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P:\Doc\システム関連\治験DB\2023 医師主導医薬品治験届入力ツール\20230803 主たるの被験者数欄0入力対応\01 通常版\"/>
    </mc:Choice>
  </mc:AlternateContent>
  <xr:revisionPtr revIDLastSave="0" documentId="13_ncr:1_{0E5F946F-359D-41E5-AD2C-914C1A706B60}" xr6:coauthVersionLast="47" xr6:coauthVersionMax="47" xr10:uidLastSave="{00000000-0000-0000-0000-000000000000}"/>
  <bookViews>
    <workbookView xWindow="25974" yWindow="-109" windowWidth="34995" windowHeight="19196" xr2:uid="{F0844624-09D3-4C2C-BC84-9175054B10B1}"/>
  </bookViews>
  <sheets>
    <sheet name="別紙様式１（計画届書用）" sheetId="1" r:id="rId1"/>
    <sheet name="別紙様式１（変更届書・終了届書・中止届書用）" sheetId="2" r:id="rId2"/>
  </sheets>
  <definedNames>
    <definedName name="_xlnm.Print_Area" localSheetId="0">'別紙様式１（計画届書用）'!$A:$C</definedName>
    <definedName name="_xlnm.Print_Area" localSheetId="1">'別紙様式１（変更届書・終了届書・中止届書用）'!$A:$U</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129" i="1" l="1" a="1"/>
  <c r="X6129" i="1" s="1"/>
  <c r="X6128" i="1"/>
  <c r="X6128" i="1" a="1"/>
  <c r="X6127" i="1" a="1"/>
  <c r="X6127" i="1" s="1"/>
  <c r="X6126" i="1" a="1"/>
  <c r="X6126" i="1" s="1"/>
  <c r="X6125" i="1" a="1"/>
  <c r="X6125" i="1" s="1"/>
  <c r="X6124" i="1"/>
  <c r="X6124" i="1" a="1"/>
  <c r="X6067" i="1" a="1"/>
  <c r="X6067" i="1" s="1"/>
  <c r="X6064" i="1" a="1"/>
  <c r="X6064" i="1" s="1"/>
  <c r="X6060" i="1" a="1"/>
  <c r="X6060" i="1" s="1"/>
  <c r="X6048" i="1" a="1"/>
  <c r="X6048" i="1" s="1"/>
  <c r="X6040" i="1" a="1"/>
  <c r="X6040" i="1" s="1"/>
  <c r="X6037" i="1"/>
  <c r="X6037" i="1" a="1"/>
  <c r="X6031" i="1" a="1"/>
  <c r="X6031" i="1" s="1"/>
  <c r="X6027" i="1" a="1"/>
  <c r="X6027" i="1" s="1"/>
  <c r="X6021" i="1" a="1"/>
  <c r="X6021" i="1" s="1"/>
  <c r="X6020" i="1" a="1"/>
  <c r="X6020" i="1" s="1"/>
  <c r="X6019" i="1" a="1"/>
  <c r="X6019" i="1" s="1"/>
  <c r="X6016" i="1" a="1"/>
  <c r="X6016" i="1" s="1"/>
  <c r="X6008" i="1" a="1"/>
  <c r="X6008" i="1" s="1"/>
  <c r="X6005" i="1" a="1"/>
  <c r="X6005" i="1" s="1"/>
  <c r="X5999" i="1"/>
  <c r="X5999" i="1" a="1"/>
  <c r="X5995" i="1" a="1"/>
  <c r="X5995" i="1" s="1"/>
  <c r="X5989" i="1" a="1"/>
  <c r="X5989" i="1" s="1"/>
  <c r="X5988" i="1" a="1"/>
  <c r="X5988" i="1" s="1"/>
  <c r="X5987" i="1" a="1"/>
  <c r="X5987" i="1" s="1"/>
  <c r="X5984" i="1" a="1"/>
  <c r="X5984" i="1" s="1"/>
  <c r="X5976" i="1" a="1"/>
  <c r="X5976" i="1" s="1"/>
  <c r="X5973" i="1" a="1"/>
  <c r="X5973" i="1" s="1"/>
  <c r="X5967" i="1"/>
  <c r="X5967" i="1" a="1"/>
  <c r="X5963" i="1" a="1"/>
  <c r="X5963" i="1" s="1"/>
  <c r="X5957" i="1" a="1"/>
  <c r="X5957" i="1" s="1"/>
  <c r="X5956" i="1" a="1"/>
  <c r="X5956" i="1" s="1"/>
  <c r="X5955" i="1" a="1"/>
  <c r="X5955" i="1" s="1"/>
  <c r="X5952" i="1" a="1"/>
  <c r="X5952" i="1" s="1"/>
  <c r="X5944" i="1" a="1"/>
  <c r="X5944" i="1" s="1"/>
  <c r="X5941" i="1" a="1"/>
  <c r="X5941" i="1" s="1"/>
  <c r="X5933" i="1" a="1"/>
  <c r="X5933" i="1" s="1"/>
  <c r="X5929" i="1" a="1"/>
  <c r="X5929" i="1" s="1"/>
  <c r="X5923" i="1" a="1"/>
  <c r="X5923" i="1" s="1"/>
  <c r="X5922" i="1" a="1"/>
  <c r="X5922" i="1" s="1"/>
  <c r="X5921" i="1" a="1"/>
  <c r="X5921" i="1" s="1"/>
  <c r="X5918" i="1" a="1"/>
  <c r="X5918" i="1" s="1"/>
  <c r="X5910" i="1" a="1"/>
  <c r="X5910" i="1" s="1"/>
  <c r="X5907" i="1"/>
  <c r="X5907" i="1" a="1"/>
  <c r="X5901" i="1" a="1"/>
  <c r="X5901" i="1" s="1"/>
  <c r="X5897" i="1" a="1"/>
  <c r="X5897" i="1" s="1"/>
  <c r="X5891" i="1" a="1"/>
  <c r="X5891" i="1" s="1"/>
  <c r="X5890" i="1" a="1"/>
  <c r="X5890" i="1" s="1"/>
  <c r="X5889" i="1" a="1"/>
  <c r="X5889" i="1" s="1"/>
  <c r="X5886" i="1" a="1"/>
  <c r="X5886" i="1" s="1"/>
  <c r="X5878" i="1" a="1"/>
  <c r="X5878" i="1" s="1"/>
  <c r="X5875" i="1" a="1"/>
  <c r="X5875" i="1" s="1"/>
  <c r="X5867" i="1" a="1"/>
  <c r="X5867" i="1" s="1"/>
  <c r="X5863" i="1" a="1"/>
  <c r="X5863" i="1" s="1"/>
  <c r="X5859" i="1"/>
  <c r="X5859" i="1" a="1"/>
  <c r="X5858" i="1" a="1"/>
  <c r="X5858" i="1" s="1"/>
  <c r="X5857" i="1" a="1"/>
  <c r="X5857" i="1" s="1"/>
  <c r="X5856" i="1"/>
  <c r="X5856" i="1" a="1"/>
  <c r="X5855" i="1"/>
  <c r="X5855" i="1" a="1"/>
  <c r="X5854" i="1" a="1"/>
  <c r="X5854" i="1" s="1"/>
  <c r="X6071" i="1" s="1" a="1"/>
  <c r="X6071" i="1" s="1"/>
  <c r="X5845" i="1" a="1"/>
  <c r="X5845" i="1" s="1"/>
  <c r="X5841" i="1" a="1"/>
  <c r="X5841" i="1" s="1"/>
  <c r="X5840" i="1" a="1"/>
  <c r="X5840" i="1" s="1"/>
  <c r="X5835" i="1" a="1"/>
  <c r="X5835" i="1" s="1"/>
  <c r="X5822" i="1" a="1"/>
  <c r="X5822" i="1" s="1"/>
  <c r="X5819" i="1" a="1"/>
  <c r="X5819" i="1" s="1"/>
  <c r="X5818" i="1" a="1"/>
  <c r="X5818" i="1" s="1"/>
  <c r="X5803" i="1" a="1"/>
  <c r="X5803" i="1" s="1"/>
  <c r="X5800" i="1" a="1"/>
  <c r="X5800" i="1" s="1"/>
  <c r="X5794" i="1" a="1"/>
  <c r="X5794" i="1" s="1"/>
  <c r="X5788" i="1" a="1"/>
  <c r="X5788" i="1" s="1"/>
  <c r="X5784" i="1" a="1"/>
  <c r="X5784" i="1" s="1"/>
  <c r="X5771" i="1" a="1"/>
  <c r="X5771" i="1" s="1"/>
  <c r="X5766" i="1" a="1"/>
  <c r="X5766" i="1" s="1"/>
  <c r="X5760" i="1" a="1"/>
  <c r="X5760" i="1" s="1"/>
  <c r="X5759" i="1" a="1"/>
  <c r="X5759" i="1" s="1"/>
  <c r="X5758" i="1" a="1"/>
  <c r="X5758" i="1" s="1"/>
  <c r="X5749" i="1"/>
  <c r="X5749" i="1" a="1"/>
  <c r="X5744" i="1" a="1"/>
  <c r="X5744" i="1" s="1"/>
  <c r="X5736" i="1"/>
  <c r="X5736" i="1" a="1"/>
  <c r="X5735" i="1"/>
  <c r="X5735" i="1" a="1"/>
  <c r="X5730" i="1" a="1"/>
  <c r="X5730" i="1" s="1"/>
  <c r="X5727" i="1" a="1"/>
  <c r="X5727" i="1" s="1"/>
  <c r="X5722" i="1" a="1"/>
  <c r="X5722" i="1" s="1"/>
  <c r="X5721" i="1"/>
  <c r="X5721" i="1" a="1"/>
  <c r="X5719" i="1" a="1"/>
  <c r="X5719" i="1" s="1"/>
  <c r="X5713" i="1"/>
  <c r="X5713" i="1" a="1"/>
  <c r="X5709" i="1" a="1"/>
  <c r="X5709" i="1" s="1"/>
  <c r="X5708" i="1" a="1"/>
  <c r="X5708" i="1" s="1"/>
  <c r="X5703" i="1" a="1"/>
  <c r="X5703" i="1" s="1"/>
  <c r="X5700" i="1" a="1"/>
  <c r="X5700" i="1" s="1"/>
  <c r="X5699" i="1" a="1"/>
  <c r="X5699" i="1" s="1"/>
  <c r="X5698" i="1" a="1"/>
  <c r="X5698" i="1" s="1"/>
  <c r="X5695" i="1" a="1"/>
  <c r="X5695" i="1" s="1"/>
  <c r="X5691" i="1" a="1"/>
  <c r="X5691" i="1" s="1"/>
  <c r="X5690" i="1" a="1"/>
  <c r="X5690" i="1" s="1"/>
  <c r="X5687" i="1" a="1"/>
  <c r="X5687" i="1" s="1"/>
  <c r="X5685" i="1"/>
  <c r="X5685" i="1" a="1"/>
  <c r="X5677" i="1"/>
  <c r="X5677" i="1" a="1"/>
  <c r="X5676" i="1"/>
  <c r="X5676" i="1" a="1"/>
  <c r="X5668" i="1" a="1"/>
  <c r="X5668" i="1" s="1"/>
  <c r="X5664" i="1" a="1"/>
  <c r="X5664" i="1" s="1"/>
  <c r="X5661" i="1"/>
  <c r="X5661" i="1" a="1"/>
  <c r="X5660" i="1"/>
  <c r="X5660" i="1" a="1"/>
  <c r="X5654" i="1" a="1"/>
  <c r="X5654" i="1" s="1"/>
  <c r="X5653" i="1" a="1"/>
  <c r="X5653" i="1" s="1"/>
  <c r="X5650" i="1" a="1"/>
  <c r="X5650" i="1" s="1"/>
  <c r="X5649" i="1" a="1"/>
  <c r="X5649" i="1" s="1"/>
  <c r="X5642" i="1" a="1"/>
  <c r="X5642" i="1" s="1"/>
  <c r="X5641" i="1"/>
  <c r="X5641" i="1" a="1"/>
  <c r="X5634" i="1" a="1"/>
  <c r="X5634" i="1" s="1"/>
  <c r="X5632" i="1" a="1"/>
  <c r="X5632" i="1" s="1"/>
  <c r="X5629" i="1" a="1"/>
  <c r="X5629" i="1" s="1"/>
  <c r="X5624" i="1" a="1"/>
  <c r="X5624" i="1" s="1"/>
  <c r="X5622" i="1" a="1"/>
  <c r="X5622" i="1" s="1"/>
  <c r="X5621" i="1"/>
  <c r="X5621" i="1" a="1"/>
  <c r="X5618" i="1" a="1"/>
  <c r="X5618" i="1" s="1"/>
  <c r="X5617" i="1" a="1"/>
  <c r="X5617" i="1" s="1"/>
  <c r="X5614" i="1" a="1"/>
  <c r="X5614" i="1" s="1"/>
  <c r="X5610" i="1" a="1"/>
  <c r="X5610" i="1" s="1"/>
  <c r="X5609" i="1"/>
  <c r="X5609" i="1" a="1"/>
  <c r="X5602" i="1" a="1"/>
  <c r="X5602" i="1" s="1"/>
  <c r="X5600" i="1" a="1"/>
  <c r="X5600" i="1" s="1"/>
  <c r="X5598" i="1" a="1"/>
  <c r="X5598" i="1" s="1"/>
  <c r="X5595" i="1" a="1"/>
  <c r="X5595" i="1" s="1"/>
  <c r="X5591" i="1" a="1"/>
  <c r="X5591" i="1" s="1"/>
  <c r="X5590" i="1" a="1"/>
  <c r="X5590" i="1" s="1"/>
  <c r="X5589" i="1"/>
  <c r="X5589" i="1" a="1"/>
  <c r="X5588" i="1" a="1"/>
  <c r="X5588" i="1" s="1"/>
  <c r="X5587" i="1" a="1"/>
  <c r="X5587" i="1" s="1"/>
  <c r="X5586" i="1" a="1"/>
  <c r="X5586" i="1" s="1"/>
  <c r="X5578" i="1" a="1"/>
  <c r="X5578" i="1" s="1"/>
  <c r="X5462" i="1" a="1"/>
  <c r="X5462" i="1" s="1"/>
  <c r="X5412" i="1" a="1"/>
  <c r="X5412" i="1" s="1"/>
  <c r="X5391" i="1" a="1"/>
  <c r="X5391" i="1" s="1"/>
  <c r="X5366" i="1" a="1"/>
  <c r="X5366" i="1" s="1"/>
  <c r="X5350" i="1" a="1"/>
  <c r="X5350" i="1" s="1"/>
  <c r="X5343" i="1" a="1"/>
  <c r="X5343" i="1" s="1"/>
  <c r="X5323" i="1" a="1"/>
  <c r="X5323" i="1" s="1"/>
  <c r="X5322" i="1"/>
  <c r="X5322" i="1" a="1"/>
  <c r="X5321" i="1"/>
  <c r="X5321" i="1" a="1"/>
  <c r="X5320" i="1" a="1"/>
  <c r="X5320" i="1" s="1"/>
  <c r="X5319" i="1" a="1"/>
  <c r="X5319" i="1" s="1"/>
  <c r="X5318" i="1" a="1"/>
  <c r="X5318" i="1" s="1"/>
  <c r="X5257" i="1" a="1"/>
  <c r="X5257" i="1" s="1"/>
  <c r="X5222" i="1" a="1"/>
  <c r="X5222" i="1" s="1"/>
  <c r="X5194" i="1" a="1"/>
  <c r="X5194" i="1" s="1"/>
  <c r="X5099" i="1" a="1"/>
  <c r="X5099" i="1" s="1"/>
  <c r="X5055" i="1" a="1"/>
  <c r="X5055" i="1" s="1"/>
  <c r="X5054" i="1"/>
  <c r="X5054" i="1" a="1"/>
  <c r="X5053" i="1" a="1"/>
  <c r="X5053" i="1" s="1"/>
  <c r="X5052" i="1"/>
  <c r="X5052" i="1" a="1"/>
  <c r="X5051" i="1"/>
  <c r="X5051" i="1" a="1"/>
  <c r="X5050" i="1"/>
  <c r="X5241" i="1" s="1" a="1"/>
  <c r="X5241" i="1" s="1"/>
  <c r="X5050" i="1" a="1"/>
  <c r="X5037" i="1" a="1"/>
  <c r="X5037" i="1" s="1"/>
  <c r="X5026" i="1" a="1"/>
  <c r="X5026" i="1" s="1"/>
  <c r="X5025" i="1" a="1"/>
  <c r="X5025" i="1" s="1"/>
  <c r="X5017" i="1" a="1"/>
  <c r="X5017" i="1" s="1"/>
  <c r="X5014" i="1" a="1"/>
  <c r="X5014" i="1" s="1"/>
  <c r="X5006" i="1"/>
  <c r="X5003" i="1" a="1"/>
  <c r="X5003" i="1" s="1"/>
  <c r="X4991" i="1" a="1"/>
  <c r="X4991" i="1" s="1"/>
  <c r="X4986" i="1" a="1"/>
  <c r="X4986" i="1" s="1"/>
  <c r="X4983" i="1" a="1"/>
  <c r="X4983" i="1" s="1"/>
  <c r="X4975" i="1" a="1"/>
  <c r="X4975" i="1" s="1"/>
  <c r="X4965" i="1" a="1"/>
  <c r="X4965" i="1" s="1"/>
  <c r="X4955" i="1" a="1"/>
  <c r="X4955" i="1" s="1"/>
  <c r="X4954" i="1" a="1"/>
  <c r="X4954" i="1" s="1"/>
  <c r="X4947" i="1" a="1"/>
  <c r="X4947" i="1" s="1"/>
  <c r="X4946" i="1" a="1"/>
  <c r="X4946" i="1" s="1"/>
  <c r="X4937" i="1" a="1"/>
  <c r="X4937" i="1" s="1"/>
  <c r="X4934" i="1" a="1"/>
  <c r="X4934" i="1" s="1"/>
  <c r="X4929" i="1" a="1"/>
  <c r="X4929" i="1" s="1"/>
  <c r="X4927" i="1" a="1"/>
  <c r="X4927" i="1" s="1"/>
  <c r="X4926" i="1" a="1"/>
  <c r="X4926" i="1" s="1"/>
  <c r="X4919" i="1" a="1"/>
  <c r="X4919" i="1" s="1"/>
  <c r="X4917" i="1" a="1"/>
  <c r="X4917" i="1" s="1"/>
  <c r="X4910" i="1" a="1"/>
  <c r="X4910" i="1" s="1"/>
  <c r="X4902" i="1" a="1"/>
  <c r="X4902" i="1" s="1"/>
  <c r="X4901" i="1" a="1"/>
  <c r="X4901" i="1" s="1"/>
  <c r="X4896" i="1" a="1"/>
  <c r="X4896" i="1" s="1"/>
  <c r="X4888" i="1" a="1"/>
  <c r="X4888" i="1" s="1"/>
  <c r="X4880" i="1"/>
  <c r="X4880" i="1" a="1"/>
  <c r="X4872" i="1" a="1"/>
  <c r="X4872" i="1" s="1"/>
  <c r="X4868" i="1" a="1"/>
  <c r="X4868" i="1" s="1"/>
  <c r="X4851" i="1" a="1"/>
  <c r="X4851" i="1" s="1"/>
  <c r="X4850" i="1" a="1"/>
  <c r="X4850" i="1" s="1"/>
  <c r="X4843" i="1" a="1"/>
  <c r="X4843" i="1" s="1"/>
  <c r="X4835" i="1" a="1"/>
  <c r="X4835" i="1" s="1"/>
  <c r="X4827" i="1" a="1"/>
  <c r="X4827" i="1" s="1"/>
  <c r="X4823" i="1" a="1"/>
  <c r="X4823" i="1" s="1"/>
  <c r="X4822" i="1" a="1"/>
  <c r="X4822" i="1" s="1"/>
  <c r="X4810" i="1"/>
  <c r="X4810" i="1" a="1"/>
  <c r="X4796" i="1"/>
  <c r="X4796" i="1" a="1"/>
  <c r="X4787" i="1"/>
  <c r="X4787" i="1" a="1"/>
  <c r="X4786" i="1" a="1"/>
  <c r="X4786" i="1" s="1"/>
  <c r="X4785" i="1"/>
  <c r="X4785" i="1" a="1"/>
  <c r="X4784" i="1"/>
  <c r="X4784" i="1" a="1"/>
  <c r="X4783" i="1" a="1"/>
  <c r="X4783" i="1" s="1"/>
  <c r="X4782" i="1" a="1"/>
  <c r="X4782" i="1" s="1"/>
  <c r="X5045" i="1" s="1" a="1"/>
  <c r="X5045" i="1" s="1"/>
  <c r="X4773" i="1" a="1"/>
  <c r="X4773" i="1" s="1"/>
  <c r="X4772" i="1" a="1"/>
  <c r="X4772" i="1" s="1"/>
  <c r="X4760" i="1" a="1"/>
  <c r="X4760" i="1" s="1"/>
  <c r="X4753" i="1" a="1"/>
  <c r="X4753" i="1" s="1"/>
  <c r="X4742" i="1" a="1"/>
  <c r="X4742" i="1" s="1"/>
  <c r="X4729" i="1" a="1"/>
  <c r="X4729" i="1" s="1"/>
  <c r="X4723" i="1" a="1"/>
  <c r="X4723" i="1" s="1"/>
  <c r="X4713" i="1" a="1"/>
  <c r="X4713" i="1" s="1"/>
  <c r="X4703" i="1" a="1"/>
  <c r="X4703" i="1" s="1"/>
  <c r="X4697" i="1" a="1"/>
  <c r="X4697" i="1" s="1"/>
  <c r="X4696" i="1" a="1"/>
  <c r="X4696" i="1" s="1"/>
  <c r="X4686" i="1" a="1"/>
  <c r="X4686" i="1" s="1"/>
  <c r="X4681" i="1" a="1"/>
  <c r="X4681" i="1" s="1"/>
  <c r="X4670" i="1" a="1"/>
  <c r="X4670" i="1" s="1"/>
  <c r="X4664" i="1" a="1"/>
  <c r="X4664" i="1" s="1"/>
  <c r="X4651" i="1" a="1"/>
  <c r="X4651" i="1" s="1"/>
  <c r="X4644" i="1" a="1"/>
  <c r="X4644" i="1" s="1"/>
  <c r="X4638" i="1" a="1"/>
  <c r="X4638" i="1" s="1"/>
  <c r="X4632" i="1" a="1"/>
  <c r="X4632" i="1" s="1"/>
  <c r="X4627" i="1" a="1"/>
  <c r="X4627" i="1" s="1"/>
  <c r="X4625" i="1" a="1"/>
  <c r="X4625" i="1" s="1"/>
  <c r="X4620" i="1" a="1"/>
  <c r="X4620" i="1" s="1"/>
  <c r="X4616" i="1"/>
  <c r="X4616" i="1" a="1"/>
  <c r="X4609" i="1" a="1"/>
  <c r="X4609" i="1" s="1"/>
  <c r="X4604" i="1" a="1"/>
  <c r="X4604" i="1" s="1"/>
  <c r="X4603" i="1" a="1"/>
  <c r="X4603" i="1" s="1"/>
  <c r="X4596" i="1" a="1"/>
  <c r="X4596" i="1" s="1"/>
  <c r="X4579" i="1" a="1"/>
  <c r="X4579" i="1" s="1"/>
  <c r="X4567" i="1"/>
  <c r="X4567" i="1" a="1"/>
  <c r="X4558" i="1"/>
  <c r="X4558" i="1" a="1"/>
  <c r="X4553" i="1" a="1"/>
  <c r="X4553" i="1" s="1"/>
  <c r="X4551" i="1" a="1"/>
  <c r="X4551" i="1" s="1"/>
  <c r="X4549" i="1" a="1"/>
  <c r="X4549" i="1" s="1"/>
  <c r="X4546" i="1" a="1"/>
  <c r="X4546" i="1" s="1"/>
  <c r="X4542" i="1" a="1"/>
  <c r="X4542" i="1" s="1"/>
  <c r="X4541" i="1" a="1"/>
  <c r="X4541" i="1" s="1"/>
  <c r="X4535" i="1" a="1"/>
  <c r="X4535" i="1" s="1"/>
  <c r="X4531" i="1" a="1"/>
  <c r="X4531" i="1" s="1"/>
  <c r="X4524" i="1" a="1"/>
  <c r="X4524" i="1" s="1"/>
  <c r="X4523" i="1" a="1"/>
  <c r="X4523" i="1" s="1"/>
  <c r="X4519" i="1" a="1"/>
  <c r="X4519" i="1" s="1"/>
  <c r="X4518" i="1"/>
  <c r="X4518" i="1" a="1"/>
  <c r="X4517" i="1" a="1"/>
  <c r="X4517" i="1" s="1"/>
  <c r="X4516" i="1"/>
  <c r="X4516" i="1" a="1"/>
  <c r="X4515" i="1"/>
  <c r="X4515" i="1" a="1"/>
  <c r="X4514" i="1" a="1"/>
  <c r="X4514" i="1" s="1"/>
  <c r="X4764" i="1" s="1" a="1"/>
  <c r="X4764" i="1" s="1"/>
  <c r="X4491" i="1" a="1"/>
  <c r="X4491" i="1" s="1"/>
  <c r="X4465" i="1" a="1"/>
  <c r="X4465" i="1" s="1"/>
  <c r="X4457" i="1" a="1"/>
  <c r="X4457" i="1" s="1"/>
  <c r="X4418" i="1" a="1"/>
  <c r="X4418" i="1" s="1"/>
  <c r="X4411" i="1" a="1"/>
  <c r="X4411" i="1" s="1"/>
  <c r="X4379" i="1" a="1"/>
  <c r="X4379" i="1" s="1"/>
  <c r="X4354" i="1" a="1"/>
  <c r="X4354" i="1" s="1"/>
  <c r="X4347" i="1" a="1"/>
  <c r="X4347" i="1" s="1"/>
  <c r="X4313" i="1" a="1"/>
  <c r="X4313" i="1" s="1"/>
  <c r="X4251" i="1" a="1"/>
  <c r="X4251" i="1" s="1"/>
  <c r="X4250" i="1" a="1"/>
  <c r="X4250" i="1" s="1"/>
  <c r="X4249" i="1" a="1"/>
  <c r="X4249" i="1" s="1"/>
  <c r="X4248" i="1" a="1"/>
  <c r="X4248" i="1" s="1"/>
  <c r="X4247" i="1" a="1"/>
  <c r="X4247" i="1" s="1"/>
  <c r="X4246" i="1" a="1"/>
  <c r="X4246" i="1" s="1"/>
  <c r="X4443" i="1" s="1" a="1"/>
  <c r="X4443" i="1" s="1"/>
  <c r="X4243" i="1"/>
  <c r="X4239" i="1" a="1"/>
  <c r="X4239" i="1" s="1"/>
  <c r="X4237" i="1" a="1"/>
  <c r="X4237" i="1" s="1"/>
  <c r="X4234" i="1" a="1"/>
  <c r="X4234" i="1" s="1"/>
  <c r="X4229" i="1" a="1"/>
  <c r="X4229" i="1" s="1"/>
  <c r="X4227" i="1" a="1"/>
  <c r="X4227" i="1" s="1"/>
  <c r="X4224" i="1" a="1"/>
  <c r="X4224" i="1" s="1"/>
  <c r="X4221" i="1" a="1"/>
  <c r="X4221" i="1" s="1"/>
  <c r="X4219" i="1" a="1"/>
  <c r="X4219" i="1" s="1"/>
  <c r="X4216" i="1" a="1"/>
  <c r="X4216" i="1" s="1"/>
  <c r="X4213" i="1" a="1"/>
  <c r="X4213" i="1" s="1"/>
  <c r="X4211" i="1" a="1"/>
  <c r="X4211" i="1" s="1"/>
  <c r="X4208" i="1" a="1"/>
  <c r="X4208" i="1" s="1"/>
  <c r="X4205" i="1" a="1"/>
  <c r="X4205" i="1" s="1"/>
  <c r="X4199" i="1" a="1"/>
  <c r="X4199" i="1" s="1"/>
  <c r="X4196" i="1"/>
  <c r="X4196" i="1" a="1"/>
  <c r="X4193" i="1" a="1"/>
  <c r="X4193" i="1" s="1"/>
  <c r="X4191" i="1"/>
  <c r="X4191" i="1" a="1"/>
  <c r="X4188" i="1" a="1"/>
  <c r="X4188" i="1" s="1"/>
  <c r="X4185" i="1" a="1"/>
  <c r="X4185" i="1" s="1"/>
  <c r="X4183" i="1" a="1"/>
  <c r="X4183" i="1" s="1"/>
  <c r="X4180" i="1" a="1"/>
  <c r="X4180" i="1" s="1"/>
  <c r="X4177" i="1" a="1"/>
  <c r="X4177" i="1" s="1"/>
  <c r="X4175" i="1" a="1"/>
  <c r="X4175" i="1" s="1"/>
  <c r="X4172" i="1" a="1"/>
  <c r="X4172" i="1" s="1"/>
  <c r="X4171" i="1" a="1"/>
  <c r="X4171" i="1" s="1"/>
  <c r="X4169" i="1" a="1"/>
  <c r="X4169" i="1" s="1"/>
  <c r="X4167" i="1" a="1"/>
  <c r="X4167" i="1" s="1"/>
  <c r="X4165" i="1" a="1"/>
  <c r="X4165" i="1" s="1"/>
  <c r="X4164" i="1" a="1"/>
  <c r="X4164" i="1" s="1"/>
  <c r="X4161" i="1" a="1"/>
  <c r="X4161" i="1" s="1"/>
  <c r="X4160" i="1" a="1"/>
  <c r="X4160" i="1" s="1"/>
  <c r="X4159" i="1"/>
  <c r="X4159" i="1" a="1"/>
  <c r="X4156" i="1" a="1"/>
  <c r="X4156" i="1" s="1"/>
  <c r="X4155" i="1" a="1"/>
  <c r="X4155" i="1" s="1"/>
  <c r="X4153" i="1" a="1"/>
  <c r="X4153" i="1" s="1"/>
  <c r="X4151" i="1" a="1"/>
  <c r="X4151" i="1" s="1"/>
  <c r="X4149" i="1" a="1"/>
  <c r="X4149" i="1" s="1"/>
  <c r="X4148" i="1"/>
  <c r="X4148" i="1" a="1"/>
  <c r="X4145" i="1" a="1"/>
  <c r="X4145" i="1" s="1"/>
  <c r="X4144" i="1" a="1"/>
  <c r="X4144" i="1" s="1"/>
  <c r="X4143" i="1" a="1"/>
  <c r="X4143" i="1" s="1"/>
  <c r="X4140" i="1" a="1"/>
  <c r="X4140" i="1" s="1"/>
  <c r="X4139" i="1" a="1"/>
  <c r="X4139" i="1" s="1"/>
  <c r="X4137" i="1" a="1"/>
  <c r="X4137" i="1" s="1"/>
  <c r="X4135" i="1" a="1"/>
  <c r="X4135" i="1" s="1"/>
  <c r="X4133" i="1" a="1"/>
  <c r="X4133" i="1" s="1"/>
  <c r="X4132" i="1" a="1"/>
  <c r="X4132" i="1" s="1"/>
  <c r="X4129" i="1" a="1"/>
  <c r="X4129" i="1" s="1"/>
  <c r="X4128" i="1" a="1"/>
  <c r="X4128" i="1" s="1"/>
  <c r="X4127" i="1"/>
  <c r="X4127" i="1" a="1"/>
  <c r="X4124" i="1" a="1"/>
  <c r="X4124" i="1" s="1"/>
  <c r="X4123" i="1" a="1"/>
  <c r="X4123" i="1" s="1"/>
  <c r="X4121" i="1" a="1"/>
  <c r="X4121" i="1" s="1"/>
  <c r="X4119" i="1" a="1"/>
  <c r="X4119" i="1" s="1"/>
  <c r="X4117" i="1" a="1"/>
  <c r="X4117" i="1" s="1"/>
  <c r="X4116" i="1"/>
  <c r="X4116" i="1" a="1"/>
  <c r="X4113" i="1" a="1"/>
  <c r="X4113" i="1" s="1"/>
  <c r="X4112" i="1" a="1"/>
  <c r="X4112" i="1" s="1"/>
  <c r="X4111" i="1" a="1"/>
  <c r="X4111" i="1" s="1"/>
  <c r="X4108" i="1" a="1"/>
  <c r="X4108" i="1" s="1"/>
  <c r="X4107" i="1" a="1"/>
  <c r="X4107" i="1" s="1"/>
  <c r="X4105" i="1" a="1"/>
  <c r="X4105" i="1" s="1"/>
  <c r="X4103" i="1" a="1"/>
  <c r="X4103" i="1" s="1"/>
  <c r="X4101" i="1" a="1"/>
  <c r="X4101" i="1" s="1"/>
  <c r="X4100" i="1" a="1"/>
  <c r="X4100" i="1" s="1"/>
  <c r="X4097" i="1" a="1"/>
  <c r="X4097" i="1" s="1"/>
  <c r="X4096" i="1" a="1"/>
  <c r="X4096" i="1" s="1"/>
  <c r="X4095" i="1"/>
  <c r="X4095" i="1" a="1"/>
  <c r="X4092" i="1" a="1"/>
  <c r="X4092" i="1" s="1"/>
  <c r="X4091" i="1" a="1"/>
  <c r="X4091" i="1" s="1"/>
  <c r="X4089" i="1" a="1"/>
  <c r="X4089" i="1" s="1"/>
  <c r="X4087" i="1" a="1"/>
  <c r="X4087" i="1" s="1"/>
  <c r="X4085" i="1" a="1"/>
  <c r="X4085" i="1" s="1"/>
  <c r="X4084" i="1"/>
  <c r="X4084" i="1" a="1"/>
  <c r="X4081" i="1" a="1"/>
  <c r="X4081" i="1" s="1"/>
  <c r="X4080" i="1" a="1"/>
  <c r="X4080" i="1" s="1"/>
  <c r="X4079" i="1" a="1"/>
  <c r="X4079" i="1" s="1"/>
  <c r="X4076" i="1" a="1"/>
  <c r="X4076" i="1" s="1"/>
  <c r="X4075" i="1" a="1"/>
  <c r="X4075" i="1" s="1"/>
  <c r="X4073" i="1" a="1"/>
  <c r="X4073" i="1" s="1"/>
  <c r="X4071" i="1" a="1"/>
  <c r="X4071" i="1" s="1"/>
  <c r="X4069" i="1" a="1"/>
  <c r="X4069" i="1" s="1"/>
  <c r="X4068" i="1" a="1"/>
  <c r="X4068" i="1" s="1"/>
  <c r="X4065" i="1" a="1"/>
  <c r="X4065" i="1" s="1"/>
  <c r="X4064" i="1" a="1"/>
  <c r="X4064" i="1" s="1"/>
  <c r="X4063" i="1"/>
  <c r="X4063" i="1" a="1"/>
  <c r="X4060" i="1" a="1"/>
  <c r="X4060" i="1" s="1"/>
  <c r="X4057" i="1" a="1"/>
  <c r="X4057" i="1" s="1"/>
  <c r="X4056" i="1" a="1"/>
  <c r="X4056" i="1" s="1"/>
  <c r="X4052" i="1" a="1"/>
  <c r="X4052" i="1" s="1"/>
  <c r="X4051" i="1" a="1"/>
  <c r="X4051" i="1" s="1"/>
  <c r="X4049" i="1" a="1"/>
  <c r="X4049" i="1" s="1"/>
  <c r="X4048" i="1" a="1"/>
  <c r="X4048" i="1" s="1"/>
  <c r="X4047" i="1" a="1"/>
  <c r="X4047" i="1" s="1"/>
  <c r="X4045" i="1" a="1"/>
  <c r="X4045" i="1" s="1"/>
  <c r="X4044" i="1" a="1"/>
  <c r="X4044" i="1" s="1"/>
  <c r="X4043" i="1"/>
  <c r="X4043" i="1" a="1"/>
  <c r="X4041" i="1" a="1"/>
  <c r="X4041" i="1" s="1"/>
  <c r="X4040" i="1" a="1"/>
  <c r="X4040" i="1" s="1"/>
  <c r="X4039" i="1" a="1"/>
  <c r="X4039" i="1" s="1"/>
  <c r="X4037" i="1" a="1"/>
  <c r="X4037" i="1" s="1"/>
  <c r="X4036" i="1" a="1"/>
  <c r="X4036" i="1" s="1"/>
  <c r="X4035" i="1"/>
  <c r="X4035" i="1" a="1"/>
  <c r="X4033" i="1" a="1"/>
  <c r="X4033" i="1" s="1"/>
  <c r="X4032" i="1" a="1"/>
  <c r="X4032" i="1" s="1"/>
  <c r="X4031" i="1" a="1"/>
  <c r="X4031" i="1" s="1"/>
  <c r="X4029" i="1" a="1"/>
  <c r="X4029" i="1" s="1"/>
  <c r="X4028" i="1" a="1"/>
  <c r="X4028" i="1" s="1"/>
  <c r="X4027" i="1"/>
  <c r="X4027" i="1" a="1"/>
  <c r="X4025" i="1" a="1"/>
  <c r="X4025" i="1" s="1"/>
  <c r="X4024" i="1" a="1"/>
  <c r="X4024" i="1" s="1"/>
  <c r="X4023" i="1" a="1"/>
  <c r="X4023" i="1" s="1"/>
  <c r="X4021" i="1" a="1"/>
  <c r="X4021" i="1" s="1"/>
  <c r="X4020" i="1" a="1"/>
  <c r="X4020" i="1" s="1"/>
  <c r="X4019" i="1"/>
  <c r="X4019" i="1" a="1"/>
  <c r="X4017" i="1" a="1"/>
  <c r="X4017" i="1" s="1"/>
  <c r="X4016" i="1" a="1"/>
  <c r="X4016" i="1" s="1"/>
  <c r="X4015" i="1" a="1"/>
  <c r="X4015" i="1" s="1"/>
  <c r="X4013" i="1" a="1"/>
  <c r="X4013" i="1" s="1"/>
  <c r="X4012" i="1" a="1"/>
  <c r="X4012" i="1" s="1"/>
  <c r="X4011" i="1"/>
  <c r="X4011" i="1" a="1"/>
  <c r="X4009" i="1" a="1"/>
  <c r="X4009" i="1" s="1"/>
  <c r="X4008" i="1" a="1"/>
  <c r="X4008" i="1" s="1"/>
  <c r="X4007" i="1" a="1"/>
  <c r="X4007" i="1" s="1"/>
  <c r="X4005" i="1" a="1"/>
  <c r="X4005" i="1" s="1"/>
  <c r="X4004" i="1" a="1"/>
  <c r="X4004" i="1" s="1"/>
  <c r="X4003" i="1"/>
  <c r="X4003" i="1" a="1"/>
  <c r="X4001" i="1" a="1"/>
  <c r="X4001" i="1" s="1"/>
  <c r="X4000" i="1" a="1"/>
  <c r="X4000" i="1" s="1"/>
  <c r="X3999" i="1" a="1"/>
  <c r="X3999" i="1" s="1"/>
  <c r="X3995" i="1" a="1"/>
  <c r="X3995" i="1" s="1"/>
  <c r="X3994" i="1" a="1"/>
  <c r="X3994" i="1" s="1"/>
  <c r="X3993" i="1"/>
  <c r="X3993" i="1" a="1"/>
  <c r="X3991" i="1" a="1"/>
  <c r="X3991" i="1" s="1"/>
  <c r="X3990" i="1" a="1"/>
  <c r="X3990" i="1" s="1"/>
  <c r="X3989" i="1" a="1"/>
  <c r="X3989" i="1" s="1"/>
  <c r="X3987" i="1" a="1"/>
  <c r="X3987" i="1" s="1"/>
  <c r="X3986" i="1" a="1"/>
  <c r="X3986" i="1" s="1"/>
  <c r="X3983" i="1"/>
  <c r="X3983" i="1" a="1"/>
  <c r="X3982" i="1"/>
  <c r="X3982" i="1" a="1"/>
  <c r="X3981" i="1" a="1"/>
  <c r="X3981" i="1" s="1"/>
  <c r="X3980" i="1" a="1"/>
  <c r="X3980" i="1" s="1"/>
  <c r="X3979" i="1" a="1"/>
  <c r="X3979" i="1" s="1"/>
  <c r="X3978" i="1"/>
  <c r="X4238" i="1" s="1" a="1"/>
  <c r="X4238" i="1" s="1"/>
  <c r="X3978" i="1" a="1"/>
  <c r="X3772" i="1" a="1"/>
  <c r="X3772" i="1" s="1"/>
  <c r="X3771" i="1" a="1"/>
  <c r="X3771" i="1" s="1"/>
  <c r="X3764" i="1" a="1"/>
  <c r="X3764" i="1" s="1"/>
  <c r="X3759" i="1"/>
  <c r="X3759" i="1" a="1"/>
  <c r="X3755" i="1" a="1"/>
  <c r="X3755" i="1" s="1"/>
  <c r="X3752" i="1"/>
  <c r="X3752" i="1" a="1"/>
  <c r="X3748" i="1" a="1"/>
  <c r="X3748" i="1" s="1"/>
  <c r="X3747" i="1" a="1"/>
  <c r="X3747" i="1" s="1"/>
  <c r="X3740" i="1" a="1"/>
  <c r="X3740" i="1" s="1"/>
  <c r="X3739" i="1" a="1"/>
  <c r="X3739" i="1" s="1"/>
  <c r="X3732" i="1" a="1"/>
  <c r="X3732" i="1" s="1"/>
  <c r="X3725" i="1"/>
  <c r="X3725" i="1" a="1"/>
  <c r="X3721" i="1" a="1"/>
  <c r="X3721" i="1" s="1"/>
  <c r="X3718" i="1"/>
  <c r="X3718" i="1" a="1"/>
  <c r="X3715" i="1"/>
  <c r="X3715" i="1" a="1"/>
  <c r="X3714" i="1" a="1"/>
  <c r="X3714" i="1" s="1"/>
  <c r="X3713" i="1"/>
  <c r="X3713" i="1" a="1"/>
  <c r="X3712" i="1" a="1"/>
  <c r="X3712" i="1" s="1"/>
  <c r="X3711" i="1" a="1"/>
  <c r="X3711" i="1" s="1"/>
  <c r="X3710" i="1" a="1"/>
  <c r="X3710" i="1" s="1"/>
  <c r="X3763" i="1" s="1" a="1"/>
  <c r="X3763" i="1" s="1"/>
  <c r="X3683" i="1" a="1"/>
  <c r="X3683" i="1" s="1"/>
  <c r="X3628" i="1" a="1"/>
  <c r="X3628" i="1" s="1"/>
  <c r="X3620" i="1" a="1"/>
  <c r="X3620" i="1" s="1"/>
  <c r="X3583" i="1" a="1"/>
  <c r="X3583" i="1" s="1"/>
  <c r="X3582" i="1" a="1"/>
  <c r="X3582" i="1" s="1"/>
  <c r="X3558" i="1" a="1"/>
  <c r="X3558" i="1" s="1"/>
  <c r="X3543" i="1" a="1"/>
  <c r="X3543" i="1" s="1"/>
  <c r="X3532" i="1" a="1"/>
  <c r="X3532" i="1" s="1"/>
  <c r="X3526" i="1" a="1"/>
  <c r="X3526" i="1" s="1"/>
  <c r="X3516" i="1" a="1"/>
  <c r="X3516" i="1" s="1"/>
  <c r="X3490" i="1" a="1"/>
  <c r="X3490" i="1" s="1"/>
  <c r="X3477" i="1" a="1"/>
  <c r="X3477" i="1" s="1"/>
  <c r="X3451" i="1" a="1"/>
  <c r="X3451" i="1" s="1"/>
  <c r="X3447" i="1"/>
  <c r="X3447" i="1" a="1"/>
  <c r="X3446" i="1" a="1"/>
  <c r="X3446" i="1" s="1"/>
  <c r="X3445" i="1" a="1"/>
  <c r="X3445" i="1" s="1"/>
  <c r="X3444" i="1" a="1"/>
  <c r="X3444" i="1" s="1"/>
  <c r="X3443" i="1"/>
  <c r="X3443" i="1" a="1"/>
  <c r="X3442" i="1" a="1"/>
  <c r="X3442" i="1" s="1"/>
  <c r="X3418" i="1" a="1"/>
  <c r="X3418" i="1" s="1"/>
  <c r="X3411" i="1" a="1"/>
  <c r="X3411" i="1" s="1"/>
  <c r="X3382" i="1"/>
  <c r="X3382" i="1" a="1"/>
  <c r="X3373" i="1" a="1"/>
  <c r="X3373" i="1" s="1"/>
  <c r="X3355" i="1" a="1"/>
  <c r="X3355" i="1" s="1"/>
  <c r="X3333" i="1" a="1"/>
  <c r="X3333" i="1" s="1"/>
  <c r="X3329" i="1" a="1"/>
  <c r="X3329" i="1" s="1"/>
  <c r="X3325" i="1" a="1"/>
  <c r="X3325" i="1" s="1"/>
  <c r="X3309" i="1" a="1"/>
  <c r="X3309" i="1" s="1"/>
  <c r="X3269" i="1" a="1"/>
  <c r="X3269" i="1" s="1"/>
  <c r="X3265" i="1" a="1"/>
  <c r="X3265" i="1" s="1"/>
  <c r="X3261" i="1" a="1"/>
  <c r="X3261" i="1" s="1"/>
  <c r="X3243" i="1" a="1"/>
  <c r="X3243" i="1" s="1"/>
  <c r="X3203" i="1" a="1"/>
  <c r="X3203" i="1" s="1"/>
  <c r="X3199" i="1" a="1"/>
  <c r="X3199" i="1" s="1"/>
  <c r="X3195" i="1" a="1"/>
  <c r="X3195" i="1" s="1"/>
  <c r="X3179" i="1" a="1"/>
  <c r="X3179" i="1" s="1"/>
  <c r="X3178" i="1"/>
  <c r="X3178" i="1" a="1"/>
  <c r="X3177" i="1"/>
  <c r="X3177" i="1" a="1"/>
  <c r="X3176" i="1" a="1"/>
  <c r="X3176" i="1" s="1"/>
  <c r="X3175" i="1" a="1"/>
  <c r="X3175" i="1" s="1"/>
  <c r="X3174" i="1" a="1"/>
  <c r="X3174" i="1" s="1"/>
  <c r="X3301" i="1" s="1" a="1"/>
  <c r="X3301" i="1" s="1"/>
  <c r="X3171" i="1"/>
  <c r="X3166" i="1" a="1"/>
  <c r="X3166" i="1" s="1"/>
  <c r="X3163" i="1" a="1"/>
  <c r="X3163" i="1" s="1"/>
  <c r="X3162" i="1" a="1"/>
  <c r="X3162" i="1" s="1"/>
  <c r="X3152" i="1" a="1"/>
  <c r="X3152" i="1" s="1"/>
  <c r="X3150" i="1" a="1"/>
  <c r="X3150" i="1" s="1"/>
  <c r="X3147" i="1" a="1"/>
  <c r="X3147" i="1" s="1"/>
  <c r="X3146" i="1"/>
  <c r="X3146" i="1" a="1"/>
  <c r="X3144" i="1" a="1"/>
  <c r="X3144" i="1" s="1"/>
  <c r="X3143" i="1" a="1"/>
  <c r="X3143" i="1" s="1"/>
  <c r="X3140" i="1" a="1"/>
  <c r="X3140" i="1" s="1"/>
  <c r="X3139" i="1" a="1"/>
  <c r="X3139" i="1" s="1"/>
  <c r="X3138" i="1" a="1"/>
  <c r="X3138" i="1" s="1"/>
  <c r="X3136" i="1" a="1"/>
  <c r="X3136" i="1" s="1"/>
  <c r="X3134" i="1" a="1"/>
  <c r="X3134" i="1" s="1"/>
  <c r="X3127" i="1" a="1"/>
  <c r="X3127" i="1" s="1"/>
  <c r="X3126" i="1"/>
  <c r="X3126" i="1" a="1"/>
  <c r="X3124" i="1" a="1"/>
  <c r="X3124" i="1" s="1"/>
  <c r="X3123" i="1" a="1"/>
  <c r="X3123" i="1" s="1"/>
  <c r="X3120" i="1" a="1"/>
  <c r="X3120" i="1" s="1"/>
  <c r="X3119" i="1" a="1"/>
  <c r="X3119" i="1" s="1"/>
  <c r="X3118" i="1" a="1"/>
  <c r="X3118" i="1" s="1"/>
  <c r="X3116" i="1" a="1"/>
  <c r="X3116" i="1" s="1"/>
  <c r="X3114" i="1" a="1"/>
  <c r="X3114" i="1" s="1"/>
  <c r="X3111" i="1" a="1"/>
  <c r="X3111" i="1" s="1"/>
  <c r="X3110" i="1" a="1"/>
  <c r="X3110" i="1" s="1"/>
  <c r="X3108" i="1" a="1"/>
  <c r="X3108" i="1" s="1"/>
  <c r="X3107" i="1" a="1"/>
  <c r="X3107" i="1" s="1"/>
  <c r="X3104" i="1" a="1"/>
  <c r="X3104" i="1" s="1"/>
  <c r="X3103" i="1" a="1"/>
  <c r="X3103" i="1" s="1"/>
  <c r="X3102" i="1" a="1"/>
  <c r="X3102" i="1" s="1"/>
  <c r="X3100" i="1" a="1"/>
  <c r="X3100" i="1" s="1"/>
  <c r="X3098" i="1"/>
  <c r="X3098" i="1" a="1"/>
  <c r="X3095" i="1" a="1"/>
  <c r="X3095" i="1" s="1"/>
  <c r="X3094" i="1"/>
  <c r="X3094" i="1" a="1"/>
  <c r="X3092" i="1" a="1"/>
  <c r="X3092" i="1" s="1"/>
  <c r="X3091" i="1" a="1"/>
  <c r="X3091" i="1" s="1"/>
  <c r="X3088" i="1" a="1"/>
  <c r="X3088" i="1" s="1"/>
  <c r="X3087" i="1" a="1"/>
  <c r="X3087" i="1" s="1"/>
  <c r="X3086" i="1" a="1"/>
  <c r="X3086" i="1" s="1"/>
  <c r="X3084" i="1" a="1"/>
  <c r="X3084" i="1" s="1"/>
  <c r="X3082" i="1" a="1"/>
  <c r="X3082" i="1" s="1"/>
  <c r="X3079" i="1" a="1"/>
  <c r="X3079" i="1" s="1"/>
  <c r="X3078" i="1"/>
  <c r="X3078" i="1" a="1"/>
  <c r="X3076" i="1" a="1"/>
  <c r="X3076" i="1" s="1"/>
  <c r="X3075" i="1" a="1"/>
  <c r="X3075" i="1" s="1"/>
  <c r="X3072" i="1" a="1"/>
  <c r="X3072" i="1" s="1"/>
  <c r="X3071" i="1" a="1"/>
  <c r="X3071" i="1" s="1"/>
  <c r="X3070" i="1" a="1"/>
  <c r="X3070" i="1" s="1"/>
  <c r="X3068" i="1" a="1"/>
  <c r="X3068" i="1" s="1"/>
  <c r="X3066" i="1" a="1"/>
  <c r="X3066" i="1" s="1"/>
  <c r="X3063" i="1" a="1"/>
  <c r="X3063" i="1" s="1"/>
  <c r="X3062" i="1"/>
  <c r="X3062" i="1" a="1"/>
  <c r="X3060" i="1" a="1"/>
  <c r="X3060" i="1" s="1"/>
  <c r="X3059" i="1" a="1"/>
  <c r="X3059" i="1" s="1"/>
  <c r="X3056" i="1" a="1"/>
  <c r="X3056" i="1" s="1"/>
  <c r="X3055" i="1" a="1"/>
  <c r="X3055" i="1" s="1"/>
  <c r="X3054" i="1" a="1"/>
  <c r="X3054" i="1" s="1"/>
  <c r="X3052" i="1" a="1"/>
  <c r="X3052" i="1" s="1"/>
  <c r="X3050" i="1" a="1"/>
  <c r="X3050" i="1" s="1"/>
  <c r="X3047" i="1" a="1"/>
  <c r="X3047" i="1" s="1"/>
  <c r="X3046" i="1" a="1"/>
  <c r="X3046" i="1" s="1"/>
  <c r="X3044" i="1" a="1"/>
  <c r="X3044" i="1" s="1"/>
  <c r="X3043" i="1" a="1"/>
  <c r="X3043" i="1" s="1"/>
  <c r="X3040" i="1" a="1"/>
  <c r="X3040" i="1" s="1"/>
  <c r="X3039" i="1" a="1"/>
  <c r="X3039" i="1" s="1"/>
  <c r="X3038" i="1" a="1"/>
  <c r="X3038" i="1" s="1"/>
  <c r="X3036" i="1" a="1"/>
  <c r="X3036" i="1" s="1"/>
  <c r="X3034" i="1" a="1"/>
  <c r="X3034" i="1" s="1"/>
  <c r="X3031" i="1" a="1"/>
  <c r="X3031" i="1" s="1"/>
  <c r="X3030" i="1"/>
  <c r="X3030" i="1" a="1"/>
  <c r="X3028" i="1" a="1"/>
  <c r="X3028" i="1" s="1"/>
  <c r="X3027" i="1" a="1"/>
  <c r="X3027" i="1" s="1"/>
  <c r="X3024" i="1" a="1"/>
  <c r="X3024" i="1" s="1"/>
  <c r="X3023" i="1" a="1"/>
  <c r="X3023" i="1" s="1"/>
  <c r="X3022" i="1" a="1"/>
  <c r="X3022" i="1" s="1"/>
  <c r="X3020" i="1" a="1"/>
  <c r="X3020" i="1" s="1"/>
  <c r="X3018" i="1"/>
  <c r="X3018" i="1" a="1"/>
  <c r="X3015" i="1" a="1"/>
  <c r="X3015" i="1" s="1"/>
  <c r="X3014" i="1" a="1"/>
  <c r="X3014" i="1" s="1"/>
  <c r="X3012" i="1" a="1"/>
  <c r="X3012" i="1" s="1"/>
  <c r="X3011" i="1" a="1"/>
  <c r="X3011" i="1" s="1"/>
  <c r="X3008" i="1" a="1"/>
  <c r="X3008" i="1" s="1"/>
  <c r="X3007" i="1" a="1"/>
  <c r="X3007" i="1" s="1"/>
  <c r="X3006" i="1" a="1"/>
  <c r="X3006" i="1" s="1"/>
  <c r="X3004" i="1" a="1"/>
  <c r="X3004" i="1" s="1"/>
  <c r="X3002" i="1" a="1"/>
  <c r="X3002" i="1" s="1"/>
  <c r="X2999" i="1" a="1"/>
  <c r="X2999" i="1" s="1"/>
  <c r="X2998" i="1"/>
  <c r="X2998" i="1" a="1"/>
  <c r="X2996" i="1" a="1"/>
  <c r="X2996" i="1" s="1"/>
  <c r="X2995" i="1" a="1"/>
  <c r="X2995" i="1" s="1"/>
  <c r="X2992" i="1" a="1"/>
  <c r="X2992" i="1" s="1"/>
  <c r="X2991" i="1" a="1"/>
  <c r="X2991" i="1" s="1"/>
  <c r="X2990" i="1" a="1"/>
  <c r="X2990" i="1" s="1"/>
  <c r="X2988" i="1" a="1"/>
  <c r="X2988" i="1" s="1"/>
  <c r="X2984" i="1" a="1"/>
  <c r="X2984" i="1" s="1"/>
  <c r="X2981" i="1" a="1"/>
  <c r="X2981" i="1" s="1"/>
  <c r="X2980" i="1" a="1"/>
  <c r="X2980" i="1" s="1"/>
  <c r="X2978" i="1" a="1"/>
  <c r="X2978" i="1" s="1"/>
  <c r="X2977" i="1" a="1"/>
  <c r="X2977" i="1" s="1"/>
  <c r="X2974" i="1" a="1"/>
  <c r="X2974" i="1" s="1"/>
  <c r="X2973" i="1" a="1"/>
  <c r="X2973" i="1" s="1"/>
  <c r="X2972" i="1" a="1"/>
  <c r="X2972" i="1" s="1"/>
  <c r="X2970" i="1" a="1"/>
  <c r="X2970" i="1" s="1"/>
  <c r="X2968" i="1" a="1"/>
  <c r="X2968" i="1" s="1"/>
  <c r="X2965" i="1" a="1"/>
  <c r="X2965" i="1" s="1"/>
  <c r="X2964" i="1"/>
  <c r="X2964" i="1" a="1"/>
  <c r="X2962" i="1" a="1"/>
  <c r="X2962" i="1" s="1"/>
  <c r="X2961" i="1" a="1"/>
  <c r="X2961" i="1" s="1"/>
  <c r="X2958" i="1" a="1"/>
  <c r="X2958" i="1" s="1"/>
  <c r="X2957" i="1" a="1"/>
  <c r="X2957" i="1" s="1"/>
  <c r="X2956" i="1" a="1"/>
  <c r="X2956" i="1" s="1"/>
  <c r="X2954" i="1" a="1"/>
  <c r="X2954" i="1" s="1"/>
  <c r="X2952" i="1" a="1"/>
  <c r="X2952" i="1" s="1"/>
  <c r="X2949" i="1" a="1"/>
  <c r="X2949" i="1" s="1"/>
  <c r="X2948" i="1" a="1"/>
  <c r="X2948" i="1" s="1"/>
  <c r="X2946" i="1" a="1"/>
  <c r="X2946" i="1" s="1"/>
  <c r="X2945" i="1" a="1"/>
  <c r="X2945" i="1" s="1"/>
  <c r="X2942" i="1" a="1"/>
  <c r="X2942" i="1" s="1"/>
  <c r="X2941" i="1" a="1"/>
  <c r="X2941" i="1" s="1"/>
  <c r="X2940" i="1" a="1"/>
  <c r="X2940" i="1" s="1"/>
  <c r="X2938" i="1" a="1"/>
  <c r="X2938" i="1" s="1"/>
  <c r="X2936" i="1"/>
  <c r="X2936" i="1" a="1"/>
  <c r="X2933" i="1" a="1"/>
  <c r="X2933" i="1" s="1"/>
  <c r="X2932" i="1" a="1"/>
  <c r="X2932" i="1" s="1"/>
  <c r="X2930" i="1" a="1"/>
  <c r="X2930" i="1" s="1"/>
  <c r="X2929" i="1" a="1"/>
  <c r="X2929" i="1" s="1"/>
  <c r="X2926" i="1" a="1"/>
  <c r="X2926" i="1" s="1"/>
  <c r="X2923" i="1" a="1"/>
  <c r="X2923" i="1" s="1"/>
  <c r="X2922" i="1" a="1"/>
  <c r="X2922" i="1" s="1"/>
  <c r="X2920" i="1" a="1"/>
  <c r="X2920" i="1" s="1"/>
  <c r="X2918" i="1"/>
  <c r="X2918" i="1" a="1"/>
  <c r="X2915" i="1" a="1"/>
  <c r="X2915" i="1" s="1"/>
  <c r="X2914" i="1" a="1"/>
  <c r="X2914" i="1" s="1"/>
  <c r="X2911" i="1"/>
  <c r="X2911" i="1" a="1"/>
  <c r="X2910" i="1" a="1"/>
  <c r="X2910" i="1" s="1"/>
  <c r="X2909" i="1" a="1"/>
  <c r="X2909" i="1" s="1"/>
  <c r="X2908" i="1" a="1"/>
  <c r="X2908" i="1" s="1"/>
  <c r="X2907" i="1"/>
  <c r="X2907" i="1" a="1"/>
  <c r="X2906" i="1" a="1"/>
  <c r="X2906" i="1" s="1"/>
  <c r="X2643" i="1" a="1"/>
  <c r="X2643" i="1" s="1"/>
  <c r="X2642" i="1"/>
  <c r="X2642" i="1" a="1"/>
  <c r="X2641" i="1"/>
  <c r="X2641" i="1" a="1"/>
  <c r="X2640" i="1"/>
  <c r="X2640" i="1" a="1"/>
  <c r="X2639" i="1" a="1"/>
  <c r="X2639" i="1" s="1"/>
  <c r="X2638" i="1" a="1"/>
  <c r="X2638" i="1" s="1"/>
  <c r="X2604" i="1" a="1"/>
  <c r="X2604" i="1" s="1"/>
  <c r="X2557" i="1" a="1"/>
  <c r="X2557" i="1" s="1"/>
  <c r="X2515" i="1" a="1"/>
  <c r="X2515" i="1" s="1"/>
  <c r="X2472" i="1" a="1"/>
  <c r="X2472" i="1" s="1"/>
  <c r="X2427" i="1" a="1"/>
  <c r="X2427" i="1" s="1"/>
  <c r="X2375" i="1" a="1"/>
  <c r="X2375" i="1" s="1"/>
  <c r="X2374" i="1"/>
  <c r="X2374" i="1" a="1"/>
  <c r="X2373" i="1" a="1"/>
  <c r="X2373" i="1" s="1"/>
  <c r="X2372" i="1" a="1"/>
  <c r="X2372" i="1" s="1"/>
  <c r="X2371" i="1" a="1"/>
  <c r="X2371" i="1" s="1"/>
  <c r="X2370" i="1"/>
  <c r="X2612" i="1" s="1" a="1"/>
  <c r="X2612" i="1" s="1"/>
  <c r="X2370" i="1" a="1"/>
  <c r="X2357" i="1" a="1"/>
  <c r="X2357" i="1" s="1"/>
  <c r="X2332" i="1" a="1"/>
  <c r="X2332" i="1" s="1"/>
  <c r="X2308" i="1" a="1"/>
  <c r="X2308" i="1" s="1"/>
  <c r="X2299" i="1" a="1"/>
  <c r="X2299" i="1" s="1"/>
  <c r="X2107" i="1" a="1"/>
  <c r="X2107" i="1" s="1"/>
  <c r="X2106" i="1" a="1"/>
  <c r="X2106" i="1" s="1"/>
  <c r="X2105" i="1" a="1"/>
  <c r="X2105" i="1" s="1"/>
  <c r="X2104" i="1"/>
  <c r="X2104" i="1" a="1"/>
  <c r="X2103" i="1"/>
  <c r="X2103" i="1" a="1"/>
  <c r="X2102" i="1" a="1"/>
  <c r="X2102" i="1" s="1"/>
  <c r="X2330" i="1" s="1" a="1"/>
  <c r="X2330" i="1" s="1"/>
  <c r="X1970" i="1" a="1"/>
  <c r="X1970" i="1" s="1"/>
  <c r="X1966" i="1" a="1"/>
  <c r="X1966" i="1" s="1"/>
  <c r="X1962" i="1" a="1"/>
  <c r="X1962" i="1" s="1"/>
  <c r="X1958" i="1" a="1"/>
  <c r="X1958" i="1" s="1"/>
  <c r="X1954" i="1" a="1"/>
  <c r="X1954" i="1" s="1"/>
  <c r="X1950" i="1" a="1"/>
  <c r="X1950" i="1" s="1"/>
  <c r="X1946" i="1" a="1"/>
  <c r="X1946" i="1" s="1"/>
  <c r="X1942" i="1" a="1"/>
  <c r="X1942" i="1" s="1"/>
  <c r="X1938" i="1" a="1"/>
  <c r="X1938" i="1" s="1"/>
  <c r="X1934" i="1" a="1"/>
  <c r="X1934" i="1" s="1"/>
  <c r="X1930" i="1" a="1"/>
  <c r="X1930" i="1" s="1"/>
  <c r="X1926" i="1" a="1"/>
  <c r="X1926" i="1" s="1"/>
  <c r="X1922" i="1" a="1"/>
  <c r="X1922" i="1" s="1"/>
  <c r="X1918" i="1" a="1"/>
  <c r="X1918" i="1" s="1"/>
  <c r="X1912" i="1" a="1"/>
  <c r="X1912" i="1" s="1"/>
  <c r="X1908" i="1" a="1"/>
  <c r="X1908" i="1" s="1"/>
  <c r="X1904" i="1" a="1"/>
  <c r="X1904" i="1" s="1"/>
  <c r="X1900" i="1" a="1"/>
  <c r="X1900" i="1" s="1"/>
  <c r="X1896" i="1" a="1"/>
  <c r="X1896" i="1" s="1"/>
  <c r="X1892" i="1" a="1"/>
  <c r="X1892" i="1" s="1"/>
  <c r="X1888" i="1" a="1"/>
  <c r="X1888" i="1" s="1"/>
  <c r="X1884" i="1" a="1"/>
  <c r="X1884" i="1" s="1"/>
  <c r="X1880" i="1" a="1"/>
  <c r="X1880" i="1" s="1"/>
  <c r="X1876" i="1" a="1"/>
  <c r="X1876" i="1" s="1"/>
  <c r="X1875" i="1" a="1"/>
  <c r="X1875" i="1" s="1"/>
  <c r="X1872" i="1" a="1"/>
  <c r="X1872" i="1" s="1"/>
  <c r="X1871" i="1" a="1"/>
  <c r="X1871" i="1" s="1"/>
  <c r="X1868" i="1" a="1"/>
  <c r="X1868" i="1" s="1"/>
  <c r="X1867" i="1" a="1"/>
  <c r="X1867" i="1" s="1"/>
  <c r="X1864" i="1" a="1"/>
  <c r="X1864" i="1" s="1"/>
  <c r="X1863" i="1" a="1"/>
  <c r="X1863" i="1" s="1"/>
  <c r="X1860" i="1" a="1"/>
  <c r="X1860" i="1" s="1"/>
  <c r="X1859" i="1" a="1"/>
  <c r="X1859" i="1" s="1"/>
  <c r="X1856" i="1" a="1"/>
  <c r="X1856" i="1" s="1"/>
  <c r="X1855" i="1" a="1"/>
  <c r="X1855" i="1" s="1"/>
  <c r="X1850" i="1" a="1"/>
  <c r="X1850" i="1" s="1"/>
  <c r="X1849" i="1" a="1"/>
  <c r="X1849" i="1" s="1"/>
  <c r="X1846" i="1" a="1"/>
  <c r="X1846" i="1" s="1"/>
  <c r="X1845" i="1" a="1"/>
  <c r="X1845" i="1" s="1"/>
  <c r="X1842" i="1" a="1"/>
  <c r="X1842" i="1" s="1"/>
  <c r="X1839" i="1" a="1"/>
  <c r="X1839" i="1" s="1"/>
  <c r="X1838" i="1"/>
  <c r="X1838" i="1" a="1"/>
  <c r="X1837" i="1" a="1"/>
  <c r="X1837" i="1" s="1"/>
  <c r="X1836" i="1" a="1"/>
  <c r="X1836" i="1" s="1"/>
  <c r="X1835" i="1" a="1"/>
  <c r="X1835" i="1" s="1"/>
  <c r="X1834" i="1"/>
  <c r="X1972" i="1" s="1" a="1"/>
  <c r="X1972" i="1" s="1"/>
  <c r="X1834" i="1" a="1"/>
  <c r="X1599" i="1" a="1"/>
  <c r="X1599" i="1" s="1"/>
  <c r="X1591" i="1" a="1"/>
  <c r="X1591" i="1" s="1"/>
  <c r="X1581" i="1" a="1"/>
  <c r="X1581" i="1" s="1"/>
  <c r="X1571" i="1" a="1"/>
  <c r="X1571" i="1" s="1"/>
  <c r="X1570" i="1" a="1"/>
  <c r="X1570" i="1" s="1"/>
  <c r="X1569" i="1" a="1"/>
  <c r="X1569" i="1" s="1"/>
  <c r="X1568" i="1"/>
  <c r="X1568" i="1" a="1"/>
  <c r="X1567" i="1" a="1"/>
  <c r="X1567" i="1" s="1"/>
  <c r="X1566" i="1" a="1"/>
  <c r="X1566" i="1" s="1"/>
  <c r="X1607" i="1" s="1" a="1"/>
  <c r="X1607" i="1" s="1"/>
  <c r="X1561" i="1" a="1"/>
  <c r="X1561" i="1" s="1"/>
  <c r="X1553" i="1" a="1"/>
  <c r="X1553" i="1" s="1"/>
  <c r="X1543" i="1" a="1"/>
  <c r="X1543" i="1" s="1"/>
  <c r="X1535" i="1" a="1"/>
  <c r="X1535" i="1" s="1"/>
  <c r="X1527" i="1" a="1"/>
  <c r="X1527" i="1" s="1"/>
  <c r="X1515" i="1" a="1"/>
  <c r="X1515" i="1" s="1"/>
  <c r="X1510" i="1" a="1"/>
  <c r="X1510" i="1" s="1"/>
  <c r="X1507" i="1" a="1"/>
  <c r="X1507" i="1" s="1"/>
  <c r="X1502" i="1" a="1"/>
  <c r="X1502" i="1" s="1"/>
  <c r="X1499" i="1" a="1"/>
  <c r="X1499" i="1" s="1"/>
  <c r="X1494" i="1" a="1"/>
  <c r="X1494" i="1" s="1"/>
  <c r="X1491" i="1" a="1"/>
  <c r="X1491" i="1" s="1"/>
  <c r="X1486" i="1" a="1"/>
  <c r="X1486" i="1" s="1"/>
  <c r="X1483" i="1" a="1"/>
  <c r="X1483" i="1" s="1"/>
  <c r="X1478" i="1" a="1"/>
  <c r="X1478" i="1" s="1"/>
  <c r="X1475" i="1" a="1"/>
  <c r="X1475" i="1" s="1"/>
  <c r="X1470" i="1" a="1"/>
  <c r="X1470" i="1" s="1"/>
  <c r="X1467" i="1" a="1"/>
  <c r="X1467" i="1" s="1"/>
  <c r="X1462" i="1" a="1"/>
  <c r="X1462" i="1" s="1"/>
  <c r="X1459" i="1" a="1"/>
  <c r="X1459" i="1" s="1"/>
  <c r="X1454" i="1" a="1"/>
  <c r="X1454" i="1" s="1"/>
  <c r="X1451" i="1" a="1"/>
  <c r="X1451" i="1" s="1"/>
  <c r="X1446" i="1" a="1"/>
  <c r="X1446" i="1" s="1"/>
  <c r="X1443" i="1" a="1"/>
  <c r="X1443" i="1" s="1"/>
  <c r="X1438" i="1" a="1"/>
  <c r="X1438" i="1" s="1"/>
  <c r="X1435" i="1" a="1"/>
  <c r="X1435" i="1" s="1"/>
  <c r="X1430" i="1" a="1"/>
  <c r="X1430" i="1" s="1"/>
  <c r="X1427" i="1" a="1"/>
  <c r="X1427" i="1" s="1"/>
  <c r="X1422" i="1" a="1"/>
  <c r="X1422" i="1" s="1"/>
  <c r="X1419" i="1" a="1"/>
  <c r="X1419" i="1" s="1"/>
  <c r="X1414" i="1" a="1"/>
  <c r="X1414" i="1" s="1"/>
  <c r="X1411" i="1" a="1"/>
  <c r="X1411" i="1" s="1"/>
  <c r="X1406" i="1" a="1"/>
  <c r="X1406" i="1" s="1"/>
  <c r="X1403" i="1" a="1"/>
  <c r="X1403" i="1" s="1"/>
  <c r="X1398" i="1" a="1"/>
  <c r="X1398" i="1" s="1"/>
  <c r="X1395" i="1" a="1"/>
  <c r="X1395" i="1" s="1"/>
  <c r="X1390" i="1" a="1"/>
  <c r="X1390" i="1" s="1"/>
  <c r="X1387" i="1" a="1"/>
  <c r="X1387" i="1" s="1"/>
  <c r="X1382" i="1" a="1"/>
  <c r="X1382" i="1" s="1"/>
  <c r="X1377" i="1" a="1"/>
  <c r="X1377" i="1" s="1"/>
  <c r="X1372" i="1" a="1"/>
  <c r="X1372" i="1" s="1"/>
  <c r="X1369" i="1" a="1"/>
  <c r="X1369" i="1" s="1"/>
  <c r="X1364" i="1" a="1"/>
  <c r="X1364" i="1" s="1"/>
  <c r="X1361" i="1" a="1"/>
  <c r="X1361" i="1" s="1"/>
  <c r="X1356" i="1" a="1"/>
  <c r="X1356" i="1" s="1"/>
  <c r="X1353" i="1" a="1"/>
  <c r="X1353" i="1" s="1"/>
  <c r="X1348" i="1" a="1"/>
  <c r="X1348" i="1" s="1"/>
  <c r="X1345" i="1" a="1"/>
  <c r="X1345" i="1" s="1"/>
  <c r="X1340" i="1" a="1"/>
  <c r="X1340" i="1" s="1"/>
  <c r="X1337" i="1" a="1"/>
  <c r="X1337" i="1" s="1"/>
  <c r="X1332" i="1" a="1"/>
  <c r="X1332" i="1" s="1"/>
  <c r="X1329" i="1" a="1"/>
  <c r="X1329" i="1" s="1"/>
  <c r="X1324" i="1" a="1"/>
  <c r="X1324" i="1" s="1"/>
  <c r="X1321" i="1" a="1"/>
  <c r="X1321" i="1" s="1"/>
  <c r="X1314" i="1" a="1"/>
  <c r="X1314" i="1" s="1"/>
  <c r="X1311" i="1" a="1"/>
  <c r="X1311" i="1" s="1"/>
  <c r="X1306" i="1" a="1"/>
  <c r="X1306" i="1" s="1"/>
  <c r="X1303" i="1"/>
  <c r="X1303" i="1" a="1"/>
  <c r="X1302" i="1" a="1"/>
  <c r="X1302" i="1" s="1"/>
  <c r="X1301" i="1" a="1"/>
  <c r="X1301" i="1" s="1"/>
  <c r="X1300" i="1"/>
  <c r="X1300" i="1" a="1"/>
  <c r="X1299" i="1"/>
  <c r="X1299" i="1" a="1"/>
  <c r="X1298" i="1" a="1"/>
  <c r="X1298" i="1" s="1"/>
  <c r="X1560" i="1" s="1" a="1"/>
  <c r="X1560" i="1" s="1"/>
  <c r="X1079" i="1" a="1"/>
  <c r="X1079" i="1" s="1"/>
  <c r="X1075" i="1" a="1"/>
  <c r="X1075" i="1" s="1"/>
  <c r="X1035" i="1"/>
  <c r="X1035" i="1" a="1"/>
  <c r="X1034" i="1" a="1"/>
  <c r="X1034" i="1" s="1"/>
  <c r="X1033" i="1"/>
  <c r="X1033" i="1" a="1"/>
  <c r="X1032" i="1"/>
  <c r="X1032" i="1" a="1"/>
  <c r="X1031" i="1"/>
  <c r="X1031" i="1" a="1"/>
  <c r="X1030" i="1" a="1"/>
  <c r="X1030" i="1" s="1"/>
  <c r="X1025" i="1" a="1"/>
  <c r="X1025" i="1" s="1"/>
  <c r="X1024" i="1" a="1"/>
  <c r="X1024" i="1" s="1"/>
  <c r="X1021" i="1" a="1"/>
  <c r="X1021" i="1" s="1"/>
  <c r="X1020" i="1"/>
  <c r="X1020" i="1" a="1"/>
  <c r="X1017" i="1" a="1"/>
  <c r="X1017" i="1" s="1"/>
  <c r="X1016" i="1"/>
  <c r="X1016" i="1" a="1"/>
  <c r="X1011" i="1" a="1"/>
  <c r="X1011" i="1" s="1"/>
  <c r="X1010" i="1" a="1"/>
  <c r="X1010" i="1" s="1"/>
  <c r="X1007" i="1" a="1"/>
  <c r="X1007" i="1" s="1"/>
  <c r="X1006" i="1" a="1"/>
  <c r="X1006" i="1" s="1"/>
  <c r="X1003" i="1" a="1"/>
  <c r="X1003" i="1" s="1"/>
  <c r="X1002" i="1" a="1"/>
  <c r="X1002" i="1" s="1"/>
  <c r="X999" i="1" a="1"/>
  <c r="X999" i="1" s="1"/>
  <c r="X998" i="1" a="1"/>
  <c r="X998" i="1" s="1"/>
  <c r="X995" i="1" a="1"/>
  <c r="X995" i="1" s="1"/>
  <c r="X994" i="1" a="1"/>
  <c r="X994" i="1" s="1"/>
  <c r="X991" i="1" a="1"/>
  <c r="X991" i="1" s="1"/>
  <c r="X990" i="1" a="1"/>
  <c r="X990" i="1" s="1"/>
  <c r="X983" i="1" a="1"/>
  <c r="X983" i="1" s="1"/>
  <c r="X982" i="1" a="1"/>
  <c r="X982" i="1" s="1"/>
  <c r="X979" i="1" a="1"/>
  <c r="X979" i="1" s="1"/>
  <c r="X978" i="1" a="1"/>
  <c r="X978" i="1" s="1"/>
  <c r="X975" i="1" a="1"/>
  <c r="X975" i="1" s="1"/>
  <c r="X974" i="1" a="1"/>
  <c r="X974" i="1" s="1"/>
  <c r="X971" i="1" a="1"/>
  <c r="X971" i="1" s="1"/>
  <c r="X970" i="1" a="1"/>
  <c r="X970" i="1" s="1"/>
  <c r="X967" i="1" a="1"/>
  <c r="X967" i="1" s="1"/>
  <c r="X966" i="1" a="1"/>
  <c r="X966" i="1" s="1"/>
  <c r="X963" i="1" a="1"/>
  <c r="X963" i="1" s="1"/>
  <c r="X962" i="1" a="1"/>
  <c r="X962" i="1" s="1"/>
  <c r="X959" i="1" a="1"/>
  <c r="X959" i="1" s="1"/>
  <c r="X958" i="1" a="1"/>
  <c r="X958" i="1" s="1"/>
  <c r="X955" i="1" a="1"/>
  <c r="X955" i="1" s="1"/>
  <c r="X954" i="1" a="1"/>
  <c r="X954" i="1" s="1"/>
  <c r="X951" i="1" a="1"/>
  <c r="X951" i="1" s="1"/>
  <c r="X950" i="1" a="1"/>
  <c r="X950" i="1" s="1"/>
  <c r="X947" i="1" a="1"/>
  <c r="X947" i="1" s="1"/>
  <c r="X946" i="1" a="1"/>
  <c r="X946" i="1" s="1"/>
  <c r="X943" i="1" a="1"/>
  <c r="X943" i="1" s="1"/>
  <c r="X942" i="1" a="1"/>
  <c r="X942" i="1" s="1"/>
  <c r="X939" i="1" a="1"/>
  <c r="X939" i="1" s="1"/>
  <c r="X938" i="1" a="1"/>
  <c r="X938" i="1" s="1"/>
  <c r="X935" i="1" a="1"/>
  <c r="X935" i="1" s="1"/>
  <c r="X934" i="1" a="1"/>
  <c r="X934" i="1" s="1"/>
  <c r="X931" i="1" a="1"/>
  <c r="X931" i="1" s="1"/>
  <c r="X930" i="1" a="1"/>
  <c r="X930" i="1" s="1"/>
  <c r="X927" i="1" a="1"/>
  <c r="X927" i="1" s="1"/>
  <c r="X926" i="1" a="1"/>
  <c r="X926" i="1" s="1"/>
  <c r="X923" i="1" a="1"/>
  <c r="X923" i="1" s="1"/>
  <c r="X922" i="1" a="1"/>
  <c r="X922" i="1" s="1"/>
  <c r="X919" i="1" a="1"/>
  <c r="X919" i="1" s="1"/>
  <c r="X918" i="1" a="1"/>
  <c r="X918" i="1" s="1"/>
  <c r="X915" i="1" a="1"/>
  <c r="X915" i="1" s="1"/>
  <c r="X914" i="1" a="1"/>
  <c r="X914" i="1" s="1"/>
  <c r="X911" i="1" a="1"/>
  <c r="X911" i="1" s="1"/>
  <c r="X910" i="1" a="1"/>
  <c r="X910" i="1" s="1"/>
  <c r="X907" i="1" a="1"/>
  <c r="X907" i="1" s="1"/>
  <c r="X906" i="1" a="1"/>
  <c r="X906" i="1" s="1"/>
  <c r="X903" i="1" a="1"/>
  <c r="X903" i="1" s="1"/>
  <c r="X902" i="1" a="1"/>
  <c r="X902" i="1" s="1"/>
  <c r="X899" i="1" a="1"/>
  <c r="X899" i="1" s="1"/>
  <c r="X898" i="1" a="1"/>
  <c r="X898" i="1" s="1"/>
  <c r="X895" i="1" a="1"/>
  <c r="X895" i="1" s="1"/>
  <c r="X894" i="1" a="1"/>
  <c r="X894" i="1" s="1"/>
  <c r="X891" i="1" a="1"/>
  <c r="X891" i="1" s="1"/>
  <c r="X890" i="1" a="1"/>
  <c r="X890" i="1" s="1"/>
  <c r="X887" i="1" a="1"/>
  <c r="X887" i="1" s="1"/>
  <c r="X886" i="1" a="1"/>
  <c r="X886" i="1" s="1"/>
  <c r="X883" i="1" a="1"/>
  <c r="X883" i="1" s="1"/>
  <c r="X882" i="1" a="1"/>
  <c r="X882" i="1" s="1"/>
  <c r="X879" i="1" a="1"/>
  <c r="X879" i="1" s="1"/>
  <c r="X878" i="1" a="1"/>
  <c r="X878" i="1" s="1"/>
  <c r="X875" i="1" a="1"/>
  <c r="X875" i="1" s="1"/>
  <c r="X874" i="1" a="1"/>
  <c r="X874" i="1" s="1"/>
  <c r="X871" i="1" a="1"/>
  <c r="X871" i="1" s="1"/>
  <c r="X870" i="1" a="1"/>
  <c r="X870" i="1" s="1"/>
  <c r="X867" i="1" a="1"/>
  <c r="X867" i="1" s="1"/>
  <c r="X866" i="1" a="1"/>
  <c r="X866" i="1" s="1"/>
  <c r="X863" i="1" a="1"/>
  <c r="X863" i="1" s="1"/>
  <c r="X862" i="1" a="1"/>
  <c r="X862" i="1" s="1"/>
  <c r="X859" i="1" a="1"/>
  <c r="X859" i="1" s="1"/>
  <c r="X858" i="1" a="1"/>
  <c r="X858" i="1" s="1"/>
  <c r="X855" i="1" a="1"/>
  <c r="X855" i="1" s="1"/>
  <c r="X854" i="1" a="1"/>
  <c r="X854" i="1" s="1"/>
  <c r="X851" i="1" a="1"/>
  <c r="X851" i="1" s="1"/>
  <c r="X850" i="1" a="1"/>
  <c r="X850" i="1" s="1"/>
  <c r="X847" i="1" a="1"/>
  <c r="X847" i="1" s="1"/>
  <c r="X846" i="1" a="1"/>
  <c r="X846" i="1" s="1"/>
  <c r="X841" i="1" a="1"/>
  <c r="X841" i="1" s="1"/>
  <c r="X840" i="1" a="1"/>
  <c r="X840" i="1" s="1"/>
  <c r="X839" i="1"/>
  <c r="X839" i="1" a="1"/>
  <c r="X837" i="1" a="1"/>
  <c r="X837" i="1" s="1"/>
  <c r="X836" i="1"/>
  <c r="X836" i="1" a="1"/>
  <c r="X835" i="1"/>
  <c r="X835" i="1" a="1"/>
  <c r="X833" i="1" a="1"/>
  <c r="X833" i="1" s="1"/>
  <c r="X832" i="1" a="1"/>
  <c r="X832" i="1" s="1"/>
  <c r="X831" i="1"/>
  <c r="X831" i="1" a="1"/>
  <c r="X829" i="1" a="1"/>
  <c r="X829" i="1" s="1"/>
  <c r="X828" i="1"/>
  <c r="X828" i="1" a="1"/>
  <c r="X827" i="1"/>
  <c r="X827" i="1" a="1"/>
  <c r="X825" i="1" a="1"/>
  <c r="X825" i="1" s="1"/>
  <c r="X824" i="1" a="1"/>
  <c r="X824" i="1" s="1"/>
  <c r="X823" i="1"/>
  <c r="X823" i="1" a="1"/>
  <c r="X821" i="1" a="1"/>
  <c r="X821" i="1" s="1"/>
  <c r="X820" i="1"/>
  <c r="X820" i="1" a="1"/>
  <c r="X819" i="1"/>
  <c r="X819" i="1" a="1"/>
  <c r="X817" i="1" a="1"/>
  <c r="X817" i="1" s="1"/>
  <c r="X816" i="1" a="1"/>
  <c r="X816" i="1" s="1"/>
  <c r="X815" i="1"/>
  <c r="X815" i="1" a="1"/>
  <c r="X813" i="1" a="1"/>
  <c r="X813" i="1" s="1"/>
  <c r="X812" i="1"/>
  <c r="X812" i="1" a="1"/>
  <c r="X811" i="1"/>
  <c r="X811" i="1" a="1"/>
  <c r="X809" i="1" a="1"/>
  <c r="X809" i="1" s="1"/>
  <c r="X808" i="1" a="1"/>
  <c r="X808" i="1" s="1"/>
  <c r="X807" i="1"/>
  <c r="X807" i="1" a="1"/>
  <c r="X805" i="1" a="1"/>
  <c r="X805" i="1" s="1"/>
  <c r="X804" i="1"/>
  <c r="X804" i="1" a="1"/>
  <c r="X803" i="1"/>
  <c r="X803" i="1" a="1"/>
  <c r="X801" i="1" a="1"/>
  <c r="X801" i="1" s="1"/>
  <c r="X800" i="1" a="1"/>
  <c r="X800" i="1" s="1"/>
  <c r="X799" i="1"/>
  <c r="X799" i="1" a="1"/>
  <c r="X797" i="1" a="1"/>
  <c r="X797" i="1" s="1"/>
  <c r="X796" i="1"/>
  <c r="X796" i="1" a="1"/>
  <c r="X795" i="1"/>
  <c r="X795" i="1" a="1"/>
  <c r="X793" i="1" a="1"/>
  <c r="X793" i="1" s="1"/>
  <c r="X792" i="1" a="1"/>
  <c r="X792" i="1" s="1"/>
  <c r="X791" i="1" a="1"/>
  <c r="X791" i="1" s="1"/>
  <c r="X789" i="1" a="1"/>
  <c r="X789" i="1" s="1"/>
  <c r="X788" i="1"/>
  <c r="X788" i="1" a="1"/>
  <c r="X787" i="1"/>
  <c r="X787" i="1" a="1"/>
  <c r="X785" i="1" a="1"/>
  <c r="X785" i="1" s="1"/>
  <c r="X784" i="1" a="1"/>
  <c r="X784" i="1" s="1"/>
  <c r="X783" i="1" a="1"/>
  <c r="X783" i="1" s="1"/>
  <c r="X779" i="1" a="1"/>
  <c r="X779" i="1" s="1"/>
  <c r="X778" i="1"/>
  <c r="X778" i="1" a="1"/>
  <c r="X777" i="1"/>
  <c r="X777" i="1" a="1"/>
  <c r="X775" i="1" a="1"/>
  <c r="X775" i="1" s="1"/>
  <c r="X774" i="1" a="1"/>
  <c r="X774" i="1" s="1"/>
  <c r="X773" i="1" a="1"/>
  <c r="X773" i="1" s="1"/>
  <c r="X771" i="1" a="1"/>
  <c r="X771" i="1" s="1"/>
  <c r="X770" i="1"/>
  <c r="X770" i="1" a="1"/>
  <c r="X767" i="1"/>
  <c r="X767" i="1" a="1"/>
  <c r="X766" i="1"/>
  <c r="X766" i="1" a="1"/>
  <c r="X765" i="1" a="1"/>
  <c r="X765" i="1" s="1"/>
  <c r="X764" i="1" a="1"/>
  <c r="X764" i="1" s="1"/>
  <c r="X763" i="1" a="1"/>
  <c r="X763" i="1" s="1"/>
  <c r="X762" i="1"/>
  <c r="X1023" i="1" s="1" a="1"/>
  <c r="X1023" i="1" s="1"/>
  <c r="X762" i="1" a="1"/>
  <c r="X750" i="1" a="1"/>
  <c r="X750" i="1" s="1"/>
  <c r="X742" i="1"/>
  <c r="X689" i="1"/>
  <c r="X689" i="1" a="1"/>
  <c r="X686" i="1"/>
  <c r="X681" i="1" a="1"/>
  <c r="X681" i="1" s="1"/>
  <c r="X680" i="1"/>
  <c r="X680" i="1" a="1"/>
  <c r="X679" i="1" a="1"/>
  <c r="X679" i="1" s="1"/>
  <c r="X677" i="1"/>
  <c r="X677" i="1" a="1"/>
  <c r="X676" i="1"/>
  <c r="X755" i="1" s="1"/>
  <c r="X676" i="1" a="1"/>
  <c r="X598" i="1" a="1"/>
  <c r="X598" i="1" s="1"/>
  <c r="X597" i="1" a="1"/>
  <c r="X597" i="1" s="1"/>
  <c r="X596" i="1"/>
  <c r="X596" i="1" a="1"/>
  <c r="X594" i="1"/>
  <c r="X594" i="1" a="1"/>
  <c r="X593" i="1" a="1"/>
  <c r="X593" i="1" s="1"/>
  <c r="X591" i="1"/>
  <c r="X589" i="1"/>
  <c r="X585" i="1"/>
  <c r="X585" i="1" a="1"/>
  <c r="X584" i="1"/>
  <c r="X584" i="1" a="1"/>
  <c r="X581" i="1" a="1"/>
  <c r="X581" i="1" s="1"/>
  <c r="X580" i="1" a="1"/>
  <c r="X580" i="1" s="1"/>
  <c r="X571" i="1"/>
  <c r="X568" i="1"/>
  <c r="X565" i="1"/>
  <c r="X564" i="1"/>
  <c r="X556" i="1"/>
  <c r="X553" i="1"/>
  <c r="X550" i="1" a="1"/>
  <c r="X550" i="1" s="1"/>
  <c r="X542" i="1"/>
  <c r="X539" i="1"/>
  <c r="X537" i="1"/>
  <c r="X537" i="1" a="1"/>
  <c r="X530" i="1" a="1"/>
  <c r="X530" i="1" s="1"/>
  <c r="X529" i="1"/>
  <c r="X529" i="1" a="1"/>
  <c r="X528" i="1"/>
  <c r="X528" i="1" a="1"/>
  <c r="X526" i="1" a="1"/>
  <c r="X526" i="1" s="1"/>
  <c r="X523" i="1"/>
  <c r="X520" i="1"/>
  <c r="X519" i="1"/>
  <c r="X518" i="1"/>
  <c r="X515" i="1"/>
  <c r="X515" i="1" a="1"/>
  <c r="X514" i="1" a="1"/>
  <c r="X514" i="1" s="1"/>
  <c r="X513" i="1"/>
  <c r="X513" i="1" a="1"/>
  <c r="X511" i="1"/>
  <c r="X511" i="1" a="1"/>
  <c r="X510" i="1"/>
  <c r="X586" i="1" s="1" a="1"/>
  <c r="X586" i="1" s="1"/>
  <c r="X510" i="1" a="1"/>
  <c r="X432" i="1" a="1"/>
  <c r="X432" i="1" s="1"/>
  <c r="X431" i="1"/>
  <c r="X431" i="1" a="1"/>
  <c r="X430" i="1"/>
  <c r="X430" i="1" a="1"/>
  <c r="X428" i="1" a="1"/>
  <c r="X428" i="1" s="1"/>
  <c r="X427" i="1" a="1"/>
  <c r="X427" i="1" s="1"/>
  <c r="X349" i="1" a="1"/>
  <c r="X349" i="1" s="1"/>
  <c r="X348" i="1"/>
  <c r="X348" i="1" a="1"/>
  <c r="X347" i="1"/>
  <c r="X347" i="1" a="1"/>
  <c r="X345" i="1"/>
  <c r="X345" i="1" a="1"/>
  <c r="X344" i="1" a="1"/>
  <c r="X344" i="1" s="1"/>
  <c r="X419" i="1" s="1" a="1"/>
  <c r="X419" i="1" s="1"/>
  <c r="X340" i="1" a="1"/>
  <c r="X340" i="1" s="1"/>
  <c r="X339" i="1" a="1"/>
  <c r="X339" i="1" s="1"/>
  <c r="X338" i="1"/>
  <c r="X338" i="1" a="1"/>
  <c r="X337" i="1" a="1"/>
  <c r="X337" i="1" s="1"/>
  <c r="X336" i="1"/>
  <c r="X336" i="1" a="1"/>
  <c r="X335" i="1"/>
  <c r="X335" i="1" a="1"/>
  <c r="X334" i="1"/>
  <c r="X334" i="1" a="1"/>
  <c r="X333" i="1" a="1"/>
  <c r="X333" i="1" s="1"/>
  <c r="X332" i="1" a="1"/>
  <c r="X332" i="1" s="1"/>
  <c r="X329" i="1" a="1"/>
  <c r="X329" i="1" s="1"/>
  <c r="X328" i="1"/>
  <c r="X328" i="1" a="1"/>
  <c r="X327" i="1" a="1"/>
  <c r="X327" i="1" s="1"/>
  <c r="X326" i="1"/>
  <c r="X326" i="1" a="1"/>
  <c r="X323" i="1"/>
  <c r="X323" i="1" a="1"/>
  <c r="X322" i="1" a="1"/>
  <c r="X322" i="1" s="1"/>
  <c r="X321" i="1" a="1"/>
  <c r="X321" i="1" s="1"/>
  <c r="X320" i="1"/>
  <c r="X320" i="1" a="1"/>
  <c r="X319" i="1"/>
  <c r="X319" i="1" a="1"/>
  <c r="X318" i="1" a="1"/>
  <c r="X318" i="1" s="1"/>
  <c r="X317" i="1" a="1"/>
  <c r="X317" i="1" s="1"/>
  <c r="X313" i="1"/>
  <c r="X313" i="1" a="1"/>
  <c r="X312" i="1"/>
  <c r="X312" i="1" a="1"/>
  <c r="X311" i="1" a="1"/>
  <c r="X311" i="1" s="1"/>
  <c r="X310" i="1" a="1"/>
  <c r="X310" i="1" s="1"/>
  <c r="X309" i="1"/>
  <c r="X309" i="1" a="1"/>
  <c r="X308" i="1"/>
  <c r="X308" i="1" a="1"/>
  <c r="X307" i="1" a="1"/>
  <c r="X307" i="1" s="1"/>
  <c r="X306" i="1" a="1"/>
  <c r="X306" i="1" s="1"/>
  <c r="X305" i="1"/>
  <c r="X305" i="1" a="1"/>
  <c r="X304" i="1"/>
  <c r="X304" i="1" a="1"/>
  <c r="X303" i="1" a="1"/>
  <c r="X303" i="1" s="1"/>
  <c r="X302" i="1" a="1"/>
  <c r="X302" i="1" s="1"/>
  <c r="X301" i="1"/>
  <c r="X301" i="1" a="1"/>
  <c r="X300" i="1"/>
  <c r="X300" i="1" a="1"/>
  <c r="X299" i="1" a="1"/>
  <c r="X299" i="1" s="1"/>
  <c r="X298" i="1" a="1"/>
  <c r="X298" i="1" s="1"/>
  <c r="X297" i="1"/>
  <c r="X297" i="1" a="1"/>
  <c r="X296" i="1"/>
  <c r="X296" i="1" a="1"/>
  <c r="X295" i="1" a="1"/>
  <c r="X295" i="1" s="1"/>
  <c r="X294" i="1" a="1"/>
  <c r="X294" i="1" s="1"/>
  <c r="X290" i="1"/>
  <c r="X290" i="1" a="1"/>
  <c r="X289" i="1"/>
  <c r="X289" i="1" a="1"/>
  <c r="X288" i="1" a="1"/>
  <c r="X288" i="1" s="1"/>
  <c r="X287" i="1" a="1"/>
  <c r="X287" i="1" s="1"/>
  <c r="X286" i="1"/>
  <c r="X286" i="1" a="1"/>
  <c r="X285" i="1"/>
  <c r="X285" i="1" a="1"/>
  <c r="X284" i="1" a="1"/>
  <c r="X284" i="1" s="1"/>
  <c r="X283" i="1" a="1"/>
  <c r="X283" i="1" s="1"/>
  <c r="X282" i="1"/>
  <c r="X282" i="1" a="1"/>
  <c r="X281" i="1"/>
  <c r="X281" i="1" a="1"/>
  <c r="X280" i="1" a="1"/>
  <c r="X280" i="1" s="1"/>
  <c r="X279" i="1" a="1"/>
  <c r="X279" i="1" s="1"/>
  <c r="X278" i="1"/>
  <c r="X278" i="1" a="1"/>
  <c r="X277" i="1"/>
  <c r="X277" i="1" a="1"/>
  <c r="X276" i="1" a="1"/>
  <c r="X276" i="1" s="1"/>
  <c r="X275" i="1" a="1"/>
  <c r="X275" i="1" s="1"/>
  <c r="X274" i="1"/>
  <c r="X274" i="1" a="1"/>
  <c r="X273" i="1"/>
  <c r="X273" i="1" a="1"/>
  <c r="X272" i="1" a="1"/>
  <c r="X272" i="1" s="1"/>
  <c r="X271" i="1" a="1"/>
  <c r="X271" i="1" s="1"/>
  <c r="X270" i="1"/>
  <c r="X270" i="1" a="1"/>
  <c r="X269" i="1"/>
  <c r="X269" i="1" a="1"/>
  <c r="X268" i="1" a="1"/>
  <c r="X268" i="1" s="1"/>
  <c r="X267" i="1" a="1"/>
  <c r="X267" i="1" s="1"/>
  <c r="X266" i="1"/>
  <c r="X266" i="1" a="1"/>
  <c r="X265" i="1"/>
  <c r="X265" i="1" a="1"/>
  <c r="X264" i="1" a="1"/>
  <c r="X264" i="1" s="1"/>
  <c r="X263" i="1" a="1"/>
  <c r="X263" i="1" s="1"/>
  <c r="X262" i="1"/>
  <c r="X262" i="1" a="1"/>
  <c r="X261" i="1"/>
  <c r="X261" i="1" a="1"/>
  <c r="X256" i="1" a="1"/>
  <c r="X256" i="1" s="1"/>
  <c r="X255" i="1" a="1"/>
  <c r="X255" i="1" s="1"/>
  <c r="X221" i="1"/>
  <c r="X221" i="1" a="1"/>
  <c r="X220" i="1"/>
  <c r="X220" i="1" a="1"/>
  <c r="X219" i="1" a="1"/>
  <c r="X219" i="1" s="1"/>
  <c r="X218" i="1" a="1"/>
  <c r="X218" i="1" s="1"/>
  <c r="X217" i="1"/>
  <c r="X217" i="1" a="1"/>
  <c r="X216" i="1"/>
  <c r="X216" i="1" a="1"/>
  <c r="X215" i="1" a="1"/>
  <c r="X215" i="1" s="1"/>
  <c r="X214" i="1" a="1"/>
  <c r="X214" i="1" s="1"/>
  <c r="X213" i="1"/>
  <c r="X213" i="1" a="1"/>
  <c r="X212" i="1"/>
  <c r="X212" i="1" a="1"/>
  <c r="X211" i="1" a="1"/>
  <c r="X211" i="1" s="1"/>
  <c r="X210" i="1" a="1"/>
  <c r="X210" i="1" s="1"/>
  <c r="X209" i="1"/>
  <c r="X209" i="1" a="1"/>
  <c r="X208" i="1"/>
  <c r="X208" i="1" a="1"/>
  <c r="X207" i="1" a="1"/>
  <c r="X207" i="1" s="1"/>
  <c r="X206" i="1" a="1"/>
  <c r="X206" i="1" s="1"/>
  <c r="X205" i="1"/>
  <c r="X205" i="1" a="1"/>
  <c r="X204" i="1"/>
  <c r="X204" i="1" a="1"/>
  <c r="X203" i="1" a="1"/>
  <c r="X203" i="1" s="1"/>
  <c r="X202" i="1" a="1"/>
  <c r="X202" i="1" s="1"/>
  <c r="X201" i="1"/>
  <c r="X201" i="1" a="1"/>
  <c r="X200" i="1"/>
  <c r="X200" i="1" a="1"/>
  <c r="X199" i="1" a="1"/>
  <c r="X199" i="1" s="1"/>
  <c r="X198" i="1" a="1"/>
  <c r="X198" i="1" s="1"/>
  <c r="X197" i="1"/>
  <c r="X197" i="1" a="1"/>
  <c r="X196" i="1"/>
  <c r="X196" i="1" a="1"/>
  <c r="X195" i="1" a="1"/>
  <c r="X195" i="1" s="1"/>
  <c r="X194" i="1" a="1"/>
  <c r="X194" i="1" s="1"/>
  <c r="X193" i="1"/>
  <c r="X193" i="1" a="1"/>
  <c r="X192" i="1"/>
  <c r="X192" i="1" a="1"/>
  <c r="X191" i="1" a="1"/>
  <c r="X191" i="1" s="1"/>
  <c r="X190" i="1" a="1"/>
  <c r="X190" i="1" s="1"/>
  <c r="X189" i="1"/>
  <c r="X189" i="1" a="1"/>
  <c r="X188" i="1"/>
  <c r="X188" i="1" a="1"/>
  <c r="X187" i="1" a="1"/>
  <c r="X187" i="1" s="1"/>
  <c r="X186" i="1" a="1"/>
  <c r="X186" i="1" s="1"/>
  <c r="X185" i="1"/>
  <c r="X185" i="1" a="1"/>
  <c r="X184" i="1"/>
  <c r="X184" i="1" a="1"/>
  <c r="X183" i="1" a="1"/>
  <c r="X183" i="1" s="1"/>
  <c r="X182" i="1" a="1"/>
  <c r="X182" i="1" s="1"/>
  <c r="X181" i="1"/>
  <c r="X181" i="1" a="1"/>
  <c r="X180" i="1"/>
  <c r="X180" i="1" a="1"/>
  <c r="X179" i="1" a="1"/>
  <c r="X179" i="1" s="1"/>
  <c r="X178" i="1" a="1"/>
  <c r="X178" i="1" s="1"/>
  <c r="X177" i="1"/>
  <c r="X177" i="1" a="1"/>
  <c r="X176" i="1"/>
  <c r="X176" i="1" a="1"/>
  <c r="X175" i="1" a="1"/>
  <c r="X175" i="1" s="1"/>
  <c r="X174" i="1" a="1"/>
  <c r="X174" i="1" s="1"/>
  <c r="X173" i="1"/>
  <c r="X173" i="1" a="1"/>
  <c r="X172" i="1"/>
  <c r="X172" i="1" a="1"/>
  <c r="X171" i="1" a="1"/>
  <c r="X171" i="1" s="1"/>
  <c r="X170" i="1" a="1"/>
  <c r="X170" i="1" s="1"/>
  <c r="X169" i="1"/>
  <c r="X169" i="1" a="1"/>
  <c r="X168" i="1"/>
  <c r="X168" i="1" a="1"/>
  <c r="X167" i="1" a="1"/>
  <c r="X167" i="1" s="1"/>
  <c r="X166" i="1" a="1"/>
  <c r="X166" i="1" s="1"/>
  <c r="X165" i="1"/>
  <c r="X165" i="1" a="1"/>
  <c r="X164" i="1"/>
  <c r="X164" i="1" a="1"/>
  <c r="X163" i="1" a="1"/>
  <c r="X163" i="1" s="1"/>
  <c r="X162" i="1" a="1"/>
  <c r="X162" i="1" s="1"/>
  <c r="X161" i="1"/>
  <c r="X161" i="1" a="1"/>
  <c r="X160" i="1"/>
  <c r="X160" i="1" a="1"/>
  <c r="X159" i="1" a="1"/>
  <c r="X159" i="1" s="1"/>
  <c r="X158" i="1" a="1"/>
  <c r="X158" i="1" s="1"/>
  <c r="X157" i="1"/>
  <c r="X157" i="1" a="1"/>
  <c r="X156" i="1"/>
  <c r="X156" i="1" a="1"/>
  <c r="X155" i="1" a="1"/>
  <c r="X155" i="1" s="1"/>
  <c r="X154" i="1" a="1"/>
  <c r="X154" i="1" s="1"/>
  <c r="X153" i="1"/>
  <c r="X153" i="1" a="1"/>
  <c r="X152" i="1"/>
  <c r="X152" i="1" a="1"/>
  <c r="X151" i="1" a="1"/>
  <c r="X151" i="1" s="1"/>
  <c r="X150" i="1" a="1"/>
  <c r="X150" i="1" s="1"/>
  <c r="X149" i="1"/>
  <c r="X149" i="1" a="1"/>
  <c r="X148" i="1"/>
  <c r="X148" i="1" a="1"/>
  <c r="X147" i="1" a="1"/>
  <c r="X147" i="1" s="1"/>
  <c r="X144" i="1" a="1"/>
  <c r="X144" i="1" s="1"/>
  <c r="X143" i="1"/>
  <c r="X143" i="1" a="1"/>
  <c r="X142" i="1"/>
  <c r="X142" i="1" a="1"/>
  <c r="X141" i="1" a="1"/>
  <c r="X141" i="1" s="1"/>
  <c r="X140" i="1" a="1"/>
  <c r="X140" i="1" s="1"/>
  <c r="X139" i="1"/>
  <c r="X139" i="1" a="1"/>
  <c r="X138" i="1"/>
  <c r="X138" i="1" a="1"/>
  <c r="X137" i="1" a="1"/>
  <c r="X137" i="1" s="1"/>
  <c r="X136" i="1" a="1"/>
  <c r="X136" i="1" s="1"/>
  <c r="X135" i="1"/>
  <c r="X135" i="1" a="1"/>
  <c r="X134" i="1"/>
  <c r="X134" i="1" a="1"/>
  <c r="X133" i="1" a="1"/>
  <c r="X133" i="1" s="1"/>
  <c r="X132" i="1" a="1"/>
  <c r="X132" i="1" s="1"/>
  <c r="X131" i="1"/>
  <c r="X131" i="1" a="1"/>
  <c r="X130" i="1"/>
  <c r="X130" i="1" a="1"/>
  <c r="X129" i="1" a="1"/>
  <c r="X129" i="1" s="1"/>
  <c r="X128" i="1" a="1"/>
  <c r="X128" i="1" s="1"/>
  <c r="X127" i="1"/>
  <c r="X127" i="1" a="1"/>
  <c r="X126" i="1"/>
  <c r="X126" i="1" a="1"/>
  <c r="X125" i="1" a="1"/>
  <c r="X125" i="1" s="1"/>
  <c r="X124" i="1" a="1"/>
  <c r="X124" i="1" s="1"/>
  <c r="X123" i="1"/>
  <c r="X123" i="1" a="1"/>
  <c r="X122" i="1"/>
  <c r="X122" i="1" a="1"/>
  <c r="X121" i="1" a="1"/>
  <c r="X121" i="1" s="1"/>
  <c r="X120" i="1" a="1"/>
  <c r="X120" i="1" s="1"/>
  <c r="X119" i="1"/>
  <c r="X119" i="1" a="1"/>
  <c r="X118" i="1"/>
  <c r="X118" i="1" a="1"/>
  <c r="X117" i="1" a="1"/>
  <c r="X117" i="1" s="1"/>
  <c r="X116" i="1" a="1"/>
  <c r="X116" i="1" s="1"/>
  <c r="X115" i="1"/>
  <c r="X115" i="1" a="1"/>
  <c r="X114" i="1"/>
  <c r="X114" i="1" a="1"/>
  <c r="X113" i="1" a="1"/>
  <c r="X113" i="1" s="1"/>
  <c r="X112" i="1" a="1"/>
  <c r="X112" i="1" s="1"/>
  <c r="X111" i="1"/>
  <c r="X111" i="1" a="1"/>
  <c r="X110" i="1"/>
  <c r="X110" i="1" a="1"/>
  <c r="X109" i="1" a="1"/>
  <c r="X109" i="1" s="1"/>
  <c r="X108" i="1" a="1"/>
  <c r="X108" i="1" s="1"/>
  <c r="X107" i="1"/>
  <c r="X107" i="1" a="1"/>
  <c r="X106" i="1"/>
  <c r="X106" i="1" a="1"/>
  <c r="X105" i="1" a="1"/>
  <c r="X105" i="1" s="1"/>
  <c r="X102" i="1" a="1"/>
  <c r="X102" i="1" s="1"/>
  <c r="X101" i="1" a="1"/>
  <c r="X101" i="1" s="1"/>
  <c r="X100" i="1" a="1"/>
  <c r="X100" i="1" s="1"/>
  <c r="X99" i="1" a="1"/>
  <c r="X99" i="1" s="1"/>
  <c r="X98" i="1" a="1"/>
  <c r="X98" i="1" s="1"/>
  <c r="X97" i="1"/>
  <c r="X97" i="1" a="1"/>
  <c r="X96" i="1" a="1"/>
  <c r="X96" i="1" s="1"/>
  <c r="X95" i="1" a="1"/>
  <c r="X95" i="1" s="1"/>
  <c r="X94" i="1" a="1"/>
  <c r="X94" i="1" s="1"/>
  <c r="X93" i="1"/>
  <c r="X93" i="1" a="1"/>
  <c r="X92" i="1"/>
  <c r="X92" i="1" a="1"/>
  <c r="X91" i="1" a="1"/>
  <c r="X91" i="1" s="1"/>
  <c r="X90" i="1" a="1"/>
  <c r="X90" i="1" s="1"/>
  <c r="X89" i="1" a="1"/>
  <c r="X89" i="1" s="1"/>
  <c r="X88" i="1"/>
  <c r="X88" i="1" a="1"/>
  <c r="X79" i="1" a="1"/>
  <c r="X79" i="1" s="1"/>
  <c r="X78" i="1" a="1"/>
  <c r="X78" i="1" s="1"/>
  <c r="X60" i="1" a="1"/>
  <c r="X60" i="1" s="1"/>
  <c r="X59" i="1" a="1"/>
  <c r="X59" i="1" s="1"/>
  <c r="X47" i="1" a="1"/>
  <c r="X47" i="1" s="1"/>
  <c r="X46" i="1" a="1"/>
  <c r="X46" i="1" s="1"/>
  <c r="X40" i="1"/>
  <c r="X40" i="1" a="1"/>
  <c r="X39" i="1" a="1"/>
  <c r="X39" i="1" s="1"/>
  <c r="X38" i="1" a="1"/>
  <c r="X38" i="1" s="1"/>
  <c r="X37" i="1" a="1"/>
  <c r="X37" i="1" s="1"/>
  <c r="X36" i="1" a="1"/>
  <c r="X36" i="1" s="1"/>
  <c r="X6129" i="2" a="1"/>
  <c r="X6129" i="2" s="1"/>
  <c r="X6128" i="2" a="1"/>
  <c r="X6128" i="2" s="1"/>
  <c r="X6127" i="2" a="1"/>
  <c r="X6127" i="2" s="1"/>
  <c r="X6126" i="2" a="1"/>
  <c r="X6126" i="2" s="1"/>
  <c r="X6125" i="2" a="1"/>
  <c r="X6125" i="2" s="1"/>
  <c r="X6124" i="2" a="1"/>
  <c r="X6124" i="2" s="1"/>
  <c r="X5859" i="2" a="1"/>
  <c r="X5859" i="2" s="1"/>
  <c r="X5858" i="2" a="1"/>
  <c r="X5858" i="2" s="1"/>
  <c r="X5857" i="2" a="1"/>
  <c r="X5857" i="2" s="1"/>
  <c r="X5856" i="2"/>
  <c r="X5856" i="2" a="1"/>
  <c r="X5855" i="2" a="1"/>
  <c r="X5855" i="2" s="1"/>
  <c r="X5854" i="2" a="1"/>
  <c r="X5854" i="2" s="1"/>
  <c r="X6103" i="2" s="1" a="1"/>
  <c r="X6103" i="2" s="1"/>
  <c r="X5788" i="2" a="1"/>
  <c r="X5788" i="2" s="1"/>
  <c r="X5745" i="2" a="1"/>
  <c r="X5745" i="2" s="1"/>
  <c r="X5732" i="2" a="1"/>
  <c r="X5732" i="2" s="1"/>
  <c r="X5727" i="2" a="1"/>
  <c r="X5727" i="2" s="1"/>
  <c r="X5726" i="2" a="1"/>
  <c r="X5726" i="2" s="1"/>
  <c r="X5695" i="2" a="1"/>
  <c r="X5695" i="2" s="1"/>
  <c r="X5694" i="2" a="1"/>
  <c r="X5694" i="2" s="1"/>
  <c r="X5681" i="2" a="1"/>
  <c r="X5681" i="2" s="1"/>
  <c r="X5662" i="2" a="1"/>
  <c r="X5662" i="2" s="1"/>
  <c r="X5655" i="2" a="1"/>
  <c r="X5655" i="2" s="1"/>
  <c r="X5654" i="2" a="1"/>
  <c r="X5654" i="2" s="1"/>
  <c r="X5653" i="2" a="1"/>
  <c r="X5653" i="2" s="1"/>
  <c r="X5646" i="2" a="1"/>
  <c r="X5646" i="2" s="1"/>
  <c r="X5636" i="2" a="1"/>
  <c r="X5636" i="2" s="1"/>
  <c r="X5627" i="2" a="1"/>
  <c r="X5627" i="2" s="1"/>
  <c r="X5626" i="2" a="1"/>
  <c r="X5626" i="2" s="1"/>
  <c r="X5611" i="2" a="1"/>
  <c r="X5611" i="2" s="1"/>
  <c r="X5610" i="2" a="1"/>
  <c r="X5610" i="2" s="1"/>
  <c r="X5602" i="2" a="1"/>
  <c r="X5602" i="2" s="1"/>
  <c r="X5600" i="2" a="1"/>
  <c r="X5600" i="2" s="1"/>
  <c r="X5594" i="2" a="1"/>
  <c r="X5594" i="2" s="1"/>
  <c r="X5591" i="2" a="1"/>
  <c r="X5591" i="2" s="1"/>
  <c r="X5590" i="2" a="1"/>
  <c r="X5590" i="2" s="1"/>
  <c r="X5589" i="2" a="1"/>
  <c r="X5589" i="2" s="1"/>
  <c r="X5588" i="2" a="1"/>
  <c r="X5588" i="2" s="1"/>
  <c r="X5587" i="2" a="1"/>
  <c r="X5587" i="2" s="1"/>
  <c r="X5586" i="2" a="1"/>
  <c r="X5586" i="2" s="1"/>
  <c r="X5807" i="2" s="1" a="1"/>
  <c r="X5807" i="2" s="1"/>
  <c r="X5560" i="2" a="1"/>
  <c r="X5560" i="2" s="1"/>
  <c r="X5508" i="2" a="1"/>
  <c r="X5508" i="2" s="1"/>
  <c r="X5471" i="2" a="1"/>
  <c r="X5471" i="2" s="1"/>
  <c r="X5431" i="2" a="1"/>
  <c r="X5431" i="2" s="1"/>
  <c r="X5403" i="2" a="1"/>
  <c r="X5403" i="2" s="1"/>
  <c r="X5365" i="2" a="1"/>
  <c r="X5365" i="2" s="1"/>
  <c r="X5341" i="2" a="1"/>
  <c r="X5341" i="2" s="1"/>
  <c r="X5323" i="2"/>
  <c r="X5323" i="2" a="1"/>
  <c r="X5322" i="2" a="1"/>
  <c r="X5322" i="2" s="1"/>
  <c r="X5321" i="2" a="1"/>
  <c r="X5321" i="2" s="1"/>
  <c r="X5320" i="2"/>
  <c r="X5320" i="2" a="1"/>
  <c r="X5319" i="2" a="1"/>
  <c r="X5319" i="2" s="1"/>
  <c r="X5318" i="2" a="1"/>
  <c r="X5318" i="2" s="1"/>
  <c r="X5524" i="2" s="1" a="1"/>
  <c r="X5524" i="2" s="1"/>
  <c r="X5306" i="2" a="1"/>
  <c r="X5306" i="2" s="1"/>
  <c r="X5295" i="2" a="1"/>
  <c r="X5295" i="2" s="1"/>
  <c r="X5266" i="2" a="1"/>
  <c r="X5266" i="2" s="1"/>
  <c r="X5258" i="2" a="1"/>
  <c r="X5258" i="2" s="1"/>
  <c r="X5238" i="2" a="1"/>
  <c r="X5238" i="2" s="1"/>
  <c r="X5233" i="2" a="1"/>
  <c r="X5233" i="2" s="1"/>
  <c r="X5231" i="2" a="1"/>
  <c r="X5231" i="2" s="1"/>
  <c r="X5213" i="2" a="1"/>
  <c r="X5213" i="2" s="1"/>
  <c r="X5206" i="2"/>
  <c r="X5206" i="2" a="1"/>
  <c r="X5187" i="2" a="1"/>
  <c r="X5187" i="2" s="1"/>
  <c r="X5181" i="2"/>
  <c r="X5181" i="2" a="1"/>
  <c r="X5162" i="2" a="1"/>
  <c r="X5162" i="2" s="1"/>
  <c r="X5155" i="2" a="1"/>
  <c r="X5155" i="2" s="1"/>
  <c r="X5137" i="2" a="1"/>
  <c r="X5137" i="2" s="1"/>
  <c r="X5135" i="2" a="1"/>
  <c r="X5135" i="2" s="1"/>
  <c r="X5128" i="2" a="1"/>
  <c r="X5128" i="2" s="1"/>
  <c r="X5108" i="2" a="1"/>
  <c r="X5108" i="2" s="1"/>
  <c r="X5103" i="2" a="1"/>
  <c r="X5103" i="2" s="1"/>
  <c r="X5101" i="2" a="1"/>
  <c r="X5101" i="2" s="1"/>
  <c r="X5086" i="2" a="1"/>
  <c r="X5086" i="2" s="1"/>
  <c r="X5082" i="2" a="1"/>
  <c r="X5082" i="2" s="1"/>
  <c r="X5070" i="2" a="1"/>
  <c r="X5070" i="2" s="1"/>
  <c r="X5064" i="2" a="1"/>
  <c r="X5064" i="2" s="1"/>
  <c r="X5055" i="2"/>
  <c r="X5055" i="2" a="1"/>
  <c r="X5054" i="2" a="1"/>
  <c r="X5054" i="2" s="1"/>
  <c r="X5053" i="2"/>
  <c r="X5053" i="2" a="1"/>
  <c r="X5052" i="2" a="1"/>
  <c r="X5052" i="2" s="1"/>
  <c r="X5051" i="2" a="1"/>
  <c r="X5051" i="2" s="1"/>
  <c r="X5050" i="2" a="1"/>
  <c r="X5050" i="2" s="1"/>
  <c r="X5219" i="2" s="1" a="1"/>
  <c r="X5219" i="2" s="1"/>
  <c r="X4791" i="2" a="1"/>
  <c r="X4791" i="2" s="1"/>
  <c r="X4787" i="2" a="1"/>
  <c r="X4787" i="2" s="1"/>
  <c r="X4786" i="2"/>
  <c r="X4786" i="2" a="1"/>
  <c r="X4785" i="2" a="1"/>
  <c r="X4785" i="2" s="1"/>
  <c r="X4784" i="2" a="1"/>
  <c r="X4784" i="2" s="1"/>
  <c r="X4783" i="2" a="1"/>
  <c r="X4783" i="2" s="1"/>
  <c r="X4782" i="2" a="1"/>
  <c r="X4782" i="2" s="1"/>
  <c r="X4777" i="2" a="1"/>
  <c r="X4777" i="2" s="1"/>
  <c r="X4769" i="2" a="1"/>
  <c r="X4769" i="2" s="1"/>
  <c r="X4762" i="2"/>
  <c r="X4762" i="2" a="1"/>
  <c r="X4759" i="2" a="1"/>
  <c r="X4759" i="2" s="1"/>
  <c r="X4751" i="2" a="1"/>
  <c r="X4751" i="2" s="1"/>
  <c r="X4746" i="2" a="1"/>
  <c r="X4746" i="2" s="1"/>
  <c r="X4743" i="2" a="1"/>
  <c r="X4743" i="2" s="1"/>
  <c r="X4731" i="2" a="1"/>
  <c r="X4731" i="2" s="1"/>
  <c r="X4726" i="2" a="1"/>
  <c r="X4726" i="2" s="1"/>
  <c r="X4723" i="2" a="1"/>
  <c r="X4723" i="2" s="1"/>
  <c r="X4715" i="2" a="1"/>
  <c r="X4715" i="2" s="1"/>
  <c r="X4710" i="2" a="1"/>
  <c r="X4710" i="2" s="1"/>
  <c r="X4707" i="2" a="1"/>
  <c r="X4707" i="2" s="1"/>
  <c r="X4699" i="2" a="1"/>
  <c r="X4699" i="2" s="1"/>
  <c r="X4694" i="2" a="1"/>
  <c r="X4694" i="2" s="1"/>
  <c r="X4691" i="2" a="1"/>
  <c r="X4691" i="2" s="1"/>
  <c r="X4683" i="2" a="1"/>
  <c r="X4683" i="2" s="1"/>
  <c r="X4678" i="2" a="1"/>
  <c r="X4678" i="2" s="1"/>
  <c r="X4675" i="2" a="1"/>
  <c r="X4675" i="2" s="1"/>
  <c r="X4667" i="2" a="1"/>
  <c r="X4667" i="2" s="1"/>
  <c r="X4662" i="2"/>
  <c r="X4662" i="2" a="1"/>
  <c r="X4659" i="2" a="1"/>
  <c r="X4659" i="2" s="1"/>
  <c r="X4651" i="2" a="1"/>
  <c r="X4651" i="2" s="1"/>
  <c r="X4646" i="2" a="1"/>
  <c r="X4646" i="2" s="1"/>
  <c r="X4643" i="2" a="1"/>
  <c r="X4643" i="2" s="1"/>
  <c r="X4635" i="2" a="1"/>
  <c r="X4635" i="2" s="1"/>
  <c r="X4630" i="2"/>
  <c r="X4630" i="2" a="1"/>
  <c r="X4627" i="2" a="1"/>
  <c r="X4627" i="2" s="1"/>
  <c r="X4619" i="2" a="1"/>
  <c r="X4619" i="2" s="1"/>
  <c r="X4614" i="2" a="1"/>
  <c r="X4614" i="2" s="1"/>
  <c r="X4611" i="2" a="1"/>
  <c r="X4611" i="2" s="1"/>
  <c r="X4603" i="2" a="1"/>
  <c r="X4603" i="2" s="1"/>
  <c r="X4598" i="2" a="1"/>
  <c r="X4598" i="2" s="1"/>
  <c r="X4593" i="2" a="1"/>
  <c r="X4593" i="2" s="1"/>
  <c r="X4585" i="2" a="1"/>
  <c r="X4585" i="2" s="1"/>
  <c r="X4580" i="2" a="1"/>
  <c r="X4580" i="2" s="1"/>
  <c r="X4577" i="2" a="1"/>
  <c r="X4577" i="2" s="1"/>
  <c r="X4569" i="2" a="1"/>
  <c r="X4569" i="2" s="1"/>
  <c r="X4564" i="2" a="1"/>
  <c r="X4564" i="2" s="1"/>
  <c r="X4561" i="2" a="1"/>
  <c r="X4561" i="2" s="1"/>
  <c r="X4553" i="2" a="1"/>
  <c r="X4553" i="2" s="1"/>
  <c r="X4548" i="2" a="1"/>
  <c r="X4548" i="2" s="1"/>
  <c r="X4545" i="2" a="1"/>
  <c r="X4545" i="2" s="1"/>
  <c r="X4537" i="2" a="1"/>
  <c r="X4537" i="2" s="1"/>
  <c r="X4530" i="2"/>
  <c r="X4530" i="2" a="1"/>
  <c r="X4527" i="2" a="1"/>
  <c r="X4527" i="2" s="1"/>
  <c r="X4519" i="2"/>
  <c r="X4519" i="2" a="1"/>
  <c r="X4518" i="2" a="1"/>
  <c r="X4518" i="2" s="1"/>
  <c r="X4517" i="2" a="1"/>
  <c r="X4517" i="2" s="1"/>
  <c r="X4516" i="2" a="1"/>
  <c r="X4516" i="2" s="1"/>
  <c r="X4515" i="2"/>
  <c r="X4515" i="2" a="1"/>
  <c r="X4514" i="2" a="1"/>
  <c r="X4514" i="2" s="1"/>
  <c r="X4495" i="2" a="1"/>
  <c r="X4495" i="2" s="1"/>
  <c r="X4466" i="2"/>
  <c r="X4466" i="2" a="1"/>
  <c r="X4442" i="2" a="1"/>
  <c r="X4442" i="2" s="1"/>
  <c r="X4427" i="2" a="1"/>
  <c r="X4427" i="2" s="1"/>
  <c r="X4403" i="2" a="1"/>
  <c r="X4403" i="2" s="1"/>
  <c r="X4363" i="2" a="1"/>
  <c r="X4363" i="2" s="1"/>
  <c r="X4346" i="2" a="1"/>
  <c r="X4346" i="2" s="1"/>
  <c r="X4339" i="2" a="1"/>
  <c r="X4339" i="2" s="1"/>
  <c r="X4284" i="2" a="1"/>
  <c r="X4284" i="2" s="1"/>
  <c r="X4280" i="2" a="1"/>
  <c r="X4280" i="2" s="1"/>
  <c r="X4258" i="2" a="1"/>
  <c r="X4258" i="2" s="1"/>
  <c r="X4257" i="2" a="1"/>
  <c r="X4257" i="2" s="1"/>
  <c r="X4251" i="2" a="1"/>
  <c r="X4251" i="2" s="1"/>
  <c r="X4250" i="2"/>
  <c r="X4250" i="2" a="1"/>
  <c r="X4249" i="2"/>
  <c r="X4249" i="2" a="1"/>
  <c r="X4248" i="2"/>
  <c r="X4248" i="2" a="1"/>
  <c r="X4247" i="2" a="1"/>
  <c r="X4247" i="2" s="1"/>
  <c r="X4246" i="2"/>
  <c r="X4486" i="2" s="1" a="1"/>
  <c r="X4486" i="2" s="1"/>
  <c r="X4246" i="2" a="1"/>
  <c r="X4233" i="2" a="1"/>
  <c r="X4233" i="2" s="1"/>
  <c r="X4182" i="2" a="1"/>
  <c r="X4182" i="2" s="1"/>
  <c r="X4167" i="2" a="1"/>
  <c r="X4167" i="2" s="1"/>
  <c r="X4158" i="2" a="1"/>
  <c r="X4158" i="2" s="1"/>
  <c r="X4150" i="2" a="1"/>
  <c r="X4150" i="2" s="1"/>
  <c r="X4143" i="2" a="1"/>
  <c r="X4143" i="2" s="1"/>
  <c r="X4138" i="2" a="1"/>
  <c r="X4138" i="2" s="1"/>
  <c r="X4135" i="2" a="1"/>
  <c r="X4135" i="2" s="1"/>
  <c r="X4128" i="2" a="1"/>
  <c r="X4128" i="2" s="1"/>
  <c r="X4123" i="2"/>
  <c r="X4123" i="2" a="1"/>
  <c r="X4118" i="2" a="1"/>
  <c r="X4118" i="2" s="1"/>
  <c r="X4112" i="2" a="1"/>
  <c r="X4112" i="2" s="1"/>
  <c r="X4103" i="2" a="1"/>
  <c r="X4103" i="2" s="1"/>
  <c r="X4098" i="2" a="1"/>
  <c r="X4098" i="2" s="1"/>
  <c r="X4092" i="2" a="1"/>
  <c r="X4092" i="2" s="1"/>
  <c r="X4080" i="2" a="1"/>
  <c r="X4080" i="2" s="1"/>
  <c r="X4078" i="2" a="1"/>
  <c r="X4078" i="2" s="1"/>
  <c r="X4072" i="2" a="1"/>
  <c r="X4072" i="2" s="1"/>
  <c r="X4062" i="2" a="1"/>
  <c r="X4062" i="2" s="1"/>
  <c r="X4060" i="2" a="1"/>
  <c r="X4060" i="2" s="1"/>
  <c r="X4053" i="2" a="1"/>
  <c r="X4053" i="2" s="1"/>
  <c r="X4050" i="2" a="1"/>
  <c r="X4050" i="2" s="1"/>
  <c r="X4040" i="2" a="1"/>
  <c r="X4040" i="2" s="1"/>
  <c r="X4038" i="2" a="1"/>
  <c r="X4038" i="2" s="1"/>
  <c r="X4037" i="2" a="1"/>
  <c r="X4037" i="2" s="1"/>
  <c r="X4033" i="2" a="1"/>
  <c r="X4033" i="2" s="1"/>
  <c r="X4030" i="2" a="1"/>
  <c r="X4030" i="2" s="1"/>
  <c r="X4028" i="2" a="1"/>
  <c r="X4028" i="2" s="1"/>
  <c r="X4020" i="2" a="1"/>
  <c r="X4020" i="2" s="1"/>
  <c r="X4018" i="2" a="1"/>
  <c r="X4018" i="2" s="1"/>
  <c r="X4014" i="2" a="1"/>
  <c r="X4014" i="2" s="1"/>
  <c r="X4013" i="2" a="1"/>
  <c r="X4013" i="2" s="1"/>
  <c r="X4008" i="2"/>
  <c r="X4008" i="2" a="1"/>
  <c r="X4000" i="2" a="1"/>
  <c r="X4000" i="2" s="1"/>
  <c r="X3998" i="2" a="1"/>
  <c r="X3998" i="2" s="1"/>
  <c r="X3992" i="2" a="1"/>
  <c r="X3992" i="2" s="1"/>
  <c r="X3991" i="2" a="1"/>
  <c r="X3991" i="2" s="1"/>
  <c r="X3986" i="2"/>
  <c r="X3986" i="2" a="1"/>
  <c r="X3983" i="2" a="1"/>
  <c r="X3983" i="2" s="1"/>
  <c r="X3982" i="2" a="1"/>
  <c r="X3982" i="2" s="1"/>
  <c r="X3981" i="2" a="1"/>
  <c r="X3981" i="2" s="1"/>
  <c r="X3980" i="2" a="1"/>
  <c r="X3980" i="2" s="1"/>
  <c r="X3979" i="2" a="1"/>
  <c r="X3979" i="2" s="1"/>
  <c r="X3978" i="2" a="1"/>
  <c r="X3978" i="2" s="1"/>
  <c r="X3975" i="2"/>
  <c r="X3960" i="2"/>
  <c r="X3960" i="2" a="1"/>
  <c r="X3959" i="2" a="1"/>
  <c r="X3959" i="2" s="1"/>
  <c r="X3955" i="2" a="1"/>
  <c r="X3955" i="2" s="1"/>
  <c r="X3952" i="2" a="1"/>
  <c r="X3952" i="2" s="1"/>
  <c r="X3940" i="2"/>
  <c r="X3940" i="2" a="1"/>
  <c r="X3933" i="2"/>
  <c r="X3931" i="2" a="1"/>
  <c r="X3931" i="2" s="1"/>
  <c r="X3916" i="2" a="1"/>
  <c r="X3916" i="2" s="1"/>
  <c r="X3912" i="2" a="1"/>
  <c r="X3912" i="2" s="1"/>
  <c r="X3911" i="2" a="1"/>
  <c r="X3911" i="2" s="1"/>
  <c r="X3892" i="2" a="1"/>
  <c r="X3892" i="2" s="1"/>
  <c r="X3891" i="2" a="1"/>
  <c r="X3891" i="2" s="1"/>
  <c r="X3875" i="2" a="1"/>
  <c r="X3875" i="2" s="1"/>
  <c r="X3872" i="2" a="1"/>
  <c r="X3872" i="2" s="1"/>
  <c r="X3868" i="2" a="1"/>
  <c r="X3868" i="2" s="1"/>
  <c r="X3855" i="2" a="1"/>
  <c r="X3855" i="2" s="1"/>
  <c r="X3853" i="2" a="1"/>
  <c r="X3853" i="2" s="1"/>
  <c r="X3849" i="2" a="1"/>
  <c r="X3849" i="2" s="1"/>
  <c r="X3847" i="2" a="1"/>
  <c r="X3847" i="2" s="1"/>
  <c r="X3846" i="2" a="1"/>
  <c r="X3846" i="2" s="1"/>
  <c r="X3845" i="2" a="1"/>
  <c r="X3845" i="2" s="1"/>
  <c r="X3842" i="2" a="1"/>
  <c r="X3842" i="2" s="1"/>
  <c r="X3839" i="2" a="1"/>
  <c r="X3839" i="2" s="1"/>
  <c r="X3838" i="2" a="1"/>
  <c r="X3838" i="2" s="1"/>
  <c r="X3835" i="2" a="1"/>
  <c r="X3835" i="2" s="1"/>
  <c r="X3831" i="2" a="1"/>
  <c r="X3831" i="2" s="1"/>
  <c r="X3829" i="2"/>
  <c r="X3829" i="2" a="1"/>
  <c r="X3822" i="2" a="1"/>
  <c r="X3822" i="2" s="1"/>
  <c r="X3821" i="2" a="1"/>
  <c r="X3821" i="2" s="1"/>
  <c r="X3817" i="2" a="1"/>
  <c r="X3817" i="2" s="1"/>
  <c r="X3815" i="2" a="1"/>
  <c r="X3815" i="2" s="1"/>
  <c r="X3814" i="2" a="1"/>
  <c r="X3814" i="2" s="1"/>
  <c r="X3813" i="2" a="1"/>
  <c r="X3813" i="2" s="1"/>
  <c r="X3810" i="2" a="1"/>
  <c r="X3810" i="2" s="1"/>
  <c r="X3807" i="2" a="1"/>
  <c r="X3807" i="2" s="1"/>
  <c r="X3806" i="2" a="1"/>
  <c r="X3806" i="2" s="1"/>
  <c r="X3803" i="2" a="1"/>
  <c r="X3803" i="2" s="1"/>
  <c r="X3799" i="2" a="1"/>
  <c r="X3799" i="2" s="1"/>
  <c r="X3797" i="2" a="1"/>
  <c r="X3797" i="2" s="1"/>
  <c r="X3788" i="2" a="1"/>
  <c r="X3788" i="2" s="1"/>
  <c r="X3787" i="2" a="1"/>
  <c r="X3787" i="2" s="1"/>
  <c r="X3783" i="2" a="1"/>
  <c r="X3783" i="2" s="1"/>
  <c r="X3781" i="2" a="1"/>
  <c r="X3781" i="2" s="1"/>
  <c r="X3780" i="2" a="1"/>
  <c r="X3780" i="2" s="1"/>
  <c r="X3779" i="2" a="1"/>
  <c r="X3779" i="2" s="1"/>
  <c r="X3776" i="2" a="1"/>
  <c r="X3776" i="2" s="1"/>
  <c r="X3773" i="2" a="1"/>
  <c r="X3773" i="2" s="1"/>
  <c r="X3772" i="2" a="1"/>
  <c r="X3772" i="2" s="1"/>
  <c r="X3769" i="2" a="1"/>
  <c r="X3769" i="2" s="1"/>
  <c r="X3765" i="2" a="1"/>
  <c r="X3765" i="2" s="1"/>
  <c r="X3763" i="2" a="1"/>
  <c r="X3763" i="2" s="1"/>
  <c r="X3756" i="2" a="1"/>
  <c r="X3756" i="2" s="1"/>
  <c r="X3755" i="2" a="1"/>
  <c r="X3755" i="2" s="1"/>
  <c r="X3751" i="2" a="1"/>
  <c r="X3751" i="2" s="1"/>
  <c r="X3749" i="2" a="1"/>
  <c r="X3749" i="2" s="1"/>
  <c r="X3748" i="2" a="1"/>
  <c r="X3748" i="2" s="1"/>
  <c r="X3747" i="2" a="1"/>
  <c r="X3747" i="2" s="1"/>
  <c r="X3744" i="2" a="1"/>
  <c r="X3744" i="2" s="1"/>
  <c r="X3741" i="2" a="1"/>
  <c r="X3741" i="2" s="1"/>
  <c r="X3740" i="2" a="1"/>
  <c r="X3740" i="2" s="1"/>
  <c r="X3737" i="2" a="1"/>
  <c r="X3737" i="2" s="1"/>
  <c r="X3733" i="2" a="1"/>
  <c r="X3733" i="2" s="1"/>
  <c r="X3731" i="2" a="1"/>
  <c r="X3731" i="2" s="1"/>
  <c r="X3722" i="2" a="1"/>
  <c r="X3722" i="2" s="1"/>
  <c r="X3721" i="2" a="1"/>
  <c r="X3721" i="2" s="1"/>
  <c r="X3715" i="2" a="1"/>
  <c r="X3715" i="2" s="1"/>
  <c r="X3714" i="2" a="1"/>
  <c r="X3714" i="2" s="1"/>
  <c r="X3713" i="2" a="1"/>
  <c r="X3713" i="2" s="1"/>
  <c r="X3712" i="2"/>
  <c r="X3712" i="2" a="1"/>
  <c r="X3711" i="2"/>
  <c r="X3711" i="2" a="1"/>
  <c r="X3710" i="2" a="1"/>
  <c r="X3710" i="2" s="1"/>
  <c r="X3700" i="2" a="1"/>
  <c r="X3700" i="2" s="1"/>
  <c r="X3690" i="2" a="1"/>
  <c r="X3690" i="2" s="1"/>
  <c r="X3687" i="2" a="1"/>
  <c r="X3687" i="2" s="1"/>
  <c r="X3679" i="2" a="1"/>
  <c r="X3679" i="2" s="1"/>
  <c r="X3666" i="2"/>
  <c r="X3662" i="2" a="1"/>
  <c r="X3662" i="2" s="1"/>
  <c r="X3654" i="2" a="1"/>
  <c r="X3654" i="2" s="1"/>
  <c r="X3651" i="2" a="1"/>
  <c r="X3651" i="2" s="1"/>
  <c r="X3643" i="2" a="1"/>
  <c r="X3643" i="2" s="1"/>
  <c r="X3630" i="2" a="1"/>
  <c r="X3630" i="2" s="1"/>
  <c r="X3622" i="2" a="1"/>
  <c r="X3622" i="2" s="1"/>
  <c r="X3619" i="2" a="1"/>
  <c r="X3619" i="2" s="1"/>
  <c r="X3611" i="2" a="1"/>
  <c r="X3611" i="2" s="1"/>
  <c r="X3598" i="2" a="1"/>
  <c r="X3598" i="2" s="1"/>
  <c r="X3590" i="2" a="1"/>
  <c r="X3590" i="2" s="1"/>
  <c r="X3587" i="2" a="1"/>
  <c r="X3587" i="2" s="1"/>
  <c r="X3579" i="2" a="1"/>
  <c r="X3579" i="2" s="1"/>
  <c r="X3566" i="2" a="1"/>
  <c r="X3566" i="2" s="1"/>
  <c r="X3558" i="2" a="1"/>
  <c r="X3558" i="2" s="1"/>
  <c r="X3555" i="2" a="1"/>
  <c r="X3555" i="2" s="1"/>
  <c r="X3547" i="2" a="1"/>
  <c r="X3547" i="2" s="1"/>
  <c r="X3534" i="2" a="1"/>
  <c r="X3534" i="2" s="1"/>
  <c r="X3447" i="2" a="1"/>
  <c r="X3447" i="2" s="1"/>
  <c r="X3446" i="2"/>
  <c r="X3446" i="2" a="1"/>
  <c r="X3445" i="2"/>
  <c r="X3445" i="2" a="1"/>
  <c r="X3444" i="2"/>
  <c r="X3444" i="2" a="1"/>
  <c r="X3443" i="2" a="1"/>
  <c r="X3443" i="2" s="1"/>
  <c r="X3442" i="2"/>
  <c r="X3442" i="2" a="1"/>
  <c r="X3439" i="2"/>
  <c r="X3437" i="2" a="1"/>
  <c r="X3437" i="2" s="1"/>
  <c r="X3435" i="2" a="1"/>
  <c r="X3435" i="2" s="1"/>
  <c r="X3433" i="2" a="1"/>
  <c r="X3433" i="2" s="1"/>
  <c r="X3431" i="2" a="1"/>
  <c r="X3431" i="2" s="1"/>
  <c r="X3430" i="2" a="1"/>
  <c r="X3430" i="2" s="1"/>
  <c r="X3429" i="2" a="1"/>
  <c r="X3429" i="2" s="1"/>
  <c r="X3425" i="2" a="1"/>
  <c r="X3425" i="2" s="1"/>
  <c r="X3423" i="2" a="1"/>
  <c r="X3423" i="2" s="1"/>
  <c r="X3421" i="2" a="1"/>
  <c r="X3421" i="2" s="1"/>
  <c r="X3420" i="2" a="1"/>
  <c r="X3420" i="2" s="1"/>
  <c r="X3419" i="2" a="1"/>
  <c r="X3419" i="2" s="1"/>
  <c r="X3417" i="2" a="1"/>
  <c r="X3417" i="2" s="1"/>
  <c r="X3415" i="2" a="1"/>
  <c r="X3415" i="2" s="1"/>
  <c r="X3413" i="2" a="1"/>
  <c r="X3413" i="2" s="1"/>
  <c r="X3412" i="2" a="1"/>
  <c r="X3412" i="2" s="1"/>
  <c r="X3411" i="2" a="1"/>
  <c r="X3411" i="2" s="1"/>
  <c r="X3409" i="2" a="1"/>
  <c r="X3409" i="2" s="1"/>
  <c r="X3407" i="2" a="1"/>
  <c r="X3407" i="2" s="1"/>
  <c r="X3405" i="2" a="1"/>
  <c r="X3405" i="2" s="1"/>
  <c r="X3404" i="2" a="1"/>
  <c r="X3404" i="2" s="1"/>
  <c r="X3403" i="2" a="1"/>
  <c r="X3403" i="2" s="1"/>
  <c r="X3401" i="2" a="1"/>
  <c r="X3401" i="2" s="1"/>
  <c r="X3395" i="2" a="1"/>
  <c r="X3395" i="2" s="1"/>
  <c r="X3393" i="2" a="1"/>
  <c r="X3393" i="2" s="1"/>
  <c r="X3392" i="2" a="1"/>
  <c r="X3392" i="2" s="1"/>
  <c r="X3391" i="2" a="1"/>
  <c r="X3391" i="2" s="1"/>
  <c r="X3389" i="2" a="1"/>
  <c r="X3389" i="2" s="1"/>
  <c r="X3387" i="2" a="1"/>
  <c r="X3387" i="2" s="1"/>
  <c r="X3385" i="2" a="1"/>
  <c r="X3385" i="2" s="1"/>
  <c r="X3384" i="2" a="1"/>
  <c r="X3384" i="2" s="1"/>
  <c r="X3383" i="2" a="1"/>
  <c r="X3383" i="2" s="1"/>
  <c r="X3381" i="2" a="1"/>
  <c r="X3381" i="2" s="1"/>
  <c r="X3379" i="2" a="1"/>
  <c r="X3379" i="2" s="1"/>
  <c r="X3377" i="2" a="1"/>
  <c r="X3377" i="2" s="1"/>
  <c r="X3376" i="2" a="1"/>
  <c r="X3376" i="2" s="1"/>
  <c r="X3375" i="2" a="1"/>
  <c r="X3375" i="2" s="1"/>
  <c r="X3373" i="2" a="1"/>
  <c r="X3373" i="2" s="1"/>
  <c r="X3371" i="2" a="1"/>
  <c r="X3371" i="2" s="1"/>
  <c r="X3369" i="2" a="1"/>
  <c r="X3369" i="2" s="1"/>
  <c r="X3368" i="2" a="1"/>
  <c r="X3368" i="2" s="1"/>
  <c r="X3367" i="2" a="1"/>
  <c r="X3367" i="2" s="1"/>
  <c r="X3365" i="2" a="1"/>
  <c r="X3365" i="2" s="1"/>
  <c r="X3363" i="2" a="1"/>
  <c r="X3363" i="2" s="1"/>
  <c r="X3361" i="2" a="1"/>
  <c r="X3361" i="2" s="1"/>
  <c r="X3360" i="2" a="1"/>
  <c r="X3360" i="2" s="1"/>
  <c r="X3359" i="2" a="1"/>
  <c r="X3359" i="2" s="1"/>
  <c r="X3357" i="2" a="1"/>
  <c r="X3357" i="2" s="1"/>
  <c r="X3355" i="2" a="1"/>
  <c r="X3355" i="2" s="1"/>
  <c r="X3353" i="2" a="1"/>
  <c r="X3353" i="2" s="1"/>
  <c r="X3352" i="2" a="1"/>
  <c r="X3352" i="2" s="1"/>
  <c r="X3351" i="2" a="1"/>
  <c r="X3351" i="2" s="1"/>
  <c r="X3349" i="2" a="1"/>
  <c r="X3349" i="2" s="1"/>
  <c r="X3347" i="2" a="1"/>
  <c r="X3347" i="2" s="1"/>
  <c r="X3345" i="2" a="1"/>
  <c r="X3345" i="2" s="1"/>
  <c r="X3344" i="2" a="1"/>
  <c r="X3344" i="2" s="1"/>
  <c r="X3343" i="2" a="1"/>
  <c r="X3343" i="2" s="1"/>
  <c r="X3341" i="2" a="1"/>
  <c r="X3341" i="2" s="1"/>
  <c r="X3339" i="2" a="1"/>
  <c r="X3339" i="2" s="1"/>
  <c r="X3337" i="2" a="1"/>
  <c r="X3337" i="2" s="1"/>
  <c r="X3336" i="2" a="1"/>
  <c r="X3336" i="2" s="1"/>
  <c r="X3335" i="2" a="1"/>
  <c r="X3335" i="2" s="1"/>
  <c r="X3333" i="2" a="1"/>
  <c r="X3333" i="2" s="1"/>
  <c r="X3331" i="2" a="1"/>
  <c r="X3331" i="2" s="1"/>
  <c r="X3329" i="2" a="1"/>
  <c r="X3329" i="2" s="1"/>
  <c r="X3328" i="2" a="1"/>
  <c r="X3328" i="2" s="1"/>
  <c r="X3327" i="2" a="1"/>
  <c r="X3327" i="2" s="1"/>
  <c r="X3325" i="2" a="1"/>
  <c r="X3325" i="2" s="1"/>
  <c r="X3323" i="2" a="1"/>
  <c r="X3323" i="2" s="1"/>
  <c r="X3321" i="2" a="1"/>
  <c r="X3321" i="2" s="1"/>
  <c r="X3320" i="2" a="1"/>
  <c r="X3320" i="2" s="1"/>
  <c r="X3319" i="2" a="1"/>
  <c r="X3319" i="2" s="1"/>
  <c r="X3317" i="2" a="1"/>
  <c r="X3317" i="2" s="1"/>
  <c r="X3315" i="2" a="1"/>
  <c r="X3315" i="2" s="1"/>
  <c r="X3313" i="2" a="1"/>
  <c r="X3313" i="2" s="1"/>
  <c r="X3312" i="2" a="1"/>
  <c r="X3312" i="2" s="1"/>
  <c r="X3311" i="2" a="1"/>
  <c r="X3311" i="2" s="1"/>
  <c r="X3309" i="2" a="1"/>
  <c r="X3309" i="2" s="1"/>
  <c r="X3307" i="2" a="1"/>
  <c r="X3307" i="2" s="1"/>
  <c r="X3305" i="2" a="1"/>
  <c r="X3305" i="2" s="1"/>
  <c r="X3304" i="2" a="1"/>
  <c r="X3304" i="2" s="1"/>
  <c r="X3303" i="2" a="1"/>
  <c r="X3303" i="2" s="1"/>
  <c r="X3301" i="2" a="1"/>
  <c r="X3301" i="2" s="1"/>
  <c r="X3299" i="2" a="1"/>
  <c r="X3299" i="2" s="1"/>
  <c r="X3297" i="2" a="1"/>
  <c r="X3297" i="2" s="1"/>
  <c r="X3296" i="2" a="1"/>
  <c r="X3296" i="2" s="1"/>
  <c r="X3295" i="2" a="1"/>
  <c r="X3295" i="2" s="1"/>
  <c r="X3293" i="2" a="1"/>
  <c r="X3293" i="2" s="1"/>
  <c r="X3291" i="2" a="1"/>
  <c r="X3291" i="2" s="1"/>
  <c r="X3289" i="2" a="1"/>
  <c r="X3289" i="2" s="1"/>
  <c r="X3288" i="2" a="1"/>
  <c r="X3288" i="2" s="1"/>
  <c r="X3287" i="2" a="1"/>
  <c r="X3287" i="2" s="1"/>
  <c r="X3285" i="2" a="1"/>
  <c r="X3285" i="2" s="1"/>
  <c r="X3283" i="2" a="1"/>
  <c r="X3283" i="2" s="1"/>
  <c r="X3281" i="2" a="1"/>
  <c r="X3281" i="2" s="1"/>
  <c r="X3280" i="2" a="1"/>
  <c r="X3280" i="2" s="1"/>
  <c r="X3279" i="2" a="1"/>
  <c r="X3279" i="2" s="1"/>
  <c r="X3277" i="2" a="1"/>
  <c r="X3277" i="2" s="1"/>
  <c r="X3275" i="2" a="1"/>
  <c r="X3275" i="2" s="1"/>
  <c r="X3273" i="2" a="1"/>
  <c r="X3273" i="2" s="1"/>
  <c r="X3272" i="2" a="1"/>
  <c r="X3272" i="2" s="1"/>
  <c r="X3271" i="2" a="1"/>
  <c r="X3271" i="2" s="1"/>
  <c r="X3269" i="2" a="1"/>
  <c r="X3269" i="2" s="1"/>
  <c r="X3267" i="2" a="1"/>
  <c r="X3267" i="2" s="1"/>
  <c r="X3266" i="2" a="1"/>
  <c r="X3266" i="2" s="1"/>
  <c r="X3265" i="2"/>
  <c r="X3265" i="2" a="1"/>
  <c r="X3264" i="2" a="1"/>
  <c r="X3264" i="2" s="1"/>
  <c r="X3262" i="2" a="1"/>
  <c r="X3262" i="2" s="1"/>
  <c r="X3261" i="2" a="1"/>
  <c r="X3261" i="2" s="1"/>
  <c r="X3260" i="2" a="1"/>
  <c r="X3260" i="2" s="1"/>
  <c r="X3259" i="2" a="1"/>
  <c r="X3259" i="2" s="1"/>
  <c r="X3258" i="2" a="1"/>
  <c r="X3258" i="2" s="1"/>
  <c r="X3256" i="2" a="1"/>
  <c r="X3256" i="2" s="1"/>
  <c r="X3252" i="2" a="1"/>
  <c r="X3252" i="2" s="1"/>
  <c r="X3251" i="2" a="1"/>
  <c r="X3251" i="2" s="1"/>
  <c r="X3250" i="2" a="1"/>
  <c r="X3250" i="2" s="1"/>
  <c r="X3249" i="2" a="1"/>
  <c r="X3249" i="2" s="1"/>
  <c r="X3246" i="2" a="1"/>
  <c r="X3246" i="2" s="1"/>
  <c r="X3245" i="2" a="1"/>
  <c r="X3245" i="2" s="1"/>
  <c r="X3244" i="2" a="1"/>
  <c r="X3244" i="2" s="1"/>
  <c r="X3243" i="2" a="1"/>
  <c r="X3243" i="2" s="1"/>
  <c r="X3241" i="2" a="1"/>
  <c r="X3241" i="2" s="1"/>
  <c r="X3239" i="2"/>
  <c r="X3239" i="2" a="1"/>
  <c r="X3238" i="2" a="1"/>
  <c r="X3238" i="2" s="1"/>
  <c r="X3237" i="2" a="1"/>
  <c r="X3237" i="2" s="1"/>
  <c r="X3236" i="2" a="1"/>
  <c r="X3236" i="2" s="1"/>
  <c r="X3235" i="2" a="1"/>
  <c r="X3235" i="2" s="1"/>
  <c r="X3233" i="2" a="1"/>
  <c r="X3233" i="2" s="1"/>
  <c r="X3232" i="2" a="1"/>
  <c r="X3232" i="2" s="1"/>
  <c r="X3231" i="2"/>
  <c r="X3231" i="2" a="1"/>
  <c r="X3230" i="2" a="1"/>
  <c r="X3230" i="2" s="1"/>
  <c r="X3228" i="2" a="1"/>
  <c r="X3228" i="2" s="1"/>
  <c r="X3227" i="2" a="1"/>
  <c r="X3227" i="2" s="1"/>
  <c r="X3226" i="2" a="1"/>
  <c r="X3226" i="2" s="1"/>
  <c r="X3225" i="2" a="1"/>
  <c r="X3225" i="2" s="1"/>
  <c r="X3224" i="2" a="1"/>
  <c r="X3224" i="2" s="1"/>
  <c r="X3222" i="2" a="1"/>
  <c r="X3222" i="2" s="1"/>
  <c r="X3220" i="2" a="1"/>
  <c r="X3220" i="2" s="1"/>
  <c r="X3219" i="2" a="1"/>
  <c r="X3219" i="2" s="1"/>
  <c r="X3218" i="2" a="1"/>
  <c r="X3218" i="2" s="1"/>
  <c r="X3217" i="2" a="1"/>
  <c r="X3217" i="2" s="1"/>
  <c r="X3214" i="2" a="1"/>
  <c r="X3214" i="2" s="1"/>
  <c r="X3213" i="2" a="1"/>
  <c r="X3213" i="2" s="1"/>
  <c r="X3212" i="2" a="1"/>
  <c r="X3212" i="2" s="1"/>
  <c r="X3211" i="2" a="1"/>
  <c r="X3211" i="2" s="1"/>
  <c r="X3209" i="2" a="1"/>
  <c r="X3209" i="2" s="1"/>
  <c r="X3207" i="2"/>
  <c r="X3207" i="2" a="1"/>
  <c r="X3206" i="2" a="1"/>
  <c r="X3206" i="2" s="1"/>
  <c r="X3205" i="2" a="1"/>
  <c r="X3205" i="2" s="1"/>
  <c r="X3204" i="2" a="1"/>
  <c r="X3204" i="2" s="1"/>
  <c r="X3203" i="2" a="1"/>
  <c r="X3203" i="2" s="1"/>
  <c r="X3201" i="2" a="1"/>
  <c r="X3201" i="2" s="1"/>
  <c r="X3200" i="2" a="1"/>
  <c r="X3200" i="2" s="1"/>
  <c r="X3199" i="2"/>
  <c r="X3199" i="2" a="1"/>
  <c r="X3198" i="2" a="1"/>
  <c r="X3198" i="2" s="1"/>
  <c r="X3196" i="2" a="1"/>
  <c r="X3196" i="2" s="1"/>
  <c r="X3195" i="2" a="1"/>
  <c r="X3195" i="2" s="1"/>
  <c r="X3194" i="2" a="1"/>
  <c r="X3194" i="2" s="1"/>
  <c r="X3191" i="2" a="1"/>
  <c r="X3191" i="2" s="1"/>
  <c r="X3190" i="2" a="1"/>
  <c r="X3190" i="2" s="1"/>
  <c r="X3188" i="2" a="1"/>
  <c r="X3188" i="2" s="1"/>
  <c r="X3186" i="2" a="1"/>
  <c r="X3186" i="2" s="1"/>
  <c r="X3185" i="2" a="1"/>
  <c r="X3185" i="2" s="1"/>
  <c r="X3184" i="2" a="1"/>
  <c r="X3184" i="2" s="1"/>
  <c r="X3183" i="2" a="1"/>
  <c r="X3183" i="2" s="1"/>
  <c r="X3179" i="2"/>
  <c r="X3179" i="2" a="1"/>
  <c r="X3178" i="2" a="1"/>
  <c r="X3178" i="2" s="1"/>
  <c r="X3177" i="2" a="1"/>
  <c r="X3177" i="2" s="1"/>
  <c r="X3176" i="2" a="1"/>
  <c r="X3176" i="2" s="1"/>
  <c r="X3175" i="2" a="1"/>
  <c r="X3175" i="2" s="1"/>
  <c r="X3174" i="2" a="1"/>
  <c r="X3174" i="2" s="1"/>
  <c r="X3434" i="2" s="1" a="1"/>
  <c r="X3434" i="2" s="1"/>
  <c r="X3168" i="2" a="1"/>
  <c r="X3168" i="2" s="1"/>
  <c r="X3160" i="2" a="1"/>
  <c r="X3160" i="2" s="1"/>
  <c r="X3146" i="2"/>
  <c r="X3146" i="2" a="1"/>
  <c r="X3134" i="2" a="1"/>
  <c r="X3134" i="2" s="1"/>
  <c r="X3130" i="2"/>
  <c r="X3122" i="2" a="1"/>
  <c r="X3122" i="2" s="1"/>
  <c r="X3110" i="2"/>
  <c r="X3110" i="2" a="1"/>
  <c r="X3098" i="2" a="1"/>
  <c r="X3098" i="2" s="1"/>
  <c r="X3090" i="2" a="1"/>
  <c r="X3090" i="2" s="1"/>
  <c r="X3078" i="2"/>
  <c r="X3078" i="2" a="1"/>
  <c r="X3066" i="2" a="1"/>
  <c r="X3066" i="2" s="1"/>
  <c r="X3058" i="2" a="1"/>
  <c r="X3058" i="2" s="1"/>
  <c r="X3046" i="2"/>
  <c r="X3046" i="2" a="1"/>
  <c r="X3034" i="2" a="1"/>
  <c r="X3034" i="2" s="1"/>
  <c r="X3026" i="2" a="1"/>
  <c r="X3026" i="2" s="1"/>
  <c r="X3014" i="2" a="1"/>
  <c r="X3014" i="2" s="1"/>
  <c r="X3002" i="2" a="1"/>
  <c r="X3002" i="2" s="1"/>
  <c r="X2994" i="2" a="1"/>
  <c r="X2994" i="2" s="1"/>
  <c r="X2980" i="2"/>
  <c r="X2980" i="2" a="1"/>
  <c r="X2968" i="2" a="1"/>
  <c r="X2968" i="2" s="1"/>
  <c r="X2960" i="2"/>
  <c r="X2960" i="2" a="1"/>
  <c r="X2948" i="2" a="1"/>
  <c r="X2948" i="2" s="1"/>
  <c r="X2936" i="2" a="1"/>
  <c r="X2936" i="2" s="1"/>
  <c r="X2928" i="2" a="1"/>
  <c r="X2928" i="2" s="1"/>
  <c r="X2914" i="2" a="1"/>
  <c r="X2914" i="2" s="1"/>
  <c r="X2911" i="2"/>
  <c r="X2911" i="2" a="1"/>
  <c r="X2910" i="2"/>
  <c r="X2910" i="2" a="1"/>
  <c r="X2909" i="2"/>
  <c r="X2909" i="2" a="1"/>
  <c r="X2908" i="2" a="1"/>
  <c r="X2908" i="2" s="1"/>
  <c r="X2907" i="2"/>
  <c r="X2907" i="2" a="1"/>
  <c r="X2906" i="2"/>
  <c r="X3164" i="2" s="1" a="1"/>
  <c r="X3164" i="2" s="1"/>
  <c r="X2906" i="2" a="1"/>
  <c r="X2900" i="2" a="1"/>
  <c r="X2900" i="2" s="1"/>
  <c r="X2899" i="2"/>
  <c r="X2896" i="2" a="1"/>
  <c r="X2896" i="2" s="1"/>
  <c r="X2892" i="2"/>
  <c r="X2892" i="2" a="1"/>
  <c r="X2886" i="2" a="1"/>
  <c r="X2886" i="2" s="1"/>
  <c r="X2882" i="2"/>
  <c r="X2882" i="2" a="1"/>
  <c r="X2878" i="2" a="1"/>
  <c r="X2878" i="2" s="1"/>
  <c r="X2874" i="2" a="1"/>
  <c r="X2874" i="2" s="1"/>
  <c r="X2870" i="2" a="1"/>
  <c r="X2870" i="2" s="1"/>
  <c r="X2866" i="2" a="1"/>
  <c r="X2866" i="2" s="1"/>
  <c r="X2858" i="2" a="1"/>
  <c r="X2858" i="2" s="1"/>
  <c r="X2854" i="2"/>
  <c r="X2854" i="2" a="1"/>
  <c r="X2850" i="2" a="1"/>
  <c r="X2850" i="2" s="1"/>
  <c r="X2846" i="2"/>
  <c r="X2846" i="2" a="1"/>
  <c r="X2842" i="2" a="1"/>
  <c r="X2842" i="2" s="1"/>
  <c r="X2838" i="2" a="1"/>
  <c r="X2838" i="2" s="1"/>
  <c r="X2834" i="2" a="1"/>
  <c r="X2834" i="2" s="1"/>
  <c r="X2830" i="2" a="1"/>
  <c r="X2830" i="2" s="1"/>
  <c r="X2826" i="2" a="1"/>
  <c r="X2826" i="2" s="1"/>
  <c r="X2822" i="2"/>
  <c r="X2822" i="2" a="1"/>
  <c r="X2818" i="2" a="1"/>
  <c r="X2818" i="2" s="1"/>
  <c r="X2814" i="2"/>
  <c r="X2814" i="2" a="1"/>
  <c r="X2810" i="2" a="1"/>
  <c r="X2810" i="2" s="1"/>
  <c r="X2806" i="2" a="1"/>
  <c r="X2806" i="2" s="1"/>
  <c r="X2802" i="2" a="1"/>
  <c r="X2802" i="2" s="1"/>
  <c r="X2798" i="2" a="1"/>
  <c r="X2798" i="2" s="1"/>
  <c r="X2794" i="2"/>
  <c r="X2794" i="2" a="1"/>
  <c r="X2793" i="2"/>
  <c r="X2793" i="2" a="1"/>
  <c r="X2790" i="2" a="1"/>
  <c r="X2790" i="2" s="1"/>
  <c r="X2789" i="2"/>
  <c r="X2789" i="2" a="1"/>
  <c r="X2786" i="2"/>
  <c r="X2786" i="2" a="1"/>
  <c r="X2785" i="2"/>
  <c r="X2785" i="2" a="1"/>
  <c r="X2782" i="2" a="1"/>
  <c r="X2782" i="2" s="1"/>
  <c r="X2781" i="2"/>
  <c r="X2781" i="2" a="1"/>
  <c r="X2778" i="2" a="1"/>
  <c r="X2778" i="2" s="1"/>
  <c r="X2777" i="2" a="1"/>
  <c r="X2777" i="2" s="1"/>
  <c r="X2774" i="2" a="1"/>
  <c r="X2774" i="2" s="1"/>
  <c r="X2773" i="2" a="1"/>
  <c r="X2773" i="2" s="1"/>
  <c r="X2770" i="2" a="1"/>
  <c r="X2770" i="2" s="1"/>
  <c r="X2769" i="2" a="1"/>
  <c r="X2769" i="2" s="1"/>
  <c r="X2766" i="2" a="1"/>
  <c r="X2766" i="2" s="1"/>
  <c r="X2765" i="2" a="1"/>
  <c r="X2765" i="2" s="1"/>
  <c r="X2762" i="2"/>
  <c r="X2762" i="2" a="1"/>
  <c r="X2761" i="2" a="1"/>
  <c r="X2761" i="2" s="1"/>
  <c r="X2758" i="2" a="1"/>
  <c r="X2758" i="2" s="1"/>
  <c r="X2757" i="2" a="1"/>
  <c r="X2757" i="2" s="1"/>
  <c r="X2754" i="2"/>
  <c r="X2754" i="2" a="1"/>
  <c r="X2753" i="2" a="1"/>
  <c r="X2753" i="2" s="1"/>
  <c r="X2750" i="2" a="1"/>
  <c r="X2750" i="2" s="1"/>
  <c r="X2749" i="2" a="1"/>
  <c r="X2749" i="2" s="1"/>
  <c r="X2746" i="2" a="1"/>
  <c r="X2746" i="2" s="1"/>
  <c r="X2745" i="2" a="1"/>
  <c r="X2745" i="2" s="1"/>
  <c r="X2742" i="2" a="1"/>
  <c r="X2742" i="2" s="1"/>
  <c r="X2741" i="2" a="1"/>
  <c r="X2741" i="2" s="1"/>
  <c r="X2738" i="2"/>
  <c r="X2738" i="2" a="1"/>
  <c r="X2737" i="2" a="1"/>
  <c r="X2737" i="2" s="1"/>
  <c r="X2734" i="2" a="1"/>
  <c r="X2734" i="2" s="1"/>
  <c r="X2733" i="2" a="1"/>
  <c r="X2733" i="2" s="1"/>
  <c r="X2730" i="2" a="1"/>
  <c r="X2730" i="2" s="1"/>
  <c r="X2729" i="2" a="1"/>
  <c r="X2729" i="2" s="1"/>
  <c r="X2726" i="2" a="1"/>
  <c r="X2726" i="2" s="1"/>
  <c r="X2725" i="2" a="1"/>
  <c r="X2725" i="2" s="1"/>
  <c r="X2722" i="2" a="1"/>
  <c r="X2722" i="2" s="1"/>
  <c r="X2721" i="2" a="1"/>
  <c r="X2721" i="2" s="1"/>
  <c r="X2716" i="2" a="1"/>
  <c r="X2716" i="2" s="1"/>
  <c r="X2715" i="2" a="1"/>
  <c r="X2715" i="2" s="1"/>
  <c r="X2712" i="2" a="1"/>
  <c r="X2712" i="2" s="1"/>
  <c r="X2711" i="2" a="1"/>
  <c r="X2711" i="2" s="1"/>
  <c r="X2708" i="2" a="1"/>
  <c r="X2708" i="2" s="1"/>
  <c r="X2707" i="2" a="1"/>
  <c r="X2707" i="2" s="1"/>
  <c r="X2704" i="2" a="1"/>
  <c r="X2704" i="2" s="1"/>
  <c r="X2703" i="2" a="1"/>
  <c r="X2703" i="2" s="1"/>
  <c r="X2700" i="2" a="1"/>
  <c r="X2700" i="2" s="1"/>
  <c r="X2699" i="2" a="1"/>
  <c r="X2699" i="2" s="1"/>
  <c r="X2696" i="2" a="1"/>
  <c r="X2696" i="2" s="1"/>
  <c r="X2695" i="2" a="1"/>
  <c r="X2695" i="2" s="1"/>
  <c r="X2692" i="2" a="1"/>
  <c r="X2692" i="2" s="1"/>
  <c r="X2691" i="2" a="1"/>
  <c r="X2691" i="2" s="1"/>
  <c r="X2688" i="2"/>
  <c r="X2688" i="2" a="1"/>
  <c r="X2687" i="2" a="1"/>
  <c r="X2687" i="2" s="1"/>
  <c r="X2684" i="2" a="1"/>
  <c r="X2684" i="2" s="1"/>
  <c r="X2683" i="2" a="1"/>
  <c r="X2683" i="2" s="1"/>
  <c r="X2680" i="2" a="1"/>
  <c r="X2680" i="2" s="1"/>
  <c r="X2679" i="2" a="1"/>
  <c r="X2679" i="2" s="1"/>
  <c r="X2676" i="2" a="1"/>
  <c r="X2676" i="2" s="1"/>
  <c r="X2675" i="2" a="1"/>
  <c r="X2675" i="2" s="1"/>
  <c r="X2672" i="2"/>
  <c r="X2672" i="2" a="1"/>
  <c r="X2671" i="2" a="1"/>
  <c r="X2671" i="2" s="1"/>
  <c r="X2668" i="2" a="1"/>
  <c r="X2668" i="2" s="1"/>
  <c r="X2667" i="2" a="1"/>
  <c r="X2667" i="2" s="1"/>
  <c r="X2664" i="2"/>
  <c r="X2664" i="2" a="1"/>
  <c r="X2663" i="2" a="1"/>
  <c r="X2663" i="2" s="1"/>
  <c r="X2660" i="2" a="1"/>
  <c r="X2660" i="2" s="1"/>
  <c r="X2659" i="2" a="1"/>
  <c r="X2659" i="2" s="1"/>
  <c r="X2654" i="2" a="1"/>
  <c r="X2654" i="2" s="1"/>
  <c r="X2653" i="2" a="1"/>
  <c r="X2653" i="2" s="1"/>
  <c r="X2650" i="2" a="1"/>
  <c r="X2650" i="2" s="1"/>
  <c r="X2649" i="2" a="1"/>
  <c r="X2649" i="2" s="1"/>
  <c r="X2646" i="2" a="1"/>
  <c r="X2646" i="2" s="1"/>
  <c r="X2643" i="2" a="1"/>
  <c r="X2643" i="2" s="1"/>
  <c r="X2642" i="2"/>
  <c r="X2642" i="2" a="1"/>
  <c r="X2641" i="2"/>
  <c r="X2641" i="2" a="1"/>
  <c r="X2640" i="2"/>
  <c r="X2640" i="2" a="1"/>
  <c r="X2639" i="2" a="1"/>
  <c r="X2639" i="2" s="1"/>
  <c r="X2638" i="2"/>
  <c r="X2899" i="2" s="1" a="1"/>
  <c r="X2638" i="2" a="1"/>
  <c r="X2632" i="2" a="1"/>
  <c r="X2632" i="2" s="1"/>
  <c r="X2606" i="2" a="1"/>
  <c r="X2606" i="2" s="1"/>
  <c r="X2598" i="2" a="1"/>
  <c r="X2598" i="2" s="1"/>
  <c r="X2578" i="2" a="1"/>
  <c r="X2578" i="2" s="1"/>
  <c r="X2562" i="2" a="1"/>
  <c r="X2562" i="2" s="1"/>
  <c r="X2555" i="2" a="1"/>
  <c r="X2555" i="2" s="1"/>
  <c r="X2554" i="2" a="1"/>
  <c r="X2554" i="2" s="1"/>
  <c r="X2542" i="2" a="1"/>
  <c r="X2542" i="2" s="1"/>
  <c r="X2535" i="2" a="1"/>
  <c r="X2535" i="2" s="1"/>
  <c r="X2529" i="2" a="1"/>
  <c r="X2529" i="2" s="1"/>
  <c r="X2523" i="2" a="1"/>
  <c r="X2523" i="2" s="1"/>
  <c r="X2510" i="2" a="1"/>
  <c r="X2510" i="2" s="1"/>
  <c r="X2505" i="2" a="1"/>
  <c r="X2505" i="2" s="1"/>
  <c r="X2503" i="2" a="1"/>
  <c r="X2503" i="2" s="1"/>
  <c r="X2494" i="2" a="1"/>
  <c r="X2494" i="2" s="1"/>
  <c r="X2493" i="2" a="1"/>
  <c r="X2493" i="2" s="1"/>
  <c r="X2489" i="2" a="1"/>
  <c r="X2489" i="2" s="1"/>
  <c r="X2488" i="2" a="1"/>
  <c r="X2488" i="2" s="1"/>
  <c r="X2482" i="2" a="1"/>
  <c r="X2482" i="2" s="1"/>
  <c r="X2478" i="2" a="1"/>
  <c r="X2478" i="2" s="1"/>
  <c r="X2477" i="2"/>
  <c r="X2477" i="2" a="1"/>
  <c r="X2473" i="2" a="1"/>
  <c r="X2473" i="2" s="1"/>
  <c r="X2466" i="2" a="1"/>
  <c r="X2466" i="2" s="1"/>
  <c r="X2462" i="2" a="1"/>
  <c r="X2462" i="2" s="1"/>
  <c r="X2461" i="2" a="1"/>
  <c r="X2461" i="2" s="1"/>
  <c r="X2449" i="2" a="1"/>
  <c r="X2449" i="2" s="1"/>
  <c r="X2448" i="2"/>
  <c r="X2448" i="2" a="1"/>
  <c r="X2444" i="2" a="1"/>
  <c r="X2444" i="2" s="1"/>
  <c r="X2437" i="2" a="1"/>
  <c r="X2437" i="2" s="1"/>
  <c r="X2433" i="2" a="1"/>
  <c r="X2433" i="2" s="1"/>
  <c r="X2432" i="2"/>
  <c r="X2432" i="2" a="1"/>
  <c r="X2428" i="2" a="1"/>
  <c r="X2428" i="2" s="1"/>
  <c r="X2422" i="2" a="1"/>
  <c r="X2422" i="2" s="1"/>
  <c r="X2421" i="2" a="1"/>
  <c r="X2421" i="2" s="1"/>
  <c r="X2417" i="2" a="1"/>
  <c r="X2417" i="2" s="1"/>
  <c r="X2416" i="2" a="1"/>
  <c r="X2416" i="2" s="1"/>
  <c r="X2407" i="2" a="1"/>
  <c r="X2407" i="2" s="1"/>
  <c r="X2406" i="2" a="1"/>
  <c r="X2406" i="2" s="1"/>
  <c r="X2405" i="2" a="1"/>
  <c r="X2405" i="2" s="1"/>
  <c r="X2401" i="2" a="1"/>
  <c r="X2401" i="2" s="1"/>
  <c r="X2395" i="2" a="1"/>
  <c r="X2395" i="2" s="1"/>
  <c r="X2391" i="2" a="1"/>
  <c r="X2391" i="2" s="1"/>
  <c r="X2390" i="2" a="1"/>
  <c r="X2390" i="2" s="1"/>
  <c r="X2387" i="2" a="1"/>
  <c r="X2387" i="2" s="1"/>
  <c r="X2383" i="2" a="1"/>
  <c r="X2383" i="2" s="1"/>
  <c r="X2375" i="2" a="1"/>
  <c r="X2375" i="2" s="1"/>
  <c r="X2374" i="2" a="1"/>
  <c r="X2374" i="2" s="1"/>
  <c r="X2373" i="2" a="1"/>
  <c r="X2373" i="2" s="1"/>
  <c r="X2372" i="2" a="1"/>
  <c r="X2372" i="2" s="1"/>
  <c r="X2371" i="2" a="1"/>
  <c r="X2371" i="2" s="1"/>
  <c r="X2370" i="2" a="1"/>
  <c r="X2370" i="2" s="1"/>
  <c r="X2586" i="2" s="1" a="1"/>
  <c r="X2586" i="2" s="1"/>
  <c r="X2361" i="2" a="1"/>
  <c r="X2361" i="2" s="1"/>
  <c r="X2356" i="2" a="1"/>
  <c r="X2356" i="2" s="1"/>
  <c r="X2343" i="2" a="1"/>
  <c r="X2343" i="2" s="1"/>
  <c r="X2338" i="2"/>
  <c r="X2338" i="2" a="1"/>
  <c r="X2323" i="2"/>
  <c r="X2323" i="2" a="1"/>
  <c r="X2318" i="2" a="1"/>
  <c r="X2318" i="2" s="1"/>
  <c r="X2307" i="2" a="1"/>
  <c r="X2307" i="2" s="1"/>
  <c r="X2302" i="2"/>
  <c r="X2302" i="2" a="1"/>
  <c r="X2291" i="2"/>
  <c r="X2291" i="2" a="1"/>
  <c r="X2286" i="2" a="1"/>
  <c r="X2286" i="2" s="1"/>
  <c r="X2275" i="2" a="1"/>
  <c r="X2275" i="2" s="1"/>
  <c r="X2270" i="2" a="1"/>
  <c r="X2270" i="2" s="1"/>
  <c r="X2259" i="2"/>
  <c r="X2259" i="2" a="1"/>
  <c r="X2254" i="2" a="1"/>
  <c r="X2254" i="2" s="1"/>
  <c r="X2243" i="2" a="1"/>
  <c r="X2243" i="2" s="1"/>
  <c r="X2238" i="2"/>
  <c r="X2238" i="2" a="1"/>
  <c r="X2227" i="2" a="1"/>
  <c r="X2227" i="2" s="1"/>
  <c r="X2222" i="2" a="1"/>
  <c r="X2222" i="2" s="1"/>
  <c r="X2211" i="2"/>
  <c r="X2211" i="2" a="1"/>
  <c r="X2206" i="2"/>
  <c r="X2206" i="2" a="1"/>
  <c r="X2195" i="2"/>
  <c r="X2195" i="2" a="1"/>
  <c r="X2190" i="2" a="1"/>
  <c r="X2190" i="2" s="1"/>
  <c r="X2177" i="2" a="1"/>
  <c r="X2177" i="2" s="1"/>
  <c r="X2172" i="2"/>
  <c r="X2172" i="2" a="1"/>
  <c r="X2161" i="2"/>
  <c r="X2161" i="2" a="1"/>
  <c r="X2156" i="2" a="1"/>
  <c r="X2156" i="2" s="1"/>
  <c r="X2145" i="2" a="1"/>
  <c r="X2145" i="2" s="1"/>
  <c r="X2140" i="2" a="1"/>
  <c r="X2140" i="2" s="1"/>
  <c r="X2129" i="2"/>
  <c r="X2129" i="2" a="1"/>
  <c r="X2124" i="2" a="1"/>
  <c r="X2124" i="2" s="1"/>
  <c r="X2111" i="2" a="1"/>
  <c r="X2111" i="2" s="1"/>
  <c r="X2107" i="2"/>
  <c r="X2107" i="2" a="1"/>
  <c r="X2106" i="2"/>
  <c r="X2106" i="2" a="1"/>
  <c r="X2105" i="2"/>
  <c r="X2105" i="2" a="1"/>
  <c r="X2104" i="2"/>
  <c r="X2104" i="2" a="1"/>
  <c r="X2103" i="2"/>
  <c r="X2103" i="2" a="1"/>
  <c r="X2102" i="2"/>
  <c r="X2357" i="2" s="1" a="1"/>
  <c r="X2357" i="2" s="1"/>
  <c r="X2102" i="2" a="1"/>
  <c r="X2044" i="2" a="1"/>
  <c r="X2044" i="2" s="1"/>
  <c r="X1990" i="2" a="1"/>
  <c r="X1990" i="2" s="1"/>
  <c r="X1986" i="2" a="1"/>
  <c r="X1986" i="2" s="1"/>
  <c r="X1933" i="2" a="1"/>
  <c r="X1933" i="2" s="1"/>
  <c r="X1888" i="2" a="1"/>
  <c r="X1888" i="2" s="1"/>
  <c r="X1845" i="2" a="1"/>
  <c r="X1845" i="2" s="1"/>
  <c r="X1842" i="2" a="1"/>
  <c r="X1842" i="2" s="1"/>
  <c r="X1839" i="2" a="1"/>
  <c r="X1839" i="2" s="1"/>
  <c r="X1838" i="2" a="1"/>
  <c r="X1838" i="2" s="1"/>
  <c r="X1837" i="2" a="1"/>
  <c r="X1837" i="2" s="1"/>
  <c r="X1836" i="2" a="1"/>
  <c r="X1836" i="2" s="1"/>
  <c r="X1835" i="2" a="1"/>
  <c r="X1835" i="2" s="1"/>
  <c r="X1834" i="2" a="1"/>
  <c r="X1834" i="2" s="1"/>
  <c r="X1828" i="2" a="1"/>
  <c r="X1828" i="2" s="1"/>
  <c r="X1820" i="2"/>
  <c r="X1820" i="2" a="1"/>
  <c r="X1810" i="2" a="1"/>
  <c r="X1810" i="2" s="1"/>
  <c r="X1798" i="2" a="1"/>
  <c r="X1798" i="2" s="1"/>
  <c r="X1794" i="2" a="1"/>
  <c r="X1794" i="2" s="1"/>
  <c r="X1782" i="2"/>
  <c r="X1782" i="2" a="1"/>
  <c r="X1774" i="2" a="1"/>
  <c r="X1774" i="2" s="1"/>
  <c r="X1762" i="2" a="1"/>
  <c r="X1762" i="2" s="1"/>
  <c r="X1758" i="2" a="1"/>
  <c r="X1758" i="2" s="1"/>
  <c r="X1754" i="2" a="1"/>
  <c r="X1754" i="2" s="1"/>
  <c r="X1750" i="2" a="1"/>
  <c r="X1750" i="2" s="1"/>
  <c r="X1746" i="2" a="1"/>
  <c r="X1746" i="2" s="1"/>
  <c r="X1742" i="2" a="1"/>
  <c r="X1742" i="2" s="1"/>
  <c r="X1738" i="2" a="1"/>
  <c r="X1738" i="2" s="1"/>
  <c r="X1734" i="2" a="1"/>
  <c r="X1734" i="2" s="1"/>
  <c r="X1730" i="2" a="1"/>
  <c r="X1730" i="2" s="1"/>
  <c r="X1726" i="2" a="1"/>
  <c r="X1726" i="2" s="1"/>
  <c r="X1722" i="2" a="1"/>
  <c r="X1722" i="2" s="1"/>
  <c r="X1718" i="2" a="1"/>
  <c r="X1718" i="2" s="1"/>
  <c r="X1714" i="2" a="1"/>
  <c r="X1714" i="2" s="1"/>
  <c r="X1710" i="2" a="1"/>
  <c r="X1710" i="2" s="1"/>
  <c r="X1706" i="2" a="1"/>
  <c r="X1706" i="2" s="1"/>
  <c r="X1702" i="2" a="1"/>
  <c r="X1702" i="2" s="1"/>
  <c r="X1698" i="2" a="1"/>
  <c r="X1698" i="2" s="1"/>
  <c r="X1694" i="2" a="1"/>
  <c r="X1694" i="2" s="1"/>
  <c r="X1690" i="2" a="1"/>
  <c r="X1690" i="2" s="1"/>
  <c r="X1686" i="2" a="1"/>
  <c r="X1686" i="2" s="1"/>
  <c r="X1682" i="2" a="1"/>
  <c r="X1682" i="2" s="1"/>
  <c r="X1678" i="2" a="1"/>
  <c r="X1678" i="2" s="1"/>
  <c r="X1674" i="2" a="1"/>
  <c r="X1674" i="2" s="1"/>
  <c r="X1670" i="2" a="1"/>
  <c r="X1670" i="2" s="1"/>
  <c r="X1666" i="2" a="1"/>
  <c r="X1666" i="2" s="1"/>
  <c r="X1662" i="2" a="1"/>
  <c r="X1662" i="2" s="1"/>
  <c r="X1658" i="2" a="1"/>
  <c r="X1658" i="2" s="1"/>
  <c r="X1654" i="2" a="1"/>
  <c r="X1654" i="2" s="1"/>
  <c r="X1650" i="2" a="1"/>
  <c r="X1650" i="2" s="1"/>
  <c r="X1644" i="2" a="1"/>
  <c r="X1644" i="2" s="1"/>
  <c r="X1640" i="2" a="1"/>
  <c r="X1640" i="2" s="1"/>
  <c r="X1636" i="2" a="1"/>
  <c r="X1636" i="2" s="1"/>
  <c r="X1632" i="2" a="1"/>
  <c r="X1632" i="2" s="1"/>
  <c r="X1628" i="2" a="1"/>
  <c r="X1628" i="2" s="1"/>
  <c r="X1624" i="2" a="1"/>
  <c r="X1624" i="2" s="1"/>
  <c r="X1620" i="2" a="1"/>
  <c r="X1620" i="2" s="1"/>
  <c r="X1616" i="2" a="1"/>
  <c r="X1616" i="2" s="1"/>
  <c r="X1608" i="2" a="1"/>
  <c r="X1608" i="2" s="1"/>
  <c r="X1600" i="2" a="1"/>
  <c r="X1600" i="2" s="1"/>
  <c r="X1597" i="2" a="1"/>
  <c r="X1597" i="2" s="1"/>
  <c r="X1596" i="2" a="1"/>
  <c r="X1596" i="2" s="1"/>
  <c r="X1592" i="2" a="1"/>
  <c r="X1592" i="2" s="1"/>
  <c r="X1589" i="2" a="1"/>
  <c r="X1589" i="2" s="1"/>
  <c r="X1583" i="2" a="1"/>
  <c r="X1583" i="2" s="1"/>
  <c r="X1582" i="2" a="1"/>
  <c r="X1582" i="2" s="1"/>
  <c r="X1579" i="2" a="1"/>
  <c r="X1579" i="2" s="1"/>
  <c r="X1578" i="2" a="1"/>
  <c r="X1578" i="2" s="1"/>
  <c r="X1574" i="2" a="1"/>
  <c r="X1574" i="2" s="1"/>
  <c r="X1571" i="2"/>
  <c r="X1571" i="2" a="1"/>
  <c r="X1570" i="2"/>
  <c r="X1570" i="2" a="1"/>
  <c r="X1569" i="2" a="1"/>
  <c r="X1569" i="2" s="1"/>
  <c r="X1568" i="2" a="1"/>
  <c r="X1568" i="2" s="1"/>
  <c r="X1567" i="2" a="1"/>
  <c r="X1567" i="2" s="1"/>
  <c r="X1566" i="2"/>
  <c r="X1814" i="2" s="1" a="1"/>
  <c r="X1814" i="2" s="1"/>
  <c r="X1566" i="2" a="1"/>
  <c r="X1560" i="2" a="1"/>
  <c r="X1560" i="2" s="1"/>
  <c r="X1558" i="2" a="1"/>
  <c r="X1558" i="2" s="1"/>
  <c r="X1556" i="2" a="1"/>
  <c r="X1556" i="2" s="1"/>
  <c r="X1549" i="2" a="1"/>
  <c r="X1549" i="2" s="1"/>
  <c r="X1547" i="2" a="1"/>
  <c r="X1547" i="2" s="1"/>
  <c r="X1545" i="2" a="1"/>
  <c r="X1545" i="2" s="1"/>
  <c r="X1544" i="2" a="1"/>
  <c r="X1544" i="2" s="1"/>
  <c r="X1540" i="2" a="1"/>
  <c r="X1540" i="2" s="1"/>
  <c r="X1538" i="2" a="1"/>
  <c r="X1538" i="2" s="1"/>
  <c r="X1535" i="2" a="1"/>
  <c r="X1535" i="2" s="1"/>
  <c r="X1531" i="2" a="1"/>
  <c r="X1531" i="2" s="1"/>
  <c r="X1529" i="2" a="1"/>
  <c r="X1529" i="2" s="1"/>
  <c r="X1526" i="2" a="1"/>
  <c r="X1526" i="2" s="1"/>
  <c r="X1518" i="2" a="1"/>
  <c r="X1518" i="2" s="1"/>
  <c r="X1513" i="2" a="1"/>
  <c r="X1513" i="2" s="1"/>
  <c r="X1509" i="2" a="1"/>
  <c r="X1509" i="2" s="1"/>
  <c r="X1508" i="2" a="1"/>
  <c r="X1508" i="2" s="1"/>
  <c r="X1504" i="2" a="1"/>
  <c r="X1504" i="2" s="1"/>
  <c r="X1499" i="2"/>
  <c r="X1499" i="2" a="1"/>
  <c r="X1495" i="2" a="1"/>
  <c r="X1495" i="2" s="1"/>
  <c r="X1490" i="2" a="1"/>
  <c r="X1490" i="2" s="1"/>
  <c r="X1486" i="2" a="1"/>
  <c r="X1486" i="2" s="1"/>
  <c r="X1482" i="2" a="1"/>
  <c r="X1482" i="2" s="1"/>
  <c r="X1478" i="2" a="1"/>
  <c r="X1478" i="2" s="1"/>
  <c r="X1474" i="2" a="1"/>
  <c r="X1474" i="2" s="1"/>
  <c r="X1470" i="2" a="1"/>
  <c r="X1470" i="2" s="1"/>
  <c r="X1466" i="2" a="1"/>
  <c r="X1466" i="2" s="1"/>
  <c r="X1462" i="2" a="1"/>
  <c r="X1462" i="2" s="1"/>
  <c r="X1458" i="2" a="1"/>
  <c r="X1458" i="2" s="1"/>
  <c r="X1454" i="2" a="1"/>
  <c r="X1454" i="2" s="1"/>
  <c r="X1450" i="2" a="1"/>
  <c r="X1450" i="2" s="1"/>
  <c r="X1446" i="2" a="1"/>
  <c r="X1446" i="2" s="1"/>
  <c r="X1442" i="2" a="1"/>
  <c r="X1442" i="2" s="1"/>
  <c r="X1438" i="2" a="1"/>
  <c r="X1438" i="2" s="1"/>
  <c r="X1434" i="2" a="1"/>
  <c r="X1434" i="2" s="1"/>
  <c r="X1430" i="2" a="1"/>
  <c r="X1430" i="2" s="1"/>
  <c r="X1426" i="2" a="1"/>
  <c r="X1426" i="2" s="1"/>
  <c r="X1422" i="2" a="1"/>
  <c r="X1422" i="2" s="1"/>
  <c r="X1418" i="2" a="1"/>
  <c r="X1418" i="2" s="1"/>
  <c r="X1414" i="2" a="1"/>
  <c r="X1414" i="2" s="1"/>
  <c r="X1410" i="2" a="1"/>
  <c r="X1410" i="2" s="1"/>
  <c r="X1406" i="2" a="1"/>
  <c r="X1406" i="2" s="1"/>
  <c r="X1402" i="2" a="1"/>
  <c r="X1402" i="2" s="1"/>
  <c r="X1398" i="2" a="1"/>
  <c r="X1398" i="2" s="1"/>
  <c r="X1394" i="2" a="1"/>
  <c r="X1394" i="2" s="1"/>
  <c r="X1390" i="2" a="1"/>
  <c r="X1390" i="2" s="1"/>
  <c r="X1386" i="2" a="1"/>
  <c r="X1386" i="2" s="1"/>
  <c r="X1382" i="2" a="1"/>
  <c r="X1382" i="2" s="1"/>
  <c r="X1376" i="2" a="1"/>
  <c r="X1376" i="2" s="1"/>
  <c r="X1372" i="2" a="1"/>
  <c r="X1372" i="2" s="1"/>
  <c r="X1368" i="2" a="1"/>
  <c r="X1368" i="2" s="1"/>
  <c r="X1364" i="2" a="1"/>
  <c r="X1364" i="2" s="1"/>
  <c r="X1360" i="2" a="1"/>
  <c r="X1360" i="2" s="1"/>
  <c r="X1356" i="2" a="1"/>
  <c r="X1356" i="2" s="1"/>
  <c r="X1352" i="2" a="1"/>
  <c r="X1352" i="2" s="1"/>
  <c r="X1348" i="2" a="1"/>
  <c r="X1348" i="2" s="1"/>
  <c r="X1344" i="2" a="1"/>
  <c r="X1344" i="2" s="1"/>
  <c r="X1340" i="2" a="1"/>
  <c r="X1340" i="2" s="1"/>
  <c r="X1336" i="2" a="1"/>
  <c r="X1336" i="2" s="1"/>
  <c r="X1332" i="2" a="1"/>
  <c r="X1332" i="2" s="1"/>
  <c r="X1328" i="2" a="1"/>
  <c r="X1328" i="2" s="1"/>
  <c r="X1324" i="2" a="1"/>
  <c r="X1324" i="2" s="1"/>
  <c r="X1320" i="2" a="1"/>
  <c r="X1320" i="2" s="1"/>
  <c r="X1314" i="2" a="1"/>
  <c r="X1314" i="2" s="1"/>
  <c r="X1310" i="2" a="1"/>
  <c r="X1310" i="2" s="1"/>
  <c r="X1306" i="2" a="1"/>
  <c r="X1306" i="2" s="1"/>
  <c r="X1303" i="2"/>
  <c r="X1303" i="2" a="1"/>
  <c r="X1302" i="2"/>
  <c r="X1302" i="2" a="1"/>
  <c r="X1301" i="2" a="1"/>
  <c r="X1301" i="2" s="1"/>
  <c r="X1300" i="2" a="1"/>
  <c r="X1300" i="2" s="1"/>
  <c r="X1299" i="2"/>
  <c r="X1299" i="2" a="1"/>
  <c r="X1298" i="2"/>
  <c r="X1548" i="2" s="1" a="1"/>
  <c r="X1548" i="2" s="1"/>
  <c r="X1298" i="2" a="1"/>
  <c r="X1293" i="2" a="1"/>
  <c r="X1293" i="2" s="1"/>
  <c r="X1292" i="2" a="1"/>
  <c r="X1292" i="2" s="1"/>
  <c r="X1291" i="2" a="1"/>
  <c r="X1291" i="2" s="1"/>
  <c r="X1289" i="2" a="1"/>
  <c r="X1289" i="2" s="1"/>
  <c r="X1287" i="2" a="1"/>
  <c r="X1287" i="2" s="1"/>
  <c r="X1285" i="2" a="1"/>
  <c r="X1285" i="2" s="1"/>
  <c r="X1284" i="2" a="1"/>
  <c r="X1284" i="2" s="1"/>
  <c r="X1281" i="2" a="1"/>
  <c r="X1281" i="2" s="1"/>
  <c r="X1279" i="2" a="1"/>
  <c r="X1279" i="2" s="1"/>
  <c r="X1277" i="2" a="1"/>
  <c r="X1277" i="2" s="1"/>
  <c r="X1275" i="2" a="1"/>
  <c r="X1275" i="2" s="1"/>
  <c r="X1274" i="2" a="1"/>
  <c r="X1274" i="2" s="1"/>
  <c r="X1273" i="2" a="1"/>
  <c r="X1273" i="2" s="1"/>
  <c r="X1271" i="2" a="1"/>
  <c r="X1271" i="2" s="1"/>
  <c r="X1269" i="2" a="1"/>
  <c r="X1269" i="2" s="1"/>
  <c r="X1267" i="2" a="1"/>
  <c r="X1267" i="2" s="1"/>
  <c r="X1266" i="2" a="1"/>
  <c r="X1266" i="2" s="1"/>
  <c r="X1265" i="2" a="1"/>
  <c r="X1265" i="2" s="1"/>
  <c r="X1263" i="2" a="1"/>
  <c r="X1263" i="2" s="1"/>
  <c r="X1261" i="2" a="1"/>
  <c r="X1261" i="2" s="1"/>
  <c r="X1259" i="2" a="1"/>
  <c r="X1259" i="2" s="1"/>
  <c r="X1258" i="2" a="1"/>
  <c r="X1258" i="2" s="1"/>
  <c r="X1257" i="2" a="1"/>
  <c r="X1257" i="2" s="1"/>
  <c r="X1251" i="2" a="1"/>
  <c r="X1251" i="2" s="1"/>
  <c r="X1249" i="2" a="1"/>
  <c r="X1249" i="2" s="1"/>
  <c r="X1247" i="2" a="1"/>
  <c r="X1247" i="2" s="1"/>
  <c r="X1246" i="2" a="1"/>
  <c r="X1246" i="2" s="1"/>
  <c r="X1245" i="2" a="1"/>
  <c r="X1245" i="2" s="1"/>
  <c r="X1243" i="2" a="1"/>
  <c r="X1243" i="2" s="1"/>
  <c r="X1241" i="2" a="1"/>
  <c r="X1241" i="2" s="1"/>
  <c r="X1239" i="2" a="1"/>
  <c r="X1239" i="2" s="1"/>
  <c r="X1238" i="2" a="1"/>
  <c r="X1238" i="2" s="1"/>
  <c r="X1237" i="2" a="1"/>
  <c r="X1237" i="2" s="1"/>
  <c r="X1235" i="2" a="1"/>
  <c r="X1235" i="2" s="1"/>
  <c r="X1233" i="2" a="1"/>
  <c r="X1233" i="2" s="1"/>
  <c r="X1231" i="2" a="1"/>
  <c r="X1231" i="2" s="1"/>
  <c r="X1230" i="2" a="1"/>
  <c r="X1230" i="2" s="1"/>
  <c r="X1229" i="2" a="1"/>
  <c r="X1229" i="2" s="1"/>
  <c r="X1227" i="2" a="1"/>
  <c r="X1227" i="2" s="1"/>
  <c r="X1225" i="2" a="1"/>
  <c r="X1225" i="2" s="1"/>
  <c r="X1223" i="2" a="1"/>
  <c r="X1223" i="2" s="1"/>
  <c r="X1222" i="2" a="1"/>
  <c r="X1222" i="2" s="1"/>
  <c r="X1221" i="2" a="1"/>
  <c r="X1221" i="2" s="1"/>
  <c r="X1219" i="2" a="1"/>
  <c r="X1219" i="2" s="1"/>
  <c r="X1217" i="2" a="1"/>
  <c r="X1217" i="2" s="1"/>
  <c r="X1215" i="2" a="1"/>
  <c r="X1215" i="2" s="1"/>
  <c r="X1214" i="2" a="1"/>
  <c r="X1214" i="2" s="1"/>
  <c r="X1213" i="2" a="1"/>
  <c r="X1213" i="2" s="1"/>
  <c r="X1211" i="2" a="1"/>
  <c r="X1211" i="2" s="1"/>
  <c r="X1209" i="2" a="1"/>
  <c r="X1209" i="2" s="1"/>
  <c r="X1207" i="2" a="1"/>
  <c r="X1207" i="2" s="1"/>
  <c r="X1206" i="2" a="1"/>
  <c r="X1206" i="2" s="1"/>
  <c r="X1205" i="2" a="1"/>
  <c r="X1205" i="2" s="1"/>
  <c r="X1203" i="2" a="1"/>
  <c r="X1203" i="2" s="1"/>
  <c r="X1201" i="2" a="1"/>
  <c r="X1201" i="2" s="1"/>
  <c r="X1199" i="2" a="1"/>
  <c r="X1199" i="2" s="1"/>
  <c r="X1198" i="2" a="1"/>
  <c r="X1198" i="2" s="1"/>
  <c r="X1197" i="2" a="1"/>
  <c r="X1197" i="2" s="1"/>
  <c r="X1195" i="2" a="1"/>
  <c r="X1195" i="2" s="1"/>
  <c r="X1193" i="2" a="1"/>
  <c r="X1193" i="2" s="1"/>
  <c r="X1191" i="2" a="1"/>
  <c r="X1191" i="2" s="1"/>
  <c r="X1190" i="2" a="1"/>
  <c r="X1190" i="2" s="1"/>
  <c r="X1189" i="2" a="1"/>
  <c r="X1189" i="2" s="1"/>
  <c r="X1187" i="2" a="1"/>
  <c r="X1187" i="2" s="1"/>
  <c r="X1185" i="2" a="1"/>
  <c r="X1185" i="2" s="1"/>
  <c r="X1183" i="2" a="1"/>
  <c r="X1183" i="2" s="1"/>
  <c r="X1182" i="2" a="1"/>
  <c r="X1182" i="2" s="1"/>
  <c r="X1181" i="2" a="1"/>
  <c r="X1181" i="2" s="1"/>
  <c r="X1179" i="2" a="1"/>
  <c r="X1179" i="2" s="1"/>
  <c r="X1177" i="2" a="1"/>
  <c r="X1177" i="2" s="1"/>
  <c r="X1175" i="2" a="1"/>
  <c r="X1175" i="2" s="1"/>
  <c r="X1174" i="2" a="1"/>
  <c r="X1174" i="2" s="1"/>
  <c r="X1173" i="2" a="1"/>
  <c r="X1173" i="2" s="1"/>
  <c r="X1171" i="2" a="1"/>
  <c r="X1171" i="2" s="1"/>
  <c r="X1169" i="2" a="1"/>
  <c r="X1169" i="2" s="1"/>
  <c r="X1167" i="2" a="1"/>
  <c r="X1167" i="2" s="1"/>
  <c r="X1166" i="2" a="1"/>
  <c r="X1166" i="2" s="1"/>
  <c r="X1165" i="2" a="1"/>
  <c r="X1165" i="2" s="1"/>
  <c r="X1163" i="2" a="1"/>
  <c r="X1163" i="2" s="1"/>
  <c r="X1161" i="2" a="1"/>
  <c r="X1161" i="2" s="1"/>
  <c r="X1159" i="2" a="1"/>
  <c r="X1159" i="2" s="1"/>
  <c r="X1158" i="2" a="1"/>
  <c r="X1158" i="2" s="1"/>
  <c r="X1157" i="2" a="1"/>
  <c r="X1157" i="2" s="1"/>
  <c r="X1155" i="2" a="1"/>
  <c r="X1155" i="2" s="1"/>
  <c r="X1153" i="2" a="1"/>
  <c r="X1153" i="2" s="1"/>
  <c r="X1151" i="2" a="1"/>
  <c r="X1151" i="2" s="1"/>
  <c r="X1150" i="2" a="1"/>
  <c r="X1150" i="2" s="1"/>
  <c r="X1149" i="2" a="1"/>
  <c r="X1149" i="2" s="1"/>
  <c r="X1147" i="2" a="1"/>
  <c r="X1147" i="2" s="1"/>
  <c r="X1145" i="2" a="1"/>
  <c r="X1145" i="2" s="1"/>
  <c r="X1143" i="2" a="1"/>
  <c r="X1143" i="2" s="1"/>
  <c r="X1142" i="2" a="1"/>
  <c r="X1142" i="2" s="1"/>
  <c r="X1141" i="2" a="1"/>
  <c r="X1141" i="2" s="1"/>
  <c r="X1139" i="2" a="1"/>
  <c r="X1139" i="2" s="1"/>
  <c r="X1137" i="2" a="1"/>
  <c r="X1137" i="2" s="1"/>
  <c r="X1135" i="2" a="1"/>
  <c r="X1135" i="2" s="1"/>
  <c r="X1134" i="2" a="1"/>
  <c r="X1134" i="2" s="1"/>
  <c r="X1133" i="2" a="1"/>
  <c r="X1133" i="2" s="1"/>
  <c r="X1131" i="2" a="1"/>
  <c r="X1131" i="2" s="1"/>
  <c r="X1129" i="2" a="1"/>
  <c r="X1129" i="2" s="1"/>
  <c r="X1127" i="2" a="1"/>
  <c r="X1127" i="2" s="1"/>
  <c r="X1126" i="2" a="1"/>
  <c r="X1126" i="2" s="1"/>
  <c r="X1125" i="2" a="1"/>
  <c r="X1125" i="2" s="1"/>
  <c r="X1123" i="2" a="1"/>
  <c r="X1123" i="2" s="1"/>
  <c r="X1121" i="2" a="1"/>
  <c r="X1121" i="2" s="1"/>
  <c r="X1119" i="2" a="1"/>
  <c r="X1119" i="2" s="1"/>
  <c r="X1118" i="2" a="1"/>
  <c r="X1118" i="2" s="1"/>
  <c r="X1117" i="2" a="1"/>
  <c r="X1117" i="2" s="1"/>
  <c r="X1115" i="2" a="1"/>
  <c r="X1115" i="2" s="1"/>
  <c r="X1114" i="2" a="1"/>
  <c r="X1114" i="2" s="1"/>
  <c r="X1113" i="2" a="1"/>
  <c r="X1113" i="2" s="1"/>
  <c r="X1109" i="2" a="1"/>
  <c r="X1109" i="2" s="1"/>
  <c r="X1108" i="2" a="1"/>
  <c r="X1108" i="2" s="1"/>
  <c r="X1107" i="2" a="1"/>
  <c r="X1107" i="2" s="1"/>
  <c r="X1105" i="2" a="1"/>
  <c r="X1105" i="2" s="1"/>
  <c r="X1104" i="2" a="1"/>
  <c r="X1104" i="2" s="1"/>
  <c r="X1103" i="2" a="1"/>
  <c r="X1103" i="2" s="1"/>
  <c r="X1101" i="2" a="1"/>
  <c r="X1101" i="2" s="1"/>
  <c r="X1100" i="2" a="1"/>
  <c r="X1100" i="2" s="1"/>
  <c r="X1099" i="2" a="1"/>
  <c r="X1099" i="2" s="1"/>
  <c r="X1097" i="2" a="1"/>
  <c r="X1097" i="2" s="1"/>
  <c r="X1096" i="2" a="1"/>
  <c r="X1096" i="2" s="1"/>
  <c r="X1095" i="2" a="1"/>
  <c r="X1095" i="2" s="1"/>
  <c r="X1093" i="2" a="1"/>
  <c r="X1093" i="2" s="1"/>
  <c r="X1092" i="2" a="1"/>
  <c r="X1092" i="2" s="1"/>
  <c r="X1091" i="2" a="1"/>
  <c r="X1091" i="2" s="1"/>
  <c r="X1089" i="2" a="1"/>
  <c r="X1089" i="2" s="1"/>
  <c r="X1088" i="2" a="1"/>
  <c r="X1088" i="2" s="1"/>
  <c r="X1087" i="2" a="1"/>
  <c r="X1087" i="2" s="1"/>
  <c r="X1085" i="2" a="1"/>
  <c r="X1085" i="2" s="1"/>
  <c r="X1084" i="2" a="1"/>
  <c r="X1084" i="2" s="1"/>
  <c r="X1083" i="2" a="1"/>
  <c r="X1083" i="2" s="1"/>
  <c r="X1081" i="2" a="1"/>
  <c r="X1081" i="2" s="1"/>
  <c r="X1080" i="2" a="1"/>
  <c r="X1080" i="2" s="1"/>
  <c r="X1079" i="2" a="1"/>
  <c r="X1079" i="2" s="1"/>
  <c r="X1077" i="2" a="1"/>
  <c r="X1077" i="2" s="1"/>
  <c r="X1076" i="2" a="1"/>
  <c r="X1076" i="2" s="1"/>
  <c r="X1075" i="2" a="1"/>
  <c r="X1075" i="2" s="1"/>
  <c r="X1073" i="2" a="1"/>
  <c r="X1073" i="2" s="1"/>
  <c r="X1072" i="2" a="1"/>
  <c r="X1072" i="2" s="1"/>
  <c r="X1071" i="2" a="1"/>
  <c r="X1071" i="2" s="1"/>
  <c r="X1069" i="2" a="1"/>
  <c r="X1069" i="2" s="1"/>
  <c r="X1068" i="2" a="1"/>
  <c r="X1068" i="2" s="1"/>
  <c r="X1067" i="2" a="1"/>
  <c r="X1067" i="2" s="1"/>
  <c r="X1065" i="2" a="1"/>
  <c r="X1065" i="2" s="1"/>
  <c r="X1064" i="2" a="1"/>
  <c r="X1064" i="2" s="1"/>
  <c r="X1063" i="2" a="1"/>
  <c r="X1063" i="2" s="1"/>
  <c r="X1061" i="2" a="1"/>
  <c r="X1061" i="2" s="1"/>
  <c r="X1060" i="2" a="1"/>
  <c r="X1060" i="2" s="1"/>
  <c r="X1059" i="2" a="1"/>
  <c r="X1059" i="2" s="1"/>
  <c r="X1057" i="2" a="1"/>
  <c r="X1057" i="2" s="1"/>
  <c r="X1056" i="2" a="1"/>
  <c r="X1056" i="2" s="1"/>
  <c r="X1055" i="2" a="1"/>
  <c r="X1055" i="2" s="1"/>
  <c r="X1053" i="2" a="1"/>
  <c r="X1053" i="2" s="1"/>
  <c r="X1052" i="2" a="1"/>
  <c r="X1052" i="2" s="1"/>
  <c r="X1051" i="2" a="1"/>
  <c r="X1051" i="2" s="1"/>
  <c r="X1047" i="2" a="1"/>
  <c r="X1047" i="2" s="1"/>
  <c r="X1046" i="2" a="1"/>
  <c r="X1046" i="2" s="1"/>
  <c r="X1045" i="2" a="1"/>
  <c r="X1045" i="2" s="1"/>
  <c r="X1043" i="2" a="1"/>
  <c r="X1043" i="2" s="1"/>
  <c r="X1042" i="2" a="1"/>
  <c r="X1042" i="2" s="1"/>
  <c r="X1041" i="2" a="1"/>
  <c r="X1041" i="2" s="1"/>
  <c r="X1039" i="2" a="1"/>
  <c r="X1039" i="2" s="1"/>
  <c r="X1038" i="2" a="1"/>
  <c r="X1038" i="2" s="1"/>
  <c r="X1035" i="2" a="1"/>
  <c r="X1035" i="2" s="1"/>
  <c r="X1034" i="2" a="1"/>
  <c r="X1034" i="2" s="1"/>
  <c r="X1033" i="2" a="1"/>
  <c r="X1033" i="2" s="1"/>
  <c r="X1032" i="2" a="1"/>
  <c r="X1032" i="2" s="1"/>
  <c r="X1031" i="2" a="1"/>
  <c r="X1031" i="2" s="1"/>
  <c r="X1030" i="2" a="1"/>
  <c r="X1030" i="2" s="1"/>
  <c r="X1288" i="2" s="1" a="1"/>
  <c r="X1288" i="2" s="1"/>
  <c r="X1025" i="2" a="1"/>
  <c r="X1025" i="2" s="1"/>
  <c r="X1021" i="2" a="1"/>
  <c r="X1021" i="2" s="1"/>
  <c r="X1017" i="2" a="1"/>
  <c r="X1017" i="2" s="1"/>
  <c r="X1011" i="2" a="1"/>
  <c r="X1011" i="2" s="1"/>
  <c r="X1007" i="2" a="1"/>
  <c r="X1007" i="2" s="1"/>
  <c r="X1003" i="2" a="1"/>
  <c r="X1003" i="2" s="1"/>
  <c r="X999" i="2" a="1"/>
  <c r="X999" i="2" s="1"/>
  <c r="X995" i="2" a="1"/>
  <c r="X995" i="2" s="1"/>
  <c r="X991" i="2" a="1"/>
  <c r="X991" i="2" s="1"/>
  <c r="X983" i="2" a="1"/>
  <c r="X983" i="2" s="1"/>
  <c r="X979" i="2" a="1"/>
  <c r="X979" i="2" s="1"/>
  <c r="X975" i="2" a="1"/>
  <c r="X975" i="2" s="1"/>
  <c r="X971" i="2" a="1"/>
  <c r="X971" i="2" s="1"/>
  <c r="X967" i="2" a="1"/>
  <c r="X967" i="2" s="1"/>
  <c r="X963" i="2" a="1"/>
  <c r="X963" i="2" s="1"/>
  <c r="X959" i="2" a="1"/>
  <c r="X959" i="2" s="1"/>
  <c r="X955" i="2" a="1"/>
  <c r="X955" i="2" s="1"/>
  <c r="X951" i="2" a="1"/>
  <c r="X951" i="2" s="1"/>
  <c r="X947" i="2" a="1"/>
  <c r="X947" i="2" s="1"/>
  <c r="X943" i="2" a="1"/>
  <c r="X943" i="2" s="1"/>
  <c r="X939" i="2" a="1"/>
  <c r="X939" i="2" s="1"/>
  <c r="X935" i="2" a="1"/>
  <c r="X935" i="2" s="1"/>
  <c r="X931" i="2" a="1"/>
  <c r="X931" i="2" s="1"/>
  <c r="X927" i="2" a="1"/>
  <c r="X927" i="2" s="1"/>
  <c r="X923" i="2" a="1"/>
  <c r="X923" i="2" s="1"/>
  <c r="X919" i="2" a="1"/>
  <c r="X919" i="2" s="1"/>
  <c r="X915" i="2" a="1"/>
  <c r="X915" i="2" s="1"/>
  <c r="X911" i="2" a="1"/>
  <c r="X911" i="2" s="1"/>
  <c r="X907" i="2" a="1"/>
  <c r="X907" i="2" s="1"/>
  <c r="X903" i="2" a="1"/>
  <c r="X903" i="2" s="1"/>
  <c r="X899" i="2" a="1"/>
  <c r="X899" i="2" s="1"/>
  <c r="X895" i="2" a="1"/>
  <c r="X895" i="2" s="1"/>
  <c r="X891" i="2" a="1"/>
  <c r="X891" i="2" s="1"/>
  <c r="X887" i="2" a="1"/>
  <c r="X887" i="2" s="1"/>
  <c r="X883" i="2" a="1"/>
  <c r="X883" i="2" s="1"/>
  <c r="X879" i="2" a="1"/>
  <c r="X879" i="2" s="1"/>
  <c r="X875" i="2" a="1"/>
  <c r="X875" i="2" s="1"/>
  <c r="X871" i="2" a="1"/>
  <c r="X871" i="2" s="1"/>
  <c r="X867" i="2" a="1"/>
  <c r="X867" i="2" s="1"/>
  <c r="X863" i="2" a="1"/>
  <c r="X863" i="2" s="1"/>
  <c r="X859" i="2" a="1"/>
  <c r="X859" i="2" s="1"/>
  <c r="X855" i="2" a="1"/>
  <c r="X855" i="2" s="1"/>
  <c r="X851" i="2" a="1"/>
  <c r="X851" i="2" s="1"/>
  <c r="X847" i="2" a="1"/>
  <c r="X847" i="2" s="1"/>
  <c r="X841" i="2" a="1"/>
  <c r="X841" i="2" s="1"/>
  <c r="X837" i="2" a="1"/>
  <c r="X837" i="2" s="1"/>
  <c r="X833" i="2" a="1"/>
  <c r="X833" i="2" s="1"/>
  <c r="X829" i="2" a="1"/>
  <c r="X829" i="2" s="1"/>
  <c r="X825" i="2" a="1"/>
  <c r="X825" i="2" s="1"/>
  <c r="X821" i="2" a="1"/>
  <c r="X821" i="2" s="1"/>
  <c r="X817" i="2" a="1"/>
  <c r="X817" i="2" s="1"/>
  <c r="X813" i="2" a="1"/>
  <c r="X813" i="2" s="1"/>
  <c r="X809" i="2" a="1"/>
  <c r="X809" i="2" s="1"/>
  <c r="X805" i="2" a="1"/>
  <c r="X805" i="2" s="1"/>
  <c r="X801" i="2" a="1"/>
  <c r="X801" i="2" s="1"/>
  <c r="X797" i="2" a="1"/>
  <c r="X797" i="2" s="1"/>
  <c r="X793" i="2" a="1"/>
  <c r="X793" i="2" s="1"/>
  <c r="X789" i="2" a="1"/>
  <c r="X789" i="2" s="1"/>
  <c r="X785" i="2" a="1"/>
  <c r="X785" i="2" s="1"/>
  <c r="X779" i="2" a="1"/>
  <c r="X779" i="2" s="1"/>
  <c r="X775" i="2" a="1"/>
  <c r="X775" i="2" s="1"/>
  <c r="X771" i="2" a="1"/>
  <c r="X771" i="2" s="1"/>
  <c r="X767" i="2"/>
  <c r="X767" i="2" a="1"/>
  <c r="X766" i="2" a="1"/>
  <c r="X766" i="2" s="1"/>
  <c r="X765" i="2"/>
  <c r="X765" i="2" a="1"/>
  <c r="X764" i="2"/>
  <c r="X764" i="2" a="1"/>
  <c r="X763" i="2"/>
  <c r="X763" i="2" a="1"/>
  <c r="X762" i="2" a="1"/>
  <c r="X762" i="2" s="1"/>
  <c r="X757" i="2"/>
  <c r="X755" i="2"/>
  <c r="X750" i="2" a="1"/>
  <c r="X750" i="2" s="1"/>
  <c r="X746" i="2"/>
  <c r="X746" i="2" a="1"/>
  <c r="X742" i="2"/>
  <c r="X731" i="2"/>
  <c r="X730" i="2"/>
  <c r="X716" i="2"/>
  <c r="X716" i="2" a="1"/>
  <c r="X712" i="2"/>
  <c r="X703" i="2" a="1"/>
  <c r="X703" i="2" s="1"/>
  <c r="X699" i="2"/>
  <c r="X695" i="2" a="1"/>
  <c r="X695" i="2" s="1"/>
  <c r="X694" i="2"/>
  <c r="X694" i="2" a="1"/>
  <c r="X693" i="2" a="1"/>
  <c r="X693" i="2" s="1"/>
  <c r="X689" i="2" a="1"/>
  <c r="X689" i="2" s="1"/>
  <c r="X686" i="2"/>
  <c r="X681" i="2"/>
  <c r="X681" i="2" a="1"/>
  <c r="X680" i="2" a="1"/>
  <c r="X680" i="2" s="1"/>
  <c r="X679" i="2" a="1"/>
  <c r="X679" i="2" s="1"/>
  <c r="X677" i="2"/>
  <c r="X677" i="2" a="1"/>
  <c r="X676" i="2"/>
  <c r="X676" i="2" a="1"/>
  <c r="X666" i="2" a="1"/>
  <c r="X666" i="2" s="1"/>
  <c r="X598" i="2"/>
  <c r="X598" i="2" a="1"/>
  <c r="X597" i="2" a="1"/>
  <c r="X597" i="2" s="1"/>
  <c r="X596" i="2"/>
  <c r="X596" i="2" a="1"/>
  <c r="X594" i="2" a="1"/>
  <c r="X594" i="2" s="1"/>
  <c r="X593" i="2" a="1"/>
  <c r="X593" i="2" s="1"/>
  <c r="X619" i="2" s="1" a="1"/>
  <c r="X619" i="2" s="1"/>
  <c r="X589" i="2"/>
  <c r="X585" i="2" a="1"/>
  <c r="X585" i="2" s="1"/>
  <c r="X581" i="2" a="1"/>
  <c r="X581" i="2" s="1"/>
  <c r="X580" i="2" a="1"/>
  <c r="X580" i="2" s="1"/>
  <c r="X568" i="2"/>
  <c r="X553" i="2"/>
  <c r="X550" i="2" a="1"/>
  <c r="X550" i="2" s="1"/>
  <c r="X539" i="2"/>
  <c r="X523" i="2"/>
  <c r="X515" i="2" a="1"/>
  <c r="X515" i="2" s="1"/>
  <c r="X514" i="2" a="1"/>
  <c r="X514" i="2" s="1"/>
  <c r="X513" i="2"/>
  <c r="X513" i="2" a="1"/>
  <c r="X511" i="2"/>
  <c r="X511" i="2" a="1"/>
  <c r="X510" i="2" a="1"/>
  <c r="X510" i="2" s="1"/>
  <c r="X582" i="2" s="1" a="1"/>
  <c r="X582" i="2" s="1"/>
  <c r="X432" i="2" a="1"/>
  <c r="X432" i="2" s="1"/>
  <c r="X431" i="2"/>
  <c r="X431" i="2" a="1"/>
  <c r="X430" i="2" a="1"/>
  <c r="X430" i="2" s="1"/>
  <c r="X428" i="2"/>
  <c r="X428" i="2" a="1"/>
  <c r="X427" i="2" a="1"/>
  <c r="X427" i="2" s="1"/>
  <c r="X405" i="2"/>
  <c r="X349" i="2"/>
  <c r="X349" i="2" a="1"/>
  <c r="X348" i="2" a="1"/>
  <c r="X348" i="2" s="1"/>
  <c r="X347" i="2"/>
  <c r="X347" i="2" a="1"/>
  <c r="X345" i="2" a="1"/>
  <c r="X345" i="2" s="1"/>
  <c r="X344" i="2" a="1"/>
  <c r="X344" i="2" s="1"/>
  <c r="X360" i="2" s="1" a="1"/>
  <c r="X360" i="2" s="1"/>
  <c r="X340" i="2"/>
  <c r="X340" i="2" a="1"/>
  <c r="X339" i="2" a="1"/>
  <c r="X339" i="2" s="1"/>
  <c r="X338" i="2" a="1"/>
  <c r="X338" i="2" s="1"/>
  <c r="X337" i="2" a="1"/>
  <c r="X337" i="2" s="1"/>
  <c r="X336" i="2"/>
  <c r="X336" i="2" a="1"/>
  <c r="X335" i="2" a="1"/>
  <c r="X335" i="2" s="1"/>
  <c r="X334" i="2" a="1"/>
  <c r="X334" i="2" s="1"/>
  <c r="X333" i="2"/>
  <c r="X333" i="2" a="1"/>
  <c r="X332" i="2" a="1"/>
  <c r="X332" i="2" s="1"/>
  <c r="X329" i="2"/>
  <c r="X329" i="2" a="1"/>
  <c r="X328" i="2" a="1"/>
  <c r="X328" i="2" s="1"/>
  <c r="X327" i="2" a="1"/>
  <c r="X327" i="2" s="1"/>
  <c r="X326" i="2" a="1"/>
  <c r="X326" i="2" s="1"/>
  <c r="X323" i="2"/>
  <c r="X323" i="2" a="1"/>
  <c r="X322" i="2" a="1"/>
  <c r="X322" i="2" s="1"/>
  <c r="X321" i="2" a="1"/>
  <c r="X321" i="2" s="1"/>
  <c r="X320" i="2"/>
  <c r="X320" i="2" a="1"/>
  <c r="X319" i="2" a="1"/>
  <c r="X319" i="2" s="1"/>
  <c r="X318" i="2" a="1"/>
  <c r="X318" i="2" s="1"/>
  <c r="X317" i="2" a="1"/>
  <c r="X317" i="2" s="1"/>
  <c r="X313" i="2" a="1"/>
  <c r="X313" i="2" s="1"/>
  <c r="X312" i="2" a="1"/>
  <c r="X312" i="2" s="1"/>
  <c r="X311" i="2" a="1"/>
  <c r="X311" i="2" s="1"/>
  <c r="X310" i="2"/>
  <c r="X310" i="2" a="1"/>
  <c r="X309" i="2" a="1"/>
  <c r="X309" i="2" s="1"/>
  <c r="X308" i="2"/>
  <c r="X308" i="2" a="1"/>
  <c r="X307" i="2" a="1"/>
  <c r="X307" i="2" s="1"/>
  <c r="X306" i="2"/>
  <c r="X306" i="2" a="1"/>
  <c r="X305" i="2" a="1"/>
  <c r="X305" i="2" s="1"/>
  <c r="X304" i="2" a="1"/>
  <c r="X304" i="2" s="1"/>
  <c r="X303" i="2" a="1"/>
  <c r="X303" i="2" s="1"/>
  <c r="X302" i="2" a="1"/>
  <c r="X302" i="2" s="1"/>
  <c r="X301" i="2"/>
  <c r="X301" i="2" a="1"/>
  <c r="X300" i="2" a="1"/>
  <c r="X300" i="2" s="1"/>
  <c r="X299" i="2" a="1"/>
  <c r="X299" i="2" s="1"/>
  <c r="X298" i="2" a="1"/>
  <c r="X298" i="2" s="1"/>
  <c r="X297" i="2"/>
  <c r="X297" i="2" a="1"/>
  <c r="X296" i="2" a="1"/>
  <c r="X296" i="2" s="1"/>
  <c r="X295" i="2" a="1"/>
  <c r="X295" i="2" s="1"/>
  <c r="X294" i="2"/>
  <c r="X294" i="2" a="1"/>
  <c r="X290" i="2" a="1"/>
  <c r="X290" i="2" s="1"/>
  <c r="X289" i="2"/>
  <c r="X289" i="2" a="1"/>
  <c r="X288" i="2" a="1"/>
  <c r="X288" i="2" s="1"/>
  <c r="X287" i="2" a="1"/>
  <c r="X287" i="2" s="1"/>
  <c r="X286" i="2" a="1"/>
  <c r="X286" i="2" s="1"/>
  <c r="X285" i="2"/>
  <c r="X285" i="2" a="1"/>
  <c r="X284" i="2" a="1"/>
  <c r="X284" i="2" s="1"/>
  <c r="X283" i="2" a="1"/>
  <c r="X283" i="2" s="1"/>
  <c r="X282" i="2"/>
  <c r="X282" i="2" a="1"/>
  <c r="X281" i="2" a="1"/>
  <c r="X281" i="2" s="1"/>
  <c r="X280" i="2" a="1"/>
  <c r="X280" i="2" s="1"/>
  <c r="X279" i="2" a="1"/>
  <c r="X279" i="2" s="1"/>
  <c r="X278" i="2" a="1"/>
  <c r="X278" i="2" s="1"/>
  <c r="X277" i="2" a="1"/>
  <c r="X277" i="2" s="1"/>
  <c r="X276" i="2" a="1"/>
  <c r="X276" i="2" s="1"/>
  <c r="X275" i="2"/>
  <c r="X275" i="2" a="1"/>
  <c r="X274" i="2" a="1"/>
  <c r="X274" i="2" s="1"/>
  <c r="X273" i="2"/>
  <c r="X273" i="2" a="1"/>
  <c r="X272" i="2" a="1"/>
  <c r="X272" i="2" s="1"/>
  <c r="X271" i="2"/>
  <c r="X271" i="2" a="1"/>
  <c r="X270" i="2" a="1"/>
  <c r="X270" i="2" s="1"/>
  <c r="X269" i="2" a="1"/>
  <c r="X269" i="2" s="1"/>
  <c r="X268" i="2" a="1"/>
  <c r="X268" i="2" s="1"/>
  <c r="X267" i="2" a="1"/>
  <c r="X267" i="2" s="1"/>
  <c r="X266" i="2"/>
  <c r="X266" i="2" a="1"/>
  <c r="X265" i="2" a="1"/>
  <c r="X265" i="2" s="1"/>
  <c r="X264" i="2" a="1"/>
  <c r="X264" i="2" s="1"/>
  <c r="X263" i="2" a="1"/>
  <c r="X263" i="2" s="1"/>
  <c r="X262" i="2"/>
  <c r="X262" i="2" a="1"/>
  <c r="X261" i="2" a="1"/>
  <c r="X261" i="2" s="1"/>
  <c r="X256" i="2" a="1"/>
  <c r="X256" i="2" s="1"/>
  <c r="X255" i="2"/>
  <c r="X255" i="2" a="1"/>
  <c r="X221" i="2" a="1"/>
  <c r="X221" i="2" s="1"/>
  <c r="X220" i="2"/>
  <c r="X220" i="2" a="1"/>
  <c r="X219" i="2" a="1"/>
  <c r="X219" i="2" s="1"/>
  <c r="X218" i="2" a="1"/>
  <c r="X218" i="2" s="1"/>
  <c r="X217" i="2" a="1"/>
  <c r="X217" i="2" s="1"/>
  <c r="X216" i="2"/>
  <c r="X216" i="2" a="1"/>
  <c r="X215" i="2" a="1"/>
  <c r="X215" i="2" s="1"/>
  <c r="X214" i="2" a="1"/>
  <c r="X214" i="2" s="1"/>
  <c r="X213" i="2"/>
  <c r="X213" i="2" a="1"/>
  <c r="X212" i="2" a="1"/>
  <c r="X212" i="2" s="1"/>
  <c r="X211" i="2" a="1"/>
  <c r="X211" i="2" s="1"/>
  <c r="X210" i="2" a="1"/>
  <c r="X210" i="2" s="1"/>
  <c r="X209" i="2" a="1"/>
  <c r="X209" i="2" s="1"/>
  <c r="X208" i="2" a="1"/>
  <c r="X208" i="2" s="1"/>
  <c r="X207" i="2" a="1"/>
  <c r="X207" i="2" s="1"/>
  <c r="X206" i="2"/>
  <c r="X206" i="2" a="1"/>
  <c r="X205" i="2" a="1"/>
  <c r="X205" i="2" s="1"/>
  <c r="X204" i="2"/>
  <c r="X204" i="2" a="1"/>
  <c r="X203" i="2" a="1"/>
  <c r="X203" i="2" s="1"/>
  <c r="X202" i="2"/>
  <c r="X202" i="2" a="1"/>
  <c r="X201" i="2" a="1"/>
  <c r="X201" i="2" s="1"/>
  <c r="X200" i="2" a="1"/>
  <c r="X200" i="2" s="1"/>
  <c r="X199" i="2" a="1"/>
  <c r="X199" i="2" s="1"/>
  <c r="X198" i="2" a="1"/>
  <c r="X198" i="2" s="1"/>
  <c r="X197" i="2"/>
  <c r="X197" i="2" a="1"/>
  <c r="X196" i="2" a="1"/>
  <c r="X196" i="2" s="1"/>
  <c r="X195" i="2" a="1"/>
  <c r="X195" i="2" s="1"/>
  <c r="X194" i="2" a="1"/>
  <c r="X194" i="2" s="1"/>
  <c r="X193" i="2"/>
  <c r="X193" i="2" a="1"/>
  <c r="X192" i="2" a="1"/>
  <c r="X192" i="2" s="1"/>
  <c r="X191" i="2" a="1"/>
  <c r="X191" i="2" s="1"/>
  <c r="X190" i="2"/>
  <c r="X190" i="2" a="1"/>
  <c r="X189" i="2" a="1"/>
  <c r="X189" i="2" s="1"/>
  <c r="X188" i="2"/>
  <c r="X188" i="2" a="1"/>
  <c r="X187" i="2" a="1"/>
  <c r="X187" i="2" s="1"/>
  <c r="X186" i="2" a="1"/>
  <c r="X186" i="2" s="1"/>
  <c r="X185" i="2" a="1"/>
  <c r="X185" i="2" s="1"/>
  <c r="X184" i="2"/>
  <c r="X184" i="2" a="1"/>
  <c r="X183" i="2" a="1"/>
  <c r="X183" i="2" s="1"/>
  <c r="X182" i="2" a="1"/>
  <c r="X182" i="2" s="1"/>
  <c r="X181" i="2"/>
  <c r="X181" i="2" a="1"/>
  <c r="X180" i="2" a="1"/>
  <c r="X180" i="2" s="1"/>
  <c r="X179" i="2" a="1"/>
  <c r="X179" i="2" s="1"/>
  <c r="X178" i="2" a="1"/>
  <c r="X178" i="2" s="1"/>
  <c r="X177" i="2" a="1"/>
  <c r="X177" i="2" s="1"/>
  <c r="X176" i="2" a="1"/>
  <c r="X176" i="2" s="1"/>
  <c r="X175" i="2" a="1"/>
  <c r="X175" i="2" s="1"/>
  <c r="X174" i="2"/>
  <c r="X174" i="2" a="1"/>
  <c r="X173" i="2" a="1"/>
  <c r="X173" i="2" s="1"/>
  <c r="X172" i="2"/>
  <c r="X172" i="2" a="1"/>
  <c r="X171" i="2" a="1"/>
  <c r="X171" i="2" s="1"/>
  <c r="X170" i="2"/>
  <c r="X170" i="2" a="1"/>
  <c r="X169" i="2" a="1"/>
  <c r="X169" i="2" s="1"/>
  <c r="X168" i="2" a="1"/>
  <c r="X168" i="2" s="1"/>
  <c r="X167" i="2" a="1"/>
  <c r="X167" i="2" s="1"/>
  <c r="X166" i="2"/>
  <c r="X166" i="2" a="1"/>
  <c r="X165" i="2" a="1"/>
  <c r="X165" i="2" s="1"/>
  <c r="X164" i="2" a="1"/>
  <c r="X164" i="2" s="1"/>
  <c r="X163" i="2" a="1"/>
  <c r="X163" i="2" s="1"/>
  <c r="X162" i="2"/>
  <c r="X162" i="2" a="1"/>
  <c r="X161" i="2" a="1"/>
  <c r="X161" i="2" s="1"/>
  <c r="X160" i="2" a="1"/>
  <c r="X160" i="2" s="1"/>
  <c r="X159" i="2" a="1"/>
  <c r="X159" i="2" s="1"/>
  <c r="X158" i="2"/>
  <c r="X158" i="2" a="1"/>
  <c r="X157" i="2" a="1"/>
  <c r="X157" i="2" s="1"/>
  <c r="X156" i="2" a="1"/>
  <c r="X156" i="2" s="1"/>
  <c r="X155" i="2" a="1"/>
  <c r="X155" i="2" s="1"/>
  <c r="X154" i="2"/>
  <c r="X154" i="2" a="1"/>
  <c r="X153" i="2" a="1"/>
  <c r="X153" i="2" s="1"/>
  <c r="X152" i="2" a="1"/>
  <c r="X152" i="2" s="1"/>
  <c r="X151" i="2" a="1"/>
  <c r="X151" i="2" s="1"/>
  <c r="X150" i="2"/>
  <c r="X150" i="2" a="1"/>
  <c r="X149" i="2" a="1"/>
  <c r="X149" i="2" s="1"/>
  <c r="X148" i="2" a="1"/>
  <c r="X148" i="2" s="1"/>
  <c r="X147" i="2" a="1"/>
  <c r="X147" i="2" s="1"/>
  <c r="X144" i="2"/>
  <c r="X144" i="2" a="1"/>
  <c r="X143" i="2" a="1"/>
  <c r="X143" i="2" s="1"/>
  <c r="X142" i="2" a="1"/>
  <c r="X142" i="2" s="1"/>
  <c r="X141" i="2" a="1"/>
  <c r="X141" i="2" s="1"/>
  <c r="X140" i="2"/>
  <c r="X140" i="2" a="1"/>
  <c r="X139" i="2" a="1"/>
  <c r="X139" i="2" s="1"/>
  <c r="X138" i="2" a="1"/>
  <c r="X138" i="2" s="1"/>
  <c r="X137" i="2" a="1"/>
  <c r="X137" i="2" s="1"/>
  <c r="X136" i="2"/>
  <c r="X136" i="2" a="1"/>
  <c r="X135" i="2" a="1"/>
  <c r="X135" i="2" s="1"/>
  <c r="X134" i="2" a="1"/>
  <c r="X134" i="2" s="1"/>
  <c r="X133" i="2" a="1"/>
  <c r="X133" i="2" s="1"/>
  <c r="X132" i="2"/>
  <c r="X132" i="2" a="1"/>
  <c r="X131" i="2" a="1"/>
  <c r="X131" i="2" s="1"/>
  <c r="X130" i="2" a="1"/>
  <c r="X130" i="2" s="1"/>
  <c r="X129" i="2" a="1"/>
  <c r="X129" i="2" s="1"/>
  <c r="X128" i="2"/>
  <c r="X128" i="2" a="1"/>
  <c r="X127" i="2" a="1"/>
  <c r="X127" i="2" s="1"/>
  <c r="X126" i="2" a="1"/>
  <c r="X126" i="2" s="1"/>
  <c r="X125" i="2" a="1"/>
  <c r="X125" i="2" s="1"/>
  <c r="X124" i="2"/>
  <c r="X124" i="2" a="1"/>
  <c r="X123" i="2" a="1"/>
  <c r="X123" i="2" s="1"/>
  <c r="X122" i="2" a="1"/>
  <c r="X122" i="2" s="1"/>
  <c r="X121" i="2" a="1"/>
  <c r="X121" i="2" s="1"/>
  <c r="X120" i="2"/>
  <c r="X120" i="2" a="1"/>
  <c r="X119" i="2" a="1"/>
  <c r="X119" i="2" s="1"/>
  <c r="X118" i="2" a="1"/>
  <c r="X118" i="2" s="1"/>
  <c r="X117" i="2" a="1"/>
  <c r="X117" i="2" s="1"/>
  <c r="X116" i="2"/>
  <c r="X116" i="2" a="1"/>
  <c r="X115" i="2" a="1"/>
  <c r="X115" i="2" s="1"/>
  <c r="X114" i="2" a="1"/>
  <c r="X114" i="2" s="1"/>
  <c r="X113" i="2" a="1"/>
  <c r="X113" i="2" s="1"/>
  <c r="X112" i="2"/>
  <c r="X112" i="2" a="1"/>
  <c r="X111" i="2" a="1"/>
  <c r="X111" i="2" s="1"/>
  <c r="X110" i="2" a="1"/>
  <c r="X110" i="2" s="1"/>
  <c r="X109" i="2" a="1"/>
  <c r="X109" i="2" s="1"/>
  <c r="X108" i="2"/>
  <c r="X108" i="2" a="1"/>
  <c r="X107" i="2" a="1"/>
  <c r="X107" i="2" s="1"/>
  <c r="X106" i="2" a="1"/>
  <c r="X106" i="2" s="1"/>
  <c r="X105" i="2" a="1"/>
  <c r="X105" i="2" s="1"/>
  <c r="X102" i="2"/>
  <c r="X102" i="2" a="1"/>
  <c r="X101" i="2" a="1"/>
  <c r="X101" i="2" s="1"/>
  <c r="X100" i="2" a="1"/>
  <c r="X100" i="2" s="1"/>
  <c r="X99" i="2" a="1"/>
  <c r="X99" i="2" s="1"/>
  <c r="X98" i="2"/>
  <c r="X98" i="2" a="1"/>
  <c r="X97" i="2" a="1"/>
  <c r="X97" i="2" s="1"/>
  <c r="X96" i="2" a="1"/>
  <c r="X96" i="2" s="1"/>
  <c r="X95" i="2" a="1"/>
  <c r="X95" i="2" s="1"/>
  <c r="X94" i="2"/>
  <c r="X94" i="2" a="1"/>
  <c r="X93" i="2" a="1"/>
  <c r="X93" i="2" s="1"/>
  <c r="X92" i="2" a="1"/>
  <c r="X92" i="2" s="1"/>
  <c r="X91" i="2" a="1"/>
  <c r="X91" i="2" s="1"/>
  <c r="X90" i="2"/>
  <c r="X90" i="2" a="1"/>
  <c r="X89" i="2" a="1"/>
  <c r="X89" i="2" s="1"/>
  <c r="X88" i="2" a="1"/>
  <c r="X88" i="2" s="1"/>
  <c r="X79" i="2" a="1"/>
  <c r="X79" i="2" s="1"/>
  <c r="X78" i="2"/>
  <c r="X78" i="2" a="1"/>
  <c r="X60" i="2" a="1"/>
  <c r="X60" i="2" s="1"/>
  <c r="X59" i="2" a="1"/>
  <c r="X59" i="2" s="1"/>
  <c r="X47" i="2" a="1"/>
  <c r="X47" i="2" s="1"/>
  <c r="X46" i="2"/>
  <c r="X46" i="2" a="1"/>
  <c r="X40" i="2" a="1"/>
  <c r="X40" i="2" s="1"/>
  <c r="X39" i="2" a="1"/>
  <c r="X39" i="2" s="1"/>
  <c r="X38" i="2" a="1"/>
  <c r="X38" i="2" s="1"/>
  <c r="X37" i="2"/>
  <c r="X37" i="2" a="1"/>
  <c r="X36" i="2" a="1"/>
  <c r="X36" i="2" s="1"/>
  <c r="R6107" i="2"/>
  <c r="F6105" i="2"/>
  <c r="F6103" i="2"/>
  <c r="F6100" i="2"/>
  <c r="F6098" i="2"/>
  <c r="F6095" i="2"/>
  <c r="F6093" i="2"/>
  <c r="F6090" i="2"/>
  <c r="F6088" i="2"/>
  <c r="F6085" i="2"/>
  <c r="F6083" i="2"/>
  <c r="R6080" i="2"/>
  <c r="F6078" i="2"/>
  <c r="G6078" i="2" s="1"/>
  <c r="F6075" i="2"/>
  <c r="G6075" i="2" s="1"/>
  <c r="F6074" i="2"/>
  <c r="G6074" i="2" s="1"/>
  <c r="F6073" i="2"/>
  <c r="G6073" i="2" s="1"/>
  <c r="F6072" i="2"/>
  <c r="G6072" i="2" s="1"/>
  <c r="F6068" i="2"/>
  <c r="G6068" i="2" s="1"/>
  <c r="F6067" i="2"/>
  <c r="G6067" i="2" s="1"/>
  <c r="F6066" i="2"/>
  <c r="G6066" i="2" s="1"/>
  <c r="F6065" i="2"/>
  <c r="G6065" i="2" s="1"/>
  <c r="F6061" i="2"/>
  <c r="G6061" i="2" s="1"/>
  <c r="F6060" i="2"/>
  <c r="G6060" i="2" s="1"/>
  <c r="F6059" i="2"/>
  <c r="G6059" i="2" s="1"/>
  <c r="F6058" i="2"/>
  <c r="G6058" i="2" s="1"/>
  <c r="F6054" i="2"/>
  <c r="G6054" i="2" s="1"/>
  <c r="F6053" i="2"/>
  <c r="G6053" i="2" s="1"/>
  <c r="F6052" i="2"/>
  <c r="G6052" i="2" s="1"/>
  <c r="F6051" i="2"/>
  <c r="G6051" i="2" s="1"/>
  <c r="F6047" i="2"/>
  <c r="G6047" i="2" s="1"/>
  <c r="F6046" i="2"/>
  <c r="G6046" i="2" s="1"/>
  <c r="F6045" i="2"/>
  <c r="G6045" i="2" s="1"/>
  <c r="F6044" i="2"/>
  <c r="G6044" i="2" s="1"/>
  <c r="F6040" i="2"/>
  <c r="G6040" i="2" s="1"/>
  <c r="F6039" i="2"/>
  <c r="G6039" i="2" s="1"/>
  <c r="F6038" i="2"/>
  <c r="G6038" i="2" s="1"/>
  <c r="F6037" i="2"/>
  <c r="G6037" i="2" s="1"/>
  <c r="F6033" i="2"/>
  <c r="G6033" i="2" s="1"/>
  <c r="G6032" i="2"/>
  <c r="F6032" i="2"/>
  <c r="F6031" i="2"/>
  <c r="G6031" i="2" s="1"/>
  <c r="F6030" i="2"/>
  <c r="G6030" i="2" s="1"/>
  <c r="F6026" i="2"/>
  <c r="G6026" i="2" s="1"/>
  <c r="F6025" i="2"/>
  <c r="G6025" i="2" s="1"/>
  <c r="F6024" i="2"/>
  <c r="G6024" i="2" s="1"/>
  <c r="F6023" i="2"/>
  <c r="G6023" i="2" s="1"/>
  <c r="F6019" i="2"/>
  <c r="G6019" i="2" s="1"/>
  <c r="F6018" i="2"/>
  <c r="G6018" i="2" s="1"/>
  <c r="F6017" i="2"/>
  <c r="G6017" i="2" s="1"/>
  <c r="F6016" i="2"/>
  <c r="G6016" i="2" s="1"/>
  <c r="F6012" i="2"/>
  <c r="G6012" i="2" s="1"/>
  <c r="F6011" i="2"/>
  <c r="G6011" i="2" s="1"/>
  <c r="F6010" i="2"/>
  <c r="G6010" i="2" s="1"/>
  <c r="F6009" i="2"/>
  <c r="G6009" i="2" s="1"/>
  <c r="F6005" i="2"/>
  <c r="G6005" i="2" s="1"/>
  <c r="F6004" i="2"/>
  <c r="G6004" i="2" s="1"/>
  <c r="F6003" i="2"/>
  <c r="G6003" i="2" s="1"/>
  <c r="F6002" i="2"/>
  <c r="G6002" i="2" s="1"/>
  <c r="F5998" i="2"/>
  <c r="G5998" i="2" s="1"/>
  <c r="F5997" i="2"/>
  <c r="G5997" i="2" s="1"/>
  <c r="F5996" i="2"/>
  <c r="G5996" i="2" s="1"/>
  <c r="F5995" i="2"/>
  <c r="G5995" i="2" s="1"/>
  <c r="G5991" i="2"/>
  <c r="F5991" i="2"/>
  <c r="F5990" i="2"/>
  <c r="G5990" i="2" s="1"/>
  <c r="F5989" i="2"/>
  <c r="G5989" i="2" s="1"/>
  <c r="F5988" i="2"/>
  <c r="G5988" i="2" s="1"/>
  <c r="F5984" i="2"/>
  <c r="G5984" i="2" s="1"/>
  <c r="F5983" i="2"/>
  <c r="G5983" i="2" s="1"/>
  <c r="F5982" i="2"/>
  <c r="G5982" i="2" s="1"/>
  <c r="F5981" i="2"/>
  <c r="G5981" i="2" s="1"/>
  <c r="F5977" i="2"/>
  <c r="G5977" i="2" s="1"/>
  <c r="F5976" i="2"/>
  <c r="G5976" i="2" s="1"/>
  <c r="F5975" i="2"/>
  <c r="G5975" i="2" s="1"/>
  <c r="F5974" i="2"/>
  <c r="G5974" i="2" s="1"/>
  <c r="F5970" i="2"/>
  <c r="G5970" i="2" s="1"/>
  <c r="F5969" i="2"/>
  <c r="G5969" i="2" s="1"/>
  <c r="F5968" i="2"/>
  <c r="G5968" i="2" s="1"/>
  <c r="F5967" i="2"/>
  <c r="G5967" i="2" s="1"/>
  <c r="F5963" i="2"/>
  <c r="G5963" i="2" s="1"/>
  <c r="F5962" i="2"/>
  <c r="G5962" i="2" s="1"/>
  <c r="F5961" i="2"/>
  <c r="G5961" i="2" s="1"/>
  <c r="F5960" i="2"/>
  <c r="G5960" i="2" s="1"/>
  <c r="F5956" i="2"/>
  <c r="G5956" i="2" s="1"/>
  <c r="F5955" i="2"/>
  <c r="G5955" i="2" s="1"/>
  <c r="F5954" i="2"/>
  <c r="G5954" i="2" s="1"/>
  <c r="F5953" i="2"/>
  <c r="G5953" i="2" s="1"/>
  <c r="F5949" i="2"/>
  <c r="G5949" i="2" s="1"/>
  <c r="F5948" i="2"/>
  <c r="G5948" i="2" s="1"/>
  <c r="F5947" i="2"/>
  <c r="G5947" i="2" s="1"/>
  <c r="G5946" i="2"/>
  <c r="F5946" i="2"/>
  <c r="F5942" i="2"/>
  <c r="G5942" i="2" s="1"/>
  <c r="F5941" i="2"/>
  <c r="G5941" i="2" s="1"/>
  <c r="F5940" i="2"/>
  <c r="G5940" i="2" s="1"/>
  <c r="F5939" i="2"/>
  <c r="G5939" i="2" s="1"/>
  <c r="R5839" i="2"/>
  <c r="F5837" i="2"/>
  <c r="F5835" i="2"/>
  <c r="F5832" i="2"/>
  <c r="F5830" i="2"/>
  <c r="F5827" i="2"/>
  <c r="F5825" i="2"/>
  <c r="F5822" i="2"/>
  <c r="F5820" i="2"/>
  <c r="F5817" i="2"/>
  <c r="F5815" i="2"/>
  <c r="R5812" i="2"/>
  <c r="G5810" i="2"/>
  <c r="F5810" i="2"/>
  <c r="F5807" i="2"/>
  <c r="G5807" i="2" s="1"/>
  <c r="F5806" i="2"/>
  <c r="G5806" i="2" s="1"/>
  <c r="F5805" i="2"/>
  <c r="G5805" i="2" s="1"/>
  <c r="F5804" i="2"/>
  <c r="G5804" i="2" s="1"/>
  <c r="F5800" i="2"/>
  <c r="G5800" i="2" s="1"/>
  <c r="F5799" i="2"/>
  <c r="G5799" i="2" s="1"/>
  <c r="F5798" i="2"/>
  <c r="G5798" i="2" s="1"/>
  <c r="F5797" i="2"/>
  <c r="G5797" i="2" s="1"/>
  <c r="F5793" i="2"/>
  <c r="G5793" i="2" s="1"/>
  <c r="F5792" i="2"/>
  <c r="G5792" i="2" s="1"/>
  <c r="F5791" i="2"/>
  <c r="G5791" i="2" s="1"/>
  <c r="F5790" i="2"/>
  <c r="G5790" i="2" s="1"/>
  <c r="F5786" i="2"/>
  <c r="G5786" i="2" s="1"/>
  <c r="F5785" i="2"/>
  <c r="G5785" i="2" s="1"/>
  <c r="F5784" i="2"/>
  <c r="G5784" i="2" s="1"/>
  <c r="F5783" i="2"/>
  <c r="G5783" i="2" s="1"/>
  <c r="F5779" i="2"/>
  <c r="G5779" i="2" s="1"/>
  <c r="F5778" i="2"/>
  <c r="G5778" i="2" s="1"/>
  <c r="F5777" i="2"/>
  <c r="G5777" i="2" s="1"/>
  <c r="F5776" i="2"/>
  <c r="G5776" i="2" s="1"/>
  <c r="F5772" i="2"/>
  <c r="G5772" i="2" s="1"/>
  <c r="F5771" i="2"/>
  <c r="G5771" i="2" s="1"/>
  <c r="F5770" i="2"/>
  <c r="G5770" i="2" s="1"/>
  <c r="F5769" i="2"/>
  <c r="G5769" i="2" s="1"/>
  <c r="F5765" i="2"/>
  <c r="G5765" i="2" s="1"/>
  <c r="F5764" i="2"/>
  <c r="G5764" i="2" s="1"/>
  <c r="F5763" i="2"/>
  <c r="G5763" i="2" s="1"/>
  <c r="F5762" i="2"/>
  <c r="G5762" i="2" s="1"/>
  <c r="F5758" i="2"/>
  <c r="G5758" i="2" s="1"/>
  <c r="F5757" i="2"/>
  <c r="G5757" i="2" s="1"/>
  <c r="F5756" i="2"/>
  <c r="G5756" i="2" s="1"/>
  <c r="F5755" i="2"/>
  <c r="G5755" i="2" s="1"/>
  <c r="F5751" i="2"/>
  <c r="G5751" i="2" s="1"/>
  <c r="F5750" i="2"/>
  <c r="G5750" i="2" s="1"/>
  <c r="F5749" i="2"/>
  <c r="G5749" i="2" s="1"/>
  <c r="F5748" i="2"/>
  <c r="G5748" i="2" s="1"/>
  <c r="F5744" i="2"/>
  <c r="G5744" i="2" s="1"/>
  <c r="F5743" i="2"/>
  <c r="G5743" i="2" s="1"/>
  <c r="F5742" i="2"/>
  <c r="G5742" i="2" s="1"/>
  <c r="F5741" i="2"/>
  <c r="G5741" i="2" s="1"/>
  <c r="F5737" i="2"/>
  <c r="G5737" i="2" s="1"/>
  <c r="F5736" i="2"/>
  <c r="G5736" i="2" s="1"/>
  <c r="G5735" i="2"/>
  <c r="F5735" i="2"/>
  <c r="F5734" i="2"/>
  <c r="G5734" i="2" s="1"/>
  <c r="F5730" i="2"/>
  <c r="G5730" i="2" s="1"/>
  <c r="F5729" i="2"/>
  <c r="G5729" i="2" s="1"/>
  <c r="F5728" i="2"/>
  <c r="G5728" i="2" s="1"/>
  <c r="F5727" i="2"/>
  <c r="G5727" i="2" s="1"/>
  <c r="F5723" i="2"/>
  <c r="G5723" i="2" s="1"/>
  <c r="F5722" i="2"/>
  <c r="G5722" i="2" s="1"/>
  <c r="F5721" i="2"/>
  <c r="G5721" i="2" s="1"/>
  <c r="F5720" i="2"/>
  <c r="G5720" i="2" s="1"/>
  <c r="F5716" i="2"/>
  <c r="G5716" i="2" s="1"/>
  <c r="F5715" i="2"/>
  <c r="G5715" i="2" s="1"/>
  <c r="F5714" i="2"/>
  <c r="G5714" i="2" s="1"/>
  <c r="F5713" i="2"/>
  <c r="G5713" i="2" s="1"/>
  <c r="F5709" i="2"/>
  <c r="G5709" i="2" s="1"/>
  <c r="F5708" i="2"/>
  <c r="G5708" i="2" s="1"/>
  <c r="F5707" i="2"/>
  <c r="G5707" i="2" s="1"/>
  <c r="F5706" i="2"/>
  <c r="G5706" i="2" s="1"/>
  <c r="F5702" i="2"/>
  <c r="G5702" i="2" s="1"/>
  <c r="F5701" i="2"/>
  <c r="G5701" i="2" s="1"/>
  <c r="F5700" i="2"/>
  <c r="G5700" i="2" s="1"/>
  <c r="F5699" i="2"/>
  <c r="G5699" i="2" s="1"/>
  <c r="F5695" i="2"/>
  <c r="G5695" i="2" s="1"/>
  <c r="F5694" i="2"/>
  <c r="G5694" i="2" s="1"/>
  <c r="F5693" i="2"/>
  <c r="G5693" i="2" s="1"/>
  <c r="F5692" i="2"/>
  <c r="G5692" i="2" s="1"/>
  <c r="F5688" i="2"/>
  <c r="G5688" i="2" s="1"/>
  <c r="F5687" i="2"/>
  <c r="G5687" i="2" s="1"/>
  <c r="F5686" i="2"/>
  <c r="G5686" i="2" s="1"/>
  <c r="F5685" i="2"/>
  <c r="G5685" i="2" s="1"/>
  <c r="F5681" i="2"/>
  <c r="G5681" i="2" s="1"/>
  <c r="F5680" i="2"/>
  <c r="G5680" i="2" s="1"/>
  <c r="F5679" i="2"/>
  <c r="G5679" i="2" s="1"/>
  <c r="F5678" i="2"/>
  <c r="G5678" i="2" s="1"/>
  <c r="F5674" i="2"/>
  <c r="G5674" i="2" s="1"/>
  <c r="F5673" i="2"/>
  <c r="G5673" i="2" s="1"/>
  <c r="F5672" i="2"/>
  <c r="G5672" i="2" s="1"/>
  <c r="F5671" i="2"/>
  <c r="G5671" i="2" s="1"/>
  <c r="R5571" i="2"/>
  <c r="F5569" i="2"/>
  <c r="F5567" i="2"/>
  <c r="F5564" i="2"/>
  <c r="F5562" i="2"/>
  <c r="F5559" i="2"/>
  <c r="F5557" i="2"/>
  <c r="F5554" i="2"/>
  <c r="F5552" i="2"/>
  <c r="F5549" i="2"/>
  <c r="F5547" i="2"/>
  <c r="R5544" i="2"/>
  <c r="F5542" i="2"/>
  <c r="G5542" i="2" s="1"/>
  <c r="F5539" i="2"/>
  <c r="G5539" i="2" s="1"/>
  <c r="F5538" i="2"/>
  <c r="G5538" i="2" s="1"/>
  <c r="F5537" i="2"/>
  <c r="G5537" i="2" s="1"/>
  <c r="F5536" i="2"/>
  <c r="G5536" i="2" s="1"/>
  <c r="F5532" i="2"/>
  <c r="G5532" i="2" s="1"/>
  <c r="F5531" i="2"/>
  <c r="G5531" i="2" s="1"/>
  <c r="F5530" i="2"/>
  <c r="G5530" i="2" s="1"/>
  <c r="F5529" i="2"/>
  <c r="G5529" i="2" s="1"/>
  <c r="F5525" i="2"/>
  <c r="G5525" i="2" s="1"/>
  <c r="F5524" i="2"/>
  <c r="G5524" i="2" s="1"/>
  <c r="F5523" i="2"/>
  <c r="G5523" i="2" s="1"/>
  <c r="F5522" i="2"/>
  <c r="G5522" i="2" s="1"/>
  <c r="F5518" i="2"/>
  <c r="G5518" i="2" s="1"/>
  <c r="F5517" i="2"/>
  <c r="G5517" i="2" s="1"/>
  <c r="F5516" i="2"/>
  <c r="G5516" i="2" s="1"/>
  <c r="F5515" i="2"/>
  <c r="G5515" i="2" s="1"/>
  <c r="G5511" i="2"/>
  <c r="F5511" i="2"/>
  <c r="F5510" i="2"/>
  <c r="G5510" i="2" s="1"/>
  <c r="F5509" i="2"/>
  <c r="G5509" i="2" s="1"/>
  <c r="F5508" i="2"/>
  <c r="G5508" i="2" s="1"/>
  <c r="F5504" i="2"/>
  <c r="G5504" i="2" s="1"/>
  <c r="F5503" i="2"/>
  <c r="G5503" i="2" s="1"/>
  <c r="F5502" i="2"/>
  <c r="G5502" i="2" s="1"/>
  <c r="F5501" i="2"/>
  <c r="G5501" i="2" s="1"/>
  <c r="F5497" i="2"/>
  <c r="G5497" i="2" s="1"/>
  <c r="F5496" i="2"/>
  <c r="G5496" i="2" s="1"/>
  <c r="F5495" i="2"/>
  <c r="G5495" i="2" s="1"/>
  <c r="F5494" i="2"/>
  <c r="G5494" i="2" s="1"/>
  <c r="F5490" i="2"/>
  <c r="G5490" i="2" s="1"/>
  <c r="F5489" i="2"/>
  <c r="G5489" i="2" s="1"/>
  <c r="F5488" i="2"/>
  <c r="G5488" i="2" s="1"/>
  <c r="F5487" i="2"/>
  <c r="G5487" i="2" s="1"/>
  <c r="F5483" i="2"/>
  <c r="G5483" i="2" s="1"/>
  <c r="F5482" i="2"/>
  <c r="G5482" i="2" s="1"/>
  <c r="F5481" i="2"/>
  <c r="G5481" i="2" s="1"/>
  <c r="F5480" i="2"/>
  <c r="G5480" i="2" s="1"/>
  <c r="F5476" i="2"/>
  <c r="G5476" i="2" s="1"/>
  <c r="F5475" i="2"/>
  <c r="G5475" i="2" s="1"/>
  <c r="F5474" i="2"/>
  <c r="G5474" i="2" s="1"/>
  <c r="F5473" i="2"/>
  <c r="G5473" i="2" s="1"/>
  <c r="F5469" i="2"/>
  <c r="G5469" i="2" s="1"/>
  <c r="F5468" i="2"/>
  <c r="G5468" i="2" s="1"/>
  <c r="F5467" i="2"/>
  <c r="G5467" i="2" s="1"/>
  <c r="F5466" i="2"/>
  <c r="G5466" i="2" s="1"/>
  <c r="F5462" i="2"/>
  <c r="G5462" i="2" s="1"/>
  <c r="F5461" i="2"/>
  <c r="G5461" i="2" s="1"/>
  <c r="F5460" i="2"/>
  <c r="G5460" i="2" s="1"/>
  <c r="F5459" i="2"/>
  <c r="G5459" i="2" s="1"/>
  <c r="F5455" i="2"/>
  <c r="G5455" i="2" s="1"/>
  <c r="F5454" i="2"/>
  <c r="G5454" i="2" s="1"/>
  <c r="F5453" i="2"/>
  <c r="G5453" i="2" s="1"/>
  <c r="F5452" i="2"/>
  <c r="G5452" i="2" s="1"/>
  <c r="F5448" i="2"/>
  <c r="G5448" i="2" s="1"/>
  <c r="F5447" i="2"/>
  <c r="G5447" i="2" s="1"/>
  <c r="F5446" i="2"/>
  <c r="G5446" i="2" s="1"/>
  <c r="F5445" i="2"/>
  <c r="G5445" i="2" s="1"/>
  <c r="F5441" i="2"/>
  <c r="G5441" i="2" s="1"/>
  <c r="F5440" i="2"/>
  <c r="G5440" i="2" s="1"/>
  <c r="F5439" i="2"/>
  <c r="G5439" i="2" s="1"/>
  <c r="F5438" i="2"/>
  <c r="G5438" i="2" s="1"/>
  <c r="F5434" i="2"/>
  <c r="G5434" i="2" s="1"/>
  <c r="F5433" i="2"/>
  <c r="G5433" i="2" s="1"/>
  <c r="F5432" i="2"/>
  <c r="G5432" i="2" s="1"/>
  <c r="F5431" i="2"/>
  <c r="G5431" i="2" s="1"/>
  <c r="F5427" i="2"/>
  <c r="G5427" i="2" s="1"/>
  <c r="F5426" i="2"/>
  <c r="G5426" i="2" s="1"/>
  <c r="F5425" i="2"/>
  <c r="G5425" i="2" s="1"/>
  <c r="F5424" i="2"/>
  <c r="G5424" i="2" s="1"/>
  <c r="F5420" i="2"/>
  <c r="G5420" i="2" s="1"/>
  <c r="F5419" i="2"/>
  <c r="G5419" i="2" s="1"/>
  <c r="F5418" i="2"/>
  <c r="G5418" i="2" s="1"/>
  <c r="F5417" i="2"/>
  <c r="G5417" i="2" s="1"/>
  <c r="F5413" i="2"/>
  <c r="G5413" i="2" s="1"/>
  <c r="F5412" i="2"/>
  <c r="G5412" i="2" s="1"/>
  <c r="F5411" i="2"/>
  <c r="G5411" i="2" s="1"/>
  <c r="F5410" i="2"/>
  <c r="G5410" i="2" s="1"/>
  <c r="F5406" i="2"/>
  <c r="G5406" i="2" s="1"/>
  <c r="F5405" i="2"/>
  <c r="G5405" i="2" s="1"/>
  <c r="F5404" i="2"/>
  <c r="G5404" i="2" s="1"/>
  <c r="F5403" i="2"/>
  <c r="G5403" i="2" s="1"/>
  <c r="R5303" i="2"/>
  <c r="F5301" i="2"/>
  <c r="F5299" i="2"/>
  <c r="F5296" i="2"/>
  <c r="F5294" i="2"/>
  <c r="F5291" i="2"/>
  <c r="F5289" i="2"/>
  <c r="F5286" i="2"/>
  <c r="F5284" i="2"/>
  <c r="F5281" i="2"/>
  <c r="F5279" i="2"/>
  <c r="R5276" i="2"/>
  <c r="F5274" i="2"/>
  <c r="G5274" i="2" s="1"/>
  <c r="F5271" i="2"/>
  <c r="G5271" i="2" s="1"/>
  <c r="F5270" i="2"/>
  <c r="G5270" i="2" s="1"/>
  <c r="F5269" i="2"/>
  <c r="G5269" i="2" s="1"/>
  <c r="F5268" i="2"/>
  <c r="G5268" i="2" s="1"/>
  <c r="F5264" i="2"/>
  <c r="G5264" i="2" s="1"/>
  <c r="F5263" i="2"/>
  <c r="G5263" i="2" s="1"/>
  <c r="F5262" i="2"/>
  <c r="G5262" i="2" s="1"/>
  <c r="F5261" i="2"/>
  <c r="G5261" i="2" s="1"/>
  <c r="F5257" i="2"/>
  <c r="G5257" i="2" s="1"/>
  <c r="F5256" i="2"/>
  <c r="G5256" i="2" s="1"/>
  <c r="F5255" i="2"/>
  <c r="G5255" i="2" s="1"/>
  <c r="F5254" i="2"/>
  <c r="G5254" i="2" s="1"/>
  <c r="F5250" i="2"/>
  <c r="G5250" i="2" s="1"/>
  <c r="F5249" i="2"/>
  <c r="G5249" i="2" s="1"/>
  <c r="F5248" i="2"/>
  <c r="G5248" i="2" s="1"/>
  <c r="F5247" i="2"/>
  <c r="G5247" i="2" s="1"/>
  <c r="F5243" i="2"/>
  <c r="G5243" i="2" s="1"/>
  <c r="F5242" i="2"/>
  <c r="G5242" i="2" s="1"/>
  <c r="F5241" i="2"/>
  <c r="G5241" i="2" s="1"/>
  <c r="F5240" i="2"/>
  <c r="G5240" i="2" s="1"/>
  <c r="F5236" i="2"/>
  <c r="G5236" i="2" s="1"/>
  <c r="F5235" i="2"/>
  <c r="G5235" i="2" s="1"/>
  <c r="F5234" i="2"/>
  <c r="G5234" i="2" s="1"/>
  <c r="F5233" i="2"/>
  <c r="G5233" i="2" s="1"/>
  <c r="F5229" i="2"/>
  <c r="G5229" i="2" s="1"/>
  <c r="F5228" i="2"/>
  <c r="G5228" i="2" s="1"/>
  <c r="F5227" i="2"/>
  <c r="G5227" i="2" s="1"/>
  <c r="F5226" i="2"/>
  <c r="G5226" i="2" s="1"/>
  <c r="G5222" i="2"/>
  <c r="F5222" i="2"/>
  <c r="F5221" i="2"/>
  <c r="G5221" i="2" s="1"/>
  <c r="F5220" i="2"/>
  <c r="G5220" i="2" s="1"/>
  <c r="F5219" i="2"/>
  <c r="G5219" i="2" s="1"/>
  <c r="F5215" i="2"/>
  <c r="G5215" i="2" s="1"/>
  <c r="F5214" i="2"/>
  <c r="G5214" i="2" s="1"/>
  <c r="F5213" i="2"/>
  <c r="G5213" i="2" s="1"/>
  <c r="F5212" i="2"/>
  <c r="G5212" i="2" s="1"/>
  <c r="F5208" i="2"/>
  <c r="G5208" i="2" s="1"/>
  <c r="F5207" i="2"/>
  <c r="G5207" i="2" s="1"/>
  <c r="F5206" i="2"/>
  <c r="G5206" i="2" s="1"/>
  <c r="F5205" i="2"/>
  <c r="G5205" i="2" s="1"/>
  <c r="F5201" i="2"/>
  <c r="G5201" i="2" s="1"/>
  <c r="F5200" i="2"/>
  <c r="G5200" i="2" s="1"/>
  <c r="F5199" i="2"/>
  <c r="G5199" i="2" s="1"/>
  <c r="F5198" i="2"/>
  <c r="G5198" i="2" s="1"/>
  <c r="F5194" i="2"/>
  <c r="G5194" i="2" s="1"/>
  <c r="F5193" i="2"/>
  <c r="G5193" i="2" s="1"/>
  <c r="F5192" i="2"/>
  <c r="G5192" i="2" s="1"/>
  <c r="F5191" i="2"/>
  <c r="G5191" i="2" s="1"/>
  <c r="F5187" i="2"/>
  <c r="G5187" i="2" s="1"/>
  <c r="F5186" i="2"/>
  <c r="G5186" i="2" s="1"/>
  <c r="F5185" i="2"/>
  <c r="G5185" i="2" s="1"/>
  <c r="F5184" i="2"/>
  <c r="G5184" i="2" s="1"/>
  <c r="F5180" i="2"/>
  <c r="G5180" i="2" s="1"/>
  <c r="F5179" i="2"/>
  <c r="G5179" i="2" s="1"/>
  <c r="F5178" i="2"/>
  <c r="G5178" i="2" s="1"/>
  <c r="F5177" i="2"/>
  <c r="G5177" i="2" s="1"/>
  <c r="F5173" i="2"/>
  <c r="G5173" i="2" s="1"/>
  <c r="F5172" i="2"/>
  <c r="G5172" i="2" s="1"/>
  <c r="F5171" i="2"/>
  <c r="G5171" i="2" s="1"/>
  <c r="F5170" i="2"/>
  <c r="G5170" i="2" s="1"/>
  <c r="F5166" i="2"/>
  <c r="G5166" i="2" s="1"/>
  <c r="F5165" i="2"/>
  <c r="G5165" i="2" s="1"/>
  <c r="F5164" i="2"/>
  <c r="G5164" i="2" s="1"/>
  <c r="F5163" i="2"/>
  <c r="G5163" i="2" s="1"/>
  <c r="F5159" i="2"/>
  <c r="G5159" i="2" s="1"/>
  <c r="F5158" i="2"/>
  <c r="G5158" i="2" s="1"/>
  <c r="F5157" i="2"/>
  <c r="G5157" i="2" s="1"/>
  <c r="F5156" i="2"/>
  <c r="G5156" i="2" s="1"/>
  <c r="F5152" i="2"/>
  <c r="G5152" i="2" s="1"/>
  <c r="G5151" i="2"/>
  <c r="F5151" i="2"/>
  <c r="F5150" i="2"/>
  <c r="G5150" i="2" s="1"/>
  <c r="F5149" i="2"/>
  <c r="G5149" i="2" s="1"/>
  <c r="F5145" i="2"/>
  <c r="G5145" i="2" s="1"/>
  <c r="F5144" i="2"/>
  <c r="G5144" i="2" s="1"/>
  <c r="F5143" i="2"/>
  <c r="G5143" i="2" s="1"/>
  <c r="F5142" i="2"/>
  <c r="G5142" i="2" s="1"/>
  <c r="F5138" i="2"/>
  <c r="G5138" i="2" s="1"/>
  <c r="F5137" i="2"/>
  <c r="G5137" i="2" s="1"/>
  <c r="F5136" i="2"/>
  <c r="G5136" i="2" s="1"/>
  <c r="F5135" i="2"/>
  <c r="G5135" i="2" s="1"/>
  <c r="R5035" i="2"/>
  <c r="F5033" i="2"/>
  <c r="F5031" i="2"/>
  <c r="F5028" i="2"/>
  <c r="F5026" i="2"/>
  <c r="F5023" i="2"/>
  <c r="F5021" i="2"/>
  <c r="F5018" i="2"/>
  <c r="F5016" i="2"/>
  <c r="F5013" i="2"/>
  <c r="F5011" i="2"/>
  <c r="R5008" i="2"/>
  <c r="F5006" i="2"/>
  <c r="G5006" i="2" s="1"/>
  <c r="F5003" i="2"/>
  <c r="G5003" i="2" s="1"/>
  <c r="F5002" i="2"/>
  <c r="G5002" i="2" s="1"/>
  <c r="F5001" i="2"/>
  <c r="G5001" i="2" s="1"/>
  <c r="F5000" i="2"/>
  <c r="G5000" i="2" s="1"/>
  <c r="F4996" i="2"/>
  <c r="G4996" i="2" s="1"/>
  <c r="F4995" i="2"/>
  <c r="G4995" i="2" s="1"/>
  <c r="F4994" i="2"/>
  <c r="G4994" i="2" s="1"/>
  <c r="F4993" i="2"/>
  <c r="G4993" i="2" s="1"/>
  <c r="F4989" i="2"/>
  <c r="G4989" i="2" s="1"/>
  <c r="F4988" i="2"/>
  <c r="G4988" i="2" s="1"/>
  <c r="F4987" i="2"/>
  <c r="G4987" i="2" s="1"/>
  <c r="F4986" i="2"/>
  <c r="G4986" i="2" s="1"/>
  <c r="F4982" i="2"/>
  <c r="G4982" i="2" s="1"/>
  <c r="F4981" i="2"/>
  <c r="G4981" i="2" s="1"/>
  <c r="F4980" i="2"/>
  <c r="G4980" i="2" s="1"/>
  <c r="F4979" i="2"/>
  <c r="G4979" i="2" s="1"/>
  <c r="F4975" i="2"/>
  <c r="G4975" i="2" s="1"/>
  <c r="F4974" i="2"/>
  <c r="G4974" i="2" s="1"/>
  <c r="F4973" i="2"/>
  <c r="G4973" i="2" s="1"/>
  <c r="F4972" i="2"/>
  <c r="G4972" i="2" s="1"/>
  <c r="F4968" i="2"/>
  <c r="G4968" i="2" s="1"/>
  <c r="F4967" i="2"/>
  <c r="G4967" i="2" s="1"/>
  <c r="F4966" i="2"/>
  <c r="G4966" i="2" s="1"/>
  <c r="F4965" i="2"/>
  <c r="G4965" i="2" s="1"/>
  <c r="F4961" i="2"/>
  <c r="G4961" i="2" s="1"/>
  <c r="F4960" i="2"/>
  <c r="G4960" i="2" s="1"/>
  <c r="F4959" i="2"/>
  <c r="G4959" i="2" s="1"/>
  <c r="F4958" i="2"/>
  <c r="G4958" i="2" s="1"/>
  <c r="G4954" i="2"/>
  <c r="F4954" i="2"/>
  <c r="F4953" i="2"/>
  <c r="G4953" i="2" s="1"/>
  <c r="F4952" i="2"/>
  <c r="G4952" i="2" s="1"/>
  <c r="F4951" i="2"/>
  <c r="G4951" i="2" s="1"/>
  <c r="F4947" i="2"/>
  <c r="G4947" i="2" s="1"/>
  <c r="F4946" i="2"/>
  <c r="G4946" i="2" s="1"/>
  <c r="F4945" i="2"/>
  <c r="G4945" i="2" s="1"/>
  <c r="F4944" i="2"/>
  <c r="G4944" i="2" s="1"/>
  <c r="F4940" i="2"/>
  <c r="G4940" i="2" s="1"/>
  <c r="F4939" i="2"/>
  <c r="G4939" i="2" s="1"/>
  <c r="F4938" i="2"/>
  <c r="G4938" i="2" s="1"/>
  <c r="F4937" i="2"/>
  <c r="G4937" i="2" s="1"/>
  <c r="F4933" i="2"/>
  <c r="G4933" i="2" s="1"/>
  <c r="F4932" i="2"/>
  <c r="G4932" i="2" s="1"/>
  <c r="F4931" i="2"/>
  <c r="G4931" i="2" s="1"/>
  <c r="F4930" i="2"/>
  <c r="G4930" i="2" s="1"/>
  <c r="F4926" i="2"/>
  <c r="G4926" i="2" s="1"/>
  <c r="F4925" i="2"/>
  <c r="G4925" i="2" s="1"/>
  <c r="F4924" i="2"/>
  <c r="G4924" i="2" s="1"/>
  <c r="F4923" i="2"/>
  <c r="G4923" i="2" s="1"/>
  <c r="F4919" i="2"/>
  <c r="G4919" i="2" s="1"/>
  <c r="F4918" i="2"/>
  <c r="G4918" i="2" s="1"/>
  <c r="F4917" i="2"/>
  <c r="G4917" i="2" s="1"/>
  <c r="F4916" i="2"/>
  <c r="G4916" i="2" s="1"/>
  <c r="F4912" i="2"/>
  <c r="G4912" i="2" s="1"/>
  <c r="F4911" i="2"/>
  <c r="G4911" i="2" s="1"/>
  <c r="F4910" i="2"/>
  <c r="G4910" i="2" s="1"/>
  <c r="F4909" i="2"/>
  <c r="G4909" i="2" s="1"/>
  <c r="F4905" i="2"/>
  <c r="G4905" i="2" s="1"/>
  <c r="F4904" i="2"/>
  <c r="G4904" i="2" s="1"/>
  <c r="F4903" i="2"/>
  <c r="G4903" i="2" s="1"/>
  <c r="F4902" i="2"/>
  <c r="G4902" i="2" s="1"/>
  <c r="F4898" i="2"/>
  <c r="G4898" i="2" s="1"/>
  <c r="F4897" i="2"/>
  <c r="G4897" i="2" s="1"/>
  <c r="F4896" i="2"/>
  <c r="G4896" i="2" s="1"/>
  <c r="F4895" i="2"/>
  <c r="G4895" i="2" s="1"/>
  <c r="F4891" i="2"/>
  <c r="G4891" i="2" s="1"/>
  <c r="F4890" i="2"/>
  <c r="G4890" i="2" s="1"/>
  <c r="F4889" i="2"/>
  <c r="G4889" i="2" s="1"/>
  <c r="F4888" i="2"/>
  <c r="G4888" i="2" s="1"/>
  <c r="F4884" i="2"/>
  <c r="G4884" i="2" s="1"/>
  <c r="F4883" i="2"/>
  <c r="G4883" i="2" s="1"/>
  <c r="F4882" i="2"/>
  <c r="G4882" i="2" s="1"/>
  <c r="F4881" i="2"/>
  <c r="G4881" i="2" s="1"/>
  <c r="F4877" i="2"/>
  <c r="G4877" i="2" s="1"/>
  <c r="F4876" i="2"/>
  <c r="G4876" i="2" s="1"/>
  <c r="F4875" i="2"/>
  <c r="G4875" i="2" s="1"/>
  <c r="F4874" i="2"/>
  <c r="G4874" i="2" s="1"/>
  <c r="G4870" i="2"/>
  <c r="F4870" i="2"/>
  <c r="F4869" i="2"/>
  <c r="G4869" i="2" s="1"/>
  <c r="F4868" i="2"/>
  <c r="G4868" i="2" s="1"/>
  <c r="G4867" i="2"/>
  <c r="F4867" i="2"/>
  <c r="R4767" i="2"/>
  <c r="F4765" i="2"/>
  <c r="F4763" i="2"/>
  <c r="F4760" i="2"/>
  <c r="F4758" i="2"/>
  <c r="F4755" i="2"/>
  <c r="F4753" i="2"/>
  <c r="F4750" i="2"/>
  <c r="F4748" i="2"/>
  <c r="F4745" i="2"/>
  <c r="F4743" i="2"/>
  <c r="R4740" i="2"/>
  <c r="F4738" i="2"/>
  <c r="G4738" i="2" s="1"/>
  <c r="F4735" i="2"/>
  <c r="G4735" i="2" s="1"/>
  <c r="F4734" i="2"/>
  <c r="G4734" i="2" s="1"/>
  <c r="F4733" i="2"/>
  <c r="G4733" i="2" s="1"/>
  <c r="F4732" i="2"/>
  <c r="G4732" i="2" s="1"/>
  <c r="F4728" i="2"/>
  <c r="G4728" i="2" s="1"/>
  <c r="F4727" i="2"/>
  <c r="G4727" i="2" s="1"/>
  <c r="F4726" i="2"/>
  <c r="G4726" i="2" s="1"/>
  <c r="F4725" i="2"/>
  <c r="G4725" i="2" s="1"/>
  <c r="F4721" i="2"/>
  <c r="G4721" i="2" s="1"/>
  <c r="F4720" i="2"/>
  <c r="G4720" i="2" s="1"/>
  <c r="F4719" i="2"/>
  <c r="G4719" i="2" s="1"/>
  <c r="F4718" i="2"/>
  <c r="G4718" i="2" s="1"/>
  <c r="F4714" i="2"/>
  <c r="G4714" i="2" s="1"/>
  <c r="F4713" i="2"/>
  <c r="G4713" i="2" s="1"/>
  <c r="F4712" i="2"/>
  <c r="G4712" i="2" s="1"/>
  <c r="F4711" i="2"/>
  <c r="G4711" i="2" s="1"/>
  <c r="F4707" i="2"/>
  <c r="G4707" i="2" s="1"/>
  <c r="F4706" i="2"/>
  <c r="G4706" i="2" s="1"/>
  <c r="F4705" i="2"/>
  <c r="G4705" i="2" s="1"/>
  <c r="F4704" i="2"/>
  <c r="G4704" i="2" s="1"/>
  <c r="F4700" i="2"/>
  <c r="G4700" i="2" s="1"/>
  <c r="F4699" i="2"/>
  <c r="G4699" i="2" s="1"/>
  <c r="F4698" i="2"/>
  <c r="G4698" i="2" s="1"/>
  <c r="F4697" i="2"/>
  <c r="G4697" i="2" s="1"/>
  <c r="F4693" i="2"/>
  <c r="G4693" i="2" s="1"/>
  <c r="F4692" i="2"/>
  <c r="G4692" i="2" s="1"/>
  <c r="F4691" i="2"/>
  <c r="G4691" i="2" s="1"/>
  <c r="F4690" i="2"/>
  <c r="G4690" i="2" s="1"/>
  <c r="F4686" i="2"/>
  <c r="G4686" i="2" s="1"/>
  <c r="F4685" i="2"/>
  <c r="G4685" i="2" s="1"/>
  <c r="F4684" i="2"/>
  <c r="G4684" i="2" s="1"/>
  <c r="F4683" i="2"/>
  <c r="G4683" i="2" s="1"/>
  <c r="F4679" i="2"/>
  <c r="G4679" i="2" s="1"/>
  <c r="F4678" i="2"/>
  <c r="G4678" i="2" s="1"/>
  <c r="F4677" i="2"/>
  <c r="G4677" i="2" s="1"/>
  <c r="F4676" i="2"/>
  <c r="G4676" i="2" s="1"/>
  <c r="F4672" i="2"/>
  <c r="G4672" i="2" s="1"/>
  <c r="F4671" i="2"/>
  <c r="G4671" i="2" s="1"/>
  <c r="F4670" i="2"/>
  <c r="G4670" i="2" s="1"/>
  <c r="F4669" i="2"/>
  <c r="G4669" i="2" s="1"/>
  <c r="F4665" i="2"/>
  <c r="G4665" i="2" s="1"/>
  <c r="F4664" i="2"/>
  <c r="G4664" i="2" s="1"/>
  <c r="F4663" i="2"/>
  <c r="G4663" i="2" s="1"/>
  <c r="F4662" i="2"/>
  <c r="G4662" i="2" s="1"/>
  <c r="F4658" i="2"/>
  <c r="G4658" i="2" s="1"/>
  <c r="F4657" i="2"/>
  <c r="G4657" i="2" s="1"/>
  <c r="F4656" i="2"/>
  <c r="G4656" i="2" s="1"/>
  <c r="F4655" i="2"/>
  <c r="G4655" i="2" s="1"/>
  <c r="F4651" i="2"/>
  <c r="G4651" i="2" s="1"/>
  <c r="F4650" i="2"/>
  <c r="G4650" i="2" s="1"/>
  <c r="F4649" i="2"/>
  <c r="G4649" i="2" s="1"/>
  <c r="F4648" i="2"/>
  <c r="G4648" i="2" s="1"/>
  <c r="F4644" i="2"/>
  <c r="G4644" i="2" s="1"/>
  <c r="F4643" i="2"/>
  <c r="G4643" i="2" s="1"/>
  <c r="F4642" i="2"/>
  <c r="G4642" i="2" s="1"/>
  <c r="F4641" i="2"/>
  <c r="G4641" i="2" s="1"/>
  <c r="F4637" i="2"/>
  <c r="G4637" i="2" s="1"/>
  <c r="F4636" i="2"/>
  <c r="G4636" i="2" s="1"/>
  <c r="F4635" i="2"/>
  <c r="G4635" i="2" s="1"/>
  <c r="F4634" i="2"/>
  <c r="G4634" i="2" s="1"/>
  <c r="F4630" i="2"/>
  <c r="G4630" i="2" s="1"/>
  <c r="F4629" i="2"/>
  <c r="G4629" i="2" s="1"/>
  <c r="F4628" i="2"/>
  <c r="G4628" i="2" s="1"/>
  <c r="F4627" i="2"/>
  <c r="G4627" i="2" s="1"/>
  <c r="F4623" i="2"/>
  <c r="G4623" i="2" s="1"/>
  <c r="F4622" i="2"/>
  <c r="G4622" i="2" s="1"/>
  <c r="F4621" i="2"/>
  <c r="G4621" i="2" s="1"/>
  <c r="F4620" i="2"/>
  <c r="G4620" i="2" s="1"/>
  <c r="F4616" i="2"/>
  <c r="G4616" i="2" s="1"/>
  <c r="F4615" i="2"/>
  <c r="G4615" i="2" s="1"/>
  <c r="F4614" i="2"/>
  <c r="G4614" i="2" s="1"/>
  <c r="F4613" i="2"/>
  <c r="G4613" i="2" s="1"/>
  <c r="F4609" i="2"/>
  <c r="G4609" i="2" s="1"/>
  <c r="F4608" i="2"/>
  <c r="G4608" i="2" s="1"/>
  <c r="F4607" i="2"/>
  <c r="G4607" i="2" s="1"/>
  <c r="F4606" i="2"/>
  <c r="G4606" i="2" s="1"/>
  <c r="F4602" i="2"/>
  <c r="G4602" i="2" s="1"/>
  <c r="F4601" i="2"/>
  <c r="G4601" i="2" s="1"/>
  <c r="F4600" i="2"/>
  <c r="G4600" i="2" s="1"/>
  <c r="F4599" i="2"/>
  <c r="G4599" i="2" s="1"/>
  <c r="R4499" i="2"/>
  <c r="F4497" i="2"/>
  <c r="F4495" i="2"/>
  <c r="F4492" i="2"/>
  <c r="F4490" i="2"/>
  <c r="F4487" i="2"/>
  <c r="F4485" i="2"/>
  <c r="F4482" i="2"/>
  <c r="F4480" i="2"/>
  <c r="F4477" i="2"/>
  <c r="F4475" i="2"/>
  <c r="R4472" i="2"/>
  <c r="F4470" i="2"/>
  <c r="G4470" i="2" s="1"/>
  <c r="F4467" i="2"/>
  <c r="G4467" i="2" s="1"/>
  <c r="F4466" i="2"/>
  <c r="G4466" i="2" s="1"/>
  <c r="F4465" i="2"/>
  <c r="G4465" i="2" s="1"/>
  <c r="F4464" i="2"/>
  <c r="G4464" i="2" s="1"/>
  <c r="F4460" i="2"/>
  <c r="G4460" i="2" s="1"/>
  <c r="F4459" i="2"/>
  <c r="G4459" i="2" s="1"/>
  <c r="F4458" i="2"/>
  <c r="G4458" i="2" s="1"/>
  <c r="F4457" i="2"/>
  <c r="G4457" i="2" s="1"/>
  <c r="F4453" i="2"/>
  <c r="G4453" i="2" s="1"/>
  <c r="F4452" i="2"/>
  <c r="G4452" i="2" s="1"/>
  <c r="F4451" i="2"/>
  <c r="G4451" i="2" s="1"/>
  <c r="F4450" i="2"/>
  <c r="G4450" i="2" s="1"/>
  <c r="F4446" i="2"/>
  <c r="G4446" i="2" s="1"/>
  <c r="F4445" i="2"/>
  <c r="G4445" i="2" s="1"/>
  <c r="F4444" i="2"/>
  <c r="G4444" i="2" s="1"/>
  <c r="G4443" i="2"/>
  <c r="F4443" i="2"/>
  <c r="F4439" i="2"/>
  <c r="G4439" i="2" s="1"/>
  <c r="F4438" i="2"/>
  <c r="G4438" i="2" s="1"/>
  <c r="F4437" i="2"/>
  <c r="G4437" i="2" s="1"/>
  <c r="F4436" i="2"/>
  <c r="G4436" i="2" s="1"/>
  <c r="F4432" i="2"/>
  <c r="G4432" i="2" s="1"/>
  <c r="F4431" i="2"/>
  <c r="G4431" i="2" s="1"/>
  <c r="F4430" i="2"/>
  <c r="G4430" i="2" s="1"/>
  <c r="F4429" i="2"/>
  <c r="G4429" i="2" s="1"/>
  <c r="F4425" i="2"/>
  <c r="G4425" i="2" s="1"/>
  <c r="F4424" i="2"/>
  <c r="G4424" i="2" s="1"/>
  <c r="F4423" i="2"/>
  <c r="G4423" i="2" s="1"/>
  <c r="F4422" i="2"/>
  <c r="G4422" i="2" s="1"/>
  <c r="F4418" i="2"/>
  <c r="G4418" i="2" s="1"/>
  <c r="F4417" i="2"/>
  <c r="G4417" i="2" s="1"/>
  <c r="F4416" i="2"/>
  <c r="G4416" i="2" s="1"/>
  <c r="F4415" i="2"/>
  <c r="G4415" i="2" s="1"/>
  <c r="F4411" i="2"/>
  <c r="G4411" i="2" s="1"/>
  <c r="F4410" i="2"/>
  <c r="G4410" i="2" s="1"/>
  <c r="F4409" i="2"/>
  <c r="G4409" i="2" s="1"/>
  <c r="F4408" i="2"/>
  <c r="G4408" i="2" s="1"/>
  <c r="F4404" i="2"/>
  <c r="G4404" i="2" s="1"/>
  <c r="F4403" i="2"/>
  <c r="G4403" i="2" s="1"/>
  <c r="F4402" i="2"/>
  <c r="G4402" i="2" s="1"/>
  <c r="F4401" i="2"/>
  <c r="G4401" i="2" s="1"/>
  <c r="F4397" i="2"/>
  <c r="G4397" i="2" s="1"/>
  <c r="F4396" i="2"/>
  <c r="G4396" i="2" s="1"/>
  <c r="F4395" i="2"/>
  <c r="G4395" i="2" s="1"/>
  <c r="F4394" i="2"/>
  <c r="G4394" i="2" s="1"/>
  <c r="F4390" i="2"/>
  <c r="G4390" i="2" s="1"/>
  <c r="F4389" i="2"/>
  <c r="G4389" i="2" s="1"/>
  <c r="F4388" i="2"/>
  <c r="G4388" i="2" s="1"/>
  <c r="F4387" i="2"/>
  <c r="G4387" i="2" s="1"/>
  <c r="F4383" i="2"/>
  <c r="G4383" i="2" s="1"/>
  <c r="F4382" i="2"/>
  <c r="G4382" i="2" s="1"/>
  <c r="F4381" i="2"/>
  <c r="G4381" i="2" s="1"/>
  <c r="F4380" i="2"/>
  <c r="G4380" i="2" s="1"/>
  <c r="F4376" i="2"/>
  <c r="G4376" i="2" s="1"/>
  <c r="F4375" i="2"/>
  <c r="G4375" i="2" s="1"/>
  <c r="F4374" i="2"/>
  <c r="G4374" i="2" s="1"/>
  <c r="F4373" i="2"/>
  <c r="G4373" i="2" s="1"/>
  <c r="F4369" i="2"/>
  <c r="G4369" i="2" s="1"/>
  <c r="F4368" i="2"/>
  <c r="G4368" i="2" s="1"/>
  <c r="F4367" i="2"/>
  <c r="G4367" i="2" s="1"/>
  <c r="F4366" i="2"/>
  <c r="G4366" i="2" s="1"/>
  <c r="F4362" i="2"/>
  <c r="G4362" i="2" s="1"/>
  <c r="F4361" i="2"/>
  <c r="G4361" i="2" s="1"/>
  <c r="F4360" i="2"/>
  <c r="G4360" i="2" s="1"/>
  <c r="F4359" i="2"/>
  <c r="G4359" i="2" s="1"/>
  <c r="F4355" i="2"/>
  <c r="G4355" i="2" s="1"/>
  <c r="F4354" i="2"/>
  <c r="G4354" i="2" s="1"/>
  <c r="F4353" i="2"/>
  <c r="G4353" i="2" s="1"/>
  <c r="F4352" i="2"/>
  <c r="G4352" i="2" s="1"/>
  <c r="F4348" i="2"/>
  <c r="G4348" i="2" s="1"/>
  <c r="F4347" i="2"/>
  <c r="G4347" i="2" s="1"/>
  <c r="F4346" i="2"/>
  <c r="G4346" i="2" s="1"/>
  <c r="F4345" i="2"/>
  <c r="G4345" i="2" s="1"/>
  <c r="F4341" i="2"/>
  <c r="G4341" i="2" s="1"/>
  <c r="F4340" i="2"/>
  <c r="G4340" i="2" s="1"/>
  <c r="F4339" i="2"/>
  <c r="G4339" i="2" s="1"/>
  <c r="F4338" i="2"/>
  <c r="G4338" i="2" s="1"/>
  <c r="F4334" i="2"/>
  <c r="G4334" i="2" s="1"/>
  <c r="F4333" i="2"/>
  <c r="G4333" i="2" s="1"/>
  <c r="F4332" i="2"/>
  <c r="G4332" i="2" s="1"/>
  <c r="F4331" i="2"/>
  <c r="G4331" i="2" s="1"/>
  <c r="R4231" i="2"/>
  <c r="F4229" i="2"/>
  <c r="F4227" i="2"/>
  <c r="F4224" i="2"/>
  <c r="F4222" i="2"/>
  <c r="F4219" i="2"/>
  <c r="F4217" i="2"/>
  <c r="F4214" i="2"/>
  <c r="F4212" i="2"/>
  <c r="F4209" i="2"/>
  <c r="F4207" i="2"/>
  <c r="R4204" i="2"/>
  <c r="F4202" i="2"/>
  <c r="G4202" i="2" s="1"/>
  <c r="F4199" i="2"/>
  <c r="G4199" i="2" s="1"/>
  <c r="F4198" i="2"/>
  <c r="G4198" i="2" s="1"/>
  <c r="F4197" i="2"/>
  <c r="G4197" i="2" s="1"/>
  <c r="F4196" i="2"/>
  <c r="G4196" i="2" s="1"/>
  <c r="F4192" i="2"/>
  <c r="G4192" i="2" s="1"/>
  <c r="F4191" i="2"/>
  <c r="G4191" i="2" s="1"/>
  <c r="F4190" i="2"/>
  <c r="G4190" i="2" s="1"/>
  <c r="F4189" i="2"/>
  <c r="G4189" i="2" s="1"/>
  <c r="F4185" i="2"/>
  <c r="G4185" i="2" s="1"/>
  <c r="F4184" i="2"/>
  <c r="G4184" i="2" s="1"/>
  <c r="F4183" i="2"/>
  <c r="G4183" i="2" s="1"/>
  <c r="F4182" i="2"/>
  <c r="G4182" i="2" s="1"/>
  <c r="F4178" i="2"/>
  <c r="G4178" i="2" s="1"/>
  <c r="F4177" i="2"/>
  <c r="G4177" i="2" s="1"/>
  <c r="F4176" i="2"/>
  <c r="G4176" i="2" s="1"/>
  <c r="F4175" i="2"/>
  <c r="G4175" i="2" s="1"/>
  <c r="F4171" i="2"/>
  <c r="G4171" i="2" s="1"/>
  <c r="G4170" i="2"/>
  <c r="F4170" i="2"/>
  <c r="F4169" i="2"/>
  <c r="G4169" i="2" s="1"/>
  <c r="F4168" i="2"/>
  <c r="G4168" i="2" s="1"/>
  <c r="F4164" i="2"/>
  <c r="G4164" i="2" s="1"/>
  <c r="F4163" i="2"/>
  <c r="G4163" i="2" s="1"/>
  <c r="F4162" i="2"/>
  <c r="G4162" i="2" s="1"/>
  <c r="F4161" i="2"/>
  <c r="G4161" i="2" s="1"/>
  <c r="F4157" i="2"/>
  <c r="G4157" i="2" s="1"/>
  <c r="F4156" i="2"/>
  <c r="G4156" i="2" s="1"/>
  <c r="F4155" i="2"/>
  <c r="G4155" i="2" s="1"/>
  <c r="F4154" i="2"/>
  <c r="G4154" i="2" s="1"/>
  <c r="F4150" i="2"/>
  <c r="G4150" i="2" s="1"/>
  <c r="F4149" i="2"/>
  <c r="G4149" i="2" s="1"/>
  <c r="F4148" i="2"/>
  <c r="G4148" i="2" s="1"/>
  <c r="F4147" i="2"/>
  <c r="G4147" i="2" s="1"/>
  <c r="F4143" i="2"/>
  <c r="G4143" i="2" s="1"/>
  <c r="F4142" i="2"/>
  <c r="G4142" i="2" s="1"/>
  <c r="F4141" i="2"/>
  <c r="G4141" i="2" s="1"/>
  <c r="F4140" i="2"/>
  <c r="G4140" i="2" s="1"/>
  <c r="F4136" i="2"/>
  <c r="G4136" i="2" s="1"/>
  <c r="F4135" i="2"/>
  <c r="G4135" i="2" s="1"/>
  <c r="F4134" i="2"/>
  <c r="G4134" i="2" s="1"/>
  <c r="F4133" i="2"/>
  <c r="G4133" i="2" s="1"/>
  <c r="F4129" i="2"/>
  <c r="G4129" i="2" s="1"/>
  <c r="F4128" i="2"/>
  <c r="G4128" i="2" s="1"/>
  <c r="F4127" i="2"/>
  <c r="G4127" i="2" s="1"/>
  <c r="G4126" i="2"/>
  <c r="F4126" i="2"/>
  <c r="F4122" i="2"/>
  <c r="G4122" i="2" s="1"/>
  <c r="F4121" i="2"/>
  <c r="G4121" i="2" s="1"/>
  <c r="F4120" i="2"/>
  <c r="G4120" i="2" s="1"/>
  <c r="F4119" i="2"/>
  <c r="G4119" i="2" s="1"/>
  <c r="F4115" i="2"/>
  <c r="G4115" i="2" s="1"/>
  <c r="F4114" i="2"/>
  <c r="G4114" i="2" s="1"/>
  <c r="F4113" i="2"/>
  <c r="G4113" i="2" s="1"/>
  <c r="F4112" i="2"/>
  <c r="G4112" i="2" s="1"/>
  <c r="F4108" i="2"/>
  <c r="G4108" i="2" s="1"/>
  <c r="F4107" i="2"/>
  <c r="G4107" i="2" s="1"/>
  <c r="F4106" i="2"/>
  <c r="G4106" i="2" s="1"/>
  <c r="F4105" i="2"/>
  <c r="G4105" i="2" s="1"/>
  <c r="F4101" i="2"/>
  <c r="G4101" i="2" s="1"/>
  <c r="F4100" i="2"/>
  <c r="G4100" i="2" s="1"/>
  <c r="F4099" i="2"/>
  <c r="G4099" i="2" s="1"/>
  <c r="F4098" i="2"/>
  <c r="G4098" i="2" s="1"/>
  <c r="F4094" i="2"/>
  <c r="G4094" i="2" s="1"/>
  <c r="F4093" i="2"/>
  <c r="G4093" i="2" s="1"/>
  <c r="F4092" i="2"/>
  <c r="G4092" i="2" s="1"/>
  <c r="F4091" i="2"/>
  <c r="G4091" i="2" s="1"/>
  <c r="F4087" i="2"/>
  <c r="G4087" i="2" s="1"/>
  <c r="F4086" i="2"/>
  <c r="G4086" i="2" s="1"/>
  <c r="F4085" i="2"/>
  <c r="G4085" i="2" s="1"/>
  <c r="F4084" i="2"/>
  <c r="G4084" i="2" s="1"/>
  <c r="F4080" i="2"/>
  <c r="G4080" i="2" s="1"/>
  <c r="F4079" i="2"/>
  <c r="G4079" i="2" s="1"/>
  <c r="F4078" i="2"/>
  <c r="G4078" i="2" s="1"/>
  <c r="F4077" i="2"/>
  <c r="G4077" i="2" s="1"/>
  <c r="F4073" i="2"/>
  <c r="G4073" i="2" s="1"/>
  <c r="F4072" i="2"/>
  <c r="G4072" i="2" s="1"/>
  <c r="F4071" i="2"/>
  <c r="G4071" i="2" s="1"/>
  <c r="F4070" i="2"/>
  <c r="G4070" i="2" s="1"/>
  <c r="F4066" i="2"/>
  <c r="G4066" i="2" s="1"/>
  <c r="F4065" i="2"/>
  <c r="G4065" i="2" s="1"/>
  <c r="F4064" i="2"/>
  <c r="G4064" i="2" s="1"/>
  <c r="F4063" i="2"/>
  <c r="G4063" i="2" s="1"/>
  <c r="R3963" i="2"/>
  <c r="F3961" i="2"/>
  <c r="F3959" i="2"/>
  <c r="F3956" i="2"/>
  <c r="F3954" i="2"/>
  <c r="F3951" i="2"/>
  <c r="F3949" i="2"/>
  <c r="F3946" i="2"/>
  <c r="F3944" i="2"/>
  <c r="F3941" i="2"/>
  <c r="F3939" i="2"/>
  <c r="R3936" i="2"/>
  <c r="F3934" i="2"/>
  <c r="G3934" i="2" s="1"/>
  <c r="F3931" i="2"/>
  <c r="G3931" i="2" s="1"/>
  <c r="F3930" i="2"/>
  <c r="G3930" i="2" s="1"/>
  <c r="F3929" i="2"/>
  <c r="G3929" i="2" s="1"/>
  <c r="F3928" i="2"/>
  <c r="G3928" i="2" s="1"/>
  <c r="F3924" i="2"/>
  <c r="G3924" i="2" s="1"/>
  <c r="F3923" i="2"/>
  <c r="G3923" i="2" s="1"/>
  <c r="F3922" i="2"/>
  <c r="G3922" i="2" s="1"/>
  <c r="F3921" i="2"/>
  <c r="G3921" i="2" s="1"/>
  <c r="G3917" i="2"/>
  <c r="F3917" i="2"/>
  <c r="F3916" i="2"/>
  <c r="G3916" i="2" s="1"/>
  <c r="F3915" i="2"/>
  <c r="G3915" i="2" s="1"/>
  <c r="F3914" i="2"/>
  <c r="G3914" i="2" s="1"/>
  <c r="F3910" i="2"/>
  <c r="G3910" i="2" s="1"/>
  <c r="F3909" i="2"/>
  <c r="G3909" i="2" s="1"/>
  <c r="F3908" i="2"/>
  <c r="G3908" i="2" s="1"/>
  <c r="F3907" i="2"/>
  <c r="G3907" i="2" s="1"/>
  <c r="F3903" i="2"/>
  <c r="G3903" i="2" s="1"/>
  <c r="F3902" i="2"/>
  <c r="G3902" i="2" s="1"/>
  <c r="F3901" i="2"/>
  <c r="G3901" i="2" s="1"/>
  <c r="F3900" i="2"/>
  <c r="G3900" i="2" s="1"/>
  <c r="F3896" i="2"/>
  <c r="G3896" i="2" s="1"/>
  <c r="F3895" i="2"/>
  <c r="G3895" i="2" s="1"/>
  <c r="F3894" i="2"/>
  <c r="G3894" i="2" s="1"/>
  <c r="F3893" i="2"/>
  <c r="G3893" i="2" s="1"/>
  <c r="F3889" i="2"/>
  <c r="G3889" i="2" s="1"/>
  <c r="F3888" i="2"/>
  <c r="G3888" i="2" s="1"/>
  <c r="F3887" i="2"/>
  <c r="G3887" i="2" s="1"/>
  <c r="F3886" i="2"/>
  <c r="G3886" i="2" s="1"/>
  <c r="F3882" i="2"/>
  <c r="G3882" i="2" s="1"/>
  <c r="F3881" i="2"/>
  <c r="G3881" i="2" s="1"/>
  <c r="F3880" i="2"/>
  <c r="G3880" i="2" s="1"/>
  <c r="F3879" i="2"/>
  <c r="G3879" i="2" s="1"/>
  <c r="F3875" i="2"/>
  <c r="G3875" i="2" s="1"/>
  <c r="F3874" i="2"/>
  <c r="G3874" i="2" s="1"/>
  <c r="F3873" i="2"/>
  <c r="G3873" i="2" s="1"/>
  <c r="F3872" i="2"/>
  <c r="G3872" i="2" s="1"/>
  <c r="F3868" i="2"/>
  <c r="G3868" i="2" s="1"/>
  <c r="F3867" i="2"/>
  <c r="G3867" i="2" s="1"/>
  <c r="F3866" i="2"/>
  <c r="G3866" i="2" s="1"/>
  <c r="F3865" i="2"/>
  <c r="G3865" i="2" s="1"/>
  <c r="F3861" i="2"/>
  <c r="G3861" i="2" s="1"/>
  <c r="F3860" i="2"/>
  <c r="G3860" i="2" s="1"/>
  <c r="F3859" i="2"/>
  <c r="G3859" i="2" s="1"/>
  <c r="F3858" i="2"/>
  <c r="G3858" i="2" s="1"/>
  <c r="F3854" i="2"/>
  <c r="G3854" i="2" s="1"/>
  <c r="F3853" i="2"/>
  <c r="G3853" i="2" s="1"/>
  <c r="G3852" i="2"/>
  <c r="F3852" i="2"/>
  <c r="F3851" i="2"/>
  <c r="G3851" i="2" s="1"/>
  <c r="F3847" i="2"/>
  <c r="G3847" i="2" s="1"/>
  <c r="F3846" i="2"/>
  <c r="G3846" i="2" s="1"/>
  <c r="F3845" i="2"/>
  <c r="G3845" i="2" s="1"/>
  <c r="F3844" i="2"/>
  <c r="G3844" i="2" s="1"/>
  <c r="F3840" i="2"/>
  <c r="G3840" i="2" s="1"/>
  <c r="F3839" i="2"/>
  <c r="G3839" i="2" s="1"/>
  <c r="F3838" i="2"/>
  <c r="G3838" i="2" s="1"/>
  <c r="F3837" i="2"/>
  <c r="G3837" i="2" s="1"/>
  <c r="F3833" i="2"/>
  <c r="G3833" i="2" s="1"/>
  <c r="F3832" i="2"/>
  <c r="G3832" i="2" s="1"/>
  <c r="F3831" i="2"/>
  <c r="G3831" i="2" s="1"/>
  <c r="F3830" i="2"/>
  <c r="G3830" i="2" s="1"/>
  <c r="F3826" i="2"/>
  <c r="G3826" i="2" s="1"/>
  <c r="F3825" i="2"/>
  <c r="G3825" i="2" s="1"/>
  <c r="F3824" i="2"/>
  <c r="G3824" i="2" s="1"/>
  <c r="F3823" i="2"/>
  <c r="G3823" i="2" s="1"/>
  <c r="F3819" i="2"/>
  <c r="G3819" i="2" s="1"/>
  <c r="F3818" i="2"/>
  <c r="G3818" i="2" s="1"/>
  <c r="F3817" i="2"/>
  <c r="G3817" i="2" s="1"/>
  <c r="F3816" i="2"/>
  <c r="G3816" i="2" s="1"/>
  <c r="F3812" i="2"/>
  <c r="G3812" i="2" s="1"/>
  <c r="F3811" i="2"/>
  <c r="G3811" i="2" s="1"/>
  <c r="F3810" i="2"/>
  <c r="G3810" i="2" s="1"/>
  <c r="F3809" i="2"/>
  <c r="G3809" i="2" s="1"/>
  <c r="F3805" i="2"/>
  <c r="G3805" i="2" s="1"/>
  <c r="F3804" i="2"/>
  <c r="G3804" i="2" s="1"/>
  <c r="F3803" i="2"/>
  <c r="G3803" i="2" s="1"/>
  <c r="F3802" i="2"/>
  <c r="G3802" i="2" s="1"/>
  <c r="F3798" i="2"/>
  <c r="G3798" i="2" s="1"/>
  <c r="F3797" i="2"/>
  <c r="G3797" i="2" s="1"/>
  <c r="F3796" i="2"/>
  <c r="G3796" i="2" s="1"/>
  <c r="F3795" i="2"/>
  <c r="G3795" i="2" s="1"/>
  <c r="R3695" i="2"/>
  <c r="F3693" i="2"/>
  <c r="F3691" i="2"/>
  <c r="F3688" i="2"/>
  <c r="F3686" i="2"/>
  <c r="F3683" i="2"/>
  <c r="F3681" i="2"/>
  <c r="F3678" i="2"/>
  <c r="F3676" i="2"/>
  <c r="F3673" i="2"/>
  <c r="F3671" i="2"/>
  <c r="R3668" i="2"/>
  <c r="F3666" i="2"/>
  <c r="G3666" i="2" s="1"/>
  <c r="F3663" i="2"/>
  <c r="G3663" i="2" s="1"/>
  <c r="F3662" i="2"/>
  <c r="G3662" i="2" s="1"/>
  <c r="F3661" i="2"/>
  <c r="G3661" i="2" s="1"/>
  <c r="F3660" i="2"/>
  <c r="G3660" i="2" s="1"/>
  <c r="F3656" i="2"/>
  <c r="G3656" i="2" s="1"/>
  <c r="F3655" i="2"/>
  <c r="G3655" i="2" s="1"/>
  <c r="F3654" i="2"/>
  <c r="G3654" i="2" s="1"/>
  <c r="F3653" i="2"/>
  <c r="G3653" i="2" s="1"/>
  <c r="F3649" i="2"/>
  <c r="G3649" i="2" s="1"/>
  <c r="F3648" i="2"/>
  <c r="G3648" i="2" s="1"/>
  <c r="F3647" i="2"/>
  <c r="G3647" i="2" s="1"/>
  <c r="F3646" i="2"/>
  <c r="G3646" i="2" s="1"/>
  <c r="F3642" i="2"/>
  <c r="G3642" i="2" s="1"/>
  <c r="F3641" i="2"/>
  <c r="G3641" i="2" s="1"/>
  <c r="F3640" i="2"/>
  <c r="G3640" i="2" s="1"/>
  <c r="F3639" i="2"/>
  <c r="G3639" i="2" s="1"/>
  <c r="F3635" i="2"/>
  <c r="G3635" i="2" s="1"/>
  <c r="F3634" i="2"/>
  <c r="G3634" i="2" s="1"/>
  <c r="F3633" i="2"/>
  <c r="G3633" i="2" s="1"/>
  <c r="F3632" i="2"/>
  <c r="G3632" i="2" s="1"/>
  <c r="F3628" i="2"/>
  <c r="G3628" i="2" s="1"/>
  <c r="F3627" i="2"/>
  <c r="G3627" i="2" s="1"/>
  <c r="F3626" i="2"/>
  <c r="G3626" i="2" s="1"/>
  <c r="F3625" i="2"/>
  <c r="G3625" i="2" s="1"/>
  <c r="F3621" i="2"/>
  <c r="G3621" i="2" s="1"/>
  <c r="F3620" i="2"/>
  <c r="G3620" i="2" s="1"/>
  <c r="F3619" i="2"/>
  <c r="G3619" i="2" s="1"/>
  <c r="F3618" i="2"/>
  <c r="G3618" i="2" s="1"/>
  <c r="F3614" i="2"/>
  <c r="G3614" i="2" s="1"/>
  <c r="G3613" i="2"/>
  <c r="F3613" i="2"/>
  <c r="F3612" i="2"/>
  <c r="G3612" i="2" s="1"/>
  <c r="F3611" i="2"/>
  <c r="G3611" i="2" s="1"/>
  <c r="F3607" i="2"/>
  <c r="G3607" i="2" s="1"/>
  <c r="F3606" i="2"/>
  <c r="G3606" i="2" s="1"/>
  <c r="F3605" i="2"/>
  <c r="G3605" i="2" s="1"/>
  <c r="F3604" i="2"/>
  <c r="G3604" i="2" s="1"/>
  <c r="F3600" i="2"/>
  <c r="G3600" i="2" s="1"/>
  <c r="F3599" i="2"/>
  <c r="G3599" i="2" s="1"/>
  <c r="F3598" i="2"/>
  <c r="G3598" i="2" s="1"/>
  <c r="F3597" i="2"/>
  <c r="G3597" i="2" s="1"/>
  <c r="F3593" i="2"/>
  <c r="G3593" i="2" s="1"/>
  <c r="F3592" i="2"/>
  <c r="G3592" i="2" s="1"/>
  <c r="F3591" i="2"/>
  <c r="G3591" i="2" s="1"/>
  <c r="F3590" i="2"/>
  <c r="G3590" i="2" s="1"/>
  <c r="F3586" i="2"/>
  <c r="G3586" i="2" s="1"/>
  <c r="F3585" i="2"/>
  <c r="G3585" i="2" s="1"/>
  <c r="F3584" i="2"/>
  <c r="G3584" i="2" s="1"/>
  <c r="F3583" i="2"/>
  <c r="G3583" i="2" s="1"/>
  <c r="F3579" i="2"/>
  <c r="G3579" i="2" s="1"/>
  <c r="F3578" i="2"/>
  <c r="G3578" i="2" s="1"/>
  <c r="F3577" i="2"/>
  <c r="G3577" i="2" s="1"/>
  <c r="F3576" i="2"/>
  <c r="G3576" i="2" s="1"/>
  <c r="F3572" i="2"/>
  <c r="G3572" i="2" s="1"/>
  <c r="F3571" i="2"/>
  <c r="G3571" i="2" s="1"/>
  <c r="F3570" i="2"/>
  <c r="G3570" i="2" s="1"/>
  <c r="F3569" i="2"/>
  <c r="G3569" i="2" s="1"/>
  <c r="F3565" i="2"/>
  <c r="G3565" i="2" s="1"/>
  <c r="F3564" i="2"/>
  <c r="G3564" i="2" s="1"/>
  <c r="F3563" i="2"/>
  <c r="G3563" i="2" s="1"/>
  <c r="F3562" i="2"/>
  <c r="G3562" i="2" s="1"/>
  <c r="F3558" i="2"/>
  <c r="G3558" i="2" s="1"/>
  <c r="F3557" i="2"/>
  <c r="G3557" i="2" s="1"/>
  <c r="F3556" i="2"/>
  <c r="G3556" i="2" s="1"/>
  <c r="F3555" i="2"/>
  <c r="G3555" i="2" s="1"/>
  <c r="F3551" i="2"/>
  <c r="G3551" i="2" s="1"/>
  <c r="F3550" i="2"/>
  <c r="G3550" i="2" s="1"/>
  <c r="F3549" i="2"/>
  <c r="G3549" i="2" s="1"/>
  <c r="F3548" i="2"/>
  <c r="G3548" i="2" s="1"/>
  <c r="F3544" i="2"/>
  <c r="G3544" i="2" s="1"/>
  <c r="F3543" i="2"/>
  <c r="G3543" i="2" s="1"/>
  <c r="G3542" i="2"/>
  <c r="F3542" i="2"/>
  <c r="F3541" i="2"/>
  <c r="G3541" i="2" s="1"/>
  <c r="F3537" i="2"/>
  <c r="G3537" i="2" s="1"/>
  <c r="F3536" i="2"/>
  <c r="G3536" i="2" s="1"/>
  <c r="F3535" i="2"/>
  <c r="G3535" i="2" s="1"/>
  <c r="F3534" i="2"/>
  <c r="G3534" i="2" s="1"/>
  <c r="F3530" i="2"/>
  <c r="G3530" i="2" s="1"/>
  <c r="F3529" i="2"/>
  <c r="G3529" i="2" s="1"/>
  <c r="F3528" i="2"/>
  <c r="G3528" i="2" s="1"/>
  <c r="F3527" i="2"/>
  <c r="G3527" i="2" s="1"/>
  <c r="R3427" i="2"/>
  <c r="F3425" i="2"/>
  <c r="F3423" i="2"/>
  <c r="F3420" i="2"/>
  <c r="F3418" i="2"/>
  <c r="F3415" i="2"/>
  <c r="F3413" i="2"/>
  <c r="F3410" i="2"/>
  <c r="F3408" i="2"/>
  <c r="F3405" i="2"/>
  <c r="F3403" i="2"/>
  <c r="R3400" i="2"/>
  <c r="F3398" i="2"/>
  <c r="G3398" i="2" s="1"/>
  <c r="F3395" i="2"/>
  <c r="G3395" i="2" s="1"/>
  <c r="F3394" i="2"/>
  <c r="G3394" i="2" s="1"/>
  <c r="F3393" i="2"/>
  <c r="G3393" i="2" s="1"/>
  <c r="F3392" i="2"/>
  <c r="G3392" i="2" s="1"/>
  <c r="F3388" i="2"/>
  <c r="G3388" i="2" s="1"/>
  <c r="F3387" i="2"/>
  <c r="G3387" i="2" s="1"/>
  <c r="F3386" i="2"/>
  <c r="G3386" i="2" s="1"/>
  <c r="F3385" i="2"/>
  <c r="G3385" i="2" s="1"/>
  <c r="F3381" i="2"/>
  <c r="G3381" i="2" s="1"/>
  <c r="F3380" i="2"/>
  <c r="G3380" i="2" s="1"/>
  <c r="F3379" i="2"/>
  <c r="G3379" i="2" s="1"/>
  <c r="F3378" i="2"/>
  <c r="G3378" i="2" s="1"/>
  <c r="F3374" i="2"/>
  <c r="G3374" i="2" s="1"/>
  <c r="F3373" i="2"/>
  <c r="G3373" i="2" s="1"/>
  <c r="F3372" i="2"/>
  <c r="G3372" i="2" s="1"/>
  <c r="G3371" i="2"/>
  <c r="F3371" i="2"/>
  <c r="F3367" i="2"/>
  <c r="G3367" i="2" s="1"/>
  <c r="F3366" i="2"/>
  <c r="G3366" i="2" s="1"/>
  <c r="F3365" i="2"/>
  <c r="G3365" i="2" s="1"/>
  <c r="F3364" i="2"/>
  <c r="G3364" i="2" s="1"/>
  <c r="F3360" i="2"/>
  <c r="G3360" i="2" s="1"/>
  <c r="F3359" i="2"/>
  <c r="G3359" i="2" s="1"/>
  <c r="F3358" i="2"/>
  <c r="G3358" i="2" s="1"/>
  <c r="F3357" i="2"/>
  <c r="G3357" i="2" s="1"/>
  <c r="F3353" i="2"/>
  <c r="G3353" i="2" s="1"/>
  <c r="F3352" i="2"/>
  <c r="G3352" i="2" s="1"/>
  <c r="F3351" i="2"/>
  <c r="G3351" i="2" s="1"/>
  <c r="F3350" i="2"/>
  <c r="G3350" i="2" s="1"/>
  <c r="F3346" i="2"/>
  <c r="G3346" i="2" s="1"/>
  <c r="F3345" i="2"/>
  <c r="G3345" i="2" s="1"/>
  <c r="F3344" i="2"/>
  <c r="G3344" i="2" s="1"/>
  <c r="F3343" i="2"/>
  <c r="G3343" i="2" s="1"/>
  <c r="F3339" i="2"/>
  <c r="G3339" i="2" s="1"/>
  <c r="F3338" i="2"/>
  <c r="G3338" i="2" s="1"/>
  <c r="F3337" i="2"/>
  <c r="G3337" i="2" s="1"/>
  <c r="F3336" i="2"/>
  <c r="G3336" i="2" s="1"/>
  <c r="F3332" i="2"/>
  <c r="G3332" i="2" s="1"/>
  <c r="F3331" i="2"/>
  <c r="G3331" i="2" s="1"/>
  <c r="F3330" i="2"/>
  <c r="G3330" i="2" s="1"/>
  <c r="F3329" i="2"/>
  <c r="G3329" i="2" s="1"/>
  <c r="F3325" i="2"/>
  <c r="G3325" i="2" s="1"/>
  <c r="F3324" i="2"/>
  <c r="G3324" i="2" s="1"/>
  <c r="F3323" i="2"/>
  <c r="G3323" i="2" s="1"/>
  <c r="F3322" i="2"/>
  <c r="G3322" i="2" s="1"/>
  <c r="F3318" i="2"/>
  <c r="G3318" i="2" s="1"/>
  <c r="F3317" i="2"/>
  <c r="G3317" i="2" s="1"/>
  <c r="F3316" i="2"/>
  <c r="G3316" i="2" s="1"/>
  <c r="F3315" i="2"/>
  <c r="G3315" i="2" s="1"/>
  <c r="F3311" i="2"/>
  <c r="G3311" i="2" s="1"/>
  <c r="F3310" i="2"/>
  <c r="G3310" i="2" s="1"/>
  <c r="F3309" i="2"/>
  <c r="G3309" i="2" s="1"/>
  <c r="F3308" i="2"/>
  <c r="G3308" i="2" s="1"/>
  <c r="F3304" i="2"/>
  <c r="G3304" i="2" s="1"/>
  <c r="F3303" i="2"/>
  <c r="G3303" i="2" s="1"/>
  <c r="F3302" i="2"/>
  <c r="G3302" i="2" s="1"/>
  <c r="F3301" i="2"/>
  <c r="G3301" i="2" s="1"/>
  <c r="F3297" i="2"/>
  <c r="G3297" i="2" s="1"/>
  <c r="F3296" i="2"/>
  <c r="G3296" i="2" s="1"/>
  <c r="F3295" i="2"/>
  <c r="G3295" i="2" s="1"/>
  <c r="F3294" i="2"/>
  <c r="G3294" i="2" s="1"/>
  <c r="F3290" i="2"/>
  <c r="G3290" i="2" s="1"/>
  <c r="F3289" i="2"/>
  <c r="G3289" i="2" s="1"/>
  <c r="F3288" i="2"/>
  <c r="G3288" i="2" s="1"/>
  <c r="F3287" i="2"/>
  <c r="G3287" i="2" s="1"/>
  <c r="F3283" i="2"/>
  <c r="G3283" i="2" s="1"/>
  <c r="F3282" i="2"/>
  <c r="G3282" i="2" s="1"/>
  <c r="F3281" i="2"/>
  <c r="G3281" i="2" s="1"/>
  <c r="F3280" i="2"/>
  <c r="G3280" i="2" s="1"/>
  <c r="F3276" i="2"/>
  <c r="G3276" i="2" s="1"/>
  <c r="F3275" i="2"/>
  <c r="G3275" i="2" s="1"/>
  <c r="F3274" i="2"/>
  <c r="G3274" i="2" s="1"/>
  <c r="F3273" i="2"/>
  <c r="G3273" i="2" s="1"/>
  <c r="F3269" i="2"/>
  <c r="G3269" i="2" s="1"/>
  <c r="F3268" i="2"/>
  <c r="G3268" i="2" s="1"/>
  <c r="F3267" i="2"/>
  <c r="G3267" i="2" s="1"/>
  <c r="G3266" i="2"/>
  <c r="F3266" i="2"/>
  <c r="F3262" i="2"/>
  <c r="G3262" i="2" s="1"/>
  <c r="F3261" i="2"/>
  <c r="G3261" i="2" s="1"/>
  <c r="F3260" i="2"/>
  <c r="G3260" i="2" s="1"/>
  <c r="F3259" i="2"/>
  <c r="G3259" i="2" s="1"/>
  <c r="R3159" i="2"/>
  <c r="F3157" i="2"/>
  <c r="F3155" i="2"/>
  <c r="F3152" i="2"/>
  <c r="F3150" i="2"/>
  <c r="F3147" i="2"/>
  <c r="F3145" i="2"/>
  <c r="F3142" i="2"/>
  <c r="F3140" i="2"/>
  <c r="F3137" i="2"/>
  <c r="F3135" i="2"/>
  <c r="R3132" i="2"/>
  <c r="F3130" i="2"/>
  <c r="G3130" i="2" s="1"/>
  <c r="F3127" i="2"/>
  <c r="G3127" i="2" s="1"/>
  <c r="F3126" i="2"/>
  <c r="G3126" i="2" s="1"/>
  <c r="F3125" i="2"/>
  <c r="G3125" i="2" s="1"/>
  <c r="F3124" i="2"/>
  <c r="G3124" i="2" s="1"/>
  <c r="F3120" i="2"/>
  <c r="G3120" i="2" s="1"/>
  <c r="F3119" i="2"/>
  <c r="G3119" i="2" s="1"/>
  <c r="F3118" i="2"/>
  <c r="G3118" i="2" s="1"/>
  <c r="F3117" i="2"/>
  <c r="G3117" i="2" s="1"/>
  <c r="F3113" i="2"/>
  <c r="G3113" i="2" s="1"/>
  <c r="F3112" i="2"/>
  <c r="G3112" i="2" s="1"/>
  <c r="F3111" i="2"/>
  <c r="G3111" i="2" s="1"/>
  <c r="F3110" i="2"/>
  <c r="G3110" i="2" s="1"/>
  <c r="F3106" i="2"/>
  <c r="G3106" i="2" s="1"/>
  <c r="F3105" i="2"/>
  <c r="G3105" i="2" s="1"/>
  <c r="F3104" i="2"/>
  <c r="G3104" i="2" s="1"/>
  <c r="F3103" i="2"/>
  <c r="G3103" i="2" s="1"/>
  <c r="F3099" i="2"/>
  <c r="G3099" i="2" s="1"/>
  <c r="F3098" i="2"/>
  <c r="G3098" i="2" s="1"/>
  <c r="G3097" i="2"/>
  <c r="F3097" i="2"/>
  <c r="F3096" i="2"/>
  <c r="G3096" i="2" s="1"/>
  <c r="F3092" i="2"/>
  <c r="G3092" i="2" s="1"/>
  <c r="F3091" i="2"/>
  <c r="G3091" i="2" s="1"/>
  <c r="F3090" i="2"/>
  <c r="G3090" i="2" s="1"/>
  <c r="F3089" i="2"/>
  <c r="G3089" i="2" s="1"/>
  <c r="F3085" i="2"/>
  <c r="G3085" i="2" s="1"/>
  <c r="F3084" i="2"/>
  <c r="G3084" i="2" s="1"/>
  <c r="F3083" i="2"/>
  <c r="G3083" i="2" s="1"/>
  <c r="F3082" i="2"/>
  <c r="G3082" i="2" s="1"/>
  <c r="F3078" i="2"/>
  <c r="G3078" i="2" s="1"/>
  <c r="F3077" i="2"/>
  <c r="G3077" i="2" s="1"/>
  <c r="F3076" i="2"/>
  <c r="G3076" i="2" s="1"/>
  <c r="F3075" i="2"/>
  <c r="G3075" i="2" s="1"/>
  <c r="F3071" i="2"/>
  <c r="G3071" i="2" s="1"/>
  <c r="F3070" i="2"/>
  <c r="G3070" i="2" s="1"/>
  <c r="F3069" i="2"/>
  <c r="G3069" i="2" s="1"/>
  <c r="F3068" i="2"/>
  <c r="G3068" i="2" s="1"/>
  <c r="G3064" i="2"/>
  <c r="F3064" i="2"/>
  <c r="F3063" i="2"/>
  <c r="G3063" i="2" s="1"/>
  <c r="F3062" i="2"/>
  <c r="G3062" i="2" s="1"/>
  <c r="F3061" i="2"/>
  <c r="G3061" i="2" s="1"/>
  <c r="F3057" i="2"/>
  <c r="G3057" i="2" s="1"/>
  <c r="F3056" i="2"/>
  <c r="G3056" i="2" s="1"/>
  <c r="F3055" i="2"/>
  <c r="G3055" i="2" s="1"/>
  <c r="F3054" i="2"/>
  <c r="G3054" i="2" s="1"/>
  <c r="F3050" i="2"/>
  <c r="G3050" i="2" s="1"/>
  <c r="F3049" i="2"/>
  <c r="G3049" i="2" s="1"/>
  <c r="F3048" i="2"/>
  <c r="G3048" i="2" s="1"/>
  <c r="F3047" i="2"/>
  <c r="G3047" i="2" s="1"/>
  <c r="F3043" i="2"/>
  <c r="G3043" i="2" s="1"/>
  <c r="F3042" i="2"/>
  <c r="G3042" i="2" s="1"/>
  <c r="F3041" i="2"/>
  <c r="G3041" i="2" s="1"/>
  <c r="F3040" i="2"/>
  <c r="G3040" i="2" s="1"/>
  <c r="F3036" i="2"/>
  <c r="G3036" i="2" s="1"/>
  <c r="F3035" i="2"/>
  <c r="G3035" i="2" s="1"/>
  <c r="F3034" i="2"/>
  <c r="G3034" i="2" s="1"/>
  <c r="F3033" i="2"/>
  <c r="G3033" i="2" s="1"/>
  <c r="F3029" i="2"/>
  <c r="G3029" i="2" s="1"/>
  <c r="F3028" i="2"/>
  <c r="G3028" i="2" s="1"/>
  <c r="F3027" i="2"/>
  <c r="G3027" i="2" s="1"/>
  <c r="F3026" i="2"/>
  <c r="G3026" i="2" s="1"/>
  <c r="F3022" i="2"/>
  <c r="G3022" i="2" s="1"/>
  <c r="F3021" i="2"/>
  <c r="G3021" i="2" s="1"/>
  <c r="F3020" i="2"/>
  <c r="G3020" i="2" s="1"/>
  <c r="F3019" i="2"/>
  <c r="G3019" i="2" s="1"/>
  <c r="F3015" i="2"/>
  <c r="G3015" i="2" s="1"/>
  <c r="F3014" i="2"/>
  <c r="G3014" i="2" s="1"/>
  <c r="F3013" i="2"/>
  <c r="G3013" i="2" s="1"/>
  <c r="F3012" i="2"/>
  <c r="G3012" i="2" s="1"/>
  <c r="F3008" i="2"/>
  <c r="G3008" i="2" s="1"/>
  <c r="F3007" i="2"/>
  <c r="G3007" i="2" s="1"/>
  <c r="F3006" i="2"/>
  <c r="G3006" i="2" s="1"/>
  <c r="F3005" i="2"/>
  <c r="G3005" i="2" s="1"/>
  <c r="F3001" i="2"/>
  <c r="G3001" i="2" s="1"/>
  <c r="F3000" i="2"/>
  <c r="G3000" i="2" s="1"/>
  <c r="F2999" i="2"/>
  <c r="G2999" i="2" s="1"/>
  <c r="F2998" i="2"/>
  <c r="G2998" i="2" s="1"/>
  <c r="F2994" i="2"/>
  <c r="G2994" i="2" s="1"/>
  <c r="G2993" i="2"/>
  <c r="F2993" i="2"/>
  <c r="F2992" i="2"/>
  <c r="G2992" i="2" s="1"/>
  <c r="F2991" i="2"/>
  <c r="G2991" i="2" s="1"/>
  <c r="R2891" i="2"/>
  <c r="F2889" i="2"/>
  <c r="F2887" i="2"/>
  <c r="F2884" i="2"/>
  <c r="F2882" i="2"/>
  <c r="F2879" i="2"/>
  <c r="F2877" i="2"/>
  <c r="F2874" i="2"/>
  <c r="F2872" i="2"/>
  <c r="F2869" i="2"/>
  <c r="F2867" i="2"/>
  <c r="R2864" i="2"/>
  <c r="F2862" i="2"/>
  <c r="G2862" i="2" s="1"/>
  <c r="F2859" i="2"/>
  <c r="G2859" i="2" s="1"/>
  <c r="F2858" i="2"/>
  <c r="G2858" i="2" s="1"/>
  <c r="F2857" i="2"/>
  <c r="G2857" i="2" s="1"/>
  <c r="F2856" i="2"/>
  <c r="G2856" i="2" s="1"/>
  <c r="F2852" i="2"/>
  <c r="G2852" i="2" s="1"/>
  <c r="F2851" i="2"/>
  <c r="G2851" i="2" s="1"/>
  <c r="F2850" i="2"/>
  <c r="G2850" i="2" s="1"/>
  <c r="F2849" i="2"/>
  <c r="G2849" i="2" s="1"/>
  <c r="F2845" i="2"/>
  <c r="G2845" i="2" s="1"/>
  <c r="F2844" i="2"/>
  <c r="G2844" i="2" s="1"/>
  <c r="F2843" i="2"/>
  <c r="G2843" i="2" s="1"/>
  <c r="F2842" i="2"/>
  <c r="G2842" i="2" s="1"/>
  <c r="F2838" i="2"/>
  <c r="G2838" i="2" s="1"/>
  <c r="F2837" i="2"/>
  <c r="G2837" i="2" s="1"/>
  <c r="F2836" i="2"/>
  <c r="G2836" i="2" s="1"/>
  <c r="F2835" i="2"/>
  <c r="G2835" i="2" s="1"/>
  <c r="F2831" i="2"/>
  <c r="G2831" i="2" s="1"/>
  <c r="F2830" i="2"/>
  <c r="G2830" i="2" s="1"/>
  <c r="F2829" i="2"/>
  <c r="G2829" i="2" s="1"/>
  <c r="F2828" i="2"/>
  <c r="G2828" i="2" s="1"/>
  <c r="F2824" i="2"/>
  <c r="G2824" i="2" s="1"/>
  <c r="F2823" i="2"/>
  <c r="G2823" i="2" s="1"/>
  <c r="F2822" i="2"/>
  <c r="G2822" i="2" s="1"/>
  <c r="F2821" i="2"/>
  <c r="G2821" i="2" s="1"/>
  <c r="F2817" i="2"/>
  <c r="G2817" i="2" s="1"/>
  <c r="F2816" i="2"/>
  <c r="G2816" i="2" s="1"/>
  <c r="F2815" i="2"/>
  <c r="G2815" i="2" s="1"/>
  <c r="F2814" i="2"/>
  <c r="G2814" i="2" s="1"/>
  <c r="F2810" i="2"/>
  <c r="G2810" i="2" s="1"/>
  <c r="F2809" i="2"/>
  <c r="G2809" i="2" s="1"/>
  <c r="F2808" i="2"/>
  <c r="G2808" i="2" s="1"/>
  <c r="F2807" i="2"/>
  <c r="G2807" i="2" s="1"/>
  <c r="F2803" i="2"/>
  <c r="G2803" i="2" s="1"/>
  <c r="F2802" i="2"/>
  <c r="G2802" i="2" s="1"/>
  <c r="F2801" i="2"/>
  <c r="G2801" i="2" s="1"/>
  <c r="F2800" i="2"/>
  <c r="G2800" i="2" s="1"/>
  <c r="F2796" i="2"/>
  <c r="G2796" i="2" s="1"/>
  <c r="F2795" i="2"/>
  <c r="G2795" i="2" s="1"/>
  <c r="F2794" i="2"/>
  <c r="G2794" i="2" s="1"/>
  <c r="F2793" i="2"/>
  <c r="G2793" i="2" s="1"/>
  <c r="F2789" i="2"/>
  <c r="G2789" i="2" s="1"/>
  <c r="F2788" i="2"/>
  <c r="G2788" i="2" s="1"/>
  <c r="F2787" i="2"/>
  <c r="G2787" i="2" s="1"/>
  <c r="F2786" i="2"/>
  <c r="G2786" i="2" s="1"/>
  <c r="F2782" i="2"/>
  <c r="G2782" i="2" s="1"/>
  <c r="F2781" i="2"/>
  <c r="G2781" i="2" s="1"/>
  <c r="F2780" i="2"/>
  <c r="G2780" i="2" s="1"/>
  <c r="F2779" i="2"/>
  <c r="G2779" i="2" s="1"/>
  <c r="F2775" i="2"/>
  <c r="G2775" i="2" s="1"/>
  <c r="F2774" i="2"/>
  <c r="G2774" i="2" s="1"/>
  <c r="F2773" i="2"/>
  <c r="G2773" i="2" s="1"/>
  <c r="F2772" i="2"/>
  <c r="G2772" i="2" s="1"/>
  <c r="F2768" i="2"/>
  <c r="G2768" i="2" s="1"/>
  <c r="F2767" i="2"/>
  <c r="G2767" i="2" s="1"/>
  <c r="F2766" i="2"/>
  <c r="G2766" i="2" s="1"/>
  <c r="F2765" i="2"/>
  <c r="G2765" i="2" s="1"/>
  <c r="F2761" i="2"/>
  <c r="G2761" i="2" s="1"/>
  <c r="F2760" i="2"/>
  <c r="G2760" i="2" s="1"/>
  <c r="F2759" i="2"/>
  <c r="G2759" i="2" s="1"/>
  <c r="F2758" i="2"/>
  <c r="G2758" i="2" s="1"/>
  <c r="F2754" i="2"/>
  <c r="G2754" i="2" s="1"/>
  <c r="F2753" i="2"/>
  <c r="G2753" i="2" s="1"/>
  <c r="F2752" i="2"/>
  <c r="G2752" i="2" s="1"/>
  <c r="F2751" i="2"/>
  <c r="G2751" i="2" s="1"/>
  <c r="F2747" i="2"/>
  <c r="G2747" i="2" s="1"/>
  <c r="F2746" i="2"/>
  <c r="G2746" i="2" s="1"/>
  <c r="F2745" i="2"/>
  <c r="G2745" i="2" s="1"/>
  <c r="F2744" i="2"/>
  <c r="G2744" i="2" s="1"/>
  <c r="F2740" i="2"/>
  <c r="G2740" i="2" s="1"/>
  <c r="F2739" i="2"/>
  <c r="G2739" i="2" s="1"/>
  <c r="F2738" i="2"/>
  <c r="G2738" i="2" s="1"/>
  <c r="F2737" i="2"/>
  <c r="G2737" i="2" s="1"/>
  <c r="F2733" i="2"/>
  <c r="G2733" i="2" s="1"/>
  <c r="F2732" i="2"/>
  <c r="G2732" i="2" s="1"/>
  <c r="F2731" i="2"/>
  <c r="G2731" i="2" s="1"/>
  <c r="F2730" i="2"/>
  <c r="G2730" i="2" s="1"/>
  <c r="F2726" i="2"/>
  <c r="G2726" i="2" s="1"/>
  <c r="F2725" i="2"/>
  <c r="G2725" i="2" s="1"/>
  <c r="F2724" i="2"/>
  <c r="G2724" i="2" s="1"/>
  <c r="F2723" i="2"/>
  <c r="G2723" i="2" s="1"/>
  <c r="R2623" i="2"/>
  <c r="F2621" i="2"/>
  <c r="F2619" i="2"/>
  <c r="F2616" i="2"/>
  <c r="F2614" i="2"/>
  <c r="F2611" i="2"/>
  <c r="F2609" i="2"/>
  <c r="F2606" i="2"/>
  <c r="F2604" i="2"/>
  <c r="F2601" i="2"/>
  <c r="F2599" i="2"/>
  <c r="R2596" i="2"/>
  <c r="G2594" i="2"/>
  <c r="F2594" i="2"/>
  <c r="F2591" i="2"/>
  <c r="G2591" i="2" s="1"/>
  <c r="F2590" i="2"/>
  <c r="G2590" i="2" s="1"/>
  <c r="F2589" i="2"/>
  <c r="G2589" i="2" s="1"/>
  <c r="F2588" i="2"/>
  <c r="G2588" i="2" s="1"/>
  <c r="F2584" i="2"/>
  <c r="G2584" i="2" s="1"/>
  <c r="F2583" i="2"/>
  <c r="G2583" i="2" s="1"/>
  <c r="F2582" i="2"/>
  <c r="G2582" i="2" s="1"/>
  <c r="F2581" i="2"/>
  <c r="G2581" i="2" s="1"/>
  <c r="F2577" i="2"/>
  <c r="G2577" i="2" s="1"/>
  <c r="F2576" i="2"/>
  <c r="G2576" i="2" s="1"/>
  <c r="F2575" i="2"/>
  <c r="G2575" i="2" s="1"/>
  <c r="F2574" i="2"/>
  <c r="G2574" i="2" s="1"/>
  <c r="F2570" i="2"/>
  <c r="G2570" i="2" s="1"/>
  <c r="F2569" i="2"/>
  <c r="G2569" i="2" s="1"/>
  <c r="F2568" i="2"/>
  <c r="G2568" i="2" s="1"/>
  <c r="F2567" i="2"/>
  <c r="G2567" i="2" s="1"/>
  <c r="F2563" i="2"/>
  <c r="G2563" i="2" s="1"/>
  <c r="G2562" i="2"/>
  <c r="F2562" i="2"/>
  <c r="F2561" i="2"/>
  <c r="G2561" i="2" s="1"/>
  <c r="F2560" i="2"/>
  <c r="G2560" i="2" s="1"/>
  <c r="F2556" i="2"/>
  <c r="G2556" i="2" s="1"/>
  <c r="F2555" i="2"/>
  <c r="G2555" i="2" s="1"/>
  <c r="F2554" i="2"/>
  <c r="G2554" i="2" s="1"/>
  <c r="F2553" i="2"/>
  <c r="G2553" i="2" s="1"/>
  <c r="F2549" i="2"/>
  <c r="G2549" i="2" s="1"/>
  <c r="F2548" i="2"/>
  <c r="G2548" i="2" s="1"/>
  <c r="F2547" i="2"/>
  <c r="G2547" i="2" s="1"/>
  <c r="F2546" i="2"/>
  <c r="G2546" i="2" s="1"/>
  <c r="F2542" i="2"/>
  <c r="G2542" i="2" s="1"/>
  <c r="F2541" i="2"/>
  <c r="G2541" i="2" s="1"/>
  <c r="F2540" i="2"/>
  <c r="G2540" i="2" s="1"/>
  <c r="F2539" i="2"/>
  <c r="G2539" i="2" s="1"/>
  <c r="F2535" i="2"/>
  <c r="G2535" i="2" s="1"/>
  <c r="F2534" i="2"/>
  <c r="G2534" i="2" s="1"/>
  <c r="F2533" i="2"/>
  <c r="G2533" i="2" s="1"/>
  <c r="F2532" i="2"/>
  <c r="G2532" i="2" s="1"/>
  <c r="F2528" i="2"/>
  <c r="G2528" i="2" s="1"/>
  <c r="F2527" i="2"/>
  <c r="G2527" i="2" s="1"/>
  <c r="F2526" i="2"/>
  <c r="G2526" i="2" s="1"/>
  <c r="F2525" i="2"/>
  <c r="G2525" i="2" s="1"/>
  <c r="G2521" i="2"/>
  <c r="F2521" i="2"/>
  <c r="F2520" i="2"/>
  <c r="G2520" i="2" s="1"/>
  <c r="F2519" i="2"/>
  <c r="G2519" i="2" s="1"/>
  <c r="F2518" i="2"/>
  <c r="G2518" i="2" s="1"/>
  <c r="F2514" i="2"/>
  <c r="G2514" i="2" s="1"/>
  <c r="F2513" i="2"/>
  <c r="G2513" i="2" s="1"/>
  <c r="F2512" i="2"/>
  <c r="G2512" i="2" s="1"/>
  <c r="F2511" i="2"/>
  <c r="G2511" i="2" s="1"/>
  <c r="F2507" i="2"/>
  <c r="G2507" i="2" s="1"/>
  <c r="F2506" i="2"/>
  <c r="G2506" i="2" s="1"/>
  <c r="F2505" i="2"/>
  <c r="G2505" i="2" s="1"/>
  <c r="F2504" i="2"/>
  <c r="G2504" i="2" s="1"/>
  <c r="F2500" i="2"/>
  <c r="G2500" i="2" s="1"/>
  <c r="F2499" i="2"/>
  <c r="G2499" i="2" s="1"/>
  <c r="F2498" i="2"/>
  <c r="G2498" i="2" s="1"/>
  <c r="F2497" i="2"/>
  <c r="G2497" i="2" s="1"/>
  <c r="F2493" i="2"/>
  <c r="G2493" i="2" s="1"/>
  <c r="F2492" i="2"/>
  <c r="G2492" i="2" s="1"/>
  <c r="G2491" i="2"/>
  <c r="F2491" i="2"/>
  <c r="F2490" i="2"/>
  <c r="G2490" i="2" s="1"/>
  <c r="F2486" i="2"/>
  <c r="G2486" i="2" s="1"/>
  <c r="F2485" i="2"/>
  <c r="G2485" i="2" s="1"/>
  <c r="F2484" i="2"/>
  <c r="G2484" i="2" s="1"/>
  <c r="F2483" i="2"/>
  <c r="G2483" i="2" s="1"/>
  <c r="F2479" i="2"/>
  <c r="G2479" i="2" s="1"/>
  <c r="F2478" i="2"/>
  <c r="G2478" i="2" s="1"/>
  <c r="F2477" i="2"/>
  <c r="G2477" i="2" s="1"/>
  <c r="F2476" i="2"/>
  <c r="G2476" i="2" s="1"/>
  <c r="F2472" i="2"/>
  <c r="G2472" i="2" s="1"/>
  <c r="F2471" i="2"/>
  <c r="G2471" i="2" s="1"/>
  <c r="F2470" i="2"/>
  <c r="G2470" i="2" s="1"/>
  <c r="F2469" i="2"/>
  <c r="G2469" i="2" s="1"/>
  <c r="F2465" i="2"/>
  <c r="G2465" i="2" s="1"/>
  <c r="F2464" i="2"/>
  <c r="G2464" i="2" s="1"/>
  <c r="F2463" i="2"/>
  <c r="G2463" i="2" s="1"/>
  <c r="F2462" i="2"/>
  <c r="G2462" i="2" s="1"/>
  <c r="F2458" i="2"/>
  <c r="G2458" i="2" s="1"/>
  <c r="F2457" i="2"/>
  <c r="G2457" i="2" s="1"/>
  <c r="F2456" i="2"/>
  <c r="G2456" i="2" s="1"/>
  <c r="F2455" i="2"/>
  <c r="G2455" i="2" s="1"/>
  <c r="R2355" i="2"/>
  <c r="F2353" i="2"/>
  <c r="F2351" i="2"/>
  <c r="F2348" i="2"/>
  <c r="F2346" i="2"/>
  <c r="F2343" i="2"/>
  <c r="F2341" i="2"/>
  <c r="F2338" i="2"/>
  <c r="F2336" i="2"/>
  <c r="F2333" i="2"/>
  <c r="F2331" i="2"/>
  <c r="R2328" i="2"/>
  <c r="F2326" i="2"/>
  <c r="G2326" i="2" s="1"/>
  <c r="F2323" i="2"/>
  <c r="G2323" i="2" s="1"/>
  <c r="F2322" i="2"/>
  <c r="G2322" i="2" s="1"/>
  <c r="F2321" i="2"/>
  <c r="G2321" i="2" s="1"/>
  <c r="F2320" i="2"/>
  <c r="G2320" i="2" s="1"/>
  <c r="F2316" i="2"/>
  <c r="G2316" i="2" s="1"/>
  <c r="F2315" i="2"/>
  <c r="G2315" i="2" s="1"/>
  <c r="F2314" i="2"/>
  <c r="G2314" i="2" s="1"/>
  <c r="F2313" i="2"/>
  <c r="G2313" i="2" s="1"/>
  <c r="F2309" i="2"/>
  <c r="G2309" i="2" s="1"/>
  <c r="F2308" i="2"/>
  <c r="G2308" i="2" s="1"/>
  <c r="F2307" i="2"/>
  <c r="G2307" i="2" s="1"/>
  <c r="F2306" i="2"/>
  <c r="G2306" i="2" s="1"/>
  <c r="F2302" i="2"/>
  <c r="G2302" i="2" s="1"/>
  <c r="F2301" i="2"/>
  <c r="G2301" i="2" s="1"/>
  <c r="F2300" i="2"/>
  <c r="G2300" i="2" s="1"/>
  <c r="F2299" i="2"/>
  <c r="G2299" i="2" s="1"/>
  <c r="F2295" i="2"/>
  <c r="G2295" i="2" s="1"/>
  <c r="F2294" i="2"/>
  <c r="G2294" i="2" s="1"/>
  <c r="F2293" i="2"/>
  <c r="G2293" i="2" s="1"/>
  <c r="F2292" i="2"/>
  <c r="G2292" i="2" s="1"/>
  <c r="F2288" i="2"/>
  <c r="G2288" i="2" s="1"/>
  <c r="F2287" i="2"/>
  <c r="G2287" i="2" s="1"/>
  <c r="F2286" i="2"/>
  <c r="G2286" i="2" s="1"/>
  <c r="F2285" i="2"/>
  <c r="G2285" i="2" s="1"/>
  <c r="F2281" i="2"/>
  <c r="G2281" i="2" s="1"/>
  <c r="F2280" i="2"/>
  <c r="G2280" i="2" s="1"/>
  <c r="F2279" i="2"/>
  <c r="G2279" i="2" s="1"/>
  <c r="F2278" i="2"/>
  <c r="G2278" i="2" s="1"/>
  <c r="F2274" i="2"/>
  <c r="G2274" i="2" s="1"/>
  <c r="F2273" i="2"/>
  <c r="G2273" i="2" s="1"/>
  <c r="F2272" i="2"/>
  <c r="G2272" i="2" s="1"/>
  <c r="F2271" i="2"/>
  <c r="G2271" i="2" s="1"/>
  <c r="F2267" i="2"/>
  <c r="G2267" i="2" s="1"/>
  <c r="F2266" i="2"/>
  <c r="G2266" i="2" s="1"/>
  <c r="F2265" i="2"/>
  <c r="G2265" i="2" s="1"/>
  <c r="F2264" i="2"/>
  <c r="G2264" i="2" s="1"/>
  <c r="F2260" i="2"/>
  <c r="G2260" i="2" s="1"/>
  <c r="F2259" i="2"/>
  <c r="G2259" i="2" s="1"/>
  <c r="F2258" i="2"/>
  <c r="G2258" i="2" s="1"/>
  <c r="F2257" i="2"/>
  <c r="G2257" i="2" s="1"/>
  <c r="F2253" i="2"/>
  <c r="G2253" i="2" s="1"/>
  <c r="F2252" i="2"/>
  <c r="G2252" i="2" s="1"/>
  <c r="F2251" i="2"/>
  <c r="G2251" i="2" s="1"/>
  <c r="F2250" i="2"/>
  <c r="G2250" i="2" s="1"/>
  <c r="F2246" i="2"/>
  <c r="G2246" i="2" s="1"/>
  <c r="F2245" i="2"/>
  <c r="G2245" i="2" s="1"/>
  <c r="F2244" i="2"/>
  <c r="G2244" i="2" s="1"/>
  <c r="F2243" i="2"/>
  <c r="G2243" i="2" s="1"/>
  <c r="F2239" i="2"/>
  <c r="G2239" i="2" s="1"/>
  <c r="F2238" i="2"/>
  <c r="G2238" i="2" s="1"/>
  <c r="F2237" i="2"/>
  <c r="G2237" i="2" s="1"/>
  <c r="F2236" i="2"/>
  <c r="G2236" i="2" s="1"/>
  <c r="F2232" i="2"/>
  <c r="G2232" i="2" s="1"/>
  <c r="F2231" i="2"/>
  <c r="G2231" i="2" s="1"/>
  <c r="F2230" i="2"/>
  <c r="G2230" i="2" s="1"/>
  <c r="F2229" i="2"/>
  <c r="G2229" i="2" s="1"/>
  <c r="F2225" i="2"/>
  <c r="G2225" i="2" s="1"/>
  <c r="F2224" i="2"/>
  <c r="G2224" i="2" s="1"/>
  <c r="F2223" i="2"/>
  <c r="G2223" i="2" s="1"/>
  <c r="F2222" i="2"/>
  <c r="G2222" i="2" s="1"/>
  <c r="F2218" i="2"/>
  <c r="G2218" i="2" s="1"/>
  <c r="F2217" i="2"/>
  <c r="G2217" i="2" s="1"/>
  <c r="F2216" i="2"/>
  <c r="G2216" i="2" s="1"/>
  <c r="F2215" i="2"/>
  <c r="G2215" i="2" s="1"/>
  <c r="F2211" i="2"/>
  <c r="G2211" i="2" s="1"/>
  <c r="F2210" i="2"/>
  <c r="G2210" i="2" s="1"/>
  <c r="F2209" i="2"/>
  <c r="G2209" i="2" s="1"/>
  <c r="F2208" i="2"/>
  <c r="G2208" i="2" s="1"/>
  <c r="F2204" i="2"/>
  <c r="G2204" i="2" s="1"/>
  <c r="F2203" i="2"/>
  <c r="G2203" i="2" s="1"/>
  <c r="F2202" i="2"/>
  <c r="G2202" i="2" s="1"/>
  <c r="F2201" i="2"/>
  <c r="G2201" i="2" s="1"/>
  <c r="F2197" i="2"/>
  <c r="G2197" i="2" s="1"/>
  <c r="F2196" i="2"/>
  <c r="G2196" i="2" s="1"/>
  <c r="F2195" i="2"/>
  <c r="G2195" i="2" s="1"/>
  <c r="F2194" i="2"/>
  <c r="G2194" i="2" s="1"/>
  <c r="F2190" i="2"/>
  <c r="G2190" i="2" s="1"/>
  <c r="F2189" i="2"/>
  <c r="G2189" i="2" s="1"/>
  <c r="F2188" i="2"/>
  <c r="G2188" i="2" s="1"/>
  <c r="F2187" i="2"/>
  <c r="G2187" i="2" s="1"/>
  <c r="R2087" i="2"/>
  <c r="F2085" i="2"/>
  <c r="F2083" i="2"/>
  <c r="F2080" i="2"/>
  <c r="F2078" i="2"/>
  <c r="F2075" i="2"/>
  <c r="F2073" i="2"/>
  <c r="F2070" i="2"/>
  <c r="F2068" i="2"/>
  <c r="F2065" i="2"/>
  <c r="F2063" i="2"/>
  <c r="R2060" i="2"/>
  <c r="F2058" i="2"/>
  <c r="G2058" i="2" s="1"/>
  <c r="F2055" i="2"/>
  <c r="G2055" i="2" s="1"/>
  <c r="F2054" i="2"/>
  <c r="G2054" i="2" s="1"/>
  <c r="F2053" i="2"/>
  <c r="G2053" i="2" s="1"/>
  <c r="F2052" i="2"/>
  <c r="G2052" i="2" s="1"/>
  <c r="F2048" i="2"/>
  <c r="G2048" i="2" s="1"/>
  <c r="F2047" i="2"/>
  <c r="G2047" i="2" s="1"/>
  <c r="F2046" i="2"/>
  <c r="G2046" i="2" s="1"/>
  <c r="F2045" i="2"/>
  <c r="G2045" i="2" s="1"/>
  <c r="F2041" i="2"/>
  <c r="G2041" i="2" s="1"/>
  <c r="F2040" i="2"/>
  <c r="G2040" i="2" s="1"/>
  <c r="F2039" i="2"/>
  <c r="G2039" i="2" s="1"/>
  <c r="F2038" i="2"/>
  <c r="G2038" i="2" s="1"/>
  <c r="F2034" i="2"/>
  <c r="G2034" i="2" s="1"/>
  <c r="F2033" i="2"/>
  <c r="G2033" i="2" s="1"/>
  <c r="F2032" i="2"/>
  <c r="G2032" i="2" s="1"/>
  <c r="F2031" i="2"/>
  <c r="G2031" i="2" s="1"/>
  <c r="F2027" i="2"/>
  <c r="G2027" i="2" s="1"/>
  <c r="F2026" i="2"/>
  <c r="G2026" i="2" s="1"/>
  <c r="F2025" i="2"/>
  <c r="G2025" i="2" s="1"/>
  <c r="F2024" i="2"/>
  <c r="G2024" i="2" s="1"/>
  <c r="F2020" i="2"/>
  <c r="G2020" i="2" s="1"/>
  <c r="F2019" i="2"/>
  <c r="G2019" i="2" s="1"/>
  <c r="F2018" i="2"/>
  <c r="G2018" i="2" s="1"/>
  <c r="F2017" i="2"/>
  <c r="G2017" i="2" s="1"/>
  <c r="F2013" i="2"/>
  <c r="G2013" i="2" s="1"/>
  <c r="F2012" i="2"/>
  <c r="G2012" i="2" s="1"/>
  <c r="F2011" i="2"/>
  <c r="G2011" i="2" s="1"/>
  <c r="F2010" i="2"/>
  <c r="G2010" i="2" s="1"/>
  <c r="F2006" i="2"/>
  <c r="G2006" i="2" s="1"/>
  <c r="F2005" i="2"/>
  <c r="G2005" i="2" s="1"/>
  <c r="F2004" i="2"/>
  <c r="G2004" i="2" s="1"/>
  <c r="F2003" i="2"/>
  <c r="G2003" i="2" s="1"/>
  <c r="F1999" i="2"/>
  <c r="G1999" i="2" s="1"/>
  <c r="F1998" i="2"/>
  <c r="G1998" i="2" s="1"/>
  <c r="F1997" i="2"/>
  <c r="G1997" i="2" s="1"/>
  <c r="F1996" i="2"/>
  <c r="G1996" i="2" s="1"/>
  <c r="F1992" i="2"/>
  <c r="G1992" i="2" s="1"/>
  <c r="F1991" i="2"/>
  <c r="G1991" i="2" s="1"/>
  <c r="F1990" i="2"/>
  <c r="G1990" i="2" s="1"/>
  <c r="F1989" i="2"/>
  <c r="G1989" i="2" s="1"/>
  <c r="F1985" i="2"/>
  <c r="G1985" i="2" s="1"/>
  <c r="F1984" i="2"/>
  <c r="G1984" i="2" s="1"/>
  <c r="F1983" i="2"/>
  <c r="G1983" i="2" s="1"/>
  <c r="F1982" i="2"/>
  <c r="G1982" i="2" s="1"/>
  <c r="F1978" i="2"/>
  <c r="G1978" i="2" s="1"/>
  <c r="F1977" i="2"/>
  <c r="G1977" i="2" s="1"/>
  <c r="F1976" i="2"/>
  <c r="G1976" i="2" s="1"/>
  <c r="F1975" i="2"/>
  <c r="G1975" i="2" s="1"/>
  <c r="F1971" i="2"/>
  <c r="G1971" i="2" s="1"/>
  <c r="G1970" i="2"/>
  <c r="F1970" i="2"/>
  <c r="F1969" i="2"/>
  <c r="G1969" i="2" s="1"/>
  <c r="F1968" i="2"/>
  <c r="G1968" i="2" s="1"/>
  <c r="F1964" i="2"/>
  <c r="G1964" i="2" s="1"/>
  <c r="F1963" i="2"/>
  <c r="G1963" i="2" s="1"/>
  <c r="F1962" i="2"/>
  <c r="G1962" i="2" s="1"/>
  <c r="F1961" i="2"/>
  <c r="G1961" i="2" s="1"/>
  <c r="F1957" i="2"/>
  <c r="G1957" i="2" s="1"/>
  <c r="F1956" i="2"/>
  <c r="G1956" i="2" s="1"/>
  <c r="F1955" i="2"/>
  <c r="G1955" i="2" s="1"/>
  <c r="F1954" i="2"/>
  <c r="G1954" i="2" s="1"/>
  <c r="F1950" i="2"/>
  <c r="G1950" i="2" s="1"/>
  <c r="F1949" i="2"/>
  <c r="G1949" i="2" s="1"/>
  <c r="F1948" i="2"/>
  <c r="G1948" i="2" s="1"/>
  <c r="F1947" i="2"/>
  <c r="G1947" i="2" s="1"/>
  <c r="F1943" i="2"/>
  <c r="G1943" i="2" s="1"/>
  <c r="F1942" i="2"/>
  <c r="G1942" i="2" s="1"/>
  <c r="F1941" i="2"/>
  <c r="G1941" i="2" s="1"/>
  <c r="F1940" i="2"/>
  <c r="G1940" i="2" s="1"/>
  <c r="F1936" i="2"/>
  <c r="G1936" i="2" s="1"/>
  <c r="F1935" i="2"/>
  <c r="G1935" i="2" s="1"/>
  <c r="F1934" i="2"/>
  <c r="G1934" i="2" s="1"/>
  <c r="F1933" i="2"/>
  <c r="G1933" i="2" s="1"/>
  <c r="F1929" i="2"/>
  <c r="G1929" i="2" s="1"/>
  <c r="F1928" i="2"/>
  <c r="G1928" i="2" s="1"/>
  <c r="F1927" i="2"/>
  <c r="G1927" i="2" s="1"/>
  <c r="F1926" i="2"/>
  <c r="G1926" i="2" s="1"/>
  <c r="F1922" i="2"/>
  <c r="G1922" i="2" s="1"/>
  <c r="F1921" i="2"/>
  <c r="G1921" i="2" s="1"/>
  <c r="F1920" i="2"/>
  <c r="G1920" i="2" s="1"/>
  <c r="F1919" i="2"/>
  <c r="G1919" i="2" s="1"/>
  <c r="R1819" i="2"/>
  <c r="F1817" i="2"/>
  <c r="F1815" i="2"/>
  <c r="F1812" i="2"/>
  <c r="F1810" i="2"/>
  <c r="F1807" i="2"/>
  <c r="F1805" i="2"/>
  <c r="F1802" i="2"/>
  <c r="F1800" i="2"/>
  <c r="F1797" i="2"/>
  <c r="F1795" i="2"/>
  <c r="R1792" i="2"/>
  <c r="F1790" i="2"/>
  <c r="G1790" i="2" s="1"/>
  <c r="F1787" i="2"/>
  <c r="G1787" i="2" s="1"/>
  <c r="F1786" i="2"/>
  <c r="G1786" i="2" s="1"/>
  <c r="F1785" i="2"/>
  <c r="G1785" i="2" s="1"/>
  <c r="F1784" i="2"/>
  <c r="G1784" i="2" s="1"/>
  <c r="F1780" i="2"/>
  <c r="G1780" i="2" s="1"/>
  <c r="F1779" i="2"/>
  <c r="G1779" i="2" s="1"/>
  <c r="F1778" i="2"/>
  <c r="G1778" i="2" s="1"/>
  <c r="F1777" i="2"/>
  <c r="G1777" i="2" s="1"/>
  <c r="F1773" i="2"/>
  <c r="G1773" i="2" s="1"/>
  <c r="F1772" i="2"/>
  <c r="G1772" i="2" s="1"/>
  <c r="F1771" i="2"/>
  <c r="G1771" i="2" s="1"/>
  <c r="F1770" i="2"/>
  <c r="G1770" i="2" s="1"/>
  <c r="F1766" i="2"/>
  <c r="G1766" i="2" s="1"/>
  <c r="F1765" i="2"/>
  <c r="G1765" i="2" s="1"/>
  <c r="F1764" i="2"/>
  <c r="G1764" i="2" s="1"/>
  <c r="F1763" i="2"/>
  <c r="G1763" i="2" s="1"/>
  <c r="F1759" i="2"/>
  <c r="G1759" i="2" s="1"/>
  <c r="F1758" i="2"/>
  <c r="G1758" i="2" s="1"/>
  <c r="F1757" i="2"/>
  <c r="G1757" i="2" s="1"/>
  <c r="F1756" i="2"/>
  <c r="G1756" i="2" s="1"/>
  <c r="F1752" i="2"/>
  <c r="G1752" i="2" s="1"/>
  <c r="F1751" i="2"/>
  <c r="G1751" i="2" s="1"/>
  <c r="F1750" i="2"/>
  <c r="G1750" i="2" s="1"/>
  <c r="F1749" i="2"/>
  <c r="G1749" i="2" s="1"/>
  <c r="F1745" i="2"/>
  <c r="G1745" i="2" s="1"/>
  <c r="F1744" i="2"/>
  <c r="G1744" i="2" s="1"/>
  <c r="F1743" i="2"/>
  <c r="G1743" i="2" s="1"/>
  <c r="F1742" i="2"/>
  <c r="G1742" i="2" s="1"/>
  <c r="F1738" i="2"/>
  <c r="G1738" i="2" s="1"/>
  <c r="F1737" i="2"/>
  <c r="G1737" i="2" s="1"/>
  <c r="F1736" i="2"/>
  <c r="G1736" i="2" s="1"/>
  <c r="F1735" i="2"/>
  <c r="G1735" i="2" s="1"/>
  <c r="F1731" i="2"/>
  <c r="G1731" i="2" s="1"/>
  <c r="F1730" i="2"/>
  <c r="G1730" i="2" s="1"/>
  <c r="F1729" i="2"/>
  <c r="G1729" i="2" s="1"/>
  <c r="F1728" i="2"/>
  <c r="G1728" i="2" s="1"/>
  <c r="F1724" i="2"/>
  <c r="G1724" i="2" s="1"/>
  <c r="F1723" i="2"/>
  <c r="G1723" i="2" s="1"/>
  <c r="F1722" i="2"/>
  <c r="G1722" i="2" s="1"/>
  <c r="F1721" i="2"/>
  <c r="G1721" i="2" s="1"/>
  <c r="F1717" i="2"/>
  <c r="G1717" i="2" s="1"/>
  <c r="G1716" i="2"/>
  <c r="F1716" i="2"/>
  <c r="F1715" i="2"/>
  <c r="G1715" i="2" s="1"/>
  <c r="G1714" i="2"/>
  <c r="F1714" i="2"/>
  <c r="F1710" i="2"/>
  <c r="G1710" i="2" s="1"/>
  <c r="F1709" i="2"/>
  <c r="G1709" i="2" s="1"/>
  <c r="F1708" i="2"/>
  <c r="G1708" i="2" s="1"/>
  <c r="F1707" i="2"/>
  <c r="G1707" i="2" s="1"/>
  <c r="F1703" i="2"/>
  <c r="G1703" i="2" s="1"/>
  <c r="F1702" i="2"/>
  <c r="G1702" i="2" s="1"/>
  <c r="F1701" i="2"/>
  <c r="G1701" i="2" s="1"/>
  <c r="F1700" i="2"/>
  <c r="G1700" i="2" s="1"/>
  <c r="F1696" i="2"/>
  <c r="G1696" i="2" s="1"/>
  <c r="F1695" i="2"/>
  <c r="G1695" i="2" s="1"/>
  <c r="F1694" i="2"/>
  <c r="G1694" i="2" s="1"/>
  <c r="F1693" i="2"/>
  <c r="G1693" i="2" s="1"/>
  <c r="F1689" i="2"/>
  <c r="G1689" i="2" s="1"/>
  <c r="F1688" i="2"/>
  <c r="G1688" i="2" s="1"/>
  <c r="F1687" i="2"/>
  <c r="G1687" i="2" s="1"/>
  <c r="F1686" i="2"/>
  <c r="G1686" i="2" s="1"/>
  <c r="F1682" i="2"/>
  <c r="G1682" i="2" s="1"/>
  <c r="F1681" i="2"/>
  <c r="G1681" i="2" s="1"/>
  <c r="F1680" i="2"/>
  <c r="G1680" i="2" s="1"/>
  <c r="F1679" i="2"/>
  <c r="G1679" i="2" s="1"/>
  <c r="F1675" i="2"/>
  <c r="G1675" i="2" s="1"/>
  <c r="F1674" i="2"/>
  <c r="G1674" i="2" s="1"/>
  <c r="F1673" i="2"/>
  <c r="G1673" i="2" s="1"/>
  <c r="F1672" i="2"/>
  <c r="G1672" i="2" s="1"/>
  <c r="F1668" i="2"/>
  <c r="G1668" i="2" s="1"/>
  <c r="F1667" i="2"/>
  <c r="G1667" i="2" s="1"/>
  <c r="F1666" i="2"/>
  <c r="G1666" i="2" s="1"/>
  <c r="F1665" i="2"/>
  <c r="G1665" i="2" s="1"/>
  <c r="F1661" i="2"/>
  <c r="G1661" i="2" s="1"/>
  <c r="F1660" i="2"/>
  <c r="G1660" i="2" s="1"/>
  <c r="F1659" i="2"/>
  <c r="G1659" i="2" s="1"/>
  <c r="F1658" i="2"/>
  <c r="G1658" i="2" s="1"/>
  <c r="F1654" i="2"/>
  <c r="G1654" i="2" s="1"/>
  <c r="F1653" i="2"/>
  <c r="G1653" i="2" s="1"/>
  <c r="F1652" i="2"/>
  <c r="G1652" i="2" s="1"/>
  <c r="F1651" i="2"/>
  <c r="G1651" i="2" s="1"/>
  <c r="R1551" i="2"/>
  <c r="F1549" i="2"/>
  <c r="F1547" i="2"/>
  <c r="F1544" i="2"/>
  <c r="F1542" i="2"/>
  <c r="F1539" i="2"/>
  <c r="F1537" i="2"/>
  <c r="F1534" i="2"/>
  <c r="F1532" i="2"/>
  <c r="F1529" i="2"/>
  <c r="F1527" i="2"/>
  <c r="R1524" i="2"/>
  <c r="F1522" i="2"/>
  <c r="G1522" i="2" s="1"/>
  <c r="F1519" i="2"/>
  <c r="G1519" i="2" s="1"/>
  <c r="F1518" i="2"/>
  <c r="G1518" i="2" s="1"/>
  <c r="F1517" i="2"/>
  <c r="G1517" i="2" s="1"/>
  <c r="F1516" i="2"/>
  <c r="G1516" i="2" s="1"/>
  <c r="F1512" i="2"/>
  <c r="G1512" i="2" s="1"/>
  <c r="F1511" i="2"/>
  <c r="G1511" i="2" s="1"/>
  <c r="F1510" i="2"/>
  <c r="G1510" i="2" s="1"/>
  <c r="F1509" i="2"/>
  <c r="G1509" i="2" s="1"/>
  <c r="F1505" i="2"/>
  <c r="G1505" i="2" s="1"/>
  <c r="F1504" i="2"/>
  <c r="G1504" i="2" s="1"/>
  <c r="F1503" i="2"/>
  <c r="G1503" i="2" s="1"/>
  <c r="F1502" i="2"/>
  <c r="G1502" i="2" s="1"/>
  <c r="F1498" i="2"/>
  <c r="G1498" i="2" s="1"/>
  <c r="F1497" i="2"/>
  <c r="G1497" i="2" s="1"/>
  <c r="F1496" i="2"/>
  <c r="G1496" i="2" s="1"/>
  <c r="F1495" i="2"/>
  <c r="G1495" i="2" s="1"/>
  <c r="F1491" i="2"/>
  <c r="G1491" i="2" s="1"/>
  <c r="F1490" i="2"/>
  <c r="G1490" i="2" s="1"/>
  <c r="F1489" i="2"/>
  <c r="G1489" i="2" s="1"/>
  <c r="F1488" i="2"/>
  <c r="G1488" i="2" s="1"/>
  <c r="F1484" i="2"/>
  <c r="G1484" i="2" s="1"/>
  <c r="F1483" i="2"/>
  <c r="G1483" i="2" s="1"/>
  <c r="F1482" i="2"/>
  <c r="G1482" i="2" s="1"/>
  <c r="F1481" i="2"/>
  <c r="G1481" i="2" s="1"/>
  <c r="F1477" i="2"/>
  <c r="G1477" i="2" s="1"/>
  <c r="F1476" i="2"/>
  <c r="G1476" i="2" s="1"/>
  <c r="F1475" i="2"/>
  <c r="G1475" i="2" s="1"/>
  <c r="F1474" i="2"/>
  <c r="G1474" i="2" s="1"/>
  <c r="F1470" i="2"/>
  <c r="G1470" i="2" s="1"/>
  <c r="F1469" i="2"/>
  <c r="G1469" i="2" s="1"/>
  <c r="F1468" i="2"/>
  <c r="G1468" i="2" s="1"/>
  <c r="F1467" i="2"/>
  <c r="G1467" i="2" s="1"/>
  <c r="F1463" i="2"/>
  <c r="G1463" i="2" s="1"/>
  <c r="F1462" i="2"/>
  <c r="G1462" i="2" s="1"/>
  <c r="G1461" i="2"/>
  <c r="F1461" i="2"/>
  <c r="F1460" i="2"/>
  <c r="G1460" i="2" s="1"/>
  <c r="F1456" i="2"/>
  <c r="G1456" i="2" s="1"/>
  <c r="F1455" i="2"/>
  <c r="G1455" i="2" s="1"/>
  <c r="F1454" i="2"/>
  <c r="G1454" i="2" s="1"/>
  <c r="F1453" i="2"/>
  <c r="G1453" i="2" s="1"/>
  <c r="F1449" i="2"/>
  <c r="G1449" i="2" s="1"/>
  <c r="F1448" i="2"/>
  <c r="G1448" i="2" s="1"/>
  <c r="F1447" i="2"/>
  <c r="G1447" i="2" s="1"/>
  <c r="F1446" i="2"/>
  <c r="G1446" i="2" s="1"/>
  <c r="F1442" i="2"/>
  <c r="G1442" i="2" s="1"/>
  <c r="F1441" i="2"/>
  <c r="G1441" i="2" s="1"/>
  <c r="F1440" i="2"/>
  <c r="G1440" i="2" s="1"/>
  <c r="F1439" i="2"/>
  <c r="G1439" i="2" s="1"/>
  <c r="F1435" i="2"/>
  <c r="G1435" i="2" s="1"/>
  <c r="F1434" i="2"/>
  <c r="G1434" i="2" s="1"/>
  <c r="F1433" i="2"/>
  <c r="G1433" i="2" s="1"/>
  <c r="F1432" i="2"/>
  <c r="G1432" i="2" s="1"/>
  <c r="F1428" i="2"/>
  <c r="G1428" i="2" s="1"/>
  <c r="G1427" i="2"/>
  <c r="F1427" i="2"/>
  <c r="F1426" i="2"/>
  <c r="G1426" i="2" s="1"/>
  <c r="F1425" i="2"/>
  <c r="G1425" i="2" s="1"/>
  <c r="F1421" i="2"/>
  <c r="G1421" i="2" s="1"/>
  <c r="F1420" i="2"/>
  <c r="G1420" i="2" s="1"/>
  <c r="F1419" i="2"/>
  <c r="G1419" i="2" s="1"/>
  <c r="F1418" i="2"/>
  <c r="G1418" i="2" s="1"/>
  <c r="F1414" i="2"/>
  <c r="G1414" i="2" s="1"/>
  <c r="F1413" i="2"/>
  <c r="G1413" i="2" s="1"/>
  <c r="F1412" i="2"/>
  <c r="G1412" i="2" s="1"/>
  <c r="F1411" i="2"/>
  <c r="G1411" i="2" s="1"/>
  <c r="F1407" i="2"/>
  <c r="G1407" i="2" s="1"/>
  <c r="F1406" i="2"/>
  <c r="G1406" i="2" s="1"/>
  <c r="F1405" i="2"/>
  <c r="G1405" i="2" s="1"/>
  <c r="F1404" i="2"/>
  <c r="G1404" i="2" s="1"/>
  <c r="F1400" i="2"/>
  <c r="G1400" i="2" s="1"/>
  <c r="F1399" i="2"/>
  <c r="G1399" i="2" s="1"/>
  <c r="F1398" i="2"/>
  <c r="G1398" i="2" s="1"/>
  <c r="F1397" i="2"/>
  <c r="G1397" i="2" s="1"/>
  <c r="F1393" i="2"/>
  <c r="G1393" i="2" s="1"/>
  <c r="F1392" i="2"/>
  <c r="G1392" i="2" s="1"/>
  <c r="F1391" i="2"/>
  <c r="G1391" i="2" s="1"/>
  <c r="F1390" i="2"/>
  <c r="G1390" i="2" s="1"/>
  <c r="G1386" i="2"/>
  <c r="F1386" i="2"/>
  <c r="F1385" i="2"/>
  <c r="G1385" i="2" s="1"/>
  <c r="F1384" i="2"/>
  <c r="G1384" i="2" s="1"/>
  <c r="F1383" i="2"/>
  <c r="G1383" i="2" s="1"/>
  <c r="R1283" i="2"/>
  <c r="F1281" i="2"/>
  <c r="F1279" i="2"/>
  <c r="F1276" i="2"/>
  <c r="F1274" i="2"/>
  <c r="F1271" i="2"/>
  <c r="F1269" i="2"/>
  <c r="F1266" i="2"/>
  <c r="F1264" i="2"/>
  <c r="F1261" i="2"/>
  <c r="F1259" i="2"/>
  <c r="R1256" i="2"/>
  <c r="F1254" i="2"/>
  <c r="G1254" i="2" s="1"/>
  <c r="F1251" i="2"/>
  <c r="G1251" i="2" s="1"/>
  <c r="F1250" i="2"/>
  <c r="G1250" i="2" s="1"/>
  <c r="F1249" i="2"/>
  <c r="G1249" i="2" s="1"/>
  <c r="F1248" i="2"/>
  <c r="G1248" i="2" s="1"/>
  <c r="F1244" i="2"/>
  <c r="G1244" i="2" s="1"/>
  <c r="F1243" i="2"/>
  <c r="G1243" i="2" s="1"/>
  <c r="F1242" i="2"/>
  <c r="G1242" i="2" s="1"/>
  <c r="G1241" i="2"/>
  <c r="F1241" i="2"/>
  <c r="F1237" i="2"/>
  <c r="G1237" i="2" s="1"/>
  <c r="F1236" i="2"/>
  <c r="G1236" i="2" s="1"/>
  <c r="F1235" i="2"/>
  <c r="G1235" i="2" s="1"/>
  <c r="F1234" i="2"/>
  <c r="G1234" i="2" s="1"/>
  <c r="F1230" i="2"/>
  <c r="G1230" i="2" s="1"/>
  <c r="F1229" i="2"/>
  <c r="G1229" i="2" s="1"/>
  <c r="F1228" i="2"/>
  <c r="G1228" i="2" s="1"/>
  <c r="F1227" i="2"/>
  <c r="G1227" i="2" s="1"/>
  <c r="F1223" i="2"/>
  <c r="G1223" i="2" s="1"/>
  <c r="F1222" i="2"/>
  <c r="G1222" i="2" s="1"/>
  <c r="F1221" i="2"/>
  <c r="G1221" i="2" s="1"/>
  <c r="F1220" i="2"/>
  <c r="G1220" i="2" s="1"/>
  <c r="F1216" i="2"/>
  <c r="G1216" i="2" s="1"/>
  <c r="F1215" i="2"/>
  <c r="G1215" i="2" s="1"/>
  <c r="F1214" i="2"/>
  <c r="G1214" i="2" s="1"/>
  <c r="F1213" i="2"/>
  <c r="G1213" i="2" s="1"/>
  <c r="F1209" i="2"/>
  <c r="G1209" i="2" s="1"/>
  <c r="F1208" i="2"/>
  <c r="G1208" i="2" s="1"/>
  <c r="F1207" i="2"/>
  <c r="G1207" i="2" s="1"/>
  <c r="F1206" i="2"/>
  <c r="G1206" i="2" s="1"/>
  <c r="F1202" i="2"/>
  <c r="G1202" i="2" s="1"/>
  <c r="F1201" i="2"/>
  <c r="G1201" i="2" s="1"/>
  <c r="F1200" i="2"/>
  <c r="G1200" i="2" s="1"/>
  <c r="F1199" i="2"/>
  <c r="G1199" i="2" s="1"/>
  <c r="F1195" i="2"/>
  <c r="G1195" i="2" s="1"/>
  <c r="F1194" i="2"/>
  <c r="G1194" i="2" s="1"/>
  <c r="F1193" i="2"/>
  <c r="G1193" i="2" s="1"/>
  <c r="F1192" i="2"/>
  <c r="G1192" i="2" s="1"/>
  <c r="F1188" i="2"/>
  <c r="G1188" i="2" s="1"/>
  <c r="F1187" i="2"/>
  <c r="G1187" i="2" s="1"/>
  <c r="F1186" i="2"/>
  <c r="G1186" i="2" s="1"/>
  <c r="F1185" i="2"/>
  <c r="G1185" i="2" s="1"/>
  <c r="F1181" i="2"/>
  <c r="G1181" i="2" s="1"/>
  <c r="F1180" i="2"/>
  <c r="G1180" i="2" s="1"/>
  <c r="F1179" i="2"/>
  <c r="G1179" i="2" s="1"/>
  <c r="F1178" i="2"/>
  <c r="G1178" i="2" s="1"/>
  <c r="F1174" i="2"/>
  <c r="G1174" i="2" s="1"/>
  <c r="F1173" i="2"/>
  <c r="G1173" i="2" s="1"/>
  <c r="F1172" i="2"/>
  <c r="G1172" i="2" s="1"/>
  <c r="F1171" i="2"/>
  <c r="G1171" i="2" s="1"/>
  <c r="F1167" i="2"/>
  <c r="G1167" i="2" s="1"/>
  <c r="F1166" i="2"/>
  <c r="G1166" i="2" s="1"/>
  <c r="F1165" i="2"/>
  <c r="G1165" i="2" s="1"/>
  <c r="F1164" i="2"/>
  <c r="G1164" i="2" s="1"/>
  <c r="F1160" i="2"/>
  <c r="G1160" i="2" s="1"/>
  <c r="F1159" i="2"/>
  <c r="G1159" i="2" s="1"/>
  <c r="F1158" i="2"/>
  <c r="G1158" i="2" s="1"/>
  <c r="F1157" i="2"/>
  <c r="G1157" i="2" s="1"/>
  <c r="F1153" i="2"/>
  <c r="G1153" i="2" s="1"/>
  <c r="F1152" i="2"/>
  <c r="G1152" i="2" s="1"/>
  <c r="F1151" i="2"/>
  <c r="G1151" i="2" s="1"/>
  <c r="F1150" i="2"/>
  <c r="G1150" i="2" s="1"/>
  <c r="F1146" i="2"/>
  <c r="G1146" i="2" s="1"/>
  <c r="F1145" i="2"/>
  <c r="G1145" i="2" s="1"/>
  <c r="F1144" i="2"/>
  <c r="G1144" i="2" s="1"/>
  <c r="F1143" i="2"/>
  <c r="G1143" i="2" s="1"/>
  <c r="F1139" i="2"/>
  <c r="G1139" i="2" s="1"/>
  <c r="F1138" i="2"/>
  <c r="G1138" i="2" s="1"/>
  <c r="F1137" i="2"/>
  <c r="G1137" i="2" s="1"/>
  <c r="F1136" i="2"/>
  <c r="G1136" i="2" s="1"/>
  <c r="F1132" i="2"/>
  <c r="G1132" i="2" s="1"/>
  <c r="F1131" i="2"/>
  <c r="G1131" i="2" s="1"/>
  <c r="F1130" i="2"/>
  <c r="G1130" i="2" s="1"/>
  <c r="F1129" i="2"/>
  <c r="G1129" i="2" s="1"/>
  <c r="F1125" i="2"/>
  <c r="G1125" i="2" s="1"/>
  <c r="G1124" i="2"/>
  <c r="F1124" i="2"/>
  <c r="F1123" i="2"/>
  <c r="G1123" i="2" s="1"/>
  <c r="F1122" i="2"/>
  <c r="G1122" i="2" s="1"/>
  <c r="F1118" i="2"/>
  <c r="G1118" i="2" s="1"/>
  <c r="F1117" i="2"/>
  <c r="G1117" i="2" s="1"/>
  <c r="F1116" i="2"/>
  <c r="G1116" i="2" s="1"/>
  <c r="F1115" i="2"/>
  <c r="G1115" i="2" s="1"/>
  <c r="R1015" i="2"/>
  <c r="F1013" i="2"/>
  <c r="F1011" i="2"/>
  <c r="F1008" i="2"/>
  <c r="F1006" i="2"/>
  <c r="F1003" i="2"/>
  <c r="F1001" i="2"/>
  <c r="F998" i="2"/>
  <c r="F996" i="2"/>
  <c r="F993" i="2"/>
  <c r="F991" i="2"/>
  <c r="R988" i="2"/>
  <c r="F986" i="2"/>
  <c r="G986" i="2" s="1"/>
  <c r="F983" i="2"/>
  <c r="G983" i="2" s="1"/>
  <c r="F982" i="2"/>
  <c r="G982" i="2" s="1"/>
  <c r="F981" i="2"/>
  <c r="G981" i="2" s="1"/>
  <c r="F980" i="2"/>
  <c r="G980" i="2" s="1"/>
  <c r="F976" i="2"/>
  <c r="G976" i="2" s="1"/>
  <c r="F975" i="2"/>
  <c r="G975" i="2" s="1"/>
  <c r="F974" i="2"/>
  <c r="G974" i="2" s="1"/>
  <c r="F973" i="2"/>
  <c r="G973" i="2" s="1"/>
  <c r="F969" i="2"/>
  <c r="G969" i="2" s="1"/>
  <c r="F968" i="2"/>
  <c r="G968" i="2" s="1"/>
  <c r="F967" i="2"/>
  <c r="G967" i="2" s="1"/>
  <c r="F966" i="2"/>
  <c r="G966" i="2" s="1"/>
  <c r="F962" i="2"/>
  <c r="G962" i="2" s="1"/>
  <c r="F961" i="2"/>
  <c r="G961" i="2" s="1"/>
  <c r="F960" i="2"/>
  <c r="G960" i="2" s="1"/>
  <c r="F959" i="2"/>
  <c r="G959" i="2" s="1"/>
  <c r="F955" i="2"/>
  <c r="G955" i="2" s="1"/>
  <c r="F954" i="2"/>
  <c r="G954" i="2" s="1"/>
  <c r="F953" i="2"/>
  <c r="G953" i="2" s="1"/>
  <c r="F952" i="2"/>
  <c r="G952" i="2" s="1"/>
  <c r="F948" i="2"/>
  <c r="G948" i="2" s="1"/>
  <c r="F947" i="2"/>
  <c r="G947" i="2" s="1"/>
  <c r="G946" i="2"/>
  <c r="F946" i="2"/>
  <c r="F945" i="2"/>
  <c r="G945" i="2" s="1"/>
  <c r="F941" i="2"/>
  <c r="G941" i="2" s="1"/>
  <c r="F940" i="2"/>
  <c r="G940" i="2" s="1"/>
  <c r="F939" i="2"/>
  <c r="G939" i="2" s="1"/>
  <c r="F938" i="2"/>
  <c r="G938" i="2" s="1"/>
  <c r="F934" i="2"/>
  <c r="G934" i="2" s="1"/>
  <c r="F933" i="2"/>
  <c r="G933" i="2" s="1"/>
  <c r="F932" i="2"/>
  <c r="G932" i="2" s="1"/>
  <c r="F931" i="2"/>
  <c r="G931" i="2" s="1"/>
  <c r="F927" i="2"/>
  <c r="G927" i="2" s="1"/>
  <c r="F926" i="2"/>
  <c r="G926" i="2" s="1"/>
  <c r="F925" i="2"/>
  <c r="G925" i="2" s="1"/>
  <c r="F924" i="2"/>
  <c r="G924" i="2" s="1"/>
  <c r="F920" i="2"/>
  <c r="G920" i="2" s="1"/>
  <c r="F919" i="2"/>
  <c r="G919" i="2" s="1"/>
  <c r="F918" i="2"/>
  <c r="G918" i="2" s="1"/>
  <c r="F917" i="2"/>
  <c r="G917" i="2" s="1"/>
  <c r="F913" i="2"/>
  <c r="G913" i="2" s="1"/>
  <c r="F912" i="2"/>
  <c r="G912" i="2" s="1"/>
  <c r="F911" i="2"/>
  <c r="G911" i="2" s="1"/>
  <c r="F910" i="2"/>
  <c r="G910" i="2" s="1"/>
  <c r="F906" i="2"/>
  <c r="G906" i="2" s="1"/>
  <c r="G905" i="2"/>
  <c r="F905" i="2"/>
  <c r="F904" i="2"/>
  <c r="G904" i="2" s="1"/>
  <c r="F903" i="2"/>
  <c r="G903" i="2" s="1"/>
  <c r="F899" i="2"/>
  <c r="G899" i="2" s="1"/>
  <c r="F898" i="2"/>
  <c r="G898" i="2" s="1"/>
  <c r="F897" i="2"/>
  <c r="G897" i="2" s="1"/>
  <c r="F896" i="2"/>
  <c r="G896" i="2" s="1"/>
  <c r="F892" i="2"/>
  <c r="G892" i="2" s="1"/>
  <c r="F891" i="2"/>
  <c r="G891" i="2" s="1"/>
  <c r="F890" i="2"/>
  <c r="G890" i="2" s="1"/>
  <c r="F889" i="2"/>
  <c r="G889" i="2" s="1"/>
  <c r="F885" i="2"/>
  <c r="G885" i="2" s="1"/>
  <c r="F884" i="2"/>
  <c r="G884" i="2" s="1"/>
  <c r="F883" i="2"/>
  <c r="G883" i="2" s="1"/>
  <c r="F882" i="2"/>
  <c r="G882" i="2" s="1"/>
  <c r="F878" i="2"/>
  <c r="G878" i="2" s="1"/>
  <c r="F877" i="2"/>
  <c r="G877" i="2" s="1"/>
  <c r="F876" i="2"/>
  <c r="G876" i="2" s="1"/>
  <c r="F875" i="2"/>
  <c r="G875" i="2" s="1"/>
  <c r="F871" i="2"/>
  <c r="G871" i="2" s="1"/>
  <c r="G870" i="2"/>
  <c r="F870" i="2"/>
  <c r="F869" i="2"/>
  <c r="G869" i="2" s="1"/>
  <c r="F868" i="2"/>
  <c r="G868" i="2" s="1"/>
  <c r="F864" i="2"/>
  <c r="G864" i="2" s="1"/>
  <c r="F863" i="2"/>
  <c r="G863" i="2" s="1"/>
  <c r="F862" i="2"/>
  <c r="G862" i="2" s="1"/>
  <c r="F861" i="2"/>
  <c r="G861" i="2" s="1"/>
  <c r="F857" i="2"/>
  <c r="G857" i="2" s="1"/>
  <c r="F856" i="2"/>
  <c r="G856" i="2" s="1"/>
  <c r="F855" i="2"/>
  <c r="G855" i="2" s="1"/>
  <c r="F854" i="2"/>
  <c r="G854" i="2" s="1"/>
  <c r="F850" i="2"/>
  <c r="G850" i="2" s="1"/>
  <c r="F849" i="2"/>
  <c r="G849" i="2" s="1"/>
  <c r="F848" i="2"/>
  <c r="G848" i="2" s="1"/>
  <c r="F847" i="2"/>
  <c r="G847" i="2" s="1"/>
  <c r="R744" i="2"/>
  <c r="F740" i="2"/>
  <c r="F737" i="2"/>
  <c r="F734" i="2"/>
  <c r="F731" i="2"/>
  <c r="G731" i="2" s="1"/>
  <c r="F730" i="2"/>
  <c r="F726" i="2"/>
  <c r="F725" i="2"/>
  <c r="F722" i="2"/>
  <c r="F719" i="2"/>
  <c r="F716" i="2"/>
  <c r="F715" i="2"/>
  <c r="F712" i="2"/>
  <c r="F709" i="2"/>
  <c r="F708" i="2"/>
  <c r="F705" i="2"/>
  <c r="F703" i="2"/>
  <c r="F702" i="2"/>
  <c r="F699" i="2"/>
  <c r="F696" i="2"/>
  <c r="F694" i="2"/>
  <c r="F693" i="2"/>
  <c r="R689" i="2"/>
  <c r="F686" i="2"/>
  <c r="F685" i="2"/>
  <c r="G685" i="2" s="1"/>
  <c r="F684" i="2"/>
  <c r="F681" i="2"/>
  <c r="G681" i="2" s="1"/>
  <c r="F680" i="2"/>
  <c r="F679" i="2"/>
  <c r="R661" i="2"/>
  <c r="F657" i="2"/>
  <c r="F654" i="2"/>
  <c r="F651" i="2"/>
  <c r="F648" i="2"/>
  <c r="G648" i="2" s="1"/>
  <c r="F647" i="2"/>
  <c r="F643" i="2"/>
  <c r="F642" i="2"/>
  <c r="F639" i="2"/>
  <c r="F636" i="2"/>
  <c r="F633" i="2"/>
  <c r="F632" i="2"/>
  <c r="F629" i="2"/>
  <c r="F626" i="2"/>
  <c r="F625" i="2"/>
  <c r="F622" i="2"/>
  <c r="F620" i="2"/>
  <c r="F619" i="2"/>
  <c r="F616" i="2"/>
  <c r="F613" i="2"/>
  <c r="F611" i="2"/>
  <c r="F610" i="2"/>
  <c r="R606" i="2"/>
  <c r="F603" i="2"/>
  <c r="F602" i="2"/>
  <c r="G602" i="2" s="1"/>
  <c r="F601" i="2"/>
  <c r="F598" i="2"/>
  <c r="G598" i="2" s="1"/>
  <c r="F597" i="2"/>
  <c r="F596" i="2"/>
  <c r="R578" i="2"/>
  <c r="F574" i="2"/>
  <c r="F571" i="2"/>
  <c r="F568" i="2"/>
  <c r="F565" i="2"/>
  <c r="G565" i="2" s="1"/>
  <c r="F564" i="2"/>
  <c r="F560" i="2"/>
  <c r="F559" i="2"/>
  <c r="F556" i="2"/>
  <c r="F553" i="2"/>
  <c r="F550" i="2"/>
  <c r="F549" i="2"/>
  <c r="F546" i="2"/>
  <c r="F543" i="2"/>
  <c r="F542" i="2"/>
  <c r="F539" i="2"/>
  <c r="F537" i="2"/>
  <c r="F536" i="2"/>
  <c r="F533" i="2"/>
  <c r="F530" i="2"/>
  <c r="F528" i="2"/>
  <c r="F527" i="2"/>
  <c r="R523" i="2"/>
  <c r="F520" i="2"/>
  <c r="F519" i="2"/>
  <c r="G519" i="2" s="1"/>
  <c r="F518" i="2"/>
  <c r="F515" i="2"/>
  <c r="G515" i="2" s="1"/>
  <c r="F514" i="2"/>
  <c r="F513" i="2"/>
  <c r="R495" i="2"/>
  <c r="F491" i="2"/>
  <c r="F488" i="2"/>
  <c r="F485" i="2"/>
  <c r="F482" i="2"/>
  <c r="G482" i="2" s="1"/>
  <c r="F481" i="2"/>
  <c r="F477" i="2"/>
  <c r="F476" i="2"/>
  <c r="F473" i="2"/>
  <c r="F470" i="2"/>
  <c r="F467" i="2"/>
  <c r="F466" i="2"/>
  <c r="F463" i="2"/>
  <c r="F460" i="2"/>
  <c r="F459" i="2"/>
  <c r="F456" i="2"/>
  <c r="F454" i="2"/>
  <c r="F453" i="2"/>
  <c r="F450" i="2"/>
  <c r="F447" i="2"/>
  <c r="F445" i="2"/>
  <c r="F444" i="2"/>
  <c r="R440" i="2"/>
  <c r="F437" i="2"/>
  <c r="F436" i="2"/>
  <c r="G436" i="2" s="1"/>
  <c r="F435" i="2"/>
  <c r="G432" i="2"/>
  <c r="F432" i="2"/>
  <c r="F431" i="2"/>
  <c r="F430" i="2"/>
  <c r="R412" i="2"/>
  <c r="F408" i="2"/>
  <c r="F405" i="2"/>
  <c r="F402" i="2"/>
  <c r="F399" i="2"/>
  <c r="G399" i="2" s="1"/>
  <c r="F398" i="2"/>
  <c r="F394" i="2"/>
  <c r="F393" i="2"/>
  <c r="F390" i="2"/>
  <c r="F387" i="2"/>
  <c r="F384" i="2"/>
  <c r="F383" i="2"/>
  <c r="F380" i="2"/>
  <c r="F377" i="2"/>
  <c r="F376" i="2"/>
  <c r="F373" i="2"/>
  <c r="F371" i="2"/>
  <c r="F370" i="2"/>
  <c r="F367" i="2"/>
  <c r="F364" i="2"/>
  <c r="F362" i="2"/>
  <c r="F361" i="2"/>
  <c r="R357" i="2"/>
  <c r="F354" i="2"/>
  <c r="F353" i="2"/>
  <c r="G353" i="2" s="1"/>
  <c r="F352" i="2"/>
  <c r="F349" i="2"/>
  <c r="G349" i="2" s="1"/>
  <c r="F348" i="2"/>
  <c r="F347" i="2"/>
  <c r="R331" i="2"/>
  <c r="F258" i="2"/>
  <c r="F256" i="2"/>
  <c r="G256" i="2" s="1"/>
  <c r="F245" i="2"/>
  <c r="G245" i="2" s="1"/>
  <c r="F226" i="2"/>
  <c r="G226" i="2" s="1"/>
  <c r="F221" i="2"/>
  <c r="F219" i="2"/>
  <c r="F216" i="2"/>
  <c r="F214" i="2"/>
  <c r="F211" i="2"/>
  <c r="F209" i="2"/>
  <c r="F206" i="2"/>
  <c r="F204" i="2"/>
  <c r="F201" i="2"/>
  <c r="F199" i="2"/>
  <c r="F196" i="2"/>
  <c r="F194" i="2"/>
  <c r="F191" i="2"/>
  <c r="F189" i="2"/>
  <c r="F186" i="2"/>
  <c r="F184" i="2"/>
  <c r="F181" i="2"/>
  <c r="F179" i="2"/>
  <c r="F176" i="2"/>
  <c r="F174" i="2"/>
  <c r="F171" i="2"/>
  <c r="F169" i="2"/>
  <c r="F166" i="2"/>
  <c r="F164" i="2"/>
  <c r="F161" i="2"/>
  <c r="F159" i="2"/>
  <c r="F156" i="2"/>
  <c r="F154" i="2"/>
  <c r="F151" i="2"/>
  <c r="F149" i="2"/>
  <c r="R146" i="2"/>
  <c r="F144" i="2"/>
  <c r="F143" i="2"/>
  <c r="F140" i="2"/>
  <c r="F139" i="2"/>
  <c r="F136" i="2"/>
  <c r="F135" i="2"/>
  <c r="F132" i="2"/>
  <c r="F131" i="2"/>
  <c r="F128" i="2"/>
  <c r="F127" i="2"/>
  <c r="F124" i="2"/>
  <c r="F123" i="2"/>
  <c r="F120" i="2"/>
  <c r="F119" i="2"/>
  <c r="F116" i="2"/>
  <c r="F115" i="2"/>
  <c r="F112" i="2"/>
  <c r="F111" i="2"/>
  <c r="F108" i="2"/>
  <c r="F107" i="2"/>
  <c r="R104" i="2"/>
  <c r="R87" i="2"/>
  <c r="F33" i="2"/>
  <c r="G33" i="2" s="1"/>
  <c r="F32" i="2"/>
  <c r="G32" i="2" s="1"/>
  <c r="F31" i="2"/>
  <c r="G31" i="2" s="1"/>
  <c r="R28" i="2"/>
  <c r="F28" i="2"/>
  <c r="F26" i="2"/>
  <c r="G26" i="2" s="1"/>
  <c r="F19" i="2"/>
  <c r="G19" i="2" s="1"/>
  <c r="F16" i="2"/>
  <c r="G16" i="2" s="1"/>
  <c r="R6107" i="1"/>
  <c r="F6105" i="1"/>
  <c r="F6103" i="1"/>
  <c r="F6100" i="1"/>
  <c r="F6098" i="1"/>
  <c r="F6095" i="1"/>
  <c r="F6093" i="1"/>
  <c r="F6090" i="1"/>
  <c r="F6088" i="1"/>
  <c r="F6085" i="1"/>
  <c r="F6083" i="1"/>
  <c r="R6080" i="1"/>
  <c r="F6078" i="1"/>
  <c r="G6078" i="1" s="1"/>
  <c r="F6075" i="1"/>
  <c r="G6075" i="1" s="1"/>
  <c r="F6074" i="1"/>
  <c r="G6074" i="1" s="1"/>
  <c r="F6073" i="1"/>
  <c r="G6073" i="1" s="1"/>
  <c r="F6072" i="1"/>
  <c r="G6072" i="1" s="1"/>
  <c r="F6068" i="1"/>
  <c r="G6068" i="1" s="1"/>
  <c r="F6067" i="1"/>
  <c r="G6067" i="1" s="1"/>
  <c r="F6066" i="1"/>
  <c r="G6066" i="1" s="1"/>
  <c r="F6065" i="1"/>
  <c r="G6065" i="1" s="1"/>
  <c r="F6061" i="1"/>
  <c r="G6061" i="1" s="1"/>
  <c r="F6060" i="1"/>
  <c r="G6060" i="1" s="1"/>
  <c r="F6059" i="1"/>
  <c r="G6059" i="1" s="1"/>
  <c r="F6058" i="1"/>
  <c r="G6058" i="1" s="1"/>
  <c r="F6054" i="1"/>
  <c r="G6054" i="1" s="1"/>
  <c r="F6053" i="1"/>
  <c r="G6053" i="1" s="1"/>
  <c r="F6052" i="1"/>
  <c r="G6052" i="1" s="1"/>
  <c r="F6051" i="1"/>
  <c r="G6051" i="1" s="1"/>
  <c r="F6047" i="1"/>
  <c r="G6047" i="1" s="1"/>
  <c r="F6046" i="1"/>
  <c r="G6046" i="1" s="1"/>
  <c r="F6045" i="1"/>
  <c r="G6045" i="1" s="1"/>
  <c r="F6044" i="1"/>
  <c r="G6044" i="1" s="1"/>
  <c r="F6040" i="1"/>
  <c r="G6040" i="1" s="1"/>
  <c r="F6039" i="1"/>
  <c r="G6039" i="1" s="1"/>
  <c r="F6038" i="1"/>
  <c r="G6038" i="1" s="1"/>
  <c r="F6037" i="1"/>
  <c r="G6037" i="1" s="1"/>
  <c r="F6033" i="1"/>
  <c r="G6033" i="1" s="1"/>
  <c r="F6032" i="1"/>
  <c r="G6032" i="1" s="1"/>
  <c r="F6031" i="1"/>
  <c r="G6031" i="1" s="1"/>
  <c r="F6030" i="1"/>
  <c r="G6030" i="1" s="1"/>
  <c r="F6026" i="1"/>
  <c r="G6026" i="1" s="1"/>
  <c r="F6025" i="1"/>
  <c r="G6025" i="1" s="1"/>
  <c r="F6024" i="1"/>
  <c r="G6024" i="1" s="1"/>
  <c r="F6023" i="1"/>
  <c r="G6023" i="1" s="1"/>
  <c r="F6019" i="1"/>
  <c r="G6019" i="1" s="1"/>
  <c r="F6018" i="1"/>
  <c r="G6018" i="1" s="1"/>
  <c r="F6017" i="1"/>
  <c r="G6017" i="1" s="1"/>
  <c r="F6016" i="1"/>
  <c r="G6016" i="1" s="1"/>
  <c r="F6012" i="1"/>
  <c r="G6012" i="1" s="1"/>
  <c r="F6011" i="1"/>
  <c r="G6011" i="1" s="1"/>
  <c r="F6010" i="1"/>
  <c r="G6010" i="1" s="1"/>
  <c r="F6009" i="1"/>
  <c r="G6009" i="1" s="1"/>
  <c r="F6005" i="1"/>
  <c r="G6005" i="1" s="1"/>
  <c r="F6004" i="1"/>
  <c r="G6004" i="1" s="1"/>
  <c r="F6003" i="1"/>
  <c r="G6003" i="1" s="1"/>
  <c r="F6002" i="1"/>
  <c r="G6002" i="1" s="1"/>
  <c r="F5998" i="1"/>
  <c r="G5998" i="1" s="1"/>
  <c r="F5997" i="1"/>
  <c r="G5997" i="1" s="1"/>
  <c r="F5996" i="1"/>
  <c r="G5996" i="1" s="1"/>
  <c r="F5995" i="1"/>
  <c r="G5995" i="1" s="1"/>
  <c r="F5991" i="1"/>
  <c r="G5991" i="1" s="1"/>
  <c r="F5990" i="1"/>
  <c r="G5990" i="1" s="1"/>
  <c r="F5989" i="1"/>
  <c r="G5989" i="1" s="1"/>
  <c r="F5988" i="1"/>
  <c r="G5988" i="1" s="1"/>
  <c r="F5984" i="1"/>
  <c r="G5984" i="1" s="1"/>
  <c r="F5983" i="1"/>
  <c r="G5983" i="1" s="1"/>
  <c r="F5982" i="1"/>
  <c r="G5982" i="1" s="1"/>
  <c r="F5981" i="1"/>
  <c r="G5981" i="1" s="1"/>
  <c r="F5977" i="1"/>
  <c r="G5977" i="1" s="1"/>
  <c r="F5976" i="1"/>
  <c r="G5976" i="1" s="1"/>
  <c r="F5975" i="1"/>
  <c r="G5975" i="1" s="1"/>
  <c r="F5974" i="1"/>
  <c r="G5974" i="1" s="1"/>
  <c r="F5970" i="1"/>
  <c r="G5970" i="1" s="1"/>
  <c r="F5969" i="1"/>
  <c r="G5969" i="1" s="1"/>
  <c r="F5968" i="1"/>
  <c r="G5968" i="1" s="1"/>
  <c r="F5967" i="1"/>
  <c r="G5967" i="1" s="1"/>
  <c r="F5963" i="1"/>
  <c r="G5963" i="1" s="1"/>
  <c r="F5962" i="1"/>
  <c r="G5962" i="1" s="1"/>
  <c r="F5961" i="1"/>
  <c r="G5961" i="1" s="1"/>
  <c r="F5960" i="1"/>
  <c r="G5960" i="1" s="1"/>
  <c r="F5956" i="1"/>
  <c r="G5956" i="1" s="1"/>
  <c r="F5955" i="1"/>
  <c r="G5955" i="1" s="1"/>
  <c r="F5954" i="1"/>
  <c r="G5954" i="1" s="1"/>
  <c r="F5953" i="1"/>
  <c r="G5953" i="1" s="1"/>
  <c r="F5949" i="1"/>
  <c r="G5949" i="1" s="1"/>
  <c r="F5948" i="1"/>
  <c r="G5948" i="1" s="1"/>
  <c r="F5947" i="1"/>
  <c r="G5947" i="1" s="1"/>
  <c r="F5946" i="1"/>
  <c r="G5946" i="1" s="1"/>
  <c r="F5942" i="1"/>
  <c r="G5942" i="1" s="1"/>
  <c r="F5941" i="1"/>
  <c r="G5941" i="1" s="1"/>
  <c r="F5940" i="1"/>
  <c r="G5940" i="1" s="1"/>
  <c r="F5939" i="1"/>
  <c r="G5939" i="1" s="1"/>
  <c r="R5839" i="1"/>
  <c r="F5837" i="1"/>
  <c r="F5835" i="1"/>
  <c r="F5832" i="1"/>
  <c r="F5830" i="1"/>
  <c r="F5827" i="1"/>
  <c r="F5825" i="1"/>
  <c r="F5822" i="1"/>
  <c r="F5820" i="1"/>
  <c r="F5817" i="1"/>
  <c r="F5815" i="1"/>
  <c r="R5812" i="1"/>
  <c r="F5810" i="1"/>
  <c r="G5810" i="1" s="1"/>
  <c r="F5807" i="1"/>
  <c r="G5807" i="1" s="1"/>
  <c r="F5806" i="1"/>
  <c r="G5806" i="1" s="1"/>
  <c r="F5805" i="1"/>
  <c r="G5805" i="1" s="1"/>
  <c r="F5804" i="1"/>
  <c r="G5804" i="1" s="1"/>
  <c r="F5800" i="1"/>
  <c r="G5800" i="1" s="1"/>
  <c r="F5799" i="1"/>
  <c r="G5799" i="1" s="1"/>
  <c r="F5798" i="1"/>
  <c r="G5798" i="1" s="1"/>
  <c r="F5797" i="1"/>
  <c r="G5797" i="1" s="1"/>
  <c r="F5793" i="1"/>
  <c r="G5793" i="1" s="1"/>
  <c r="F5792" i="1"/>
  <c r="G5792" i="1" s="1"/>
  <c r="F5791" i="1"/>
  <c r="G5791" i="1" s="1"/>
  <c r="F5790" i="1"/>
  <c r="G5790" i="1" s="1"/>
  <c r="F5786" i="1"/>
  <c r="G5786" i="1" s="1"/>
  <c r="F5785" i="1"/>
  <c r="G5785" i="1" s="1"/>
  <c r="F5784" i="1"/>
  <c r="G5784" i="1" s="1"/>
  <c r="F5783" i="1"/>
  <c r="G5783" i="1" s="1"/>
  <c r="F5779" i="1"/>
  <c r="G5779" i="1" s="1"/>
  <c r="F5778" i="1"/>
  <c r="G5778" i="1" s="1"/>
  <c r="F5777" i="1"/>
  <c r="G5777" i="1" s="1"/>
  <c r="F5776" i="1"/>
  <c r="G5776" i="1" s="1"/>
  <c r="F5772" i="1"/>
  <c r="G5772" i="1" s="1"/>
  <c r="F5771" i="1"/>
  <c r="G5771" i="1" s="1"/>
  <c r="F5770" i="1"/>
  <c r="G5770" i="1" s="1"/>
  <c r="F5769" i="1"/>
  <c r="G5769" i="1" s="1"/>
  <c r="F5765" i="1"/>
  <c r="G5765" i="1" s="1"/>
  <c r="F5764" i="1"/>
  <c r="G5764" i="1" s="1"/>
  <c r="F5763" i="1"/>
  <c r="G5763" i="1" s="1"/>
  <c r="F5762" i="1"/>
  <c r="G5762" i="1" s="1"/>
  <c r="F5758" i="1"/>
  <c r="G5758" i="1" s="1"/>
  <c r="F5757" i="1"/>
  <c r="G5757" i="1" s="1"/>
  <c r="F5756" i="1"/>
  <c r="G5756" i="1" s="1"/>
  <c r="F5755" i="1"/>
  <c r="G5755" i="1" s="1"/>
  <c r="F5751" i="1"/>
  <c r="G5751" i="1" s="1"/>
  <c r="F5750" i="1"/>
  <c r="G5750" i="1" s="1"/>
  <c r="F5749" i="1"/>
  <c r="G5749" i="1" s="1"/>
  <c r="F5748" i="1"/>
  <c r="G5748" i="1" s="1"/>
  <c r="F5744" i="1"/>
  <c r="G5744" i="1" s="1"/>
  <c r="F5743" i="1"/>
  <c r="G5743" i="1" s="1"/>
  <c r="F5742" i="1"/>
  <c r="G5742" i="1" s="1"/>
  <c r="F5741" i="1"/>
  <c r="G5741" i="1" s="1"/>
  <c r="F5737" i="1"/>
  <c r="G5737" i="1" s="1"/>
  <c r="F5736" i="1"/>
  <c r="G5736" i="1" s="1"/>
  <c r="G5735" i="1"/>
  <c r="F5735" i="1"/>
  <c r="F5734" i="1"/>
  <c r="G5734" i="1" s="1"/>
  <c r="F5730" i="1"/>
  <c r="G5730" i="1" s="1"/>
  <c r="F5729" i="1"/>
  <c r="G5729" i="1" s="1"/>
  <c r="F5728" i="1"/>
  <c r="G5728" i="1" s="1"/>
  <c r="F5727" i="1"/>
  <c r="G5727" i="1" s="1"/>
  <c r="F5723" i="1"/>
  <c r="G5723" i="1" s="1"/>
  <c r="F5722" i="1"/>
  <c r="G5722" i="1" s="1"/>
  <c r="F5721" i="1"/>
  <c r="G5721" i="1" s="1"/>
  <c r="F5720" i="1"/>
  <c r="G5720" i="1" s="1"/>
  <c r="F5716" i="1"/>
  <c r="G5716" i="1" s="1"/>
  <c r="F5715" i="1"/>
  <c r="G5715" i="1" s="1"/>
  <c r="F5714" i="1"/>
  <c r="G5714" i="1" s="1"/>
  <c r="F5713" i="1"/>
  <c r="G5713" i="1" s="1"/>
  <c r="F5709" i="1"/>
  <c r="G5709" i="1" s="1"/>
  <c r="F5708" i="1"/>
  <c r="G5708" i="1" s="1"/>
  <c r="F5707" i="1"/>
  <c r="G5707" i="1" s="1"/>
  <c r="F5706" i="1"/>
  <c r="G5706" i="1" s="1"/>
  <c r="F5702" i="1"/>
  <c r="G5702" i="1" s="1"/>
  <c r="F5701" i="1"/>
  <c r="G5701" i="1" s="1"/>
  <c r="F5700" i="1"/>
  <c r="G5700" i="1" s="1"/>
  <c r="F5699" i="1"/>
  <c r="G5699" i="1" s="1"/>
  <c r="F5695" i="1"/>
  <c r="G5695" i="1" s="1"/>
  <c r="F5694" i="1"/>
  <c r="G5694" i="1" s="1"/>
  <c r="F5693" i="1"/>
  <c r="G5693" i="1" s="1"/>
  <c r="F5692" i="1"/>
  <c r="G5692" i="1" s="1"/>
  <c r="F5688" i="1"/>
  <c r="G5688" i="1" s="1"/>
  <c r="F5687" i="1"/>
  <c r="G5687" i="1" s="1"/>
  <c r="F5686" i="1"/>
  <c r="G5686" i="1" s="1"/>
  <c r="F5685" i="1"/>
  <c r="G5685" i="1" s="1"/>
  <c r="F5681" i="1"/>
  <c r="G5681" i="1" s="1"/>
  <c r="F5680" i="1"/>
  <c r="G5680" i="1" s="1"/>
  <c r="F5679" i="1"/>
  <c r="G5679" i="1" s="1"/>
  <c r="F5678" i="1"/>
  <c r="G5678" i="1" s="1"/>
  <c r="F5674" i="1"/>
  <c r="G5674" i="1" s="1"/>
  <c r="F5673" i="1"/>
  <c r="G5673" i="1" s="1"/>
  <c r="F5672" i="1"/>
  <c r="G5672" i="1" s="1"/>
  <c r="F5671" i="1"/>
  <c r="G5671" i="1" s="1"/>
  <c r="R5571" i="1"/>
  <c r="F5569" i="1"/>
  <c r="F5567" i="1"/>
  <c r="F5564" i="1"/>
  <c r="F5562" i="1"/>
  <c r="F5559" i="1"/>
  <c r="F5557" i="1"/>
  <c r="F5554" i="1"/>
  <c r="F5552" i="1"/>
  <c r="F5549" i="1"/>
  <c r="F5547" i="1"/>
  <c r="R5544" i="1"/>
  <c r="F5542" i="1"/>
  <c r="G5542" i="1" s="1"/>
  <c r="F5539" i="1"/>
  <c r="G5539" i="1" s="1"/>
  <c r="F5538" i="1"/>
  <c r="G5538" i="1" s="1"/>
  <c r="F5537" i="1"/>
  <c r="G5537" i="1" s="1"/>
  <c r="F5536" i="1"/>
  <c r="G5536" i="1" s="1"/>
  <c r="F5532" i="1"/>
  <c r="G5532" i="1" s="1"/>
  <c r="F5531" i="1"/>
  <c r="G5531" i="1" s="1"/>
  <c r="F5530" i="1"/>
  <c r="G5530" i="1" s="1"/>
  <c r="F5529" i="1"/>
  <c r="G5529" i="1" s="1"/>
  <c r="F5525" i="1"/>
  <c r="G5525" i="1" s="1"/>
  <c r="F5524" i="1"/>
  <c r="G5524" i="1" s="1"/>
  <c r="F5523" i="1"/>
  <c r="G5523" i="1" s="1"/>
  <c r="F5522" i="1"/>
  <c r="G5522" i="1" s="1"/>
  <c r="F5518" i="1"/>
  <c r="G5518" i="1" s="1"/>
  <c r="F5517" i="1"/>
  <c r="G5517" i="1" s="1"/>
  <c r="F5516" i="1"/>
  <c r="G5516" i="1" s="1"/>
  <c r="F5515" i="1"/>
  <c r="G5515" i="1" s="1"/>
  <c r="F5511" i="1"/>
  <c r="G5511" i="1" s="1"/>
  <c r="G5510" i="1"/>
  <c r="F5510" i="1"/>
  <c r="F5509" i="1"/>
  <c r="G5509" i="1" s="1"/>
  <c r="F5508" i="1"/>
  <c r="G5508" i="1" s="1"/>
  <c r="F5504" i="1"/>
  <c r="G5504" i="1" s="1"/>
  <c r="F5503" i="1"/>
  <c r="G5503" i="1" s="1"/>
  <c r="F5502" i="1"/>
  <c r="G5502" i="1" s="1"/>
  <c r="F5501" i="1"/>
  <c r="G5501" i="1" s="1"/>
  <c r="F5497" i="1"/>
  <c r="G5497" i="1" s="1"/>
  <c r="F5496" i="1"/>
  <c r="G5496" i="1" s="1"/>
  <c r="F5495" i="1"/>
  <c r="G5495" i="1" s="1"/>
  <c r="F5494" i="1"/>
  <c r="G5494" i="1" s="1"/>
  <c r="F5490" i="1"/>
  <c r="G5490" i="1" s="1"/>
  <c r="F5489" i="1"/>
  <c r="G5489" i="1" s="1"/>
  <c r="F5488" i="1"/>
  <c r="G5488" i="1" s="1"/>
  <c r="F5487" i="1"/>
  <c r="G5487" i="1" s="1"/>
  <c r="F5483" i="1"/>
  <c r="G5483" i="1" s="1"/>
  <c r="F5482" i="1"/>
  <c r="G5482" i="1" s="1"/>
  <c r="F5481" i="1"/>
  <c r="G5481" i="1" s="1"/>
  <c r="F5480" i="1"/>
  <c r="G5480" i="1" s="1"/>
  <c r="F5476" i="1"/>
  <c r="G5476" i="1" s="1"/>
  <c r="F5475" i="1"/>
  <c r="G5475" i="1" s="1"/>
  <c r="F5474" i="1"/>
  <c r="G5474" i="1" s="1"/>
  <c r="F5473" i="1"/>
  <c r="G5473" i="1" s="1"/>
  <c r="F5469" i="1"/>
  <c r="G5469" i="1" s="1"/>
  <c r="F5468" i="1"/>
  <c r="G5468" i="1" s="1"/>
  <c r="F5467" i="1"/>
  <c r="G5467" i="1" s="1"/>
  <c r="F5466" i="1"/>
  <c r="G5466" i="1" s="1"/>
  <c r="F5462" i="1"/>
  <c r="G5462" i="1" s="1"/>
  <c r="F5461" i="1"/>
  <c r="G5461" i="1" s="1"/>
  <c r="F5460" i="1"/>
  <c r="G5460" i="1" s="1"/>
  <c r="F5459" i="1"/>
  <c r="G5459" i="1" s="1"/>
  <c r="F5455" i="1"/>
  <c r="G5455" i="1" s="1"/>
  <c r="F5454" i="1"/>
  <c r="G5454" i="1" s="1"/>
  <c r="F5453" i="1"/>
  <c r="G5453" i="1" s="1"/>
  <c r="F5452" i="1"/>
  <c r="G5452" i="1" s="1"/>
  <c r="F5448" i="1"/>
  <c r="G5448" i="1" s="1"/>
  <c r="F5447" i="1"/>
  <c r="G5447" i="1" s="1"/>
  <c r="F5446" i="1"/>
  <c r="G5446" i="1" s="1"/>
  <c r="F5445" i="1"/>
  <c r="G5445" i="1" s="1"/>
  <c r="F5441" i="1"/>
  <c r="G5441" i="1" s="1"/>
  <c r="F5440" i="1"/>
  <c r="G5440" i="1" s="1"/>
  <c r="F5439" i="1"/>
  <c r="G5439" i="1" s="1"/>
  <c r="F5438" i="1"/>
  <c r="G5438" i="1" s="1"/>
  <c r="F5434" i="1"/>
  <c r="G5434" i="1" s="1"/>
  <c r="F5433" i="1"/>
  <c r="G5433" i="1" s="1"/>
  <c r="F5432" i="1"/>
  <c r="G5432" i="1" s="1"/>
  <c r="F5431" i="1"/>
  <c r="G5431" i="1" s="1"/>
  <c r="F5427" i="1"/>
  <c r="G5427" i="1" s="1"/>
  <c r="F5426" i="1"/>
  <c r="G5426" i="1" s="1"/>
  <c r="F5425" i="1"/>
  <c r="G5425" i="1" s="1"/>
  <c r="F5424" i="1"/>
  <c r="G5424" i="1" s="1"/>
  <c r="F5420" i="1"/>
  <c r="G5420" i="1" s="1"/>
  <c r="F5419" i="1"/>
  <c r="G5419" i="1" s="1"/>
  <c r="F5418" i="1"/>
  <c r="G5418" i="1" s="1"/>
  <c r="F5417" i="1"/>
  <c r="G5417" i="1" s="1"/>
  <c r="F5413" i="1"/>
  <c r="G5413" i="1" s="1"/>
  <c r="F5412" i="1"/>
  <c r="G5412" i="1" s="1"/>
  <c r="F5411" i="1"/>
  <c r="G5411" i="1" s="1"/>
  <c r="F5410" i="1"/>
  <c r="G5410" i="1" s="1"/>
  <c r="F5406" i="1"/>
  <c r="G5406" i="1" s="1"/>
  <c r="F5405" i="1"/>
  <c r="G5405" i="1" s="1"/>
  <c r="F5404" i="1"/>
  <c r="G5404" i="1" s="1"/>
  <c r="F5403" i="1"/>
  <c r="G5403" i="1" s="1"/>
  <c r="R5303" i="1"/>
  <c r="F5301" i="1"/>
  <c r="F5299" i="1"/>
  <c r="F5296" i="1"/>
  <c r="F5294" i="1"/>
  <c r="F5291" i="1"/>
  <c r="F5289" i="1"/>
  <c r="F5286" i="1"/>
  <c r="F5284" i="1"/>
  <c r="F5281" i="1"/>
  <c r="F5279" i="1"/>
  <c r="R5276" i="1"/>
  <c r="F5274" i="1"/>
  <c r="G5274" i="1" s="1"/>
  <c r="F5271" i="1"/>
  <c r="G5271" i="1" s="1"/>
  <c r="F5270" i="1"/>
  <c r="G5270" i="1" s="1"/>
  <c r="F5269" i="1"/>
  <c r="G5269" i="1" s="1"/>
  <c r="F5268" i="1"/>
  <c r="G5268" i="1" s="1"/>
  <c r="F5264" i="1"/>
  <c r="G5264" i="1" s="1"/>
  <c r="F5263" i="1"/>
  <c r="G5263" i="1" s="1"/>
  <c r="F5262" i="1"/>
  <c r="G5262" i="1" s="1"/>
  <c r="F5261" i="1"/>
  <c r="G5261" i="1" s="1"/>
  <c r="F5257" i="1"/>
  <c r="G5257" i="1" s="1"/>
  <c r="F5256" i="1"/>
  <c r="G5256" i="1" s="1"/>
  <c r="F5255" i="1"/>
  <c r="G5255" i="1" s="1"/>
  <c r="F5254" i="1"/>
  <c r="G5254" i="1" s="1"/>
  <c r="F5250" i="1"/>
  <c r="G5250" i="1" s="1"/>
  <c r="F5249" i="1"/>
  <c r="G5249" i="1" s="1"/>
  <c r="F5248" i="1"/>
  <c r="G5248" i="1" s="1"/>
  <c r="F5247" i="1"/>
  <c r="G5247" i="1" s="1"/>
  <c r="F5243" i="1"/>
  <c r="G5243" i="1" s="1"/>
  <c r="F5242" i="1"/>
  <c r="G5242" i="1" s="1"/>
  <c r="F5241" i="1"/>
  <c r="G5241" i="1" s="1"/>
  <c r="F5240" i="1"/>
  <c r="G5240" i="1" s="1"/>
  <c r="F5236" i="1"/>
  <c r="G5236" i="1" s="1"/>
  <c r="F5235" i="1"/>
  <c r="G5235" i="1" s="1"/>
  <c r="F5234" i="1"/>
  <c r="G5234" i="1" s="1"/>
  <c r="F5233" i="1"/>
  <c r="G5233" i="1" s="1"/>
  <c r="G5229" i="1"/>
  <c r="F5229" i="1"/>
  <c r="F5228" i="1"/>
  <c r="G5228" i="1" s="1"/>
  <c r="F5227" i="1"/>
  <c r="G5227" i="1" s="1"/>
  <c r="F5226" i="1"/>
  <c r="G5226" i="1" s="1"/>
  <c r="F5222" i="1"/>
  <c r="G5222" i="1" s="1"/>
  <c r="F5221" i="1"/>
  <c r="G5221" i="1" s="1"/>
  <c r="F5220" i="1"/>
  <c r="G5220" i="1" s="1"/>
  <c r="F5219" i="1"/>
  <c r="G5219" i="1" s="1"/>
  <c r="F5215" i="1"/>
  <c r="G5215" i="1" s="1"/>
  <c r="F5214" i="1"/>
  <c r="G5214" i="1" s="1"/>
  <c r="F5213" i="1"/>
  <c r="G5213" i="1" s="1"/>
  <c r="F5212" i="1"/>
  <c r="G5212" i="1" s="1"/>
  <c r="F5208" i="1"/>
  <c r="G5208" i="1" s="1"/>
  <c r="F5207" i="1"/>
  <c r="G5207" i="1" s="1"/>
  <c r="F5206" i="1"/>
  <c r="G5206" i="1" s="1"/>
  <c r="F5205" i="1"/>
  <c r="G5205" i="1" s="1"/>
  <c r="F5201" i="1"/>
  <c r="G5201" i="1" s="1"/>
  <c r="F5200" i="1"/>
  <c r="G5200" i="1" s="1"/>
  <c r="F5199" i="1"/>
  <c r="G5199" i="1" s="1"/>
  <c r="F5198" i="1"/>
  <c r="G5198" i="1" s="1"/>
  <c r="F5194" i="1"/>
  <c r="G5194" i="1" s="1"/>
  <c r="F5193" i="1"/>
  <c r="G5193" i="1" s="1"/>
  <c r="F5192" i="1"/>
  <c r="G5192" i="1" s="1"/>
  <c r="F5191" i="1"/>
  <c r="G5191" i="1" s="1"/>
  <c r="F5187" i="1"/>
  <c r="G5187" i="1" s="1"/>
  <c r="F5186" i="1"/>
  <c r="G5186" i="1" s="1"/>
  <c r="F5185" i="1"/>
  <c r="G5185" i="1" s="1"/>
  <c r="F5184" i="1"/>
  <c r="G5184" i="1" s="1"/>
  <c r="F5180" i="1"/>
  <c r="G5180" i="1" s="1"/>
  <c r="F5179" i="1"/>
  <c r="G5179" i="1" s="1"/>
  <c r="F5178" i="1"/>
  <c r="G5178" i="1" s="1"/>
  <c r="F5177" i="1"/>
  <c r="G5177" i="1" s="1"/>
  <c r="F5173" i="1"/>
  <c r="G5173" i="1" s="1"/>
  <c r="F5172" i="1"/>
  <c r="G5172" i="1" s="1"/>
  <c r="F5171" i="1"/>
  <c r="G5171" i="1" s="1"/>
  <c r="F5170" i="1"/>
  <c r="G5170" i="1" s="1"/>
  <c r="F5166" i="1"/>
  <c r="G5166" i="1" s="1"/>
  <c r="F5165" i="1"/>
  <c r="G5165" i="1" s="1"/>
  <c r="F5164" i="1"/>
  <c r="G5164" i="1" s="1"/>
  <c r="F5163" i="1"/>
  <c r="G5163" i="1" s="1"/>
  <c r="F5159" i="1"/>
  <c r="G5159" i="1" s="1"/>
  <c r="F5158" i="1"/>
  <c r="G5158" i="1" s="1"/>
  <c r="F5157" i="1"/>
  <c r="G5157" i="1" s="1"/>
  <c r="F5156" i="1"/>
  <c r="G5156" i="1" s="1"/>
  <c r="F5152" i="1"/>
  <c r="G5152" i="1" s="1"/>
  <c r="F5151" i="1"/>
  <c r="G5151" i="1" s="1"/>
  <c r="F5150" i="1"/>
  <c r="G5150" i="1" s="1"/>
  <c r="F5149" i="1"/>
  <c r="G5149" i="1" s="1"/>
  <c r="F5145" i="1"/>
  <c r="G5145" i="1" s="1"/>
  <c r="F5144" i="1"/>
  <c r="G5144" i="1" s="1"/>
  <c r="F5143" i="1"/>
  <c r="G5143" i="1" s="1"/>
  <c r="F5142" i="1"/>
  <c r="G5142" i="1" s="1"/>
  <c r="F5138" i="1"/>
  <c r="G5138" i="1" s="1"/>
  <c r="F5137" i="1"/>
  <c r="G5137" i="1" s="1"/>
  <c r="F5136" i="1"/>
  <c r="G5136" i="1" s="1"/>
  <c r="G5135" i="1"/>
  <c r="F5135" i="1"/>
  <c r="R5035" i="1"/>
  <c r="F5033" i="1"/>
  <c r="F5031" i="1"/>
  <c r="F5028" i="1"/>
  <c r="F5026" i="1"/>
  <c r="F5023" i="1"/>
  <c r="F5021" i="1"/>
  <c r="F5018" i="1"/>
  <c r="F5016" i="1"/>
  <c r="F5013" i="1"/>
  <c r="F5011" i="1"/>
  <c r="R5008" i="1"/>
  <c r="F5006" i="1"/>
  <c r="G5006" i="1" s="1"/>
  <c r="F5003" i="1"/>
  <c r="G5003" i="1" s="1"/>
  <c r="F5002" i="1"/>
  <c r="G5002" i="1" s="1"/>
  <c r="F5001" i="1"/>
  <c r="G5001" i="1" s="1"/>
  <c r="F5000" i="1"/>
  <c r="G5000" i="1" s="1"/>
  <c r="F4996" i="1"/>
  <c r="G4996" i="1" s="1"/>
  <c r="F4995" i="1"/>
  <c r="G4995" i="1" s="1"/>
  <c r="F4994" i="1"/>
  <c r="G4994" i="1" s="1"/>
  <c r="F4993" i="1"/>
  <c r="G4993" i="1" s="1"/>
  <c r="F4989" i="1"/>
  <c r="G4989" i="1" s="1"/>
  <c r="F4988" i="1"/>
  <c r="G4988" i="1" s="1"/>
  <c r="F4987" i="1"/>
  <c r="G4987" i="1" s="1"/>
  <c r="F4986" i="1"/>
  <c r="G4986" i="1" s="1"/>
  <c r="F4982" i="1"/>
  <c r="G4982" i="1" s="1"/>
  <c r="F4981" i="1"/>
  <c r="G4981" i="1" s="1"/>
  <c r="F4980" i="1"/>
  <c r="G4980" i="1" s="1"/>
  <c r="F4979" i="1"/>
  <c r="G4979" i="1" s="1"/>
  <c r="F4975" i="1"/>
  <c r="G4975" i="1" s="1"/>
  <c r="F4974" i="1"/>
  <c r="G4974" i="1" s="1"/>
  <c r="F4973" i="1"/>
  <c r="G4973" i="1" s="1"/>
  <c r="F4972" i="1"/>
  <c r="G4972" i="1" s="1"/>
  <c r="F4968" i="1"/>
  <c r="G4968" i="1" s="1"/>
  <c r="F4967" i="1"/>
  <c r="G4967" i="1" s="1"/>
  <c r="F4966" i="1"/>
  <c r="G4966" i="1" s="1"/>
  <c r="F4965" i="1"/>
  <c r="G4965" i="1" s="1"/>
  <c r="F4961" i="1"/>
  <c r="G4961" i="1" s="1"/>
  <c r="F4960" i="1"/>
  <c r="G4960" i="1" s="1"/>
  <c r="F4959" i="1"/>
  <c r="G4959" i="1" s="1"/>
  <c r="F4958" i="1"/>
  <c r="G4958" i="1" s="1"/>
  <c r="F4954" i="1"/>
  <c r="G4954" i="1" s="1"/>
  <c r="F4953" i="1"/>
  <c r="G4953" i="1" s="1"/>
  <c r="F4952" i="1"/>
  <c r="G4952" i="1" s="1"/>
  <c r="F4951" i="1"/>
  <c r="G4951" i="1" s="1"/>
  <c r="F4947" i="1"/>
  <c r="G4947" i="1" s="1"/>
  <c r="F4946" i="1"/>
  <c r="G4946" i="1" s="1"/>
  <c r="F4945" i="1"/>
  <c r="G4945" i="1" s="1"/>
  <c r="F4944" i="1"/>
  <c r="G4944" i="1" s="1"/>
  <c r="F4940" i="1"/>
  <c r="G4940" i="1" s="1"/>
  <c r="F4939" i="1"/>
  <c r="G4939" i="1" s="1"/>
  <c r="F4938" i="1"/>
  <c r="G4938" i="1" s="1"/>
  <c r="F4937" i="1"/>
  <c r="G4937" i="1" s="1"/>
  <c r="F4933" i="1"/>
  <c r="G4933" i="1" s="1"/>
  <c r="F4932" i="1"/>
  <c r="G4932" i="1" s="1"/>
  <c r="F4931" i="1"/>
  <c r="G4931" i="1" s="1"/>
  <c r="F4930" i="1"/>
  <c r="G4930" i="1" s="1"/>
  <c r="F4926" i="1"/>
  <c r="G4926" i="1" s="1"/>
  <c r="F4925" i="1"/>
  <c r="G4925" i="1" s="1"/>
  <c r="F4924" i="1"/>
  <c r="G4924" i="1" s="1"/>
  <c r="F4923" i="1"/>
  <c r="G4923" i="1" s="1"/>
  <c r="F4919" i="1"/>
  <c r="G4919" i="1" s="1"/>
  <c r="F4918" i="1"/>
  <c r="G4918" i="1" s="1"/>
  <c r="F4917" i="1"/>
  <c r="G4917" i="1" s="1"/>
  <c r="F4916" i="1"/>
  <c r="G4916" i="1" s="1"/>
  <c r="F4912" i="1"/>
  <c r="G4912" i="1" s="1"/>
  <c r="F4911" i="1"/>
  <c r="G4911" i="1" s="1"/>
  <c r="F4910" i="1"/>
  <c r="G4910" i="1" s="1"/>
  <c r="F4909" i="1"/>
  <c r="G4909" i="1" s="1"/>
  <c r="F4905" i="1"/>
  <c r="G4905" i="1" s="1"/>
  <c r="F4904" i="1"/>
  <c r="G4904" i="1" s="1"/>
  <c r="F4903" i="1"/>
  <c r="G4903" i="1" s="1"/>
  <c r="F4902" i="1"/>
  <c r="G4902" i="1" s="1"/>
  <c r="F4898" i="1"/>
  <c r="G4898" i="1" s="1"/>
  <c r="F4897" i="1"/>
  <c r="G4897" i="1" s="1"/>
  <c r="F4896" i="1"/>
  <c r="G4896" i="1" s="1"/>
  <c r="F4895" i="1"/>
  <c r="G4895" i="1" s="1"/>
  <c r="F4891" i="1"/>
  <c r="G4891" i="1" s="1"/>
  <c r="F4890" i="1"/>
  <c r="G4890" i="1" s="1"/>
  <c r="F4889" i="1"/>
  <c r="G4889" i="1" s="1"/>
  <c r="F4888" i="1"/>
  <c r="G4888" i="1" s="1"/>
  <c r="F4884" i="1"/>
  <c r="G4884" i="1" s="1"/>
  <c r="F4883" i="1"/>
  <c r="G4883" i="1" s="1"/>
  <c r="F4882" i="1"/>
  <c r="G4882" i="1" s="1"/>
  <c r="F4881" i="1"/>
  <c r="G4881" i="1" s="1"/>
  <c r="F4877" i="1"/>
  <c r="G4877" i="1" s="1"/>
  <c r="F4876" i="1"/>
  <c r="G4876" i="1" s="1"/>
  <c r="F4875" i="1"/>
  <c r="G4875" i="1" s="1"/>
  <c r="F4874" i="1"/>
  <c r="G4874" i="1" s="1"/>
  <c r="F4870" i="1"/>
  <c r="G4870" i="1" s="1"/>
  <c r="F4869" i="1"/>
  <c r="G4869" i="1" s="1"/>
  <c r="F4868" i="1"/>
  <c r="G4868" i="1" s="1"/>
  <c r="F4867" i="1"/>
  <c r="G4867" i="1" s="1"/>
  <c r="R4767" i="1"/>
  <c r="F4765" i="1"/>
  <c r="F4763" i="1"/>
  <c r="F4760" i="1"/>
  <c r="F4758" i="1"/>
  <c r="F4755" i="1"/>
  <c r="F4753" i="1"/>
  <c r="F4750" i="1"/>
  <c r="F4748" i="1"/>
  <c r="F4745" i="1"/>
  <c r="F4743" i="1"/>
  <c r="R4740" i="1"/>
  <c r="F4738" i="1"/>
  <c r="G4738" i="1" s="1"/>
  <c r="F4735" i="1"/>
  <c r="G4735" i="1" s="1"/>
  <c r="F4734" i="1"/>
  <c r="G4734" i="1" s="1"/>
  <c r="F4733" i="1"/>
  <c r="G4733" i="1" s="1"/>
  <c r="F4732" i="1"/>
  <c r="G4732" i="1" s="1"/>
  <c r="F4728" i="1"/>
  <c r="G4728" i="1" s="1"/>
  <c r="F4727" i="1"/>
  <c r="G4727" i="1" s="1"/>
  <c r="F4726" i="1"/>
  <c r="G4726" i="1" s="1"/>
  <c r="F4725" i="1"/>
  <c r="G4725" i="1" s="1"/>
  <c r="F4721" i="1"/>
  <c r="G4721" i="1" s="1"/>
  <c r="F4720" i="1"/>
  <c r="G4720" i="1" s="1"/>
  <c r="F4719" i="1"/>
  <c r="G4719" i="1" s="1"/>
  <c r="F4718" i="1"/>
  <c r="G4718" i="1" s="1"/>
  <c r="F4714" i="1"/>
  <c r="G4714" i="1" s="1"/>
  <c r="F4713" i="1"/>
  <c r="G4713" i="1" s="1"/>
  <c r="F4712" i="1"/>
  <c r="G4712" i="1" s="1"/>
  <c r="F4711" i="1"/>
  <c r="G4711" i="1" s="1"/>
  <c r="F4707" i="1"/>
  <c r="G4707" i="1" s="1"/>
  <c r="F4706" i="1"/>
  <c r="G4706" i="1" s="1"/>
  <c r="F4705" i="1"/>
  <c r="G4705" i="1" s="1"/>
  <c r="F4704" i="1"/>
  <c r="G4704" i="1" s="1"/>
  <c r="F4700" i="1"/>
  <c r="G4700" i="1" s="1"/>
  <c r="F4699" i="1"/>
  <c r="G4699" i="1" s="1"/>
  <c r="F4698" i="1"/>
  <c r="G4698" i="1" s="1"/>
  <c r="F4697" i="1"/>
  <c r="G4697" i="1" s="1"/>
  <c r="F4693" i="1"/>
  <c r="G4693" i="1" s="1"/>
  <c r="F4692" i="1"/>
  <c r="G4692" i="1" s="1"/>
  <c r="F4691" i="1"/>
  <c r="G4691" i="1" s="1"/>
  <c r="F4690" i="1"/>
  <c r="G4690" i="1" s="1"/>
  <c r="F4686" i="1"/>
  <c r="G4686" i="1" s="1"/>
  <c r="F4685" i="1"/>
  <c r="G4685" i="1" s="1"/>
  <c r="F4684" i="1"/>
  <c r="G4684" i="1" s="1"/>
  <c r="F4683" i="1"/>
  <c r="G4683" i="1" s="1"/>
  <c r="F4679" i="1"/>
  <c r="G4679" i="1" s="1"/>
  <c r="F4678" i="1"/>
  <c r="G4678" i="1" s="1"/>
  <c r="F4677" i="1"/>
  <c r="G4677" i="1" s="1"/>
  <c r="F4676" i="1"/>
  <c r="G4676" i="1" s="1"/>
  <c r="F4672" i="1"/>
  <c r="G4672" i="1" s="1"/>
  <c r="F4671" i="1"/>
  <c r="G4671" i="1" s="1"/>
  <c r="F4670" i="1"/>
  <c r="G4670" i="1" s="1"/>
  <c r="F4669" i="1"/>
  <c r="G4669" i="1" s="1"/>
  <c r="F4665" i="1"/>
  <c r="G4665" i="1" s="1"/>
  <c r="F4664" i="1"/>
  <c r="G4664" i="1" s="1"/>
  <c r="F4663" i="1"/>
  <c r="G4663" i="1" s="1"/>
  <c r="F4662" i="1"/>
  <c r="G4662" i="1" s="1"/>
  <c r="F4658" i="1"/>
  <c r="G4658" i="1" s="1"/>
  <c r="F4657" i="1"/>
  <c r="G4657" i="1" s="1"/>
  <c r="F4656" i="1"/>
  <c r="G4656" i="1" s="1"/>
  <c r="F4655" i="1"/>
  <c r="G4655" i="1" s="1"/>
  <c r="F4651" i="1"/>
  <c r="G4651" i="1" s="1"/>
  <c r="F4650" i="1"/>
  <c r="G4650" i="1" s="1"/>
  <c r="F4649" i="1"/>
  <c r="G4649" i="1" s="1"/>
  <c r="F4648" i="1"/>
  <c r="G4648" i="1" s="1"/>
  <c r="F4644" i="1"/>
  <c r="G4644" i="1" s="1"/>
  <c r="F4643" i="1"/>
  <c r="G4643" i="1" s="1"/>
  <c r="F4642" i="1"/>
  <c r="G4642" i="1" s="1"/>
  <c r="F4641" i="1"/>
  <c r="G4641" i="1" s="1"/>
  <c r="F4637" i="1"/>
  <c r="G4637" i="1" s="1"/>
  <c r="F4636" i="1"/>
  <c r="G4636" i="1" s="1"/>
  <c r="F4635" i="1"/>
  <c r="G4635" i="1" s="1"/>
  <c r="F4634" i="1"/>
  <c r="G4634" i="1" s="1"/>
  <c r="F4630" i="1"/>
  <c r="G4630" i="1" s="1"/>
  <c r="F4629" i="1"/>
  <c r="G4629" i="1" s="1"/>
  <c r="F4628" i="1"/>
  <c r="G4628" i="1" s="1"/>
  <c r="F4627" i="1"/>
  <c r="G4627" i="1" s="1"/>
  <c r="F4623" i="1"/>
  <c r="G4623" i="1" s="1"/>
  <c r="F4622" i="1"/>
  <c r="G4622" i="1" s="1"/>
  <c r="F4621" i="1"/>
  <c r="G4621" i="1" s="1"/>
  <c r="F4620" i="1"/>
  <c r="G4620" i="1" s="1"/>
  <c r="F4616" i="1"/>
  <c r="G4616" i="1" s="1"/>
  <c r="F4615" i="1"/>
  <c r="G4615" i="1" s="1"/>
  <c r="F4614" i="1"/>
  <c r="G4614" i="1" s="1"/>
  <c r="F4613" i="1"/>
  <c r="G4613" i="1" s="1"/>
  <c r="F4609" i="1"/>
  <c r="G4609" i="1" s="1"/>
  <c r="F4608" i="1"/>
  <c r="G4608" i="1" s="1"/>
  <c r="F4607" i="1"/>
  <c r="G4607" i="1" s="1"/>
  <c r="F4606" i="1"/>
  <c r="G4606" i="1" s="1"/>
  <c r="F4602" i="1"/>
  <c r="G4602" i="1" s="1"/>
  <c r="F4601" i="1"/>
  <c r="G4601" i="1" s="1"/>
  <c r="F4600" i="1"/>
  <c r="G4600" i="1" s="1"/>
  <c r="F4599" i="1"/>
  <c r="G4599" i="1" s="1"/>
  <c r="R4499" i="1"/>
  <c r="F4497" i="1"/>
  <c r="F4495" i="1"/>
  <c r="F4492" i="1"/>
  <c r="F4490" i="1"/>
  <c r="F4487" i="1"/>
  <c r="F4485" i="1"/>
  <c r="F4482" i="1"/>
  <c r="F4480" i="1"/>
  <c r="F4477" i="1"/>
  <c r="F4475" i="1"/>
  <c r="R4472" i="1"/>
  <c r="F4470" i="1"/>
  <c r="G4470" i="1" s="1"/>
  <c r="F4467" i="1"/>
  <c r="G4467" i="1" s="1"/>
  <c r="F4466" i="1"/>
  <c r="G4466" i="1" s="1"/>
  <c r="F4465" i="1"/>
  <c r="G4465" i="1" s="1"/>
  <c r="F4464" i="1"/>
  <c r="G4464" i="1" s="1"/>
  <c r="F4460" i="1"/>
  <c r="G4460" i="1" s="1"/>
  <c r="F4459" i="1"/>
  <c r="G4459" i="1" s="1"/>
  <c r="F4458" i="1"/>
  <c r="G4458" i="1" s="1"/>
  <c r="F4457" i="1"/>
  <c r="G4457" i="1" s="1"/>
  <c r="F4453" i="1"/>
  <c r="G4453" i="1" s="1"/>
  <c r="F4452" i="1"/>
  <c r="G4452" i="1" s="1"/>
  <c r="F4451" i="1"/>
  <c r="G4451" i="1" s="1"/>
  <c r="F4450" i="1"/>
  <c r="G4450" i="1" s="1"/>
  <c r="F4446" i="1"/>
  <c r="G4446" i="1" s="1"/>
  <c r="F4445" i="1"/>
  <c r="G4445" i="1" s="1"/>
  <c r="F4444" i="1"/>
  <c r="G4444" i="1" s="1"/>
  <c r="F4443" i="1"/>
  <c r="G4443" i="1" s="1"/>
  <c r="F4439" i="1"/>
  <c r="G4439" i="1" s="1"/>
  <c r="F4438" i="1"/>
  <c r="G4438" i="1" s="1"/>
  <c r="F4437" i="1"/>
  <c r="G4437" i="1" s="1"/>
  <c r="F4436" i="1"/>
  <c r="G4436" i="1" s="1"/>
  <c r="F4432" i="1"/>
  <c r="G4432" i="1" s="1"/>
  <c r="F4431" i="1"/>
  <c r="G4431" i="1" s="1"/>
  <c r="F4430" i="1"/>
  <c r="G4430" i="1" s="1"/>
  <c r="F4429" i="1"/>
  <c r="G4429" i="1" s="1"/>
  <c r="F4425" i="1"/>
  <c r="G4425" i="1" s="1"/>
  <c r="F4424" i="1"/>
  <c r="G4424" i="1" s="1"/>
  <c r="F4423" i="1"/>
  <c r="G4423" i="1" s="1"/>
  <c r="F4422" i="1"/>
  <c r="G4422" i="1" s="1"/>
  <c r="F4418" i="1"/>
  <c r="G4418" i="1" s="1"/>
  <c r="F4417" i="1"/>
  <c r="G4417" i="1" s="1"/>
  <c r="F4416" i="1"/>
  <c r="G4416" i="1" s="1"/>
  <c r="F4415" i="1"/>
  <c r="G4415" i="1" s="1"/>
  <c r="F4411" i="1"/>
  <c r="G4411" i="1" s="1"/>
  <c r="F4410" i="1"/>
  <c r="G4410" i="1" s="1"/>
  <c r="F4409" i="1"/>
  <c r="G4409" i="1" s="1"/>
  <c r="F4408" i="1"/>
  <c r="G4408" i="1" s="1"/>
  <c r="F4404" i="1"/>
  <c r="G4404" i="1" s="1"/>
  <c r="F4403" i="1"/>
  <c r="G4403" i="1" s="1"/>
  <c r="F4402" i="1"/>
  <c r="G4402" i="1" s="1"/>
  <c r="F4401" i="1"/>
  <c r="G4401" i="1" s="1"/>
  <c r="F4397" i="1"/>
  <c r="G4397" i="1" s="1"/>
  <c r="F4396" i="1"/>
  <c r="G4396" i="1" s="1"/>
  <c r="F4395" i="1"/>
  <c r="G4395" i="1" s="1"/>
  <c r="F4394" i="1"/>
  <c r="G4394" i="1" s="1"/>
  <c r="F4390" i="1"/>
  <c r="G4390" i="1" s="1"/>
  <c r="F4389" i="1"/>
  <c r="G4389" i="1" s="1"/>
  <c r="F4388" i="1"/>
  <c r="G4388" i="1" s="1"/>
  <c r="F4387" i="1"/>
  <c r="G4387" i="1" s="1"/>
  <c r="F4383" i="1"/>
  <c r="G4383" i="1" s="1"/>
  <c r="F4382" i="1"/>
  <c r="G4382" i="1" s="1"/>
  <c r="F4381" i="1"/>
  <c r="G4381" i="1" s="1"/>
  <c r="F4380" i="1"/>
  <c r="G4380" i="1" s="1"/>
  <c r="F4376" i="1"/>
  <c r="G4376" i="1" s="1"/>
  <c r="F4375" i="1"/>
  <c r="G4375" i="1" s="1"/>
  <c r="F4374" i="1"/>
  <c r="G4374" i="1" s="1"/>
  <c r="F4373" i="1"/>
  <c r="G4373" i="1" s="1"/>
  <c r="F4369" i="1"/>
  <c r="G4369" i="1" s="1"/>
  <c r="F4368" i="1"/>
  <c r="G4368" i="1" s="1"/>
  <c r="F4367" i="1"/>
  <c r="G4367" i="1" s="1"/>
  <c r="F4366" i="1"/>
  <c r="G4366" i="1" s="1"/>
  <c r="F4362" i="1"/>
  <c r="G4362" i="1" s="1"/>
  <c r="F4361" i="1"/>
  <c r="G4361" i="1" s="1"/>
  <c r="F4360" i="1"/>
  <c r="G4360" i="1" s="1"/>
  <c r="F4359" i="1"/>
  <c r="G4359" i="1" s="1"/>
  <c r="F4355" i="1"/>
  <c r="G4355" i="1" s="1"/>
  <c r="F4354" i="1"/>
  <c r="G4354" i="1" s="1"/>
  <c r="F4353" i="1"/>
  <c r="G4353" i="1" s="1"/>
  <c r="F4352" i="1"/>
  <c r="G4352" i="1" s="1"/>
  <c r="F4348" i="1"/>
  <c r="G4348" i="1" s="1"/>
  <c r="F4347" i="1"/>
  <c r="G4347" i="1" s="1"/>
  <c r="F4346" i="1"/>
  <c r="G4346" i="1" s="1"/>
  <c r="F4345" i="1"/>
  <c r="G4345" i="1" s="1"/>
  <c r="F4341" i="1"/>
  <c r="G4341" i="1" s="1"/>
  <c r="F4340" i="1"/>
  <c r="G4340" i="1" s="1"/>
  <c r="F4339" i="1"/>
  <c r="G4339" i="1" s="1"/>
  <c r="F4338" i="1"/>
  <c r="G4338" i="1" s="1"/>
  <c r="F4334" i="1"/>
  <c r="G4334" i="1" s="1"/>
  <c r="F4333" i="1"/>
  <c r="G4333" i="1" s="1"/>
  <c r="F4332" i="1"/>
  <c r="G4332" i="1" s="1"/>
  <c r="F4331" i="1"/>
  <c r="G4331" i="1" s="1"/>
  <c r="R4231" i="1"/>
  <c r="F4229" i="1"/>
  <c r="F4227" i="1"/>
  <c r="F4224" i="1"/>
  <c r="F4222" i="1"/>
  <c r="F4219" i="1"/>
  <c r="F4217" i="1"/>
  <c r="F4214" i="1"/>
  <c r="F4212" i="1"/>
  <c r="F4209" i="1"/>
  <c r="F4207" i="1"/>
  <c r="R4204" i="1"/>
  <c r="F4202" i="1"/>
  <c r="G4202" i="1" s="1"/>
  <c r="F4199" i="1"/>
  <c r="G4199" i="1" s="1"/>
  <c r="F4198" i="1"/>
  <c r="G4198" i="1" s="1"/>
  <c r="F4197" i="1"/>
  <c r="G4197" i="1" s="1"/>
  <c r="F4196" i="1"/>
  <c r="G4196" i="1" s="1"/>
  <c r="F4192" i="1"/>
  <c r="G4192" i="1" s="1"/>
  <c r="F4191" i="1"/>
  <c r="G4191" i="1" s="1"/>
  <c r="F4190" i="1"/>
  <c r="G4190" i="1" s="1"/>
  <c r="F4189" i="1"/>
  <c r="G4189" i="1" s="1"/>
  <c r="F4185" i="1"/>
  <c r="G4185" i="1" s="1"/>
  <c r="F4184" i="1"/>
  <c r="G4184" i="1" s="1"/>
  <c r="F4183" i="1"/>
  <c r="G4183" i="1" s="1"/>
  <c r="F4182" i="1"/>
  <c r="G4182" i="1" s="1"/>
  <c r="F4178" i="1"/>
  <c r="G4178" i="1" s="1"/>
  <c r="F4177" i="1"/>
  <c r="G4177" i="1" s="1"/>
  <c r="F4176" i="1"/>
  <c r="G4176" i="1" s="1"/>
  <c r="F4175" i="1"/>
  <c r="G4175" i="1" s="1"/>
  <c r="F4171" i="1"/>
  <c r="G4171" i="1" s="1"/>
  <c r="F4170" i="1"/>
  <c r="G4170" i="1" s="1"/>
  <c r="F4169" i="1"/>
  <c r="G4169" i="1" s="1"/>
  <c r="F4168" i="1"/>
  <c r="G4168" i="1" s="1"/>
  <c r="F4164" i="1"/>
  <c r="G4164" i="1" s="1"/>
  <c r="F4163" i="1"/>
  <c r="G4163" i="1" s="1"/>
  <c r="F4162" i="1"/>
  <c r="G4162" i="1" s="1"/>
  <c r="F4161" i="1"/>
  <c r="G4161" i="1" s="1"/>
  <c r="F4157" i="1"/>
  <c r="G4157" i="1" s="1"/>
  <c r="F4156" i="1"/>
  <c r="G4156" i="1" s="1"/>
  <c r="F4155" i="1"/>
  <c r="G4155" i="1" s="1"/>
  <c r="F4154" i="1"/>
  <c r="G4154" i="1" s="1"/>
  <c r="F4150" i="1"/>
  <c r="G4150" i="1" s="1"/>
  <c r="F4149" i="1"/>
  <c r="G4149" i="1" s="1"/>
  <c r="F4148" i="1"/>
  <c r="G4148" i="1" s="1"/>
  <c r="F4147" i="1"/>
  <c r="G4147" i="1" s="1"/>
  <c r="F4143" i="1"/>
  <c r="G4143" i="1" s="1"/>
  <c r="F4142" i="1"/>
  <c r="G4142" i="1" s="1"/>
  <c r="F4141" i="1"/>
  <c r="G4141" i="1" s="1"/>
  <c r="F4140" i="1"/>
  <c r="G4140" i="1" s="1"/>
  <c r="F4136" i="1"/>
  <c r="G4136" i="1" s="1"/>
  <c r="F4135" i="1"/>
  <c r="G4135" i="1" s="1"/>
  <c r="F4134" i="1"/>
  <c r="G4134" i="1" s="1"/>
  <c r="F4133" i="1"/>
  <c r="G4133" i="1" s="1"/>
  <c r="F4129" i="1"/>
  <c r="G4129" i="1" s="1"/>
  <c r="F4128" i="1"/>
  <c r="G4128" i="1" s="1"/>
  <c r="F4127" i="1"/>
  <c r="G4127" i="1" s="1"/>
  <c r="F4126" i="1"/>
  <c r="G4126" i="1" s="1"/>
  <c r="F4122" i="1"/>
  <c r="G4122" i="1" s="1"/>
  <c r="F4121" i="1"/>
  <c r="G4121" i="1" s="1"/>
  <c r="F4120" i="1"/>
  <c r="G4120" i="1" s="1"/>
  <c r="F4119" i="1"/>
  <c r="G4119" i="1" s="1"/>
  <c r="F4115" i="1"/>
  <c r="G4115" i="1" s="1"/>
  <c r="F4114" i="1"/>
  <c r="G4114" i="1" s="1"/>
  <c r="F4113" i="1"/>
  <c r="G4113" i="1" s="1"/>
  <c r="F4112" i="1"/>
  <c r="G4112" i="1" s="1"/>
  <c r="F4108" i="1"/>
  <c r="G4108" i="1" s="1"/>
  <c r="F4107" i="1"/>
  <c r="G4107" i="1" s="1"/>
  <c r="F4106" i="1"/>
  <c r="G4106" i="1" s="1"/>
  <c r="F4105" i="1"/>
  <c r="G4105" i="1" s="1"/>
  <c r="F4101" i="1"/>
  <c r="G4101" i="1" s="1"/>
  <c r="F4100" i="1"/>
  <c r="G4100" i="1" s="1"/>
  <c r="F4099" i="1"/>
  <c r="G4099" i="1" s="1"/>
  <c r="F4098" i="1"/>
  <c r="G4098" i="1" s="1"/>
  <c r="F4094" i="1"/>
  <c r="G4094" i="1" s="1"/>
  <c r="F4093" i="1"/>
  <c r="G4093" i="1" s="1"/>
  <c r="F4092" i="1"/>
  <c r="G4092" i="1" s="1"/>
  <c r="F4091" i="1"/>
  <c r="G4091" i="1" s="1"/>
  <c r="F4087" i="1"/>
  <c r="G4087" i="1" s="1"/>
  <c r="F4086" i="1"/>
  <c r="G4086" i="1" s="1"/>
  <c r="F4085" i="1"/>
  <c r="G4085" i="1" s="1"/>
  <c r="F4084" i="1"/>
  <c r="G4084" i="1" s="1"/>
  <c r="F4080" i="1"/>
  <c r="G4080" i="1" s="1"/>
  <c r="F4079" i="1"/>
  <c r="G4079" i="1" s="1"/>
  <c r="F4078" i="1"/>
  <c r="G4078" i="1" s="1"/>
  <c r="F4077" i="1"/>
  <c r="G4077" i="1" s="1"/>
  <c r="F4073" i="1"/>
  <c r="G4073" i="1" s="1"/>
  <c r="F4072" i="1"/>
  <c r="G4072" i="1" s="1"/>
  <c r="F4071" i="1"/>
  <c r="G4071" i="1" s="1"/>
  <c r="F4070" i="1"/>
  <c r="G4070" i="1" s="1"/>
  <c r="F4066" i="1"/>
  <c r="G4066" i="1" s="1"/>
  <c r="F4065" i="1"/>
  <c r="G4065" i="1" s="1"/>
  <c r="F4064" i="1"/>
  <c r="G4064" i="1" s="1"/>
  <c r="F4063" i="1"/>
  <c r="G4063" i="1" s="1"/>
  <c r="R3963" i="1"/>
  <c r="F3961" i="1"/>
  <c r="F3959" i="1"/>
  <c r="F3956" i="1"/>
  <c r="F3954" i="1"/>
  <c r="F3951" i="1"/>
  <c r="F3949" i="1"/>
  <c r="F3946" i="1"/>
  <c r="F3944" i="1"/>
  <c r="F3941" i="1"/>
  <c r="F3939" i="1"/>
  <c r="R3936" i="1"/>
  <c r="F3934" i="1"/>
  <c r="G3934" i="1" s="1"/>
  <c r="F3931" i="1"/>
  <c r="G3931" i="1" s="1"/>
  <c r="F3930" i="1"/>
  <c r="G3930" i="1" s="1"/>
  <c r="F3929" i="1"/>
  <c r="G3929" i="1" s="1"/>
  <c r="F3928" i="1"/>
  <c r="G3928" i="1" s="1"/>
  <c r="F3924" i="1"/>
  <c r="G3924" i="1" s="1"/>
  <c r="F3923" i="1"/>
  <c r="G3923" i="1" s="1"/>
  <c r="F3922" i="1"/>
  <c r="G3922" i="1" s="1"/>
  <c r="F3921" i="1"/>
  <c r="G3921" i="1" s="1"/>
  <c r="F3917" i="1"/>
  <c r="G3917" i="1" s="1"/>
  <c r="F3916" i="1"/>
  <c r="G3916" i="1" s="1"/>
  <c r="F3915" i="1"/>
  <c r="G3915" i="1" s="1"/>
  <c r="F3914" i="1"/>
  <c r="G3914" i="1" s="1"/>
  <c r="F3910" i="1"/>
  <c r="G3910" i="1" s="1"/>
  <c r="F3909" i="1"/>
  <c r="G3909" i="1" s="1"/>
  <c r="F3908" i="1"/>
  <c r="G3908" i="1" s="1"/>
  <c r="F3907" i="1"/>
  <c r="G3907" i="1" s="1"/>
  <c r="F3903" i="1"/>
  <c r="G3903" i="1" s="1"/>
  <c r="F3902" i="1"/>
  <c r="G3902" i="1" s="1"/>
  <c r="F3901" i="1"/>
  <c r="G3901" i="1" s="1"/>
  <c r="F3900" i="1"/>
  <c r="G3900" i="1" s="1"/>
  <c r="F3896" i="1"/>
  <c r="G3896" i="1" s="1"/>
  <c r="F3895" i="1"/>
  <c r="G3895" i="1" s="1"/>
  <c r="F3894" i="1"/>
  <c r="G3894" i="1" s="1"/>
  <c r="F3893" i="1"/>
  <c r="G3893" i="1" s="1"/>
  <c r="F3889" i="1"/>
  <c r="G3889" i="1" s="1"/>
  <c r="F3888" i="1"/>
  <c r="G3888" i="1" s="1"/>
  <c r="F3887" i="1"/>
  <c r="G3887" i="1" s="1"/>
  <c r="F3886" i="1"/>
  <c r="G3886" i="1" s="1"/>
  <c r="F3882" i="1"/>
  <c r="G3882" i="1" s="1"/>
  <c r="F3881" i="1"/>
  <c r="G3881" i="1" s="1"/>
  <c r="F3880" i="1"/>
  <c r="G3880" i="1" s="1"/>
  <c r="F3879" i="1"/>
  <c r="G3879" i="1" s="1"/>
  <c r="F3875" i="1"/>
  <c r="G3875" i="1" s="1"/>
  <c r="F3874" i="1"/>
  <c r="G3874" i="1" s="1"/>
  <c r="F3873" i="1"/>
  <c r="G3873" i="1" s="1"/>
  <c r="F3872" i="1"/>
  <c r="G3872" i="1" s="1"/>
  <c r="F3868" i="1"/>
  <c r="G3868" i="1" s="1"/>
  <c r="F3867" i="1"/>
  <c r="G3867" i="1" s="1"/>
  <c r="F3866" i="1"/>
  <c r="G3866" i="1" s="1"/>
  <c r="F3865" i="1"/>
  <c r="G3865" i="1" s="1"/>
  <c r="F3861" i="1"/>
  <c r="G3861" i="1" s="1"/>
  <c r="F3860" i="1"/>
  <c r="G3860" i="1" s="1"/>
  <c r="F3859" i="1"/>
  <c r="G3859" i="1" s="1"/>
  <c r="F3858" i="1"/>
  <c r="G3858" i="1" s="1"/>
  <c r="F3854" i="1"/>
  <c r="G3854" i="1" s="1"/>
  <c r="F3853" i="1"/>
  <c r="G3853" i="1" s="1"/>
  <c r="F3852" i="1"/>
  <c r="G3852" i="1" s="1"/>
  <c r="F3851" i="1"/>
  <c r="G3851" i="1" s="1"/>
  <c r="F3847" i="1"/>
  <c r="G3847" i="1" s="1"/>
  <c r="F3846" i="1"/>
  <c r="G3846" i="1" s="1"/>
  <c r="F3845" i="1"/>
  <c r="G3845" i="1" s="1"/>
  <c r="F3844" i="1"/>
  <c r="G3844" i="1" s="1"/>
  <c r="F3840" i="1"/>
  <c r="G3840" i="1" s="1"/>
  <c r="F3839" i="1"/>
  <c r="G3839" i="1" s="1"/>
  <c r="F3838" i="1"/>
  <c r="G3838" i="1" s="1"/>
  <c r="F3837" i="1"/>
  <c r="G3837" i="1" s="1"/>
  <c r="F3833" i="1"/>
  <c r="G3833" i="1" s="1"/>
  <c r="F3832" i="1"/>
  <c r="G3832" i="1" s="1"/>
  <c r="F3831" i="1"/>
  <c r="G3831" i="1" s="1"/>
  <c r="F3830" i="1"/>
  <c r="G3830" i="1" s="1"/>
  <c r="F3826" i="1"/>
  <c r="G3826" i="1" s="1"/>
  <c r="F3825" i="1"/>
  <c r="G3825" i="1" s="1"/>
  <c r="F3824" i="1"/>
  <c r="G3824" i="1" s="1"/>
  <c r="F3823" i="1"/>
  <c r="G3823" i="1" s="1"/>
  <c r="F3819" i="1"/>
  <c r="G3819" i="1" s="1"/>
  <c r="F3818" i="1"/>
  <c r="G3818" i="1" s="1"/>
  <c r="F3817" i="1"/>
  <c r="G3817" i="1" s="1"/>
  <c r="F3816" i="1"/>
  <c r="G3816" i="1" s="1"/>
  <c r="F3812" i="1"/>
  <c r="G3812" i="1" s="1"/>
  <c r="F3811" i="1"/>
  <c r="G3811" i="1" s="1"/>
  <c r="F3810" i="1"/>
  <c r="G3810" i="1" s="1"/>
  <c r="F3809" i="1"/>
  <c r="G3809" i="1" s="1"/>
  <c r="F3805" i="1"/>
  <c r="G3805" i="1" s="1"/>
  <c r="F3804" i="1"/>
  <c r="G3804" i="1" s="1"/>
  <c r="F3803" i="1"/>
  <c r="G3803" i="1" s="1"/>
  <c r="F3802" i="1"/>
  <c r="G3802" i="1" s="1"/>
  <c r="F3798" i="1"/>
  <c r="G3798" i="1" s="1"/>
  <c r="F3797" i="1"/>
  <c r="G3797" i="1" s="1"/>
  <c r="F3796" i="1"/>
  <c r="G3796" i="1" s="1"/>
  <c r="F3795" i="1"/>
  <c r="G3795" i="1" s="1"/>
  <c r="R3695" i="1"/>
  <c r="F3693" i="1"/>
  <c r="F3691" i="1"/>
  <c r="F3688" i="1"/>
  <c r="F3686" i="1"/>
  <c r="F3683" i="1"/>
  <c r="F3681" i="1"/>
  <c r="F3678" i="1"/>
  <c r="F3676" i="1"/>
  <c r="F3673" i="1"/>
  <c r="F3671" i="1"/>
  <c r="R3668" i="1"/>
  <c r="F3666" i="1"/>
  <c r="G3666" i="1" s="1"/>
  <c r="F3663" i="1"/>
  <c r="G3663" i="1" s="1"/>
  <c r="F3662" i="1"/>
  <c r="G3662" i="1" s="1"/>
  <c r="F3661" i="1"/>
  <c r="G3661" i="1" s="1"/>
  <c r="F3660" i="1"/>
  <c r="G3660" i="1" s="1"/>
  <c r="F3656" i="1"/>
  <c r="G3656" i="1" s="1"/>
  <c r="F3655" i="1"/>
  <c r="G3655" i="1" s="1"/>
  <c r="F3654" i="1"/>
  <c r="G3654" i="1" s="1"/>
  <c r="F3653" i="1"/>
  <c r="G3653" i="1" s="1"/>
  <c r="F3649" i="1"/>
  <c r="G3649" i="1" s="1"/>
  <c r="F3648" i="1"/>
  <c r="G3648" i="1" s="1"/>
  <c r="F3647" i="1"/>
  <c r="G3647" i="1" s="1"/>
  <c r="F3646" i="1"/>
  <c r="G3646" i="1" s="1"/>
  <c r="F3642" i="1"/>
  <c r="G3642" i="1" s="1"/>
  <c r="F3641" i="1"/>
  <c r="G3641" i="1" s="1"/>
  <c r="F3640" i="1"/>
  <c r="G3640" i="1" s="1"/>
  <c r="F3639" i="1"/>
  <c r="G3639" i="1" s="1"/>
  <c r="F3635" i="1"/>
  <c r="G3635" i="1" s="1"/>
  <c r="F3634" i="1"/>
  <c r="G3634" i="1" s="1"/>
  <c r="F3633" i="1"/>
  <c r="G3633" i="1" s="1"/>
  <c r="F3632" i="1"/>
  <c r="G3632" i="1" s="1"/>
  <c r="F3628" i="1"/>
  <c r="G3628" i="1" s="1"/>
  <c r="F3627" i="1"/>
  <c r="G3627" i="1" s="1"/>
  <c r="F3626" i="1"/>
  <c r="G3626" i="1" s="1"/>
  <c r="F3625" i="1"/>
  <c r="G3625" i="1" s="1"/>
  <c r="F3621" i="1"/>
  <c r="G3621" i="1" s="1"/>
  <c r="F3620" i="1"/>
  <c r="G3620" i="1" s="1"/>
  <c r="F3619" i="1"/>
  <c r="G3619" i="1" s="1"/>
  <c r="F3618" i="1"/>
  <c r="G3618" i="1" s="1"/>
  <c r="F3614" i="1"/>
  <c r="G3614" i="1" s="1"/>
  <c r="F3613" i="1"/>
  <c r="G3613" i="1" s="1"/>
  <c r="F3612" i="1"/>
  <c r="G3612" i="1" s="1"/>
  <c r="F3611" i="1"/>
  <c r="G3611" i="1" s="1"/>
  <c r="F3607" i="1"/>
  <c r="G3607" i="1" s="1"/>
  <c r="F3606" i="1"/>
  <c r="G3606" i="1" s="1"/>
  <c r="F3605" i="1"/>
  <c r="G3605" i="1" s="1"/>
  <c r="F3604" i="1"/>
  <c r="G3604" i="1" s="1"/>
  <c r="F3600" i="1"/>
  <c r="G3600" i="1" s="1"/>
  <c r="F3599" i="1"/>
  <c r="G3599" i="1" s="1"/>
  <c r="F3598" i="1"/>
  <c r="G3598" i="1" s="1"/>
  <c r="F3597" i="1"/>
  <c r="G3597" i="1" s="1"/>
  <c r="F3593" i="1"/>
  <c r="G3593" i="1" s="1"/>
  <c r="F3592" i="1"/>
  <c r="G3592" i="1" s="1"/>
  <c r="F3591" i="1"/>
  <c r="G3591" i="1" s="1"/>
  <c r="F3590" i="1"/>
  <c r="G3590" i="1" s="1"/>
  <c r="F3586" i="1"/>
  <c r="G3586" i="1" s="1"/>
  <c r="F3585" i="1"/>
  <c r="G3585" i="1" s="1"/>
  <c r="F3584" i="1"/>
  <c r="G3584" i="1" s="1"/>
  <c r="F3583" i="1"/>
  <c r="G3583" i="1" s="1"/>
  <c r="F3579" i="1"/>
  <c r="G3579" i="1" s="1"/>
  <c r="F3578" i="1"/>
  <c r="G3578" i="1" s="1"/>
  <c r="F3577" i="1"/>
  <c r="G3577" i="1" s="1"/>
  <c r="F3576" i="1"/>
  <c r="G3576" i="1" s="1"/>
  <c r="F3572" i="1"/>
  <c r="G3572" i="1" s="1"/>
  <c r="F3571" i="1"/>
  <c r="G3571" i="1" s="1"/>
  <c r="F3570" i="1"/>
  <c r="G3570" i="1" s="1"/>
  <c r="F3569" i="1"/>
  <c r="G3569" i="1" s="1"/>
  <c r="F3565" i="1"/>
  <c r="G3565" i="1" s="1"/>
  <c r="F3564" i="1"/>
  <c r="G3564" i="1" s="1"/>
  <c r="F3563" i="1"/>
  <c r="G3563" i="1" s="1"/>
  <c r="F3562" i="1"/>
  <c r="G3562" i="1" s="1"/>
  <c r="F3558" i="1"/>
  <c r="G3558" i="1" s="1"/>
  <c r="F3557" i="1"/>
  <c r="G3557" i="1" s="1"/>
  <c r="F3556" i="1"/>
  <c r="G3556" i="1" s="1"/>
  <c r="F3555" i="1"/>
  <c r="G3555" i="1" s="1"/>
  <c r="F3551" i="1"/>
  <c r="G3551" i="1" s="1"/>
  <c r="F3550" i="1"/>
  <c r="G3550" i="1" s="1"/>
  <c r="F3549" i="1"/>
  <c r="G3549" i="1" s="1"/>
  <c r="F3548" i="1"/>
  <c r="G3548" i="1" s="1"/>
  <c r="F3544" i="1"/>
  <c r="G3544" i="1" s="1"/>
  <c r="F3543" i="1"/>
  <c r="G3543" i="1" s="1"/>
  <c r="F3542" i="1"/>
  <c r="G3542" i="1" s="1"/>
  <c r="F3541" i="1"/>
  <c r="G3541" i="1" s="1"/>
  <c r="F3537" i="1"/>
  <c r="G3537" i="1" s="1"/>
  <c r="F3536" i="1"/>
  <c r="G3536" i="1" s="1"/>
  <c r="F3535" i="1"/>
  <c r="G3535" i="1" s="1"/>
  <c r="F3534" i="1"/>
  <c r="G3534" i="1" s="1"/>
  <c r="F3530" i="1"/>
  <c r="G3530" i="1" s="1"/>
  <c r="F3529" i="1"/>
  <c r="G3529" i="1" s="1"/>
  <c r="F3528" i="1"/>
  <c r="G3528" i="1" s="1"/>
  <c r="F3527" i="1"/>
  <c r="G3527" i="1" s="1"/>
  <c r="R3427" i="1"/>
  <c r="F3425" i="1"/>
  <c r="F3423" i="1"/>
  <c r="F3420" i="1"/>
  <c r="F3418" i="1"/>
  <c r="F3415" i="1"/>
  <c r="F3413" i="1"/>
  <c r="F3410" i="1"/>
  <c r="F3408" i="1"/>
  <c r="F3405" i="1"/>
  <c r="F3403" i="1"/>
  <c r="R3400" i="1"/>
  <c r="F3398" i="1"/>
  <c r="G3398" i="1" s="1"/>
  <c r="F3395" i="1"/>
  <c r="G3395" i="1" s="1"/>
  <c r="F3394" i="1"/>
  <c r="G3394" i="1" s="1"/>
  <c r="F3393" i="1"/>
  <c r="G3393" i="1" s="1"/>
  <c r="F3392" i="1"/>
  <c r="G3392" i="1" s="1"/>
  <c r="F3388" i="1"/>
  <c r="G3388" i="1" s="1"/>
  <c r="F3387" i="1"/>
  <c r="G3387" i="1" s="1"/>
  <c r="F3386" i="1"/>
  <c r="G3386" i="1" s="1"/>
  <c r="F3385" i="1"/>
  <c r="G3385" i="1" s="1"/>
  <c r="F3381" i="1"/>
  <c r="G3381" i="1" s="1"/>
  <c r="F3380" i="1"/>
  <c r="G3380" i="1" s="1"/>
  <c r="F3379" i="1"/>
  <c r="G3379" i="1" s="1"/>
  <c r="F3378" i="1"/>
  <c r="G3378" i="1" s="1"/>
  <c r="F3374" i="1"/>
  <c r="G3374" i="1" s="1"/>
  <c r="F3373" i="1"/>
  <c r="G3373" i="1" s="1"/>
  <c r="F3372" i="1"/>
  <c r="G3372" i="1" s="1"/>
  <c r="F3371" i="1"/>
  <c r="G3371" i="1" s="1"/>
  <c r="F3367" i="1"/>
  <c r="G3367" i="1" s="1"/>
  <c r="F3366" i="1"/>
  <c r="G3366" i="1" s="1"/>
  <c r="F3365" i="1"/>
  <c r="G3365" i="1" s="1"/>
  <c r="F3364" i="1"/>
  <c r="G3364" i="1" s="1"/>
  <c r="F3360" i="1"/>
  <c r="G3360" i="1" s="1"/>
  <c r="F3359" i="1"/>
  <c r="G3359" i="1" s="1"/>
  <c r="F3358" i="1"/>
  <c r="G3358" i="1" s="1"/>
  <c r="F3357" i="1"/>
  <c r="G3357" i="1" s="1"/>
  <c r="F3353" i="1"/>
  <c r="G3353" i="1" s="1"/>
  <c r="F3352" i="1"/>
  <c r="G3352" i="1" s="1"/>
  <c r="F3351" i="1"/>
  <c r="G3351" i="1" s="1"/>
  <c r="F3350" i="1"/>
  <c r="G3350" i="1" s="1"/>
  <c r="F3346" i="1"/>
  <c r="G3346" i="1" s="1"/>
  <c r="F3345" i="1"/>
  <c r="G3345" i="1" s="1"/>
  <c r="F3344" i="1"/>
  <c r="G3344" i="1" s="1"/>
  <c r="F3343" i="1"/>
  <c r="G3343" i="1" s="1"/>
  <c r="F3339" i="1"/>
  <c r="G3339" i="1" s="1"/>
  <c r="F3338" i="1"/>
  <c r="G3338" i="1" s="1"/>
  <c r="F3337" i="1"/>
  <c r="G3337" i="1" s="1"/>
  <c r="F3336" i="1"/>
  <c r="G3336" i="1" s="1"/>
  <c r="F3332" i="1"/>
  <c r="G3332" i="1" s="1"/>
  <c r="F3331" i="1"/>
  <c r="G3331" i="1" s="1"/>
  <c r="F3330" i="1"/>
  <c r="G3330" i="1" s="1"/>
  <c r="F3329" i="1"/>
  <c r="G3329" i="1" s="1"/>
  <c r="F3325" i="1"/>
  <c r="G3325" i="1" s="1"/>
  <c r="F3324" i="1"/>
  <c r="G3324" i="1" s="1"/>
  <c r="F3323" i="1"/>
  <c r="G3323" i="1" s="1"/>
  <c r="F3322" i="1"/>
  <c r="G3322" i="1" s="1"/>
  <c r="F3318" i="1"/>
  <c r="G3318" i="1" s="1"/>
  <c r="F3317" i="1"/>
  <c r="G3317" i="1" s="1"/>
  <c r="F3316" i="1"/>
  <c r="G3316" i="1" s="1"/>
  <c r="F3315" i="1"/>
  <c r="G3315" i="1" s="1"/>
  <c r="F3311" i="1"/>
  <c r="G3311" i="1" s="1"/>
  <c r="F3310" i="1"/>
  <c r="G3310" i="1" s="1"/>
  <c r="F3309" i="1"/>
  <c r="G3309" i="1" s="1"/>
  <c r="F3308" i="1"/>
  <c r="G3308" i="1" s="1"/>
  <c r="F3304" i="1"/>
  <c r="G3304" i="1" s="1"/>
  <c r="F3303" i="1"/>
  <c r="G3303" i="1" s="1"/>
  <c r="F3302" i="1"/>
  <c r="G3302" i="1" s="1"/>
  <c r="F3301" i="1"/>
  <c r="G3301" i="1" s="1"/>
  <c r="F3297" i="1"/>
  <c r="G3297" i="1" s="1"/>
  <c r="F3296" i="1"/>
  <c r="G3296" i="1" s="1"/>
  <c r="F3295" i="1"/>
  <c r="G3295" i="1" s="1"/>
  <c r="F3294" i="1"/>
  <c r="G3294" i="1" s="1"/>
  <c r="F3290" i="1"/>
  <c r="G3290" i="1" s="1"/>
  <c r="F3289" i="1"/>
  <c r="G3289" i="1" s="1"/>
  <c r="F3288" i="1"/>
  <c r="G3288" i="1" s="1"/>
  <c r="F3287" i="1"/>
  <c r="G3287" i="1" s="1"/>
  <c r="F3283" i="1"/>
  <c r="G3283" i="1" s="1"/>
  <c r="F3282" i="1"/>
  <c r="G3282" i="1" s="1"/>
  <c r="F3281" i="1"/>
  <c r="G3281" i="1" s="1"/>
  <c r="F3280" i="1"/>
  <c r="G3280" i="1" s="1"/>
  <c r="F3276" i="1"/>
  <c r="G3276" i="1" s="1"/>
  <c r="F3275" i="1"/>
  <c r="G3275" i="1" s="1"/>
  <c r="F3274" i="1"/>
  <c r="G3274" i="1" s="1"/>
  <c r="F3273" i="1"/>
  <c r="G3273" i="1" s="1"/>
  <c r="F3269" i="1"/>
  <c r="G3269" i="1" s="1"/>
  <c r="F3268" i="1"/>
  <c r="G3268" i="1" s="1"/>
  <c r="F3267" i="1"/>
  <c r="G3267" i="1" s="1"/>
  <c r="F3266" i="1"/>
  <c r="G3266" i="1" s="1"/>
  <c r="F3262" i="1"/>
  <c r="G3262" i="1" s="1"/>
  <c r="F3261" i="1"/>
  <c r="G3261" i="1" s="1"/>
  <c r="F3260" i="1"/>
  <c r="G3260" i="1" s="1"/>
  <c r="F3259" i="1"/>
  <c r="G3259" i="1" s="1"/>
  <c r="R3159" i="1"/>
  <c r="F3157" i="1"/>
  <c r="F3155" i="1"/>
  <c r="F3152" i="1"/>
  <c r="F3150" i="1"/>
  <c r="F3147" i="1"/>
  <c r="F3145" i="1"/>
  <c r="F3142" i="1"/>
  <c r="F3140" i="1"/>
  <c r="F3137" i="1"/>
  <c r="F3135" i="1"/>
  <c r="R3132" i="1"/>
  <c r="F3130" i="1"/>
  <c r="G3130" i="1" s="1"/>
  <c r="F3127" i="1"/>
  <c r="G3127" i="1" s="1"/>
  <c r="F3126" i="1"/>
  <c r="G3126" i="1" s="1"/>
  <c r="F3125" i="1"/>
  <c r="G3125" i="1" s="1"/>
  <c r="F3124" i="1"/>
  <c r="G3124" i="1" s="1"/>
  <c r="F3120" i="1"/>
  <c r="G3120" i="1" s="1"/>
  <c r="F3119" i="1"/>
  <c r="G3119" i="1" s="1"/>
  <c r="F3118" i="1"/>
  <c r="G3118" i="1" s="1"/>
  <c r="F3117" i="1"/>
  <c r="G3117" i="1" s="1"/>
  <c r="F3113" i="1"/>
  <c r="G3113" i="1" s="1"/>
  <c r="F3112" i="1"/>
  <c r="G3112" i="1" s="1"/>
  <c r="F3111" i="1"/>
  <c r="G3111" i="1" s="1"/>
  <c r="F3110" i="1"/>
  <c r="G3110" i="1" s="1"/>
  <c r="F3106" i="1"/>
  <c r="G3106" i="1" s="1"/>
  <c r="F3105" i="1"/>
  <c r="G3105" i="1" s="1"/>
  <c r="F3104" i="1"/>
  <c r="G3104" i="1" s="1"/>
  <c r="F3103" i="1"/>
  <c r="G3103" i="1" s="1"/>
  <c r="F3099" i="1"/>
  <c r="G3099" i="1" s="1"/>
  <c r="F3098" i="1"/>
  <c r="G3098" i="1" s="1"/>
  <c r="F3097" i="1"/>
  <c r="G3097" i="1" s="1"/>
  <c r="F3096" i="1"/>
  <c r="G3096" i="1" s="1"/>
  <c r="F3092" i="1"/>
  <c r="G3092" i="1" s="1"/>
  <c r="F3091" i="1"/>
  <c r="G3091" i="1" s="1"/>
  <c r="F3090" i="1"/>
  <c r="G3090" i="1" s="1"/>
  <c r="F3089" i="1"/>
  <c r="G3089" i="1" s="1"/>
  <c r="F3085" i="1"/>
  <c r="G3085" i="1" s="1"/>
  <c r="F3084" i="1"/>
  <c r="G3084" i="1" s="1"/>
  <c r="F3083" i="1"/>
  <c r="G3083" i="1" s="1"/>
  <c r="F3082" i="1"/>
  <c r="G3082" i="1" s="1"/>
  <c r="F3078" i="1"/>
  <c r="G3078" i="1" s="1"/>
  <c r="F3077" i="1"/>
  <c r="G3077" i="1" s="1"/>
  <c r="F3076" i="1"/>
  <c r="G3076" i="1" s="1"/>
  <c r="F3075" i="1"/>
  <c r="G3075" i="1" s="1"/>
  <c r="F3071" i="1"/>
  <c r="G3071" i="1" s="1"/>
  <c r="F3070" i="1"/>
  <c r="G3070" i="1" s="1"/>
  <c r="F3069" i="1"/>
  <c r="G3069" i="1" s="1"/>
  <c r="F3068" i="1"/>
  <c r="G3068" i="1" s="1"/>
  <c r="F3064" i="1"/>
  <c r="G3064" i="1" s="1"/>
  <c r="F3063" i="1"/>
  <c r="G3063" i="1" s="1"/>
  <c r="F3062" i="1"/>
  <c r="G3062" i="1" s="1"/>
  <c r="F3061" i="1"/>
  <c r="G3061" i="1" s="1"/>
  <c r="F3057" i="1"/>
  <c r="G3057" i="1" s="1"/>
  <c r="F3056" i="1"/>
  <c r="G3056" i="1" s="1"/>
  <c r="F3055" i="1"/>
  <c r="G3055" i="1" s="1"/>
  <c r="F3054" i="1"/>
  <c r="G3054" i="1" s="1"/>
  <c r="F3050" i="1"/>
  <c r="G3050" i="1" s="1"/>
  <c r="F3049" i="1"/>
  <c r="G3049" i="1" s="1"/>
  <c r="F3048" i="1"/>
  <c r="G3048" i="1" s="1"/>
  <c r="F3047" i="1"/>
  <c r="G3047" i="1" s="1"/>
  <c r="F3043" i="1"/>
  <c r="G3043" i="1" s="1"/>
  <c r="F3042" i="1"/>
  <c r="G3042" i="1" s="1"/>
  <c r="F3041" i="1"/>
  <c r="G3041" i="1" s="1"/>
  <c r="F3040" i="1"/>
  <c r="G3040" i="1" s="1"/>
  <c r="F3036" i="1"/>
  <c r="G3036" i="1" s="1"/>
  <c r="F3035" i="1"/>
  <c r="G3035" i="1" s="1"/>
  <c r="F3034" i="1"/>
  <c r="G3034" i="1" s="1"/>
  <c r="F3033" i="1"/>
  <c r="G3033" i="1" s="1"/>
  <c r="F3029" i="1"/>
  <c r="G3029" i="1" s="1"/>
  <c r="F3028" i="1"/>
  <c r="G3028" i="1" s="1"/>
  <c r="F3027" i="1"/>
  <c r="G3027" i="1" s="1"/>
  <c r="F3026" i="1"/>
  <c r="G3026" i="1" s="1"/>
  <c r="F3022" i="1"/>
  <c r="G3022" i="1" s="1"/>
  <c r="F3021" i="1"/>
  <c r="G3021" i="1" s="1"/>
  <c r="F3020" i="1"/>
  <c r="G3020" i="1" s="1"/>
  <c r="F3019" i="1"/>
  <c r="G3019" i="1" s="1"/>
  <c r="F3015" i="1"/>
  <c r="G3015" i="1" s="1"/>
  <c r="F3014" i="1"/>
  <c r="G3014" i="1" s="1"/>
  <c r="F3013" i="1"/>
  <c r="G3013" i="1" s="1"/>
  <c r="F3012" i="1"/>
  <c r="G3012" i="1" s="1"/>
  <c r="F3008" i="1"/>
  <c r="G3008" i="1" s="1"/>
  <c r="F3007" i="1"/>
  <c r="G3007" i="1" s="1"/>
  <c r="F3006" i="1"/>
  <c r="G3006" i="1" s="1"/>
  <c r="F3005" i="1"/>
  <c r="G3005" i="1" s="1"/>
  <c r="F3001" i="1"/>
  <c r="G3001" i="1" s="1"/>
  <c r="F3000" i="1"/>
  <c r="G3000" i="1" s="1"/>
  <c r="F2999" i="1"/>
  <c r="G2999" i="1" s="1"/>
  <c r="F2998" i="1"/>
  <c r="G2998" i="1" s="1"/>
  <c r="F2994" i="1"/>
  <c r="G2994" i="1" s="1"/>
  <c r="F2993" i="1"/>
  <c r="G2993" i="1" s="1"/>
  <c r="F2992" i="1"/>
  <c r="G2992" i="1" s="1"/>
  <c r="F2991" i="1"/>
  <c r="G2991" i="1" s="1"/>
  <c r="R2891" i="1"/>
  <c r="F2889" i="1"/>
  <c r="F2887" i="1"/>
  <c r="F2884" i="1"/>
  <c r="F2882" i="1"/>
  <c r="F2879" i="1"/>
  <c r="F2877" i="1"/>
  <c r="F2874" i="1"/>
  <c r="F2872" i="1"/>
  <c r="F2869" i="1"/>
  <c r="F2867" i="1"/>
  <c r="R2864" i="1"/>
  <c r="F2862" i="1"/>
  <c r="G2862" i="1" s="1"/>
  <c r="F2859" i="1"/>
  <c r="G2859" i="1" s="1"/>
  <c r="F2858" i="1"/>
  <c r="G2858" i="1" s="1"/>
  <c r="F2857" i="1"/>
  <c r="G2857" i="1" s="1"/>
  <c r="F2856" i="1"/>
  <c r="G2856" i="1" s="1"/>
  <c r="F2852" i="1"/>
  <c r="G2852" i="1" s="1"/>
  <c r="F2851" i="1"/>
  <c r="G2851" i="1" s="1"/>
  <c r="F2850" i="1"/>
  <c r="G2850" i="1" s="1"/>
  <c r="F2849" i="1"/>
  <c r="G2849" i="1" s="1"/>
  <c r="F2845" i="1"/>
  <c r="G2845" i="1" s="1"/>
  <c r="F2844" i="1"/>
  <c r="G2844" i="1" s="1"/>
  <c r="F2843" i="1"/>
  <c r="G2843" i="1" s="1"/>
  <c r="F2842" i="1"/>
  <c r="G2842" i="1" s="1"/>
  <c r="F2838" i="1"/>
  <c r="G2838" i="1" s="1"/>
  <c r="F2837" i="1"/>
  <c r="G2837" i="1" s="1"/>
  <c r="F2836" i="1"/>
  <c r="G2836" i="1" s="1"/>
  <c r="F2835" i="1"/>
  <c r="G2835" i="1" s="1"/>
  <c r="F2831" i="1"/>
  <c r="G2831" i="1" s="1"/>
  <c r="F2830" i="1"/>
  <c r="G2830" i="1" s="1"/>
  <c r="F2829" i="1"/>
  <c r="G2829" i="1" s="1"/>
  <c r="F2828" i="1"/>
  <c r="G2828" i="1" s="1"/>
  <c r="F2824" i="1"/>
  <c r="G2824" i="1" s="1"/>
  <c r="F2823" i="1"/>
  <c r="G2823" i="1" s="1"/>
  <c r="F2822" i="1"/>
  <c r="G2822" i="1" s="1"/>
  <c r="F2821" i="1"/>
  <c r="G2821" i="1" s="1"/>
  <c r="F2817" i="1"/>
  <c r="G2817" i="1" s="1"/>
  <c r="F2816" i="1"/>
  <c r="G2816" i="1" s="1"/>
  <c r="F2815" i="1"/>
  <c r="G2815" i="1" s="1"/>
  <c r="F2814" i="1"/>
  <c r="G2814" i="1" s="1"/>
  <c r="F2810" i="1"/>
  <c r="G2810" i="1" s="1"/>
  <c r="F2809" i="1"/>
  <c r="G2809" i="1" s="1"/>
  <c r="F2808" i="1"/>
  <c r="G2808" i="1" s="1"/>
  <c r="F2807" i="1"/>
  <c r="G2807" i="1" s="1"/>
  <c r="F2803" i="1"/>
  <c r="G2803" i="1" s="1"/>
  <c r="F2802" i="1"/>
  <c r="G2802" i="1" s="1"/>
  <c r="F2801" i="1"/>
  <c r="G2801" i="1" s="1"/>
  <c r="F2800" i="1"/>
  <c r="G2800" i="1" s="1"/>
  <c r="F2796" i="1"/>
  <c r="G2796" i="1" s="1"/>
  <c r="F2795" i="1"/>
  <c r="G2795" i="1" s="1"/>
  <c r="F2794" i="1"/>
  <c r="G2794" i="1" s="1"/>
  <c r="F2793" i="1"/>
  <c r="G2793" i="1" s="1"/>
  <c r="F2789" i="1"/>
  <c r="G2789" i="1" s="1"/>
  <c r="F2788" i="1"/>
  <c r="G2788" i="1" s="1"/>
  <c r="F2787" i="1"/>
  <c r="G2787" i="1" s="1"/>
  <c r="F2786" i="1"/>
  <c r="G2786" i="1" s="1"/>
  <c r="F2782" i="1"/>
  <c r="G2782" i="1" s="1"/>
  <c r="F2781" i="1"/>
  <c r="G2781" i="1" s="1"/>
  <c r="F2780" i="1"/>
  <c r="G2780" i="1" s="1"/>
  <c r="F2779" i="1"/>
  <c r="G2779" i="1" s="1"/>
  <c r="F2775" i="1"/>
  <c r="G2775" i="1" s="1"/>
  <c r="F2774" i="1"/>
  <c r="G2774" i="1" s="1"/>
  <c r="F2773" i="1"/>
  <c r="G2773" i="1" s="1"/>
  <c r="F2772" i="1"/>
  <c r="G2772" i="1" s="1"/>
  <c r="F2768" i="1"/>
  <c r="G2768" i="1" s="1"/>
  <c r="F2767" i="1"/>
  <c r="G2767" i="1" s="1"/>
  <c r="F2766" i="1"/>
  <c r="G2766" i="1" s="1"/>
  <c r="F2765" i="1"/>
  <c r="G2765" i="1" s="1"/>
  <c r="F2761" i="1"/>
  <c r="G2761" i="1" s="1"/>
  <c r="F2760" i="1"/>
  <c r="G2760" i="1" s="1"/>
  <c r="F2759" i="1"/>
  <c r="G2759" i="1" s="1"/>
  <c r="F2758" i="1"/>
  <c r="G2758" i="1" s="1"/>
  <c r="F2754" i="1"/>
  <c r="G2754" i="1" s="1"/>
  <c r="F2753" i="1"/>
  <c r="G2753" i="1" s="1"/>
  <c r="F2752" i="1"/>
  <c r="G2752" i="1" s="1"/>
  <c r="F2751" i="1"/>
  <c r="G2751" i="1" s="1"/>
  <c r="F2747" i="1"/>
  <c r="G2747" i="1" s="1"/>
  <c r="F2746" i="1"/>
  <c r="G2746" i="1" s="1"/>
  <c r="F2745" i="1"/>
  <c r="G2745" i="1" s="1"/>
  <c r="F2744" i="1"/>
  <c r="G2744" i="1" s="1"/>
  <c r="F2740" i="1"/>
  <c r="G2740" i="1" s="1"/>
  <c r="F2739" i="1"/>
  <c r="G2739" i="1" s="1"/>
  <c r="F2738" i="1"/>
  <c r="G2738" i="1" s="1"/>
  <c r="F2737" i="1"/>
  <c r="G2737" i="1" s="1"/>
  <c r="F2733" i="1"/>
  <c r="G2733" i="1" s="1"/>
  <c r="F2732" i="1"/>
  <c r="G2732" i="1" s="1"/>
  <c r="F2731" i="1"/>
  <c r="G2731" i="1" s="1"/>
  <c r="F2730" i="1"/>
  <c r="G2730" i="1" s="1"/>
  <c r="F2726" i="1"/>
  <c r="G2726" i="1" s="1"/>
  <c r="F2725" i="1"/>
  <c r="G2725" i="1" s="1"/>
  <c r="F2724" i="1"/>
  <c r="G2724" i="1" s="1"/>
  <c r="F2723" i="1"/>
  <c r="G2723" i="1" s="1"/>
  <c r="R2623" i="1"/>
  <c r="F2621" i="1"/>
  <c r="F2619" i="1"/>
  <c r="F2616" i="1"/>
  <c r="F2614" i="1"/>
  <c r="F2611" i="1"/>
  <c r="F2609" i="1"/>
  <c r="F2606" i="1"/>
  <c r="F2604" i="1"/>
  <c r="F2601" i="1"/>
  <c r="F2599" i="1"/>
  <c r="R2596" i="1"/>
  <c r="F2594" i="1"/>
  <c r="G2594" i="1" s="1"/>
  <c r="F2591" i="1"/>
  <c r="G2591" i="1" s="1"/>
  <c r="F2590" i="1"/>
  <c r="G2590" i="1" s="1"/>
  <c r="F2589" i="1"/>
  <c r="G2589" i="1" s="1"/>
  <c r="F2588" i="1"/>
  <c r="G2588" i="1" s="1"/>
  <c r="F2584" i="1"/>
  <c r="G2584" i="1" s="1"/>
  <c r="F2583" i="1"/>
  <c r="G2583" i="1" s="1"/>
  <c r="F2582" i="1"/>
  <c r="G2582" i="1" s="1"/>
  <c r="F2581" i="1"/>
  <c r="G2581" i="1" s="1"/>
  <c r="F2577" i="1"/>
  <c r="G2577" i="1" s="1"/>
  <c r="F2576" i="1"/>
  <c r="G2576" i="1" s="1"/>
  <c r="F2575" i="1"/>
  <c r="G2575" i="1" s="1"/>
  <c r="F2574" i="1"/>
  <c r="G2574" i="1" s="1"/>
  <c r="F2570" i="1"/>
  <c r="G2570" i="1" s="1"/>
  <c r="F2569" i="1"/>
  <c r="G2569" i="1" s="1"/>
  <c r="F2568" i="1"/>
  <c r="G2568" i="1" s="1"/>
  <c r="F2567" i="1"/>
  <c r="G2567" i="1" s="1"/>
  <c r="F2563" i="1"/>
  <c r="G2563" i="1" s="1"/>
  <c r="F2562" i="1"/>
  <c r="G2562" i="1" s="1"/>
  <c r="F2561" i="1"/>
  <c r="G2561" i="1" s="1"/>
  <c r="F2560" i="1"/>
  <c r="G2560" i="1" s="1"/>
  <c r="F2556" i="1"/>
  <c r="G2556" i="1" s="1"/>
  <c r="F2555" i="1"/>
  <c r="G2555" i="1" s="1"/>
  <c r="F2554" i="1"/>
  <c r="G2554" i="1" s="1"/>
  <c r="F2553" i="1"/>
  <c r="G2553" i="1" s="1"/>
  <c r="F2549" i="1"/>
  <c r="G2549" i="1" s="1"/>
  <c r="F2548" i="1"/>
  <c r="G2548" i="1" s="1"/>
  <c r="F2547" i="1"/>
  <c r="G2547" i="1" s="1"/>
  <c r="F2546" i="1"/>
  <c r="G2546" i="1" s="1"/>
  <c r="F2542" i="1"/>
  <c r="G2542" i="1" s="1"/>
  <c r="F2541" i="1"/>
  <c r="G2541" i="1" s="1"/>
  <c r="F2540" i="1"/>
  <c r="G2540" i="1" s="1"/>
  <c r="F2539" i="1"/>
  <c r="G2539" i="1" s="1"/>
  <c r="F2535" i="1"/>
  <c r="G2535" i="1" s="1"/>
  <c r="F2534" i="1"/>
  <c r="G2534" i="1" s="1"/>
  <c r="F2533" i="1"/>
  <c r="G2533" i="1" s="1"/>
  <c r="F2532" i="1"/>
  <c r="G2532" i="1" s="1"/>
  <c r="F2528" i="1"/>
  <c r="G2528" i="1" s="1"/>
  <c r="F2527" i="1"/>
  <c r="G2527" i="1" s="1"/>
  <c r="F2526" i="1"/>
  <c r="G2526" i="1" s="1"/>
  <c r="F2525" i="1"/>
  <c r="G2525" i="1" s="1"/>
  <c r="F2521" i="1"/>
  <c r="G2521" i="1" s="1"/>
  <c r="F2520" i="1"/>
  <c r="G2520" i="1" s="1"/>
  <c r="F2519" i="1"/>
  <c r="G2519" i="1" s="1"/>
  <c r="F2518" i="1"/>
  <c r="G2518" i="1" s="1"/>
  <c r="F2514" i="1"/>
  <c r="G2514" i="1" s="1"/>
  <c r="F2513" i="1"/>
  <c r="G2513" i="1" s="1"/>
  <c r="F2512" i="1"/>
  <c r="G2512" i="1" s="1"/>
  <c r="F2511" i="1"/>
  <c r="G2511" i="1" s="1"/>
  <c r="F2507" i="1"/>
  <c r="G2507" i="1" s="1"/>
  <c r="F2506" i="1"/>
  <c r="G2506" i="1" s="1"/>
  <c r="F2505" i="1"/>
  <c r="G2505" i="1" s="1"/>
  <c r="F2504" i="1"/>
  <c r="G2504" i="1" s="1"/>
  <c r="F2500" i="1"/>
  <c r="G2500" i="1" s="1"/>
  <c r="F2499" i="1"/>
  <c r="G2499" i="1" s="1"/>
  <c r="F2498" i="1"/>
  <c r="G2498" i="1" s="1"/>
  <c r="F2497" i="1"/>
  <c r="G2497" i="1" s="1"/>
  <c r="F2493" i="1"/>
  <c r="G2493" i="1" s="1"/>
  <c r="F2492" i="1"/>
  <c r="G2492" i="1" s="1"/>
  <c r="F2491" i="1"/>
  <c r="G2491" i="1" s="1"/>
  <c r="F2490" i="1"/>
  <c r="G2490" i="1" s="1"/>
  <c r="F2486" i="1"/>
  <c r="G2486" i="1" s="1"/>
  <c r="F2485" i="1"/>
  <c r="G2485" i="1" s="1"/>
  <c r="F2484" i="1"/>
  <c r="G2484" i="1" s="1"/>
  <c r="F2483" i="1"/>
  <c r="G2483" i="1" s="1"/>
  <c r="F2479" i="1"/>
  <c r="G2479" i="1" s="1"/>
  <c r="F2478" i="1"/>
  <c r="G2478" i="1" s="1"/>
  <c r="F2477" i="1"/>
  <c r="G2477" i="1" s="1"/>
  <c r="F2476" i="1"/>
  <c r="G2476" i="1" s="1"/>
  <c r="F2472" i="1"/>
  <c r="G2472" i="1" s="1"/>
  <c r="F2471" i="1"/>
  <c r="G2471" i="1" s="1"/>
  <c r="F2470" i="1"/>
  <c r="G2470" i="1" s="1"/>
  <c r="F2469" i="1"/>
  <c r="G2469" i="1" s="1"/>
  <c r="F2465" i="1"/>
  <c r="G2465" i="1" s="1"/>
  <c r="F2464" i="1"/>
  <c r="G2464" i="1" s="1"/>
  <c r="F2463" i="1"/>
  <c r="G2463" i="1" s="1"/>
  <c r="F2462" i="1"/>
  <c r="G2462" i="1" s="1"/>
  <c r="F2458" i="1"/>
  <c r="G2458" i="1" s="1"/>
  <c r="F2457" i="1"/>
  <c r="G2457" i="1" s="1"/>
  <c r="F2456" i="1"/>
  <c r="G2456" i="1" s="1"/>
  <c r="F2455" i="1"/>
  <c r="G2455" i="1" s="1"/>
  <c r="R2355" i="1"/>
  <c r="F2353" i="1"/>
  <c r="F2351" i="1"/>
  <c r="F2348" i="1"/>
  <c r="F2346" i="1"/>
  <c r="F2343" i="1"/>
  <c r="F2341" i="1"/>
  <c r="F2338" i="1"/>
  <c r="F2336" i="1"/>
  <c r="F2333" i="1"/>
  <c r="F2331" i="1"/>
  <c r="R2328" i="1"/>
  <c r="F2326" i="1"/>
  <c r="G2326" i="1" s="1"/>
  <c r="F2323" i="1"/>
  <c r="G2323" i="1" s="1"/>
  <c r="F2322" i="1"/>
  <c r="G2322" i="1" s="1"/>
  <c r="F2321" i="1"/>
  <c r="G2321" i="1" s="1"/>
  <c r="F2320" i="1"/>
  <c r="G2320" i="1" s="1"/>
  <c r="F2316" i="1"/>
  <c r="G2316" i="1" s="1"/>
  <c r="F2315" i="1"/>
  <c r="G2315" i="1" s="1"/>
  <c r="F2314" i="1"/>
  <c r="G2314" i="1" s="1"/>
  <c r="F2313" i="1"/>
  <c r="G2313" i="1" s="1"/>
  <c r="F2309" i="1"/>
  <c r="G2309" i="1" s="1"/>
  <c r="F2308" i="1"/>
  <c r="G2308" i="1" s="1"/>
  <c r="F2307" i="1"/>
  <c r="G2307" i="1" s="1"/>
  <c r="F2306" i="1"/>
  <c r="G2306" i="1" s="1"/>
  <c r="F2302" i="1"/>
  <c r="G2302" i="1" s="1"/>
  <c r="F2301" i="1"/>
  <c r="G2301" i="1" s="1"/>
  <c r="F2300" i="1"/>
  <c r="G2300" i="1" s="1"/>
  <c r="F2299" i="1"/>
  <c r="G2299" i="1" s="1"/>
  <c r="F2295" i="1"/>
  <c r="G2295" i="1" s="1"/>
  <c r="F2294" i="1"/>
  <c r="G2294" i="1" s="1"/>
  <c r="F2293" i="1"/>
  <c r="G2293" i="1" s="1"/>
  <c r="F2292" i="1"/>
  <c r="G2292" i="1" s="1"/>
  <c r="F2288" i="1"/>
  <c r="G2288" i="1" s="1"/>
  <c r="F2287" i="1"/>
  <c r="G2287" i="1" s="1"/>
  <c r="F2286" i="1"/>
  <c r="G2286" i="1" s="1"/>
  <c r="F2285" i="1"/>
  <c r="G2285" i="1" s="1"/>
  <c r="F2281" i="1"/>
  <c r="G2281" i="1" s="1"/>
  <c r="F2280" i="1"/>
  <c r="G2280" i="1" s="1"/>
  <c r="F2279" i="1"/>
  <c r="G2279" i="1" s="1"/>
  <c r="F2278" i="1"/>
  <c r="G2278" i="1" s="1"/>
  <c r="F2274" i="1"/>
  <c r="G2274" i="1" s="1"/>
  <c r="F2273" i="1"/>
  <c r="G2273" i="1" s="1"/>
  <c r="F2272" i="1"/>
  <c r="G2272" i="1" s="1"/>
  <c r="F2271" i="1"/>
  <c r="G2271" i="1" s="1"/>
  <c r="F2267" i="1"/>
  <c r="G2267" i="1" s="1"/>
  <c r="F2266" i="1"/>
  <c r="G2266" i="1" s="1"/>
  <c r="F2265" i="1"/>
  <c r="G2265" i="1" s="1"/>
  <c r="F2264" i="1"/>
  <c r="G2264" i="1" s="1"/>
  <c r="F2260" i="1"/>
  <c r="G2260" i="1" s="1"/>
  <c r="F2259" i="1"/>
  <c r="G2259" i="1" s="1"/>
  <c r="F2258" i="1"/>
  <c r="G2258" i="1" s="1"/>
  <c r="F2257" i="1"/>
  <c r="G2257" i="1" s="1"/>
  <c r="F2253" i="1"/>
  <c r="G2253" i="1" s="1"/>
  <c r="F2252" i="1"/>
  <c r="G2252" i="1" s="1"/>
  <c r="F2251" i="1"/>
  <c r="G2251" i="1" s="1"/>
  <c r="F2250" i="1"/>
  <c r="G2250" i="1" s="1"/>
  <c r="F2246" i="1"/>
  <c r="G2246" i="1" s="1"/>
  <c r="F2245" i="1"/>
  <c r="G2245" i="1" s="1"/>
  <c r="F2244" i="1"/>
  <c r="G2244" i="1" s="1"/>
  <c r="F2243" i="1"/>
  <c r="G2243" i="1" s="1"/>
  <c r="F2239" i="1"/>
  <c r="G2239" i="1" s="1"/>
  <c r="F2238" i="1"/>
  <c r="G2238" i="1" s="1"/>
  <c r="F2237" i="1"/>
  <c r="G2237" i="1" s="1"/>
  <c r="F2236" i="1"/>
  <c r="G2236" i="1" s="1"/>
  <c r="F2232" i="1"/>
  <c r="G2232" i="1" s="1"/>
  <c r="F2231" i="1"/>
  <c r="G2231" i="1" s="1"/>
  <c r="F2230" i="1"/>
  <c r="G2230" i="1" s="1"/>
  <c r="F2229" i="1"/>
  <c r="G2229" i="1" s="1"/>
  <c r="F2225" i="1"/>
  <c r="G2225" i="1" s="1"/>
  <c r="F2224" i="1"/>
  <c r="G2224" i="1" s="1"/>
  <c r="F2223" i="1"/>
  <c r="G2223" i="1" s="1"/>
  <c r="F2222" i="1"/>
  <c r="G2222" i="1" s="1"/>
  <c r="F2218" i="1"/>
  <c r="G2218" i="1" s="1"/>
  <c r="F2217" i="1"/>
  <c r="G2217" i="1" s="1"/>
  <c r="F2216" i="1"/>
  <c r="G2216" i="1" s="1"/>
  <c r="F2215" i="1"/>
  <c r="G2215" i="1" s="1"/>
  <c r="F2211" i="1"/>
  <c r="G2211" i="1" s="1"/>
  <c r="F2210" i="1"/>
  <c r="G2210" i="1" s="1"/>
  <c r="F2209" i="1"/>
  <c r="G2209" i="1" s="1"/>
  <c r="F2208" i="1"/>
  <c r="G2208" i="1" s="1"/>
  <c r="F2204" i="1"/>
  <c r="G2204" i="1" s="1"/>
  <c r="F2203" i="1"/>
  <c r="G2203" i="1" s="1"/>
  <c r="F2202" i="1"/>
  <c r="G2202" i="1" s="1"/>
  <c r="F2201" i="1"/>
  <c r="G2201" i="1" s="1"/>
  <c r="F2197" i="1"/>
  <c r="G2197" i="1" s="1"/>
  <c r="F2196" i="1"/>
  <c r="G2196" i="1" s="1"/>
  <c r="F2195" i="1"/>
  <c r="G2195" i="1" s="1"/>
  <c r="F2194" i="1"/>
  <c r="G2194" i="1" s="1"/>
  <c r="F2190" i="1"/>
  <c r="G2190" i="1" s="1"/>
  <c r="F2189" i="1"/>
  <c r="G2189" i="1" s="1"/>
  <c r="F2188" i="1"/>
  <c r="G2188" i="1" s="1"/>
  <c r="F2187" i="1"/>
  <c r="G2187" i="1" s="1"/>
  <c r="R2087" i="1"/>
  <c r="F2085" i="1"/>
  <c r="F2083" i="1"/>
  <c r="F2080" i="1"/>
  <c r="F2078" i="1"/>
  <c r="F2075" i="1"/>
  <c r="F2073" i="1"/>
  <c r="F2070" i="1"/>
  <c r="F2068" i="1"/>
  <c r="F2065" i="1"/>
  <c r="F2063" i="1"/>
  <c r="R2060" i="1"/>
  <c r="F2058" i="1"/>
  <c r="G2058" i="1" s="1"/>
  <c r="F2055" i="1"/>
  <c r="G2055" i="1" s="1"/>
  <c r="F2054" i="1"/>
  <c r="G2054" i="1" s="1"/>
  <c r="F2053" i="1"/>
  <c r="G2053" i="1" s="1"/>
  <c r="F2052" i="1"/>
  <c r="G2052" i="1" s="1"/>
  <c r="F2048" i="1"/>
  <c r="G2048" i="1" s="1"/>
  <c r="F2047" i="1"/>
  <c r="G2047" i="1" s="1"/>
  <c r="F2046" i="1"/>
  <c r="G2046" i="1" s="1"/>
  <c r="F2045" i="1"/>
  <c r="G2045" i="1" s="1"/>
  <c r="F2041" i="1"/>
  <c r="G2041" i="1" s="1"/>
  <c r="F2040" i="1"/>
  <c r="G2040" i="1" s="1"/>
  <c r="F2039" i="1"/>
  <c r="G2039" i="1" s="1"/>
  <c r="F2038" i="1"/>
  <c r="G2038" i="1" s="1"/>
  <c r="F2034" i="1"/>
  <c r="G2034" i="1" s="1"/>
  <c r="F2033" i="1"/>
  <c r="G2033" i="1" s="1"/>
  <c r="F2032" i="1"/>
  <c r="G2032" i="1" s="1"/>
  <c r="F2031" i="1"/>
  <c r="G2031" i="1" s="1"/>
  <c r="F2027" i="1"/>
  <c r="G2027" i="1" s="1"/>
  <c r="F2026" i="1"/>
  <c r="G2026" i="1" s="1"/>
  <c r="F2025" i="1"/>
  <c r="G2025" i="1" s="1"/>
  <c r="F2024" i="1"/>
  <c r="G2024" i="1" s="1"/>
  <c r="F2020" i="1"/>
  <c r="G2020" i="1" s="1"/>
  <c r="F2019" i="1"/>
  <c r="G2019" i="1" s="1"/>
  <c r="F2018" i="1"/>
  <c r="G2018" i="1" s="1"/>
  <c r="F2017" i="1"/>
  <c r="G2017" i="1" s="1"/>
  <c r="F2013" i="1"/>
  <c r="G2013" i="1" s="1"/>
  <c r="F2012" i="1"/>
  <c r="G2012" i="1" s="1"/>
  <c r="F2011" i="1"/>
  <c r="G2011" i="1" s="1"/>
  <c r="F2010" i="1"/>
  <c r="G2010" i="1" s="1"/>
  <c r="F2006" i="1"/>
  <c r="G2006" i="1" s="1"/>
  <c r="F2005" i="1"/>
  <c r="G2005" i="1" s="1"/>
  <c r="F2004" i="1"/>
  <c r="G2004" i="1" s="1"/>
  <c r="F2003" i="1"/>
  <c r="G2003" i="1" s="1"/>
  <c r="F1999" i="1"/>
  <c r="G1999" i="1" s="1"/>
  <c r="F1998" i="1"/>
  <c r="G1998" i="1" s="1"/>
  <c r="F1997" i="1"/>
  <c r="G1997" i="1" s="1"/>
  <c r="F1996" i="1"/>
  <c r="G1996" i="1" s="1"/>
  <c r="F1992" i="1"/>
  <c r="G1992" i="1" s="1"/>
  <c r="F1991" i="1"/>
  <c r="G1991" i="1" s="1"/>
  <c r="F1990" i="1"/>
  <c r="G1990" i="1" s="1"/>
  <c r="F1989" i="1"/>
  <c r="G1989" i="1" s="1"/>
  <c r="F1985" i="1"/>
  <c r="G1985" i="1" s="1"/>
  <c r="F1984" i="1"/>
  <c r="G1984" i="1" s="1"/>
  <c r="F1983" i="1"/>
  <c r="G1983" i="1" s="1"/>
  <c r="F1982" i="1"/>
  <c r="G1982" i="1" s="1"/>
  <c r="F1978" i="1"/>
  <c r="G1978" i="1" s="1"/>
  <c r="F1977" i="1"/>
  <c r="G1977" i="1" s="1"/>
  <c r="F1976" i="1"/>
  <c r="G1976" i="1" s="1"/>
  <c r="F1975" i="1"/>
  <c r="G1975" i="1" s="1"/>
  <c r="F1971" i="1"/>
  <c r="G1971" i="1" s="1"/>
  <c r="F1970" i="1"/>
  <c r="G1970" i="1" s="1"/>
  <c r="F1969" i="1"/>
  <c r="G1969" i="1" s="1"/>
  <c r="F1968" i="1"/>
  <c r="G1968" i="1" s="1"/>
  <c r="F1964" i="1"/>
  <c r="G1964" i="1" s="1"/>
  <c r="F1963" i="1"/>
  <c r="G1963" i="1" s="1"/>
  <c r="F1962" i="1"/>
  <c r="G1962" i="1" s="1"/>
  <c r="F1961" i="1"/>
  <c r="G1961" i="1" s="1"/>
  <c r="F1957" i="1"/>
  <c r="G1957" i="1" s="1"/>
  <c r="F1956" i="1"/>
  <c r="G1956" i="1" s="1"/>
  <c r="F1955" i="1"/>
  <c r="G1955" i="1" s="1"/>
  <c r="F1954" i="1"/>
  <c r="G1954" i="1" s="1"/>
  <c r="F1950" i="1"/>
  <c r="G1950" i="1" s="1"/>
  <c r="F1949" i="1"/>
  <c r="G1949" i="1" s="1"/>
  <c r="F1948" i="1"/>
  <c r="G1948" i="1" s="1"/>
  <c r="F1947" i="1"/>
  <c r="G1947" i="1" s="1"/>
  <c r="F1943" i="1"/>
  <c r="G1943" i="1" s="1"/>
  <c r="F1942" i="1"/>
  <c r="G1942" i="1" s="1"/>
  <c r="F1941" i="1"/>
  <c r="G1941" i="1" s="1"/>
  <c r="F1940" i="1"/>
  <c r="G1940" i="1" s="1"/>
  <c r="F1936" i="1"/>
  <c r="G1936" i="1" s="1"/>
  <c r="F1935" i="1"/>
  <c r="G1935" i="1" s="1"/>
  <c r="F1934" i="1"/>
  <c r="G1934" i="1" s="1"/>
  <c r="F1933" i="1"/>
  <c r="G1933" i="1" s="1"/>
  <c r="F1929" i="1"/>
  <c r="G1929" i="1" s="1"/>
  <c r="F1928" i="1"/>
  <c r="G1928" i="1" s="1"/>
  <c r="F1927" i="1"/>
  <c r="G1927" i="1" s="1"/>
  <c r="F1926" i="1"/>
  <c r="G1926" i="1" s="1"/>
  <c r="F1922" i="1"/>
  <c r="G1922" i="1" s="1"/>
  <c r="F1921" i="1"/>
  <c r="G1921" i="1" s="1"/>
  <c r="F1920" i="1"/>
  <c r="G1920" i="1" s="1"/>
  <c r="F1919" i="1"/>
  <c r="G1919" i="1" s="1"/>
  <c r="R1819" i="1"/>
  <c r="F1817" i="1"/>
  <c r="F1815" i="1"/>
  <c r="F1812" i="1"/>
  <c r="F1810" i="1"/>
  <c r="F1807" i="1"/>
  <c r="F1805" i="1"/>
  <c r="F1802" i="1"/>
  <c r="F1800" i="1"/>
  <c r="F1797" i="1"/>
  <c r="F1795" i="1"/>
  <c r="R1792" i="1"/>
  <c r="F1790" i="1"/>
  <c r="G1790" i="1" s="1"/>
  <c r="F1787" i="1"/>
  <c r="G1787" i="1" s="1"/>
  <c r="F1786" i="1"/>
  <c r="G1786" i="1" s="1"/>
  <c r="F1785" i="1"/>
  <c r="G1785" i="1" s="1"/>
  <c r="F1784" i="1"/>
  <c r="G1784" i="1" s="1"/>
  <c r="F1780" i="1"/>
  <c r="G1780" i="1" s="1"/>
  <c r="F1779" i="1"/>
  <c r="G1779" i="1" s="1"/>
  <c r="F1778" i="1"/>
  <c r="G1778" i="1" s="1"/>
  <c r="F1777" i="1"/>
  <c r="G1777" i="1" s="1"/>
  <c r="F1773" i="1"/>
  <c r="G1773" i="1" s="1"/>
  <c r="F1772" i="1"/>
  <c r="G1772" i="1" s="1"/>
  <c r="F1771" i="1"/>
  <c r="G1771" i="1" s="1"/>
  <c r="F1770" i="1"/>
  <c r="G1770" i="1" s="1"/>
  <c r="F1766" i="1"/>
  <c r="G1766" i="1" s="1"/>
  <c r="F1765" i="1"/>
  <c r="G1765" i="1" s="1"/>
  <c r="F1764" i="1"/>
  <c r="G1764" i="1" s="1"/>
  <c r="F1763" i="1"/>
  <c r="G1763" i="1" s="1"/>
  <c r="F1759" i="1"/>
  <c r="G1759" i="1" s="1"/>
  <c r="F1758" i="1"/>
  <c r="G1758" i="1" s="1"/>
  <c r="F1757" i="1"/>
  <c r="G1757" i="1" s="1"/>
  <c r="F1756" i="1"/>
  <c r="G1756" i="1" s="1"/>
  <c r="F1752" i="1"/>
  <c r="G1752" i="1" s="1"/>
  <c r="F1751" i="1"/>
  <c r="G1751" i="1" s="1"/>
  <c r="F1750" i="1"/>
  <c r="G1750" i="1" s="1"/>
  <c r="F1749" i="1"/>
  <c r="G1749" i="1" s="1"/>
  <c r="F1745" i="1"/>
  <c r="G1745" i="1" s="1"/>
  <c r="F1744" i="1"/>
  <c r="G1744" i="1" s="1"/>
  <c r="F1743" i="1"/>
  <c r="G1743" i="1" s="1"/>
  <c r="F1742" i="1"/>
  <c r="G1742" i="1" s="1"/>
  <c r="F1738" i="1"/>
  <c r="G1738" i="1" s="1"/>
  <c r="F1737" i="1"/>
  <c r="G1737" i="1" s="1"/>
  <c r="F1736" i="1"/>
  <c r="G1736" i="1" s="1"/>
  <c r="F1735" i="1"/>
  <c r="G1735" i="1" s="1"/>
  <c r="F1731" i="1"/>
  <c r="G1731" i="1" s="1"/>
  <c r="F1730" i="1"/>
  <c r="G1730" i="1" s="1"/>
  <c r="F1729" i="1"/>
  <c r="G1729" i="1" s="1"/>
  <c r="F1728" i="1"/>
  <c r="G1728" i="1" s="1"/>
  <c r="F1724" i="1"/>
  <c r="G1724" i="1" s="1"/>
  <c r="F1723" i="1"/>
  <c r="G1723" i="1" s="1"/>
  <c r="F1722" i="1"/>
  <c r="G1722" i="1" s="1"/>
  <c r="F1721" i="1"/>
  <c r="G1721" i="1" s="1"/>
  <c r="F1717" i="1"/>
  <c r="G1717" i="1" s="1"/>
  <c r="F1716" i="1"/>
  <c r="G1716" i="1" s="1"/>
  <c r="F1715" i="1"/>
  <c r="G1715" i="1" s="1"/>
  <c r="F1714" i="1"/>
  <c r="G1714" i="1" s="1"/>
  <c r="F1710" i="1"/>
  <c r="G1710" i="1" s="1"/>
  <c r="F1709" i="1"/>
  <c r="G1709" i="1" s="1"/>
  <c r="F1708" i="1"/>
  <c r="G1708" i="1" s="1"/>
  <c r="F1707" i="1"/>
  <c r="G1707" i="1" s="1"/>
  <c r="F1703" i="1"/>
  <c r="G1703" i="1" s="1"/>
  <c r="F1702" i="1"/>
  <c r="G1702" i="1" s="1"/>
  <c r="F1701" i="1"/>
  <c r="G1701" i="1" s="1"/>
  <c r="F1700" i="1"/>
  <c r="G1700" i="1" s="1"/>
  <c r="F1696" i="1"/>
  <c r="G1696" i="1" s="1"/>
  <c r="F1695" i="1"/>
  <c r="G1695" i="1" s="1"/>
  <c r="F1694" i="1"/>
  <c r="G1694" i="1" s="1"/>
  <c r="F1693" i="1"/>
  <c r="G1693" i="1" s="1"/>
  <c r="F1689" i="1"/>
  <c r="G1689" i="1" s="1"/>
  <c r="F1688" i="1"/>
  <c r="G1688" i="1" s="1"/>
  <c r="F1687" i="1"/>
  <c r="G1687" i="1" s="1"/>
  <c r="F1686" i="1"/>
  <c r="G1686" i="1" s="1"/>
  <c r="F1682" i="1"/>
  <c r="G1682" i="1" s="1"/>
  <c r="F1681" i="1"/>
  <c r="G1681" i="1" s="1"/>
  <c r="F1680" i="1"/>
  <c r="G1680" i="1" s="1"/>
  <c r="F1679" i="1"/>
  <c r="G1679" i="1" s="1"/>
  <c r="F1675" i="1"/>
  <c r="G1675" i="1" s="1"/>
  <c r="F1674" i="1"/>
  <c r="G1674" i="1" s="1"/>
  <c r="F1673" i="1"/>
  <c r="G1673" i="1" s="1"/>
  <c r="F1672" i="1"/>
  <c r="G1672" i="1" s="1"/>
  <c r="F1668" i="1"/>
  <c r="G1668" i="1" s="1"/>
  <c r="F1667" i="1"/>
  <c r="G1667" i="1" s="1"/>
  <c r="F1666" i="1"/>
  <c r="G1666" i="1" s="1"/>
  <c r="F1665" i="1"/>
  <c r="G1665" i="1" s="1"/>
  <c r="F1661" i="1"/>
  <c r="G1661" i="1" s="1"/>
  <c r="F1660" i="1"/>
  <c r="G1660" i="1" s="1"/>
  <c r="F1659" i="1"/>
  <c r="G1659" i="1" s="1"/>
  <c r="F1658" i="1"/>
  <c r="G1658" i="1" s="1"/>
  <c r="F1654" i="1"/>
  <c r="G1654" i="1" s="1"/>
  <c r="F1653" i="1"/>
  <c r="G1653" i="1" s="1"/>
  <c r="F1652" i="1"/>
  <c r="G1652" i="1" s="1"/>
  <c r="G1651" i="1"/>
  <c r="F1651" i="1"/>
  <c r="R1551" i="1"/>
  <c r="F1549" i="1"/>
  <c r="F1547" i="1"/>
  <c r="F1544" i="1"/>
  <c r="F1542" i="1"/>
  <c r="F1539" i="1"/>
  <c r="F1537" i="1"/>
  <c r="F1534" i="1"/>
  <c r="F1532" i="1"/>
  <c r="F1529" i="1"/>
  <c r="F1527" i="1"/>
  <c r="R1524" i="1"/>
  <c r="F1522" i="1"/>
  <c r="G1522" i="1" s="1"/>
  <c r="F1519" i="1"/>
  <c r="G1519" i="1" s="1"/>
  <c r="F1518" i="1"/>
  <c r="G1518" i="1" s="1"/>
  <c r="F1517" i="1"/>
  <c r="G1517" i="1" s="1"/>
  <c r="F1516" i="1"/>
  <c r="G1516" i="1" s="1"/>
  <c r="F1512" i="1"/>
  <c r="G1512" i="1" s="1"/>
  <c r="F1511" i="1"/>
  <c r="G1511" i="1" s="1"/>
  <c r="F1510" i="1"/>
  <c r="G1510" i="1" s="1"/>
  <c r="F1509" i="1"/>
  <c r="G1509" i="1" s="1"/>
  <c r="F1505" i="1"/>
  <c r="G1505" i="1" s="1"/>
  <c r="F1504" i="1"/>
  <c r="G1504" i="1" s="1"/>
  <c r="F1503" i="1"/>
  <c r="G1503" i="1" s="1"/>
  <c r="F1502" i="1"/>
  <c r="G1502" i="1" s="1"/>
  <c r="F1498" i="1"/>
  <c r="G1498" i="1" s="1"/>
  <c r="F1497" i="1"/>
  <c r="G1497" i="1" s="1"/>
  <c r="F1496" i="1"/>
  <c r="G1496" i="1" s="1"/>
  <c r="F1495" i="1"/>
  <c r="G1495" i="1" s="1"/>
  <c r="F1491" i="1"/>
  <c r="G1491" i="1" s="1"/>
  <c r="F1490" i="1"/>
  <c r="G1490" i="1" s="1"/>
  <c r="F1489" i="1"/>
  <c r="G1489" i="1" s="1"/>
  <c r="F1488" i="1"/>
  <c r="G1488" i="1" s="1"/>
  <c r="F1484" i="1"/>
  <c r="G1484" i="1" s="1"/>
  <c r="F1483" i="1"/>
  <c r="G1483" i="1" s="1"/>
  <c r="F1482" i="1"/>
  <c r="G1482" i="1" s="1"/>
  <c r="F1481" i="1"/>
  <c r="G1481" i="1" s="1"/>
  <c r="F1477" i="1"/>
  <c r="G1477" i="1" s="1"/>
  <c r="F1476" i="1"/>
  <c r="G1476" i="1" s="1"/>
  <c r="F1475" i="1"/>
  <c r="G1475" i="1" s="1"/>
  <c r="F1474" i="1"/>
  <c r="G1474" i="1" s="1"/>
  <c r="F1470" i="1"/>
  <c r="G1470" i="1" s="1"/>
  <c r="F1469" i="1"/>
  <c r="G1469" i="1" s="1"/>
  <c r="F1468" i="1"/>
  <c r="G1468" i="1" s="1"/>
  <c r="F1467" i="1"/>
  <c r="G1467" i="1" s="1"/>
  <c r="F1463" i="1"/>
  <c r="G1463" i="1" s="1"/>
  <c r="F1462" i="1"/>
  <c r="G1462" i="1" s="1"/>
  <c r="F1461" i="1"/>
  <c r="G1461" i="1" s="1"/>
  <c r="F1460" i="1"/>
  <c r="G1460" i="1" s="1"/>
  <c r="F1456" i="1"/>
  <c r="G1456" i="1" s="1"/>
  <c r="F1455" i="1"/>
  <c r="G1455" i="1" s="1"/>
  <c r="F1454" i="1"/>
  <c r="G1454" i="1" s="1"/>
  <c r="F1453" i="1"/>
  <c r="G1453" i="1" s="1"/>
  <c r="F1449" i="1"/>
  <c r="G1449" i="1" s="1"/>
  <c r="F1448" i="1"/>
  <c r="G1448" i="1" s="1"/>
  <c r="F1447" i="1"/>
  <c r="G1447" i="1" s="1"/>
  <c r="F1446" i="1"/>
  <c r="G1446" i="1" s="1"/>
  <c r="F1442" i="1"/>
  <c r="G1442" i="1" s="1"/>
  <c r="F1441" i="1"/>
  <c r="G1441" i="1" s="1"/>
  <c r="F1440" i="1"/>
  <c r="G1440" i="1" s="1"/>
  <c r="F1439" i="1"/>
  <c r="G1439" i="1" s="1"/>
  <c r="F1435" i="1"/>
  <c r="G1435" i="1" s="1"/>
  <c r="F1434" i="1"/>
  <c r="G1434" i="1" s="1"/>
  <c r="F1433" i="1"/>
  <c r="G1433" i="1" s="1"/>
  <c r="F1432" i="1"/>
  <c r="G1432" i="1" s="1"/>
  <c r="F1428" i="1"/>
  <c r="G1428" i="1" s="1"/>
  <c r="F1427" i="1"/>
  <c r="G1427" i="1" s="1"/>
  <c r="F1426" i="1"/>
  <c r="G1426" i="1" s="1"/>
  <c r="F1425" i="1"/>
  <c r="G1425" i="1" s="1"/>
  <c r="F1421" i="1"/>
  <c r="G1421" i="1" s="1"/>
  <c r="F1420" i="1"/>
  <c r="G1420" i="1" s="1"/>
  <c r="F1419" i="1"/>
  <c r="G1419" i="1" s="1"/>
  <c r="F1418" i="1"/>
  <c r="G1418" i="1" s="1"/>
  <c r="F1414" i="1"/>
  <c r="G1414" i="1" s="1"/>
  <c r="F1413" i="1"/>
  <c r="G1413" i="1" s="1"/>
  <c r="F1412" i="1"/>
  <c r="G1412" i="1" s="1"/>
  <c r="F1411" i="1"/>
  <c r="G1411" i="1" s="1"/>
  <c r="F1407" i="1"/>
  <c r="G1407" i="1" s="1"/>
  <c r="F1406" i="1"/>
  <c r="G1406" i="1" s="1"/>
  <c r="F1405" i="1"/>
  <c r="G1405" i="1" s="1"/>
  <c r="F1404" i="1"/>
  <c r="G1404" i="1" s="1"/>
  <c r="F1400" i="1"/>
  <c r="G1400" i="1" s="1"/>
  <c r="F1399" i="1"/>
  <c r="G1399" i="1" s="1"/>
  <c r="F1398" i="1"/>
  <c r="G1398" i="1" s="1"/>
  <c r="F1397" i="1"/>
  <c r="G1397" i="1" s="1"/>
  <c r="F1393" i="1"/>
  <c r="G1393" i="1" s="1"/>
  <c r="F1392" i="1"/>
  <c r="G1392" i="1" s="1"/>
  <c r="F1391" i="1"/>
  <c r="G1391" i="1" s="1"/>
  <c r="F1390" i="1"/>
  <c r="G1390" i="1" s="1"/>
  <c r="F1386" i="1"/>
  <c r="G1386" i="1" s="1"/>
  <c r="F1385" i="1"/>
  <c r="G1385" i="1" s="1"/>
  <c r="F1384" i="1"/>
  <c r="G1384" i="1" s="1"/>
  <c r="F1383" i="1"/>
  <c r="G1383" i="1" s="1"/>
  <c r="R1283" i="1"/>
  <c r="F1281" i="1"/>
  <c r="F1279" i="1"/>
  <c r="F1276" i="1"/>
  <c r="F1274" i="1"/>
  <c r="F1271" i="1"/>
  <c r="F1269" i="1"/>
  <c r="F1266" i="1"/>
  <c r="F1264" i="1"/>
  <c r="F1261" i="1"/>
  <c r="F1259" i="1"/>
  <c r="R1256" i="1"/>
  <c r="F1254" i="1"/>
  <c r="G1254" i="1" s="1"/>
  <c r="F1251" i="1"/>
  <c r="G1251" i="1" s="1"/>
  <c r="F1250" i="1"/>
  <c r="G1250" i="1" s="1"/>
  <c r="F1249" i="1"/>
  <c r="G1249" i="1" s="1"/>
  <c r="F1248" i="1"/>
  <c r="G1248" i="1" s="1"/>
  <c r="F1244" i="1"/>
  <c r="G1244" i="1" s="1"/>
  <c r="F1243" i="1"/>
  <c r="G1243" i="1" s="1"/>
  <c r="F1242" i="1"/>
  <c r="G1242" i="1" s="1"/>
  <c r="F1241" i="1"/>
  <c r="G1241" i="1" s="1"/>
  <c r="F1237" i="1"/>
  <c r="G1237" i="1" s="1"/>
  <c r="F1236" i="1"/>
  <c r="G1236" i="1" s="1"/>
  <c r="F1235" i="1"/>
  <c r="G1235" i="1" s="1"/>
  <c r="F1234" i="1"/>
  <c r="G1234" i="1" s="1"/>
  <c r="F1230" i="1"/>
  <c r="G1230" i="1" s="1"/>
  <c r="F1229" i="1"/>
  <c r="G1229" i="1" s="1"/>
  <c r="F1228" i="1"/>
  <c r="G1228" i="1" s="1"/>
  <c r="F1227" i="1"/>
  <c r="G1227" i="1" s="1"/>
  <c r="F1223" i="1"/>
  <c r="G1223" i="1" s="1"/>
  <c r="F1222" i="1"/>
  <c r="G1222" i="1" s="1"/>
  <c r="F1221" i="1"/>
  <c r="G1221" i="1" s="1"/>
  <c r="F1220" i="1"/>
  <c r="G1220" i="1" s="1"/>
  <c r="F1216" i="1"/>
  <c r="G1216" i="1" s="1"/>
  <c r="F1215" i="1"/>
  <c r="G1215" i="1" s="1"/>
  <c r="F1214" i="1"/>
  <c r="G1214" i="1" s="1"/>
  <c r="F1213" i="1"/>
  <c r="G1213" i="1" s="1"/>
  <c r="F1209" i="1"/>
  <c r="G1209" i="1" s="1"/>
  <c r="F1208" i="1"/>
  <c r="G1208" i="1" s="1"/>
  <c r="F1207" i="1"/>
  <c r="G1207" i="1" s="1"/>
  <c r="F1206" i="1"/>
  <c r="G1206" i="1" s="1"/>
  <c r="F1202" i="1"/>
  <c r="G1202" i="1" s="1"/>
  <c r="F1201" i="1"/>
  <c r="G1201" i="1" s="1"/>
  <c r="F1200" i="1"/>
  <c r="G1200" i="1" s="1"/>
  <c r="F1199" i="1"/>
  <c r="G1199" i="1" s="1"/>
  <c r="F1195" i="1"/>
  <c r="G1195" i="1" s="1"/>
  <c r="F1194" i="1"/>
  <c r="G1194" i="1" s="1"/>
  <c r="F1193" i="1"/>
  <c r="G1193" i="1" s="1"/>
  <c r="F1192" i="1"/>
  <c r="G1192" i="1" s="1"/>
  <c r="F1188" i="1"/>
  <c r="G1188" i="1" s="1"/>
  <c r="F1187" i="1"/>
  <c r="G1187" i="1" s="1"/>
  <c r="F1186" i="1"/>
  <c r="G1186" i="1" s="1"/>
  <c r="F1185" i="1"/>
  <c r="G1185" i="1" s="1"/>
  <c r="F1181" i="1"/>
  <c r="G1181" i="1" s="1"/>
  <c r="F1180" i="1"/>
  <c r="G1180" i="1" s="1"/>
  <c r="F1179" i="1"/>
  <c r="G1179" i="1" s="1"/>
  <c r="F1178" i="1"/>
  <c r="G1178" i="1" s="1"/>
  <c r="F1174" i="1"/>
  <c r="G1174" i="1" s="1"/>
  <c r="F1173" i="1"/>
  <c r="G1173" i="1" s="1"/>
  <c r="F1172" i="1"/>
  <c r="G1172" i="1" s="1"/>
  <c r="F1171" i="1"/>
  <c r="G1171" i="1" s="1"/>
  <c r="F1167" i="1"/>
  <c r="G1167" i="1" s="1"/>
  <c r="F1166" i="1"/>
  <c r="G1166" i="1" s="1"/>
  <c r="F1165" i="1"/>
  <c r="G1165" i="1" s="1"/>
  <c r="F1164" i="1"/>
  <c r="G1164" i="1" s="1"/>
  <c r="F1160" i="1"/>
  <c r="G1160" i="1" s="1"/>
  <c r="F1159" i="1"/>
  <c r="G1159" i="1" s="1"/>
  <c r="F1158" i="1"/>
  <c r="G1158" i="1" s="1"/>
  <c r="F1157" i="1"/>
  <c r="G1157" i="1" s="1"/>
  <c r="F1153" i="1"/>
  <c r="G1153" i="1" s="1"/>
  <c r="F1152" i="1"/>
  <c r="G1152" i="1" s="1"/>
  <c r="F1151" i="1"/>
  <c r="G1151" i="1" s="1"/>
  <c r="F1150" i="1"/>
  <c r="G1150" i="1" s="1"/>
  <c r="F1146" i="1"/>
  <c r="G1146" i="1" s="1"/>
  <c r="F1145" i="1"/>
  <c r="G1145" i="1" s="1"/>
  <c r="F1144" i="1"/>
  <c r="G1144" i="1" s="1"/>
  <c r="F1143" i="1"/>
  <c r="G1143" i="1" s="1"/>
  <c r="F1139" i="1"/>
  <c r="G1139" i="1" s="1"/>
  <c r="F1138" i="1"/>
  <c r="G1138" i="1" s="1"/>
  <c r="F1137" i="1"/>
  <c r="G1137" i="1" s="1"/>
  <c r="F1136" i="1"/>
  <c r="G1136" i="1" s="1"/>
  <c r="F1132" i="1"/>
  <c r="G1132" i="1" s="1"/>
  <c r="F1131" i="1"/>
  <c r="G1131" i="1" s="1"/>
  <c r="F1130" i="1"/>
  <c r="G1130" i="1" s="1"/>
  <c r="F1129" i="1"/>
  <c r="G1129" i="1" s="1"/>
  <c r="F1125" i="1"/>
  <c r="G1125" i="1" s="1"/>
  <c r="F1124" i="1"/>
  <c r="G1124" i="1" s="1"/>
  <c r="F1123" i="1"/>
  <c r="G1123" i="1" s="1"/>
  <c r="F1122" i="1"/>
  <c r="G1122" i="1" s="1"/>
  <c r="F1118" i="1"/>
  <c r="G1118" i="1" s="1"/>
  <c r="F1117" i="1"/>
  <c r="G1117" i="1" s="1"/>
  <c r="F1116" i="1"/>
  <c r="G1116" i="1" s="1"/>
  <c r="F1115" i="1"/>
  <c r="G1115" i="1" s="1"/>
  <c r="R1015" i="1"/>
  <c r="F1013" i="1"/>
  <c r="F1011" i="1"/>
  <c r="F1008" i="1"/>
  <c r="F1006" i="1"/>
  <c r="F1003" i="1"/>
  <c r="F1001" i="1"/>
  <c r="F998" i="1"/>
  <c r="F996" i="1"/>
  <c r="F993" i="1"/>
  <c r="F991" i="1"/>
  <c r="R988" i="1"/>
  <c r="F986" i="1"/>
  <c r="G986" i="1" s="1"/>
  <c r="F983" i="1"/>
  <c r="G983" i="1" s="1"/>
  <c r="F982" i="1"/>
  <c r="G982" i="1" s="1"/>
  <c r="F981" i="1"/>
  <c r="G981" i="1" s="1"/>
  <c r="F980" i="1"/>
  <c r="G980" i="1" s="1"/>
  <c r="F976" i="1"/>
  <c r="G976" i="1" s="1"/>
  <c r="F975" i="1"/>
  <c r="G975" i="1" s="1"/>
  <c r="F974" i="1"/>
  <c r="G974" i="1" s="1"/>
  <c r="F973" i="1"/>
  <c r="G973" i="1" s="1"/>
  <c r="F969" i="1"/>
  <c r="G969" i="1" s="1"/>
  <c r="F968" i="1"/>
  <c r="G968" i="1" s="1"/>
  <c r="F967" i="1"/>
  <c r="G967" i="1" s="1"/>
  <c r="F966" i="1"/>
  <c r="G966" i="1" s="1"/>
  <c r="F962" i="1"/>
  <c r="G962" i="1" s="1"/>
  <c r="F961" i="1"/>
  <c r="G961" i="1" s="1"/>
  <c r="F960" i="1"/>
  <c r="G960" i="1" s="1"/>
  <c r="F959" i="1"/>
  <c r="G959" i="1" s="1"/>
  <c r="F955" i="1"/>
  <c r="G955" i="1" s="1"/>
  <c r="F954" i="1"/>
  <c r="G954" i="1" s="1"/>
  <c r="F953" i="1"/>
  <c r="G953" i="1" s="1"/>
  <c r="F952" i="1"/>
  <c r="G952" i="1" s="1"/>
  <c r="F948" i="1"/>
  <c r="G948" i="1" s="1"/>
  <c r="F947" i="1"/>
  <c r="G947" i="1" s="1"/>
  <c r="F946" i="1"/>
  <c r="G946" i="1" s="1"/>
  <c r="F945" i="1"/>
  <c r="G945" i="1" s="1"/>
  <c r="F941" i="1"/>
  <c r="G941" i="1" s="1"/>
  <c r="F940" i="1"/>
  <c r="G940" i="1" s="1"/>
  <c r="F939" i="1"/>
  <c r="G939" i="1" s="1"/>
  <c r="F938" i="1"/>
  <c r="G938" i="1" s="1"/>
  <c r="F934" i="1"/>
  <c r="G934" i="1" s="1"/>
  <c r="F933" i="1"/>
  <c r="G933" i="1" s="1"/>
  <c r="F932" i="1"/>
  <c r="G932" i="1" s="1"/>
  <c r="F931" i="1"/>
  <c r="G931" i="1" s="1"/>
  <c r="F927" i="1"/>
  <c r="G927" i="1" s="1"/>
  <c r="F926" i="1"/>
  <c r="G926" i="1" s="1"/>
  <c r="F925" i="1"/>
  <c r="G925" i="1" s="1"/>
  <c r="F924" i="1"/>
  <c r="G924" i="1" s="1"/>
  <c r="F920" i="1"/>
  <c r="G920" i="1" s="1"/>
  <c r="F919" i="1"/>
  <c r="G919" i="1" s="1"/>
  <c r="F918" i="1"/>
  <c r="G918" i="1" s="1"/>
  <c r="F917" i="1"/>
  <c r="G917" i="1" s="1"/>
  <c r="F913" i="1"/>
  <c r="G913" i="1" s="1"/>
  <c r="F912" i="1"/>
  <c r="G912" i="1" s="1"/>
  <c r="F911" i="1"/>
  <c r="G911" i="1" s="1"/>
  <c r="F910" i="1"/>
  <c r="G910" i="1" s="1"/>
  <c r="F906" i="1"/>
  <c r="G906" i="1" s="1"/>
  <c r="F905" i="1"/>
  <c r="G905" i="1" s="1"/>
  <c r="F904" i="1"/>
  <c r="G904" i="1" s="1"/>
  <c r="F903" i="1"/>
  <c r="G903" i="1" s="1"/>
  <c r="F899" i="1"/>
  <c r="G899" i="1" s="1"/>
  <c r="F898" i="1"/>
  <c r="G898" i="1" s="1"/>
  <c r="F897" i="1"/>
  <c r="G897" i="1" s="1"/>
  <c r="F896" i="1"/>
  <c r="G896" i="1" s="1"/>
  <c r="F892" i="1"/>
  <c r="G892" i="1" s="1"/>
  <c r="F891" i="1"/>
  <c r="G891" i="1" s="1"/>
  <c r="F890" i="1"/>
  <c r="G890" i="1" s="1"/>
  <c r="F889" i="1"/>
  <c r="G889" i="1" s="1"/>
  <c r="F885" i="1"/>
  <c r="G885" i="1" s="1"/>
  <c r="F884" i="1"/>
  <c r="G884" i="1" s="1"/>
  <c r="F883" i="1"/>
  <c r="G883" i="1" s="1"/>
  <c r="F882" i="1"/>
  <c r="G882" i="1" s="1"/>
  <c r="F878" i="1"/>
  <c r="G878" i="1" s="1"/>
  <c r="F877" i="1"/>
  <c r="G877" i="1" s="1"/>
  <c r="F876" i="1"/>
  <c r="G876" i="1" s="1"/>
  <c r="F875" i="1"/>
  <c r="G875" i="1" s="1"/>
  <c r="F871" i="1"/>
  <c r="G871" i="1" s="1"/>
  <c r="F870" i="1"/>
  <c r="G870" i="1" s="1"/>
  <c r="F869" i="1"/>
  <c r="G869" i="1" s="1"/>
  <c r="F868" i="1"/>
  <c r="G868" i="1" s="1"/>
  <c r="F864" i="1"/>
  <c r="G864" i="1" s="1"/>
  <c r="F863" i="1"/>
  <c r="G863" i="1" s="1"/>
  <c r="F862" i="1"/>
  <c r="G862" i="1" s="1"/>
  <c r="F861" i="1"/>
  <c r="G861" i="1" s="1"/>
  <c r="F857" i="1"/>
  <c r="G857" i="1" s="1"/>
  <c r="F856" i="1"/>
  <c r="G856" i="1" s="1"/>
  <c r="F855" i="1"/>
  <c r="G855" i="1" s="1"/>
  <c r="F854" i="1"/>
  <c r="G854" i="1" s="1"/>
  <c r="F850" i="1"/>
  <c r="G850" i="1" s="1"/>
  <c r="F849" i="1"/>
  <c r="G849" i="1" s="1"/>
  <c r="F848" i="1"/>
  <c r="G848" i="1" s="1"/>
  <c r="F847" i="1"/>
  <c r="G847" i="1" s="1"/>
  <c r="R744" i="1"/>
  <c r="F740" i="1"/>
  <c r="F737" i="1"/>
  <c r="F734" i="1"/>
  <c r="F731" i="1"/>
  <c r="G731" i="1" s="1"/>
  <c r="F730" i="1"/>
  <c r="F726" i="1"/>
  <c r="F725" i="1"/>
  <c r="F722" i="1"/>
  <c r="F719" i="1"/>
  <c r="F716" i="1"/>
  <c r="F715" i="1"/>
  <c r="F712" i="1"/>
  <c r="F709" i="1"/>
  <c r="F708" i="1"/>
  <c r="F705" i="1"/>
  <c r="F703" i="1"/>
  <c r="F702" i="1"/>
  <c r="F699" i="1"/>
  <c r="F696" i="1"/>
  <c r="F694" i="1"/>
  <c r="F693" i="1"/>
  <c r="R689" i="1"/>
  <c r="F686" i="1"/>
  <c r="F685" i="1"/>
  <c r="G685" i="1" s="1"/>
  <c r="F684" i="1"/>
  <c r="F681" i="1"/>
  <c r="G681" i="1" s="1"/>
  <c r="F680" i="1"/>
  <c r="F679" i="1"/>
  <c r="R661" i="1"/>
  <c r="F657" i="1"/>
  <c r="F654" i="1"/>
  <c r="F651" i="1"/>
  <c r="F648" i="1"/>
  <c r="G648" i="1" s="1"/>
  <c r="F647" i="1"/>
  <c r="F643" i="1"/>
  <c r="F642" i="1"/>
  <c r="F639" i="1"/>
  <c r="F636" i="1"/>
  <c r="F633" i="1"/>
  <c r="F632" i="1"/>
  <c r="F629" i="1"/>
  <c r="F626" i="1"/>
  <c r="F625" i="1"/>
  <c r="F622" i="1"/>
  <c r="F620" i="1"/>
  <c r="F619" i="1"/>
  <c r="F616" i="1"/>
  <c r="F613" i="1"/>
  <c r="F611" i="1"/>
  <c r="F610" i="1"/>
  <c r="R606" i="1"/>
  <c r="F603" i="1"/>
  <c r="F602" i="1"/>
  <c r="G602" i="1" s="1"/>
  <c r="F601" i="1"/>
  <c r="F598" i="1"/>
  <c r="G598" i="1" s="1"/>
  <c r="F597" i="1"/>
  <c r="F596" i="1"/>
  <c r="R578" i="1"/>
  <c r="F574" i="1"/>
  <c r="F571" i="1"/>
  <c r="F568" i="1"/>
  <c r="F565" i="1"/>
  <c r="G565" i="1" s="1"/>
  <c r="F564" i="1"/>
  <c r="F560" i="1"/>
  <c r="F559" i="1"/>
  <c r="F556" i="1"/>
  <c r="F553" i="1"/>
  <c r="F550" i="1"/>
  <c r="F549" i="1"/>
  <c r="F546" i="1"/>
  <c r="F543" i="1"/>
  <c r="F542" i="1"/>
  <c r="F539" i="1"/>
  <c r="F537" i="1"/>
  <c r="F536" i="1"/>
  <c r="F533" i="1"/>
  <c r="F530" i="1"/>
  <c r="F528" i="1"/>
  <c r="F527" i="1"/>
  <c r="R523" i="1"/>
  <c r="F520" i="1"/>
  <c r="F519" i="1"/>
  <c r="G519" i="1" s="1"/>
  <c r="F518" i="1"/>
  <c r="F515" i="1"/>
  <c r="G515" i="1" s="1"/>
  <c r="F514" i="1"/>
  <c r="F513" i="1"/>
  <c r="R495" i="1"/>
  <c r="F491" i="1"/>
  <c r="F488" i="1"/>
  <c r="F485" i="1"/>
  <c r="F482" i="1"/>
  <c r="G482" i="1" s="1"/>
  <c r="F481" i="1"/>
  <c r="F477" i="1"/>
  <c r="F476" i="1"/>
  <c r="F473" i="1"/>
  <c r="F470" i="1"/>
  <c r="F467" i="1"/>
  <c r="F466" i="1"/>
  <c r="F463" i="1"/>
  <c r="F460" i="1"/>
  <c r="F459" i="1"/>
  <c r="F456" i="1"/>
  <c r="F454" i="1"/>
  <c r="F453" i="1"/>
  <c r="F450" i="1"/>
  <c r="F447" i="1"/>
  <c r="F445" i="1"/>
  <c r="F444" i="1"/>
  <c r="R440" i="1"/>
  <c r="F437" i="1"/>
  <c r="F436" i="1"/>
  <c r="G436" i="1" s="1"/>
  <c r="F435" i="1"/>
  <c r="F432" i="1"/>
  <c r="G432" i="1" s="1"/>
  <c r="F431" i="1"/>
  <c r="F430" i="1"/>
  <c r="R412" i="1"/>
  <c r="F408" i="1"/>
  <c r="F405" i="1"/>
  <c r="F402" i="1"/>
  <c r="F399" i="1"/>
  <c r="G399" i="1" s="1"/>
  <c r="F398" i="1"/>
  <c r="F394" i="1"/>
  <c r="F393" i="1"/>
  <c r="F390" i="1"/>
  <c r="F387" i="1"/>
  <c r="F384" i="1"/>
  <c r="F383" i="1"/>
  <c r="F380" i="1"/>
  <c r="F377" i="1"/>
  <c r="F376" i="1"/>
  <c r="F373" i="1"/>
  <c r="F371" i="1"/>
  <c r="F370" i="1"/>
  <c r="F367" i="1"/>
  <c r="F364" i="1"/>
  <c r="F362" i="1"/>
  <c r="F361" i="1"/>
  <c r="R357" i="1"/>
  <c r="F354" i="1"/>
  <c r="F353" i="1"/>
  <c r="G353" i="1" s="1"/>
  <c r="F352" i="1"/>
  <c r="F349" i="1"/>
  <c r="G349" i="1" s="1"/>
  <c r="F348" i="1"/>
  <c r="F347" i="1"/>
  <c r="R331" i="1"/>
  <c r="F258" i="1"/>
  <c r="F256" i="1"/>
  <c r="G256" i="1" s="1"/>
  <c r="F245" i="1"/>
  <c r="G245" i="1" s="1"/>
  <c r="F226" i="1"/>
  <c r="G226" i="1" s="1"/>
  <c r="F221" i="1"/>
  <c r="F219" i="1"/>
  <c r="F216" i="1"/>
  <c r="F214" i="1"/>
  <c r="F211" i="1"/>
  <c r="F209" i="1"/>
  <c r="F206" i="1"/>
  <c r="F204" i="1"/>
  <c r="F201" i="1"/>
  <c r="F199" i="1"/>
  <c r="F196" i="1"/>
  <c r="F194" i="1"/>
  <c r="F191" i="1"/>
  <c r="F189" i="1"/>
  <c r="F186" i="1"/>
  <c r="F184" i="1"/>
  <c r="F181" i="1"/>
  <c r="F179" i="1"/>
  <c r="F176" i="1"/>
  <c r="F174" i="1"/>
  <c r="F171" i="1"/>
  <c r="F169" i="1"/>
  <c r="F166" i="1"/>
  <c r="F164" i="1"/>
  <c r="F161" i="1"/>
  <c r="F159" i="1"/>
  <c r="F156" i="1"/>
  <c r="F154" i="1"/>
  <c r="F151" i="1"/>
  <c r="F149" i="1"/>
  <c r="R146" i="1"/>
  <c r="F144" i="1"/>
  <c r="F143" i="1"/>
  <c r="F140" i="1"/>
  <c r="F139" i="1"/>
  <c r="F136" i="1"/>
  <c r="F135" i="1"/>
  <c r="F132" i="1"/>
  <c r="F131" i="1"/>
  <c r="F128" i="1"/>
  <c r="F127" i="1"/>
  <c r="F124" i="1"/>
  <c r="F123" i="1"/>
  <c r="F120" i="1"/>
  <c r="F119" i="1"/>
  <c r="F116" i="1"/>
  <c r="F115" i="1"/>
  <c r="F112" i="1"/>
  <c r="F111" i="1"/>
  <c r="F108" i="1"/>
  <c r="F107" i="1"/>
  <c r="R104" i="1"/>
  <c r="R87" i="1"/>
  <c r="F33" i="1"/>
  <c r="G33" i="1" s="1"/>
  <c r="F32" i="1"/>
  <c r="G32" i="1" s="1"/>
  <c r="F31" i="1"/>
  <c r="G31" i="1" s="1"/>
  <c r="R28" i="1"/>
  <c r="F28" i="1"/>
  <c r="F26" i="1"/>
  <c r="G26" i="1" s="1"/>
  <c r="F19" i="1"/>
  <c r="G19" i="1" s="1"/>
  <c r="F16" i="1"/>
  <c r="G16" i="1" s="1"/>
  <c r="X508" i="1" l="1"/>
  <c r="X482" i="1"/>
  <c r="X446" i="1" a="1"/>
  <c r="X446" i="1" s="1"/>
  <c r="X437" i="1"/>
  <c r="X488" i="1"/>
  <c r="X473" i="1"/>
  <c r="X459" i="1"/>
  <c r="X447" i="1" a="1"/>
  <c r="X447" i="1" s="1"/>
  <c r="X443" i="1" a="1"/>
  <c r="X443" i="1" s="1"/>
  <c r="X502" i="1" a="1"/>
  <c r="X502" i="1" s="1"/>
  <c r="X498" i="1" a="1"/>
  <c r="X498" i="1" s="1"/>
  <c r="X485" i="1"/>
  <c r="X470" i="1"/>
  <c r="X456" i="1"/>
  <c r="X440" i="1"/>
  <c r="X491" i="1"/>
  <c r="X466" i="1" a="1"/>
  <c r="X466" i="1" s="1"/>
  <c r="X500" i="1" a="1"/>
  <c r="X500" i="1" s="1"/>
  <c r="X481" i="1"/>
  <c r="X463" i="1"/>
  <c r="X445" i="1" a="1"/>
  <c r="X445" i="1" s="1"/>
  <c r="X506" i="1"/>
  <c r="X460" i="1"/>
  <c r="X499" i="1" a="1"/>
  <c r="X499" i="1" s="1"/>
  <c r="X477" i="1" a="1"/>
  <c r="X477" i="1" s="1"/>
  <c r="X454" i="1" a="1"/>
  <c r="X454" i="1" s="1"/>
  <c r="X444" i="1" a="1"/>
  <c r="X444" i="1" s="1"/>
  <c r="X504" i="1" a="1"/>
  <c r="X504" i="1" s="1"/>
  <c r="X497" i="1" a="1"/>
  <c r="X497" i="1" s="1"/>
  <c r="X476" i="1" a="1"/>
  <c r="X476" i="1" s="1"/>
  <c r="X453" i="1" a="1"/>
  <c r="X453" i="1" s="1"/>
  <c r="X436" i="1"/>
  <c r="X503" i="1" a="1"/>
  <c r="X503" i="1" s="1"/>
  <c r="X496" i="1" a="1"/>
  <c r="X496" i="1" s="1"/>
  <c r="X467" i="1" a="1"/>
  <c r="X467" i="1" s="1"/>
  <c r="X450" i="1"/>
  <c r="X435" i="1"/>
  <c r="X501" i="1" a="1"/>
  <c r="X501" i="1" s="1"/>
  <c r="X493" i="1"/>
  <c r="X611" i="1" a="1"/>
  <c r="X611" i="1" s="1"/>
  <c r="X601" i="1"/>
  <c r="X674" i="1"/>
  <c r="X648" i="1"/>
  <c r="X612" i="1" a="1"/>
  <c r="X612" i="1" s="1"/>
  <c r="X603" i="1"/>
  <c r="X672" i="1"/>
  <c r="X667" i="1" a="1"/>
  <c r="X667" i="1" s="1"/>
  <c r="X663" i="1" a="1"/>
  <c r="X663" i="1" s="1"/>
  <c r="X647" i="1"/>
  <c r="X633" i="1" a="1"/>
  <c r="X633" i="1" s="1"/>
  <c r="X620" i="1" a="1"/>
  <c r="X620" i="1" s="1"/>
  <c r="X602" i="1"/>
  <c r="X669" i="1" a="1"/>
  <c r="X669" i="1" s="1"/>
  <c r="X662" i="1" a="1"/>
  <c r="X662" i="1" s="1"/>
  <c r="X639" i="1"/>
  <c r="X616" i="1"/>
  <c r="X606" i="1"/>
  <c r="X659" i="1"/>
  <c r="X636" i="1"/>
  <c r="X668" i="1" a="1"/>
  <c r="X668" i="1" s="1"/>
  <c r="X657" i="1"/>
  <c r="X632" i="1" a="1"/>
  <c r="X632" i="1" s="1"/>
  <c r="X613" i="1" a="1"/>
  <c r="X613" i="1" s="1"/>
  <c r="X666" i="1" a="1"/>
  <c r="X666" i="1" s="1"/>
  <c r="X654" i="1"/>
  <c r="X629" i="1"/>
  <c r="X651" i="1"/>
  <c r="X626" i="1"/>
  <c r="X665" i="1" a="1"/>
  <c r="X665" i="1" s="1"/>
  <c r="X643" i="1" a="1"/>
  <c r="X643" i="1" s="1"/>
  <c r="X625" i="1"/>
  <c r="X610" i="1" a="1"/>
  <c r="X610" i="1" s="1"/>
  <c r="X670" i="1" a="1"/>
  <c r="X670" i="1" s="1"/>
  <c r="X622" i="1"/>
  <c r="X664" i="1" a="1"/>
  <c r="X664" i="1" s="1"/>
  <c r="X642" i="1" a="1"/>
  <c r="X642" i="1" s="1"/>
  <c r="X619" i="1" a="1"/>
  <c r="X619" i="1" s="1"/>
  <c r="X609" i="1" a="1"/>
  <c r="X609" i="1" s="1"/>
  <c r="X363" i="1" a="1"/>
  <c r="X363" i="1" s="1"/>
  <c r="X377" i="1"/>
  <c r="X402" i="1"/>
  <c r="X746" i="1" a="1"/>
  <c r="X746" i="1" s="1"/>
  <c r="X753" i="1" a="1"/>
  <c r="X753" i="1" s="1"/>
  <c r="X380" i="1"/>
  <c r="X405" i="1"/>
  <c r="X693" i="1" a="1"/>
  <c r="X693" i="1" s="1"/>
  <c r="X703" i="1" a="1"/>
  <c r="X703" i="1" s="1"/>
  <c r="X726" i="1" a="1"/>
  <c r="X726" i="1" s="1"/>
  <c r="X748" i="1" a="1"/>
  <c r="X748" i="1" s="1"/>
  <c r="X364" i="1" a="1"/>
  <c r="X364" i="1" s="1"/>
  <c r="X408" i="1"/>
  <c r="X709" i="1"/>
  <c r="X421" i="1" a="1"/>
  <c r="X421" i="1" s="1"/>
  <c r="X417" i="1" a="1"/>
  <c r="X417" i="1" s="1"/>
  <c r="X413" i="1" a="1"/>
  <c r="X413" i="1" s="1"/>
  <c r="X394" i="1" a="1"/>
  <c r="X394" i="1" s="1"/>
  <c r="X383" i="1" a="1"/>
  <c r="X383" i="1" s="1"/>
  <c r="X370" i="1" a="1"/>
  <c r="X370" i="1" s="1"/>
  <c r="X423" i="1"/>
  <c r="X418" i="1" a="1"/>
  <c r="X418" i="1" s="1"/>
  <c r="X414" i="1" a="1"/>
  <c r="X414" i="1" s="1"/>
  <c r="X398" i="1"/>
  <c r="X384" i="1" a="1"/>
  <c r="X384" i="1" s="1"/>
  <c r="X371" i="1" a="1"/>
  <c r="X371" i="1" s="1"/>
  <c r="X353" i="1"/>
  <c r="X362" i="1" a="1"/>
  <c r="X362" i="1" s="1"/>
  <c r="X352" i="1"/>
  <c r="X354" i="1"/>
  <c r="X387" i="1"/>
  <c r="X410" i="1"/>
  <c r="X757" i="1"/>
  <c r="X731" i="1"/>
  <c r="X695" i="1" a="1"/>
  <c r="X695" i="1" s="1"/>
  <c r="X737" i="1"/>
  <c r="X722" i="1"/>
  <c r="X708" i="1"/>
  <c r="X696" i="1" a="1"/>
  <c r="X696" i="1" s="1"/>
  <c r="X692" i="1" a="1"/>
  <c r="X692" i="1" s="1"/>
  <c r="X751" i="1" a="1"/>
  <c r="X751" i="1" s="1"/>
  <c r="X747" i="1" a="1"/>
  <c r="X747" i="1" s="1"/>
  <c r="X734" i="1"/>
  <c r="X719" i="1"/>
  <c r="X705" i="1"/>
  <c r="X684" i="1"/>
  <c r="X694" i="1" a="1"/>
  <c r="X694" i="1" s="1"/>
  <c r="X712" i="1"/>
  <c r="X730" i="1"/>
  <c r="X749" i="1" a="1"/>
  <c r="X749" i="1" s="1"/>
  <c r="X357" i="1"/>
  <c r="X367" i="1"/>
  <c r="X390" i="1"/>
  <c r="X420" i="1" a="1"/>
  <c r="X420" i="1" s="1"/>
  <c r="X685" i="1"/>
  <c r="X715" i="1" a="1"/>
  <c r="X715" i="1" s="1"/>
  <c r="X740" i="1"/>
  <c r="X360" i="1" a="1"/>
  <c r="X360" i="1" s="1"/>
  <c r="X393" i="1" a="1"/>
  <c r="X393" i="1" s="1"/>
  <c r="X415" i="1" a="1"/>
  <c r="X415" i="1" s="1"/>
  <c r="X373" i="1"/>
  <c r="X425" i="1"/>
  <c r="X699" i="1"/>
  <c r="X716" i="1" a="1"/>
  <c r="X716" i="1" s="1"/>
  <c r="X745" i="1" a="1"/>
  <c r="X745" i="1" s="1"/>
  <c r="X752" i="1" a="1"/>
  <c r="X752" i="1" s="1"/>
  <c r="X1254" i="1"/>
  <c r="X1295" i="1"/>
  <c r="X1290" i="1" a="1"/>
  <c r="X1290" i="1" s="1"/>
  <c r="X1286" i="1" a="1"/>
  <c r="X1286" i="1" s="1"/>
  <c r="X1280" i="1" a="1"/>
  <c r="X1280" i="1" s="1"/>
  <c r="X1276" i="1" a="1"/>
  <c r="X1276" i="1" s="1"/>
  <c r="X1272" i="1" a="1"/>
  <c r="X1272" i="1" s="1"/>
  <c r="X1268" i="1" a="1"/>
  <c r="X1268" i="1" s="1"/>
  <c r="X1264" i="1" a="1"/>
  <c r="X1264" i="1" s="1"/>
  <c r="X1260" i="1" a="1"/>
  <c r="X1260" i="1" s="1"/>
  <c r="X1253" i="1"/>
  <c r="X1248" i="1" a="1"/>
  <c r="X1248" i="1" s="1"/>
  <c r="X1244" i="1" a="1"/>
  <c r="X1244" i="1" s="1"/>
  <c r="X1240" i="1" a="1"/>
  <c r="X1240" i="1" s="1"/>
  <c r="X1236" i="1" a="1"/>
  <c r="X1236" i="1" s="1"/>
  <c r="X1232" i="1" a="1"/>
  <c r="X1232" i="1" s="1"/>
  <c r="X1228" i="1" a="1"/>
  <c r="X1228" i="1" s="1"/>
  <c r="X1224" i="1" a="1"/>
  <c r="X1224" i="1" s="1"/>
  <c r="X1220" i="1" a="1"/>
  <c r="X1220" i="1" s="1"/>
  <c r="X1216" i="1" a="1"/>
  <c r="X1216" i="1" s="1"/>
  <c r="X1212" i="1" a="1"/>
  <c r="X1212" i="1" s="1"/>
  <c r="X1208" i="1" a="1"/>
  <c r="X1208" i="1" s="1"/>
  <c r="X1204" i="1" a="1"/>
  <c r="X1204" i="1" s="1"/>
  <c r="X1200" i="1" a="1"/>
  <c r="X1200" i="1" s="1"/>
  <c r="X1196" i="1" a="1"/>
  <c r="X1196" i="1" s="1"/>
  <c r="X1192" i="1" a="1"/>
  <c r="X1192" i="1" s="1"/>
  <c r="X1188" i="1" a="1"/>
  <c r="X1188" i="1" s="1"/>
  <c r="X1184" i="1" a="1"/>
  <c r="X1184" i="1" s="1"/>
  <c r="X1180" i="1" a="1"/>
  <c r="X1180" i="1" s="1"/>
  <c r="X1176" i="1" a="1"/>
  <c r="X1176" i="1" s="1"/>
  <c r="X1172" i="1" a="1"/>
  <c r="X1172" i="1" s="1"/>
  <c r="X1168" i="1" a="1"/>
  <c r="X1168" i="1" s="1"/>
  <c r="X1164" i="1" a="1"/>
  <c r="X1164" i="1" s="1"/>
  <c r="X1160" i="1" a="1"/>
  <c r="X1160" i="1" s="1"/>
  <c r="X1156" i="1" a="1"/>
  <c r="X1156" i="1" s="1"/>
  <c r="X1152" i="1" a="1"/>
  <c r="X1152" i="1" s="1"/>
  <c r="X1148" i="1" a="1"/>
  <c r="X1148" i="1" s="1"/>
  <c r="X1144" i="1" a="1"/>
  <c r="X1144" i="1" s="1"/>
  <c r="X1140" i="1" a="1"/>
  <c r="X1140" i="1" s="1"/>
  <c r="X1136" i="1" a="1"/>
  <c r="X1136" i="1" s="1"/>
  <c r="X1132" i="1" a="1"/>
  <c r="X1132" i="1" s="1"/>
  <c r="X1128" i="1" a="1"/>
  <c r="X1128" i="1" s="1"/>
  <c r="X1124" i="1" a="1"/>
  <c r="X1124" i="1" s="1"/>
  <c r="X1120" i="1" a="1"/>
  <c r="X1120" i="1" s="1"/>
  <c r="X1116" i="1" a="1"/>
  <c r="X1116" i="1" s="1"/>
  <c r="X1112" i="1" a="1"/>
  <c r="X1112" i="1" s="1"/>
  <c r="X1106" i="1" a="1"/>
  <c r="X1106" i="1" s="1"/>
  <c r="X1102" i="1" a="1"/>
  <c r="X1102" i="1" s="1"/>
  <c r="X1098" i="1" a="1"/>
  <c r="X1098" i="1" s="1"/>
  <c r="X1094" i="1" a="1"/>
  <c r="X1094" i="1" s="1"/>
  <c r="X1090" i="1" a="1"/>
  <c r="X1090" i="1" s="1"/>
  <c r="X1086" i="1" a="1"/>
  <c r="X1086" i="1" s="1"/>
  <c r="X1082" i="1" a="1"/>
  <c r="X1082" i="1" s="1"/>
  <c r="X1291" i="1" a="1"/>
  <c r="X1291" i="1" s="1"/>
  <c r="X1287" i="1" a="1"/>
  <c r="X1287" i="1" s="1"/>
  <c r="X1281" i="1" a="1"/>
  <c r="X1281" i="1" s="1"/>
  <c r="X1277" i="1" a="1"/>
  <c r="X1277" i="1" s="1"/>
  <c r="X1273" i="1" a="1"/>
  <c r="X1273" i="1" s="1"/>
  <c r="X1269" i="1" a="1"/>
  <c r="X1269" i="1" s="1"/>
  <c r="X1265" i="1" a="1"/>
  <c r="X1265" i="1" s="1"/>
  <c r="X1261" i="1" a="1"/>
  <c r="X1261" i="1" s="1"/>
  <c r="X1257" i="1" a="1"/>
  <c r="X1257" i="1" s="1"/>
  <c r="X1249" i="1" a="1"/>
  <c r="X1249" i="1" s="1"/>
  <c r="X1245" i="1" a="1"/>
  <c r="X1245" i="1" s="1"/>
  <c r="X1241" i="1" a="1"/>
  <c r="X1241" i="1" s="1"/>
  <c r="X1237" i="1" a="1"/>
  <c r="X1237" i="1" s="1"/>
  <c r="X1233" i="1" a="1"/>
  <c r="X1233" i="1" s="1"/>
  <c r="X1229" i="1" a="1"/>
  <c r="X1229" i="1" s="1"/>
  <c r="X1225" i="1" a="1"/>
  <c r="X1225" i="1" s="1"/>
  <c r="X1221" i="1" a="1"/>
  <c r="X1221" i="1" s="1"/>
  <c r="X1217" i="1" a="1"/>
  <c r="X1217" i="1" s="1"/>
  <c r="X1213" i="1" a="1"/>
  <c r="X1213" i="1" s="1"/>
  <c r="X1209" i="1" a="1"/>
  <c r="X1209" i="1" s="1"/>
  <c r="X1205" i="1" a="1"/>
  <c r="X1205" i="1" s="1"/>
  <c r="X1201" i="1" a="1"/>
  <c r="X1201" i="1" s="1"/>
  <c r="X1197" i="1" a="1"/>
  <c r="X1197" i="1" s="1"/>
  <c r="X1193" i="1" a="1"/>
  <c r="X1193" i="1" s="1"/>
  <c r="X1189" i="1" a="1"/>
  <c r="X1189" i="1" s="1"/>
  <c r="X1185" i="1" a="1"/>
  <c r="X1185" i="1" s="1"/>
  <c r="X1181" i="1" a="1"/>
  <c r="X1181" i="1" s="1"/>
  <c r="X1177" i="1" a="1"/>
  <c r="X1177" i="1" s="1"/>
  <c r="X1173" i="1" a="1"/>
  <c r="X1173" i="1" s="1"/>
  <c r="X1169" i="1" a="1"/>
  <c r="X1169" i="1" s="1"/>
  <c r="X1165" i="1" a="1"/>
  <c r="X1165" i="1" s="1"/>
  <c r="X1161" i="1" a="1"/>
  <c r="X1161" i="1" s="1"/>
  <c r="X1157" i="1" a="1"/>
  <c r="X1157" i="1" s="1"/>
  <c r="X1153" i="1" a="1"/>
  <c r="X1153" i="1" s="1"/>
  <c r="X1149" i="1" a="1"/>
  <c r="X1149" i="1" s="1"/>
  <c r="X1145" i="1" a="1"/>
  <c r="X1145" i="1" s="1"/>
  <c r="X1141" i="1" a="1"/>
  <c r="X1141" i="1" s="1"/>
  <c r="X1137" i="1" a="1"/>
  <c r="X1137" i="1" s="1"/>
  <c r="X1133" i="1" a="1"/>
  <c r="X1133" i="1" s="1"/>
  <c r="X1129" i="1" a="1"/>
  <c r="X1129" i="1" s="1"/>
  <c r="X1125" i="1" a="1"/>
  <c r="X1125" i="1" s="1"/>
  <c r="X1121" i="1" a="1"/>
  <c r="X1121" i="1" s="1"/>
  <c r="X1117" i="1" a="1"/>
  <c r="X1117" i="1" s="1"/>
  <c r="X1113" i="1" a="1"/>
  <c r="X1113" i="1" s="1"/>
  <c r="X1107" i="1" a="1"/>
  <c r="X1107" i="1" s="1"/>
  <c r="X1103" i="1" a="1"/>
  <c r="X1103" i="1" s="1"/>
  <c r="X1099" i="1" a="1"/>
  <c r="X1099" i="1" s="1"/>
  <c r="X1095" i="1" a="1"/>
  <c r="X1095" i="1" s="1"/>
  <c r="X1091" i="1" a="1"/>
  <c r="X1091" i="1" s="1"/>
  <c r="X1087" i="1" a="1"/>
  <c r="X1087" i="1" s="1"/>
  <c r="X1083" i="1" a="1"/>
  <c r="X1083" i="1" s="1"/>
  <c r="X1289" i="1" a="1"/>
  <c r="X1289" i="1" s="1"/>
  <c r="X1279" i="1" a="1"/>
  <c r="X1279" i="1" s="1"/>
  <c r="X1271" i="1" a="1"/>
  <c r="X1271" i="1" s="1"/>
  <c r="X1263" i="1" a="1"/>
  <c r="X1263" i="1" s="1"/>
  <c r="X1251" i="1" a="1"/>
  <c r="X1251" i="1" s="1"/>
  <c r="X1243" i="1" a="1"/>
  <c r="X1243" i="1" s="1"/>
  <c r="X1235" i="1" a="1"/>
  <c r="X1235" i="1" s="1"/>
  <c r="X1227" i="1" a="1"/>
  <c r="X1227" i="1" s="1"/>
  <c r="X1219" i="1" a="1"/>
  <c r="X1219" i="1" s="1"/>
  <c r="X1211" i="1" a="1"/>
  <c r="X1211" i="1" s="1"/>
  <c r="X1203" i="1" a="1"/>
  <c r="X1203" i="1" s="1"/>
  <c r="X1195" i="1" a="1"/>
  <c r="X1195" i="1" s="1"/>
  <c r="X1187" i="1" a="1"/>
  <c r="X1187" i="1" s="1"/>
  <c r="X1179" i="1" a="1"/>
  <c r="X1179" i="1" s="1"/>
  <c r="X1171" i="1" a="1"/>
  <c r="X1171" i="1" s="1"/>
  <c r="X1163" i="1" a="1"/>
  <c r="X1163" i="1" s="1"/>
  <c r="X1155" i="1" a="1"/>
  <c r="X1155" i="1" s="1"/>
  <c r="X1147" i="1" a="1"/>
  <c r="X1147" i="1" s="1"/>
  <c r="X1139" i="1" a="1"/>
  <c r="X1139" i="1" s="1"/>
  <c r="X1131" i="1" a="1"/>
  <c r="X1131" i="1" s="1"/>
  <c r="X1123" i="1" a="1"/>
  <c r="X1123" i="1" s="1"/>
  <c r="X1115" i="1" a="1"/>
  <c r="X1115" i="1" s="1"/>
  <c r="X1105" i="1" a="1"/>
  <c r="X1105" i="1" s="1"/>
  <c r="X1097" i="1" a="1"/>
  <c r="X1097" i="1" s="1"/>
  <c r="X1089" i="1" a="1"/>
  <c r="X1089" i="1" s="1"/>
  <c r="X1081" i="1" a="1"/>
  <c r="X1081" i="1" s="1"/>
  <c r="X1076" i="1" a="1"/>
  <c r="X1076" i="1" s="1"/>
  <c r="X1070" i="1" a="1"/>
  <c r="X1070" i="1" s="1"/>
  <c r="X1065" i="1" a="1"/>
  <c r="X1065" i="1" s="1"/>
  <c r="X1061" i="1" a="1"/>
  <c r="X1061" i="1" s="1"/>
  <c r="X1057" i="1" a="1"/>
  <c r="X1057" i="1" s="1"/>
  <c r="X1053" i="1" a="1"/>
  <c r="X1053" i="1" s="1"/>
  <c r="X1047" i="1" a="1"/>
  <c r="X1047" i="1" s="1"/>
  <c r="X1043" i="1" a="1"/>
  <c r="X1043" i="1" s="1"/>
  <c r="X1039" i="1" a="1"/>
  <c r="X1039" i="1" s="1"/>
  <c r="X1288" i="1" a="1"/>
  <c r="X1288" i="1" s="1"/>
  <c r="X1278" i="1" a="1"/>
  <c r="X1278" i="1" s="1"/>
  <c r="X1270" i="1" a="1"/>
  <c r="X1270" i="1" s="1"/>
  <c r="X1262" i="1" a="1"/>
  <c r="X1262" i="1" s="1"/>
  <c r="X1250" i="1" a="1"/>
  <c r="X1250" i="1" s="1"/>
  <c r="X1242" i="1" a="1"/>
  <c r="X1242" i="1" s="1"/>
  <c r="X1234" i="1" a="1"/>
  <c r="X1234" i="1" s="1"/>
  <c r="X1226" i="1" a="1"/>
  <c r="X1226" i="1" s="1"/>
  <c r="X1218" i="1" a="1"/>
  <c r="X1218" i="1" s="1"/>
  <c r="X1210" i="1" a="1"/>
  <c r="X1210" i="1" s="1"/>
  <c r="X1202" i="1" a="1"/>
  <c r="X1202" i="1" s="1"/>
  <c r="X1194" i="1" a="1"/>
  <c r="X1194" i="1" s="1"/>
  <c r="X1186" i="1" a="1"/>
  <c r="X1186" i="1" s="1"/>
  <c r="X1178" i="1" a="1"/>
  <c r="X1178" i="1" s="1"/>
  <c r="X1170" i="1" a="1"/>
  <c r="X1170" i="1" s="1"/>
  <c r="X1162" i="1" a="1"/>
  <c r="X1162" i="1" s="1"/>
  <c r="X1154" i="1" a="1"/>
  <c r="X1154" i="1" s="1"/>
  <c r="X1146" i="1" a="1"/>
  <c r="X1146" i="1" s="1"/>
  <c r="X1138" i="1" a="1"/>
  <c r="X1138" i="1" s="1"/>
  <c r="X1130" i="1" a="1"/>
  <c r="X1130" i="1" s="1"/>
  <c r="X1122" i="1" a="1"/>
  <c r="X1122" i="1" s="1"/>
  <c r="X1114" i="1" a="1"/>
  <c r="X1114" i="1" s="1"/>
  <c r="X1104" i="1" a="1"/>
  <c r="X1104" i="1" s="1"/>
  <c r="X1096" i="1" a="1"/>
  <c r="X1096" i="1" s="1"/>
  <c r="X1088" i="1" a="1"/>
  <c r="X1088" i="1" s="1"/>
  <c r="X1080" i="1" a="1"/>
  <c r="X1080" i="1" s="1"/>
  <c r="X1074" i="1" a="1"/>
  <c r="X1074" i="1" s="1"/>
  <c r="X1069" i="1" a="1"/>
  <c r="X1069" i="1" s="1"/>
  <c r="X1064" i="1" a="1"/>
  <c r="X1064" i="1" s="1"/>
  <c r="X1060" i="1" a="1"/>
  <c r="X1060" i="1" s="1"/>
  <c r="X1056" i="1" a="1"/>
  <c r="X1056" i="1" s="1"/>
  <c r="X1052" i="1" a="1"/>
  <c r="X1052" i="1" s="1"/>
  <c r="X1046" i="1" a="1"/>
  <c r="X1046" i="1" s="1"/>
  <c r="X1042" i="1" a="1"/>
  <c r="X1042" i="1" s="1"/>
  <c r="X1038" i="1" a="1"/>
  <c r="X1038" i="1" s="1"/>
  <c r="X1293" i="1" a="1"/>
  <c r="X1293" i="1" s="1"/>
  <c r="X1285" i="1" a="1"/>
  <c r="X1285" i="1" s="1"/>
  <c r="X1275" i="1" a="1"/>
  <c r="X1275" i="1" s="1"/>
  <c r="X1267" i="1" a="1"/>
  <c r="X1267" i="1" s="1"/>
  <c r="X1259" i="1" a="1"/>
  <c r="X1259" i="1" s="1"/>
  <c r="X1247" i="1" a="1"/>
  <c r="X1247" i="1" s="1"/>
  <c r="X1239" i="1" a="1"/>
  <c r="X1239" i="1" s="1"/>
  <c r="X1231" i="1" a="1"/>
  <c r="X1231" i="1" s="1"/>
  <c r="X1223" i="1" a="1"/>
  <c r="X1223" i="1" s="1"/>
  <c r="X1215" i="1" a="1"/>
  <c r="X1215" i="1" s="1"/>
  <c r="X1207" i="1" a="1"/>
  <c r="X1207" i="1" s="1"/>
  <c r="X1199" i="1" a="1"/>
  <c r="X1199" i="1" s="1"/>
  <c r="X1191" i="1" a="1"/>
  <c r="X1191" i="1" s="1"/>
  <c r="X1183" i="1" a="1"/>
  <c r="X1183" i="1" s="1"/>
  <c r="X1175" i="1" a="1"/>
  <c r="X1175" i="1" s="1"/>
  <c r="X1167" i="1" a="1"/>
  <c r="X1167" i="1" s="1"/>
  <c r="X1159" i="1" a="1"/>
  <c r="X1159" i="1" s="1"/>
  <c r="X1151" i="1" a="1"/>
  <c r="X1151" i="1" s="1"/>
  <c r="X1143" i="1" a="1"/>
  <c r="X1143" i="1" s="1"/>
  <c r="X1135" i="1" a="1"/>
  <c r="X1135" i="1" s="1"/>
  <c r="X1127" i="1" a="1"/>
  <c r="X1127" i="1" s="1"/>
  <c r="X1119" i="1" a="1"/>
  <c r="X1119" i="1" s="1"/>
  <c r="X1109" i="1" a="1"/>
  <c r="X1109" i="1" s="1"/>
  <c r="X1101" i="1" a="1"/>
  <c r="X1101" i="1" s="1"/>
  <c r="X1093" i="1" a="1"/>
  <c r="X1093" i="1" s="1"/>
  <c r="X1085" i="1" a="1"/>
  <c r="X1085" i="1" s="1"/>
  <c r="X1078" i="1" a="1"/>
  <c r="X1078" i="1" s="1"/>
  <c r="X1073" i="1" a="1"/>
  <c r="X1073" i="1" s="1"/>
  <c r="X1068" i="1" a="1"/>
  <c r="X1068" i="1" s="1"/>
  <c r="X1063" i="1" a="1"/>
  <c r="X1063" i="1" s="1"/>
  <c r="X1059" i="1" a="1"/>
  <c r="X1059" i="1" s="1"/>
  <c r="X1055" i="1" a="1"/>
  <c r="X1055" i="1" s="1"/>
  <c r="X1051" i="1" a="1"/>
  <c r="X1051" i="1" s="1"/>
  <c r="X1045" i="1" a="1"/>
  <c r="X1045" i="1" s="1"/>
  <c r="X1041" i="1" a="1"/>
  <c r="X1041" i="1" s="1"/>
  <c r="X1067" i="1" a="1"/>
  <c r="X1067" i="1" s="1"/>
  <c r="X1292" i="1" a="1"/>
  <c r="X1292" i="1" s="1"/>
  <c r="X1284" i="1" a="1"/>
  <c r="X1284" i="1" s="1"/>
  <c r="X1274" i="1" a="1"/>
  <c r="X1274" i="1" s="1"/>
  <c r="X1266" i="1" a="1"/>
  <c r="X1266" i="1" s="1"/>
  <c r="X1258" i="1" a="1"/>
  <c r="X1258" i="1" s="1"/>
  <c r="X1246" i="1" a="1"/>
  <c r="X1246" i="1" s="1"/>
  <c r="X1238" i="1" a="1"/>
  <c r="X1238" i="1" s="1"/>
  <c r="X1230" i="1" a="1"/>
  <c r="X1230" i="1" s="1"/>
  <c r="X1222" i="1" a="1"/>
  <c r="X1222" i="1" s="1"/>
  <c r="X1214" i="1" a="1"/>
  <c r="X1214" i="1" s="1"/>
  <c r="X1206" i="1" a="1"/>
  <c r="X1206" i="1" s="1"/>
  <c r="X1198" i="1" a="1"/>
  <c r="X1198" i="1" s="1"/>
  <c r="X1190" i="1" a="1"/>
  <c r="X1190" i="1" s="1"/>
  <c r="X1182" i="1" a="1"/>
  <c r="X1182" i="1" s="1"/>
  <c r="X1174" i="1" a="1"/>
  <c r="X1174" i="1" s="1"/>
  <c r="X1166" i="1" a="1"/>
  <c r="X1166" i="1" s="1"/>
  <c r="X1158" i="1" a="1"/>
  <c r="X1158" i="1" s="1"/>
  <c r="X1150" i="1" a="1"/>
  <c r="X1150" i="1" s="1"/>
  <c r="X1142" i="1" a="1"/>
  <c r="X1142" i="1" s="1"/>
  <c r="X1134" i="1" a="1"/>
  <c r="X1134" i="1" s="1"/>
  <c r="X1126" i="1" a="1"/>
  <c r="X1126" i="1" s="1"/>
  <c r="X1118" i="1" a="1"/>
  <c r="X1118" i="1" s="1"/>
  <c r="X1108" i="1" a="1"/>
  <c r="X1108" i="1" s="1"/>
  <c r="X1100" i="1" a="1"/>
  <c r="X1100" i="1" s="1"/>
  <c r="X1092" i="1" a="1"/>
  <c r="X1092" i="1" s="1"/>
  <c r="X1084" i="1" a="1"/>
  <c r="X1084" i="1" s="1"/>
  <c r="X1077" i="1" a="1"/>
  <c r="X1077" i="1" s="1"/>
  <c r="X1072" i="1" a="1"/>
  <c r="X1072" i="1" s="1"/>
  <c r="X1066" i="1" a="1"/>
  <c r="X1066" i="1" s="1"/>
  <c r="X1062" i="1" a="1"/>
  <c r="X1062" i="1" s="1"/>
  <c r="X1058" i="1" a="1"/>
  <c r="X1058" i="1" s="1"/>
  <c r="X1054" i="1" a="1"/>
  <c r="X1054" i="1" s="1"/>
  <c r="X1050" i="1" a="1"/>
  <c r="X1050" i="1" s="1"/>
  <c r="X1044" i="1" a="1"/>
  <c r="X1044" i="1" s="1"/>
  <c r="X1040" i="1" a="1"/>
  <c r="X1040" i="1" s="1"/>
  <c r="X1071" i="1" a="1"/>
  <c r="X1071" i="1" s="1"/>
  <c r="X361" i="1" a="1"/>
  <c r="X361" i="1" s="1"/>
  <c r="X376" i="1"/>
  <c r="X399" i="1"/>
  <c r="X416" i="1" a="1"/>
  <c r="X416" i="1" s="1"/>
  <c r="X702" i="1" a="1"/>
  <c r="X702" i="1" s="1"/>
  <c r="X725" i="1" a="1"/>
  <c r="X725" i="1" s="1"/>
  <c r="X527" i="1" a="1"/>
  <c r="X527" i="1" s="1"/>
  <c r="X533" i="1"/>
  <c r="X546" i="1"/>
  <c r="X576" i="1"/>
  <c r="X772" i="1" a="1"/>
  <c r="X772" i="1" s="1"/>
  <c r="X776" i="1" a="1"/>
  <c r="X776" i="1" s="1"/>
  <c r="X782" i="1" a="1"/>
  <c r="X782" i="1" s="1"/>
  <c r="X786" i="1" a="1"/>
  <c r="X786" i="1" s="1"/>
  <c r="X790" i="1" a="1"/>
  <c r="X790" i="1" s="1"/>
  <c r="X794" i="1" a="1"/>
  <c r="X794" i="1" s="1"/>
  <c r="X798" i="1" a="1"/>
  <c r="X798" i="1" s="1"/>
  <c r="X802" i="1" a="1"/>
  <c r="X802" i="1" s="1"/>
  <c r="X806" i="1" a="1"/>
  <c r="X806" i="1" s="1"/>
  <c r="X810" i="1" a="1"/>
  <c r="X810" i="1" s="1"/>
  <c r="X814" i="1" a="1"/>
  <c r="X814" i="1" s="1"/>
  <c r="X818" i="1" a="1"/>
  <c r="X818" i="1" s="1"/>
  <c r="X822" i="1" a="1"/>
  <c r="X822" i="1" s="1"/>
  <c r="X826" i="1" a="1"/>
  <c r="X826" i="1" s="1"/>
  <c r="X830" i="1" a="1"/>
  <c r="X830" i="1" s="1"/>
  <c r="X834" i="1" a="1"/>
  <c r="X834" i="1" s="1"/>
  <c r="X838" i="1" a="1"/>
  <c r="X838" i="1" s="1"/>
  <c r="X844" i="1" a="1"/>
  <c r="X844" i="1" s="1"/>
  <c r="X848" i="1" a="1"/>
  <c r="X848" i="1" s="1"/>
  <c r="X852" i="1" a="1"/>
  <c r="X852" i="1" s="1"/>
  <c r="X856" i="1" a="1"/>
  <c r="X856" i="1" s="1"/>
  <c r="X860" i="1" a="1"/>
  <c r="X860" i="1" s="1"/>
  <c r="X864" i="1" a="1"/>
  <c r="X864" i="1" s="1"/>
  <c r="X868" i="1" a="1"/>
  <c r="X868" i="1" s="1"/>
  <c r="X872" i="1" a="1"/>
  <c r="X872" i="1" s="1"/>
  <c r="X876" i="1" a="1"/>
  <c r="X876" i="1" s="1"/>
  <c r="X880" i="1" a="1"/>
  <c r="X880" i="1" s="1"/>
  <c r="X884" i="1" a="1"/>
  <c r="X884" i="1" s="1"/>
  <c r="X888" i="1" a="1"/>
  <c r="X888" i="1" s="1"/>
  <c r="X892" i="1" a="1"/>
  <c r="X892" i="1" s="1"/>
  <c r="X896" i="1" a="1"/>
  <c r="X896" i="1" s="1"/>
  <c r="X900" i="1" a="1"/>
  <c r="X900" i="1" s="1"/>
  <c r="X904" i="1" a="1"/>
  <c r="X904" i="1" s="1"/>
  <c r="X908" i="1" a="1"/>
  <c r="X908" i="1" s="1"/>
  <c r="X912" i="1" a="1"/>
  <c r="X912" i="1" s="1"/>
  <c r="X916" i="1" a="1"/>
  <c r="X916" i="1" s="1"/>
  <c r="X920" i="1" a="1"/>
  <c r="X920" i="1" s="1"/>
  <c r="X924" i="1" a="1"/>
  <c r="X924" i="1" s="1"/>
  <c r="X928" i="1" a="1"/>
  <c r="X928" i="1" s="1"/>
  <c r="X932" i="1" a="1"/>
  <c r="X932" i="1" s="1"/>
  <c r="X936" i="1" a="1"/>
  <c r="X936" i="1" s="1"/>
  <c r="X940" i="1" a="1"/>
  <c r="X940" i="1" s="1"/>
  <c r="X944" i="1" a="1"/>
  <c r="X944" i="1" s="1"/>
  <c r="X948" i="1" a="1"/>
  <c r="X948" i="1" s="1"/>
  <c r="X952" i="1" a="1"/>
  <c r="X952" i="1" s="1"/>
  <c r="X956" i="1" a="1"/>
  <c r="X956" i="1" s="1"/>
  <c r="X960" i="1" a="1"/>
  <c r="X960" i="1" s="1"/>
  <c r="X964" i="1" a="1"/>
  <c r="X964" i="1" s="1"/>
  <c r="X968" i="1" a="1"/>
  <c r="X968" i="1" s="1"/>
  <c r="X972" i="1" a="1"/>
  <c r="X972" i="1" s="1"/>
  <c r="X976" i="1" a="1"/>
  <c r="X976" i="1" s="1"/>
  <c r="X980" i="1" a="1"/>
  <c r="X980" i="1" s="1"/>
  <c r="X985" i="1"/>
  <c r="X992" i="1" a="1"/>
  <c r="X992" i="1" s="1"/>
  <c r="X996" i="1" a="1"/>
  <c r="X996" i="1" s="1"/>
  <c r="X1000" i="1" a="1"/>
  <c r="X1000" i="1" s="1"/>
  <c r="X1004" i="1" a="1"/>
  <c r="X1004" i="1" s="1"/>
  <c r="X1008" i="1" a="1"/>
  <c r="X1008" i="1" s="1"/>
  <c r="X1012" i="1" a="1"/>
  <c r="X1012" i="1" s="1"/>
  <c r="X1018" i="1" a="1"/>
  <c r="X1018" i="1" s="1"/>
  <c r="X1022" i="1" a="1"/>
  <c r="X1022" i="1" s="1"/>
  <c r="X1027" i="1"/>
  <c r="X1307" i="1" a="1"/>
  <c r="X1307" i="1" s="1"/>
  <c r="X1315" i="1" a="1"/>
  <c r="X1315" i="1" s="1"/>
  <c r="X1325" i="1" a="1"/>
  <c r="X1325" i="1" s="1"/>
  <c r="X1333" i="1" a="1"/>
  <c r="X1333" i="1" s="1"/>
  <c r="X1341" i="1" a="1"/>
  <c r="X1341" i="1" s="1"/>
  <c r="X1349" i="1" a="1"/>
  <c r="X1349" i="1" s="1"/>
  <c r="X1357" i="1" a="1"/>
  <c r="X1357" i="1" s="1"/>
  <c r="X1365" i="1" a="1"/>
  <c r="X1365" i="1" s="1"/>
  <c r="X1373" i="1" a="1"/>
  <c r="X1373" i="1" s="1"/>
  <c r="X1383" i="1" a="1"/>
  <c r="X1383" i="1" s="1"/>
  <c r="X1391" i="1" a="1"/>
  <c r="X1391" i="1" s="1"/>
  <c r="X1399" i="1" a="1"/>
  <c r="X1399" i="1" s="1"/>
  <c r="X1407" i="1" a="1"/>
  <c r="X1407" i="1" s="1"/>
  <c r="X1415" i="1" a="1"/>
  <c r="X1415" i="1" s="1"/>
  <c r="X1423" i="1" a="1"/>
  <c r="X1423" i="1" s="1"/>
  <c r="X1431" i="1" a="1"/>
  <c r="X1431" i="1" s="1"/>
  <c r="X1439" i="1" a="1"/>
  <c r="X1439" i="1" s="1"/>
  <c r="X1447" i="1" a="1"/>
  <c r="X1447" i="1" s="1"/>
  <c r="X1455" i="1" a="1"/>
  <c r="X1455" i="1" s="1"/>
  <c r="X1463" i="1" a="1"/>
  <c r="X1463" i="1" s="1"/>
  <c r="X1471" i="1" a="1"/>
  <c r="X1471" i="1" s="1"/>
  <c r="X1479" i="1" a="1"/>
  <c r="X1479" i="1" s="1"/>
  <c r="X1487" i="1" a="1"/>
  <c r="X1487" i="1" s="1"/>
  <c r="X1495" i="1" a="1"/>
  <c r="X1495" i="1" s="1"/>
  <c r="X1503" i="1" a="1"/>
  <c r="X1503" i="1" s="1"/>
  <c r="X1511" i="1" a="1"/>
  <c r="X1511" i="1" s="1"/>
  <c r="X1519" i="1" a="1"/>
  <c r="X1519" i="1" s="1"/>
  <c r="X1531" i="1" a="1"/>
  <c r="X1531" i="1" s="1"/>
  <c r="X1539" i="1" a="1"/>
  <c r="X1539" i="1" s="1"/>
  <c r="X1547" i="1" a="1"/>
  <c r="X1547" i="1" s="1"/>
  <c r="X1557" i="1" a="1"/>
  <c r="X1557" i="1" s="1"/>
  <c r="X1577" i="1" a="1"/>
  <c r="X1577" i="1" s="1"/>
  <c r="X1587" i="1" a="1"/>
  <c r="X1587" i="1" s="1"/>
  <c r="X1595" i="1" a="1"/>
  <c r="X1595" i="1" s="1"/>
  <c r="X1603" i="1" a="1"/>
  <c r="X1603" i="1" s="1"/>
  <c r="X536" i="1" a="1"/>
  <c r="X536" i="1" s="1"/>
  <c r="X549" i="1" a="1"/>
  <c r="X549" i="1" s="1"/>
  <c r="X560" i="1" a="1"/>
  <c r="X560" i="1" s="1"/>
  <c r="X579" i="1" a="1"/>
  <c r="X579" i="1" s="1"/>
  <c r="X583" i="1" a="1"/>
  <c r="X583" i="1" s="1"/>
  <c r="X587" i="1" a="1"/>
  <c r="X587" i="1" s="1"/>
  <c r="X986" i="1"/>
  <c r="X845" i="1" a="1"/>
  <c r="X845" i="1" s="1"/>
  <c r="X849" i="1" a="1"/>
  <c r="X849" i="1" s="1"/>
  <c r="X853" i="1" a="1"/>
  <c r="X853" i="1" s="1"/>
  <c r="X857" i="1" a="1"/>
  <c r="X857" i="1" s="1"/>
  <c r="X861" i="1" a="1"/>
  <c r="X861" i="1" s="1"/>
  <c r="X865" i="1" a="1"/>
  <c r="X865" i="1" s="1"/>
  <c r="X869" i="1" a="1"/>
  <c r="X869" i="1" s="1"/>
  <c r="X873" i="1" a="1"/>
  <c r="X873" i="1" s="1"/>
  <c r="X877" i="1" a="1"/>
  <c r="X877" i="1" s="1"/>
  <c r="X881" i="1" a="1"/>
  <c r="X881" i="1" s="1"/>
  <c r="X885" i="1" a="1"/>
  <c r="X885" i="1" s="1"/>
  <c r="X889" i="1" a="1"/>
  <c r="X889" i="1" s="1"/>
  <c r="X893" i="1" a="1"/>
  <c r="X893" i="1" s="1"/>
  <c r="X897" i="1" a="1"/>
  <c r="X897" i="1" s="1"/>
  <c r="X901" i="1" a="1"/>
  <c r="X901" i="1" s="1"/>
  <c r="X905" i="1" a="1"/>
  <c r="X905" i="1" s="1"/>
  <c r="X909" i="1" a="1"/>
  <c r="X909" i="1" s="1"/>
  <c r="X913" i="1" a="1"/>
  <c r="X913" i="1" s="1"/>
  <c r="X917" i="1" a="1"/>
  <c r="X917" i="1" s="1"/>
  <c r="X921" i="1" a="1"/>
  <c r="X921" i="1" s="1"/>
  <c r="X925" i="1" a="1"/>
  <c r="X925" i="1" s="1"/>
  <c r="X929" i="1" a="1"/>
  <c r="X929" i="1" s="1"/>
  <c r="X933" i="1" a="1"/>
  <c r="X933" i="1" s="1"/>
  <c r="X937" i="1" a="1"/>
  <c r="X937" i="1" s="1"/>
  <c r="X941" i="1" a="1"/>
  <c r="X941" i="1" s="1"/>
  <c r="X945" i="1" a="1"/>
  <c r="X945" i="1" s="1"/>
  <c r="X949" i="1" a="1"/>
  <c r="X949" i="1" s="1"/>
  <c r="X953" i="1" a="1"/>
  <c r="X953" i="1" s="1"/>
  <c r="X957" i="1" a="1"/>
  <c r="X957" i="1" s="1"/>
  <c r="X961" i="1" a="1"/>
  <c r="X961" i="1" s="1"/>
  <c r="X965" i="1" a="1"/>
  <c r="X965" i="1" s="1"/>
  <c r="X969" i="1" a="1"/>
  <c r="X969" i="1" s="1"/>
  <c r="X973" i="1" a="1"/>
  <c r="X973" i="1" s="1"/>
  <c r="X977" i="1" a="1"/>
  <c r="X977" i="1" s="1"/>
  <c r="X981" i="1" a="1"/>
  <c r="X981" i="1" s="1"/>
  <c r="X989" i="1" a="1"/>
  <c r="X989" i="1" s="1"/>
  <c r="X993" i="1" a="1"/>
  <c r="X993" i="1" s="1"/>
  <c r="X997" i="1" a="1"/>
  <c r="X997" i="1" s="1"/>
  <c r="X1001" i="1" a="1"/>
  <c r="X1001" i="1" s="1"/>
  <c r="X1005" i="1" a="1"/>
  <c r="X1005" i="1" s="1"/>
  <c r="X1009" i="1" a="1"/>
  <c r="X1009" i="1" s="1"/>
  <c r="X1013" i="1" a="1"/>
  <c r="X1013" i="1" s="1"/>
  <c r="X1019" i="1" a="1"/>
  <c r="X1019" i="1" s="1"/>
  <c r="X1310" i="1" a="1"/>
  <c r="X1310" i="1" s="1"/>
  <c r="X1320" i="1" a="1"/>
  <c r="X1320" i="1" s="1"/>
  <c r="X1328" i="1" a="1"/>
  <c r="X1328" i="1" s="1"/>
  <c r="X1336" i="1" a="1"/>
  <c r="X1336" i="1" s="1"/>
  <c r="X1344" i="1" a="1"/>
  <c r="X1344" i="1" s="1"/>
  <c r="X1352" i="1" a="1"/>
  <c r="X1352" i="1" s="1"/>
  <c r="X1360" i="1" a="1"/>
  <c r="X1360" i="1" s="1"/>
  <c r="X1368" i="1" a="1"/>
  <c r="X1368" i="1" s="1"/>
  <c r="X1376" i="1" a="1"/>
  <c r="X1376" i="1" s="1"/>
  <c r="X1386" i="1" a="1"/>
  <c r="X1386" i="1" s="1"/>
  <c r="X1394" i="1" a="1"/>
  <c r="X1394" i="1" s="1"/>
  <c r="X1402" i="1" a="1"/>
  <c r="X1402" i="1" s="1"/>
  <c r="X1410" i="1" a="1"/>
  <c r="X1410" i="1" s="1"/>
  <c r="X1418" i="1" a="1"/>
  <c r="X1418" i="1" s="1"/>
  <c r="X1426" i="1" a="1"/>
  <c r="X1426" i="1" s="1"/>
  <c r="X1434" i="1" a="1"/>
  <c r="X1434" i="1" s="1"/>
  <c r="X1442" i="1" a="1"/>
  <c r="X1442" i="1" s="1"/>
  <c r="X1450" i="1" a="1"/>
  <c r="X1450" i="1" s="1"/>
  <c r="X1458" i="1" a="1"/>
  <c r="X1458" i="1" s="1"/>
  <c r="X1466" i="1" a="1"/>
  <c r="X1466" i="1" s="1"/>
  <c r="X1474" i="1" a="1"/>
  <c r="X1474" i="1" s="1"/>
  <c r="X1482" i="1" a="1"/>
  <c r="X1482" i="1" s="1"/>
  <c r="X1490" i="1" a="1"/>
  <c r="X1490" i="1" s="1"/>
  <c r="X1498" i="1" a="1"/>
  <c r="X1498" i="1" s="1"/>
  <c r="X1506" i="1" a="1"/>
  <c r="X1506" i="1" s="1"/>
  <c r="X1514" i="1" a="1"/>
  <c r="X1514" i="1" s="1"/>
  <c r="X1526" i="1" a="1"/>
  <c r="X1526" i="1" s="1"/>
  <c r="X1534" i="1" a="1"/>
  <c r="X1534" i="1" s="1"/>
  <c r="X1542" i="1" a="1"/>
  <c r="X1542" i="1" s="1"/>
  <c r="X1552" i="1" a="1"/>
  <c r="X1552" i="1" s="1"/>
  <c r="X1578" i="1" a="1"/>
  <c r="X1578" i="1" s="1"/>
  <c r="X1588" i="1" a="1"/>
  <c r="X1588" i="1" s="1"/>
  <c r="X1596" i="1" a="1"/>
  <c r="X1596" i="1" s="1"/>
  <c r="X1604" i="1" a="1"/>
  <c r="X1604" i="1" s="1"/>
  <c r="X2903" i="1"/>
  <c r="X2898" i="1" a="1"/>
  <c r="X2898" i="1" s="1"/>
  <c r="X2894" i="1" a="1"/>
  <c r="X2894" i="1" s="1"/>
  <c r="X2888" i="1" a="1"/>
  <c r="X2888" i="1" s="1"/>
  <c r="X2884" i="1" a="1"/>
  <c r="X2884" i="1" s="1"/>
  <c r="X2880" i="1" a="1"/>
  <c r="X2880" i="1" s="1"/>
  <c r="X2876" i="1" a="1"/>
  <c r="X2876" i="1" s="1"/>
  <c r="X2872" i="1" a="1"/>
  <c r="X2872" i="1" s="1"/>
  <c r="X2868" i="1" a="1"/>
  <c r="X2868" i="1" s="1"/>
  <c r="X2861" i="1"/>
  <c r="X2856" i="1" a="1"/>
  <c r="X2856" i="1" s="1"/>
  <c r="X2852" i="1" a="1"/>
  <c r="X2852" i="1" s="1"/>
  <c r="X2848" i="1" a="1"/>
  <c r="X2848" i="1" s="1"/>
  <c r="X2844" i="1" a="1"/>
  <c r="X2844" i="1" s="1"/>
  <c r="X2840" i="1" a="1"/>
  <c r="X2840" i="1" s="1"/>
  <c r="X2836" i="1" a="1"/>
  <c r="X2836" i="1" s="1"/>
  <c r="X2832" i="1" a="1"/>
  <c r="X2832" i="1" s="1"/>
  <c r="X2828" i="1" a="1"/>
  <c r="X2828" i="1" s="1"/>
  <c r="X2824" i="1" a="1"/>
  <c r="X2824" i="1" s="1"/>
  <c r="X2820" i="1" a="1"/>
  <c r="X2820" i="1" s="1"/>
  <c r="X2816" i="1" a="1"/>
  <c r="X2816" i="1" s="1"/>
  <c r="X2812" i="1" a="1"/>
  <c r="X2812" i="1" s="1"/>
  <c r="X2808" i="1" a="1"/>
  <c r="X2808" i="1" s="1"/>
  <c r="X2804" i="1" a="1"/>
  <c r="X2804" i="1" s="1"/>
  <c r="X2800" i="1" a="1"/>
  <c r="X2800" i="1" s="1"/>
  <c r="X2796" i="1" a="1"/>
  <c r="X2796" i="1" s="1"/>
  <c r="X2792" i="1" a="1"/>
  <c r="X2792" i="1" s="1"/>
  <c r="X2788" i="1" a="1"/>
  <c r="X2788" i="1" s="1"/>
  <c r="X2784" i="1" a="1"/>
  <c r="X2784" i="1" s="1"/>
  <c r="X2780" i="1" a="1"/>
  <c r="X2780" i="1" s="1"/>
  <c r="X2776" i="1" a="1"/>
  <c r="X2776" i="1" s="1"/>
  <c r="X2772" i="1" a="1"/>
  <c r="X2772" i="1" s="1"/>
  <c r="X2768" i="1" a="1"/>
  <c r="X2768" i="1" s="1"/>
  <c r="X2764" i="1" a="1"/>
  <c r="X2764" i="1" s="1"/>
  <c r="X2760" i="1" a="1"/>
  <c r="X2760" i="1" s="1"/>
  <c r="X2756" i="1" a="1"/>
  <c r="X2756" i="1" s="1"/>
  <c r="X2752" i="1" a="1"/>
  <c r="X2752" i="1" s="1"/>
  <c r="X2748" i="1" a="1"/>
  <c r="X2748" i="1" s="1"/>
  <c r="X2744" i="1" a="1"/>
  <c r="X2744" i="1" s="1"/>
  <c r="X2740" i="1" a="1"/>
  <c r="X2740" i="1" s="1"/>
  <c r="X2736" i="1" a="1"/>
  <c r="X2736" i="1" s="1"/>
  <c r="X2732" i="1" a="1"/>
  <c r="X2732" i="1" s="1"/>
  <c r="X2728" i="1" a="1"/>
  <c r="X2728" i="1" s="1"/>
  <c r="X2724" i="1" a="1"/>
  <c r="X2724" i="1" s="1"/>
  <c r="X2720" i="1" a="1"/>
  <c r="X2720" i="1" s="1"/>
  <c r="X2714" i="1" a="1"/>
  <c r="X2714" i="1" s="1"/>
  <c r="X2710" i="1" a="1"/>
  <c r="X2710" i="1" s="1"/>
  <c r="X2706" i="1" a="1"/>
  <c r="X2706" i="1" s="1"/>
  <c r="X2702" i="1" a="1"/>
  <c r="X2702" i="1" s="1"/>
  <c r="X2698" i="1" a="1"/>
  <c r="X2698" i="1" s="1"/>
  <c r="X2694" i="1" a="1"/>
  <c r="X2694" i="1" s="1"/>
  <c r="X2690" i="1" a="1"/>
  <c r="X2690" i="1" s="1"/>
  <c r="X2686" i="1" a="1"/>
  <c r="X2686" i="1" s="1"/>
  <c r="X2682" i="1" a="1"/>
  <c r="X2682" i="1" s="1"/>
  <c r="X2678" i="1" a="1"/>
  <c r="X2678" i="1" s="1"/>
  <c r="X2674" i="1" a="1"/>
  <c r="X2674" i="1" s="1"/>
  <c r="X2670" i="1" a="1"/>
  <c r="X2670" i="1" s="1"/>
  <c r="X2666" i="1" a="1"/>
  <c r="X2666" i="1" s="1"/>
  <c r="X2662" i="1" a="1"/>
  <c r="X2662" i="1" s="1"/>
  <c r="X2658" i="1" a="1"/>
  <c r="X2658" i="1" s="1"/>
  <c r="X2652" i="1" a="1"/>
  <c r="X2652" i="1" s="1"/>
  <c r="X2648" i="1" a="1"/>
  <c r="X2648" i="1" s="1"/>
  <c r="X2899" i="1" a="1"/>
  <c r="X2899" i="1" s="1"/>
  <c r="X2895" i="1" a="1"/>
  <c r="X2895" i="1" s="1"/>
  <c r="X2889" i="1" a="1"/>
  <c r="X2889" i="1" s="1"/>
  <c r="X2885" i="1" a="1"/>
  <c r="X2885" i="1" s="1"/>
  <c r="X2881" i="1" a="1"/>
  <c r="X2881" i="1" s="1"/>
  <c r="X2877" i="1" a="1"/>
  <c r="X2877" i="1" s="1"/>
  <c r="X2873" i="1" a="1"/>
  <c r="X2873" i="1" s="1"/>
  <c r="X2869" i="1" a="1"/>
  <c r="X2869" i="1" s="1"/>
  <c r="X2865" i="1" a="1"/>
  <c r="X2865" i="1" s="1"/>
  <c r="X2857" i="1" a="1"/>
  <c r="X2857" i="1" s="1"/>
  <c r="X2853" i="1" a="1"/>
  <c r="X2853" i="1" s="1"/>
  <c r="X2849" i="1" a="1"/>
  <c r="X2849" i="1" s="1"/>
  <c r="X2845" i="1" a="1"/>
  <c r="X2845" i="1" s="1"/>
  <c r="X2841" i="1" a="1"/>
  <c r="X2841" i="1" s="1"/>
  <c r="X2837" i="1" a="1"/>
  <c r="X2837" i="1" s="1"/>
  <c r="X2833" i="1" a="1"/>
  <c r="X2833" i="1" s="1"/>
  <c r="X2829" i="1" a="1"/>
  <c r="X2829" i="1" s="1"/>
  <c r="X2825" i="1" a="1"/>
  <c r="X2825" i="1" s="1"/>
  <c r="X2821" i="1" a="1"/>
  <c r="X2821" i="1" s="1"/>
  <c r="X2817" i="1" a="1"/>
  <c r="X2817" i="1" s="1"/>
  <c r="X2813" i="1" a="1"/>
  <c r="X2813" i="1" s="1"/>
  <c r="X2809" i="1" a="1"/>
  <c r="X2809" i="1" s="1"/>
  <c r="X2805" i="1" a="1"/>
  <c r="X2805" i="1" s="1"/>
  <c r="X2801" i="1" a="1"/>
  <c r="X2801" i="1" s="1"/>
  <c r="X2797" i="1" a="1"/>
  <c r="X2797" i="1" s="1"/>
  <c r="X2793" i="1" a="1"/>
  <c r="X2793" i="1" s="1"/>
  <c r="X2789" i="1" a="1"/>
  <c r="X2789" i="1" s="1"/>
  <c r="X2785" i="1" a="1"/>
  <c r="X2785" i="1" s="1"/>
  <c r="X2781" i="1" a="1"/>
  <c r="X2781" i="1" s="1"/>
  <c r="X2777" i="1" a="1"/>
  <c r="X2777" i="1" s="1"/>
  <c r="X2773" i="1" a="1"/>
  <c r="X2773" i="1" s="1"/>
  <c r="X2769" i="1" a="1"/>
  <c r="X2769" i="1" s="1"/>
  <c r="X2765" i="1" a="1"/>
  <c r="X2765" i="1" s="1"/>
  <c r="X2761" i="1" a="1"/>
  <c r="X2761" i="1" s="1"/>
  <c r="X2757" i="1" a="1"/>
  <c r="X2757" i="1" s="1"/>
  <c r="X2753" i="1" a="1"/>
  <c r="X2753" i="1" s="1"/>
  <c r="X2749" i="1" a="1"/>
  <c r="X2749" i="1" s="1"/>
  <c r="X2745" i="1" a="1"/>
  <c r="X2745" i="1" s="1"/>
  <c r="X2741" i="1" a="1"/>
  <c r="X2741" i="1" s="1"/>
  <c r="X2737" i="1" a="1"/>
  <c r="X2737" i="1" s="1"/>
  <c r="X2733" i="1" a="1"/>
  <c r="X2733" i="1" s="1"/>
  <c r="X2729" i="1" a="1"/>
  <c r="X2729" i="1" s="1"/>
  <c r="X2725" i="1" a="1"/>
  <c r="X2725" i="1" s="1"/>
  <c r="X2721" i="1" a="1"/>
  <c r="X2721" i="1" s="1"/>
  <c r="X2715" i="1" a="1"/>
  <c r="X2715" i="1" s="1"/>
  <c r="X2711" i="1" a="1"/>
  <c r="X2711" i="1" s="1"/>
  <c r="X2707" i="1" a="1"/>
  <c r="X2707" i="1" s="1"/>
  <c r="X2703" i="1" a="1"/>
  <c r="X2703" i="1" s="1"/>
  <c r="X2699" i="1" a="1"/>
  <c r="X2699" i="1" s="1"/>
  <c r="X2695" i="1" a="1"/>
  <c r="X2695" i="1" s="1"/>
  <c r="X2691" i="1" a="1"/>
  <c r="X2691" i="1" s="1"/>
  <c r="X2687" i="1" a="1"/>
  <c r="X2687" i="1" s="1"/>
  <c r="X2683" i="1" a="1"/>
  <c r="X2683" i="1" s="1"/>
  <c r="X2679" i="1" a="1"/>
  <c r="X2679" i="1" s="1"/>
  <c r="X2675" i="1" a="1"/>
  <c r="X2675" i="1" s="1"/>
  <c r="X2671" i="1" a="1"/>
  <c r="X2671" i="1" s="1"/>
  <c r="X2667" i="1" a="1"/>
  <c r="X2667" i="1" s="1"/>
  <c r="X2663" i="1" a="1"/>
  <c r="X2663" i="1" s="1"/>
  <c r="X2659" i="1" a="1"/>
  <c r="X2659" i="1" s="1"/>
  <c r="X2653" i="1" a="1"/>
  <c r="X2653" i="1" s="1"/>
  <c r="X2649" i="1" a="1"/>
  <c r="X2649" i="1" s="1"/>
  <c r="X2900" i="1" a="1"/>
  <c r="X2900" i="1" s="1"/>
  <c r="X2893" i="1" a="1"/>
  <c r="X2893" i="1" s="1"/>
  <c r="X2866" i="1" a="1"/>
  <c r="X2866" i="1" s="1"/>
  <c r="X2855" i="1" a="1"/>
  <c r="X2855" i="1" s="1"/>
  <c r="X2830" i="1" a="1"/>
  <c r="X2830" i="1" s="1"/>
  <c r="X2823" i="1" a="1"/>
  <c r="X2823" i="1" s="1"/>
  <c r="X2798" i="1" a="1"/>
  <c r="X2798" i="1" s="1"/>
  <c r="X2791" i="1" a="1"/>
  <c r="X2791" i="1" s="1"/>
  <c r="X2766" i="1" a="1"/>
  <c r="X2766" i="1" s="1"/>
  <c r="X2759" i="1" a="1"/>
  <c r="X2759" i="1" s="1"/>
  <c r="X2734" i="1" a="1"/>
  <c r="X2734" i="1" s="1"/>
  <c r="X2727" i="1" a="1"/>
  <c r="X2727" i="1" s="1"/>
  <c r="X2700" i="1" a="1"/>
  <c r="X2700" i="1" s="1"/>
  <c r="X2693" i="1" a="1"/>
  <c r="X2693" i="1" s="1"/>
  <c r="X2668" i="1" a="1"/>
  <c r="X2668" i="1" s="1"/>
  <c r="X2661" i="1" a="1"/>
  <c r="X2661" i="1" s="1"/>
  <c r="X2882" i="1" a="1"/>
  <c r="X2882" i="1" s="1"/>
  <c r="X2875" i="1" a="1"/>
  <c r="X2875" i="1" s="1"/>
  <c r="X2846" i="1" a="1"/>
  <c r="X2846" i="1" s="1"/>
  <c r="X2839" i="1" a="1"/>
  <c r="X2839" i="1" s="1"/>
  <c r="X2814" i="1" a="1"/>
  <c r="X2814" i="1" s="1"/>
  <c r="X2807" i="1" a="1"/>
  <c r="X2807" i="1" s="1"/>
  <c r="X2782" i="1" a="1"/>
  <c r="X2782" i="1" s="1"/>
  <c r="X2775" i="1" a="1"/>
  <c r="X2775" i="1" s="1"/>
  <c r="X2750" i="1" a="1"/>
  <c r="X2750" i="1" s="1"/>
  <c r="X2743" i="1" a="1"/>
  <c r="X2743" i="1" s="1"/>
  <c r="X2716" i="1" a="1"/>
  <c r="X2716" i="1" s="1"/>
  <c r="X2709" i="1" a="1"/>
  <c r="X2709" i="1" s="1"/>
  <c r="X2684" i="1" a="1"/>
  <c r="X2684" i="1" s="1"/>
  <c r="X2677" i="1" a="1"/>
  <c r="X2677" i="1" s="1"/>
  <c r="X2650" i="1" a="1"/>
  <c r="X2650" i="1" s="1"/>
  <c r="X2887" i="1" a="1"/>
  <c r="X2887" i="1" s="1"/>
  <c r="X2879" i="1" a="1"/>
  <c r="X2879" i="1" s="1"/>
  <c r="X2858" i="1" a="1"/>
  <c r="X2858" i="1" s="1"/>
  <c r="X2850" i="1" a="1"/>
  <c r="X2850" i="1" s="1"/>
  <c r="X2815" i="1" a="1"/>
  <c r="X2815" i="1" s="1"/>
  <c r="X2790" i="1" a="1"/>
  <c r="X2790" i="1" s="1"/>
  <c r="X2755" i="1" a="1"/>
  <c r="X2755" i="1" s="1"/>
  <c r="X2747" i="1" a="1"/>
  <c r="X2747" i="1" s="1"/>
  <c r="X2730" i="1" a="1"/>
  <c r="X2730" i="1" s="1"/>
  <c r="X2722" i="1" a="1"/>
  <c r="X2722" i="1" s="1"/>
  <c r="X2685" i="1" a="1"/>
  <c r="X2685" i="1" s="1"/>
  <c r="X2660" i="1" a="1"/>
  <c r="X2660" i="1" s="1"/>
  <c r="X2897" i="1" a="1"/>
  <c r="X2897" i="1" s="1"/>
  <c r="X2878" i="1" a="1"/>
  <c r="X2878" i="1" s="1"/>
  <c r="X2870" i="1" a="1"/>
  <c r="X2870" i="1" s="1"/>
  <c r="X2831" i="1" a="1"/>
  <c r="X2831" i="1" s="1"/>
  <c r="X2806" i="1" a="1"/>
  <c r="X2806" i="1" s="1"/>
  <c r="X2771" i="1" a="1"/>
  <c r="X2771" i="1" s="1"/>
  <c r="X2763" i="1" a="1"/>
  <c r="X2763" i="1" s="1"/>
  <c r="X2746" i="1" a="1"/>
  <c r="X2746" i="1" s="1"/>
  <c r="X2738" i="1" a="1"/>
  <c r="X2738" i="1" s="1"/>
  <c r="X2701" i="1" a="1"/>
  <c r="X2701" i="1" s="1"/>
  <c r="X2676" i="1" a="1"/>
  <c r="X2676" i="1" s="1"/>
  <c r="X2892" i="1" a="1"/>
  <c r="X2892" i="1" s="1"/>
  <c r="X2851" i="1" a="1"/>
  <c r="X2851" i="1" s="1"/>
  <c r="X2843" i="1" a="1"/>
  <c r="X2843" i="1" s="1"/>
  <c r="X2826" i="1" a="1"/>
  <c r="X2826" i="1" s="1"/>
  <c r="X2818" i="1" a="1"/>
  <c r="X2818" i="1" s="1"/>
  <c r="X2783" i="1" a="1"/>
  <c r="X2783" i="1" s="1"/>
  <c r="X2758" i="1" a="1"/>
  <c r="X2758" i="1" s="1"/>
  <c r="X2723" i="1" a="1"/>
  <c r="X2723" i="1" s="1"/>
  <c r="X2713" i="1" a="1"/>
  <c r="X2713" i="1" s="1"/>
  <c r="X2696" i="1" a="1"/>
  <c r="X2696" i="1" s="1"/>
  <c r="X2688" i="1" a="1"/>
  <c r="X2688" i="1" s="1"/>
  <c r="X2651" i="1" a="1"/>
  <c r="X2651" i="1" s="1"/>
  <c r="X2871" i="1" a="1"/>
  <c r="X2871" i="1" s="1"/>
  <c r="X2859" i="1" a="1"/>
  <c r="X2859" i="1" s="1"/>
  <c r="X2842" i="1" a="1"/>
  <c r="X2842" i="1" s="1"/>
  <c r="X2834" i="1" a="1"/>
  <c r="X2834" i="1" s="1"/>
  <c r="X2799" i="1" a="1"/>
  <c r="X2799" i="1" s="1"/>
  <c r="X2774" i="1" a="1"/>
  <c r="X2774" i="1" s="1"/>
  <c r="X2739" i="1" a="1"/>
  <c r="X2739" i="1" s="1"/>
  <c r="X2731" i="1" a="1"/>
  <c r="X2731" i="1" s="1"/>
  <c r="X2712" i="1" a="1"/>
  <c r="X2712" i="1" s="1"/>
  <c r="X2704" i="1" a="1"/>
  <c r="X2704" i="1" s="1"/>
  <c r="X2669" i="1" a="1"/>
  <c r="X2669" i="1" s="1"/>
  <c r="X2838" i="1" a="1"/>
  <c r="X2838" i="1" s="1"/>
  <c r="X2803" i="1" a="1"/>
  <c r="X2803" i="1" s="1"/>
  <c r="X2770" i="1" a="1"/>
  <c r="X2770" i="1" s="1"/>
  <c r="X2735" i="1" a="1"/>
  <c r="X2735" i="1" s="1"/>
  <c r="X2665" i="1" a="1"/>
  <c r="X2665" i="1" s="1"/>
  <c r="X2646" i="1" a="1"/>
  <c r="X2646" i="1" s="1"/>
  <c r="X2854" i="1" a="1"/>
  <c r="X2854" i="1" s="1"/>
  <c r="X2819" i="1" a="1"/>
  <c r="X2819" i="1" s="1"/>
  <c r="X2786" i="1" a="1"/>
  <c r="X2786" i="1" s="1"/>
  <c r="X2751" i="1" a="1"/>
  <c r="X2751" i="1" s="1"/>
  <c r="X2681" i="1" a="1"/>
  <c r="X2681" i="1" s="1"/>
  <c r="X2664" i="1" a="1"/>
  <c r="X2664" i="1" s="1"/>
  <c r="X2874" i="1" a="1"/>
  <c r="X2874" i="1" s="1"/>
  <c r="X2835" i="1" a="1"/>
  <c r="X2835" i="1" s="1"/>
  <c r="X2802" i="1" a="1"/>
  <c r="X2802" i="1" s="1"/>
  <c r="X2767" i="1" a="1"/>
  <c r="X2767" i="1" s="1"/>
  <c r="X2697" i="1" a="1"/>
  <c r="X2697" i="1" s="1"/>
  <c r="X2680" i="1" a="1"/>
  <c r="X2680" i="1" s="1"/>
  <c r="X2886" i="1" a="1"/>
  <c r="X2886" i="1" s="1"/>
  <c r="X2847" i="1" a="1"/>
  <c r="X2847" i="1" s="1"/>
  <c r="X2779" i="1" a="1"/>
  <c r="X2779" i="1" s="1"/>
  <c r="X2762" i="1" a="1"/>
  <c r="X2762" i="1" s="1"/>
  <c r="X2692" i="1" a="1"/>
  <c r="X2692" i="1" s="1"/>
  <c r="X2655" i="1" a="1"/>
  <c r="X2655" i="1" s="1"/>
  <c r="X2867" i="1" a="1"/>
  <c r="X2867" i="1" s="1"/>
  <c r="X2795" i="1" a="1"/>
  <c r="X2795" i="1" s="1"/>
  <c r="X2778" i="1" a="1"/>
  <c r="X2778" i="1" s="1"/>
  <c r="X2708" i="1" a="1"/>
  <c r="X2708" i="1" s="1"/>
  <c r="X2673" i="1" a="1"/>
  <c r="X2673" i="1" s="1"/>
  <c r="X2883" i="1" a="1"/>
  <c r="X2883" i="1" s="1"/>
  <c r="X2811" i="1" a="1"/>
  <c r="X2811" i="1" s="1"/>
  <c r="X2794" i="1" a="1"/>
  <c r="X2794" i="1" s="1"/>
  <c r="X2726" i="1" a="1"/>
  <c r="X2726" i="1" s="1"/>
  <c r="X2689" i="1" a="1"/>
  <c r="X2689" i="1" s="1"/>
  <c r="X2654" i="1" a="1"/>
  <c r="X2654" i="1" s="1"/>
  <c r="X2901" i="1" a="1"/>
  <c r="X2901" i="1" s="1"/>
  <c r="X2862" i="1"/>
  <c r="X2827" i="1" a="1"/>
  <c r="X2827" i="1" s="1"/>
  <c r="X2810" i="1" a="1"/>
  <c r="X2810" i="1" s="1"/>
  <c r="X2742" i="1" a="1"/>
  <c r="X2742" i="1" s="1"/>
  <c r="X2705" i="1" a="1"/>
  <c r="X2705" i="1" s="1"/>
  <c r="X2672" i="1" a="1"/>
  <c r="X2672" i="1" s="1"/>
  <c r="X2896" i="1" a="1"/>
  <c r="X2896" i="1" s="1"/>
  <c r="X2822" i="1" a="1"/>
  <c r="X2822" i="1" s="1"/>
  <c r="X2787" i="1" a="1"/>
  <c r="X2787" i="1" s="1"/>
  <c r="X2754" i="1" a="1"/>
  <c r="X2754" i="1" s="1"/>
  <c r="X2717" i="1" a="1"/>
  <c r="X2717" i="1" s="1"/>
  <c r="X2647" i="1" a="1"/>
  <c r="X2647" i="1" s="1"/>
  <c r="X1563" i="1"/>
  <c r="X1558" i="1" a="1"/>
  <c r="X1558" i="1" s="1"/>
  <c r="X1554" i="1" a="1"/>
  <c r="X1554" i="1" s="1"/>
  <c r="X1548" i="1" a="1"/>
  <c r="X1548" i="1" s="1"/>
  <c r="X1544" i="1" a="1"/>
  <c r="X1544" i="1" s="1"/>
  <c r="X1540" i="1" a="1"/>
  <c r="X1540" i="1" s="1"/>
  <c r="X1536" i="1" a="1"/>
  <c r="X1536" i="1" s="1"/>
  <c r="X1532" i="1" a="1"/>
  <c r="X1532" i="1" s="1"/>
  <c r="X1528" i="1" a="1"/>
  <c r="X1528" i="1" s="1"/>
  <c r="X1521" i="1"/>
  <c r="X1516" i="1" a="1"/>
  <c r="X1516" i="1" s="1"/>
  <c r="X1512" i="1" a="1"/>
  <c r="X1512" i="1" s="1"/>
  <c r="X1508" i="1" a="1"/>
  <c r="X1508" i="1" s="1"/>
  <c r="X1504" i="1" a="1"/>
  <c r="X1504" i="1" s="1"/>
  <c r="X1500" i="1" a="1"/>
  <c r="X1500" i="1" s="1"/>
  <c r="X1496" i="1" a="1"/>
  <c r="X1496" i="1" s="1"/>
  <c r="X1492" i="1" a="1"/>
  <c r="X1492" i="1" s="1"/>
  <c r="X1488" i="1" a="1"/>
  <c r="X1488" i="1" s="1"/>
  <c r="X1484" i="1" a="1"/>
  <c r="X1484" i="1" s="1"/>
  <c r="X1480" i="1" a="1"/>
  <c r="X1480" i="1" s="1"/>
  <c r="X1476" i="1" a="1"/>
  <c r="X1476" i="1" s="1"/>
  <c r="X1472" i="1" a="1"/>
  <c r="X1472" i="1" s="1"/>
  <c r="X1468" i="1" a="1"/>
  <c r="X1468" i="1" s="1"/>
  <c r="X1464" i="1" a="1"/>
  <c r="X1464" i="1" s="1"/>
  <c r="X1460" i="1" a="1"/>
  <c r="X1460" i="1" s="1"/>
  <c r="X1456" i="1" a="1"/>
  <c r="X1456" i="1" s="1"/>
  <c r="X1452" i="1" a="1"/>
  <c r="X1452" i="1" s="1"/>
  <c r="X1448" i="1" a="1"/>
  <c r="X1448" i="1" s="1"/>
  <c r="X1444" i="1" a="1"/>
  <c r="X1444" i="1" s="1"/>
  <c r="X1440" i="1" a="1"/>
  <c r="X1440" i="1" s="1"/>
  <c r="X1436" i="1" a="1"/>
  <c r="X1436" i="1" s="1"/>
  <c r="X1432" i="1" a="1"/>
  <c r="X1432" i="1" s="1"/>
  <c r="X1428" i="1" a="1"/>
  <c r="X1428" i="1" s="1"/>
  <c r="X1424" i="1" a="1"/>
  <c r="X1424" i="1" s="1"/>
  <c r="X1420" i="1" a="1"/>
  <c r="X1420" i="1" s="1"/>
  <c r="X1416" i="1" a="1"/>
  <c r="X1416" i="1" s="1"/>
  <c r="X1412" i="1" a="1"/>
  <c r="X1412" i="1" s="1"/>
  <c r="X1408" i="1" a="1"/>
  <c r="X1408" i="1" s="1"/>
  <c r="X1404" i="1" a="1"/>
  <c r="X1404" i="1" s="1"/>
  <c r="X1400" i="1" a="1"/>
  <c r="X1400" i="1" s="1"/>
  <c r="X1396" i="1" a="1"/>
  <c r="X1396" i="1" s="1"/>
  <c r="X1392" i="1" a="1"/>
  <c r="X1392" i="1" s="1"/>
  <c r="X1388" i="1" a="1"/>
  <c r="X1388" i="1" s="1"/>
  <c r="X1384" i="1" a="1"/>
  <c r="X1384" i="1" s="1"/>
  <c r="X1380" i="1" a="1"/>
  <c r="X1380" i="1" s="1"/>
  <c r="X1374" i="1" a="1"/>
  <c r="X1374" i="1" s="1"/>
  <c r="X1370" i="1" a="1"/>
  <c r="X1370" i="1" s="1"/>
  <c r="X1366" i="1" a="1"/>
  <c r="X1366" i="1" s="1"/>
  <c r="X1362" i="1" a="1"/>
  <c r="X1362" i="1" s="1"/>
  <c r="X1358" i="1" a="1"/>
  <c r="X1358" i="1" s="1"/>
  <c r="X1354" i="1" a="1"/>
  <c r="X1354" i="1" s="1"/>
  <c r="X1350" i="1" a="1"/>
  <c r="X1350" i="1" s="1"/>
  <c r="X1346" i="1" a="1"/>
  <c r="X1346" i="1" s="1"/>
  <c r="X1342" i="1" a="1"/>
  <c r="X1342" i="1" s="1"/>
  <c r="X1338" i="1" a="1"/>
  <c r="X1338" i="1" s="1"/>
  <c r="X1334" i="1" a="1"/>
  <c r="X1334" i="1" s="1"/>
  <c r="X1330" i="1" a="1"/>
  <c r="X1330" i="1" s="1"/>
  <c r="X1326" i="1" a="1"/>
  <c r="X1326" i="1" s="1"/>
  <c r="X1322" i="1" a="1"/>
  <c r="X1322" i="1" s="1"/>
  <c r="X1318" i="1" a="1"/>
  <c r="X1318" i="1" s="1"/>
  <c r="X1312" i="1" a="1"/>
  <c r="X1312" i="1" s="1"/>
  <c r="X1308" i="1" a="1"/>
  <c r="X1308" i="1" s="1"/>
  <c r="X1559" i="1" a="1"/>
  <c r="X1559" i="1" s="1"/>
  <c r="X1555" i="1" a="1"/>
  <c r="X1555" i="1" s="1"/>
  <c r="X1549" i="1" a="1"/>
  <c r="X1549" i="1" s="1"/>
  <c r="X1545" i="1" a="1"/>
  <c r="X1545" i="1" s="1"/>
  <c r="X1541" i="1" a="1"/>
  <c r="X1541" i="1" s="1"/>
  <c r="X1537" i="1" a="1"/>
  <c r="X1537" i="1" s="1"/>
  <c r="X1533" i="1" a="1"/>
  <c r="X1533" i="1" s="1"/>
  <c r="X1529" i="1" a="1"/>
  <c r="X1529" i="1" s="1"/>
  <c r="X1525" i="1" a="1"/>
  <c r="X1525" i="1" s="1"/>
  <c r="X1517" i="1" a="1"/>
  <c r="X1517" i="1" s="1"/>
  <c r="X1513" i="1" a="1"/>
  <c r="X1513" i="1" s="1"/>
  <c r="X1509" i="1" a="1"/>
  <c r="X1509" i="1" s="1"/>
  <c r="X1505" i="1" a="1"/>
  <c r="X1505" i="1" s="1"/>
  <c r="X1501" i="1" a="1"/>
  <c r="X1501" i="1" s="1"/>
  <c r="X1497" i="1" a="1"/>
  <c r="X1497" i="1" s="1"/>
  <c r="X1493" i="1" a="1"/>
  <c r="X1493" i="1" s="1"/>
  <c r="X1489" i="1" a="1"/>
  <c r="X1489" i="1" s="1"/>
  <c r="X1485" i="1" a="1"/>
  <c r="X1485" i="1" s="1"/>
  <c r="X1481" i="1" a="1"/>
  <c r="X1481" i="1" s="1"/>
  <c r="X1477" i="1" a="1"/>
  <c r="X1477" i="1" s="1"/>
  <c r="X1473" i="1" a="1"/>
  <c r="X1473" i="1" s="1"/>
  <c r="X1469" i="1" a="1"/>
  <c r="X1469" i="1" s="1"/>
  <c r="X1465" i="1" a="1"/>
  <c r="X1465" i="1" s="1"/>
  <c r="X1461" i="1" a="1"/>
  <c r="X1461" i="1" s="1"/>
  <c r="X1457" i="1" a="1"/>
  <c r="X1457" i="1" s="1"/>
  <c r="X1453" i="1" a="1"/>
  <c r="X1453" i="1" s="1"/>
  <c r="X1449" i="1" a="1"/>
  <c r="X1449" i="1" s="1"/>
  <c r="X1445" i="1" a="1"/>
  <c r="X1445" i="1" s="1"/>
  <c r="X1441" i="1" a="1"/>
  <c r="X1441" i="1" s="1"/>
  <c r="X1437" i="1" a="1"/>
  <c r="X1437" i="1" s="1"/>
  <c r="X1433" i="1" a="1"/>
  <c r="X1433" i="1" s="1"/>
  <c r="X1429" i="1" a="1"/>
  <c r="X1429" i="1" s="1"/>
  <c r="X1425" i="1" a="1"/>
  <c r="X1425" i="1" s="1"/>
  <c r="X1421" i="1" a="1"/>
  <c r="X1421" i="1" s="1"/>
  <c r="X1417" i="1" a="1"/>
  <c r="X1417" i="1" s="1"/>
  <c r="X1413" i="1" a="1"/>
  <c r="X1413" i="1" s="1"/>
  <c r="X1409" i="1" a="1"/>
  <c r="X1409" i="1" s="1"/>
  <c r="X1405" i="1" a="1"/>
  <c r="X1405" i="1" s="1"/>
  <c r="X1401" i="1" a="1"/>
  <c r="X1401" i="1" s="1"/>
  <c r="X1397" i="1" a="1"/>
  <c r="X1397" i="1" s="1"/>
  <c r="X1393" i="1" a="1"/>
  <c r="X1393" i="1" s="1"/>
  <c r="X1389" i="1" a="1"/>
  <c r="X1389" i="1" s="1"/>
  <c r="X1385" i="1" a="1"/>
  <c r="X1385" i="1" s="1"/>
  <c r="X1381" i="1" a="1"/>
  <c r="X1381" i="1" s="1"/>
  <c r="X1375" i="1" a="1"/>
  <c r="X1375" i="1" s="1"/>
  <c r="X1371" i="1" a="1"/>
  <c r="X1371" i="1" s="1"/>
  <c r="X1367" i="1" a="1"/>
  <c r="X1367" i="1" s="1"/>
  <c r="X1363" i="1" a="1"/>
  <c r="X1363" i="1" s="1"/>
  <c r="X1359" i="1" a="1"/>
  <c r="X1359" i="1" s="1"/>
  <c r="X1355" i="1" a="1"/>
  <c r="X1355" i="1" s="1"/>
  <c r="X1351" i="1" a="1"/>
  <c r="X1351" i="1" s="1"/>
  <c r="X1347" i="1" a="1"/>
  <c r="X1347" i="1" s="1"/>
  <c r="X1343" i="1" a="1"/>
  <c r="X1343" i="1" s="1"/>
  <c r="X1339" i="1" a="1"/>
  <c r="X1339" i="1" s="1"/>
  <c r="X1335" i="1" a="1"/>
  <c r="X1335" i="1" s="1"/>
  <c r="X1331" i="1" a="1"/>
  <c r="X1331" i="1" s="1"/>
  <c r="X1327" i="1" a="1"/>
  <c r="X1327" i="1" s="1"/>
  <c r="X1323" i="1" a="1"/>
  <c r="X1323" i="1" s="1"/>
  <c r="X1319" i="1" a="1"/>
  <c r="X1319" i="1" s="1"/>
  <c r="X1313" i="1" a="1"/>
  <c r="X1313" i="1" s="1"/>
  <c r="X1309" i="1" a="1"/>
  <c r="X1309" i="1" s="1"/>
  <c r="X1522" i="1"/>
  <c r="X1829" i="1" a="1"/>
  <c r="X1829" i="1" s="1"/>
  <c r="X1825" i="1" a="1"/>
  <c r="X1825" i="1" s="1"/>
  <c r="X1821" i="1" a="1"/>
  <c r="X1821" i="1" s="1"/>
  <c r="X1815" i="1" a="1"/>
  <c r="X1815" i="1" s="1"/>
  <c r="X1811" i="1" a="1"/>
  <c r="X1811" i="1" s="1"/>
  <c r="X1807" i="1" a="1"/>
  <c r="X1807" i="1" s="1"/>
  <c r="X1803" i="1" a="1"/>
  <c r="X1803" i="1" s="1"/>
  <c r="X1799" i="1" a="1"/>
  <c r="X1799" i="1" s="1"/>
  <c r="X1795" i="1" a="1"/>
  <c r="X1795" i="1" s="1"/>
  <c r="X1787" i="1" a="1"/>
  <c r="X1787" i="1" s="1"/>
  <c r="X1783" i="1" a="1"/>
  <c r="X1783" i="1" s="1"/>
  <c r="X1779" i="1" a="1"/>
  <c r="X1779" i="1" s="1"/>
  <c r="X1775" i="1" a="1"/>
  <c r="X1775" i="1" s="1"/>
  <c r="X1771" i="1" a="1"/>
  <c r="X1771" i="1" s="1"/>
  <c r="X1767" i="1" a="1"/>
  <c r="X1767" i="1" s="1"/>
  <c r="X1763" i="1" a="1"/>
  <c r="X1763" i="1" s="1"/>
  <c r="X1759" i="1" a="1"/>
  <c r="X1759" i="1" s="1"/>
  <c r="X1755" i="1" a="1"/>
  <c r="X1755" i="1" s="1"/>
  <c r="X1751" i="1" a="1"/>
  <c r="X1751" i="1" s="1"/>
  <c r="X1747" i="1" a="1"/>
  <c r="X1747" i="1" s="1"/>
  <c r="X1743" i="1" a="1"/>
  <c r="X1743" i="1" s="1"/>
  <c r="X1739" i="1" a="1"/>
  <c r="X1739" i="1" s="1"/>
  <c r="X1735" i="1" a="1"/>
  <c r="X1735" i="1" s="1"/>
  <c r="X1731" i="1" a="1"/>
  <c r="X1731" i="1" s="1"/>
  <c r="X1727" i="1" a="1"/>
  <c r="X1727" i="1" s="1"/>
  <c r="X1723" i="1" a="1"/>
  <c r="X1723" i="1" s="1"/>
  <c r="X1719" i="1" a="1"/>
  <c r="X1719" i="1" s="1"/>
  <c r="X1715" i="1" a="1"/>
  <c r="X1715" i="1" s="1"/>
  <c r="X1711" i="1" a="1"/>
  <c r="X1711" i="1" s="1"/>
  <c r="X1707" i="1" a="1"/>
  <c r="X1707" i="1" s="1"/>
  <c r="X1703" i="1" a="1"/>
  <c r="X1703" i="1" s="1"/>
  <c r="X1699" i="1" a="1"/>
  <c r="X1699" i="1" s="1"/>
  <c r="X1695" i="1" a="1"/>
  <c r="X1695" i="1" s="1"/>
  <c r="X1691" i="1" a="1"/>
  <c r="X1691" i="1" s="1"/>
  <c r="X1687" i="1" a="1"/>
  <c r="X1687" i="1" s="1"/>
  <c r="X1683" i="1" a="1"/>
  <c r="X1683" i="1" s="1"/>
  <c r="X1679" i="1" a="1"/>
  <c r="X1679" i="1" s="1"/>
  <c r="X1675" i="1" a="1"/>
  <c r="X1675" i="1" s="1"/>
  <c r="X1671" i="1" a="1"/>
  <c r="X1671" i="1" s="1"/>
  <c r="X1667" i="1" a="1"/>
  <c r="X1667" i="1" s="1"/>
  <c r="X1663" i="1" a="1"/>
  <c r="X1663" i="1" s="1"/>
  <c r="X1659" i="1" a="1"/>
  <c r="X1659" i="1" s="1"/>
  <c r="X1655" i="1" a="1"/>
  <c r="X1655" i="1" s="1"/>
  <c r="X1651" i="1" a="1"/>
  <c r="X1651" i="1" s="1"/>
  <c r="X1645" i="1" a="1"/>
  <c r="X1645" i="1" s="1"/>
  <c r="X1641" i="1" a="1"/>
  <c r="X1641" i="1" s="1"/>
  <c r="X1637" i="1" a="1"/>
  <c r="X1637" i="1" s="1"/>
  <c r="X1633" i="1" a="1"/>
  <c r="X1633" i="1" s="1"/>
  <c r="X1629" i="1" a="1"/>
  <c r="X1629" i="1" s="1"/>
  <c r="X1625" i="1" a="1"/>
  <c r="X1625" i="1" s="1"/>
  <c r="X1621" i="1" a="1"/>
  <c r="X1621" i="1" s="1"/>
  <c r="X1617" i="1" a="1"/>
  <c r="X1617" i="1" s="1"/>
  <c r="X1613" i="1" a="1"/>
  <c r="X1613" i="1" s="1"/>
  <c r="X1609" i="1" a="1"/>
  <c r="X1609" i="1" s="1"/>
  <c r="X1605" i="1" a="1"/>
  <c r="X1605" i="1" s="1"/>
  <c r="X1601" i="1" a="1"/>
  <c r="X1601" i="1" s="1"/>
  <c r="X1597" i="1" a="1"/>
  <c r="X1597" i="1" s="1"/>
  <c r="X1593" i="1" a="1"/>
  <c r="X1593" i="1" s="1"/>
  <c r="X1589" i="1" a="1"/>
  <c r="X1589" i="1" s="1"/>
  <c r="X1583" i="1" a="1"/>
  <c r="X1583" i="1" s="1"/>
  <c r="X1579" i="1" a="1"/>
  <c r="X1579" i="1" s="1"/>
  <c r="X1575" i="1" a="1"/>
  <c r="X1575" i="1" s="1"/>
  <c r="X1828" i="1" a="1"/>
  <c r="X1828" i="1" s="1"/>
  <c r="X1824" i="1" a="1"/>
  <c r="X1824" i="1" s="1"/>
  <c r="X1820" i="1" a="1"/>
  <c r="X1820" i="1" s="1"/>
  <c r="X1814" i="1" a="1"/>
  <c r="X1814" i="1" s="1"/>
  <c r="X1810" i="1" a="1"/>
  <c r="X1810" i="1" s="1"/>
  <c r="X1806" i="1" a="1"/>
  <c r="X1806" i="1" s="1"/>
  <c r="X1802" i="1" a="1"/>
  <c r="X1802" i="1" s="1"/>
  <c r="X1798" i="1" a="1"/>
  <c r="X1798" i="1" s="1"/>
  <c r="X1794" i="1" a="1"/>
  <c r="X1794" i="1" s="1"/>
  <c r="X1786" i="1" a="1"/>
  <c r="X1786" i="1" s="1"/>
  <c r="X1782" i="1" a="1"/>
  <c r="X1782" i="1" s="1"/>
  <c r="X1778" i="1" a="1"/>
  <c r="X1778" i="1" s="1"/>
  <c r="X1774" i="1" a="1"/>
  <c r="X1774" i="1" s="1"/>
  <c r="X1770" i="1" a="1"/>
  <c r="X1770" i="1" s="1"/>
  <c r="X1766" i="1" a="1"/>
  <c r="X1766" i="1" s="1"/>
  <c r="X1762" i="1" a="1"/>
  <c r="X1762" i="1" s="1"/>
  <c r="X1758" i="1" a="1"/>
  <c r="X1758" i="1" s="1"/>
  <c r="X1754" i="1" a="1"/>
  <c r="X1754" i="1" s="1"/>
  <c r="X1750" i="1" a="1"/>
  <c r="X1750" i="1" s="1"/>
  <c r="X1746" i="1" a="1"/>
  <c r="X1746" i="1" s="1"/>
  <c r="X1742" i="1" a="1"/>
  <c r="X1742" i="1" s="1"/>
  <c r="X1738" i="1" a="1"/>
  <c r="X1738" i="1" s="1"/>
  <c r="X1734" i="1" a="1"/>
  <c r="X1734" i="1" s="1"/>
  <c r="X1730" i="1" a="1"/>
  <c r="X1730" i="1" s="1"/>
  <c r="X1726" i="1" a="1"/>
  <c r="X1726" i="1" s="1"/>
  <c r="X1722" i="1" a="1"/>
  <c r="X1722" i="1" s="1"/>
  <c r="X1718" i="1" a="1"/>
  <c r="X1718" i="1" s="1"/>
  <c r="X1714" i="1" a="1"/>
  <c r="X1714" i="1" s="1"/>
  <c r="X1710" i="1" a="1"/>
  <c r="X1710" i="1" s="1"/>
  <c r="X1706" i="1" a="1"/>
  <c r="X1706" i="1" s="1"/>
  <c r="X1702" i="1" a="1"/>
  <c r="X1702" i="1" s="1"/>
  <c r="X1698" i="1" a="1"/>
  <c r="X1698" i="1" s="1"/>
  <c r="X1694" i="1" a="1"/>
  <c r="X1694" i="1" s="1"/>
  <c r="X1690" i="1" a="1"/>
  <c r="X1690" i="1" s="1"/>
  <c r="X1686" i="1" a="1"/>
  <c r="X1686" i="1" s="1"/>
  <c r="X1682" i="1" a="1"/>
  <c r="X1682" i="1" s="1"/>
  <c r="X1678" i="1" a="1"/>
  <c r="X1678" i="1" s="1"/>
  <c r="X1674" i="1" a="1"/>
  <c r="X1674" i="1" s="1"/>
  <c r="X1670" i="1" a="1"/>
  <c r="X1670" i="1" s="1"/>
  <c r="X1666" i="1" a="1"/>
  <c r="X1666" i="1" s="1"/>
  <c r="X1662" i="1" a="1"/>
  <c r="X1662" i="1" s="1"/>
  <c r="X1658" i="1" a="1"/>
  <c r="X1658" i="1" s="1"/>
  <c r="X1654" i="1" a="1"/>
  <c r="X1654" i="1" s="1"/>
  <c r="X1650" i="1" a="1"/>
  <c r="X1650" i="1" s="1"/>
  <c r="X1644" i="1" a="1"/>
  <c r="X1644" i="1" s="1"/>
  <c r="X1640" i="1" a="1"/>
  <c r="X1640" i="1" s="1"/>
  <c r="X1636" i="1" a="1"/>
  <c r="X1636" i="1" s="1"/>
  <c r="X1632" i="1" a="1"/>
  <c r="X1632" i="1" s="1"/>
  <c r="X1628" i="1" a="1"/>
  <c r="X1628" i="1" s="1"/>
  <c r="X1624" i="1" a="1"/>
  <c r="X1624" i="1" s="1"/>
  <c r="X1620" i="1" a="1"/>
  <c r="X1620" i="1" s="1"/>
  <c r="X1616" i="1" a="1"/>
  <c r="X1616" i="1" s="1"/>
  <c r="X1612" i="1" a="1"/>
  <c r="X1612" i="1" s="1"/>
  <c r="X1827" i="1" a="1"/>
  <c r="X1827" i="1" s="1"/>
  <c r="X1823" i="1" a="1"/>
  <c r="X1823" i="1" s="1"/>
  <c r="X1817" i="1" a="1"/>
  <c r="X1817" i="1" s="1"/>
  <c r="X1813" i="1" a="1"/>
  <c r="X1813" i="1" s="1"/>
  <c r="X1809" i="1" a="1"/>
  <c r="X1809" i="1" s="1"/>
  <c r="X1805" i="1" a="1"/>
  <c r="X1805" i="1" s="1"/>
  <c r="X1801" i="1" a="1"/>
  <c r="X1801" i="1" s="1"/>
  <c r="X1797" i="1" a="1"/>
  <c r="X1797" i="1" s="1"/>
  <c r="X1793" i="1" a="1"/>
  <c r="X1793" i="1" s="1"/>
  <c r="X1785" i="1" a="1"/>
  <c r="X1785" i="1" s="1"/>
  <c r="X1781" i="1" a="1"/>
  <c r="X1781" i="1" s="1"/>
  <c r="X1777" i="1" a="1"/>
  <c r="X1777" i="1" s="1"/>
  <c r="X1773" i="1" a="1"/>
  <c r="X1773" i="1" s="1"/>
  <c r="X1769" i="1" a="1"/>
  <c r="X1769" i="1" s="1"/>
  <c r="X1765" i="1" a="1"/>
  <c r="X1765" i="1" s="1"/>
  <c r="X1761" i="1" a="1"/>
  <c r="X1761" i="1" s="1"/>
  <c r="X1757" i="1" a="1"/>
  <c r="X1757" i="1" s="1"/>
  <c r="X1753" i="1" a="1"/>
  <c r="X1753" i="1" s="1"/>
  <c r="X1749" i="1" a="1"/>
  <c r="X1749" i="1" s="1"/>
  <c r="X1745" i="1" a="1"/>
  <c r="X1745" i="1" s="1"/>
  <c r="X1741" i="1" a="1"/>
  <c r="X1741" i="1" s="1"/>
  <c r="X1737" i="1" a="1"/>
  <c r="X1737" i="1" s="1"/>
  <c r="X1733" i="1" a="1"/>
  <c r="X1733" i="1" s="1"/>
  <c r="X1729" i="1" a="1"/>
  <c r="X1729" i="1" s="1"/>
  <c r="X1725" i="1" a="1"/>
  <c r="X1725" i="1" s="1"/>
  <c r="X1721" i="1" a="1"/>
  <c r="X1721" i="1" s="1"/>
  <c r="X1717" i="1" a="1"/>
  <c r="X1717" i="1" s="1"/>
  <c r="X1713" i="1" a="1"/>
  <c r="X1713" i="1" s="1"/>
  <c r="X1709" i="1" a="1"/>
  <c r="X1709" i="1" s="1"/>
  <c r="X1705" i="1" a="1"/>
  <c r="X1705" i="1" s="1"/>
  <c r="X1701" i="1" a="1"/>
  <c r="X1701" i="1" s="1"/>
  <c r="X1697" i="1" a="1"/>
  <c r="X1697" i="1" s="1"/>
  <c r="X1693" i="1" a="1"/>
  <c r="X1693" i="1" s="1"/>
  <c r="X1689" i="1" a="1"/>
  <c r="X1689" i="1" s="1"/>
  <c r="X1685" i="1" a="1"/>
  <c r="X1685" i="1" s="1"/>
  <c r="X1681" i="1" a="1"/>
  <c r="X1681" i="1" s="1"/>
  <c r="X1677" i="1" a="1"/>
  <c r="X1677" i="1" s="1"/>
  <c r="X1673" i="1" a="1"/>
  <c r="X1673" i="1" s="1"/>
  <c r="X1669" i="1" a="1"/>
  <c r="X1669" i="1" s="1"/>
  <c r="X1665" i="1" a="1"/>
  <c r="X1665" i="1" s="1"/>
  <c r="X1661" i="1" a="1"/>
  <c r="X1661" i="1" s="1"/>
  <c r="X1657" i="1" a="1"/>
  <c r="X1657" i="1" s="1"/>
  <c r="X1653" i="1" a="1"/>
  <c r="X1653" i="1" s="1"/>
  <c r="X1649" i="1" a="1"/>
  <c r="X1649" i="1" s="1"/>
  <c r="X1643" i="1" a="1"/>
  <c r="X1643" i="1" s="1"/>
  <c r="X1639" i="1" a="1"/>
  <c r="X1639" i="1" s="1"/>
  <c r="X1635" i="1" a="1"/>
  <c r="X1635" i="1" s="1"/>
  <c r="X1631" i="1" a="1"/>
  <c r="X1631" i="1" s="1"/>
  <c r="X1627" i="1" a="1"/>
  <c r="X1627" i="1" s="1"/>
  <c r="X1623" i="1" a="1"/>
  <c r="X1623" i="1" s="1"/>
  <c r="X1619" i="1" a="1"/>
  <c r="X1619" i="1" s="1"/>
  <c r="X1615" i="1" a="1"/>
  <c r="X1615" i="1" s="1"/>
  <c r="X1611" i="1" a="1"/>
  <c r="X1611" i="1" s="1"/>
  <c r="X1790" i="1"/>
  <c r="X1831" i="1"/>
  <c r="X1826" i="1" a="1"/>
  <c r="X1826" i="1" s="1"/>
  <c r="X1822" i="1" a="1"/>
  <c r="X1822" i="1" s="1"/>
  <c r="X1816" i="1" a="1"/>
  <c r="X1816" i="1" s="1"/>
  <c r="X1812" i="1" a="1"/>
  <c r="X1812" i="1" s="1"/>
  <c r="X1808" i="1" a="1"/>
  <c r="X1808" i="1" s="1"/>
  <c r="X1804" i="1" a="1"/>
  <c r="X1804" i="1" s="1"/>
  <c r="X1800" i="1" a="1"/>
  <c r="X1800" i="1" s="1"/>
  <c r="X1796" i="1" a="1"/>
  <c r="X1796" i="1" s="1"/>
  <c r="X1789" i="1"/>
  <c r="X1784" i="1" a="1"/>
  <c r="X1784" i="1" s="1"/>
  <c r="X1780" i="1" a="1"/>
  <c r="X1780" i="1" s="1"/>
  <c r="X1776" i="1" a="1"/>
  <c r="X1776" i="1" s="1"/>
  <c r="X1772" i="1" a="1"/>
  <c r="X1772" i="1" s="1"/>
  <c r="X1768" i="1" a="1"/>
  <c r="X1768" i="1" s="1"/>
  <c r="X1764" i="1" a="1"/>
  <c r="X1764" i="1" s="1"/>
  <c r="X1760" i="1" a="1"/>
  <c r="X1760" i="1" s="1"/>
  <c r="X1756" i="1" a="1"/>
  <c r="X1756" i="1" s="1"/>
  <c r="X1752" i="1" a="1"/>
  <c r="X1752" i="1" s="1"/>
  <c r="X1748" i="1" a="1"/>
  <c r="X1748" i="1" s="1"/>
  <c r="X1744" i="1" a="1"/>
  <c r="X1744" i="1" s="1"/>
  <c r="X1740" i="1" a="1"/>
  <c r="X1740" i="1" s="1"/>
  <c r="X1736" i="1" a="1"/>
  <c r="X1736" i="1" s="1"/>
  <c r="X1732" i="1" a="1"/>
  <c r="X1732" i="1" s="1"/>
  <c r="X1728" i="1" a="1"/>
  <c r="X1728" i="1" s="1"/>
  <c r="X1724" i="1" a="1"/>
  <c r="X1724" i="1" s="1"/>
  <c r="X1720" i="1" a="1"/>
  <c r="X1720" i="1" s="1"/>
  <c r="X1716" i="1" a="1"/>
  <c r="X1716" i="1" s="1"/>
  <c r="X1712" i="1" a="1"/>
  <c r="X1712" i="1" s="1"/>
  <c r="X1708" i="1" a="1"/>
  <c r="X1708" i="1" s="1"/>
  <c r="X1704" i="1" a="1"/>
  <c r="X1704" i="1" s="1"/>
  <c r="X1700" i="1" a="1"/>
  <c r="X1700" i="1" s="1"/>
  <c r="X1696" i="1" a="1"/>
  <c r="X1696" i="1" s="1"/>
  <c r="X1692" i="1" a="1"/>
  <c r="X1692" i="1" s="1"/>
  <c r="X1688" i="1" a="1"/>
  <c r="X1688" i="1" s="1"/>
  <c r="X1684" i="1" a="1"/>
  <c r="X1684" i="1" s="1"/>
  <c r="X1680" i="1" a="1"/>
  <c r="X1680" i="1" s="1"/>
  <c r="X1676" i="1" a="1"/>
  <c r="X1676" i="1" s="1"/>
  <c r="X1672" i="1" a="1"/>
  <c r="X1672" i="1" s="1"/>
  <c r="X1668" i="1" a="1"/>
  <c r="X1668" i="1" s="1"/>
  <c r="X1664" i="1" a="1"/>
  <c r="X1664" i="1" s="1"/>
  <c r="X1660" i="1" a="1"/>
  <c r="X1660" i="1" s="1"/>
  <c r="X1656" i="1" a="1"/>
  <c r="X1656" i="1" s="1"/>
  <c r="X1652" i="1" a="1"/>
  <c r="X1652" i="1" s="1"/>
  <c r="X1648" i="1" a="1"/>
  <c r="X1648" i="1" s="1"/>
  <c r="X1642" i="1" a="1"/>
  <c r="X1642" i="1" s="1"/>
  <c r="X1638" i="1" a="1"/>
  <c r="X1638" i="1" s="1"/>
  <c r="X1634" i="1" a="1"/>
  <c r="X1634" i="1" s="1"/>
  <c r="X1630" i="1" a="1"/>
  <c r="X1630" i="1" s="1"/>
  <c r="X1626" i="1" a="1"/>
  <c r="X1626" i="1" s="1"/>
  <c r="X1622" i="1" a="1"/>
  <c r="X1622" i="1" s="1"/>
  <c r="X1618" i="1" a="1"/>
  <c r="X1618" i="1" s="1"/>
  <c r="X1614" i="1" a="1"/>
  <c r="X1614" i="1" s="1"/>
  <c r="X1610" i="1" a="1"/>
  <c r="X1610" i="1" s="1"/>
  <c r="X1606" i="1" a="1"/>
  <c r="X1606" i="1" s="1"/>
  <c r="X1602" i="1" a="1"/>
  <c r="X1602" i="1" s="1"/>
  <c r="X1598" i="1" a="1"/>
  <c r="X1598" i="1" s="1"/>
  <c r="X1594" i="1" a="1"/>
  <c r="X1594" i="1" s="1"/>
  <c r="X1590" i="1" a="1"/>
  <c r="X1590" i="1" s="1"/>
  <c r="X1586" i="1" a="1"/>
  <c r="X1586" i="1" s="1"/>
  <c r="X1580" i="1" a="1"/>
  <c r="X1580" i="1" s="1"/>
  <c r="X1576" i="1" a="1"/>
  <c r="X1576" i="1" s="1"/>
  <c r="X1518" i="1" a="1"/>
  <c r="X1518" i="1" s="1"/>
  <c r="X1530" i="1" a="1"/>
  <c r="X1530" i="1" s="1"/>
  <c r="X1538" i="1" a="1"/>
  <c r="X1538" i="1" s="1"/>
  <c r="X1546" i="1" a="1"/>
  <c r="X1546" i="1" s="1"/>
  <c r="X1556" i="1" a="1"/>
  <c r="X1556" i="1" s="1"/>
  <c r="X1574" i="1" a="1"/>
  <c r="X1574" i="1" s="1"/>
  <c r="X1582" i="1" a="1"/>
  <c r="X1582" i="1" s="1"/>
  <c r="X1592" i="1" a="1"/>
  <c r="X1592" i="1" s="1"/>
  <c r="X1600" i="1" a="1"/>
  <c r="X1600" i="1" s="1"/>
  <c r="X1608" i="1" a="1"/>
  <c r="X1608" i="1" s="1"/>
  <c r="X543" i="1"/>
  <c r="X559" i="1" a="1"/>
  <c r="X559" i="1" s="1"/>
  <c r="X574" i="1"/>
  <c r="X582" i="1" a="1"/>
  <c r="X582" i="1" s="1"/>
  <c r="X1978" i="1" a="1"/>
  <c r="X1978" i="1" s="1"/>
  <c r="X1986" i="1" a="1"/>
  <c r="X1986" i="1" s="1"/>
  <c r="X1994" i="1" a="1"/>
  <c r="X1994" i="1" s="1"/>
  <c r="X2002" i="1" a="1"/>
  <c r="X2002" i="1" s="1"/>
  <c r="X2010" i="1" a="1"/>
  <c r="X2010" i="1" s="1"/>
  <c r="X2018" i="1" a="1"/>
  <c r="X2018" i="1" s="1"/>
  <c r="X2026" i="1" a="1"/>
  <c r="X2026" i="1" s="1"/>
  <c r="X2034" i="1" a="1"/>
  <c r="X2034" i="1" s="1"/>
  <c r="X2042" i="1" a="1"/>
  <c r="X2042" i="1" s="1"/>
  <c r="X2050" i="1" a="1"/>
  <c r="X2050" i="1" s="1"/>
  <c r="X2062" i="1" a="1"/>
  <c r="X2062" i="1" s="1"/>
  <c r="X2070" i="1" a="1"/>
  <c r="X2070" i="1" s="1"/>
  <c r="X2078" i="1" a="1"/>
  <c r="X2078" i="1" s="1"/>
  <c r="X2088" i="1" a="1"/>
  <c r="X2088" i="1" s="1"/>
  <c r="X2096" i="1" a="1"/>
  <c r="X2096" i="1" s="1"/>
  <c r="X2114" i="1" a="1"/>
  <c r="X2114" i="1" s="1"/>
  <c r="X2124" i="1" a="1"/>
  <c r="X2124" i="1" s="1"/>
  <c r="X2132" i="1" a="1"/>
  <c r="X2132" i="1" s="1"/>
  <c r="X2140" i="1" a="1"/>
  <c r="X2140" i="1" s="1"/>
  <c r="X2148" i="1" a="1"/>
  <c r="X2148" i="1" s="1"/>
  <c r="X2156" i="1" a="1"/>
  <c r="X2156" i="1" s="1"/>
  <c r="X2164" i="1" a="1"/>
  <c r="X2164" i="1" s="1"/>
  <c r="X2172" i="1" a="1"/>
  <c r="X2172" i="1" s="1"/>
  <c r="X2180" i="1" a="1"/>
  <c r="X2180" i="1" s="1"/>
  <c r="X2190" i="1" a="1"/>
  <c r="X2190" i="1" s="1"/>
  <c r="X2198" i="1" a="1"/>
  <c r="X2198" i="1" s="1"/>
  <c r="X2206" i="1" a="1"/>
  <c r="X2206" i="1" s="1"/>
  <c r="X2214" i="1" a="1"/>
  <c r="X2214" i="1" s="1"/>
  <c r="X2222" i="1" a="1"/>
  <c r="X2222" i="1" s="1"/>
  <c r="X2230" i="1" a="1"/>
  <c r="X2230" i="1" s="1"/>
  <c r="X2238" i="1" a="1"/>
  <c r="X2238" i="1" s="1"/>
  <c r="X2246" i="1" a="1"/>
  <c r="X2246" i="1" s="1"/>
  <c r="X2254" i="1" a="1"/>
  <c r="X2254" i="1" s="1"/>
  <c r="X2262" i="1" a="1"/>
  <c r="X2262" i="1" s="1"/>
  <c r="X2270" i="1" a="1"/>
  <c r="X2270" i="1" s="1"/>
  <c r="X2278" i="1" a="1"/>
  <c r="X2278" i="1" s="1"/>
  <c r="X2286" i="1" a="1"/>
  <c r="X2286" i="1" s="1"/>
  <c r="X2294" i="1" a="1"/>
  <c r="X2294" i="1" s="1"/>
  <c r="X2303" i="1" a="1"/>
  <c r="X2303" i="1" s="1"/>
  <c r="X2312" i="1" a="1"/>
  <c r="X2312" i="1" s="1"/>
  <c r="X2322" i="1" a="1"/>
  <c r="X2322" i="1" s="1"/>
  <c r="X2348" i="1" a="1"/>
  <c r="X2348" i="1" s="1"/>
  <c r="X2362" i="1" a="1"/>
  <c r="X2362" i="1" s="1"/>
  <c r="X2386" i="1" a="1"/>
  <c r="X2386" i="1" s="1"/>
  <c r="X2430" i="1" a="1"/>
  <c r="X2430" i="1" s="1"/>
  <c r="X2475" i="1" a="1"/>
  <c r="X2475" i="1" s="1"/>
  <c r="X2517" i="1" a="1"/>
  <c r="X2517" i="1" s="1"/>
  <c r="X2560" i="1" a="1"/>
  <c r="X2560" i="1" s="1"/>
  <c r="X2607" i="1" a="1"/>
  <c r="X2607" i="1" s="1"/>
  <c r="X1844" i="1" a="1"/>
  <c r="X1844" i="1" s="1"/>
  <c r="X1848" i="1" a="1"/>
  <c r="X1848" i="1" s="1"/>
  <c r="X1854" i="1" a="1"/>
  <c r="X1854" i="1" s="1"/>
  <c r="X1858" i="1" a="1"/>
  <c r="X1858" i="1" s="1"/>
  <c r="X1862" i="1" a="1"/>
  <c r="X1862" i="1" s="1"/>
  <c r="X1866" i="1" a="1"/>
  <c r="X1866" i="1" s="1"/>
  <c r="X1870" i="1" a="1"/>
  <c r="X1870" i="1" s="1"/>
  <c r="X1874" i="1" a="1"/>
  <c r="X1874" i="1" s="1"/>
  <c r="X1878" i="1" a="1"/>
  <c r="X1878" i="1" s="1"/>
  <c r="X1882" i="1" a="1"/>
  <c r="X1882" i="1" s="1"/>
  <c r="X1886" i="1" a="1"/>
  <c r="X1886" i="1" s="1"/>
  <c r="X1890" i="1" a="1"/>
  <c r="X1890" i="1" s="1"/>
  <c r="X1894" i="1" a="1"/>
  <c r="X1894" i="1" s="1"/>
  <c r="X1898" i="1" a="1"/>
  <c r="X1898" i="1" s="1"/>
  <c r="X1902" i="1" a="1"/>
  <c r="X1902" i="1" s="1"/>
  <c r="X1906" i="1" a="1"/>
  <c r="X1906" i="1" s="1"/>
  <c r="X1910" i="1" a="1"/>
  <c r="X1910" i="1" s="1"/>
  <c r="X1916" i="1" a="1"/>
  <c r="X1916" i="1" s="1"/>
  <c r="X1920" i="1" a="1"/>
  <c r="X1920" i="1" s="1"/>
  <c r="X1924" i="1" a="1"/>
  <c r="X1924" i="1" s="1"/>
  <c r="X1928" i="1" a="1"/>
  <c r="X1928" i="1" s="1"/>
  <c r="X1932" i="1" a="1"/>
  <c r="X1932" i="1" s="1"/>
  <c r="X1936" i="1" a="1"/>
  <c r="X1936" i="1" s="1"/>
  <c r="X1940" i="1" a="1"/>
  <c r="X1940" i="1" s="1"/>
  <c r="X1944" i="1" a="1"/>
  <c r="X1944" i="1" s="1"/>
  <c r="X1948" i="1" a="1"/>
  <c r="X1948" i="1" s="1"/>
  <c r="X1952" i="1" a="1"/>
  <c r="X1952" i="1" s="1"/>
  <c r="X1956" i="1" a="1"/>
  <c r="X1956" i="1" s="1"/>
  <c r="X1960" i="1" a="1"/>
  <c r="X1960" i="1" s="1"/>
  <c r="X1964" i="1" a="1"/>
  <c r="X1964" i="1" s="1"/>
  <c r="X1968" i="1" a="1"/>
  <c r="X1968" i="1" s="1"/>
  <c r="X2406" i="1" a="1"/>
  <c r="X2406" i="1" s="1"/>
  <c r="X2449" i="1" a="1"/>
  <c r="X2449" i="1" s="1"/>
  <c r="X2493" i="1" a="1"/>
  <c r="X2493" i="1" s="1"/>
  <c r="X2536" i="1" a="1"/>
  <c r="X2536" i="1" s="1"/>
  <c r="X2579" i="1" a="1"/>
  <c r="X2579" i="1" s="1"/>
  <c r="X2594" i="1"/>
  <c r="X2627" i="1" a="1"/>
  <c r="X2627" i="1" s="1"/>
  <c r="X2099" i="1"/>
  <c r="X2094" i="1" a="1"/>
  <c r="X2094" i="1" s="1"/>
  <c r="X2090" i="1" a="1"/>
  <c r="X2090" i="1" s="1"/>
  <c r="X2084" i="1" a="1"/>
  <c r="X2084" i="1" s="1"/>
  <c r="X2080" i="1" a="1"/>
  <c r="X2080" i="1" s="1"/>
  <c r="X2076" i="1" a="1"/>
  <c r="X2076" i="1" s="1"/>
  <c r="X2072" i="1" a="1"/>
  <c r="X2072" i="1" s="1"/>
  <c r="X2068" i="1" a="1"/>
  <c r="X2068" i="1" s="1"/>
  <c r="X2064" i="1" a="1"/>
  <c r="X2064" i="1" s="1"/>
  <c r="X2057" i="1"/>
  <c r="X2052" i="1" a="1"/>
  <c r="X2052" i="1" s="1"/>
  <c r="X2048" i="1" a="1"/>
  <c r="X2048" i="1" s="1"/>
  <c r="X2044" i="1" a="1"/>
  <c r="X2044" i="1" s="1"/>
  <c r="X2040" i="1" a="1"/>
  <c r="X2040" i="1" s="1"/>
  <c r="X2036" i="1" a="1"/>
  <c r="X2036" i="1" s="1"/>
  <c r="X2032" i="1" a="1"/>
  <c r="X2032" i="1" s="1"/>
  <c r="X2028" i="1" a="1"/>
  <c r="X2028" i="1" s="1"/>
  <c r="X2024" i="1" a="1"/>
  <c r="X2024" i="1" s="1"/>
  <c r="X2020" i="1" a="1"/>
  <c r="X2020" i="1" s="1"/>
  <c r="X2016" i="1" a="1"/>
  <c r="X2016" i="1" s="1"/>
  <c r="X2012" i="1" a="1"/>
  <c r="X2012" i="1" s="1"/>
  <c r="X2008" i="1" a="1"/>
  <c r="X2008" i="1" s="1"/>
  <c r="X2004" i="1" a="1"/>
  <c r="X2004" i="1" s="1"/>
  <c r="X2000" i="1" a="1"/>
  <c r="X2000" i="1" s="1"/>
  <c r="X1996" i="1" a="1"/>
  <c r="X1996" i="1" s="1"/>
  <c r="X1992" i="1" a="1"/>
  <c r="X1992" i="1" s="1"/>
  <c r="X1988" i="1" a="1"/>
  <c r="X1988" i="1" s="1"/>
  <c r="X1984" i="1" a="1"/>
  <c r="X1984" i="1" s="1"/>
  <c r="X1980" i="1" a="1"/>
  <c r="X1980" i="1" s="1"/>
  <c r="X1976" i="1" a="1"/>
  <c r="X1976" i="1" s="1"/>
  <c r="X2095" i="1" a="1"/>
  <c r="X2095" i="1" s="1"/>
  <c r="X2091" i="1" a="1"/>
  <c r="X2091" i="1" s="1"/>
  <c r="X2085" i="1" a="1"/>
  <c r="X2085" i="1" s="1"/>
  <c r="X2081" i="1" a="1"/>
  <c r="X2081" i="1" s="1"/>
  <c r="X2077" i="1" a="1"/>
  <c r="X2077" i="1" s="1"/>
  <c r="X2073" i="1" a="1"/>
  <c r="X2073" i="1" s="1"/>
  <c r="X2069" i="1" a="1"/>
  <c r="X2069" i="1" s="1"/>
  <c r="X2065" i="1" a="1"/>
  <c r="X2065" i="1" s="1"/>
  <c r="X2061" i="1" a="1"/>
  <c r="X2061" i="1" s="1"/>
  <c r="X2053" i="1" a="1"/>
  <c r="X2053" i="1" s="1"/>
  <c r="X2049" i="1" a="1"/>
  <c r="X2049" i="1" s="1"/>
  <c r="X2045" i="1" a="1"/>
  <c r="X2045" i="1" s="1"/>
  <c r="X2041" i="1" a="1"/>
  <c r="X2041" i="1" s="1"/>
  <c r="X2037" i="1" a="1"/>
  <c r="X2037" i="1" s="1"/>
  <c r="X2033" i="1" a="1"/>
  <c r="X2033" i="1" s="1"/>
  <c r="X2029" i="1" a="1"/>
  <c r="X2029" i="1" s="1"/>
  <c r="X2025" i="1" a="1"/>
  <c r="X2025" i="1" s="1"/>
  <c r="X2021" i="1" a="1"/>
  <c r="X2021" i="1" s="1"/>
  <c r="X2017" i="1" a="1"/>
  <c r="X2017" i="1" s="1"/>
  <c r="X2013" i="1" a="1"/>
  <c r="X2013" i="1" s="1"/>
  <c r="X2009" i="1" a="1"/>
  <c r="X2009" i="1" s="1"/>
  <c r="X2005" i="1" a="1"/>
  <c r="X2005" i="1" s="1"/>
  <c r="X2001" i="1" a="1"/>
  <c r="X2001" i="1" s="1"/>
  <c r="X1997" i="1" a="1"/>
  <c r="X1997" i="1" s="1"/>
  <c r="X1993" i="1" a="1"/>
  <c r="X1993" i="1" s="1"/>
  <c r="X1989" i="1" a="1"/>
  <c r="X1989" i="1" s="1"/>
  <c r="X1985" i="1" a="1"/>
  <c r="X1985" i="1" s="1"/>
  <c r="X1981" i="1" a="1"/>
  <c r="X1981" i="1" s="1"/>
  <c r="X1977" i="1" a="1"/>
  <c r="X1977" i="1" s="1"/>
  <c r="X1973" i="1" a="1"/>
  <c r="X1973" i="1" s="1"/>
  <c r="X2058" i="1"/>
  <c r="X1979" i="1" a="1"/>
  <c r="X1979" i="1" s="1"/>
  <c r="X1987" i="1" a="1"/>
  <c r="X1987" i="1" s="1"/>
  <c r="X1995" i="1" a="1"/>
  <c r="X1995" i="1" s="1"/>
  <c r="X2003" i="1" a="1"/>
  <c r="X2003" i="1" s="1"/>
  <c r="X2011" i="1" a="1"/>
  <c r="X2011" i="1" s="1"/>
  <c r="X2019" i="1" a="1"/>
  <c r="X2019" i="1" s="1"/>
  <c r="X2027" i="1" a="1"/>
  <c r="X2027" i="1" s="1"/>
  <c r="X2035" i="1" a="1"/>
  <c r="X2035" i="1" s="1"/>
  <c r="X2043" i="1" a="1"/>
  <c r="X2043" i="1" s="1"/>
  <c r="X2051" i="1" a="1"/>
  <c r="X2051" i="1" s="1"/>
  <c r="X2063" i="1" a="1"/>
  <c r="X2063" i="1" s="1"/>
  <c r="X2071" i="1" a="1"/>
  <c r="X2071" i="1" s="1"/>
  <c r="X2079" i="1" a="1"/>
  <c r="X2079" i="1" s="1"/>
  <c r="X2089" i="1" a="1"/>
  <c r="X2089" i="1" s="1"/>
  <c r="X2097" i="1" a="1"/>
  <c r="X2097" i="1" s="1"/>
  <c r="X2117" i="1" a="1"/>
  <c r="X2117" i="1" s="1"/>
  <c r="X2127" i="1" a="1"/>
  <c r="X2127" i="1" s="1"/>
  <c r="X2135" i="1" a="1"/>
  <c r="X2135" i="1" s="1"/>
  <c r="X2143" i="1" a="1"/>
  <c r="X2143" i="1" s="1"/>
  <c r="X2151" i="1" a="1"/>
  <c r="X2151" i="1" s="1"/>
  <c r="X2159" i="1" a="1"/>
  <c r="X2159" i="1" s="1"/>
  <c r="X2167" i="1" a="1"/>
  <c r="X2167" i="1" s="1"/>
  <c r="X2175" i="1" a="1"/>
  <c r="X2175" i="1" s="1"/>
  <c r="X2185" i="1" a="1"/>
  <c r="X2185" i="1" s="1"/>
  <c r="X2193" i="1" a="1"/>
  <c r="X2193" i="1" s="1"/>
  <c r="X2201" i="1" a="1"/>
  <c r="X2201" i="1" s="1"/>
  <c r="X2209" i="1" a="1"/>
  <c r="X2209" i="1" s="1"/>
  <c r="X2217" i="1" a="1"/>
  <c r="X2217" i="1" s="1"/>
  <c r="X2225" i="1" a="1"/>
  <c r="X2225" i="1" s="1"/>
  <c r="X2233" i="1" a="1"/>
  <c r="X2233" i="1" s="1"/>
  <c r="X2241" i="1" a="1"/>
  <c r="X2241" i="1" s="1"/>
  <c r="X2249" i="1" a="1"/>
  <c r="X2249" i="1" s="1"/>
  <c r="X2257" i="1" a="1"/>
  <c r="X2257" i="1" s="1"/>
  <c r="X2265" i="1" a="1"/>
  <c r="X2265" i="1" s="1"/>
  <c r="X2273" i="1" a="1"/>
  <c r="X2273" i="1" s="1"/>
  <c r="X2281" i="1" a="1"/>
  <c r="X2281" i="1" s="1"/>
  <c r="X2289" i="1" a="1"/>
  <c r="X2289" i="1" s="1"/>
  <c r="X2393" i="1" a="1"/>
  <c r="X2393" i="1" s="1"/>
  <c r="X2435" i="1" a="1"/>
  <c r="X2435" i="1" s="1"/>
  <c r="X2480" i="1" a="1"/>
  <c r="X2480" i="1" s="1"/>
  <c r="X2523" i="1" a="1"/>
  <c r="X2523" i="1" s="1"/>
  <c r="X2565" i="1" a="1"/>
  <c r="X2565" i="1" s="1"/>
  <c r="X1879" i="1" a="1"/>
  <c r="X1879" i="1" s="1"/>
  <c r="X1883" i="1" a="1"/>
  <c r="X1883" i="1" s="1"/>
  <c r="X1887" i="1" a="1"/>
  <c r="X1887" i="1" s="1"/>
  <c r="X1891" i="1" a="1"/>
  <c r="X1891" i="1" s="1"/>
  <c r="X1895" i="1" a="1"/>
  <c r="X1895" i="1" s="1"/>
  <c r="X1899" i="1" a="1"/>
  <c r="X1899" i="1" s="1"/>
  <c r="X1903" i="1" a="1"/>
  <c r="X1903" i="1" s="1"/>
  <c r="X1907" i="1" a="1"/>
  <c r="X1907" i="1" s="1"/>
  <c r="X1911" i="1" a="1"/>
  <c r="X1911" i="1" s="1"/>
  <c r="X1917" i="1" a="1"/>
  <c r="X1917" i="1" s="1"/>
  <c r="X1921" i="1" a="1"/>
  <c r="X1921" i="1" s="1"/>
  <c r="X1925" i="1" a="1"/>
  <c r="X1925" i="1" s="1"/>
  <c r="X1929" i="1" a="1"/>
  <c r="X1929" i="1" s="1"/>
  <c r="X1933" i="1" a="1"/>
  <c r="X1933" i="1" s="1"/>
  <c r="X1937" i="1" a="1"/>
  <c r="X1937" i="1" s="1"/>
  <c r="X1941" i="1" a="1"/>
  <c r="X1941" i="1" s="1"/>
  <c r="X1945" i="1" a="1"/>
  <c r="X1945" i="1" s="1"/>
  <c r="X1949" i="1" a="1"/>
  <c r="X1949" i="1" s="1"/>
  <c r="X1953" i="1" a="1"/>
  <c r="X1953" i="1" s="1"/>
  <c r="X1957" i="1" a="1"/>
  <c r="X1957" i="1" s="1"/>
  <c r="X1961" i="1" a="1"/>
  <c r="X1961" i="1" s="1"/>
  <c r="X1965" i="1" a="1"/>
  <c r="X1965" i="1" s="1"/>
  <c r="X1969" i="1" a="1"/>
  <c r="X1969" i="1" s="1"/>
  <c r="X2364" i="1" a="1"/>
  <c r="X2364" i="1" s="1"/>
  <c r="X2360" i="1" a="1"/>
  <c r="X2360" i="1" s="1"/>
  <c r="X2356" i="1" a="1"/>
  <c r="X2356" i="1" s="1"/>
  <c r="X2350" i="1" a="1"/>
  <c r="X2350" i="1" s="1"/>
  <c r="X2346" i="1" a="1"/>
  <c r="X2346" i="1" s="1"/>
  <c r="X2363" i="1" a="1"/>
  <c r="X2363" i="1" s="1"/>
  <c r="X2352" i="1" a="1"/>
  <c r="X2352" i="1" s="1"/>
  <c r="X2343" i="1" a="1"/>
  <c r="X2343" i="1" s="1"/>
  <c r="X2339" i="1" a="1"/>
  <c r="X2339" i="1" s="1"/>
  <c r="X2335" i="1" a="1"/>
  <c r="X2335" i="1" s="1"/>
  <c r="X2331" i="1" a="1"/>
  <c r="X2331" i="1" s="1"/>
  <c r="X2323" i="1" a="1"/>
  <c r="X2323" i="1" s="1"/>
  <c r="X2319" i="1" a="1"/>
  <c r="X2319" i="1" s="1"/>
  <c r="X2361" i="1" a="1"/>
  <c r="X2361" i="1" s="1"/>
  <c r="X2345" i="1" a="1"/>
  <c r="X2345" i="1" s="1"/>
  <c r="X2341" i="1" a="1"/>
  <c r="X2341" i="1" s="1"/>
  <c r="X2337" i="1" a="1"/>
  <c r="X2337" i="1" s="1"/>
  <c r="X2333" i="1" a="1"/>
  <c r="X2333" i="1" s="1"/>
  <c r="X2329" i="1" a="1"/>
  <c r="X2329" i="1" s="1"/>
  <c r="X2321" i="1" a="1"/>
  <c r="X2321" i="1" s="1"/>
  <c r="X2317" i="1" a="1"/>
  <c r="X2317" i="1" s="1"/>
  <c r="X2313" i="1" a="1"/>
  <c r="X2313" i="1" s="1"/>
  <c r="X2309" i="1" a="1"/>
  <c r="X2309" i="1" s="1"/>
  <c r="X2305" i="1" a="1"/>
  <c r="X2305" i="1" s="1"/>
  <c r="X2301" i="1" a="1"/>
  <c r="X2301" i="1" s="1"/>
  <c r="X2297" i="1" a="1"/>
  <c r="X2297" i="1" s="1"/>
  <c r="X2358" i="1" a="1"/>
  <c r="X2358" i="1" s="1"/>
  <c r="X2344" i="1" a="1"/>
  <c r="X2344" i="1" s="1"/>
  <c r="X2325" i="1"/>
  <c r="X2314" i="1" a="1"/>
  <c r="X2314" i="1" s="1"/>
  <c r="X2300" i="1" a="1"/>
  <c r="X2300" i="1" s="1"/>
  <c r="X2349" i="1" a="1"/>
  <c r="X2349" i="1" s="1"/>
  <c r="X2338" i="1" a="1"/>
  <c r="X2338" i="1" s="1"/>
  <c r="X2318" i="1" a="1"/>
  <c r="X2318" i="1" s="1"/>
  <c r="X2304" i="1" a="1"/>
  <c r="X2304" i="1" s="1"/>
  <c r="X2295" i="1" a="1"/>
  <c r="X2295" i="1" s="1"/>
  <c r="X2291" i="1" a="1"/>
  <c r="X2291" i="1" s="1"/>
  <c r="X2287" i="1" a="1"/>
  <c r="X2287" i="1" s="1"/>
  <c r="X2283" i="1" a="1"/>
  <c r="X2283" i="1" s="1"/>
  <c r="X2279" i="1" a="1"/>
  <c r="X2279" i="1" s="1"/>
  <c r="X2275" i="1" a="1"/>
  <c r="X2275" i="1" s="1"/>
  <c r="X2271" i="1" a="1"/>
  <c r="X2271" i="1" s="1"/>
  <c r="X2267" i="1" a="1"/>
  <c r="X2267" i="1" s="1"/>
  <c r="X2263" i="1" a="1"/>
  <c r="X2263" i="1" s="1"/>
  <c r="X2259" i="1" a="1"/>
  <c r="X2259" i="1" s="1"/>
  <c r="X2255" i="1" a="1"/>
  <c r="X2255" i="1" s="1"/>
  <c r="X2251" i="1" a="1"/>
  <c r="X2251" i="1" s="1"/>
  <c r="X2247" i="1" a="1"/>
  <c r="X2247" i="1" s="1"/>
  <c r="X2243" i="1" a="1"/>
  <c r="X2243" i="1" s="1"/>
  <c r="X2239" i="1" a="1"/>
  <c r="X2239" i="1" s="1"/>
  <c r="X2235" i="1" a="1"/>
  <c r="X2235" i="1" s="1"/>
  <c r="X2231" i="1" a="1"/>
  <c r="X2231" i="1" s="1"/>
  <c r="X2227" i="1" a="1"/>
  <c r="X2227" i="1" s="1"/>
  <c r="X2223" i="1" a="1"/>
  <c r="X2223" i="1" s="1"/>
  <c r="X2219" i="1" a="1"/>
  <c r="X2219" i="1" s="1"/>
  <c r="X2215" i="1" a="1"/>
  <c r="X2215" i="1" s="1"/>
  <c r="X2211" i="1" a="1"/>
  <c r="X2211" i="1" s="1"/>
  <c r="X2207" i="1" a="1"/>
  <c r="X2207" i="1" s="1"/>
  <c r="X2203" i="1" a="1"/>
  <c r="X2203" i="1" s="1"/>
  <c r="X2199" i="1" a="1"/>
  <c r="X2199" i="1" s="1"/>
  <c r="X2195" i="1" a="1"/>
  <c r="X2195" i="1" s="1"/>
  <c r="X2191" i="1" a="1"/>
  <c r="X2191" i="1" s="1"/>
  <c r="X2187" i="1" a="1"/>
  <c r="X2187" i="1" s="1"/>
  <c r="X2181" i="1" a="1"/>
  <c r="X2181" i="1" s="1"/>
  <c r="X2177" i="1" a="1"/>
  <c r="X2177" i="1" s="1"/>
  <c r="X2173" i="1" a="1"/>
  <c r="X2173" i="1" s="1"/>
  <c r="X2169" i="1" a="1"/>
  <c r="X2169" i="1" s="1"/>
  <c r="X2165" i="1" a="1"/>
  <c r="X2165" i="1" s="1"/>
  <c r="X2161" i="1" a="1"/>
  <c r="X2161" i="1" s="1"/>
  <c r="X2157" i="1" a="1"/>
  <c r="X2157" i="1" s="1"/>
  <c r="X2153" i="1" a="1"/>
  <c r="X2153" i="1" s="1"/>
  <c r="X2149" i="1" a="1"/>
  <c r="X2149" i="1" s="1"/>
  <c r="X2145" i="1" a="1"/>
  <c r="X2145" i="1" s="1"/>
  <c r="X2141" i="1" a="1"/>
  <c r="X2141" i="1" s="1"/>
  <c r="X2137" i="1" a="1"/>
  <c r="X2137" i="1" s="1"/>
  <c r="X2133" i="1" a="1"/>
  <c r="X2133" i="1" s="1"/>
  <c r="X2129" i="1" a="1"/>
  <c r="X2129" i="1" s="1"/>
  <c r="X2125" i="1" a="1"/>
  <c r="X2125" i="1" s="1"/>
  <c r="X2119" i="1" a="1"/>
  <c r="X2119" i="1" s="1"/>
  <c r="X2115" i="1" a="1"/>
  <c r="X2115" i="1" s="1"/>
  <c r="X2111" i="1" a="1"/>
  <c r="X2111" i="1" s="1"/>
  <c r="X2367" i="1"/>
  <c r="X2340" i="1" a="1"/>
  <c r="X2340" i="1" s="1"/>
  <c r="X2320" i="1" a="1"/>
  <c r="X2320" i="1" s="1"/>
  <c r="X2315" i="1" a="1"/>
  <c r="X2315" i="1" s="1"/>
  <c r="X2306" i="1" a="1"/>
  <c r="X2306" i="1" s="1"/>
  <c r="X2365" i="1" a="1"/>
  <c r="X2365" i="1" s="1"/>
  <c r="X2359" i="1" a="1"/>
  <c r="X2359" i="1" s="1"/>
  <c r="X2351" i="1" a="1"/>
  <c r="X2351" i="1" s="1"/>
  <c r="X2334" i="1" a="1"/>
  <c r="X2334" i="1" s="1"/>
  <c r="X2326" i="1"/>
  <c r="X2310" i="1" a="1"/>
  <c r="X2310" i="1" s="1"/>
  <c r="X2296" i="1" a="1"/>
  <c r="X2296" i="1" s="1"/>
  <c r="X2292" i="1" a="1"/>
  <c r="X2292" i="1" s="1"/>
  <c r="X2288" i="1" a="1"/>
  <c r="X2288" i="1" s="1"/>
  <c r="X2284" i="1" a="1"/>
  <c r="X2284" i="1" s="1"/>
  <c r="X2280" i="1" a="1"/>
  <c r="X2280" i="1" s="1"/>
  <c r="X2276" i="1" a="1"/>
  <c r="X2276" i="1" s="1"/>
  <c r="X2272" i="1" a="1"/>
  <c r="X2272" i="1" s="1"/>
  <c r="X2268" i="1" a="1"/>
  <c r="X2268" i="1" s="1"/>
  <c r="X2264" i="1" a="1"/>
  <c r="X2264" i="1" s="1"/>
  <c r="X2260" i="1" a="1"/>
  <c r="X2260" i="1" s="1"/>
  <c r="X2256" i="1" a="1"/>
  <c r="X2256" i="1" s="1"/>
  <c r="X2252" i="1" a="1"/>
  <c r="X2252" i="1" s="1"/>
  <c r="X2248" i="1" a="1"/>
  <c r="X2248" i="1" s="1"/>
  <c r="X2244" i="1" a="1"/>
  <c r="X2244" i="1" s="1"/>
  <c r="X2240" i="1" a="1"/>
  <c r="X2240" i="1" s="1"/>
  <c r="X2236" i="1" a="1"/>
  <c r="X2236" i="1" s="1"/>
  <c r="X2232" i="1" a="1"/>
  <c r="X2232" i="1" s="1"/>
  <c r="X2228" i="1" a="1"/>
  <c r="X2228" i="1" s="1"/>
  <c r="X2224" i="1" a="1"/>
  <c r="X2224" i="1" s="1"/>
  <c r="X2220" i="1" a="1"/>
  <c r="X2220" i="1" s="1"/>
  <c r="X2216" i="1" a="1"/>
  <c r="X2216" i="1" s="1"/>
  <c r="X2212" i="1" a="1"/>
  <c r="X2212" i="1" s="1"/>
  <c r="X2208" i="1" a="1"/>
  <c r="X2208" i="1" s="1"/>
  <c r="X2204" i="1" a="1"/>
  <c r="X2204" i="1" s="1"/>
  <c r="X2200" i="1" a="1"/>
  <c r="X2200" i="1" s="1"/>
  <c r="X2196" i="1" a="1"/>
  <c r="X2196" i="1" s="1"/>
  <c r="X2192" i="1" a="1"/>
  <c r="X2192" i="1" s="1"/>
  <c r="X2188" i="1" a="1"/>
  <c r="X2188" i="1" s="1"/>
  <c r="X2184" i="1" a="1"/>
  <c r="X2184" i="1" s="1"/>
  <c r="X2178" i="1" a="1"/>
  <c r="X2178" i="1" s="1"/>
  <c r="X2174" i="1" a="1"/>
  <c r="X2174" i="1" s="1"/>
  <c r="X2170" i="1" a="1"/>
  <c r="X2170" i="1" s="1"/>
  <c r="X2166" i="1" a="1"/>
  <c r="X2166" i="1" s="1"/>
  <c r="X2162" i="1" a="1"/>
  <c r="X2162" i="1" s="1"/>
  <c r="X2158" i="1" a="1"/>
  <c r="X2158" i="1" s="1"/>
  <c r="X2154" i="1" a="1"/>
  <c r="X2154" i="1" s="1"/>
  <c r="X2150" i="1" a="1"/>
  <c r="X2150" i="1" s="1"/>
  <c r="X2146" i="1" a="1"/>
  <c r="X2146" i="1" s="1"/>
  <c r="X2142" i="1" a="1"/>
  <c r="X2142" i="1" s="1"/>
  <c r="X2138" i="1" a="1"/>
  <c r="X2138" i="1" s="1"/>
  <c r="X2134" i="1" a="1"/>
  <c r="X2134" i="1" s="1"/>
  <c r="X2130" i="1" a="1"/>
  <c r="X2130" i="1" s="1"/>
  <c r="X2126" i="1" a="1"/>
  <c r="X2126" i="1" s="1"/>
  <c r="X2122" i="1" a="1"/>
  <c r="X2122" i="1" s="1"/>
  <c r="X2116" i="1" a="1"/>
  <c r="X2116" i="1" s="1"/>
  <c r="X2112" i="1" a="1"/>
  <c r="X2112" i="1" s="1"/>
  <c r="X2298" i="1" a="1"/>
  <c r="X2298" i="1" s="1"/>
  <c r="X2307" i="1" a="1"/>
  <c r="X2307" i="1" s="1"/>
  <c r="X2316" i="1" a="1"/>
  <c r="X2316" i="1" s="1"/>
  <c r="X2353" i="1" a="1"/>
  <c r="X2353" i="1" s="1"/>
  <c r="X2632" i="1" a="1"/>
  <c r="X2632" i="1" s="1"/>
  <c r="X2628" i="1" a="1"/>
  <c r="X2628" i="1" s="1"/>
  <c r="X2624" i="1" a="1"/>
  <c r="X2624" i="1" s="1"/>
  <c r="X2618" i="1" a="1"/>
  <c r="X2618" i="1" s="1"/>
  <c r="X2614" i="1" a="1"/>
  <c r="X2614" i="1" s="1"/>
  <c r="X2610" i="1" a="1"/>
  <c r="X2610" i="1" s="1"/>
  <c r="X2606" i="1" a="1"/>
  <c r="X2606" i="1" s="1"/>
  <c r="X2602" i="1" a="1"/>
  <c r="X2602" i="1" s="1"/>
  <c r="X2598" i="1" a="1"/>
  <c r="X2598" i="1" s="1"/>
  <c r="X2590" i="1" a="1"/>
  <c r="X2590" i="1" s="1"/>
  <c r="X2586" i="1" a="1"/>
  <c r="X2586" i="1" s="1"/>
  <c r="X2582" i="1" a="1"/>
  <c r="X2582" i="1" s="1"/>
  <c r="X2578" i="1" a="1"/>
  <c r="X2578" i="1" s="1"/>
  <c r="X2574" i="1" a="1"/>
  <c r="X2574" i="1" s="1"/>
  <c r="X2570" i="1" a="1"/>
  <c r="X2570" i="1" s="1"/>
  <c r="X2566" i="1" a="1"/>
  <c r="X2566" i="1" s="1"/>
  <c r="X2562" i="1" a="1"/>
  <c r="X2562" i="1" s="1"/>
  <c r="X2558" i="1" a="1"/>
  <c r="X2558" i="1" s="1"/>
  <c r="X2554" i="1" a="1"/>
  <c r="X2554" i="1" s="1"/>
  <c r="X2550" i="1" a="1"/>
  <c r="X2550" i="1" s="1"/>
  <c r="X2546" i="1" a="1"/>
  <c r="X2546" i="1" s="1"/>
  <c r="X2542" i="1" a="1"/>
  <c r="X2542" i="1" s="1"/>
  <c r="X2538" i="1" a="1"/>
  <c r="X2538" i="1" s="1"/>
  <c r="X2534" i="1" a="1"/>
  <c r="X2534" i="1" s="1"/>
  <c r="X2530" i="1" a="1"/>
  <c r="X2530" i="1" s="1"/>
  <c r="X2526" i="1" a="1"/>
  <c r="X2526" i="1" s="1"/>
  <c r="X2522" i="1" a="1"/>
  <c r="X2522" i="1" s="1"/>
  <c r="X2518" i="1" a="1"/>
  <c r="X2518" i="1" s="1"/>
  <c r="X2514" i="1" a="1"/>
  <c r="X2514" i="1" s="1"/>
  <c r="X2510" i="1" a="1"/>
  <c r="X2510" i="1" s="1"/>
  <c r="X2506" i="1" a="1"/>
  <c r="X2506" i="1" s="1"/>
  <c r="X2502" i="1" a="1"/>
  <c r="X2502" i="1" s="1"/>
  <c r="X2498" i="1" a="1"/>
  <c r="X2498" i="1" s="1"/>
  <c r="X2494" i="1" a="1"/>
  <c r="X2494" i="1" s="1"/>
  <c r="X2490" i="1" a="1"/>
  <c r="X2490" i="1" s="1"/>
  <c r="X2486" i="1" a="1"/>
  <c r="X2486" i="1" s="1"/>
  <c r="X2482" i="1" a="1"/>
  <c r="X2482" i="1" s="1"/>
  <c r="X2478" i="1" a="1"/>
  <c r="X2478" i="1" s="1"/>
  <c r="X2474" i="1" a="1"/>
  <c r="X2474" i="1" s="1"/>
  <c r="X2470" i="1" a="1"/>
  <c r="X2470" i="1" s="1"/>
  <c r="X2466" i="1" a="1"/>
  <c r="X2466" i="1" s="1"/>
  <c r="X2462" i="1" a="1"/>
  <c r="X2462" i="1" s="1"/>
  <c r="X2458" i="1" a="1"/>
  <c r="X2458" i="1" s="1"/>
  <c r="X2454" i="1" a="1"/>
  <c r="X2454" i="1" s="1"/>
  <c r="X2448" i="1" a="1"/>
  <c r="X2448" i="1" s="1"/>
  <c r="X2444" i="1" a="1"/>
  <c r="X2444" i="1" s="1"/>
  <c r="X2440" i="1" a="1"/>
  <c r="X2440" i="1" s="1"/>
  <c r="X2436" i="1" a="1"/>
  <c r="X2436" i="1" s="1"/>
  <c r="X2432" i="1" a="1"/>
  <c r="X2432" i="1" s="1"/>
  <c r="X2428" i="1" a="1"/>
  <c r="X2428" i="1" s="1"/>
  <c r="X2424" i="1" a="1"/>
  <c r="X2424" i="1" s="1"/>
  <c r="X2420" i="1" a="1"/>
  <c r="X2420" i="1" s="1"/>
  <c r="X2416" i="1" a="1"/>
  <c r="X2416" i="1" s="1"/>
  <c r="X2412" i="1" a="1"/>
  <c r="X2412" i="1" s="1"/>
  <c r="X2408" i="1" a="1"/>
  <c r="X2408" i="1" s="1"/>
  <c r="X2404" i="1" a="1"/>
  <c r="X2404" i="1" s="1"/>
  <c r="X2400" i="1" a="1"/>
  <c r="X2400" i="1" s="1"/>
  <c r="X2396" i="1" a="1"/>
  <c r="X2396" i="1" s="1"/>
  <c r="X2392" i="1" a="1"/>
  <c r="X2392" i="1" s="1"/>
  <c r="X2631" i="1" a="1"/>
  <c r="X2631" i="1" s="1"/>
  <c r="X2626" i="1" a="1"/>
  <c r="X2626" i="1" s="1"/>
  <c r="X2619" i="1" a="1"/>
  <c r="X2619" i="1" s="1"/>
  <c r="X2613" i="1" a="1"/>
  <c r="X2613" i="1" s="1"/>
  <c r="X2608" i="1" a="1"/>
  <c r="X2608" i="1" s="1"/>
  <c r="X2603" i="1" a="1"/>
  <c r="X2603" i="1" s="1"/>
  <c r="X2597" i="1" a="1"/>
  <c r="X2597" i="1" s="1"/>
  <c r="X2588" i="1" a="1"/>
  <c r="X2588" i="1" s="1"/>
  <c r="X2583" i="1" a="1"/>
  <c r="X2583" i="1" s="1"/>
  <c r="X2577" i="1" a="1"/>
  <c r="X2577" i="1" s="1"/>
  <c r="X2572" i="1" a="1"/>
  <c r="X2572" i="1" s="1"/>
  <c r="X2567" i="1" a="1"/>
  <c r="X2567" i="1" s="1"/>
  <c r="X2561" i="1" a="1"/>
  <c r="X2561" i="1" s="1"/>
  <c r="X2556" i="1" a="1"/>
  <c r="X2556" i="1" s="1"/>
  <c r="X2551" i="1" a="1"/>
  <c r="X2551" i="1" s="1"/>
  <c r="X2545" i="1" a="1"/>
  <c r="X2545" i="1" s="1"/>
  <c r="X2540" i="1" a="1"/>
  <c r="X2540" i="1" s="1"/>
  <c r="X2535" i="1" a="1"/>
  <c r="X2535" i="1" s="1"/>
  <c r="X2529" i="1" a="1"/>
  <c r="X2529" i="1" s="1"/>
  <c r="X2524" i="1" a="1"/>
  <c r="X2524" i="1" s="1"/>
  <c r="X2519" i="1" a="1"/>
  <c r="X2519" i="1" s="1"/>
  <c r="X2513" i="1" a="1"/>
  <c r="X2513" i="1" s="1"/>
  <c r="X2508" i="1" a="1"/>
  <c r="X2508" i="1" s="1"/>
  <c r="X2503" i="1" a="1"/>
  <c r="X2503" i="1" s="1"/>
  <c r="X2497" i="1" a="1"/>
  <c r="X2497" i="1" s="1"/>
  <c r="X2492" i="1" a="1"/>
  <c r="X2492" i="1" s="1"/>
  <c r="X2487" i="1" a="1"/>
  <c r="X2487" i="1" s="1"/>
  <c r="X2481" i="1" a="1"/>
  <c r="X2481" i="1" s="1"/>
  <c r="X2476" i="1" a="1"/>
  <c r="X2476" i="1" s="1"/>
  <c r="X2471" i="1" a="1"/>
  <c r="X2471" i="1" s="1"/>
  <c r="X2465" i="1" a="1"/>
  <c r="X2465" i="1" s="1"/>
  <c r="X2460" i="1" a="1"/>
  <c r="X2460" i="1" s="1"/>
  <c r="X2455" i="1" a="1"/>
  <c r="X2455" i="1" s="1"/>
  <c r="X2447" i="1" a="1"/>
  <c r="X2447" i="1" s="1"/>
  <c r="X2442" i="1" a="1"/>
  <c r="X2442" i="1" s="1"/>
  <c r="X2437" i="1" a="1"/>
  <c r="X2437" i="1" s="1"/>
  <c r="X2431" i="1" a="1"/>
  <c r="X2431" i="1" s="1"/>
  <c r="X2426" i="1" a="1"/>
  <c r="X2426" i="1" s="1"/>
  <c r="X2421" i="1" a="1"/>
  <c r="X2421" i="1" s="1"/>
  <c r="X2415" i="1" a="1"/>
  <c r="X2415" i="1" s="1"/>
  <c r="X2410" i="1" a="1"/>
  <c r="X2410" i="1" s="1"/>
  <c r="X2405" i="1" a="1"/>
  <c r="X2405" i="1" s="1"/>
  <c r="X2399" i="1" a="1"/>
  <c r="X2399" i="1" s="1"/>
  <c r="X2394" i="1" a="1"/>
  <c r="X2394" i="1" s="1"/>
  <c r="X2387" i="1" a="1"/>
  <c r="X2387" i="1" s="1"/>
  <c r="X2378" i="1" a="1"/>
  <c r="X2378" i="1" s="1"/>
  <c r="X2635" i="1"/>
  <c r="X2629" i="1" a="1"/>
  <c r="X2629" i="1" s="1"/>
  <c r="X2621" i="1" a="1"/>
  <c r="X2621" i="1" s="1"/>
  <c r="X2616" i="1" a="1"/>
  <c r="X2616" i="1" s="1"/>
  <c r="X2611" i="1" a="1"/>
  <c r="X2611" i="1" s="1"/>
  <c r="X2605" i="1" a="1"/>
  <c r="X2605" i="1" s="1"/>
  <c r="X2600" i="1" a="1"/>
  <c r="X2600" i="1" s="1"/>
  <c r="X2591" i="1" a="1"/>
  <c r="X2591" i="1" s="1"/>
  <c r="X2585" i="1" a="1"/>
  <c r="X2585" i="1" s="1"/>
  <c r="X2580" i="1" a="1"/>
  <c r="X2580" i="1" s="1"/>
  <c r="X2575" i="1" a="1"/>
  <c r="X2575" i="1" s="1"/>
  <c r="X2569" i="1" a="1"/>
  <c r="X2569" i="1" s="1"/>
  <c r="X2564" i="1" a="1"/>
  <c r="X2564" i="1" s="1"/>
  <c r="X2559" i="1" a="1"/>
  <c r="X2559" i="1" s="1"/>
  <c r="X2553" i="1" a="1"/>
  <c r="X2553" i="1" s="1"/>
  <c r="X2548" i="1" a="1"/>
  <c r="X2548" i="1" s="1"/>
  <c r="X2543" i="1" a="1"/>
  <c r="X2543" i="1" s="1"/>
  <c r="X2537" i="1" a="1"/>
  <c r="X2537" i="1" s="1"/>
  <c r="X2532" i="1" a="1"/>
  <c r="X2532" i="1" s="1"/>
  <c r="X2527" i="1" a="1"/>
  <c r="X2527" i="1" s="1"/>
  <c r="X2521" i="1" a="1"/>
  <c r="X2521" i="1" s="1"/>
  <c r="X2516" i="1" a="1"/>
  <c r="X2516" i="1" s="1"/>
  <c r="X2511" i="1" a="1"/>
  <c r="X2511" i="1" s="1"/>
  <c r="X2505" i="1" a="1"/>
  <c r="X2505" i="1" s="1"/>
  <c r="X2500" i="1" a="1"/>
  <c r="X2500" i="1" s="1"/>
  <c r="X2495" i="1" a="1"/>
  <c r="X2495" i="1" s="1"/>
  <c r="X2489" i="1" a="1"/>
  <c r="X2489" i="1" s="1"/>
  <c r="X2484" i="1" a="1"/>
  <c r="X2484" i="1" s="1"/>
  <c r="X2479" i="1" a="1"/>
  <c r="X2479" i="1" s="1"/>
  <c r="X2473" i="1" a="1"/>
  <c r="X2473" i="1" s="1"/>
  <c r="X2468" i="1" a="1"/>
  <c r="X2468" i="1" s="1"/>
  <c r="X2463" i="1" a="1"/>
  <c r="X2463" i="1" s="1"/>
  <c r="X2457" i="1" a="1"/>
  <c r="X2457" i="1" s="1"/>
  <c r="X2452" i="1" a="1"/>
  <c r="X2452" i="1" s="1"/>
  <c r="X2445" i="1" a="1"/>
  <c r="X2445" i="1" s="1"/>
  <c r="X2439" i="1" a="1"/>
  <c r="X2439" i="1" s="1"/>
  <c r="X2434" i="1" a="1"/>
  <c r="X2434" i="1" s="1"/>
  <c r="X2429" i="1" a="1"/>
  <c r="X2429" i="1" s="1"/>
  <c r="X2423" i="1" a="1"/>
  <c r="X2423" i="1" s="1"/>
  <c r="X2418" i="1" a="1"/>
  <c r="X2418" i="1" s="1"/>
  <c r="X2413" i="1" a="1"/>
  <c r="X2413" i="1" s="1"/>
  <c r="X2407" i="1" a="1"/>
  <c r="X2407" i="1" s="1"/>
  <c r="X2402" i="1" a="1"/>
  <c r="X2402" i="1" s="1"/>
  <c r="X2397" i="1" a="1"/>
  <c r="X2397" i="1" s="1"/>
  <c r="X2391" i="1" a="1"/>
  <c r="X2391" i="1" s="1"/>
  <c r="X2380" i="1" a="1"/>
  <c r="X2380" i="1" s="1"/>
  <c r="X2625" i="1" a="1"/>
  <c r="X2625" i="1" s="1"/>
  <c r="X2601" i="1" a="1"/>
  <c r="X2601" i="1" s="1"/>
  <c r="X2576" i="1" a="1"/>
  <c r="X2576" i="1" s="1"/>
  <c r="X2555" i="1" a="1"/>
  <c r="X2555" i="1" s="1"/>
  <c r="X2533" i="1" a="1"/>
  <c r="X2533" i="1" s="1"/>
  <c r="X2512" i="1" a="1"/>
  <c r="X2512" i="1" s="1"/>
  <c r="X2491" i="1" a="1"/>
  <c r="X2491" i="1" s="1"/>
  <c r="X2469" i="1" a="1"/>
  <c r="X2469" i="1" s="1"/>
  <c r="X2446" i="1" a="1"/>
  <c r="X2446" i="1" s="1"/>
  <c r="X2425" i="1" a="1"/>
  <c r="X2425" i="1" s="1"/>
  <c r="X2403" i="1" a="1"/>
  <c r="X2403" i="1" s="1"/>
  <c r="X2381" i="1" a="1"/>
  <c r="X2381" i="1" s="1"/>
  <c r="X2615" i="1" a="1"/>
  <c r="X2615" i="1" s="1"/>
  <c r="X2589" i="1" a="1"/>
  <c r="X2589" i="1" s="1"/>
  <c r="X2568" i="1" a="1"/>
  <c r="X2568" i="1" s="1"/>
  <c r="X2547" i="1" a="1"/>
  <c r="X2547" i="1" s="1"/>
  <c r="X2525" i="1" a="1"/>
  <c r="X2525" i="1" s="1"/>
  <c r="X2504" i="1" a="1"/>
  <c r="X2504" i="1" s="1"/>
  <c r="X2483" i="1" a="1"/>
  <c r="X2483" i="1" s="1"/>
  <c r="X2461" i="1" a="1"/>
  <c r="X2461" i="1" s="1"/>
  <c r="X2438" i="1" a="1"/>
  <c r="X2438" i="1" s="1"/>
  <c r="X2417" i="1" a="1"/>
  <c r="X2417" i="1" s="1"/>
  <c r="X2395" i="1" a="1"/>
  <c r="X2395" i="1" s="1"/>
  <c r="X2617" i="1" a="1"/>
  <c r="X2617" i="1" s="1"/>
  <c r="X2593" i="1"/>
  <c r="X2571" i="1" a="1"/>
  <c r="X2571" i="1" s="1"/>
  <c r="X2549" i="1" a="1"/>
  <c r="X2549" i="1" s="1"/>
  <c r="X2528" i="1" a="1"/>
  <c r="X2528" i="1" s="1"/>
  <c r="X2507" i="1" a="1"/>
  <c r="X2507" i="1" s="1"/>
  <c r="X2485" i="1" a="1"/>
  <c r="X2485" i="1" s="1"/>
  <c r="X2464" i="1" a="1"/>
  <c r="X2464" i="1" s="1"/>
  <c r="X2441" i="1" a="1"/>
  <c r="X2441" i="1" s="1"/>
  <c r="X2419" i="1" a="1"/>
  <c r="X2419" i="1" s="1"/>
  <c r="X2398" i="1" a="1"/>
  <c r="X2398" i="1" s="1"/>
  <c r="X2383" i="1" a="1"/>
  <c r="X2383" i="1" s="1"/>
  <c r="X2633" i="1" a="1"/>
  <c r="X2633" i="1" s="1"/>
  <c r="X2609" i="1" a="1"/>
  <c r="X2609" i="1" s="1"/>
  <c r="X2584" i="1" a="1"/>
  <c r="X2584" i="1" s="1"/>
  <c r="X2563" i="1" a="1"/>
  <c r="X2563" i="1" s="1"/>
  <c r="X2541" i="1" a="1"/>
  <c r="X2541" i="1" s="1"/>
  <c r="X2520" i="1" a="1"/>
  <c r="X2520" i="1" s="1"/>
  <c r="X2499" i="1" a="1"/>
  <c r="X2499" i="1" s="1"/>
  <c r="X2477" i="1" a="1"/>
  <c r="X2477" i="1" s="1"/>
  <c r="X2456" i="1" a="1"/>
  <c r="X2456" i="1" s="1"/>
  <c r="X2433" i="1" a="1"/>
  <c r="X2433" i="1" s="1"/>
  <c r="X2411" i="1" a="1"/>
  <c r="X2411" i="1" s="1"/>
  <c r="X2390" i="1" a="1"/>
  <c r="X2390" i="1" s="1"/>
  <c r="X2382" i="1" a="1"/>
  <c r="X2382" i="1" s="1"/>
  <c r="X2379" i="1" a="1"/>
  <c r="X2379" i="1" s="1"/>
  <c r="X2422" i="1" a="1"/>
  <c r="X2422" i="1" s="1"/>
  <c r="X2467" i="1" a="1"/>
  <c r="X2467" i="1" s="1"/>
  <c r="X2509" i="1" a="1"/>
  <c r="X2509" i="1" s="1"/>
  <c r="X2552" i="1" a="1"/>
  <c r="X2552" i="1" s="1"/>
  <c r="X2599" i="1" a="1"/>
  <c r="X2599" i="1" s="1"/>
  <c r="X1974" i="1" a="1"/>
  <c r="X1974" i="1" s="1"/>
  <c r="X1982" i="1" a="1"/>
  <c r="X1982" i="1" s="1"/>
  <c r="X1990" i="1" a="1"/>
  <c r="X1990" i="1" s="1"/>
  <c r="X1998" i="1" a="1"/>
  <c r="X1998" i="1" s="1"/>
  <c r="X2006" i="1" a="1"/>
  <c r="X2006" i="1" s="1"/>
  <c r="X2014" i="1" a="1"/>
  <c r="X2014" i="1" s="1"/>
  <c r="X2022" i="1" a="1"/>
  <c r="X2022" i="1" s="1"/>
  <c r="X2030" i="1" a="1"/>
  <c r="X2030" i="1" s="1"/>
  <c r="X2038" i="1" a="1"/>
  <c r="X2038" i="1" s="1"/>
  <c r="X2046" i="1" a="1"/>
  <c r="X2046" i="1" s="1"/>
  <c r="X2054" i="1" a="1"/>
  <c r="X2054" i="1" s="1"/>
  <c r="X2066" i="1" a="1"/>
  <c r="X2066" i="1" s="1"/>
  <c r="X2074" i="1" a="1"/>
  <c r="X2074" i="1" s="1"/>
  <c r="X2082" i="1" a="1"/>
  <c r="X2082" i="1" s="1"/>
  <c r="X2092" i="1" a="1"/>
  <c r="X2092" i="1" s="1"/>
  <c r="X2110" i="1" a="1"/>
  <c r="X2110" i="1" s="1"/>
  <c r="X2118" i="1" a="1"/>
  <c r="X2118" i="1" s="1"/>
  <c r="X2128" i="1" a="1"/>
  <c r="X2128" i="1" s="1"/>
  <c r="X2136" i="1" a="1"/>
  <c r="X2136" i="1" s="1"/>
  <c r="X2144" i="1" a="1"/>
  <c r="X2144" i="1" s="1"/>
  <c r="X2152" i="1" a="1"/>
  <c r="X2152" i="1" s="1"/>
  <c r="X2160" i="1" a="1"/>
  <c r="X2160" i="1" s="1"/>
  <c r="X2168" i="1" a="1"/>
  <c r="X2168" i="1" s="1"/>
  <c r="X2176" i="1" a="1"/>
  <c r="X2176" i="1" s="1"/>
  <c r="X2186" i="1" a="1"/>
  <c r="X2186" i="1" s="1"/>
  <c r="X2194" i="1" a="1"/>
  <c r="X2194" i="1" s="1"/>
  <c r="X2202" i="1" a="1"/>
  <c r="X2202" i="1" s="1"/>
  <c r="X2210" i="1" a="1"/>
  <c r="X2210" i="1" s="1"/>
  <c r="X2218" i="1" a="1"/>
  <c r="X2218" i="1" s="1"/>
  <c r="X2226" i="1" a="1"/>
  <c r="X2226" i="1" s="1"/>
  <c r="X2234" i="1" a="1"/>
  <c r="X2234" i="1" s="1"/>
  <c r="X2242" i="1" a="1"/>
  <c r="X2242" i="1" s="1"/>
  <c r="X2250" i="1" a="1"/>
  <c r="X2250" i="1" s="1"/>
  <c r="X2258" i="1" a="1"/>
  <c r="X2258" i="1" s="1"/>
  <c r="X2266" i="1" a="1"/>
  <c r="X2266" i="1" s="1"/>
  <c r="X2274" i="1" a="1"/>
  <c r="X2274" i="1" s="1"/>
  <c r="X2282" i="1" a="1"/>
  <c r="X2282" i="1" s="1"/>
  <c r="X2290" i="1" a="1"/>
  <c r="X2290" i="1" s="1"/>
  <c r="X2342" i="1" a="1"/>
  <c r="X2342" i="1" s="1"/>
  <c r="X2409" i="1" a="1"/>
  <c r="X2409" i="1" s="1"/>
  <c r="X2453" i="1" a="1"/>
  <c r="X2453" i="1" s="1"/>
  <c r="X2496" i="1" a="1"/>
  <c r="X2496" i="1" s="1"/>
  <c r="X2539" i="1" a="1"/>
  <c r="X2539" i="1" s="1"/>
  <c r="X2581" i="1" a="1"/>
  <c r="X2581" i="1" s="1"/>
  <c r="X2630" i="1" a="1"/>
  <c r="X2630" i="1" s="1"/>
  <c r="X1975" i="1" a="1"/>
  <c r="X1975" i="1" s="1"/>
  <c r="X1983" i="1" a="1"/>
  <c r="X1983" i="1" s="1"/>
  <c r="X1991" i="1" a="1"/>
  <c r="X1991" i="1" s="1"/>
  <c r="X1999" i="1" a="1"/>
  <c r="X1999" i="1" s="1"/>
  <c r="X2007" i="1" a="1"/>
  <c r="X2007" i="1" s="1"/>
  <c r="X2015" i="1" a="1"/>
  <c r="X2015" i="1" s="1"/>
  <c r="X2023" i="1" a="1"/>
  <c r="X2023" i="1" s="1"/>
  <c r="X2031" i="1" a="1"/>
  <c r="X2031" i="1" s="1"/>
  <c r="X2039" i="1" a="1"/>
  <c r="X2039" i="1" s="1"/>
  <c r="X2047" i="1" a="1"/>
  <c r="X2047" i="1" s="1"/>
  <c r="X2055" i="1" a="1"/>
  <c r="X2055" i="1" s="1"/>
  <c r="X2067" i="1" a="1"/>
  <c r="X2067" i="1" s="1"/>
  <c r="X2075" i="1" a="1"/>
  <c r="X2075" i="1" s="1"/>
  <c r="X2083" i="1" a="1"/>
  <c r="X2083" i="1" s="1"/>
  <c r="X2093" i="1" a="1"/>
  <c r="X2093" i="1" s="1"/>
  <c r="X2113" i="1" a="1"/>
  <c r="X2113" i="1" s="1"/>
  <c r="X2123" i="1" a="1"/>
  <c r="X2123" i="1" s="1"/>
  <c r="X2131" i="1" a="1"/>
  <c r="X2131" i="1" s="1"/>
  <c r="X2139" i="1" a="1"/>
  <c r="X2139" i="1" s="1"/>
  <c r="X2147" i="1" a="1"/>
  <c r="X2147" i="1" s="1"/>
  <c r="X2155" i="1" a="1"/>
  <c r="X2155" i="1" s="1"/>
  <c r="X2163" i="1" a="1"/>
  <c r="X2163" i="1" s="1"/>
  <c r="X2171" i="1" a="1"/>
  <c r="X2171" i="1" s="1"/>
  <c r="X2179" i="1" a="1"/>
  <c r="X2179" i="1" s="1"/>
  <c r="X2189" i="1" a="1"/>
  <c r="X2189" i="1" s="1"/>
  <c r="X2197" i="1" a="1"/>
  <c r="X2197" i="1" s="1"/>
  <c r="X2205" i="1" a="1"/>
  <c r="X2205" i="1" s="1"/>
  <c r="X2213" i="1" a="1"/>
  <c r="X2213" i="1" s="1"/>
  <c r="X2221" i="1" a="1"/>
  <c r="X2221" i="1" s="1"/>
  <c r="X2229" i="1" a="1"/>
  <c r="X2229" i="1" s="1"/>
  <c r="X2237" i="1" a="1"/>
  <c r="X2237" i="1" s="1"/>
  <c r="X2245" i="1" a="1"/>
  <c r="X2245" i="1" s="1"/>
  <c r="X2253" i="1" a="1"/>
  <c r="X2253" i="1" s="1"/>
  <c r="X2261" i="1" a="1"/>
  <c r="X2261" i="1" s="1"/>
  <c r="X2269" i="1" a="1"/>
  <c r="X2269" i="1" s="1"/>
  <c r="X2277" i="1" a="1"/>
  <c r="X2277" i="1" s="1"/>
  <c r="X2285" i="1" a="1"/>
  <c r="X2285" i="1" s="1"/>
  <c r="X2293" i="1" a="1"/>
  <c r="X2293" i="1" s="1"/>
  <c r="X2302" i="1" a="1"/>
  <c r="X2302" i="1" s="1"/>
  <c r="X2311" i="1" a="1"/>
  <c r="X2311" i="1" s="1"/>
  <c r="X2384" i="1" a="1"/>
  <c r="X2384" i="1" s="1"/>
  <c r="X2414" i="1" a="1"/>
  <c r="X2414" i="1" s="1"/>
  <c r="X2459" i="1" a="1"/>
  <c r="X2459" i="1" s="1"/>
  <c r="X2501" i="1" a="1"/>
  <c r="X2501" i="1" s="1"/>
  <c r="X2544" i="1" a="1"/>
  <c r="X2544" i="1" s="1"/>
  <c r="X2587" i="1" a="1"/>
  <c r="X2587" i="1" s="1"/>
  <c r="X1843" i="1" a="1"/>
  <c r="X1843" i="1" s="1"/>
  <c r="X1847" i="1" a="1"/>
  <c r="X1847" i="1" s="1"/>
  <c r="X1851" i="1" a="1"/>
  <c r="X1851" i="1" s="1"/>
  <c r="X1857" i="1" a="1"/>
  <c r="X1857" i="1" s="1"/>
  <c r="X1861" i="1" a="1"/>
  <c r="X1861" i="1" s="1"/>
  <c r="X1865" i="1" a="1"/>
  <c r="X1865" i="1" s="1"/>
  <c r="X1869" i="1" a="1"/>
  <c r="X1869" i="1" s="1"/>
  <c r="X1873" i="1" a="1"/>
  <c r="X1873" i="1" s="1"/>
  <c r="X1877" i="1" a="1"/>
  <c r="X1877" i="1" s="1"/>
  <c r="X1881" i="1" a="1"/>
  <c r="X1881" i="1" s="1"/>
  <c r="X1885" i="1" a="1"/>
  <c r="X1885" i="1" s="1"/>
  <c r="X1889" i="1" a="1"/>
  <c r="X1889" i="1" s="1"/>
  <c r="X1893" i="1" a="1"/>
  <c r="X1893" i="1" s="1"/>
  <c r="X1897" i="1" a="1"/>
  <c r="X1897" i="1" s="1"/>
  <c r="X1901" i="1" a="1"/>
  <c r="X1901" i="1" s="1"/>
  <c r="X1905" i="1" a="1"/>
  <c r="X1905" i="1" s="1"/>
  <c r="X1909" i="1" a="1"/>
  <c r="X1909" i="1" s="1"/>
  <c r="X1913" i="1" a="1"/>
  <c r="X1913" i="1" s="1"/>
  <c r="X1919" i="1" a="1"/>
  <c r="X1919" i="1" s="1"/>
  <c r="X1923" i="1" a="1"/>
  <c r="X1923" i="1" s="1"/>
  <c r="X1927" i="1" a="1"/>
  <c r="X1927" i="1" s="1"/>
  <c r="X1931" i="1" a="1"/>
  <c r="X1931" i="1" s="1"/>
  <c r="X1935" i="1" a="1"/>
  <c r="X1935" i="1" s="1"/>
  <c r="X1939" i="1" a="1"/>
  <c r="X1939" i="1" s="1"/>
  <c r="X1943" i="1" a="1"/>
  <c r="X1943" i="1" s="1"/>
  <c r="X1947" i="1" a="1"/>
  <c r="X1947" i="1" s="1"/>
  <c r="X1951" i="1" a="1"/>
  <c r="X1951" i="1" s="1"/>
  <c r="X1955" i="1" a="1"/>
  <c r="X1955" i="1" s="1"/>
  <c r="X1959" i="1" a="1"/>
  <c r="X1959" i="1" s="1"/>
  <c r="X1963" i="1" a="1"/>
  <c r="X1963" i="1" s="1"/>
  <c r="X1967" i="1" a="1"/>
  <c r="X1967" i="1" s="1"/>
  <c r="X1971" i="1" a="1"/>
  <c r="X1971" i="1" s="1"/>
  <c r="X2336" i="1" a="1"/>
  <c r="X2336" i="1" s="1"/>
  <c r="X2347" i="1" a="1"/>
  <c r="X2347" i="1" s="1"/>
  <c r="X2385" i="1" a="1"/>
  <c r="X2385" i="1" s="1"/>
  <c r="X2401" i="1" a="1"/>
  <c r="X2401" i="1" s="1"/>
  <c r="X2443" i="1" a="1"/>
  <c r="X2443" i="1" s="1"/>
  <c r="X2488" i="1" a="1"/>
  <c r="X2488" i="1" s="1"/>
  <c r="X2531" i="1" a="1"/>
  <c r="X2531" i="1" s="1"/>
  <c r="X2573" i="1" a="1"/>
  <c r="X2573" i="1" s="1"/>
  <c r="X2620" i="1" a="1"/>
  <c r="X2620" i="1" s="1"/>
  <c r="X3190" i="1" a="1"/>
  <c r="X3190" i="1" s="1"/>
  <c r="X3211" i="1" a="1"/>
  <c r="X3211" i="1" s="1"/>
  <c r="X3277" i="1" a="1"/>
  <c r="X3277" i="1" s="1"/>
  <c r="X3341" i="1" a="1"/>
  <c r="X3341" i="1" s="1"/>
  <c r="X3398" i="1"/>
  <c r="X3703" i="1" a="1"/>
  <c r="X3703" i="1" s="1"/>
  <c r="X3699" i="1" a="1"/>
  <c r="X3699" i="1" s="1"/>
  <c r="X3693" i="1" a="1"/>
  <c r="X3693" i="1" s="1"/>
  <c r="X3689" i="1" a="1"/>
  <c r="X3689" i="1" s="1"/>
  <c r="X3685" i="1" a="1"/>
  <c r="X3685" i="1" s="1"/>
  <c r="X3681" i="1" a="1"/>
  <c r="X3681" i="1" s="1"/>
  <c r="X3677" i="1" a="1"/>
  <c r="X3677" i="1" s="1"/>
  <c r="X3673" i="1" a="1"/>
  <c r="X3673" i="1" s="1"/>
  <c r="X3669" i="1" a="1"/>
  <c r="X3669" i="1" s="1"/>
  <c r="X3661" i="1" a="1"/>
  <c r="X3661" i="1" s="1"/>
  <c r="X3657" i="1" a="1"/>
  <c r="X3657" i="1" s="1"/>
  <c r="X3653" i="1" a="1"/>
  <c r="X3653" i="1" s="1"/>
  <c r="X3649" i="1" a="1"/>
  <c r="X3649" i="1" s="1"/>
  <c r="X3645" i="1" a="1"/>
  <c r="X3645" i="1" s="1"/>
  <c r="X3641" i="1" a="1"/>
  <c r="X3641" i="1" s="1"/>
  <c r="X3637" i="1" a="1"/>
  <c r="X3637" i="1" s="1"/>
  <c r="X3633" i="1" a="1"/>
  <c r="X3633" i="1" s="1"/>
  <c r="X3629" i="1" a="1"/>
  <c r="X3629" i="1" s="1"/>
  <c r="X3625" i="1" a="1"/>
  <c r="X3625" i="1" s="1"/>
  <c r="X3621" i="1" a="1"/>
  <c r="X3621" i="1" s="1"/>
  <c r="X3617" i="1" a="1"/>
  <c r="X3617" i="1" s="1"/>
  <c r="X3613" i="1" a="1"/>
  <c r="X3613" i="1" s="1"/>
  <c r="X3609" i="1" a="1"/>
  <c r="X3609" i="1" s="1"/>
  <c r="X3605" i="1" a="1"/>
  <c r="X3605" i="1" s="1"/>
  <c r="X3601" i="1" a="1"/>
  <c r="X3601" i="1" s="1"/>
  <c r="X3597" i="1" a="1"/>
  <c r="X3597" i="1" s="1"/>
  <c r="X3593" i="1" a="1"/>
  <c r="X3593" i="1" s="1"/>
  <c r="X3589" i="1" a="1"/>
  <c r="X3589" i="1" s="1"/>
  <c r="X3585" i="1" a="1"/>
  <c r="X3585" i="1" s="1"/>
  <c r="X3581" i="1" a="1"/>
  <c r="X3581" i="1" s="1"/>
  <c r="X3577" i="1" a="1"/>
  <c r="X3577" i="1" s="1"/>
  <c r="X3573" i="1" a="1"/>
  <c r="X3573" i="1" s="1"/>
  <c r="X3569" i="1" a="1"/>
  <c r="X3569" i="1" s="1"/>
  <c r="X3565" i="1" a="1"/>
  <c r="X3565" i="1" s="1"/>
  <c r="X3561" i="1" a="1"/>
  <c r="X3561" i="1" s="1"/>
  <c r="X3557" i="1" a="1"/>
  <c r="X3557" i="1" s="1"/>
  <c r="X3553" i="1" a="1"/>
  <c r="X3553" i="1" s="1"/>
  <c r="X3549" i="1" a="1"/>
  <c r="X3549" i="1" s="1"/>
  <c r="X3545" i="1" a="1"/>
  <c r="X3545" i="1" s="1"/>
  <c r="X3541" i="1" a="1"/>
  <c r="X3541" i="1" s="1"/>
  <c r="X3537" i="1" a="1"/>
  <c r="X3537" i="1" s="1"/>
  <c r="X3533" i="1" a="1"/>
  <c r="X3533" i="1" s="1"/>
  <c r="X3529" i="1" a="1"/>
  <c r="X3529" i="1" s="1"/>
  <c r="X3525" i="1" a="1"/>
  <c r="X3525" i="1" s="1"/>
  <c r="X3519" i="1" a="1"/>
  <c r="X3519" i="1" s="1"/>
  <c r="X3515" i="1" a="1"/>
  <c r="X3515" i="1" s="1"/>
  <c r="X3511" i="1" a="1"/>
  <c r="X3511" i="1" s="1"/>
  <c r="X3507" i="1" a="1"/>
  <c r="X3507" i="1" s="1"/>
  <c r="X3503" i="1" a="1"/>
  <c r="X3503" i="1" s="1"/>
  <c r="X3499" i="1" a="1"/>
  <c r="X3499" i="1" s="1"/>
  <c r="X3495" i="1" a="1"/>
  <c r="X3495" i="1" s="1"/>
  <c r="X3491" i="1" a="1"/>
  <c r="X3491" i="1" s="1"/>
  <c r="X3487" i="1" a="1"/>
  <c r="X3487" i="1" s="1"/>
  <c r="X3483" i="1" a="1"/>
  <c r="X3483" i="1" s="1"/>
  <c r="X3479" i="1" a="1"/>
  <c r="X3479" i="1" s="1"/>
  <c r="X3475" i="1" a="1"/>
  <c r="X3475" i="1" s="1"/>
  <c r="X3471" i="1" a="1"/>
  <c r="X3471" i="1" s="1"/>
  <c r="X3467" i="1" a="1"/>
  <c r="X3467" i="1" s="1"/>
  <c r="X3463" i="1" a="1"/>
  <c r="X3463" i="1" s="1"/>
  <c r="X3457" i="1" a="1"/>
  <c r="X3457" i="1" s="1"/>
  <c r="X3453" i="1" a="1"/>
  <c r="X3453" i="1" s="1"/>
  <c r="X3666" i="1"/>
  <c r="X3704" i="1" a="1"/>
  <c r="X3704" i="1" s="1"/>
  <c r="X3697" i="1" a="1"/>
  <c r="X3697" i="1" s="1"/>
  <c r="X3676" i="1" a="1"/>
  <c r="X3676" i="1" s="1"/>
  <c r="X3670" i="1" a="1"/>
  <c r="X3670" i="1" s="1"/>
  <c r="X3659" i="1" a="1"/>
  <c r="X3659" i="1" s="1"/>
  <c r="X3640" i="1" a="1"/>
  <c r="X3640" i="1" s="1"/>
  <c r="X3634" i="1" a="1"/>
  <c r="X3634" i="1" s="1"/>
  <c r="X3627" i="1" a="1"/>
  <c r="X3627" i="1" s="1"/>
  <c r="X3608" i="1" a="1"/>
  <c r="X3608" i="1" s="1"/>
  <c r="X3602" i="1" a="1"/>
  <c r="X3602" i="1" s="1"/>
  <c r="X3595" i="1" a="1"/>
  <c r="X3595" i="1" s="1"/>
  <c r="X3576" i="1" a="1"/>
  <c r="X3576" i="1" s="1"/>
  <c r="X3570" i="1" a="1"/>
  <c r="X3570" i="1" s="1"/>
  <c r="X3563" i="1" a="1"/>
  <c r="X3563" i="1" s="1"/>
  <c r="X3544" i="1" a="1"/>
  <c r="X3544" i="1" s="1"/>
  <c r="X3538" i="1" a="1"/>
  <c r="X3538" i="1" s="1"/>
  <c r="X3531" i="1" a="1"/>
  <c r="X3531" i="1" s="1"/>
  <c r="X3510" i="1" a="1"/>
  <c r="X3510" i="1" s="1"/>
  <c r="X3504" i="1" a="1"/>
  <c r="X3504" i="1" s="1"/>
  <c r="X3497" i="1" a="1"/>
  <c r="X3497" i="1" s="1"/>
  <c r="X3478" i="1" a="1"/>
  <c r="X3478" i="1" s="1"/>
  <c r="X3472" i="1" a="1"/>
  <c r="X3472" i="1" s="1"/>
  <c r="X3465" i="1" a="1"/>
  <c r="X3465" i="1" s="1"/>
  <c r="X3688" i="1" a="1"/>
  <c r="X3688" i="1" s="1"/>
  <c r="X3682" i="1" a="1"/>
  <c r="X3682" i="1" s="1"/>
  <c r="X3675" i="1" a="1"/>
  <c r="X3675" i="1" s="1"/>
  <c r="X3652" i="1" a="1"/>
  <c r="X3652" i="1" s="1"/>
  <c r="X3646" i="1" a="1"/>
  <c r="X3646" i="1" s="1"/>
  <c r="X3702" i="1" a="1"/>
  <c r="X3702" i="1" s="1"/>
  <c r="X3696" i="1" a="1"/>
  <c r="X3696" i="1" s="1"/>
  <c r="X3687" i="1" a="1"/>
  <c r="X3687" i="1" s="1"/>
  <c r="X3665" i="1"/>
  <c r="X3658" i="1" a="1"/>
  <c r="X3658" i="1" s="1"/>
  <c r="X3651" i="1" a="1"/>
  <c r="X3651" i="1" s="1"/>
  <c r="X3632" i="1" a="1"/>
  <c r="X3632" i="1" s="1"/>
  <c r="X3626" i="1" a="1"/>
  <c r="X3626" i="1" s="1"/>
  <c r="X3619" i="1" a="1"/>
  <c r="X3619" i="1" s="1"/>
  <c r="X3600" i="1" a="1"/>
  <c r="X3600" i="1" s="1"/>
  <c r="X3594" i="1" a="1"/>
  <c r="X3594" i="1" s="1"/>
  <c r="X3587" i="1" a="1"/>
  <c r="X3587" i="1" s="1"/>
  <c r="X3568" i="1" a="1"/>
  <c r="X3568" i="1" s="1"/>
  <c r="X3562" i="1" a="1"/>
  <c r="X3562" i="1" s="1"/>
  <c r="X3555" i="1" a="1"/>
  <c r="X3555" i="1" s="1"/>
  <c r="X3536" i="1" a="1"/>
  <c r="X3536" i="1" s="1"/>
  <c r="X3530" i="1" a="1"/>
  <c r="X3530" i="1" s="1"/>
  <c r="X3521" i="1" a="1"/>
  <c r="X3521" i="1" s="1"/>
  <c r="X3502" i="1" a="1"/>
  <c r="X3502" i="1" s="1"/>
  <c r="X3496" i="1" a="1"/>
  <c r="X3496" i="1" s="1"/>
  <c r="X3489" i="1" a="1"/>
  <c r="X3489" i="1" s="1"/>
  <c r="X3470" i="1" a="1"/>
  <c r="X3470" i="1" s="1"/>
  <c r="X3464" i="1" a="1"/>
  <c r="X3464" i="1" s="1"/>
  <c r="X3455" i="1" a="1"/>
  <c r="X3455" i="1" s="1"/>
  <c r="X3701" i="1" a="1"/>
  <c r="X3701" i="1" s="1"/>
  <c r="X3680" i="1" a="1"/>
  <c r="X3680" i="1" s="1"/>
  <c r="X3674" i="1" a="1"/>
  <c r="X3674" i="1" s="1"/>
  <c r="X3663" i="1" a="1"/>
  <c r="X3663" i="1" s="1"/>
  <c r="X3644" i="1" a="1"/>
  <c r="X3644" i="1" s="1"/>
  <c r="X3638" i="1" a="1"/>
  <c r="X3638" i="1" s="1"/>
  <c r="X3631" i="1" a="1"/>
  <c r="X3631" i="1" s="1"/>
  <c r="X3612" i="1" a="1"/>
  <c r="X3612" i="1" s="1"/>
  <c r="X3606" i="1" a="1"/>
  <c r="X3606" i="1" s="1"/>
  <c r="X3599" i="1" a="1"/>
  <c r="X3599" i="1" s="1"/>
  <c r="X3580" i="1" a="1"/>
  <c r="X3580" i="1" s="1"/>
  <c r="X3574" i="1" a="1"/>
  <c r="X3574" i="1" s="1"/>
  <c r="X3567" i="1" a="1"/>
  <c r="X3567" i="1" s="1"/>
  <c r="X3548" i="1" a="1"/>
  <c r="X3548" i="1" s="1"/>
  <c r="X3542" i="1" a="1"/>
  <c r="X3542" i="1" s="1"/>
  <c r="X3535" i="1" a="1"/>
  <c r="X3535" i="1" s="1"/>
  <c r="X3514" i="1" a="1"/>
  <c r="X3514" i="1" s="1"/>
  <c r="X3508" i="1" a="1"/>
  <c r="X3508" i="1" s="1"/>
  <c r="X3501" i="1" a="1"/>
  <c r="X3501" i="1" s="1"/>
  <c r="X3482" i="1" a="1"/>
  <c r="X3482" i="1" s="1"/>
  <c r="X3476" i="1" a="1"/>
  <c r="X3476" i="1" s="1"/>
  <c r="X3469" i="1" a="1"/>
  <c r="X3469" i="1" s="1"/>
  <c r="X3692" i="1" a="1"/>
  <c r="X3692" i="1" s="1"/>
  <c r="X3686" i="1" a="1"/>
  <c r="X3686" i="1" s="1"/>
  <c r="X3679" i="1" a="1"/>
  <c r="X3679" i="1" s="1"/>
  <c r="X3656" i="1" a="1"/>
  <c r="X3656" i="1" s="1"/>
  <c r="X3650" i="1" a="1"/>
  <c r="X3650" i="1" s="1"/>
  <c r="X3643" i="1" a="1"/>
  <c r="X3643" i="1" s="1"/>
  <c r="X3624" i="1" a="1"/>
  <c r="X3624" i="1" s="1"/>
  <c r="X3618" i="1" a="1"/>
  <c r="X3618" i="1" s="1"/>
  <c r="X3611" i="1" a="1"/>
  <c r="X3611" i="1" s="1"/>
  <c r="X3592" i="1" a="1"/>
  <c r="X3592" i="1" s="1"/>
  <c r="X3586" i="1" a="1"/>
  <c r="X3586" i="1" s="1"/>
  <c r="X3579" i="1" a="1"/>
  <c r="X3579" i="1" s="1"/>
  <c r="X3560" i="1" a="1"/>
  <c r="X3560" i="1" s="1"/>
  <c r="X3554" i="1" a="1"/>
  <c r="X3554" i="1" s="1"/>
  <c r="X3547" i="1" a="1"/>
  <c r="X3547" i="1" s="1"/>
  <c r="X3528" i="1" a="1"/>
  <c r="X3528" i="1" s="1"/>
  <c r="X3520" i="1" a="1"/>
  <c r="X3520" i="1" s="1"/>
  <c r="X3513" i="1" a="1"/>
  <c r="X3513" i="1" s="1"/>
  <c r="X3494" i="1" a="1"/>
  <c r="X3494" i="1" s="1"/>
  <c r="X3488" i="1" a="1"/>
  <c r="X3488" i="1" s="1"/>
  <c r="X3481" i="1" a="1"/>
  <c r="X3481" i="1" s="1"/>
  <c r="X3462" i="1" a="1"/>
  <c r="X3462" i="1" s="1"/>
  <c r="X3454" i="1" a="1"/>
  <c r="X3454" i="1" s="1"/>
  <c r="X3707" i="1"/>
  <c r="X3700" i="1" a="1"/>
  <c r="X3700" i="1" s="1"/>
  <c r="X3691" i="1" a="1"/>
  <c r="X3691" i="1" s="1"/>
  <c r="X3672" i="1" a="1"/>
  <c r="X3672" i="1" s="1"/>
  <c r="X3662" i="1" a="1"/>
  <c r="X3662" i="1" s="1"/>
  <c r="X3655" i="1" a="1"/>
  <c r="X3655" i="1" s="1"/>
  <c r="X3636" i="1" a="1"/>
  <c r="X3636" i="1" s="1"/>
  <c r="X3630" i="1" a="1"/>
  <c r="X3630" i="1" s="1"/>
  <c r="X3623" i="1" a="1"/>
  <c r="X3623" i="1" s="1"/>
  <c r="X3604" i="1" a="1"/>
  <c r="X3604" i="1" s="1"/>
  <c r="X3598" i="1" a="1"/>
  <c r="X3598" i="1" s="1"/>
  <c r="X3591" i="1" a="1"/>
  <c r="X3591" i="1" s="1"/>
  <c r="X3572" i="1" a="1"/>
  <c r="X3572" i="1" s="1"/>
  <c r="X3566" i="1" a="1"/>
  <c r="X3566" i="1" s="1"/>
  <c r="X3559" i="1" a="1"/>
  <c r="X3559" i="1" s="1"/>
  <c r="X3540" i="1" a="1"/>
  <c r="X3540" i="1" s="1"/>
  <c r="X3534" i="1" a="1"/>
  <c r="X3534" i="1" s="1"/>
  <c r="X3527" i="1" a="1"/>
  <c r="X3527" i="1" s="1"/>
  <c r="X3506" i="1" a="1"/>
  <c r="X3506" i="1" s="1"/>
  <c r="X3500" i="1" a="1"/>
  <c r="X3500" i="1" s="1"/>
  <c r="X3493" i="1" a="1"/>
  <c r="X3493" i="1" s="1"/>
  <c r="X3474" i="1" a="1"/>
  <c r="X3474" i="1" s="1"/>
  <c r="X3468" i="1" a="1"/>
  <c r="X3468" i="1" s="1"/>
  <c r="X3459" i="1" a="1"/>
  <c r="X3459" i="1" s="1"/>
  <c r="X3705" i="1" a="1"/>
  <c r="X3705" i="1" s="1"/>
  <c r="X3684" i="1" a="1"/>
  <c r="X3684" i="1" s="1"/>
  <c r="X3678" i="1" a="1"/>
  <c r="X3678" i="1" s="1"/>
  <c r="X3671" i="1" a="1"/>
  <c r="X3671" i="1" s="1"/>
  <c r="X3648" i="1" a="1"/>
  <c r="X3648" i="1" s="1"/>
  <c r="X3642" i="1" a="1"/>
  <c r="X3642" i="1" s="1"/>
  <c r="X3635" i="1" a="1"/>
  <c r="X3635" i="1" s="1"/>
  <c r="X3616" i="1" a="1"/>
  <c r="X3616" i="1" s="1"/>
  <c r="X3610" i="1" a="1"/>
  <c r="X3610" i="1" s="1"/>
  <c r="X3603" i="1" a="1"/>
  <c r="X3603" i="1" s="1"/>
  <c r="X3584" i="1" a="1"/>
  <c r="X3584" i="1" s="1"/>
  <c r="X3578" i="1" a="1"/>
  <c r="X3578" i="1" s="1"/>
  <c r="X3571" i="1" a="1"/>
  <c r="X3571" i="1" s="1"/>
  <c r="X3552" i="1" a="1"/>
  <c r="X3552" i="1" s="1"/>
  <c r="X3546" i="1" a="1"/>
  <c r="X3546" i="1" s="1"/>
  <c r="X3539" i="1" a="1"/>
  <c r="X3539" i="1" s="1"/>
  <c r="X3518" i="1" a="1"/>
  <c r="X3518" i="1" s="1"/>
  <c r="X3512" i="1" a="1"/>
  <c r="X3512" i="1" s="1"/>
  <c r="X3505" i="1" a="1"/>
  <c r="X3505" i="1" s="1"/>
  <c r="X3486" i="1" a="1"/>
  <c r="X3486" i="1" s="1"/>
  <c r="X3480" i="1" a="1"/>
  <c r="X3480" i="1" s="1"/>
  <c r="X3473" i="1" a="1"/>
  <c r="X3473" i="1" s="1"/>
  <c r="X3452" i="1" a="1"/>
  <c r="X3452" i="1" s="1"/>
  <c r="X3698" i="1" a="1"/>
  <c r="X3698" i="1" s="1"/>
  <c r="X3615" i="1" a="1"/>
  <c r="X3615" i="1" s="1"/>
  <c r="X3590" i="1" a="1"/>
  <c r="X3590" i="1" s="1"/>
  <c r="X3564" i="1" a="1"/>
  <c r="X3564" i="1" s="1"/>
  <c r="X3485" i="1" a="1"/>
  <c r="X3485" i="1" s="1"/>
  <c r="X3458" i="1" a="1"/>
  <c r="X3458" i="1" s="1"/>
  <c r="X3690" i="1" a="1"/>
  <c r="X3690" i="1" s="1"/>
  <c r="X3639" i="1" a="1"/>
  <c r="X3639" i="1" s="1"/>
  <c r="X3614" i="1" a="1"/>
  <c r="X3614" i="1" s="1"/>
  <c r="X3588" i="1" a="1"/>
  <c r="X3588" i="1" s="1"/>
  <c r="X3509" i="1" a="1"/>
  <c r="X3509" i="1" s="1"/>
  <c r="X3484" i="1" a="1"/>
  <c r="X3484" i="1" s="1"/>
  <c r="X3456" i="1" a="1"/>
  <c r="X3456" i="1" s="1"/>
  <c r="X3660" i="1" a="1"/>
  <c r="X3660" i="1" s="1"/>
  <c r="X3575" i="1" a="1"/>
  <c r="X3575" i="1" s="1"/>
  <c r="X3550" i="1" a="1"/>
  <c r="X3550" i="1" s="1"/>
  <c r="X3524" i="1" a="1"/>
  <c r="X3524" i="1" s="1"/>
  <c r="X3654" i="1" a="1"/>
  <c r="X3654" i="1" s="1"/>
  <c r="X3622" i="1" a="1"/>
  <c r="X3622" i="1" s="1"/>
  <c r="X3596" i="1" a="1"/>
  <c r="X3596" i="1" s="1"/>
  <c r="X3517" i="1" a="1"/>
  <c r="X3517" i="1" s="1"/>
  <c r="X3492" i="1" a="1"/>
  <c r="X3492" i="1" s="1"/>
  <c r="X3466" i="1" a="1"/>
  <c r="X3466" i="1" s="1"/>
  <c r="X3450" i="1" a="1"/>
  <c r="X3450" i="1" s="1"/>
  <c r="X3556" i="1" a="1"/>
  <c r="X3556" i="1" s="1"/>
  <c r="X3607" i="1" a="1"/>
  <c r="X3607" i="1" s="1"/>
  <c r="X3235" i="1" a="1"/>
  <c r="X3235" i="1" s="1"/>
  <c r="X3439" i="1"/>
  <c r="X3434" i="1" a="1"/>
  <c r="X3434" i="1" s="1"/>
  <c r="X3430" i="1" a="1"/>
  <c r="X3430" i="1" s="1"/>
  <c r="X3424" i="1" a="1"/>
  <c r="X3424" i="1" s="1"/>
  <c r="X3420" i="1" a="1"/>
  <c r="X3420" i="1" s="1"/>
  <c r="X3416" i="1" a="1"/>
  <c r="X3416" i="1" s="1"/>
  <c r="X3412" i="1" a="1"/>
  <c r="X3412" i="1" s="1"/>
  <c r="X3408" i="1" a="1"/>
  <c r="X3408" i="1" s="1"/>
  <c r="X3404" i="1" a="1"/>
  <c r="X3404" i="1" s="1"/>
  <c r="X3397" i="1"/>
  <c r="X3392" i="1" a="1"/>
  <c r="X3392" i="1" s="1"/>
  <c r="X3388" i="1" a="1"/>
  <c r="X3388" i="1" s="1"/>
  <c r="X3384" i="1" a="1"/>
  <c r="X3384" i="1" s="1"/>
  <c r="X3380" i="1" a="1"/>
  <c r="X3380" i="1" s="1"/>
  <c r="X3376" i="1" a="1"/>
  <c r="X3376" i="1" s="1"/>
  <c r="X3372" i="1" a="1"/>
  <c r="X3372" i="1" s="1"/>
  <c r="X3368" i="1" a="1"/>
  <c r="X3368" i="1" s="1"/>
  <c r="X3364" i="1" a="1"/>
  <c r="X3364" i="1" s="1"/>
  <c r="X3360" i="1" a="1"/>
  <c r="X3360" i="1" s="1"/>
  <c r="X3356" i="1" a="1"/>
  <c r="X3356" i="1" s="1"/>
  <c r="X3352" i="1" a="1"/>
  <c r="X3352" i="1" s="1"/>
  <c r="X3348" i="1" a="1"/>
  <c r="X3348" i="1" s="1"/>
  <c r="X3344" i="1" a="1"/>
  <c r="X3344" i="1" s="1"/>
  <c r="X3340" i="1" a="1"/>
  <c r="X3340" i="1" s="1"/>
  <c r="X3336" i="1" a="1"/>
  <c r="X3336" i="1" s="1"/>
  <c r="X3332" i="1" a="1"/>
  <c r="X3332" i="1" s="1"/>
  <c r="X3328" i="1" a="1"/>
  <c r="X3328" i="1" s="1"/>
  <c r="X3324" i="1" a="1"/>
  <c r="X3324" i="1" s="1"/>
  <c r="X3320" i="1" a="1"/>
  <c r="X3320" i="1" s="1"/>
  <c r="X3316" i="1" a="1"/>
  <c r="X3316" i="1" s="1"/>
  <c r="X3312" i="1" a="1"/>
  <c r="X3312" i="1" s="1"/>
  <c r="X3308" i="1" a="1"/>
  <c r="X3308" i="1" s="1"/>
  <c r="X3304" i="1" a="1"/>
  <c r="X3304" i="1" s="1"/>
  <c r="X3300" i="1" a="1"/>
  <c r="X3300" i="1" s="1"/>
  <c r="X3296" i="1" a="1"/>
  <c r="X3296" i="1" s="1"/>
  <c r="X3292" i="1" a="1"/>
  <c r="X3292" i="1" s="1"/>
  <c r="X3288" i="1" a="1"/>
  <c r="X3288" i="1" s="1"/>
  <c r="X3284" i="1" a="1"/>
  <c r="X3284" i="1" s="1"/>
  <c r="X3280" i="1" a="1"/>
  <c r="X3280" i="1" s="1"/>
  <c r="X3276" i="1" a="1"/>
  <c r="X3276" i="1" s="1"/>
  <c r="X3272" i="1" a="1"/>
  <c r="X3272" i="1" s="1"/>
  <c r="X3268" i="1" a="1"/>
  <c r="X3268" i="1" s="1"/>
  <c r="X3264" i="1" a="1"/>
  <c r="X3264" i="1" s="1"/>
  <c r="X3260" i="1" a="1"/>
  <c r="X3260" i="1" s="1"/>
  <c r="X3256" i="1" a="1"/>
  <c r="X3256" i="1" s="1"/>
  <c r="X3250" i="1" a="1"/>
  <c r="X3250" i="1" s="1"/>
  <c r="X3246" i="1" a="1"/>
  <c r="X3246" i="1" s="1"/>
  <c r="X3242" i="1" a="1"/>
  <c r="X3242" i="1" s="1"/>
  <c r="X3238" i="1" a="1"/>
  <c r="X3238" i="1" s="1"/>
  <c r="X3234" i="1" a="1"/>
  <c r="X3234" i="1" s="1"/>
  <c r="X3230" i="1" a="1"/>
  <c r="X3230" i="1" s="1"/>
  <c r="X3226" i="1" a="1"/>
  <c r="X3226" i="1" s="1"/>
  <c r="X3222" i="1" a="1"/>
  <c r="X3222" i="1" s="1"/>
  <c r="X3218" i="1" a="1"/>
  <c r="X3218" i="1" s="1"/>
  <c r="X3214" i="1" a="1"/>
  <c r="X3214" i="1" s="1"/>
  <c r="X3210" i="1" a="1"/>
  <c r="X3210" i="1" s="1"/>
  <c r="X3206" i="1" a="1"/>
  <c r="X3206" i="1" s="1"/>
  <c r="X3202" i="1" a="1"/>
  <c r="X3202" i="1" s="1"/>
  <c r="X3198" i="1" a="1"/>
  <c r="X3198" i="1" s="1"/>
  <c r="X3194" i="1" a="1"/>
  <c r="X3194" i="1" s="1"/>
  <c r="X3188" i="1" a="1"/>
  <c r="X3188" i="1" s="1"/>
  <c r="X3184" i="1" a="1"/>
  <c r="X3184" i="1" s="1"/>
  <c r="X3435" i="1" a="1"/>
  <c r="X3435" i="1" s="1"/>
  <c r="X3431" i="1" a="1"/>
  <c r="X3431" i="1" s="1"/>
  <c r="X3425" i="1" a="1"/>
  <c r="X3425" i="1" s="1"/>
  <c r="X3421" i="1" a="1"/>
  <c r="X3421" i="1" s="1"/>
  <c r="X3417" i="1" a="1"/>
  <c r="X3417" i="1" s="1"/>
  <c r="X3413" i="1" a="1"/>
  <c r="X3413" i="1" s="1"/>
  <c r="X3409" i="1" a="1"/>
  <c r="X3409" i="1" s="1"/>
  <c r="X3405" i="1" a="1"/>
  <c r="X3405" i="1" s="1"/>
  <c r="X3401" i="1" a="1"/>
  <c r="X3401" i="1" s="1"/>
  <c r="X3393" i="1" a="1"/>
  <c r="X3393" i="1" s="1"/>
  <c r="X3389" i="1" a="1"/>
  <c r="X3389" i="1" s="1"/>
  <c r="X3385" i="1" a="1"/>
  <c r="X3385" i="1" s="1"/>
  <c r="X3428" i="1" a="1"/>
  <c r="X3428" i="1" s="1"/>
  <c r="X3419" i="1" a="1"/>
  <c r="X3419" i="1" s="1"/>
  <c r="X3390" i="1" a="1"/>
  <c r="X3390" i="1" s="1"/>
  <c r="X3383" i="1" a="1"/>
  <c r="X3383" i="1" s="1"/>
  <c r="X3378" i="1" a="1"/>
  <c r="X3378" i="1" s="1"/>
  <c r="X3367" i="1" a="1"/>
  <c r="X3367" i="1" s="1"/>
  <c r="X3362" i="1" a="1"/>
  <c r="X3362" i="1" s="1"/>
  <c r="X3351" i="1" a="1"/>
  <c r="X3351" i="1" s="1"/>
  <c r="X3346" i="1" a="1"/>
  <c r="X3346" i="1" s="1"/>
  <c r="X3335" i="1" a="1"/>
  <c r="X3335" i="1" s="1"/>
  <c r="X3330" i="1" a="1"/>
  <c r="X3330" i="1" s="1"/>
  <c r="X3319" i="1" a="1"/>
  <c r="X3319" i="1" s="1"/>
  <c r="X3314" i="1" a="1"/>
  <c r="X3314" i="1" s="1"/>
  <c r="X3303" i="1" a="1"/>
  <c r="X3303" i="1" s="1"/>
  <c r="X3298" i="1" a="1"/>
  <c r="X3298" i="1" s="1"/>
  <c r="X3287" i="1" a="1"/>
  <c r="X3287" i="1" s="1"/>
  <c r="X3282" i="1" a="1"/>
  <c r="X3282" i="1" s="1"/>
  <c r="X3271" i="1" a="1"/>
  <c r="X3271" i="1" s="1"/>
  <c r="X3266" i="1" a="1"/>
  <c r="X3266" i="1" s="1"/>
  <c r="X3253" i="1" a="1"/>
  <c r="X3253" i="1" s="1"/>
  <c r="X3248" i="1" a="1"/>
  <c r="X3248" i="1" s="1"/>
  <c r="X3237" i="1" a="1"/>
  <c r="X3237" i="1" s="1"/>
  <c r="X3232" i="1" a="1"/>
  <c r="X3232" i="1" s="1"/>
  <c r="X3221" i="1" a="1"/>
  <c r="X3221" i="1" s="1"/>
  <c r="X3216" i="1" a="1"/>
  <c r="X3216" i="1" s="1"/>
  <c r="X3205" i="1" a="1"/>
  <c r="X3205" i="1" s="1"/>
  <c r="X3200" i="1" a="1"/>
  <c r="X3200" i="1" s="1"/>
  <c r="X3187" i="1" a="1"/>
  <c r="X3187" i="1" s="1"/>
  <c r="X3182" i="1" a="1"/>
  <c r="X3182" i="1" s="1"/>
  <c r="X3432" i="1" a="1"/>
  <c r="X3432" i="1" s="1"/>
  <c r="X3423" i="1" a="1"/>
  <c r="X3423" i="1" s="1"/>
  <c r="X3394" i="1" a="1"/>
  <c r="X3394" i="1" s="1"/>
  <c r="X3387" i="1" a="1"/>
  <c r="X3387" i="1" s="1"/>
  <c r="X3381" i="1" a="1"/>
  <c r="X3381" i="1" s="1"/>
  <c r="X3365" i="1" a="1"/>
  <c r="X3365" i="1" s="1"/>
  <c r="X3437" i="1" a="1"/>
  <c r="X3437" i="1" s="1"/>
  <c r="X3410" i="1" a="1"/>
  <c r="X3410" i="1" s="1"/>
  <c r="X3403" i="1" a="1"/>
  <c r="X3403" i="1" s="1"/>
  <c r="X3375" i="1" a="1"/>
  <c r="X3375" i="1" s="1"/>
  <c r="X3370" i="1" a="1"/>
  <c r="X3370" i="1" s="1"/>
  <c r="X3359" i="1" a="1"/>
  <c r="X3359" i="1" s="1"/>
  <c r="X3354" i="1" a="1"/>
  <c r="X3354" i="1" s="1"/>
  <c r="X3343" i="1" a="1"/>
  <c r="X3343" i="1" s="1"/>
  <c r="X3338" i="1" a="1"/>
  <c r="X3338" i="1" s="1"/>
  <c r="X3327" i="1" a="1"/>
  <c r="X3327" i="1" s="1"/>
  <c r="X3322" i="1" a="1"/>
  <c r="X3322" i="1" s="1"/>
  <c r="X3311" i="1" a="1"/>
  <c r="X3311" i="1" s="1"/>
  <c r="X3306" i="1" a="1"/>
  <c r="X3306" i="1" s="1"/>
  <c r="X3295" i="1" a="1"/>
  <c r="X3295" i="1" s="1"/>
  <c r="X3290" i="1" a="1"/>
  <c r="X3290" i="1" s="1"/>
  <c r="X3279" i="1" a="1"/>
  <c r="X3279" i="1" s="1"/>
  <c r="X3274" i="1" a="1"/>
  <c r="X3274" i="1" s="1"/>
  <c r="X3263" i="1" a="1"/>
  <c r="X3263" i="1" s="1"/>
  <c r="X3258" i="1" a="1"/>
  <c r="X3258" i="1" s="1"/>
  <c r="X3245" i="1" a="1"/>
  <c r="X3245" i="1" s="1"/>
  <c r="X3240" i="1" a="1"/>
  <c r="X3240" i="1" s="1"/>
  <c r="X3229" i="1" a="1"/>
  <c r="X3229" i="1" s="1"/>
  <c r="X3224" i="1" a="1"/>
  <c r="X3224" i="1" s="1"/>
  <c r="X3213" i="1" a="1"/>
  <c r="X3213" i="1" s="1"/>
  <c r="X3208" i="1" a="1"/>
  <c r="X3208" i="1" s="1"/>
  <c r="X3197" i="1" a="1"/>
  <c r="X3197" i="1" s="1"/>
  <c r="X3422" i="1" a="1"/>
  <c r="X3422" i="1" s="1"/>
  <c r="X3415" i="1" a="1"/>
  <c r="X3415" i="1" s="1"/>
  <c r="X3386" i="1" a="1"/>
  <c r="X3386" i="1" s="1"/>
  <c r="X3369" i="1" a="1"/>
  <c r="X3369" i="1" s="1"/>
  <c r="X3353" i="1" a="1"/>
  <c r="X3353" i="1" s="1"/>
  <c r="X3337" i="1" a="1"/>
  <c r="X3337" i="1" s="1"/>
  <c r="X3321" i="1" a="1"/>
  <c r="X3321" i="1" s="1"/>
  <c r="X3305" i="1" a="1"/>
  <c r="X3305" i="1" s="1"/>
  <c r="X3289" i="1" a="1"/>
  <c r="X3289" i="1" s="1"/>
  <c r="X3273" i="1" a="1"/>
  <c r="X3273" i="1" s="1"/>
  <c r="X3257" i="1" a="1"/>
  <c r="X3257" i="1" s="1"/>
  <c r="X3239" i="1" a="1"/>
  <c r="X3239" i="1" s="1"/>
  <c r="X3223" i="1" a="1"/>
  <c r="X3223" i="1" s="1"/>
  <c r="X3207" i="1" a="1"/>
  <c r="X3207" i="1" s="1"/>
  <c r="X3189" i="1" a="1"/>
  <c r="X3189" i="1" s="1"/>
  <c r="X3436" i="1" a="1"/>
  <c r="X3436" i="1" s="1"/>
  <c r="X3429" i="1" a="1"/>
  <c r="X3429" i="1" s="1"/>
  <c r="X3402" i="1" a="1"/>
  <c r="X3402" i="1" s="1"/>
  <c r="X3391" i="1" a="1"/>
  <c r="X3391" i="1" s="1"/>
  <c r="X3379" i="1" a="1"/>
  <c r="X3379" i="1" s="1"/>
  <c r="X3374" i="1" a="1"/>
  <c r="X3374" i="1" s="1"/>
  <c r="X3363" i="1" a="1"/>
  <c r="X3363" i="1" s="1"/>
  <c r="X3358" i="1" a="1"/>
  <c r="X3358" i="1" s="1"/>
  <c r="X3347" i="1" a="1"/>
  <c r="X3347" i="1" s="1"/>
  <c r="X3342" i="1" a="1"/>
  <c r="X3342" i="1" s="1"/>
  <c r="X3331" i="1" a="1"/>
  <c r="X3331" i="1" s="1"/>
  <c r="X3326" i="1" a="1"/>
  <c r="X3326" i="1" s="1"/>
  <c r="X3315" i="1" a="1"/>
  <c r="X3315" i="1" s="1"/>
  <c r="X3310" i="1" a="1"/>
  <c r="X3310" i="1" s="1"/>
  <c r="X3299" i="1" a="1"/>
  <c r="X3299" i="1" s="1"/>
  <c r="X3294" i="1" a="1"/>
  <c r="X3294" i="1" s="1"/>
  <c r="X3283" i="1" a="1"/>
  <c r="X3283" i="1" s="1"/>
  <c r="X3278" i="1" a="1"/>
  <c r="X3278" i="1" s="1"/>
  <c r="X3267" i="1" a="1"/>
  <c r="X3267" i="1" s="1"/>
  <c r="X3262" i="1" a="1"/>
  <c r="X3262" i="1" s="1"/>
  <c r="X3249" i="1" a="1"/>
  <c r="X3249" i="1" s="1"/>
  <c r="X3244" i="1" a="1"/>
  <c r="X3244" i="1" s="1"/>
  <c r="X3233" i="1" a="1"/>
  <c r="X3233" i="1" s="1"/>
  <c r="X3228" i="1" a="1"/>
  <c r="X3228" i="1" s="1"/>
  <c r="X3217" i="1" a="1"/>
  <c r="X3217" i="1" s="1"/>
  <c r="X3212" i="1" a="1"/>
  <c r="X3212" i="1" s="1"/>
  <c r="X3201" i="1" a="1"/>
  <c r="X3201" i="1" s="1"/>
  <c r="X3196" i="1" a="1"/>
  <c r="X3196" i="1" s="1"/>
  <c r="X3183" i="1" a="1"/>
  <c r="X3183" i="1" s="1"/>
  <c r="X3407" i="1" a="1"/>
  <c r="X3407" i="1" s="1"/>
  <c r="X3357" i="1" a="1"/>
  <c r="X3357" i="1" s="1"/>
  <c r="X3345" i="1" a="1"/>
  <c r="X3345" i="1" s="1"/>
  <c r="X3313" i="1" a="1"/>
  <c r="X3313" i="1" s="1"/>
  <c r="X3281" i="1" a="1"/>
  <c r="X3281" i="1" s="1"/>
  <c r="X3247" i="1" a="1"/>
  <c r="X3247" i="1" s="1"/>
  <c r="X3215" i="1" a="1"/>
  <c r="X3215" i="1" s="1"/>
  <c r="X3406" i="1" a="1"/>
  <c r="X3406" i="1" s="1"/>
  <c r="X3371" i="1" a="1"/>
  <c r="X3371" i="1" s="1"/>
  <c r="X3334" i="1" a="1"/>
  <c r="X3334" i="1" s="1"/>
  <c r="X3323" i="1" a="1"/>
  <c r="X3323" i="1" s="1"/>
  <c r="X3302" i="1" a="1"/>
  <c r="X3302" i="1" s="1"/>
  <c r="X3291" i="1" a="1"/>
  <c r="X3291" i="1" s="1"/>
  <c r="X3270" i="1" a="1"/>
  <c r="X3270" i="1" s="1"/>
  <c r="X3259" i="1" a="1"/>
  <c r="X3259" i="1" s="1"/>
  <c r="X3236" i="1" a="1"/>
  <c r="X3236" i="1" s="1"/>
  <c r="X3225" i="1" a="1"/>
  <c r="X3225" i="1" s="1"/>
  <c r="X3204" i="1" a="1"/>
  <c r="X3204" i="1" s="1"/>
  <c r="X3191" i="1" a="1"/>
  <c r="X3191" i="1" s="1"/>
  <c r="X3433" i="1" a="1"/>
  <c r="X3433" i="1" s="1"/>
  <c r="X3414" i="1" a="1"/>
  <c r="X3414" i="1" s="1"/>
  <c r="X3377" i="1" a="1"/>
  <c r="X3377" i="1" s="1"/>
  <c r="X3350" i="1" a="1"/>
  <c r="X3350" i="1" s="1"/>
  <c r="X3339" i="1" a="1"/>
  <c r="X3339" i="1" s="1"/>
  <c r="X3318" i="1" a="1"/>
  <c r="X3318" i="1" s="1"/>
  <c r="X3307" i="1" a="1"/>
  <c r="X3307" i="1" s="1"/>
  <c r="X3286" i="1" a="1"/>
  <c r="X3286" i="1" s="1"/>
  <c r="X3275" i="1" a="1"/>
  <c r="X3275" i="1" s="1"/>
  <c r="X3252" i="1" a="1"/>
  <c r="X3252" i="1" s="1"/>
  <c r="X3241" i="1" a="1"/>
  <c r="X3241" i="1" s="1"/>
  <c r="X3220" i="1" a="1"/>
  <c r="X3220" i="1" s="1"/>
  <c r="X3209" i="1" a="1"/>
  <c r="X3209" i="1" s="1"/>
  <c r="X3361" i="1" a="1"/>
  <c r="X3361" i="1" s="1"/>
  <c r="X3349" i="1" a="1"/>
  <c r="X3349" i="1" s="1"/>
  <c r="X3317" i="1" a="1"/>
  <c r="X3317" i="1" s="1"/>
  <c r="X3285" i="1" a="1"/>
  <c r="X3285" i="1" s="1"/>
  <c r="X3251" i="1" a="1"/>
  <c r="X3251" i="1" s="1"/>
  <c r="X3219" i="1" a="1"/>
  <c r="X3219" i="1" s="1"/>
  <c r="X3186" i="1" a="1"/>
  <c r="X3186" i="1" s="1"/>
  <c r="X3185" i="1" a="1"/>
  <c r="X3185" i="1" s="1"/>
  <c r="X3227" i="1" a="1"/>
  <c r="X3227" i="1" s="1"/>
  <c r="X3293" i="1" a="1"/>
  <c r="X3293" i="1" s="1"/>
  <c r="X3647" i="1" a="1"/>
  <c r="X3647" i="1" s="1"/>
  <c r="X3231" i="1" a="1"/>
  <c r="X3231" i="1" s="1"/>
  <c r="X3297" i="1" a="1"/>
  <c r="X3297" i="1" s="1"/>
  <c r="X3366" i="1" a="1"/>
  <c r="X3366" i="1" s="1"/>
  <c r="X3395" i="1" a="1"/>
  <c r="X3395" i="1" s="1"/>
  <c r="X3498" i="1" a="1"/>
  <c r="X3498" i="1" s="1"/>
  <c r="X3551" i="1" a="1"/>
  <c r="X3551" i="1" s="1"/>
  <c r="X3168" i="1" a="1"/>
  <c r="X3168" i="1" s="1"/>
  <c r="X3164" i="1" a="1"/>
  <c r="X3164" i="1" s="1"/>
  <c r="X3160" i="1" a="1"/>
  <c r="X3160" i="1" s="1"/>
  <c r="X3154" i="1" a="1"/>
  <c r="X3154" i="1" s="1"/>
  <c r="X3167" i="1" a="1"/>
  <c r="X3167" i="1" s="1"/>
  <c r="X3156" i="1" a="1"/>
  <c r="X3156" i="1" s="1"/>
  <c r="X3169" i="1" a="1"/>
  <c r="X3169" i="1" s="1"/>
  <c r="X3153" i="1" a="1"/>
  <c r="X3153" i="1" s="1"/>
  <c r="X3149" i="1" a="1"/>
  <c r="X3149" i="1" s="1"/>
  <c r="X3145" i="1" a="1"/>
  <c r="X3145" i="1" s="1"/>
  <c r="X3141" i="1" a="1"/>
  <c r="X3141" i="1" s="1"/>
  <c r="X3137" i="1" a="1"/>
  <c r="X3137" i="1" s="1"/>
  <c r="X3133" i="1" a="1"/>
  <c r="X3133" i="1" s="1"/>
  <c r="X3125" i="1" a="1"/>
  <c r="X3125" i="1" s="1"/>
  <c r="X3121" i="1" a="1"/>
  <c r="X3121" i="1" s="1"/>
  <c r="X3117" i="1" a="1"/>
  <c r="X3117" i="1" s="1"/>
  <c r="X3113" i="1" a="1"/>
  <c r="X3113" i="1" s="1"/>
  <c r="X3109" i="1" a="1"/>
  <c r="X3109" i="1" s="1"/>
  <c r="X3105" i="1" a="1"/>
  <c r="X3105" i="1" s="1"/>
  <c r="X3101" i="1" a="1"/>
  <c r="X3101" i="1" s="1"/>
  <c r="X3097" i="1" a="1"/>
  <c r="X3097" i="1" s="1"/>
  <c r="X3093" i="1" a="1"/>
  <c r="X3093" i="1" s="1"/>
  <c r="X3089" i="1" a="1"/>
  <c r="X3089" i="1" s="1"/>
  <c r="X3085" i="1" a="1"/>
  <c r="X3085" i="1" s="1"/>
  <c r="X3081" i="1" a="1"/>
  <c r="X3081" i="1" s="1"/>
  <c r="X3077" i="1" a="1"/>
  <c r="X3077" i="1" s="1"/>
  <c r="X3073" i="1" a="1"/>
  <c r="X3073" i="1" s="1"/>
  <c r="X3069" i="1" a="1"/>
  <c r="X3069" i="1" s="1"/>
  <c r="X3065" i="1" a="1"/>
  <c r="X3065" i="1" s="1"/>
  <c r="X3061" i="1" a="1"/>
  <c r="X3061" i="1" s="1"/>
  <c r="X3057" i="1" a="1"/>
  <c r="X3057" i="1" s="1"/>
  <c r="X3053" i="1" a="1"/>
  <c r="X3053" i="1" s="1"/>
  <c r="X3049" i="1" a="1"/>
  <c r="X3049" i="1" s="1"/>
  <c r="X3045" i="1" a="1"/>
  <c r="X3045" i="1" s="1"/>
  <c r="X3041" i="1" a="1"/>
  <c r="X3041" i="1" s="1"/>
  <c r="X3037" i="1" a="1"/>
  <c r="X3037" i="1" s="1"/>
  <c r="X3033" i="1" a="1"/>
  <c r="X3033" i="1" s="1"/>
  <c r="X3029" i="1" a="1"/>
  <c r="X3029" i="1" s="1"/>
  <c r="X3025" i="1" a="1"/>
  <c r="X3025" i="1" s="1"/>
  <c r="X3021" i="1" a="1"/>
  <c r="X3021" i="1" s="1"/>
  <c r="X3017" i="1" a="1"/>
  <c r="X3017" i="1" s="1"/>
  <c r="X3013" i="1" a="1"/>
  <c r="X3013" i="1" s="1"/>
  <c r="X3009" i="1" a="1"/>
  <c r="X3009" i="1" s="1"/>
  <c r="X3005" i="1" a="1"/>
  <c r="X3005" i="1" s="1"/>
  <c r="X3001" i="1" a="1"/>
  <c r="X3001" i="1" s="1"/>
  <c r="X2997" i="1" a="1"/>
  <c r="X2997" i="1" s="1"/>
  <c r="X2993" i="1" a="1"/>
  <c r="X2993" i="1" s="1"/>
  <c r="X2989" i="1" a="1"/>
  <c r="X2989" i="1" s="1"/>
  <c r="X2983" i="1" a="1"/>
  <c r="X2983" i="1" s="1"/>
  <c r="X2979" i="1" a="1"/>
  <c r="X2979" i="1" s="1"/>
  <c r="X2975" i="1" a="1"/>
  <c r="X2975" i="1" s="1"/>
  <c r="X2971" i="1" a="1"/>
  <c r="X2971" i="1" s="1"/>
  <c r="X2967" i="1" a="1"/>
  <c r="X2967" i="1" s="1"/>
  <c r="X2963" i="1" a="1"/>
  <c r="X2963" i="1" s="1"/>
  <c r="X2959" i="1" a="1"/>
  <c r="X2959" i="1" s="1"/>
  <c r="X2955" i="1" a="1"/>
  <c r="X2955" i="1" s="1"/>
  <c r="X2951" i="1" a="1"/>
  <c r="X2951" i="1" s="1"/>
  <c r="X2947" i="1" a="1"/>
  <c r="X2947" i="1" s="1"/>
  <c r="X2943" i="1" a="1"/>
  <c r="X2943" i="1" s="1"/>
  <c r="X2939" i="1" a="1"/>
  <c r="X2939" i="1" s="1"/>
  <c r="X2935" i="1" a="1"/>
  <c r="X2935" i="1" s="1"/>
  <c r="X2931" i="1" a="1"/>
  <c r="X2931" i="1" s="1"/>
  <c r="X2927" i="1" a="1"/>
  <c r="X2927" i="1" s="1"/>
  <c r="X2921" i="1" a="1"/>
  <c r="X2921" i="1" s="1"/>
  <c r="X2917" i="1" a="1"/>
  <c r="X2917" i="1" s="1"/>
  <c r="X3157" i="1" a="1"/>
  <c r="X3157" i="1" s="1"/>
  <c r="X3130" i="1"/>
  <c r="X2919" i="1" a="1"/>
  <c r="X2919" i="1" s="1"/>
  <c r="X2928" i="1" a="1"/>
  <c r="X2928" i="1" s="1"/>
  <c r="X2934" i="1" a="1"/>
  <c r="X2934" i="1" s="1"/>
  <c r="X2953" i="1" a="1"/>
  <c r="X2953" i="1" s="1"/>
  <c r="X2960" i="1" a="1"/>
  <c r="X2960" i="1" s="1"/>
  <c r="X2966" i="1" a="1"/>
  <c r="X2966" i="1" s="1"/>
  <c r="X2985" i="1" a="1"/>
  <c r="X2985" i="1" s="1"/>
  <c r="X2994" i="1" a="1"/>
  <c r="X2994" i="1" s="1"/>
  <c r="X3000" i="1" a="1"/>
  <c r="X3000" i="1" s="1"/>
  <c r="X3019" i="1" a="1"/>
  <c r="X3019" i="1" s="1"/>
  <c r="X3026" i="1" a="1"/>
  <c r="X3026" i="1" s="1"/>
  <c r="X3032" i="1" a="1"/>
  <c r="X3032" i="1" s="1"/>
  <c r="X3051" i="1" a="1"/>
  <c r="X3051" i="1" s="1"/>
  <c r="X3058" i="1" a="1"/>
  <c r="X3058" i="1" s="1"/>
  <c r="X3064" i="1" a="1"/>
  <c r="X3064" i="1" s="1"/>
  <c r="X3083" i="1" a="1"/>
  <c r="X3083" i="1" s="1"/>
  <c r="X3090" i="1" a="1"/>
  <c r="X3090" i="1" s="1"/>
  <c r="X3096" i="1" a="1"/>
  <c r="X3096" i="1" s="1"/>
  <c r="X3115" i="1" a="1"/>
  <c r="X3115" i="1" s="1"/>
  <c r="X3122" i="1" a="1"/>
  <c r="X3122" i="1" s="1"/>
  <c r="X3129" i="1"/>
  <c r="X3151" i="1" a="1"/>
  <c r="X3151" i="1" s="1"/>
  <c r="X3161" i="1" a="1"/>
  <c r="X3161" i="1" s="1"/>
  <c r="X2916" i="1" a="1"/>
  <c r="X2916" i="1" s="1"/>
  <c r="X2937" i="1" a="1"/>
  <c r="X2937" i="1" s="1"/>
  <c r="X2944" i="1" a="1"/>
  <c r="X2944" i="1" s="1"/>
  <c r="X2950" i="1" a="1"/>
  <c r="X2950" i="1" s="1"/>
  <c r="X2969" i="1" a="1"/>
  <c r="X2969" i="1" s="1"/>
  <c r="X2976" i="1" a="1"/>
  <c r="X2976" i="1" s="1"/>
  <c r="X2982" i="1" a="1"/>
  <c r="X2982" i="1" s="1"/>
  <c r="X3003" i="1" a="1"/>
  <c r="X3003" i="1" s="1"/>
  <c r="X3010" i="1" a="1"/>
  <c r="X3010" i="1" s="1"/>
  <c r="X3016" i="1" a="1"/>
  <c r="X3016" i="1" s="1"/>
  <c r="X3035" i="1" a="1"/>
  <c r="X3035" i="1" s="1"/>
  <c r="X3042" i="1" a="1"/>
  <c r="X3042" i="1" s="1"/>
  <c r="X3048" i="1" a="1"/>
  <c r="X3048" i="1" s="1"/>
  <c r="X3067" i="1" a="1"/>
  <c r="X3067" i="1" s="1"/>
  <c r="X3074" i="1" a="1"/>
  <c r="X3074" i="1" s="1"/>
  <c r="X3080" i="1" a="1"/>
  <c r="X3080" i="1" s="1"/>
  <c r="X3099" i="1" a="1"/>
  <c r="X3099" i="1" s="1"/>
  <c r="X3106" i="1" a="1"/>
  <c r="X3106" i="1" s="1"/>
  <c r="X3112" i="1" a="1"/>
  <c r="X3112" i="1" s="1"/>
  <c r="X3135" i="1" a="1"/>
  <c r="X3135" i="1" s="1"/>
  <c r="X3142" i="1" a="1"/>
  <c r="X3142" i="1" s="1"/>
  <c r="X3148" i="1" a="1"/>
  <c r="X3148" i="1" s="1"/>
  <c r="X3155" i="1" a="1"/>
  <c r="X3155" i="1" s="1"/>
  <c r="X3165" i="1" a="1"/>
  <c r="X3165" i="1" s="1"/>
  <c r="X3736" i="1" a="1"/>
  <c r="X3736" i="1" s="1"/>
  <c r="X3743" i="1" a="1"/>
  <c r="X3743" i="1" s="1"/>
  <c r="X3768" i="1" a="1"/>
  <c r="X3768" i="1" s="1"/>
  <c r="X3775" i="1" a="1"/>
  <c r="X3775" i="1" s="1"/>
  <c r="X4281" i="1" a="1"/>
  <c r="X4281" i="1" s="1"/>
  <c r="X4386" i="1" a="1"/>
  <c r="X4386" i="1" s="1"/>
  <c r="X3722" i="1" a="1"/>
  <c r="X3722" i="1" s="1"/>
  <c r="X3731" i="1" a="1"/>
  <c r="X3731" i="1" s="1"/>
  <c r="X3756" i="1" a="1"/>
  <c r="X3756" i="1" s="1"/>
  <c r="X4288" i="1" a="1"/>
  <c r="X4288" i="1" s="1"/>
  <c r="X3973" i="1" a="1"/>
  <c r="X3973" i="1" s="1"/>
  <c r="X3969" i="1" a="1"/>
  <c r="X3969" i="1" s="1"/>
  <c r="X3965" i="1" a="1"/>
  <c r="X3965" i="1" s="1"/>
  <c r="X3959" i="1" a="1"/>
  <c r="X3959" i="1" s="1"/>
  <c r="X3955" i="1" a="1"/>
  <c r="X3955" i="1" s="1"/>
  <c r="X3951" i="1" a="1"/>
  <c r="X3951" i="1" s="1"/>
  <c r="X3947" i="1" a="1"/>
  <c r="X3947" i="1" s="1"/>
  <c r="X3943" i="1" a="1"/>
  <c r="X3943" i="1" s="1"/>
  <c r="X3939" i="1" a="1"/>
  <c r="X3939" i="1" s="1"/>
  <c r="X3931" i="1" a="1"/>
  <c r="X3931" i="1" s="1"/>
  <c r="X3927" i="1" a="1"/>
  <c r="X3927" i="1" s="1"/>
  <c r="X3923" i="1" a="1"/>
  <c r="X3923" i="1" s="1"/>
  <c r="X3919" i="1" a="1"/>
  <c r="X3919" i="1" s="1"/>
  <c r="X3915" i="1" a="1"/>
  <c r="X3915" i="1" s="1"/>
  <c r="X3911" i="1" a="1"/>
  <c r="X3911" i="1" s="1"/>
  <c r="X3907" i="1" a="1"/>
  <c r="X3907" i="1" s="1"/>
  <c r="X3903" i="1" a="1"/>
  <c r="X3903" i="1" s="1"/>
  <c r="X3899" i="1" a="1"/>
  <c r="X3899" i="1" s="1"/>
  <c r="X3895" i="1" a="1"/>
  <c r="X3895" i="1" s="1"/>
  <c r="X3891" i="1" a="1"/>
  <c r="X3891" i="1" s="1"/>
  <c r="X3887" i="1" a="1"/>
  <c r="X3887" i="1" s="1"/>
  <c r="X3883" i="1" a="1"/>
  <c r="X3883" i="1" s="1"/>
  <c r="X3879" i="1" a="1"/>
  <c r="X3879" i="1" s="1"/>
  <c r="X3875" i="1" a="1"/>
  <c r="X3875" i="1" s="1"/>
  <c r="X3871" i="1" a="1"/>
  <c r="X3871" i="1" s="1"/>
  <c r="X3867" i="1" a="1"/>
  <c r="X3867" i="1" s="1"/>
  <c r="X3863" i="1" a="1"/>
  <c r="X3863" i="1" s="1"/>
  <c r="X3859" i="1" a="1"/>
  <c r="X3859" i="1" s="1"/>
  <c r="X3855" i="1" a="1"/>
  <c r="X3855" i="1" s="1"/>
  <c r="X3851" i="1" a="1"/>
  <c r="X3851" i="1" s="1"/>
  <c r="X3847" i="1" a="1"/>
  <c r="X3847" i="1" s="1"/>
  <c r="X3843" i="1" a="1"/>
  <c r="X3843" i="1" s="1"/>
  <c r="X3839" i="1" a="1"/>
  <c r="X3839" i="1" s="1"/>
  <c r="X3835" i="1" a="1"/>
  <c r="X3835" i="1" s="1"/>
  <c r="X3831" i="1" a="1"/>
  <c r="X3831" i="1" s="1"/>
  <c r="X3827" i="1" a="1"/>
  <c r="X3827" i="1" s="1"/>
  <c r="X3823" i="1" a="1"/>
  <c r="X3823" i="1" s="1"/>
  <c r="X3819" i="1" a="1"/>
  <c r="X3819" i="1" s="1"/>
  <c r="X3815" i="1" a="1"/>
  <c r="X3815" i="1" s="1"/>
  <c r="X3811" i="1" a="1"/>
  <c r="X3811" i="1" s="1"/>
  <c r="X3807" i="1" a="1"/>
  <c r="X3807" i="1" s="1"/>
  <c r="X3803" i="1" a="1"/>
  <c r="X3803" i="1" s="1"/>
  <c r="X3799" i="1" a="1"/>
  <c r="X3799" i="1" s="1"/>
  <c r="X3795" i="1" a="1"/>
  <c r="X3795" i="1" s="1"/>
  <c r="X3789" i="1" a="1"/>
  <c r="X3789" i="1" s="1"/>
  <c r="X3785" i="1" a="1"/>
  <c r="X3785" i="1" s="1"/>
  <c r="X3781" i="1" a="1"/>
  <c r="X3781" i="1" s="1"/>
  <c r="X3777" i="1" a="1"/>
  <c r="X3777" i="1" s="1"/>
  <c r="X3773" i="1" a="1"/>
  <c r="X3773" i="1" s="1"/>
  <c r="X3769" i="1" a="1"/>
  <c r="X3769" i="1" s="1"/>
  <c r="X3765" i="1" a="1"/>
  <c r="X3765" i="1" s="1"/>
  <c r="X3761" i="1" a="1"/>
  <c r="X3761" i="1" s="1"/>
  <c r="X3757" i="1" a="1"/>
  <c r="X3757" i="1" s="1"/>
  <c r="X3753" i="1" a="1"/>
  <c r="X3753" i="1" s="1"/>
  <c r="X3749" i="1" a="1"/>
  <c r="X3749" i="1" s="1"/>
  <c r="X3745" i="1" a="1"/>
  <c r="X3745" i="1" s="1"/>
  <c r="X3741" i="1" a="1"/>
  <c r="X3741" i="1" s="1"/>
  <c r="X3737" i="1" a="1"/>
  <c r="X3737" i="1" s="1"/>
  <c r="X3733" i="1" a="1"/>
  <c r="X3733" i="1" s="1"/>
  <c r="X3727" i="1" a="1"/>
  <c r="X3727" i="1" s="1"/>
  <c r="X3723" i="1" a="1"/>
  <c r="X3723" i="1" s="1"/>
  <c r="X3719" i="1" a="1"/>
  <c r="X3719" i="1" s="1"/>
  <c r="X3971" i="1" a="1"/>
  <c r="X3971" i="1" s="1"/>
  <c r="X3967" i="1" a="1"/>
  <c r="X3967" i="1" s="1"/>
  <c r="X3961" i="1" a="1"/>
  <c r="X3961" i="1" s="1"/>
  <c r="X3957" i="1" a="1"/>
  <c r="X3957" i="1" s="1"/>
  <c r="X3953" i="1" a="1"/>
  <c r="X3953" i="1" s="1"/>
  <c r="X3949" i="1" a="1"/>
  <c r="X3949" i="1" s="1"/>
  <c r="X3945" i="1" a="1"/>
  <c r="X3945" i="1" s="1"/>
  <c r="X3941" i="1" a="1"/>
  <c r="X3941" i="1" s="1"/>
  <c r="X3937" i="1" a="1"/>
  <c r="X3937" i="1" s="1"/>
  <c r="X3929" i="1" a="1"/>
  <c r="X3929" i="1" s="1"/>
  <c r="X3925" i="1" a="1"/>
  <c r="X3925" i="1" s="1"/>
  <c r="X3921" i="1" a="1"/>
  <c r="X3921" i="1" s="1"/>
  <c r="X3917" i="1" a="1"/>
  <c r="X3917" i="1" s="1"/>
  <c r="X3913" i="1" a="1"/>
  <c r="X3913" i="1" s="1"/>
  <c r="X3909" i="1" a="1"/>
  <c r="X3909" i="1" s="1"/>
  <c r="X3905" i="1" a="1"/>
  <c r="X3905" i="1" s="1"/>
  <c r="X3901" i="1" a="1"/>
  <c r="X3901" i="1" s="1"/>
  <c r="X3897" i="1" a="1"/>
  <c r="X3897" i="1" s="1"/>
  <c r="X3893" i="1" a="1"/>
  <c r="X3893" i="1" s="1"/>
  <c r="X3889" i="1" a="1"/>
  <c r="X3889" i="1" s="1"/>
  <c r="X3885" i="1" a="1"/>
  <c r="X3885" i="1" s="1"/>
  <c r="X3881" i="1" a="1"/>
  <c r="X3881" i="1" s="1"/>
  <c r="X3877" i="1" a="1"/>
  <c r="X3877" i="1" s="1"/>
  <c r="X3873" i="1" a="1"/>
  <c r="X3873" i="1" s="1"/>
  <c r="X3869" i="1" a="1"/>
  <c r="X3869" i="1" s="1"/>
  <c r="X3865" i="1" a="1"/>
  <c r="X3865" i="1" s="1"/>
  <c r="X3861" i="1" a="1"/>
  <c r="X3861" i="1" s="1"/>
  <c r="X3857" i="1" a="1"/>
  <c r="X3857" i="1" s="1"/>
  <c r="X3853" i="1" a="1"/>
  <c r="X3853" i="1" s="1"/>
  <c r="X3849" i="1" a="1"/>
  <c r="X3849" i="1" s="1"/>
  <c r="X3845" i="1" a="1"/>
  <c r="X3845" i="1" s="1"/>
  <c r="X3841" i="1" a="1"/>
  <c r="X3841" i="1" s="1"/>
  <c r="X3837" i="1" a="1"/>
  <c r="X3837" i="1" s="1"/>
  <c r="X3833" i="1" a="1"/>
  <c r="X3833" i="1" s="1"/>
  <c r="X3829" i="1" a="1"/>
  <c r="X3829" i="1" s="1"/>
  <c r="X3825" i="1" a="1"/>
  <c r="X3825" i="1" s="1"/>
  <c r="X3821" i="1" a="1"/>
  <c r="X3821" i="1" s="1"/>
  <c r="X3817" i="1" a="1"/>
  <c r="X3817" i="1" s="1"/>
  <c r="X3813" i="1" a="1"/>
  <c r="X3813" i="1" s="1"/>
  <c r="X3809" i="1" a="1"/>
  <c r="X3809" i="1" s="1"/>
  <c r="X3805" i="1" a="1"/>
  <c r="X3805" i="1" s="1"/>
  <c r="X3801" i="1" a="1"/>
  <c r="X3801" i="1" s="1"/>
  <c r="X3797" i="1" a="1"/>
  <c r="X3797" i="1" s="1"/>
  <c r="X3793" i="1" a="1"/>
  <c r="X3793" i="1" s="1"/>
  <c r="X3787" i="1" a="1"/>
  <c r="X3787" i="1" s="1"/>
  <c r="X3783" i="1" a="1"/>
  <c r="X3783" i="1" s="1"/>
  <c r="X3779" i="1" a="1"/>
  <c r="X3779" i="1" s="1"/>
  <c r="X3934" i="1"/>
  <c r="X3975" i="1"/>
  <c r="X3970" i="1" a="1"/>
  <c r="X3970" i="1" s="1"/>
  <c r="X3966" i="1" a="1"/>
  <c r="X3966" i="1" s="1"/>
  <c r="X3960" i="1" a="1"/>
  <c r="X3960" i="1" s="1"/>
  <c r="X3956" i="1" a="1"/>
  <c r="X3956" i="1" s="1"/>
  <c r="X3952" i="1" a="1"/>
  <c r="X3952" i="1" s="1"/>
  <c r="X3948" i="1" a="1"/>
  <c r="X3948" i="1" s="1"/>
  <c r="X3944" i="1" a="1"/>
  <c r="X3944" i="1" s="1"/>
  <c r="X3940" i="1" a="1"/>
  <c r="X3940" i="1" s="1"/>
  <c r="X3933" i="1"/>
  <c r="X3928" i="1" a="1"/>
  <c r="X3928" i="1" s="1"/>
  <c r="X3924" i="1" a="1"/>
  <c r="X3924" i="1" s="1"/>
  <c r="X3920" i="1" a="1"/>
  <c r="X3920" i="1" s="1"/>
  <c r="X3916" i="1" a="1"/>
  <c r="X3916" i="1" s="1"/>
  <c r="X3912" i="1" a="1"/>
  <c r="X3912" i="1" s="1"/>
  <c r="X3908" i="1" a="1"/>
  <c r="X3908" i="1" s="1"/>
  <c r="X3904" i="1" a="1"/>
  <c r="X3904" i="1" s="1"/>
  <c r="X3900" i="1" a="1"/>
  <c r="X3900" i="1" s="1"/>
  <c r="X3896" i="1" a="1"/>
  <c r="X3896" i="1" s="1"/>
  <c r="X3892" i="1" a="1"/>
  <c r="X3892" i="1" s="1"/>
  <c r="X3888" i="1" a="1"/>
  <c r="X3888" i="1" s="1"/>
  <c r="X3884" i="1" a="1"/>
  <c r="X3884" i="1" s="1"/>
  <c r="X3880" i="1" a="1"/>
  <c r="X3880" i="1" s="1"/>
  <c r="X3876" i="1" a="1"/>
  <c r="X3876" i="1" s="1"/>
  <c r="X3872" i="1" a="1"/>
  <c r="X3872" i="1" s="1"/>
  <c r="X3868" i="1" a="1"/>
  <c r="X3868" i="1" s="1"/>
  <c r="X3864" i="1" a="1"/>
  <c r="X3864" i="1" s="1"/>
  <c r="X3860" i="1" a="1"/>
  <c r="X3860" i="1" s="1"/>
  <c r="X3856" i="1" a="1"/>
  <c r="X3856" i="1" s="1"/>
  <c r="X3852" i="1" a="1"/>
  <c r="X3852" i="1" s="1"/>
  <c r="X3848" i="1" a="1"/>
  <c r="X3848" i="1" s="1"/>
  <c r="X3844" i="1" a="1"/>
  <c r="X3844" i="1" s="1"/>
  <c r="X3840" i="1" a="1"/>
  <c r="X3840" i="1" s="1"/>
  <c r="X3836" i="1" a="1"/>
  <c r="X3836" i="1" s="1"/>
  <c r="X3832" i="1" a="1"/>
  <c r="X3832" i="1" s="1"/>
  <c r="X3828" i="1" a="1"/>
  <c r="X3828" i="1" s="1"/>
  <c r="X3824" i="1" a="1"/>
  <c r="X3824" i="1" s="1"/>
  <c r="X3820" i="1" a="1"/>
  <c r="X3820" i="1" s="1"/>
  <c r="X3816" i="1" a="1"/>
  <c r="X3816" i="1" s="1"/>
  <c r="X3812" i="1" a="1"/>
  <c r="X3812" i="1" s="1"/>
  <c r="X3808" i="1" a="1"/>
  <c r="X3808" i="1" s="1"/>
  <c r="X3804" i="1" a="1"/>
  <c r="X3804" i="1" s="1"/>
  <c r="X3800" i="1" a="1"/>
  <c r="X3800" i="1" s="1"/>
  <c r="X3796" i="1" a="1"/>
  <c r="X3796" i="1" s="1"/>
  <c r="X3792" i="1" a="1"/>
  <c r="X3792" i="1" s="1"/>
  <c r="X3786" i="1" a="1"/>
  <c r="X3786" i="1" s="1"/>
  <c r="X3782" i="1" a="1"/>
  <c r="X3782" i="1" s="1"/>
  <c r="X3778" i="1" a="1"/>
  <c r="X3778" i="1" s="1"/>
  <c r="X3774" i="1" a="1"/>
  <c r="X3774" i="1" s="1"/>
  <c r="X3770" i="1" a="1"/>
  <c r="X3770" i="1" s="1"/>
  <c r="X3766" i="1" a="1"/>
  <c r="X3766" i="1" s="1"/>
  <c r="X3762" i="1" a="1"/>
  <c r="X3762" i="1" s="1"/>
  <c r="X3758" i="1" a="1"/>
  <c r="X3758" i="1" s="1"/>
  <c r="X3754" i="1" a="1"/>
  <c r="X3754" i="1" s="1"/>
  <c r="X3750" i="1" a="1"/>
  <c r="X3750" i="1" s="1"/>
  <c r="X3746" i="1" a="1"/>
  <c r="X3746" i="1" s="1"/>
  <c r="X3742" i="1" a="1"/>
  <c r="X3742" i="1" s="1"/>
  <c r="X3738" i="1" a="1"/>
  <c r="X3738" i="1" s="1"/>
  <c r="X3734" i="1" a="1"/>
  <c r="X3734" i="1" s="1"/>
  <c r="X3730" i="1" a="1"/>
  <c r="X3730" i="1" s="1"/>
  <c r="X3724" i="1" a="1"/>
  <c r="X3724" i="1" s="1"/>
  <c r="X3720" i="1" a="1"/>
  <c r="X3720" i="1" s="1"/>
  <c r="X3744" i="1" a="1"/>
  <c r="X3744" i="1" s="1"/>
  <c r="X3751" i="1" a="1"/>
  <c r="X3751" i="1" s="1"/>
  <c r="X3776" i="1" a="1"/>
  <c r="X3776" i="1" s="1"/>
  <c r="X3784" i="1" a="1"/>
  <c r="X3784" i="1" s="1"/>
  <c r="X3794" i="1" a="1"/>
  <c r="X3794" i="1" s="1"/>
  <c r="X3802" i="1" a="1"/>
  <c r="X3802" i="1" s="1"/>
  <c r="X3810" i="1" a="1"/>
  <c r="X3810" i="1" s="1"/>
  <c r="X3818" i="1" a="1"/>
  <c r="X3818" i="1" s="1"/>
  <c r="X3826" i="1" a="1"/>
  <c r="X3826" i="1" s="1"/>
  <c r="X3834" i="1" a="1"/>
  <c r="X3834" i="1" s="1"/>
  <c r="X3842" i="1" a="1"/>
  <c r="X3842" i="1" s="1"/>
  <c r="X3850" i="1" a="1"/>
  <c r="X3850" i="1" s="1"/>
  <c r="X3858" i="1" a="1"/>
  <c r="X3858" i="1" s="1"/>
  <c r="X3866" i="1" a="1"/>
  <c r="X3866" i="1" s="1"/>
  <c r="X3874" i="1" a="1"/>
  <c r="X3874" i="1" s="1"/>
  <c r="X3882" i="1" a="1"/>
  <c r="X3882" i="1" s="1"/>
  <c r="X3890" i="1" a="1"/>
  <c r="X3890" i="1" s="1"/>
  <c r="X3898" i="1" a="1"/>
  <c r="X3898" i="1" s="1"/>
  <c r="X3906" i="1" a="1"/>
  <c r="X3906" i="1" s="1"/>
  <c r="X3914" i="1" a="1"/>
  <c r="X3914" i="1" s="1"/>
  <c r="X3922" i="1" a="1"/>
  <c r="X3922" i="1" s="1"/>
  <c r="X3930" i="1" a="1"/>
  <c r="X3930" i="1" s="1"/>
  <c r="X3942" i="1" a="1"/>
  <c r="X3942" i="1" s="1"/>
  <c r="X3950" i="1" a="1"/>
  <c r="X3950" i="1" s="1"/>
  <c r="X3958" i="1" a="1"/>
  <c r="X3958" i="1" s="1"/>
  <c r="X3968" i="1" a="1"/>
  <c r="X3968" i="1" s="1"/>
  <c r="X3726" i="1" a="1"/>
  <c r="X3726" i="1" s="1"/>
  <c r="X3735" i="1" a="1"/>
  <c r="X3735" i="1" s="1"/>
  <c r="X3760" i="1" a="1"/>
  <c r="X3760" i="1" s="1"/>
  <c r="X3767" i="1" a="1"/>
  <c r="X3767" i="1" s="1"/>
  <c r="X3780" i="1" a="1"/>
  <c r="X3780" i="1" s="1"/>
  <c r="X3788" i="1" a="1"/>
  <c r="X3788" i="1" s="1"/>
  <c r="X3798" i="1" a="1"/>
  <c r="X3798" i="1" s="1"/>
  <c r="X3806" i="1" a="1"/>
  <c r="X3806" i="1" s="1"/>
  <c r="X3814" i="1" a="1"/>
  <c r="X3814" i="1" s="1"/>
  <c r="X3822" i="1" a="1"/>
  <c r="X3822" i="1" s="1"/>
  <c r="X3830" i="1" a="1"/>
  <c r="X3830" i="1" s="1"/>
  <c r="X3838" i="1" a="1"/>
  <c r="X3838" i="1" s="1"/>
  <c r="X3846" i="1" a="1"/>
  <c r="X3846" i="1" s="1"/>
  <c r="X3854" i="1" a="1"/>
  <c r="X3854" i="1" s="1"/>
  <c r="X3862" i="1" a="1"/>
  <c r="X3862" i="1" s="1"/>
  <c r="X3870" i="1" a="1"/>
  <c r="X3870" i="1" s="1"/>
  <c r="X3878" i="1" a="1"/>
  <c r="X3878" i="1" s="1"/>
  <c r="X3886" i="1" a="1"/>
  <c r="X3886" i="1" s="1"/>
  <c r="X3894" i="1" a="1"/>
  <c r="X3894" i="1" s="1"/>
  <c r="X3902" i="1" a="1"/>
  <c r="X3902" i="1" s="1"/>
  <c r="X3910" i="1" a="1"/>
  <c r="X3910" i="1" s="1"/>
  <c r="X3918" i="1" a="1"/>
  <c r="X3918" i="1" s="1"/>
  <c r="X3926" i="1" a="1"/>
  <c r="X3926" i="1" s="1"/>
  <c r="X3938" i="1" a="1"/>
  <c r="X3938" i="1" s="1"/>
  <c r="X3946" i="1" a="1"/>
  <c r="X3946" i="1" s="1"/>
  <c r="X3954" i="1" a="1"/>
  <c r="X3954" i="1" s="1"/>
  <c r="X3964" i="1" a="1"/>
  <c r="X3964" i="1" s="1"/>
  <c r="X3972" i="1" a="1"/>
  <c r="X3972" i="1" s="1"/>
  <c r="X4511" i="1"/>
  <c r="X4506" i="1" a="1"/>
  <c r="X4506" i="1" s="1"/>
  <c r="X4502" i="1" a="1"/>
  <c r="X4502" i="1" s="1"/>
  <c r="X4496" i="1" a="1"/>
  <c r="X4496" i="1" s="1"/>
  <c r="X4492" i="1" a="1"/>
  <c r="X4492" i="1" s="1"/>
  <c r="X4488" i="1" a="1"/>
  <c r="X4488" i="1" s="1"/>
  <c r="X4484" i="1" a="1"/>
  <c r="X4484" i="1" s="1"/>
  <c r="X4480" i="1" a="1"/>
  <c r="X4480" i="1" s="1"/>
  <c r="X4476" i="1" a="1"/>
  <c r="X4476" i="1" s="1"/>
  <c r="X4469" i="1"/>
  <c r="X4464" i="1" a="1"/>
  <c r="X4464" i="1" s="1"/>
  <c r="X4460" i="1" a="1"/>
  <c r="X4460" i="1" s="1"/>
  <c r="X4456" i="1" a="1"/>
  <c r="X4456" i="1" s="1"/>
  <c r="X4452" i="1" a="1"/>
  <c r="X4452" i="1" s="1"/>
  <c r="X4448" i="1" a="1"/>
  <c r="X4448" i="1" s="1"/>
  <c r="X4500" i="1" a="1"/>
  <c r="X4500" i="1" s="1"/>
  <c r="X4489" i="1" a="1"/>
  <c r="X4489" i="1" s="1"/>
  <c r="X4475" i="1" a="1"/>
  <c r="X4475" i="1" s="1"/>
  <c r="X4462" i="1" a="1"/>
  <c r="X4462" i="1" s="1"/>
  <c r="X4453" i="1" a="1"/>
  <c r="X4453" i="1" s="1"/>
  <c r="X4444" i="1" a="1"/>
  <c r="X4444" i="1" s="1"/>
  <c r="X4440" i="1" a="1"/>
  <c r="X4440" i="1" s="1"/>
  <c r="X4436" i="1" a="1"/>
  <c r="X4436" i="1" s="1"/>
  <c r="X4432" i="1" a="1"/>
  <c r="X4432" i="1" s="1"/>
  <c r="X4428" i="1" a="1"/>
  <c r="X4428" i="1" s="1"/>
  <c r="X4424" i="1" a="1"/>
  <c r="X4424" i="1" s="1"/>
  <c r="X4420" i="1" a="1"/>
  <c r="X4420" i="1" s="1"/>
  <c r="X4416" i="1" a="1"/>
  <c r="X4416" i="1" s="1"/>
  <c r="X4412" i="1" a="1"/>
  <c r="X4412" i="1" s="1"/>
  <c r="X4408" i="1" a="1"/>
  <c r="X4408" i="1" s="1"/>
  <c r="X4404" i="1" a="1"/>
  <c r="X4404" i="1" s="1"/>
  <c r="X4400" i="1" a="1"/>
  <c r="X4400" i="1" s="1"/>
  <c r="X4396" i="1" a="1"/>
  <c r="X4396" i="1" s="1"/>
  <c r="X4392" i="1" a="1"/>
  <c r="X4392" i="1" s="1"/>
  <c r="X4388" i="1" a="1"/>
  <c r="X4388" i="1" s="1"/>
  <c r="X4384" i="1" a="1"/>
  <c r="X4384" i="1" s="1"/>
  <c r="X4380" i="1" a="1"/>
  <c r="X4380" i="1" s="1"/>
  <c r="X4376" i="1" a="1"/>
  <c r="X4376" i="1" s="1"/>
  <c r="X4372" i="1" a="1"/>
  <c r="X4372" i="1" s="1"/>
  <c r="X4368" i="1" a="1"/>
  <c r="X4368" i="1" s="1"/>
  <c r="X4364" i="1" a="1"/>
  <c r="X4364" i="1" s="1"/>
  <c r="X4360" i="1" a="1"/>
  <c r="X4360" i="1" s="1"/>
  <c r="X4356" i="1" a="1"/>
  <c r="X4356" i="1" s="1"/>
  <c r="X4352" i="1" a="1"/>
  <c r="X4352" i="1" s="1"/>
  <c r="X4348" i="1" a="1"/>
  <c r="X4348" i="1" s="1"/>
  <c r="X4344" i="1" a="1"/>
  <c r="X4344" i="1" s="1"/>
  <c r="X4340" i="1" a="1"/>
  <c r="X4340" i="1" s="1"/>
  <c r="X4336" i="1" a="1"/>
  <c r="X4336" i="1" s="1"/>
  <c r="X4332" i="1" a="1"/>
  <c r="X4332" i="1" s="1"/>
  <c r="X4328" i="1" a="1"/>
  <c r="X4328" i="1" s="1"/>
  <c r="X4322" i="1" a="1"/>
  <c r="X4322" i="1" s="1"/>
  <c r="X4318" i="1" a="1"/>
  <c r="X4318" i="1" s="1"/>
  <c r="X4314" i="1" a="1"/>
  <c r="X4314" i="1" s="1"/>
  <c r="X4310" i="1" a="1"/>
  <c r="X4310" i="1" s="1"/>
  <c r="X4306" i="1" a="1"/>
  <c r="X4306" i="1" s="1"/>
  <c r="X4302" i="1" a="1"/>
  <c r="X4302" i="1" s="1"/>
  <c r="X4298" i="1" a="1"/>
  <c r="X4298" i="1" s="1"/>
  <c r="X4294" i="1" a="1"/>
  <c r="X4294" i="1" s="1"/>
  <c r="X4290" i="1" a="1"/>
  <c r="X4290" i="1" s="1"/>
  <c r="X4286" i="1" a="1"/>
  <c r="X4286" i="1" s="1"/>
  <c r="X4282" i="1" a="1"/>
  <c r="X4282" i="1" s="1"/>
  <c r="X4278" i="1" a="1"/>
  <c r="X4278" i="1" s="1"/>
  <c r="X4495" i="1" a="1"/>
  <c r="X4495" i="1" s="1"/>
  <c r="X4486" i="1" a="1"/>
  <c r="X4486" i="1" s="1"/>
  <c r="X4477" i="1" a="1"/>
  <c r="X4477" i="1" s="1"/>
  <c r="X4470" i="1"/>
  <c r="X4459" i="1" a="1"/>
  <c r="X4459" i="1" s="1"/>
  <c r="X4450" i="1" a="1"/>
  <c r="X4450" i="1" s="1"/>
  <c r="X4501" i="1" a="1"/>
  <c r="X4501" i="1" s="1"/>
  <c r="X4490" i="1" a="1"/>
  <c r="X4490" i="1" s="1"/>
  <c r="X4481" i="1" a="1"/>
  <c r="X4481" i="1" s="1"/>
  <c r="X4463" i="1" a="1"/>
  <c r="X4463" i="1" s="1"/>
  <c r="X4454" i="1" a="1"/>
  <c r="X4454" i="1" s="1"/>
  <c r="X4445" i="1" a="1"/>
  <c r="X4445" i="1" s="1"/>
  <c r="X4441" i="1" a="1"/>
  <c r="X4441" i="1" s="1"/>
  <c r="X4437" i="1" a="1"/>
  <c r="X4437" i="1" s="1"/>
  <c r="X4433" i="1" a="1"/>
  <c r="X4433" i="1" s="1"/>
  <c r="X4429" i="1" a="1"/>
  <c r="X4429" i="1" s="1"/>
  <c r="X4425" i="1" a="1"/>
  <c r="X4425" i="1" s="1"/>
  <c r="X4421" i="1" a="1"/>
  <c r="X4421" i="1" s="1"/>
  <c r="X4417" i="1" a="1"/>
  <c r="X4417" i="1" s="1"/>
  <c r="X4413" i="1" a="1"/>
  <c r="X4413" i="1" s="1"/>
  <c r="X4409" i="1" a="1"/>
  <c r="X4409" i="1" s="1"/>
  <c r="X4405" i="1" a="1"/>
  <c r="X4405" i="1" s="1"/>
  <c r="X4401" i="1" a="1"/>
  <c r="X4401" i="1" s="1"/>
  <c r="X4397" i="1" a="1"/>
  <c r="X4397" i="1" s="1"/>
  <c r="X4393" i="1" a="1"/>
  <c r="X4393" i="1" s="1"/>
  <c r="X4389" i="1" a="1"/>
  <c r="X4389" i="1" s="1"/>
  <c r="X4385" i="1" a="1"/>
  <c r="X4385" i="1" s="1"/>
  <c r="X4381" i="1" a="1"/>
  <c r="X4381" i="1" s="1"/>
  <c r="X4377" i="1" a="1"/>
  <c r="X4377" i="1" s="1"/>
  <c r="X4373" i="1" a="1"/>
  <c r="X4373" i="1" s="1"/>
  <c r="X4369" i="1" a="1"/>
  <c r="X4369" i="1" s="1"/>
  <c r="X4365" i="1" a="1"/>
  <c r="X4365" i="1" s="1"/>
  <c r="X4361" i="1" a="1"/>
  <c r="X4361" i="1" s="1"/>
  <c r="X4357" i="1" a="1"/>
  <c r="X4357" i="1" s="1"/>
  <c r="X4353" i="1" a="1"/>
  <c r="X4353" i="1" s="1"/>
  <c r="X4349" i="1" a="1"/>
  <c r="X4349" i="1" s="1"/>
  <c r="X4345" i="1" a="1"/>
  <c r="X4345" i="1" s="1"/>
  <c r="X4341" i="1" a="1"/>
  <c r="X4341" i="1" s="1"/>
  <c r="X4337" i="1" a="1"/>
  <c r="X4337" i="1" s="1"/>
  <c r="X4333" i="1" a="1"/>
  <c r="X4333" i="1" s="1"/>
  <c r="X4329" i="1" a="1"/>
  <c r="X4329" i="1" s="1"/>
  <c r="X4323" i="1" a="1"/>
  <c r="X4323" i="1" s="1"/>
  <c r="X4319" i="1" a="1"/>
  <c r="X4319" i="1" s="1"/>
  <c r="X4315" i="1" a="1"/>
  <c r="X4315" i="1" s="1"/>
  <c r="X4311" i="1" a="1"/>
  <c r="X4311" i="1" s="1"/>
  <c r="X4307" i="1" a="1"/>
  <c r="X4307" i="1" s="1"/>
  <c r="X4303" i="1" a="1"/>
  <c r="X4303" i="1" s="1"/>
  <c r="X4299" i="1" a="1"/>
  <c r="X4299" i="1" s="1"/>
  <c r="X4295" i="1" a="1"/>
  <c r="X4295" i="1" s="1"/>
  <c r="X4291" i="1" a="1"/>
  <c r="X4291" i="1" s="1"/>
  <c r="X4287" i="1" a="1"/>
  <c r="X4287" i="1" s="1"/>
  <c r="X4283" i="1" a="1"/>
  <c r="X4283" i="1" s="1"/>
  <c r="X4279" i="1" a="1"/>
  <c r="X4279" i="1" s="1"/>
  <c r="X4275" i="1" a="1"/>
  <c r="X4275" i="1" s="1"/>
  <c r="X4271" i="1" a="1"/>
  <c r="X4271" i="1" s="1"/>
  <c r="X4267" i="1" a="1"/>
  <c r="X4267" i="1" s="1"/>
  <c r="X4261" i="1" a="1"/>
  <c r="X4261" i="1" s="1"/>
  <c r="X4257" i="1" a="1"/>
  <c r="X4257" i="1" s="1"/>
  <c r="X4507" i="1" a="1"/>
  <c r="X4507" i="1" s="1"/>
  <c r="X4497" i="1" a="1"/>
  <c r="X4497" i="1" s="1"/>
  <c r="X4449" i="1" a="1"/>
  <c r="X4449" i="1" s="1"/>
  <c r="X4430" i="1" a="1"/>
  <c r="X4430" i="1" s="1"/>
  <c r="X4423" i="1" a="1"/>
  <c r="X4423" i="1" s="1"/>
  <c r="X4398" i="1" a="1"/>
  <c r="X4398" i="1" s="1"/>
  <c r="X4391" i="1" a="1"/>
  <c r="X4391" i="1" s="1"/>
  <c r="X4366" i="1" a="1"/>
  <c r="X4366" i="1" s="1"/>
  <c r="X4359" i="1" a="1"/>
  <c r="X4359" i="1" s="1"/>
  <c r="X4334" i="1" a="1"/>
  <c r="X4334" i="1" s="1"/>
  <c r="X4325" i="1" a="1"/>
  <c r="X4325" i="1" s="1"/>
  <c r="X4300" i="1" a="1"/>
  <c r="X4300" i="1" s="1"/>
  <c r="X4293" i="1" a="1"/>
  <c r="X4293" i="1" s="1"/>
  <c r="X4274" i="1" a="1"/>
  <c r="X4274" i="1" s="1"/>
  <c r="X4269" i="1" a="1"/>
  <c r="X4269" i="1" s="1"/>
  <c r="X4262" i="1" a="1"/>
  <c r="X4262" i="1" s="1"/>
  <c r="X4256" i="1" a="1"/>
  <c r="X4256" i="1" s="1"/>
  <c r="X4505" i="1" a="1"/>
  <c r="X4505" i="1" s="1"/>
  <c r="X4482" i="1" a="1"/>
  <c r="X4482" i="1" s="1"/>
  <c r="X4474" i="1" a="1"/>
  <c r="X4474" i="1" s="1"/>
  <c r="X4442" i="1" a="1"/>
  <c r="X4442" i="1" s="1"/>
  <c r="X4435" i="1" a="1"/>
  <c r="X4435" i="1" s="1"/>
  <c r="X4410" i="1" a="1"/>
  <c r="X4410" i="1" s="1"/>
  <c r="X4403" i="1" a="1"/>
  <c r="X4403" i="1" s="1"/>
  <c r="X4378" i="1" a="1"/>
  <c r="X4378" i="1" s="1"/>
  <c r="X4371" i="1" a="1"/>
  <c r="X4371" i="1" s="1"/>
  <c r="X4346" i="1" a="1"/>
  <c r="X4346" i="1" s="1"/>
  <c r="X4339" i="1" a="1"/>
  <c r="X4339" i="1" s="1"/>
  <c r="X4312" i="1" a="1"/>
  <c r="X4312" i="1" s="1"/>
  <c r="X4305" i="1" a="1"/>
  <c r="X4305" i="1" s="1"/>
  <c r="X4280" i="1" a="1"/>
  <c r="X4280" i="1" s="1"/>
  <c r="X4504" i="1" a="1"/>
  <c r="X4504" i="1" s="1"/>
  <c r="X4455" i="1" a="1"/>
  <c r="X4455" i="1" s="1"/>
  <c r="X4447" i="1" a="1"/>
  <c r="X4447" i="1" s="1"/>
  <c r="X4422" i="1" a="1"/>
  <c r="X4422" i="1" s="1"/>
  <c r="X4415" i="1" a="1"/>
  <c r="X4415" i="1" s="1"/>
  <c r="X4390" i="1" a="1"/>
  <c r="X4390" i="1" s="1"/>
  <c r="X4383" i="1" a="1"/>
  <c r="X4383" i="1" s="1"/>
  <c r="X4358" i="1" a="1"/>
  <c r="X4358" i="1" s="1"/>
  <c r="X4351" i="1" a="1"/>
  <c r="X4351" i="1" s="1"/>
  <c r="X4324" i="1" a="1"/>
  <c r="X4324" i="1" s="1"/>
  <c r="X4317" i="1" a="1"/>
  <c r="X4317" i="1" s="1"/>
  <c r="X4292" i="1" a="1"/>
  <c r="X4292" i="1" s="1"/>
  <c r="X4285" i="1" a="1"/>
  <c r="X4285" i="1" s="1"/>
  <c r="X4273" i="1" a="1"/>
  <c r="X4273" i="1" s="1"/>
  <c r="X4268" i="1" a="1"/>
  <c r="X4268" i="1" s="1"/>
  <c r="X4260" i="1" a="1"/>
  <c r="X4260" i="1" s="1"/>
  <c r="X4255" i="1" a="1"/>
  <c r="X4255" i="1" s="1"/>
  <c r="X4494" i="1" a="1"/>
  <c r="X4494" i="1" s="1"/>
  <c r="X4487" i="1" a="1"/>
  <c r="X4487" i="1" s="1"/>
  <c r="X4479" i="1" a="1"/>
  <c r="X4479" i="1" s="1"/>
  <c r="X4473" i="1" a="1"/>
  <c r="X4473" i="1" s="1"/>
  <c r="X4461" i="1" a="1"/>
  <c r="X4461" i="1" s="1"/>
  <c r="X4434" i="1" a="1"/>
  <c r="X4434" i="1" s="1"/>
  <c r="X4427" i="1" a="1"/>
  <c r="X4427" i="1" s="1"/>
  <c r="X4402" i="1" a="1"/>
  <c r="X4402" i="1" s="1"/>
  <c r="X4395" i="1" a="1"/>
  <c r="X4395" i="1" s="1"/>
  <c r="X4370" i="1" a="1"/>
  <c r="X4370" i="1" s="1"/>
  <c r="X4363" i="1" a="1"/>
  <c r="X4363" i="1" s="1"/>
  <c r="X4338" i="1" a="1"/>
  <c r="X4338" i="1" s="1"/>
  <c r="X4331" i="1" a="1"/>
  <c r="X4331" i="1" s="1"/>
  <c r="X4304" i="1" a="1"/>
  <c r="X4304" i="1" s="1"/>
  <c r="X4297" i="1" a="1"/>
  <c r="X4297" i="1" s="1"/>
  <c r="X4503" i="1" a="1"/>
  <c r="X4503" i="1" s="1"/>
  <c r="X4493" i="1" a="1"/>
  <c r="X4493" i="1" s="1"/>
  <c r="X4467" i="1" a="1"/>
  <c r="X4467" i="1" s="1"/>
  <c r="X4446" i="1" a="1"/>
  <c r="X4446" i="1" s="1"/>
  <c r="X4439" i="1" a="1"/>
  <c r="X4439" i="1" s="1"/>
  <c r="X4414" i="1" a="1"/>
  <c r="X4414" i="1" s="1"/>
  <c r="X4407" i="1" a="1"/>
  <c r="X4407" i="1" s="1"/>
  <c r="X4382" i="1" a="1"/>
  <c r="X4382" i="1" s="1"/>
  <c r="X4375" i="1" a="1"/>
  <c r="X4375" i="1" s="1"/>
  <c r="X4350" i="1" a="1"/>
  <c r="X4350" i="1" s="1"/>
  <c r="X4343" i="1" a="1"/>
  <c r="X4343" i="1" s="1"/>
  <c r="X4316" i="1" a="1"/>
  <c r="X4316" i="1" s="1"/>
  <c r="X4309" i="1" a="1"/>
  <c r="X4309" i="1" s="1"/>
  <c r="X4284" i="1" a="1"/>
  <c r="X4284" i="1" s="1"/>
  <c r="X4277" i="1" a="1"/>
  <c r="X4277" i="1" s="1"/>
  <c r="X4272" i="1" a="1"/>
  <c r="X4272" i="1" s="1"/>
  <c r="X4266" i="1" a="1"/>
  <c r="X4266" i="1" s="1"/>
  <c r="X4259" i="1" a="1"/>
  <c r="X4259" i="1" s="1"/>
  <c r="X4254" i="1" a="1"/>
  <c r="X4254" i="1" s="1"/>
  <c r="X4509" i="1" a="1"/>
  <c r="X4509" i="1" s="1"/>
  <c r="X4485" i="1" a="1"/>
  <c r="X4485" i="1" s="1"/>
  <c r="X4478" i="1" a="1"/>
  <c r="X4478" i="1" s="1"/>
  <c r="X4466" i="1" a="1"/>
  <c r="X4466" i="1" s="1"/>
  <c r="X4426" i="1" a="1"/>
  <c r="X4426" i="1" s="1"/>
  <c r="X4419" i="1" a="1"/>
  <c r="X4419" i="1" s="1"/>
  <c r="X4394" i="1" a="1"/>
  <c r="X4394" i="1" s="1"/>
  <c r="X4387" i="1" a="1"/>
  <c r="X4387" i="1" s="1"/>
  <c r="X4362" i="1" a="1"/>
  <c r="X4362" i="1" s="1"/>
  <c r="X4355" i="1" a="1"/>
  <c r="X4355" i="1" s="1"/>
  <c r="X4330" i="1" a="1"/>
  <c r="X4330" i="1" s="1"/>
  <c r="X4321" i="1" a="1"/>
  <c r="X4321" i="1" s="1"/>
  <c r="X4296" i="1" a="1"/>
  <c r="X4296" i="1" s="1"/>
  <c r="X4289" i="1" a="1"/>
  <c r="X4289" i="1" s="1"/>
  <c r="X4508" i="1" a="1"/>
  <c r="X4508" i="1" s="1"/>
  <c r="X4458" i="1" a="1"/>
  <c r="X4458" i="1" s="1"/>
  <c r="X4451" i="1" a="1"/>
  <c r="X4451" i="1" s="1"/>
  <c r="X4438" i="1" a="1"/>
  <c r="X4438" i="1" s="1"/>
  <c r="X4431" i="1" a="1"/>
  <c r="X4431" i="1" s="1"/>
  <c r="X4406" i="1" a="1"/>
  <c r="X4406" i="1" s="1"/>
  <c r="X4399" i="1" a="1"/>
  <c r="X4399" i="1" s="1"/>
  <c r="X4374" i="1" a="1"/>
  <c r="X4374" i="1" s="1"/>
  <c r="X4367" i="1" a="1"/>
  <c r="X4367" i="1" s="1"/>
  <c r="X4342" i="1" a="1"/>
  <c r="X4342" i="1" s="1"/>
  <c r="X4335" i="1" a="1"/>
  <c r="X4335" i="1" s="1"/>
  <c r="X4308" i="1" a="1"/>
  <c r="X4308" i="1" s="1"/>
  <c r="X4301" i="1" a="1"/>
  <c r="X4301" i="1" s="1"/>
  <c r="X4276" i="1" a="1"/>
  <c r="X4276" i="1" s="1"/>
  <c r="X4270" i="1" a="1"/>
  <c r="X4270" i="1" s="1"/>
  <c r="X4263" i="1" a="1"/>
  <c r="X4263" i="1" s="1"/>
  <c r="X4258" i="1" a="1"/>
  <c r="X4258" i="1" s="1"/>
  <c r="X4320" i="1" a="1"/>
  <c r="X4320" i="1" s="1"/>
  <c r="X4483" i="1" a="1"/>
  <c r="X4483" i="1" s="1"/>
  <c r="X4054" i="1" a="1"/>
  <c r="X4054" i="1" s="1"/>
  <c r="X4528" i="1" a="1"/>
  <c r="X4528" i="1" s="1"/>
  <c r="X4537" i="1" a="1"/>
  <c r="X4537" i="1" s="1"/>
  <c r="X4563" i="1" a="1"/>
  <c r="X4563" i="1" s="1"/>
  <c r="X4589" i="1" a="1"/>
  <c r="X4589" i="1" s="1"/>
  <c r="X4599" i="1" a="1"/>
  <c r="X4599" i="1" s="1"/>
  <c r="X4610" i="1" a="1"/>
  <c r="X4610" i="1" s="1"/>
  <c r="X4622" i="1" a="1"/>
  <c r="X4622" i="1" s="1"/>
  <c r="X4655" i="1" a="1"/>
  <c r="X4655" i="1" s="1"/>
  <c r="X4671" i="1" a="1"/>
  <c r="X4671" i="1" s="1"/>
  <c r="X4691" i="1" a="1"/>
  <c r="X4691" i="1" s="1"/>
  <c r="X4706" i="1" a="1"/>
  <c r="X4706" i="1" s="1"/>
  <c r="X4724" i="1" a="1"/>
  <c r="X4724" i="1" s="1"/>
  <c r="X4744" i="1" a="1"/>
  <c r="X4744" i="1" s="1"/>
  <c r="X5078" i="1" a="1"/>
  <c r="X5078" i="1" s="1"/>
  <c r="X5104" i="1" a="1"/>
  <c r="X5104" i="1" s="1"/>
  <c r="X5137" i="1" a="1"/>
  <c r="X5137" i="1" s="1"/>
  <c r="X5166" i="1" a="1"/>
  <c r="X5166" i="1" s="1"/>
  <c r="X5264" i="1" a="1"/>
  <c r="X5264" i="1" s="1"/>
  <c r="X3988" i="1" a="1"/>
  <c r="X3988" i="1" s="1"/>
  <c r="X3992" i="1" a="1"/>
  <c r="X3992" i="1" s="1"/>
  <c r="X3998" i="1" a="1"/>
  <c r="X3998" i="1" s="1"/>
  <c r="X4002" i="1" a="1"/>
  <c r="X4002" i="1" s="1"/>
  <c r="X4006" i="1" a="1"/>
  <c r="X4006" i="1" s="1"/>
  <c r="X4010" i="1" a="1"/>
  <c r="X4010" i="1" s="1"/>
  <c r="X4014" i="1" a="1"/>
  <c r="X4014" i="1" s="1"/>
  <c r="X4018" i="1" a="1"/>
  <c r="X4018" i="1" s="1"/>
  <c r="X4022" i="1" a="1"/>
  <c r="X4022" i="1" s="1"/>
  <c r="X4026" i="1" a="1"/>
  <c r="X4026" i="1" s="1"/>
  <c r="X4030" i="1" a="1"/>
  <c r="X4030" i="1" s="1"/>
  <c r="X4034" i="1" a="1"/>
  <c r="X4034" i="1" s="1"/>
  <c r="X4038" i="1" a="1"/>
  <c r="X4038" i="1" s="1"/>
  <c r="X4042" i="1" a="1"/>
  <c r="X4042" i="1" s="1"/>
  <c r="X4046" i="1" a="1"/>
  <c r="X4046" i="1" s="1"/>
  <c r="X4050" i="1" a="1"/>
  <c r="X4050" i="1" s="1"/>
  <c r="X4061" i="1" a="1"/>
  <c r="X4061" i="1" s="1"/>
  <c r="X4067" i="1" a="1"/>
  <c r="X4067" i="1" s="1"/>
  <c r="X4072" i="1" a="1"/>
  <c r="X4072" i="1" s="1"/>
  <c r="X4077" i="1" a="1"/>
  <c r="X4077" i="1" s="1"/>
  <c r="X4083" i="1" a="1"/>
  <c r="X4083" i="1" s="1"/>
  <c r="X4088" i="1" a="1"/>
  <c r="X4088" i="1" s="1"/>
  <c r="X4093" i="1" a="1"/>
  <c r="X4093" i="1" s="1"/>
  <c r="X4099" i="1" a="1"/>
  <c r="X4099" i="1" s="1"/>
  <c r="X4104" i="1" a="1"/>
  <c r="X4104" i="1" s="1"/>
  <c r="X4109" i="1" a="1"/>
  <c r="X4109" i="1" s="1"/>
  <c r="X4115" i="1" a="1"/>
  <c r="X4115" i="1" s="1"/>
  <c r="X4120" i="1" a="1"/>
  <c r="X4120" i="1" s="1"/>
  <c r="X4125" i="1" a="1"/>
  <c r="X4125" i="1" s="1"/>
  <c r="X4131" i="1" a="1"/>
  <c r="X4131" i="1" s="1"/>
  <c r="X4136" i="1" a="1"/>
  <c r="X4136" i="1" s="1"/>
  <c r="X4141" i="1" a="1"/>
  <c r="X4141" i="1" s="1"/>
  <c r="X4147" i="1" a="1"/>
  <c r="X4147" i="1" s="1"/>
  <c r="X4152" i="1" a="1"/>
  <c r="X4152" i="1" s="1"/>
  <c r="X4157" i="1" a="1"/>
  <c r="X4157" i="1" s="1"/>
  <c r="X4163" i="1" a="1"/>
  <c r="X4163" i="1" s="1"/>
  <c r="X4168" i="1" a="1"/>
  <c r="X4168" i="1" s="1"/>
  <c r="X4173" i="1" a="1"/>
  <c r="X4173" i="1" s="1"/>
  <c r="X4179" i="1" a="1"/>
  <c r="X4179" i="1" s="1"/>
  <c r="X4184" i="1" a="1"/>
  <c r="X4184" i="1" s="1"/>
  <c r="X4189" i="1" a="1"/>
  <c r="X4189" i="1" s="1"/>
  <c r="X4195" i="1" a="1"/>
  <c r="X4195" i="1" s="1"/>
  <c r="X4201" i="1"/>
  <c r="X4209" i="1" a="1"/>
  <c r="X4209" i="1" s="1"/>
  <c r="X4215" i="1" a="1"/>
  <c r="X4215" i="1" s="1"/>
  <c r="X4220" i="1" a="1"/>
  <c r="X4220" i="1" s="1"/>
  <c r="X4225" i="1" a="1"/>
  <c r="X4225" i="1" s="1"/>
  <c r="X4233" i="1" a="1"/>
  <c r="X4233" i="1" s="1"/>
  <c r="X4547" i="1" a="1"/>
  <c r="X4547" i="1" s="1"/>
  <c r="X4573" i="1" a="1"/>
  <c r="X4573" i="1" s="1"/>
  <c r="X4581" i="1" a="1"/>
  <c r="X4581" i="1" s="1"/>
  <c r="X4590" i="1" a="1"/>
  <c r="X4590" i="1" s="1"/>
  <c r="X4601" i="1" a="1"/>
  <c r="X4601" i="1" s="1"/>
  <c r="X4611" i="1" a="1"/>
  <c r="X4611" i="1" s="1"/>
  <c r="X4623" i="1" a="1"/>
  <c r="X4623" i="1" s="1"/>
  <c r="X4659" i="1" a="1"/>
  <c r="X4659" i="1" s="1"/>
  <c r="X4674" i="1" a="1"/>
  <c r="X4674" i="1" s="1"/>
  <c r="X4692" i="1" a="1"/>
  <c r="X4692" i="1" s="1"/>
  <c r="X4708" i="1" a="1"/>
  <c r="X4708" i="1" s="1"/>
  <c r="X5079" i="1" a="1"/>
  <c r="X5079" i="1" s="1"/>
  <c r="X5107" i="1" a="1"/>
  <c r="X5107" i="1" s="1"/>
  <c r="X5138" i="1" a="1"/>
  <c r="X5138" i="1" s="1"/>
  <c r="X5201" i="1" a="1"/>
  <c r="X5201" i="1" s="1"/>
  <c r="X5232" i="1" a="1"/>
  <c r="X5232" i="1" s="1"/>
  <c r="X5266" i="1" a="1"/>
  <c r="X5266" i="1" s="1"/>
  <c r="X5580" i="1" a="1"/>
  <c r="X5580" i="1" s="1"/>
  <c r="X5576" i="1" a="1"/>
  <c r="X5576" i="1" s="1"/>
  <c r="X5572" i="1" a="1"/>
  <c r="X5572" i="1" s="1"/>
  <c r="X5566" i="1" a="1"/>
  <c r="X5566" i="1" s="1"/>
  <c r="X5562" i="1" a="1"/>
  <c r="X5562" i="1" s="1"/>
  <c r="X5558" i="1" a="1"/>
  <c r="X5558" i="1" s="1"/>
  <c r="X5554" i="1" a="1"/>
  <c r="X5554" i="1" s="1"/>
  <c r="X5550" i="1" a="1"/>
  <c r="X5550" i="1" s="1"/>
  <c r="X5546" i="1" a="1"/>
  <c r="X5546" i="1" s="1"/>
  <c r="X5538" i="1" a="1"/>
  <c r="X5538" i="1" s="1"/>
  <c r="X5534" i="1" a="1"/>
  <c r="X5534" i="1" s="1"/>
  <c r="X5530" i="1" a="1"/>
  <c r="X5530" i="1" s="1"/>
  <c r="X5579" i="1" a="1"/>
  <c r="X5579" i="1" s="1"/>
  <c r="X5575" i="1" a="1"/>
  <c r="X5575" i="1" s="1"/>
  <c r="X5569" i="1" a="1"/>
  <c r="X5569" i="1" s="1"/>
  <c r="X5565" i="1" a="1"/>
  <c r="X5565" i="1" s="1"/>
  <c r="X5561" i="1" a="1"/>
  <c r="X5561" i="1" s="1"/>
  <c r="X5557" i="1" a="1"/>
  <c r="X5557" i="1" s="1"/>
  <c r="X5553" i="1" a="1"/>
  <c r="X5553" i="1" s="1"/>
  <c r="X5549" i="1" a="1"/>
  <c r="X5549" i="1" s="1"/>
  <c r="X5545" i="1" a="1"/>
  <c r="X5545" i="1" s="1"/>
  <c r="X5537" i="1" a="1"/>
  <c r="X5537" i="1" s="1"/>
  <c r="X5533" i="1" a="1"/>
  <c r="X5533" i="1" s="1"/>
  <c r="X5527" i="1" a="1"/>
  <c r="X5527" i="1" s="1"/>
  <c r="X5523" i="1" a="1"/>
  <c r="X5523" i="1" s="1"/>
  <c r="X5519" i="1" a="1"/>
  <c r="X5519" i="1" s="1"/>
  <c r="X5515" i="1" a="1"/>
  <c r="X5515" i="1" s="1"/>
  <c r="X5511" i="1" a="1"/>
  <c r="X5511" i="1" s="1"/>
  <c r="X5507" i="1" a="1"/>
  <c r="X5507" i="1" s="1"/>
  <c r="X5503" i="1" a="1"/>
  <c r="X5503" i="1" s="1"/>
  <c r="X5499" i="1" a="1"/>
  <c r="X5499" i="1" s="1"/>
  <c r="X5495" i="1" a="1"/>
  <c r="X5495" i="1" s="1"/>
  <c r="X5491" i="1" a="1"/>
  <c r="X5491" i="1" s="1"/>
  <c r="X5487" i="1" a="1"/>
  <c r="X5487" i="1" s="1"/>
  <c r="X5483" i="1" a="1"/>
  <c r="X5483" i="1" s="1"/>
  <c r="X5479" i="1" a="1"/>
  <c r="X5479" i="1" s="1"/>
  <c r="X5475" i="1" a="1"/>
  <c r="X5475" i="1" s="1"/>
  <c r="X5471" i="1" a="1"/>
  <c r="X5471" i="1" s="1"/>
  <c r="X5583" i="1"/>
  <c r="X5577" i="1" a="1"/>
  <c r="X5577" i="1" s="1"/>
  <c r="X5564" i="1" a="1"/>
  <c r="X5564" i="1" s="1"/>
  <c r="X5559" i="1" a="1"/>
  <c r="X5559" i="1" s="1"/>
  <c r="X5548" i="1" a="1"/>
  <c r="X5548" i="1" s="1"/>
  <c r="X5539" i="1" a="1"/>
  <c r="X5539" i="1" s="1"/>
  <c r="X5528" i="1" a="1"/>
  <c r="X5528" i="1" s="1"/>
  <c r="X5524" i="1" a="1"/>
  <c r="X5524" i="1" s="1"/>
  <c r="X5520" i="1" a="1"/>
  <c r="X5520" i="1" s="1"/>
  <c r="X5516" i="1" a="1"/>
  <c r="X5516" i="1" s="1"/>
  <c r="X5512" i="1" a="1"/>
  <c r="X5512" i="1" s="1"/>
  <c r="X5508" i="1" a="1"/>
  <c r="X5508" i="1" s="1"/>
  <c r="X5504" i="1" a="1"/>
  <c r="X5504" i="1" s="1"/>
  <c r="X5500" i="1" a="1"/>
  <c r="X5500" i="1" s="1"/>
  <c r="X5496" i="1" a="1"/>
  <c r="X5496" i="1" s="1"/>
  <c r="X5492" i="1" a="1"/>
  <c r="X5492" i="1" s="1"/>
  <c r="X5488" i="1" a="1"/>
  <c r="X5488" i="1" s="1"/>
  <c r="X5484" i="1" a="1"/>
  <c r="X5484" i="1" s="1"/>
  <c r="X5480" i="1" a="1"/>
  <c r="X5480" i="1" s="1"/>
  <c r="X5476" i="1" a="1"/>
  <c r="X5476" i="1" s="1"/>
  <c r="X5472" i="1" a="1"/>
  <c r="X5472" i="1" s="1"/>
  <c r="X5552" i="1" a="1"/>
  <c r="X5552" i="1" s="1"/>
  <c r="X5541" i="1"/>
  <c r="X5531" i="1" a="1"/>
  <c r="X5531" i="1" s="1"/>
  <c r="X5525" i="1" a="1"/>
  <c r="X5525" i="1" s="1"/>
  <c r="X5518" i="1" a="1"/>
  <c r="X5518" i="1" s="1"/>
  <c r="X5493" i="1" a="1"/>
  <c r="X5493" i="1" s="1"/>
  <c r="X5486" i="1" a="1"/>
  <c r="X5486" i="1" s="1"/>
  <c r="X5463" i="1" a="1"/>
  <c r="X5463" i="1" s="1"/>
  <c r="X5454" i="1" a="1"/>
  <c r="X5454" i="1" s="1"/>
  <c r="X5445" i="1" a="1"/>
  <c r="X5445" i="1" s="1"/>
  <c r="X5440" i="1" a="1"/>
  <c r="X5440" i="1" s="1"/>
  <c r="X5431" i="1" a="1"/>
  <c r="X5431" i="1" s="1"/>
  <c r="X5422" i="1" a="1"/>
  <c r="X5422" i="1" s="1"/>
  <c r="X5413" i="1" a="1"/>
  <c r="X5413" i="1" s="1"/>
  <c r="X5408" i="1" a="1"/>
  <c r="X5408" i="1" s="1"/>
  <c r="X5397" i="1" a="1"/>
  <c r="X5397" i="1" s="1"/>
  <c r="X5388" i="1" a="1"/>
  <c r="X5388" i="1" s="1"/>
  <c r="X5574" i="1" a="1"/>
  <c r="X5574" i="1" s="1"/>
  <c r="X5547" i="1" a="1"/>
  <c r="X5547" i="1" s="1"/>
  <c r="X5535" i="1" a="1"/>
  <c r="X5535" i="1" s="1"/>
  <c r="X5521" i="1" a="1"/>
  <c r="X5521" i="1" s="1"/>
  <c r="X5514" i="1" a="1"/>
  <c r="X5514" i="1" s="1"/>
  <c r="X5489" i="1" a="1"/>
  <c r="X5489" i="1" s="1"/>
  <c r="X5482" i="1" a="1"/>
  <c r="X5482" i="1" s="1"/>
  <c r="X5465" i="1" a="1"/>
  <c r="X5465" i="1" s="1"/>
  <c r="X5460" i="1" a="1"/>
  <c r="X5460" i="1" s="1"/>
  <c r="X5451" i="1" a="1"/>
  <c r="X5451" i="1" s="1"/>
  <c r="X5442" i="1" a="1"/>
  <c r="X5442" i="1" s="1"/>
  <c r="X5433" i="1" a="1"/>
  <c r="X5433" i="1" s="1"/>
  <c r="X5428" i="1" a="1"/>
  <c r="X5428" i="1" s="1"/>
  <c r="X5419" i="1" a="1"/>
  <c r="X5419" i="1" s="1"/>
  <c r="X5410" i="1" a="1"/>
  <c r="X5410" i="1" s="1"/>
  <c r="X5401" i="1" a="1"/>
  <c r="X5401" i="1" s="1"/>
  <c r="X5394" i="1" a="1"/>
  <c r="X5394" i="1" s="1"/>
  <c r="X5385" i="1" a="1"/>
  <c r="X5385" i="1" s="1"/>
  <c r="X5381" i="1" a="1"/>
  <c r="X5381" i="1" s="1"/>
  <c r="X5377" i="1" a="1"/>
  <c r="X5377" i="1" s="1"/>
  <c r="X5373" i="1" a="1"/>
  <c r="X5373" i="1" s="1"/>
  <c r="X5369" i="1" a="1"/>
  <c r="X5369" i="1" s="1"/>
  <c r="X5365" i="1" a="1"/>
  <c r="X5365" i="1" s="1"/>
  <c r="X5361" i="1" a="1"/>
  <c r="X5361" i="1" s="1"/>
  <c r="X5357" i="1" a="1"/>
  <c r="X5357" i="1" s="1"/>
  <c r="X5353" i="1" a="1"/>
  <c r="X5353" i="1" s="1"/>
  <c r="X5349" i="1" a="1"/>
  <c r="X5349" i="1" s="1"/>
  <c r="X5345" i="1" a="1"/>
  <c r="X5345" i="1" s="1"/>
  <c r="X5341" i="1" a="1"/>
  <c r="X5341" i="1" s="1"/>
  <c r="X5335" i="1" a="1"/>
  <c r="X5335" i="1" s="1"/>
  <c r="X5331" i="1" a="1"/>
  <c r="X5331" i="1" s="1"/>
  <c r="X5327" i="1" a="1"/>
  <c r="X5327" i="1" s="1"/>
  <c r="X5563" i="1" a="1"/>
  <c r="X5563" i="1" s="1"/>
  <c r="X5555" i="1" a="1"/>
  <c r="X5555" i="1" s="1"/>
  <c r="X5526" i="1" a="1"/>
  <c r="X5526" i="1" s="1"/>
  <c r="X5501" i="1" a="1"/>
  <c r="X5501" i="1" s="1"/>
  <c r="X5494" i="1" a="1"/>
  <c r="X5494" i="1" s="1"/>
  <c r="X5469" i="1" a="1"/>
  <c r="X5469" i="1" s="1"/>
  <c r="X5464" i="1" a="1"/>
  <c r="X5464" i="1" s="1"/>
  <c r="X5455" i="1" a="1"/>
  <c r="X5455" i="1" s="1"/>
  <c r="X5446" i="1" a="1"/>
  <c r="X5446" i="1" s="1"/>
  <c r="X5437" i="1" a="1"/>
  <c r="X5437" i="1" s="1"/>
  <c r="X5432" i="1" a="1"/>
  <c r="X5432" i="1" s="1"/>
  <c r="X5423" i="1" a="1"/>
  <c r="X5423" i="1" s="1"/>
  <c r="X5414" i="1" a="1"/>
  <c r="X5414" i="1" s="1"/>
  <c r="X5405" i="1" a="1"/>
  <c r="X5405" i="1" s="1"/>
  <c r="X5400" i="1" a="1"/>
  <c r="X5400" i="1" s="1"/>
  <c r="X5389" i="1" a="1"/>
  <c r="X5389" i="1" s="1"/>
  <c r="X5581" i="1" a="1"/>
  <c r="X5581" i="1" s="1"/>
  <c r="X5573" i="1" a="1"/>
  <c r="X5573" i="1" s="1"/>
  <c r="X5542" i="1"/>
  <c r="X5532" i="1" a="1"/>
  <c r="X5532" i="1" s="1"/>
  <c r="X5513" i="1" a="1"/>
  <c r="X5513" i="1" s="1"/>
  <c r="X5506" i="1" a="1"/>
  <c r="X5506" i="1" s="1"/>
  <c r="X5481" i="1" a="1"/>
  <c r="X5481" i="1" s="1"/>
  <c r="X5474" i="1" a="1"/>
  <c r="X5474" i="1" s="1"/>
  <c r="X5468" i="1" a="1"/>
  <c r="X5468" i="1" s="1"/>
  <c r="X5459" i="1" a="1"/>
  <c r="X5459" i="1" s="1"/>
  <c r="X5450" i="1" a="1"/>
  <c r="X5450" i="1" s="1"/>
  <c r="X5441" i="1" a="1"/>
  <c r="X5441" i="1" s="1"/>
  <c r="X5436" i="1" a="1"/>
  <c r="X5436" i="1" s="1"/>
  <c r="X5427" i="1" a="1"/>
  <c r="X5427" i="1" s="1"/>
  <c r="X5418" i="1" a="1"/>
  <c r="X5418" i="1" s="1"/>
  <c r="X5409" i="1" a="1"/>
  <c r="X5409" i="1" s="1"/>
  <c r="X5404" i="1" a="1"/>
  <c r="X5404" i="1" s="1"/>
  <c r="X5393" i="1" a="1"/>
  <c r="X5393" i="1" s="1"/>
  <c r="X5384" i="1" a="1"/>
  <c r="X5384" i="1" s="1"/>
  <c r="X5380" i="1" a="1"/>
  <c r="X5380" i="1" s="1"/>
  <c r="X5376" i="1" a="1"/>
  <c r="X5376" i="1" s="1"/>
  <c r="X5372" i="1" a="1"/>
  <c r="X5372" i="1" s="1"/>
  <c r="X5368" i="1" a="1"/>
  <c r="X5368" i="1" s="1"/>
  <c r="X5364" i="1" a="1"/>
  <c r="X5364" i="1" s="1"/>
  <c r="X5360" i="1" a="1"/>
  <c r="X5360" i="1" s="1"/>
  <c r="X5356" i="1" a="1"/>
  <c r="X5356" i="1" s="1"/>
  <c r="X5352" i="1" a="1"/>
  <c r="X5352" i="1" s="1"/>
  <c r="X5348" i="1" a="1"/>
  <c r="X5348" i="1" s="1"/>
  <c r="X5344" i="1" a="1"/>
  <c r="X5344" i="1" s="1"/>
  <c r="X5340" i="1" a="1"/>
  <c r="X5340" i="1" s="1"/>
  <c r="X5334" i="1" a="1"/>
  <c r="X5334" i="1" s="1"/>
  <c r="X5330" i="1" a="1"/>
  <c r="X5330" i="1" s="1"/>
  <c r="X5326" i="1" a="1"/>
  <c r="X5326" i="1" s="1"/>
  <c r="X5536" i="1" a="1"/>
  <c r="X5536" i="1" s="1"/>
  <c r="X5522" i="1" a="1"/>
  <c r="X5522" i="1" s="1"/>
  <c r="X5497" i="1" a="1"/>
  <c r="X5497" i="1" s="1"/>
  <c r="X5452" i="1" a="1"/>
  <c r="X5452" i="1" s="1"/>
  <c r="X5443" i="1" a="1"/>
  <c r="X5443" i="1" s="1"/>
  <c r="X5434" i="1" a="1"/>
  <c r="X5434" i="1" s="1"/>
  <c r="X5425" i="1" a="1"/>
  <c r="X5425" i="1" s="1"/>
  <c r="X5386" i="1" a="1"/>
  <c r="X5386" i="1" s="1"/>
  <c r="X5378" i="1" a="1"/>
  <c r="X5378" i="1" s="1"/>
  <c r="X5370" i="1" a="1"/>
  <c r="X5370" i="1" s="1"/>
  <c r="X5362" i="1" a="1"/>
  <c r="X5362" i="1" s="1"/>
  <c r="X5354" i="1" a="1"/>
  <c r="X5354" i="1" s="1"/>
  <c r="X5346" i="1" a="1"/>
  <c r="X5346" i="1" s="1"/>
  <c r="X5338" i="1" a="1"/>
  <c r="X5338" i="1" s="1"/>
  <c r="X5328" i="1" a="1"/>
  <c r="X5328" i="1" s="1"/>
  <c r="X5556" i="1" a="1"/>
  <c r="X5556" i="1" s="1"/>
  <c r="X5509" i="1" a="1"/>
  <c r="X5509" i="1" s="1"/>
  <c r="X5470" i="1" a="1"/>
  <c r="X5470" i="1" s="1"/>
  <c r="X5461" i="1" a="1"/>
  <c r="X5461" i="1" s="1"/>
  <c r="X5424" i="1" a="1"/>
  <c r="X5424" i="1" s="1"/>
  <c r="X5415" i="1" a="1"/>
  <c r="X5415" i="1" s="1"/>
  <c r="X5406" i="1" a="1"/>
  <c r="X5406" i="1" s="1"/>
  <c r="X5395" i="1" a="1"/>
  <c r="X5395" i="1" s="1"/>
  <c r="X5560" i="1" a="1"/>
  <c r="X5560" i="1" s="1"/>
  <c r="X5498" i="1" a="1"/>
  <c r="X5498" i="1" s="1"/>
  <c r="X5473" i="1" a="1"/>
  <c r="X5473" i="1" s="1"/>
  <c r="X5444" i="1" a="1"/>
  <c r="X5444" i="1" s="1"/>
  <c r="X5435" i="1" a="1"/>
  <c r="X5435" i="1" s="1"/>
  <c r="X5426" i="1" a="1"/>
  <c r="X5426" i="1" s="1"/>
  <c r="X5417" i="1" a="1"/>
  <c r="X5417" i="1" s="1"/>
  <c r="X5379" i="1" a="1"/>
  <c r="X5379" i="1" s="1"/>
  <c r="X5371" i="1" a="1"/>
  <c r="X5371" i="1" s="1"/>
  <c r="X5363" i="1" a="1"/>
  <c r="X5363" i="1" s="1"/>
  <c r="X5355" i="1" a="1"/>
  <c r="X5355" i="1" s="1"/>
  <c r="X5347" i="1" a="1"/>
  <c r="X5347" i="1" s="1"/>
  <c r="X5339" i="1" a="1"/>
  <c r="X5339" i="1" s="1"/>
  <c r="X5329" i="1" a="1"/>
  <c r="X5329" i="1" s="1"/>
  <c r="X5457" i="1" a="1"/>
  <c r="X5457" i="1" s="1"/>
  <c r="X5429" i="1" a="1"/>
  <c r="X5429" i="1" s="1"/>
  <c r="X5396" i="1" a="1"/>
  <c r="X5396" i="1" s="1"/>
  <c r="X5382" i="1" a="1"/>
  <c r="X5382" i="1" s="1"/>
  <c r="X5367" i="1" a="1"/>
  <c r="X5367" i="1" s="1"/>
  <c r="X5510" i="1" a="1"/>
  <c r="X5510" i="1" s="1"/>
  <c r="X5490" i="1" a="1"/>
  <c r="X5490" i="1" s="1"/>
  <c r="X5467" i="1" a="1"/>
  <c r="X5467" i="1" s="1"/>
  <c r="X5456" i="1" a="1"/>
  <c r="X5456" i="1" s="1"/>
  <c r="X5439" i="1" a="1"/>
  <c r="X5439" i="1" s="1"/>
  <c r="X5411" i="1" a="1"/>
  <c r="X5411" i="1" s="1"/>
  <c r="X5392" i="1" a="1"/>
  <c r="X5392" i="1" s="1"/>
  <c r="X5342" i="1" a="1"/>
  <c r="X5342" i="1" s="1"/>
  <c r="X5568" i="1" a="1"/>
  <c r="X5568" i="1" s="1"/>
  <c r="X5517" i="1" a="1"/>
  <c r="X5517" i="1" s="1"/>
  <c r="X5458" i="1" a="1"/>
  <c r="X5458" i="1" s="1"/>
  <c r="X5447" i="1" a="1"/>
  <c r="X5447" i="1" s="1"/>
  <c r="X5430" i="1" a="1"/>
  <c r="X5430" i="1" s="1"/>
  <c r="X5416" i="1" a="1"/>
  <c r="X5416" i="1" s="1"/>
  <c r="X5402" i="1" a="1"/>
  <c r="X5402" i="1" s="1"/>
  <c r="X5383" i="1" a="1"/>
  <c r="X5383" i="1" s="1"/>
  <c r="X5332" i="1" a="1"/>
  <c r="X5332" i="1" s="1"/>
  <c r="X5477" i="1" a="1"/>
  <c r="X5477" i="1" s="1"/>
  <c r="X5448" i="1" a="1"/>
  <c r="X5448" i="1" s="1"/>
  <c r="X5375" i="1" a="1"/>
  <c r="X5375" i="1" s="1"/>
  <c r="X5358" i="1" a="1"/>
  <c r="X5358" i="1" s="1"/>
  <c r="X5333" i="1" a="1"/>
  <c r="X5333" i="1" s="1"/>
  <c r="X5421" i="1" a="1"/>
  <c r="X5421" i="1" s="1"/>
  <c r="X5351" i="1" a="1"/>
  <c r="X5351" i="1" s="1"/>
  <c r="X5551" i="1" a="1"/>
  <c r="X5551" i="1" s="1"/>
  <c r="X5453" i="1" a="1"/>
  <c r="X5453" i="1" s="1"/>
  <c r="X5407" i="1" a="1"/>
  <c r="X5407" i="1" s="1"/>
  <c r="X5505" i="1" a="1"/>
  <c r="X5505" i="1" s="1"/>
  <c r="X5478" i="1" a="1"/>
  <c r="X5478" i="1" s="1"/>
  <c r="X5449" i="1" a="1"/>
  <c r="X5449" i="1" s="1"/>
  <c r="X5403" i="1" a="1"/>
  <c r="X5403" i="1" s="1"/>
  <c r="X5359" i="1" a="1"/>
  <c r="X5359" i="1" s="1"/>
  <c r="X5567" i="1" a="1"/>
  <c r="X5567" i="1" s="1"/>
  <c r="X5438" i="1" a="1"/>
  <c r="X5438" i="1" s="1"/>
  <c r="X5390" i="1" a="1"/>
  <c r="X5390" i="1" s="1"/>
  <c r="X5529" i="1" a="1"/>
  <c r="X5529" i="1" s="1"/>
  <c r="X5466" i="1" a="1"/>
  <c r="X5466" i="1" s="1"/>
  <c r="X5420" i="1" a="1"/>
  <c r="X5420" i="1" s="1"/>
  <c r="X5374" i="1" a="1"/>
  <c r="X5374" i="1" s="1"/>
  <c r="X5502" i="1" a="1"/>
  <c r="X5502" i="1" s="1"/>
  <c r="X4240" i="1" a="1"/>
  <c r="X4240" i="1" s="1"/>
  <c r="X4236" i="1" a="1"/>
  <c r="X4236" i="1" s="1"/>
  <c r="X4232" i="1" a="1"/>
  <c r="X4232" i="1" s="1"/>
  <c r="X4226" i="1" a="1"/>
  <c r="X4226" i="1" s="1"/>
  <c r="X4222" i="1" a="1"/>
  <c r="X4222" i="1" s="1"/>
  <c r="X4218" i="1" a="1"/>
  <c r="X4218" i="1" s="1"/>
  <c r="X4214" i="1" a="1"/>
  <c r="X4214" i="1" s="1"/>
  <c r="X4210" i="1" a="1"/>
  <c r="X4210" i="1" s="1"/>
  <c r="X4206" i="1" a="1"/>
  <c r="X4206" i="1" s="1"/>
  <c r="X4198" i="1" a="1"/>
  <c r="X4198" i="1" s="1"/>
  <c r="X4194" i="1" a="1"/>
  <c r="X4194" i="1" s="1"/>
  <c r="X4190" i="1" a="1"/>
  <c r="X4190" i="1" s="1"/>
  <c r="X4186" i="1" a="1"/>
  <c r="X4186" i="1" s="1"/>
  <c r="X4182" i="1" a="1"/>
  <c r="X4182" i="1" s="1"/>
  <c r="X4178" i="1" a="1"/>
  <c r="X4178" i="1" s="1"/>
  <c r="X4174" i="1" a="1"/>
  <c r="X4174" i="1" s="1"/>
  <c r="X4170" i="1" a="1"/>
  <c r="X4170" i="1" s="1"/>
  <c r="X4166" i="1" a="1"/>
  <c r="X4166" i="1" s="1"/>
  <c r="X4162" i="1" a="1"/>
  <c r="X4162" i="1" s="1"/>
  <c r="X4158" i="1" a="1"/>
  <c r="X4158" i="1" s="1"/>
  <c r="X4154" i="1" a="1"/>
  <c r="X4154" i="1" s="1"/>
  <c r="X4150" i="1" a="1"/>
  <c r="X4150" i="1" s="1"/>
  <c r="X4146" i="1" a="1"/>
  <c r="X4146" i="1" s="1"/>
  <c r="X4142" i="1" a="1"/>
  <c r="X4142" i="1" s="1"/>
  <c r="X4138" i="1" a="1"/>
  <c r="X4138" i="1" s="1"/>
  <c r="X4134" i="1" a="1"/>
  <c r="X4134" i="1" s="1"/>
  <c r="X4130" i="1" a="1"/>
  <c r="X4130" i="1" s="1"/>
  <c r="X4126" i="1" a="1"/>
  <c r="X4126" i="1" s="1"/>
  <c r="X4122" i="1" a="1"/>
  <c r="X4122" i="1" s="1"/>
  <c r="X4118" i="1" a="1"/>
  <c r="X4118" i="1" s="1"/>
  <c r="X4114" i="1" a="1"/>
  <c r="X4114" i="1" s="1"/>
  <c r="X4110" i="1" a="1"/>
  <c r="X4110" i="1" s="1"/>
  <c r="X4106" i="1" a="1"/>
  <c r="X4106" i="1" s="1"/>
  <c r="X4102" i="1" a="1"/>
  <c r="X4102" i="1" s="1"/>
  <c r="X4098" i="1" a="1"/>
  <c r="X4098" i="1" s="1"/>
  <c r="X4094" i="1" a="1"/>
  <c r="X4094" i="1" s="1"/>
  <c r="X4090" i="1" a="1"/>
  <c r="X4090" i="1" s="1"/>
  <c r="X4086" i="1" a="1"/>
  <c r="X4086" i="1" s="1"/>
  <c r="X4082" i="1" a="1"/>
  <c r="X4082" i="1" s="1"/>
  <c r="X4078" i="1" a="1"/>
  <c r="X4078" i="1" s="1"/>
  <c r="X4074" i="1" a="1"/>
  <c r="X4074" i="1" s="1"/>
  <c r="X4070" i="1" a="1"/>
  <c r="X4070" i="1" s="1"/>
  <c r="X4066" i="1" a="1"/>
  <c r="X4066" i="1" s="1"/>
  <c r="X4062" i="1" a="1"/>
  <c r="X4062" i="1" s="1"/>
  <c r="X4055" i="1" a="1"/>
  <c r="X4055" i="1" s="1"/>
  <c r="X4202" i="1"/>
  <c r="X4774" i="1" a="1"/>
  <c r="X4774" i="1" s="1"/>
  <c r="X4768" i="1" a="1"/>
  <c r="X4768" i="1" s="1"/>
  <c r="X4770" i="1" a="1"/>
  <c r="X4770" i="1" s="1"/>
  <c r="X4751" i="1" a="1"/>
  <c r="X4751" i="1" s="1"/>
  <c r="X4738" i="1"/>
  <c r="X4731" i="1" a="1"/>
  <c r="X4731" i="1" s="1"/>
  <c r="X4715" i="1" a="1"/>
  <c r="X4715" i="1" s="1"/>
  <c r="X4699" i="1" a="1"/>
  <c r="X4699" i="1" s="1"/>
  <c r="X4683" i="1" a="1"/>
  <c r="X4683" i="1" s="1"/>
  <c r="X4667" i="1" a="1"/>
  <c r="X4667" i="1" s="1"/>
  <c r="X4775" i="1" a="1"/>
  <c r="X4775" i="1" s="1"/>
  <c r="X4769" i="1" a="1"/>
  <c r="X4769" i="1" s="1"/>
  <c r="X4761" i="1" a="1"/>
  <c r="X4761" i="1" s="1"/>
  <c r="X4756" i="1" a="1"/>
  <c r="X4756" i="1" s="1"/>
  <c r="X4750" i="1" a="1"/>
  <c r="X4750" i="1" s="1"/>
  <c r="X4745" i="1" a="1"/>
  <c r="X4745" i="1" s="1"/>
  <c r="X4737" i="1"/>
  <c r="X4730" i="1" a="1"/>
  <c r="X4730" i="1" s="1"/>
  <c r="X4725" i="1" a="1"/>
  <c r="X4725" i="1" s="1"/>
  <c r="X4720" i="1" a="1"/>
  <c r="X4720" i="1" s="1"/>
  <c r="X4714" i="1" a="1"/>
  <c r="X4714" i="1" s="1"/>
  <c r="X4709" i="1" a="1"/>
  <c r="X4709" i="1" s="1"/>
  <c r="X4704" i="1" a="1"/>
  <c r="X4704" i="1" s="1"/>
  <c r="X4698" i="1" a="1"/>
  <c r="X4698" i="1" s="1"/>
  <c r="X4693" i="1" a="1"/>
  <c r="X4693" i="1" s="1"/>
  <c r="X4688" i="1" a="1"/>
  <c r="X4688" i="1" s="1"/>
  <c r="X4682" i="1" a="1"/>
  <c r="X4682" i="1" s="1"/>
  <c r="X4677" i="1" a="1"/>
  <c r="X4677" i="1" s="1"/>
  <c r="X4672" i="1" a="1"/>
  <c r="X4672" i="1" s="1"/>
  <c r="X4666" i="1" a="1"/>
  <c r="X4666" i="1" s="1"/>
  <c r="X4661" i="1" a="1"/>
  <c r="X4661" i="1" s="1"/>
  <c r="X4656" i="1" a="1"/>
  <c r="X4656" i="1" s="1"/>
  <c r="X4650" i="1" a="1"/>
  <c r="X4650" i="1" s="1"/>
  <c r="X4645" i="1" a="1"/>
  <c r="X4645" i="1" s="1"/>
  <c r="X4640" i="1" a="1"/>
  <c r="X4640" i="1" s="1"/>
  <c r="X4634" i="1" a="1"/>
  <c r="X4634" i="1" s="1"/>
  <c r="X4629" i="1" a="1"/>
  <c r="X4629" i="1" s="1"/>
  <c r="X4624" i="1" a="1"/>
  <c r="X4624" i="1" s="1"/>
  <c r="X4618" i="1" a="1"/>
  <c r="X4618" i="1" s="1"/>
  <c r="X4613" i="1" a="1"/>
  <c r="X4613" i="1" s="1"/>
  <c r="X4608" i="1" a="1"/>
  <c r="X4608" i="1" s="1"/>
  <c r="X4602" i="1" a="1"/>
  <c r="X4602" i="1" s="1"/>
  <c r="X4598" i="1" a="1"/>
  <c r="X4598" i="1" s="1"/>
  <c r="X4592" i="1" a="1"/>
  <c r="X4592" i="1" s="1"/>
  <c r="X4588" i="1" a="1"/>
  <c r="X4588" i="1" s="1"/>
  <c r="X4584" i="1" a="1"/>
  <c r="X4584" i="1" s="1"/>
  <c r="X4580" i="1" a="1"/>
  <c r="X4580" i="1" s="1"/>
  <c r="X4576" i="1" a="1"/>
  <c r="X4576" i="1" s="1"/>
  <c r="X4572" i="1" a="1"/>
  <c r="X4572" i="1" s="1"/>
  <c r="X4568" i="1" a="1"/>
  <c r="X4568" i="1" s="1"/>
  <c r="X4564" i="1" a="1"/>
  <c r="X4564" i="1" s="1"/>
  <c r="X4560" i="1" a="1"/>
  <c r="X4560" i="1" s="1"/>
  <c r="X4556" i="1" a="1"/>
  <c r="X4556" i="1" s="1"/>
  <c r="X4552" i="1" a="1"/>
  <c r="X4552" i="1" s="1"/>
  <c r="X4548" i="1" a="1"/>
  <c r="X4548" i="1" s="1"/>
  <c r="X4544" i="1" a="1"/>
  <c r="X4544" i="1" s="1"/>
  <c r="X4540" i="1" a="1"/>
  <c r="X4540" i="1" s="1"/>
  <c r="X4536" i="1" a="1"/>
  <c r="X4536" i="1" s="1"/>
  <c r="X4530" i="1" a="1"/>
  <c r="X4530" i="1" s="1"/>
  <c r="X4526" i="1" a="1"/>
  <c r="X4526" i="1" s="1"/>
  <c r="X4522" i="1" a="1"/>
  <c r="X4522" i="1" s="1"/>
  <c r="X4777" i="1" a="1"/>
  <c r="X4777" i="1" s="1"/>
  <c r="X4771" i="1" a="1"/>
  <c r="X4771" i="1" s="1"/>
  <c r="X4763" i="1" a="1"/>
  <c r="X4763" i="1" s="1"/>
  <c r="X4747" i="1" a="1"/>
  <c r="X4747" i="1" s="1"/>
  <c r="X4727" i="1" a="1"/>
  <c r="X4727" i="1" s="1"/>
  <c r="X4711" i="1" a="1"/>
  <c r="X4711" i="1" s="1"/>
  <c r="X4695" i="1" a="1"/>
  <c r="X4695" i="1" s="1"/>
  <c r="X4679" i="1" a="1"/>
  <c r="X4679" i="1" s="1"/>
  <c r="X4663" i="1" a="1"/>
  <c r="X4663" i="1" s="1"/>
  <c r="X4647" i="1" a="1"/>
  <c r="X4647" i="1" s="1"/>
  <c r="X4631" i="1" a="1"/>
  <c r="X4631" i="1" s="1"/>
  <c r="X4615" i="1" a="1"/>
  <c r="X4615" i="1" s="1"/>
  <c r="X4776" i="1" a="1"/>
  <c r="X4776" i="1" s="1"/>
  <c r="X4762" i="1" a="1"/>
  <c r="X4762" i="1" s="1"/>
  <c r="X4757" i="1" a="1"/>
  <c r="X4757" i="1" s="1"/>
  <c r="X4752" i="1" a="1"/>
  <c r="X4752" i="1" s="1"/>
  <c r="X4746" i="1" a="1"/>
  <c r="X4746" i="1" s="1"/>
  <c r="X4741" i="1" a="1"/>
  <c r="X4741" i="1" s="1"/>
  <c r="X4732" i="1" a="1"/>
  <c r="X4732" i="1" s="1"/>
  <c r="X4726" i="1" a="1"/>
  <c r="X4726" i="1" s="1"/>
  <c r="X4721" i="1" a="1"/>
  <c r="X4721" i="1" s="1"/>
  <c r="X4716" i="1" a="1"/>
  <c r="X4716" i="1" s="1"/>
  <c r="X4710" i="1" a="1"/>
  <c r="X4710" i="1" s="1"/>
  <c r="X4705" i="1" a="1"/>
  <c r="X4705" i="1" s="1"/>
  <c r="X4700" i="1" a="1"/>
  <c r="X4700" i="1" s="1"/>
  <c r="X4694" i="1" a="1"/>
  <c r="X4694" i="1" s="1"/>
  <c r="X4689" i="1" a="1"/>
  <c r="X4689" i="1" s="1"/>
  <c r="X4684" i="1" a="1"/>
  <c r="X4684" i="1" s="1"/>
  <c r="X4678" i="1" a="1"/>
  <c r="X4678" i="1" s="1"/>
  <c r="X4673" i="1" a="1"/>
  <c r="X4673" i="1" s="1"/>
  <c r="X4668" i="1" a="1"/>
  <c r="X4668" i="1" s="1"/>
  <c r="X4662" i="1" a="1"/>
  <c r="X4662" i="1" s="1"/>
  <c r="X4743" i="1" a="1"/>
  <c r="X4743" i="1" s="1"/>
  <c r="X4707" i="1" a="1"/>
  <c r="X4707" i="1" s="1"/>
  <c r="X4675" i="1" a="1"/>
  <c r="X4675" i="1" s="1"/>
  <c r="X4654" i="1" a="1"/>
  <c r="X4654" i="1" s="1"/>
  <c r="X4648" i="1" a="1"/>
  <c r="X4648" i="1" s="1"/>
  <c r="X4633" i="1" a="1"/>
  <c r="X4633" i="1" s="1"/>
  <c r="X4626" i="1" a="1"/>
  <c r="X4626" i="1" s="1"/>
  <c r="X4619" i="1" a="1"/>
  <c r="X4619" i="1" s="1"/>
  <c r="X4612" i="1" a="1"/>
  <c r="X4612" i="1" s="1"/>
  <c r="X4605" i="1" a="1"/>
  <c r="X4605" i="1" s="1"/>
  <c r="X4591" i="1" a="1"/>
  <c r="X4591" i="1" s="1"/>
  <c r="X4586" i="1" a="1"/>
  <c r="X4586" i="1" s="1"/>
  <c r="X4575" i="1" a="1"/>
  <c r="X4575" i="1" s="1"/>
  <c r="X4570" i="1" a="1"/>
  <c r="X4570" i="1" s="1"/>
  <c r="X4559" i="1" a="1"/>
  <c r="X4559" i="1" s="1"/>
  <c r="X4554" i="1" a="1"/>
  <c r="X4554" i="1" s="1"/>
  <c r="X4543" i="1" a="1"/>
  <c r="X4543" i="1" s="1"/>
  <c r="X4538" i="1" a="1"/>
  <c r="X4538" i="1" s="1"/>
  <c r="X4525" i="1" a="1"/>
  <c r="X4525" i="1" s="1"/>
  <c r="X4758" i="1" a="1"/>
  <c r="X4758" i="1" s="1"/>
  <c r="X4748" i="1" a="1"/>
  <c r="X4748" i="1" s="1"/>
  <c r="X4733" i="1" a="1"/>
  <c r="X4733" i="1" s="1"/>
  <c r="X4722" i="1" a="1"/>
  <c r="X4722" i="1" s="1"/>
  <c r="X4712" i="1" a="1"/>
  <c r="X4712" i="1" s="1"/>
  <c r="X4701" i="1" a="1"/>
  <c r="X4701" i="1" s="1"/>
  <c r="X4690" i="1" a="1"/>
  <c r="X4690" i="1" s="1"/>
  <c r="X4680" i="1" a="1"/>
  <c r="X4680" i="1" s="1"/>
  <c r="X4669" i="1" a="1"/>
  <c r="X4669" i="1" s="1"/>
  <c r="X4658" i="1" a="1"/>
  <c r="X4658" i="1" s="1"/>
  <c r="X4643" i="1" a="1"/>
  <c r="X4643" i="1" s="1"/>
  <c r="X4636" i="1" a="1"/>
  <c r="X4636" i="1" s="1"/>
  <c r="X4614" i="1" a="1"/>
  <c r="X4614" i="1" s="1"/>
  <c r="X4607" i="1" a="1"/>
  <c r="X4607" i="1" s="1"/>
  <c r="X4593" i="1" a="1"/>
  <c r="X4593" i="1" s="1"/>
  <c r="X4577" i="1" a="1"/>
  <c r="X4577" i="1" s="1"/>
  <c r="X4561" i="1" a="1"/>
  <c r="X4561" i="1" s="1"/>
  <c r="X4545" i="1" a="1"/>
  <c r="X4545" i="1" s="1"/>
  <c r="X4527" i="1" a="1"/>
  <c r="X4527" i="1" s="1"/>
  <c r="X4755" i="1" a="1"/>
  <c r="X4755" i="1" s="1"/>
  <c r="X4719" i="1" a="1"/>
  <c r="X4719" i="1" s="1"/>
  <c r="X4687" i="1" a="1"/>
  <c r="X4687" i="1" s="1"/>
  <c r="X4657" i="1" a="1"/>
  <c r="X4657" i="1" s="1"/>
  <c r="X4649" i="1" a="1"/>
  <c r="X4649" i="1" s="1"/>
  <c r="X4642" i="1" a="1"/>
  <c r="X4642" i="1" s="1"/>
  <c r="X4635" i="1" a="1"/>
  <c r="X4635" i="1" s="1"/>
  <c r="X4628" i="1" a="1"/>
  <c r="X4628" i="1" s="1"/>
  <c r="X4621" i="1" a="1"/>
  <c r="X4621" i="1" s="1"/>
  <c r="X4606" i="1" a="1"/>
  <c r="X4606" i="1" s="1"/>
  <c r="X4600" i="1" a="1"/>
  <c r="X4600" i="1" s="1"/>
  <c r="X4587" i="1" a="1"/>
  <c r="X4587" i="1" s="1"/>
  <c r="X4582" i="1" a="1"/>
  <c r="X4582" i="1" s="1"/>
  <c r="X4571" i="1" a="1"/>
  <c r="X4571" i="1" s="1"/>
  <c r="X4566" i="1" a="1"/>
  <c r="X4566" i="1" s="1"/>
  <c r="X4555" i="1" a="1"/>
  <c r="X4555" i="1" s="1"/>
  <c r="X4550" i="1" a="1"/>
  <c r="X4550" i="1" s="1"/>
  <c r="X4539" i="1" a="1"/>
  <c r="X4539" i="1" s="1"/>
  <c r="X4534" i="1" a="1"/>
  <c r="X4534" i="1" s="1"/>
  <c r="X4529" i="1" a="1"/>
  <c r="X4529" i="1" s="1"/>
  <c r="X4557" i="1" a="1"/>
  <c r="X4557" i="1" s="1"/>
  <c r="X4565" i="1" a="1"/>
  <c r="X4565" i="1" s="1"/>
  <c r="X4574" i="1" a="1"/>
  <c r="X4574" i="1" s="1"/>
  <c r="X4583" i="1" a="1"/>
  <c r="X4583" i="1" s="1"/>
  <c r="X4637" i="1" a="1"/>
  <c r="X4637" i="1" s="1"/>
  <c r="X4646" i="1" a="1"/>
  <c r="X4646" i="1" s="1"/>
  <c r="X4660" i="1" a="1"/>
  <c r="X4660" i="1" s="1"/>
  <c r="X4676" i="1" a="1"/>
  <c r="X4676" i="1" s="1"/>
  <c r="X4728" i="1" a="1"/>
  <c r="X4728" i="1" s="1"/>
  <c r="X4749" i="1" a="1"/>
  <c r="X4749" i="1" s="1"/>
  <c r="X4765" i="1" a="1"/>
  <c r="X4765" i="1" s="1"/>
  <c r="X5115" i="1" a="1"/>
  <c r="X5115" i="1" s="1"/>
  <c r="X5145" i="1" a="1"/>
  <c r="X5145" i="1" s="1"/>
  <c r="X5174" i="1" a="1"/>
  <c r="X5174" i="1" s="1"/>
  <c r="X5204" i="1" a="1"/>
  <c r="X5204" i="1" s="1"/>
  <c r="X5234" i="1" a="1"/>
  <c r="X5234" i="1" s="1"/>
  <c r="X5086" i="1" a="1"/>
  <c r="X5086" i="1" s="1"/>
  <c r="X5116" i="1" a="1"/>
  <c r="X5116" i="1" s="1"/>
  <c r="X5146" i="1" a="1"/>
  <c r="X5146" i="1" s="1"/>
  <c r="X5177" i="1" a="1"/>
  <c r="X5177" i="1" s="1"/>
  <c r="X5212" i="1" a="1"/>
  <c r="X5212" i="1" s="1"/>
  <c r="X5312" i="1" a="1"/>
  <c r="X5312" i="1" s="1"/>
  <c r="X5308" i="1" a="1"/>
  <c r="X5308" i="1" s="1"/>
  <c r="X5304" i="1" a="1"/>
  <c r="X5304" i="1" s="1"/>
  <c r="X5298" i="1" a="1"/>
  <c r="X5298" i="1" s="1"/>
  <c r="X5294" i="1" a="1"/>
  <c r="X5294" i="1" s="1"/>
  <c r="X5290" i="1" a="1"/>
  <c r="X5290" i="1" s="1"/>
  <c r="X5286" i="1" a="1"/>
  <c r="X5286" i="1" s="1"/>
  <c r="X5282" i="1" a="1"/>
  <c r="X5282" i="1" s="1"/>
  <c r="X5278" i="1" a="1"/>
  <c r="X5278" i="1" s="1"/>
  <c r="X5270" i="1" a="1"/>
  <c r="X5270" i="1" s="1"/>
  <c r="X5313" i="1" a="1"/>
  <c r="X5313" i="1" s="1"/>
  <c r="X5309" i="1" a="1"/>
  <c r="X5309" i="1" s="1"/>
  <c r="X5305" i="1" a="1"/>
  <c r="X5305" i="1" s="1"/>
  <c r="X5299" i="1" a="1"/>
  <c r="X5299" i="1" s="1"/>
  <c r="X5295" i="1" a="1"/>
  <c r="X5295" i="1" s="1"/>
  <c r="X5291" i="1" a="1"/>
  <c r="X5291" i="1" s="1"/>
  <c r="X5287" i="1" a="1"/>
  <c r="X5287" i="1" s="1"/>
  <c r="X5283" i="1" a="1"/>
  <c r="X5283" i="1" s="1"/>
  <c r="X5279" i="1" a="1"/>
  <c r="X5279" i="1" s="1"/>
  <c r="X5271" i="1" a="1"/>
  <c r="X5271" i="1" s="1"/>
  <c r="X5267" i="1" a="1"/>
  <c r="X5267" i="1" s="1"/>
  <c r="X5263" i="1" a="1"/>
  <c r="X5263" i="1" s="1"/>
  <c r="X5259" i="1" a="1"/>
  <c r="X5259" i="1" s="1"/>
  <c r="X5255" i="1" a="1"/>
  <c r="X5255" i="1" s="1"/>
  <c r="X5251" i="1" a="1"/>
  <c r="X5251" i="1" s="1"/>
  <c r="X5247" i="1" a="1"/>
  <c r="X5247" i="1" s="1"/>
  <c r="X5243" i="1" a="1"/>
  <c r="X5243" i="1" s="1"/>
  <c r="X5239" i="1" a="1"/>
  <c r="X5239" i="1" s="1"/>
  <c r="X5235" i="1" a="1"/>
  <c r="X5235" i="1" s="1"/>
  <c r="X5231" i="1" a="1"/>
  <c r="X5231" i="1" s="1"/>
  <c r="X5227" i="1" a="1"/>
  <c r="X5227" i="1" s="1"/>
  <c r="X5223" i="1" a="1"/>
  <c r="X5223" i="1" s="1"/>
  <c r="X5219" i="1" a="1"/>
  <c r="X5219" i="1" s="1"/>
  <c r="X5215" i="1" a="1"/>
  <c r="X5215" i="1" s="1"/>
  <c r="X5211" i="1" a="1"/>
  <c r="X5211" i="1" s="1"/>
  <c r="X5207" i="1" a="1"/>
  <c r="X5207" i="1" s="1"/>
  <c r="X5203" i="1" a="1"/>
  <c r="X5203" i="1" s="1"/>
  <c r="X5199" i="1" a="1"/>
  <c r="X5199" i="1" s="1"/>
  <c r="X5195" i="1" a="1"/>
  <c r="X5195" i="1" s="1"/>
  <c r="X5191" i="1" a="1"/>
  <c r="X5191" i="1" s="1"/>
  <c r="X5187" i="1" a="1"/>
  <c r="X5187" i="1" s="1"/>
  <c r="X5183" i="1" a="1"/>
  <c r="X5183" i="1" s="1"/>
  <c r="X5179" i="1" a="1"/>
  <c r="X5179" i="1" s="1"/>
  <c r="X5175" i="1" a="1"/>
  <c r="X5175" i="1" s="1"/>
  <c r="X5171" i="1" a="1"/>
  <c r="X5171" i="1" s="1"/>
  <c r="X5167" i="1" a="1"/>
  <c r="X5167" i="1" s="1"/>
  <c r="X5163" i="1" a="1"/>
  <c r="X5163" i="1" s="1"/>
  <c r="X5159" i="1" a="1"/>
  <c r="X5159" i="1" s="1"/>
  <c r="X5155" i="1" a="1"/>
  <c r="X5155" i="1" s="1"/>
  <c r="X5151" i="1" a="1"/>
  <c r="X5151" i="1" s="1"/>
  <c r="X5147" i="1" a="1"/>
  <c r="X5147" i="1" s="1"/>
  <c r="X5143" i="1" a="1"/>
  <c r="X5143" i="1" s="1"/>
  <c r="X5139" i="1" a="1"/>
  <c r="X5139" i="1" s="1"/>
  <c r="X5135" i="1" a="1"/>
  <c r="X5135" i="1" s="1"/>
  <c r="X5129" i="1" a="1"/>
  <c r="X5129" i="1" s="1"/>
  <c r="X5125" i="1" a="1"/>
  <c r="X5125" i="1" s="1"/>
  <c r="X5121" i="1" a="1"/>
  <c r="X5121" i="1" s="1"/>
  <c r="X5117" i="1" a="1"/>
  <c r="X5117" i="1" s="1"/>
  <c r="X5113" i="1" a="1"/>
  <c r="X5113" i="1" s="1"/>
  <c r="X5109" i="1" a="1"/>
  <c r="X5109" i="1" s="1"/>
  <c r="X5105" i="1" a="1"/>
  <c r="X5105" i="1" s="1"/>
  <c r="X5101" i="1" a="1"/>
  <c r="X5101" i="1" s="1"/>
  <c r="X5097" i="1" a="1"/>
  <c r="X5097" i="1" s="1"/>
  <c r="X5093" i="1" a="1"/>
  <c r="X5093" i="1" s="1"/>
  <c r="X5089" i="1" a="1"/>
  <c r="X5089" i="1" s="1"/>
  <c r="X5085" i="1" a="1"/>
  <c r="X5085" i="1" s="1"/>
  <c r="X5081" i="1" a="1"/>
  <c r="X5081" i="1" s="1"/>
  <c r="X5077" i="1" a="1"/>
  <c r="X5077" i="1" s="1"/>
  <c r="X5073" i="1" a="1"/>
  <c r="X5073" i="1" s="1"/>
  <c r="X5067" i="1" a="1"/>
  <c r="X5067" i="1" s="1"/>
  <c r="X5063" i="1" a="1"/>
  <c r="X5063" i="1" s="1"/>
  <c r="X5059" i="1" a="1"/>
  <c r="X5059" i="1" s="1"/>
  <c r="X5310" i="1" a="1"/>
  <c r="X5310" i="1" s="1"/>
  <c r="X5301" i="1" a="1"/>
  <c r="X5301" i="1" s="1"/>
  <c r="X5273" i="1"/>
  <c r="X5288" i="1" a="1"/>
  <c r="X5288" i="1" s="1"/>
  <c r="X5281" i="1" a="1"/>
  <c r="X5281" i="1" s="1"/>
  <c r="X5265" i="1" a="1"/>
  <c r="X5265" i="1" s="1"/>
  <c r="X5260" i="1" a="1"/>
  <c r="X5260" i="1" s="1"/>
  <c r="X5254" i="1" a="1"/>
  <c r="X5254" i="1" s="1"/>
  <c r="X5249" i="1" a="1"/>
  <c r="X5249" i="1" s="1"/>
  <c r="X5244" i="1" a="1"/>
  <c r="X5244" i="1" s="1"/>
  <c r="X5238" i="1" a="1"/>
  <c r="X5238" i="1" s="1"/>
  <c r="X5233" i="1" a="1"/>
  <c r="X5233" i="1" s="1"/>
  <c r="X5311" i="1" a="1"/>
  <c r="X5311" i="1" s="1"/>
  <c r="X5284" i="1" a="1"/>
  <c r="X5284" i="1" s="1"/>
  <c r="X5277" i="1" a="1"/>
  <c r="X5277" i="1" s="1"/>
  <c r="X5315" i="1"/>
  <c r="X5292" i="1" a="1"/>
  <c r="X5292" i="1" s="1"/>
  <c r="X5268" i="1" a="1"/>
  <c r="X5268" i="1" s="1"/>
  <c r="X5258" i="1" a="1"/>
  <c r="X5258" i="1" s="1"/>
  <c r="X5250" i="1" a="1"/>
  <c r="X5250" i="1" s="1"/>
  <c r="X5218" i="1" a="1"/>
  <c r="X5218" i="1" s="1"/>
  <c r="X5197" i="1" a="1"/>
  <c r="X5197" i="1" s="1"/>
  <c r="X5176" i="1" a="1"/>
  <c r="X5176" i="1" s="1"/>
  <c r="X5154" i="1" a="1"/>
  <c r="X5154" i="1" s="1"/>
  <c r="X5133" i="1" a="1"/>
  <c r="X5133" i="1" s="1"/>
  <c r="X5110" i="1" a="1"/>
  <c r="X5110" i="1" s="1"/>
  <c r="X5088" i="1" a="1"/>
  <c r="X5088" i="1" s="1"/>
  <c r="X5065" i="1" a="1"/>
  <c r="X5065" i="1" s="1"/>
  <c r="X5307" i="1" a="1"/>
  <c r="X5307" i="1" s="1"/>
  <c r="X5296" i="1" a="1"/>
  <c r="X5296" i="1" s="1"/>
  <c r="X5285" i="1" a="1"/>
  <c r="X5285" i="1" s="1"/>
  <c r="X5262" i="1" a="1"/>
  <c r="X5262" i="1" s="1"/>
  <c r="X5253" i="1" a="1"/>
  <c r="X5253" i="1" s="1"/>
  <c r="X5245" i="1" a="1"/>
  <c r="X5245" i="1" s="1"/>
  <c r="X5228" i="1" a="1"/>
  <c r="X5228" i="1" s="1"/>
  <c r="X5221" i="1" a="1"/>
  <c r="X5221" i="1" s="1"/>
  <c r="X5214" i="1" a="1"/>
  <c r="X5214" i="1" s="1"/>
  <c r="X5206" i="1" a="1"/>
  <c r="X5206" i="1" s="1"/>
  <c r="X5200" i="1" a="1"/>
  <c r="X5200" i="1" s="1"/>
  <c r="X5193" i="1" a="1"/>
  <c r="X5193" i="1" s="1"/>
  <c r="X5185" i="1" a="1"/>
  <c r="X5185" i="1" s="1"/>
  <c r="X5178" i="1" a="1"/>
  <c r="X5178" i="1" s="1"/>
  <c r="X5172" i="1" a="1"/>
  <c r="X5172" i="1" s="1"/>
  <c r="X5164" i="1" a="1"/>
  <c r="X5164" i="1" s="1"/>
  <c r="X5157" i="1" a="1"/>
  <c r="X5157" i="1" s="1"/>
  <c r="X5150" i="1" a="1"/>
  <c r="X5150" i="1" s="1"/>
  <c r="X5142" i="1" a="1"/>
  <c r="X5142" i="1" s="1"/>
  <c r="X5136" i="1" a="1"/>
  <c r="X5136" i="1" s="1"/>
  <c r="X5127" i="1" a="1"/>
  <c r="X5127" i="1" s="1"/>
  <c r="X5119" i="1" a="1"/>
  <c r="X5119" i="1" s="1"/>
  <c r="X5112" i="1" a="1"/>
  <c r="X5112" i="1" s="1"/>
  <c r="X5106" i="1" a="1"/>
  <c r="X5106" i="1" s="1"/>
  <c r="X5098" i="1" a="1"/>
  <c r="X5098" i="1" s="1"/>
  <c r="X5091" i="1" a="1"/>
  <c r="X5091" i="1" s="1"/>
  <c r="X5084" i="1" a="1"/>
  <c r="X5084" i="1" s="1"/>
  <c r="X5076" i="1" a="1"/>
  <c r="X5076" i="1" s="1"/>
  <c r="X5070" i="1" a="1"/>
  <c r="X5070" i="1" s="1"/>
  <c r="X5061" i="1" a="1"/>
  <c r="X5061" i="1" s="1"/>
  <c r="X5306" i="1" a="1"/>
  <c r="X5306" i="1" s="1"/>
  <c r="X5289" i="1" a="1"/>
  <c r="X5289" i="1" s="1"/>
  <c r="X5274" i="1"/>
  <c r="X5248" i="1" a="1"/>
  <c r="X5248" i="1" s="1"/>
  <c r="X5237" i="1" a="1"/>
  <c r="X5237" i="1" s="1"/>
  <c r="X5226" i="1" a="1"/>
  <c r="X5226" i="1" s="1"/>
  <c r="X5208" i="1" a="1"/>
  <c r="X5208" i="1" s="1"/>
  <c r="X5198" i="1" a="1"/>
  <c r="X5198" i="1" s="1"/>
  <c r="X5169" i="1" a="1"/>
  <c r="X5169" i="1" s="1"/>
  <c r="X5160" i="1" a="1"/>
  <c r="X5160" i="1" s="1"/>
  <c r="X5141" i="1" a="1"/>
  <c r="X5141" i="1" s="1"/>
  <c r="X5120" i="1" a="1"/>
  <c r="X5120" i="1" s="1"/>
  <c r="X5111" i="1" a="1"/>
  <c r="X5111" i="1" s="1"/>
  <c r="X5082" i="1" a="1"/>
  <c r="X5082" i="1" s="1"/>
  <c r="X5072" i="1" a="1"/>
  <c r="X5072" i="1" s="1"/>
  <c r="X5300" i="1" a="1"/>
  <c r="X5300" i="1" s="1"/>
  <c r="X5269" i="1" a="1"/>
  <c r="X5269" i="1" s="1"/>
  <c r="X5236" i="1" a="1"/>
  <c r="X5236" i="1" s="1"/>
  <c r="X5225" i="1" a="1"/>
  <c r="X5225" i="1" s="1"/>
  <c r="X5216" i="1" a="1"/>
  <c r="X5216" i="1" s="1"/>
  <c r="X5196" i="1" a="1"/>
  <c r="X5196" i="1" s="1"/>
  <c r="X5188" i="1" a="1"/>
  <c r="X5188" i="1" s="1"/>
  <c r="X5168" i="1" a="1"/>
  <c r="X5168" i="1" s="1"/>
  <c r="X5158" i="1" a="1"/>
  <c r="X5158" i="1" s="1"/>
  <c r="X5149" i="1" a="1"/>
  <c r="X5149" i="1" s="1"/>
  <c r="X5140" i="1" a="1"/>
  <c r="X5140" i="1" s="1"/>
  <c r="X5128" i="1" a="1"/>
  <c r="X5128" i="1" s="1"/>
  <c r="X5108" i="1" a="1"/>
  <c r="X5108" i="1" s="1"/>
  <c r="X5100" i="1" a="1"/>
  <c r="X5100" i="1" s="1"/>
  <c r="X5080" i="1" a="1"/>
  <c r="X5080" i="1" s="1"/>
  <c r="X5071" i="1" a="1"/>
  <c r="X5071" i="1" s="1"/>
  <c r="X5060" i="1" a="1"/>
  <c r="X5060" i="1" s="1"/>
  <c r="X5252" i="1" a="1"/>
  <c r="X5252" i="1" s="1"/>
  <c r="X5240" i="1" a="1"/>
  <c r="X5240" i="1" s="1"/>
  <c r="X5229" i="1" a="1"/>
  <c r="X5229" i="1" s="1"/>
  <c r="X5220" i="1" a="1"/>
  <c r="X5220" i="1" s="1"/>
  <c r="X5190" i="1" a="1"/>
  <c r="X5190" i="1" s="1"/>
  <c r="X5181" i="1" a="1"/>
  <c r="X5181" i="1" s="1"/>
  <c r="X5162" i="1" a="1"/>
  <c r="X5162" i="1" s="1"/>
  <c r="X5144" i="1" a="1"/>
  <c r="X5144" i="1" s="1"/>
  <c r="X5134" i="1" a="1"/>
  <c r="X5134" i="1" s="1"/>
  <c r="X5103" i="1" a="1"/>
  <c r="X5103" i="1" s="1"/>
  <c r="X5094" i="1" a="1"/>
  <c r="X5094" i="1" s="1"/>
  <c r="X5075" i="1" a="1"/>
  <c r="X5075" i="1" s="1"/>
  <c r="X5261" i="1" a="1"/>
  <c r="X5261" i="1" s="1"/>
  <c r="X5217" i="1" a="1"/>
  <c r="X5217" i="1" s="1"/>
  <c r="X5209" i="1" a="1"/>
  <c r="X5209" i="1" s="1"/>
  <c r="X5189" i="1" a="1"/>
  <c r="X5189" i="1" s="1"/>
  <c r="X5180" i="1" a="1"/>
  <c r="X5180" i="1" s="1"/>
  <c r="X5170" i="1" a="1"/>
  <c r="X5170" i="1" s="1"/>
  <c r="X5161" i="1" a="1"/>
  <c r="X5161" i="1" s="1"/>
  <c r="X5152" i="1" a="1"/>
  <c r="X5152" i="1" s="1"/>
  <c r="X5132" i="1" a="1"/>
  <c r="X5132" i="1" s="1"/>
  <c r="X5122" i="1" a="1"/>
  <c r="X5122" i="1" s="1"/>
  <c r="X5102" i="1" a="1"/>
  <c r="X5102" i="1" s="1"/>
  <c r="X5092" i="1" a="1"/>
  <c r="X5092" i="1" s="1"/>
  <c r="X5083" i="1" a="1"/>
  <c r="X5083" i="1" s="1"/>
  <c r="X5074" i="1" a="1"/>
  <c r="X5074" i="1" s="1"/>
  <c r="X5062" i="1" a="1"/>
  <c r="X5062" i="1" s="1"/>
  <c r="X5297" i="1" a="1"/>
  <c r="X5297" i="1" s="1"/>
  <c r="X5242" i="1" a="1"/>
  <c r="X5242" i="1" s="1"/>
  <c r="X5202" i="1" a="1"/>
  <c r="X5202" i="1" s="1"/>
  <c r="X5184" i="1" a="1"/>
  <c r="X5184" i="1" s="1"/>
  <c r="X5165" i="1" a="1"/>
  <c r="X5165" i="1" s="1"/>
  <c r="X5124" i="1" a="1"/>
  <c r="X5124" i="1" s="1"/>
  <c r="X5066" i="1" a="1"/>
  <c r="X5066" i="1" s="1"/>
  <c r="X5280" i="1" a="1"/>
  <c r="X5280" i="1" s="1"/>
  <c r="X5230" i="1" a="1"/>
  <c r="X5230" i="1" s="1"/>
  <c r="X5210" i="1" a="1"/>
  <c r="X5210" i="1" s="1"/>
  <c r="X5192" i="1" a="1"/>
  <c r="X5192" i="1" s="1"/>
  <c r="X5173" i="1" a="1"/>
  <c r="X5173" i="1" s="1"/>
  <c r="X5153" i="1" a="1"/>
  <c r="X5153" i="1" s="1"/>
  <c r="X5114" i="1" a="1"/>
  <c r="X5114" i="1" s="1"/>
  <c r="X5095" i="1" a="1"/>
  <c r="X5095" i="1" s="1"/>
  <c r="X5246" i="1" a="1"/>
  <c r="X5246" i="1" s="1"/>
  <c r="X5224" i="1" a="1"/>
  <c r="X5224" i="1" s="1"/>
  <c r="X5205" i="1" a="1"/>
  <c r="X5205" i="1" s="1"/>
  <c r="X5186" i="1" a="1"/>
  <c r="X5186" i="1" s="1"/>
  <c r="X5148" i="1" a="1"/>
  <c r="X5148" i="1" s="1"/>
  <c r="X5090" i="1" a="1"/>
  <c r="X5090" i="1" s="1"/>
  <c r="X5087" i="1" a="1"/>
  <c r="X5087" i="1" s="1"/>
  <c r="X5118" i="1" a="1"/>
  <c r="X5118" i="1" s="1"/>
  <c r="X5156" i="1" a="1"/>
  <c r="X5156" i="1" s="1"/>
  <c r="X5182" i="1" a="1"/>
  <c r="X5182" i="1" s="1"/>
  <c r="X5213" i="1" a="1"/>
  <c r="X5213" i="1" s="1"/>
  <c r="X4176" i="1" a="1"/>
  <c r="X4176" i="1" s="1"/>
  <c r="X4181" i="1" a="1"/>
  <c r="X4181" i="1" s="1"/>
  <c r="X4187" i="1" a="1"/>
  <c r="X4187" i="1" s="1"/>
  <c r="X4192" i="1" a="1"/>
  <c r="X4192" i="1" s="1"/>
  <c r="X4197" i="1" a="1"/>
  <c r="X4197" i="1" s="1"/>
  <c r="X4207" i="1" a="1"/>
  <c r="X4207" i="1" s="1"/>
  <c r="X4212" i="1" a="1"/>
  <c r="X4212" i="1" s="1"/>
  <c r="X4217" i="1" a="1"/>
  <c r="X4217" i="1" s="1"/>
  <c r="X4223" i="1" a="1"/>
  <c r="X4223" i="1" s="1"/>
  <c r="X4228" i="1" a="1"/>
  <c r="X4228" i="1" s="1"/>
  <c r="X4235" i="1" a="1"/>
  <c r="X4235" i="1" s="1"/>
  <c r="X4241" i="1" a="1"/>
  <c r="X4241" i="1" s="1"/>
  <c r="X4578" i="1" a="1"/>
  <c r="X4578" i="1" s="1"/>
  <c r="X4585" i="1" a="1"/>
  <c r="X4585" i="1" s="1"/>
  <c r="X4617" i="1" a="1"/>
  <c r="X4617" i="1" s="1"/>
  <c r="X4639" i="1" a="1"/>
  <c r="X4639" i="1" s="1"/>
  <c r="X4652" i="1" a="1"/>
  <c r="X4652" i="1" s="1"/>
  <c r="X4665" i="1" a="1"/>
  <c r="X4665" i="1" s="1"/>
  <c r="X4717" i="1" a="1"/>
  <c r="X4717" i="1" s="1"/>
  <c r="X4734" i="1" a="1"/>
  <c r="X4734" i="1" s="1"/>
  <c r="X4754" i="1" a="1"/>
  <c r="X4754" i="1" s="1"/>
  <c r="X5058" i="1" a="1"/>
  <c r="X5058" i="1" s="1"/>
  <c r="X5096" i="1" a="1"/>
  <c r="X5096" i="1" s="1"/>
  <c r="X5123" i="1" a="1"/>
  <c r="X5123" i="1" s="1"/>
  <c r="X5293" i="1" a="1"/>
  <c r="X5293" i="1" s="1"/>
  <c r="X4053" i="1" a="1"/>
  <c r="X4053" i="1" s="1"/>
  <c r="X4562" i="1" a="1"/>
  <c r="X4562" i="1" s="1"/>
  <c r="X4569" i="1" a="1"/>
  <c r="X4569" i="1" s="1"/>
  <c r="X4597" i="1" a="1"/>
  <c r="X4597" i="1" s="1"/>
  <c r="X4630" i="1" a="1"/>
  <c r="X4630" i="1" s="1"/>
  <c r="X4641" i="1" a="1"/>
  <c r="X4641" i="1" s="1"/>
  <c r="X4653" i="1" a="1"/>
  <c r="X4653" i="1" s="1"/>
  <c r="X4685" i="1" a="1"/>
  <c r="X4685" i="1" s="1"/>
  <c r="X4702" i="1" a="1"/>
  <c r="X4702" i="1" s="1"/>
  <c r="X4718" i="1" a="1"/>
  <c r="X4718" i="1" s="1"/>
  <c r="X4735" i="1" a="1"/>
  <c r="X4735" i="1" s="1"/>
  <c r="X4759" i="1" a="1"/>
  <c r="X4759" i="1" s="1"/>
  <c r="X4779" i="1"/>
  <c r="X5064" i="1" a="1"/>
  <c r="X5064" i="1" s="1"/>
  <c r="X5126" i="1" a="1"/>
  <c r="X5126" i="1" s="1"/>
  <c r="X5256" i="1" a="1"/>
  <c r="X5256" i="1" s="1"/>
  <c r="X5387" i="1" a="1"/>
  <c r="X5387" i="1" s="1"/>
  <c r="X5485" i="1" a="1"/>
  <c r="X5485" i="1" s="1"/>
  <c r="X4830" i="1" a="1"/>
  <c r="X4830" i="1" s="1"/>
  <c r="X4889" i="1" a="1"/>
  <c r="X4889" i="1" s="1"/>
  <c r="X4920" i="1" a="1"/>
  <c r="X4920" i="1" s="1"/>
  <c r="X4957" i="1" a="1"/>
  <c r="X4957" i="1" s="1"/>
  <c r="X4995" i="1" a="1"/>
  <c r="X4995" i="1" s="1"/>
  <c r="X5018" i="1" a="1"/>
  <c r="X5018" i="1" s="1"/>
  <c r="X5039" i="1" a="1"/>
  <c r="X5039" i="1" s="1"/>
  <c r="X4893" i="1" a="1"/>
  <c r="X4893" i="1" s="1"/>
  <c r="X4909" i="1" a="1"/>
  <c r="X4909" i="1" s="1"/>
  <c r="X4925" i="1" a="1"/>
  <c r="X4925" i="1" s="1"/>
  <c r="X4962" i="1" a="1"/>
  <c r="X4962" i="1" s="1"/>
  <c r="X4982" i="1" a="1"/>
  <c r="X4982" i="1" s="1"/>
  <c r="X5001" i="1" a="1"/>
  <c r="X5001" i="1" s="1"/>
  <c r="X5023" i="1" a="1"/>
  <c r="X5023" i="1" s="1"/>
  <c r="X5047" i="1"/>
  <c r="X5042" i="1" a="1"/>
  <c r="X5042" i="1" s="1"/>
  <c r="X5038" i="1" a="1"/>
  <c r="X5038" i="1" s="1"/>
  <c r="X5032" i="1" a="1"/>
  <c r="X5032" i="1" s="1"/>
  <c r="X5028" i="1" a="1"/>
  <c r="X5028" i="1" s="1"/>
  <c r="X5024" i="1" a="1"/>
  <c r="X5024" i="1" s="1"/>
  <c r="X5020" i="1" a="1"/>
  <c r="X5020" i="1" s="1"/>
  <c r="X5016" i="1" a="1"/>
  <c r="X5016" i="1" s="1"/>
  <c r="X5012" i="1" a="1"/>
  <c r="X5012" i="1" s="1"/>
  <c r="X5005" i="1"/>
  <c r="X5000" i="1" a="1"/>
  <c r="X5000" i="1" s="1"/>
  <c r="X4996" i="1" a="1"/>
  <c r="X4996" i="1" s="1"/>
  <c r="X4992" i="1" a="1"/>
  <c r="X4992" i="1" s="1"/>
  <c r="X4988" i="1" a="1"/>
  <c r="X4988" i="1" s="1"/>
  <c r="X4984" i="1" a="1"/>
  <c r="X4984" i="1" s="1"/>
  <c r="X4980" i="1" a="1"/>
  <c r="X4980" i="1" s="1"/>
  <c r="X4976" i="1" a="1"/>
  <c r="X4976" i="1" s="1"/>
  <c r="X4972" i="1" a="1"/>
  <c r="X4972" i="1" s="1"/>
  <c r="X4968" i="1" a="1"/>
  <c r="X4968" i="1" s="1"/>
  <c r="X4964" i="1" a="1"/>
  <c r="X4964" i="1" s="1"/>
  <c r="X4960" i="1" a="1"/>
  <c r="X4960" i="1" s="1"/>
  <c r="X4956" i="1" a="1"/>
  <c r="X4956" i="1" s="1"/>
  <c r="X4952" i="1" a="1"/>
  <c r="X4952" i="1" s="1"/>
  <c r="X4948" i="1" a="1"/>
  <c r="X4948" i="1" s="1"/>
  <c r="X4944" i="1" a="1"/>
  <c r="X4944" i="1" s="1"/>
  <c r="X4940" i="1" a="1"/>
  <c r="X4940" i="1" s="1"/>
  <c r="X4936" i="1" a="1"/>
  <c r="X4936" i="1" s="1"/>
  <c r="X4932" i="1" a="1"/>
  <c r="X4932" i="1" s="1"/>
  <c r="X4928" i="1" a="1"/>
  <c r="X4928" i="1" s="1"/>
  <c r="X4921" i="1" a="1"/>
  <c r="X4921" i="1" s="1"/>
  <c r="X4912" i="1" a="1"/>
  <c r="X4912" i="1" s="1"/>
  <c r="X4907" i="1" a="1"/>
  <c r="X4907" i="1" s="1"/>
  <c r="X4898" i="1" a="1"/>
  <c r="X4898" i="1" s="1"/>
  <c r="X4894" i="1" a="1"/>
  <c r="X4894" i="1" s="1"/>
  <c r="X4890" i="1" a="1"/>
  <c r="X4890" i="1" s="1"/>
  <c r="X4886" i="1" a="1"/>
  <c r="X4886" i="1" s="1"/>
  <c r="X4882" i="1" a="1"/>
  <c r="X4882" i="1" s="1"/>
  <c r="X4878" i="1" a="1"/>
  <c r="X4878" i="1" s="1"/>
  <c r="X4874" i="1" a="1"/>
  <c r="X4874" i="1" s="1"/>
  <c r="X4870" i="1" a="1"/>
  <c r="X4870" i="1" s="1"/>
  <c r="X4866" i="1" a="1"/>
  <c r="X4866" i="1" s="1"/>
  <c r="X4860" i="1" a="1"/>
  <c r="X4860" i="1" s="1"/>
  <c r="X4856" i="1" a="1"/>
  <c r="X4856" i="1" s="1"/>
  <c r="X4852" i="1" a="1"/>
  <c r="X4852" i="1" s="1"/>
  <c r="X4848" i="1" a="1"/>
  <c r="X4848" i="1" s="1"/>
  <c r="X4844" i="1" a="1"/>
  <c r="X4844" i="1" s="1"/>
  <c r="X4840" i="1" a="1"/>
  <c r="X4840" i="1" s="1"/>
  <c r="X4836" i="1" a="1"/>
  <c r="X4836" i="1" s="1"/>
  <c r="X4832" i="1" a="1"/>
  <c r="X4832" i="1" s="1"/>
  <c r="X4828" i="1" a="1"/>
  <c r="X4828" i="1" s="1"/>
  <c r="X4824" i="1" a="1"/>
  <c r="X4824" i="1" s="1"/>
  <c r="X4820" i="1" a="1"/>
  <c r="X4820" i="1" s="1"/>
  <c r="X4816" i="1" a="1"/>
  <c r="X4816" i="1" s="1"/>
  <c r="X4812" i="1" a="1"/>
  <c r="X4812" i="1" s="1"/>
  <c r="X4808" i="1" a="1"/>
  <c r="X4808" i="1" s="1"/>
  <c r="X4804" i="1" a="1"/>
  <c r="X4804" i="1" s="1"/>
  <c r="X4798" i="1" a="1"/>
  <c r="X4798" i="1" s="1"/>
  <c r="X4794" i="1" a="1"/>
  <c r="X4794" i="1" s="1"/>
  <c r="X4790" i="1" a="1"/>
  <c r="X4790" i="1" s="1"/>
  <c r="X4922" i="1" a="1"/>
  <c r="X4922" i="1" s="1"/>
  <c r="X4913" i="1" a="1"/>
  <c r="X4913" i="1" s="1"/>
  <c r="X4904" i="1" a="1"/>
  <c r="X4904" i="1" s="1"/>
  <c r="X4899" i="1" a="1"/>
  <c r="X4899" i="1" s="1"/>
  <c r="X4895" i="1" a="1"/>
  <c r="X4895" i="1" s="1"/>
  <c r="X4891" i="1" a="1"/>
  <c r="X4891" i="1" s="1"/>
  <c r="X4887" i="1" a="1"/>
  <c r="X4887" i="1" s="1"/>
  <c r="X4883" i="1" a="1"/>
  <c r="X4883" i="1" s="1"/>
  <c r="X4879" i="1" a="1"/>
  <c r="X4879" i="1" s="1"/>
  <c r="X4875" i="1" a="1"/>
  <c r="X4875" i="1" s="1"/>
  <c r="X4871" i="1" a="1"/>
  <c r="X4871" i="1" s="1"/>
  <c r="X4867" i="1" a="1"/>
  <c r="X4867" i="1" s="1"/>
  <c r="X4861" i="1" a="1"/>
  <c r="X4861" i="1" s="1"/>
  <c r="X4857" i="1" a="1"/>
  <c r="X4857" i="1" s="1"/>
  <c r="X4853" i="1" a="1"/>
  <c r="X4853" i="1" s="1"/>
  <c r="X4849" i="1" a="1"/>
  <c r="X4849" i="1" s="1"/>
  <c r="X4845" i="1" a="1"/>
  <c r="X4845" i="1" s="1"/>
  <c r="X4841" i="1" a="1"/>
  <c r="X4841" i="1" s="1"/>
  <c r="X4837" i="1" a="1"/>
  <c r="X4837" i="1" s="1"/>
  <c r="X4833" i="1" a="1"/>
  <c r="X4833" i="1" s="1"/>
  <c r="X4829" i="1" a="1"/>
  <c r="X4829" i="1" s="1"/>
  <c r="X4825" i="1" a="1"/>
  <c r="X4825" i="1" s="1"/>
  <c r="X4821" i="1" a="1"/>
  <c r="X4821" i="1" s="1"/>
  <c r="X4817" i="1" a="1"/>
  <c r="X4817" i="1" s="1"/>
  <c r="X4813" i="1" a="1"/>
  <c r="X4813" i="1" s="1"/>
  <c r="X4809" i="1" a="1"/>
  <c r="X4809" i="1" s="1"/>
  <c r="X4805" i="1" a="1"/>
  <c r="X4805" i="1" s="1"/>
  <c r="X4799" i="1" a="1"/>
  <c r="X4799" i="1" s="1"/>
  <c r="X4795" i="1" a="1"/>
  <c r="X4795" i="1" s="1"/>
  <c r="X4791" i="1" a="1"/>
  <c r="X4791" i="1" s="1"/>
  <c r="X5031" i="1" a="1"/>
  <c r="X5031" i="1" s="1"/>
  <c r="X5010" i="1" a="1"/>
  <c r="X5010" i="1" s="1"/>
  <c r="X4985" i="1" a="1"/>
  <c r="X4985" i="1" s="1"/>
  <c r="X4963" i="1" a="1"/>
  <c r="X4963" i="1" s="1"/>
  <c r="X4942" i="1" a="1"/>
  <c r="X4942" i="1" s="1"/>
  <c r="X4915" i="1" a="1"/>
  <c r="X4915" i="1" s="1"/>
  <c r="X4903" i="1" a="1"/>
  <c r="X4903" i="1" s="1"/>
  <c r="X4897" i="1" a="1"/>
  <c r="X4897" i="1" s="1"/>
  <c r="X4892" i="1" a="1"/>
  <c r="X4892" i="1" s="1"/>
  <c r="X4881" i="1" a="1"/>
  <c r="X4881" i="1" s="1"/>
  <c r="X4876" i="1" a="1"/>
  <c r="X4876" i="1" s="1"/>
  <c r="X4865" i="1" a="1"/>
  <c r="X4865" i="1" s="1"/>
  <c r="X4858" i="1" a="1"/>
  <c r="X4858" i="1" s="1"/>
  <c r="X4847" i="1" a="1"/>
  <c r="X4847" i="1" s="1"/>
  <c r="X4842" i="1" a="1"/>
  <c r="X4842" i="1" s="1"/>
  <c r="X4831" i="1" a="1"/>
  <c r="X4831" i="1" s="1"/>
  <c r="X4826" i="1" a="1"/>
  <c r="X4826" i="1" s="1"/>
  <c r="X5043" i="1" a="1"/>
  <c r="X5043" i="1" s="1"/>
  <c r="X5036" i="1" a="1"/>
  <c r="X5036" i="1" s="1"/>
  <c r="X5027" i="1" a="1"/>
  <c r="X5027" i="1" s="1"/>
  <c r="X5019" i="1" a="1"/>
  <c r="X5019" i="1" s="1"/>
  <c r="X5013" i="1" a="1"/>
  <c r="X5013" i="1" s="1"/>
  <c r="X5002" i="1" a="1"/>
  <c r="X5002" i="1" s="1"/>
  <c r="X4994" i="1" a="1"/>
  <c r="X4994" i="1" s="1"/>
  <c r="X4987" i="1" a="1"/>
  <c r="X4987" i="1" s="1"/>
  <c r="X4981" i="1" a="1"/>
  <c r="X4981" i="1" s="1"/>
  <c r="X4973" i="1" a="1"/>
  <c r="X4973" i="1" s="1"/>
  <c r="X4966" i="1" a="1"/>
  <c r="X4966" i="1" s="1"/>
  <c r="X4959" i="1" a="1"/>
  <c r="X4959" i="1" s="1"/>
  <c r="X4951" i="1" a="1"/>
  <c r="X4951" i="1" s="1"/>
  <c r="X4945" i="1" a="1"/>
  <c r="X4945" i="1" s="1"/>
  <c r="X4938" i="1" a="1"/>
  <c r="X4938" i="1" s="1"/>
  <c r="X4930" i="1" a="1"/>
  <c r="X4930" i="1" s="1"/>
  <c r="X4924" i="1" a="1"/>
  <c r="X4924" i="1" s="1"/>
  <c r="X4918" i="1" a="1"/>
  <c r="X4918" i="1" s="1"/>
  <c r="X4911" i="1" a="1"/>
  <c r="X4911" i="1" s="1"/>
  <c r="X4900" i="1" a="1"/>
  <c r="X4900" i="1" s="1"/>
  <c r="X5041" i="1" a="1"/>
  <c r="X5041" i="1" s="1"/>
  <c r="X5021" i="1" a="1"/>
  <c r="X5021" i="1" s="1"/>
  <c r="X5011" i="1" a="1"/>
  <c r="X5011" i="1" s="1"/>
  <c r="X4978" i="1" a="1"/>
  <c r="X4978" i="1" s="1"/>
  <c r="X4969" i="1" a="1"/>
  <c r="X4969" i="1" s="1"/>
  <c r="X4950" i="1" a="1"/>
  <c r="X4950" i="1" s="1"/>
  <c r="X4931" i="1" a="1"/>
  <c r="X4931" i="1" s="1"/>
  <c r="X4914" i="1" a="1"/>
  <c r="X4914" i="1" s="1"/>
  <c r="X4906" i="1" a="1"/>
  <c r="X4906" i="1" s="1"/>
  <c r="X4884" i="1" a="1"/>
  <c r="X4884" i="1" s="1"/>
  <c r="X4869" i="1" a="1"/>
  <c r="X4869" i="1" s="1"/>
  <c r="X4846" i="1" a="1"/>
  <c r="X4846" i="1" s="1"/>
  <c r="X4839" i="1" a="1"/>
  <c r="X4839" i="1" s="1"/>
  <c r="X4806" i="1" a="1"/>
  <c r="X4806" i="1" s="1"/>
  <c r="X4792" i="1" a="1"/>
  <c r="X4792" i="1" s="1"/>
  <c r="X5040" i="1" a="1"/>
  <c r="X5040" i="1" s="1"/>
  <c r="X5029" i="1" a="1"/>
  <c r="X5029" i="1" s="1"/>
  <c r="X5009" i="1" a="1"/>
  <c r="X5009" i="1" s="1"/>
  <c r="X4997" i="1" a="1"/>
  <c r="X4997" i="1" s="1"/>
  <c r="X4977" i="1" a="1"/>
  <c r="X4977" i="1" s="1"/>
  <c r="X4967" i="1" a="1"/>
  <c r="X4967" i="1" s="1"/>
  <c r="X4958" i="1" a="1"/>
  <c r="X4958" i="1" s="1"/>
  <c r="X4949" i="1" a="1"/>
  <c r="X4949" i="1" s="1"/>
  <c r="X4939" i="1" a="1"/>
  <c r="X4939" i="1" s="1"/>
  <c r="X4905" i="1" a="1"/>
  <c r="X4905" i="1" s="1"/>
  <c r="X4859" i="1" a="1"/>
  <c r="X4859" i="1" s="1"/>
  <c r="X4838" i="1" a="1"/>
  <c r="X4838" i="1" s="1"/>
  <c r="X4818" i="1" a="1"/>
  <c r="X4818" i="1" s="1"/>
  <c r="X4811" i="1" a="1"/>
  <c r="X4811" i="1" s="1"/>
  <c r="X4797" i="1" a="1"/>
  <c r="X4797" i="1" s="1"/>
  <c r="X5044" i="1" a="1"/>
  <c r="X5044" i="1" s="1"/>
  <c r="X5033" i="1" a="1"/>
  <c r="X5033" i="1" s="1"/>
  <c r="X4999" i="1" a="1"/>
  <c r="X4999" i="1" s="1"/>
  <c r="X4990" i="1" a="1"/>
  <c r="X4990" i="1" s="1"/>
  <c r="X4971" i="1" a="1"/>
  <c r="X4971" i="1" s="1"/>
  <c r="X4953" i="1" a="1"/>
  <c r="X4953" i="1" s="1"/>
  <c r="X4943" i="1" a="1"/>
  <c r="X4943" i="1" s="1"/>
  <c r="X4916" i="1" a="1"/>
  <c r="X4916" i="1" s="1"/>
  <c r="X4908" i="1" a="1"/>
  <c r="X4908" i="1" s="1"/>
  <c r="X4885" i="1" a="1"/>
  <c r="X4885" i="1" s="1"/>
  <c r="X4864" i="1" a="1"/>
  <c r="X4864" i="1" s="1"/>
  <c r="X4855" i="1" a="1"/>
  <c r="X4855" i="1" s="1"/>
  <c r="X4834" i="1" a="1"/>
  <c r="X4834" i="1" s="1"/>
  <c r="X4814" i="1" a="1"/>
  <c r="X4814" i="1" s="1"/>
  <c r="X4802" i="1" a="1"/>
  <c r="X4802" i="1" s="1"/>
  <c r="X4793" i="1" a="1"/>
  <c r="X4793" i="1" s="1"/>
  <c r="X5030" i="1" a="1"/>
  <c r="X5030" i="1" s="1"/>
  <c r="X5022" i="1" a="1"/>
  <c r="X5022" i="1" s="1"/>
  <c r="X4998" i="1" a="1"/>
  <c r="X4998" i="1" s="1"/>
  <c r="X4989" i="1" a="1"/>
  <c r="X4989" i="1" s="1"/>
  <c r="X4979" i="1" a="1"/>
  <c r="X4979" i="1" s="1"/>
  <c r="X4970" i="1" a="1"/>
  <c r="X4970" i="1" s="1"/>
  <c r="X4961" i="1" a="1"/>
  <c r="X4961" i="1" s="1"/>
  <c r="X4941" i="1" a="1"/>
  <c r="X4941" i="1" s="1"/>
  <c r="X4933" i="1" a="1"/>
  <c r="X4933" i="1" s="1"/>
  <c r="X4923" i="1" a="1"/>
  <c r="X4923" i="1" s="1"/>
  <c r="X4877" i="1" a="1"/>
  <c r="X4877" i="1" s="1"/>
  <c r="X4854" i="1" a="1"/>
  <c r="X4854" i="1" s="1"/>
  <c r="X4819" i="1" a="1"/>
  <c r="X4819" i="1" s="1"/>
  <c r="X4807" i="1" a="1"/>
  <c r="X4807" i="1" s="1"/>
  <c r="X4803" i="1" a="1"/>
  <c r="X4803" i="1" s="1"/>
  <c r="X4815" i="1" a="1"/>
  <c r="X4815" i="1" s="1"/>
  <c r="X4873" i="1" a="1"/>
  <c r="X4873" i="1" s="1"/>
  <c r="X4935" i="1" a="1"/>
  <c r="X4935" i="1" s="1"/>
  <c r="X4974" i="1" a="1"/>
  <c r="X4974" i="1" s="1"/>
  <c r="X4993" i="1" a="1"/>
  <c r="X4993" i="1" s="1"/>
  <c r="X5015" i="1" a="1"/>
  <c r="X5015" i="1" s="1"/>
  <c r="X5847" i="1" a="1"/>
  <c r="X5847" i="1" s="1"/>
  <c r="X5843" i="1" a="1"/>
  <c r="X5843" i="1" s="1"/>
  <c r="X5837" i="1" a="1"/>
  <c r="X5837" i="1" s="1"/>
  <c r="X5833" i="1" a="1"/>
  <c r="X5833" i="1" s="1"/>
  <c r="X5829" i="1" a="1"/>
  <c r="X5829" i="1" s="1"/>
  <c r="X5825" i="1" a="1"/>
  <c r="X5825" i="1" s="1"/>
  <c r="X5821" i="1" a="1"/>
  <c r="X5821" i="1" s="1"/>
  <c r="X5817" i="1" a="1"/>
  <c r="X5817" i="1" s="1"/>
  <c r="X5813" i="1" a="1"/>
  <c r="X5813" i="1" s="1"/>
  <c r="X5805" i="1" a="1"/>
  <c r="X5805" i="1" s="1"/>
  <c r="X5801" i="1" a="1"/>
  <c r="X5801" i="1" s="1"/>
  <c r="X5797" i="1" a="1"/>
  <c r="X5797" i="1" s="1"/>
  <c r="X5793" i="1" a="1"/>
  <c r="X5793" i="1" s="1"/>
  <c r="X5789" i="1" a="1"/>
  <c r="X5789" i="1" s="1"/>
  <c r="X5785" i="1" a="1"/>
  <c r="X5785" i="1" s="1"/>
  <c r="X5781" i="1" a="1"/>
  <c r="X5781" i="1" s="1"/>
  <c r="X5777" i="1" a="1"/>
  <c r="X5777" i="1" s="1"/>
  <c r="X5773" i="1" a="1"/>
  <c r="X5773" i="1" s="1"/>
  <c r="X5769" i="1" a="1"/>
  <c r="X5769" i="1" s="1"/>
  <c r="X5765" i="1" a="1"/>
  <c r="X5765" i="1" s="1"/>
  <c r="X5761" i="1" a="1"/>
  <c r="X5761" i="1" s="1"/>
  <c r="X5844" i="1" a="1"/>
  <c r="X5844" i="1" s="1"/>
  <c r="X5826" i="1" a="1"/>
  <c r="X5826" i="1" s="1"/>
  <c r="X5806" i="1" a="1"/>
  <c r="X5806" i="1" s="1"/>
  <c r="X5790" i="1" a="1"/>
  <c r="X5790" i="1" s="1"/>
  <c r="X5774" i="1" a="1"/>
  <c r="X5774" i="1" s="1"/>
  <c r="X5848" i="1" a="1"/>
  <c r="X5848" i="1" s="1"/>
  <c r="X5830" i="1" a="1"/>
  <c r="X5830" i="1" s="1"/>
  <c r="X5834" i="1" a="1"/>
  <c r="X5834" i="1" s="1"/>
  <c r="X5815" i="1" a="1"/>
  <c r="X5815" i="1" s="1"/>
  <c r="X5799" i="1" a="1"/>
  <c r="X5799" i="1" s="1"/>
  <c r="X5787" i="1" a="1"/>
  <c r="X5787" i="1" s="1"/>
  <c r="X5775" i="1" a="1"/>
  <c r="X5775" i="1" s="1"/>
  <c r="X5768" i="1" a="1"/>
  <c r="X5768" i="1" s="1"/>
  <c r="X5762" i="1" a="1"/>
  <c r="X5762" i="1" s="1"/>
  <c r="X5757" i="1" a="1"/>
  <c r="X5757" i="1" s="1"/>
  <c r="X5748" i="1" a="1"/>
  <c r="X5748" i="1" s="1"/>
  <c r="X5739" i="1" a="1"/>
  <c r="X5739" i="1" s="1"/>
  <c r="X5734" i="1" a="1"/>
  <c r="X5734" i="1" s="1"/>
  <c r="X5725" i="1" a="1"/>
  <c r="X5725" i="1" s="1"/>
  <c r="X5716" i="1" a="1"/>
  <c r="X5716" i="1" s="1"/>
  <c r="X5707" i="1" a="1"/>
  <c r="X5707" i="1" s="1"/>
  <c r="X5702" i="1" a="1"/>
  <c r="X5702" i="1" s="1"/>
  <c r="X5693" i="1" a="1"/>
  <c r="X5693" i="1" s="1"/>
  <c r="X5684" i="1" a="1"/>
  <c r="X5684" i="1" s="1"/>
  <c r="X5675" i="1" a="1"/>
  <c r="X5675" i="1" s="1"/>
  <c r="X5670" i="1" a="1"/>
  <c r="X5670" i="1" s="1"/>
  <c r="X5851" i="1"/>
  <c r="X5842" i="1" a="1"/>
  <c r="X5842" i="1" s="1"/>
  <c r="X5827" i="1" a="1"/>
  <c r="X5827" i="1" s="1"/>
  <c r="X5820" i="1" a="1"/>
  <c r="X5820" i="1" s="1"/>
  <c r="X5814" i="1" a="1"/>
  <c r="X5814" i="1" s="1"/>
  <c r="X5804" i="1" a="1"/>
  <c r="X5804" i="1" s="1"/>
  <c r="X5798" i="1" a="1"/>
  <c r="X5798" i="1" s="1"/>
  <c r="X5792" i="1" a="1"/>
  <c r="X5792" i="1" s="1"/>
  <c r="X5786" i="1" a="1"/>
  <c r="X5786" i="1" s="1"/>
  <c r="X5780" i="1" a="1"/>
  <c r="X5780" i="1" s="1"/>
  <c r="X5752" i="1" a="1"/>
  <c r="X5752" i="1" s="1"/>
  <c r="X5743" i="1" a="1"/>
  <c r="X5743" i="1" s="1"/>
  <c r="X5738" i="1" a="1"/>
  <c r="X5738" i="1" s="1"/>
  <c r="X5729" i="1" a="1"/>
  <c r="X5729" i="1" s="1"/>
  <c r="X5720" i="1" a="1"/>
  <c r="X5720" i="1" s="1"/>
  <c r="X5711" i="1" a="1"/>
  <c r="X5711" i="1" s="1"/>
  <c r="X5706" i="1" a="1"/>
  <c r="X5706" i="1" s="1"/>
  <c r="X5697" i="1" a="1"/>
  <c r="X5697" i="1" s="1"/>
  <c r="X5688" i="1" a="1"/>
  <c r="X5688" i="1" s="1"/>
  <c r="X5679" i="1" a="1"/>
  <c r="X5679" i="1" s="1"/>
  <c r="X5674" i="1" a="1"/>
  <c r="X5674" i="1" s="1"/>
  <c r="X5663" i="1" a="1"/>
  <c r="X5663" i="1" s="1"/>
  <c r="X5659" i="1" a="1"/>
  <c r="X5659" i="1" s="1"/>
  <c r="X5655" i="1" a="1"/>
  <c r="X5655" i="1" s="1"/>
  <c r="X5651" i="1" a="1"/>
  <c r="X5651" i="1" s="1"/>
  <c r="X5647" i="1" a="1"/>
  <c r="X5647" i="1" s="1"/>
  <c r="X5643" i="1" a="1"/>
  <c r="X5643" i="1" s="1"/>
  <c r="X5639" i="1" a="1"/>
  <c r="X5639" i="1" s="1"/>
  <c r="X5635" i="1" a="1"/>
  <c r="X5635" i="1" s="1"/>
  <c r="X5631" i="1" a="1"/>
  <c r="X5631" i="1" s="1"/>
  <c r="X5627" i="1" a="1"/>
  <c r="X5627" i="1" s="1"/>
  <c r="X5623" i="1" a="1"/>
  <c r="X5623" i="1" s="1"/>
  <c r="X5619" i="1" a="1"/>
  <c r="X5619" i="1" s="1"/>
  <c r="X5615" i="1" a="1"/>
  <c r="X5615" i="1" s="1"/>
  <c r="X5611" i="1" a="1"/>
  <c r="X5611" i="1" s="1"/>
  <c r="X5607" i="1" a="1"/>
  <c r="X5607" i="1" s="1"/>
  <c r="X5601" i="1" a="1"/>
  <c r="X5601" i="1" s="1"/>
  <c r="X5597" i="1" a="1"/>
  <c r="X5597" i="1" s="1"/>
  <c r="X5849" i="1" a="1"/>
  <c r="X5849" i="1" s="1"/>
  <c r="X5779" i="1" a="1"/>
  <c r="X5779" i="1" s="1"/>
  <c r="X5767" i="1" a="1"/>
  <c r="X5767" i="1" s="1"/>
  <c r="X5756" i="1" a="1"/>
  <c r="X5756" i="1" s="1"/>
  <c r="X5747" i="1" a="1"/>
  <c r="X5747" i="1" s="1"/>
  <c r="X5742" i="1" a="1"/>
  <c r="X5742" i="1" s="1"/>
  <c r="X5733" i="1" a="1"/>
  <c r="X5733" i="1" s="1"/>
  <c r="X5724" i="1" a="1"/>
  <c r="X5724" i="1" s="1"/>
  <c r="X5715" i="1" a="1"/>
  <c r="X5715" i="1" s="1"/>
  <c r="X5710" i="1" a="1"/>
  <c r="X5710" i="1" s="1"/>
  <c r="X5701" i="1" a="1"/>
  <c r="X5701" i="1" s="1"/>
  <c r="X5692" i="1" a="1"/>
  <c r="X5692" i="1" s="1"/>
  <c r="X5683" i="1" a="1"/>
  <c r="X5683" i="1" s="1"/>
  <c r="X5678" i="1" a="1"/>
  <c r="X5678" i="1" s="1"/>
  <c r="X5669" i="1" a="1"/>
  <c r="X5669" i="1" s="1"/>
  <c r="X5846" i="1" a="1"/>
  <c r="X5846" i="1" s="1"/>
  <c r="X5832" i="1" a="1"/>
  <c r="X5832" i="1" s="1"/>
  <c r="X5823" i="1" a="1"/>
  <c r="X5823" i="1" s="1"/>
  <c r="X5809" i="1"/>
  <c r="X5778" i="1" a="1"/>
  <c r="X5778" i="1" s="1"/>
  <c r="X5770" i="1" a="1"/>
  <c r="X5770" i="1" s="1"/>
  <c r="X5753" i="1" a="1"/>
  <c r="X5753" i="1" s="1"/>
  <c r="X5745" i="1" a="1"/>
  <c r="X5745" i="1" s="1"/>
  <c r="X5737" i="1" a="1"/>
  <c r="X5737" i="1" s="1"/>
  <c r="X5731" i="1" a="1"/>
  <c r="X5731" i="1" s="1"/>
  <c r="X5723" i="1" a="1"/>
  <c r="X5723" i="1" s="1"/>
  <c r="X5694" i="1" a="1"/>
  <c r="X5694" i="1" s="1"/>
  <c r="X5686" i="1" a="1"/>
  <c r="X5686" i="1" s="1"/>
  <c r="X5680" i="1" a="1"/>
  <c r="X5680" i="1" s="1"/>
  <c r="X5672" i="1" a="1"/>
  <c r="X5672" i="1" s="1"/>
  <c r="X5662" i="1" a="1"/>
  <c r="X5662" i="1" s="1"/>
  <c r="X5644" i="1" a="1"/>
  <c r="X5644" i="1" s="1"/>
  <c r="X5637" i="1" a="1"/>
  <c r="X5637" i="1" s="1"/>
  <c r="X5630" i="1" a="1"/>
  <c r="X5630" i="1" s="1"/>
  <c r="X5612" i="1" a="1"/>
  <c r="X5612" i="1" s="1"/>
  <c r="X5603" i="1" a="1"/>
  <c r="X5603" i="1" s="1"/>
  <c r="X5596" i="1" a="1"/>
  <c r="X5596" i="1" s="1"/>
  <c r="X5802" i="1" a="1"/>
  <c r="X5802" i="1" s="1"/>
  <c r="X5783" i="1" a="1"/>
  <c r="X5783" i="1" s="1"/>
  <c r="X5772" i="1" a="1"/>
  <c r="X5772" i="1" s="1"/>
  <c r="X5764" i="1" a="1"/>
  <c r="X5764" i="1" s="1"/>
  <c r="X5755" i="1" a="1"/>
  <c r="X5755" i="1" s="1"/>
  <c r="X5726" i="1" a="1"/>
  <c r="X5726" i="1" s="1"/>
  <c r="X5718" i="1" a="1"/>
  <c r="X5718" i="1" s="1"/>
  <c r="X5712" i="1" a="1"/>
  <c r="X5712" i="1" s="1"/>
  <c r="X5704" i="1" a="1"/>
  <c r="X5704" i="1" s="1"/>
  <c r="X5696" i="1" a="1"/>
  <c r="X5696" i="1" s="1"/>
  <c r="X5658" i="1" a="1"/>
  <c r="X5658" i="1" s="1"/>
  <c r="X5640" i="1" a="1"/>
  <c r="X5640" i="1" s="1"/>
  <c r="X5633" i="1" a="1"/>
  <c r="X5633" i="1" s="1"/>
  <c r="X5626" i="1" a="1"/>
  <c r="X5626" i="1" s="1"/>
  <c r="X5608" i="1" a="1"/>
  <c r="X5608" i="1" s="1"/>
  <c r="X5599" i="1" a="1"/>
  <c r="X5599" i="1" s="1"/>
  <c r="X5836" i="1" a="1"/>
  <c r="X5836" i="1" s="1"/>
  <c r="X5824" i="1" a="1"/>
  <c r="X5824" i="1" s="1"/>
  <c r="X5816" i="1" a="1"/>
  <c r="X5816" i="1" s="1"/>
  <c r="X5791" i="1" a="1"/>
  <c r="X5791" i="1" s="1"/>
  <c r="X5782" i="1" a="1"/>
  <c r="X5782" i="1" s="1"/>
  <c r="X5763" i="1" a="1"/>
  <c r="X5763" i="1" s="1"/>
  <c r="X5754" i="1" a="1"/>
  <c r="X5754" i="1" s="1"/>
  <c r="X5746" i="1" a="1"/>
  <c r="X5746" i="1" s="1"/>
  <c r="X5740" i="1" a="1"/>
  <c r="X5740" i="1" s="1"/>
  <c r="X5732" i="1" a="1"/>
  <c r="X5732" i="1" s="1"/>
  <c r="X5689" i="1" a="1"/>
  <c r="X5689" i="1" s="1"/>
  <c r="X5681" i="1" a="1"/>
  <c r="X5681" i="1" s="1"/>
  <c r="X5673" i="1" a="1"/>
  <c r="X5673" i="1" s="1"/>
  <c r="X5665" i="1" a="1"/>
  <c r="X5665" i="1" s="1"/>
  <c r="X5652" i="1" a="1"/>
  <c r="X5652" i="1" s="1"/>
  <c r="X5645" i="1" a="1"/>
  <c r="X5645" i="1" s="1"/>
  <c r="X5638" i="1" a="1"/>
  <c r="X5638" i="1" s="1"/>
  <c r="X5620" i="1" a="1"/>
  <c r="X5620" i="1" s="1"/>
  <c r="X5613" i="1" a="1"/>
  <c r="X5613" i="1" s="1"/>
  <c r="X5606" i="1" a="1"/>
  <c r="X5606" i="1" s="1"/>
  <c r="X5594" i="1" a="1"/>
  <c r="X5594" i="1" s="1"/>
  <c r="X5616" i="1" a="1"/>
  <c r="X5616" i="1" s="1"/>
  <c r="X5625" i="1" a="1"/>
  <c r="X5625" i="1" s="1"/>
  <c r="X5636" i="1" a="1"/>
  <c r="X5636" i="1" s="1"/>
  <c r="X5646" i="1" a="1"/>
  <c r="X5646" i="1" s="1"/>
  <c r="X5656" i="1" a="1"/>
  <c r="X5656" i="1" s="1"/>
  <c r="X5714" i="1" a="1"/>
  <c r="X5714" i="1" s="1"/>
  <c r="X5750" i="1" a="1"/>
  <c r="X5750" i="1" s="1"/>
  <c r="X5795" i="1" a="1"/>
  <c r="X5795" i="1" s="1"/>
  <c r="X5810" i="1"/>
  <c r="X5628" i="1" a="1"/>
  <c r="X5628" i="1" s="1"/>
  <c r="X5648" i="1" a="1"/>
  <c r="X5648" i="1" s="1"/>
  <c r="X5657" i="1" a="1"/>
  <c r="X5657" i="1" s="1"/>
  <c r="X5671" i="1" a="1"/>
  <c r="X5671" i="1" s="1"/>
  <c r="X5682" i="1" a="1"/>
  <c r="X5682" i="1" s="1"/>
  <c r="X5705" i="1" a="1"/>
  <c r="X5705" i="1" s="1"/>
  <c r="X5717" i="1" a="1"/>
  <c r="X5717" i="1" s="1"/>
  <c r="X5728" i="1" a="1"/>
  <c r="X5728" i="1" s="1"/>
  <c r="X5741" i="1" a="1"/>
  <c r="X5741" i="1" s="1"/>
  <c r="X5751" i="1" a="1"/>
  <c r="X5751" i="1" s="1"/>
  <c r="X5796" i="1" a="1"/>
  <c r="X5796" i="1" s="1"/>
  <c r="X5831" i="1" a="1"/>
  <c r="X5831" i="1" s="1"/>
  <c r="X5776" i="1" a="1"/>
  <c r="X5776" i="1" s="1"/>
  <c r="X5807" i="1" a="1"/>
  <c r="X5807" i="1" s="1"/>
  <c r="X5828" i="1" a="1"/>
  <c r="X5828" i="1" s="1"/>
  <c r="X5868" i="1" a="1"/>
  <c r="X5868" i="1" s="1"/>
  <c r="X5881" i="1" a="1"/>
  <c r="X5881" i="1" s="1"/>
  <c r="X5902" i="1" a="1"/>
  <c r="X5902" i="1" s="1"/>
  <c r="X5913" i="1" a="1"/>
  <c r="X5913" i="1" s="1"/>
  <c r="X5936" i="1" a="1"/>
  <c r="X5936" i="1" s="1"/>
  <c r="X5947" i="1" a="1"/>
  <c r="X5947" i="1" s="1"/>
  <c r="X5968" i="1" a="1"/>
  <c r="X5968" i="1" s="1"/>
  <c r="X5979" i="1" a="1"/>
  <c r="X5979" i="1" s="1"/>
  <c r="X6000" i="1" a="1"/>
  <c r="X6000" i="1" s="1"/>
  <c r="X6011" i="1" a="1"/>
  <c r="X6011" i="1" s="1"/>
  <c r="X6032" i="1" a="1"/>
  <c r="X6032" i="1" s="1"/>
  <c r="X6043" i="1" a="1"/>
  <c r="X6043" i="1" s="1"/>
  <c r="X6055" i="1" a="1"/>
  <c r="X6055" i="1" s="1"/>
  <c r="X5871" i="1" a="1"/>
  <c r="X5871" i="1" s="1"/>
  <c r="X5894" i="1" a="1"/>
  <c r="X5894" i="1" s="1"/>
  <c r="X5905" i="1" a="1"/>
  <c r="X5905" i="1" s="1"/>
  <c r="X5926" i="1" a="1"/>
  <c r="X5926" i="1" s="1"/>
  <c r="X5939" i="1" a="1"/>
  <c r="X5939" i="1" s="1"/>
  <c r="X5960" i="1" a="1"/>
  <c r="X5960" i="1" s="1"/>
  <c r="X5971" i="1" a="1"/>
  <c r="X5971" i="1" s="1"/>
  <c r="X5992" i="1" a="1"/>
  <c r="X5992" i="1" s="1"/>
  <c r="X6003" i="1" a="1"/>
  <c r="X6003" i="1" s="1"/>
  <c r="X6024" i="1" a="1"/>
  <c r="X6024" i="1" s="1"/>
  <c r="X6035" i="1" a="1"/>
  <c r="X6035" i="1" s="1"/>
  <c r="X6116" i="1" a="1"/>
  <c r="X6116" i="1" s="1"/>
  <c r="X6112" i="1" a="1"/>
  <c r="X6112" i="1" s="1"/>
  <c r="X6108" i="1" a="1"/>
  <c r="X6108" i="1" s="1"/>
  <c r="X6102" i="1" a="1"/>
  <c r="X6102" i="1" s="1"/>
  <c r="X6098" i="1" a="1"/>
  <c r="X6098" i="1" s="1"/>
  <c r="X6094" i="1" a="1"/>
  <c r="X6094" i="1" s="1"/>
  <c r="X6090" i="1" a="1"/>
  <c r="X6090" i="1" s="1"/>
  <c r="X6086" i="1" a="1"/>
  <c r="X6086" i="1" s="1"/>
  <c r="X6082" i="1" a="1"/>
  <c r="X6082" i="1" s="1"/>
  <c r="X6074" i="1" a="1"/>
  <c r="X6074" i="1" s="1"/>
  <c r="X6070" i="1" a="1"/>
  <c r="X6070" i="1" s="1"/>
  <c r="X6066" i="1" a="1"/>
  <c r="X6066" i="1" s="1"/>
  <c r="X6062" i="1" a="1"/>
  <c r="X6062" i="1" s="1"/>
  <c r="X6058" i="1" a="1"/>
  <c r="X6058" i="1" s="1"/>
  <c r="X6054" i="1" a="1"/>
  <c r="X6054" i="1" s="1"/>
  <c r="X6050" i="1" a="1"/>
  <c r="X6050" i="1" s="1"/>
  <c r="X6046" i="1" a="1"/>
  <c r="X6046" i="1" s="1"/>
  <c r="X6042" i="1" a="1"/>
  <c r="X6042" i="1" s="1"/>
  <c r="X6038" i="1" a="1"/>
  <c r="X6038" i="1" s="1"/>
  <c r="X6034" i="1" a="1"/>
  <c r="X6034" i="1" s="1"/>
  <c r="X6030" i="1" a="1"/>
  <c r="X6030" i="1" s="1"/>
  <c r="X6026" i="1" a="1"/>
  <c r="X6026" i="1" s="1"/>
  <c r="X6022" i="1" a="1"/>
  <c r="X6022" i="1" s="1"/>
  <c r="X6018" i="1" a="1"/>
  <c r="X6018" i="1" s="1"/>
  <c r="X6014" i="1" a="1"/>
  <c r="X6014" i="1" s="1"/>
  <c r="X6010" i="1" a="1"/>
  <c r="X6010" i="1" s="1"/>
  <c r="X6006" i="1" a="1"/>
  <c r="X6006" i="1" s="1"/>
  <c r="X6002" i="1" a="1"/>
  <c r="X6002" i="1" s="1"/>
  <c r="X5998" i="1" a="1"/>
  <c r="X5998" i="1" s="1"/>
  <c r="X5994" i="1" a="1"/>
  <c r="X5994" i="1" s="1"/>
  <c r="X5990" i="1" a="1"/>
  <c r="X5990" i="1" s="1"/>
  <c r="X5986" i="1" a="1"/>
  <c r="X5986" i="1" s="1"/>
  <c r="X5982" i="1" a="1"/>
  <c r="X5982" i="1" s="1"/>
  <c r="X5978" i="1" a="1"/>
  <c r="X5978" i="1" s="1"/>
  <c r="X5974" i="1" a="1"/>
  <c r="X5974" i="1" s="1"/>
  <c r="X5970" i="1" a="1"/>
  <c r="X5970" i="1" s="1"/>
  <c r="X5966" i="1" a="1"/>
  <c r="X5966" i="1" s="1"/>
  <c r="X5962" i="1" a="1"/>
  <c r="X5962" i="1" s="1"/>
  <c r="X5958" i="1" a="1"/>
  <c r="X5958" i="1" s="1"/>
  <c r="X5954" i="1" a="1"/>
  <c r="X5954" i="1" s="1"/>
  <c r="X5950" i="1" a="1"/>
  <c r="X5950" i="1" s="1"/>
  <c r="X5946" i="1" a="1"/>
  <c r="X5946" i="1" s="1"/>
  <c r="X5942" i="1" a="1"/>
  <c r="X5942" i="1" s="1"/>
  <c r="X5938" i="1" a="1"/>
  <c r="X5938" i="1" s="1"/>
  <c r="X5932" i="1" a="1"/>
  <c r="X5932" i="1" s="1"/>
  <c r="X5928" i="1" a="1"/>
  <c r="X5928" i="1" s="1"/>
  <c r="X5924" i="1" a="1"/>
  <c r="X5924" i="1" s="1"/>
  <c r="X5920" i="1" a="1"/>
  <c r="X5920" i="1" s="1"/>
  <c r="X5916" i="1" a="1"/>
  <c r="X5916" i="1" s="1"/>
  <c r="X5912" i="1" a="1"/>
  <c r="X5912" i="1" s="1"/>
  <c r="X5908" i="1" a="1"/>
  <c r="X5908" i="1" s="1"/>
  <c r="X5904" i="1" a="1"/>
  <c r="X5904" i="1" s="1"/>
  <c r="X5900" i="1" a="1"/>
  <c r="X5900" i="1" s="1"/>
  <c r="X5896" i="1" a="1"/>
  <c r="X5896" i="1" s="1"/>
  <c r="X5892" i="1" a="1"/>
  <c r="X5892" i="1" s="1"/>
  <c r="X5888" i="1" a="1"/>
  <c r="X5888" i="1" s="1"/>
  <c r="X5884" i="1" a="1"/>
  <c r="X5884" i="1" s="1"/>
  <c r="X5880" i="1" a="1"/>
  <c r="X5880" i="1" s="1"/>
  <c r="X5876" i="1" a="1"/>
  <c r="X5876" i="1" s="1"/>
  <c r="X5870" i="1" a="1"/>
  <c r="X5870" i="1" s="1"/>
  <c r="X5866" i="1" a="1"/>
  <c r="X5866" i="1" s="1"/>
  <c r="X5862" i="1" a="1"/>
  <c r="X5862" i="1" s="1"/>
  <c r="X6115" i="1" a="1"/>
  <c r="X6115" i="1" s="1"/>
  <c r="X6111" i="1" a="1"/>
  <c r="X6111" i="1" s="1"/>
  <c r="X6105" i="1" a="1"/>
  <c r="X6105" i="1" s="1"/>
  <c r="X6101" i="1" a="1"/>
  <c r="X6101" i="1" s="1"/>
  <c r="X6097" i="1" a="1"/>
  <c r="X6097" i="1" s="1"/>
  <c r="X6093" i="1" a="1"/>
  <c r="X6093" i="1" s="1"/>
  <c r="X6089" i="1" a="1"/>
  <c r="X6089" i="1" s="1"/>
  <c r="X6085" i="1" a="1"/>
  <c r="X6085" i="1" s="1"/>
  <c r="X6081" i="1" a="1"/>
  <c r="X6081" i="1" s="1"/>
  <c r="X6073" i="1" a="1"/>
  <c r="X6073" i="1" s="1"/>
  <c r="X6069" i="1" a="1"/>
  <c r="X6069" i="1" s="1"/>
  <c r="X6065" i="1" a="1"/>
  <c r="X6065" i="1" s="1"/>
  <c r="X6061" i="1" a="1"/>
  <c r="X6061" i="1" s="1"/>
  <c r="X6057" i="1" a="1"/>
  <c r="X6057" i="1" s="1"/>
  <c r="X6053" i="1" a="1"/>
  <c r="X6053" i="1" s="1"/>
  <c r="X6049" i="1" a="1"/>
  <c r="X6049" i="1" s="1"/>
  <c r="X6078" i="1"/>
  <c r="X6119" i="1"/>
  <c r="X6114" i="1" a="1"/>
  <c r="X6114" i="1" s="1"/>
  <c r="X6110" i="1" a="1"/>
  <c r="X6110" i="1" s="1"/>
  <c r="X6104" i="1" a="1"/>
  <c r="X6104" i="1" s="1"/>
  <c r="X6100" i="1" a="1"/>
  <c r="X6100" i="1" s="1"/>
  <c r="X6096" i="1" a="1"/>
  <c r="X6096" i="1" s="1"/>
  <c r="X6092" i="1" a="1"/>
  <c r="X6092" i="1" s="1"/>
  <c r="X6088" i="1" a="1"/>
  <c r="X6088" i="1" s="1"/>
  <c r="X6084" i="1" a="1"/>
  <c r="X6084" i="1" s="1"/>
  <c r="X6077" i="1"/>
  <c r="X6117" i="1" a="1"/>
  <c r="X6117" i="1" s="1"/>
  <c r="X6109" i="1" a="1"/>
  <c r="X6109" i="1" s="1"/>
  <c r="X6099" i="1" a="1"/>
  <c r="X6099" i="1" s="1"/>
  <c r="X6091" i="1" a="1"/>
  <c r="X6091" i="1" s="1"/>
  <c r="X6083" i="1" a="1"/>
  <c r="X6083" i="1" s="1"/>
  <c r="X6059" i="1" a="1"/>
  <c r="X6059" i="1" s="1"/>
  <c r="X6052" i="1" a="1"/>
  <c r="X6052" i="1" s="1"/>
  <c r="X6041" i="1" a="1"/>
  <c r="X6041" i="1" s="1"/>
  <c r="X6025" i="1" a="1"/>
  <c r="X6025" i="1" s="1"/>
  <c r="X6009" i="1" a="1"/>
  <c r="X6009" i="1" s="1"/>
  <c r="X5993" i="1" a="1"/>
  <c r="X5993" i="1" s="1"/>
  <c r="X5977" i="1" a="1"/>
  <c r="X5977" i="1" s="1"/>
  <c r="X5961" i="1" a="1"/>
  <c r="X5961" i="1" s="1"/>
  <c r="X5945" i="1" a="1"/>
  <c r="X5945" i="1" s="1"/>
  <c r="X5927" i="1" a="1"/>
  <c r="X5927" i="1" s="1"/>
  <c r="X5911" i="1" a="1"/>
  <c r="X5911" i="1" s="1"/>
  <c r="X5895" i="1" a="1"/>
  <c r="X5895" i="1" s="1"/>
  <c r="X5879" i="1" a="1"/>
  <c r="X5879" i="1" s="1"/>
  <c r="X6051" i="1" a="1"/>
  <c r="X6051" i="1" s="1"/>
  <c r="X6045" i="1" a="1"/>
  <c r="X6045" i="1" s="1"/>
  <c r="X6029" i="1" a="1"/>
  <c r="X6029" i="1" s="1"/>
  <c r="X6013" i="1" a="1"/>
  <c r="X6013" i="1" s="1"/>
  <c r="X5997" i="1" a="1"/>
  <c r="X5997" i="1" s="1"/>
  <c r="X5981" i="1" a="1"/>
  <c r="X5981" i="1" s="1"/>
  <c r="X5965" i="1" a="1"/>
  <c r="X5965" i="1" s="1"/>
  <c r="X5949" i="1" a="1"/>
  <c r="X5949" i="1" s="1"/>
  <c r="X5931" i="1" a="1"/>
  <c r="X5931" i="1" s="1"/>
  <c r="X5915" i="1" a="1"/>
  <c r="X5915" i="1" s="1"/>
  <c r="X5899" i="1" a="1"/>
  <c r="X5899" i="1" s="1"/>
  <c r="X5883" i="1" a="1"/>
  <c r="X5883" i="1" s="1"/>
  <c r="X5865" i="1" a="1"/>
  <c r="X5865" i="1" s="1"/>
  <c r="X6063" i="1" a="1"/>
  <c r="X6063" i="1" s="1"/>
  <c r="X6056" i="1" a="1"/>
  <c r="X6056" i="1" s="1"/>
  <c r="X6044" i="1" a="1"/>
  <c r="X6044" i="1" s="1"/>
  <c r="X6039" i="1" a="1"/>
  <c r="X6039" i="1" s="1"/>
  <c r="X6028" i="1" a="1"/>
  <c r="X6028" i="1" s="1"/>
  <c r="X6023" i="1" a="1"/>
  <c r="X6023" i="1" s="1"/>
  <c r="X6012" i="1" a="1"/>
  <c r="X6012" i="1" s="1"/>
  <c r="X6007" i="1" a="1"/>
  <c r="X6007" i="1" s="1"/>
  <c r="X5996" i="1" a="1"/>
  <c r="X5996" i="1" s="1"/>
  <c r="X5991" i="1" a="1"/>
  <c r="X5991" i="1" s="1"/>
  <c r="X5980" i="1" a="1"/>
  <c r="X5980" i="1" s="1"/>
  <c r="X5975" i="1" a="1"/>
  <c r="X5975" i="1" s="1"/>
  <c r="X5964" i="1" a="1"/>
  <c r="X5964" i="1" s="1"/>
  <c r="X5959" i="1" a="1"/>
  <c r="X5959" i="1" s="1"/>
  <c r="X5948" i="1" a="1"/>
  <c r="X5948" i="1" s="1"/>
  <c r="X5943" i="1" a="1"/>
  <c r="X5943" i="1" s="1"/>
  <c r="X5930" i="1" a="1"/>
  <c r="X5930" i="1" s="1"/>
  <c r="X5925" i="1" a="1"/>
  <c r="X5925" i="1" s="1"/>
  <c r="X5914" i="1" a="1"/>
  <c r="X5914" i="1" s="1"/>
  <c r="X5909" i="1" a="1"/>
  <c r="X5909" i="1" s="1"/>
  <c r="X5898" i="1" a="1"/>
  <c r="X5898" i="1" s="1"/>
  <c r="X5893" i="1" a="1"/>
  <c r="X5893" i="1" s="1"/>
  <c r="X5882" i="1" a="1"/>
  <c r="X5882" i="1" s="1"/>
  <c r="X5877" i="1" a="1"/>
  <c r="X5877" i="1" s="1"/>
  <c r="X5864" i="1" a="1"/>
  <c r="X5864" i="1" s="1"/>
  <c r="X6113" i="1" a="1"/>
  <c r="X6113" i="1" s="1"/>
  <c r="X6103" i="1" a="1"/>
  <c r="X6103" i="1" s="1"/>
  <c r="X6095" i="1" a="1"/>
  <c r="X6095" i="1" s="1"/>
  <c r="X6087" i="1" a="1"/>
  <c r="X6087" i="1" s="1"/>
  <c r="X6075" i="1" a="1"/>
  <c r="X6075" i="1" s="1"/>
  <c r="X6068" i="1" a="1"/>
  <c r="X6068" i="1" s="1"/>
  <c r="X6033" i="1" a="1"/>
  <c r="X6033" i="1" s="1"/>
  <c r="X6017" i="1" a="1"/>
  <c r="X6017" i="1" s="1"/>
  <c r="X6001" i="1" a="1"/>
  <c r="X6001" i="1" s="1"/>
  <c r="X5985" i="1" a="1"/>
  <c r="X5985" i="1" s="1"/>
  <c r="X5969" i="1" a="1"/>
  <c r="X5969" i="1" s="1"/>
  <c r="X5953" i="1" a="1"/>
  <c r="X5953" i="1" s="1"/>
  <c r="X5937" i="1" a="1"/>
  <c r="X5937" i="1" s="1"/>
  <c r="X5919" i="1" a="1"/>
  <c r="X5919" i="1" s="1"/>
  <c r="X5903" i="1" a="1"/>
  <c r="X5903" i="1" s="1"/>
  <c r="X5887" i="1" a="1"/>
  <c r="X5887" i="1" s="1"/>
  <c r="X5869" i="1" a="1"/>
  <c r="X5869" i="1" s="1"/>
  <c r="X5874" i="1" a="1"/>
  <c r="X5874" i="1" s="1"/>
  <c r="X5885" i="1" a="1"/>
  <c r="X5885" i="1" s="1"/>
  <c r="X5906" i="1" a="1"/>
  <c r="X5906" i="1" s="1"/>
  <c r="X5917" i="1" a="1"/>
  <c r="X5917" i="1" s="1"/>
  <c r="X5940" i="1" a="1"/>
  <c r="X5940" i="1" s="1"/>
  <c r="X5951" i="1" a="1"/>
  <c r="X5951" i="1" s="1"/>
  <c r="X5972" i="1" a="1"/>
  <c r="X5972" i="1" s="1"/>
  <c r="X5983" i="1" a="1"/>
  <c r="X5983" i="1" s="1"/>
  <c r="X6004" i="1" a="1"/>
  <c r="X6004" i="1" s="1"/>
  <c r="X6015" i="1" a="1"/>
  <c r="X6015" i="1" s="1"/>
  <c r="X6036" i="1" a="1"/>
  <c r="X6036" i="1" s="1"/>
  <c r="X6047" i="1" a="1"/>
  <c r="X6047" i="1" s="1"/>
  <c r="X6072" i="1" a="1"/>
  <c r="X6072" i="1" s="1"/>
  <c r="X504" i="2" a="1"/>
  <c r="X504" i="2" s="1"/>
  <c r="X500" i="2" a="1"/>
  <c r="X500" i="2" s="1"/>
  <c r="X496" i="2" a="1"/>
  <c r="X496" i="2" s="1"/>
  <c r="X477" i="2" a="1"/>
  <c r="X477" i="2" s="1"/>
  <c r="X503" i="2" a="1"/>
  <c r="X503" i="2" s="1"/>
  <c r="X499" i="2" a="1"/>
  <c r="X499" i="2" s="1"/>
  <c r="X491" i="2"/>
  <c r="X476" i="2" a="1"/>
  <c r="X476" i="2" s="1"/>
  <c r="X460" i="2"/>
  <c r="X488" i="2"/>
  <c r="X473" i="2"/>
  <c r="X459" i="2"/>
  <c r="X447" i="2" a="1"/>
  <c r="X447" i="2" s="1"/>
  <c r="X443" i="2" a="1"/>
  <c r="X443" i="2" s="1"/>
  <c r="X502" i="2" a="1"/>
  <c r="X502" i="2" s="1"/>
  <c r="X444" i="2" a="1"/>
  <c r="X444" i="2" s="1"/>
  <c r="X493" i="2"/>
  <c r="X467" i="2" a="1"/>
  <c r="X467" i="2" s="1"/>
  <c r="X453" i="2" a="1"/>
  <c r="X453" i="2" s="1"/>
  <c r="X440" i="2"/>
  <c r="X501" i="2" a="1"/>
  <c r="X501" i="2" s="1"/>
  <c r="X485" i="2"/>
  <c r="X450" i="2"/>
  <c r="X437" i="2"/>
  <c r="X482" i="2"/>
  <c r="X466" i="2" a="1"/>
  <c r="X466" i="2" s="1"/>
  <c r="X436" i="2"/>
  <c r="X508" i="2"/>
  <c r="X481" i="2"/>
  <c r="X463" i="2"/>
  <c r="X446" i="2" a="1"/>
  <c r="X446" i="2" s="1"/>
  <c r="X435" i="2"/>
  <c r="X506" i="2"/>
  <c r="X498" i="2" a="1"/>
  <c r="X498" i="2" s="1"/>
  <c r="X456" i="2"/>
  <c r="X445" i="2" a="1"/>
  <c r="X445" i="2" s="1"/>
  <c r="X454" i="2" a="1"/>
  <c r="X454" i="2" s="1"/>
  <c r="X470" i="2"/>
  <c r="X497" i="2" a="1"/>
  <c r="X497" i="2" s="1"/>
  <c r="X425" i="2"/>
  <c r="X399" i="2"/>
  <c r="X363" i="2" a="1"/>
  <c r="X363" i="2" s="1"/>
  <c r="X354" i="2"/>
  <c r="X423" i="2"/>
  <c r="X418" i="2" a="1"/>
  <c r="X418" i="2" s="1"/>
  <c r="X414" i="2" a="1"/>
  <c r="X414" i="2" s="1"/>
  <c r="X398" i="2"/>
  <c r="X384" i="2" a="1"/>
  <c r="X384" i="2" s="1"/>
  <c r="X371" i="2" a="1"/>
  <c r="X371" i="2" s="1"/>
  <c r="X353" i="2"/>
  <c r="X421" i="2" a="1"/>
  <c r="X421" i="2" s="1"/>
  <c r="X416" i="2" a="1"/>
  <c r="X416" i="2" s="1"/>
  <c r="X402" i="2"/>
  <c r="X383" i="2" a="1"/>
  <c r="X383" i="2" s="1"/>
  <c r="X357" i="2"/>
  <c r="X380" i="2"/>
  <c r="X364" i="2" a="1"/>
  <c r="X364" i="2" s="1"/>
  <c r="X352" i="2"/>
  <c r="X420" i="2" a="1"/>
  <c r="X420" i="2" s="1"/>
  <c r="X415" i="2" a="1"/>
  <c r="X415" i="2" s="1"/>
  <c r="X394" i="2" a="1"/>
  <c r="X394" i="2" s="1"/>
  <c r="X377" i="2"/>
  <c r="X376" i="2"/>
  <c r="X362" i="2" a="1"/>
  <c r="X362" i="2" s="1"/>
  <c r="X419" i="2" a="1"/>
  <c r="X419" i="2" s="1"/>
  <c r="X413" i="2" a="1"/>
  <c r="X413" i="2" s="1"/>
  <c r="X393" i="2" a="1"/>
  <c r="X393" i="2" s="1"/>
  <c r="X373" i="2"/>
  <c r="X410" i="2"/>
  <c r="X390" i="2"/>
  <c r="X361" i="2" a="1"/>
  <c r="X361" i="2" s="1"/>
  <c r="X417" i="2" a="1"/>
  <c r="X417" i="2" s="1"/>
  <c r="X408" i="2"/>
  <c r="X387" i="2"/>
  <c r="X370" i="2" a="1"/>
  <c r="X370" i="2" s="1"/>
  <c r="X367" i="2"/>
  <c r="X669" i="2" a="1"/>
  <c r="X669" i="2" s="1"/>
  <c r="X665" i="2" a="1"/>
  <c r="X665" i="2" s="1"/>
  <c r="X657" i="2"/>
  <c r="X642" i="2" a="1"/>
  <c r="X642" i="2" s="1"/>
  <c r="X626" i="2"/>
  <c r="X668" i="2" a="1"/>
  <c r="X668" i="2" s="1"/>
  <c r="X664" i="2" a="1"/>
  <c r="X664" i="2" s="1"/>
  <c r="X651" i="2"/>
  <c r="X636" i="2"/>
  <c r="X622" i="2"/>
  <c r="X606" i="2"/>
  <c r="X674" i="2"/>
  <c r="X648" i="2"/>
  <c r="X612" i="2" a="1"/>
  <c r="X612" i="2" s="1"/>
  <c r="X603" i="2"/>
  <c r="X672" i="2"/>
  <c r="X667" i="2" a="1"/>
  <c r="X667" i="2" s="1"/>
  <c r="X663" i="2" a="1"/>
  <c r="X663" i="2" s="1"/>
  <c r="X647" i="2"/>
  <c r="X633" i="2" a="1"/>
  <c r="X633" i="2" s="1"/>
  <c r="X620" i="2" a="1"/>
  <c r="X620" i="2" s="1"/>
  <c r="X602" i="2"/>
  <c r="X616" i="2"/>
  <c r="X639" i="2"/>
  <c r="X613" i="2" a="1"/>
  <c r="X613" i="2" s="1"/>
  <c r="X611" i="2" a="1"/>
  <c r="X611" i="2" s="1"/>
  <c r="X670" i="2" a="1"/>
  <c r="X670" i="2" s="1"/>
  <c r="X662" i="2" a="1"/>
  <c r="X662" i="2" s="1"/>
  <c r="X632" i="2" a="1"/>
  <c r="X632" i="2" s="1"/>
  <c r="X659" i="2"/>
  <c r="X629" i="2"/>
  <c r="X610" i="2" a="1"/>
  <c r="X610" i="2" s="1"/>
  <c r="X654" i="2"/>
  <c r="X625" i="2"/>
  <c r="X609" i="2" a="1"/>
  <c r="X609" i="2" s="1"/>
  <c r="X601" i="2"/>
  <c r="X643" i="2" a="1"/>
  <c r="X643" i="2" s="1"/>
  <c r="X530" i="2" a="1"/>
  <c r="X530" i="2" s="1"/>
  <c r="X556" i="2"/>
  <c r="X2058" i="2"/>
  <c r="X2091" i="2" a="1"/>
  <c r="X2091" i="2" s="1"/>
  <c r="X2073" i="2" a="1"/>
  <c r="X2073" i="2" s="1"/>
  <c r="X2053" i="2" a="1"/>
  <c r="X2053" i="2" s="1"/>
  <c r="X2037" i="2" a="1"/>
  <c r="X2037" i="2" s="1"/>
  <c r="X2021" i="2" a="1"/>
  <c r="X2021" i="2" s="1"/>
  <c r="X2005" i="2" a="1"/>
  <c r="X2005" i="2" s="1"/>
  <c r="X1989" i="2" a="1"/>
  <c r="X1989" i="2" s="1"/>
  <c r="X1973" i="2" a="1"/>
  <c r="X1973" i="2" s="1"/>
  <c r="X1957" i="2" a="1"/>
  <c r="X1957" i="2" s="1"/>
  <c r="X1941" i="2" a="1"/>
  <c r="X1941" i="2" s="1"/>
  <c r="X2096" i="2" a="1"/>
  <c r="X2096" i="2" s="1"/>
  <c r="X2090" i="2" a="1"/>
  <c r="X2090" i="2" s="1"/>
  <c r="X2083" i="2" a="1"/>
  <c r="X2083" i="2" s="1"/>
  <c r="X2078" i="2" a="1"/>
  <c r="X2078" i="2" s="1"/>
  <c r="X2072" i="2" a="1"/>
  <c r="X2072" i="2" s="1"/>
  <c r="X2067" i="2" a="1"/>
  <c r="X2067" i="2" s="1"/>
  <c r="X2062" i="2" a="1"/>
  <c r="X2062" i="2" s="1"/>
  <c r="X2052" i="2" a="1"/>
  <c r="X2052" i="2" s="1"/>
  <c r="X2047" i="2" a="1"/>
  <c r="X2047" i="2" s="1"/>
  <c r="X2042" i="2" a="1"/>
  <c r="X2042" i="2" s="1"/>
  <c r="X2036" i="2" a="1"/>
  <c r="X2036" i="2" s="1"/>
  <c r="X2031" i="2" a="1"/>
  <c r="X2031" i="2" s="1"/>
  <c r="X2026" i="2" a="1"/>
  <c r="X2026" i="2" s="1"/>
  <c r="X2020" i="2" a="1"/>
  <c r="X2020" i="2" s="1"/>
  <c r="X2015" i="2" a="1"/>
  <c r="X2015" i="2" s="1"/>
  <c r="X2010" i="2" a="1"/>
  <c r="X2010" i="2" s="1"/>
  <c r="X2004" i="2" a="1"/>
  <c r="X2004" i="2" s="1"/>
  <c r="X1999" i="2" a="1"/>
  <c r="X1999" i="2" s="1"/>
  <c r="X1994" i="2" a="1"/>
  <c r="X1994" i="2" s="1"/>
  <c r="X1988" i="2" a="1"/>
  <c r="X1988" i="2" s="1"/>
  <c r="X1983" i="2" a="1"/>
  <c r="X1983" i="2" s="1"/>
  <c r="X1978" i="2" a="1"/>
  <c r="X1978" i="2" s="1"/>
  <c r="X1972" i="2" a="1"/>
  <c r="X1972" i="2" s="1"/>
  <c r="X1967" i="2" a="1"/>
  <c r="X1967" i="2" s="1"/>
  <c r="X1962" i="2" a="1"/>
  <c r="X1962" i="2" s="1"/>
  <c r="X1956" i="2" a="1"/>
  <c r="X1956" i="2" s="1"/>
  <c r="X1951" i="2" a="1"/>
  <c r="X1951" i="2" s="1"/>
  <c r="X1946" i="2" a="1"/>
  <c r="X1946" i="2" s="1"/>
  <c r="X1940" i="2" a="1"/>
  <c r="X1940" i="2" s="1"/>
  <c r="X1936" i="2" a="1"/>
  <c r="X1936" i="2" s="1"/>
  <c r="X1932" i="2" a="1"/>
  <c r="X1932" i="2" s="1"/>
  <c r="X1928" i="2" a="1"/>
  <c r="X1928" i="2" s="1"/>
  <c r="X1924" i="2" a="1"/>
  <c r="X1924" i="2" s="1"/>
  <c r="X1920" i="2" a="1"/>
  <c r="X1920" i="2" s="1"/>
  <c r="X1916" i="2" a="1"/>
  <c r="X1916" i="2" s="1"/>
  <c r="X1910" i="2" a="1"/>
  <c r="X1910" i="2" s="1"/>
  <c r="X1906" i="2" a="1"/>
  <c r="X1906" i="2" s="1"/>
  <c r="X1902" i="2" a="1"/>
  <c r="X1902" i="2" s="1"/>
  <c r="X1898" i="2" a="1"/>
  <c r="X1898" i="2" s="1"/>
  <c r="X1894" i="2" a="1"/>
  <c r="X1894" i="2" s="1"/>
  <c r="X1890" i="2" a="1"/>
  <c r="X1890" i="2" s="1"/>
  <c r="X1886" i="2" a="1"/>
  <c r="X1886" i="2" s="1"/>
  <c r="X1882" i="2" a="1"/>
  <c r="X1882" i="2" s="1"/>
  <c r="X1878" i="2" a="1"/>
  <c r="X1878" i="2" s="1"/>
  <c r="X1874" i="2" a="1"/>
  <c r="X1874" i="2" s="1"/>
  <c r="X1870" i="2" a="1"/>
  <c r="X1870" i="2" s="1"/>
  <c r="X1866" i="2" a="1"/>
  <c r="X1866" i="2" s="1"/>
  <c r="X1862" i="2" a="1"/>
  <c r="X1862" i="2" s="1"/>
  <c r="X1858" i="2" a="1"/>
  <c r="X1858" i="2" s="1"/>
  <c r="X1854" i="2" a="1"/>
  <c r="X1854" i="2" s="1"/>
  <c r="X1848" i="2" a="1"/>
  <c r="X1848" i="2" s="1"/>
  <c r="X1844" i="2" a="1"/>
  <c r="X1844" i="2" s="1"/>
  <c r="X2095" i="2" a="1"/>
  <c r="X2095" i="2" s="1"/>
  <c r="X2077" i="2" a="1"/>
  <c r="X2077" i="2" s="1"/>
  <c r="X2061" i="2" a="1"/>
  <c r="X2061" i="2" s="1"/>
  <c r="X2041" i="2" a="1"/>
  <c r="X2041" i="2" s="1"/>
  <c r="X2025" i="2" a="1"/>
  <c r="X2025" i="2" s="1"/>
  <c r="X2009" i="2" a="1"/>
  <c r="X2009" i="2" s="1"/>
  <c r="X1993" i="2" a="1"/>
  <c r="X1993" i="2" s="1"/>
  <c r="X1977" i="2" a="1"/>
  <c r="X1977" i="2" s="1"/>
  <c r="X1961" i="2" a="1"/>
  <c r="X1961" i="2" s="1"/>
  <c r="X1945" i="2" a="1"/>
  <c r="X1945" i="2" s="1"/>
  <c r="X2094" i="2" a="1"/>
  <c r="X2094" i="2" s="1"/>
  <c r="X2089" i="2" a="1"/>
  <c r="X2089" i="2" s="1"/>
  <c r="X2082" i="2" a="1"/>
  <c r="X2082" i="2" s="1"/>
  <c r="X2076" i="2" a="1"/>
  <c r="X2076" i="2" s="1"/>
  <c r="X2071" i="2" a="1"/>
  <c r="X2071" i="2" s="1"/>
  <c r="X2066" i="2" a="1"/>
  <c r="X2066" i="2" s="1"/>
  <c r="X2057" i="2"/>
  <c r="X2051" i="2" a="1"/>
  <c r="X2051" i="2" s="1"/>
  <c r="X2046" i="2" a="1"/>
  <c r="X2046" i="2" s="1"/>
  <c r="X2040" i="2" a="1"/>
  <c r="X2040" i="2" s="1"/>
  <c r="X2035" i="2" a="1"/>
  <c r="X2035" i="2" s="1"/>
  <c r="X2030" i="2" a="1"/>
  <c r="X2030" i="2" s="1"/>
  <c r="X2024" i="2" a="1"/>
  <c r="X2024" i="2" s="1"/>
  <c r="X2019" i="2" a="1"/>
  <c r="X2019" i="2" s="1"/>
  <c r="X2014" i="2" a="1"/>
  <c r="X2014" i="2" s="1"/>
  <c r="X2008" i="2" a="1"/>
  <c r="X2008" i="2" s="1"/>
  <c r="X2003" i="2" a="1"/>
  <c r="X2003" i="2" s="1"/>
  <c r="X1998" i="2" a="1"/>
  <c r="X1998" i="2" s="1"/>
  <c r="X1992" i="2" a="1"/>
  <c r="X1992" i="2" s="1"/>
  <c r="X1987" i="2" a="1"/>
  <c r="X1987" i="2" s="1"/>
  <c r="X1982" i="2" a="1"/>
  <c r="X1982" i="2" s="1"/>
  <c r="X1976" i="2" a="1"/>
  <c r="X1976" i="2" s="1"/>
  <c r="X1971" i="2" a="1"/>
  <c r="X1971" i="2" s="1"/>
  <c r="X1966" i="2" a="1"/>
  <c r="X1966" i="2" s="1"/>
  <c r="X1960" i="2" a="1"/>
  <c r="X1960" i="2" s="1"/>
  <c r="X1955" i="2" a="1"/>
  <c r="X1955" i="2" s="1"/>
  <c r="X1950" i="2" a="1"/>
  <c r="X1950" i="2" s="1"/>
  <c r="X1944" i="2" a="1"/>
  <c r="X1944" i="2" s="1"/>
  <c r="X1939" i="2" a="1"/>
  <c r="X1939" i="2" s="1"/>
  <c r="X1935" i="2" a="1"/>
  <c r="X1935" i="2" s="1"/>
  <c r="X1931" i="2" a="1"/>
  <c r="X1931" i="2" s="1"/>
  <c r="X1927" i="2" a="1"/>
  <c r="X1927" i="2" s="1"/>
  <c r="X1923" i="2" a="1"/>
  <c r="X1923" i="2" s="1"/>
  <c r="X1919" i="2" a="1"/>
  <c r="X1919" i="2" s="1"/>
  <c r="X1913" i="2" a="1"/>
  <c r="X1913" i="2" s="1"/>
  <c r="X1909" i="2" a="1"/>
  <c r="X1909" i="2" s="1"/>
  <c r="X1905" i="2" a="1"/>
  <c r="X1905" i="2" s="1"/>
  <c r="X1901" i="2" a="1"/>
  <c r="X1901" i="2" s="1"/>
  <c r="X1897" i="2" a="1"/>
  <c r="X1897" i="2" s="1"/>
  <c r="X1893" i="2" a="1"/>
  <c r="X1893" i="2" s="1"/>
  <c r="X1889" i="2" a="1"/>
  <c r="X1889" i="2" s="1"/>
  <c r="X1885" i="2" a="1"/>
  <c r="X1885" i="2" s="1"/>
  <c r="X1881" i="2" a="1"/>
  <c r="X1881" i="2" s="1"/>
  <c r="X1877" i="2" a="1"/>
  <c r="X1877" i="2" s="1"/>
  <c r="X1873" i="2" a="1"/>
  <c r="X1873" i="2" s="1"/>
  <c r="X1869" i="2" a="1"/>
  <c r="X1869" i="2" s="1"/>
  <c r="X1865" i="2" a="1"/>
  <c r="X1865" i="2" s="1"/>
  <c r="X1861" i="2" a="1"/>
  <c r="X1861" i="2" s="1"/>
  <c r="X1857" i="2" a="1"/>
  <c r="X1857" i="2" s="1"/>
  <c r="X1851" i="2" a="1"/>
  <c r="X1851" i="2" s="1"/>
  <c r="X1847" i="2" a="1"/>
  <c r="X1847" i="2" s="1"/>
  <c r="X1843" i="2" a="1"/>
  <c r="X1843" i="2" s="1"/>
  <c r="X2081" i="2" a="1"/>
  <c r="X2081" i="2" s="1"/>
  <c r="X2065" i="2" a="1"/>
  <c r="X2065" i="2" s="1"/>
  <c r="X2045" i="2" a="1"/>
  <c r="X2045" i="2" s="1"/>
  <c r="X2029" i="2" a="1"/>
  <c r="X2029" i="2" s="1"/>
  <c r="X2013" i="2" a="1"/>
  <c r="X2013" i="2" s="1"/>
  <c r="X1997" i="2" a="1"/>
  <c r="X1997" i="2" s="1"/>
  <c r="X1981" i="2" a="1"/>
  <c r="X1981" i="2" s="1"/>
  <c r="X1965" i="2" a="1"/>
  <c r="X1965" i="2" s="1"/>
  <c r="X1949" i="2" a="1"/>
  <c r="X1949" i="2" s="1"/>
  <c r="X2092" i="2" a="1"/>
  <c r="X2092" i="2" s="1"/>
  <c r="X2055" i="2" a="1"/>
  <c r="X2055" i="2" s="1"/>
  <c r="X2043" i="2" a="1"/>
  <c r="X2043" i="2" s="1"/>
  <c r="X2012" i="2" a="1"/>
  <c r="X2012" i="2" s="1"/>
  <c r="X2000" i="2" a="1"/>
  <c r="X2000" i="2" s="1"/>
  <c r="X1985" i="2" a="1"/>
  <c r="X1985" i="2" s="1"/>
  <c r="X1970" i="2" a="1"/>
  <c r="X1970" i="2" s="1"/>
  <c r="X1958" i="2" a="1"/>
  <c r="X1958" i="2" s="1"/>
  <c r="X1930" i="2" a="1"/>
  <c r="X1930" i="2" s="1"/>
  <c r="X1921" i="2" a="1"/>
  <c r="X1921" i="2" s="1"/>
  <c r="X1896" i="2" a="1"/>
  <c r="X1896" i="2" s="1"/>
  <c r="X1887" i="2" a="1"/>
  <c r="X1887" i="2" s="1"/>
  <c r="X1864" i="2" a="1"/>
  <c r="X1864" i="2" s="1"/>
  <c r="X1855" i="2" a="1"/>
  <c r="X1855" i="2" s="1"/>
  <c r="X2088" i="2" a="1"/>
  <c r="X2088" i="2" s="1"/>
  <c r="X2074" i="2" a="1"/>
  <c r="X2074" i="2" s="1"/>
  <c r="X2039" i="2" a="1"/>
  <c r="X2039" i="2" s="1"/>
  <c r="X2027" i="2" a="1"/>
  <c r="X2027" i="2" s="1"/>
  <c r="X1996" i="2" a="1"/>
  <c r="X1996" i="2" s="1"/>
  <c r="X1984" i="2" a="1"/>
  <c r="X1984" i="2" s="1"/>
  <c r="X1969" i="2" a="1"/>
  <c r="X1969" i="2" s="1"/>
  <c r="X1954" i="2" a="1"/>
  <c r="X1954" i="2" s="1"/>
  <c r="X1942" i="2" a="1"/>
  <c r="X1942" i="2" s="1"/>
  <c r="X1918" i="2" a="1"/>
  <c r="X1918" i="2" s="1"/>
  <c r="X1907" i="2" a="1"/>
  <c r="X1907" i="2" s="1"/>
  <c r="X1884" i="2" a="1"/>
  <c r="X1884" i="2" s="1"/>
  <c r="X1875" i="2" a="1"/>
  <c r="X1875" i="2" s="1"/>
  <c r="X1850" i="2" a="1"/>
  <c r="X1850" i="2" s="1"/>
  <c r="X2085" i="2" a="1"/>
  <c r="X2085" i="2" s="1"/>
  <c r="X2070" i="2" a="1"/>
  <c r="X2070" i="2" s="1"/>
  <c r="X2054" i="2" a="1"/>
  <c r="X2054" i="2" s="1"/>
  <c r="X2023" i="2" a="1"/>
  <c r="X2023" i="2" s="1"/>
  <c r="X2011" i="2" a="1"/>
  <c r="X2011" i="2" s="1"/>
  <c r="X1980" i="2" a="1"/>
  <c r="X1980" i="2" s="1"/>
  <c r="X1968" i="2" a="1"/>
  <c r="X1968" i="2" s="1"/>
  <c r="X1953" i="2" a="1"/>
  <c r="X1953" i="2" s="1"/>
  <c r="X1938" i="2" a="1"/>
  <c r="X1938" i="2" s="1"/>
  <c r="X1929" i="2" a="1"/>
  <c r="X1929" i="2" s="1"/>
  <c r="X1904" i="2" a="1"/>
  <c r="X1904" i="2" s="1"/>
  <c r="X1895" i="2" a="1"/>
  <c r="X1895" i="2" s="1"/>
  <c r="X1872" i="2" a="1"/>
  <c r="X1872" i="2" s="1"/>
  <c r="X1863" i="2" a="1"/>
  <c r="X1863" i="2" s="1"/>
  <c r="X2099" i="2"/>
  <c r="X2084" i="2" a="1"/>
  <c r="X2084" i="2" s="1"/>
  <c r="X2069" i="2" a="1"/>
  <c r="X2069" i="2" s="1"/>
  <c r="X2050" i="2" a="1"/>
  <c r="X2050" i="2" s="1"/>
  <c r="X2038" i="2" a="1"/>
  <c r="X2038" i="2" s="1"/>
  <c r="X2007" i="2" a="1"/>
  <c r="X2007" i="2" s="1"/>
  <c r="X1995" i="2" a="1"/>
  <c r="X1995" i="2" s="1"/>
  <c r="X1964" i="2" a="1"/>
  <c r="X1964" i="2" s="1"/>
  <c r="X1952" i="2" a="1"/>
  <c r="X1952" i="2" s="1"/>
  <c r="X1926" i="2" a="1"/>
  <c r="X1926" i="2" s="1"/>
  <c r="X1917" i="2" a="1"/>
  <c r="X1917" i="2" s="1"/>
  <c r="X1892" i="2" a="1"/>
  <c r="X1892" i="2" s="1"/>
  <c r="X1883" i="2" a="1"/>
  <c r="X1883" i="2" s="1"/>
  <c r="X1860" i="2" a="1"/>
  <c r="X1860" i="2" s="1"/>
  <c r="X1849" i="2" a="1"/>
  <c r="X1849" i="2" s="1"/>
  <c r="X2080" i="2" a="1"/>
  <c r="X2080" i="2" s="1"/>
  <c r="X2068" i="2" a="1"/>
  <c r="X2068" i="2" s="1"/>
  <c r="X2049" i="2" a="1"/>
  <c r="X2049" i="2" s="1"/>
  <c r="X2034" i="2" a="1"/>
  <c r="X2034" i="2" s="1"/>
  <c r="X2022" i="2" a="1"/>
  <c r="X2022" i="2" s="1"/>
  <c r="X1991" i="2" a="1"/>
  <c r="X1991" i="2" s="1"/>
  <c r="X1979" i="2" a="1"/>
  <c r="X1979" i="2" s="1"/>
  <c r="X1948" i="2" a="1"/>
  <c r="X1948" i="2" s="1"/>
  <c r="X1937" i="2" a="1"/>
  <c r="X1937" i="2" s="1"/>
  <c r="X1912" i="2" a="1"/>
  <c r="X1912" i="2" s="1"/>
  <c r="X1903" i="2" a="1"/>
  <c r="X1903" i="2" s="1"/>
  <c r="X1880" i="2" a="1"/>
  <c r="X1880" i="2" s="1"/>
  <c r="X1871" i="2" a="1"/>
  <c r="X1871" i="2" s="1"/>
  <c r="X1846" i="2" a="1"/>
  <c r="X1846" i="2" s="1"/>
  <c r="X2097" i="2" a="1"/>
  <c r="X2097" i="2" s="1"/>
  <c r="X2064" i="2" a="1"/>
  <c r="X2064" i="2" s="1"/>
  <c r="X2048" i="2" a="1"/>
  <c r="X2048" i="2" s="1"/>
  <c r="X2033" i="2" a="1"/>
  <c r="X2033" i="2" s="1"/>
  <c r="X2018" i="2" a="1"/>
  <c r="X2018" i="2" s="1"/>
  <c r="X2006" i="2" a="1"/>
  <c r="X2006" i="2" s="1"/>
  <c r="X1975" i="2" a="1"/>
  <c r="X1975" i="2" s="1"/>
  <c r="X1963" i="2" a="1"/>
  <c r="X1963" i="2" s="1"/>
  <c r="X1934" i="2" a="1"/>
  <c r="X1934" i="2" s="1"/>
  <c r="X1925" i="2" a="1"/>
  <c r="X1925" i="2" s="1"/>
  <c r="X1900" i="2" a="1"/>
  <c r="X1900" i="2" s="1"/>
  <c r="X1891" i="2" a="1"/>
  <c r="X1891" i="2" s="1"/>
  <c r="X1868" i="2" a="1"/>
  <c r="X1868" i="2" s="1"/>
  <c r="X1859" i="2" a="1"/>
  <c r="X1859" i="2" s="1"/>
  <c r="X1899" i="2" a="1"/>
  <c r="X1899" i="2" s="1"/>
  <c r="X1943" i="2" a="1"/>
  <c r="X1943" i="2" s="1"/>
  <c r="X2001" i="2" a="1"/>
  <c r="X2001" i="2" s="1"/>
  <c r="X2063" i="2" a="1"/>
  <c r="X2063" i="2" s="1"/>
  <c r="X559" i="2" a="1"/>
  <c r="X559" i="2" s="1"/>
  <c r="X1517" i="2" a="1"/>
  <c r="X1517" i="2" s="1"/>
  <c r="X1530" i="2" a="1"/>
  <c r="X1530" i="2" s="1"/>
  <c r="X1539" i="2" a="1"/>
  <c r="X1539" i="2" s="1"/>
  <c r="X1856" i="2" a="1"/>
  <c r="X1856" i="2" s="1"/>
  <c r="X1947" i="2" a="1"/>
  <c r="X1947" i="2" s="1"/>
  <c r="X2002" i="2" a="1"/>
  <c r="X2002" i="2" s="1"/>
  <c r="X591" i="2"/>
  <c r="X565" i="2"/>
  <c r="X529" i="2" a="1"/>
  <c r="X529" i="2" s="1"/>
  <c r="X520" i="2"/>
  <c r="X528" i="2" a="1"/>
  <c r="X528" i="2" s="1"/>
  <c r="X518" i="2"/>
  <c r="X587" i="2" a="1"/>
  <c r="X587" i="2" s="1"/>
  <c r="X583" i="2" a="1"/>
  <c r="X583" i="2" s="1"/>
  <c r="X579" i="2" a="1"/>
  <c r="X579" i="2" s="1"/>
  <c r="X560" i="2" a="1"/>
  <c r="X560" i="2" s="1"/>
  <c r="X549" i="2" a="1"/>
  <c r="X549" i="2" s="1"/>
  <c r="X536" i="2" a="1"/>
  <c r="X536" i="2" s="1"/>
  <c r="X576" i="2"/>
  <c r="X546" i="2"/>
  <c r="X533" i="2"/>
  <c r="X527" i="2" a="1"/>
  <c r="X527" i="2" s="1"/>
  <c r="X519" i="2"/>
  <c r="X537" i="2" a="1"/>
  <c r="X537" i="2" s="1"/>
  <c r="X564" i="2"/>
  <c r="X584" i="2" a="1"/>
  <c r="X584" i="2" s="1"/>
  <c r="X1867" i="2" a="1"/>
  <c r="X1867" i="2" s="1"/>
  <c r="X1908" i="2" a="1"/>
  <c r="X1908" i="2" s="1"/>
  <c r="X2016" i="2" a="1"/>
  <c r="X2016" i="2" s="1"/>
  <c r="X2075" i="2" a="1"/>
  <c r="X2075" i="2" s="1"/>
  <c r="X1911" i="2" a="1"/>
  <c r="X1911" i="2" s="1"/>
  <c r="X1959" i="2" a="1"/>
  <c r="X1959" i="2" s="1"/>
  <c r="X2017" i="2" a="1"/>
  <c r="X2017" i="2" s="1"/>
  <c r="X2079" i="2" a="1"/>
  <c r="X2079" i="2" s="1"/>
  <c r="X526" i="2" a="1"/>
  <c r="X526" i="2" s="1"/>
  <c r="X542" i="2"/>
  <c r="X571" i="2"/>
  <c r="X1024" i="2" a="1"/>
  <c r="X1024" i="2" s="1"/>
  <c r="X1020" i="2" a="1"/>
  <c r="X1020" i="2" s="1"/>
  <c r="X1016" i="2" a="1"/>
  <c r="X1016" i="2" s="1"/>
  <c r="X1010" i="2" a="1"/>
  <c r="X1010" i="2" s="1"/>
  <c r="X1006" i="2" a="1"/>
  <c r="X1006" i="2" s="1"/>
  <c r="X1002" i="2" a="1"/>
  <c r="X1002" i="2" s="1"/>
  <c r="X998" i="2" a="1"/>
  <c r="X998" i="2" s="1"/>
  <c r="X994" i="2" a="1"/>
  <c r="X994" i="2" s="1"/>
  <c r="X990" i="2" a="1"/>
  <c r="X990" i="2" s="1"/>
  <c r="X982" i="2" a="1"/>
  <c r="X982" i="2" s="1"/>
  <c r="X978" i="2" a="1"/>
  <c r="X978" i="2" s="1"/>
  <c r="X974" i="2" a="1"/>
  <c r="X974" i="2" s="1"/>
  <c r="X970" i="2" a="1"/>
  <c r="X970" i="2" s="1"/>
  <c r="X966" i="2" a="1"/>
  <c r="X966" i="2" s="1"/>
  <c r="X962" i="2" a="1"/>
  <c r="X962" i="2" s="1"/>
  <c r="X958" i="2" a="1"/>
  <c r="X958" i="2" s="1"/>
  <c r="X954" i="2" a="1"/>
  <c r="X954" i="2" s="1"/>
  <c r="X950" i="2" a="1"/>
  <c r="X950" i="2" s="1"/>
  <c r="X946" i="2" a="1"/>
  <c r="X946" i="2" s="1"/>
  <c r="X942" i="2" a="1"/>
  <c r="X942" i="2" s="1"/>
  <c r="X938" i="2" a="1"/>
  <c r="X938" i="2" s="1"/>
  <c r="X934" i="2" a="1"/>
  <c r="X934" i="2" s="1"/>
  <c r="X930" i="2" a="1"/>
  <c r="X930" i="2" s="1"/>
  <c r="X926" i="2" a="1"/>
  <c r="X926" i="2" s="1"/>
  <c r="X922" i="2" a="1"/>
  <c r="X922" i="2" s="1"/>
  <c r="X918" i="2" a="1"/>
  <c r="X918" i="2" s="1"/>
  <c r="X914" i="2" a="1"/>
  <c r="X914" i="2" s="1"/>
  <c r="X910" i="2" a="1"/>
  <c r="X910" i="2" s="1"/>
  <c r="X906" i="2" a="1"/>
  <c r="X906" i="2" s="1"/>
  <c r="X902" i="2" a="1"/>
  <c r="X902" i="2" s="1"/>
  <c r="X898" i="2" a="1"/>
  <c r="X898" i="2" s="1"/>
  <c r="X894" i="2" a="1"/>
  <c r="X894" i="2" s="1"/>
  <c r="X890" i="2" a="1"/>
  <c r="X890" i="2" s="1"/>
  <c r="X886" i="2" a="1"/>
  <c r="X886" i="2" s="1"/>
  <c r="X882" i="2" a="1"/>
  <c r="X882" i="2" s="1"/>
  <c r="X878" i="2" a="1"/>
  <c r="X878" i="2" s="1"/>
  <c r="X874" i="2" a="1"/>
  <c r="X874" i="2" s="1"/>
  <c r="X870" i="2" a="1"/>
  <c r="X870" i="2" s="1"/>
  <c r="X866" i="2" a="1"/>
  <c r="X866" i="2" s="1"/>
  <c r="X862" i="2" a="1"/>
  <c r="X862" i="2" s="1"/>
  <c r="X858" i="2" a="1"/>
  <c r="X858" i="2" s="1"/>
  <c r="X854" i="2" a="1"/>
  <c r="X854" i="2" s="1"/>
  <c r="X850" i="2" a="1"/>
  <c r="X850" i="2" s="1"/>
  <c r="X846" i="2" a="1"/>
  <c r="X846" i="2" s="1"/>
  <c r="X840" i="2" a="1"/>
  <c r="X840" i="2" s="1"/>
  <c r="X836" i="2" a="1"/>
  <c r="X836" i="2" s="1"/>
  <c r="X832" i="2" a="1"/>
  <c r="X832" i="2" s="1"/>
  <c r="X828" i="2" a="1"/>
  <c r="X828" i="2" s="1"/>
  <c r="X824" i="2" a="1"/>
  <c r="X824" i="2" s="1"/>
  <c r="X820" i="2" a="1"/>
  <c r="X820" i="2" s="1"/>
  <c r="X816" i="2" a="1"/>
  <c r="X816" i="2" s="1"/>
  <c r="X812" i="2" a="1"/>
  <c r="X812" i="2" s="1"/>
  <c r="X808" i="2" a="1"/>
  <c r="X808" i="2" s="1"/>
  <c r="X804" i="2" a="1"/>
  <c r="X804" i="2" s="1"/>
  <c r="X800" i="2" a="1"/>
  <c r="X800" i="2" s="1"/>
  <c r="X796" i="2" a="1"/>
  <c r="X796" i="2" s="1"/>
  <c r="X792" i="2" a="1"/>
  <c r="X792" i="2" s="1"/>
  <c r="X788" i="2" a="1"/>
  <c r="X788" i="2" s="1"/>
  <c r="X784" i="2" a="1"/>
  <c r="X784" i="2" s="1"/>
  <c r="X778" i="2" a="1"/>
  <c r="X778" i="2" s="1"/>
  <c r="X774" i="2" a="1"/>
  <c r="X774" i="2" s="1"/>
  <c r="X770" i="2" a="1"/>
  <c r="X770" i="2" s="1"/>
  <c r="X1023" i="2" a="1"/>
  <c r="X1023" i="2" s="1"/>
  <c r="X1019" i="2" a="1"/>
  <c r="X1019" i="2" s="1"/>
  <c r="X1013" i="2" a="1"/>
  <c r="X1013" i="2" s="1"/>
  <c r="X1009" i="2" a="1"/>
  <c r="X1009" i="2" s="1"/>
  <c r="X1005" i="2" a="1"/>
  <c r="X1005" i="2" s="1"/>
  <c r="X1001" i="2" a="1"/>
  <c r="X1001" i="2" s="1"/>
  <c r="X997" i="2" a="1"/>
  <c r="X997" i="2" s="1"/>
  <c r="X993" i="2" a="1"/>
  <c r="X993" i="2" s="1"/>
  <c r="X989" i="2" a="1"/>
  <c r="X989" i="2" s="1"/>
  <c r="X981" i="2" a="1"/>
  <c r="X981" i="2" s="1"/>
  <c r="X977" i="2" a="1"/>
  <c r="X977" i="2" s="1"/>
  <c r="X973" i="2" a="1"/>
  <c r="X973" i="2" s="1"/>
  <c r="X969" i="2" a="1"/>
  <c r="X969" i="2" s="1"/>
  <c r="X965" i="2" a="1"/>
  <c r="X965" i="2" s="1"/>
  <c r="X961" i="2" a="1"/>
  <c r="X961" i="2" s="1"/>
  <c r="X957" i="2" a="1"/>
  <c r="X957" i="2" s="1"/>
  <c r="X953" i="2" a="1"/>
  <c r="X953" i="2" s="1"/>
  <c r="X949" i="2" a="1"/>
  <c r="X949" i="2" s="1"/>
  <c r="X945" i="2" a="1"/>
  <c r="X945" i="2" s="1"/>
  <c r="X941" i="2" a="1"/>
  <c r="X941" i="2" s="1"/>
  <c r="X937" i="2" a="1"/>
  <c r="X937" i="2" s="1"/>
  <c r="X933" i="2" a="1"/>
  <c r="X933" i="2" s="1"/>
  <c r="X929" i="2" a="1"/>
  <c r="X929" i="2" s="1"/>
  <c r="X925" i="2" a="1"/>
  <c r="X925" i="2" s="1"/>
  <c r="X921" i="2" a="1"/>
  <c r="X921" i="2" s="1"/>
  <c r="X917" i="2" a="1"/>
  <c r="X917" i="2" s="1"/>
  <c r="X913" i="2" a="1"/>
  <c r="X913" i="2" s="1"/>
  <c r="X909" i="2" a="1"/>
  <c r="X909" i="2" s="1"/>
  <c r="X905" i="2" a="1"/>
  <c r="X905" i="2" s="1"/>
  <c r="X901" i="2" a="1"/>
  <c r="X901" i="2" s="1"/>
  <c r="X897" i="2" a="1"/>
  <c r="X897" i="2" s="1"/>
  <c r="X893" i="2" a="1"/>
  <c r="X893" i="2" s="1"/>
  <c r="X889" i="2" a="1"/>
  <c r="X889" i="2" s="1"/>
  <c r="X885" i="2" a="1"/>
  <c r="X885" i="2" s="1"/>
  <c r="X881" i="2" a="1"/>
  <c r="X881" i="2" s="1"/>
  <c r="X877" i="2" a="1"/>
  <c r="X877" i="2" s="1"/>
  <c r="X873" i="2" a="1"/>
  <c r="X873" i="2" s="1"/>
  <c r="X869" i="2" a="1"/>
  <c r="X869" i="2" s="1"/>
  <c r="X865" i="2" a="1"/>
  <c r="X865" i="2" s="1"/>
  <c r="X861" i="2" a="1"/>
  <c r="X861" i="2" s="1"/>
  <c r="X857" i="2" a="1"/>
  <c r="X857" i="2" s="1"/>
  <c r="X853" i="2" a="1"/>
  <c r="X853" i="2" s="1"/>
  <c r="X849" i="2" a="1"/>
  <c r="X849" i="2" s="1"/>
  <c r="X845" i="2" a="1"/>
  <c r="X845" i="2" s="1"/>
  <c r="X839" i="2" a="1"/>
  <c r="X839" i="2" s="1"/>
  <c r="X835" i="2" a="1"/>
  <c r="X835" i="2" s="1"/>
  <c r="X831" i="2" a="1"/>
  <c r="X831" i="2" s="1"/>
  <c r="X827" i="2" a="1"/>
  <c r="X827" i="2" s="1"/>
  <c r="X823" i="2" a="1"/>
  <c r="X823" i="2" s="1"/>
  <c r="X819" i="2" a="1"/>
  <c r="X819" i="2" s="1"/>
  <c r="X815" i="2" a="1"/>
  <c r="X815" i="2" s="1"/>
  <c r="X811" i="2" a="1"/>
  <c r="X811" i="2" s="1"/>
  <c r="X807" i="2" a="1"/>
  <c r="X807" i="2" s="1"/>
  <c r="X803" i="2" a="1"/>
  <c r="X803" i="2" s="1"/>
  <c r="X799" i="2" a="1"/>
  <c r="X799" i="2" s="1"/>
  <c r="X795" i="2" a="1"/>
  <c r="X795" i="2" s="1"/>
  <c r="X791" i="2" a="1"/>
  <c r="X791" i="2" s="1"/>
  <c r="X787" i="2" a="1"/>
  <c r="X787" i="2" s="1"/>
  <c r="X783" i="2" a="1"/>
  <c r="X783" i="2" s="1"/>
  <c r="X777" i="2" a="1"/>
  <c r="X777" i="2" s="1"/>
  <c r="X773" i="2" a="1"/>
  <c r="X773" i="2" s="1"/>
  <c r="X986" i="2"/>
  <c r="X1027" i="2"/>
  <c r="X1022" i="2" a="1"/>
  <c r="X1022" i="2" s="1"/>
  <c r="X1018" i="2" a="1"/>
  <c r="X1018" i="2" s="1"/>
  <c r="X1012" i="2" a="1"/>
  <c r="X1012" i="2" s="1"/>
  <c r="X1008" i="2" a="1"/>
  <c r="X1008" i="2" s="1"/>
  <c r="X1004" i="2" a="1"/>
  <c r="X1004" i="2" s="1"/>
  <c r="X1000" i="2" a="1"/>
  <c r="X1000" i="2" s="1"/>
  <c r="X996" i="2" a="1"/>
  <c r="X996" i="2" s="1"/>
  <c r="X992" i="2" a="1"/>
  <c r="X992" i="2" s="1"/>
  <c r="X985" i="2"/>
  <c r="X980" i="2" a="1"/>
  <c r="X980" i="2" s="1"/>
  <c r="X976" i="2" a="1"/>
  <c r="X976" i="2" s="1"/>
  <c r="X972" i="2" a="1"/>
  <c r="X972" i="2" s="1"/>
  <c r="X968" i="2" a="1"/>
  <c r="X968" i="2" s="1"/>
  <c r="X964" i="2" a="1"/>
  <c r="X964" i="2" s="1"/>
  <c r="X960" i="2" a="1"/>
  <c r="X960" i="2" s="1"/>
  <c r="X956" i="2" a="1"/>
  <c r="X956" i="2" s="1"/>
  <c r="X952" i="2" a="1"/>
  <c r="X952" i="2" s="1"/>
  <c r="X948" i="2" a="1"/>
  <c r="X948" i="2" s="1"/>
  <c r="X944" i="2" a="1"/>
  <c r="X944" i="2" s="1"/>
  <c r="X940" i="2" a="1"/>
  <c r="X940" i="2" s="1"/>
  <c r="X936" i="2" a="1"/>
  <c r="X936" i="2" s="1"/>
  <c r="X932" i="2" a="1"/>
  <c r="X932" i="2" s="1"/>
  <c r="X928" i="2" a="1"/>
  <c r="X928" i="2" s="1"/>
  <c r="X924" i="2" a="1"/>
  <c r="X924" i="2" s="1"/>
  <c r="X920" i="2" a="1"/>
  <c r="X920" i="2" s="1"/>
  <c r="X916" i="2" a="1"/>
  <c r="X916" i="2" s="1"/>
  <c r="X912" i="2" a="1"/>
  <c r="X912" i="2" s="1"/>
  <c r="X908" i="2" a="1"/>
  <c r="X908" i="2" s="1"/>
  <c r="X904" i="2" a="1"/>
  <c r="X904" i="2" s="1"/>
  <c r="X900" i="2" a="1"/>
  <c r="X900" i="2" s="1"/>
  <c r="X896" i="2" a="1"/>
  <c r="X896" i="2" s="1"/>
  <c r="X892" i="2" a="1"/>
  <c r="X892" i="2" s="1"/>
  <c r="X888" i="2" a="1"/>
  <c r="X888" i="2" s="1"/>
  <c r="X884" i="2" a="1"/>
  <c r="X884" i="2" s="1"/>
  <c r="X880" i="2" a="1"/>
  <c r="X880" i="2" s="1"/>
  <c r="X876" i="2" a="1"/>
  <c r="X876" i="2" s="1"/>
  <c r="X872" i="2" a="1"/>
  <c r="X872" i="2" s="1"/>
  <c r="X868" i="2" a="1"/>
  <c r="X868" i="2" s="1"/>
  <c r="X864" i="2" a="1"/>
  <c r="X864" i="2" s="1"/>
  <c r="X860" i="2" a="1"/>
  <c r="X860" i="2" s="1"/>
  <c r="X856" i="2" a="1"/>
  <c r="X856" i="2" s="1"/>
  <c r="X852" i="2" a="1"/>
  <c r="X852" i="2" s="1"/>
  <c r="X848" i="2" a="1"/>
  <c r="X848" i="2" s="1"/>
  <c r="X844" i="2" a="1"/>
  <c r="X844" i="2" s="1"/>
  <c r="X838" i="2" a="1"/>
  <c r="X838" i="2" s="1"/>
  <c r="X834" i="2" a="1"/>
  <c r="X834" i="2" s="1"/>
  <c r="X830" i="2" a="1"/>
  <c r="X830" i="2" s="1"/>
  <c r="X826" i="2" a="1"/>
  <c r="X826" i="2" s="1"/>
  <c r="X822" i="2" a="1"/>
  <c r="X822" i="2" s="1"/>
  <c r="X818" i="2" a="1"/>
  <c r="X818" i="2" s="1"/>
  <c r="X814" i="2" a="1"/>
  <c r="X814" i="2" s="1"/>
  <c r="X810" i="2" a="1"/>
  <c r="X810" i="2" s="1"/>
  <c r="X806" i="2" a="1"/>
  <c r="X806" i="2" s="1"/>
  <c r="X802" i="2" a="1"/>
  <c r="X802" i="2" s="1"/>
  <c r="X798" i="2" a="1"/>
  <c r="X798" i="2" s="1"/>
  <c r="X794" i="2" a="1"/>
  <c r="X794" i="2" s="1"/>
  <c r="X790" i="2" a="1"/>
  <c r="X790" i="2" s="1"/>
  <c r="X786" i="2" a="1"/>
  <c r="X786" i="2" s="1"/>
  <c r="X782" i="2" a="1"/>
  <c r="X782" i="2" s="1"/>
  <c r="X776" i="2" a="1"/>
  <c r="X776" i="2" s="1"/>
  <c r="X772" i="2" a="1"/>
  <c r="X772" i="2" s="1"/>
  <c r="X1122" i="2" a="1"/>
  <c r="X1122" i="2" s="1"/>
  <c r="X1130" i="2" a="1"/>
  <c r="X1130" i="2" s="1"/>
  <c r="X1138" i="2" a="1"/>
  <c r="X1138" i="2" s="1"/>
  <c r="X1146" i="2" a="1"/>
  <c r="X1146" i="2" s="1"/>
  <c r="X1154" i="2" a="1"/>
  <c r="X1154" i="2" s="1"/>
  <c r="X1162" i="2" a="1"/>
  <c r="X1162" i="2" s="1"/>
  <c r="X1170" i="2" a="1"/>
  <c r="X1170" i="2" s="1"/>
  <c r="X1178" i="2" a="1"/>
  <c r="X1178" i="2" s="1"/>
  <c r="X1186" i="2" a="1"/>
  <c r="X1186" i="2" s="1"/>
  <c r="X1194" i="2" a="1"/>
  <c r="X1194" i="2" s="1"/>
  <c r="X1202" i="2" a="1"/>
  <c r="X1202" i="2" s="1"/>
  <c r="X1210" i="2" a="1"/>
  <c r="X1210" i="2" s="1"/>
  <c r="X1218" i="2" a="1"/>
  <c r="X1218" i="2" s="1"/>
  <c r="X1226" i="2" a="1"/>
  <c r="X1226" i="2" s="1"/>
  <c r="X1234" i="2" a="1"/>
  <c r="X1234" i="2" s="1"/>
  <c r="X1242" i="2" a="1"/>
  <c r="X1242" i="2" s="1"/>
  <c r="X1250" i="2" a="1"/>
  <c r="X1250" i="2" s="1"/>
  <c r="X1262" i="2" a="1"/>
  <c r="X1262" i="2" s="1"/>
  <c r="X1270" i="2" a="1"/>
  <c r="X1270" i="2" s="1"/>
  <c r="X1278" i="2" a="1"/>
  <c r="X1278" i="2" s="1"/>
  <c r="X1522" i="2"/>
  <c r="X1559" i="2" a="1"/>
  <c r="X1559" i="2" s="1"/>
  <c r="X1554" i="2" a="1"/>
  <c r="X1554" i="2" s="1"/>
  <c r="X1543" i="2" a="1"/>
  <c r="X1543" i="2" s="1"/>
  <c r="X1534" i="2" a="1"/>
  <c r="X1534" i="2" s="1"/>
  <c r="X1525" i="2" a="1"/>
  <c r="X1525" i="2" s="1"/>
  <c r="X1516" i="2" a="1"/>
  <c r="X1516" i="2" s="1"/>
  <c r="X1507" i="2" a="1"/>
  <c r="X1507" i="2" s="1"/>
  <c r="X1498" i="2" a="1"/>
  <c r="X1498" i="2" s="1"/>
  <c r="X1489" i="2" a="1"/>
  <c r="X1489" i="2" s="1"/>
  <c r="X1485" i="2" a="1"/>
  <c r="X1485" i="2" s="1"/>
  <c r="X1481" i="2" a="1"/>
  <c r="X1481" i="2" s="1"/>
  <c r="X1477" i="2" a="1"/>
  <c r="X1477" i="2" s="1"/>
  <c r="X1473" i="2" a="1"/>
  <c r="X1473" i="2" s="1"/>
  <c r="X1469" i="2" a="1"/>
  <c r="X1469" i="2" s="1"/>
  <c r="X1465" i="2" a="1"/>
  <c r="X1465" i="2" s="1"/>
  <c r="X1461" i="2" a="1"/>
  <c r="X1461" i="2" s="1"/>
  <c r="X1457" i="2" a="1"/>
  <c r="X1457" i="2" s="1"/>
  <c r="X1453" i="2" a="1"/>
  <c r="X1453" i="2" s="1"/>
  <c r="X1449" i="2" a="1"/>
  <c r="X1449" i="2" s="1"/>
  <c r="X1445" i="2" a="1"/>
  <c r="X1445" i="2" s="1"/>
  <c r="X1441" i="2" a="1"/>
  <c r="X1441" i="2" s="1"/>
  <c r="X1437" i="2" a="1"/>
  <c r="X1437" i="2" s="1"/>
  <c r="X1433" i="2" a="1"/>
  <c r="X1433" i="2" s="1"/>
  <c r="X1429" i="2" a="1"/>
  <c r="X1429" i="2" s="1"/>
  <c r="X1425" i="2" a="1"/>
  <c r="X1425" i="2" s="1"/>
  <c r="X1421" i="2" a="1"/>
  <c r="X1421" i="2" s="1"/>
  <c r="X1417" i="2" a="1"/>
  <c r="X1417" i="2" s="1"/>
  <c r="X1413" i="2" a="1"/>
  <c r="X1413" i="2" s="1"/>
  <c r="X1409" i="2" a="1"/>
  <c r="X1409" i="2" s="1"/>
  <c r="X1405" i="2" a="1"/>
  <c r="X1405" i="2" s="1"/>
  <c r="X1401" i="2" a="1"/>
  <c r="X1401" i="2" s="1"/>
  <c r="X1397" i="2" a="1"/>
  <c r="X1397" i="2" s="1"/>
  <c r="X1393" i="2" a="1"/>
  <c r="X1393" i="2" s="1"/>
  <c r="X1389" i="2" a="1"/>
  <c r="X1389" i="2" s="1"/>
  <c r="X1385" i="2" a="1"/>
  <c r="X1385" i="2" s="1"/>
  <c r="X1381" i="2" a="1"/>
  <c r="X1381" i="2" s="1"/>
  <c r="X1375" i="2" a="1"/>
  <c r="X1375" i="2" s="1"/>
  <c r="X1371" i="2" a="1"/>
  <c r="X1371" i="2" s="1"/>
  <c r="X1367" i="2" a="1"/>
  <c r="X1367" i="2" s="1"/>
  <c r="X1363" i="2" a="1"/>
  <c r="X1363" i="2" s="1"/>
  <c r="X1359" i="2" a="1"/>
  <c r="X1359" i="2" s="1"/>
  <c r="X1355" i="2" a="1"/>
  <c r="X1355" i="2" s="1"/>
  <c r="X1351" i="2" a="1"/>
  <c r="X1351" i="2" s="1"/>
  <c r="X1347" i="2" a="1"/>
  <c r="X1347" i="2" s="1"/>
  <c r="X1343" i="2" a="1"/>
  <c r="X1343" i="2" s="1"/>
  <c r="X1339" i="2" a="1"/>
  <c r="X1339" i="2" s="1"/>
  <c r="X1335" i="2" a="1"/>
  <c r="X1335" i="2" s="1"/>
  <c r="X1331" i="2" a="1"/>
  <c r="X1331" i="2" s="1"/>
  <c r="X1327" i="2" a="1"/>
  <c r="X1327" i="2" s="1"/>
  <c r="X1323" i="2" a="1"/>
  <c r="X1323" i="2" s="1"/>
  <c r="X1319" i="2" a="1"/>
  <c r="X1319" i="2" s="1"/>
  <c r="X1313" i="2" a="1"/>
  <c r="X1313" i="2" s="1"/>
  <c r="X1309" i="2" a="1"/>
  <c r="X1309" i="2" s="1"/>
  <c r="X1563" i="2"/>
  <c r="X1553" i="2" a="1"/>
  <c r="X1553" i="2" s="1"/>
  <c r="X1542" i="2" a="1"/>
  <c r="X1542" i="2" s="1"/>
  <c r="X1533" i="2" a="1"/>
  <c r="X1533" i="2" s="1"/>
  <c r="X1528" i="2" a="1"/>
  <c r="X1528" i="2" s="1"/>
  <c r="X1515" i="2" a="1"/>
  <c r="X1515" i="2" s="1"/>
  <c r="X1506" i="2" a="1"/>
  <c r="X1506" i="2" s="1"/>
  <c r="X1497" i="2" a="1"/>
  <c r="X1497" i="2" s="1"/>
  <c r="X1492" i="2" a="1"/>
  <c r="X1492" i="2" s="1"/>
  <c r="X1488" i="2" a="1"/>
  <c r="X1488" i="2" s="1"/>
  <c r="X1484" i="2" a="1"/>
  <c r="X1484" i="2" s="1"/>
  <c r="X1480" i="2" a="1"/>
  <c r="X1480" i="2" s="1"/>
  <c r="X1476" i="2" a="1"/>
  <c r="X1476" i="2" s="1"/>
  <c r="X1472" i="2" a="1"/>
  <c r="X1472" i="2" s="1"/>
  <c r="X1468" i="2" a="1"/>
  <c r="X1468" i="2" s="1"/>
  <c r="X1464" i="2" a="1"/>
  <c r="X1464" i="2" s="1"/>
  <c r="X1460" i="2" a="1"/>
  <c r="X1460" i="2" s="1"/>
  <c r="X1456" i="2" a="1"/>
  <c r="X1456" i="2" s="1"/>
  <c r="X1452" i="2" a="1"/>
  <c r="X1452" i="2" s="1"/>
  <c r="X1448" i="2" a="1"/>
  <c r="X1448" i="2" s="1"/>
  <c r="X1444" i="2" a="1"/>
  <c r="X1444" i="2" s="1"/>
  <c r="X1440" i="2" a="1"/>
  <c r="X1440" i="2" s="1"/>
  <c r="X1436" i="2" a="1"/>
  <c r="X1436" i="2" s="1"/>
  <c r="X1432" i="2" a="1"/>
  <c r="X1432" i="2" s="1"/>
  <c r="X1428" i="2" a="1"/>
  <c r="X1428" i="2" s="1"/>
  <c r="X1424" i="2" a="1"/>
  <c r="X1424" i="2" s="1"/>
  <c r="X1420" i="2" a="1"/>
  <c r="X1420" i="2" s="1"/>
  <c r="X1416" i="2" a="1"/>
  <c r="X1416" i="2" s="1"/>
  <c r="X1412" i="2" a="1"/>
  <c r="X1412" i="2" s="1"/>
  <c r="X1408" i="2" a="1"/>
  <c r="X1408" i="2" s="1"/>
  <c r="X1404" i="2" a="1"/>
  <c r="X1404" i="2" s="1"/>
  <c r="X1400" i="2" a="1"/>
  <c r="X1400" i="2" s="1"/>
  <c r="X1396" i="2" a="1"/>
  <c r="X1396" i="2" s="1"/>
  <c r="X1392" i="2" a="1"/>
  <c r="X1392" i="2" s="1"/>
  <c r="X1388" i="2" a="1"/>
  <c r="X1388" i="2" s="1"/>
  <c r="X1384" i="2" a="1"/>
  <c r="X1384" i="2" s="1"/>
  <c r="X1380" i="2" a="1"/>
  <c r="X1380" i="2" s="1"/>
  <c r="X1374" i="2" a="1"/>
  <c r="X1374" i="2" s="1"/>
  <c r="X1370" i="2" a="1"/>
  <c r="X1370" i="2" s="1"/>
  <c r="X1366" i="2" a="1"/>
  <c r="X1366" i="2" s="1"/>
  <c r="X1362" i="2" a="1"/>
  <c r="X1362" i="2" s="1"/>
  <c r="X1358" i="2" a="1"/>
  <c r="X1358" i="2" s="1"/>
  <c r="X1354" i="2" a="1"/>
  <c r="X1354" i="2" s="1"/>
  <c r="X1350" i="2" a="1"/>
  <c r="X1350" i="2" s="1"/>
  <c r="X1346" i="2" a="1"/>
  <c r="X1346" i="2" s="1"/>
  <c r="X1342" i="2" a="1"/>
  <c r="X1342" i="2" s="1"/>
  <c r="X1338" i="2" a="1"/>
  <c r="X1338" i="2" s="1"/>
  <c r="X1334" i="2" a="1"/>
  <c r="X1334" i="2" s="1"/>
  <c r="X1330" i="2" a="1"/>
  <c r="X1330" i="2" s="1"/>
  <c r="X1326" i="2" a="1"/>
  <c r="X1326" i="2" s="1"/>
  <c r="X1322" i="2" a="1"/>
  <c r="X1322" i="2" s="1"/>
  <c r="X1318" i="2" a="1"/>
  <c r="X1318" i="2" s="1"/>
  <c r="X1312" i="2" a="1"/>
  <c r="X1312" i="2" s="1"/>
  <c r="X1308" i="2" a="1"/>
  <c r="X1308" i="2" s="1"/>
  <c r="X1557" i="2" a="1"/>
  <c r="X1557" i="2" s="1"/>
  <c r="X1546" i="2" a="1"/>
  <c r="X1546" i="2" s="1"/>
  <c r="X1537" i="2" a="1"/>
  <c r="X1537" i="2" s="1"/>
  <c r="X1532" i="2" a="1"/>
  <c r="X1532" i="2" s="1"/>
  <c r="X1519" i="2" a="1"/>
  <c r="X1519" i="2" s="1"/>
  <c r="X1510" i="2" a="1"/>
  <c r="X1510" i="2" s="1"/>
  <c r="X1501" i="2" a="1"/>
  <c r="X1501" i="2" s="1"/>
  <c r="X1496" i="2" a="1"/>
  <c r="X1496" i="2" s="1"/>
  <c r="X1561" i="2" a="1"/>
  <c r="X1561" i="2" s="1"/>
  <c r="X1552" i="2" a="1"/>
  <c r="X1552" i="2" s="1"/>
  <c r="X1541" i="2" a="1"/>
  <c r="X1541" i="2" s="1"/>
  <c r="X1536" i="2" a="1"/>
  <c r="X1536" i="2" s="1"/>
  <c r="X1527" i="2" a="1"/>
  <c r="X1527" i="2" s="1"/>
  <c r="X1514" i="2" a="1"/>
  <c r="X1514" i="2" s="1"/>
  <c r="X1505" i="2" a="1"/>
  <c r="X1505" i="2" s="1"/>
  <c r="X1500" i="2" a="1"/>
  <c r="X1500" i="2" s="1"/>
  <c r="X1491" i="2" a="1"/>
  <c r="X1491" i="2" s="1"/>
  <c r="X1487" i="2" a="1"/>
  <c r="X1487" i="2" s="1"/>
  <c r="X1483" i="2" a="1"/>
  <c r="X1483" i="2" s="1"/>
  <c r="X1479" i="2" a="1"/>
  <c r="X1479" i="2" s="1"/>
  <c r="X1475" i="2" a="1"/>
  <c r="X1475" i="2" s="1"/>
  <c r="X1471" i="2" a="1"/>
  <c r="X1471" i="2" s="1"/>
  <c r="X1467" i="2" a="1"/>
  <c r="X1467" i="2" s="1"/>
  <c r="X1463" i="2" a="1"/>
  <c r="X1463" i="2" s="1"/>
  <c r="X1459" i="2" a="1"/>
  <c r="X1459" i="2" s="1"/>
  <c r="X1455" i="2" a="1"/>
  <c r="X1455" i="2" s="1"/>
  <c r="X1451" i="2" a="1"/>
  <c r="X1451" i="2" s="1"/>
  <c r="X1447" i="2" a="1"/>
  <c r="X1447" i="2" s="1"/>
  <c r="X1443" i="2" a="1"/>
  <c r="X1443" i="2" s="1"/>
  <c r="X1439" i="2" a="1"/>
  <c r="X1439" i="2" s="1"/>
  <c r="X1435" i="2" a="1"/>
  <c r="X1435" i="2" s="1"/>
  <c r="X1431" i="2" a="1"/>
  <c r="X1431" i="2" s="1"/>
  <c r="X1427" i="2" a="1"/>
  <c r="X1427" i="2" s="1"/>
  <c r="X1423" i="2" a="1"/>
  <c r="X1423" i="2" s="1"/>
  <c r="X1419" i="2" a="1"/>
  <c r="X1419" i="2" s="1"/>
  <c r="X1415" i="2" a="1"/>
  <c r="X1415" i="2" s="1"/>
  <c r="X1411" i="2" a="1"/>
  <c r="X1411" i="2" s="1"/>
  <c r="X1407" i="2" a="1"/>
  <c r="X1407" i="2" s="1"/>
  <c r="X1403" i="2" a="1"/>
  <c r="X1403" i="2" s="1"/>
  <c r="X1399" i="2" a="1"/>
  <c r="X1399" i="2" s="1"/>
  <c r="X1395" i="2" a="1"/>
  <c r="X1395" i="2" s="1"/>
  <c r="X1391" i="2" a="1"/>
  <c r="X1391" i="2" s="1"/>
  <c r="X1387" i="2" a="1"/>
  <c r="X1387" i="2" s="1"/>
  <c r="X1383" i="2" a="1"/>
  <c r="X1383" i="2" s="1"/>
  <c r="X1377" i="2" a="1"/>
  <c r="X1377" i="2" s="1"/>
  <c r="X1373" i="2" a="1"/>
  <c r="X1373" i="2" s="1"/>
  <c r="X1369" i="2" a="1"/>
  <c r="X1369" i="2" s="1"/>
  <c r="X1365" i="2" a="1"/>
  <c r="X1365" i="2" s="1"/>
  <c r="X1361" i="2" a="1"/>
  <c r="X1361" i="2" s="1"/>
  <c r="X1357" i="2" a="1"/>
  <c r="X1357" i="2" s="1"/>
  <c r="X1353" i="2" a="1"/>
  <c r="X1353" i="2" s="1"/>
  <c r="X1349" i="2" a="1"/>
  <c r="X1349" i="2" s="1"/>
  <c r="X1345" i="2" a="1"/>
  <c r="X1345" i="2" s="1"/>
  <c r="X1341" i="2" a="1"/>
  <c r="X1341" i="2" s="1"/>
  <c r="X1337" i="2" a="1"/>
  <c r="X1337" i="2" s="1"/>
  <c r="X1333" i="2" a="1"/>
  <c r="X1333" i="2" s="1"/>
  <c r="X1329" i="2" a="1"/>
  <c r="X1329" i="2" s="1"/>
  <c r="X1325" i="2" a="1"/>
  <c r="X1325" i="2" s="1"/>
  <c r="X1321" i="2" a="1"/>
  <c r="X1321" i="2" s="1"/>
  <c r="X1315" i="2" a="1"/>
  <c r="X1315" i="2" s="1"/>
  <c r="X1311" i="2" a="1"/>
  <c r="X1311" i="2" s="1"/>
  <c r="X1307" i="2" a="1"/>
  <c r="X1307" i="2" s="1"/>
  <c r="X1493" i="2" a="1"/>
  <c r="X1493" i="2" s="1"/>
  <c r="X1502" i="2" a="1"/>
  <c r="X1502" i="2" s="1"/>
  <c r="X1511" i="2" a="1"/>
  <c r="X1511" i="2" s="1"/>
  <c r="X1521" i="2"/>
  <c r="X1876" i="2" a="1"/>
  <c r="X1876" i="2" s="1"/>
  <c r="X1974" i="2" a="1"/>
  <c r="X1974" i="2" s="1"/>
  <c r="X2028" i="2" a="1"/>
  <c r="X2028" i="2" s="1"/>
  <c r="X543" i="2"/>
  <c r="X574" i="2"/>
  <c r="X586" i="2" a="1"/>
  <c r="X586" i="2" s="1"/>
  <c r="X753" i="2" a="1"/>
  <c r="X753" i="2" s="1"/>
  <c r="X749" i="2" a="1"/>
  <c r="X749" i="2" s="1"/>
  <c r="X745" i="2" a="1"/>
  <c r="X745" i="2" s="1"/>
  <c r="X726" i="2" a="1"/>
  <c r="X726" i="2" s="1"/>
  <c r="X715" i="2" a="1"/>
  <c r="X715" i="2" s="1"/>
  <c r="X702" i="2" a="1"/>
  <c r="X702" i="2" s="1"/>
  <c r="X684" i="2"/>
  <c r="X752" i="2" a="1"/>
  <c r="X752" i="2" s="1"/>
  <c r="X748" i="2" a="1"/>
  <c r="X748" i="2" s="1"/>
  <c r="X740" i="2"/>
  <c r="X725" i="2" a="1"/>
  <c r="X725" i="2" s="1"/>
  <c r="X709" i="2"/>
  <c r="X737" i="2"/>
  <c r="X722" i="2"/>
  <c r="X708" i="2"/>
  <c r="X696" i="2" a="1"/>
  <c r="X696" i="2" s="1"/>
  <c r="X692" i="2" a="1"/>
  <c r="X692" i="2" s="1"/>
  <c r="X751" i="2" a="1"/>
  <c r="X751" i="2" s="1"/>
  <c r="X747" i="2" a="1"/>
  <c r="X747" i="2" s="1"/>
  <c r="X734" i="2"/>
  <c r="X719" i="2"/>
  <c r="X705" i="2"/>
  <c r="X685" i="2"/>
  <c r="X1254" i="2"/>
  <c r="X1295" i="2"/>
  <c r="X1290" i="2" a="1"/>
  <c r="X1290" i="2" s="1"/>
  <c r="X1286" i="2" a="1"/>
  <c r="X1286" i="2" s="1"/>
  <c r="X1280" i="2" a="1"/>
  <c r="X1280" i="2" s="1"/>
  <c r="X1276" i="2" a="1"/>
  <c r="X1276" i="2" s="1"/>
  <c r="X1272" i="2" a="1"/>
  <c r="X1272" i="2" s="1"/>
  <c r="X1268" i="2" a="1"/>
  <c r="X1268" i="2" s="1"/>
  <c r="X1264" i="2" a="1"/>
  <c r="X1264" i="2" s="1"/>
  <c r="X1260" i="2" a="1"/>
  <c r="X1260" i="2" s="1"/>
  <c r="X1253" i="2"/>
  <c r="X1248" i="2" a="1"/>
  <c r="X1248" i="2" s="1"/>
  <c r="X1244" i="2" a="1"/>
  <c r="X1244" i="2" s="1"/>
  <c r="X1240" i="2" a="1"/>
  <c r="X1240" i="2" s="1"/>
  <c r="X1236" i="2" a="1"/>
  <c r="X1236" i="2" s="1"/>
  <c r="X1232" i="2" a="1"/>
  <c r="X1232" i="2" s="1"/>
  <c r="X1228" i="2" a="1"/>
  <c r="X1228" i="2" s="1"/>
  <c r="X1224" i="2" a="1"/>
  <c r="X1224" i="2" s="1"/>
  <c r="X1220" i="2" a="1"/>
  <c r="X1220" i="2" s="1"/>
  <c r="X1216" i="2" a="1"/>
  <c r="X1216" i="2" s="1"/>
  <c r="X1212" i="2" a="1"/>
  <c r="X1212" i="2" s="1"/>
  <c r="X1208" i="2" a="1"/>
  <c r="X1208" i="2" s="1"/>
  <c r="X1204" i="2" a="1"/>
  <c r="X1204" i="2" s="1"/>
  <c r="X1200" i="2" a="1"/>
  <c r="X1200" i="2" s="1"/>
  <c r="X1196" i="2" a="1"/>
  <c r="X1196" i="2" s="1"/>
  <c r="X1192" i="2" a="1"/>
  <c r="X1192" i="2" s="1"/>
  <c r="X1188" i="2" a="1"/>
  <c r="X1188" i="2" s="1"/>
  <c r="X1184" i="2" a="1"/>
  <c r="X1184" i="2" s="1"/>
  <c r="X1180" i="2" a="1"/>
  <c r="X1180" i="2" s="1"/>
  <c r="X1176" i="2" a="1"/>
  <c r="X1176" i="2" s="1"/>
  <c r="X1172" i="2" a="1"/>
  <c r="X1172" i="2" s="1"/>
  <c r="X1168" i="2" a="1"/>
  <c r="X1168" i="2" s="1"/>
  <c r="X1164" i="2" a="1"/>
  <c r="X1164" i="2" s="1"/>
  <c r="X1160" i="2" a="1"/>
  <c r="X1160" i="2" s="1"/>
  <c r="X1156" i="2" a="1"/>
  <c r="X1156" i="2" s="1"/>
  <c r="X1152" i="2" a="1"/>
  <c r="X1152" i="2" s="1"/>
  <c r="X1148" i="2" a="1"/>
  <c r="X1148" i="2" s="1"/>
  <c r="X1144" i="2" a="1"/>
  <c r="X1144" i="2" s="1"/>
  <c r="X1140" i="2" a="1"/>
  <c r="X1140" i="2" s="1"/>
  <c r="X1136" i="2" a="1"/>
  <c r="X1136" i="2" s="1"/>
  <c r="X1132" i="2" a="1"/>
  <c r="X1132" i="2" s="1"/>
  <c r="X1128" i="2" a="1"/>
  <c r="X1128" i="2" s="1"/>
  <c r="X1124" i="2" a="1"/>
  <c r="X1124" i="2" s="1"/>
  <c r="X1120" i="2" a="1"/>
  <c r="X1120" i="2" s="1"/>
  <c r="X1116" i="2" a="1"/>
  <c r="X1116" i="2" s="1"/>
  <c r="X1112" i="2" a="1"/>
  <c r="X1112" i="2" s="1"/>
  <c r="X1106" i="2" a="1"/>
  <c r="X1106" i="2" s="1"/>
  <c r="X1102" i="2" a="1"/>
  <c r="X1102" i="2" s="1"/>
  <c r="X1098" i="2" a="1"/>
  <c r="X1098" i="2" s="1"/>
  <c r="X1094" i="2" a="1"/>
  <c r="X1094" i="2" s="1"/>
  <c r="X1090" i="2" a="1"/>
  <c r="X1090" i="2" s="1"/>
  <c r="X1086" i="2" a="1"/>
  <c r="X1086" i="2" s="1"/>
  <c r="X1082" i="2" a="1"/>
  <c r="X1082" i="2" s="1"/>
  <c r="X1078" i="2" a="1"/>
  <c r="X1078" i="2" s="1"/>
  <c r="X1074" i="2" a="1"/>
  <c r="X1074" i="2" s="1"/>
  <c r="X1070" i="2" a="1"/>
  <c r="X1070" i="2" s="1"/>
  <c r="X1066" i="2" a="1"/>
  <c r="X1066" i="2" s="1"/>
  <c r="X1062" i="2" a="1"/>
  <c r="X1062" i="2" s="1"/>
  <c r="X1058" i="2" a="1"/>
  <c r="X1058" i="2" s="1"/>
  <c r="X1054" i="2" a="1"/>
  <c r="X1054" i="2" s="1"/>
  <c r="X1050" i="2" a="1"/>
  <c r="X1050" i="2" s="1"/>
  <c r="X1044" i="2" a="1"/>
  <c r="X1044" i="2" s="1"/>
  <c r="X1040" i="2" a="1"/>
  <c r="X1040" i="2" s="1"/>
  <c r="X1494" i="2" a="1"/>
  <c r="X1494" i="2" s="1"/>
  <c r="X1503" i="2" a="1"/>
  <c r="X1503" i="2" s="1"/>
  <c r="X1512" i="2" a="1"/>
  <c r="X1512" i="2" s="1"/>
  <c r="X1555" i="2" a="1"/>
  <c r="X1555" i="2" s="1"/>
  <c r="X1879" i="2" a="1"/>
  <c r="X1879" i="2" s="1"/>
  <c r="X1922" i="2" a="1"/>
  <c r="X1922" i="2" s="1"/>
  <c r="X2032" i="2" a="1"/>
  <c r="X2032" i="2" s="1"/>
  <c r="X2093" i="2" a="1"/>
  <c r="X2093" i="2" s="1"/>
  <c r="X1604" i="2" a="1"/>
  <c r="X1604" i="2" s="1"/>
  <c r="X1786" i="2" a="1"/>
  <c r="X1786" i="2" s="1"/>
  <c r="X1824" i="2" a="1"/>
  <c r="X1824" i="2" s="1"/>
  <c r="X2378" i="2" a="1"/>
  <c r="X2378" i="2" s="1"/>
  <c r="X2411" i="2" a="1"/>
  <c r="X2411" i="2" s="1"/>
  <c r="X2423" i="2" a="1"/>
  <c r="X2423" i="2" s="1"/>
  <c r="X2438" i="2" a="1"/>
  <c r="X2438" i="2" s="1"/>
  <c r="X2455" i="2" a="1"/>
  <c r="X2455" i="2" s="1"/>
  <c r="X2467" i="2" a="1"/>
  <c r="X2467" i="2" s="1"/>
  <c r="X2498" i="2" a="1"/>
  <c r="X2498" i="2" s="1"/>
  <c r="X2547" i="2" a="1"/>
  <c r="X2547" i="2" s="1"/>
  <c r="X1575" i="2" a="1"/>
  <c r="X1575" i="2" s="1"/>
  <c r="X1588" i="2" a="1"/>
  <c r="X1588" i="2" s="1"/>
  <c r="X1593" i="2" a="1"/>
  <c r="X1593" i="2" s="1"/>
  <c r="X1766" i="2" a="1"/>
  <c r="X1766" i="2" s="1"/>
  <c r="X1802" i="2" a="1"/>
  <c r="X1802" i="2" s="1"/>
  <c r="X2631" i="2" a="1"/>
  <c r="X2631" i="2" s="1"/>
  <c r="X2627" i="2" a="1"/>
  <c r="X2627" i="2" s="1"/>
  <c r="X2621" i="2" a="1"/>
  <c r="X2621" i="2" s="1"/>
  <c r="X2617" i="2" a="1"/>
  <c r="X2617" i="2" s="1"/>
  <c r="X2613" i="2" a="1"/>
  <c r="X2613" i="2" s="1"/>
  <c r="X2609" i="2" a="1"/>
  <c r="X2609" i="2" s="1"/>
  <c r="X2605" i="2" a="1"/>
  <c r="X2605" i="2" s="1"/>
  <c r="X2601" i="2" a="1"/>
  <c r="X2601" i="2" s="1"/>
  <c r="X2597" i="2" a="1"/>
  <c r="X2597" i="2" s="1"/>
  <c r="X2589" i="2" a="1"/>
  <c r="X2589" i="2" s="1"/>
  <c r="X2585" i="2" a="1"/>
  <c r="X2585" i="2" s="1"/>
  <c r="X2581" i="2" a="1"/>
  <c r="X2581" i="2" s="1"/>
  <c r="X2577" i="2" a="1"/>
  <c r="X2577" i="2" s="1"/>
  <c r="X2573" i="2" a="1"/>
  <c r="X2573" i="2" s="1"/>
  <c r="X2569" i="2" a="1"/>
  <c r="X2569" i="2" s="1"/>
  <c r="X2565" i="2" a="1"/>
  <c r="X2565" i="2" s="1"/>
  <c r="X2561" i="2" a="1"/>
  <c r="X2561" i="2" s="1"/>
  <c r="X2594" i="2"/>
  <c r="X2635" i="2"/>
  <c r="X2630" i="2" a="1"/>
  <c r="X2630" i="2" s="1"/>
  <c r="X2626" i="2" a="1"/>
  <c r="X2626" i="2" s="1"/>
  <c r="X2620" i="2" a="1"/>
  <c r="X2620" i="2" s="1"/>
  <c r="X2616" i="2" a="1"/>
  <c r="X2616" i="2" s="1"/>
  <c r="X2612" i="2" a="1"/>
  <c r="X2612" i="2" s="1"/>
  <c r="X2608" i="2" a="1"/>
  <c r="X2608" i="2" s="1"/>
  <c r="X2604" i="2" a="1"/>
  <c r="X2604" i="2" s="1"/>
  <c r="X2600" i="2" a="1"/>
  <c r="X2600" i="2" s="1"/>
  <c r="X2593" i="2"/>
  <c r="X2588" i="2" a="1"/>
  <c r="X2588" i="2" s="1"/>
  <c r="X2584" i="2" a="1"/>
  <c r="X2584" i="2" s="1"/>
  <c r="X2580" i="2" a="1"/>
  <c r="X2580" i="2" s="1"/>
  <c r="X2576" i="2" a="1"/>
  <c r="X2576" i="2" s="1"/>
  <c r="X2572" i="2" a="1"/>
  <c r="X2572" i="2" s="1"/>
  <c r="X2568" i="2" a="1"/>
  <c r="X2568" i="2" s="1"/>
  <c r="X2564" i="2" a="1"/>
  <c r="X2564" i="2" s="1"/>
  <c r="X2560" i="2" a="1"/>
  <c r="X2560" i="2" s="1"/>
  <c r="X2556" i="2" a="1"/>
  <c r="X2556" i="2" s="1"/>
  <c r="X2552" i="2" a="1"/>
  <c r="X2552" i="2" s="1"/>
  <c r="X2548" i="2" a="1"/>
  <c r="X2548" i="2" s="1"/>
  <c r="X2544" i="2" a="1"/>
  <c r="X2544" i="2" s="1"/>
  <c r="X2540" i="2" a="1"/>
  <c r="X2540" i="2" s="1"/>
  <c r="X2536" i="2" a="1"/>
  <c r="X2536" i="2" s="1"/>
  <c r="X2532" i="2" a="1"/>
  <c r="X2532" i="2" s="1"/>
  <c r="X2528" i="2" a="1"/>
  <c r="X2528" i="2" s="1"/>
  <c r="X2524" i="2" a="1"/>
  <c r="X2524" i="2" s="1"/>
  <c r="X2520" i="2" a="1"/>
  <c r="X2520" i="2" s="1"/>
  <c r="X2516" i="2" a="1"/>
  <c r="X2516" i="2" s="1"/>
  <c r="X2512" i="2" a="1"/>
  <c r="X2512" i="2" s="1"/>
  <c r="X2508" i="2" a="1"/>
  <c r="X2508" i="2" s="1"/>
  <c r="X2629" i="2" a="1"/>
  <c r="X2629" i="2" s="1"/>
  <c r="X2619" i="2" a="1"/>
  <c r="X2619" i="2" s="1"/>
  <c r="X2611" i="2" a="1"/>
  <c r="X2611" i="2" s="1"/>
  <c r="X2603" i="2" a="1"/>
  <c r="X2603" i="2" s="1"/>
  <c r="X2591" i="2" a="1"/>
  <c r="X2591" i="2" s="1"/>
  <c r="X2583" i="2" a="1"/>
  <c r="X2583" i="2" s="1"/>
  <c r="X2575" i="2" a="1"/>
  <c r="X2575" i="2" s="1"/>
  <c r="X2567" i="2" a="1"/>
  <c r="X2567" i="2" s="1"/>
  <c r="X2559" i="2" a="1"/>
  <c r="X2559" i="2" s="1"/>
  <c r="X2541" i="2" a="1"/>
  <c r="X2541" i="2" s="1"/>
  <c r="X2534" i="2" a="1"/>
  <c r="X2534" i="2" s="1"/>
  <c r="X2527" i="2" a="1"/>
  <c r="X2527" i="2" s="1"/>
  <c r="X2509" i="2" a="1"/>
  <c r="X2509" i="2" s="1"/>
  <c r="X2492" i="2" a="1"/>
  <c r="X2492" i="2" s="1"/>
  <c r="X2476" i="2" a="1"/>
  <c r="X2476" i="2" s="1"/>
  <c r="X2460" i="2" a="1"/>
  <c r="X2460" i="2" s="1"/>
  <c r="X2442" i="2" a="1"/>
  <c r="X2442" i="2" s="1"/>
  <c r="X2426" i="2" a="1"/>
  <c r="X2426" i="2" s="1"/>
  <c r="X2410" i="2" a="1"/>
  <c r="X2410" i="2" s="1"/>
  <c r="X2394" i="2" a="1"/>
  <c r="X2394" i="2" s="1"/>
  <c r="X2553" i="2" a="1"/>
  <c r="X2553" i="2" s="1"/>
  <c r="X2546" i="2" a="1"/>
  <c r="X2546" i="2" s="1"/>
  <c r="X2539" i="2" a="1"/>
  <c r="X2539" i="2" s="1"/>
  <c r="X2521" i="2" a="1"/>
  <c r="X2521" i="2" s="1"/>
  <c r="X2514" i="2" a="1"/>
  <c r="X2514" i="2" s="1"/>
  <c r="X2507" i="2" a="1"/>
  <c r="X2507" i="2" s="1"/>
  <c r="X2502" i="2" a="1"/>
  <c r="X2502" i="2" s="1"/>
  <c r="X2497" i="2" a="1"/>
  <c r="X2497" i="2" s="1"/>
  <c r="X2491" i="2" a="1"/>
  <c r="X2491" i="2" s="1"/>
  <c r="X2486" i="2" a="1"/>
  <c r="X2486" i="2" s="1"/>
  <c r="X2481" i="2" a="1"/>
  <c r="X2481" i="2" s="1"/>
  <c r="X2475" i="2" a="1"/>
  <c r="X2475" i="2" s="1"/>
  <c r="X2470" i="2" a="1"/>
  <c r="X2470" i="2" s="1"/>
  <c r="X2465" i="2" a="1"/>
  <c r="X2465" i="2" s="1"/>
  <c r="X2459" i="2" a="1"/>
  <c r="X2459" i="2" s="1"/>
  <c r="X2454" i="2" a="1"/>
  <c r="X2454" i="2" s="1"/>
  <c r="X2447" i="2" a="1"/>
  <c r="X2447" i="2" s="1"/>
  <c r="X2441" i="2" a="1"/>
  <c r="X2441" i="2" s="1"/>
  <c r="X2436" i="2" a="1"/>
  <c r="X2436" i="2" s="1"/>
  <c r="X2431" i="2" a="1"/>
  <c r="X2431" i="2" s="1"/>
  <c r="X2425" i="2" a="1"/>
  <c r="X2425" i="2" s="1"/>
  <c r="X2420" i="2" a="1"/>
  <c r="X2420" i="2" s="1"/>
  <c r="X2415" i="2" a="1"/>
  <c r="X2415" i="2" s="1"/>
  <c r="X2409" i="2" a="1"/>
  <c r="X2409" i="2" s="1"/>
  <c r="X2404" i="2" a="1"/>
  <c r="X2404" i="2" s="1"/>
  <c r="X2399" i="2" a="1"/>
  <c r="X2399" i="2" s="1"/>
  <c r="X2393" i="2" a="1"/>
  <c r="X2393" i="2" s="1"/>
  <c r="X2386" i="2" a="1"/>
  <c r="X2386" i="2" s="1"/>
  <c r="X2381" i="2" a="1"/>
  <c r="X2381" i="2" s="1"/>
  <c r="X2628" i="2" a="1"/>
  <c r="X2628" i="2" s="1"/>
  <c r="X2618" i="2" a="1"/>
  <c r="X2618" i="2" s="1"/>
  <c r="X2610" i="2" a="1"/>
  <c r="X2610" i="2" s="1"/>
  <c r="X2602" i="2" a="1"/>
  <c r="X2602" i="2" s="1"/>
  <c r="X2590" i="2" a="1"/>
  <c r="X2590" i="2" s="1"/>
  <c r="X2582" i="2" a="1"/>
  <c r="X2582" i="2" s="1"/>
  <c r="X2574" i="2" a="1"/>
  <c r="X2574" i="2" s="1"/>
  <c r="X2566" i="2" a="1"/>
  <c r="X2566" i="2" s="1"/>
  <c r="X2558" i="2" a="1"/>
  <c r="X2558" i="2" s="1"/>
  <c r="X2551" i="2" a="1"/>
  <c r="X2551" i="2" s="1"/>
  <c r="X2533" i="2" a="1"/>
  <c r="X2533" i="2" s="1"/>
  <c r="X2526" i="2" a="1"/>
  <c r="X2526" i="2" s="1"/>
  <c r="X2519" i="2" a="1"/>
  <c r="X2519" i="2" s="1"/>
  <c r="X2496" i="2" a="1"/>
  <c r="X2496" i="2" s="1"/>
  <c r="X2480" i="2" a="1"/>
  <c r="X2480" i="2" s="1"/>
  <c r="X2464" i="2" a="1"/>
  <c r="X2464" i="2" s="1"/>
  <c r="X2446" i="2" a="1"/>
  <c r="X2446" i="2" s="1"/>
  <c r="X2430" i="2" a="1"/>
  <c r="X2430" i="2" s="1"/>
  <c r="X2414" i="2" a="1"/>
  <c r="X2414" i="2" s="1"/>
  <c r="X2398" i="2" a="1"/>
  <c r="X2398" i="2" s="1"/>
  <c r="X2380" i="2" a="1"/>
  <c r="X2380" i="2" s="1"/>
  <c r="X2545" i="2" a="1"/>
  <c r="X2545" i="2" s="1"/>
  <c r="X2538" i="2" a="1"/>
  <c r="X2538" i="2" s="1"/>
  <c r="X2531" i="2" a="1"/>
  <c r="X2531" i="2" s="1"/>
  <c r="X2513" i="2" a="1"/>
  <c r="X2513" i="2" s="1"/>
  <c r="X2506" i="2" a="1"/>
  <c r="X2506" i="2" s="1"/>
  <c r="X2501" i="2" a="1"/>
  <c r="X2501" i="2" s="1"/>
  <c r="X2495" i="2" a="1"/>
  <c r="X2495" i="2" s="1"/>
  <c r="X2490" i="2" a="1"/>
  <c r="X2490" i="2" s="1"/>
  <c r="X2485" i="2" a="1"/>
  <c r="X2485" i="2" s="1"/>
  <c r="X2479" i="2" a="1"/>
  <c r="X2479" i="2" s="1"/>
  <c r="X2474" i="2" a="1"/>
  <c r="X2474" i="2" s="1"/>
  <c r="X2469" i="2" a="1"/>
  <c r="X2469" i="2" s="1"/>
  <c r="X2463" i="2" a="1"/>
  <c r="X2463" i="2" s="1"/>
  <c r="X2458" i="2" a="1"/>
  <c r="X2458" i="2" s="1"/>
  <c r="X2453" i="2" a="1"/>
  <c r="X2453" i="2" s="1"/>
  <c r="X2445" i="2" a="1"/>
  <c r="X2445" i="2" s="1"/>
  <c r="X2440" i="2" a="1"/>
  <c r="X2440" i="2" s="1"/>
  <c r="X2435" i="2" a="1"/>
  <c r="X2435" i="2" s="1"/>
  <c r="X2429" i="2" a="1"/>
  <c r="X2429" i="2" s="1"/>
  <c r="X2424" i="2" a="1"/>
  <c r="X2424" i="2" s="1"/>
  <c r="X2419" i="2" a="1"/>
  <c r="X2419" i="2" s="1"/>
  <c r="X2413" i="2" a="1"/>
  <c r="X2413" i="2" s="1"/>
  <c r="X2408" i="2" a="1"/>
  <c r="X2408" i="2" s="1"/>
  <c r="X2403" i="2" a="1"/>
  <c r="X2403" i="2" s="1"/>
  <c r="X2397" i="2" a="1"/>
  <c r="X2397" i="2" s="1"/>
  <c r="X2392" i="2" a="1"/>
  <c r="X2392" i="2" s="1"/>
  <c r="X2385" i="2" a="1"/>
  <c r="X2385" i="2" s="1"/>
  <c r="X2379" i="2" a="1"/>
  <c r="X2379" i="2" s="1"/>
  <c r="X2633" i="2" a="1"/>
  <c r="X2633" i="2" s="1"/>
  <c r="X2625" i="2" a="1"/>
  <c r="X2625" i="2" s="1"/>
  <c r="X2615" i="2" a="1"/>
  <c r="X2615" i="2" s="1"/>
  <c r="X2607" i="2" a="1"/>
  <c r="X2607" i="2" s="1"/>
  <c r="X2599" i="2" a="1"/>
  <c r="X2599" i="2" s="1"/>
  <c r="X2587" i="2" a="1"/>
  <c r="X2587" i="2" s="1"/>
  <c r="X2579" i="2" a="1"/>
  <c r="X2579" i="2" s="1"/>
  <c r="X2571" i="2" a="1"/>
  <c r="X2571" i="2" s="1"/>
  <c r="X2563" i="2" a="1"/>
  <c r="X2563" i="2" s="1"/>
  <c r="X2557" i="2" a="1"/>
  <c r="X2557" i="2" s="1"/>
  <c r="X2550" i="2" a="1"/>
  <c r="X2550" i="2" s="1"/>
  <c r="X2543" i="2" a="1"/>
  <c r="X2543" i="2" s="1"/>
  <c r="X2525" i="2" a="1"/>
  <c r="X2525" i="2" s="1"/>
  <c r="X2518" i="2" a="1"/>
  <c r="X2518" i="2" s="1"/>
  <c r="X2511" i="2" a="1"/>
  <c r="X2511" i="2" s="1"/>
  <c r="X2500" i="2" a="1"/>
  <c r="X2500" i="2" s="1"/>
  <c r="X2484" i="2" a="1"/>
  <c r="X2484" i="2" s="1"/>
  <c r="X2468" i="2" a="1"/>
  <c r="X2468" i="2" s="1"/>
  <c r="X2452" i="2" a="1"/>
  <c r="X2452" i="2" s="1"/>
  <c r="X2434" i="2" a="1"/>
  <c r="X2434" i="2" s="1"/>
  <c r="X2418" i="2" a="1"/>
  <c r="X2418" i="2" s="1"/>
  <c r="X2402" i="2" a="1"/>
  <c r="X2402" i="2" s="1"/>
  <c r="X2384" i="2" a="1"/>
  <c r="X2384" i="2" s="1"/>
  <c r="X2382" i="2" a="1"/>
  <c r="X2382" i="2" s="1"/>
  <c r="X2396" i="2" a="1"/>
  <c r="X2396" i="2" s="1"/>
  <c r="X2427" i="2" a="1"/>
  <c r="X2427" i="2" s="1"/>
  <c r="X2439" i="2" a="1"/>
  <c r="X2439" i="2" s="1"/>
  <c r="X2456" i="2" a="1"/>
  <c r="X2456" i="2" s="1"/>
  <c r="X2471" i="2" a="1"/>
  <c r="X2471" i="2" s="1"/>
  <c r="X2483" i="2" a="1"/>
  <c r="X2483" i="2" s="1"/>
  <c r="X2515" i="2" a="1"/>
  <c r="X2515" i="2" s="1"/>
  <c r="X2530" i="2" a="1"/>
  <c r="X2530" i="2" s="1"/>
  <c r="X2549" i="2" a="1"/>
  <c r="X2549" i="2" s="1"/>
  <c r="X2614" i="2" a="1"/>
  <c r="X2614" i="2" s="1"/>
  <c r="X1612" i="2" a="1"/>
  <c r="X1612" i="2" s="1"/>
  <c r="X1778" i="2" a="1"/>
  <c r="X1778" i="2" s="1"/>
  <c r="X2400" i="2" a="1"/>
  <c r="X2400" i="2" s="1"/>
  <c r="X2412" i="2" a="1"/>
  <c r="X2412" i="2" s="1"/>
  <c r="X2443" i="2" a="1"/>
  <c r="X2443" i="2" s="1"/>
  <c r="X2457" i="2" a="1"/>
  <c r="X2457" i="2" s="1"/>
  <c r="X2472" i="2" a="1"/>
  <c r="X2472" i="2" s="1"/>
  <c r="X2487" i="2" a="1"/>
  <c r="X2487" i="2" s="1"/>
  <c r="X2499" i="2" a="1"/>
  <c r="X2499" i="2" s="1"/>
  <c r="X2517" i="2" a="1"/>
  <c r="X2517" i="2" s="1"/>
  <c r="X2570" i="2" a="1"/>
  <c r="X2570" i="2" s="1"/>
  <c r="X1827" i="2" a="1"/>
  <c r="X1827" i="2" s="1"/>
  <c r="X1823" i="2" a="1"/>
  <c r="X1823" i="2" s="1"/>
  <c r="X1817" i="2" a="1"/>
  <c r="X1817" i="2" s="1"/>
  <c r="X1813" i="2" a="1"/>
  <c r="X1813" i="2" s="1"/>
  <c r="X1809" i="2" a="1"/>
  <c r="X1809" i="2" s="1"/>
  <c r="X1805" i="2" a="1"/>
  <c r="X1805" i="2" s="1"/>
  <c r="X1801" i="2" a="1"/>
  <c r="X1801" i="2" s="1"/>
  <c r="X1797" i="2" a="1"/>
  <c r="X1797" i="2" s="1"/>
  <c r="X1793" i="2" a="1"/>
  <c r="X1793" i="2" s="1"/>
  <c r="X1785" i="2" a="1"/>
  <c r="X1785" i="2" s="1"/>
  <c r="X1781" i="2" a="1"/>
  <c r="X1781" i="2" s="1"/>
  <c r="X1777" i="2" a="1"/>
  <c r="X1777" i="2" s="1"/>
  <c r="X1773" i="2" a="1"/>
  <c r="X1773" i="2" s="1"/>
  <c r="X1769" i="2" a="1"/>
  <c r="X1769" i="2" s="1"/>
  <c r="X1765" i="2" a="1"/>
  <c r="X1765" i="2" s="1"/>
  <c r="X1761" i="2" a="1"/>
  <c r="X1761" i="2" s="1"/>
  <c r="X1757" i="2" a="1"/>
  <c r="X1757" i="2" s="1"/>
  <c r="X1753" i="2" a="1"/>
  <c r="X1753" i="2" s="1"/>
  <c r="X1749" i="2" a="1"/>
  <c r="X1749" i="2" s="1"/>
  <c r="X1745" i="2" a="1"/>
  <c r="X1745" i="2" s="1"/>
  <c r="X1741" i="2" a="1"/>
  <c r="X1741" i="2" s="1"/>
  <c r="X1737" i="2" a="1"/>
  <c r="X1737" i="2" s="1"/>
  <c r="X1733" i="2" a="1"/>
  <c r="X1733" i="2" s="1"/>
  <c r="X1729" i="2" a="1"/>
  <c r="X1729" i="2" s="1"/>
  <c r="X1725" i="2" a="1"/>
  <c r="X1725" i="2" s="1"/>
  <c r="X1721" i="2" a="1"/>
  <c r="X1721" i="2" s="1"/>
  <c r="X1717" i="2" a="1"/>
  <c r="X1717" i="2" s="1"/>
  <c r="X1713" i="2" a="1"/>
  <c r="X1713" i="2" s="1"/>
  <c r="X1709" i="2" a="1"/>
  <c r="X1709" i="2" s="1"/>
  <c r="X1705" i="2" a="1"/>
  <c r="X1705" i="2" s="1"/>
  <c r="X1701" i="2" a="1"/>
  <c r="X1701" i="2" s="1"/>
  <c r="X1697" i="2" a="1"/>
  <c r="X1697" i="2" s="1"/>
  <c r="X1693" i="2" a="1"/>
  <c r="X1693" i="2" s="1"/>
  <c r="X1689" i="2" a="1"/>
  <c r="X1689" i="2" s="1"/>
  <c r="X1685" i="2" a="1"/>
  <c r="X1685" i="2" s="1"/>
  <c r="X1681" i="2" a="1"/>
  <c r="X1681" i="2" s="1"/>
  <c r="X1677" i="2" a="1"/>
  <c r="X1677" i="2" s="1"/>
  <c r="X1673" i="2" a="1"/>
  <c r="X1673" i="2" s="1"/>
  <c r="X1669" i="2" a="1"/>
  <c r="X1669" i="2" s="1"/>
  <c r="X1665" i="2" a="1"/>
  <c r="X1665" i="2" s="1"/>
  <c r="X1661" i="2" a="1"/>
  <c r="X1661" i="2" s="1"/>
  <c r="X1657" i="2" a="1"/>
  <c r="X1657" i="2" s="1"/>
  <c r="X1653" i="2" a="1"/>
  <c r="X1653" i="2" s="1"/>
  <c r="X1649" i="2" a="1"/>
  <c r="X1649" i="2" s="1"/>
  <c r="X1643" i="2" a="1"/>
  <c r="X1643" i="2" s="1"/>
  <c r="X1639" i="2" a="1"/>
  <c r="X1639" i="2" s="1"/>
  <c r="X1635" i="2" a="1"/>
  <c r="X1635" i="2" s="1"/>
  <c r="X1631" i="2" a="1"/>
  <c r="X1631" i="2" s="1"/>
  <c r="X1627" i="2" a="1"/>
  <c r="X1627" i="2" s="1"/>
  <c r="X1623" i="2" a="1"/>
  <c r="X1623" i="2" s="1"/>
  <c r="X1619" i="2" a="1"/>
  <c r="X1619" i="2" s="1"/>
  <c r="X1615" i="2" a="1"/>
  <c r="X1615" i="2" s="1"/>
  <c r="X1611" i="2" a="1"/>
  <c r="X1611" i="2" s="1"/>
  <c r="X1607" i="2" a="1"/>
  <c r="X1607" i="2" s="1"/>
  <c r="X1603" i="2" a="1"/>
  <c r="X1603" i="2" s="1"/>
  <c r="X1599" i="2" a="1"/>
  <c r="X1599" i="2" s="1"/>
  <c r="X1595" i="2" a="1"/>
  <c r="X1595" i="2" s="1"/>
  <c r="X1591" i="2" a="1"/>
  <c r="X1591" i="2" s="1"/>
  <c r="X1587" i="2" a="1"/>
  <c r="X1587" i="2" s="1"/>
  <c r="X1581" i="2" a="1"/>
  <c r="X1581" i="2" s="1"/>
  <c r="X1577" i="2" a="1"/>
  <c r="X1577" i="2" s="1"/>
  <c r="X1790" i="2"/>
  <c r="X1831" i="2"/>
  <c r="X1826" i="2" a="1"/>
  <c r="X1826" i="2" s="1"/>
  <c r="X1822" i="2" a="1"/>
  <c r="X1822" i="2" s="1"/>
  <c r="X1816" i="2" a="1"/>
  <c r="X1816" i="2" s="1"/>
  <c r="X1812" i="2" a="1"/>
  <c r="X1812" i="2" s="1"/>
  <c r="X1808" i="2" a="1"/>
  <c r="X1808" i="2" s="1"/>
  <c r="X1804" i="2" a="1"/>
  <c r="X1804" i="2" s="1"/>
  <c r="X1800" i="2" a="1"/>
  <c r="X1800" i="2" s="1"/>
  <c r="X1796" i="2" a="1"/>
  <c r="X1796" i="2" s="1"/>
  <c r="X1789" i="2"/>
  <c r="X1784" i="2" a="1"/>
  <c r="X1784" i="2" s="1"/>
  <c r="X1780" i="2" a="1"/>
  <c r="X1780" i="2" s="1"/>
  <c r="X1776" i="2" a="1"/>
  <c r="X1776" i="2" s="1"/>
  <c r="X1772" i="2" a="1"/>
  <c r="X1772" i="2" s="1"/>
  <c r="X1768" i="2" a="1"/>
  <c r="X1768" i="2" s="1"/>
  <c r="X1764" i="2" a="1"/>
  <c r="X1764" i="2" s="1"/>
  <c r="X1760" i="2" a="1"/>
  <c r="X1760" i="2" s="1"/>
  <c r="X1756" i="2" a="1"/>
  <c r="X1756" i="2" s="1"/>
  <c r="X1752" i="2" a="1"/>
  <c r="X1752" i="2" s="1"/>
  <c r="X1748" i="2" a="1"/>
  <c r="X1748" i="2" s="1"/>
  <c r="X1744" i="2" a="1"/>
  <c r="X1744" i="2" s="1"/>
  <c r="X1740" i="2" a="1"/>
  <c r="X1740" i="2" s="1"/>
  <c r="X1736" i="2" a="1"/>
  <c r="X1736" i="2" s="1"/>
  <c r="X1732" i="2" a="1"/>
  <c r="X1732" i="2" s="1"/>
  <c r="X1728" i="2" a="1"/>
  <c r="X1728" i="2" s="1"/>
  <c r="X1724" i="2" a="1"/>
  <c r="X1724" i="2" s="1"/>
  <c r="X1720" i="2" a="1"/>
  <c r="X1720" i="2" s="1"/>
  <c r="X1716" i="2" a="1"/>
  <c r="X1716" i="2" s="1"/>
  <c r="X1712" i="2" a="1"/>
  <c r="X1712" i="2" s="1"/>
  <c r="X1708" i="2" a="1"/>
  <c r="X1708" i="2" s="1"/>
  <c r="X1704" i="2" a="1"/>
  <c r="X1704" i="2" s="1"/>
  <c r="X1700" i="2" a="1"/>
  <c r="X1700" i="2" s="1"/>
  <c r="X1696" i="2" a="1"/>
  <c r="X1696" i="2" s="1"/>
  <c r="X1692" i="2" a="1"/>
  <c r="X1692" i="2" s="1"/>
  <c r="X1688" i="2" a="1"/>
  <c r="X1688" i="2" s="1"/>
  <c r="X1684" i="2" a="1"/>
  <c r="X1684" i="2" s="1"/>
  <c r="X1680" i="2" a="1"/>
  <c r="X1680" i="2" s="1"/>
  <c r="X1676" i="2" a="1"/>
  <c r="X1676" i="2" s="1"/>
  <c r="X1672" i="2" a="1"/>
  <c r="X1672" i="2" s="1"/>
  <c r="X1668" i="2" a="1"/>
  <c r="X1668" i="2" s="1"/>
  <c r="X1664" i="2" a="1"/>
  <c r="X1664" i="2" s="1"/>
  <c r="X1660" i="2" a="1"/>
  <c r="X1660" i="2" s="1"/>
  <c r="X1656" i="2" a="1"/>
  <c r="X1656" i="2" s="1"/>
  <c r="X1652" i="2" a="1"/>
  <c r="X1652" i="2" s="1"/>
  <c r="X1648" i="2" a="1"/>
  <c r="X1648" i="2" s="1"/>
  <c r="X1642" i="2" a="1"/>
  <c r="X1642" i="2" s="1"/>
  <c r="X1638" i="2" a="1"/>
  <c r="X1638" i="2" s="1"/>
  <c r="X1634" i="2" a="1"/>
  <c r="X1634" i="2" s="1"/>
  <c r="X1630" i="2" a="1"/>
  <c r="X1630" i="2" s="1"/>
  <c r="X1626" i="2" a="1"/>
  <c r="X1626" i="2" s="1"/>
  <c r="X1622" i="2" a="1"/>
  <c r="X1622" i="2" s="1"/>
  <c r="X1618" i="2" a="1"/>
  <c r="X1618" i="2" s="1"/>
  <c r="X1614" i="2" a="1"/>
  <c r="X1614" i="2" s="1"/>
  <c r="X1610" i="2" a="1"/>
  <c r="X1610" i="2" s="1"/>
  <c r="X1606" i="2" a="1"/>
  <c r="X1606" i="2" s="1"/>
  <c r="X1602" i="2" a="1"/>
  <c r="X1602" i="2" s="1"/>
  <c r="X1598" i="2" a="1"/>
  <c r="X1598" i="2" s="1"/>
  <c r="X1594" i="2" a="1"/>
  <c r="X1594" i="2" s="1"/>
  <c r="X1590" i="2" a="1"/>
  <c r="X1590" i="2" s="1"/>
  <c r="X1586" i="2" a="1"/>
  <c r="X1586" i="2" s="1"/>
  <c r="X1580" i="2" a="1"/>
  <c r="X1580" i="2" s="1"/>
  <c r="X1576" i="2" a="1"/>
  <c r="X1576" i="2" s="1"/>
  <c r="X1829" i="2" a="1"/>
  <c r="X1829" i="2" s="1"/>
  <c r="X1825" i="2" a="1"/>
  <c r="X1825" i="2" s="1"/>
  <c r="X1821" i="2" a="1"/>
  <c r="X1821" i="2" s="1"/>
  <c r="X1815" i="2" a="1"/>
  <c r="X1815" i="2" s="1"/>
  <c r="X1811" i="2" a="1"/>
  <c r="X1811" i="2" s="1"/>
  <c r="X1807" i="2" a="1"/>
  <c r="X1807" i="2" s="1"/>
  <c r="X1803" i="2" a="1"/>
  <c r="X1803" i="2" s="1"/>
  <c r="X1799" i="2" a="1"/>
  <c r="X1799" i="2" s="1"/>
  <c r="X1795" i="2" a="1"/>
  <c r="X1795" i="2" s="1"/>
  <c r="X1787" i="2" a="1"/>
  <c r="X1787" i="2" s="1"/>
  <c r="X1783" i="2" a="1"/>
  <c r="X1783" i="2" s="1"/>
  <c r="X1779" i="2" a="1"/>
  <c r="X1779" i="2" s="1"/>
  <c r="X1775" i="2" a="1"/>
  <c r="X1775" i="2" s="1"/>
  <c r="X1771" i="2" a="1"/>
  <c r="X1771" i="2" s="1"/>
  <c r="X1767" i="2" a="1"/>
  <c r="X1767" i="2" s="1"/>
  <c r="X1763" i="2" a="1"/>
  <c r="X1763" i="2" s="1"/>
  <c r="X1759" i="2" a="1"/>
  <c r="X1759" i="2" s="1"/>
  <c r="X1755" i="2" a="1"/>
  <c r="X1755" i="2" s="1"/>
  <c r="X1751" i="2" a="1"/>
  <c r="X1751" i="2" s="1"/>
  <c r="X1747" i="2" a="1"/>
  <c r="X1747" i="2" s="1"/>
  <c r="X1743" i="2" a="1"/>
  <c r="X1743" i="2" s="1"/>
  <c r="X1739" i="2" a="1"/>
  <c r="X1739" i="2" s="1"/>
  <c r="X1735" i="2" a="1"/>
  <c r="X1735" i="2" s="1"/>
  <c r="X1731" i="2" a="1"/>
  <c r="X1731" i="2" s="1"/>
  <c r="X1727" i="2" a="1"/>
  <c r="X1727" i="2" s="1"/>
  <c r="X1723" i="2" a="1"/>
  <c r="X1723" i="2" s="1"/>
  <c r="X1719" i="2" a="1"/>
  <c r="X1719" i="2" s="1"/>
  <c r="X1715" i="2" a="1"/>
  <c r="X1715" i="2" s="1"/>
  <c r="X1711" i="2" a="1"/>
  <c r="X1711" i="2" s="1"/>
  <c r="X1707" i="2" a="1"/>
  <c r="X1707" i="2" s="1"/>
  <c r="X1703" i="2" a="1"/>
  <c r="X1703" i="2" s="1"/>
  <c r="X1699" i="2" a="1"/>
  <c r="X1699" i="2" s="1"/>
  <c r="X1695" i="2" a="1"/>
  <c r="X1695" i="2" s="1"/>
  <c r="X1691" i="2" a="1"/>
  <c r="X1691" i="2" s="1"/>
  <c r="X1687" i="2" a="1"/>
  <c r="X1687" i="2" s="1"/>
  <c r="X1683" i="2" a="1"/>
  <c r="X1683" i="2" s="1"/>
  <c r="X1679" i="2" a="1"/>
  <c r="X1679" i="2" s="1"/>
  <c r="X1675" i="2" a="1"/>
  <c r="X1675" i="2" s="1"/>
  <c r="X1671" i="2" a="1"/>
  <c r="X1671" i="2" s="1"/>
  <c r="X1667" i="2" a="1"/>
  <c r="X1667" i="2" s="1"/>
  <c r="X1663" i="2" a="1"/>
  <c r="X1663" i="2" s="1"/>
  <c r="X1659" i="2" a="1"/>
  <c r="X1659" i="2" s="1"/>
  <c r="X1655" i="2" a="1"/>
  <c r="X1655" i="2" s="1"/>
  <c r="X1651" i="2" a="1"/>
  <c r="X1651" i="2" s="1"/>
  <c r="X1645" i="2" a="1"/>
  <c r="X1645" i="2" s="1"/>
  <c r="X1641" i="2" a="1"/>
  <c r="X1641" i="2" s="1"/>
  <c r="X1637" i="2" a="1"/>
  <c r="X1637" i="2" s="1"/>
  <c r="X1633" i="2" a="1"/>
  <c r="X1633" i="2" s="1"/>
  <c r="X1629" i="2" a="1"/>
  <c r="X1629" i="2" s="1"/>
  <c r="X1625" i="2" a="1"/>
  <c r="X1625" i="2" s="1"/>
  <c r="X1621" i="2" a="1"/>
  <c r="X1621" i="2" s="1"/>
  <c r="X1617" i="2" a="1"/>
  <c r="X1617" i="2" s="1"/>
  <c r="X1613" i="2" a="1"/>
  <c r="X1613" i="2" s="1"/>
  <c r="X1609" i="2" a="1"/>
  <c r="X1609" i="2" s="1"/>
  <c r="X1605" i="2" a="1"/>
  <c r="X1605" i="2" s="1"/>
  <c r="X1601" i="2" a="1"/>
  <c r="X1601" i="2" s="1"/>
  <c r="X1770" i="2" a="1"/>
  <c r="X1770" i="2" s="1"/>
  <c r="X1806" i="2" a="1"/>
  <c r="X1806" i="2" s="1"/>
  <c r="X2504" i="2" a="1"/>
  <c r="X2504" i="2" s="1"/>
  <c r="X2522" i="2" a="1"/>
  <c r="X2522" i="2" s="1"/>
  <c r="X2537" i="2" a="1"/>
  <c r="X2537" i="2" s="1"/>
  <c r="X2624" i="2" a="1"/>
  <c r="X2624" i="2" s="1"/>
  <c r="X2118" i="2" a="1"/>
  <c r="X2118" i="2" s="1"/>
  <c r="X2125" i="2" a="1"/>
  <c r="X2125" i="2" s="1"/>
  <c r="X2136" i="2" a="1"/>
  <c r="X2136" i="2" s="1"/>
  <c r="X2141" i="2" a="1"/>
  <c r="X2141" i="2" s="1"/>
  <c r="X2152" i="2" a="1"/>
  <c r="X2152" i="2" s="1"/>
  <c r="X2157" i="2" a="1"/>
  <c r="X2157" i="2" s="1"/>
  <c r="X2168" i="2" a="1"/>
  <c r="X2168" i="2" s="1"/>
  <c r="X2173" i="2" a="1"/>
  <c r="X2173" i="2" s="1"/>
  <c r="X2186" i="2" a="1"/>
  <c r="X2186" i="2" s="1"/>
  <c r="X2191" i="2" a="1"/>
  <c r="X2191" i="2" s="1"/>
  <c r="X2202" i="2" a="1"/>
  <c r="X2202" i="2" s="1"/>
  <c r="X2207" i="2" a="1"/>
  <c r="X2207" i="2" s="1"/>
  <c r="X2218" i="2" a="1"/>
  <c r="X2218" i="2" s="1"/>
  <c r="X2223" i="2" a="1"/>
  <c r="X2223" i="2" s="1"/>
  <c r="X2234" i="2" a="1"/>
  <c r="X2234" i="2" s="1"/>
  <c r="X2239" i="2" a="1"/>
  <c r="X2239" i="2" s="1"/>
  <c r="X2250" i="2" a="1"/>
  <c r="X2250" i="2" s="1"/>
  <c r="X2255" i="2" a="1"/>
  <c r="X2255" i="2" s="1"/>
  <c r="X2266" i="2" a="1"/>
  <c r="X2266" i="2" s="1"/>
  <c r="X2271" i="2" a="1"/>
  <c r="X2271" i="2" s="1"/>
  <c r="X2282" i="2" a="1"/>
  <c r="X2282" i="2" s="1"/>
  <c r="X2287" i="2" a="1"/>
  <c r="X2287" i="2" s="1"/>
  <c r="X2298" i="2" a="1"/>
  <c r="X2298" i="2" s="1"/>
  <c r="X2303" i="2" a="1"/>
  <c r="X2303" i="2" s="1"/>
  <c r="X2314" i="2" a="1"/>
  <c r="X2314" i="2" s="1"/>
  <c r="X2319" i="2" a="1"/>
  <c r="X2319" i="2" s="1"/>
  <c r="X2326" i="2"/>
  <c r="X2334" i="2" a="1"/>
  <c r="X2334" i="2" s="1"/>
  <c r="X2339" i="2" a="1"/>
  <c r="X2339" i="2" s="1"/>
  <c r="X2350" i="2" a="1"/>
  <c r="X2350" i="2" s="1"/>
  <c r="X2363" i="2" a="1"/>
  <c r="X2363" i="2" s="1"/>
  <c r="X2359" i="2" a="1"/>
  <c r="X2359" i="2" s="1"/>
  <c r="X2353" i="2" a="1"/>
  <c r="X2353" i="2" s="1"/>
  <c r="X2349" i="2" a="1"/>
  <c r="X2349" i="2" s="1"/>
  <c r="X2345" i="2" a="1"/>
  <c r="X2345" i="2" s="1"/>
  <c r="X2341" i="2" a="1"/>
  <c r="X2341" i="2" s="1"/>
  <c r="X2337" i="2" a="1"/>
  <c r="X2337" i="2" s="1"/>
  <c r="X2333" i="2" a="1"/>
  <c r="X2333" i="2" s="1"/>
  <c r="X2329" i="2" a="1"/>
  <c r="X2329" i="2" s="1"/>
  <c r="X2321" i="2" a="1"/>
  <c r="X2321" i="2" s="1"/>
  <c r="X2317" i="2" a="1"/>
  <c r="X2317" i="2" s="1"/>
  <c r="X2313" i="2" a="1"/>
  <c r="X2313" i="2" s="1"/>
  <c r="X2309" i="2" a="1"/>
  <c r="X2309" i="2" s="1"/>
  <c r="X2305" i="2" a="1"/>
  <c r="X2305" i="2" s="1"/>
  <c r="X2301" i="2" a="1"/>
  <c r="X2301" i="2" s="1"/>
  <c r="X2297" i="2" a="1"/>
  <c r="X2297" i="2" s="1"/>
  <c r="X2293" i="2" a="1"/>
  <c r="X2293" i="2" s="1"/>
  <c r="X2289" i="2" a="1"/>
  <c r="X2289" i="2" s="1"/>
  <c r="X2285" i="2" a="1"/>
  <c r="X2285" i="2" s="1"/>
  <c r="X2281" i="2" a="1"/>
  <c r="X2281" i="2" s="1"/>
  <c r="X2277" i="2" a="1"/>
  <c r="X2277" i="2" s="1"/>
  <c r="X2273" i="2" a="1"/>
  <c r="X2273" i="2" s="1"/>
  <c r="X2269" i="2" a="1"/>
  <c r="X2269" i="2" s="1"/>
  <c r="X2265" i="2" a="1"/>
  <c r="X2265" i="2" s="1"/>
  <c r="X2261" i="2" a="1"/>
  <c r="X2261" i="2" s="1"/>
  <c r="X2257" i="2" a="1"/>
  <c r="X2257" i="2" s="1"/>
  <c r="X2253" i="2" a="1"/>
  <c r="X2253" i="2" s="1"/>
  <c r="X2249" i="2" a="1"/>
  <c r="X2249" i="2" s="1"/>
  <c r="X2245" i="2" a="1"/>
  <c r="X2245" i="2" s="1"/>
  <c r="X2241" i="2" a="1"/>
  <c r="X2241" i="2" s="1"/>
  <c r="X2237" i="2" a="1"/>
  <c r="X2237" i="2" s="1"/>
  <c r="X2233" i="2" a="1"/>
  <c r="X2233" i="2" s="1"/>
  <c r="X2229" i="2" a="1"/>
  <c r="X2229" i="2" s="1"/>
  <c r="X2225" i="2" a="1"/>
  <c r="X2225" i="2" s="1"/>
  <c r="X2221" i="2" a="1"/>
  <c r="X2221" i="2" s="1"/>
  <c r="X2217" i="2" a="1"/>
  <c r="X2217" i="2" s="1"/>
  <c r="X2213" i="2" a="1"/>
  <c r="X2213" i="2" s="1"/>
  <c r="X2209" i="2" a="1"/>
  <c r="X2209" i="2" s="1"/>
  <c r="X2205" i="2" a="1"/>
  <c r="X2205" i="2" s="1"/>
  <c r="X2201" i="2" a="1"/>
  <c r="X2201" i="2" s="1"/>
  <c r="X2197" i="2" a="1"/>
  <c r="X2197" i="2" s="1"/>
  <c r="X2193" i="2" a="1"/>
  <c r="X2193" i="2" s="1"/>
  <c r="X2189" i="2" a="1"/>
  <c r="X2189" i="2" s="1"/>
  <c r="X2185" i="2" a="1"/>
  <c r="X2185" i="2" s="1"/>
  <c r="X2179" i="2" a="1"/>
  <c r="X2179" i="2" s="1"/>
  <c r="X2175" i="2" a="1"/>
  <c r="X2175" i="2" s="1"/>
  <c r="X2171" i="2" a="1"/>
  <c r="X2171" i="2" s="1"/>
  <c r="X2167" i="2" a="1"/>
  <c r="X2167" i="2" s="1"/>
  <c r="X2163" i="2" a="1"/>
  <c r="X2163" i="2" s="1"/>
  <c r="X2159" i="2" a="1"/>
  <c r="X2159" i="2" s="1"/>
  <c r="X2155" i="2" a="1"/>
  <c r="X2155" i="2" s="1"/>
  <c r="X2151" i="2" a="1"/>
  <c r="X2151" i="2" s="1"/>
  <c r="X2147" i="2" a="1"/>
  <c r="X2147" i="2" s="1"/>
  <c r="X2143" i="2" a="1"/>
  <c r="X2143" i="2" s="1"/>
  <c r="X2139" i="2" a="1"/>
  <c r="X2139" i="2" s="1"/>
  <c r="X2135" i="2" a="1"/>
  <c r="X2135" i="2" s="1"/>
  <c r="X2131" i="2" a="1"/>
  <c r="X2131" i="2" s="1"/>
  <c r="X2127" i="2" a="1"/>
  <c r="X2127" i="2" s="1"/>
  <c r="X2123" i="2" a="1"/>
  <c r="X2123" i="2" s="1"/>
  <c r="X2117" i="2" a="1"/>
  <c r="X2117" i="2" s="1"/>
  <c r="X2113" i="2" a="1"/>
  <c r="X2113" i="2" s="1"/>
  <c r="X2367" i="2"/>
  <c r="X2362" i="2" a="1"/>
  <c r="X2362" i="2" s="1"/>
  <c r="X2358" i="2" a="1"/>
  <c r="X2358" i="2" s="1"/>
  <c r="X2352" i="2" a="1"/>
  <c r="X2352" i="2" s="1"/>
  <c r="X2348" i="2" a="1"/>
  <c r="X2348" i="2" s="1"/>
  <c r="X2344" i="2" a="1"/>
  <c r="X2344" i="2" s="1"/>
  <c r="X2340" i="2" a="1"/>
  <c r="X2340" i="2" s="1"/>
  <c r="X2336" i="2" a="1"/>
  <c r="X2336" i="2" s="1"/>
  <c r="X2332" i="2" a="1"/>
  <c r="X2332" i="2" s="1"/>
  <c r="X2325" i="2"/>
  <c r="X2320" i="2" a="1"/>
  <c r="X2320" i="2" s="1"/>
  <c r="X2316" i="2" a="1"/>
  <c r="X2316" i="2" s="1"/>
  <c r="X2312" i="2" a="1"/>
  <c r="X2312" i="2" s="1"/>
  <c r="X2308" i="2" a="1"/>
  <c r="X2308" i="2" s="1"/>
  <c r="X2304" i="2" a="1"/>
  <c r="X2304" i="2" s="1"/>
  <c r="X2300" i="2" a="1"/>
  <c r="X2300" i="2" s="1"/>
  <c r="X2296" i="2" a="1"/>
  <c r="X2296" i="2" s="1"/>
  <c r="X2292" i="2" a="1"/>
  <c r="X2292" i="2" s="1"/>
  <c r="X2288" i="2" a="1"/>
  <c r="X2288" i="2" s="1"/>
  <c r="X2284" i="2" a="1"/>
  <c r="X2284" i="2" s="1"/>
  <c r="X2280" i="2" a="1"/>
  <c r="X2280" i="2" s="1"/>
  <c r="X2276" i="2" a="1"/>
  <c r="X2276" i="2" s="1"/>
  <c r="X2272" i="2" a="1"/>
  <c r="X2272" i="2" s="1"/>
  <c r="X2268" i="2" a="1"/>
  <c r="X2268" i="2" s="1"/>
  <c r="X2264" i="2" a="1"/>
  <c r="X2264" i="2" s="1"/>
  <c r="X2260" i="2" a="1"/>
  <c r="X2260" i="2" s="1"/>
  <c r="X2256" i="2" a="1"/>
  <c r="X2256" i="2" s="1"/>
  <c r="X2252" i="2" a="1"/>
  <c r="X2252" i="2" s="1"/>
  <c r="X2248" i="2" a="1"/>
  <c r="X2248" i="2" s="1"/>
  <c r="X2244" i="2" a="1"/>
  <c r="X2244" i="2" s="1"/>
  <c r="X2240" i="2" a="1"/>
  <c r="X2240" i="2" s="1"/>
  <c r="X2236" i="2" a="1"/>
  <c r="X2236" i="2" s="1"/>
  <c r="X2232" i="2" a="1"/>
  <c r="X2232" i="2" s="1"/>
  <c r="X2228" i="2" a="1"/>
  <c r="X2228" i="2" s="1"/>
  <c r="X2224" i="2" a="1"/>
  <c r="X2224" i="2" s="1"/>
  <c r="X2220" i="2" a="1"/>
  <c r="X2220" i="2" s="1"/>
  <c r="X2216" i="2" a="1"/>
  <c r="X2216" i="2" s="1"/>
  <c r="X2212" i="2" a="1"/>
  <c r="X2212" i="2" s="1"/>
  <c r="X2208" i="2" a="1"/>
  <c r="X2208" i="2" s="1"/>
  <c r="X2204" i="2" a="1"/>
  <c r="X2204" i="2" s="1"/>
  <c r="X2200" i="2" a="1"/>
  <c r="X2200" i="2" s="1"/>
  <c r="X2196" i="2" a="1"/>
  <c r="X2196" i="2" s="1"/>
  <c r="X2192" i="2" a="1"/>
  <c r="X2192" i="2" s="1"/>
  <c r="X2188" i="2" a="1"/>
  <c r="X2188" i="2" s="1"/>
  <c r="X2184" i="2" a="1"/>
  <c r="X2184" i="2" s="1"/>
  <c r="X2178" i="2" a="1"/>
  <c r="X2178" i="2" s="1"/>
  <c r="X2174" i="2" a="1"/>
  <c r="X2174" i="2" s="1"/>
  <c r="X2170" i="2" a="1"/>
  <c r="X2170" i="2" s="1"/>
  <c r="X2166" i="2" a="1"/>
  <c r="X2166" i="2" s="1"/>
  <c r="X2162" i="2" a="1"/>
  <c r="X2162" i="2" s="1"/>
  <c r="X2158" i="2" a="1"/>
  <c r="X2158" i="2" s="1"/>
  <c r="X2154" i="2" a="1"/>
  <c r="X2154" i="2" s="1"/>
  <c r="X2150" i="2" a="1"/>
  <c r="X2150" i="2" s="1"/>
  <c r="X2146" i="2" a="1"/>
  <c r="X2146" i="2" s="1"/>
  <c r="X2142" i="2" a="1"/>
  <c r="X2142" i="2" s="1"/>
  <c r="X2138" i="2" a="1"/>
  <c r="X2138" i="2" s="1"/>
  <c r="X2134" i="2" a="1"/>
  <c r="X2134" i="2" s="1"/>
  <c r="X2130" i="2" a="1"/>
  <c r="X2130" i="2" s="1"/>
  <c r="X2126" i="2" a="1"/>
  <c r="X2126" i="2" s="1"/>
  <c r="X2122" i="2" a="1"/>
  <c r="X2122" i="2" s="1"/>
  <c r="X2116" i="2" a="1"/>
  <c r="X2116" i="2" s="1"/>
  <c r="X2112" i="2" a="1"/>
  <c r="X2112" i="2" s="1"/>
  <c r="X2114" i="2" a="1"/>
  <c r="X2114" i="2" s="1"/>
  <c r="X2119" i="2" a="1"/>
  <c r="X2119" i="2" s="1"/>
  <c r="X2132" i="2" a="1"/>
  <c r="X2132" i="2" s="1"/>
  <c r="X2137" i="2" a="1"/>
  <c r="X2137" i="2" s="1"/>
  <c r="X2148" i="2" a="1"/>
  <c r="X2148" i="2" s="1"/>
  <c r="X2153" i="2" a="1"/>
  <c r="X2153" i="2" s="1"/>
  <c r="X2164" i="2" a="1"/>
  <c r="X2164" i="2" s="1"/>
  <c r="X2169" i="2" a="1"/>
  <c r="X2169" i="2" s="1"/>
  <c r="X2180" i="2" a="1"/>
  <c r="X2180" i="2" s="1"/>
  <c r="X2187" i="2" a="1"/>
  <c r="X2187" i="2" s="1"/>
  <c r="X2198" i="2" a="1"/>
  <c r="X2198" i="2" s="1"/>
  <c r="X2203" i="2" a="1"/>
  <c r="X2203" i="2" s="1"/>
  <c r="X2214" i="2" a="1"/>
  <c r="X2214" i="2" s="1"/>
  <c r="X2219" i="2" a="1"/>
  <c r="X2219" i="2" s="1"/>
  <c r="X2230" i="2" a="1"/>
  <c r="X2230" i="2" s="1"/>
  <c r="X2235" i="2" a="1"/>
  <c r="X2235" i="2" s="1"/>
  <c r="X2246" i="2" a="1"/>
  <c r="X2246" i="2" s="1"/>
  <c r="X2251" i="2" a="1"/>
  <c r="X2251" i="2" s="1"/>
  <c r="X2262" i="2" a="1"/>
  <c r="X2262" i="2" s="1"/>
  <c r="X2267" i="2" a="1"/>
  <c r="X2267" i="2" s="1"/>
  <c r="X2278" i="2" a="1"/>
  <c r="X2278" i="2" s="1"/>
  <c r="X2283" i="2" a="1"/>
  <c r="X2283" i="2" s="1"/>
  <c r="X2294" i="2" a="1"/>
  <c r="X2294" i="2" s="1"/>
  <c r="X2299" i="2" a="1"/>
  <c r="X2299" i="2" s="1"/>
  <c r="X2310" i="2" a="1"/>
  <c r="X2310" i="2" s="1"/>
  <c r="X2315" i="2" a="1"/>
  <c r="X2315" i="2" s="1"/>
  <c r="X2330" i="2" a="1"/>
  <c r="X2330" i="2" s="1"/>
  <c r="X2335" i="2" a="1"/>
  <c r="X2335" i="2" s="1"/>
  <c r="X2346" i="2" a="1"/>
  <c r="X2346" i="2" s="1"/>
  <c r="X2351" i="2" a="1"/>
  <c r="X2351" i="2" s="1"/>
  <c r="X2364" i="2" a="1"/>
  <c r="X2364" i="2" s="1"/>
  <c r="X2110" i="2" a="1"/>
  <c r="X2110" i="2" s="1"/>
  <c r="X2115" i="2" a="1"/>
  <c r="X2115" i="2" s="1"/>
  <c r="X2128" i="2" a="1"/>
  <c r="X2128" i="2" s="1"/>
  <c r="X2133" i="2" a="1"/>
  <c r="X2133" i="2" s="1"/>
  <c r="X2144" i="2" a="1"/>
  <c r="X2144" i="2" s="1"/>
  <c r="X2149" i="2" a="1"/>
  <c r="X2149" i="2" s="1"/>
  <c r="X2160" i="2" a="1"/>
  <c r="X2160" i="2" s="1"/>
  <c r="X2165" i="2" a="1"/>
  <c r="X2165" i="2" s="1"/>
  <c r="X2176" i="2" a="1"/>
  <c r="X2176" i="2" s="1"/>
  <c r="X2181" i="2" a="1"/>
  <c r="X2181" i="2" s="1"/>
  <c r="X2194" i="2" a="1"/>
  <c r="X2194" i="2" s="1"/>
  <c r="X2199" i="2" a="1"/>
  <c r="X2199" i="2" s="1"/>
  <c r="X2210" i="2" a="1"/>
  <c r="X2210" i="2" s="1"/>
  <c r="X2215" i="2" a="1"/>
  <c r="X2215" i="2" s="1"/>
  <c r="X2226" i="2" a="1"/>
  <c r="X2226" i="2" s="1"/>
  <c r="X2231" i="2" a="1"/>
  <c r="X2231" i="2" s="1"/>
  <c r="X2242" i="2" a="1"/>
  <c r="X2242" i="2" s="1"/>
  <c r="X2247" i="2" a="1"/>
  <c r="X2247" i="2" s="1"/>
  <c r="X2258" i="2" a="1"/>
  <c r="X2258" i="2" s="1"/>
  <c r="X2263" i="2" a="1"/>
  <c r="X2263" i="2" s="1"/>
  <c r="X2274" i="2" a="1"/>
  <c r="X2274" i="2" s="1"/>
  <c r="X2279" i="2" a="1"/>
  <c r="X2279" i="2" s="1"/>
  <c r="X2290" i="2" a="1"/>
  <c r="X2290" i="2" s="1"/>
  <c r="X2295" i="2" a="1"/>
  <c r="X2295" i="2" s="1"/>
  <c r="X2306" i="2" a="1"/>
  <c r="X2306" i="2" s="1"/>
  <c r="X2311" i="2" a="1"/>
  <c r="X2311" i="2" s="1"/>
  <c r="X2322" i="2" a="1"/>
  <c r="X2322" i="2" s="1"/>
  <c r="X2331" i="2" a="1"/>
  <c r="X2331" i="2" s="1"/>
  <c r="X2342" i="2" a="1"/>
  <c r="X2342" i="2" s="1"/>
  <c r="X2347" i="2" a="1"/>
  <c r="X2347" i="2" s="1"/>
  <c r="X2360" i="2" a="1"/>
  <c r="X2360" i="2" s="1"/>
  <c r="X2365" i="2" a="1"/>
  <c r="X2365" i="2" s="1"/>
  <c r="X3703" i="2" a="1"/>
  <c r="X3703" i="2" s="1"/>
  <c r="X3699" i="2" a="1"/>
  <c r="X3699" i="2" s="1"/>
  <c r="X3693" i="2" a="1"/>
  <c r="X3693" i="2" s="1"/>
  <c r="X3689" i="2" a="1"/>
  <c r="X3689" i="2" s="1"/>
  <c r="X3685" i="2" a="1"/>
  <c r="X3685" i="2" s="1"/>
  <c r="X3681" i="2" a="1"/>
  <c r="X3681" i="2" s="1"/>
  <c r="X3677" i="2" a="1"/>
  <c r="X3677" i="2" s="1"/>
  <c r="X3673" i="2" a="1"/>
  <c r="X3673" i="2" s="1"/>
  <c r="X3669" i="2" a="1"/>
  <c r="X3669" i="2" s="1"/>
  <c r="X3661" i="2" a="1"/>
  <c r="X3661" i="2" s="1"/>
  <c r="X3657" i="2" a="1"/>
  <c r="X3657" i="2" s="1"/>
  <c r="X3653" i="2" a="1"/>
  <c r="X3653" i="2" s="1"/>
  <c r="X3649" i="2" a="1"/>
  <c r="X3649" i="2" s="1"/>
  <c r="X3645" i="2" a="1"/>
  <c r="X3645" i="2" s="1"/>
  <c r="X3641" i="2" a="1"/>
  <c r="X3641" i="2" s="1"/>
  <c r="X3637" i="2" a="1"/>
  <c r="X3637" i="2" s="1"/>
  <c r="X3633" i="2" a="1"/>
  <c r="X3633" i="2" s="1"/>
  <c r="X3629" i="2" a="1"/>
  <c r="X3629" i="2" s="1"/>
  <c r="X3625" i="2" a="1"/>
  <c r="X3625" i="2" s="1"/>
  <c r="X3621" i="2" a="1"/>
  <c r="X3621" i="2" s="1"/>
  <c r="X3617" i="2" a="1"/>
  <c r="X3617" i="2" s="1"/>
  <c r="X3613" i="2" a="1"/>
  <c r="X3613" i="2" s="1"/>
  <c r="X3609" i="2" a="1"/>
  <c r="X3609" i="2" s="1"/>
  <c r="X3605" i="2" a="1"/>
  <c r="X3605" i="2" s="1"/>
  <c r="X3601" i="2" a="1"/>
  <c r="X3601" i="2" s="1"/>
  <c r="X3597" i="2" a="1"/>
  <c r="X3597" i="2" s="1"/>
  <c r="X3593" i="2" a="1"/>
  <c r="X3593" i="2" s="1"/>
  <c r="X3589" i="2" a="1"/>
  <c r="X3589" i="2" s="1"/>
  <c r="X3585" i="2" a="1"/>
  <c r="X3585" i="2" s="1"/>
  <c r="X3581" i="2" a="1"/>
  <c r="X3581" i="2" s="1"/>
  <c r="X3577" i="2" a="1"/>
  <c r="X3577" i="2" s="1"/>
  <c r="X3573" i="2" a="1"/>
  <c r="X3573" i="2" s="1"/>
  <c r="X3569" i="2" a="1"/>
  <c r="X3569" i="2" s="1"/>
  <c r="X3565" i="2" a="1"/>
  <c r="X3565" i="2" s="1"/>
  <c r="X3561" i="2" a="1"/>
  <c r="X3561" i="2" s="1"/>
  <c r="X3557" i="2" a="1"/>
  <c r="X3557" i="2" s="1"/>
  <c r="X3553" i="2" a="1"/>
  <c r="X3553" i="2" s="1"/>
  <c r="X3549" i="2" a="1"/>
  <c r="X3549" i="2" s="1"/>
  <c r="X3545" i="2" a="1"/>
  <c r="X3545" i="2" s="1"/>
  <c r="X3541" i="2" a="1"/>
  <c r="X3541" i="2" s="1"/>
  <c r="X3537" i="2" a="1"/>
  <c r="X3537" i="2" s="1"/>
  <c r="X3533" i="2" a="1"/>
  <c r="X3533" i="2" s="1"/>
  <c r="X3529" i="2" a="1"/>
  <c r="X3529" i="2" s="1"/>
  <c r="X3707" i="2"/>
  <c r="X3702" i="2" a="1"/>
  <c r="X3702" i="2" s="1"/>
  <c r="X3698" i="2" a="1"/>
  <c r="X3698" i="2" s="1"/>
  <c r="X3692" i="2" a="1"/>
  <c r="X3692" i="2" s="1"/>
  <c r="X3688" i="2" a="1"/>
  <c r="X3688" i="2" s="1"/>
  <c r="X3684" i="2" a="1"/>
  <c r="X3684" i="2" s="1"/>
  <c r="X3680" i="2" a="1"/>
  <c r="X3680" i="2" s="1"/>
  <c r="X3676" i="2" a="1"/>
  <c r="X3676" i="2" s="1"/>
  <c r="X3672" i="2" a="1"/>
  <c r="X3672" i="2" s="1"/>
  <c r="X3665" i="2"/>
  <c r="X3660" i="2" a="1"/>
  <c r="X3660" i="2" s="1"/>
  <c r="X3656" i="2" a="1"/>
  <c r="X3656" i="2" s="1"/>
  <c r="X3652" i="2" a="1"/>
  <c r="X3652" i="2" s="1"/>
  <c r="X3648" i="2" a="1"/>
  <c r="X3648" i="2" s="1"/>
  <c r="X3644" i="2" a="1"/>
  <c r="X3644" i="2" s="1"/>
  <c r="X3640" i="2" a="1"/>
  <c r="X3640" i="2" s="1"/>
  <c r="X3636" i="2" a="1"/>
  <c r="X3636" i="2" s="1"/>
  <c r="X3632" i="2" a="1"/>
  <c r="X3632" i="2" s="1"/>
  <c r="X3628" i="2" a="1"/>
  <c r="X3628" i="2" s="1"/>
  <c r="X3624" i="2" a="1"/>
  <c r="X3624" i="2" s="1"/>
  <c r="X3620" i="2" a="1"/>
  <c r="X3620" i="2" s="1"/>
  <c r="X3616" i="2" a="1"/>
  <c r="X3616" i="2" s="1"/>
  <c r="X3612" i="2" a="1"/>
  <c r="X3612" i="2" s="1"/>
  <c r="X3608" i="2" a="1"/>
  <c r="X3608" i="2" s="1"/>
  <c r="X3604" i="2" a="1"/>
  <c r="X3604" i="2" s="1"/>
  <c r="X3600" i="2" a="1"/>
  <c r="X3600" i="2" s="1"/>
  <c r="X3596" i="2" a="1"/>
  <c r="X3596" i="2" s="1"/>
  <c r="X3592" i="2" a="1"/>
  <c r="X3592" i="2" s="1"/>
  <c r="X3588" i="2" a="1"/>
  <c r="X3588" i="2" s="1"/>
  <c r="X3584" i="2" a="1"/>
  <c r="X3584" i="2" s="1"/>
  <c r="X3580" i="2" a="1"/>
  <c r="X3580" i="2" s="1"/>
  <c r="X3576" i="2" a="1"/>
  <c r="X3576" i="2" s="1"/>
  <c r="X3572" i="2" a="1"/>
  <c r="X3572" i="2" s="1"/>
  <c r="X3568" i="2" a="1"/>
  <c r="X3568" i="2" s="1"/>
  <c r="X3564" i="2" a="1"/>
  <c r="X3564" i="2" s="1"/>
  <c r="X3560" i="2" a="1"/>
  <c r="X3560" i="2" s="1"/>
  <c r="X3556" i="2" a="1"/>
  <c r="X3556" i="2" s="1"/>
  <c r="X3552" i="2" a="1"/>
  <c r="X3552" i="2" s="1"/>
  <c r="X3548" i="2" a="1"/>
  <c r="X3548" i="2" s="1"/>
  <c r="X3544" i="2" a="1"/>
  <c r="X3544" i="2" s="1"/>
  <c r="X3540" i="2" a="1"/>
  <c r="X3540" i="2" s="1"/>
  <c r="X3536" i="2" a="1"/>
  <c r="X3536" i="2" s="1"/>
  <c r="X3532" i="2" a="1"/>
  <c r="X3532" i="2" s="1"/>
  <c r="X3528" i="2" a="1"/>
  <c r="X3528" i="2" s="1"/>
  <c r="X3524" i="2" a="1"/>
  <c r="X3524" i="2" s="1"/>
  <c r="X3518" i="2" a="1"/>
  <c r="X3518" i="2" s="1"/>
  <c r="X3514" i="2" a="1"/>
  <c r="X3514" i="2" s="1"/>
  <c r="X3510" i="2" a="1"/>
  <c r="X3510" i="2" s="1"/>
  <c r="X3506" i="2" a="1"/>
  <c r="X3506" i="2" s="1"/>
  <c r="X3502" i="2" a="1"/>
  <c r="X3502" i="2" s="1"/>
  <c r="X3498" i="2" a="1"/>
  <c r="X3498" i="2" s="1"/>
  <c r="X3494" i="2" a="1"/>
  <c r="X3494" i="2" s="1"/>
  <c r="X3490" i="2" a="1"/>
  <c r="X3490" i="2" s="1"/>
  <c r="X3486" i="2" a="1"/>
  <c r="X3486" i="2" s="1"/>
  <c r="X3482" i="2" a="1"/>
  <c r="X3482" i="2" s="1"/>
  <c r="X3478" i="2" a="1"/>
  <c r="X3478" i="2" s="1"/>
  <c r="X3474" i="2" a="1"/>
  <c r="X3474" i="2" s="1"/>
  <c r="X3470" i="2" a="1"/>
  <c r="X3470" i="2" s="1"/>
  <c r="X3466" i="2" a="1"/>
  <c r="X3466" i="2" s="1"/>
  <c r="X3462" i="2" a="1"/>
  <c r="X3462" i="2" s="1"/>
  <c r="X3456" i="2" a="1"/>
  <c r="X3456" i="2" s="1"/>
  <c r="X3452" i="2" a="1"/>
  <c r="X3452" i="2" s="1"/>
  <c r="X3527" i="2" a="1"/>
  <c r="X3527" i="2" s="1"/>
  <c r="X3521" i="2" a="1"/>
  <c r="X3521" i="2" s="1"/>
  <c r="X3517" i="2" a="1"/>
  <c r="X3517" i="2" s="1"/>
  <c r="X3513" i="2" a="1"/>
  <c r="X3513" i="2" s="1"/>
  <c r="X3509" i="2" a="1"/>
  <c r="X3509" i="2" s="1"/>
  <c r="X3505" i="2" a="1"/>
  <c r="X3505" i="2" s="1"/>
  <c r="X3501" i="2" a="1"/>
  <c r="X3501" i="2" s="1"/>
  <c r="X3497" i="2" a="1"/>
  <c r="X3497" i="2" s="1"/>
  <c r="X3493" i="2" a="1"/>
  <c r="X3493" i="2" s="1"/>
  <c r="X3489" i="2" a="1"/>
  <c r="X3489" i="2" s="1"/>
  <c r="X3485" i="2" a="1"/>
  <c r="X3485" i="2" s="1"/>
  <c r="X3481" i="2" a="1"/>
  <c r="X3481" i="2" s="1"/>
  <c r="X3477" i="2" a="1"/>
  <c r="X3477" i="2" s="1"/>
  <c r="X3473" i="2" a="1"/>
  <c r="X3473" i="2" s="1"/>
  <c r="X3469" i="2" a="1"/>
  <c r="X3469" i="2" s="1"/>
  <c r="X3465" i="2" a="1"/>
  <c r="X3465" i="2" s="1"/>
  <c r="X3459" i="2" a="1"/>
  <c r="X3459" i="2" s="1"/>
  <c r="X3455" i="2" a="1"/>
  <c r="X3455" i="2" s="1"/>
  <c r="X3451" i="2" a="1"/>
  <c r="X3451" i="2" s="1"/>
  <c r="X3526" i="2" a="1"/>
  <c r="X3526" i="2" s="1"/>
  <c r="X3520" i="2" a="1"/>
  <c r="X3520" i="2" s="1"/>
  <c r="X3516" i="2" a="1"/>
  <c r="X3516" i="2" s="1"/>
  <c r="X3512" i="2" a="1"/>
  <c r="X3512" i="2" s="1"/>
  <c r="X3508" i="2" a="1"/>
  <c r="X3508" i="2" s="1"/>
  <c r="X3504" i="2" a="1"/>
  <c r="X3504" i="2" s="1"/>
  <c r="X3500" i="2" a="1"/>
  <c r="X3500" i="2" s="1"/>
  <c r="X3496" i="2" a="1"/>
  <c r="X3496" i="2" s="1"/>
  <c r="X3492" i="2" a="1"/>
  <c r="X3492" i="2" s="1"/>
  <c r="X3488" i="2" a="1"/>
  <c r="X3488" i="2" s="1"/>
  <c r="X3484" i="2" a="1"/>
  <c r="X3484" i="2" s="1"/>
  <c r="X3480" i="2" a="1"/>
  <c r="X3480" i="2" s="1"/>
  <c r="X3476" i="2" a="1"/>
  <c r="X3476" i="2" s="1"/>
  <c r="X3472" i="2" a="1"/>
  <c r="X3472" i="2" s="1"/>
  <c r="X3468" i="2" a="1"/>
  <c r="X3468" i="2" s="1"/>
  <c r="X3464" i="2" a="1"/>
  <c r="X3464" i="2" s="1"/>
  <c r="X3458" i="2" a="1"/>
  <c r="X3458" i="2" s="1"/>
  <c r="X3454" i="2" a="1"/>
  <c r="X3454" i="2" s="1"/>
  <c r="X3450" i="2" a="1"/>
  <c r="X3450" i="2" s="1"/>
  <c r="X3701" i="2" a="1"/>
  <c r="X3701" i="2" s="1"/>
  <c r="X3696" i="2" a="1"/>
  <c r="X3696" i="2" s="1"/>
  <c r="X3683" i="2" a="1"/>
  <c r="X3683" i="2" s="1"/>
  <c r="X3678" i="2" a="1"/>
  <c r="X3678" i="2" s="1"/>
  <c r="X3663" i="2" a="1"/>
  <c r="X3663" i="2" s="1"/>
  <c r="X3658" i="2" a="1"/>
  <c r="X3658" i="2" s="1"/>
  <c r="X3647" i="2" a="1"/>
  <c r="X3647" i="2" s="1"/>
  <c r="X3642" i="2" a="1"/>
  <c r="X3642" i="2" s="1"/>
  <c r="X3631" i="2" a="1"/>
  <c r="X3631" i="2" s="1"/>
  <c r="X3626" i="2" a="1"/>
  <c r="X3626" i="2" s="1"/>
  <c r="X3615" i="2" a="1"/>
  <c r="X3615" i="2" s="1"/>
  <c r="X3610" i="2" a="1"/>
  <c r="X3610" i="2" s="1"/>
  <c r="X3599" i="2" a="1"/>
  <c r="X3599" i="2" s="1"/>
  <c r="X3594" i="2" a="1"/>
  <c r="X3594" i="2" s="1"/>
  <c r="X3583" i="2" a="1"/>
  <c r="X3583" i="2" s="1"/>
  <c r="X3578" i="2" a="1"/>
  <c r="X3578" i="2" s="1"/>
  <c r="X3567" i="2" a="1"/>
  <c r="X3567" i="2" s="1"/>
  <c r="X3562" i="2" a="1"/>
  <c r="X3562" i="2" s="1"/>
  <c r="X3551" i="2" a="1"/>
  <c r="X3551" i="2" s="1"/>
  <c r="X3546" i="2" a="1"/>
  <c r="X3546" i="2" s="1"/>
  <c r="X3535" i="2" a="1"/>
  <c r="X3535" i="2" s="1"/>
  <c r="X3530" i="2" a="1"/>
  <c r="X3530" i="2" s="1"/>
  <c r="X3457" i="2" a="1"/>
  <c r="X3457" i="2" s="1"/>
  <c r="X3467" i="2" a="1"/>
  <c r="X3467" i="2" s="1"/>
  <c r="X3475" i="2" a="1"/>
  <c r="X3475" i="2" s="1"/>
  <c r="X3483" i="2" a="1"/>
  <c r="X3483" i="2" s="1"/>
  <c r="X3491" i="2" a="1"/>
  <c r="X3491" i="2" s="1"/>
  <c r="X3499" i="2" a="1"/>
  <c r="X3499" i="2" s="1"/>
  <c r="X3507" i="2" a="1"/>
  <c r="X3507" i="2" s="1"/>
  <c r="X3515" i="2" a="1"/>
  <c r="X3515" i="2" s="1"/>
  <c r="X3525" i="2" a="1"/>
  <c r="X3525" i="2" s="1"/>
  <c r="X5045" i="2" a="1"/>
  <c r="X5045" i="2" s="1"/>
  <c r="X5041" i="2" a="1"/>
  <c r="X5041" i="2" s="1"/>
  <c r="X5037" i="2" a="1"/>
  <c r="X5037" i="2" s="1"/>
  <c r="X5031" i="2" a="1"/>
  <c r="X5031" i="2" s="1"/>
  <c r="X5027" i="2" a="1"/>
  <c r="X5027" i="2" s="1"/>
  <c r="X5023" i="2" a="1"/>
  <c r="X5023" i="2" s="1"/>
  <c r="X5019" i="2" a="1"/>
  <c r="X5019" i="2" s="1"/>
  <c r="X5015" i="2" a="1"/>
  <c r="X5015" i="2" s="1"/>
  <c r="X5011" i="2" a="1"/>
  <c r="X5011" i="2" s="1"/>
  <c r="X5003" i="2" a="1"/>
  <c r="X5003" i="2" s="1"/>
  <c r="X4999" i="2" a="1"/>
  <c r="X4999" i="2" s="1"/>
  <c r="X4995" i="2" a="1"/>
  <c r="X4995" i="2" s="1"/>
  <c r="X4991" i="2" a="1"/>
  <c r="X4991" i="2" s="1"/>
  <c r="X4987" i="2" a="1"/>
  <c r="X4987" i="2" s="1"/>
  <c r="X4983" i="2" a="1"/>
  <c r="X4983" i="2" s="1"/>
  <c r="X4979" i="2" a="1"/>
  <c r="X4979" i="2" s="1"/>
  <c r="X4975" i="2" a="1"/>
  <c r="X4975" i="2" s="1"/>
  <c r="X4971" i="2" a="1"/>
  <c r="X4971" i="2" s="1"/>
  <c r="X4967" i="2" a="1"/>
  <c r="X4967" i="2" s="1"/>
  <c r="X4963" i="2" a="1"/>
  <c r="X4963" i="2" s="1"/>
  <c r="X4959" i="2" a="1"/>
  <c r="X4959" i="2" s="1"/>
  <c r="X4955" i="2" a="1"/>
  <c r="X4955" i="2" s="1"/>
  <c r="X4951" i="2" a="1"/>
  <c r="X4951" i="2" s="1"/>
  <c r="X4947" i="2" a="1"/>
  <c r="X4947" i="2" s="1"/>
  <c r="X4943" i="2" a="1"/>
  <c r="X4943" i="2" s="1"/>
  <c r="X4939" i="2" a="1"/>
  <c r="X4939" i="2" s="1"/>
  <c r="X4935" i="2" a="1"/>
  <c r="X4935" i="2" s="1"/>
  <c r="X4931" i="2" a="1"/>
  <c r="X4931" i="2" s="1"/>
  <c r="X4927" i="2" a="1"/>
  <c r="X4927" i="2" s="1"/>
  <c r="X4923" i="2" a="1"/>
  <c r="X4923" i="2" s="1"/>
  <c r="X4919" i="2" a="1"/>
  <c r="X4919" i="2" s="1"/>
  <c r="X4915" i="2" a="1"/>
  <c r="X4915" i="2" s="1"/>
  <c r="X4911" i="2" a="1"/>
  <c r="X4911" i="2" s="1"/>
  <c r="X4907" i="2" a="1"/>
  <c r="X4907" i="2" s="1"/>
  <c r="X4903" i="2" a="1"/>
  <c r="X4903" i="2" s="1"/>
  <c r="X4899" i="2" a="1"/>
  <c r="X4899" i="2" s="1"/>
  <c r="X4895" i="2" a="1"/>
  <c r="X4895" i="2" s="1"/>
  <c r="X4891" i="2" a="1"/>
  <c r="X4891" i="2" s="1"/>
  <c r="X4887" i="2" a="1"/>
  <c r="X4887" i="2" s="1"/>
  <c r="X4883" i="2" a="1"/>
  <c r="X4883" i="2" s="1"/>
  <c r="X4879" i="2" a="1"/>
  <c r="X4879" i="2" s="1"/>
  <c r="X4875" i="2" a="1"/>
  <c r="X4875" i="2" s="1"/>
  <c r="X4871" i="2" a="1"/>
  <c r="X4871" i="2" s="1"/>
  <c r="X4867" i="2" a="1"/>
  <c r="X4867" i="2" s="1"/>
  <c r="X4861" i="2" a="1"/>
  <c r="X4861" i="2" s="1"/>
  <c r="X4857" i="2" a="1"/>
  <c r="X4857" i="2" s="1"/>
  <c r="X4853" i="2" a="1"/>
  <c r="X4853" i="2" s="1"/>
  <c r="X4849" i="2" a="1"/>
  <c r="X4849" i="2" s="1"/>
  <c r="X4845" i="2" a="1"/>
  <c r="X4845" i="2" s="1"/>
  <c r="X4841" i="2" a="1"/>
  <c r="X4841" i="2" s="1"/>
  <c r="X4837" i="2" a="1"/>
  <c r="X4837" i="2" s="1"/>
  <c r="X4833" i="2" a="1"/>
  <c r="X4833" i="2" s="1"/>
  <c r="X4829" i="2" a="1"/>
  <c r="X4829" i="2" s="1"/>
  <c r="X4825" i="2" a="1"/>
  <c r="X4825" i="2" s="1"/>
  <c r="X5044" i="2" a="1"/>
  <c r="X5044" i="2" s="1"/>
  <c r="X5040" i="2" a="1"/>
  <c r="X5040" i="2" s="1"/>
  <c r="X5036" i="2" a="1"/>
  <c r="X5036" i="2" s="1"/>
  <c r="X5030" i="2" a="1"/>
  <c r="X5030" i="2" s="1"/>
  <c r="X5026" i="2" a="1"/>
  <c r="X5026" i="2" s="1"/>
  <c r="X5022" i="2" a="1"/>
  <c r="X5022" i="2" s="1"/>
  <c r="X5018" i="2" a="1"/>
  <c r="X5018" i="2" s="1"/>
  <c r="X5014" i="2" a="1"/>
  <c r="X5014" i="2" s="1"/>
  <c r="X5010" i="2" a="1"/>
  <c r="X5010" i="2" s="1"/>
  <c r="X5002" i="2" a="1"/>
  <c r="X5002" i="2" s="1"/>
  <c r="X4998" i="2" a="1"/>
  <c r="X4998" i="2" s="1"/>
  <c r="X4994" i="2" a="1"/>
  <c r="X4994" i="2" s="1"/>
  <c r="X4990" i="2" a="1"/>
  <c r="X4990" i="2" s="1"/>
  <c r="X4986" i="2" a="1"/>
  <c r="X4986" i="2" s="1"/>
  <c r="X4982" i="2" a="1"/>
  <c r="X4982" i="2" s="1"/>
  <c r="X4978" i="2" a="1"/>
  <c r="X4978" i="2" s="1"/>
  <c r="X4974" i="2" a="1"/>
  <c r="X4974" i="2" s="1"/>
  <c r="X4970" i="2" a="1"/>
  <c r="X4970" i="2" s="1"/>
  <c r="X4966" i="2" a="1"/>
  <c r="X4966" i="2" s="1"/>
  <c r="X4962" i="2" a="1"/>
  <c r="X4962" i="2" s="1"/>
  <c r="X4958" i="2" a="1"/>
  <c r="X4958" i="2" s="1"/>
  <c r="X4954" i="2" a="1"/>
  <c r="X4954" i="2" s="1"/>
  <c r="X4950" i="2" a="1"/>
  <c r="X4950" i="2" s="1"/>
  <c r="X4946" i="2" a="1"/>
  <c r="X4946" i="2" s="1"/>
  <c r="X4942" i="2" a="1"/>
  <c r="X4942" i="2" s="1"/>
  <c r="X4938" i="2" a="1"/>
  <c r="X4938" i="2" s="1"/>
  <c r="X4934" i="2" a="1"/>
  <c r="X4934" i="2" s="1"/>
  <c r="X4930" i="2" a="1"/>
  <c r="X4930" i="2" s="1"/>
  <c r="X4926" i="2" a="1"/>
  <c r="X4926" i="2" s="1"/>
  <c r="X4922" i="2" a="1"/>
  <c r="X4922" i="2" s="1"/>
  <c r="X4918" i="2" a="1"/>
  <c r="X4918" i="2" s="1"/>
  <c r="X4914" i="2" a="1"/>
  <c r="X4914" i="2" s="1"/>
  <c r="X4910" i="2" a="1"/>
  <c r="X4910" i="2" s="1"/>
  <c r="X4906" i="2" a="1"/>
  <c r="X4906" i="2" s="1"/>
  <c r="X4902" i="2" a="1"/>
  <c r="X4902" i="2" s="1"/>
  <c r="X4898" i="2" a="1"/>
  <c r="X4898" i="2" s="1"/>
  <c r="X4894" i="2" a="1"/>
  <c r="X4894" i="2" s="1"/>
  <c r="X4890" i="2" a="1"/>
  <c r="X4890" i="2" s="1"/>
  <c r="X4886" i="2" a="1"/>
  <c r="X4886" i="2" s="1"/>
  <c r="X4882" i="2" a="1"/>
  <c r="X4882" i="2" s="1"/>
  <c r="X4878" i="2" a="1"/>
  <c r="X4878" i="2" s="1"/>
  <c r="X4874" i="2" a="1"/>
  <c r="X4874" i="2" s="1"/>
  <c r="X4870" i="2" a="1"/>
  <c r="X4870" i="2" s="1"/>
  <c r="X4866" i="2" a="1"/>
  <c r="X4866" i="2" s="1"/>
  <c r="X4860" i="2" a="1"/>
  <c r="X4860" i="2" s="1"/>
  <c r="X4856" i="2" a="1"/>
  <c r="X4856" i="2" s="1"/>
  <c r="X4852" i="2" a="1"/>
  <c r="X4852" i="2" s="1"/>
  <c r="X4848" i="2" a="1"/>
  <c r="X4848" i="2" s="1"/>
  <c r="X4844" i="2" a="1"/>
  <c r="X4844" i="2" s="1"/>
  <c r="X4840" i="2" a="1"/>
  <c r="X4840" i="2" s="1"/>
  <c r="X4836" i="2" a="1"/>
  <c r="X4836" i="2" s="1"/>
  <c r="X4832" i="2" a="1"/>
  <c r="X4832" i="2" s="1"/>
  <c r="X4828" i="2" a="1"/>
  <c r="X4828" i="2" s="1"/>
  <c r="X4824" i="2" a="1"/>
  <c r="X4824" i="2" s="1"/>
  <c r="X4820" i="2" a="1"/>
  <c r="X4820" i="2" s="1"/>
  <c r="X5043" i="2" a="1"/>
  <c r="X5043" i="2" s="1"/>
  <c r="X5039" i="2" a="1"/>
  <c r="X5039" i="2" s="1"/>
  <c r="X5033" i="2" a="1"/>
  <c r="X5033" i="2" s="1"/>
  <c r="X5029" i="2" a="1"/>
  <c r="X5029" i="2" s="1"/>
  <c r="X5025" i="2" a="1"/>
  <c r="X5025" i="2" s="1"/>
  <c r="X5021" i="2" a="1"/>
  <c r="X5021" i="2" s="1"/>
  <c r="X5017" i="2" a="1"/>
  <c r="X5017" i="2" s="1"/>
  <c r="X5013" i="2" a="1"/>
  <c r="X5013" i="2" s="1"/>
  <c r="X5009" i="2" a="1"/>
  <c r="X5009" i="2" s="1"/>
  <c r="X5001" i="2" a="1"/>
  <c r="X5001" i="2" s="1"/>
  <c r="X4997" i="2" a="1"/>
  <c r="X4997" i="2" s="1"/>
  <c r="X4993" i="2" a="1"/>
  <c r="X4993" i="2" s="1"/>
  <c r="X4989" i="2" a="1"/>
  <c r="X4989" i="2" s="1"/>
  <c r="X4985" i="2" a="1"/>
  <c r="X4985" i="2" s="1"/>
  <c r="X4981" i="2" a="1"/>
  <c r="X4981" i="2" s="1"/>
  <c r="X4977" i="2" a="1"/>
  <c r="X4977" i="2" s="1"/>
  <c r="X4973" i="2" a="1"/>
  <c r="X4973" i="2" s="1"/>
  <c r="X4969" i="2" a="1"/>
  <c r="X4969" i="2" s="1"/>
  <c r="X4965" i="2" a="1"/>
  <c r="X4965" i="2" s="1"/>
  <c r="X4961" i="2" a="1"/>
  <c r="X4961" i="2" s="1"/>
  <c r="X4957" i="2" a="1"/>
  <c r="X4957" i="2" s="1"/>
  <c r="X4953" i="2" a="1"/>
  <c r="X4953" i="2" s="1"/>
  <c r="X4949" i="2" a="1"/>
  <c r="X4949" i="2" s="1"/>
  <c r="X4945" i="2" a="1"/>
  <c r="X4945" i="2" s="1"/>
  <c r="X4941" i="2" a="1"/>
  <c r="X4941" i="2" s="1"/>
  <c r="X4937" i="2" a="1"/>
  <c r="X4937" i="2" s="1"/>
  <c r="X4933" i="2" a="1"/>
  <c r="X4933" i="2" s="1"/>
  <c r="X4929" i="2" a="1"/>
  <c r="X4929" i="2" s="1"/>
  <c r="X4925" i="2" a="1"/>
  <c r="X4925" i="2" s="1"/>
  <c r="X4921" i="2" a="1"/>
  <c r="X4921" i="2" s="1"/>
  <c r="X4917" i="2" a="1"/>
  <c r="X4917" i="2" s="1"/>
  <c r="X4913" i="2" a="1"/>
  <c r="X4913" i="2" s="1"/>
  <c r="X5032" i="2" a="1"/>
  <c r="X5032" i="2" s="1"/>
  <c r="X5016" i="2" a="1"/>
  <c r="X5016" i="2" s="1"/>
  <c r="X4996" i="2" a="1"/>
  <c r="X4996" i="2" s="1"/>
  <c r="X4980" i="2" a="1"/>
  <c r="X4980" i="2" s="1"/>
  <c r="X4964" i="2" a="1"/>
  <c r="X4964" i="2" s="1"/>
  <c r="X4948" i="2" a="1"/>
  <c r="X4948" i="2" s="1"/>
  <c r="X4932" i="2" a="1"/>
  <c r="X4932" i="2" s="1"/>
  <c r="X4916" i="2" a="1"/>
  <c r="X4916" i="2" s="1"/>
  <c r="X4904" i="2" a="1"/>
  <c r="X4904" i="2" s="1"/>
  <c r="X4881" i="2" a="1"/>
  <c r="X4881" i="2" s="1"/>
  <c r="X4872" i="2" a="1"/>
  <c r="X4872" i="2" s="1"/>
  <c r="X4847" i="2" a="1"/>
  <c r="X4847" i="2" s="1"/>
  <c r="X4838" i="2" a="1"/>
  <c r="X4838" i="2" s="1"/>
  <c r="X4818" i="2" a="1"/>
  <c r="X4818" i="2" s="1"/>
  <c r="X4811" i="2" a="1"/>
  <c r="X4811" i="2" s="1"/>
  <c r="X4805" i="2" a="1"/>
  <c r="X4805" i="2" s="1"/>
  <c r="X4790" i="2" a="1"/>
  <c r="X4790" i="2" s="1"/>
  <c r="X4901" i="2" a="1"/>
  <c r="X4901" i="2" s="1"/>
  <c r="X4892" i="2" a="1"/>
  <c r="X4892" i="2" s="1"/>
  <c r="X4869" i="2" a="1"/>
  <c r="X4869" i="2" s="1"/>
  <c r="X4858" i="2" a="1"/>
  <c r="X4858" i="2" s="1"/>
  <c r="X4835" i="2" a="1"/>
  <c r="X4835" i="2" s="1"/>
  <c r="X4826" i="2" a="1"/>
  <c r="X4826" i="2" s="1"/>
  <c r="X4817" i="2" a="1"/>
  <c r="X4817" i="2" s="1"/>
  <c r="X4804" i="2" a="1"/>
  <c r="X4804" i="2" s="1"/>
  <c r="X4796" i="2" a="1"/>
  <c r="X4796" i="2" s="1"/>
  <c r="X5047" i="2"/>
  <c r="X5028" i="2" a="1"/>
  <c r="X5028" i="2" s="1"/>
  <c r="X5012" i="2" a="1"/>
  <c r="X5012" i="2" s="1"/>
  <c r="X4992" i="2" a="1"/>
  <c r="X4992" i="2" s="1"/>
  <c r="X4976" i="2" a="1"/>
  <c r="X4976" i="2" s="1"/>
  <c r="X4960" i="2" a="1"/>
  <c r="X4960" i="2" s="1"/>
  <c r="X4944" i="2" a="1"/>
  <c r="X4944" i="2" s="1"/>
  <c r="X4928" i="2" a="1"/>
  <c r="X4928" i="2" s="1"/>
  <c r="X4912" i="2" a="1"/>
  <c r="X4912" i="2" s="1"/>
  <c r="X4889" i="2" a="1"/>
  <c r="X4889" i="2" s="1"/>
  <c r="X4880" i="2" a="1"/>
  <c r="X4880" i="2" s="1"/>
  <c r="X4855" i="2" a="1"/>
  <c r="X4855" i="2" s="1"/>
  <c r="X4846" i="2" a="1"/>
  <c r="X4846" i="2" s="1"/>
  <c r="X4823" i="2" a="1"/>
  <c r="X4823" i="2" s="1"/>
  <c r="X4816" i="2" a="1"/>
  <c r="X4816" i="2" s="1"/>
  <c r="X4810" i="2" a="1"/>
  <c r="X4810" i="2" s="1"/>
  <c r="X4803" i="2" a="1"/>
  <c r="X4803" i="2" s="1"/>
  <c r="X4795" i="2" a="1"/>
  <c r="X4795" i="2" s="1"/>
  <c r="X5006" i="2"/>
  <c r="X4909" i="2" a="1"/>
  <c r="X4909" i="2" s="1"/>
  <c r="X4900" i="2" a="1"/>
  <c r="X4900" i="2" s="1"/>
  <c r="X4877" i="2" a="1"/>
  <c r="X4877" i="2" s="1"/>
  <c r="X4868" i="2" a="1"/>
  <c r="X4868" i="2" s="1"/>
  <c r="X4843" i="2" a="1"/>
  <c r="X4843" i="2" s="1"/>
  <c r="X4834" i="2" a="1"/>
  <c r="X4834" i="2" s="1"/>
  <c r="X4815" i="2" a="1"/>
  <c r="X4815" i="2" s="1"/>
  <c r="X4809" i="2" a="1"/>
  <c r="X4809" i="2" s="1"/>
  <c r="X4794" i="2" a="1"/>
  <c r="X4794" i="2" s="1"/>
  <c r="X5042" i="2" a="1"/>
  <c r="X5042" i="2" s="1"/>
  <c r="X5024" i="2" a="1"/>
  <c r="X5024" i="2" s="1"/>
  <c r="X5005" i="2"/>
  <c r="X4988" i="2" a="1"/>
  <c r="X4988" i="2" s="1"/>
  <c r="X4972" i="2" a="1"/>
  <c r="X4972" i="2" s="1"/>
  <c r="X4956" i="2" a="1"/>
  <c r="X4956" i="2" s="1"/>
  <c r="X4940" i="2" a="1"/>
  <c r="X4940" i="2" s="1"/>
  <c r="X4876" i="2" a="1"/>
  <c r="X4876" i="2" s="1"/>
  <c r="X4851" i="2" a="1"/>
  <c r="X4851" i="2" s="1"/>
  <c r="X4814" i="2" a="1"/>
  <c r="X4814" i="2" s="1"/>
  <c r="X4799" i="2" a="1"/>
  <c r="X4799" i="2" s="1"/>
  <c r="X5000" i="2" a="1"/>
  <c r="X5000" i="2" s="1"/>
  <c r="X4920" i="2" a="1"/>
  <c r="X4920" i="2" s="1"/>
  <c r="X4896" i="2" a="1"/>
  <c r="X4896" i="2" s="1"/>
  <c r="X4873" i="2" a="1"/>
  <c r="X4873" i="2" s="1"/>
  <c r="X4830" i="2" a="1"/>
  <c r="X4830" i="2" s="1"/>
  <c r="X4813" i="2" a="1"/>
  <c r="X4813" i="2" s="1"/>
  <c r="X4798" i="2" a="1"/>
  <c r="X4798" i="2" s="1"/>
  <c r="X4952" i="2" a="1"/>
  <c r="X4952" i="2" s="1"/>
  <c r="X4893" i="2" a="1"/>
  <c r="X4893" i="2" s="1"/>
  <c r="X4850" i="2" a="1"/>
  <c r="X4850" i="2" s="1"/>
  <c r="X4827" i="2" a="1"/>
  <c r="X4827" i="2" s="1"/>
  <c r="X4812" i="2" a="1"/>
  <c r="X4812" i="2" s="1"/>
  <c r="X4797" i="2" a="1"/>
  <c r="X4797" i="2" s="1"/>
  <c r="X5038" i="2" a="1"/>
  <c r="X5038" i="2" s="1"/>
  <c r="X4888" i="2" a="1"/>
  <c r="X4888" i="2" s="1"/>
  <c r="X4865" i="2" a="1"/>
  <c r="X4865" i="2" s="1"/>
  <c r="X4822" i="2" a="1"/>
  <c r="X4822" i="2" s="1"/>
  <c r="X4808" i="2" a="1"/>
  <c r="X4808" i="2" s="1"/>
  <c r="X4793" i="2" a="1"/>
  <c r="X4793" i="2" s="1"/>
  <c r="X4885" i="2" a="1"/>
  <c r="X4885" i="2" s="1"/>
  <c r="X4842" i="2" a="1"/>
  <c r="X4842" i="2" s="1"/>
  <c r="X4807" i="2" a="1"/>
  <c r="X4807" i="2" s="1"/>
  <c r="X4936" i="2" a="1"/>
  <c r="X4936" i="2" s="1"/>
  <c r="X4839" i="2" a="1"/>
  <c r="X4839" i="2" s="1"/>
  <c r="X5020" i="2" a="1"/>
  <c r="X5020" i="2" s="1"/>
  <c r="X4884" i="2" a="1"/>
  <c r="X4884" i="2" s="1"/>
  <c r="X4806" i="2" a="1"/>
  <c r="X4806" i="2" s="1"/>
  <c r="X4984" i="2" a="1"/>
  <c r="X4984" i="2" s="1"/>
  <c r="X4897" i="2" a="1"/>
  <c r="X4897" i="2" s="1"/>
  <c r="X4819" i="2" a="1"/>
  <c r="X4819" i="2" s="1"/>
  <c r="X4968" i="2" a="1"/>
  <c r="X4968" i="2" s="1"/>
  <c r="X4864" i="2" a="1"/>
  <c r="X4864" i="2" s="1"/>
  <c r="X4802" i="2" a="1"/>
  <c r="X4802" i="2" s="1"/>
  <c r="X4924" i="2" a="1"/>
  <c r="X4924" i="2" s="1"/>
  <c r="X4859" i="2" a="1"/>
  <c r="X4859" i="2" s="1"/>
  <c r="X4908" i="2" a="1"/>
  <c r="X4908" i="2" s="1"/>
  <c r="X4854" i="2" a="1"/>
  <c r="X4854" i="2" s="1"/>
  <c r="X4792" i="2" a="1"/>
  <c r="X4792" i="2" s="1"/>
  <c r="X4821" i="2" a="1"/>
  <c r="X4821" i="2" s="1"/>
  <c r="X4831" i="2" a="1"/>
  <c r="X4831" i="2" s="1"/>
  <c r="X2647" i="2" a="1"/>
  <c r="X2647" i="2" s="1"/>
  <c r="X2651" i="2" a="1"/>
  <c r="X2651" i="2" s="1"/>
  <c r="X2655" i="2" a="1"/>
  <c r="X2655" i="2" s="1"/>
  <c r="X2661" i="2" a="1"/>
  <c r="X2661" i="2" s="1"/>
  <c r="X2665" i="2" a="1"/>
  <c r="X2665" i="2" s="1"/>
  <c r="X2669" i="2" a="1"/>
  <c r="X2669" i="2" s="1"/>
  <c r="X2673" i="2" a="1"/>
  <c r="X2673" i="2" s="1"/>
  <c r="X2677" i="2" a="1"/>
  <c r="X2677" i="2" s="1"/>
  <c r="X2681" i="2" a="1"/>
  <c r="X2681" i="2" s="1"/>
  <c r="X2685" i="2" a="1"/>
  <c r="X2685" i="2" s="1"/>
  <c r="X2689" i="2" a="1"/>
  <c r="X2689" i="2" s="1"/>
  <c r="X2693" i="2" a="1"/>
  <c r="X2693" i="2" s="1"/>
  <c r="X2697" i="2" a="1"/>
  <c r="X2697" i="2" s="1"/>
  <c r="X2701" i="2" a="1"/>
  <c r="X2701" i="2" s="1"/>
  <c r="X2705" i="2" a="1"/>
  <c r="X2705" i="2" s="1"/>
  <c r="X2709" i="2" a="1"/>
  <c r="X2709" i="2" s="1"/>
  <c r="X2713" i="2" a="1"/>
  <c r="X2713" i="2" s="1"/>
  <c r="X2717" i="2" a="1"/>
  <c r="X2717" i="2" s="1"/>
  <c r="X2723" i="2" a="1"/>
  <c r="X2723" i="2" s="1"/>
  <c r="X2727" i="2" a="1"/>
  <c r="X2727" i="2" s="1"/>
  <c r="X2731" i="2" a="1"/>
  <c r="X2731" i="2" s="1"/>
  <c r="X2735" i="2" a="1"/>
  <c r="X2735" i="2" s="1"/>
  <c r="X2739" i="2" a="1"/>
  <c r="X2739" i="2" s="1"/>
  <c r="X2743" i="2" a="1"/>
  <c r="X2743" i="2" s="1"/>
  <c r="X2747" i="2" a="1"/>
  <c r="X2747" i="2" s="1"/>
  <c r="X2751" i="2" a="1"/>
  <c r="X2751" i="2" s="1"/>
  <c r="X2755" i="2" a="1"/>
  <c r="X2755" i="2" s="1"/>
  <c r="X2759" i="2" a="1"/>
  <c r="X2759" i="2" s="1"/>
  <c r="X2763" i="2" a="1"/>
  <c r="X2763" i="2" s="1"/>
  <c r="X2767" i="2" a="1"/>
  <c r="X2767" i="2" s="1"/>
  <c r="X2771" i="2" a="1"/>
  <c r="X2771" i="2" s="1"/>
  <c r="X2775" i="2" a="1"/>
  <c r="X2775" i="2" s="1"/>
  <c r="X2779" i="2" a="1"/>
  <c r="X2779" i="2" s="1"/>
  <c r="X2783" i="2" a="1"/>
  <c r="X2783" i="2" s="1"/>
  <c r="X2787" i="2" a="1"/>
  <c r="X2787" i="2" s="1"/>
  <c r="X2791" i="2" a="1"/>
  <c r="X2791" i="2" s="1"/>
  <c r="X2795" i="2" a="1"/>
  <c r="X2795" i="2" s="1"/>
  <c r="X2799" i="2" a="1"/>
  <c r="X2799" i="2" s="1"/>
  <c r="X2803" i="2" a="1"/>
  <c r="X2803" i="2" s="1"/>
  <c r="X2807" i="2" a="1"/>
  <c r="X2807" i="2" s="1"/>
  <c r="X2811" i="2" a="1"/>
  <c r="X2811" i="2" s="1"/>
  <c r="X2815" i="2" a="1"/>
  <c r="X2815" i="2" s="1"/>
  <c r="X2819" i="2" a="1"/>
  <c r="X2819" i="2" s="1"/>
  <c r="X2823" i="2" a="1"/>
  <c r="X2823" i="2" s="1"/>
  <c r="X2827" i="2" a="1"/>
  <c r="X2827" i="2" s="1"/>
  <c r="X2831" i="2" a="1"/>
  <c r="X2831" i="2" s="1"/>
  <c r="X2835" i="2" a="1"/>
  <c r="X2835" i="2" s="1"/>
  <c r="X2839" i="2" a="1"/>
  <c r="X2839" i="2" s="1"/>
  <c r="X2843" i="2" a="1"/>
  <c r="X2843" i="2" s="1"/>
  <c r="X2847" i="2" a="1"/>
  <c r="X2847" i="2" s="1"/>
  <c r="X2851" i="2" a="1"/>
  <c r="X2851" i="2" s="1"/>
  <c r="X2855" i="2" a="1"/>
  <c r="X2855" i="2" s="1"/>
  <c r="X2859" i="2" a="1"/>
  <c r="X2859" i="2" s="1"/>
  <c r="X2867" i="2" a="1"/>
  <c r="X2867" i="2" s="1"/>
  <c r="X2871" i="2" a="1"/>
  <c r="X2871" i="2" s="1"/>
  <c r="X2875" i="2" a="1"/>
  <c r="X2875" i="2" s="1"/>
  <c r="X2879" i="2" a="1"/>
  <c r="X2879" i="2" s="1"/>
  <c r="X2883" i="2" a="1"/>
  <c r="X2883" i="2" s="1"/>
  <c r="X2887" i="2" a="1"/>
  <c r="X2887" i="2" s="1"/>
  <c r="X2893" i="2" a="1"/>
  <c r="X2893" i="2" s="1"/>
  <c r="X2897" i="2" a="1"/>
  <c r="X2897" i="2" s="1"/>
  <c r="X2901" i="2" a="1"/>
  <c r="X2901" i="2" s="1"/>
  <c r="X2922" i="2" a="1"/>
  <c r="X2922" i="2" s="1"/>
  <c r="X2956" i="2" a="1"/>
  <c r="X2956" i="2" s="1"/>
  <c r="X2990" i="2" a="1"/>
  <c r="X2990" i="2" s="1"/>
  <c r="X3022" i="2" a="1"/>
  <c r="X3022" i="2" s="1"/>
  <c r="X3054" i="2" a="1"/>
  <c r="X3054" i="2" s="1"/>
  <c r="X3086" i="2" a="1"/>
  <c r="X3086" i="2" s="1"/>
  <c r="X3118" i="2" a="1"/>
  <c r="X3118" i="2" s="1"/>
  <c r="X3154" i="2" a="1"/>
  <c r="X3154" i="2" s="1"/>
  <c r="X3187" i="2" a="1"/>
  <c r="X3187" i="2" s="1"/>
  <c r="X3202" i="2" a="1"/>
  <c r="X3202" i="2" s="1"/>
  <c r="X3208" i="2" a="1"/>
  <c r="X3208" i="2" s="1"/>
  <c r="X3215" i="2" a="1"/>
  <c r="X3215" i="2" s="1"/>
  <c r="X3221" i="2" a="1"/>
  <c r="X3221" i="2" s="1"/>
  <c r="X3234" i="2" a="1"/>
  <c r="X3234" i="2" s="1"/>
  <c r="X3240" i="2" a="1"/>
  <c r="X3240" i="2" s="1"/>
  <c r="X3247" i="2" a="1"/>
  <c r="X3247" i="2" s="1"/>
  <c r="X3253" i="2" a="1"/>
  <c r="X3253" i="2" s="1"/>
  <c r="X3268" i="2" a="1"/>
  <c r="X3268" i="2" s="1"/>
  <c r="X3276" i="2" a="1"/>
  <c r="X3276" i="2" s="1"/>
  <c r="X3284" i="2" a="1"/>
  <c r="X3284" i="2" s="1"/>
  <c r="X3292" i="2" a="1"/>
  <c r="X3292" i="2" s="1"/>
  <c r="X3300" i="2" a="1"/>
  <c r="X3300" i="2" s="1"/>
  <c r="X3308" i="2" a="1"/>
  <c r="X3308" i="2" s="1"/>
  <c r="X3316" i="2" a="1"/>
  <c r="X3316" i="2" s="1"/>
  <c r="X3324" i="2" a="1"/>
  <c r="X3324" i="2" s="1"/>
  <c r="X3332" i="2" a="1"/>
  <c r="X3332" i="2" s="1"/>
  <c r="X3340" i="2" a="1"/>
  <c r="X3340" i="2" s="1"/>
  <c r="X3348" i="2" a="1"/>
  <c r="X3348" i="2" s="1"/>
  <c r="X3356" i="2" a="1"/>
  <c r="X3356" i="2" s="1"/>
  <c r="X3364" i="2" a="1"/>
  <c r="X3364" i="2" s="1"/>
  <c r="X3372" i="2" a="1"/>
  <c r="X3372" i="2" s="1"/>
  <c r="X3380" i="2" a="1"/>
  <c r="X3380" i="2" s="1"/>
  <c r="X3388" i="2" a="1"/>
  <c r="X3388" i="2" s="1"/>
  <c r="X3397" i="2"/>
  <c r="X3408" i="2" a="1"/>
  <c r="X3408" i="2" s="1"/>
  <c r="X3416" i="2" a="1"/>
  <c r="X3416" i="2" s="1"/>
  <c r="X3424" i="2" a="1"/>
  <c r="X3424" i="2" s="1"/>
  <c r="X3538" i="2" a="1"/>
  <c r="X3538" i="2" s="1"/>
  <c r="X3559" i="2" a="1"/>
  <c r="X3559" i="2" s="1"/>
  <c r="X3570" i="2" a="1"/>
  <c r="X3570" i="2" s="1"/>
  <c r="X3591" i="2" a="1"/>
  <c r="X3591" i="2" s="1"/>
  <c r="X3602" i="2" a="1"/>
  <c r="X3602" i="2" s="1"/>
  <c r="X3623" i="2" a="1"/>
  <c r="X3623" i="2" s="1"/>
  <c r="X3634" i="2" a="1"/>
  <c r="X3634" i="2" s="1"/>
  <c r="X3655" i="2" a="1"/>
  <c r="X3655" i="2" s="1"/>
  <c r="X3670" i="2" a="1"/>
  <c r="X3670" i="2" s="1"/>
  <c r="X3691" i="2" a="1"/>
  <c r="X3691" i="2" s="1"/>
  <c r="X3704" i="2" a="1"/>
  <c r="X3704" i="2" s="1"/>
  <c r="X2903" i="2"/>
  <c r="X2944" i="2" a="1"/>
  <c r="X2944" i="2" s="1"/>
  <c r="X2976" i="2" a="1"/>
  <c r="X2976" i="2" s="1"/>
  <c r="X3010" i="2" a="1"/>
  <c r="X3010" i="2" s="1"/>
  <c r="X3042" i="2" a="1"/>
  <c r="X3042" i="2" s="1"/>
  <c r="X3074" i="2" a="1"/>
  <c r="X3074" i="2" s="1"/>
  <c r="X3106" i="2" a="1"/>
  <c r="X3106" i="2" s="1"/>
  <c r="X3142" i="2" a="1"/>
  <c r="X3142" i="2" s="1"/>
  <c r="X3539" i="2" a="1"/>
  <c r="X3539" i="2" s="1"/>
  <c r="X3550" i="2" a="1"/>
  <c r="X3550" i="2" s="1"/>
  <c r="X3571" i="2" a="1"/>
  <c r="X3571" i="2" s="1"/>
  <c r="X3582" i="2" a="1"/>
  <c r="X3582" i="2" s="1"/>
  <c r="X3603" i="2" a="1"/>
  <c r="X3603" i="2" s="1"/>
  <c r="X3614" i="2" a="1"/>
  <c r="X3614" i="2" s="1"/>
  <c r="X3635" i="2" a="1"/>
  <c r="X3635" i="2" s="1"/>
  <c r="X3646" i="2" a="1"/>
  <c r="X3646" i="2" s="1"/>
  <c r="X3671" i="2" a="1"/>
  <c r="X3671" i="2" s="1"/>
  <c r="X3682" i="2" a="1"/>
  <c r="X3682" i="2" s="1"/>
  <c r="X3705" i="2" a="1"/>
  <c r="X3705" i="2" s="1"/>
  <c r="X4905" i="2" a="1"/>
  <c r="X4905" i="2" s="1"/>
  <c r="X2648" i="2" a="1"/>
  <c r="X2648" i="2" s="1"/>
  <c r="X2652" i="2" a="1"/>
  <c r="X2652" i="2" s="1"/>
  <c r="X2658" i="2" a="1"/>
  <c r="X2658" i="2" s="1"/>
  <c r="X2662" i="2" a="1"/>
  <c r="X2662" i="2" s="1"/>
  <c r="X2666" i="2" a="1"/>
  <c r="X2666" i="2" s="1"/>
  <c r="X2670" i="2" a="1"/>
  <c r="X2670" i="2" s="1"/>
  <c r="X2674" i="2" a="1"/>
  <c r="X2674" i="2" s="1"/>
  <c r="X2678" i="2" a="1"/>
  <c r="X2678" i="2" s="1"/>
  <c r="X2682" i="2" a="1"/>
  <c r="X2682" i="2" s="1"/>
  <c r="X2686" i="2" a="1"/>
  <c r="X2686" i="2" s="1"/>
  <c r="X2690" i="2" a="1"/>
  <c r="X2690" i="2" s="1"/>
  <c r="X2694" i="2" a="1"/>
  <c r="X2694" i="2" s="1"/>
  <c r="X2698" i="2" a="1"/>
  <c r="X2698" i="2" s="1"/>
  <c r="X2702" i="2" a="1"/>
  <c r="X2702" i="2" s="1"/>
  <c r="X2706" i="2" a="1"/>
  <c r="X2706" i="2" s="1"/>
  <c r="X2710" i="2" a="1"/>
  <c r="X2710" i="2" s="1"/>
  <c r="X2714" i="2" a="1"/>
  <c r="X2714" i="2" s="1"/>
  <c r="X2720" i="2" a="1"/>
  <c r="X2720" i="2" s="1"/>
  <c r="X2724" i="2" a="1"/>
  <c r="X2724" i="2" s="1"/>
  <c r="X2728" i="2" a="1"/>
  <c r="X2728" i="2" s="1"/>
  <c r="X2732" i="2" a="1"/>
  <c r="X2732" i="2" s="1"/>
  <c r="X2736" i="2" a="1"/>
  <c r="X2736" i="2" s="1"/>
  <c r="X2740" i="2" a="1"/>
  <c r="X2740" i="2" s="1"/>
  <c r="X2744" i="2" a="1"/>
  <c r="X2744" i="2" s="1"/>
  <c r="X2748" i="2" a="1"/>
  <c r="X2748" i="2" s="1"/>
  <c r="X2752" i="2" a="1"/>
  <c r="X2752" i="2" s="1"/>
  <c r="X2756" i="2" a="1"/>
  <c r="X2756" i="2" s="1"/>
  <c r="X2760" i="2" a="1"/>
  <c r="X2760" i="2" s="1"/>
  <c r="X2764" i="2" a="1"/>
  <c r="X2764" i="2" s="1"/>
  <c r="X2768" i="2" a="1"/>
  <c r="X2768" i="2" s="1"/>
  <c r="X2772" i="2" a="1"/>
  <c r="X2772" i="2" s="1"/>
  <c r="X2776" i="2" a="1"/>
  <c r="X2776" i="2" s="1"/>
  <c r="X2780" i="2" a="1"/>
  <c r="X2780" i="2" s="1"/>
  <c r="X2784" i="2" a="1"/>
  <c r="X2784" i="2" s="1"/>
  <c r="X2788" i="2" a="1"/>
  <c r="X2788" i="2" s="1"/>
  <c r="X2792" i="2" a="1"/>
  <c r="X2792" i="2" s="1"/>
  <c r="X2796" i="2" a="1"/>
  <c r="X2796" i="2" s="1"/>
  <c r="X2800" i="2" a="1"/>
  <c r="X2800" i="2" s="1"/>
  <c r="X2804" i="2" a="1"/>
  <c r="X2804" i="2" s="1"/>
  <c r="X2808" i="2" a="1"/>
  <c r="X2808" i="2" s="1"/>
  <c r="X2812" i="2" a="1"/>
  <c r="X2812" i="2" s="1"/>
  <c r="X2816" i="2" a="1"/>
  <c r="X2816" i="2" s="1"/>
  <c r="X2820" i="2" a="1"/>
  <c r="X2820" i="2" s="1"/>
  <c r="X2824" i="2" a="1"/>
  <c r="X2824" i="2" s="1"/>
  <c r="X2828" i="2" a="1"/>
  <c r="X2828" i="2" s="1"/>
  <c r="X2832" i="2" a="1"/>
  <c r="X2832" i="2" s="1"/>
  <c r="X2836" i="2" a="1"/>
  <c r="X2836" i="2" s="1"/>
  <c r="X2840" i="2" a="1"/>
  <c r="X2840" i="2" s="1"/>
  <c r="X2844" i="2" a="1"/>
  <c r="X2844" i="2" s="1"/>
  <c r="X2848" i="2" a="1"/>
  <c r="X2848" i="2" s="1"/>
  <c r="X2852" i="2" a="1"/>
  <c r="X2852" i="2" s="1"/>
  <c r="X2856" i="2" a="1"/>
  <c r="X2856" i="2" s="1"/>
  <c r="X2861" i="2"/>
  <c r="X2868" i="2" a="1"/>
  <c r="X2868" i="2" s="1"/>
  <c r="X2872" i="2" a="1"/>
  <c r="X2872" i="2" s="1"/>
  <c r="X2876" i="2" a="1"/>
  <c r="X2876" i="2" s="1"/>
  <c r="X2880" i="2" a="1"/>
  <c r="X2880" i="2" s="1"/>
  <c r="X2884" i="2" a="1"/>
  <c r="X2884" i="2" s="1"/>
  <c r="X2888" i="2" a="1"/>
  <c r="X2888" i="2" s="1"/>
  <c r="X2894" i="2" a="1"/>
  <c r="X2894" i="2" s="1"/>
  <c r="X2898" i="2" a="1"/>
  <c r="X2898" i="2" s="1"/>
  <c r="X2932" i="2" a="1"/>
  <c r="X2932" i="2" s="1"/>
  <c r="X2964" i="2" a="1"/>
  <c r="X2964" i="2" s="1"/>
  <c r="X2998" i="2" a="1"/>
  <c r="X2998" i="2" s="1"/>
  <c r="X3030" i="2" a="1"/>
  <c r="X3030" i="2" s="1"/>
  <c r="X3062" i="2" a="1"/>
  <c r="X3062" i="2" s="1"/>
  <c r="X3094" i="2" a="1"/>
  <c r="X3094" i="2" s="1"/>
  <c r="X3126" i="2" a="1"/>
  <c r="X3126" i="2" s="1"/>
  <c r="X3398" i="2"/>
  <c r="X3436" i="2" a="1"/>
  <c r="X3436" i="2" s="1"/>
  <c r="X3432" i="2" a="1"/>
  <c r="X3432" i="2" s="1"/>
  <c r="X3428" i="2" a="1"/>
  <c r="X3428" i="2" s="1"/>
  <c r="X3422" i="2" a="1"/>
  <c r="X3422" i="2" s="1"/>
  <c r="X3418" i="2" a="1"/>
  <c r="X3418" i="2" s="1"/>
  <c r="X3414" i="2" a="1"/>
  <c r="X3414" i="2" s="1"/>
  <c r="X3410" i="2" a="1"/>
  <c r="X3410" i="2" s="1"/>
  <c r="X3406" i="2" a="1"/>
  <c r="X3406" i="2" s="1"/>
  <c r="X3402" i="2" a="1"/>
  <c r="X3402" i="2" s="1"/>
  <c r="X3394" i="2" a="1"/>
  <c r="X3394" i="2" s="1"/>
  <c r="X3390" i="2" a="1"/>
  <c r="X3390" i="2" s="1"/>
  <c r="X3386" i="2" a="1"/>
  <c r="X3386" i="2" s="1"/>
  <c r="X3382" i="2" a="1"/>
  <c r="X3382" i="2" s="1"/>
  <c r="X3378" i="2" a="1"/>
  <c r="X3378" i="2" s="1"/>
  <c r="X3374" i="2" a="1"/>
  <c r="X3374" i="2" s="1"/>
  <c r="X3370" i="2" a="1"/>
  <c r="X3370" i="2" s="1"/>
  <c r="X3366" i="2" a="1"/>
  <c r="X3366" i="2" s="1"/>
  <c r="X3362" i="2" a="1"/>
  <c r="X3362" i="2" s="1"/>
  <c r="X3358" i="2" a="1"/>
  <c r="X3358" i="2" s="1"/>
  <c r="X3354" i="2" a="1"/>
  <c r="X3354" i="2" s="1"/>
  <c r="X3350" i="2" a="1"/>
  <c r="X3350" i="2" s="1"/>
  <c r="X3346" i="2" a="1"/>
  <c r="X3346" i="2" s="1"/>
  <c r="X3342" i="2" a="1"/>
  <c r="X3342" i="2" s="1"/>
  <c r="X3338" i="2" a="1"/>
  <c r="X3338" i="2" s="1"/>
  <c r="X3334" i="2" a="1"/>
  <c r="X3334" i="2" s="1"/>
  <c r="X3330" i="2" a="1"/>
  <c r="X3330" i="2" s="1"/>
  <c r="X3326" i="2" a="1"/>
  <c r="X3326" i="2" s="1"/>
  <c r="X3322" i="2" a="1"/>
  <c r="X3322" i="2" s="1"/>
  <c r="X3318" i="2" a="1"/>
  <c r="X3318" i="2" s="1"/>
  <c r="X3314" i="2" a="1"/>
  <c r="X3314" i="2" s="1"/>
  <c r="X3310" i="2" a="1"/>
  <c r="X3310" i="2" s="1"/>
  <c r="X3306" i="2" a="1"/>
  <c r="X3306" i="2" s="1"/>
  <c r="X3302" i="2" a="1"/>
  <c r="X3302" i="2" s="1"/>
  <c r="X3298" i="2" a="1"/>
  <c r="X3298" i="2" s="1"/>
  <c r="X3294" i="2" a="1"/>
  <c r="X3294" i="2" s="1"/>
  <c r="X3290" i="2" a="1"/>
  <c r="X3290" i="2" s="1"/>
  <c r="X3286" i="2" a="1"/>
  <c r="X3286" i="2" s="1"/>
  <c r="X3282" i="2" a="1"/>
  <c r="X3282" i="2" s="1"/>
  <c r="X3278" i="2" a="1"/>
  <c r="X3278" i="2" s="1"/>
  <c r="X3274" i="2" a="1"/>
  <c r="X3274" i="2" s="1"/>
  <c r="X3270" i="2" a="1"/>
  <c r="X3270" i="2" s="1"/>
  <c r="X3182" i="2" a="1"/>
  <c r="X3182" i="2" s="1"/>
  <c r="X3189" i="2" a="1"/>
  <c r="X3189" i="2" s="1"/>
  <c r="X3197" i="2" a="1"/>
  <c r="X3197" i="2" s="1"/>
  <c r="X3210" i="2" a="1"/>
  <c r="X3210" i="2" s="1"/>
  <c r="X3216" i="2" a="1"/>
  <c r="X3216" i="2" s="1"/>
  <c r="X3223" i="2" a="1"/>
  <c r="X3223" i="2" s="1"/>
  <c r="X3229" i="2" a="1"/>
  <c r="X3229" i="2" s="1"/>
  <c r="X3242" i="2" a="1"/>
  <c r="X3242" i="2" s="1"/>
  <c r="X3248" i="2" a="1"/>
  <c r="X3248" i="2" s="1"/>
  <c r="X3257" i="2" a="1"/>
  <c r="X3257" i="2" s="1"/>
  <c r="X3263" i="2" a="1"/>
  <c r="X3263" i="2" s="1"/>
  <c r="X3453" i="2" a="1"/>
  <c r="X3453" i="2" s="1"/>
  <c r="X3463" i="2" a="1"/>
  <c r="X3463" i="2" s="1"/>
  <c r="X3471" i="2" a="1"/>
  <c r="X3471" i="2" s="1"/>
  <c r="X3479" i="2" a="1"/>
  <c r="X3479" i="2" s="1"/>
  <c r="X3487" i="2" a="1"/>
  <c r="X3487" i="2" s="1"/>
  <c r="X3495" i="2" a="1"/>
  <c r="X3495" i="2" s="1"/>
  <c r="X3503" i="2" a="1"/>
  <c r="X3503" i="2" s="1"/>
  <c r="X3511" i="2" a="1"/>
  <c r="X3511" i="2" s="1"/>
  <c r="X3519" i="2" a="1"/>
  <c r="X3519" i="2" s="1"/>
  <c r="X2862" i="2"/>
  <c r="X3167" i="2" a="1"/>
  <c r="X3167" i="2" s="1"/>
  <c r="X3163" i="2" a="1"/>
  <c r="X3163" i="2" s="1"/>
  <c r="X3157" i="2" a="1"/>
  <c r="X3157" i="2" s="1"/>
  <c r="X3153" i="2" a="1"/>
  <c r="X3153" i="2" s="1"/>
  <c r="X3149" i="2" a="1"/>
  <c r="X3149" i="2" s="1"/>
  <c r="X3145" i="2" a="1"/>
  <c r="X3145" i="2" s="1"/>
  <c r="X3141" i="2" a="1"/>
  <c r="X3141" i="2" s="1"/>
  <c r="X3137" i="2" a="1"/>
  <c r="X3137" i="2" s="1"/>
  <c r="X3133" i="2" a="1"/>
  <c r="X3133" i="2" s="1"/>
  <c r="X3125" i="2" a="1"/>
  <c r="X3125" i="2" s="1"/>
  <c r="X3121" i="2" a="1"/>
  <c r="X3121" i="2" s="1"/>
  <c r="X3117" i="2" a="1"/>
  <c r="X3117" i="2" s="1"/>
  <c r="X3113" i="2" a="1"/>
  <c r="X3113" i="2" s="1"/>
  <c r="X3109" i="2" a="1"/>
  <c r="X3109" i="2" s="1"/>
  <c r="X3105" i="2" a="1"/>
  <c r="X3105" i="2" s="1"/>
  <c r="X3101" i="2" a="1"/>
  <c r="X3101" i="2" s="1"/>
  <c r="X3097" i="2" a="1"/>
  <c r="X3097" i="2" s="1"/>
  <c r="X3093" i="2" a="1"/>
  <c r="X3093" i="2" s="1"/>
  <c r="X3089" i="2" a="1"/>
  <c r="X3089" i="2" s="1"/>
  <c r="X3085" i="2" a="1"/>
  <c r="X3085" i="2" s="1"/>
  <c r="X3081" i="2" a="1"/>
  <c r="X3081" i="2" s="1"/>
  <c r="X3077" i="2" a="1"/>
  <c r="X3077" i="2" s="1"/>
  <c r="X3073" i="2" a="1"/>
  <c r="X3073" i="2" s="1"/>
  <c r="X3069" i="2" a="1"/>
  <c r="X3069" i="2" s="1"/>
  <c r="X3065" i="2" a="1"/>
  <c r="X3065" i="2" s="1"/>
  <c r="X3061" i="2" a="1"/>
  <c r="X3061" i="2" s="1"/>
  <c r="X3057" i="2" a="1"/>
  <c r="X3057" i="2" s="1"/>
  <c r="X3053" i="2" a="1"/>
  <c r="X3053" i="2" s="1"/>
  <c r="X3049" i="2" a="1"/>
  <c r="X3049" i="2" s="1"/>
  <c r="X3045" i="2" a="1"/>
  <c r="X3045" i="2" s="1"/>
  <c r="X3041" i="2" a="1"/>
  <c r="X3041" i="2" s="1"/>
  <c r="X3037" i="2" a="1"/>
  <c r="X3037" i="2" s="1"/>
  <c r="X3033" i="2" a="1"/>
  <c r="X3033" i="2" s="1"/>
  <c r="X3029" i="2" a="1"/>
  <c r="X3029" i="2" s="1"/>
  <c r="X3025" i="2" a="1"/>
  <c r="X3025" i="2" s="1"/>
  <c r="X3021" i="2" a="1"/>
  <c r="X3021" i="2" s="1"/>
  <c r="X3017" i="2" a="1"/>
  <c r="X3017" i="2" s="1"/>
  <c r="X3013" i="2" a="1"/>
  <c r="X3013" i="2" s="1"/>
  <c r="X3009" i="2" a="1"/>
  <c r="X3009" i="2" s="1"/>
  <c r="X3005" i="2" a="1"/>
  <c r="X3005" i="2" s="1"/>
  <c r="X3001" i="2" a="1"/>
  <c r="X3001" i="2" s="1"/>
  <c r="X2997" i="2" a="1"/>
  <c r="X2997" i="2" s="1"/>
  <c r="X2993" i="2" a="1"/>
  <c r="X2993" i="2" s="1"/>
  <c r="X2989" i="2" a="1"/>
  <c r="X2989" i="2" s="1"/>
  <c r="X2983" i="2" a="1"/>
  <c r="X2983" i="2" s="1"/>
  <c r="X2979" i="2" a="1"/>
  <c r="X2979" i="2" s="1"/>
  <c r="X2975" i="2" a="1"/>
  <c r="X2975" i="2" s="1"/>
  <c r="X2971" i="2" a="1"/>
  <c r="X2971" i="2" s="1"/>
  <c r="X2967" i="2" a="1"/>
  <c r="X2967" i="2" s="1"/>
  <c r="X2963" i="2" a="1"/>
  <c r="X2963" i="2" s="1"/>
  <c r="X2959" i="2" a="1"/>
  <c r="X2959" i="2" s="1"/>
  <c r="X2955" i="2" a="1"/>
  <c r="X2955" i="2" s="1"/>
  <c r="X2951" i="2" a="1"/>
  <c r="X2951" i="2" s="1"/>
  <c r="X2947" i="2" a="1"/>
  <c r="X2947" i="2" s="1"/>
  <c r="X2943" i="2" a="1"/>
  <c r="X2943" i="2" s="1"/>
  <c r="X2939" i="2" a="1"/>
  <c r="X2939" i="2" s="1"/>
  <c r="X2935" i="2" a="1"/>
  <c r="X2935" i="2" s="1"/>
  <c r="X2931" i="2" a="1"/>
  <c r="X2931" i="2" s="1"/>
  <c r="X2927" i="2" a="1"/>
  <c r="X2927" i="2" s="1"/>
  <c r="X2921" i="2" a="1"/>
  <c r="X2921" i="2" s="1"/>
  <c r="X2917" i="2" a="1"/>
  <c r="X2917" i="2" s="1"/>
  <c r="X3171" i="2"/>
  <c r="X3166" i="2" a="1"/>
  <c r="X3166" i="2" s="1"/>
  <c r="X3162" i="2" a="1"/>
  <c r="X3162" i="2" s="1"/>
  <c r="X3156" i="2" a="1"/>
  <c r="X3156" i="2" s="1"/>
  <c r="X3152" i="2" a="1"/>
  <c r="X3152" i="2" s="1"/>
  <c r="X3148" i="2" a="1"/>
  <c r="X3148" i="2" s="1"/>
  <c r="X3144" i="2" a="1"/>
  <c r="X3144" i="2" s="1"/>
  <c r="X3140" i="2" a="1"/>
  <c r="X3140" i="2" s="1"/>
  <c r="X3136" i="2" a="1"/>
  <c r="X3136" i="2" s="1"/>
  <c r="X3129" i="2"/>
  <c r="X3124" i="2" a="1"/>
  <c r="X3124" i="2" s="1"/>
  <c r="X3120" i="2" a="1"/>
  <c r="X3120" i="2" s="1"/>
  <c r="X3116" i="2" a="1"/>
  <c r="X3116" i="2" s="1"/>
  <c r="X3112" i="2" a="1"/>
  <c r="X3112" i="2" s="1"/>
  <c r="X3108" i="2" a="1"/>
  <c r="X3108" i="2" s="1"/>
  <c r="X3104" i="2" a="1"/>
  <c r="X3104" i="2" s="1"/>
  <c r="X3100" i="2" a="1"/>
  <c r="X3100" i="2" s="1"/>
  <c r="X3096" i="2" a="1"/>
  <c r="X3096" i="2" s="1"/>
  <c r="X3092" i="2" a="1"/>
  <c r="X3092" i="2" s="1"/>
  <c r="X3088" i="2" a="1"/>
  <c r="X3088" i="2" s="1"/>
  <c r="X3084" i="2" a="1"/>
  <c r="X3084" i="2" s="1"/>
  <c r="X3080" i="2" a="1"/>
  <c r="X3080" i="2" s="1"/>
  <c r="X3076" i="2" a="1"/>
  <c r="X3076" i="2" s="1"/>
  <c r="X3072" i="2" a="1"/>
  <c r="X3072" i="2" s="1"/>
  <c r="X3068" i="2" a="1"/>
  <c r="X3068" i="2" s="1"/>
  <c r="X3064" i="2" a="1"/>
  <c r="X3064" i="2" s="1"/>
  <c r="X3060" i="2" a="1"/>
  <c r="X3060" i="2" s="1"/>
  <c r="X3056" i="2" a="1"/>
  <c r="X3056" i="2" s="1"/>
  <c r="X3052" i="2" a="1"/>
  <c r="X3052" i="2" s="1"/>
  <c r="X3048" i="2" a="1"/>
  <c r="X3048" i="2" s="1"/>
  <c r="X3044" i="2" a="1"/>
  <c r="X3044" i="2" s="1"/>
  <c r="X3040" i="2" a="1"/>
  <c r="X3040" i="2" s="1"/>
  <c r="X3036" i="2" a="1"/>
  <c r="X3036" i="2" s="1"/>
  <c r="X3032" i="2" a="1"/>
  <c r="X3032" i="2" s="1"/>
  <c r="X3028" i="2" a="1"/>
  <c r="X3028" i="2" s="1"/>
  <c r="X3024" i="2" a="1"/>
  <c r="X3024" i="2" s="1"/>
  <c r="X3020" i="2" a="1"/>
  <c r="X3020" i="2" s="1"/>
  <c r="X3016" i="2" a="1"/>
  <c r="X3016" i="2" s="1"/>
  <c r="X3012" i="2" a="1"/>
  <c r="X3012" i="2" s="1"/>
  <c r="X3008" i="2" a="1"/>
  <c r="X3008" i="2" s="1"/>
  <c r="X3004" i="2" a="1"/>
  <c r="X3004" i="2" s="1"/>
  <c r="X3000" i="2" a="1"/>
  <c r="X3000" i="2" s="1"/>
  <c r="X2996" i="2" a="1"/>
  <c r="X2996" i="2" s="1"/>
  <c r="X2992" i="2" a="1"/>
  <c r="X2992" i="2" s="1"/>
  <c r="X2988" i="2" a="1"/>
  <c r="X2988" i="2" s="1"/>
  <c r="X2982" i="2" a="1"/>
  <c r="X2982" i="2" s="1"/>
  <c r="X2978" i="2" a="1"/>
  <c r="X2978" i="2" s="1"/>
  <c r="X2974" i="2" a="1"/>
  <c r="X2974" i="2" s="1"/>
  <c r="X2970" i="2" a="1"/>
  <c r="X2970" i="2" s="1"/>
  <c r="X2966" i="2" a="1"/>
  <c r="X2966" i="2" s="1"/>
  <c r="X2962" i="2" a="1"/>
  <c r="X2962" i="2" s="1"/>
  <c r="X2958" i="2" a="1"/>
  <c r="X2958" i="2" s="1"/>
  <c r="X2954" i="2" a="1"/>
  <c r="X2954" i="2" s="1"/>
  <c r="X2950" i="2" a="1"/>
  <c r="X2950" i="2" s="1"/>
  <c r="X2946" i="2" a="1"/>
  <c r="X2946" i="2" s="1"/>
  <c r="X2942" i="2" a="1"/>
  <c r="X2942" i="2" s="1"/>
  <c r="X2938" i="2" a="1"/>
  <c r="X2938" i="2" s="1"/>
  <c r="X2934" i="2" a="1"/>
  <c r="X2934" i="2" s="1"/>
  <c r="X2930" i="2" a="1"/>
  <c r="X2930" i="2" s="1"/>
  <c r="X2926" i="2" a="1"/>
  <c r="X2926" i="2" s="1"/>
  <c r="X2920" i="2" a="1"/>
  <c r="X2920" i="2" s="1"/>
  <c r="X2916" i="2" a="1"/>
  <c r="X2916" i="2" s="1"/>
  <c r="X3169" i="2" a="1"/>
  <c r="X3169" i="2" s="1"/>
  <c r="X3165" i="2" a="1"/>
  <c r="X3165" i="2" s="1"/>
  <c r="X3161" i="2" a="1"/>
  <c r="X3161" i="2" s="1"/>
  <c r="X3155" i="2" a="1"/>
  <c r="X3155" i="2" s="1"/>
  <c r="X3151" i="2" a="1"/>
  <c r="X3151" i="2" s="1"/>
  <c r="X3147" i="2" a="1"/>
  <c r="X3147" i="2" s="1"/>
  <c r="X3143" i="2" a="1"/>
  <c r="X3143" i="2" s="1"/>
  <c r="X3139" i="2" a="1"/>
  <c r="X3139" i="2" s="1"/>
  <c r="X3135" i="2" a="1"/>
  <c r="X3135" i="2" s="1"/>
  <c r="X3127" i="2" a="1"/>
  <c r="X3127" i="2" s="1"/>
  <c r="X3123" i="2" a="1"/>
  <c r="X3123" i="2" s="1"/>
  <c r="X3119" i="2" a="1"/>
  <c r="X3119" i="2" s="1"/>
  <c r="X3115" i="2" a="1"/>
  <c r="X3115" i="2" s="1"/>
  <c r="X3111" i="2" a="1"/>
  <c r="X3111" i="2" s="1"/>
  <c r="X3107" i="2" a="1"/>
  <c r="X3107" i="2" s="1"/>
  <c r="X3103" i="2" a="1"/>
  <c r="X3103" i="2" s="1"/>
  <c r="X3099" i="2" a="1"/>
  <c r="X3099" i="2" s="1"/>
  <c r="X3095" i="2" a="1"/>
  <c r="X3095" i="2" s="1"/>
  <c r="X3091" i="2" a="1"/>
  <c r="X3091" i="2" s="1"/>
  <c r="X3087" i="2" a="1"/>
  <c r="X3087" i="2" s="1"/>
  <c r="X3083" i="2" a="1"/>
  <c r="X3083" i="2" s="1"/>
  <c r="X3079" i="2" a="1"/>
  <c r="X3079" i="2" s="1"/>
  <c r="X3075" i="2" a="1"/>
  <c r="X3075" i="2" s="1"/>
  <c r="X3071" i="2" a="1"/>
  <c r="X3071" i="2" s="1"/>
  <c r="X3067" i="2" a="1"/>
  <c r="X3067" i="2" s="1"/>
  <c r="X3063" i="2" a="1"/>
  <c r="X3063" i="2" s="1"/>
  <c r="X3059" i="2" a="1"/>
  <c r="X3059" i="2" s="1"/>
  <c r="X3055" i="2" a="1"/>
  <c r="X3055" i="2" s="1"/>
  <c r="X3051" i="2" a="1"/>
  <c r="X3051" i="2" s="1"/>
  <c r="X3047" i="2" a="1"/>
  <c r="X3047" i="2" s="1"/>
  <c r="X3043" i="2" a="1"/>
  <c r="X3043" i="2" s="1"/>
  <c r="X3039" i="2" a="1"/>
  <c r="X3039" i="2" s="1"/>
  <c r="X3035" i="2" a="1"/>
  <c r="X3035" i="2" s="1"/>
  <c r="X3031" i="2" a="1"/>
  <c r="X3031" i="2" s="1"/>
  <c r="X3027" i="2" a="1"/>
  <c r="X3027" i="2" s="1"/>
  <c r="X3023" i="2" a="1"/>
  <c r="X3023" i="2" s="1"/>
  <c r="X3019" i="2" a="1"/>
  <c r="X3019" i="2" s="1"/>
  <c r="X3015" i="2" a="1"/>
  <c r="X3015" i="2" s="1"/>
  <c r="X3011" i="2" a="1"/>
  <c r="X3011" i="2" s="1"/>
  <c r="X3007" i="2" a="1"/>
  <c r="X3007" i="2" s="1"/>
  <c r="X3003" i="2" a="1"/>
  <c r="X3003" i="2" s="1"/>
  <c r="X2999" i="2" a="1"/>
  <c r="X2999" i="2" s="1"/>
  <c r="X2995" i="2" a="1"/>
  <c r="X2995" i="2" s="1"/>
  <c r="X2991" i="2" a="1"/>
  <c r="X2991" i="2" s="1"/>
  <c r="X2985" i="2" a="1"/>
  <c r="X2985" i="2" s="1"/>
  <c r="X2981" i="2" a="1"/>
  <c r="X2981" i="2" s="1"/>
  <c r="X2977" i="2" a="1"/>
  <c r="X2977" i="2" s="1"/>
  <c r="X2973" i="2" a="1"/>
  <c r="X2973" i="2" s="1"/>
  <c r="X2969" i="2" a="1"/>
  <c r="X2969" i="2" s="1"/>
  <c r="X2965" i="2" a="1"/>
  <c r="X2965" i="2" s="1"/>
  <c r="X2961" i="2" a="1"/>
  <c r="X2961" i="2" s="1"/>
  <c r="X2957" i="2" a="1"/>
  <c r="X2957" i="2" s="1"/>
  <c r="X2953" i="2" a="1"/>
  <c r="X2953" i="2" s="1"/>
  <c r="X2949" i="2" a="1"/>
  <c r="X2949" i="2" s="1"/>
  <c r="X2945" i="2" a="1"/>
  <c r="X2945" i="2" s="1"/>
  <c r="X2941" i="2" a="1"/>
  <c r="X2941" i="2" s="1"/>
  <c r="X2937" i="2" a="1"/>
  <c r="X2937" i="2" s="1"/>
  <c r="X2933" i="2" a="1"/>
  <c r="X2933" i="2" s="1"/>
  <c r="X2929" i="2" a="1"/>
  <c r="X2929" i="2" s="1"/>
  <c r="X2923" i="2" a="1"/>
  <c r="X2923" i="2" s="1"/>
  <c r="X2919" i="2" a="1"/>
  <c r="X2919" i="2" s="1"/>
  <c r="X2915" i="2" a="1"/>
  <c r="X2915" i="2" s="1"/>
  <c r="X2918" i="2" a="1"/>
  <c r="X2918" i="2" s="1"/>
  <c r="X2952" i="2" a="1"/>
  <c r="X2952" i="2" s="1"/>
  <c r="X2984" i="2" a="1"/>
  <c r="X2984" i="2" s="1"/>
  <c r="X3018" i="2" a="1"/>
  <c r="X3018" i="2" s="1"/>
  <c r="X3050" i="2" a="1"/>
  <c r="X3050" i="2" s="1"/>
  <c r="X3082" i="2" a="1"/>
  <c r="X3082" i="2" s="1"/>
  <c r="X3114" i="2" a="1"/>
  <c r="X3114" i="2" s="1"/>
  <c r="X3150" i="2" a="1"/>
  <c r="X3150" i="2" s="1"/>
  <c r="X3531" i="2" a="1"/>
  <c r="X3531" i="2" s="1"/>
  <c r="X3542" i="2" a="1"/>
  <c r="X3542" i="2" s="1"/>
  <c r="X3563" i="2" a="1"/>
  <c r="X3563" i="2" s="1"/>
  <c r="X3574" i="2" a="1"/>
  <c r="X3574" i="2" s="1"/>
  <c r="X3595" i="2" a="1"/>
  <c r="X3595" i="2" s="1"/>
  <c r="X3606" i="2" a="1"/>
  <c r="X3606" i="2" s="1"/>
  <c r="X3627" i="2" a="1"/>
  <c r="X3627" i="2" s="1"/>
  <c r="X3638" i="2" a="1"/>
  <c r="X3638" i="2" s="1"/>
  <c r="X3659" i="2" a="1"/>
  <c r="X3659" i="2" s="1"/>
  <c r="X3674" i="2" a="1"/>
  <c r="X3674" i="2" s="1"/>
  <c r="X3697" i="2" a="1"/>
  <c r="X3697" i="2" s="1"/>
  <c r="X2797" i="2" a="1"/>
  <c r="X2797" i="2" s="1"/>
  <c r="X2801" i="2" a="1"/>
  <c r="X2801" i="2" s="1"/>
  <c r="X2805" i="2" a="1"/>
  <c r="X2805" i="2" s="1"/>
  <c r="X2809" i="2" a="1"/>
  <c r="X2809" i="2" s="1"/>
  <c r="X2813" i="2" a="1"/>
  <c r="X2813" i="2" s="1"/>
  <c r="X2817" i="2" a="1"/>
  <c r="X2817" i="2" s="1"/>
  <c r="X2821" i="2" a="1"/>
  <c r="X2821" i="2" s="1"/>
  <c r="X2825" i="2" a="1"/>
  <c r="X2825" i="2" s="1"/>
  <c r="X2829" i="2" a="1"/>
  <c r="X2829" i="2" s="1"/>
  <c r="X2833" i="2" a="1"/>
  <c r="X2833" i="2" s="1"/>
  <c r="X2837" i="2" a="1"/>
  <c r="X2837" i="2" s="1"/>
  <c r="X2841" i="2" a="1"/>
  <c r="X2841" i="2" s="1"/>
  <c r="X2845" i="2" a="1"/>
  <c r="X2845" i="2" s="1"/>
  <c r="X2849" i="2" a="1"/>
  <c r="X2849" i="2" s="1"/>
  <c r="X2853" i="2" a="1"/>
  <c r="X2853" i="2" s="1"/>
  <c r="X2857" i="2" a="1"/>
  <c r="X2857" i="2" s="1"/>
  <c r="X2865" i="2" a="1"/>
  <c r="X2865" i="2" s="1"/>
  <c r="X2869" i="2" a="1"/>
  <c r="X2869" i="2" s="1"/>
  <c r="X2873" i="2" a="1"/>
  <c r="X2873" i="2" s="1"/>
  <c r="X2877" i="2" a="1"/>
  <c r="X2877" i="2" s="1"/>
  <c r="X2881" i="2" a="1"/>
  <c r="X2881" i="2" s="1"/>
  <c r="X2885" i="2" a="1"/>
  <c r="X2885" i="2" s="1"/>
  <c r="X2889" i="2" a="1"/>
  <c r="X2889" i="2" s="1"/>
  <c r="X2895" i="2" a="1"/>
  <c r="X2895" i="2" s="1"/>
  <c r="X2940" i="2" a="1"/>
  <c r="X2940" i="2" s="1"/>
  <c r="X2972" i="2" a="1"/>
  <c r="X2972" i="2" s="1"/>
  <c r="X3006" i="2" a="1"/>
  <c r="X3006" i="2" s="1"/>
  <c r="X3038" i="2" a="1"/>
  <c r="X3038" i="2" s="1"/>
  <c r="X3070" i="2" a="1"/>
  <c r="X3070" i="2" s="1"/>
  <c r="X3102" i="2" a="1"/>
  <c r="X3102" i="2" s="1"/>
  <c r="X3138" i="2" a="1"/>
  <c r="X3138" i="2" s="1"/>
  <c r="X3543" i="2" a="1"/>
  <c r="X3543" i="2" s="1"/>
  <c r="X3554" i="2" a="1"/>
  <c r="X3554" i="2" s="1"/>
  <c r="X3575" i="2" a="1"/>
  <c r="X3575" i="2" s="1"/>
  <c r="X3586" i="2" a="1"/>
  <c r="X3586" i="2" s="1"/>
  <c r="X3607" i="2" a="1"/>
  <c r="X3607" i="2" s="1"/>
  <c r="X3618" i="2" a="1"/>
  <c r="X3618" i="2" s="1"/>
  <c r="X3639" i="2" a="1"/>
  <c r="X3639" i="2" s="1"/>
  <c r="X3650" i="2" a="1"/>
  <c r="X3650" i="2" s="1"/>
  <c r="X3675" i="2" a="1"/>
  <c r="X3675" i="2" s="1"/>
  <c r="X3686" i="2" a="1"/>
  <c r="X3686" i="2" s="1"/>
  <c r="X3972" i="2" a="1"/>
  <c r="X3972" i="2" s="1"/>
  <c r="X3968" i="2" a="1"/>
  <c r="X3968" i="2" s="1"/>
  <c r="X3964" i="2" a="1"/>
  <c r="X3964" i="2" s="1"/>
  <c r="X3958" i="2" a="1"/>
  <c r="X3958" i="2" s="1"/>
  <c r="X3954" i="2" a="1"/>
  <c r="X3954" i="2" s="1"/>
  <c r="X3950" i="2" a="1"/>
  <c r="X3950" i="2" s="1"/>
  <c r="X3946" i="2" a="1"/>
  <c r="X3946" i="2" s="1"/>
  <c r="X3942" i="2" a="1"/>
  <c r="X3942" i="2" s="1"/>
  <c r="X3938" i="2" a="1"/>
  <c r="X3938" i="2" s="1"/>
  <c r="X3930" i="2" a="1"/>
  <c r="X3930" i="2" s="1"/>
  <c r="X3926" i="2" a="1"/>
  <c r="X3926" i="2" s="1"/>
  <c r="X3922" i="2" a="1"/>
  <c r="X3922" i="2" s="1"/>
  <c r="X3918" i="2" a="1"/>
  <c r="X3918" i="2" s="1"/>
  <c r="X3914" i="2" a="1"/>
  <c r="X3914" i="2" s="1"/>
  <c r="X3910" i="2" a="1"/>
  <c r="X3910" i="2" s="1"/>
  <c r="X3906" i="2" a="1"/>
  <c r="X3906" i="2" s="1"/>
  <c r="X3902" i="2" a="1"/>
  <c r="X3902" i="2" s="1"/>
  <c r="X3898" i="2" a="1"/>
  <c r="X3898" i="2" s="1"/>
  <c r="X3894" i="2" a="1"/>
  <c r="X3894" i="2" s="1"/>
  <c r="X3890" i="2" a="1"/>
  <c r="X3890" i="2" s="1"/>
  <c r="X3886" i="2" a="1"/>
  <c r="X3886" i="2" s="1"/>
  <c r="X3882" i="2" a="1"/>
  <c r="X3882" i="2" s="1"/>
  <c r="X3878" i="2" a="1"/>
  <c r="X3878" i="2" s="1"/>
  <c r="X3874" i="2" a="1"/>
  <c r="X3874" i="2" s="1"/>
  <c r="X3870" i="2" a="1"/>
  <c r="X3870" i="2" s="1"/>
  <c r="X3866" i="2" a="1"/>
  <c r="X3866" i="2" s="1"/>
  <c r="X3862" i="2" a="1"/>
  <c r="X3862" i="2" s="1"/>
  <c r="X3858" i="2" a="1"/>
  <c r="X3858" i="2" s="1"/>
  <c r="X3854" i="2" a="1"/>
  <c r="X3854" i="2" s="1"/>
  <c r="X3971" i="2" a="1"/>
  <c r="X3971" i="2" s="1"/>
  <c r="X3967" i="2" a="1"/>
  <c r="X3967" i="2" s="1"/>
  <c r="X3961" i="2" a="1"/>
  <c r="X3961" i="2" s="1"/>
  <c r="X3957" i="2" a="1"/>
  <c r="X3957" i="2" s="1"/>
  <c r="X3953" i="2" a="1"/>
  <c r="X3953" i="2" s="1"/>
  <c r="X3949" i="2" a="1"/>
  <c r="X3949" i="2" s="1"/>
  <c r="X3945" i="2" a="1"/>
  <c r="X3945" i="2" s="1"/>
  <c r="X3941" i="2" a="1"/>
  <c r="X3941" i="2" s="1"/>
  <c r="X3937" i="2" a="1"/>
  <c r="X3937" i="2" s="1"/>
  <c r="X3929" i="2" a="1"/>
  <c r="X3929" i="2" s="1"/>
  <c r="X3925" i="2" a="1"/>
  <c r="X3925" i="2" s="1"/>
  <c r="X3921" i="2" a="1"/>
  <c r="X3921" i="2" s="1"/>
  <c r="X3917" i="2" a="1"/>
  <c r="X3917" i="2" s="1"/>
  <c r="X3913" i="2" a="1"/>
  <c r="X3913" i="2" s="1"/>
  <c r="X3909" i="2" a="1"/>
  <c r="X3909" i="2" s="1"/>
  <c r="X3905" i="2" a="1"/>
  <c r="X3905" i="2" s="1"/>
  <c r="X3901" i="2" a="1"/>
  <c r="X3901" i="2" s="1"/>
  <c r="X3897" i="2" a="1"/>
  <c r="X3897" i="2" s="1"/>
  <c r="X3893" i="2" a="1"/>
  <c r="X3893" i="2" s="1"/>
  <c r="X3889" i="2" a="1"/>
  <c r="X3889" i="2" s="1"/>
  <c r="X3885" i="2" a="1"/>
  <c r="X3885" i="2" s="1"/>
  <c r="X3881" i="2" a="1"/>
  <c r="X3881" i="2" s="1"/>
  <c r="X3877" i="2" a="1"/>
  <c r="X3877" i="2" s="1"/>
  <c r="X3873" i="2" a="1"/>
  <c r="X3873" i="2" s="1"/>
  <c r="X3869" i="2" a="1"/>
  <c r="X3869" i="2" s="1"/>
  <c r="X3865" i="2" a="1"/>
  <c r="X3865" i="2" s="1"/>
  <c r="X3861" i="2" a="1"/>
  <c r="X3861" i="2" s="1"/>
  <c r="X3973" i="2" a="1"/>
  <c r="X3973" i="2" s="1"/>
  <c r="X3966" i="2" a="1"/>
  <c r="X3966" i="2" s="1"/>
  <c r="X3939" i="2" a="1"/>
  <c r="X3939" i="2" s="1"/>
  <c r="X3928" i="2" a="1"/>
  <c r="X3928" i="2" s="1"/>
  <c r="X3903" i="2" a="1"/>
  <c r="X3903" i="2" s="1"/>
  <c r="X3896" i="2" a="1"/>
  <c r="X3896" i="2" s="1"/>
  <c r="X3871" i="2" a="1"/>
  <c r="X3871" i="2" s="1"/>
  <c r="X3864" i="2" a="1"/>
  <c r="X3864" i="2" s="1"/>
  <c r="X3951" i="2" a="1"/>
  <c r="X3951" i="2" s="1"/>
  <c r="X3944" i="2" a="1"/>
  <c r="X3944" i="2" s="1"/>
  <c r="X3915" i="2" a="1"/>
  <c r="X3915" i="2" s="1"/>
  <c r="X3908" i="2" a="1"/>
  <c r="X3908" i="2" s="1"/>
  <c r="X3883" i="2" a="1"/>
  <c r="X3883" i="2" s="1"/>
  <c r="X3876" i="2" a="1"/>
  <c r="X3876" i="2" s="1"/>
  <c r="X3857" i="2" a="1"/>
  <c r="X3857" i="2" s="1"/>
  <c r="X3852" i="2" a="1"/>
  <c r="X3852" i="2" s="1"/>
  <c r="X3848" i="2" a="1"/>
  <c r="X3848" i="2" s="1"/>
  <c r="X3844" i="2" a="1"/>
  <c r="X3844" i="2" s="1"/>
  <c r="X3840" i="2" a="1"/>
  <c r="X3840" i="2" s="1"/>
  <c r="X3836" i="2" a="1"/>
  <c r="X3836" i="2" s="1"/>
  <c r="X3832" i="2" a="1"/>
  <c r="X3832" i="2" s="1"/>
  <c r="X3828" i="2" a="1"/>
  <c r="X3828" i="2" s="1"/>
  <c r="X3824" i="2" a="1"/>
  <c r="X3824" i="2" s="1"/>
  <c r="X3820" i="2" a="1"/>
  <c r="X3820" i="2" s="1"/>
  <c r="X3816" i="2" a="1"/>
  <c r="X3816" i="2" s="1"/>
  <c r="X3812" i="2" a="1"/>
  <c r="X3812" i="2" s="1"/>
  <c r="X3808" i="2" a="1"/>
  <c r="X3808" i="2" s="1"/>
  <c r="X3804" i="2" a="1"/>
  <c r="X3804" i="2" s="1"/>
  <c r="X3800" i="2" a="1"/>
  <c r="X3800" i="2" s="1"/>
  <c r="X3796" i="2" a="1"/>
  <c r="X3796" i="2" s="1"/>
  <c r="X3792" i="2" a="1"/>
  <c r="X3792" i="2" s="1"/>
  <c r="X3786" i="2" a="1"/>
  <c r="X3786" i="2" s="1"/>
  <c r="X3782" i="2" a="1"/>
  <c r="X3782" i="2" s="1"/>
  <c r="X3778" i="2" a="1"/>
  <c r="X3778" i="2" s="1"/>
  <c r="X3774" i="2" a="1"/>
  <c r="X3774" i="2" s="1"/>
  <c r="X3770" i="2" a="1"/>
  <c r="X3770" i="2" s="1"/>
  <c r="X3766" i="2" a="1"/>
  <c r="X3766" i="2" s="1"/>
  <c r="X3762" i="2" a="1"/>
  <c r="X3762" i="2" s="1"/>
  <c r="X3758" i="2" a="1"/>
  <c r="X3758" i="2" s="1"/>
  <c r="X3754" i="2" a="1"/>
  <c r="X3754" i="2" s="1"/>
  <c r="X3750" i="2" a="1"/>
  <c r="X3750" i="2" s="1"/>
  <c r="X3746" i="2" a="1"/>
  <c r="X3746" i="2" s="1"/>
  <c r="X3742" i="2" a="1"/>
  <c r="X3742" i="2" s="1"/>
  <c r="X3738" i="2" a="1"/>
  <c r="X3738" i="2" s="1"/>
  <c r="X3734" i="2" a="1"/>
  <c r="X3734" i="2" s="1"/>
  <c r="X3730" i="2" a="1"/>
  <c r="X3730" i="2" s="1"/>
  <c r="X3724" i="2" a="1"/>
  <c r="X3724" i="2" s="1"/>
  <c r="X3720" i="2" a="1"/>
  <c r="X3720" i="2" s="1"/>
  <c r="X3965" i="2" a="1"/>
  <c r="X3965" i="2" s="1"/>
  <c r="X3956" i="2" a="1"/>
  <c r="X3956" i="2" s="1"/>
  <c r="X3934" i="2"/>
  <c r="X3927" i="2" a="1"/>
  <c r="X3927" i="2" s="1"/>
  <c r="X3920" i="2" a="1"/>
  <c r="X3920" i="2" s="1"/>
  <c r="X3895" i="2" a="1"/>
  <c r="X3895" i="2" s="1"/>
  <c r="X3888" i="2" a="1"/>
  <c r="X3888" i="2" s="1"/>
  <c r="X3863" i="2" a="1"/>
  <c r="X3863" i="2" s="1"/>
  <c r="X3723" i="2" a="1"/>
  <c r="X3723" i="2" s="1"/>
  <c r="X3732" i="2" a="1"/>
  <c r="X3732" i="2" s="1"/>
  <c r="X3739" i="2" a="1"/>
  <c r="X3739" i="2" s="1"/>
  <c r="X3757" i="2" a="1"/>
  <c r="X3757" i="2" s="1"/>
  <c r="X3764" i="2" a="1"/>
  <c r="X3764" i="2" s="1"/>
  <c r="X3771" i="2" a="1"/>
  <c r="X3771" i="2" s="1"/>
  <c r="X3789" i="2" a="1"/>
  <c r="X3789" i="2" s="1"/>
  <c r="X3798" i="2" a="1"/>
  <c r="X3798" i="2" s="1"/>
  <c r="X3805" i="2" a="1"/>
  <c r="X3805" i="2" s="1"/>
  <c r="X3823" i="2" a="1"/>
  <c r="X3823" i="2" s="1"/>
  <c r="X3830" i="2" a="1"/>
  <c r="X3830" i="2" s="1"/>
  <c r="X3837" i="2" a="1"/>
  <c r="X3837" i="2" s="1"/>
  <c r="X3856" i="2" a="1"/>
  <c r="X3856" i="2" s="1"/>
  <c r="X3867" i="2" a="1"/>
  <c r="X3867" i="2" s="1"/>
  <c r="X3887" i="2" a="1"/>
  <c r="X3887" i="2" s="1"/>
  <c r="X3907" i="2" a="1"/>
  <c r="X3907" i="2" s="1"/>
  <c r="X4240" i="2" a="1"/>
  <c r="X4240" i="2" s="1"/>
  <c r="X4236" i="2" a="1"/>
  <c r="X4236" i="2" s="1"/>
  <c r="X4232" i="2" a="1"/>
  <c r="X4232" i="2" s="1"/>
  <c r="X4226" i="2" a="1"/>
  <c r="X4226" i="2" s="1"/>
  <c r="X4222" i="2" a="1"/>
  <c r="X4222" i="2" s="1"/>
  <c r="X4218" i="2" a="1"/>
  <c r="X4218" i="2" s="1"/>
  <c r="X4214" i="2" a="1"/>
  <c r="X4214" i="2" s="1"/>
  <c r="X4210" i="2" a="1"/>
  <c r="X4210" i="2" s="1"/>
  <c r="X4206" i="2" a="1"/>
  <c r="X4206" i="2" s="1"/>
  <c r="X4198" i="2" a="1"/>
  <c r="X4198" i="2" s="1"/>
  <c r="X4202" i="2"/>
  <c r="X4241" i="2" a="1"/>
  <c r="X4241" i="2" s="1"/>
  <c r="X4228" i="2" a="1"/>
  <c r="X4228" i="2" s="1"/>
  <c r="X4223" i="2" a="1"/>
  <c r="X4223" i="2" s="1"/>
  <c r="X4212" i="2" a="1"/>
  <c r="X4212" i="2" s="1"/>
  <c r="X4207" i="2" a="1"/>
  <c r="X4207" i="2" s="1"/>
  <c r="X4235" i="2" a="1"/>
  <c r="X4235" i="2" s="1"/>
  <c r="X4217" i="2" a="1"/>
  <c r="X4217" i="2" s="1"/>
  <c r="X4197" i="2" a="1"/>
  <c r="X4197" i="2" s="1"/>
  <c r="X4193" i="2" a="1"/>
  <c r="X4193" i="2" s="1"/>
  <c r="X4189" i="2" a="1"/>
  <c r="X4189" i="2" s="1"/>
  <c r="X4185" i="2" a="1"/>
  <c r="X4185" i="2" s="1"/>
  <c r="X4181" i="2" a="1"/>
  <c r="X4181" i="2" s="1"/>
  <c r="X4177" i="2" a="1"/>
  <c r="X4177" i="2" s="1"/>
  <c r="X4173" i="2" a="1"/>
  <c r="X4173" i="2" s="1"/>
  <c r="X4169" i="2" a="1"/>
  <c r="X4169" i="2" s="1"/>
  <c r="X4165" i="2" a="1"/>
  <c r="X4165" i="2" s="1"/>
  <c r="X4161" i="2" a="1"/>
  <c r="X4161" i="2" s="1"/>
  <c r="X4157" i="2" a="1"/>
  <c r="X4157" i="2" s="1"/>
  <c r="X4153" i="2" a="1"/>
  <c r="X4153" i="2" s="1"/>
  <c r="X4149" i="2" a="1"/>
  <c r="X4149" i="2" s="1"/>
  <c r="X4145" i="2" a="1"/>
  <c r="X4145" i="2" s="1"/>
  <c r="X4141" i="2" a="1"/>
  <c r="X4141" i="2" s="1"/>
  <c r="X4137" i="2" a="1"/>
  <c r="X4137" i="2" s="1"/>
  <c r="X4133" i="2" a="1"/>
  <c r="X4133" i="2" s="1"/>
  <c r="X4129" i="2" a="1"/>
  <c r="X4129" i="2" s="1"/>
  <c r="X4125" i="2" a="1"/>
  <c r="X4125" i="2" s="1"/>
  <c r="X4121" i="2" a="1"/>
  <c r="X4121" i="2" s="1"/>
  <c r="X4117" i="2" a="1"/>
  <c r="X4117" i="2" s="1"/>
  <c r="X4113" i="2" a="1"/>
  <c r="X4113" i="2" s="1"/>
  <c r="X4109" i="2" a="1"/>
  <c r="X4109" i="2" s="1"/>
  <c r="X4105" i="2" a="1"/>
  <c r="X4105" i="2" s="1"/>
  <c r="X4101" i="2" a="1"/>
  <c r="X4101" i="2" s="1"/>
  <c r="X4097" i="2" a="1"/>
  <c r="X4097" i="2" s="1"/>
  <c r="X4093" i="2" a="1"/>
  <c r="X4093" i="2" s="1"/>
  <c r="X4089" i="2" a="1"/>
  <c r="X4089" i="2" s="1"/>
  <c r="X4085" i="2" a="1"/>
  <c r="X4085" i="2" s="1"/>
  <c r="X4081" i="2" a="1"/>
  <c r="X4081" i="2" s="1"/>
  <c r="X4077" i="2" a="1"/>
  <c r="X4077" i="2" s="1"/>
  <c r="X4073" i="2" a="1"/>
  <c r="X4073" i="2" s="1"/>
  <c r="X4069" i="2" a="1"/>
  <c r="X4069" i="2" s="1"/>
  <c r="X4065" i="2" a="1"/>
  <c r="X4065" i="2" s="1"/>
  <c r="X4061" i="2" a="1"/>
  <c r="X4061" i="2" s="1"/>
  <c r="X4055" i="2" a="1"/>
  <c r="X4055" i="2" s="1"/>
  <c r="X4051" i="2" a="1"/>
  <c r="X4051" i="2" s="1"/>
  <c r="X4047" i="2" a="1"/>
  <c r="X4047" i="2" s="1"/>
  <c r="X4043" i="2" a="1"/>
  <c r="X4043" i="2" s="1"/>
  <c r="X4039" i="2" a="1"/>
  <c r="X4039" i="2" s="1"/>
  <c r="X4035" i="2" a="1"/>
  <c r="X4035" i="2" s="1"/>
  <c r="X4031" i="2" a="1"/>
  <c r="X4031" i="2" s="1"/>
  <c r="X4027" i="2" a="1"/>
  <c r="X4027" i="2" s="1"/>
  <c r="X4023" i="2" a="1"/>
  <c r="X4023" i="2" s="1"/>
  <c r="X4019" i="2" a="1"/>
  <c r="X4019" i="2" s="1"/>
  <c r="X4015" i="2" a="1"/>
  <c r="X4015" i="2" s="1"/>
  <c r="X4011" i="2" a="1"/>
  <c r="X4011" i="2" s="1"/>
  <c r="X4007" i="2" a="1"/>
  <c r="X4007" i="2" s="1"/>
  <c r="X4003" i="2" a="1"/>
  <c r="X4003" i="2" s="1"/>
  <c r="X3999" i="2" a="1"/>
  <c r="X3999" i="2" s="1"/>
  <c r="X3993" i="2" a="1"/>
  <c r="X3993" i="2" s="1"/>
  <c r="X3989" i="2" a="1"/>
  <c r="X3989" i="2" s="1"/>
  <c r="X4234" i="2" a="1"/>
  <c r="X4234" i="2" s="1"/>
  <c r="X4227" i="2" a="1"/>
  <c r="X4227" i="2" s="1"/>
  <c r="X4216" i="2" a="1"/>
  <c r="X4216" i="2" s="1"/>
  <c r="X4211" i="2" a="1"/>
  <c r="X4211" i="2" s="1"/>
  <c r="X4239" i="2" a="1"/>
  <c r="X4239" i="2" s="1"/>
  <c r="X4221" i="2" a="1"/>
  <c r="X4221" i="2" s="1"/>
  <c r="X4205" i="2" a="1"/>
  <c r="X4205" i="2" s="1"/>
  <c r="X4196" i="2" a="1"/>
  <c r="X4196" i="2" s="1"/>
  <c r="X4192" i="2" a="1"/>
  <c r="X4192" i="2" s="1"/>
  <c r="X4188" i="2" a="1"/>
  <c r="X4188" i="2" s="1"/>
  <c r="X4184" i="2" a="1"/>
  <c r="X4184" i="2" s="1"/>
  <c r="X4180" i="2" a="1"/>
  <c r="X4180" i="2" s="1"/>
  <c r="X4176" i="2" a="1"/>
  <c r="X4176" i="2" s="1"/>
  <c r="X4172" i="2" a="1"/>
  <c r="X4172" i="2" s="1"/>
  <c r="X4168" i="2" a="1"/>
  <c r="X4168" i="2" s="1"/>
  <c r="X4164" i="2" a="1"/>
  <c r="X4164" i="2" s="1"/>
  <c r="X4160" i="2" a="1"/>
  <c r="X4160" i="2" s="1"/>
  <c r="X4156" i="2" a="1"/>
  <c r="X4156" i="2" s="1"/>
  <c r="X4152" i="2" a="1"/>
  <c r="X4152" i="2" s="1"/>
  <c r="X4148" i="2" a="1"/>
  <c r="X4148" i="2" s="1"/>
  <c r="X4209" i="2" a="1"/>
  <c r="X4209" i="2" s="1"/>
  <c r="X4195" i="2" a="1"/>
  <c r="X4195" i="2" s="1"/>
  <c r="X4187" i="2" a="1"/>
  <c r="X4187" i="2" s="1"/>
  <c r="X4179" i="2" a="1"/>
  <c r="X4179" i="2" s="1"/>
  <c r="X4171" i="2" a="1"/>
  <c r="X4171" i="2" s="1"/>
  <c r="X4163" i="2" a="1"/>
  <c r="X4163" i="2" s="1"/>
  <c r="X4155" i="2" a="1"/>
  <c r="X4155" i="2" s="1"/>
  <c r="X4147" i="2" a="1"/>
  <c r="X4147" i="2" s="1"/>
  <c r="X4140" i="2" a="1"/>
  <c r="X4140" i="2" s="1"/>
  <c r="X4122" i="2" a="1"/>
  <c r="X4122" i="2" s="1"/>
  <c r="X4115" i="2" a="1"/>
  <c r="X4115" i="2" s="1"/>
  <c r="X4108" i="2" a="1"/>
  <c r="X4108" i="2" s="1"/>
  <c r="X4090" i="2" a="1"/>
  <c r="X4090" i="2" s="1"/>
  <c r="X4083" i="2" a="1"/>
  <c r="X4083" i="2" s="1"/>
  <c r="X4076" i="2" a="1"/>
  <c r="X4076" i="2" s="1"/>
  <c r="X4056" i="2" a="1"/>
  <c r="X4056" i="2" s="1"/>
  <c r="X4049" i="2" a="1"/>
  <c r="X4049" i="2" s="1"/>
  <c r="X4042" i="2" a="1"/>
  <c r="X4042" i="2" s="1"/>
  <c r="X4024" i="2" a="1"/>
  <c r="X4024" i="2" s="1"/>
  <c r="X4017" i="2" a="1"/>
  <c r="X4017" i="2" s="1"/>
  <c r="X4010" i="2" a="1"/>
  <c r="X4010" i="2" s="1"/>
  <c r="X3990" i="2" a="1"/>
  <c r="X3990" i="2" s="1"/>
  <c r="X4243" i="2"/>
  <c r="X4219" i="2" a="1"/>
  <c r="X4219" i="2" s="1"/>
  <c r="X4208" i="2" a="1"/>
  <c r="X4208" i="2" s="1"/>
  <c r="X4134" i="2" a="1"/>
  <c r="X4134" i="2" s="1"/>
  <c r="X4127" i="2" a="1"/>
  <c r="X4127" i="2" s="1"/>
  <c r="X4120" i="2" a="1"/>
  <c r="X4120" i="2" s="1"/>
  <c r="X4102" i="2" a="1"/>
  <c r="X4102" i="2" s="1"/>
  <c r="X4095" i="2" a="1"/>
  <c r="X4095" i="2" s="1"/>
  <c r="X4088" i="2" a="1"/>
  <c r="X4088" i="2" s="1"/>
  <c r="X4070" i="2" a="1"/>
  <c r="X4070" i="2" s="1"/>
  <c r="X4063" i="2" a="1"/>
  <c r="X4063" i="2" s="1"/>
  <c r="X4054" i="2" a="1"/>
  <c r="X4054" i="2" s="1"/>
  <c r="X4036" i="2" a="1"/>
  <c r="X4036" i="2" s="1"/>
  <c r="X4029" i="2" a="1"/>
  <c r="X4029" i="2" s="1"/>
  <c r="X4022" i="2" a="1"/>
  <c r="X4022" i="2" s="1"/>
  <c r="X4004" i="2" a="1"/>
  <c r="X4004" i="2" s="1"/>
  <c r="X3995" i="2" a="1"/>
  <c r="X3995" i="2" s="1"/>
  <c r="X3988" i="2" a="1"/>
  <c r="X3988" i="2" s="1"/>
  <c r="X4229" i="2" a="1"/>
  <c r="X4229" i="2" s="1"/>
  <c r="X4194" i="2" a="1"/>
  <c r="X4194" i="2" s="1"/>
  <c r="X4186" i="2" a="1"/>
  <c r="X4186" i="2" s="1"/>
  <c r="X4178" i="2" a="1"/>
  <c r="X4178" i="2" s="1"/>
  <c r="X4170" i="2" a="1"/>
  <c r="X4170" i="2" s="1"/>
  <c r="X4162" i="2" a="1"/>
  <c r="X4162" i="2" s="1"/>
  <c r="X4154" i="2" a="1"/>
  <c r="X4154" i="2" s="1"/>
  <c r="X4146" i="2" a="1"/>
  <c r="X4146" i="2" s="1"/>
  <c r="X4139" i="2" a="1"/>
  <c r="X4139" i="2" s="1"/>
  <c r="X4132" i="2" a="1"/>
  <c r="X4132" i="2" s="1"/>
  <c r="X4114" i="2" a="1"/>
  <c r="X4114" i="2" s="1"/>
  <c r="X4107" i="2" a="1"/>
  <c r="X4107" i="2" s="1"/>
  <c r="X4100" i="2" a="1"/>
  <c r="X4100" i="2" s="1"/>
  <c r="X4082" i="2" a="1"/>
  <c r="X4082" i="2" s="1"/>
  <c r="X4075" i="2" a="1"/>
  <c r="X4075" i="2" s="1"/>
  <c r="X4068" i="2" a="1"/>
  <c r="X4068" i="2" s="1"/>
  <c r="X4048" i="2" a="1"/>
  <c r="X4048" i="2" s="1"/>
  <c r="X4041" i="2" a="1"/>
  <c r="X4041" i="2" s="1"/>
  <c r="X4034" i="2" a="1"/>
  <c r="X4034" i="2" s="1"/>
  <c r="X4016" i="2" a="1"/>
  <c r="X4016" i="2" s="1"/>
  <c r="X4009" i="2" a="1"/>
  <c r="X4009" i="2" s="1"/>
  <c r="X4002" i="2" a="1"/>
  <c r="X4002" i="2" s="1"/>
  <c r="X3987" i="2" a="1"/>
  <c r="X3987" i="2" s="1"/>
  <c r="X4012" i="2" a="1"/>
  <c r="X4012" i="2" s="1"/>
  <c r="X4032" i="2" a="1"/>
  <c r="X4032" i="2" s="1"/>
  <c r="X4052" i="2" a="1"/>
  <c r="X4052" i="2" s="1"/>
  <c r="X4064" i="2" a="1"/>
  <c r="X4064" i="2" s="1"/>
  <c r="X4074" i="2" a="1"/>
  <c r="X4074" i="2" s="1"/>
  <c r="X4084" i="2" a="1"/>
  <c r="X4084" i="2" s="1"/>
  <c r="X4094" i="2" a="1"/>
  <c r="X4094" i="2" s="1"/>
  <c r="X4104" i="2" a="1"/>
  <c r="X4104" i="2" s="1"/>
  <c r="X4124" i="2" a="1"/>
  <c r="X4124" i="2" s="1"/>
  <c r="X4144" i="2" a="1"/>
  <c r="X4144" i="2" s="1"/>
  <c r="X4183" i="2" a="1"/>
  <c r="X4183" i="2" s="1"/>
  <c r="X4215" i="2" a="1"/>
  <c r="X4215" i="2" s="1"/>
  <c r="X4237" i="2" a="1"/>
  <c r="X4237" i="2" s="1"/>
  <c r="X4305" i="2" a="1"/>
  <c r="X4305" i="2" s="1"/>
  <c r="X4324" i="2" a="1"/>
  <c r="X4324" i="2" s="1"/>
  <c r="X4350" i="2" a="1"/>
  <c r="X4350" i="2" s="1"/>
  <c r="X4410" i="2" a="1"/>
  <c r="X4410" i="2" s="1"/>
  <c r="X4467" i="2" a="1"/>
  <c r="X4467" i="2" s="1"/>
  <c r="X4504" i="2" a="1"/>
  <c r="X4504" i="2" s="1"/>
  <c r="X3718" i="2" a="1"/>
  <c r="X3718" i="2" s="1"/>
  <c r="X3725" i="2" a="1"/>
  <c r="X3725" i="2" s="1"/>
  <c r="X3745" i="2" a="1"/>
  <c r="X3745" i="2" s="1"/>
  <c r="X3752" i="2" a="1"/>
  <c r="X3752" i="2" s="1"/>
  <c r="X3759" i="2" a="1"/>
  <c r="X3759" i="2" s="1"/>
  <c r="X3777" i="2" a="1"/>
  <c r="X3777" i="2" s="1"/>
  <c r="X3784" i="2" a="1"/>
  <c r="X3784" i="2" s="1"/>
  <c r="X3793" i="2" a="1"/>
  <c r="X3793" i="2" s="1"/>
  <c r="X3811" i="2" a="1"/>
  <c r="X3811" i="2" s="1"/>
  <c r="X3818" i="2" a="1"/>
  <c r="X3818" i="2" s="1"/>
  <c r="X3825" i="2" a="1"/>
  <c r="X3825" i="2" s="1"/>
  <c r="X3843" i="2" a="1"/>
  <c r="X3843" i="2" s="1"/>
  <c r="X3850" i="2" a="1"/>
  <c r="X3850" i="2" s="1"/>
  <c r="X3859" i="2" a="1"/>
  <c r="X3859" i="2" s="1"/>
  <c r="X3879" i="2" a="1"/>
  <c r="X3879" i="2" s="1"/>
  <c r="X3899" i="2" a="1"/>
  <c r="X3899" i="2" s="1"/>
  <c r="X3919" i="2" a="1"/>
  <c r="X3919" i="2" s="1"/>
  <c r="X3943" i="2" a="1"/>
  <c r="X3943" i="2" s="1"/>
  <c r="X4001" i="2" a="1"/>
  <c r="X4001" i="2" s="1"/>
  <c r="X4021" i="2" a="1"/>
  <c r="X4021" i="2" s="1"/>
  <c r="X4044" i="2" a="1"/>
  <c r="X4044" i="2" s="1"/>
  <c r="X4066" i="2" a="1"/>
  <c r="X4066" i="2" s="1"/>
  <c r="X4086" i="2" a="1"/>
  <c r="X4086" i="2" s="1"/>
  <c r="X4096" i="2" a="1"/>
  <c r="X4096" i="2" s="1"/>
  <c r="X4106" i="2" a="1"/>
  <c r="X4106" i="2" s="1"/>
  <c r="X4116" i="2" a="1"/>
  <c r="X4116" i="2" s="1"/>
  <c r="X4126" i="2" a="1"/>
  <c r="X4126" i="2" s="1"/>
  <c r="X4136" i="2" a="1"/>
  <c r="X4136" i="2" s="1"/>
  <c r="X4159" i="2" a="1"/>
  <c r="X4159" i="2" s="1"/>
  <c r="X4174" i="2" a="1"/>
  <c r="X4174" i="2" s="1"/>
  <c r="X4199" i="2" a="1"/>
  <c r="X4199" i="2" s="1"/>
  <c r="X4220" i="2" a="1"/>
  <c r="X4220" i="2" s="1"/>
  <c r="X4285" i="2" a="1"/>
  <c r="X4285" i="2" s="1"/>
  <c r="X4309" i="2" a="1"/>
  <c r="X4309" i="2" s="1"/>
  <c r="X4371" i="2" a="1"/>
  <c r="X4371" i="2" s="1"/>
  <c r="X4390" i="2" a="1"/>
  <c r="X4390" i="2" s="1"/>
  <c r="X4414" i="2" a="1"/>
  <c r="X4414" i="2" s="1"/>
  <c r="X4479" i="2" a="1"/>
  <c r="X4479" i="2" s="1"/>
  <c r="X4238" i="2" a="1"/>
  <c r="X4238" i="2" s="1"/>
  <c r="X4351" i="2" a="1"/>
  <c r="X4351" i="2" s="1"/>
  <c r="X4375" i="2" a="1"/>
  <c r="X4375" i="2" s="1"/>
  <c r="X4435" i="2" a="1"/>
  <c r="X4435" i="2" s="1"/>
  <c r="X4454" i="2" a="1"/>
  <c r="X4454" i="2" s="1"/>
  <c r="X4505" i="2" a="1"/>
  <c r="X4505" i="2" s="1"/>
  <c r="X3719" i="2" a="1"/>
  <c r="X3719" i="2" s="1"/>
  <c r="X3726" i="2" a="1"/>
  <c r="X3726" i="2" s="1"/>
  <c r="X3735" i="2" a="1"/>
  <c r="X3735" i="2" s="1"/>
  <c r="X3753" i="2" a="1"/>
  <c r="X3753" i="2" s="1"/>
  <c r="X3760" i="2" a="1"/>
  <c r="X3760" i="2" s="1"/>
  <c r="X3767" i="2" a="1"/>
  <c r="X3767" i="2" s="1"/>
  <c r="X3785" i="2" a="1"/>
  <c r="X3785" i="2" s="1"/>
  <c r="X3794" i="2" a="1"/>
  <c r="X3794" i="2" s="1"/>
  <c r="X3801" i="2" a="1"/>
  <c r="X3801" i="2" s="1"/>
  <c r="X3819" i="2" a="1"/>
  <c r="X3819" i="2" s="1"/>
  <c r="X3826" i="2" a="1"/>
  <c r="X3826" i="2" s="1"/>
  <c r="X3833" i="2" a="1"/>
  <c r="X3833" i="2" s="1"/>
  <c r="X3851" i="2" a="1"/>
  <c r="X3851" i="2" s="1"/>
  <c r="X3860" i="2" a="1"/>
  <c r="X3860" i="2" s="1"/>
  <c r="X3880" i="2" a="1"/>
  <c r="X3880" i="2" s="1"/>
  <c r="X3900" i="2" a="1"/>
  <c r="X3900" i="2" s="1"/>
  <c r="X3923" i="2" a="1"/>
  <c r="X3923" i="2" s="1"/>
  <c r="X3947" i="2" a="1"/>
  <c r="X3947" i="2" s="1"/>
  <c r="X3969" i="2" a="1"/>
  <c r="X3969" i="2" s="1"/>
  <c r="X4005" i="2" a="1"/>
  <c r="X4005" i="2" s="1"/>
  <c r="X4025" i="2" a="1"/>
  <c r="X4025" i="2" s="1"/>
  <c r="X4045" i="2" a="1"/>
  <c r="X4045" i="2" s="1"/>
  <c r="X4067" i="2" a="1"/>
  <c r="X4067" i="2" s="1"/>
  <c r="X4087" i="2" a="1"/>
  <c r="X4087" i="2" s="1"/>
  <c r="X4110" i="2" a="1"/>
  <c r="X4110" i="2" s="1"/>
  <c r="X4130" i="2" a="1"/>
  <c r="X4130" i="2" s="1"/>
  <c r="X4175" i="2" a="1"/>
  <c r="X4175" i="2" s="1"/>
  <c r="X4190" i="2" a="1"/>
  <c r="X4190" i="2" s="1"/>
  <c r="X4201" i="2"/>
  <c r="X4224" i="2" a="1"/>
  <c r="X4224" i="2" s="1"/>
  <c r="X4272" i="2" a="1"/>
  <c r="X4272" i="2" s="1"/>
  <c r="X4415" i="2" a="1"/>
  <c r="X4415" i="2" s="1"/>
  <c r="X4439" i="2" a="1"/>
  <c r="X4439" i="2" s="1"/>
  <c r="X4057" i="2" a="1"/>
  <c r="X4057" i="2" s="1"/>
  <c r="X4079" i="2" a="1"/>
  <c r="X4079" i="2" s="1"/>
  <c r="X4099" i="2" a="1"/>
  <c r="X4099" i="2" s="1"/>
  <c r="X4119" i="2" a="1"/>
  <c r="X4119" i="2" s="1"/>
  <c r="X4142" i="2" a="1"/>
  <c r="X4142" i="2" s="1"/>
  <c r="X4151" i="2" a="1"/>
  <c r="X4151" i="2" s="1"/>
  <c r="X4166" i="2" a="1"/>
  <c r="X4166" i="2" s="1"/>
  <c r="X4225" i="2" a="1"/>
  <c r="X4225" i="2" s="1"/>
  <c r="X4507" i="2" a="1"/>
  <c r="X4507" i="2" s="1"/>
  <c r="X4503" i="2" a="1"/>
  <c r="X4503" i="2" s="1"/>
  <c r="X4497" i="2" a="1"/>
  <c r="X4497" i="2" s="1"/>
  <c r="X4493" i="2" a="1"/>
  <c r="X4493" i="2" s="1"/>
  <c r="X4489" i="2" a="1"/>
  <c r="X4489" i="2" s="1"/>
  <c r="X4485" i="2" a="1"/>
  <c r="X4485" i="2" s="1"/>
  <c r="X4481" i="2" a="1"/>
  <c r="X4481" i="2" s="1"/>
  <c r="X4477" i="2" a="1"/>
  <c r="X4477" i="2" s="1"/>
  <c r="X4473" i="2" a="1"/>
  <c r="X4473" i="2" s="1"/>
  <c r="X4465" i="2" a="1"/>
  <c r="X4465" i="2" s="1"/>
  <c r="X4461" i="2" a="1"/>
  <c r="X4461" i="2" s="1"/>
  <c r="X4457" i="2" a="1"/>
  <c r="X4457" i="2" s="1"/>
  <c r="X4453" i="2" a="1"/>
  <c r="X4453" i="2" s="1"/>
  <c r="X4449" i="2" a="1"/>
  <c r="X4449" i="2" s="1"/>
  <c r="X4445" i="2" a="1"/>
  <c r="X4445" i="2" s="1"/>
  <c r="X4441" i="2" a="1"/>
  <c r="X4441" i="2" s="1"/>
  <c r="X4437" i="2" a="1"/>
  <c r="X4437" i="2" s="1"/>
  <c r="X4433" i="2" a="1"/>
  <c r="X4433" i="2" s="1"/>
  <c r="X4429" i="2" a="1"/>
  <c r="X4429" i="2" s="1"/>
  <c r="X4425" i="2" a="1"/>
  <c r="X4425" i="2" s="1"/>
  <c r="X4421" i="2" a="1"/>
  <c r="X4421" i="2" s="1"/>
  <c r="X4417" i="2" a="1"/>
  <c r="X4417" i="2" s="1"/>
  <c r="X4413" i="2" a="1"/>
  <c r="X4413" i="2" s="1"/>
  <c r="X4409" i="2" a="1"/>
  <c r="X4409" i="2" s="1"/>
  <c r="X4405" i="2" a="1"/>
  <c r="X4405" i="2" s="1"/>
  <c r="X4401" i="2" a="1"/>
  <c r="X4401" i="2" s="1"/>
  <c r="X4397" i="2" a="1"/>
  <c r="X4397" i="2" s="1"/>
  <c r="X4393" i="2" a="1"/>
  <c r="X4393" i="2" s="1"/>
  <c r="X4389" i="2" a="1"/>
  <c r="X4389" i="2" s="1"/>
  <c r="X4385" i="2" a="1"/>
  <c r="X4385" i="2" s="1"/>
  <c r="X4381" i="2" a="1"/>
  <c r="X4381" i="2" s="1"/>
  <c r="X4377" i="2" a="1"/>
  <c r="X4377" i="2" s="1"/>
  <c r="X4373" i="2" a="1"/>
  <c r="X4373" i="2" s="1"/>
  <c r="X4369" i="2" a="1"/>
  <c r="X4369" i="2" s="1"/>
  <c r="X4365" i="2" a="1"/>
  <c r="X4365" i="2" s="1"/>
  <c r="X4361" i="2" a="1"/>
  <c r="X4361" i="2" s="1"/>
  <c r="X4357" i="2" a="1"/>
  <c r="X4357" i="2" s="1"/>
  <c r="X4353" i="2" a="1"/>
  <c r="X4353" i="2" s="1"/>
  <c r="X4349" i="2" a="1"/>
  <c r="X4349" i="2" s="1"/>
  <c r="X4345" i="2" a="1"/>
  <c r="X4345" i="2" s="1"/>
  <c r="X4341" i="2" a="1"/>
  <c r="X4341" i="2" s="1"/>
  <c r="X4337" i="2" a="1"/>
  <c r="X4337" i="2" s="1"/>
  <c r="X4333" i="2" a="1"/>
  <c r="X4333" i="2" s="1"/>
  <c r="X4329" i="2" a="1"/>
  <c r="X4329" i="2" s="1"/>
  <c r="X4323" i="2" a="1"/>
  <c r="X4323" i="2" s="1"/>
  <c r="X4319" i="2" a="1"/>
  <c r="X4319" i="2" s="1"/>
  <c r="X4315" i="2" a="1"/>
  <c r="X4315" i="2" s="1"/>
  <c r="X4311" i="2" a="1"/>
  <c r="X4311" i="2" s="1"/>
  <c r="X4307" i="2" a="1"/>
  <c r="X4307" i="2" s="1"/>
  <c r="X4303" i="2" a="1"/>
  <c r="X4303" i="2" s="1"/>
  <c r="X4299" i="2" a="1"/>
  <c r="X4299" i="2" s="1"/>
  <c r="X4295" i="2" a="1"/>
  <c r="X4295" i="2" s="1"/>
  <c r="X4291" i="2" a="1"/>
  <c r="X4291" i="2" s="1"/>
  <c r="X4287" i="2" a="1"/>
  <c r="X4287" i="2" s="1"/>
  <c r="X4283" i="2" a="1"/>
  <c r="X4283" i="2" s="1"/>
  <c r="X4279" i="2" a="1"/>
  <c r="X4279" i="2" s="1"/>
  <c r="X4275" i="2" a="1"/>
  <c r="X4275" i="2" s="1"/>
  <c r="X4271" i="2" a="1"/>
  <c r="X4271" i="2" s="1"/>
  <c r="X4267" i="2" a="1"/>
  <c r="X4267" i="2" s="1"/>
  <c r="X4261" i="2" a="1"/>
  <c r="X4261" i="2" s="1"/>
  <c r="X4470" i="2"/>
  <c r="X4511" i="2"/>
  <c r="X4506" i="2" a="1"/>
  <c r="X4506" i="2" s="1"/>
  <c r="X4502" i="2" a="1"/>
  <c r="X4502" i="2" s="1"/>
  <c r="X4496" i="2" a="1"/>
  <c r="X4496" i="2" s="1"/>
  <c r="X4492" i="2" a="1"/>
  <c r="X4492" i="2" s="1"/>
  <c r="X4488" i="2" a="1"/>
  <c r="X4488" i="2" s="1"/>
  <c r="X4484" i="2" a="1"/>
  <c r="X4484" i="2" s="1"/>
  <c r="X4480" i="2" a="1"/>
  <c r="X4480" i="2" s="1"/>
  <c r="X4476" i="2" a="1"/>
  <c r="X4476" i="2" s="1"/>
  <c r="X4469" i="2"/>
  <c r="X4464" i="2" a="1"/>
  <c r="X4464" i="2" s="1"/>
  <c r="X4460" i="2" a="1"/>
  <c r="X4460" i="2" s="1"/>
  <c r="X4456" i="2" a="1"/>
  <c r="X4456" i="2" s="1"/>
  <c r="X4452" i="2" a="1"/>
  <c r="X4452" i="2" s="1"/>
  <c r="X4448" i="2" a="1"/>
  <c r="X4448" i="2" s="1"/>
  <c r="X4444" i="2" a="1"/>
  <c r="X4444" i="2" s="1"/>
  <c r="X4440" i="2" a="1"/>
  <c r="X4440" i="2" s="1"/>
  <c r="X4436" i="2" a="1"/>
  <c r="X4436" i="2" s="1"/>
  <c r="X4432" i="2" a="1"/>
  <c r="X4432" i="2" s="1"/>
  <c r="X4428" i="2" a="1"/>
  <c r="X4428" i="2" s="1"/>
  <c r="X4424" i="2" a="1"/>
  <c r="X4424" i="2" s="1"/>
  <c r="X4420" i="2" a="1"/>
  <c r="X4420" i="2" s="1"/>
  <c r="X4416" i="2" a="1"/>
  <c r="X4416" i="2" s="1"/>
  <c r="X4412" i="2" a="1"/>
  <c r="X4412" i="2" s="1"/>
  <c r="X4408" i="2" a="1"/>
  <c r="X4408" i="2" s="1"/>
  <c r="X4404" i="2" a="1"/>
  <c r="X4404" i="2" s="1"/>
  <c r="X4400" i="2" a="1"/>
  <c r="X4400" i="2" s="1"/>
  <c r="X4396" i="2" a="1"/>
  <c r="X4396" i="2" s="1"/>
  <c r="X4392" i="2" a="1"/>
  <c r="X4392" i="2" s="1"/>
  <c r="X4388" i="2" a="1"/>
  <c r="X4388" i="2" s="1"/>
  <c r="X4384" i="2" a="1"/>
  <c r="X4384" i="2" s="1"/>
  <c r="X4380" i="2" a="1"/>
  <c r="X4380" i="2" s="1"/>
  <c r="X4376" i="2" a="1"/>
  <c r="X4376" i="2" s="1"/>
  <c r="X4372" i="2" a="1"/>
  <c r="X4372" i="2" s="1"/>
  <c r="X4368" i="2" a="1"/>
  <c r="X4368" i="2" s="1"/>
  <c r="X4364" i="2" a="1"/>
  <c r="X4364" i="2" s="1"/>
  <c r="X4360" i="2" a="1"/>
  <c r="X4360" i="2" s="1"/>
  <c r="X4356" i="2" a="1"/>
  <c r="X4356" i="2" s="1"/>
  <c r="X4352" i="2" a="1"/>
  <c r="X4352" i="2" s="1"/>
  <c r="X4348" i="2" a="1"/>
  <c r="X4348" i="2" s="1"/>
  <c r="X4344" i="2" a="1"/>
  <c r="X4344" i="2" s="1"/>
  <c r="X4340" i="2" a="1"/>
  <c r="X4340" i="2" s="1"/>
  <c r="X4336" i="2" a="1"/>
  <c r="X4336" i="2" s="1"/>
  <c r="X4332" i="2" a="1"/>
  <c r="X4332" i="2" s="1"/>
  <c r="X4328" i="2" a="1"/>
  <c r="X4328" i="2" s="1"/>
  <c r="X4322" i="2" a="1"/>
  <c r="X4322" i="2" s="1"/>
  <c r="X4318" i="2" a="1"/>
  <c r="X4318" i="2" s="1"/>
  <c r="X4314" i="2" a="1"/>
  <c r="X4314" i="2" s="1"/>
  <c r="X4310" i="2" a="1"/>
  <c r="X4310" i="2" s="1"/>
  <c r="X4306" i="2" a="1"/>
  <c r="X4306" i="2" s="1"/>
  <c r="X4302" i="2" a="1"/>
  <c r="X4302" i="2" s="1"/>
  <c r="X4298" i="2" a="1"/>
  <c r="X4298" i="2" s="1"/>
  <c r="X4294" i="2" a="1"/>
  <c r="X4294" i="2" s="1"/>
  <c r="X4290" i="2" a="1"/>
  <c r="X4290" i="2" s="1"/>
  <c r="X4286" i="2" a="1"/>
  <c r="X4286" i="2" s="1"/>
  <c r="X4282" i="2" a="1"/>
  <c r="X4282" i="2" s="1"/>
  <c r="X4278" i="2" a="1"/>
  <c r="X4278" i="2" s="1"/>
  <c r="X4274" i="2" a="1"/>
  <c r="X4274" i="2" s="1"/>
  <c r="X4270" i="2" a="1"/>
  <c r="X4270" i="2" s="1"/>
  <c r="X4266" i="2" a="1"/>
  <c r="X4266" i="2" s="1"/>
  <c r="X4260" i="2" a="1"/>
  <c r="X4260" i="2" s="1"/>
  <c r="X4256" i="2" a="1"/>
  <c r="X4256" i="2" s="1"/>
  <c r="X4509" i="2" a="1"/>
  <c r="X4509" i="2" s="1"/>
  <c r="X4501" i="2" a="1"/>
  <c r="X4501" i="2" s="1"/>
  <c r="X4491" i="2" a="1"/>
  <c r="X4491" i="2" s="1"/>
  <c r="X4483" i="2" a="1"/>
  <c r="X4483" i="2" s="1"/>
  <c r="X4475" i="2" a="1"/>
  <c r="X4475" i="2" s="1"/>
  <c r="X4458" i="2" a="1"/>
  <c r="X4458" i="2" s="1"/>
  <c r="X4451" i="2" a="1"/>
  <c r="X4451" i="2" s="1"/>
  <c r="X4426" i="2" a="1"/>
  <c r="X4426" i="2" s="1"/>
  <c r="X4419" i="2" a="1"/>
  <c r="X4419" i="2" s="1"/>
  <c r="X4394" i="2" a="1"/>
  <c r="X4394" i="2" s="1"/>
  <c r="X4387" i="2" a="1"/>
  <c r="X4387" i="2" s="1"/>
  <c r="X4362" i="2" a="1"/>
  <c r="X4362" i="2" s="1"/>
  <c r="X4355" i="2" a="1"/>
  <c r="X4355" i="2" s="1"/>
  <c r="X4330" i="2" a="1"/>
  <c r="X4330" i="2" s="1"/>
  <c r="X4321" i="2" a="1"/>
  <c r="X4321" i="2" s="1"/>
  <c r="X4296" i="2" a="1"/>
  <c r="X4296" i="2" s="1"/>
  <c r="X4289" i="2" a="1"/>
  <c r="X4289" i="2" s="1"/>
  <c r="X4262" i="2" a="1"/>
  <c r="X4262" i="2" s="1"/>
  <c r="X4463" i="2" a="1"/>
  <c r="X4463" i="2" s="1"/>
  <c r="X4438" i="2" a="1"/>
  <c r="X4438" i="2" s="1"/>
  <c r="X4431" i="2" a="1"/>
  <c r="X4431" i="2" s="1"/>
  <c r="X4406" i="2" a="1"/>
  <c r="X4406" i="2" s="1"/>
  <c r="X4399" i="2" a="1"/>
  <c r="X4399" i="2" s="1"/>
  <c r="X4374" i="2" a="1"/>
  <c r="X4374" i="2" s="1"/>
  <c r="X4367" i="2" a="1"/>
  <c r="X4367" i="2" s="1"/>
  <c r="X4342" i="2" a="1"/>
  <c r="X4342" i="2" s="1"/>
  <c r="X4335" i="2" a="1"/>
  <c r="X4335" i="2" s="1"/>
  <c r="X4308" i="2" a="1"/>
  <c r="X4308" i="2" s="1"/>
  <c r="X4301" i="2" a="1"/>
  <c r="X4301" i="2" s="1"/>
  <c r="X4276" i="2" a="1"/>
  <c r="X4276" i="2" s="1"/>
  <c r="X4269" i="2" a="1"/>
  <c r="X4269" i="2" s="1"/>
  <c r="X4255" i="2" a="1"/>
  <c r="X4255" i="2" s="1"/>
  <c r="X4508" i="2" a="1"/>
  <c r="X4508" i="2" s="1"/>
  <c r="X4500" i="2" a="1"/>
  <c r="X4500" i="2" s="1"/>
  <c r="X4490" i="2" a="1"/>
  <c r="X4490" i="2" s="1"/>
  <c r="X4482" i="2" a="1"/>
  <c r="X4482" i="2" s="1"/>
  <c r="X4474" i="2" a="1"/>
  <c r="X4474" i="2" s="1"/>
  <c r="X4450" i="2" a="1"/>
  <c r="X4450" i="2" s="1"/>
  <c r="X4443" i="2" a="1"/>
  <c r="X4443" i="2" s="1"/>
  <c r="X4418" i="2" a="1"/>
  <c r="X4418" i="2" s="1"/>
  <c r="X4411" i="2" a="1"/>
  <c r="X4411" i="2" s="1"/>
  <c r="X4386" i="2" a="1"/>
  <c r="X4386" i="2" s="1"/>
  <c r="X4379" i="2" a="1"/>
  <c r="X4379" i="2" s="1"/>
  <c r="X4354" i="2" a="1"/>
  <c r="X4354" i="2" s="1"/>
  <c r="X4347" i="2" a="1"/>
  <c r="X4347" i="2" s="1"/>
  <c r="X4320" i="2" a="1"/>
  <c r="X4320" i="2" s="1"/>
  <c r="X4313" i="2" a="1"/>
  <c r="X4313" i="2" s="1"/>
  <c r="X4288" i="2" a="1"/>
  <c r="X4288" i="2" s="1"/>
  <c r="X4281" i="2" a="1"/>
  <c r="X4281" i="2" s="1"/>
  <c r="X4462" i="2" a="1"/>
  <c r="X4462" i="2" s="1"/>
  <c r="X4455" i="2" a="1"/>
  <c r="X4455" i="2" s="1"/>
  <c r="X4430" i="2" a="1"/>
  <c r="X4430" i="2" s="1"/>
  <c r="X4423" i="2" a="1"/>
  <c r="X4423" i="2" s="1"/>
  <c r="X4398" i="2" a="1"/>
  <c r="X4398" i="2" s="1"/>
  <c r="X4391" i="2" a="1"/>
  <c r="X4391" i="2" s="1"/>
  <c r="X4366" i="2" a="1"/>
  <c r="X4366" i="2" s="1"/>
  <c r="X4359" i="2" a="1"/>
  <c r="X4359" i="2" s="1"/>
  <c r="X4334" i="2" a="1"/>
  <c r="X4334" i="2" s="1"/>
  <c r="X4325" i="2" a="1"/>
  <c r="X4325" i="2" s="1"/>
  <c r="X4300" i="2" a="1"/>
  <c r="X4300" i="2" s="1"/>
  <c r="X4293" i="2" a="1"/>
  <c r="X4293" i="2" s="1"/>
  <c r="X4268" i="2" a="1"/>
  <c r="X4268" i="2" s="1"/>
  <c r="X4259" i="2" a="1"/>
  <c r="X4259" i="2" s="1"/>
  <c r="X4254" i="2" a="1"/>
  <c r="X4254" i="2" s="1"/>
  <c r="X4447" i="2" a="1"/>
  <c r="X4447" i="2" s="1"/>
  <c r="X4422" i="2" a="1"/>
  <c r="X4422" i="2" s="1"/>
  <c r="X4383" i="2" a="1"/>
  <c r="X4383" i="2" s="1"/>
  <c r="X4358" i="2" a="1"/>
  <c r="X4358" i="2" s="1"/>
  <c r="X4317" i="2" a="1"/>
  <c r="X4317" i="2" s="1"/>
  <c r="X4292" i="2" a="1"/>
  <c r="X4292" i="2" s="1"/>
  <c r="X4494" i="2" a="1"/>
  <c r="X4494" i="2" s="1"/>
  <c r="X4478" i="2" a="1"/>
  <c r="X4478" i="2" s="1"/>
  <c r="X4459" i="2" a="1"/>
  <c r="X4459" i="2" s="1"/>
  <c r="X4434" i="2" a="1"/>
  <c r="X4434" i="2" s="1"/>
  <c r="X4395" i="2" a="1"/>
  <c r="X4395" i="2" s="1"/>
  <c r="X4370" i="2" a="1"/>
  <c r="X4370" i="2" s="1"/>
  <c r="X4331" i="2" a="1"/>
  <c r="X4331" i="2" s="1"/>
  <c r="X4304" i="2" a="1"/>
  <c r="X4304" i="2" s="1"/>
  <c r="X4263" i="2" a="1"/>
  <c r="X4263" i="2" s="1"/>
  <c r="X4446" i="2" a="1"/>
  <c r="X4446" i="2" s="1"/>
  <c r="X4407" i="2" a="1"/>
  <c r="X4407" i="2" s="1"/>
  <c r="X4382" i="2" a="1"/>
  <c r="X4382" i="2" s="1"/>
  <c r="X4343" i="2" a="1"/>
  <c r="X4343" i="2" s="1"/>
  <c r="X4316" i="2" a="1"/>
  <c r="X4316" i="2" s="1"/>
  <c r="X4277" i="2" a="1"/>
  <c r="X4277" i="2" s="1"/>
  <c r="X4312" i="2" a="1"/>
  <c r="X4312" i="2" s="1"/>
  <c r="X4338" i="2" a="1"/>
  <c r="X4338" i="2" s="1"/>
  <c r="X3727" i="2" a="1"/>
  <c r="X3727" i="2" s="1"/>
  <c r="X3736" i="2" a="1"/>
  <c r="X3736" i="2" s="1"/>
  <c r="X3743" i="2" a="1"/>
  <c r="X3743" i="2" s="1"/>
  <c r="X3761" i="2" a="1"/>
  <c r="X3761" i="2" s="1"/>
  <c r="X3768" i="2" a="1"/>
  <c r="X3768" i="2" s="1"/>
  <c r="X3775" i="2" a="1"/>
  <c r="X3775" i="2" s="1"/>
  <c r="X3795" i="2" a="1"/>
  <c r="X3795" i="2" s="1"/>
  <c r="X3802" i="2" a="1"/>
  <c r="X3802" i="2" s="1"/>
  <c r="X3809" i="2" a="1"/>
  <c r="X3809" i="2" s="1"/>
  <c r="X3827" i="2" a="1"/>
  <c r="X3827" i="2" s="1"/>
  <c r="X3834" i="2" a="1"/>
  <c r="X3834" i="2" s="1"/>
  <c r="X3841" i="2" a="1"/>
  <c r="X3841" i="2" s="1"/>
  <c r="X3884" i="2" a="1"/>
  <c r="X3884" i="2" s="1"/>
  <c r="X3904" i="2" a="1"/>
  <c r="X3904" i="2" s="1"/>
  <c r="X3924" i="2" a="1"/>
  <c r="X3924" i="2" s="1"/>
  <c r="X3948" i="2" a="1"/>
  <c r="X3948" i="2" s="1"/>
  <c r="X3970" i="2" a="1"/>
  <c r="X3970" i="2" s="1"/>
  <c r="X3994" i="2" a="1"/>
  <c r="X3994" i="2" s="1"/>
  <c r="X4006" i="2" a="1"/>
  <c r="X4006" i="2" s="1"/>
  <c r="X4026" i="2" a="1"/>
  <c r="X4026" i="2" s="1"/>
  <c r="X4046" i="2" a="1"/>
  <c r="X4046" i="2" s="1"/>
  <c r="X4071" i="2" a="1"/>
  <c r="X4071" i="2" s="1"/>
  <c r="X4091" i="2" a="1"/>
  <c r="X4091" i="2" s="1"/>
  <c r="X4111" i="2" a="1"/>
  <c r="X4111" i="2" s="1"/>
  <c r="X4131" i="2" a="1"/>
  <c r="X4131" i="2" s="1"/>
  <c r="X4191" i="2" a="1"/>
  <c r="X4191" i="2" s="1"/>
  <c r="X4213" i="2" a="1"/>
  <c r="X4213" i="2" s="1"/>
  <c r="X4273" i="2" a="1"/>
  <c r="X4273" i="2" s="1"/>
  <c r="X4297" i="2" a="1"/>
  <c r="X4297" i="2" s="1"/>
  <c r="X4378" i="2" a="1"/>
  <c r="X4378" i="2" s="1"/>
  <c r="X4402" i="2" a="1"/>
  <c r="X4402" i="2" s="1"/>
  <c r="X4487" i="2" a="1"/>
  <c r="X4487" i="2" s="1"/>
  <c r="X4775" i="2" a="1"/>
  <c r="X4775" i="2" s="1"/>
  <c r="X4771" i="2" a="1"/>
  <c r="X4771" i="2" s="1"/>
  <c r="X4765" i="2" a="1"/>
  <c r="X4765" i="2" s="1"/>
  <c r="X4761" i="2" a="1"/>
  <c r="X4761" i="2" s="1"/>
  <c r="X4757" i="2" a="1"/>
  <c r="X4757" i="2" s="1"/>
  <c r="X4753" i="2" a="1"/>
  <c r="X4753" i="2" s="1"/>
  <c r="X4749" i="2" a="1"/>
  <c r="X4749" i="2" s="1"/>
  <c r="X4745" i="2" a="1"/>
  <c r="X4745" i="2" s="1"/>
  <c r="X4741" i="2" a="1"/>
  <c r="X4741" i="2" s="1"/>
  <c r="X4733" i="2" a="1"/>
  <c r="X4733" i="2" s="1"/>
  <c r="X4729" i="2" a="1"/>
  <c r="X4729" i="2" s="1"/>
  <c r="X4725" i="2" a="1"/>
  <c r="X4725" i="2" s="1"/>
  <c r="X4721" i="2" a="1"/>
  <c r="X4721" i="2" s="1"/>
  <c r="X4717" i="2" a="1"/>
  <c r="X4717" i="2" s="1"/>
  <c r="X4713" i="2" a="1"/>
  <c r="X4713" i="2" s="1"/>
  <c r="X4709" i="2" a="1"/>
  <c r="X4709" i="2" s="1"/>
  <c r="X4705" i="2" a="1"/>
  <c r="X4705" i="2" s="1"/>
  <c r="X4701" i="2" a="1"/>
  <c r="X4701" i="2" s="1"/>
  <c r="X4697" i="2" a="1"/>
  <c r="X4697" i="2" s="1"/>
  <c r="X4693" i="2" a="1"/>
  <c r="X4693" i="2" s="1"/>
  <c r="X4689" i="2" a="1"/>
  <c r="X4689" i="2" s="1"/>
  <c r="X4685" i="2" a="1"/>
  <c r="X4685" i="2" s="1"/>
  <c r="X4681" i="2" a="1"/>
  <c r="X4681" i="2" s="1"/>
  <c r="X4677" i="2" a="1"/>
  <c r="X4677" i="2" s="1"/>
  <c r="X4673" i="2" a="1"/>
  <c r="X4673" i="2" s="1"/>
  <c r="X4669" i="2" a="1"/>
  <c r="X4669" i="2" s="1"/>
  <c r="X4665" i="2" a="1"/>
  <c r="X4665" i="2" s="1"/>
  <c r="X4661" i="2" a="1"/>
  <c r="X4661" i="2" s="1"/>
  <c r="X4657" i="2" a="1"/>
  <c r="X4657" i="2" s="1"/>
  <c r="X4653" i="2" a="1"/>
  <c r="X4653" i="2" s="1"/>
  <c r="X4649" i="2" a="1"/>
  <c r="X4649" i="2" s="1"/>
  <c r="X4645" i="2" a="1"/>
  <c r="X4645" i="2" s="1"/>
  <c r="X4641" i="2" a="1"/>
  <c r="X4641" i="2" s="1"/>
  <c r="X4637" i="2" a="1"/>
  <c r="X4637" i="2" s="1"/>
  <c r="X4633" i="2" a="1"/>
  <c r="X4633" i="2" s="1"/>
  <c r="X4629" i="2" a="1"/>
  <c r="X4629" i="2" s="1"/>
  <c r="X4625" i="2" a="1"/>
  <c r="X4625" i="2" s="1"/>
  <c r="X4621" i="2" a="1"/>
  <c r="X4621" i="2" s="1"/>
  <c r="X4617" i="2" a="1"/>
  <c r="X4617" i="2" s="1"/>
  <c r="X4613" i="2" a="1"/>
  <c r="X4613" i="2" s="1"/>
  <c r="X4609" i="2" a="1"/>
  <c r="X4609" i="2" s="1"/>
  <c r="X4605" i="2" a="1"/>
  <c r="X4605" i="2" s="1"/>
  <c r="X4601" i="2" a="1"/>
  <c r="X4601" i="2" s="1"/>
  <c r="X4597" i="2" a="1"/>
  <c r="X4597" i="2" s="1"/>
  <c r="X4591" i="2" a="1"/>
  <c r="X4591" i="2" s="1"/>
  <c r="X4587" i="2" a="1"/>
  <c r="X4587" i="2" s="1"/>
  <c r="X4583" i="2" a="1"/>
  <c r="X4583" i="2" s="1"/>
  <c r="X4579" i="2" a="1"/>
  <c r="X4579" i="2" s="1"/>
  <c r="X4575" i="2" a="1"/>
  <c r="X4575" i="2" s="1"/>
  <c r="X4571" i="2" a="1"/>
  <c r="X4571" i="2" s="1"/>
  <c r="X4567" i="2" a="1"/>
  <c r="X4567" i="2" s="1"/>
  <c r="X4563" i="2" a="1"/>
  <c r="X4563" i="2" s="1"/>
  <c r="X4559" i="2" a="1"/>
  <c r="X4559" i="2" s="1"/>
  <c r="X4555" i="2" a="1"/>
  <c r="X4555" i="2" s="1"/>
  <c r="X4551" i="2" a="1"/>
  <c r="X4551" i="2" s="1"/>
  <c r="X4547" i="2" a="1"/>
  <c r="X4547" i="2" s="1"/>
  <c r="X4543" i="2" a="1"/>
  <c r="X4543" i="2" s="1"/>
  <c r="X4539" i="2" a="1"/>
  <c r="X4539" i="2" s="1"/>
  <c r="X4535" i="2" a="1"/>
  <c r="X4535" i="2" s="1"/>
  <c r="X4529" i="2" a="1"/>
  <c r="X4529" i="2" s="1"/>
  <c r="X4525" i="2" a="1"/>
  <c r="X4525" i="2" s="1"/>
  <c r="X4738" i="2"/>
  <c r="X4779" i="2"/>
  <c r="X4774" i="2" a="1"/>
  <c r="X4774" i="2" s="1"/>
  <c r="X4770" i="2" a="1"/>
  <c r="X4770" i="2" s="1"/>
  <c r="X4764" i="2" a="1"/>
  <c r="X4764" i="2" s="1"/>
  <c r="X4760" i="2" a="1"/>
  <c r="X4760" i="2" s="1"/>
  <c r="X4756" i="2" a="1"/>
  <c r="X4756" i="2" s="1"/>
  <c r="X4752" i="2" a="1"/>
  <c r="X4752" i="2" s="1"/>
  <c r="X4748" i="2" a="1"/>
  <c r="X4748" i="2" s="1"/>
  <c r="X4744" i="2" a="1"/>
  <c r="X4744" i="2" s="1"/>
  <c r="X4737" i="2"/>
  <c r="X4732" i="2" a="1"/>
  <c r="X4732" i="2" s="1"/>
  <c r="X4728" i="2" a="1"/>
  <c r="X4728" i="2" s="1"/>
  <c r="X4724" i="2" a="1"/>
  <c r="X4724" i="2" s="1"/>
  <c r="X4720" i="2" a="1"/>
  <c r="X4720" i="2" s="1"/>
  <c r="X4716" i="2" a="1"/>
  <c r="X4716" i="2" s="1"/>
  <c r="X4712" i="2" a="1"/>
  <c r="X4712" i="2" s="1"/>
  <c r="X4708" i="2" a="1"/>
  <c r="X4708" i="2" s="1"/>
  <c r="X4704" i="2" a="1"/>
  <c r="X4704" i="2" s="1"/>
  <c r="X4700" i="2" a="1"/>
  <c r="X4700" i="2" s="1"/>
  <c r="X4696" i="2" a="1"/>
  <c r="X4696" i="2" s="1"/>
  <c r="X4692" i="2" a="1"/>
  <c r="X4692" i="2" s="1"/>
  <c r="X4688" i="2" a="1"/>
  <c r="X4688" i="2" s="1"/>
  <c r="X4684" i="2" a="1"/>
  <c r="X4684" i="2" s="1"/>
  <c r="X4680" i="2" a="1"/>
  <c r="X4680" i="2" s="1"/>
  <c r="X4676" i="2" a="1"/>
  <c r="X4676" i="2" s="1"/>
  <c r="X4672" i="2" a="1"/>
  <c r="X4672" i="2" s="1"/>
  <c r="X4668" i="2" a="1"/>
  <c r="X4668" i="2" s="1"/>
  <c r="X4664" i="2" a="1"/>
  <c r="X4664" i="2" s="1"/>
  <c r="X4660" i="2" a="1"/>
  <c r="X4660" i="2" s="1"/>
  <c r="X4656" i="2" a="1"/>
  <c r="X4656" i="2" s="1"/>
  <c r="X4652" i="2" a="1"/>
  <c r="X4652" i="2" s="1"/>
  <c r="X4648" i="2" a="1"/>
  <c r="X4648" i="2" s="1"/>
  <c r="X4644" i="2" a="1"/>
  <c r="X4644" i="2" s="1"/>
  <c r="X4640" i="2" a="1"/>
  <c r="X4640" i="2" s="1"/>
  <c r="X4636" i="2" a="1"/>
  <c r="X4636" i="2" s="1"/>
  <c r="X4632" i="2" a="1"/>
  <c r="X4632" i="2" s="1"/>
  <c r="X4628" i="2" a="1"/>
  <c r="X4628" i="2" s="1"/>
  <c r="X4624" i="2" a="1"/>
  <c r="X4624" i="2" s="1"/>
  <c r="X4620" i="2" a="1"/>
  <c r="X4620" i="2" s="1"/>
  <c r="X4616" i="2" a="1"/>
  <c r="X4616" i="2" s="1"/>
  <c r="X4612" i="2" a="1"/>
  <c r="X4612" i="2" s="1"/>
  <c r="X4608" i="2" a="1"/>
  <c r="X4608" i="2" s="1"/>
  <c r="X4604" i="2" a="1"/>
  <c r="X4604" i="2" s="1"/>
  <c r="X4600" i="2" a="1"/>
  <c r="X4600" i="2" s="1"/>
  <c r="X4596" i="2" a="1"/>
  <c r="X4596" i="2" s="1"/>
  <c r="X4590" i="2" a="1"/>
  <c r="X4590" i="2" s="1"/>
  <c r="X4586" i="2" a="1"/>
  <c r="X4586" i="2" s="1"/>
  <c r="X4582" i="2" a="1"/>
  <c r="X4582" i="2" s="1"/>
  <c r="X4578" i="2" a="1"/>
  <c r="X4578" i="2" s="1"/>
  <c r="X4574" i="2" a="1"/>
  <c r="X4574" i="2" s="1"/>
  <c r="X4570" i="2" a="1"/>
  <c r="X4570" i="2" s="1"/>
  <c r="X4566" i="2" a="1"/>
  <c r="X4566" i="2" s="1"/>
  <c r="X4562" i="2" a="1"/>
  <c r="X4562" i="2" s="1"/>
  <c r="X4558" i="2" a="1"/>
  <c r="X4558" i="2" s="1"/>
  <c r="X4554" i="2" a="1"/>
  <c r="X4554" i="2" s="1"/>
  <c r="X4550" i="2" a="1"/>
  <c r="X4550" i="2" s="1"/>
  <c r="X4546" i="2" a="1"/>
  <c r="X4546" i="2" s="1"/>
  <c r="X4542" i="2" a="1"/>
  <c r="X4542" i="2" s="1"/>
  <c r="X4538" i="2" a="1"/>
  <c r="X4538" i="2" s="1"/>
  <c r="X4534" i="2" a="1"/>
  <c r="X4534" i="2" s="1"/>
  <c r="X4528" i="2" a="1"/>
  <c r="X4528" i="2" s="1"/>
  <c r="X4524" i="2" a="1"/>
  <c r="X4524" i="2" s="1"/>
  <c r="X4776" i="2" a="1"/>
  <c r="X4776" i="2" s="1"/>
  <c r="X4768" i="2" a="1"/>
  <c r="X4768" i="2" s="1"/>
  <c r="X4758" i="2" a="1"/>
  <c r="X4758" i="2" s="1"/>
  <c r="X4750" i="2" a="1"/>
  <c r="X4750" i="2" s="1"/>
  <c r="X4742" i="2" a="1"/>
  <c r="X4742" i="2" s="1"/>
  <c r="X4730" i="2" a="1"/>
  <c r="X4730" i="2" s="1"/>
  <c r="X4722" i="2" a="1"/>
  <c r="X4722" i="2" s="1"/>
  <c r="X4714" i="2" a="1"/>
  <c r="X4714" i="2" s="1"/>
  <c r="X4706" i="2" a="1"/>
  <c r="X4706" i="2" s="1"/>
  <c r="X4698" i="2" a="1"/>
  <c r="X4698" i="2" s="1"/>
  <c r="X4690" i="2" a="1"/>
  <c r="X4690" i="2" s="1"/>
  <c r="X4682" i="2" a="1"/>
  <c r="X4682" i="2" s="1"/>
  <c r="X4674" i="2" a="1"/>
  <c r="X4674" i="2" s="1"/>
  <c r="X4666" i="2" a="1"/>
  <c r="X4666" i="2" s="1"/>
  <c r="X4658" i="2" a="1"/>
  <c r="X4658" i="2" s="1"/>
  <c r="X4650" i="2" a="1"/>
  <c r="X4650" i="2" s="1"/>
  <c r="X4642" i="2" a="1"/>
  <c r="X4642" i="2" s="1"/>
  <c r="X4634" i="2" a="1"/>
  <c r="X4634" i="2" s="1"/>
  <c r="X4626" i="2" a="1"/>
  <c r="X4626" i="2" s="1"/>
  <c r="X4618" i="2" a="1"/>
  <c r="X4618" i="2" s="1"/>
  <c r="X4610" i="2" a="1"/>
  <c r="X4610" i="2" s="1"/>
  <c r="X4602" i="2" a="1"/>
  <c r="X4602" i="2" s="1"/>
  <c r="X4592" i="2" a="1"/>
  <c r="X4592" i="2" s="1"/>
  <c r="X4584" i="2" a="1"/>
  <c r="X4584" i="2" s="1"/>
  <c r="X4576" i="2" a="1"/>
  <c r="X4576" i="2" s="1"/>
  <c r="X4568" i="2" a="1"/>
  <c r="X4568" i="2" s="1"/>
  <c r="X4560" i="2" a="1"/>
  <c r="X4560" i="2" s="1"/>
  <c r="X4552" i="2" a="1"/>
  <c r="X4552" i="2" s="1"/>
  <c r="X4544" i="2" a="1"/>
  <c r="X4544" i="2" s="1"/>
  <c r="X4536" i="2" a="1"/>
  <c r="X4536" i="2" s="1"/>
  <c r="X4526" i="2" a="1"/>
  <c r="X4526" i="2" s="1"/>
  <c r="X4773" i="2" a="1"/>
  <c r="X4773" i="2" s="1"/>
  <c r="X4763" i="2" a="1"/>
  <c r="X4763" i="2" s="1"/>
  <c r="X4755" i="2" a="1"/>
  <c r="X4755" i="2" s="1"/>
  <c r="X4747" i="2" a="1"/>
  <c r="X4747" i="2" s="1"/>
  <c r="X4735" i="2" a="1"/>
  <c r="X4735" i="2" s="1"/>
  <c r="X4727" i="2" a="1"/>
  <c r="X4727" i="2" s="1"/>
  <c r="X4719" i="2" a="1"/>
  <c r="X4719" i="2" s="1"/>
  <c r="X4711" i="2" a="1"/>
  <c r="X4711" i="2" s="1"/>
  <c r="X4703" i="2" a="1"/>
  <c r="X4703" i="2" s="1"/>
  <c r="X4695" i="2" a="1"/>
  <c r="X4695" i="2" s="1"/>
  <c r="X4687" i="2" a="1"/>
  <c r="X4687" i="2" s="1"/>
  <c r="X4679" i="2" a="1"/>
  <c r="X4679" i="2" s="1"/>
  <c r="X4671" i="2" a="1"/>
  <c r="X4671" i="2" s="1"/>
  <c r="X4663" i="2" a="1"/>
  <c r="X4663" i="2" s="1"/>
  <c r="X4655" i="2" a="1"/>
  <c r="X4655" i="2" s="1"/>
  <c r="X4647" i="2" a="1"/>
  <c r="X4647" i="2" s="1"/>
  <c r="X4639" i="2" a="1"/>
  <c r="X4639" i="2" s="1"/>
  <c r="X4631" i="2" a="1"/>
  <c r="X4631" i="2" s="1"/>
  <c r="X4623" i="2" a="1"/>
  <c r="X4623" i="2" s="1"/>
  <c r="X4615" i="2" a="1"/>
  <c r="X4615" i="2" s="1"/>
  <c r="X4607" i="2" a="1"/>
  <c r="X4607" i="2" s="1"/>
  <c r="X4599" i="2" a="1"/>
  <c r="X4599" i="2" s="1"/>
  <c r="X4589" i="2" a="1"/>
  <c r="X4589" i="2" s="1"/>
  <c r="X4581" i="2" a="1"/>
  <c r="X4581" i="2" s="1"/>
  <c r="X4573" i="2" a="1"/>
  <c r="X4573" i="2" s="1"/>
  <c r="X4565" i="2" a="1"/>
  <c r="X4565" i="2" s="1"/>
  <c r="X4557" i="2" a="1"/>
  <c r="X4557" i="2" s="1"/>
  <c r="X4549" i="2" a="1"/>
  <c r="X4549" i="2" s="1"/>
  <c r="X4541" i="2" a="1"/>
  <c r="X4541" i="2" s="1"/>
  <c r="X4531" i="2" a="1"/>
  <c r="X4531" i="2" s="1"/>
  <c r="X4523" i="2" a="1"/>
  <c r="X4523" i="2" s="1"/>
  <c r="X4522" i="2" a="1"/>
  <c r="X4522" i="2" s="1"/>
  <c r="X4540" i="2" a="1"/>
  <c r="X4540" i="2" s="1"/>
  <c r="X4556" i="2" a="1"/>
  <c r="X4556" i="2" s="1"/>
  <c r="X4572" i="2" a="1"/>
  <c r="X4572" i="2" s="1"/>
  <c r="X4588" i="2" a="1"/>
  <c r="X4588" i="2" s="1"/>
  <c r="X4606" i="2" a="1"/>
  <c r="X4606" i="2" s="1"/>
  <c r="X4622" i="2" a="1"/>
  <c r="X4622" i="2" s="1"/>
  <c r="X4638" i="2" a="1"/>
  <c r="X4638" i="2" s="1"/>
  <c r="X4654" i="2" a="1"/>
  <c r="X4654" i="2" s="1"/>
  <c r="X4670" i="2" a="1"/>
  <c r="X4670" i="2" s="1"/>
  <c r="X4686" i="2" a="1"/>
  <c r="X4686" i="2" s="1"/>
  <c r="X4702" i="2" a="1"/>
  <c r="X4702" i="2" s="1"/>
  <c r="X4718" i="2" a="1"/>
  <c r="X4718" i="2" s="1"/>
  <c r="X4734" i="2" a="1"/>
  <c r="X4734" i="2" s="1"/>
  <c r="X4754" i="2" a="1"/>
  <c r="X4754" i="2" s="1"/>
  <c r="X4772" i="2" a="1"/>
  <c r="X4772" i="2" s="1"/>
  <c r="X5091" i="2" a="1"/>
  <c r="X5091" i="2" s="1"/>
  <c r="X5115" i="2" a="1"/>
  <c r="X5115" i="2" s="1"/>
  <c r="X5142" i="2" a="1"/>
  <c r="X5142" i="2" s="1"/>
  <c r="X5167" i="2" a="1"/>
  <c r="X5167" i="2" s="1"/>
  <c r="X5245" i="2" a="1"/>
  <c r="X5245" i="2" s="1"/>
  <c r="X5278" i="2" a="1"/>
  <c r="X5278" i="2" s="1"/>
  <c r="X5074" i="2" a="1"/>
  <c r="X5074" i="2" s="1"/>
  <c r="X5169" i="2" a="1"/>
  <c r="X5169" i="2" s="1"/>
  <c r="X5194" i="2" a="1"/>
  <c r="X5194" i="2" s="1"/>
  <c r="X5311" i="2" a="1"/>
  <c r="X5311" i="2" s="1"/>
  <c r="X5307" i="2" a="1"/>
  <c r="X5307" i="2" s="1"/>
  <c r="X5301" i="2" a="1"/>
  <c r="X5301" i="2" s="1"/>
  <c r="X5297" i="2" a="1"/>
  <c r="X5297" i="2" s="1"/>
  <c r="X5293" i="2" a="1"/>
  <c r="X5293" i="2" s="1"/>
  <c r="X5289" i="2" a="1"/>
  <c r="X5289" i="2" s="1"/>
  <c r="X5309" i="2" a="1"/>
  <c r="X5309" i="2" s="1"/>
  <c r="X5298" i="2" a="1"/>
  <c r="X5298" i="2" s="1"/>
  <c r="X5274" i="2"/>
  <c r="X5313" i="2" a="1"/>
  <c r="X5313" i="2" s="1"/>
  <c r="X5304" i="2" a="1"/>
  <c r="X5304" i="2" s="1"/>
  <c r="X5288" i="2" a="1"/>
  <c r="X5288" i="2" s="1"/>
  <c r="X5284" i="2" a="1"/>
  <c r="X5284" i="2" s="1"/>
  <c r="X5280" i="2" a="1"/>
  <c r="X5280" i="2" s="1"/>
  <c r="X5273" i="2"/>
  <c r="X5268" i="2" a="1"/>
  <c r="X5268" i="2" s="1"/>
  <c r="X5264" i="2" a="1"/>
  <c r="X5264" i="2" s="1"/>
  <c r="X5260" i="2" a="1"/>
  <c r="X5260" i="2" s="1"/>
  <c r="X5256" i="2" a="1"/>
  <c r="X5256" i="2" s="1"/>
  <c r="X5252" i="2" a="1"/>
  <c r="X5252" i="2" s="1"/>
  <c r="X5248" i="2" a="1"/>
  <c r="X5248" i="2" s="1"/>
  <c r="X5244" i="2" a="1"/>
  <c r="X5244" i="2" s="1"/>
  <c r="X5240" i="2" a="1"/>
  <c r="X5240" i="2" s="1"/>
  <c r="X5236" i="2" a="1"/>
  <c r="X5236" i="2" s="1"/>
  <c r="X5232" i="2" a="1"/>
  <c r="X5232" i="2" s="1"/>
  <c r="X5228" i="2" a="1"/>
  <c r="X5228" i="2" s="1"/>
  <c r="X5224" i="2" a="1"/>
  <c r="X5224" i="2" s="1"/>
  <c r="X5220" i="2" a="1"/>
  <c r="X5220" i="2" s="1"/>
  <c r="X5216" i="2" a="1"/>
  <c r="X5216" i="2" s="1"/>
  <c r="X5212" i="2" a="1"/>
  <c r="X5212" i="2" s="1"/>
  <c r="X5208" i="2" a="1"/>
  <c r="X5208" i="2" s="1"/>
  <c r="X5204" i="2" a="1"/>
  <c r="X5204" i="2" s="1"/>
  <c r="X5200" i="2" a="1"/>
  <c r="X5200" i="2" s="1"/>
  <c r="X5196" i="2" a="1"/>
  <c r="X5196" i="2" s="1"/>
  <c r="X5192" i="2" a="1"/>
  <c r="X5192" i="2" s="1"/>
  <c r="X5188" i="2" a="1"/>
  <c r="X5188" i="2" s="1"/>
  <c r="X5184" i="2" a="1"/>
  <c r="X5184" i="2" s="1"/>
  <c r="X5180" i="2" a="1"/>
  <c r="X5180" i="2" s="1"/>
  <c r="X5176" i="2" a="1"/>
  <c r="X5176" i="2" s="1"/>
  <c r="X5172" i="2" a="1"/>
  <c r="X5172" i="2" s="1"/>
  <c r="X5168" i="2" a="1"/>
  <c r="X5168" i="2" s="1"/>
  <c r="X5164" i="2" a="1"/>
  <c r="X5164" i="2" s="1"/>
  <c r="X5160" i="2" a="1"/>
  <c r="X5160" i="2" s="1"/>
  <c r="X5156" i="2" a="1"/>
  <c r="X5156" i="2" s="1"/>
  <c r="X5152" i="2" a="1"/>
  <c r="X5152" i="2" s="1"/>
  <c r="X5148" i="2" a="1"/>
  <c r="X5148" i="2" s="1"/>
  <c r="X5144" i="2" a="1"/>
  <c r="X5144" i="2" s="1"/>
  <c r="X5140" i="2" a="1"/>
  <c r="X5140" i="2" s="1"/>
  <c r="X5136" i="2" a="1"/>
  <c r="X5136" i="2" s="1"/>
  <c r="X5132" i="2" a="1"/>
  <c r="X5132" i="2" s="1"/>
  <c r="X5126" i="2" a="1"/>
  <c r="X5126" i="2" s="1"/>
  <c r="X5122" i="2" a="1"/>
  <c r="X5122" i="2" s="1"/>
  <c r="X5118" i="2" a="1"/>
  <c r="X5118" i="2" s="1"/>
  <c r="X5114" i="2" a="1"/>
  <c r="X5114" i="2" s="1"/>
  <c r="X5110" i="2" a="1"/>
  <c r="X5110" i="2" s="1"/>
  <c r="X5106" i="2" a="1"/>
  <c r="X5106" i="2" s="1"/>
  <c r="X5102" i="2" a="1"/>
  <c r="X5102" i="2" s="1"/>
  <c r="X5308" i="2" a="1"/>
  <c r="X5308" i="2" s="1"/>
  <c r="X5292" i="2" a="1"/>
  <c r="X5292" i="2" s="1"/>
  <c r="X5312" i="2" a="1"/>
  <c r="X5312" i="2" s="1"/>
  <c r="X5296" i="2" a="1"/>
  <c r="X5296" i="2" s="1"/>
  <c r="X5287" i="2" a="1"/>
  <c r="X5287" i="2" s="1"/>
  <c r="X5283" i="2" a="1"/>
  <c r="X5283" i="2" s="1"/>
  <c r="X5279" i="2" a="1"/>
  <c r="X5279" i="2" s="1"/>
  <c r="X5271" i="2" a="1"/>
  <c r="X5271" i="2" s="1"/>
  <c r="X5267" i="2" a="1"/>
  <c r="X5267" i="2" s="1"/>
  <c r="X5263" i="2" a="1"/>
  <c r="X5263" i="2" s="1"/>
  <c r="X5259" i="2" a="1"/>
  <c r="X5259" i="2" s="1"/>
  <c r="X5255" i="2" a="1"/>
  <c r="X5255" i="2" s="1"/>
  <c r="X5250" i="2" a="1"/>
  <c r="X5250" i="2" s="1"/>
  <c r="X5243" i="2" a="1"/>
  <c r="X5243" i="2" s="1"/>
  <c r="X5225" i="2" a="1"/>
  <c r="X5225" i="2" s="1"/>
  <c r="X5218" i="2" a="1"/>
  <c r="X5218" i="2" s="1"/>
  <c r="X5211" i="2" a="1"/>
  <c r="X5211" i="2" s="1"/>
  <c r="X5193" i="2" a="1"/>
  <c r="X5193" i="2" s="1"/>
  <c r="X5186" i="2" a="1"/>
  <c r="X5186" i="2" s="1"/>
  <c r="X5179" i="2" a="1"/>
  <c r="X5179" i="2" s="1"/>
  <c r="X5161" i="2" a="1"/>
  <c r="X5161" i="2" s="1"/>
  <c r="X5154" i="2" a="1"/>
  <c r="X5154" i="2" s="1"/>
  <c r="X5147" i="2" a="1"/>
  <c r="X5147" i="2" s="1"/>
  <c r="X5127" i="2" a="1"/>
  <c r="X5127" i="2" s="1"/>
  <c r="X5120" i="2" a="1"/>
  <c r="X5120" i="2" s="1"/>
  <c r="X5113" i="2" a="1"/>
  <c r="X5113" i="2" s="1"/>
  <c r="X5090" i="2" a="1"/>
  <c r="X5090" i="2" s="1"/>
  <c r="X5085" i="2" a="1"/>
  <c r="X5085" i="2" s="1"/>
  <c r="X5081" i="2" a="1"/>
  <c r="X5081" i="2" s="1"/>
  <c r="X5077" i="2" a="1"/>
  <c r="X5077" i="2" s="1"/>
  <c r="X5073" i="2" a="1"/>
  <c r="X5073" i="2" s="1"/>
  <c r="X5067" i="2" a="1"/>
  <c r="X5067" i="2" s="1"/>
  <c r="X5063" i="2" a="1"/>
  <c r="X5063" i="2" s="1"/>
  <c r="X5059" i="2" a="1"/>
  <c r="X5059" i="2" s="1"/>
  <c r="X5315" i="2"/>
  <c r="X5305" i="2" a="1"/>
  <c r="X5305" i="2" s="1"/>
  <c r="X5294" i="2" a="1"/>
  <c r="X5294" i="2" s="1"/>
  <c r="X5285" i="2" a="1"/>
  <c r="X5285" i="2" s="1"/>
  <c r="X5277" i="2" a="1"/>
  <c r="X5277" i="2" s="1"/>
  <c r="X5265" i="2" a="1"/>
  <c r="X5265" i="2" s="1"/>
  <c r="X5257" i="2" a="1"/>
  <c r="X5257" i="2" s="1"/>
  <c r="X5237" i="2" a="1"/>
  <c r="X5237" i="2" s="1"/>
  <c r="X5230" i="2" a="1"/>
  <c r="X5230" i="2" s="1"/>
  <c r="X5223" i="2" a="1"/>
  <c r="X5223" i="2" s="1"/>
  <c r="X5205" i="2" a="1"/>
  <c r="X5205" i="2" s="1"/>
  <c r="X5198" i="2" a="1"/>
  <c r="X5198" i="2" s="1"/>
  <c r="X5191" i="2" a="1"/>
  <c r="X5191" i="2" s="1"/>
  <c r="X5173" i="2" a="1"/>
  <c r="X5173" i="2" s="1"/>
  <c r="X5166" i="2" a="1"/>
  <c r="X5166" i="2" s="1"/>
  <c r="X5159" i="2" a="1"/>
  <c r="X5159" i="2" s="1"/>
  <c r="X5141" i="2" a="1"/>
  <c r="X5141" i="2" s="1"/>
  <c r="X5134" i="2" a="1"/>
  <c r="X5134" i="2" s="1"/>
  <c r="X5125" i="2" a="1"/>
  <c r="X5125" i="2" s="1"/>
  <c r="X5107" i="2" a="1"/>
  <c r="X5107" i="2" s="1"/>
  <c r="X5100" i="2" a="1"/>
  <c r="X5100" i="2" s="1"/>
  <c r="X5095" i="2" a="1"/>
  <c r="X5095" i="2" s="1"/>
  <c r="X5089" i="2" a="1"/>
  <c r="X5089" i="2" s="1"/>
  <c r="X5300" i="2" a="1"/>
  <c r="X5300" i="2" s="1"/>
  <c r="X5291" i="2" a="1"/>
  <c r="X5291" i="2" s="1"/>
  <c r="X5249" i="2" a="1"/>
  <c r="X5249" i="2" s="1"/>
  <c r="X5242" i="2" a="1"/>
  <c r="X5242" i="2" s="1"/>
  <c r="X5235" i="2" a="1"/>
  <c r="X5235" i="2" s="1"/>
  <c r="X5217" i="2" a="1"/>
  <c r="X5217" i="2" s="1"/>
  <c r="X5210" i="2" a="1"/>
  <c r="X5210" i="2" s="1"/>
  <c r="X5203" i="2" a="1"/>
  <c r="X5203" i="2" s="1"/>
  <c r="X5185" i="2" a="1"/>
  <c r="X5185" i="2" s="1"/>
  <c r="X5178" i="2" a="1"/>
  <c r="X5178" i="2" s="1"/>
  <c r="X5171" i="2" a="1"/>
  <c r="X5171" i="2" s="1"/>
  <c r="X5153" i="2" a="1"/>
  <c r="X5153" i="2" s="1"/>
  <c r="X5146" i="2" a="1"/>
  <c r="X5146" i="2" s="1"/>
  <c r="X5139" i="2" a="1"/>
  <c r="X5139" i="2" s="1"/>
  <c r="X5119" i="2" a="1"/>
  <c r="X5119" i="2" s="1"/>
  <c r="X5112" i="2" a="1"/>
  <c r="X5112" i="2" s="1"/>
  <c r="X5105" i="2" a="1"/>
  <c r="X5105" i="2" s="1"/>
  <c r="X5094" i="2" a="1"/>
  <c r="X5094" i="2" s="1"/>
  <c r="X5084" i="2" a="1"/>
  <c r="X5084" i="2" s="1"/>
  <c r="X5080" i="2" a="1"/>
  <c r="X5080" i="2" s="1"/>
  <c r="X5076" i="2" a="1"/>
  <c r="X5076" i="2" s="1"/>
  <c r="X5072" i="2" a="1"/>
  <c r="X5072" i="2" s="1"/>
  <c r="X5066" i="2" a="1"/>
  <c r="X5066" i="2" s="1"/>
  <c r="X5062" i="2" a="1"/>
  <c r="X5062" i="2" s="1"/>
  <c r="X5058" i="2" a="1"/>
  <c r="X5058" i="2" s="1"/>
  <c r="X5282" i="2" a="1"/>
  <c r="X5282" i="2" s="1"/>
  <c r="X5270" i="2" a="1"/>
  <c r="X5270" i="2" s="1"/>
  <c r="X5262" i="2" a="1"/>
  <c r="X5262" i="2" s="1"/>
  <c r="X5254" i="2" a="1"/>
  <c r="X5254" i="2" s="1"/>
  <c r="X5247" i="2" a="1"/>
  <c r="X5247" i="2" s="1"/>
  <c r="X5229" i="2" a="1"/>
  <c r="X5229" i="2" s="1"/>
  <c r="X5222" i="2" a="1"/>
  <c r="X5222" i="2" s="1"/>
  <c r="X5215" i="2" a="1"/>
  <c r="X5215" i="2" s="1"/>
  <c r="X5197" i="2" a="1"/>
  <c r="X5197" i="2" s="1"/>
  <c r="X5190" i="2" a="1"/>
  <c r="X5190" i="2" s="1"/>
  <c r="X5183" i="2" a="1"/>
  <c r="X5183" i="2" s="1"/>
  <c r="X5165" i="2" a="1"/>
  <c r="X5165" i="2" s="1"/>
  <c r="X5158" i="2" a="1"/>
  <c r="X5158" i="2" s="1"/>
  <c r="X5151" i="2" a="1"/>
  <c r="X5151" i="2" s="1"/>
  <c r="X5133" i="2" a="1"/>
  <c r="X5133" i="2" s="1"/>
  <c r="X5124" i="2" a="1"/>
  <c r="X5124" i="2" s="1"/>
  <c r="X5117" i="2" a="1"/>
  <c r="X5117" i="2" s="1"/>
  <c r="X5099" i="2" a="1"/>
  <c r="X5099" i="2" s="1"/>
  <c r="X5093" i="2" a="1"/>
  <c r="X5093" i="2" s="1"/>
  <c r="X5088" i="2" a="1"/>
  <c r="X5088" i="2" s="1"/>
  <c r="X5310" i="2" a="1"/>
  <c r="X5310" i="2" s="1"/>
  <c r="X5299" i="2" a="1"/>
  <c r="X5299" i="2" s="1"/>
  <c r="X5290" i="2" a="1"/>
  <c r="X5290" i="2" s="1"/>
  <c r="X5241" i="2" a="1"/>
  <c r="X5241" i="2" s="1"/>
  <c r="X5234" i="2" a="1"/>
  <c r="X5234" i="2" s="1"/>
  <c r="X5227" i="2" a="1"/>
  <c r="X5227" i="2" s="1"/>
  <c r="X5209" i="2" a="1"/>
  <c r="X5209" i="2" s="1"/>
  <c r="X5202" i="2" a="1"/>
  <c r="X5202" i="2" s="1"/>
  <c r="X5195" i="2" a="1"/>
  <c r="X5195" i="2" s="1"/>
  <c r="X5177" i="2" a="1"/>
  <c r="X5177" i="2" s="1"/>
  <c r="X5170" i="2" a="1"/>
  <c r="X5170" i="2" s="1"/>
  <c r="X5163" i="2" a="1"/>
  <c r="X5163" i="2" s="1"/>
  <c r="X5145" i="2" a="1"/>
  <c r="X5145" i="2" s="1"/>
  <c r="X5138" i="2" a="1"/>
  <c r="X5138" i="2" s="1"/>
  <c r="X5129" i="2" a="1"/>
  <c r="X5129" i="2" s="1"/>
  <c r="X5111" i="2" a="1"/>
  <c r="X5111" i="2" s="1"/>
  <c r="X5104" i="2" a="1"/>
  <c r="X5104" i="2" s="1"/>
  <c r="X5098" i="2" a="1"/>
  <c r="X5098" i="2" s="1"/>
  <c r="X5083" i="2" a="1"/>
  <c r="X5083" i="2" s="1"/>
  <c r="X5079" i="2" a="1"/>
  <c r="X5079" i="2" s="1"/>
  <c r="X5075" i="2" a="1"/>
  <c r="X5075" i="2" s="1"/>
  <c r="X5071" i="2" a="1"/>
  <c r="X5071" i="2" s="1"/>
  <c r="X5065" i="2" a="1"/>
  <c r="X5065" i="2" s="1"/>
  <c r="X5061" i="2" a="1"/>
  <c r="X5061" i="2" s="1"/>
  <c r="X5281" i="2" a="1"/>
  <c r="X5281" i="2" s="1"/>
  <c r="X5269" i="2" a="1"/>
  <c r="X5269" i="2" s="1"/>
  <c r="X5261" i="2" a="1"/>
  <c r="X5261" i="2" s="1"/>
  <c r="X5253" i="2" a="1"/>
  <c r="X5253" i="2" s="1"/>
  <c r="X5246" i="2" a="1"/>
  <c r="X5246" i="2" s="1"/>
  <c r="X5239" i="2" a="1"/>
  <c r="X5239" i="2" s="1"/>
  <c r="X5221" i="2" a="1"/>
  <c r="X5221" i="2" s="1"/>
  <c r="X5214" i="2" a="1"/>
  <c r="X5214" i="2" s="1"/>
  <c r="X5207" i="2" a="1"/>
  <c r="X5207" i="2" s="1"/>
  <c r="X5189" i="2" a="1"/>
  <c r="X5189" i="2" s="1"/>
  <c r="X5182" i="2" a="1"/>
  <c r="X5182" i="2" s="1"/>
  <c r="X5175" i="2" a="1"/>
  <c r="X5175" i="2" s="1"/>
  <c r="X5157" i="2" a="1"/>
  <c r="X5157" i="2" s="1"/>
  <c r="X5150" i="2" a="1"/>
  <c r="X5150" i="2" s="1"/>
  <c r="X5143" i="2" a="1"/>
  <c r="X5143" i="2" s="1"/>
  <c r="X5123" i="2" a="1"/>
  <c r="X5123" i="2" s="1"/>
  <c r="X5116" i="2" a="1"/>
  <c r="X5116" i="2" s="1"/>
  <c r="X5109" i="2" a="1"/>
  <c r="X5109" i="2" s="1"/>
  <c r="X5097" i="2" a="1"/>
  <c r="X5097" i="2" s="1"/>
  <c r="X5092" i="2" a="1"/>
  <c r="X5092" i="2" s="1"/>
  <c r="X5087" i="2" a="1"/>
  <c r="X5087" i="2" s="1"/>
  <c r="X5096" i="2" a="1"/>
  <c r="X5096" i="2" s="1"/>
  <c r="X5149" i="2" a="1"/>
  <c r="X5149" i="2" s="1"/>
  <c r="X5174" i="2" a="1"/>
  <c r="X5174" i="2" s="1"/>
  <c r="X5199" i="2" a="1"/>
  <c r="X5199" i="2" s="1"/>
  <c r="X5286" i="2" a="1"/>
  <c r="X5286" i="2" s="1"/>
  <c r="X5060" i="2" a="1"/>
  <c r="X5060" i="2" s="1"/>
  <c r="X5078" i="2" a="1"/>
  <c r="X5078" i="2" s="1"/>
  <c r="X5121" i="2" a="1"/>
  <c r="X5121" i="2" s="1"/>
  <c r="X5201" i="2" a="1"/>
  <c r="X5201" i="2" s="1"/>
  <c r="X5226" i="2" a="1"/>
  <c r="X5226" i="2" s="1"/>
  <c r="X5251" i="2" a="1"/>
  <c r="X5251" i="2" s="1"/>
  <c r="X5331" i="2" a="1"/>
  <c r="X5331" i="2" s="1"/>
  <c r="X5411" i="2" a="1"/>
  <c r="X5411" i="2" s="1"/>
  <c r="X5573" i="2" a="1"/>
  <c r="X5573" i="2" s="1"/>
  <c r="X5389" i="2" a="1"/>
  <c r="X5389" i="2" s="1"/>
  <c r="X5455" i="2" a="1"/>
  <c r="X5455" i="2" s="1"/>
  <c r="X5541" i="2"/>
  <c r="X5333" i="2" a="1"/>
  <c r="X5333" i="2" s="1"/>
  <c r="X5349" i="2" a="1"/>
  <c r="X5349" i="2" s="1"/>
  <c r="X5369" i="2" a="1"/>
  <c r="X5369" i="2" s="1"/>
  <c r="X5435" i="2" a="1"/>
  <c r="X5435" i="2" s="1"/>
  <c r="X5542" i="2"/>
  <c r="X5339" i="2" a="1"/>
  <c r="X5339" i="2" s="1"/>
  <c r="X5397" i="2" a="1"/>
  <c r="X5397" i="2" s="1"/>
  <c r="X5555" i="2" a="1"/>
  <c r="X5555" i="2" s="1"/>
  <c r="X5377" i="2" a="1"/>
  <c r="X5377" i="2" s="1"/>
  <c r="X5443" i="2" a="1"/>
  <c r="X5443" i="2" s="1"/>
  <c r="X5580" i="2" a="1"/>
  <c r="X5580" i="2" s="1"/>
  <c r="X5576" i="2" a="1"/>
  <c r="X5576" i="2" s="1"/>
  <c r="X5572" i="2" a="1"/>
  <c r="X5572" i="2" s="1"/>
  <c r="X5566" i="2" a="1"/>
  <c r="X5566" i="2" s="1"/>
  <c r="X5562" i="2" a="1"/>
  <c r="X5562" i="2" s="1"/>
  <c r="X5558" i="2" a="1"/>
  <c r="X5558" i="2" s="1"/>
  <c r="X5554" i="2" a="1"/>
  <c r="X5554" i="2" s="1"/>
  <c r="X5550" i="2" a="1"/>
  <c r="X5550" i="2" s="1"/>
  <c r="X5546" i="2" a="1"/>
  <c r="X5546" i="2" s="1"/>
  <c r="X5538" i="2" a="1"/>
  <c r="X5538" i="2" s="1"/>
  <c r="X5534" i="2" a="1"/>
  <c r="X5534" i="2" s="1"/>
  <c r="X5530" i="2" a="1"/>
  <c r="X5530" i="2" s="1"/>
  <c r="X5526" i="2" a="1"/>
  <c r="X5526" i="2" s="1"/>
  <c r="X5522" i="2" a="1"/>
  <c r="X5522" i="2" s="1"/>
  <c r="X5518" i="2" a="1"/>
  <c r="X5518" i="2" s="1"/>
  <c r="X5514" i="2" a="1"/>
  <c r="X5514" i="2" s="1"/>
  <c r="X5510" i="2" a="1"/>
  <c r="X5510" i="2" s="1"/>
  <c r="X5506" i="2" a="1"/>
  <c r="X5506" i="2" s="1"/>
  <c r="X5502" i="2" a="1"/>
  <c r="X5502" i="2" s="1"/>
  <c r="X5498" i="2" a="1"/>
  <c r="X5498" i="2" s="1"/>
  <c r="X5494" i="2" a="1"/>
  <c r="X5494" i="2" s="1"/>
  <c r="X5490" i="2" a="1"/>
  <c r="X5490" i="2" s="1"/>
  <c r="X5486" i="2" a="1"/>
  <c r="X5486" i="2" s="1"/>
  <c r="X5482" i="2" a="1"/>
  <c r="X5482" i="2" s="1"/>
  <c r="X5478" i="2" a="1"/>
  <c r="X5478" i="2" s="1"/>
  <c r="X5474" i="2" a="1"/>
  <c r="X5474" i="2" s="1"/>
  <c r="X5470" i="2" a="1"/>
  <c r="X5470" i="2" s="1"/>
  <c r="X5466" i="2" a="1"/>
  <c r="X5466" i="2" s="1"/>
  <c r="X5462" i="2" a="1"/>
  <c r="X5462" i="2" s="1"/>
  <c r="X5458" i="2" a="1"/>
  <c r="X5458" i="2" s="1"/>
  <c r="X5579" i="2" a="1"/>
  <c r="X5579" i="2" s="1"/>
  <c r="X5575" i="2" a="1"/>
  <c r="X5575" i="2" s="1"/>
  <c r="X5569" i="2" a="1"/>
  <c r="X5569" i="2" s="1"/>
  <c r="X5565" i="2" a="1"/>
  <c r="X5565" i="2" s="1"/>
  <c r="X5561" i="2" a="1"/>
  <c r="X5561" i="2" s="1"/>
  <c r="X5557" i="2" a="1"/>
  <c r="X5557" i="2" s="1"/>
  <c r="X5553" i="2" a="1"/>
  <c r="X5553" i="2" s="1"/>
  <c r="X5549" i="2" a="1"/>
  <c r="X5549" i="2" s="1"/>
  <c r="X5545" i="2" a="1"/>
  <c r="X5545" i="2" s="1"/>
  <c r="X5537" i="2" a="1"/>
  <c r="X5537" i="2" s="1"/>
  <c r="X5533" i="2" a="1"/>
  <c r="X5533" i="2" s="1"/>
  <c r="X5529" i="2" a="1"/>
  <c r="X5529" i="2" s="1"/>
  <c r="X5525" i="2" a="1"/>
  <c r="X5525" i="2" s="1"/>
  <c r="X5521" i="2" a="1"/>
  <c r="X5521" i="2" s="1"/>
  <c r="X5517" i="2" a="1"/>
  <c r="X5517" i="2" s="1"/>
  <c r="X5513" i="2" a="1"/>
  <c r="X5513" i="2" s="1"/>
  <c r="X5509" i="2" a="1"/>
  <c r="X5509" i="2" s="1"/>
  <c r="X5505" i="2" a="1"/>
  <c r="X5505" i="2" s="1"/>
  <c r="X5501" i="2" a="1"/>
  <c r="X5501" i="2" s="1"/>
  <c r="X5497" i="2" a="1"/>
  <c r="X5497" i="2" s="1"/>
  <c r="X5493" i="2" a="1"/>
  <c r="X5493" i="2" s="1"/>
  <c r="X5489" i="2" a="1"/>
  <c r="X5489" i="2" s="1"/>
  <c r="X5485" i="2" a="1"/>
  <c r="X5485" i="2" s="1"/>
  <c r="X5481" i="2" a="1"/>
  <c r="X5481" i="2" s="1"/>
  <c r="X5477" i="2" a="1"/>
  <c r="X5477" i="2" s="1"/>
  <c r="X5473" i="2" a="1"/>
  <c r="X5473" i="2" s="1"/>
  <c r="X5469" i="2" a="1"/>
  <c r="X5469" i="2" s="1"/>
  <c r="X5465" i="2" a="1"/>
  <c r="X5465" i="2" s="1"/>
  <c r="X5461" i="2" a="1"/>
  <c r="X5461" i="2" s="1"/>
  <c r="X5457" i="2" a="1"/>
  <c r="X5457" i="2" s="1"/>
  <c r="X5583" i="2"/>
  <c r="X5577" i="2" a="1"/>
  <c r="X5577" i="2" s="1"/>
  <c r="X5564" i="2" a="1"/>
  <c r="X5564" i="2" s="1"/>
  <c r="X5559" i="2" a="1"/>
  <c r="X5559" i="2" s="1"/>
  <c r="X5548" i="2" a="1"/>
  <c r="X5548" i="2" s="1"/>
  <c r="X5539" i="2" a="1"/>
  <c r="X5539" i="2" s="1"/>
  <c r="X5528" i="2" a="1"/>
  <c r="X5528" i="2" s="1"/>
  <c r="X5523" i="2" a="1"/>
  <c r="X5523" i="2" s="1"/>
  <c r="X5512" i="2" a="1"/>
  <c r="X5512" i="2" s="1"/>
  <c r="X5507" i="2" a="1"/>
  <c r="X5507" i="2" s="1"/>
  <c r="X5496" i="2" a="1"/>
  <c r="X5496" i="2" s="1"/>
  <c r="X5491" i="2" a="1"/>
  <c r="X5491" i="2" s="1"/>
  <c r="X5480" i="2" a="1"/>
  <c r="X5480" i="2" s="1"/>
  <c r="X5475" i="2" a="1"/>
  <c r="X5475" i="2" s="1"/>
  <c r="X5464" i="2" a="1"/>
  <c r="X5464" i="2" s="1"/>
  <c r="X5459" i="2" a="1"/>
  <c r="X5459" i="2" s="1"/>
  <c r="X5454" i="2" a="1"/>
  <c r="X5454" i="2" s="1"/>
  <c r="X5450" i="2" a="1"/>
  <c r="X5450" i="2" s="1"/>
  <c r="X5446" i="2" a="1"/>
  <c r="X5446" i="2" s="1"/>
  <c r="X5442" i="2" a="1"/>
  <c r="X5442" i="2" s="1"/>
  <c r="X5438" i="2" a="1"/>
  <c r="X5438" i="2" s="1"/>
  <c r="X5434" i="2" a="1"/>
  <c r="X5434" i="2" s="1"/>
  <c r="X5430" i="2" a="1"/>
  <c r="X5430" i="2" s="1"/>
  <c r="X5426" i="2" a="1"/>
  <c r="X5426" i="2" s="1"/>
  <c r="X5422" i="2" a="1"/>
  <c r="X5422" i="2" s="1"/>
  <c r="X5418" i="2" a="1"/>
  <c r="X5418" i="2" s="1"/>
  <c r="X5414" i="2" a="1"/>
  <c r="X5414" i="2" s="1"/>
  <c r="X5410" i="2" a="1"/>
  <c r="X5410" i="2" s="1"/>
  <c r="X5406" i="2" a="1"/>
  <c r="X5406" i="2" s="1"/>
  <c r="X5402" i="2" a="1"/>
  <c r="X5402" i="2" s="1"/>
  <c r="X5396" i="2" a="1"/>
  <c r="X5396" i="2" s="1"/>
  <c r="X5392" i="2" a="1"/>
  <c r="X5392" i="2" s="1"/>
  <c r="X5388" i="2" a="1"/>
  <c r="X5388" i="2" s="1"/>
  <c r="X5384" i="2" a="1"/>
  <c r="X5384" i="2" s="1"/>
  <c r="X5380" i="2" a="1"/>
  <c r="X5380" i="2" s="1"/>
  <c r="X5376" i="2" a="1"/>
  <c r="X5376" i="2" s="1"/>
  <c r="X5372" i="2" a="1"/>
  <c r="X5372" i="2" s="1"/>
  <c r="X5368" i="2" a="1"/>
  <c r="X5368" i="2" s="1"/>
  <c r="X5364" i="2" a="1"/>
  <c r="X5364" i="2" s="1"/>
  <c r="X5360" i="2" a="1"/>
  <c r="X5360" i="2" s="1"/>
  <c r="X5356" i="2" a="1"/>
  <c r="X5356" i="2" s="1"/>
  <c r="X5352" i="2" a="1"/>
  <c r="X5352" i="2" s="1"/>
  <c r="X5348" i="2" a="1"/>
  <c r="X5348" i="2" s="1"/>
  <c r="X5344" i="2" a="1"/>
  <c r="X5344" i="2" s="1"/>
  <c r="X5340" i="2" a="1"/>
  <c r="X5340" i="2" s="1"/>
  <c r="X5334" i="2" a="1"/>
  <c r="X5334" i="2" s="1"/>
  <c r="X5330" i="2" a="1"/>
  <c r="X5330" i="2" s="1"/>
  <c r="X5326" i="2" a="1"/>
  <c r="X5326" i="2" s="1"/>
  <c r="X5581" i="2" a="1"/>
  <c r="X5581" i="2" s="1"/>
  <c r="X5568" i="2" a="1"/>
  <c r="X5568" i="2" s="1"/>
  <c r="X5563" i="2" a="1"/>
  <c r="X5563" i="2" s="1"/>
  <c r="X5552" i="2" a="1"/>
  <c r="X5552" i="2" s="1"/>
  <c r="X5547" i="2" a="1"/>
  <c r="X5547" i="2" s="1"/>
  <c r="X5532" i="2" a="1"/>
  <c r="X5532" i="2" s="1"/>
  <c r="X5527" i="2" a="1"/>
  <c r="X5527" i="2" s="1"/>
  <c r="X5516" i="2" a="1"/>
  <c r="X5516" i="2" s="1"/>
  <c r="X5511" i="2" a="1"/>
  <c r="X5511" i="2" s="1"/>
  <c r="X5500" i="2" a="1"/>
  <c r="X5500" i="2" s="1"/>
  <c r="X5495" i="2" a="1"/>
  <c r="X5495" i="2" s="1"/>
  <c r="X5484" i="2" a="1"/>
  <c r="X5484" i="2" s="1"/>
  <c r="X5479" i="2" a="1"/>
  <c r="X5479" i="2" s="1"/>
  <c r="X5468" i="2" a="1"/>
  <c r="X5468" i="2" s="1"/>
  <c r="X5463" i="2" a="1"/>
  <c r="X5463" i="2" s="1"/>
  <c r="X5453" i="2" a="1"/>
  <c r="X5453" i="2" s="1"/>
  <c r="X5449" i="2" a="1"/>
  <c r="X5449" i="2" s="1"/>
  <c r="X5445" i="2" a="1"/>
  <c r="X5445" i="2" s="1"/>
  <c r="X5441" i="2" a="1"/>
  <c r="X5441" i="2" s="1"/>
  <c r="X5437" i="2" a="1"/>
  <c r="X5437" i="2" s="1"/>
  <c r="X5433" i="2" a="1"/>
  <c r="X5433" i="2" s="1"/>
  <c r="X5429" i="2" a="1"/>
  <c r="X5429" i="2" s="1"/>
  <c r="X5425" i="2" a="1"/>
  <c r="X5425" i="2" s="1"/>
  <c r="X5421" i="2" a="1"/>
  <c r="X5421" i="2" s="1"/>
  <c r="X5417" i="2" a="1"/>
  <c r="X5417" i="2" s="1"/>
  <c r="X5413" i="2" a="1"/>
  <c r="X5413" i="2" s="1"/>
  <c r="X5409" i="2" a="1"/>
  <c r="X5409" i="2" s="1"/>
  <c r="X5405" i="2" a="1"/>
  <c r="X5405" i="2" s="1"/>
  <c r="X5401" i="2" a="1"/>
  <c r="X5401" i="2" s="1"/>
  <c r="X5395" i="2" a="1"/>
  <c r="X5395" i="2" s="1"/>
  <c r="X5391" i="2" a="1"/>
  <c r="X5391" i="2" s="1"/>
  <c r="X5387" i="2" a="1"/>
  <c r="X5387" i="2" s="1"/>
  <c r="X5383" i="2" a="1"/>
  <c r="X5383" i="2" s="1"/>
  <c r="X5379" i="2" a="1"/>
  <c r="X5379" i="2" s="1"/>
  <c r="X5375" i="2" a="1"/>
  <c r="X5375" i="2" s="1"/>
  <c r="X5371" i="2" a="1"/>
  <c r="X5371" i="2" s="1"/>
  <c r="X5367" i="2" a="1"/>
  <c r="X5367" i="2" s="1"/>
  <c r="X5363" i="2" a="1"/>
  <c r="X5363" i="2" s="1"/>
  <c r="X5359" i="2" a="1"/>
  <c r="X5359" i="2" s="1"/>
  <c r="X5355" i="2" a="1"/>
  <c r="X5355" i="2" s="1"/>
  <c r="X5351" i="2" a="1"/>
  <c r="X5351" i="2" s="1"/>
  <c r="X5347" i="2" a="1"/>
  <c r="X5347" i="2" s="1"/>
  <c r="X5343" i="2" a="1"/>
  <c r="X5343" i="2" s="1"/>
  <c r="X5574" i="2" a="1"/>
  <c r="X5574" i="2" s="1"/>
  <c r="X5567" i="2" a="1"/>
  <c r="X5567" i="2" s="1"/>
  <c r="X5556" i="2" a="1"/>
  <c r="X5556" i="2" s="1"/>
  <c r="X5551" i="2" a="1"/>
  <c r="X5551" i="2" s="1"/>
  <c r="X5536" i="2" a="1"/>
  <c r="X5536" i="2" s="1"/>
  <c r="X5531" i="2" a="1"/>
  <c r="X5531" i="2" s="1"/>
  <c r="X5520" i="2" a="1"/>
  <c r="X5520" i="2" s="1"/>
  <c r="X5515" i="2" a="1"/>
  <c r="X5515" i="2" s="1"/>
  <c r="X5504" i="2" a="1"/>
  <c r="X5504" i="2" s="1"/>
  <c r="X5499" i="2" a="1"/>
  <c r="X5499" i="2" s="1"/>
  <c r="X5488" i="2" a="1"/>
  <c r="X5488" i="2" s="1"/>
  <c r="X5483" i="2" a="1"/>
  <c r="X5483" i="2" s="1"/>
  <c r="X5472" i="2" a="1"/>
  <c r="X5472" i="2" s="1"/>
  <c r="X5467" i="2" a="1"/>
  <c r="X5467" i="2" s="1"/>
  <c r="X5456" i="2" a="1"/>
  <c r="X5456" i="2" s="1"/>
  <c r="X5452" i="2" a="1"/>
  <c r="X5452" i="2" s="1"/>
  <c r="X5448" i="2" a="1"/>
  <c r="X5448" i="2" s="1"/>
  <c r="X5444" i="2" a="1"/>
  <c r="X5444" i="2" s="1"/>
  <c r="X5440" i="2" a="1"/>
  <c r="X5440" i="2" s="1"/>
  <c r="X5436" i="2" a="1"/>
  <c r="X5436" i="2" s="1"/>
  <c r="X5432" i="2" a="1"/>
  <c r="X5432" i="2" s="1"/>
  <c r="X5428" i="2" a="1"/>
  <c r="X5428" i="2" s="1"/>
  <c r="X5424" i="2" a="1"/>
  <c r="X5424" i="2" s="1"/>
  <c r="X5420" i="2" a="1"/>
  <c r="X5420" i="2" s="1"/>
  <c r="X5416" i="2" a="1"/>
  <c r="X5416" i="2" s="1"/>
  <c r="X5412" i="2" a="1"/>
  <c r="X5412" i="2" s="1"/>
  <c r="X5408" i="2" a="1"/>
  <c r="X5408" i="2" s="1"/>
  <c r="X5404" i="2" a="1"/>
  <c r="X5404" i="2" s="1"/>
  <c r="X5400" i="2" a="1"/>
  <c r="X5400" i="2" s="1"/>
  <c r="X5394" i="2" a="1"/>
  <c r="X5394" i="2" s="1"/>
  <c r="X5390" i="2" a="1"/>
  <c r="X5390" i="2" s="1"/>
  <c r="X5386" i="2" a="1"/>
  <c r="X5386" i="2" s="1"/>
  <c r="X5382" i="2" a="1"/>
  <c r="X5382" i="2" s="1"/>
  <c r="X5378" i="2" a="1"/>
  <c r="X5378" i="2" s="1"/>
  <c r="X5374" i="2" a="1"/>
  <c r="X5374" i="2" s="1"/>
  <c r="X5370" i="2" a="1"/>
  <c r="X5370" i="2" s="1"/>
  <c r="X5366" i="2" a="1"/>
  <c r="X5366" i="2" s="1"/>
  <c r="X5362" i="2" a="1"/>
  <c r="X5362" i="2" s="1"/>
  <c r="X5358" i="2" a="1"/>
  <c r="X5358" i="2" s="1"/>
  <c r="X5354" i="2" a="1"/>
  <c r="X5354" i="2" s="1"/>
  <c r="X5350" i="2" a="1"/>
  <c r="X5350" i="2" s="1"/>
  <c r="X5346" i="2" a="1"/>
  <c r="X5346" i="2" s="1"/>
  <c r="X5342" i="2" a="1"/>
  <c r="X5342" i="2" s="1"/>
  <c r="X5338" i="2" a="1"/>
  <c r="X5338" i="2" s="1"/>
  <c r="X5332" i="2" a="1"/>
  <c r="X5332" i="2" s="1"/>
  <c r="X5328" i="2" a="1"/>
  <c r="X5328" i="2" s="1"/>
  <c r="X5535" i="2" a="1"/>
  <c r="X5535" i="2" s="1"/>
  <c r="X5492" i="2" a="1"/>
  <c r="X5492" i="2" s="1"/>
  <c r="X5451" i="2" a="1"/>
  <c r="X5451" i="2" s="1"/>
  <c r="X5419" i="2" a="1"/>
  <c r="X5419" i="2" s="1"/>
  <c r="X5385" i="2" a="1"/>
  <c r="X5385" i="2" s="1"/>
  <c r="X5353" i="2" a="1"/>
  <c r="X5353" i="2" s="1"/>
  <c r="X5345" i="2" a="1"/>
  <c r="X5345" i="2" s="1"/>
  <c r="X5519" i="2" a="1"/>
  <c r="X5519" i="2" s="1"/>
  <c r="X5476" i="2" a="1"/>
  <c r="X5476" i="2" s="1"/>
  <c r="X5439" i="2" a="1"/>
  <c r="X5439" i="2" s="1"/>
  <c r="X5407" i="2" a="1"/>
  <c r="X5407" i="2" s="1"/>
  <c r="X5373" i="2" a="1"/>
  <c r="X5373" i="2" s="1"/>
  <c r="X5335" i="2" a="1"/>
  <c r="X5335" i="2" s="1"/>
  <c r="X5329" i="2" a="1"/>
  <c r="X5329" i="2" s="1"/>
  <c r="X5503" i="2" a="1"/>
  <c r="X5503" i="2" s="1"/>
  <c r="X5460" i="2" a="1"/>
  <c r="X5460" i="2" s="1"/>
  <c r="X5427" i="2" a="1"/>
  <c r="X5427" i="2" s="1"/>
  <c r="X5393" i="2" a="1"/>
  <c r="X5393" i="2" s="1"/>
  <c r="X5361" i="2" a="1"/>
  <c r="X5361" i="2" s="1"/>
  <c r="X5578" i="2" a="1"/>
  <c r="X5578" i="2" s="1"/>
  <c r="X5487" i="2" a="1"/>
  <c r="X5487" i="2" s="1"/>
  <c r="X5447" i="2" a="1"/>
  <c r="X5447" i="2" s="1"/>
  <c r="X5415" i="2" a="1"/>
  <c r="X5415" i="2" s="1"/>
  <c r="X5381" i="2" a="1"/>
  <c r="X5381" i="2" s="1"/>
  <c r="X5327" i="2" a="1"/>
  <c r="X5327" i="2" s="1"/>
  <c r="X5357" i="2" a="1"/>
  <c r="X5357" i="2" s="1"/>
  <c r="X5423" i="2" a="1"/>
  <c r="X5423" i="2" s="1"/>
  <c r="X5617" i="2" a="1"/>
  <c r="X5617" i="2" s="1"/>
  <c r="X5637" i="2" a="1"/>
  <c r="X5637" i="2" s="1"/>
  <c r="X5668" i="2" a="1"/>
  <c r="X5668" i="2" s="1"/>
  <c r="X5708" i="2" a="1"/>
  <c r="X5708" i="2" s="1"/>
  <c r="X5746" i="2" a="1"/>
  <c r="X5746" i="2" s="1"/>
  <c r="X5848" i="2" a="1"/>
  <c r="X5848" i="2" s="1"/>
  <c r="X5844" i="2" a="1"/>
  <c r="X5844" i="2" s="1"/>
  <c r="X5840" i="2" a="1"/>
  <c r="X5840" i="2" s="1"/>
  <c r="X5834" i="2" a="1"/>
  <c r="X5834" i="2" s="1"/>
  <c r="X5830" i="2" a="1"/>
  <c r="X5830" i="2" s="1"/>
  <c r="X5826" i="2" a="1"/>
  <c r="X5826" i="2" s="1"/>
  <c r="X5822" i="2" a="1"/>
  <c r="X5822" i="2" s="1"/>
  <c r="X5818" i="2" a="1"/>
  <c r="X5818" i="2" s="1"/>
  <c r="X5814" i="2" a="1"/>
  <c r="X5814" i="2" s="1"/>
  <c r="X5847" i="2" a="1"/>
  <c r="X5847" i="2" s="1"/>
  <c r="X5843" i="2" a="1"/>
  <c r="X5843" i="2" s="1"/>
  <c r="X5837" i="2" a="1"/>
  <c r="X5837" i="2" s="1"/>
  <c r="X5833" i="2" a="1"/>
  <c r="X5833" i="2" s="1"/>
  <c r="X5829" i="2" a="1"/>
  <c r="X5829" i="2" s="1"/>
  <c r="X5825" i="2" a="1"/>
  <c r="X5825" i="2" s="1"/>
  <c r="X5821" i="2" a="1"/>
  <c r="X5821" i="2" s="1"/>
  <c r="X5817" i="2" a="1"/>
  <c r="X5817" i="2" s="1"/>
  <c r="X5813" i="2" a="1"/>
  <c r="X5813" i="2" s="1"/>
  <c r="X5805" i="2" a="1"/>
  <c r="X5805" i="2" s="1"/>
  <c r="X5801" i="2" a="1"/>
  <c r="X5801" i="2" s="1"/>
  <c r="X5797" i="2" a="1"/>
  <c r="X5797" i="2" s="1"/>
  <c r="X5793" i="2" a="1"/>
  <c r="X5793" i="2" s="1"/>
  <c r="X5789" i="2" a="1"/>
  <c r="X5789" i="2" s="1"/>
  <c r="X5785" i="2" a="1"/>
  <c r="X5785" i="2" s="1"/>
  <c r="X5781" i="2" a="1"/>
  <c r="X5781" i="2" s="1"/>
  <c r="X5777" i="2" a="1"/>
  <c r="X5777" i="2" s="1"/>
  <c r="X5851" i="2"/>
  <c r="X5823" i="2" a="1"/>
  <c r="X5823" i="2" s="1"/>
  <c r="X5816" i="2" a="1"/>
  <c r="X5816" i="2" s="1"/>
  <c r="X5806" i="2" a="1"/>
  <c r="X5806" i="2" s="1"/>
  <c r="X5790" i="2" a="1"/>
  <c r="X5790" i="2" s="1"/>
  <c r="X5774" i="2" a="1"/>
  <c r="X5774" i="2" s="1"/>
  <c r="X5765" i="2" a="1"/>
  <c r="X5765" i="2" s="1"/>
  <c r="X5849" i="2" a="1"/>
  <c r="X5849" i="2" s="1"/>
  <c r="X5842" i="2" a="1"/>
  <c r="X5842" i="2" s="1"/>
  <c r="X5815" i="2" a="1"/>
  <c r="X5815" i="2" s="1"/>
  <c r="X5794" i="2" a="1"/>
  <c r="X5794" i="2" s="1"/>
  <c r="X5778" i="2" a="1"/>
  <c r="X5778" i="2" s="1"/>
  <c r="X5773" i="2" a="1"/>
  <c r="X5773" i="2" s="1"/>
  <c r="X5764" i="2" a="1"/>
  <c r="X5764" i="2" s="1"/>
  <c r="X5841" i="2" a="1"/>
  <c r="X5841" i="2" s="1"/>
  <c r="X5832" i="2" a="1"/>
  <c r="X5832" i="2" s="1"/>
  <c r="X5810" i="2"/>
  <c r="X5798" i="2" a="1"/>
  <c r="X5798" i="2" s="1"/>
  <c r="X5782" i="2" a="1"/>
  <c r="X5782" i="2" s="1"/>
  <c r="X5772" i="2" a="1"/>
  <c r="X5772" i="2" s="1"/>
  <c r="X5763" i="2" a="1"/>
  <c r="X5763" i="2" s="1"/>
  <c r="X5828" i="2" a="1"/>
  <c r="X5828" i="2" s="1"/>
  <c r="X5804" i="2" a="1"/>
  <c r="X5804" i="2" s="1"/>
  <c r="X5796" i="2" a="1"/>
  <c r="X5796" i="2" s="1"/>
  <c r="X5787" i="2" a="1"/>
  <c r="X5787" i="2" s="1"/>
  <c r="X5779" i="2" a="1"/>
  <c r="X5779" i="2" s="1"/>
  <c r="X5771" i="2" a="1"/>
  <c r="X5771" i="2" s="1"/>
  <c r="X5757" i="2" a="1"/>
  <c r="X5757" i="2" s="1"/>
  <c r="X5750" i="2" a="1"/>
  <c r="X5750" i="2" s="1"/>
  <c r="X5744" i="2" a="1"/>
  <c r="X5744" i="2" s="1"/>
  <c r="X5731" i="2" a="1"/>
  <c r="X5731" i="2" s="1"/>
  <c r="X5725" i="2" a="1"/>
  <c r="X5725" i="2" s="1"/>
  <c r="X5718" i="2" a="1"/>
  <c r="X5718" i="2" s="1"/>
  <c r="X5712" i="2" a="1"/>
  <c r="X5712" i="2" s="1"/>
  <c r="X5699" i="2" a="1"/>
  <c r="X5699" i="2" s="1"/>
  <c r="X5693" i="2" a="1"/>
  <c r="X5693" i="2" s="1"/>
  <c r="X5686" i="2" a="1"/>
  <c r="X5686" i="2" s="1"/>
  <c r="X5680" i="2" a="1"/>
  <c r="X5680" i="2" s="1"/>
  <c r="X5665" i="2" a="1"/>
  <c r="X5665" i="2" s="1"/>
  <c r="X5827" i="2" a="1"/>
  <c r="X5827" i="2" s="1"/>
  <c r="X5803" i="2" a="1"/>
  <c r="X5803" i="2" s="1"/>
  <c r="X5795" i="2" a="1"/>
  <c r="X5795" i="2" s="1"/>
  <c r="X5786" i="2" a="1"/>
  <c r="X5786" i="2" s="1"/>
  <c r="X5770" i="2" a="1"/>
  <c r="X5770" i="2" s="1"/>
  <c r="X5762" i="2" a="1"/>
  <c r="X5762" i="2" s="1"/>
  <c r="X5756" i="2" a="1"/>
  <c r="X5756" i="2" s="1"/>
  <c r="X5743" i="2" a="1"/>
  <c r="X5743" i="2" s="1"/>
  <c r="X5737" i="2" a="1"/>
  <c r="X5737" i="2" s="1"/>
  <c r="X5730" i="2" a="1"/>
  <c r="X5730" i="2" s="1"/>
  <c r="X5724" i="2" a="1"/>
  <c r="X5724" i="2" s="1"/>
  <c r="X5711" i="2" a="1"/>
  <c r="X5711" i="2" s="1"/>
  <c r="X5705" i="2" a="1"/>
  <c r="X5705" i="2" s="1"/>
  <c r="X5698" i="2" a="1"/>
  <c r="X5698" i="2" s="1"/>
  <c r="X5692" i="2" a="1"/>
  <c r="X5692" i="2" s="1"/>
  <c r="X5679" i="2" a="1"/>
  <c r="X5679" i="2" s="1"/>
  <c r="X5673" i="2" a="1"/>
  <c r="X5673" i="2" s="1"/>
  <c r="X5664" i="2" a="1"/>
  <c r="X5664" i="2" s="1"/>
  <c r="X5658" i="2" a="1"/>
  <c r="X5658" i="2" s="1"/>
  <c r="X5640" i="2" a="1"/>
  <c r="X5640" i="2" s="1"/>
  <c r="X5635" i="2" a="1"/>
  <c r="X5635" i="2" s="1"/>
  <c r="X5624" i="2" a="1"/>
  <c r="X5624" i="2" s="1"/>
  <c r="X5619" i="2" a="1"/>
  <c r="X5619" i="2" s="1"/>
  <c r="X5608" i="2" a="1"/>
  <c r="X5608" i="2" s="1"/>
  <c r="X5836" i="2" a="1"/>
  <c r="X5836" i="2" s="1"/>
  <c r="X5802" i="2" a="1"/>
  <c r="X5802" i="2" s="1"/>
  <c r="X5776" i="2" a="1"/>
  <c r="X5776" i="2" s="1"/>
  <c r="X5769" i="2" a="1"/>
  <c r="X5769" i="2" s="1"/>
  <c r="X5755" i="2" a="1"/>
  <c r="X5755" i="2" s="1"/>
  <c r="X5749" i="2" a="1"/>
  <c r="X5749" i="2" s="1"/>
  <c r="X5742" i="2" a="1"/>
  <c r="X5742" i="2" s="1"/>
  <c r="X5736" i="2" a="1"/>
  <c r="X5736" i="2" s="1"/>
  <c r="X5723" i="2" a="1"/>
  <c r="X5723" i="2" s="1"/>
  <c r="X5717" i="2" a="1"/>
  <c r="X5717" i="2" s="1"/>
  <c r="X5710" i="2" a="1"/>
  <c r="X5710" i="2" s="1"/>
  <c r="X5704" i="2" a="1"/>
  <c r="X5704" i="2" s="1"/>
  <c r="X5691" i="2" a="1"/>
  <c r="X5691" i="2" s="1"/>
  <c r="X5685" i="2" a="1"/>
  <c r="X5685" i="2" s="1"/>
  <c r="X5678" i="2" a="1"/>
  <c r="X5678" i="2" s="1"/>
  <c r="X5672" i="2" a="1"/>
  <c r="X5672" i="2" s="1"/>
  <c r="X5657" i="2" a="1"/>
  <c r="X5657" i="2" s="1"/>
  <c r="X5651" i="2" a="1"/>
  <c r="X5651" i="2" s="1"/>
  <c r="X5645" i="2" a="1"/>
  <c r="X5645" i="2" s="1"/>
  <c r="X5634" i="2" a="1"/>
  <c r="X5634" i="2" s="1"/>
  <c r="X5629" i="2" a="1"/>
  <c r="X5629" i="2" s="1"/>
  <c r="X5618" i="2" a="1"/>
  <c r="X5618" i="2" s="1"/>
  <c r="X5613" i="2" a="1"/>
  <c r="X5613" i="2" s="1"/>
  <c r="X5601" i="2" a="1"/>
  <c r="X5601" i="2" s="1"/>
  <c r="X5597" i="2" a="1"/>
  <c r="X5597" i="2" s="1"/>
  <c r="X5846" i="2" a="1"/>
  <c r="X5846" i="2" s="1"/>
  <c r="X5835" i="2" a="1"/>
  <c r="X5835" i="2" s="1"/>
  <c r="X5824" i="2" a="1"/>
  <c r="X5824" i="2" s="1"/>
  <c r="X5792" i="2" a="1"/>
  <c r="X5792" i="2" s="1"/>
  <c r="X5784" i="2" a="1"/>
  <c r="X5784" i="2" s="1"/>
  <c r="X5768" i="2" a="1"/>
  <c r="X5768" i="2" s="1"/>
  <c r="X5761" i="2" a="1"/>
  <c r="X5761" i="2" s="1"/>
  <c r="X5754" i="2" a="1"/>
  <c r="X5754" i="2" s="1"/>
  <c r="X5748" i="2" a="1"/>
  <c r="X5748" i="2" s="1"/>
  <c r="X5735" i="2" a="1"/>
  <c r="X5735" i="2" s="1"/>
  <c r="X5729" i="2" a="1"/>
  <c r="X5729" i="2" s="1"/>
  <c r="X5722" i="2" a="1"/>
  <c r="X5722" i="2" s="1"/>
  <c r="X5716" i="2" a="1"/>
  <c r="X5716" i="2" s="1"/>
  <c r="X5703" i="2" a="1"/>
  <c r="X5703" i="2" s="1"/>
  <c r="X5697" i="2" a="1"/>
  <c r="X5697" i="2" s="1"/>
  <c r="X5690" i="2" a="1"/>
  <c r="X5690" i="2" s="1"/>
  <c r="X5684" i="2" a="1"/>
  <c r="X5684" i="2" s="1"/>
  <c r="X5671" i="2" a="1"/>
  <c r="X5671" i="2" s="1"/>
  <c r="X5663" i="2" a="1"/>
  <c r="X5663" i="2" s="1"/>
  <c r="X5656" i="2" a="1"/>
  <c r="X5656" i="2" s="1"/>
  <c r="X5650" i="2" a="1"/>
  <c r="X5650" i="2" s="1"/>
  <c r="X5644" i="2" a="1"/>
  <c r="X5644" i="2" s="1"/>
  <c r="X5639" i="2" a="1"/>
  <c r="X5639" i="2" s="1"/>
  <c r="X5628" i="2" a="1"/>
  <c r="X5628" i="2" s="1"/>
  <c r="X5623" i="2" a="1"/>
  <c r="X5623" i="2" s="1"/>
  <c r="X5612" i="2" a="1"/>
  <c r="X5612" i="2" s="1"/>
  <c r="X5607" i="2" a="1"/>
  <c r="X5607" i="2" s="1"/>
  <c r="X5809" i="2"/>
  <c r="X5800" i="2" a="1"/>
  <c r="X5800" i="2" s="1"/>
  <c r="X5783" i="2" a="1"/>
  <c r="X5783" i="2" s="1"/>
  <c r="X5775" i="2" a="1"/>
  <c r="X5775" i="2" s="1"/>
  <c r="X5767" i="2" a="1"/>
  <c r="X5767" i="2" s="1"/>
  <c r="X5760" i="2" a="1"/>
  <c r="X5760" i="2" s="1"/>
  <c r="X5747" i="2" a="1"/>
  <c r="X5747" i="2" s="1"/>
  <c r="X5741" i="2" a="1"/>
  <c r="X5741" i="2" s="1"/>
  <c r="X5734" i="2" a="1"/>
  <c r="X5734" i="2" s="1"/>
  <c r="X5728" i="2" a="1"/>
  <c r="X5728" i="2" s="1"/>
  <c r="X5715" i="2" a="1"/>
  <c r="X5715" i="2" s="1"/>
  <c r="X5709" i="2" a="1"/>
  <c r="X5709" i="2" s="1"/>
  <c r="X5702" i="2" a="1"/>
  <c r="X5702" i="2" s="1"/>
  <c r="X5696" i="2" a="1"/>
  <c r="X5696" i="2" s="1"/>
  <c r="X5831" i="2" a="1"/>
  <c r="X5831" i="2" s="1"/>
  <c r="X5799" i="2" a="1"/>
  <c r="X5799" i="2" s="1"/>
  <c r="X5780" i="2" a="1"/>
  <c r="X5780" i="2" s="1"/>
  <c r="X5758" i="2" a="1"/>
  <c r="X5758" i="2" s="1"/>
  <c r="X5740" i="2" a="1"/>
  <c r="X5740" i="2" s="1"/>
  <c r="X5707" i="2" a="1"/>
  <c r="X5707" i="2" s="1"/>
  <c r="X5689" i="2" a="1"/>
  <c r="X5689" i="2" s="1"/>
  <c r="X5676" i="2" a="1"/>
  <c r="X5676" i="2" s="1"/>
  <c r="X5661" i="2" a="1"/>
  <c r="X5661" i="2" s="1"/>
  <c r="X5652" i="2" a="1"/>
  <c r="X5652" i="2" s="1"/>
  <c r="X5642" i="2" a="1"/>
  <c r="X5642" i="2" s="1"/>
  <c r="X5633" i="2" a="1"/>
  <c r="X5633" i="2" s="1"/>
  <c r="X5616" i="2" a="1"/>
  <c r="X5616" i="2" s="1"/>
  <c r="X5609" i="2" a="1"/>
  <c r="X5609" i="2" s="1"/>
  <c r="X5599" i="2" a="1"/>
  <c r="X5599" i="2" s="1"/>
  <c r="X5739" i="2" a="1"/>
  <c r="X5739" i="2" s="1"/>
  <c r="X5721" i="2" a="1"/>
  <c r="X5721" i="2" s="1"/>
  <c r="X5706" i="2" a="1"/>
  <c r="X5706" i="2" s="1"/>
  <c r="X5688" i="2" a="1"/>
  <c r="X5688" i="2" s="1"/>
  <c r="X5675" i="2" a="1"/>
  <c r="X5675" i="2" s="1"/>
  <c r="X5660" i="2" a="1"/>
  <c r="X5660" i="2" s="1"/>
  <c r="X5649" i="2" a="1"/>
  <c r="X5649" i="2" s="1"/>
  <c r="X5632" i="2" a="1"/>
  <c r="X5632" i="2" s="1"/>
  <c r="X5625" i="2" a="1"/>
  <c r="X5625" i="2" s="1"/>
  <c r="X5606" i="2" a="1"/>
  <c r="X5606" i="2" s="1"/>
  <c r="X5753" i="2" a="1"/>
  <c r="X5753" i="2" s="1"/>
  <c r="X5738" i="2" a="1"/>
  <c r="X5738" i="2" s="1"/>
  <c r="X5720" i="2" a="1"/>
  <c r="X5720" i="2" s="1"/>
  <c r="X5687" i="2" a="1"/>
  <c r="X5687" i="2" s="1"/>
  <c r="X5674" i="2" a="1"/>
  <c r="X5674" i="2" s="1"/>
  <c r="X5648" i="2" a="1"/>
  <c r="X5648" i="2" s="1"/>
  <c r="X5641" i="2" a="1"/>
  <c r="X5641" i="2" s="1"/>
  <c r="X5622" i="2" a="1"/>
  <c r="X5622" i="2" s="1"/>
  <c r="X5615" i="2" a="1"/>
  <c r="X5615" i="2" s="1"/>
  <c r="X5598" i="2" a="1"/>
  <c r="X5598" i="2" s="1"/>
  <c r="X5820" i="2" a="1"/>
  <c r="X5820" i="2" s="1"/>
  <c r="X5791" i="2" a="1"/>
  <c r="X5791" i="2" s="1"/>
  <c r="X5752" i="2" a="1"/>
  <c r="X5752" i="2" s="1"/>
  <c r="X5719" i="2" a="1"/>
  <c r="X5719" i="2" s="1"/>
  <c r="X5701" i="2" a="1"/>
  <c r="X5701" i="2" s="1"/>
  <c r="X5683" i="2" a="1"/>
  <c r="X5683" i="2" s="1"/>
  <c r="X5670" i="2" a="1"/>
  <c r="X5670" i="2" s="1"/>
  <c r="X5659" i="2" a="1"/>
  <c r="X5659" i="2" s="1"/>
  <c r="X5638" i="2" a="1"/>
  <c r="X5638" i="2" s="1"/>
  <c r="X5631" i="2" a="1"/>
  <c r="X5631" i="2" s="1"/>
  <c r="X5614" i="2" a="1"/>
  <c r="X5614" i="2" s="1"/>
  <c r="X5603" i="2" a="1"/>
  <c r="X5603" i="2" s="1"/>
  <c r="X5596" i="2" a="1"/>
  <c r="X5596" i="2" s="1"/>
  <c r="X5845" i="2" a="1"/>
  <c r="X5845" i="2" s="1"/>
  <c r="X5819" i="2" a="1"/>
  <c r="X5819" i="2" s="1"/>
  <c r="X5766" i="2" a="1"/>
  <c r="X5766" i="2" s="1"/>
  <c r="X5751" i="2" a="1"/>
  <c r="X5751" i="2" s="1"/>
  <c r="X5733" i="2" a="1"/>
  <c r="X5733" i="2" s="1"/>
  <c r="X5714" i="2" a="1"/>
  <c r="X5714" i="2" s="1"/>
  <c r="X5700" i="2" a="1"/>
  <c r="X5700" i="2" s="1"/>
  <c r="X5682" i="2" a="1"/>
  <c r="X5682" i="2" s="1"/>
  <c r="X5647" i="2" a="1"/>
  <c r="X5647" i="2" s="1"/>
  <c r="X5630" i="2" a="1"/>
  <c r="X5630" i="2" s="1"/>
  <c r="X5621" i="2" a="1"/>
  <c r="X5621" i="2" s="1"/>
  <c r="X5595" i="2" a="1"/>
  <c r="X5595" i="2" s="1"/>
  <c r="X5643" i="2" a="1"/>
  <c r="X5643" i="2" s="1"/>
  <c r="X5669" i="2" a="1"/>
  <c r="X5669" i="2" s="1"/>
  <c r="X5713" i="2" a="1"/>
  <c r="X5713" i="2" s="1"/>
  <c r="X5759" i="2" a="1"/>
  <c r="X5759" i="2" s="1"/>
  <c r="X5620" i="2" a="1"/>
  <c r="X5620" i="2" s="1"/>
  <c r="X5677" i="2" a="1"/>
  <c r="X5677" i="2" s="1"/>
  <c r="X5871" i="2" a="1"/>
  <c r="X5871" i="2" s="1"/>
  <c r="X5889" i="2" a="1"/>
  <c r="X5889" i="2" s="1"/>
  <c r="X5905" i="2" a="1"/>
  <c r="X5905" i="2" s="1"/>
  <c r="X5921" i="2" a="1"/>
  <c r="X5921" i="2" s="1"/>
  <c r="X5939" i="2" a="1"/>
  <c r="X5939" i="2" s="1"/>
  <c r="X5955" i="2" a="1"/>
  <c r="X5955" i="2" s="1"/>
  <c r="X5971" i="2" a="1"/>
  <c r="X5971" i="2" s="1"/>
  <c r="X5987" i="2" a="1"/>
  <c r="X5987" i="2" s="1"/>
  <c r="X6003" i="2" a="1"/>
  <c r="X6003" i="2" s="1"/>
  <c r="X6019" i="2" a="1"/>
  <c r="X6019" i="2" s="1"/>
  <c r="X6035" i="2" a="1"/>
  <c r="X6035" i="2" s="1"/>
  <c r="X6051" i="2" a="1"/>
  <c r="X6051" i="2" s="1"/>
  <c r="X6067" i="2" a="1"/>
  <c r="X6067" i="2" s="1"/>
  <c r="X6087" i="2" a="1"/>
  <c r="X6087" i="2" s="1"/>
  <c r="X6116" i="2" a="1"/>
  <c r="X6116" i="2" s="1"/>
  <c r="X6112" i="2" a="1"/>
  <c r="X6112" i="2" s="1"/>
  <c r="X6108" i="2" a="1"/>
  <c r="X6108" i="2" s="1"/>
  <c r="X6102" i="2" a="1"/>
  <c r="X6102" i="2" s="1"/>
  <c r="X6098" i="2" a="1"/>
  <c r="X6098" i="2" s="1"/>
  <c r="X6094" i="2" a="1"/>
  <c r="X6094" i="2" s="1"/>
  <c r="X6090" i="2" a="1"/>
  <c r="X6090" i="2" s="1"/>
  <c r="X6086" i="2" a="1"/>
  <c r="X6086" i="2" s="1"/>
  <c r="X6082" i="2" a="1"/>
  <c r="X6082" i="2" s="1"/>
  <c r="X6074" i="2" a="1"/>
  <c r="X6074" i="2" s="1"/>
  <c r="X6070" i="2" a="1"/>
  <c r="X6070" i="2" s="1"/>
  <c r="X6066" i="2" a="1"/>
  <c r="X6066" i="2" s="1"/>
  <c r="X6062" i="2" a="1"/>
  <c r="X6062" i="2" s="1"/>
  <c r="X6058" i="2" a="1"/>
  <c r="X6058" i="2" s="1"/>
  <c r="X6054" i="2" a="1"/>
  <c r="X6054" i="2" s="1"/>
  <c r="X6050" i="2" a="1"/>
  <c r="X6050" i="2" s="1"/>
  <c r="X6046" i="2" a="1"/>
  <c r="X6046" i="2" s="1"/>
  <c r="X6042" i="2" a="1"/>
  <c r="X6042" i="2" s="1"/>
  <c r="X6038" i="2" a="1"/>
  <c r="X6038" i="2" s="1"/>
  <c r="X6034" i="2" a="1"/>
  <c r="X6034" i="2" s="1"/>
  <c r="X6030" i="2" a="1"/>
  <c r="X6030" i="2" s="1"/>
  <c r="X6026" i="2" a="1"/>
  <c r="X6026" i="2" s="1"/>
  <c r="X6022" i="2" a="1"/>
  <c r="X6022" i="2" s="1"/>
  <c r="X6018" i="2" a="1"/>
  <c r="X6018" i="2" s="1"/>
  <c r="X6014" i="2" a="1"/>
  <c r="X6014" i="2" s="1"/>
  <c r="X6010" i="2" a="1"/>
  <c r="X6010" i="2" s="1"/>
  <c r="X6006" i="2" a="1"/>
  <c r="X6006" i="2" s="1"/>
  <c r="X6002" i="2" a="1"/>
  <c r="X6002" i="2" s="1"/>
  <c r="X5998" i="2" a="1"/>
  <c r="X5998" i="2" s="1"/>
  <c r="X5994" i="2" a="1"/>
  <c r="X5994" i="2" s="1"/>
  <c r="X5990" i="2" a="1"/>
  <c r="X5990" i="2" s="1"/>
  <c r="X5986" i="2" a="1"/>
  <c r="X5986" i="2" s="1"/>
  <c r="X5982" i="2" a="1"/>
  <c r="X5982" i="2" s="1"/>
  <c r="X5978" i="2" a="1"/>
  <c r="X5978" i="2" s="1"/>
  <c r="X5974" i="2" a="1"/>
  <c r="X5974" i="2" s="1"/>
  <c r="X5970" i="2" a="1"/>
  <c r="X5970" i="2" s="1"/>
  <c r="X5966" i="2" a="1"/>
  <c r="X5966" i="2" s="1"/>
  <c r="X5962" i="2" a="1"/>
  <c r="X5962" i="2" s="1"/>
  <c r="X5958" i="2" a="1"/>
  <c r="X5958" i="2" s="1"/>
  <c r="X5954" i="2" a="1"/>
  <c r="X5954" i="2" s="1"/>
  <c r="X5950" i="2" a="1"/>
  <c r="X5950" i="2" s="1"/>
  <c r="X5946" i="2" a="1"/>
  <c r="X5946" i="2" s="1"/>
  <c r="X5942" i="2" a="1"/>
  <c r="X5942" i="2" s="1"/>
  <c r="X5938" i="2" a="1"/>
  <c r="X5938" i="2" s="1"/>
  <c r="X5932" i="2" a="1"/>
  <c r="X5932" i="2" s="1"/>
  <c r="X5928" i="2" a="1"/>
  <c r="X5928" i="2" s="1"/>
  <c r="X5924" i="2" a="1"/>
  <c r="X5924" i="2" s="1"/>
  <c r="X5920" i="2" a="1"/>
  <c r="X5920" i="2" s="1"/>
  <c r="X5916" i="2" a="1"/>
  <c r="X5916" i="2" s="1"/>
  <c r="X5912" i="2" a="1"/>
  <c r="X5912" i="2" s="1"/>
  <c r="X5908" i="2" a="1"/>
  <c r="X5908" i="2" s="1"/>
  <c r="X5904" i="2" a="1"/>
  <c r="X5904" i="2" s="1"/>
  <c r="X5900" i="2" a="1"/>
  <c r="X5900" i="2" s="1"/>
  <c r="X5896" i="2" a="1"/>
  <c r="X5896" i="2" s="1"/>
  <c r="X5892" i="2" a="1"/>
  <c r="X5892" i="2" s="1"/>
  <c r="X5888" i="2" a="1"/>
  <c r="X5888" i="2" s="1"/>
  <c r="X5884" i="2" a="1"/>
  <c r="X5884" i="2" s="1"/>
  <c r="X5880" i="2" a="1"/>
  <c r="X5880" i="2" s="1"/>
  <c r="X5876" i="2" a="1"/>
  <c r="X5876" i="2" s="1"/>
  <c r="X5870" i="2" a="1"/>
  <c r="X5870" i="2" s="1"/>
  <c r="X5866" i="2" a="1"/>
  <c r="X5866" i="2" s="1"/>
  <c r="X5862" i="2" a="1"/>
  <c r="X5862" i="2" s="1"/>
  <c r="X6115" i="2" a="1"/>
  <c r="X6115" i="2" s="1"/>
  <c r="X6111" i="2" a="1"/>
  <c r="X6111" i="2" s="1"/>
  <c r="X6105" i="2" a="1"/>
  <c r="X6105" i="2" s="1"/>
  <c r="X6101" i="2" a="1"/>
  <c r="X6101" i="2" s="1"/>
  <c r="X6097" i="2" a="1"/>
  <c r="X6097" i="2" s="1"/>
  <c r="X6093" i="2" a="1"/>
  <c r="X6093" i="2" s="1"/>
  <c r="X6089" i="2" a="1"/>
  <c r="X6089" i="2" s="1"/>
  <c r="X6085" i="2" a="1"/>
  <c r="X6085" i="2" s="1"/>
  <c r="X6081" i="2" a="1"/>
  <c r="X6081" i="2" s="1"/>
  <c r="X6073" i="2" a="1"/>
  <c r="X6073" i="2" s="1"/>
  <c r="X6069" i="2" a="1"/>
  <c r="X6069" i="2" s="1"/>
  <c r="X6065" i="2" a="1"/>
  <c r="X6065" i="2" s="1"/>
  <c r="X6061" i="2" a="1"/>
  <c r="X6061" i="2" s="1"/>
  <c r="X6057" i="2" a="1"/>
  <c r="X6057" i="2" s="1"/>
  <c r="X6053" i="2" a="1"/>
  <c r="X6053" i="2" s="1"/>
  <c r="X6049" i="2" a="1"/>
  <c r="X6049" i="2" s="1"/>
  <c r="X6045" i="2" a="1"/>
  <c r="X6045" i="2" s="1"/>
  <c r="X6041" i="2" a="1"/>
  <c r="X6041" i="2" s="1"/>
  <c r="X6037" i="2" a="1"/>
  <c r="X6037" i="2" s="1"/>
  <c r="X6033" i="2" a="1"/>
  <c r="X6033" i="2" s="1"/>
  <c r="X6029" i="2" a="1"/>
  <c r="X6029" i="2" s="1"/>
  <c r="X6025" i="2" a="1"/>
  <c r="X6025" i="2" s="1"/>
  <c r="X6021" i="2" a="1"/>
  <c r="X6021" i="2" s="1"/>
  <c r="X6017" i="2" a="1"/>
  <c r="X6017" i="2" s="1"/>
  <c r="X6013" i="2" a="1"/>
  <c r="X6013" i="2" s="1"/>
  <c r="X6009" i="2" a="1"/>
  <c r="X6009" i="2" s="1"/>
  <c r="X6005" i="2" a="1"/>
  <c r="X6005" i="2" s="1"/>
  <c r="X6001" i="2" a="1"/>
  <c r="X6001" i="2" s="1"/>
  <c r="X5997" i="2" a="1"/>
  <c r="X5997" i="2" s="1"/>
  <c r="X5993" i="2" a="1"/>
  <c r="X5993" i="2" s="1"/>
  <c r="X5989" i="2" a="1"/>
  <c r="X5989" i="2" s="1"/>
  <c r="X5985" i="2" a="1"/>
  <c r="X5985" i="2" s="1"/>
  <c r="X5981" i="2" a="1"/>
  <c r="X5981" i="2" s="1"/>
  <c r="X5977" i="2" a="1"/>
  <c r="X5977" i="2" s="1"/>
  <c r="X5973" i="2" a="1"/>
  <c r="X5973" i="2" s="1"/>
  <c r="X5969" i="2" a="1"/>
  <c r="X5969" i="2" s="1"/>
  <c r="X5965" i="2" a="1"/>
  <c r="X5965" i="2" s="1"/>
  <c r="X5961" i="2" a="1"/>
  <c r="X5961" i="2" s="1"/>
  <c r="X5957" i="2" a="1"/>
  <c r="X5957" i="2" s="1"/>
  <c r="X5953" i="2" a="1"/>
  <c r="X5953" i="2" s="1"/>
  <c r="X5949" i="2" a="1"/>
  <c r="X5949" i="2" s="1"/>
  <c r="X5945" i="2" a="1"/>
  <c r="X5945" i="2" s="1"/>
  <c r="X5941" i="2" a="1"/>
  <c r="X5941" i="2" s="1"/>
  <c r="X5937" i="2" a="1"/>
  <c r="X5937" i="2" s="1"/>
  <c r="X5931" i="2" a="1"/>
  <c r="X5931" i="2" s="1"/>
  <c r="X5927" i="2" a="1"/>
  <c r="X5927" i="2" s="1"/>
  <c r="X5923" i="2" a="1"/>
  <c r="X5923" i="2" s="1"/>
  <c r="X5919" i="2" a="1"/>
  <c r="X5919" i="2" s="1"/>
  <c r="X5915" i="2" a="1"/>
  <c r="X5915" i="2" s="1"/>
  <c r="X5911" i="2" a="1"/>
  <c r="X5911" i="2" s="1"/>
  <c r="X5907" i="2" a="1"/>
  <c r="X5907" i="2" s="1"/>
  <c r="X5903" i="2" a="1"/>
  <c r="X5903" i="2" s="1"/>
  <c r="X5899" i="2" a="1"/>
  <c r="X5899" i="2" s="1"/>
  <c r="X5895" i="2" a="1"/>
  <c r="X5895" i="2" s="1"/>
  <c r="X5891" i="2" a="1"/>
  <c r="X5891" i="2" s="1"/>
  <c r="X5887" i="2" a="1"/>
  <c r="X5887" i="2" s="1"/>
  <c r="X5883" i="2" a="1"/>
  <c r="X5883" i="2" s="1"/>
  <c r="X5879" i="2" a="1"/>
  <c r="X5879" i="2" s="1"/>
  <c r="X5875" i="2" a="1"/>
  <c r="X5875" i="2" s="1"/>
  <c r="X5869" i="2" a="1"/>
  <c r="X5869" i="2" s="1"/>
  <c r="X5865" i="2" a="1"/>
  <c r="X5865" i="2" s="1"/>
  <c r="X6078" i="2"/>
  <c r="X6119" i="2"/>
  <c r="X6110" i="2" a="1"/>
  <c r="X6110" i="2" s="1"/>
  <c r="X6100" i="2" a="1"/>
  <c r="X6100" i="2" s="1"/>
  <c r="X6092" i="2" a="1"/>
  <c r="X6092" i="2" s="1"/>
  <c r="X6084" i="2" a="1"/>
  <c r="X6084" i="2" s="1"/>
  <c r="X6072" i="2" a="1"/>
  <c r="X6072" i="2" s="1"/>
  <c r="X6064" i="2" a="1"/>
  <c r="X6064" i="2" s="1"/>
  <c r="X6056" i="2" a="1"/>
  <c r="X6056" i="2" s="1"/>
  <c r="X6048" i="2" a="1"/>
  <c r="X6048" i="2" s="1"/>
  <c r="X6040" i="2" a="1"/>
  <c r="X6040" i="2" s="1"/>
  <c r="X6032" i="2" a="1"/>
  <c r="X6032" i="2" s="1"/>
  <c r="X6024" i="2" a="1"/>
  <c r="X6024" i="2" s="1"/>
  <c r="X6016" i="2" a="1"/>
  <c r="X6016" i="2" s="1"/>
  <c r="X6008" i="2" a="1"/>
  <c r="X6008" i="2" s="1"/>
  <c r="X6000" i="2" a="1"/>
  <c r="X6000" i="2" s="1"/>
  <c r="X5992" i="2" a="1"/>
  <c r="X5992" i="2" s="1"/>
  <c r="X5984" i="2" a="1"/>
  <c r="X5984" i="2" s="1"/>
  <c r="X5976" i="2" a="1"/>
  <c r="X5976" i="2" s="1"/>
  <c r="X5968" i="2" a="1"/>
  <c r="X5968" i="2" s="1"/>
  <c r="X5960" i="2" a="1"/>
  <c r="X5960" i="2" s="1"/>
  <c r="X5952" i="2" a="1"/>
  <c r="X5952" i="2" s="1"/>
  <c r="X5944" i="2" a="1"/>
  <c r="X5944" i="2" s="1"/>
  <c r="X5936" i="2" a="1"/>
  <c r="X5936" i="2" s="1"/>
  <c r="X5926" i="2" a="1"/>
  <c r="X5926" i="2" s="1"/>
  <c r="X5918" i="2" a="1"/>
  <c r="X5918" i="2" s="1"/>
  <c r="X5910" i="2" a="1"/>
  <c r="X5910" i="2" s="1"/>
  <c r="X5902" i="2" a="1"/>
  <c r="X5902" i="2" s="1"/>
  <c r="X5894" i="2" a="1"/>
  <c r="X5894" i="2" s="1"/>
  <c r="X5886" i="2" a="1"/>
  <c r="X5886" i="2" s="1"/>
  <c r="X5878" i="2" a="1"/>
  <c r="X5878" i="2" s="1"/>
  <c r="X5868" i="2" a="1"/>
  <c r="X5868" i="2" s="1"/>
  <c r="X6117" i="2" a="1"/>
  <c r="X6117" i="2" s="1"/>
  <c r="X6109" i="2" a="1"/>
  <c r="X6109" i="2" s="1"/>
  <c r="X6099" i="2" a="1"/>
  <c r="X6099" i="2" s="1"/>
  <c r="X6091" i="2" a="1"/>
  <c r="X6091" i="2" s="1"/>
  <c r="X6083" i="2" a="1"/>
  <c r="X6083" i="2" s="1"/>
  <c r="X6071" i="2" a="1"/>
  <c r="X6071" i="2" s="1"/>
  <c r="X6063" i="2" a="1"/>
  <c r="X6063" i="2" s="1"/>
  <c r="X6055" i="2" a="1"/>
  <c r="X6055" i="2" s="1"/>
  <c r="X6047" i="2" a="1"/>
  <c r="X6047" i="2" s="1"/>
  <c r="X6039" i="2" a="1"/>
  <c r="X6039" i="2" s="1"/>
  <c r="X6031" i="2" a="1"/>
  <c r="X6031" i="2" s="1"/>
  <c r="X6023" i="2" a="1"/>
  <c r="X6023" i="2" s="1"/>
  <c r="X6015" i="2" a="1"/>
  <c r="X6015" i="2" s="1"/>
  <c r="X6007" i="2" a="1"/>
  <c r="X6007" i="2" s="1"/>
  <c r="X5999" i="2" a="1"/>
  <c r="X5999" i="2" s="1"/>
  <c r="X5991" i="2" a="1"/>
  <c r="X5991" i="2" s="1"/>
  <c r="X5983" i="2" a="1"/>
  <c r="X5983" i="2" s="1"/>
  <c r="X5975" i="2" a="1"/>
  <c r="X5975" i="2" s="1"/>
  <c r="X5967" i="2" a="1"/>
  <c r="X5967" i="2" s="1"/>
  <c r="X5959" i="2" a="1"/>
  <c r="X5959" i="2" s="1"/>
  <c r="X5951" i="2" a="1"/>
  <c r="X5951" i="2" s="1"/>
  <c r="X5943" i="2" a="1"/>
  <c r="X5943" i="2" s="1"/>
  <c r="X5933" i="2" a="1"/>
  <c r="X5933" i="2" s="1"/>
  <c r="X5925" i="2" a="1"/>
  <c r="X5925" i="2" s="1"/>
  <c r="X5917" i="2" a="1"/>
  <c r="X5917" i="2" s="1"/>
  <c r="X5909" i="2" a="1"/>
  <c r="X5909" i="2" s="1"/>
  <c r="X5901" i="2" a="1"/>
  <c r="X5901" i="2" s="1"/>
  <c r="X5893" i="2" a="1"/>
  <c r="X5893" i="2" s="1"/>
  <c r="X5885" i="2" a="1"/>
  <c r="X5885" i="2" s="1"/>
  <c r="X5877" i="2" a="1"/>
  <c r="X5877" i="2" s="1"/>
  <c r="X5867" i="2" a="1"/>
  <c r="X5867" i="2" s="1"/>
  <c r="X6114" i="2" a="1"/>
  <c r="X6114" i="2" s="1"/>
  <c r="X6104" i="2" a="1"/>
  <c r="X6104" i="2" s="1"/>
  <c r="X6096" i="2" a="1"/>
  <c r="X6096" i="2" s="1"/>
  <c r="X6088" i="2" a="1"/>
  <c r="X6088" i="2" s="1"/>
  <c r="X6077" i="2"/>
  <c r="X6068" i="2" a="1"/>
  <c r="X6068" i="2" s="1"/>
  <c r="X6060" i="2" a="1"/>
  <c r="X6060" i="2" s="1"/>
  <c r="X6052" i="2" a="1"/>
  <c r="X6052" i="2" s="1"/>
  <c r="X6044" i="2" a="1"/>
  <c r="X6044" i="2" s="1"/>
  <c r="X6036" i="2" a="1"/>
  <c r="X6036" i="2" s="1"/>
  <c r="X6028" i="2" a="1"/>
  <c r="X6028" i="2" s="1"/>
  <c r="X6020" i="2" a="1"/>
  <c r="X6020" i="2" s="1"/>
  <c r="X6012" i="2" a="1"/>
  <c r="X6012" i="2" s="1"/>
  <c r="X6004" i="2" a="1"/>
  <c r="X6004" i="2" s="1"/>
  <c r="X5996" i="2" a="1"/>
  <c r="X5996" i="2" s="1"/>
  <c r="X5988" i="2" a="1"/>
  <c r="X5988" i="2" s="1"/>
  <c r="X5980" i="2" a="1"/>
  <c r="X5980" i="2" s="1"/>
  <c r="X5972" i="2" a="1"/>
  <c r="X5972" i="2" s="1"/>
  <c r="X5964" i="2" a="1"/>
  <c r="X5964" i="2" s="1"/>
  <c r="X5956" i="2" a="1"/>
  <c r="X5956" i="2" s="1"/>
  <c r="X5948" i="2" a="1"/>
  <c r="X5948" i="2" s="1"/>
  <c r="X5940" i="2" a="1"/>
  <c r="X5940" i="2" s="1"/>
  <c r="X5930" i="2" a="1"/>
  <c r="X5930" i="2" s="1"/>
  <c r="X5922" i="2" a="1"/>
  <c r="X5922" i="2" s="1"/>
  <c r="X5914" i="2" a="1"/>
  <c r="X5914" i="2" s="1"/>
  <c r="X5906" i="2" a="1"/>
  <c r="X5906" i="2" s="1"/>
  <c r="X5898" i="2" a="1"/>
  <c r="X5898" i="2" s="1"/>
  <c r="X5890" i="2" a="1"/>
  <c r="X5890" i="2" s="1"/>
  <c r="X5882" i="2" a="1"/>
  <c r="X5882" i="2" s="1"/>
  <c r="X5874" i="2" a="1"/>
  <c r="X5874" i="2" s="1"/>
  <c r="X5864" i="2" a="1"/>
  <c r="X5864" i="2" s="1"/>
  <c r="X5863" i="2" a="1"/>
  <c r="X5863" i="2" s="1"/>
  <c r="X5881" i="2" a="1"/>
  <c r="X5881" i="2" s="1"/>
  <c r="X5897" i="2" a="1"/>
  <c r="X5897" i="2" s="1"/>
  <c r="X5913" i="2" a="1"/>
  <c r="X5913" i="2" s="1"/>
  <c r="X5929" i="2" a="1"/>
  <c r="X5929" i="2" s="1"/>
  <c r="X5947" i="2" a="1"/>
  <c r="X5947" i="2" s="1"/>
  <c r="X5963" i="2" a="1"/>
  <c r="X5963" i="2" s="1"/>
  <c r="X5979" i="2" a="1"/>
  <c r="X5979" i="2" s="1"/>
  <c r="X5995" i="2" a="1"/>
  <c r="X5995" i="2" s="1"/>
  <c r="X6011" i="2" a="1"/>
  <c r="X6011" i="2" s="1"/>
  <c r="X6027" i="2" a="1"/>
  <c r="X6027" i="2" s="1"/>
  <c r="X6043" i="2" a="1"/>
  <c r="X6043" i="2" s="1"/>
  <c r="X6059" i="2" a="1"/>
  <c r="X6059" i="2" s="1"/>
  <c r="X6075" i="2" a="1"/>
  <c r="X6075" i="2" s="1"/>
  <c r="X6095" i="2" a="1"/>
  <c r="X6095" i="2" s="1"/>
  <c r="X6113" i="2" a="1"/>
  <c r="X611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<sst xmlns="http://schemas.openxmlformats.org/spreadsheetml/2006/main" count="99708" uniqueCount="590">
  <si>
    <t>（別紙様式１）</t>
    <rPh sb="1" eb="3">
      <t>ベッシ</t>
    </rPh>
    <rPh sb="3" eb="5">
      <t>ヨウシキ</t>
    </rPh>
    <phoneticPr fontId="3"/>
  </si>
  <si>
    <t>要素名</t>
    <rPh sb="0" eb="3">
      <t>ヨウソメイ</t>
    </rPh>
    <phoneticPr fontId="3"/>
  </si>
  <si>
    <t>正規表現</t>
    <rPh sb="0" eb="4">
      <t>セイキヒョウゲン</t>
    </rPh>
    <phoneticPr fontId="3"/>
  </si>
  <si>
    <t>エラーメッセージ</t>
    <phoneticPr fontId="3"/>
  </si>
  <si>
    <t>追加No</t>
    <rPh sb="0" eb="2">
      <t>ツイカ</t>
    </rPh>
    <phoneticPr fontId="3"/>
  </si>
  <si>
    <t>重複追加No</t>
    <rPh sb="0" eb="2">
      <t>チョウフク</t>
    </rPh>
    <rPh sb="2" eb="4">
      <t>ツイカ</t>
    </rPh>
    <phoneticPr fontId="3"/>
  </si>
  <si>
    <t>重複追加No start_end</t>
    <phoneticPr fontId="3"/>
  </si>
  <si>
    <t>文字数制限</t>
    <rPh sb="0" eb="3">
      <t>モジスウ</t>
    </rPh>
    <rPh sb="3" eb="5">
      <t>セイゲン</t>
    </rPh>
    <phoneticPr fontId="3"/>
  </si>
  <si>
    <t>データ型</t>
    <rPh sb="3" eb="4">
      <t>カタ</t>
    </rPh>
    <phoneticPr fontId="3"/>
  </si>
  <si>
    <t>要素 2</t>
    <rPh sb="0" eb="2">
      <t>ヨウソ</t>
    </rPh>
    <phoneticPr fontId="3"/>
  </si>
  <si>
    <t>要素 3</t>
    <rPh sb="0" eb="2">
      <t>ヨウソ</t>
    </rPh>
    <phoneticPr fontId="3"/>
  </si>
  <si>
    <t>要素 4</t>
    <rPh sb="0" eb="2">
      <t>ヨウソ</t>
    </rPh>
    <phoneticPr fontId="3"/>
  </si>
  <si>
    <t>要素 5</t>
    <rPh sb="0" eb="2">
      <t>ヨウソ</t>
    </rPh>
    <phoneticPr fontId="3"/>
  </si>
  <si>
    <t>要素 6</t>
    <rPh sb="0" eb="2">
      <t>ヨウソ</t>
    </rPh>
    <phoneticPr fontId="3"/>
  </si>
  <si>
    <t>NOVALUE</t>
    <phoneticPr fontId="3"/>
  </si>
  <si>
    <t>初期値</t>
    <rPh sb="0" eb="3">
      <t>ショキチ</t>
    </rPh>
    <phoneticPr fontId="3"/>
  </si>
  <si>
    <t>「参照する治験届出情報」の「参照の区分」が「1」の場合の正規表現</t>
    <rPh sb="28" eb="30">
      <t>セイキ</t>
    </rPh>
    <rPh sb="30" eb="32">
      <t>ヒョウゲン</t>
    </rPh>
    <phoneticPr fontId="3"/>
  </si>
  <si>
    <t>順序番号項目の空欄判別</t>
    <rPh sb="0" eb="2">
      <t>ジュンジョ</t>
    </rPh>
    <rPh sb="2" eb="4">
      <t>バンゴウ</t>
    </rPh>
    <rPh sb="4" eb="6">
      <t>コウモク</t>
    </rPh>
    <rPh sb="7" eb="9">
      <t>クウラン</t>
    </rPh>
    <rPh sb="9" eb="11">
      <t>ハンベツ</t>
    </rPh>
    <phoneticPr fontId="3"/>
  </si>
  <si>
    <t>独立行政法人医薬品医療機器総合機構理事長　殿</t>
    <phoneticPr fontId="6"/>
  </si>
  <si>
    <t/>
  </si>
  <si>
    <t>届出者の名称</t>
    <rPh sb="0" eb="2">
      <t>トドケデ</t>
    </rPh>
    <rPh sb="2" eb="3">
      <t>シャ</t>
    </rPh>
    <rPh sb="4" eb="6">
      <t>メイショウ</t>
    </rPh>
    <phoneticPr fontId="6"/>
  </si>
  <si>
    <t>NAME</t>
    <phoneticPr fontId="3"/>
  </si>
  <si>
    <t>.+</t>
    <phoneticPr fontId="3"/>
  </si>
  <si>
    <t>入力してください</t>
    <rPh sb="0" eb="2">
      <t>ニュウリョク</t>
    </rPh>
    <phoneticPr fontId="3"/>
  </si>
  <si>
    <t>届出者の(代表者の)氏名</t>
  </si>
  <si>
    <t>１．様式等のバージョン情報</t>
    <rPh sb="2" eb="4">
      <t>ヨウシキ</t>
    </rPh>
    <rPh sb="4" eb="5">
      <t>トウ</t>
    </rPh>
    <rPh sb="11" eb="13">
      <t>ジョウホウ</t>
    </rPh>
    <phoneticPr fontId="6"/>
  </si>
  <si>
    <t>医薬品治験届 令和２年８月改正版</t>
    <phoneticPr fontId="3"/>
  </si>
  <si>
    <t>INFOFORMVERSION</t>
    <phoneticPr fontId="3"/>
  </si>
  <si>
    <t>^医薬品治験届 令和２年８月改正版$</t>
    <phoneticPr fontId="3"/>
  </si>
  <si>
    <t>"医薬品治験届 令和２年８月改正版"と入力してください</t>
    <rPh sb="19" eb="21">
      <t>ニュウリョク</t>
    </rPh>
    <phoneticPr fontId="3"/>
  </si>
  <si>
    <t>ATTR_UPDATE_TYPE</t>
  </si>
  <si>
    <t>治験の計画等の届出</t>
    <phoneticPr fontId="6"/>
  </si>
  <si>
    <t>CLINTRIALPLANNOTE</t>
    <phoneticPr fontId="3"/>
  </si>
  <si>
    <t>２．治験届出共通事項</t>
    <phoneticPr fontId="6"/>
  </si>
  <si>
    <t>COMMONINFOCLINTRIALPLANNOTE</t>
  </si>
  <si>
    <t>COMMONINFOCLINTRIALPLANNOTE_TYPE</t>
  </si>
  <si>
    <t>変更区分</t>
    <rPh sb="2" eb="4">
      <t>クブン</t>
    </rPh>
    <phoneticPr fontId="3"/>
  </si>
  <si>
    <t>変更日付</t>
    <rPh sb="0" eb="2">
      <t>ヘンコウ</t>
    </rPh>
    <rPh sb="2" eb="4">
      <t>ヒヅケ</t>
    </rPh>
    <phoneticPr fontId="3"/>
  </si>
  <si>
    <t>変更理由</t>
    <rPh sb="0" eb="2">
      <t>ヘンコウ</t>
    </rPh>
    <rPh sb="2" eb="4">
      <t>リユウ</t>
    </rPh>
    <phoneticPr fontId="3"/>
  </si>
  <si>
    <t>主たる被験薬の治験成分記号</t>
    <phoneticPr fontId="6"/>
  </si>
  <si>
    <t>TESTSUBSTANCEIDCODE</t>
    <phoneticPr fontId="3"/>
  </si>
  <si>
    <t>^[0-9A-Za-z\-]{1,20}$</t>
    <phoneticPr fontId="3"/>
  </si>
  <si>
    <t>アルファベットと数字の組み合わせを半角文字で入力してください(20文字以内)</t>
    <rPh sb="8" eb="10">
      <t>スウジ</t>
    </rPh>
    <rPh sb="11" eb="12">
      <t>ク</t>
    </rPh>
    <rPh sb="13" eb="14">
      <t>ア</t>
    </rPh>
    <rPh sb="22" eb="24">
      <t>ニュウリョク</t>
    </rPh>
    <phoneticPr fontId="3"/>
  </si>
  <si>
    <t>治験の種類</t>
    <phoneticPr fontId="6"/>
  </si>
  <si>
    <t>TYPECLINTRIALS</t>
  </si>
  <si>
    <t>^[2]$</t>
    <phoneticPr fontId="3"/>
  </si>
  <si>
    <t>2を入力してください</t>
    <rPh sb="2" eb="4">
      <t>ニュウリョク</t>
    </rPh>
    <phoneticPr fontId="3"/>
  </si>
  <si>
    <t>主たる被験薬の初回届出受付番号</t>
    <phoneticPr fontId="6"/>
  </si>
  <si>
    <t>RECEPTNUMINITNOTE</t>
  </si>
  <si>
    <t>^(\d{2}|\d{4})-\d{4}$|^$</t>
    <phoneticPr fontId="3"/>
  </si>
  <si>
    <t>主たる被験薬の初回届出年月日</t>
    <phoneticPr fontId="6"/>
  </si>
  <si>
    <t>INITNOTEDATE</t>
  </si>
  <si>
    <t>^(19|20)\d{2}[01][0-9][0-3][0-9]$</t>
    <phoneticPr fontId="3"/>
  </si>
  <si>
    <t>西暦年月日を8桁の半角数字で入力してください</t>
    <phoneticPr fontId="3"/>
  </si>
  <si>
    <t>ATTR_UPDATE_TYPE</t>
    <phoneticPr fontId="3"/>
  </si>
  <si>
    <t>主たる被験薬の届出回数</t>
    <phoneticPr fontId="6"/>
  </si>
  <si>
    <t>SERIALNOTENUM</t>
  </si>
  <si>
    <t>^\d{1,3}$</t>
    <phoneticPr fontId="3"/>
  </si>
  <si>
    <t>半角数字を入力してください(3桁以内)</t>
    <rPh sb="0" eb="2">
      <t>ハンカク</t>
    </rPh>
    <rPh sb="2" eb="4">
      <t>スウジ</t>
    </rPh>
    <rPh sb="5" eb="7">
      <t>ニュウリョク</t>
    </rPh>
    <rPh sb="15" eb="16">
      <t>ケタ</t>
    </rPh>
    <rPh sb="16" eb="18">
      <t>イナイ</t>
    </rPh>
    <phoneticPr fontId="3"/>
  </si>
  <si>
    <t>当該治験計画届出受付番号</t>
    <phoneticPr fontId="3"/>
  </si>
  <si>
    <t>RECEPTNUMCLINTRIALPLANNOTE</t>
    <phoneticPr fontId="3"/>
  </si>
  <si>
    <t>当該治験計画届出年月日</t>
    <phoneticPr fontId="6"/>
  </si>
  <si>
    <t>CLINTRIALPLANNOTEDATE</t>
    <phoneticPr fontId="3"/>
  </si>
  <si>
    <t>３．主たる被験薬に関する届出事項</t>
    <phoneticPr fontId="6"/>
  </si>
  <si>
    <t>INFONOTE</t>
    <phoneticPr fontId="3"/>
  </si>
  <si>
    <t>INFONOTE_TYPE</t>
  </si>
  <si>
    <t>INFONOTE</t>
  </si>
  <si>
    <t>届出年月日</t>
    <rPh sb="0" eb="2">
      <t>トドケデ</t>
    </rPh>
    <rPh sb="2" eb="3">
      <t>ネン</t>
    </rPh>
    <rPh sb="3" eb="5">
      <t>ツキヒ</t>
    </rPh>
    <phoneticPr fontId="6"/>
  </si>
  <si>
    <t>NOTEDATE</t>
  </si>
  <si>
    <t>西暦年月日を8桁の半角数字で入力してください</t>
    <rPh sb="0" eb="2">
      <t>セイレキ</t>
    </rPh>
    <rPh sb="2" eb="5">
      <t>ネンガッピ</t>
    </rPh>
    <rPh sb="7" eb="8">
      <t>ケタ</t>
    </rPh>
    <rPh sb="9" eb="11">
      <t>ハンカク</t>
    </rPh>
    <rPh sb="11" eb="13">
      <t>スウジ</t>
    </rPh>
    <rPh sb="14" eb="16">
      <t>ニュウリョク</t>
    </rPh>
    <phoneticPr fontId="3"/>
  </si>
  <si>
    <t>届出分類</t>
    <phoneticPr fontId="6"/>
  </si>
  <si>
    <t>CLASSNOTE</t>
  </si>
  <si>
    <t>^治験計画届|治験計画変更届|治験終了届|治験中止届$</t>
    <phoneticPr fontId="3"/>
  </si>
  <si>
    <t>選択してください</t>
    <rPh sb="0" eb="2">
      <t>センタク</t>
    </rPh>
    <phoneticPr fontId="3"/>
  </si>
  <si>
    <t>変更回数</t>
  </si>
  <si>
    <t>TIMESCHANGE</t>
  </si>
  <si>
    <t>^\d{1,3}$|^$</t>
    <phoneticPr fontId="3"/>
  </si>
  <si>
    <t>届出区分</t>
    <rPh sb="0" eb="1">
      <t>トド</t>
    </rPh>
    <rPh sb="1" eb="2">
      <t>デ</t>
    </rPh>
    <rPh sb="2" eb="4">
      <t>クブン</t>
    </rPh>
    <phoneticPr fontId="6"/>
  </si>
  <si>
    <t>CATEGORYNOTE</t>
  </si>
  <si>
    <t>^[123]$</t>
    <phoneticPr fontId="3"/>
  </si>
  <si>
    <t>主たる被験薬の30日調査対応被験薬区分</t>
    <phoneticPr fontId="6"/>
  </si>
  <si>
    <t>CATEGTESTPRODUCTSUBJ30DAYREVIEW</t>
  </si>
  <si>
    <t>選択してください</t>
    <phoneticPr fontId="3"/>
  </si>
  <si>
    <t>ATTR_UPDATE_NOVALUE_TYPE</t>
    <phoneticPr fontId="3"/>
  </si>
  <si>
    <t>^新有効成分|新投与経路|新医療用配合剤$|^$</t>
    <phoneticPr fontId="3"/>
  </si>
  <si>
    <t>中止情報</t>
  </si>
  <si>
    <t>INFOPREMATURETERMINATION</t>
  </si>
  <si>
    <t>INFOPREMATURETERMINATION_TYPE</t>
  </si>
  <si>
    <t>中止日年月日</t>
    <phoneticPr fontId="3"/>
  </si>
  <si>
    <t>TERMINATIONDATE</t>
  </si>
  <si>
    <t>^(19|20)\d{2}[01][0-9][0-3][0-9]$|^$</t>
    <phoneticPr fontId="3"/>
  </si>
  <si>
    <t>中止理由</t>
  </si>
  <si>
    <t>REASONTERMINATION</t>
  </si>
  <si>
    <t>^.{1,1000}$|^$</t>
    <phoneticPr fontId="3"/>
  </si>
  <si>
    <t>その後の対応状況</t>
  </si>
  <si>
    <t>POSTTERMINATIONMEASURE</t>
  </si>
  <si>
    <t>主たる被験薬の製造所又は営業所（治験薬提供者）の名称及び所在地</t>
    <phoneticPr fontId="6"/>
  </si>
  <si>
    <t>INFONAMEADDRESSMANUFACTPLANT</t>
    <phoneticPr fontId="3"/>
  </si>
  <si>
    <t>INFONAMEADDRESSMANUFACTPLANT_TYPE</t>
  </si>
  <si>
    <t>INFONAMEADDRESSMANUFACTPLANT</t>
  </si>
  <si>
    <t>順序番号</t>
    <phoneticPr fontId="3"/>
  </si>
  <si>
    <t>SERIALNO1</t>
    <phoneticPr fontId="3"/>
  </si>
  <si>
    <t>^[0-9]{1,3}$</t>
    <phoneticPr fontId="3"/>
  </si>
  <si>
    <t>半角数字を連番で入力してください</t>
    <rPh sb="0" eb="2">
      <t>ハンカク</t>
    </rPh>
    <rPh sb="2" eb="4">
      <t>スウジ</t>
    </rPh>
    <rPh sb="5" eb="7">
      <t>レンバン</t>
    </rPh>
    <rPh sb="8" eb="10">
      <t>ニュウリョク</t>
    </rPh>
    <phoneticPr fontId="3"/>
  </si>
  <si>
    <t>ATTR_ADD_TYPE</t>
    <phoneticPr fontId="3"/>
  </si>
  <si>
    <t>*</t>
    <phoneticPr fontId="3"/>
  </si>
  <si>
    <t>^[0-9]{1,3}$|^$</t>
    <phoneticPr fontId="3"/>
  </si>
  <si>
    <t>名称</t>
    <phoneticPr fontId="3"/>
  </si>
  <si>
    <t>SPONSOR_NAME</t>
    <phoneticPr fontId="3"/>
  </si>
  <si>
    <t>^.{1,100}$</t>
    <phoneticPr fontId="3"/>
  </si>
  <si>
    <t>入力してください(100文字以内)</t>
    <rPh sb="0" eb="2">
      <t>ニュウリョク</t>
    </rPh>
    <rPh sb="12" eb="14">
      <t>モジ</t>
    </rPh>
    <rPh sb="14" eb="16">
      <t>イナイ</t>
    </rPh>
    <phoneticPr fontId="3"/>
  </si>
  <si>
    <t>^.{1,100}$|^$</t>
    <phoneticPr fontId="3"/>
  </si>
  <si>
    <t>所在地１</t>
  </si>
  <si>
    <t>SPONSOR_ADDRESS1</t>
  </si>
  <si>
    <t>^.{1,120}$</t>
    <phoneticPr fontId="3"/>
  </si>
  <si>
    <t>入力してください(120文字以内)</t>
    <rPh sb="0" eb="2">
      <t>ニュウリョク</t>
    </rPh>
    <rPh sb="12" eb="14">
      <t>モジ</t>
    </rPh>
    <rPh sb="14" eb="16">
      <t>イナイ</t>
    </rPh>
    <phoneticPr fontId="3"/>
  </si>
  <si>
    <t>^.{1,120}$|^$</t>
    <phoneticPr fontId="3"/>
  </si>
  <si>
    <t>所在地２</t>
  </si>
  <si>
    <t>SPONSOR_ADDRESS2</t>
    <phoneticPr fontId="3"/>
  </si>
  <si>
    <t>業者コード</t>
  </si>
  <si>
    <t>MANUFACTURERIMPORTERCODE</t>
  </si>
  <si>
    <t>^[0-9]{9}$</t>
    <phoneticPr fontId="3"/>
  </si>
  <si>
    <t>9桁の半角数字を入力してください</t>
    <rPh sb="1" eb="2">
      <t>ケタ</t>
    </rPh>
    <rPh sb="3" eb="5">
      <t>ハンカク</t>
    </rPh>
    <rPh sb="5" eb="7">
      <t>スウジ</t>
    </rPh>
    <rPh sb="8" eb="10">
      <t>ニュウリョク</t>
    </rPh>
    <phoneticPr fontId="3"/>
  </si>
  <si>
    <t>^[0-9]{9}$|^$</t>
    <phoneticPr fontId="3"/>
  </si>
  <si>
    <t>主たる被験薬の成分及び分量情報</t>
    <phoneticPr fontId="6"/>
  </si>
  <si>
    <t>INFOINGREDIENTQUANTITY</t>
  </si>
  <si>
    <t>INFOINGREDIENTQUANTITY_TYPE</t>
  </si>
  <si>
    <t>成分及び分量</t>
    <phoneticPr fontId="6"/>
  </si>
  <si>
    <t>INGREDIENTSQUANTITIES</t>
  </si>
  <si>
    <t>^.+$</t>
    <phoneticPr fontId="3"/>
  </si>
  <si>
    <t>^.+$|^$</t>
    <phoneticPr fontId="3"/>
  </si>
  <si>
    <t>剤形コード情報</t>
    <rPh sb="1" eb="2">
      <t>カタチ</t>
    </rPh>
    <phoneticPr fontId="6"/>
  </si>
  <si>
    <t>INFODOSAGEFORMCODE</t>
  </si>
  <si>
    <t>INFODOSAGEFORMCODE_TYPE</t>
  </si>
  <si>
    <t>順序番号</t>
  </si>
  <si>
    <t>SERIALNO1</t>
  </si>
  <si>
    <t>ATTR_ADD_TYPE</t>
  </si>
  <si>
    <t>剤形コード</t>
    <phoneticPr fontId="6"/>
  </si>
  <si>
    <t>DOSAGEFORMCODE</t>
  </si>
  <si>
    <t>^[a-zA-Z0-9]{2}$</t>
    <phoneticPr fontId="3"/>
  </si>
  <si>
    <t>半角2文字を入力してください</t>
    <rPh sb="0" eb="2">
      <t>ハンカク</t>
    </rPh>
    <rPh sb="3" eb="5">
      <t>モジ</t>
    </rPh>
    <rPh sb="6" eb="8">
      <t>ニュウリョク</t>
    </rPh>
    <phoneticPr fontId="3"/>
  </si>
  <si>
    <t>^[a-zA-Z0-9]{2}$|^$</t>
    <phoneticPr fontId="3"/>
  </si>
  <si>
    <t>主たる被験薬の製造方法</t>
    <phoneticPr fontId="6"/>
  </si>
  <si>
    <t>MANUFACTMETHOD</t>
  </si>
  <si>
    <t>主たる被験薬の予定される効能又は効果情報</t>
    <phoneticPr fontId="6"/>
  </si>
  <si>
    <t>INFOINTENDINDICATIONSEFFECTS</t>
  </si>
  <si>
    <t>INFOINTENDINDICATIONSEFFECTS_TYPE</t>
  </si>
  <si>
    <t>予定される効能又は効果</t>
    <phoneticPr fontId="6"/>
  </si>
  <si>
    <t>INTENDINDICATIONSEFFECTS</t>
  </si>
  <si>
    <t>^.{1,1024}$</t>
    <phoneticPr fontId="3"/>
  </si>
  <si>
    <t>入力してください(1024文字以内)</t>
    <rPh sb="0" eb="2">
      <t>ニュウリョク</t>
    </rPh>
    <rPh sb="13" eb="15">
      <t>モジ</t>
    </rPh>
    <rPh sb="15" eb="17">
      <t>イナイ</t>
    </rPh>
    <phoneticPr fontId="3"/>
  </si>
  <si>
    <t>^.{1,1024}$|^$</t>
    <phoneticPr fontId="3"/>
  </si>
  <si>
    <t>薬効分類番号</t>
  </si>
  <si>
    <t>EFFICACYCLASSCODENUMBER</t>
  </si>
  <si>
    <t>^\d{3}$</t>
    <phoneticPr fontId="3"/>
  </si>
  <si>
    <t>3桁の半角数字を入力してください</t>
    <rPh sb="1" eb="2">
      <t>ケタ</t>
    </rPh>
    <rPh sb="3" eb="5">
      <t>ハンカク</t>
    </rPh>
    <rPh sb="5" eb="7">
      <t>スウジ</t>
    </rPh>
    <rPh sb="8" eb="10">
      <t>ニュウリョク</t>
    </rPh>
    <phoneticPr fontId="3"/>
  </si>
  <si>
    <t>^\d{3}$|^$</t>
    <phoneticPr fontId="3"/>
  </si>
  <si>
    <t>主たる被験薬の予定される用法及び用量情報</t>
    <phoneticPr fontId="6"/>
  </si>
  <si>
    <t>INFOINTENDDOSAGEADMIN</t>
  </si>
  <si>
    <t>INFOINTENDDOSAGEADMIN_TYPE</t>
  </si>
  <si>
    <t>予定される用法及び用量</t>
    <phoneticPr fontId="6"/>
  </si>
  <si>
    <t>INTENDDOSAGEADMIN</t>
  </si>
  <si>
    <t>投与経路コード情報</t>
  </si>
  <si>
    <t>INFOADMINROUTECODE</t>
  </si>
  <si>
    <t>INFOADMINROUTECODE_TYPE</t>
  </si>
  <si>
    <t>投与経路コード</t>
  </si>
  <si>
    <t>ADMINROUTECODE</t>
    <phoneticPr fontId="3"/>
  </si>
  <si>
    <t>^\d{2}$</t>
    <phoneticPr fontId="3"/>
  </si>
  <si>
    <t>2桁の半角数字を入力してください</t>
    <rPh sb="1" eb="2">
      <t>ケタ</t>
    </rPh>
    <rPh sb="3" eb="5">
      <t>ハンカク</t>
    </rPh>
    <rPh sb="5" eb="7">
      <t>スウジ</t>
    </rPh>
    <rPh sb="8" eb="10">
      <t>ニュウリョク</t>
    </rPh>
    <phoneticPr fontId="3"/>
  </si>
  <si>
    <t>^\d{2}$|^$</t>
    <phoneticPr fontId="3"/>
  </si>
  <si>
    <t>治験計画の概要</t>
  </si>
  <si>
    <t>SUMMARYPROTOCOL</t>
  </si>
  <si>
    <t>実施計画書識別記号</t>
  </si>
  <si>
    <t>PROTOCOLNUM</t>
  </si>
  <si>
    <t>^.{1,20}$|^$</t>
    <phoneticPr fontId="3"/>
  </si>
  <si>
    <t>入力してください(20文字以内)</t>
    <rPh sb="0" eb="2">
      <t>ニュウリョク</t>
    </rPh>
    <rPh sb="11" eb="13">
      <t>モジ</t>
    </rPh>
    <rPh sb="13" eb="15">
      <t>イナイ</t>
    </rPh>
    <phoneticPr fontId="3"/>
  </si>
  <si>
    <t>開発の相</t>
  </si>
  <si>
    <t>PHASECLINTRIAL</t>
  </si>
  <si>
    <t>^[0-6]$</t>
    <phoneticPr fontId="3"/>
  </si>
  <si>
    <t>^[0-6]$|^$</t>
    <phoneticPr fontId="3"/>
  </si>
  <si>
    <t>試験の種類</t>
  </si>
  <si>
    <t>TYPECLINTRIAL</t>
  </si>
  <si>
    <t>^.{1,20}$</t>
    <phoneticPr fontId="3"/>
  </si>
  <si>
    <t>目的</t>
  </si>
  <si>
    <t>TRIALOBJECTIVES</t>
  </si>
  <si>
    <t>予定被験者数情報</t>
  </si>
  <si>
    <t>INFOPLANNUMSUBJ</t>
  </si>
  <si>
    <t>INFOPLANNUMSUBJ_TYPE</t>
  </si>
  <si>
    <t>予定被験者数（被験薬）</t>
  </si>
  <si>
    <t>PLANNUMSUBJTESTPRODUCT</t>
  </si>
  <si>
    <t>^\d{1,4}$</t>
    <phoneticPr fontId="3"/>
  </si>
  <si>
    <t>半角数字で入力してください(4桁以内)</t>
    <rPh sb="0" eb="2">
      <t>ハンカク</t>
    </rPh>
    <rPh sb="2" eb="4">
      <t>スウジ</t>
    </rPh>
    <rPh sb="5" eb="7">
      <t>ニュウリョク</t>
    </rPh>
    <rPh sb="15" eb="16">
      <t>ケタ</t>
    </rPh>
    <rPh sb="16" eb="18">
      <t>イナイ</t>
    </rPh>
    <phoneticPr fontId="3"/>
  </si>
  <si>
    <t>^\d{1,4}$|^$</t>
    <phoneticPr fontId="3"/>
  </si>
  <si>
    <t>予定被験者数（合計）</t>
  </si>
  <si>
    <t>PLANNUMSUBJECTSTOTAL</t>
  </si>
  <si>
    <t>主たる被験薬の対象疾患</t>
    <phoneticPr fontId="6"/>
  </si>
  <si>
    <t>TARGETDISEASE</t>
  </si>
  <si>
    <t>主たる被験薬の用法及び用量情報</t>
    <phoneticPr fontId="6"/>
  </si>
  <si>
    <t>INFODOSAGEADMIN</t>
  </si>
  <si>
    <t>INFODOSAGEADMIN_TYPE</t>
  </si>
  <si>
    <t>用法及び用量</t>
    <phoneticPr fontId="6"/>
  </si>
  <si>
    <t>DOSAGEADMIN</t>
  </si>
  <si>
    <t>ADMINROUTECODE</t>
  </si>
  <si>
    <t>^\d{2}$</t>
  </si>
  <si>
    <t>実施期間</t>
  </si>
  <si>
    <t>WHOLEDURATIONCLINTRIAL</t>
  </si>
  <si>
    <t>WHOLEDURATIONCLINTRIAL_TYPE</t>
  </si>
  <si>
    <t>開始日年月日</t>
  </si>
  <si>
    <t>STARTDATECLINTRIAL</t>
  </si>
  <si>
    <t>終了日年月日</t>
  </si>
  <si>
    <t>ENDDATECLINTRIAL</t>
  </si>
  <si>
    <t>有償の理由等</t>
  </si>
  <si>
    <t>REASONONEROUS</t>
  </si>
  <si>
    <t>治験の費用負担者に関する情報</t>
    <rPh sb="9" eb="10">
      <t>カン</t>
    </rPh>
    <rPh sb="12" eb="14">
      <t>ジョウホウ</t>
    </rPh>
    <phoneticPr fontId="6"/>
  </si>
  <si>
    <t>CHARGEOUTPERSONCLINTRIAL</t>
  </si>
  <si>
    <t>CHARGEOUTPERSONCLINTRIAL_TYPE</t>
  </si>
  <si>
    <t>費用負担者氏名</t>
  </si>
  <si>
    <t>CHARGEOUTPERSONNAME</t>
  </si>
  <si>
    <t>妥当性</t>
  </si>
  <si>
    <t>VALIDITYREASONS</t>
  </si>
  <si>
    <t>治験調整医師又は治験調整委員会構成医師に関する情報</t>
  </si>
  <si>
    <t>INFOCOORDINVESTIGATOR</t>
  </si>
  <si>
    <t>INFOCOORDINVESTIGATOR_TYPE</t>
  </si>
  <si>
    <t>治験調整医師の氏名</t>
  </si>
  <si>
    <t>KEYINVEST_NAME</t>
  </si>
  <si>
    <t>^.{1,50}$|^$</t>
    <phoneticPr fontId="3"/>
  </si>
  <si>
    <t>入力してください(50文字以内)</t>
    <rPh sb="0" eb="2">
      <t>ニュウリョク</t>
    </rPh>
    <rPh sb="11" eb="13">
      <t>モジ</t>
    </rPh>
    <rPh sb="13" eb="15">
      <t>イナイ</t>
    </rPh>
    <phoneticPr fontId="3"/>
  </si>
  <si>
    <t>治験調整医師の所属機関</t>
  </si>
  <si>
    <t>NAMEMEDICALINSTITUT</t>
  </si>
  <si>
    <t>入力してください(120文字以内)</t>
    <phoneticPr fontId="3"/>
  </si>
  <si>
    <t>治験調整医師の所属</t>
  </si>
  <si>
    <t>KEYINVEST_AFFILIATION</t>
  </si>
  <si>
    <t>入力してください(60文字以内)</t>
    <phoneticPr fontId="3"/>
  </si>
  <si>
    <t>^.{1,60}$|^$</t>
    <phoneticPr fontId="3"/>
  </si>
  <si>
    <t>治験の依頼（準備）及び管理に関する業務の全部又は一部を受託する者（開発業務受託機関（ＣＲＯ））の氏名、住所及び委託する業務の範囲</t>
    <rPh sb="14" eb="15">
      <t>カン</t>
    </rPh>
    <phoneticPr fontId="6"/>
  </si>
  <si>
    <t>INFOCRO</t>
  </si>
  <si>
    <t>INFOCRO_TYPE</t>
  </si>
  <si>
    <t>氏名</t>
  </si>
  <si>
    <t>CRO_NAME</t>
  </si>
  <si>
    <t>入力してください(60文字以内)</t>
    <rPh sb="0" eb="2">
      <t>ニュウリョク</t>
    </rPh>
    <rPh sb="11" eb="13">
      <t>モジ</t>
    </rPh>
    <rPh sb="13" eb="15">
      <t>イナイ</t>
    </rPh>
    <phoneticPr fontId="3"/>
  </si>
  <si>
    <t>住所１</t>
  </si>
  <si>
    <t>CRO_ADDRESS1</t>
  </si>
  <si>
    <t>入力してください(120文字以内)")</t>
    <phoneticPr fontId="3"/>
  </si>
  <si>
    <t>住所２</t>
  </si>
  <si>
    <t>CRO_ADDRESS2</t>
  </si>
  <si>
    <t>委託する業務の範囲</t>
  </si>
  <si>
    <t>CRO_SERVICE</t>
  </si>
  <si>
    <t>入力してください(1024文字以内)</t>
    <phoneticPr fontId="3"/>
  </si>
  <si>
    <t>主たる被験薬のその他の情報</t>
    <rPh sb="11" eb="13">
      <t>ジョウホウ</t>
    </rPh>
    <phoneticPr fontId="6"/>
  </si>
  <si>
    <t>INFOOTHERS_PRIMARY</t>
  </si>
  <si>
    <t>カルタヘナ法の対象となる薬物を用いる治験</t>
  </si>
  <si>
    <t>INFOCLINTRIALWITHDRUGCARTAGENA</t>
  </si>
  <si>
    <t>INFOCLINTRIALWITHDRUGCARTAGENA_TYPE</t>
  </si>
  <si>
    <t>該当の有無等</t>
    <rPh sb="0" eb="2">
      <t>ガイトウ</t>
    </rPh>
    <rPh sb="3" eb="5">
      <t>ウム</t>
    </rPh>
    <rPh sb="5" eb="6">
      <t>トウ</t>
    </rPh>
    <phoneticPr fontId="6"/>
  </si>
  <si>
    <t>TYPECLINTRIALWITHDRUGCARTAGENA</t>
  </si>
  <si>
    <t>該当する場合の詳述</t>
    <rPh sb="0" eb="2">
      <t>ガイトウ</t>
    </rPh>
    <rPh sb="4" eb="6">
      <t>バアイ</t>
    </rPh>
    <rPh sb="7" eb="9">
      <t>ショウジュツ</t>
    </rPh>
    <phoneticPr fontId="6"/>
  </si>
  <si>
    <t>DETAIL</t>
  </si>
  <si>
    <t>^.{1,2000}$|^$</t>
    <phoneticPr fontId="3"/>
  </si>
  <si>
    <t>生物由来製品に指定が見込まれる薬物を用いる治験</t>
  </si>
  <si>
    <t>INFOCLINTRIALWITHBIOLOGICALPROD</t>
  </si>
  <si>
    <t>INFOCLINTRIALWITHBIOLOGICALPROD_TYPE</t>
  </si>
  <si>
    <t>TYPEBIOLOGICALPROD</t>
  </si>
  <si>
    <t>対応するコンパニオン診断薬等の開発</t>
  </si>
  <si>
    <t>INFORESEARCHFORCODX</t>
  </si>
  <si>
    <t>INFORESEARCHFORCODX_TYPE</t>
  </si>
  <si>
    <t>該当の有無</t>
    <rPh sb="0" eb="2">
      <t>ガイトウ</t>
    </rPh>
    <rPh sb="3" eb="5">
      <t>ウム</t>
    </rPh>
    <phoneticPr fontId="6"/>
  </si>
  <si>
    <t>APPLICABLEORNOT</t>
  </si>
  <si>
    <t>コンビネーション製品に関する治験</t>
  </si>
  <si>
    <t>INFOCLINTRIALFORCOMBINATIONPROD</t>
  </si>
  <si>
    <t>INFOCLINTRIALFORCOMBINATIONPROD_TYPE</t>
  </si>
  <si>
    <t>その他</t>
    <rPh sb="2" eb="3">
      <t>タ</t>
    </rPh>
    <phoneticPr fontId="6"/>
  </si>
  <si>
    <t>OTHERCOMMENTS_PRIMARY</t>
  </si>
  <si>
    <t>当該届出に関するその他の情報</t>
    <rPh sb="0" eb="2">
      <t>トウガイ</t>
    </rPh>
    <rPh sb="2" eb="4">
      <t>トドケデ</t>
    </rPh>
    <rPh sb="5" eb="6">
      <t>カン</t>
    </rPh>
    <rPh sb="10" eb="11">
      <t>タ</t>
    </rPh>
    <rPh sb="12" eb="14">
      <t>ジョウホウ</t>
    </rPh>
    <phoneticPr fontId="6"/>
  </si>
  <si>
    <t>INFOOTHERS_PROTOCOL</t>
  </si>
  <si>
    <t>臨床試験の位置付け</t>
    <rPh sb="0" eb="2">
      <t>リンショウ</t>
    </rPh>
    <rPh sb="2" eb="4">
      <t>シケン</t>
    </rPh>
    <rPh sb="5" eb="7">
      <t>イチ</t>
    </rPh>
    <rPh sb="7" eb="8">
      <t>ヅ</t>
    </rPh>
    <phoneticPr fontId="6"/>
  </si>
  <si>
    <t>INFOEXPANDEDACCESSPROG</t>
  </si>
  <si>
    <t>INFOEXPANDEDACCESSPROG_TYPE</t>
  </si>
  <si>
    <t>TYPEEXPANDEDACCESSPROG</t>
  </si>
  <si>
    <t>国際共同治験</t>
    <phoneticPr fontId="3"/>
  </si>
  <si>
    <t>INFOGLOBALCLINTRIAL</t>
  </si>
  <si>
    <t>INFOGLOBALCLINTRIAL_TYPE</t>
  </si>
  <si>
    <t>内容</t>
    <rPh sb="0" eb="2">
      <t>ナイヨウ</t>
    </rPh>
    <phoneticPr fontId="6"/>
  </si>
  <si>
    <t>CONTENTS</t>
  </si>
  <si>
    <t>ゲノム検査等を含む治験</t>
  </si>
  <si>
    <t>INFOCLINTRIALINCLUDINGGENETEST</t>
  </si>
  <si>
    <t>INFOCLINTRIALINCLUDINGGENETEST_TYPE</t>
  </si>
  <si>
    <t>マイクロドーズ臨床試験を利用した開発品目</t>
  </si>
  <si>
    <t>INFOPRODUSINGMDCLINTRIAL</t>
  </si>
  <si>
    <t>INFOPRODUSINGMDCLINTRIAL_TYPE</t>
  </si>
  <si>
    <t>当該届出に関する治験に併用する機械器具等の記載</t>
    <phoneticPr fontId="6"/>
  </si>
  <si>
    <t>INFOCOMBEQUIPMENT</t>
  </si>
  <si>
    <t>INFOCOMBEQUIPMENT_TYPE</t>
  </si>
  <si>
    <t>順序番号</t>
    <rPh sb="0" eb="2">
      <t>ジュンジョ</t>
    </rPh>
    <rPh sb="2" eb="4">
      <t>バンゴウ</t>
    </rPh>
    <phoneticPr fontId="6"/>
  </si>
  <si>
    <t>^[0-9]{1,10}$|^$</t>
    <phoneticPr fontId="3"/>
  </si>
  <si>
    <t>OTHERCOMMENTS_PROTOCOL</t>
  </si>
  <si>
    <t>備考</t>
  </si>
  <si>
    <t>REMARKS</t>
  </si>
  <si>
    <t>REMARKS_TYPE</t>
  </si>
  <si>
    <t>内容</t>
  </si>
  <si>
    <t>届書添付資料</t>
    <phoneticPr fontId="6"/>
  </si>
  <si>
    <t>DOCATTACHEDNOTE</t>
  </si>
  <si>
    <t>DOCATTACHEDNOTE_TYPE</t>
  </si>
  <si>
    <t>資料名情報</t>
  </si>
  <si>
    <t>INFONAMEDOCUMENTS</t>
  </si>
  <si>
    <t>INFONAMEDOCUMENTS_TYPE</t>
  </si>
  <si>
    <t>資料名</t>
  </si>
  <si>
    <t>NAMEDOC</t>
  </si>
  <si>
    <t>REMARK</t>
  </si>
  <si>
    <t>治験届出者に関する情報</t>
    <phoneticPr fontId="3"/>
  </si>
  <si>
    <t>INFOPERSONFILLNOTE</t>
  </si>
  <si>
    <t>INFOPERSONFILLNOTE_TYPE</t>
  </si>
  <si>
    <t>治験届出者の種別</t>
  </si>
  <si>
    <t>自ら治験を実施しようとする者</t>
    <phoneticPr fontId="3"/>
  </si>
  <si>
    <t>CLASSPERSONFILLNOTE</t>
  </si>
  <si>
    <t>^自ら治験を実施しようとする者$</t>
    <phoneticPr fontId="3"/>
  </si>
  <si>
    <t>"自ら治験を実施しようとする者"と入力してください</t>
    <rPh sb="17" eb="19">
      <t>ニュウリョク</t>
    </rPh>
    <phoneticPr fontId="3"/>
  </si>
  <si>
    <t>自ら治験を実施しようとする者</t>
  </si>
  <si>
    <t>届出者の名称</t>
  </si>
  <si>
    <t>APPLICAT_NAME</t>
  </si>
  <si>
    <t>^.{1,60}$</t>
    <phoneticPr fontId="3"/>
  </si>
  <si>
    <t>APPLICAT_REP_NAME</t>
  </si>
  <si>
    <t>APPLICAT_ADDRESS1</t>
  </si>
  <si>
    <t>APPLICAT_ADDRESS2</t>
  </si>
  <si>
    <t>^[0-9]{6}999$</t>
  </si>
  <si>
    <t>9桁の半角数字(下3桁は999)を入力してください</t>
    <rPh sb="1" eb="2">
      <t>ケタ</t>
    </rPh>
    <rPh sb="3" eb="5">
      <t>ハンカク</t>
    </rPh>
    <rPh sb="5" eb="7">
      <t>スウジ</t>
    </rPh>
    <rPh sb="8" eb="9">
      <t>シモ</t>
    </rPh>
    <rPh sb="10" eb="11">
      <t>ケタ</t>
    </rPh>
    <rPh sb="17" eb="19">
      <t>ニュウリョク</t>
    </rPh>
    <phoneticPr fontId="3"/>
  </si>
  <si>
    <t>届出担当者の情報</t>
    <phoneticPr fontId="3"/>
  </si>
  <si>
    <t>INFOPERSONASSIGNNOTE</t>
  </si>
  <si>
    <t>担当者の氏名</t>
  </si>
  <si>
    <t>APPLICAT_PERSON_NAME</t>
  </si>
  <si>
    <t>^.{1,200}$</t>
    <phoneticPr fontId="3"/>
  </si>
  <si>
    <t>入力してください(200文字以内)</t>
    <rPh sb="0" eb="2">
      <t>ニュウリョク</t>
    </rPh>
    <rPh sb="12" eb="14">
      <t>モジ</t>
    </rPh>
    <rPh sb="14" eb="16">
      <t>イナイ</t>
    </rPh>
    <phoneticPr fontId="3"/>
  </si>
  <si>
    <t>担当者の所属</t>
  </si>
  <si>
    <t>APPLICAT_PERSON_TITLE</t>
  </si>
  <si>
    <t>電話番号</t>
  </si>
  <si>
    <t>APPLICAT_TELNUM</t>
  </si>
  <si>
    <t>^[investigator\(\)\-\s0-9,，、　]{1,50}$</t>
    <phoneticPr fontId="3"/>
  </si>
  <si>
    <t>半角英数字で入力してください(50文字以内)</t>
    <rPh sb="0" eb="2">
      <t>ハンカク</t>
    </rPh>
    <rPh sb="2" eb="5">
      <t>エイスウジ</t>
    </rPh>
    <rPh sb="6" eb="8">
      <t>ニュウリョク</t>
    </rPh>
    <rPh sb="17" eb="19">
      <t>モジ</t>
    </rPh>
    <rPh sb="19" eb="21">
      <t>イナイ</t>
    </rPh>
    <phoneticPr fontId="3"/>
  </si>
  <si>
    <t>ＦＡＸ番号又はメールアドレス</t>
    <rPh sb="5" eb="6">
      <t>マタ</t>
    </rPh>
    <phoneticPr fontId="6"/>
  </si>
  <si>
    <t>FAXNUMBER</t>
  </si>
  <si>
    <t>^[a-zA-Z0-9_~@\.\(\)\-\s,，、　]{1,50}$</t>
    <phoneticPr fontId="3"/>
  </si>
  <si>
    <t>海外依頼者、外国製造業者に関する情報</t>
    <phoneticPr fontId="6"/>
  </si>
  <si>
    <t>INFOFOREIGNMANUFACTURER</t>
  </si>
  <si>
    <t>INFOFOREIGNMANUFACTURER_TYPE</t>
  </si>
  <si>
    <t>海外依頼者、外国製造業者の名称（邦文）</t>
    <phoneticPr fontId="3"/>
  </si>
  <si>
    <t>FOREIGN_SPONSOR_NAME</t>
  </si>
  <si>
    <t>海外依頼者、外国製造業者の(代表者の)氏名（邦文）</t>
    <phoneticPr fontId="3"/>
  </si>
  <si>
    <t>FOREIGN_SPONSOR_REP_NAME</t>
  </si>
  <si>
    <t>所在地１（邦文）</t>
  </si>
  <si>
    <t>FOREIGN_SPONSOR_ADDRESS1</t>
  </si>
  <si>
    <t>所在地２（邦文）</t>
  </si>
  <si>
    <t>FOREIGN_SPONSOR_ADDRESS2</t>
  </si>
  <si>
    <t>海外依頼者、外国製造業者の名称（外国文）</t>
    <phoneticPr fontId="3"/>
  </si>
  <si>
    <t>FOREIGN_NAME_FRGNLNG</t>
  </si>
  <si>
    <t>海外依頼者、外国製造業者の(代表者の)氏名（外国文）</t>
    <phoneticPr fontId="3"/>
  </si>
  <si>
    <t>FOREIGN_SPOMSPR_REP_NAME_FRGNLNG</t>
  </si>
  <si>
    <t>所在地１（外国文）</t>
  </si>
  <si>
    <t>FOREIGN_ADDRESS1_FRGNLNG</t>
  </si>
  <si>
    <t>所在地２（外国文）</t>
  </si>
  <si>
    <t>FOREIGN_ADDRESS2_FRGNLNG</t>
  </si>
  <si>
    <t>４．治験使用薬、治験使用機器相当、治験使用製品相当（主たる被験薬を除く。）の情報</t>
    <rPh sb="2" eb="4">
      <t>チケン</t>
    </rPh>
    <rPh sb="4" eb="6">
      <t>シヨウ</t>
    </rPh>
    <rPh sb="6" eb="7">
      <t>ヤク</t>
    </rPh>
    <rPh sb="8" eb="10">
      <t>チケン</t>
    </rPh>
    <rPh sb="10" eb="12">
      <t>シヨウ</t>
    </rPh>
    <rPh sb="12" eb="14">
      <t>キキ</t>
    </rPh>
    <rPh sb="14" eb="16">
      <t>ソウトウ</t>
    </rPh>
    <rPh sb="17" eb="19">
      <t>チケン</t>
    </rPh>
    <rPh sb="19" eb="21">
      <t>シヨウ</t>
    </rPh>
    <rPh sb="21" eb="23">
      <t>セイヒン</t>
    </rPh>
    <rPh sb="23" eb="25">
      <t>ソウトウ</t>
    </rPh>
    <rPh sb="26" eb="27">
      <t>シュ</t>
    </rPh>
    <rPh sb="29" eb="31">
      <t>ヒケン</t>
    </rPh>
    <rPh sb="31" eb="32">
      <t>ヤク</t>
    </rPh>
    <rPh sb="33" eb="34">
      <t>ノゾ</t>
    </rPh>
    <rPh sb="38" eb="40">
      <t>ジョウホウ</t>
    </rPh>
    <phoneticPr fontId="6"/>
  </si>
  <si>
    <t>INFOCOMBINATION</t>
  </si>
  <si>
    <t>INFOCOMBINATION_TYPE</t>
  </si>
  <si>
    <t>start</t>
    <phoneticPr fontId="3"/>
  </si>
  <si>
    <t>医薬品／医療機器／再生医療等製品の別</t>
    <phoneticPr fontId="3"/>
  </si>
  <si>
    <t>COMB_PRODUCTCATEGORY</t>
    <phoneticPr fontId="3"/>
  </si>
  <si>
    <t>治験使用薬、治験使用機器相当、治験使用製品相当の記号・名称等</t>
    <rPh sb="0" eb="2">
      <t>チケン</t>
    </rPh>
    <rPh sb="2" eb="4">
      <t>シヨウ</t>
    </rPh>
    <rPh sb="4" eb="5">
      <t>ヤク</t>
    </rPh>
    <rPh sb="6" eb="8">
      <t>チケン</t>
    </rPh>
    <rPh sb="8" eb="10">
      <t>シヨウ</t>
    </rPh>
    <rPh sb="10" eb="12">
      <t>キキ</t>
    </rPh>
    <rPh sb="12" eb="14">
      <t>ソウトウ</t>
    </rPh>
    <rPh sb="15" eb="17">
      <t>チケン</t>
    </rPh>
    <rPh sb="17" eb="19">
      <t>シヨウ</t>
    </rPh>
    <rPh sb="19" eb="21">
      <t>セイヒン</t>
    </rPh>
    <rPh sb="21" eb="23">
      <t>ソウトウ</t>
    </rPh>
    <rPh sb="24" eb="26">
      <t>キゴウ</t>
    </rPh>
    <rPh sb="27" eb="29">
      <t>メイショウ</t>
    </rPh>
    <rPh sb="29" eb="30">
      <t>ナド</t>
    </rPh>
    <phoneticPr fontId="6"/>
  </si>
  <si>
    <t>INFOCOMBINATIONID</t>
  </si>
  <si>
    <t>記号・名称等</t>
    <rPh sb="0" eb="2">
      <t>キゴウ</t>
    </rPh>
    <rPh sb="3" eb="5">
      <t>メイショウ</t>
    </rPh>
    <rPh sb="5" eb="6">
      <t>トウ</t>
    </rPh>
    <phoneticPr fontId="6"/>
  </si>
  <si>
    <t>COMBINATION_ID</t>
  </si>
  <si>
    <t>入力してください(240文字以内)</t>
    <rPh sb="0" eb="2">
      <t>ニュウリョク</t>
    </rPh>
    <rPh sb="12" eb="14">
      <t>モジ</t>
    </rPh>
    <rPh sb="14" eb="16">
      <t>イナイ</t>
    </rPh>
    <phoneticPr fontId="3"/>
  </si>
  <si>
    <t>^.{1,240}$|^$</t>
    <phoneticPr fontId="3"/>
  </si>
  <si>
    <t>記号・名称等の種類</t>
    <rPh sb="0" eb="2">
      <t>キゴウ</t>
    </rPh>
    <rPh sb="3" eb="5">
      <t>メイショウ</t>
    </rPh>
    <rPh sb="7" eb="9">
      <t>シュルイ</t>
    </rPh>
    <phoneticPr fontId="6"/>
  </si>
  <si>
    <t>TYPECOMBINATION_ID</t>
  </si>
  <si>
    <t>その他の場合の詳述</t>
    <rPh sb="2" eb="3">
      <t>タ</t>
    </rPh>
    <rPh sb="4" eb="6">
      <t>バアイ</t>
    </rPh>
    <rPh sb="7" eb="9">
      <t>ショウジュツ</t>
    </rPh>
    <phoneticPr fontId="6"/>
  </si>
  <si>
    <t>治験使用薬、治験使用機器相当、治験使用製品相当区分情報</t>
    <rPh sb="0" eb="2">
      <t>チケン</t>
    </rPh>
    <rPh sb="2" eb="4">
      <t>シヨウ</t>
    </rPh>
    <rPh sb="4" eb="5">
      <t>ヤク</t>
    </rPh>
    <rPh sb="6" eb="8">
      <t>チケン</t>
    </rPh>
    <rPh sb="8" eb="10">
      <t>シヨウ</t>
    </rPh>
    <rPh sb="10" eb="12">
      <t>キキ</t>
    </rPh>
    <rPh sb="12" eb="14">
      <t>ソウトウ</t>
    </rPh>
    <rPh sb="15" eb="17">
      <t>チケン</t>
    </rPh>
    <rPh sb="17" eb="19">
      <t>シヨウ</t>
    </rPh>
    <rPh sb="19" eb="21">
      <t>セイヒン</t>
    </rPh>
    <rPh sb="21" eb="23">
      <t>ソウトウ</t>
    </rPh>
    <rPh sb="23" eb="25">
      <t>クブン</t>
    </rPh>
    <rPh sb="25" eb="27">
      <t>ジョウホウ</t>
    </rPh>
    <phoneticPr fontId="6"/>
  </si>
  <si>
    <t>INFOCOMBINATIONCATEGORY</t>
  </si>
  <si>
    <t>被験薬／対照薬／併用薬／レスキュー薬などの区別</t>
    <rPh sb="4" eb="6">
      <t>タイショウ</t>
    </rPh>
    <phoneticPr fontId="6"/>
  </si>
  <si>
    <t>COMBINATIONCATEGORY</t>
  </si>
  <si>
    <t>その他の場合の治験使用薬、治験使用機器相当、治験使用製品相当（主たる被験薬を除く。）の別</t>
    <rPh sb="31" eb="32">
      <t>シュ</t>
    </rPh>
    <rPh sb="34" eb="37">
      <t>ヒケンヤク</t>
    </rPh>
    <rPh sb="38" eb="39">
      <t>ノゾ</t>
    </rPh>
    <phoneticPr fontId="6"/>
  </si>
  <si>
    <t>OTHERCOMBINATIONCATEGORY</t>
  </si>
  <si>
    <t>国内における承認状況</t>
    <phoneticPr fontId="3"/>
  </si>
  <si>
    <t>COMB_APPLICATIONSTATUS</t>
  </si>
  <si>
    <t>治験使用薬・治験使用機器相当・治験使用製品相当（主たる被験薬を除く。）の届出事項</t>
    <rPh sb="6" eb="8">
      <t>チケン</t>
    </rPh>
    <rPh sb="8" eb="10">
      <t>シヨウ</t>
    </rPh>
    <rPh sb="12" eb="14">
      <t>ソウトウ</t>
    </rPh>
    <rPh sb="15" eb="17">
      <t>チケン</t>
    </rPh>
    <rPh sb="17" eb="19">
      <t>シヨウ</t>
    </rPh>
    <rPh sb="21" eb="23">
      <t>ソウトウ</t>
    </rPh>
    <phoneticPr fontId="3"/>
  </si>
  <si>
    <t>COMB_INFONOTE</t>
  </si>
  <si>
    <t>30日調査対応被験薬区分</t>
    <phoneticPr fontId="3"/>
  </si>
  <si>
    <t>COMB_CATEGTESTPRODUCTSUBJ30DAYREVIEW</t>
  </si>
  <si>
    <t>^新有効成分|新投与経路|新医療用配合剤$|^$</t>
  </si>
  <si>
    <t>ATTR_UPDATE_NOVALUE_TYPE</t>
  </si>
  <si>
    <t>製造所又は営業所（治験薬提供者）の名称及び所在地</t>
    <phoneticPr fontId="3"/>
  </si>
  <si>
    <t>COMB_INFONAMEADDRESSMANUFACTPLANT</t>
    <phoneticPr fontId="3"/>
  </si>
  <si>
    <t>COMB_INFONAMEADDRESSMANUFACTPLANT_TYPE</t>
  </si>
  <si>
    <t>COMB_INFONAMEADDRESSMANUFACTPLANT</t>
  </si>
  <si>
    <t>SERIALNO2</t>
  </si>
  <si>
    <t>COMB_SPONSOR_NAME</t>
  </si>
  <si>
    <t>COMB_SPONSOR_ADDRESS1</t>
  </si>
  <si>
    <t>COMB_SPONSOR_ADDRESS2</t>
  </si>
  <si>
    <t>COMB_MANUFACTURERIMPORTERCODE</t>
  </si>
  <si>
    <t>^[0-9]{6}999$|^$</t>
    <phoneticPr fontId="3"/>
  </si>
  <si>
    <t>成分及び分量情報</t>
    <rPh sb="6" eb="8">
      <t>ジョウホウ</t>
    </rPh>
    <phoneticPr fontId="1"/>
  </si>
  <si>
    <t>COMB_INFOINGREDIENTQUANTITY</t>
  </si>
  <si>
    <t>COMB_INFOINGREDIENTQUANTITY_TYPE</t>
  </si>
  <si>
    <t>成分及び分量</t>
  </si>
  <si>
    <t>COMB_INGREDIENTSQUANTITIES</t>
  </si>
  <si>
    <t>入力してください(2000文字以内)</t>
    <rPh sb="0" eb="2">
      <t>ニュウリョク</t>
    </rPh>
    <rPh sb="13" eb="15">
      <t>モジ</t>
    </rPh>
    <rPh sb="15" eb="17">
      <t>イナイ</t>
    </rPh>
    <phoneticPr fontId="3"/>
  </si>
  <si>
    <t>COMB_INFODOSAGEFORMCODE</t>
  </si>
  <si>
    <t>COMB_INFODOSAGEFORMCODE_TYPE</t>
  </si>
  <si>
    <t>剤形コード</t>
    <rPh sb="1" eb="2">
      <t>カタチ</t>
    </rPh>
    <phoneticPr fontId="6"/>
  </si>
  <si>
    <t>COMB_DOSAGEFORMCODE</t>
  </si>
  <si>
    <t>製造方法</t>
  </si>
  <si>
    <t>COMB_MANUFACTMETHOD</t>
  </si>
  <si>
    <t>予定される効能又は効果情報</t>
  </si>
  <si>
    <t>COMB_INFOINTENDINDICATIONSEFFECTS</t>
  </si>
  <si>
    <t>COMB_INFOINTENDINDICATIONSEFFECTS_TYPE</t>
  </si>
  <si>
    <t>予定される効能又は効果</t>
  </si>
  <si>
    <t>COMB_INTENDINDICATIONSEFFECTS</t>
  </si>
  <si>
    <t>COMB_EFFICACYCLASSCODENUMBER</t>
  </si>
  <si>
    <t>予定される用法及び用量情報</t>
  </si>
  <si>
    <t>COMB_INFOINTENDDOSAGEADMIN</t>
  </si>
  <si>
    <t>COMB_INFOINTENDDOSAGEADMIN_TYPE</t>
  </si>
  <si>
    <t>COMB_INTENDDOSAGEADMIN</t>
  </si>
  <si>
    <t>COMB_INFOADMINROUTECODE</t>
  </si>
  <si>
    <t>COMB_INFOADMINROUTECODE_TYPE</t>
  </si>
  <si>
    <t>投与経路コード</t>
    <rPh sb="0" eb="2">
      <t>トウヨ</t>
    </rPh>
    <rPh sb="2" eb="4">
      <t>ケイロ</t>
    </rPh>
    <phoneticPr fontId="6"/>
  </si>
  <si>
    <t>COMB_ADMINROUTECODE</t>
  </si>
  <si>
    <t>COMB_SUMMARYPROTOCOL</t>
  </si>
  <si>
    <t>対象疾患</t>
  </si>
  <si>
    <t>COMB_TARGETDISEASE</t>
  </si>
  <si>
    <t>用法及び用量情報</t>
  </si>
  <si>
    <t>COMB_INFODOSAGEADMIN</t>
  </si>
  <si>
    <t>COMB_INFODOSAGEADMIN_TYPE</t>
  </si>
  <si>
    <t>用法及び用量</t>
  </si>
  <si>
    <t>COMB_DOSAGEADMIN</t>
  </si>
  <si>
    <t>その他の情報</t>
    <phoneticPr fontId="6"/>
  </si>
  <si>
    <t>COMB_OTHERCOMMENTS</t>
  </si>
  <si>
    <t>COMB_INFOCLINTRIALWITHDRUGCARTAGENA</t>
  </si>
  <si>
    <t>COMB_INFOCLINTRIALWITHBIOLOGICALPROD</t>
  </si>
  <si>
    <t>COMB_INFORESEARCHFORCODX</t>
  </si>
  <si>
    <t>COMB_INFOCLINTRIALFORCOMBINATIONPROD</t>
  </si>
  <si>
    <t>OTHERCOMMENTS</t>
  </si>
  <si>
    <t>海外依頼者、外国製造業者に関する情報</t>
    <phoneticPr fontId="3"/>
  </si>
  <si>
    <t>COMB_INFOFOREIGNMANUFACTURER</t>
  </si>
  <si>
    <t>COMB_INFOFOREIGNMANUFACTURER_TYPE</t>
  </si>
  <si>
    <t>COMB_FOREIGN_SPONSOR_NAME</t>
  </si>
  <si>
    <t>COMB_FOREIGN_SPONSOR_REP_NAME</t>
  </si>
  <si>
    <t>COMB_FOREIGN_SPONSOR_ADDRESS1</t>
  </si>
  <si>
    <t>COMB_FOREIGN_SPONSOR_ADDRESS2</t>
  </si>
  <si>
    <t>COMB_FOREIGN_NAME_FRGNLNG</t>
  </si>
  <si>
    <t>COMB_FOREIGN_SPOMSPR_REP_NAME_FRGNLNG</t>
  </si>
  <si>
    <t>COMB_FOREIGN_ADDRESS1_FRGNLNG</t>
  </si>
  <si>
    <t>COMB_FOREIGN_ADDRESS2_FRGNLNG</t>
  </si>
  <si>
    <t>入力してください(120文字以内)</t>
    <rPh sb="0" eb="2">
      <t>ニュウリョク</t>
    </rPh>
    <rPh sb="12" eb="16">
      <t>モジイナイ</t>
    </rPh>
    <phoneticPr fontId="3"/>
  </si>
  <si>
    <t>その他備考</t>
    <rPh sb="2" eb="3">
      <t>タ</t>
    </rPh>
    <rPh sb="3" eb="5">
      <t>ビコウ</t>
    </rPh>
    <phoneticPr fontId="6"/>
  </si>
  <si>
    <t>COMB_REMARKS</t>
  </si>
  <si>
    <t>^.{1,4000}$|^$</t>
    <phoneticPr fontId="3"/>
  </si>
  <si>
    <t>入力してください(4000文字以内)</t>
    <rPh sb="0" eb="2">
      <t>ニュウリョク</t>
    </rPh>
    <rPh sb="13" eb="15">
      <t>モジ</t>
    </rPh>
    <rPh sb="15" eb="17">
      <t>イナイ</t>
    </rPh>
    <phoneticPr fontId="3"/>
  </si>
  <si>
    <t>副作用報告の有無</t>
  </si>
  <si>
    <t>COMB_PRESENCEADRREPORT</t>
  </si>
  <si>
    <t>^有$</t>
    <rPh sb="1" eb="2">
      <t>アリ</t>
    </rPh>
    <phoneticPr fontId="3"/>
  </si>
  <si>
    <t>"有"と入力してください</t>
    <rPh sb="1" eb="2">
      <t>アリ</t>
    </rPh>
    <rPh sb="4" eb="6">
      <t>ニュウリョク</t>
    </rPh>
    <phoneticPr fontId="3"/>
  </si>
  <si>
    <t>end</t>
    <phoneticPr fontId="3"/>
  </si>
  <si>
    <t>有</t>
    <rPh sb="0" eb="1">
      <t>アリ</t>
    </rPh>
    <phoneticPr fontId="3"/>
  </si>
  <si>
    <t>^有$|^$</t>
    <rPh sb="1" eb="2">
      <t>アリ</t>
    </rPh>
    <phoneticPr fontId="3"/>
  </si>
  <si>
    <t>^[0-9]{1,10}$|^$</t>
  </si>
  <si>
    <t>COMB_PRODUCTCATEGORY</t>
  </si>
  <si>
    <t>^.{1,20}$|^$</t>
  </si>
  <si>
    <t>^.{1,240}$|^$</t>
  </si>
  <si>
    <t>^.{1,2000}$|^$</t>
  </si>
  <si>
    <t>^.{1,100}$|^$</t>
  </si>
  <si>
    <t>^.{1,120}$|^$</t>
  </si>
  <si>
    <t>^[0-9]{6}999$|^$</t>
  </si>
  <si>
    <t>^[a-zA-Z0-9]{2}$|^$</t>
  </si>
  <si>
    <t>^.{1,1024}$|^$</t>
  </si>
  <si>
    <t>^\d{3}$|^$</t>
  </si>
  <si>
    <t>^\d{2}$|^$</t>
  </si>
  <si>
    <t>^.{1,4000}$|^$</t>
  </si>
  <si>
    <t>５．実施医療機関情報</t>
    <phoneticPr fontId="6"/>
  </si>
  <si>
    <t>INFOMEDICALINSTITUT</t>
  </si>
  <si>
    <t>INFOMEDICALINSTITUT_TYPE</t>
  </si>
  <si>
    <t>実施医療機関ごとの事項</t>
    <phoneticPr fontId="3"/>
  </si>
  <si>
    <t>INFOEACHMEDICALINSTITUT</t>
  </si>
  <si>
    <t>INFOEACHMEDICALINSTITUT_TYPE</t>
  </si>
  <si>
    <t>実施医療機関の名称</t>
  </si>
  <si>
    <t>INSTITUTE_NAME</t>
  </si>
  <si>
    <t>実施診療科</t>
  </si>
  <si>
    <t>DEPARTMENT</t>
  </si>
  <si>
    <t>^.{1,240}$</t>
    <phoneticPr fontId="3"/>
  </si>
  <si>
    <t>INSTITUTE_ADDRESS1</t>
  </si>
  <si>
    <t>INSTITUTE_ADDRESS2</t>
  </si>
  <si>
    <t>INSTITUTE_TELNUM</t>
  </si>
  <si>
    <t>^[0-9\-]{1,15}$</t>
    <phoneticPr fontId="3"/>
  </si>
  <si>
    <t>半角数字と-で入力してください(15文字以内)</t>
    <rPh sb="0" eb="2">
      <t>ハンカク</t>
    </rPh>
    <rPh sb="2" eb="4">
      <t>スウジ</t>
    </rPh>
    <rPh sb="7" eb="9">
      <t>ニュウリョク</t>
    </rPh>
    <rPh sb="18" eb="20">
      <t>モジ</t>
    </rPh>
    <rPh sb="20" eb="22">
      <t>イナイ</t>
    </rPh>
    <phoneticPr fontId="3"/>
  </si>
  <si>
    <t>^[0-9\-]{1,15}$|^$</t>
    <phoneticPr fontId="3"/>
  </si>
  <si>
    <t>治験責任医師に関する情報</t>
    <rPh sb="0" eb="2">
      <t>チケン</t>
    </rPh>
    <rPh sb="2" eb="4">
      <t>セキニン</t>
    </rPh>
    <phoneticPr fontId="3"/>
  </si>
  <si>
    <t>INFOINVESTIGATOR</t>
  </si>
  <si>
    <t>INFOINVESTIGATOR_TYPE</t>
  </si>
  <si>
    <t>治験責任医師の氏名</t>
    <rPh sb="0" eb="2">
      <t>チケン</t>
    </rPh>
    <phoneticPr fontId="3"/>
  </si>
  <si>
    <t>CHIEFINVEST_NAME</t>
  </si>
  <si>
    <t>^.{1,25}　.{1,25}$</t>
    <phoneticPr fontId="3"/>
  </si>
  <si>
    <t>姓と名を全角空白区切りで入力してください(50文字以内)</t>
    <rPh sb="0" eb="1">
      <t>セイ</t>
    </rPh>
    <rPh sb="2" eb="3">
      <t>ナ</t>
    </rPh>
    <rPh sb="4" eb="6">
      <t>ゼンカク</t>
    </rPh>
    <rPh sb="6" eb="8">
      <t>クウハク</t>
    </rPh>
    <rPh sb="8" eb="10">
      <t>クギ</t>
    </rPh>
    <rPh sb="12" eb="14">
      <t>ニュウリョク</t>
    </rPh>
    <rPh sb="23" eb="25">
      <t>モジ</t>
    </rPh>
    <rPh sb="25" eb="27">
      <t>イナイ</t>
    </rPh>
    <phoneticPr fontId="3"/>
  </si>
  <si>
    <t>^.{1,25}　.{1,25}$|^$</t>
    <phoneticPr fontId="3"/>
  </si>
  <si>
    <t>大学番号</t>
  </si>
  <si>
    <t>NUMMEDICALSCHOOL</t>
  </si>
  <si>
    <t>半角数字3桁を入力してください</t>
    <rPh sb="0" eb="2">
      <t>ハンカク</t>
    </rPh>
    <rPh sb="2" eb="4">
      <t>スウジ</t>
    </rPh>
    <rPh sb="5" eb="6">
      <t>ケタ</t>
    </rPh>
    <rPh sb="7" eb="9">
      <t>ニュウリョク</t>
    </rPh>
    <phoneticPr fontId="3"/>
  </si>
  <si>
    <t>卒業年</t>
  </si>
  <si>
    <t>GRADUATYEARMEDICALSCHOOL</t>
  </si>
  <si>
    <t>^(19|20)\d{2}$</t>
    <phoneticPr fontId="3"/>
  </si>
  <si>
    <t>西暦を半角4文字で入力してください</t>
    <rPh sb="0" eb="2">
      <t>セイレキ</t>
    </rPh>
    <rPh sb="3" eb="5">
      <t>ハンカク</t>
    </rPh>
    <rPh sb="6" eb="8">
      <t>モジ</t>
    </rPh>
    <rPh sb="9" eb="11">
      <t>ニュウリョク</t>
    </rPh>
    <phoneticPr fontId="3"/>
  </si>
  <si>
    <t>^(19|20)\d{2}$|^$</t>
    <phoneticPr fontId="3"/>
  </si>
  <si>
    <t>氏名よみかな</t>
  </si>
  <si>
    <t>CHIEFINVEST_PRONOUNCE</t>
  </si>
  <si>
    <t>^[あ-ん]{1,120}$</t>
    <phoneticPr fontId="3"/>
  </si>
  <si>
    <t>全角ひらがなだけを入力してください(120文字以内)</t>
    <rPh sb="0" eb="2">
      <t>ゼンカク</t>
    </rPh>
    <rPh sb="9" eb="11">
      <t>ニュウリョク</t>
    </rPh>
    <rPh sb="21" eb="23">
      <t>モジ</t>
    </rPh>
    <rPh sb="23" eb="25">
      <t>イナイ</t>
    </rPh>
    <phoneticPr fontId="3"/>
  </si>
  <si>
    <t>^[あ-ん]{1,120}$|^$</t>
    <phoneticPr fontId="3"/>
  </si>
  <si>
    <t>治験分担医師に関する情報</t>
    <rPh sb="0" eb="2">
      <t>チケン</t>
    </rPh>
    <phoneticPr fontId="3"/>
  </si>
  <si>
    <t>INFOSUBINVESTIGATOR</t>
  </si>
  <si>
    <t>INFOSUBINVESTIGATOR_TYPE</t>
  </si>
  <si>
    <t>治験分担医師の氏名</t>
    <rPh sb="0" eb="2">
      <t>チケン</t>
    </rPh>
    <phoneticPr fontId="3"/>
  </si>
  <si>
    <t>INVESTIGATER_NAME</t>
  </si>
  <si>
    <t>INVEST_PRONOUNCE</t>
  </si>
  <si>
    <t>治験使用薬、治験使用機器相当、治験使用製品相当の数量情報</t>
  </si>
  <si>
    <t>INFOQUANTITIESINVESTPRODUCT</t>
  </si>
  <si>
    <t>INFOQUANTITIESINVESTPRODUCT_TYPE</t>
  </si>
  <si>
    <t>治験使用薬、治験使用機器相当、治験使用製品相当の名称</t>
    <phoneticPr fontId="6"/>
  </si>
  <si>
    <t>NAMEINVESTPRODUCT</t>
  </si>
  <si>
    <t>予定交付（入手）数量</t>
  </si>
  <si>
    <t>QUANTITIESPLANNED</t>
  </si>
  <si>
    <t>交付数量</t>
  </si>
  <si>
    <t>QUANTITIESSUPPLIED</t>
  </si>
  <si>
    <t>使用数量</t>
  </si>
  <si>
    <t>QUANTITIESUSED</t>
  </si>
  <si>
    <t>回収数量</t>
  </si>
  <si>
    <t>QUANTITIESWITHDRAWN</t>
    <phoneticPr fontId="3"/>
  </si>
  <si>
    <t>廃棄数量</t>
  </si>
  <si>
    <t>QUANTITIESABROGATED</t>
  </si>
  <si>
    <t>実施医療機関予定被験者数</t>
  </si>
  <si>
    <t>PLANNUMSUBJMEDICALINSTUTUT</t>
  </si>
  <si>
    <t>半角数字を入力してください(4桁以内)</t>
    <rPh sb="0" eb="4">
      <t>ハンカクスウジ</t>
    </rPh>
    <rPh sb="5" eb="7">
      <t>ニュウリョク</t>
    </rPh>
    <rPh sb="15" eb="16">
      <t>ケタ</t>
    </rPh>
    <rPh sb="16" eb="18">
      <t>イナイ</t>
    </rPh>
    <phoneticPr fontId="3"/>
  </si>
  <si>
    <t>実施医療機関被験者数</t>
  </si>
  <si>
    <t>NUMSUBJENROLLINSTITUTION</t>
  </si>
  <si>
    <t>治験の実施に関する業務の一部を実施医療機関から受託する者（治験施設支援機関（ＳＭＯ）等）の氏名、住所及び委託する業務の範囲</t>
    <rPh sb="6" eb="7">
      <t>カン</t>
    </rPh>
    <phoneticPr fontId="6"/>
  </si>
  <si>
    <t>INFOSMOINMEDINST</t>
  </si>
  <si>
    <t>INFOSMOINMEDINST_TYPE</t>
  </si>
  <si>
    <t>SMO_NAME</t>
  </si>
  <si>
    <t>SMO_ADDRESS1</t>
  </si>
  <si>
    <t>SMO_ADDRESS2</t>
  </si>
  <si>
    <t>SMO_SERVICE</t>
  </si>
  <si>
    <t>治験審査委員会に関する情報</t>
  </si>
  <si>
    <t>INFOIRB</t>
  </si>
  <si>
    <t>INFOIRB_TYPE</t>
  </si>
  <si>
    <t>院内・外部の区分</t>
  </si>
  <si>
    <t>TYPEIRB</t>
  </si>
  <si>
    <t>^.{1,10}$</t>
    <phoneticPr fontId="3"/>
  </si>
  <si>
    <t>入力してください(10文字以内)</t>
    <rPh sb="0" eb="2">
      <t>ニュウリョク</t>
    </rPh>
    <rPh sb="11" eb="13">
      <t>モジ</t>
    </rPh>
    <rPh sb="13" eb="15">
      <t>イナイ</t>
    </rPh>
    <phoneticPr fontId="3"/>
  </si>
  <si>
    <t>^.{1,10}$|^$</t>
    <phoneticPr fontId="3"/>
  </si>
  <si>
    <t>治験審査委員会の設置者の名称</t>
  </si>
  <si>
    <t>IRB_OWNER_NAME</t>
  </si>
  <si>
    <t>IRB_ADDRESS1</t>
  </si>
  <si>
    <t>IRB_ADDRESS2</t>
  </si>
  <si>
    <t>その他</t>
  </si>
  <si>
    <t>OTHERS</t>
  </si>
  <si>
    <t>^.+$|^$</t>
  </si>
  <si>
    <t>^[0-9]{1,3}$|^$</t>
  </si>
  <si>
    <t>^[0-9\-]{1,15}$|^$</t>
  </si>
  <si>
    <t>^.{1,25}　.{1,25}$|^$</t>
  </si>
  <si>
    <t>^(19|20)\d{2}$|^$</t>
  </si>
  <si>
    <t>^[あ-ん]{1,120}$|^$</t>
  </si>
  <si>
    <t>QUANTITIESWITHDRAWN</t>
  </si>
  <si>
    <t>^\d{1,4}$|^$</t>
  </si>
  <si>
    <t>^.{1,60}$|^$</t>
  </si>
  <si>
    <t>^.{1,10}$|^$</t>
  </si>
  <si>
    <t>脚注</t>
  </si>
  <si>
    <t>FOOTNOTE</t>
  </si>
  <si>
    <t>参照する治験届出情報</t>
    <rPh sb="0" eb="2">
      <t>サンショウ</t>
    </rPh>
    <rPh sb="6" eb="8">
      <t>トドケデ</t>
    </rPh>
    <phoneticPr fontId="3"/>
  </si>
  <si>
    <t>INFOREFCLINTRIALPLANNOTER</t>
  </si>
  <si>
    <t>INFOREFCLINTRIALPLANNOTER_TYPE</t>
  </si>
  <si>
    <t>順序番号</t>
    <rPh sb="0" eb="2">
      <t>ジュンジョ</t>
    </rPh>
    <rPh sb="2" eb="4">
      <t>バンゴウ</t>
    </rPh>
    <phoneticPr fontId="3"/>
  </si>
  <si>
    <t>REF_PRODUCTCATEGORY</t>
  </si>
  <si>
    <t>治験成分記号又は治験識別記号</t>
  </si>
  <si>
    <t>REF_INFOTESTSUBSTANCEIDCODE</t>
  </si>
  <si>
    <t>届出回数</t>
    <phoneticPr fontId="3"/>
  </si>
  <si>
    <t>REF_SERIALNOTENUM</t>
  </si>
  <si>
    <t>^\d+$|^$</t>
    <phoneticPr fontId="3"/>
  </si>
  <si>
    <t>半角数字を入力してください</t>
    <rPh sb="0" eb="2">
      <t>ハンカク</t>
    </rPh>
    <rPh sb="2" eb="4">
      <t>スウジ</t>
    </rPh>
    <rPh sb="5" eb="7">
      <t>ニュウリョク</t>
    </rPh>
    <phoneticPr fontId="3"/>
  </si>
  <si>
    <t>参照の区分</t>
    <rPh sb="0" eb="2">
      <t>サンショウ</t>
    </rPh>
    <rPh sb="3" eb="5">
      <t>クブン</t>
    </rPh>
    <phoneticPr fontId="3"/>
  </si>
  <si>
    <t>TYPEREFFERENCE</t>
    <phoneticPr fontId="3"/>
  </si>
  <si>
    <t>^[12]+$|^$</t>
    <phoneticPr fontId="3"/>
  </si>
  <si>
    <t>^[12]+$</t>
    <phoneticPr fontId="3"/>
  </si>
  <si>
    <t>参照の詳細</t>
    <rPh sb="0" eb="2">
      <t>サンショウ</t>
    </rPh>
    <rPh sb="3" eb="5">
      <t>ショウサイ</t>
    </rPh>
    <phoneticPr fontId="3"/>
  </si>
  <si>
    <t>CONTENTS</t>
    <phoneticPr fontId="3"/>
  </si>
  <si>
    <t>ver.1.1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</si>
</sst>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yyyymmdd"/>
    <numFmt numFmtId="178" formatCode="0;[Red]0"/>
  </numFmts>
  <fonts count="11" x14ac:knownFonts="1">
    <font>
      <sz val="11"/>
      <color theme="1"/>
      <name val="游ゴシック"/>
      <family val="2"/>
      <charset val="128"/>
      <scheme val="minor"/>
    </font>
    <font>
      <sz val="11"/>
      <color rgb="FFFA7D00"/>
      <name val="游ゴシック"/>
      <family val="2"/>
      <charset val="128"/>
      <scheme val="minor"/>
    </font>
    <font>
      <sz val="10"/>
      <name val="ＭＳ Ｐ明朝"/>
      <family val="1"/>
      <charset val="128"/>
    </font>
    <font>
      <sz val="6"/>
      <name val="游ゴシック"/>
      <family val="2"/>
      <charset val="128"/>
      <scheme val="minor"/>
    </font>
    <font>
      <sz val="10"/>
      <name val="游ゴシック"/>
      <family val="2"/>
      <charset val="128"/>
      <scheme val="minor"/>
    </font>
    <font>
      <b/>
      <sz val="10"/>
      <name val="ＭＳ Ｐ明朝"/>
      <family val="1"/>
      <charset val="128"/>
    </font>
    <font>
      <sz val="6"/>
      <name val="ＭＳ Ｐゴシック"/>
      <family val="2"/>
      <charset val="128"/>
    </font>
    <font>
      <sz val="10"/>
      <color theme="1"/>
      <name val="ＭＳ Ｐ明朝"/>
      <family val="1"/>
      <charset val="128"/>
    </font>
    <font>
      <sz val="10"/>
      <color rgb="FFFF0000"/>
      <name val="ＭＳ Ｐ明朝"/>
      <family val="1"/>
      <charset val="128"/>
    </font>
    <font>
      <sz val="10"/>
      <name val="游ゴシック"/>
      <family val="3"/>
      <charset val="128"/>
      <scheme val="minor"/>
    </font>
    <font>
      <b/>
      <sz val="9.5"/>
      <name val="ＭＳ Ｐ明朝"/>
      <family val="1"/>
      <charset val="128"/>
    </font>
  </fonts>
  <fills count="4">
    <fill>
      <patternFill patternType="none"/>
    </fill>
    <fill>
      <patternFill patternType="gray125"/>
    </fill>
    <fill>
      <patternFill patternType="solid">
        <fgColor theme="2"/>
        <bgColor indexed="64"/>
      </patternFill>
    </fill>
    <fill>
      <patternFill patternType="solid">
        <fgColor rgb="FFFFFFFF"/>
        <bgColor indexed="64"/>
      </patternFill>
    </fill>
  </fills>
  <borders count="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57">
    <xf numFmtId="0" fontId="0" fillId="0" borderId="0" xfId="0">
      <alignment vertical="center"/>
    </xf>
    <xf numFmtId="0" fontId="4" fillId="0" borderId="0" xfId="0" applyFont="1">
      <alignment vertical="center"/>
    </xf>
    <xf numFmtId="176" fontId="4" fillId="0" borderId="0" xfId="0" applyNumberFormat="1" applyFont="1">
      <alignment vertical="center"/>
    </xf>
    <xf numFmtId="0" fontId="5" fillId="0" borderId="0" xfId="0" applyFont="1" applyAlignment="1">
      <alignment vertical="center" wrapText="1"/>
    </xf>
    <xf numFmtId="0" fontId="2" fillId="0" borderId="0" xfId="0" applyFont="1">
      <alignment vertical="center"/>
    </xf>
    <xf numFmtId="0" fontId="2" fillId="0" borderId="3" xfId="0" applyFont="1" applyBorder="1">
      <alignment vertical="center"/>
    </xf>
    <xf numFmtId="0" fontId="4" fillId="2" borderId="0" xfId="0" applyFont="1" applyFill="1">
      <alignment vertical="center"/>
    </xf>
    <xf numFmtId="0" fontId="5" fillId="0" borderId="3" xfId="0" applyFont="1" applyBorder="1" applyAlignment="1">
      <alignment vertical="center" wrapText="1"/>
    </xf>
    <xf numFmtId="0" fontId="2" fillId="0" borderId="3" xfId="0" applyFont="1" applyBorder="1" applyAlignment="1">
      <alignment vertical="center" wrapText="1"/>
    </xf>
    <xf numFmtId="0" fontId="4" fillId="0" borderId="3" xfId="0" applyFont="1" applyBorder="1">
      <alignment vertical="center"/>
    </xf>
    <xf numFmtId="177" fontId="2" fillId="0" borderId="3" xfId="0" applyNumberFormat="1" applyFont="1" applyBorder="1">
      <alignment vertical="center"/>
    </xf>
    <xf numFmtId="178" fontId="7" fillId="0" borderId="3" xfId="0" applyNumberFormat="1" applyFont="1" applyBorder="1">
      <alignment vertical="center"/>
    </xf>
    <xf numFmtId="0" fontId="5" fillId="0" borderId="1" xfId="0" applyFont="1" applyBorder="1" applyAlignment="1">
      <alignment vertical="center" wrapText="1"/>
    </xf>
    <xf numFmtId="0" fontId="8" fillId="0" borderId="0" xfId="0" applyFont="1">
      <alignment vertical="center"/>
    </xf>
    <xf numFmtId="0" fontId="5" fillId="0" borderId="5" xfId="0" applyFont="1" applyBorder="1" applyAlignment="1">
      <alignment vertical="center" wrapText="1"/>
    </xf>
    <xf numFmtId="0" fontId="2" fillId="0" borderId="5" xfId="0" applyFont="1" applyBorder="1" applyAlignment="1">
      <alignment vertical="center" wrapText="1"/>
    </xf>
    <xf numFmtId="0" fontId="2" fillId="0" borderId="5" xfId="0" applyFont="1" applyBorder="1">
      <alignment vertical="center"/>
    </xf>
    <xf numFmtId="176" fontId="2" fillId="0" borderId="0" xfId="0" applyNumberFormat="1" applyFont="1" applyAlignment="1">
      <alignment vertical="center" wrapText="1"/>
    </xf>
    <xf numFmtId="0" fontId="2" fillId="0" borderId="0" xfId="0" applyFont="1" applyAlignment="1">
      <alignment vertical="center" wrapText="1"/>
    </xf>
    <xf numFmtId="0" fontId="5" fillId="0" borderId="3" xfId="0" applyFont="1" applyBorder="1">
      <alignment vertical="center"/>
    </xf>
    <xf numFmtId="0" fontId="5" fillId="0" borderId="6" xfId="0" applyFont="1" applyBorder="1">
      <alignment vertical="center"/>
    </xf>
    <xf numFmtId="0" fontId="2" fillId="0" borderId="6" xfId="0" applyFont="1" applyBorder="1">
      <alignment vertical="center"/>
    </xf>
    <xf numFmtId="0" fontId="5" fillId="0" borderId="7" xfId="0" applyFont="1" applyBorder="1">
      <alignment vertical="center"/>
    </xf>
    <xf numFmtId="0" fontId="5" fillId="0" borderId="0" xfId="0" applyFont="1">
      <alignment vertical="center"/>
    </xf>
    <xf numFmtId="176" fontId="9" fillId="0" borderId="0" xfId="0" applyNumberFormat="1" applyFont="1">
      <alignment vertical="center"/>
    </xf>
    <xf numFmtId="0" fontId="5" fillId="0" borderId="6" xfId="0" applyFont="1" applyBorder="1"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0" fontId="2" fillId="3" borderId="6" xfId="0" applyFont="1" applyFill="1" applyBorder="1">
      <alignment vertical="center"/>
    </xf>
    <xf numFmtId="0" fontId="2" fillId="0" borderId="0" xfId="0" applyFont="1" applyAlignment="1">
      <alignment horizontal="left" vertical="center"/>
    </xf>
    <xf numFmtId="0" fontId="2" fillId="0" borderId="0" xfId="0" applyFont="1" applyBorder="1">
      <alignment vertical="center"/>
    </xf>
    <xf numFmtId="0" fontId="2" fillId="0" borderId="0" xfId="0" applyFont="1" applyBorder="1" applyAlignment="1">
      <alignment vertical="center" wrapText="1"/>
    </xf>
    <xf numFmtId="177" fontId="2" fillId="0" borderId="0" xfId="0" applyNumberFormat="1" applyFont="1" applyBorder="1">
      <alignment vertical="center"/>
    </xf>
    <xf numFmtId="0" fontId="5" fillId="0" borderId="0" xfId="0" applyFont="1" applyBorder="1" applyAlignment="1">
      <alignment vertical="center" wrapText="1"/>
    </xf>
    <xf numFmtId="178" fontId="7" fillId="0" borderId="0" xfId="0" applyNumberFormat="1" applyFont="1" applyBorder="1">
      <alignment vertical="center"/>
    </xf>
    <xf numFmtId="0" fontId="5" fillId="0" borderId="0" xfId="0" applyFont="1" applyBorder="1" applyAlignment="1">
      <alignment horizontal="left" vertical="center" wrapText="1"/>
    </xf>
    <xf numFmtId="0" fontId="5" fillId="0" borderId="0" xfId="0" applyFont="1" applyBorder="1">
      <alignment vertical="center"/>
    </xf>
    <xf numFmtId="0" fontId="5" fillId="0" borderId="0" xfId="0" applyFont="1" applyBorder="1" applyAlignment="1">
      <alignment horizontal="left" vertical="center"/>
    </xf>
    <xf numFmtId="0" fontId="2" fillId="3" borderId="0" xfId="0" applyFont="1" applyFill="1" applyBorder="1">
      <alignment vertical="center"/>
    </xf>
    <xf numFmtId="0" fontId="5" fillId="0" borderId="0" xfId="0" applyFont="1" applyAlignment="1">
      <alignment horizontal="left" vertical="center" wrapText="1"/>
    </xf>
    <xf numFmtId="0" fontId="2" fillId="0" borderId="0" xfId="0" applyFont="1" applyAlignment="1">
      <alignment horizontal="left" vertical="center"/>
    </xf>
    <xf numFmtId="177" fontId="2" fillId="0" borderId="3" xfId="0" applyNumberFormat="1" applyFont="1" applyBorder="1" applyAlignment="1">
      <alignment horizontal="left" vertical="center"/>
    </xf>
    <xf numFmtId="0" fontId="2" fillId="0" borderId="0" xfId="0" applyFont="1" applyAlignment="1">
      <alignment horizontal="right" vertical="center"/>
    </xf>
    <xf numFmtId="0" fontId="2" fillId="2" borderId="0" xfId="0" applyFont="1" applyFill="1">
      <alignment vertical="center"/>
    </xf>
    <xf numFmtId="0" fontId="2" fillId="2" borderId="0" xfId="0" applyFont="1" applyFill="1" applyAlignment="1">
      <alignment horizontal="left" vertical="center"/>
    </xf>
    <xf numFmtId="176" fontId="4" fillId="0" borderId="0" xfId="0" quotePrefix="1" applyNumberFormat="1" applyFont="1">
      <alignment vertical="center"/>
    </xf>
    <xf numFmtId="0" fontId="2" fillId="0" borderId="0" xfId="0" applyFont="1" applyAlignment="1">
      <alignment horizontal="left" vertical="center"/>
    </xf>
    <xf numFmtId="0" fontId="5" fillId="0" borderId="0" xfId="0" applyFont="1">
      <alignment vertical="center"/>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0" fontId="10" fillId="0" borderId="4" xfId="0" applyFont="1" applyBorder="1" applyAlignment="1">
      <alignment vertical="center" wrapText="1"/>
    </xf>
    <xf numFmtId="0" fontId="5" fillId="0" borderId="4" xfId="0" applyFont="1" applyBorder="1">
      <alignment vertical="center"/>
    </xf>
    <xf numFmtId="0" fontId="5" fillId="0" borderId="5" xfId="0" applyFont="1" applyBorder="1" applyAlignment="1">
      <alignment horizontal="left" vertical="center" wrapText="1"/>
    </xf>
    <xf numFmtId="0" fontId="5" fillId="0" borderId="4" xfId="0" applyFont="1" applyBorder="1" applyAlignment="1">
      <alignment horizontal="left" vertical="center"/>
    </xf>
    <xf numFmtId="0" fontId="5" fillId="0" borderId="0" xfId="0" applyFont="1" applyAlignment="1">
      <alignment horizontal="left" vertical="center" wrapText="1"/>
    </xf>
  </cellXfs>
  <cellStyles count="1">
    <cellStyle name="標準" xfId="0" builtinId="0"/>
  </cellStyles>
  <dxfs count="7924">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
      <fill>
        <patternFill>
          <bgColor rgb="FFFF99CC"/>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A6BF-3ADC-4322-9606-C57E1E50BBA1}">
  <sheetPr>
    <outlinePr summaryBelow="0"/>
    <pageSetUpPr fitToPage="1"/>
  </sheetPr>
  <dimension ref="A1:AA6129"/>
  <sheetViews>
    <sheetView tabSelected="1" workbookViewId="0">
      <selection sqref="A1:C1"/>
    </sheetView>
  </sheetViews>
  <sheetFormatPr defaultColWidth="8" defaultRowHeight="17" outlineLevelRow="3" x14ac:dyDescent="0.4"/>
  <cols>
    <col min="1" max="1" width="4.6640625" style="1" customWidth="1"/>
    <col min="2" max="2" width="52.77734375" style="3" customWidth="1"/>
    <col min="3" max="3" width="52.77734375" style="4" customWidth="1"/>
    <col min="4" max="4" width="6.44140625" style="4" bestFit="1" customWidth="1"/>
    <col min="5" max="5" width="10.6640625" style="2" hidden="1" customWidth="1"/>
    <col min="6" max="7" width="27.21875" style="2" hidden="1" customWidth="1"/>
    <col min="8" max="8" width="0.6640625" style="2" hidden="1" customWidth="1"/>
    <col min="9" max="18" width="27.21875" style="2" hidden="1" customWidth="1"/>
    <col min="19" max="19" width="22.5546875" style="1" hidden="1" customWidth="1"/>
    <col min="20" max="20" width="27.5546875" style="1" hidden="1" customWidth="1"/>
    <col min="21" max="21" width="29.77734375" style="1" hidden="1" customWidth="1"/>
    <col min="22" max="24" width="27.21875" style="2" hidden="1" customWidth="1"/>
    <col min="25" max="25" width="8" style="1"/>
    <col min="26" max="26" width="8" style="2"/>
    <col min="27" max="16384" width="8" style="1"/>
  </cols>
  <sheetData>
    <row r="1" spans="1:24" x14ac:dyDescent="0.4">
      <c r="A1" s="46" t="s">
        <v>0</v>
      </c>
      <c r="B1" s="46"/>
      <c r="C1" s="46"/>
      <c r="D1" s="29" t="s">
        <v>589</v>
      </c>
      <c r="E1" s="2" t="s">
        <v>1</v>
      </c>
      <c r="F1" s="2" t="s">
        <v>2</v>
      </c>
      <c r="G1" s="2" t="s">
        <v>3</v>
      </c>
      <c r="H1" s="2" t="s">
        <v>4</v>
      </c>
      <c r="I1" s="2" t="s">
        <v>5</v>
      </c>
      <c r="J1" s="2" t="s">
        <v>6</v>
      </c>
      <c r="K1" s="2" t="s">
        <v>7</v>
      </c>
      <c r="L1" s="2" t="s">
        <v>8</v>
      </c>
      <c r="M1" s="2" t="s">
        <v>9</v>
      </c>
      <c r="N1" s="2" t="s">
        <v>10</v>
      </c>
      <c r="O1" s="2" t="s">
        <v>11</v>
      </c>
      <c r="P1" s="2" t="s">
        <v>12</v>
      </c>
      <c r="Q1" s="2" t="s">
        <v>13</v>
      </c>
      <c r="R1" s="2" t="s">
        <v>14</v>
      </c>
      <c r="V1" s="2" t="s">
        <v>15</v>
      </c>
      <c r="W1" s="2" t="s">
        <v>16</v>
      </c>
      <c r="X1" s="2" t="s">
        <v>17</v>
      </c>
    </row>
    <row r="2" spans="1:24" x14ac:dyDescent="0.4">
      <c r="A2" s="46"/>
      <c r="B2" s="46"/>
      <c r="C2" s="46"/>
      <c r="D2" s="29"/>
    </row>
    <row r="3" spans="1:24" x14ac:dyDescent="0.4">
      <c r="A3" s="47" t="s">
        <v>18</v>
      </c>
      <c r="B3" s="47"/>
      <c r="C3" s="47"/>
      <c r="D3" s="23"/>
    </row>
    <row r="4" spans="1:24" x14ac:dyDescent="0.4">
      <c r="B4" s="3" t="s">
        <v>19</v>
      </c>
    </row>
    <row r="5" spans="1:24" x14ac:dyDescent="0.4">
      <c r="A5" s="48" t="s">
        <v>20</v>
      </c>
      <c r="B5" s="49"/>
      <c r="C5" s="5"/>
      <c r="D5" s="30"/>
      <c r="E5" s="2" t="s">
        <v>21</v>
      </c>
      <c r="F5" s="2" t="s">
        <v>22</v>
      </c>
      <c r="G5" s="2" t="s">
        <v>23</v>
      </c>
      <c r="W5" s="2" t="s">
        <v>22</v>
      </c>
    </row>
    <row r="6" spans="1:24" x14ac:dyDescent="0.4">
      <c r="A6" s="48" t="s">
        <v>24</v>
      </c>
      <c r="B6" s="49"/>
      <c r="C6" s="5"/>
      <c r="D6" s="30"/>
      <c r="E6" s="2" t="s">
        <v>21</v>
      </c>
      <c r="F6" s="2" t="s">
        <v>22</v>
      </c>
      <c r="G6" s="2" t="s">
        <v>23</v>
      </c>
      <c r="W6" s="2" t="s">
        <v>22</v>
      </c>
    </row>
    <row r="8" spans="1:24" x14ac:dyDescent="0.4">
      <c r="A8" s="48" t="s">
        <v>25</v>
      </c>
      <c r="B8" s="49"/>
      <c r="C8" s="5" t="s">
        <v>26</v>
      </c>
      <c r="D8" s="30"/>
      <c r="E8" s="2" t="s">
        <v>27</v>
      </c>
      <c r="F8" s="2" t="s">
        <v>28</v>
      </c>
      <c r="G8" s="2" t="s">
        <v>29</v>
      </c>
      <c r="K8" s="2">
        <v>240</v>
      </c>
      <c r="L8" s="2" t="s">
        <v>30</v>
      </c>
      <c r="V8" s="2" t="s">
        <v>26</v>
      </c>
      <c r="W8" s="2" t="s">
        <v>28</v>
      </c>
    </row>
    <row r="9" spans="1:24" x14ac:dyDescent="0.4">
      <c r="B9" s="3" t="s">
        <v>19</v>
      </c>
    </row>
    <row r="10" spans="1:24" x14ac:dyDescent="0.4">
      <c r="A10" s="51" t="s">
        <v>31</v>
      </c>
      <c r="B10" s="51"/>
      <c r="C10" s="51"/>
      <c r="D10" s="3"/>
      <c r="E10" s="2" t="s">
        <v>32</v>
      </c>
    </row>
    <row r="11" spans="1:24" x14ac:dyDescent="0.4">
      <c r="A11" s="3"/>
      <c r="B11" s="1"/>
      <c r="C11" s="1"/>
      <c r="D11" s="1"/>
    </row>
    <row r="12" spans="1:24" x14ac:dyDescent="0.4">
      <c r="A12" s="51" t="s">
        <v>33</v>
      </c>
      <c r="B12" s="51"/>
      <c r="C12" s="51"/>
      <c r="D12" s="3"/>
      <c r="E12" s="2" t="s">
        <v>34</v>
      </c>
      <c r="L12" s="2" t="s">
        <v>35</v>
      </c>
      <c r="M12" s="2" t="s">
        <v>34</v>
      </c>
    </row>
    <row r="13" spans="1:24" x14ac:dyDescent="0.4">
      <c r="S13" s="6" t="s">
        <v>36</v>
      </c>
      <c r="T13" s="6" t="s">
        <v>37</v>
      </c>
      <c r="U13" s="6" t="s">
        <v>38</v>
      </c>
    </row>
    <row r="14" spans="1:24" x14ac:dyDescent="0.4">
      <c r="B14" s="7" t="s">
        <v>39</v>
      </c>
      <c r="C14" s="8"/>
      <c r="D14" s="31"/>
      <c r="E14" s="2" t="s">
        <v>40</v>
      </c>
      <c r="F14" s="2" t="s">
        <v>41</v>
      </c>
      <c r="G14" s="2" t="s">
        <v>42</v>
      </c>
      <c r="K14" s="2">
        <v>20</v>
      </c>
      <c r="L14" s="2" t="s">
        <v>30</v>
      </c>
      <c r="M14" s="2" t="s">
        <v>34</v>
      </c>
      <c r="S14" s="9"/>
      <c r="T14" s="10"/>
      <c r="U14" s="8"/>
      <c r="W14" s="2" t="s">
        <v>41</v>
      </c>
    </row>
    <row r="15" spans="1:24" x14ac:dyDescent="0.4">
      <c r="B15" s="7" t="s">
        <v>43</v>
      </c>
      <c r="C15" s="8">
        <v>2</v>
      </c>
      <c r="D15" s="31"/>
      <c r="E15" s="2" t="s">
        <v>44</v>
      </c>
      <c r="F15" s="2" t="s">
        <v>45</v>
      </c>
      <c r="G15" s="2" t="s">
        <v>46</v>
      </c>
      <c r="K15" s="2">
        <v>1</v>
      </c>
      <c r="L15" s="2" t="s">
        <v>30</v>
      </c>
      <c r="M15" s="2" t="s">
        <v>34</v>
      </c>
      <c r="S15" s="9"/>
      <c r="T15" s="10"/>
      <c r="U15" s="8"/>
      <c r="V15" s="2">
        <v>2</v>
      </c>
      <c r="W15" s="2" t="s">
        <v>45</v>
      </c>
    </row>
    <row r="16" spans="1:24" x14ac:dyDescent="0.4">
      <c r="B16" s="7" t="s">
        <v>47</v>
      </c>
      <c r="C16" s="8"/>
      <c r="D16" s="31"/>
      <c r="E16" s="2" t="s">
        <v>48</v>
      </c>
      <c r="F16" s="2" t="str">
        <f>IF(AND($C$18=1,$C$25="治験計画届"),"^$","^(\d{2}|\d{4})-\d{4}$")</f>
        <v>^(\d{2}|\d{4})-\d{4}$</v>
      </c>
      <c r="G16" s="2" t="str">
        <f>IF($F$16="^$","入力しないでください","**-**** または ****-****形式で入力してください(*は半角数字)")</f>
        <v>**-**** または ****-****形式で入力してください(*は半角数字)</v>
      </c>
      <c r="K16" s="2">
        <v>20</v>
      </c>
      <c r="L16" s="2" t="s">
        <v>30</v>
      </c>
      <c r="M16" s="2" t="s">
        <v>34</v>
      </c>
      <c r="S16" s="9"/>
      <c r="T16" s="10"/>
      <c r="U16" s="8"/>
      <c r="W16" s="2" t="s">
        <v>49</v>
      </c>
    </row>
    <row r="17" spans="1:23" x14ac:dyDescent="0.4">
      <c r="B17" s="7" t="s">
        <v>50</v>
      </c>
      <c r="C17" s="10"/>
      <c r="D17" s="32"/>
      <c r="E17" s="2" t="s">
        <v>51</v>
      </c>
      <c r="F17" s="2" t="s">
        <v>52</v>
      </c>
      <c r="G17" s="2" t="s">
        <v>53</v>
      </c>
      <c r="K17" s="2">
        <v>8</v>
      </c>
      <c r="L17" s="2" t="s">
        <v>54</v>
      </c>
      <c r="M17" s="2" t="s">
        <v>34</v>
      </c>
      <c r="S17" s="9"/>
      <c r="T17" s="10"/>
      <c r="U17" s="8"/>
      <c r="W17" s="2" t="s">
        <v>52</v>
      </c>
    </row>
    <row r="18" spans="1:23" x14ac:dyDescent="0.4">
      <c r="B18" s="7" t="s">
        <v>55</v>
      </c>
      <c r="C18" s="5"/>
      <c r="D18" s="30"/>
      <c r="E18" s="2" t="s">
        <v>56</v>
      </c>
      <c r="F18" s="2" t="s">
        <v>57</v>
      </c>
      <c r="G18" s="2" t="s">
        <v>58</v>
      </c>
      <c r="K18" s="2">
        <v>3</v>
      </c>
      <c r="L18" s="2" t="s">
        <v>30</v>
      </c>
      <c r="M18" s="2" t="s">
        <v>34</v>
      </c>
      <c r="S18" s="9"/>
      <c r="T18" s="10"/>
      <c r="U18" s="8"/>
      <c r="W18" s="2" t="s">
        <v>57</v>
      </c>
    </row>
    <row r="19" spans="1:23" x14ac:dyDescent="0.4">
      <c r="B19" s="7" t="s">
        <v>59</v>
      </c>
      <c r="C19" s="8"/>
      <c r="D19" s="31"/>
      <c r="E19" s="2" t="s">
        <v>60</v>
      </c>
      <c r="F19" s="2" t="str">
        <f>IF($C$25="治験計画届","^$","^(\d{2}|\d{4})-\d{4}$")</f>
        <v>^(\d{2}|\d{4})-\d{4}$</v>
      </c>
      <c r="G19" s="2" t="str">
        <f>IF($F$19="^$","入力しないでください","**-**** または ****-****形式で入力してください(*は半角数字)")</f>
        <v>**-**** または ****-****形式で入力してください(*は半角数字)</v>
      </c>
      <c r="K19" s="2">
        <v>20</v>
      </c>
      <c r="L19" s="2" t="s">
        <v>30</v>
      </c>
      <c r="M19" s="2" t="s">
        <v>34</v>
      </c>
      <c r="S19" s="9"/>
      <c r="T19" s="10"/>
      <c r="U19" s="8"/>
      <c r="W19" s="2" t="s">
        <v>49</v>
      </c>
    </row>
    <row r="20" spans="1:23" x14ac:dyDescent="0.4">
      <c r="B20" s="7" t="s">
        <v>61</v>
      </c>
      <c r="C20" s="10"/>
      <c r="D20" s="32"/>
      <c r="E20" s="2" t="s">
        <v>62</v>
      </c>
      <c r="F20" s="2" t="s">
        <v>52</v>
      </c>
      <c r="G20" s="2" t="s">
        <v>53</v>
      </c>
      <c r="K20" s="2">
        <v>8</v>
      </c>
      <c r="L20" s="2" t="s">
        <v>30</v>
      </c>
      <c r="M20" s="2" t="s">
        <v>34</v>
      </c>
      <c r="S20" s="9"/>
      <c r="T20" s="10"/>
      <c r="U20" s="8"/>
      <c r="W20" s="2" t="s">
        <v>52</v>
      </c>
    </row>
    <row r="22" spans="1:23" x14ac:dyDescent="0.4">
      <c r="A22" s="51" t="s">
        <v>63</v>
      </c>
      <c r="B22" s="51"/>
      <c r="C22" s="51"/>
      <c r="D22" s="3"/>
      <c r="E22" s="2" t="s">
        <v>64</v>
      </c>
      <c r="L22" s="2" t="s">
        <v>65</v>
      </c>
      <c r="M22" s="2" t="s">
        <v>66</v>
      </c>
    </row>
    <row r="23" spans="1:23" x14ac:dyDescent="0.4">
      <c r="S23" s="6" t="s">
        <v>36</v>
      </c>
      <c r="T23" s="6" t="s">
        <v>37</v>
      </c>
      <c r="U23" s="6" t="s">
        <v>38</v>
      </c>
    </row>
    <row r="24" spans="1:23" x14ac:dyDescent="0.4">
      <c r="B24" s="7" t="s">
        <v>67</v>
      </c>
      <c r="C24" s="10"/>
      <c r="D24" s="32"/>
      <c r="E24" s="2" t="s">
        <v>68</v>
      </c>
      <c r="F24" s="2" t="s">
        <v>52</v>
      </c>
      <c r="G24" s="2" t="s">
        <v>69</v>
      </c>
      <c r="K24" s="2">
        <v>8</v>
      </c>
      <c r="L24" s="2" t="s">
        <v>30</v>
      </c>
      <c r="M24" s="2" t="s">
        <v>66</v>
      </c>
      <c r="S24" s="9"/>
      <c r="T24" s="10"/>
      <c r="U24" s="8"/>
      <c r="W24" s="2" t="s">
        <v>52</v>
      </c>
    </row>
    <row r="25" spans="1:23" x14ac:dyDescent="0.4">
      <c r="B25" s="7" t="s">
        <v>70</v>
      </c>
      <c r="C25" s="8"/>
      <c r="D25" s="31"/>
      <c r="E25" s="2" t="s">
        <v>71</v>
      </c>
      <c r="F25" s="2" t="s">
        <v>72</v>
      </c>
      <c r="G25" s="2" t="s">
        <v>73</v>
      </c>
      <c r="K25" s="2">
        <v>14</v>
      </c>
      <c r="L25" s="2" t="s">
        <v>30</v>
      </c>
      <c r="M25" s="2" t="s">
        <v>66</v>
      </c>
      <c r="S25" s="9"/>
      <c r="T25" s="10"/>
      <c r="U25" s="8"/>
      <c r="W25" s="2" t="s">
        <v>72</v>
      </c>
    </row>
    <row r="26" spans="1:23" x14ac:dyDescent="0.4">
      <c r="B26" s="7" t="s">
        <v>74</v>
      </c>
      <c r="C26" s="5"/>
      <c r="D26" s="30"/>
      <c r="E26" s="2" t="s">
        <v>75</v>
      </c>
      <c r="F26" s="2" t="str">
        <f>IF($C$25="治験計画変更届","^\d{1,3}$","^$")</f>
        <v>^$</v>
      </c>
      <c r="G26" s="2" t="str">
        <f>IF($F$26="^$","入力しないでください","半角数字を入力してください(3桁以内)")</f>
        <v>入力しないでください</v>
      </c>
      <c r="K26" s="2">
        <v>3</v>
      </c>
      <c r="L26" s="2" t="s">
        <v>30</v>
      </c>
      <c r="M26" s="2" t="s">
        <v>66</v>
      </c>
      <c r="S26" s="9"/>
      <c r="T26" s="10"/>
      <c r="U26" s="8"/>
      <c r="W26" s="2" t="s">
        <v>76</v>
      </c>
    </row>
    <row r="27" spans="1:23" x14ac:dyDescent="0.4">
      <c r="B27" s="7" t="s">
        <v>77</v>
      </c>
      <c r="C27" s="5"/>
      <c r="D27" s="30"/>
      <c r="E27" s="2" t="s">
        <v>78</v>
      </c>
      <c r="F27" s="2" t="s">
        <v>79</v>
      </c>
      <c r="G27" s="2" t="s">
        <v>73</v>
      </c>
      <c r="K27" s="2">
        <v>1</v>
      </c>
      <c r="L27" s="2" t="s">
        <v>30</v>
      </c>
      <c r="M27" s="2" t="s">
        <v>66</v>
      </c>
      <c r="S27" s="9"/>
      <c r="T27" s="10"/>
      <c r="U27" s="8"/>
      <c r="W27" s="2" t="s">
        <v>79</v>
      </c>
    </row>
    <row r="28" spans="1:23" x14ac:dyDescent="0.4">
      <c r="B28" s="7" t="s">
        <v>80</v>
      </c>
      <c r="C28" s="8"/>
      <c r="D28" s="31"/>
      <c r="E28" s="2" t="s">
        <v>81</v>
      </c>
      <c r="F28" s="2" t="str">
        <f>IF($C$27=1,"^新有効成分|新投与経路|新医療用配合剤$","^新有効成分|新投与経路|新医療用配合剤$|^$")</f>
        <v>^新有効成分|新投与経路|新医療用配合剤$|^$</v>
      </c>
      <c r="G28" s="2" t="s">
        <v>82</v>
      </c>
      <c r="K28" s="2">
        <v>50</v>
      </c>
      <c r="L28" s="2" t="s">
        <v>83</v>
      </c>
      <c r="M28" s="2" t="s">
        <v>66</v>
      </c>
      <c r="R28" s="2" t="str">
        <f>IF(C28="","TRUE","FALSE")</f>
        <v>TRUE</v>
      </c>
      <c r="S28" s="9"/>
      <c r="T28" s="10"/>
      <c r="U28" s="8"/>
      <c r="W28" s="2" t="s">
        <v>84</v>
      </c>
    </row>
    <row r="29" spans="1:23" x14ac:dyDescent="0.4">
      <c r="B29" s="3" t="s">
        <v>19</v>
      </c>
    </row>
    <row r="30" spans="1:23" x14ac:dyDescent="0.4">
      <c r="B30" s="50" t="s">
        <v>85</v>
      </c>
      <c r="C30" s="50"/>
      <c r="D30" s="33"/>
      <c r="E30" s="2" t="s">
        <v>86</v>
      </c>
      <c r="L30" s="2" t="s">
        <v>87</v>
      </c>
      <c r="M30" s="2" t="s">
        <v>66</v>
      </c>
      <c r="N30" s="2" t="s">
        <v>86</v>
      </c>
      <c r="S30" s="6" t="s">
        <v>36</v>
      </c>
      <c r="T30" s="6" t="s">
        <v>37</v>
      </c>
      <c r="U30" s="6" t="s">
        <v>38</v>
      </c>
    </row>
    <row r="31" spans="1:23" x14ac:dyDescent="0.4">
      <c r="B31" s="7" t="s">
        <v>88</v>
      </c>
      <c r="C31" s="10"/>
      <c r="D31" s="32"/>
      <c r="E31" s="2" t="s">
        <v>89</v>
      </c>
      <c r="F31" s="2" t="str">
        <f>IF($C$25="治験中止届","^(19|20)\d{2}[01][0-9][0-3][0-9]$","^$")</f>
        <v>^$</v>
      </c>
      <c r="G31" s="2" t="str">
        <f>IF($F$31="^$", "入力しないでください", "西暦年月日を8桁の半角数字で入力してください")</f>
        <v>入力しないでください</v>
      </c>
      <c r="K31" s="2">
        <v>8</v>
      </c>
      <c r="L31" s="2" t="s">
        <v>30</v>
      </c>
      <c r="M31" s="2" t="s">
        <v>66</v>
      </c>
      <c r="N31" s="2" t="s">
        <v>86</v>
      </c>
      <c r="S31" s="9"/>
      <c r="T31" s="10"/>
      <c r="U31" s="8"/>
      <c r="W31" s="2" t="s">
        <v>90</v>
      </c>
    </row>
    <row r="32" spans="1:23" x14ac:dyDescent="0.4">
      <c r="B32" s="7" t="s">
        <v>91</v>
      </c>
      <c r="C32" s="8"/>
      <c r="D32" s="31"/>
      <c r="E32" s="2" t="s">
        <v>92</v>
      </c>
      <c r="F32" s="2" t="str">
        <f>IF($C$25="治験中止届","^.{1,1000}$","^$")</f>
        <v>^$</v>
      </c>
      <c r="G32" s="2" t="str">
        <f>IF($F$32="^$", "入力しないでください", "入力してください(1000文字以内)")</f>
        <v>入力しないでください</v>
      </c>
      <c r="K32" s="2">
        <v>1000</v>
      </c>
      <c r="L32" s="2" t="s">
        <v>30</v>
      </c>
      <c r="M32" s="2" t="s">
        <v>66</v>
      </c>
      <c r="N32" s="2" t="s">
        <v>86</v>
      </c>
      <c r="S32" s="9"/>
      <c r="T32" s="10"/>
      <c r="U32" s="8"/>
      <c r="W32" s="2" t="s">
        <v>93</v>
      </c>
    </row>
    <row r="33" spans="2:25" x14ac:dyDescent="0.4">
      <c r="B33" s="7" t="s">
        <v>94</v>
      </c>
      <c r="C33" s="8"/>
      <c r="D33" s="31"/>
      <c r="E33" s="2" t="s">
        <v>95</v>
      </c>
      <c r="F33" s="2" t="str">
        <f>IF($C$25="治験中止届","^.{1,1000}$","^$")</f>
        <v>^$</v>
      </c>
      <c r="G33" s="2" t="str">
        <f>IF($F$33="^$", "入力しないでください", "入力してください(1000文字以内)")</f>
        <v>入力しないでください</v>
      </c>
      <c r="K33" s="2">
        <v>1000</v>
      </c>
      <c r="L33" s="2" t="s">
        <v>30</v>
      </c>
      <c r="M33" s="2" t="s">
        <v>66</v>
      </c>
      <c r="N33" s="2" t="s">
        <v>86</v>
      </c>
      <c r="S33" s="9"/>
      <c r="T33" s="10"/>
      <c r="U33" s="8"/>
      <c r="W33" s="2" t="s">
        <v>93</v>
      </c>
    </row>
    <row r="34" spans="2:25" x14ac:dyDescent="0.4">
      <c r="B34" s="3" t="s">
        <v>19</v>
      </c>
    </row>
    <row r="35" spans="2:25" x14ac:dyDescent="0.4">
      <c r="B35" s="50" t="s">
        <v>96</v>
      </c>
      <c r="C35" s="50"/>
      <c r="D35" s="33"/>
      <c r="E35" s="2" t="s">
        <v>97</v>
      </c>
      <c r="L35" s="2" t="s">
        <v>98</v>
      </c>
      <c r="M35" s="2" t="s">
        <v>66</v>
      </c>
      <c r="N35" s="2" t="s">
        <v>99</v>
      </c>
      <c r="S35" s="6" t="s">
        <v>36</v>
      </c>
      <c r="T35" s="6" t="s">
        <v>37</v>
      </c>
      <c r="U35" s="6" t="s">
        <v>38</v>
      </c>
    </row>
    <row r="36" spans="2:25" x14ac:dyDescent="0.4">
      <c r="B36" s="7" t="s">
        <v>100</v>
      </c>
      <c r="C36" s="5">
        <v>1</v>
      </c>
      <c r="D36" s="30"/>
      <c r="E36" s="2" t="s">
        <v>101</v>
      </c>
      <c r="F36" s="2" t="s">
        <v>102</v>
      </c>
      <c r="G36" s="2" t="s">
        <v>103</v>
      </c>
      <c r="H36" s="2">
        <v>31</v>
      </c>
      <c r="K36" s="2">
        <v>3</v>
      </c>
      <c r="L36" s="2" t="s">
        <v>104</v>
      </c>
      <c r="M36" s="2" t="s">
        <v>66</v>
      </c>
      <c r="N36" s="2" t="s">
        <v>99</v>
      </c>
      <c r="S36" s="9"/>
      <c r="T36" s="10"/>
      <c r="U36" s="8"/>
      <c r="V36" s="2" t="s">
        <v>105</v>
      </c>
      <c r="W36" s="2" t="s">
        <v>106</v>
      </c>
      <c r="X36" s="2" t="str" cm="1">
        <f t="array" ref="X36">IF(AND(C36&lt;&gt;1,C37:C40="",S36:W40=""), "FALSE","TRUE")</f>
        <v>TRUE</v>
      </c>
    </row>
    <row r="37" spans="2:25" x14ac:dyDescent="0.4">
      <c r="B37" s="7" t="s">
        <v>107</v>
      </c>
      <c r="C37" s="8"/>
      <c r="D37" s="31"/>
      <c r="E37" s="2" t="s">
        <v>108</v>
      </c>
      <c r="F37" s="2" t="s">
        <v>109</v>
      </c>
      <c r="G37" s="2" t="s">
        <v>110</v>
      </c>
      <c r="H37" s="2">
        <v>31</v>
      </c>
      <c r="K37" s="2">
        <v>100</v>
      </c>
      <c r="L37" s="2" t="s">
        <v>30</v>
      </c>
      <c r="M37" s="2" t="s">
        <v>66</v>
      </c>
      <c r="N37" s="2" t="s">
        <v>99</v>
      </c>
      <c r="S37" s="9"/>
      <c r="T37" s="10"/>
      <c r="U37" s="8"/>
      <c r="W37" s="2" t="s">
        <v>111</v>
      </c>
      <c r="X37" s="2" t="str" cm="1">
        <f t="array" ref="X37">IF(AND(C36&lt;&gt;1,C37:C40="",S36:U40=""), "FALSE","TRUE")</f>
        <v>TRUE</v>
      </c>
    </row>
    <row r="38" spans="2:25" x14ac:dyDescent="0.4">
      <c r="B38" s="7" t="s">
        <v>112</v>
      </c>
      <c r="C38" s="8"/>
      <c r="D38" s="31"/>
      <c r="E38" s="2" t="s">
        <v>113</v>
      </c>
      <c r="F38" s="2" t="s">
        <v>114</v>
      </c>
      <c r="G38" s="2" t="s">
        <v>115</v>
      </c>
      <c r="H38" s="2">
        <v>31</v>
      </c>
      <c r="K38" s="2">
        <v>120</v>
      </c>
      <c r="L38" s="2" t="s">
        <v>30</v>
      </c>
      <c r="M38" s="2" t="s">
        <v>66</v>
      </c>
      <c r="N38" s="2" t="s">
        <v>99</v>
      </c>
      <c r="S38" s="9"/>
      <c r="T38" s="10"/>
      <c r="U38" s="8"/>
      <c r="W38" s="2" t="s">
        <v>116</v>
      </c>
      <c r="X38" s="2" t="str" cm="1">
        <f t="array" ref="X38">IF(AND(C36&lt;&gt;1,C37:C40="",S36:U40=""), "FALSE","TRUE")</f>
        <v>TRUE</v>
      </c>
    </row>
    <row r="39" spans="2:25" x14ac:dyDescent="0.4">
      <c r="B39" s="7" t="s">
        <v>117</v>
      </c>
      <c r="C39" s="8"/>
      <c r="D39" s="31"/>
      <c r="E39" s="2" t="s">
        <v>118</v>
      </c>
      <c r="F39" s="2" t="s">
        <v>116</v>
      </c>
      <c r="G39" s="2" t="s">
        <v>115</v>
      </c>
      <c r="H39" s="2">
        <v>31</v>
      </c>
      <c r="K39" s="2">
        <v>120</v>
      </c>
      <c r="L39" s="2" t="s">
        <v>30</v>
      </c>
      <c r="M39" s="2" t="s">
        <v>66</v>
      </c>
      <c r="N39" s="2" t="s">
        <v>99</v>
      </c>
      <c r="S39" s="9"/>
      <c r="T39" s="10"/>
      <c r="U39" s="8"/>
      <c r="W39" s="2" t="s">
        <v>116</v>
      </c>
      <c r="X39" s="2" t="str" cm="1">
        <f t="array" ref="X39">IF(AND(C36&lt;&gt;1,C37:C40="",S36:U40=""), "FALSE","TRUE")</f>
        <v>TRUE</v>
      </c>
    </row>
    <row r="40" spans="2:25" x14ac:dyDescent="0.4">
      <c r="B40" s="7" t="s">
        <v>119</v>
      </c>
      <c r="C40" s="11"/>
      <c r="D40" s="34"/>
      <c r="E40" s="2" t="s">
        <v>120</v>
      </c>
      <c r="F40" s="2" t="s">
        <v>121</v>
      </c>
      <c r="G40" s="2" t="s">
        <v>122</v>
      </c>
      <c r="H40" s="2">
        <v>31</v>
      </c>
      <c r="K40" s="2">
        <v>9</v>
      </c>
      <c r="L40" s="2" t="s">
        <v>30</v>
      </c>
      <c r="M40" s="2" t="s">
        <v>66</v>
      </c>
      <c r="N40" s="2" t="s">
        <v>99</v>
      </c>
      <c r="S40" s="9"/>
      <c r="T40" s="10"/>
      <c r="U40" s="8"/>
      <c r="W40" s="2" t="s">
        <v>123</v>
      </c>
      <c r="X40" s="2" t="str" cm="1">
        <f t="array" ref="X40">IF(AND(C36&lt;&gt;1,C37:C40="",S36:U40=""), "FALSE","TRUE")</f>
        <v>TRUE</v>
      </c>
      <c r="Y40" s="2"/>
    </row>
    <row r="41" spans="2:25" x14ac:dyDescent="0.4">
      <c r="B41" s="3" t="s">
        <v>19</v>
      </c>
    </row>
    <row r="42" spans="2:25" x14ac:dyDescent="0.4">
      <c r="B42" s="50" t="s">
        <v>124</v>
      </c>
      <c r="C42" s="50"/>
      <c r="D42" s="33"/>
      <c r="E42" s="2" t="s">
        <v>125</v>
      </c>
      <c r="L42" s="2" t="s">
        <v>126</v>
      </c>
      <c r="M42" s="2" t="s">
        <v>66</v>
      </c>
      <c r="N42" s="2" t="s">
        <v>125</v>
      </c>
      <c r="S42" s="6" t="s">
        <v>36</v>
      </c>
      <c r="T42" s="6" t="s">
        <v>37</v>
      </c>
      <c r="U42" s="6" t="s">
        <v>38</v>
      </c>
    </row>
    <row r="43" spans="2:25" x14ac:dyDescent="0.4">
      <c r="B43" s="12" t="s">
        <v>127</v>
      </c>
      <c r="C43" s="8"/>
      <c r="D43" s="31"/>
      <c r="E43" s="2" t="s">
        <v>128</v>
      </c>
      <c r="F43" s="2" t="s">
        <v>129</v>
      </c>
      <c r="G43" s="2" t="s">
        <v>23</v>
      </c>
      <c r="L43" s="2" t="s">
        <v>30</v>
      </c>
      <c r="M43" s="2" t="s">
        <v>66</v>
      </c>
      <c r="N43" s="2" t="s">
        <v>125</v>
      </c>
      <c r="S43" s="9"/>
      <c r="T43" s="10"/>
      <c r="U43" s="8"/>
      <c r="W43" s="2" t="s">
        <v>130</v>
      </c>
    </row>
    <row r="44" spans="2:25" x14ac:dyDescent="0.4">
      <c r="B44" s="3" t="s">
        <v>19</v>
      </c>
    </row>
    <row r="45" spans="2:25" x14ac:dyDescent="0.4">
      <c r="B45" s="3" t="s">
        <v>131</v>
      </c>
      <c r="C45" s="13"/>
      <c r="D45" s="13"/>
      <c r="E45" s="2" t="s">
        <v>132</v>
      </c>
      <c r="L45" s="2" t="s">
        <v>133</v>
      </c>
      <c r="M45" s="2" t="s">
        <v>66</v>
      </c>
      <c r="N45" s="2" t="s">
        <v>125</v>
      </c>
      <c r="O45" s="2" t="s">
        <v>132</v>
      </c>
      <c r="S45" s="6" t="s">
        <v>36</v>
      </c>
      <c r="T45" s="6" t="s">
        <v>37</v>
      </c>
      <c r="U45" s="6" t="s">
        <v>38</v>
      </c>
    </row>
    <row r="46" spans="2:25" x14ac:dyDescent="0.4">
      <c r="B46" s="7" t="s">
        <v>134</v>
      </c>
      <c r="C46" s="5">
        <v>1</v>
      </c>
      <c r="D46" s="30"/>
      <c r="E46" s="2" t="s">
        <v>135</v>
      </c>
      <c r="F46" s="2" t="s">
        <v>102</v>
      </c>
      <c r="G46" s="2" t="s">
        <v>103</v>
      </c>
      <c r="H46" s="2">
        <v>39</v>
      </c>
      <c r="K46" s="2">
        <v>3</v>
      </c>
      <c r="L46" s="2" t="s">
        <v>136</v>
      </c>
      <c r="M46" s="2" t="s">
        <v>66</v>
      </c>
      <c r="N46" s="2" t="s">
        <v>125</v>
      </c>
      <c r="O46" s="2" t="s">
        <v>132</v>
      </c>
      <c r="S46" s="9"/>
      <c r="T46" s="10"/>
      <c r="U46" s="8"/>
      <c r="V46" s="2" t="s">
        <v>105</v>
      </c>
      <c r="W46" s="2" t="s">
        <v>106</v>
      </c>
      <c r="X46" s="2" t="str" cm="1">
        <f t="array" ref="X46">IF(AND(C46&lt;&gt;1,C47="",S46:U47=""), "FALSE","TRUE")</f>
        <v>TRUE</v>
      </c>
    </row>
    <row r="47" spans="2:25" x14ac:dyDescent="0.4">
      <c r="B47" s="7" t="s">
        <v>137</v>
      </c>
      <c r="C47" s="8"/>
      <c r="D47" s="31"/>
      <c r="E47" s="2" t="s">
        <v>138</v>
      </c>
      <c r="F47" s="2" t="s">
        <v>139</v>
      </c>
      <c r="G47" s="2" t="s">
        <v>140</v>
      </c>
      <c r="H47" s="2">
        <v>39</v>
      </c>
      <c r="K47" s="2">
        <v>2</v>
      </c>
      <c r="L47" s="2" t="s">
        <v>30</v>
      </c>
      <c r="M47" s="2" t="s">
        <v>66</v>
      </c>
      <c r="N47" s="2" t="s">
        <v>125</v>
      </c>
      <c r="O47" s="2" t="s">
        <v>132</v>
      </c>
      <c r="S47" s="9"/>
      <c r="T47" s="10"/>
      <c r="U47" s="8"/>
      <c r="W47" s="2" t="s">
        <v>141</v>
      </c>
      <c r="X47" s="2" t="str" cm="1">
        <f t="array" ref="X47">IF(AND(C46&lt;&gt;1,C47="",S46:U47=""), "FALSE","TRUE")</f>
        <v>TRUE</v>
      </c>
    </row>
    <row r="48" spans="2:25" x14ac:dyDescent="0.4">
      <c r="B48" s="3" t="s">
        <v>19</v>
      </c>
      <c r="S48" s="6" t="s">
        <v>36</v>
      </c>
      <c r="T48" s="6" t="s">
        <v>37</v>
      </c>
      <c r="U48" s="6" t="s">
        <v>38</v>
      </c>
    </row>
    <row r="49" spans="2:24" x14ac:dyDescent="0.4">
      <c r="B49" s="7" t="s">
        <v>142</v>
      </c>
      <c r="C49" s="8"/>
      <c r="D49" s="31"/>
      <c r="E49" s="2" t="s">
        <v>143</v>
      </c>
      <c r="F49" s="2" t="s">
        <v>129</v>
      </c>
      <c r="G49" s="2" t="s">
        <v>23</v>
      </c>
      <c r="L49" s="2" t="s">
        <v>30</v>
      </c>
      <c r="M49" s="2" t="s">
        <v>66</v>
      </c>
      <c r="S49" s="9"/>
      <c r="T49" s="10"/>
      <c r="U49" s="8"/>
      <c r="W49" s="2" t="s">
        <v>130</v>
      </c>
    </row>
    <row r="50" spans="2:24" x14ac:dyDescent="0.4">
      <c r="B50" s="3" t="s">
        <v>19</v>
      </c>
    </row>
    <row r="51" spans="2:24" x14ac:dyDescent="0.4">
      <c r="B51" s="50" t="s">
        <v>144</v>
      </c>
      <c r="C51" s="50"/>
      <c r="D51" s="33"/>
      <c r="E51" s="2" t="s">
        <v>145</v>
      </c>
      <c r="L51" s="2" t="s">
        <v>146</v>
      </c>
      <c r="M51" s="2" t="s">
        <v>66</v>
      </c>
      <c r="N51" s="2" t="s">
        <v>145</v>
      </c>
      <c r="S51" s="6" t="s">
        <v>36</v>
      </c>
      <c r="T51" s="6" t="s">
        <v>37</v>
      </c>
      <c r="U51" s="6" t="s">
        <v>38</v>
      </c>
    </row>
    <row r="52" spans="2:24" x14ac:dyDescent="0.4">
      <c r="B52" s="7" t="s">
        <v>147</v>
      </c>
      <c r="C52" s="8"/>
      <c r="D52" s="31"/>
      <c r="E52" s="2" t="s">
        <v>148</v>
      </c>
      <c r="F52" s="2" t="s">
        <v>149</v>
      </c>
      <c r="G52" s="2" t="s">
        <v>150</v>
      </c>
      <c r="K52" s="2">
        <v>1024</v>
      </c>
      <c r="L52" s="2" t="s">
        <v>30</v>
      </c>
      <c r="M52" s="2" t="s">
        <v>66</v>
      </c>
      <c r="N52" s="2" t="s">
        <v>145</v>
      </c>
      <c r="S52" s="9"/>
      <c r="T52" s="10"/>
      <c r="U52" s="8"/>
      <c r="W52" s="2" t="s">
        <v>151</v>
      </c>
    </row>
    <row r="53" spans="2:24" x14ac:dyDescent="0.4">
      <c r="B53" s="7" t="s">
        <v>152</v>
      </c>
      <c r="C53" s="5"/>
      <c r="D53" s="30"/>
      <c r="E53" s="2" t="s">
        <v>153</v>
      </c>
      <c r="F53" s="2" t="s">
        <v>154</v>
      </c>
      <c r="G53" s="2" t="s">
        <v>155</v>
      </c>
      <c r="K53" s="2">
        <v>3</v>
      </c>
      <c r="L53" s="2" t="s">
        <v>30</v>
      </c>
      <c r="M53" s="2" t="s">
        <v>66</v>
      </c>
      <c r="N53" s="2" t="s">
        <v>145</v>
      </c>
      <c r="S53" s="9"/>
      <c r="T53" s="10"/>
      <c r="U53" s="8"/>
      <c r="W53" s="2" t="s">
        <v>156</v>
      </c>
    </row>
    <row r="54" spans="2:24" x14ac:dyDescent="0.4">
      <c r="B54" s="3" t="s">
        <v>19</v>
      </c>
    </row>
    <row r="55" spans="2:24" x14ac:dyDescent="0.4">
      <c r="B55" s="50" t="s">
        <v>157</v>
      </c>
      <c r="C55" s="50"/>
      <c r="D55" s="33"/>
      <c r="E55" s="2" t="s">
        <v>158</v>
      </c>
      <c r="L55" s="2" t="s">
        <v>159</v>
      </c>
      <c r="M55" s="2" t="s">
        <v>66</v>
      </c>
      <c r="N55" s="2" t="s">
        <v>158</v>
      </c>
      <c r="S55" s="6" t="s">
        <v>36</v>
      </c>
      <c r="T55" s="6" t="s">
        <v>37</v>
      </c>
      <c r="U55" s="6" t="s">
        <v>38</v>
      </c>
    </row>
    <row r="56" spans="2:24" x14ac:dyDescent="0.4">
      <c r="B56" s="7" t="s">
        <v>160</v>
      </c>
      <c r="C56" s="8"/>
      <c r="D56" s="31"/>
      <c r="E56" s="2" t="s">
        <v>161</v>
      </c>
      <c r="F56" s="2" t="s">
        <v>149</v>
      </c>
      <c r="G56" s="2" t="s">
        <v>150</v>
      </c>
      <c r="K56" s="2">
        <v>1024</v>
      </c>
      <c r="L56" s="2" t="s">
        <v>30</v>
      </c>
      <c r="M56" s="2" t="s">
        <v>66</v>
      </c>
      <c r="N56" s="2" t="s">
        <v>158</v>
      </c>
      <c r="S56" s="9"/>
      <c r="T56" s="10"/>
      <c r="U56" s="8"/>
      <c r="W56" s="2" t="s">
        <v>151</v>
      </c>
    </row>
    <row r="57" spans="2:24" x14ac:dyDescent="0.4">
      <c r="B57" s="3" t="s">
        <v>19</v>
      </c>
    </row>
    <row r="58" spans="2:24" x14ac:dyDescent="0.4">
      <c r="B58" s="50" t="s">
        <v>162</v>
      </c>
      <c r="C58" s="50"/>
      <c r="D58" s="33"/>
      <c r="E58" s="2" t="s">
        <v>163</v>
      </c>
      <c r="L58" s="2" t="s">
        <v>164</v>
      </c>
      <c r="M58" s="2" t="s">
        <v>66</v>
      </c>
      <c r="N58" s="2" t="s">
        <v>158</v>
      </c>
      <c r="O58" s="2" t="s">
        <v>163</v>
      </c>
      <c r="S58" s="6" t="s">
        <v>36</v>
      </c>
      <c r="T58" s="6" t="s">
        <v>37</v>
      </c>
      <c r="U58" s="6" t="s">
        <v>38</v>
      </c>
    </row>
    <row r="59" spans="2:24" x14ac:dyDescent="0.4">
      <c r="B59" s="7" t="s">
        <v>134</v>
      </c>
      <c r="C59" s="5">
        <v>1</v>
      </c>
      <c r="D59" s="30"/>
      <c r="E59" s="2" t="s">
        <v>135</v>
      </c>
      <c r="F59" s="2" t="s">
        <v>102</v>
      </c>
      <c r="G59" s="2" t="s">
        <v>103</v>
      </c>
      <c r="H59" s="2">
        <v>48</v>
      </c>
      <c r="K59" s="2">
        <v>3</v>
      </c>
      <c r="L59" s="2" t="s">
        <v>136</v>
      </c>
      <c r="M59" s="2" t="s">
        <v>66</v>
      </c>
      <c r="N59" s="2" t="s">
        <v>158</v>
      </c>
      <c r="O59" s="2" t="s">
        <v>163</v>
      </c>
      <c r="S59" s="9"/>
      <c r="T59" s="10"/>
      <c r="U59" s="8"/>
      <c r="V59" s="2" t="s">
        <v>105</v>
      </c>
      <c r="W59" s="2" t="s">
        <v>106</v>
      </c>
      <c r="X59" s="2" t="str" cm="1">
        <f t="array" ref="X59">IF(AND(C59&lt;&gt;1,C60="",S59:U60=""), "FALSE","TRUE")</f>
        <v>TRUE</v>
      </c>
    </row>
    <row r="60" spans="2:24" x14ac:dyDescent="0.4">
      <c r="B60" s="7" t="s">
        <v>165</v>
      </c>
      <c r="C60" s="5"/>
      <c r="D60" s="30"/>
      <c r="E60" s="2" t="s">
        <v>166</v>
      </c>
      <c r="F60" s="2" t="s">
        <v>167</v>
      </c>
      <c r="G60" s="2" t="s">
        <v>168</v>
      </c>
      <c r="H60" s="2">
        <v>48</v>
      </c>
      <c r="K60" s="2">
        <v>2</v>
      </c>
      <c r="L60" s="2" t="s">
        <v>30</v>
      </c>
      <c r="M60" s="2" t="s">
        <v>66</v>
      </c>
      <c r="N60" s="2" t="s">
        <v>158</v>
      </c>
      <c r="O60" s="2" t="s">
        <v>163</v>
      </c>
      <c r="S60" s="9"/>
      <c r="T60" s="10"/>
      <c r="U60" s="8"/>
      <c r="W60" s="2" t="s">
        <v>169</v>
      </c>
      <c r="X60" s="2" t="str" cm="1">
        <f t="array" ref="X60">IF(AND(C59&lt;&gt;1,C60="",S59:U60=""), "FALSE","TRUE")</f>
        <v>TRUE</v>
      </c>
    </row>
    <row r="61" spans="2:24" x14ac:dyDescent="0.4">
      <c r="B61" s="3" t="s">
        <v>19</v>
      </c>
    </row>
    <row r="62" spans="2:24" x14ac:dyDescent="0.4">
      <c r="B62" s="50" t="s">
        <v>170</v>
      </c>
      <c r="C62" s="50"/>
      <c r="D62" s="33"/>
      <c r="E62" s="2" t="s">
        <v>171</v>
      </c>
      <c r="M62" s="2" t="s">
        <v>66</v>
      </c>
      <c r="N62" s="2" t="s">
        <v>171</v>
      </c>
      <c r="S62" s="6" t="s">
        <v>36</v>
      </c>
      <c r="T62" s="6" t="s">
        <v>37</v>
      </c>
      <c r="U62" s="6" t="s">
        <v>38</v>
      </c>
    </row>
    <row r="63" spans="2:24" x14ac:dyDescent="0.4">
      <c r="B63" s="7" t="s">
        <v>172</v>
      </c>
      <c r="C63" s="8"/>
      <c r="D63" s="31"/>
      <c r="E63" s="2" t="s">
        <v>173</v>
      </c>
      <c r="F63" s="2" t="s">
        <v>174</v>
      </c>
      <c r="G63" s="2" t="s">
        <v>175</v>
      </c>
      <c r="K63" s="2">
        <v>20</v>
      </c>
      <c r="L63" s="2" t="s">
        <v>30</v>
      </c>
      <c r="M63" s="2" t="s">
        <v>66</v>
      </c>
      <c r="N63" s="2" t="s">
        <v>171</v>
      </c>
      <c r="S63" s="9"/>
      <c r="T63" s="10"/>
      <c r="U63" s="8"/>
      <c r="W63" s="2" t="s">
        <v>174</v>
      </c>
    </row>
    <row r="64" spans="2:24" x14ac:dyDescent="0.4">
      <c r="B64" s="7" t="s">
        <v>176</v>
      </c>
      <c r="C64" s="8"/>
      <c r="D64" s="31"/>
      <c r="E64" s="2" t="s">
        <v>177</v>
      </c>
      <c r="F64" s="2" t="s">
        <v>178</v>
      </c>
      <c r="G64" s="2" t="s">
        <v>73</v>
      </c>
      <c r="K64" s="2">
        <v>1</v>
      </c>
      <c r="L64" s="2" t="s">
        <v>30</v>
      </c>
      <c r="M64" s="2" t="s">
        <v>66</v>
      </c>
      <c r="N64" s="2" t="s">
        <v>171</v>
      </c>
      <c r="S64" s="9"/>
      <c r="T64" s="10"/>
      <c r="U64" s="8"/>
      <c r="W64" s="2" t="s">
        <v>179</v>
      </c>
    </row>
    <row r="65" spans="2:24" x14ac:dyDescent="0.4">
      <c r="B65" s="7" t="s">
        <v>180</v>
      </c>
      <c r="C65" s="8"/>
      <c r="D65" s="31"/>
      <c r="E65" s="2" t="s">
        <v>181</v>
      </c>
      <c r="F65" s="2" t="s">
        <v>182</v>
      </c>
      <c r="G65" s="2" t="s">
        <v>175</v>
      </c>
      <c r="K65" s="2">
        <v>20</v>
      </c>
      <c r="L65" s="2" t="s">
        <v>30</v>
      </c>
      <c r="M65" s="2" t="s">
        <v>66</v>
      </c>
      <c r="N65" s="2" t="s">
        <v>171</v>
      </c>
      <c r="S65" s="9"/>
      <c r="T65" s="10"/>
      <c r="U65" s="8"/>
      <c r="W65" s="2" t="s">
        <v>174</v>
      </c>
    </row>
    <row r="66" spans="2:24" x14ac:dyDescent="0.4">
      <c r="B66" s="7" t="s">
        <v>183</v>
      </c>
      <c r="C66" s="8"/>
      <c r="D66" s="31"/>
      <c r="E66" s="2" t="s">
        <v>184</v>
      </c>
      <c r="F66" s="2" t="s">
        <v>149</v>
      </c>
      <c r="G66" s="2" t="s">
        <v>150</v>
      </c>
      <c r="K66" s="2">
        <v>1024</v>
      </c>
      <c r="L66" s="2" t="s">
        <v>30</v>
      </c>
      <c r="M66" s="2" t="s">
        <v>66</v>
      </c>
      <c r="N66" s="2" t="s">
        <v>171</v>
      </c>
      <c r="S66" s="9"/>
      <c r="T66" s="10"/>
      <c r="U66" s="8"/>
      <c r="W66" s="2" t="s">
        <v>151</v>
      </c>
    </row>
    <row r="67" spans="2:24" x14ac:dyDescent="0.4">
      <c r="B67" s="3" t="s">
        <v>19</v>
      </c>
    </row>
    <row r="68" spans="2:24" x14ac:dyDescent="0.4">
      <c r="B68" s="50" t="s">
        <v>185</v>
      </c>
      <c r="C68" s="50"/>
      <c r="D68" s="33"/>
      <c r="E68" s="2" t="s">
        <v>186</v>
      </c>
      <c r="L68" s="2" t="s">
        <v>187</v>
      </c>
      <c r="M68" s="2" t="s">
        <v>66</v>
      </c>
      <c r="N68" s="2" t="s">
        <v>171</v>
      </c>
      <c r="O68" s="2" t="s">
        <v>186</v>
      </c>
      <c r="S68" s="6" t="s">
        <v>36</v>
      </c>
      <c r="T68" s="6" t="s">
        <v>37</v>
      </c>
      <c r="U68" s="6" t="s">
        <v>38</v>
      </c>
    </row>
    <row r="69" spans="2:24" x14ac:dyDescent="0.4">
      <c r="B69" s="7" t="s">
        <v>188</v>
      </c>
      <c r="C69" s="5"/>
      <c r="D69" s="30"/>
      <c r="E69" s="2" t="s">
        <v>189</v>
      </c>
      <c r="F69" s="2" t="s">
        <v>190</v>
      </c>
      <c r="G69" s="2" t="s">
        <v>191</v>
      </c>
      <c r="K69" s="2">
        <v>4</v>
      </c>
      <c r="L69" s="2" t="s">
        <v>30</v>
      </c>
      <c r="M69" s="2" t="s">
        <v>66</v>
      </c>
      <c r="N69" s="2" t="s">
        <v>171</v>
      </c>
      <c r="O69" s="2" t="s">
        <v>186</v>
      </c>
      <c r="S69" s="9"/>
      <c r="T69" s="10"/>
      <c r="U69" s="8"/>
      <c r="W69" s="2" t="s">
        <v>192</v>
      </c>
    </row>
    <row r="70" spans="2:24" x14ac:dyDescent="0.4">
      <c r="B70" s="7" t="s">
        <v>193</v>
      </c>
      <c r="C70" s="5"/>
      <c r="D70" s="30"/>
      <c r="E70" s="2" t="s">
        <v>194</v>
      </c>
      <c r="F70" s="2" t="s">
        <v>190</v>
      </c>
      <c r="G70" s="2" t="s">
        <v>191</v>
      </c>
      <c r="K70" s="2">
        <v>4</v>
      </c>
      <c r="L70" s="2" t="s">
        <v>30</v>
      </c>
      <c r="M70" s="2" t="s">
        <v>66</v>
      </c>
      <c r="N70" s="2" t="s">
        <v>171</v>
      </c>
      <c r="O70" s="2" t="s">
        <v>186</v>
      </c>
      <c r="S70" s="9"/>
      <c r="T70" s="10"/>
      <c r="U70" s="8"/>
      <c r="W70" s="2" t="s">
        <v>192</v>
      </c>
    </row>
    <row r="71" spans="2:24" x14ac:dyDescent="0.4">
      <c r="B71" s="14"/>
      <c r="C71" s="15"/>
      <c r="D71" s="31"/>
      <c r="S71" s="6" t="s">
        <v>36</v>
      </c>
      <c r="T71" s="6" t="s">
        <v>37</v>
      </c>
      <c r="U71" s="6" t="s">
        <v>38</v>
      </c>
    </row>
    <row r="72" spans="2:24" x14ac:dyDescent="0.4">
      <c r="B72" s="7" t="s">
        <v>195</v>
      </c>
      <c r="C72" s="8"/>
      <c r="D72" s="31"/>
      <c r="E72" s="2" t="s">
        <v>196</v>
      </c>
      <c r="F72" s="2" t="s">
        <v>129</v>
      </c>
      <c r="G72" s="2" t="s">
        <v>23</v>
      </c>
      <c r="L72" s="2" t="s">
        <v>30</v>
      </c>
      <c r="M72" s="2" t="s">
        <v>66</v>
      </c>
      <c r="N72" s="2" t="s">
        <v>171</v>
      </c>
      <c r="S72" s="9"/>
      <c r="T72" s="10"/>
      <c r="U72" s="8"/>
      <c r="W72" s="2" t="s">
        <v>130</v>
      </c>
    </row>
    <row r="73" spans="2:24" x14ac:dyDescent="0.4">
      <c r="B73" s="3" t="s">
        <v>19</v>
      </c>
    </row>
    <row r="74" spans="2:24" x14ac:dyDescent="0.4">
      <c r="B74" s="50" t="s">
        <v>197</v>
      </c>
      <c r="C74" s="50"/>
      <c r="D74" s="33"/>
      <c r="E74" s="2" t="s">
        <v>198</v>
      </c>
      <c r="L74" s="2" t="s">
        <v>199</v>
      </c>
      <c r="M74" s="2" t="s">
        <v>66</v>
      </c>
      <c r="N74" s="2" t="s">
        <v>171</v>
      </c>
      <c r="O74" s="2" t="s">
        <v>198</v>
      </c>
      <c r="S74" s="6" t="s">
        <v>36</v>
      </c>
      <c r="T74" s="6" t="s">
        <v>37</v>
      </c>
      <c r="U74" s="6" t="s">
        <v>38</v>
      </c>
    </row>
    <row r="75" spans="2:24" x14ac:dyDescent="0.4">
      <c r="B75" s="7" t="s">
        <v>200</v>
      </c>
      <c r="C75" s="8"/>
      <c r="D75" s="31"/>
      <c r="E75" s="2" t="s">
        <v>201</v>
      </c>
      <c r="F75" s="2" t="s">
        <v>149</v>
      </c>
      <c r="G75" s="2" t="s">
        <v>150</v>
      </c>
      <c r="K75" s="2">
        <v>1024</v>
      </c>
      <c r="L75" s="2" t="s">
        <v>30</v>
      </c>
      <c r="M75" s="2" t="s">
        <v>66</v>
      </c>
      <c r="N75" s="2" t="s">
        <v>171</v>
      </c>
      <c r="O75" s="2" t="s">
        <v>198</v>
      </c>
      <c r="S75" s="9"/>
      <c r="T75" s="10"/>
      <c r="U75" s="8"/>
      <c r="W75" s="2" t="s">
        <v>151</v>
      </c>
    </row>
    <row r="76" spans="2:24" x14ac:dyDescent="0.4">
      <c r="B76" s="3" t="s">
        <v>19</v>
      </c>
    </row>
    <row r="77" spans="2:24" x14ac:dyDescent="0.4">
      <c r="B77" s="50" t="s">
        <v>162</v>
      </c>
      <c r="C77" s="50"/>
      <c r="D77" s="33"/>
      <c r="E77" s="2" t="s">
        <v>163</v>
      </c>
      <c r="L77" s="2" t="s">
        <v>164</v>
      </c>
      <c r="M77" s="2" t="s">
        <v>66</v>
      </c>
      <c r="N77" s="2" t="s">
        <v>171</v>
      </c>
      <c r="O77" s="2" t="s">
        <v>198</v>
      </c>
      <c r="P77" s="2" t="s">
        <v>163</v>
      </c>
      <c r="S77" s="6" t="s">
        <v>36</v>
      </c>
      <c r="T77" s="6" t="s">
        <v>37</v>
      </c>
      <c r="U77" s="6" t="s">
        <v>38</v>
      </c>
    </row>
    <row r="78" spans="2:24" x14ac:dyDescent="0.4">
      <c r="B78" s="7" t="s">
        <v>134</v>
      </c>
      <c r="C78" s="5">
        <v>1</v>
      </c>
      <c r="D78" s="30"/>
      <c r="E78" s="2" t="s">
        <v>135</v>
      </c>
      <c r="F78" s="2" t="s">
        <v>102</v>
      </c>
      <c r="G78" s="2" t="s">
        <v>103</v>
      </c>
      <c r="H78" s="2">
        <v>62</v>
      </c>
      <c r="K78" s="2">
        <v>3</v>
      </c>
      <c r="L78" s="2" t="s">
        <v>136</v>
      </c>
      <c r="M78" s="2" t="s">
        <v>66</v>
      </c>
      <c r="N78" s="2" t="s">
        <v>171</v>
      </c>
      <c r="O78" s="2" t="s">
        <v>198</v>
      </c>
      <c r="P78" s="2" t="s">
        <v>163</v>
      </c>
      <c r="S78" s="9"/>
      <c r="T78" s="10"/>
      <c r="U78" s="8"/>
      <c r="V78" s="2" t="s">
        <v>105</v>
      </c>
      <c r="W78" s="2" t="s">
        <v>106</v>
      </c>
      <c r="X78" s="2" t="str" cm="1">
        <f t="array" ref="X78">IF(AND(C78&lt;&gt;1,C79="",S78:U79=""), "FALSE","TRUE")</f>
        <v>TRUE</v>
      </c>
    </row>
    <row r="79" spans="2:24" x14ac:dyDescent="0.4">
      <c r="B79" s="7" t="s">
        <v>165</v>
      </c>
      <c r="C79" s="5"/>
      <c r="D79" s="30"/>
      <c r="E79" s="2" t="s">
        <v>202</v>
      </c>
      <c r="F79" s="2" t="s">
        <v>203</v>
      </c>
      <c r="G79" s="2" t="s">
        <v>168</v>
      </c>
      <c r="H79" s="2">
        <v>62</v>
      </c>
      <c r="K79" s="2">
        <v>2</v>
      </c>
      <c r="L79" s="2" t="s">
        <v>30</v>
      </c>
      <c r="M79" s="2" t="s">
        <v>66</v>
      </c>
      <c r="N79" s="2" t="s">
        <v>171</v>
      </c>
      <c r="O79" s="2" t="s">
        <v>198</v>
      </c>
      <c r="P79" s="2" t="s">
        <v>163</v>
      </c>
      <c r="S79" s="9"/>
      <c r="T79" s="10"/>
      <c r="U79" s="8"/>
      <c r="W79" s="2" t="s">
        <v>169</v>
      </c>
      <c r="X79" s="2" t="str" cm="1">
        <f t="array" ref="X79">IF(AND(C78&lt;&gt;1,C79="",S78:U79=""), "FALSE","TRUE")</f>
        <v>TRUE</v>
      </c>
    </row>
    <row r="80" spans="2:24" x14ac:dyDescent="0.4">
      <c r="B80" s="3" t="s">
        <v>19</v>
      </c>
    </row>
    <row r="81" spans="2:24" x14ac:dyDescent="0.4">
      <c r="B81" s="50" t="s">
        <v>204</v>
      </c>
      <c r="C81" s="50"/>
      <c r="D81" s="33"/>
      <c r="E81" s="2" t="s">
        <v>205</v>
      </c>
      <c r="L81" s="2" t="s">
        <v>206</v>
      </c>
      <c r="M81" s="2" t="s">
        <v>66</v>
      </c>
      <c r="N81" s="2" t="s">
        <v>171</v>
      </c>
      <c r="O81" s="2" t="s">
        <v>205</v>
      </c>
      <c r="S81" s="6" t="s">
        <v>36</v>
      </c>
      <c r="T81" s="6" t="s">
        <v>37</v>
      </c>
      <c r="U81" s="6" t="s">
        <v>38</v>
      </c>
    </row>
    <row r="82" spans="2:24" x14ac:dyDescent="0.4">
      <c r="B82" s="7" t="s">
        <v>207</v>
      </c>
      <c r="C82" s="10"/>
      <c r="D82" s="32"/>
      <c r="E82" s="2" t="s">
        <v>208</v>
      </c>
      <c r="F82" s="2" t="s">
        <v>52</v>
      </c>
      <c r="G82" s="2" t="s">
        <v>69</v>
      </c>
      <c r="K82" s="2">
        <v>8</v>
      </c>
      <c r="L82" s="2" t="s">
        <v>30</v>
      </c>
      <c r="M82" s="2" t="s">
        <v>66</v>
      </c>
      <c r="N82" s="2" t="s">
        <v>171</v>
      </c>
      <c r="O82" s="2" t="s">
        <v>205</v>
      </c>
      <c r="S82" s="9"/>
      <c r="T82" s="10"/>
      <c r="U82" s="8"/>
      <c r="W82" s="2" t="s">
        <v>90</v>
      </c>
    </row>
    <row r="83" spans="2:24" x14ac:dyDescent="0.4">
      <c r="B83" s="7" t="s">
        <v>209</v>
      </c>
      <c r="C83" s="10"/>
      <c r="D83" s="32"/>
      <c r="E83" s="2" t="s">
        <v>210</v>
      </c>
      <c r="F83" s="2" t="s">
        <v>52</v>
      </c>
      <c r="G83" s="2" t="s">
        <v>69</v>
      </c>
      <c r="K83" s="2">
        <v>8</v>
      </c>
      <c r="L83" s="2" t="s">
        <v>30</v>
      </c>
      <c r="M83" s="2" t="s">
        <v>66</v>
      </c>
      <c r="N83" s="2" t="s">
        <v>171</v>
      </c>
      <c r="O83" s="2" t="s">
        <v>205</v>
      </c>
      <c r="S83" s="9"/>
      <c r="T83" s="10"/>
      <c r="U83" s="8"/>
      <c r="W83" s="2" t="s">
        <v>90</v>
      </c>
    </row>
    <row r="84" spans="2:24" x14ac:dyDescent="0.4">
      <c r="B84" s="14"/>
      <c r="C84" s="16"/>
      <c r="D84" s="30"/>
      <c r="S84" s="6" t="s">
        <v>36</v>
      </c>
      <c r="T84" s="6" t="s">
        <v>37</v>
      </c>
      <c r="U84" s="6" t="s">
        <v>38</v>
      </c>
    </row>
    <row r="85" spans="2:24" x14ac:dyDescent="0.4">
      <c r="B85" s="7" t="s">
        <v>211</v>
      </c>
      <c r="C85" s="8"/>
      <c r="D85" s="31"/>
      <c r="E85" s="2" t="s">
        <v>212</v>
      </c>
      <c r="F85" s="2" t="s">
        <v>151</v>
      </c>
      <c r="G85" s="2" t="s">
        <v>150</v>
      </c>
      <c r="K85" s="2">
        <v>1024</v>
      </c>
      <c r="L85" s="2" t="s">
        <v>30</v>
      </c>
      <c r="M85" s="2" t="s">
        <v>66</v>
      </c>
      <c r="N85" s="2" t="s">
        <v>171</v>
      </c>
      <c r="S85" s="9"/>
      <c r="T85" s="10"/>
      <c r="U85" s="8"/>
      <c r="V85" s="17"/>
      <c r="W85" s="2" t="s">
        <v>151</v>
      </c>
    </row>
    <row r="86" spans="2:24" x14ac:dyDescent="0.4">
      <c r="B86" s="3" t="s">
        <v>19</v>
      </c>
    </row>
    <row r="87" spans="2:24" x14ac:dyDescent="0.4">
      <c r="B87" s="50" t="s">
        <v>213</v>
      </c>
      <c r="C87" s="50"/>
      <c r="D87" s="33"/>
      <c r="E87" s="2" t="s">
        <v>214</v>
      </c>
      <c r="L87" s="2" t="s">
        <v>215</v>
      </c>
      <c r="M87" s="2" t="s">
        <v>66</v>
      </c>
      <c r="N87" s="2" t="s">
        <v>171</v>
      </c>
      <c r="O87" s="2" t="s">
        <v>214</v>
      </c>
      <c r="R87" s="2" t="str">
        <f>IF(AND(C89="",C90=""), "TRUE", "FALSE")</f>
        <v>TRUE</v>
      </c>
      <c r="S87" s="6" t="s">
        <v>36</v>
      </c>
      <c r="T87" s="6" t="s">
        <v>37</v>
      </c>
      <c r="U87" s="6" t="s">
        <v>38</v>
      </c>
    </row>
    <row r="88" spans="2:24" x14ac:dyDescent="0.4">
      <c r="B88" s="7" t="s">
        <v>134</v>
      </c>
      <c r="C88" s="5">
        <v>1</v>
      </c>
      <c r="D88" s="30"/>
      <c r="E88" s="2" t="s">
        <v>135</v>
      </c>
      <c r="F88" s="2" t="s">
        <v>102</v>
      </c>
      <c r="G88" s="2" t="s">
        <v>103</v>
      </c>
      <c r="H88" s="2">
        <v>69</v>
      </c>
      <c r="K88" s="2">
        <v>3</v>
      </c>
      <c r="L88" s="2" t="s">
        <v>136</v>
      </c>
      <c r="M88" s="2" t="s">
        <v>66</v>
      </c>
      <c r="N88" s="2" t="s">
        <v>171</v>
      </c>
      <c r="O88" s="2" t="s">
        <v>214</v>
      </c>
      <c r="S88" s="9"/>
      <c r="T88" s="10"/>
      <c r="U88" s="8"/>
      <c r="V88" s="2" t="s">
        <v>105</v>
      </c>
      <c r="W88" s="2" t="s">
        <v>106</v>
      </c>
      <c r="X88" s="2" t="str" cm="1">
        <f t="array" ref="X88">IF(AND(C88&lt;&gt;1,C89:C90="",S88:U90=""), "FALSE","TRUE")</f>
        <v>TRUE</v>
      </c>
    </row>
    <row r="89" spans="2:24" x14ac:dyDescent="0.4">
      <c r="B89" s="7" t="s">
        <v>216</v>
      </c>
      <c r="C89" s="8"/>
      <c r="D89" s="31"/>
      <c r="E89" s="2" t="s">
        <v>217</v>
      </c>
      <c r="F89" s="2" t="s">
        <v>114</v>
      </c>
      <c r="G89" s="2" t="s">
        <v>115</v>
      </c>
      <c r="H89" s="2">
        <v>69</v>
      </c>
      <c r="K89" s="2">
        <v>120</v>
      </c>
      <c r="L89" s="2" t="s">
        <v>30</v>
      </c>
      <c r="M89" s="2" t="s">
        <v>66</v>
      </c>
      <c r="N89" s="2" t="s">
        <v>171</v>
      </c>
      <c r="O89" s="2" t="s">
        <v>214</v>
      </c>
      <c r="S89" s="9"/>
      <c r="T89" s="10"/>
      <c r="U89" s="8"/>
      <c r="W89" s="2" t="s">
        <v>116</v>
      </c>
      <c r="X89" s="2" t="str" cm="1">
        <f t="array" ref="X89">IF(AND(C88&lt;&gt;1,C89:C90="",S88:U90=""), "FALSE","TRUE")</f>
        <v>TRUE</v>
      </c>
    </row>
    <row r="90" spans="2:24" x14ac:dyDescent="0.4">
      <c r="B90" s="7" t="s">
        <v>218</v>
      </c>
      <c r="C90" s="8"/>
      <c r="D90" s="31"/>
      <c r="E90" s="2" t="s">
        <v>219</v>
      </c>
      <c r="F90" s="2" t="s">
        <v>129</v>
      </c>
      <c r="G90" s="2" t="s">
        <v>23</v>
      </c>
      <c r="H90" s="2">
        <v>69</v>
      </c>
      <c r="L90" s="2" t="s">
        <v>30</v>
      </c>
      <c r="M90" s="2" t="s">
        <v>66</v>
      </c>
      <c r="N90" s="2" t="s">
        <v>171</v>
      </c>
      <c r="O90" s="2" t="s">
        <v>214</v>
      </c>
      <c r="S90" s="9"/>
      <c r="T90" s="10"/>
      <c r="U90" s="8"/>
      <c r="W90" s="2" t="s">
        <v>130</v>
      </c>
      <c r="X90" s="2" t="str" cm="1">
        <f t="array" ref="X90">IF(AND(C88&lt;&gt;1,C89:C90="",S88:U90=""), "FALSE","TRUE")</f>
        <v>TRUE</v>
      </c>
    </row>
    <row r="91" spans="2:24" x14ac:dyDescent="0.4">
      <c r="B91" s="7" t="s">
        <v>134</v>
      </c>
      <c r="C91" s="5">
        <v>2</v>
      </c>
      <c r="D91" s="30"/>
      <c r="E91" s="2" t="s">
        <v>135</v>
      </c>
      <c r="F91" s="2" t="s">
        <v>102</v>
      </c>
      <c r="G91" s="2" t="s">
        <v>103</v>
      </c>
      <c r="H91" s="2">
        <v>69</v>
      </c>
      <c r="K91" s="2">
        <v>3</v>
      </c>
      <c r="L91" s="2" t="s">
        <v>136</v>
      </c>
      <c r="M91" s="2" t="s">
        <v>66</v>
      </c>
      <c r="N91" s="2" t="s">
        <v>171</v>
      </c>
      <c r="O91" s="2" t="s">
        <v>214</v>
      </c>
      <c r="S91" s="9"/>
      <c r="T91" s="10"/>
      <c r="U91" s="8"/>
      <c r="V91" s="2" t="s">
        <v>105</v>
      </c>
      <c r="W91" s="2" t="s">
        <v>106</v>
      </c>
      <c r="X91" s="2" t="str" cm="1">
        <f t="array" ref="X91">IF(AND(C91&lt;&gt;1,C92:C93="",S91:U93=""), "FALSE","TRUE")</f>
        <v>FALSE</v>
      </c>
    </row>
    <row r="92" spans="2:24" x14ac:dyDescent="0.4">
      <c r="B92" s="7" t="s">
        <v>216</v>
      </c>
      <c r="C92" s="8"/>
      <c r="D92" s="31"/>
      <c r="E92" s="2" t="s">
        <v>217</v>
      </c>
      <c r="F92" s="2" t="s">
        <v>114</v>
      </c>
      <c r="G92" s="2" t="s">
        <v>115</v>
      </c>
      <c r="H92" s="2">
        <v>69</v>
      </c>
      <c r="K92" s="2">
        <v>120</v>
      </c>
      <c r="L92" s="2" t="s">
        <v>30</v>
      </c>
      <c r="M92" s="2" t="s">
        <v>66</v>
      </c>
      <c r="N92" s="2" t="s">
        <v>171</v>
      </c>
      <c r="O92" s="2" t="s">
        <v>214</v>
      </c>
      <c r="S92" s="9"/>
      <c r="T92" s="10"/>
      <c r="U92" s="8"/>
      <c r="W92" s="2" t="s">
        <v>116</v>
      </c>
      <c r="X92" s="2" t="str" cm="1">
        <f t="array" ref="X92">IF(AND(C91&lt;&gt;1,C92:C93="",S91:U93=""), "FALSE","TRUE")</f>
        <v>FALSE</v>
      </c>
    </row>
    <row r="93" spans="2:24" x14ac:dyDescent="0.4">
      <c r="B93" s="7" t="s">
        <v>218</v>
      </c>
      <c r="C93" s="8"/>
      <c r="D93" s="31"/>
      <c r="E93" s="2" t="s">
        <v>219</v>
      </c>
      <c r="F93" s="2" t="s">
        <v>129</v>
      </c>
      <c r="G93" s="2" t="s">
        <v>23</v>
      </c>
      <c r="H93" s="2">
        <v>69</v>
      </c>
      <c r="L93" s="2" t="s">
        <v>30</v>
      </c>
      <c r="M93" s="2" t="s">
        <v>66</v>
      </c>
      <c r="N93" s="2" t="s">
        <v>171</v>
      </c>
      <c r="O93" s="2" t="s">
        <v>214</v>
      </c>
      <c r="S93" s="9"/>
      <c r="T93" s="10"/>
      <c r="U93" s="8"/>
      <c r="W93" s="2" t="s">
        <v>130</v>
      </c>
      <c r="X93" s="2" t="str" cm="1">
        <f t="array" ref="X93">IF(AND(C91&lt;&gt;1,C92:C93="",S91:U93=""), "FALSE","TRUE")</f>
        <v>FALSE</v>
      </c>
    </row>
    <row r="94" spans="2:24" x14ac:dyDescent="0.4">
      <c r="B94" s="7" t="s">
        <v>134</v>
      </c>
      <c r="C94" s="5">
        <v>3</v>
      </c>
      <c r="D94" s="30"/>
      <c r="E94" s="2" t="s">
        <v>135</v>
      </c>
      <c r="F94" s="2" t="s">
        <v>102</v>
      </c>
      <c r="G94" s="2" t="s">
        <v>103</v>
      </c>
      <c r="H94" s="2">
        <v>69</v>
      </c>
      <c r="K94" s="2">
        <v>3</v>
      </c>
      <c r="L94" s="2" t="s">
        <v>136</v>
      </c>
      <c r="M94" s="2" t="s">
        <v>66</v>
      </c>
      <c r="N94" s="2" t="s">
        <v>171</v>
      </c>
      <c r="O94" s="2" t="s">
        <v>214</v>
      </c>
      <c r="S94" s="9"/>
      <c r="T94" s="10"/>
      <c r="U94" s="8"/>
      <c r="V94" s="2" t="s">
        <v>105</v>
      </c>
      <c r="W94" s="2" t="s">
        <v>106</v>
      </c>
      <c r="X94" s="2" t="str" cm="1">
        <f t="array" ref="X94">IF(AND(C94&lt;&gt;1,C95:C96="",S94:U96=""), "FALSE","TRUE")</f>
        <v>FALSE</v>
      </c>
    </row>
    <row r="95" spans="2:24" x14ac:dyDescent="0.4">
      <c r="B95" s="7" t="s">
        <v>216</v>
      </c>
      <c r="C95" s="8"/>
      <c r="D95" s="31"/>
      <c r="E95" s="2" t="s">
        <v>217</v>
      </c>
      <c r="F95" s="2" t="s">
        <v>114</v>
      </c>
      <c r="G95" s="2" t="s">
        <v>115</v>
      </c>
      <c r="H95" s="2">
        <v>69</v>
      </c>
      <c r="K95" s="2">
        <v>120</v>
      </c>
      <c r="L95" s="2" t="s">
        <v>30</v>
      </c>
      <c r="M95" s="2" t="s">
        <v>66</v>
      </c>
      <c r="N95" s="2" t="s">
        <v>171</v>
      </c>
      <c r="O95" s="2" t="s">
        <v>214</v>
      </c>
      <c r="S95" s="9"/>
      <c r="T95" s="10"/>
      <c r="U95" s="8"/>
      <c r="W95" s="2" t="s">
        <v>116</v>
      </c>
      <c r="X95" s="2" t="str" cm="1">
        <f t="array" ref="X95">IF(AND(C94&lt;&gt;1,C95:C96="",S94:U96=""), "FALSE","TRUE")</f>
        <v>FALSE</v>
      </c>
    </row>
    <row r="96" spans="2:24" x14ac:dyDescent="0.4">
      <c r="B96" s="7" t="s">
        <v>218</v>
      </c>
      <c r="C96" s="8"/>
      <c r="D96" s="31"/>
      <c r="E96" s="2" t="s">
        <v>219</v>
      </c>
      <c r="F96" s="2" t="s">
        <v>129</v>
      </c>
      <c r="G96" s="2" t="s">
        <v>23</v>
      </c>
      <c r="H96" s="2">
        <v>69</v>
      </c>
      <c r="L96" s="2" t="s">
        <v>30</v>
      </c>
      <c r="M96" s="2" t="s">
        <v>66</v>
      </c>
      <c r="N96" s="2" t="s">
        <v>171</v>
      </c>
      <c r="O96" s="2" t="s">
        <v>214</v>
      </c>
      <c r="S96" s="9"/>
      <c r="T96" s="10"/>
      <c r="U96" s="8"/>
      <c r="W96" s="2" t="s">
        <v>130</v>
      </c>
      <c r="X96" s="2" t="str" cm="1">
        <f t="array" ref="X96">IF(AND(C94&lt;&gt;1,C95:C96="",S94:U96=""), "FALSE","TRUE")</f>
        <v>FALSE</v>
      </c>
    </row>
    <row r="97" spans="2:24" x14ac:dyDescent="0.4">
      <c r="B97" s="7" t="s">
        <v>134</v>
      </c>
      <c r="C97" s="5">
        <v>4</v>
      </c>
      <c r="D97" s="30"/>
      <c r="E97" s="2" t="s">
        <v>135</v>
      </c>
      <c r="F97" s="2" t="s">
        <v>102</v>
      </c>
      <c r="G97" s="2" t="s">
        <v>103</v>
      </c>
      <c r="H97" s="2">
        <v>69</v>
      </c>
      <c r="K97" s="2">
        <v>3</v>
      </c>
      <c r="L97" s="2" t="s">
        <v>136</v>
      </c>
      <c r="M97" s="2" t="s">
        <v>66</v>
      </c>
      <c r="N97" s="2" t="s">
        <v>171</v>
      </c>
      <c r="O97" s="2" t="s">
        <v>214</v>
      </c>
      <c r="S97" s="9"/>
      <c r="T97" s="10"/>
      <c r="U97" s="8"/>
      <c r="V97" s="2" t="s">
        <v>105</v>
      </c>
      <c r="W97" s="2" t="s">
        <v>106</v>
      </c>
      <c r="X97" s="2" t="str" cm="1">
        <f t="array" ref="X97">IF(AND(C97&lt;&gt;1,C98:C99="",S97:U99=""), "FALSE","TRUE")</f>
        <v>FALSE</v>
      </c>
    </row>
    <row r="98" spans="2:24" x14ac:dyDescent="0.4">
      <c r="B98" s="7" t="s">
        <v>216</v>
      </c>
      <c r="C98" s="8"/>
      <c r="D98" s="31"/>
      <c r="E98" s="2" t="s">
        <v>217</v>
      </c>
      <c r="F98" s="2" t="s">
        <v>114</v>
      </c>
      <c r="G98" s="2" t="s">
        <v>115</v>
      </c>
      <c r="H98" s="2">
        <v>69</v>
      </c>
      <c r="K98" s="2">
        <v>120</v>
      </c>
      <c r="L98" s="2" t="s">
        <v>30</v>
      </c>
      <c r="M98" s="2" t="s">
        <v>66</v>
      </c>
      <c r="N98" s="2" t="s">
        <v>171</v>
      </c>
      <c r="O98" s="2" t="s">
        <v>214</v>
      </c>
      <c r="S98" s="9"/>
      <c r="T98" s="10"/>
      <c r="U98" s="8"/>
      <c r="W98" s="2" t="s">
        <v>116</v>
      </c>
      <c r="X98" s="2" t="str" cm="1">
        <f t="array" ref="X98">IF(AND(C97&lt;&gt;1,C98:C99="",S97:U99=""), "FALSE","TRUE")</f>
        <v>FALSE</v>
      </c>
    </row>
    <row r="99" spans="2:24" x14ac:dyDescent="0.4">
      <c r="B99" s="7" t="s">
        <v>218</v>
      </c>
      <c r="C99" s="8"/>
      <c r="D99" s="31"/>
      <c r="E99" s="2" t="s">
        <v>219</v>
      </c>
      <c r="F99" s="2" t="s">
        <v>129</v>
      </c>
      <c r="G99" s="2" t="s">
        <v>23</v>
      </c>
      <c r="H99" s="2">
        <v>69</v>
      </c>
      <c r="L99" s="2" t="s">
        <v>30</v>
      </c>
      <c r="M99" s="2" t="s">
        <v>66</v>
      </c>
      <c r="N99" s="2" t="s">
        <v>171</v>
      </c>
      <c r="O99" s="2" t="s">
        <v>214</v>
      </c>
      <c r="S99" s="9"/>
      <c r="T99" s="10"/>
      <c r="U99" s="8"/>
      <c r="W99" s="2" t="s">
        <v>130</v>
      </c>
      <c r="X99" s="2" t="str" cm="1">
        <f t="array" ref="X99">IF(AND(C97&lt;&gt;1,C98:C99="",S97:U99=""), "FALSE","TRUE")</f>
        <v>FALSE</v>
      </c>
    </row>
    <row r="100" spans="2:24" x14ac:dyDescent="0.4">
      <c r="B100" s="7" t="s">
        <v>134</v>
      </c>
      <c r="C100" s="5">
        <v>5</v>
      </c>
      <c r="D100" s="30"/>
      <c r="E100" s="2" t="s">
        <v>135</v>
      </c>
      <c r="F100" s="2" t="s">
        <v>102</v>
      </c>
      <c r="G100" s="2" t="s">
        <v>103</v>
      </c>
      <c r="H100" s="2">
        <v>69</v>
      </c>
      <c r="K100" s="2">
        <v>3</v>
      </c>
      <c r="L100" s="2" t="s">
        <v>136</v>
      </c>
      <c r="M100" s="2" t="s">
        <v>66</v>
      </c>
      <c r="N100" s="2" t="s">
        <v>171</v>
      </c>
      <c r="O100" s="2" t="s">
        <v>214</v>
      </c>
      <c r="S100" s="9"/>
      <c r="T100" s="10"/>
      <c r="U100" s="8"/>
      <c r="V100" s="2" t="s">
        <v>105</v>
      </c>
      <c r="W100" s="2" t="s">
        <v>106</v>
      </c>
      <c r="X100" s="2" t="str" cm="1">
        <f t="array" ref="X100">IF(AND(C100&lt;&gt;1,C101:C102="",S100:U102=""), "FALSE","TRUE")</f>
        <v>FALSE</v>
      </c>
    </row>
    <row r="101" spans="2:24" x14ac:dyDescent="0.4">
      <c r="B101" s="7" t="s">
        <v>216</v>
      </c>
      <c r="C101" s="8"/>
      <c r="D101" s="31"/>
      <c r="E101" s="2" t="s">
        <v>217</v>
      </c>
      <c r="F101" s="2" t="s">
        <v>114</v>
      </c>
      <c r="G101" s="2" t="s">
        <v>115</v>
      </c>
      <c r="H101" s="2">
        <v>69</v>
      </c>
      <c r="K101" s="2">
        <v>120</v>
      </c>
      <c r="L101" s="2" t="s">
        <v>30</v>
      </c>
      <c r="M101" s="2" t="s">
        <v>66</v>
      </c>
      <c r="N101" s="2" t="s">
        <v>171</v>
      </c>
      <c r="O101" s="2" t="s">
        <v>214</v>
      </c>
      <c r="S101" s="9"/>
      <c r="T101" s="10"/>
      <c r="U101" s="8"/>
      <c r="W101" s="2" t="s">
        <v>116</v>
      </c>
      <c r="X101" s="2" t="str" cm="1">
        <f t="array" ref="X101">IF(AND(C100&lt;&gt;1,C101:C102="",S100:U102=""), "FALSE","TRUE")</f>
        <v>FALSE</v>
      </c>
    </row>
    <row r="102" spans="2:24" x14ac:dyDescent="0.4">
      <c r="B102" s="7" t="s">
        <v>218</v>
      </c>
      <c r="C102" s="8"/>
      <c r="D102" s="31"/>
      <c r="E102" s="2" t="s">
        <v>219</v>
      </c>
      <c r="F102" s="2" t="s">
        <v>129</v>
      </c>
      <c r="G102" s="2" t="s">
        <v>23</v>
      </c>
      <c r="H102" s="2">
        <v>69</v>
      </c>
      <c r="L102" s="2" t="s">
        <v>30</v>
      </c>
      <c r="M102" s="2" t="s">
        <v>66</v>
      </c>
      <c r="N102" s="2" t="s">
        <v>171</v>
      </c>
      <c r="O102" s="2" t="s">
        <v>214</v>
      </c>
      <c r="S102" s="9"/>
      <c r="T102" s="10"/>
      <c r="U102" s="8"/>
      <c r="W102" s="2" t="s">
        <v>130</v>
      </c>
      <c r="X102" s="2" t="str" cm="1">
        <f t="array" ref="X102">IF(AND(C100&lt;&gt;1,C101:C102="",S100:U102=""), "FALSE","TRUE")</f>
        <v>FALSE</v>
      </c>
    </row>
    <row r="103" spans="2:24" x14ac:dyDescent="0.4">
      <c r="B103" s="3" t="s">
        <v>19</v>
      </c>
    </row>
    <row r="104" spans="2:24" x14ac:dyDescent="0.4">
      <c r="B104" s="50" t="s">
        <v>220</v>
      </c>
      <c r="C104" s="50"/>
      <c r="D104" s="33"/>
      <c r="E104" s="2" t="s">
        <v>221</v>
      </c>
      <c r="L104" s="2" t="s">
        <v>222</v>
      </c>
      <c r="M104" s="2" t="s">
        <v>66</v>
      </c>
      <c r="N104" s="2" t="s">
        <v>171</v>
      </c>
      <c r="O104" s="2" t="s">
        <v>221</v>
      </c>
      <c r="R104" s="2" t="str">
        <f>IF(AND(C106="",C107="",C108=""), "TRUE", "FALSE")</f>
        <v>TRUE</v>
      </c>
      <c r="S104" s="6" t="s">
        <v>36</v>
      </c>
      <c r="T104" s="6" t="s">
        <v>37</v>
      </c>
      <c r="U104" s="6" t="s">
        <v>38</v>
      </c>
    </row>
    <row r="105" spans="2:24" x14ac:dyDescent="0.4">
      <c r="B105" s="7" t="s">
        <v>134</v>
      </c>
      <c r="C105" s="5">
        <v>1</v>
      </c>
      <c r="D105" s="30"/>
      <c r="E105" s="2" t="s">
        <v>135</v>
      </c>
      <c r="F105" s="2" t="s">
        <v>106</v>
      </c>
      <c r="G105" s="2" t="s">
        <v>103</v>
      </c>
      <c r="H105" s="2">
        <v>73</v>
      </c>
      <c r="K105" s="2">
        <v>3</v>
      </c>
      <c r="L105" s="2" t="s">
        <v>136</v>
      </c>
      <c r="M105" s="2" t="s">
        <v>66</v>
      </c>
      <c r="N105" s="2" t="s">
        <v>171</v>
      </c>
      <c r="O105" s="2" t="s">
        <v>221</v>
      </c>
      <c r="S105" s="9"/>
      <c r="T105" s="10"/>
      <c r="U105" s="8"/>
      <c r="V105" s="2" t="s">
        <v>105</v>
      </c>
      <c r="W105" s="2" t="s">
        <v>106</v>
      </c>
      <c r="X105" s="2" t="str" cm="1">
        <f t="array" ref="X105">IF(AND(C105&lt;&gt;1,C106:C108="",S105:U108=""), "FALSE","TRUE")</f>
        <v>TRUE</v>
      </c>
    </row>
    <row r="106" spans="2:24" x14ac:dyDescent="0.4">
      <c r="B106" s="7" t="s">
        <v>223</v>
      </c>
      <c r="C106" s="8"/>
      <c r="D106" s="31"/>
      <c r="E106" s="2" t="s">
        <v>224</v>
      </c>
      <c r="F106" s="2" t="s">
        <v>225</v>
      </c>
      <c r="G106" s="2" t="s">
        <v>226</v>
      </c>
      <c r="H106" s="2">
        <v>73</v>
      </c>
      <c r="K106" s="2">
        <v>50</v>
      </c>
      <c r="L106" s="2" t="s">
        <v>30</v>
      </c>
      <c r="M106" s="2" t="s">
        <v>66</v>
      </c>
      <c r="N106" s="2" t="s">
        <v>171</v>
      </c>
      <c r="O106" s="2" t="s">
        <v>221</v>
      </c>
      <c r="S106" s="9"/>
      <c r="T106" s="10"/>
      <c r="U106" s="8"/>
      <c r="W106" s="2" t="s">
        <v>225</v>
      </c>
      <c r="X106" s="2" t="str" cm="1">
        <f t="array" ref="X106">IF(AND(C105&lt;&gt;1,C106:C108="",S105:U108=""), "FALSE","TRUE")</f>
        <v>TRUE</v>
      </c>
    </row>
    <row r="107" spans="2:24" x14ac:dyDescent="0.4">
      <c r="B107" s="7" t="s">
        <v>227</v>
      </c>
      <c r="C107" s="8"/>
      <c r="D107" s="31"/>
      <c r="E107" s="2" t="s">
        <v>228</v>
      </c>
      <c r="F107" s="2" t="str">
        <f>IF(C106="","^.{1,120}$|^$","^.{1,120}$")</f>
        <v>^.{1,120}$|^$</v>
      </c>
      <c r="G107" s="2" t="s">
        <v>229</v>
      </c>
      <c r="H107" s="2">
        <v>73</v>
      </c>
      <c r="K107" s="2">
        <v>120</v>
      </c>
      <c r="L107" s="2" t="s">
        <v>30</v>
      </c>
      <c r="M107" s="2" t="s">
        <v>66</v>
      </c>
      <c r="N107" s="2" t="s">
        <v>171</v>
      </c>
      <c r="O107" s="2" t="s">
        <v>221</v>
      </c>
      <c r="S107" s="9"/>
      <c r="T107" s="10"/>
      <c r="U107" s="8"/>
      <c r="W107" s="2" t="s">
        <v>116</v>
      </c>
      <c r="X107" s="2" t="str" cm="1">
        <f t="array" ref="X107">IF(AND(C105&lt;&gt;1,C106:C108="",S105:U108=""), "FALSE","TRUE")</f>
        <v>TRUE</v>
      </c>
    </row>
    <row r="108" spans="2:24" collapsed="1" x14ac:dyDescent="0.4">
      <c r="B108" s="7" t="s">
        <v>230</v>
      </c>
      <c r="C108" s="8"/>
      <c r="D108" s="31"/>
      <c r="E108" s="2" t="s">
        <v>231</v>
      </c>
      <c r="F108" s="2" t="str">
        <f>IF(C106="","^.{1,60}$|^$","^.{1,60}$")</f>
        <v>^.{1,60}$|^$</v>
      </c>
      <c r="G108" s="2" t="s">
        <v>232</v>
      </c>
      <c r="H108" s="2">
        <v>73</v>
      </c>
      <c r="K108" s="2">
        <v>60</v>
      </c>
      <c r="L108" s="2" t="s">
        <v>30</v>
      </c>
      <c r="M108" s="2" t="s">
        <v>66</v>
      </c>
      <c r="N108" s="2" t="s">
        <v>171</v>
      </c>
      <c r="O108" s="2" t="s">
        <v>221</v>
      </c>
      <c r="S108" s="9"/>
      <c r="T108" s="10"/>
      <c r="U108" s="8"/>
      <c r="W108" s="2" t="s">
        <v>233</v>
      </c>
      <c r="X108" s="2" t="str" cm="1">
        <f t="array" ref="X108">IF(AND(C105&lt;&gt;1,C106:C108="",S105:U108=""), "FALSE","TRUE")</f>
        <v>TRUE</v>
      </c>
    </row>
    <row r="109" spans="2:24" hidden="1" outlineLevel="1" x14ac:dyDescent="0.4">
      <c r="B109" s="7" t="s">
        <v>134</v>
      </c>
      <c r="C109" s="5">
        <v>2</v>
      </c>
      <c r="D109" s="30"/>
      <c r="E109" s="2" t="s">
        <v>135</v>
      </c>
      <c r="F109" s="2" t="s">
        <v>106</v>
      </c>
      <c r="G109" s="2" t="s">
        <v>103</v>
      </c>
      <c r="H109" s="2">
        <v>73</v>
      </c>
      <c r="K109" s="2">
        <v>3</v>
      </c>
      <c r="L109" s="2" t="s">
        <v>136</v>
      </c>
      <c r="M109" s="2" t="s">
        <v>66</v>
      </c>
      <c r="N109" s="2" t="s">
        <v>171</v>
      </c>
      <c r="O109" s="2" t="s">
        <v>221</v>
      </c>
      <c r="S109" s="9"/>
      <c r="T109" s="10"/>
      <c r="U109" s="8"/>
      <c r="V109" s="2" t="s">
        <v>105</v>
      </c>
      <c r="W109" s="2" t="s">
        <v>106</v>
      </c>
      <c r="X109" s="2" t="str" cm="1">
        <f t="array" ref="X109">IF(AND(C109&lt;&gt;1,C110:C112="",S109:U112=""), "FALSE","TRUE")</f>
        <v>FALSE</v>
      </c>
    </row>
    <row r="110" spans="2:24" hidden="1" outlineLevel="1" x14ac:dyDescent="0.4">
      <c r="B110" s="7" t="s">
        <v>223</v>
      </c>
      <c r="C110" s="8"/>
      <c r="D110" s="31"/>
      <c r="E110" s="2" t="s">
        <v>224</v>
      </c>
      <c r="F110" s="2" t="s">
        <v>225</v>
      </c>
      <c r="G110" s="2" t="s">
        <v>226</v>
      </c>
      <c r="H110" s="2">
        <v>73</v>
      </c>
      <c r="K110" s="2">
        <v>50</v>
      </c>
      <c r="L110" s="2" t="s">
        <v>30</v>
      </c>
      <c r="M110" s="2" t="s">
        <v>66</v>
      </c>
      <c r="N110" s="2" t="s">
        <v>171</v>
      </c>
      <c r="O110" s="2" t="s">
        <v>221</v>
      </c>
      <c r="S110" s="9"/>
      <c r="T110" s="10"/>
      <c r="U110" s="8"/>
      <c r="W110" s="2" t="s">
        <v>225</v>
      </c>
      <c r="X110" s="2" t="str" cm="1">
        <f t="array" ref="X110">IF(AND(C109&lt;&gt;1,C110:C112="",S109:U112=""), "FALSE","TRUE")</f>
        <v>FALSE</v>
      </c>
    </row>
    <row r="111" spans="2:24" hidden="1" outlineLevel="1" x14ac:dyDescent="0.4">
      <c r="B111" s="7" t="s">
        <v>227</v>
      </c>
      <c r="C111" s="8"/>
      <c r="D111" s="31"/>
      <c r="E111" s="2" t="s">
        <v>228</v>
      </c>
      <c r="F111" s="2" t="str">
        <f>IF(C110="","^.{1,120}$|^$","^.{1,120}$")</f>
        <v>^.{1,120}$|^$</v>
      </c>
      <c r="G111" s="2" t="s">
        <v>229</v>
      </c>
      <c r="H111" s="2">
        <v>73</v>
      </c>
      <c r="K111" s="2">
        <v>120</v>
      </c>
      <c r="L111" s="2" t="s">
        <v>30</v>
      </c>
      <c r="M111" s="2" t="s">
        <v>66</v>
      </c>
      <c r="N111" s="2" t="s">
        <v>171</v>
      </c>
      <c r="O111" s="2" t="s">
        <v>221</v>
      </c>
      <c r="S111" s="9"/>
      <c r="T111" s="10"/>
      <c r="U111" s="8"/>
      <c r="W111" s="2" t="s">
        <v>116</v>
      </c>
      <c r="X111" s="2" t="str" cm="1">
        <f t="array" ref="X111">IF(AND(C109&lt;&gt;1,C110:C112="",S109:U112=""), "FALSE","TRUE")</f>
        <v>FALSE</v>
      </c>
    </row>
    <row r="112" spans="2:24" hidden="1" outlineLevel="1" x14ac:dyDescent="0.4">
      <c r="B112" s="7" t="s">
        <v>230</v>
      </c>
      <c r="C112" s="8"/>
      <c r="D112" s="31"/>
      <c r="E112" s="2" t="s">
        <v>231</v>
      </c>
      <c r="F112" s="2" t="str">
        <f>IF(C110="","^.{1,60}$|^$","^.{1,60}$")</f>
        <v>^.{1,60}$|^$</v>
      </c>
      <c r="G112" s="2" t="s">
        <v>232</v>
      </c>
      <c r="H112" s="2">
        <v>73</v>
      </c>
      <c r="K112" s="2">
        <v>60</v>
      </c>
      <c r="L112" s="2" t="s">
        <v>30</v>
      </c>
      <c r="M112" s="2" t="s">
        <v>66</v>
      </c>
      <c r="N112" s="2" t="s">
        <v>171</v>
      </c>
      <c r="O112" s="2" t="s">
        <v>221</v>
      </c>
      <c r="S112" s="9"/>
      <c r="T112" s="10"/>
      <c r="U112" s="8"/>
      <c r="W112" s="2" t="s">
        <v>233</v>
      </c>
      <c r="X112" s="2" t="str" cm="1">
        <f t="array" ref="X112">IF(AND(C109&lt;&gt;1,C110:C112="",S109:U112=""), "FALSE","TRUE")</f>
        <v>FALSE</v>
      </c>
    </row>
    <row r="113" spans="2:24" hidden="1" outlineLevel="1" x14ac:dyDescent="0.4">
      <c r="B113" s="7" t="s">
        <v>134</v>
      </c>
      <c r="C113" s="5">
        <v>3</v>
      </c>
      <c r="D113" s="30"/>
      <c r="E113" s="2" t="s">
        <v>135</v>
      </c>
      <c r="F113" s="2" t="s">
        <v>106</v>
      </c>
      <c r="G113" s="2" t="s">
        <v>103</v>
      </c>
      <c r="H113" s="2">
        <v>73</v>
      </c>
      <c r="K113" s="2">
        <v>3</v>
      </c>
      <c r="L113" s="2" t="s">
        <v>136</v>
      </c>
      <c r="M113" s="2" t="s">
        <v>66</v>
      </c>
      <c r="N113" s="2" t="s">
        <v>171</v>
      </c>
      <c r="O113" s="2" t="s">
        <v>221</v>
      </c>
      <c r="S113" s="9"/>
      <c r="T113" s="10"/>
      <c r="U113" s="8"/>
      <c r="V113" s="2" t="s">
        <v>105</v>
      </c>
      <c r="W113" s="2" t="s">
        <v>106</v>
      </c>
      <c r="X113" s="2" t="str" cm="1">
        <f t="array" ref="X113">IF(AND(C113&lt;&gt;1,C114:C116="",S113:U116=""), "FALSE","TRUE")</f>
        <v>FALSE</v>
      </c>
    </row>
    <row r="114" spans="2:24" hidden="1" outlineLevel="1" x14ac:dyDescent="0.4">
      <c r="B114" s="7" t="s">
        <v>223</v>
      </c>
      <c r="C114" s="8"/>
      <c r="D114" s="31"/>
      <c r="E114" s="2" t="s">
        <v>224</v>
      </c>
      <c r="F114" s="2" t="s">
        <v>225</v>
      </c>
      <c r="G114" s="2" t="s">
        <v>226</v>
      </c>
      <c r="H114" s="2">
        <v>73</v>
      </c>
      <c r="K114" s="2">
        <v>50</v>
      </c>
      <c r="L114" s="2" t="s">
        <v>30</v>
      </c>
      <c r="M114" s="2" t="s">
        <v>66</v>
      </c>
      <c r="N114" s="2" t="s">
        <v>171</v>
      </c>
      <c r="O114" s="2" t="s">
        <v>221</v>
      </c>
      <c r="S114" s="9"/>
      <c r="T114" s="10"/>
      <c r="U114" s="8"/>
      <c r="W114" s="2" t="s">
        <v>225</v>
      </c>
      <c r="X114" s="2" t="str" cm="1">
        <f t="array" ref="X114">IF(AND(C113&lt;&gt;1,C114:C116="",S113:U116=""), "FALSE","TRUE")</f>
        <v>FALSE</v>
      </c>
    </row>
    <row r="115" spans="2:24" hidden="1" outlineLevel="1" x14ac:dyDescent="0.4">
      <c r="B115" s="7" t="s">
        <v>227</v>
      </c>
      <c r="C115" s="8"/>
      <c r="D115" s="31"/>
      <c r="E115" s="2" t="s">
        <v>228</v>
      </c>
      <c r="F115" s="2" t="str">
        <f>IF(C114="","^.{1,120}$|^$","^.{1,120}$")</f>
        <v>^.{1,120}$|^$</v>
      </c>
      <c r="G115" s="2" t="s">
        <v>229</v>
      </c>
      <c r="H115" s="2">
        <v>73</v>
      </c>
      <c r="K115" s="2">
        <v>120</v>
      </c>
      <c r="L115" s="2" t="s">
        <v>30</v>
      </c>
      <c r="M115" s="2" t="s">
        <v>66</v>
      </c>
      <c r="N115" s="2" t="s">
        <v>171</v>
      </c>
      <c r="O115" s="2" t="s">
        <v>221</v>
      </c>
      <c r="S115" s="9"/>
      <c r="T115" s="10"/>
      <c r="U115" s="8"/>
      <c r="W115" s="2" t="s">
        <v>116</v>
      </c>
      <c r="X115" s="2" t="str" cm="1">
        <f t="array" ref="X115">IF(AND(C113&lt;&gt;1,C114:C116="",S113:U116=""), "FALSE","TRUE")</f>
        <v>FALSE</v>
      </c>
    </row>
    <row r="116" spans="2:24" hidden="1" outlineLevel="1" x14ac:dyDescent="0.4">
      <c r="B116" s="7" t="s">
        <v>230</v>
      </c>
      <c r="C116" s="8"/>
      <c r="D116" s="31"/>
      <c r="E116" s="2" t="s">
        <v>231</v>
      </c>
      <c r="F116" s="2" t="str">
        <f>IF(C114="","^.{1,60}$|^$","^.{1,60}$")</f>
        <v>^.{1,60}$|^$</v>
      </c>
      <c r="G116" s="2" t="s">
        <v>232</v>
      </c>
      <c r="H116" s="2">
        <v>73</v>
      </c>
      <c r="K116" s="2">
        <v>60</v>
      </c>
      <c r="L116" s="2" t="s">
        <v>30</v>
      </c>
      <c r="M116" s="2" t="s">
        <v>66</v>
      </c>
      <c r="N116" s="2" t="s">
        <v>171</v>
      </c>
      <c r="O116" s="2" t="s">
        <v>221</v>
      </c>
      <c r="S116" s="9"/>
      <c r="T116" s="10"/>
      <c r="U116" s="8"/>
      <c r="W116" s="2" t="s">
        <v>233</v>
      </c>
      <c r="X116" s="2" t="str" cm="1">
        <f t="array" ref="X116">IF(AND(C113&lt;&gt;1,C114:C116="",S113:U116=""), "FALSE","TRUE")</f>
        <v>FALSE</v>
      </c>
    </row>
    <row r="117" spans="2:24" hidden="1" outlineLevel="1" x14ac:dyDescent="0.4">
      <c r="B117" s="7" t="s">
        <v>134</v>
      </c>
      <c r="C117" s="5">
        <v>4</v>
      </c>
      <c r="D117" s="30"/>
      <c r="E117" s="2" t="s">
        <v>135</v>
      </c>
      <c r="F117" s="2" t="s">
        <v>106</v>
      </c>
      <c r="G117" s="2" t="s">
        <v>103</v>
      </c>
      <c r="H117" s="2">
        <v>73</v>
      </c>
      <c r="K117" s="2">
        <v>3</v>
      </c>
      <c r="L117" s="2" t="s">
        <v>136</v>
      </c>
      <c r="M117" s="2" t="s">
        <v>66</v>
      </c>
      <c r="N117" s="2" t="s">
        <v>171</v>
      </c>
      <c r="O117" s="2" t="s">
        <v>221</v>
      </c>
      <c r="S117" s="9"/>
      <c r="T117" s="10"/>
      <c r="U117" s="8"/>
      <c r="V117" s="2" t="s">
        <v>105</v>
      </c>
      <c r="W117" s="2" t="s">
        <v>106</v>
      </c>
      <c r="X117" s="2" t="str" cm="1">
        <f t="array" ref="X117">IF(AND(C117&lt;&gt;1,C118:C120="",S117:U120=""), "FALSE","TRUE")</f>
        <v>FALSE</v>
      </c>
    </row>
    <row r="118" spans="2:24" hidden="1" outlineLevel="1" x14ac:dyDescent="0.4">
      <c r="B118" s="7" t="s">
        <v>223</v>
      </c>
      <c r="C118" s="8"/>
      <c r="D118" s="31"/>
      <c r="E118" s="2" t="s">
        <v>224</v>
      </c>
      <c r="F118" s="2" t="s">
        <v>225</v>
      </c>
      <c r="G118" s="2" t="s">
        <v>226</v>
      </c>
      <c r="H118" s="2">
        <v>73</v>
      </c>
      <c r="K118" s="2">
        <v>50</v>
      </c>
      <c r="L118" s="2" t="s">
        <v>30</v>
      </c>
      <c r="M118" s="2" t="s">
        <v>66</v>
      </c>
      <c r="N118" s="2" t="s">
        <v>171</v>
      </c>
      <c r="O118" s="2" t="s">
        <v>221</v>
      </c>
      <c r="S118" s="9"/>
      <c r="T118" s="10"/>
      <c r="U118" s="8"/>
      <c r="W118" s="2" t="s">
        <v>225</v>
      </c>
      <c r="X118" s="2" t="str" cm="1">
        <f t="array" ref="X118">IF(AND(C117&lt;&gt;1,C118:C120="",S117:U120=""), "FALSE","TRUE")</f>
        <v>FALSE</v>
      </c>
    </row>
    <row r="119" spans="2:24" hidden="1" outlineLevel="1" x14ac:dyDescent="0.4">
      <c r="B119" s="7" t="s">
        <v>227</v>
      </c>
      <c r="C119" s="8"/>
      <c r="D119" s="31"/>
      <c r="E119" s="2" t="s">
        <v>228</v>
      </c>
      <c r="F119" s="2" t="str">
        <f>IF(C118="","^.{1,120}$|^$","^.{1,120}$")</f>
        <v>^.{1,120}$|^$</v>
      </c>
      <c r="G119" s="2" t="s">
        <v>229</v>
      </c>
      <c r="H119" s="2">
        <v>73</v>
      </c>
      <c r="K119" s="2">
        <v>120</v>
      </c>
      <c r="L119" s="2" t="s">
        <v>30</v>
      </c>
      <c r="M119" s="2" t="s">
        <v>66</v>
      </c>
      <c r="N119" s="2" t="s">
        <v>171</v>
      </c>
      <c r="O119" s="2" t="s">
        <v>221</v>
      </c>
      <c r="S119" s="9"/>
      <c r="T119" s="10"/>
      <c r="U119" s="8"/>
      <c r="W119" s="2" t="s">
        <v>116</v>
      </c>
      <c r="X119" s="2" t="str" cm="1">
        <f t="array" ref="X119">IF(AND(C117&lt;&gt;1,C118:C120="",S117:U120=""), "FALSE","TRUE")</f>
        <v>FALSE</v>
      </c>
    </row>
    <row r="120" spans="2:24" hidden="1" outlineLevel="1" x14ac:dyDescent="0.4">
      <c r="B120" s="7" t="s">
        <v>230</v>
      </c>
      <c r="C120" s="8"/>
      <c r="D120" s="31"/>
      <c r="E120" s="2" t="s">
        <v>231</v>
      </c>
      <c r="F120" s="2" t="str">
        <f>IF(C118="","^.{1,60}$|^$","^.{1,60}$")</f>
        <v>^.{1,60}$|^$</v>
      </c>
      <c r="G120" s="2" t="s">
        <v>232</v>
      </c>
      <c r="H120" s="2">
        <v>73</v>
      </c>
      <c r="K120" s="2">
        <v>60</v>
      </c>
      <c r="L120" s="2" t="s">
        <v>30</v>
      </c>
      <c r="M120" s="2" t="s">
        <v>66</v>
      </c>
      <c r="N120" s="2" t="s">
        <v>171</v>
      </c>
      <c r="O120" s="2" t="s">
        <v>221</v>
      </c>
      <c r="S120" s="9"/>
      <c r="T120" s="10"/>
      <c r="U120" s="8"/>
      <c r="W120" s="2" t="s">
        <v>233</v>
      </c>
      <c r="X120" s="2" t="str" cm="1">
        <f t="array" ref="X120">IF(AND(C117&lt;&gt;1,C118:C120="",S117:U120=""), "FALSE","TRUE")</f>
        <v>FALSE</v>
      </c>
    </row>
    <row r="121" spans="2:24" hidden="1" outlineLevel="1" x14ac:dyDescent="0.4">
      <c r="B121" s="7" t="s">
        <v>134</v>
      </c>
      <c r="C121" s="5">
        <v>5</v>
      </c>
      <c r="D121" s="30"/>
      <c r="E121" s="2" t="s">
        <v>135</v>
      </c>
      <c r="F121" s="2" t="s">
        <v>106</v>
      </c>
      <c r="G121" s="2" t="s">
        <v>103</v>
      </c>
      <c r="H121" s="2">
        <v>73</v>
      </c>
      <c r="K121" s="2">
        <v>3</v>
      </c>
      <c r="L121" s="2" t="s">
        <v>136</v>
      </c>
      <c r="M121" s="2" t="s">
        <v>66</v>
      </c>
      <c r="N121" s="2" t="s">
        <v>171</v>
      </c>
      <c r="O121" s="2" t="s">
        <v>221</v>
      </c>
      <c r="S121" s="9"/>
      <c r="T121" s="10"/>
      <c r="U121" s="8"/>
      <c r="V121" s="2" t="s">
        <v>105</v>
      </c>
      <c r="W121" s="2" t="s">
        <v>106</v>
      </c>
      <c r="X121" s="2" t="str" cm="1">
        <f t="array" ref="X121">IF(AND(C121&lt;&gt;1,C122:C124="",S121:U124=""), "FALSE","TRUE")</f>
        <v>FALSE</v>
      </c>
    </row>
    <row r="122" spans="2:24" hidden="1" outlineLevel="1" x14ac:dyDescent="0.4">
      <c r="B122" s="7" t="s">
        <v>223</v>
      </c>
      <c r="C122" s="8"/>
      <c r="D122" s="31"/>
      <c r="E122" s="2" t="s">
        <v>224</v>
      </c>
      <c r="F122" s="2" t="s">
        <v>225</v>
      </c>
      <c r="G122" s="2" t="s">
        <v>226</v>
      </c>
      <c r="H122" s="2">
        <v>73</v>
      </c>
      <c r="K122" s="2">
        <v>50</v>
      </c>
      <c r="L122" s="2" t="s">
        <v>30</v>
      </c>
      <c r="M122" s="2" t="s">
        <v>66</v>
      </c>
      <c r="N122" s="2" t="s">
        <v>171</v>
      </c>
      <c r="O122" s="2" t="s">
        <v>221</v>
      </c>
      <c r="S122" s="9"/>
      <c r="T122" s="10"/>
      <c r="U122" s="8"/>
      <c r="W122" s="2" t="s">
        <v>225</v>
      </c>
      <c r="X122" s="2" t="str" cm="1">
        <f t="array" ref="X122">IF(AND(C121&lt;&gt;1,C122:C124="",S121:U124=""), "FALSE","TRUE")</f>
        <v>FALSE</v>
      </c>
    </row>
    <row r="123" spans="2:24" hidden="1" outlineLevel="1" x14ac:dyDescent="0.4">
      <c r="B123" s="7" t="s">
        <v>227</v>
      </c>
      <c r="C123" s="8"/>
      <c r="D123" s="31"/>
      <c r="E123" s="2" t="s">
        <v>228</v>
      </c>
      <c r="F123" s="2" t="str">
        <f>IF(C122="","^.{1,120}$|^$","^.{1,120}$")</f>
        <v>^.{1,120}$|^$</v>
      </c>
      <c r="G123" s="2" t="s">
        <v>229</v>
      </c>
      <c r="H123" s="2">
        <v>73</v>
      </c>
      <c r="K123" s="2">
        <v>120</v>
      </c>
      <c r="L123" s="2" t="s">
        <v>30</v>
      </c>
      <c r="M123" s="2" t="s">
        <v>66</v>
      </c>
      <c r="N123" s="2" t="s">
        <v>171</v>
      </c>
      <c r="O123" s="2" t="s">
        <v>221</v>
      </c>
      <c r="S123" s="9"/>
      <c r="T123" s="10"/>
      <c r="U123" s="8"/>
      <c r="W123" s="2" t="s">
        <v>116</v>
      </c>
      <c r="X123" s="2" t="str" cm="1">
        <f t="array" ref="X123">IF(AND(C121&lt;&gt;1,C122:C124="",S121:U124=""), "FALSE","TRUE")</f>
        <v>FALSE</v>
      </c>
    </row>
    <row r="124" spans="2:24" hidden="1" outlineLevel="1" x14ac:dyDescent="0.4">
      <c r="B124" s="7" t="s">
        <v>230</v>
      </c>
      <c r="C124" s="8"/>
      <c r="D124" s="31"/>
      <c r="E124" s="2" t="s">
        <v>231</v>
      </c>
      <c r="F124" s="2" t="str">
        <f>IF(C122="","^.{1,60}$|^$","^.{1,60}$")</f>
        <v>^.{1,60}$|^$</v>
      </c>
      <c r="G124" s="2" t="s">
        <v>232</v>
      </c>
      <c r="H124" s="2">
        <v>73</v>
      </c>
      <c r="K124" s="2">
        <v>60</v>
      </c>
      <c r="L124" s="2" t="s">
        <v>30</v>
      </c>
      <c r="M124" s="2" t="s">
        <v>66</v>
      </c>
      <c r="N124" s="2" t="s">
        <v>171</v>
      </c>
      <c r="O124" s="2" t="s">
        <v>221</v>
      </c>
      <c r="S124" s="9"/>
      <c r="T124" s="10"/>
      <c r="U124" s="8"/>
      <c r="W124" s="2" t="s">
        <v>233</v>
      </c>
      <c r="X124" s="2" t="str" cm="1">
        <f t="array" ref="X124">IF(AND(C121&lt;&gt;1,C122:C124="",S121:U124=""), "FALSE","TRUE")</f>
        <v>FALSE</v>
      </c>
    </row>
    <row r="125" spans="2:24" hidden="1" outlineLevel="1" x14ac:dyDescent="0.4">
      <c r="B125" s="7" t="s">
        <v>134</v>
      </c>
      <c r="C125" s="5">
        <v>6</v>
      </c>
      <c r="D125" s="30"/>
      <c r="E125" s="2" t="s">
        <v>135</v>
      </c>
      <c r="F125" s="2" t="s">
        <v>106</v>
      </c>
      <c r="G125" s="2" t="s">
        <v>103</v>
      </c>
      <c r="H125" s="2">
        <v>73</v>
      </c>
      <c r="K125" s="2">
        <v>3</v>
      </c>
      <c r="L125" s="2" t="s">
        <v>136</v>
      </c>
      <c r="M125" s="2" t="s">
        <v>66</v>
      </c>
      <c r="N125" s="2" t="s">
        <v>171</v>
      </c>
      <c r="O125" s="2" t="s">
        <v>221</v>
      </c>
      <c r="S125" s="9"/>
      <c r="T125" s="10"/>
      <c r="U125" s="8"/>
      <c r="V125" s="2" t="s">
        <v>105</v>
      </c>
      <c r="W125" s="2" t="s">
        <v>106</v>
      </c>
      <c r="X125" s="2" t="str" cm="1">
        <f t="array" ref="X125">IF(AND(C125&lt;&gt;1,C126:C128="",S125:U128=""), "FALSE","TRUE")</f>
        <v>FALSE</v>
      </c>
    </row>
    <row r="126" spans="2:24" hidden="1" outlineLevel="1" x14ac:dyDescent="0.4">
      <c r="B126" s="7" t="s">
        <v>223</v>
      </c>
      <c r="C126" s="8"/>
      <c r="D126" s="31"/>
      <c r="E126" s="2" t="s">
        <v>224</v>
      </c>
      <c r="F126" s="2" t="s">
        <v>225</v>
      </c>
      <c r="G126" s="2" t="s">
        <v>226</v>
      </c>
      <c r="H126" s="2">
        <v>73</v>
      </c>
      <c r="K126" s="2">
        <v>50</v>
      </c>
      <c r="L126" s="2" t="s">
        <v>30</v>
      </c>
      <c r="M126" s="2" t="s">
        <v>66</v>
      </c>
      <c r="N126" s="2" t="s">
        <v>171</v>
      </c>
      <c r="O126" s="2" t="s">
        <v>221</v>
      </c>
      <c r="S126" s="9"/>
      <c r="T126" s="10"/>
      <c r="U126" s="8"/>
      <c r="W126" s="2" t="s">
        <v>225</v>
      </c>
      <c r="X126" s="2" t="str" cm="1">
        <f t="array" ref="X126">IF(AND(C125&lt;&gt;1,C126:C128="",S125:U128=""), "FALSE","TRUE")</f>
        <v>FALSE</v>
      </c>
    </row>
    <row r="127" spans="2:24" hidden="1" outlineLevel="1" x14ac:dyDescent="0.4">
      <c r="B127" s="7" t="s">
        <v>227</v>
      </c>
      <c r="C127" s="8"/>
      <c r="D127" s="31"/>
      <c r="E127" s="2" t="s">
        <v>228</v>
      </c>
      <c r="F127" s="2" t="str">
        <f>IF(C126="","^.{1,120}$|^$","^.{1,120}$")</f>
        <v>^.{1,120}$|^$</v>
      </c>
      <c r="G127" s="2" t="s">
        <v>229</v>
      </c>
      <c r="H127" s="2">
        <v>73</v>
      </c>
      <c r="K127" s="2">
        <v>120</v>
      </c>
      <c r="L127" s="2" t="s">
        <v>30</v>
      </c>
      <c r="M127" s="2" t="s">
        <v>66</v>
      </c>
      <c r="N127" s="2" t="s">
        <v>171</v>
      </c>
      <c r="O127" s="2" t="s">
        <v>221</v>
      </c>
      <c r="S127" s="9"/>
      <c r="T127" s="10"/>
      <c r="U127" s="8"/>
      <c r="W127" s="2" t="s">
        <v>116</v>
      </c>
      <c r="X127" s="2" t="str" cm="1">
        <f t="array" ref="X127">IF(AND(C125&lt;&gt;1,C126:C128="",S125:U128=""), "FALSE","TRUE")</f>
        <v>FALSE</v>
      </c>
    </row>
    <row r="128" spans="2:24" hidden="1" outlineLevel="1" x14ac:dyDescent="0.4">
      <c r="B128" s="7" t="s">
        <v>230</v>
      </c>
      <c r="C128" s="8"/>
      <c r="D128" s="31"/>
      <c r="E128" s="2" t="s">
        <v>231</v>
      </c>
      <c r="F128" s="2" t="str">
        <f>IF(C126="","^.{1,60}$|^$","^.{1,60}$")</f>
        <v>^.{1,60}$|^$</v>
      </c>
      <c r="G128" s="2" t="s">
        <v>232</v>
      </c>
      <c r="H128" s="2">
        <v>73</v>
      </c>
      <c r="K128" s="2">
        <v>60</v>
      </c>
      <c r="L128" s="2" t="s">
        <v>30</v>
      </c>
      <c r="M128" s="2" t="s">
        <v>66</v>
      </c>
      <c r="N128" s="2" t="s">
        <v>171</v>
      </c>
      <c r="O128" s="2" t="s">
        <v>221</v>
      </c>
      <c r="S128" s="9"/>
      <c r="T128" s="10"/>
      <c r="U128" s="8"/>
      <c r="W128" s="2" t="s">
        <v>233</v>
      </c>
      <c r="X128" s="2" t="str" cm="1">
        <f t="array" ref="X128">IF(AND(C125&lt;&gt;1,C126:C128="",S125:U128=""), "FALSE","TRUE")</f>
        <v>FALSE</v>
      </c>
    </row>
    <row r="129" spans="2:24" hidden="1" outlineLevel="1" x14ac:dyDescent="0.4">
      <c r="B129" s="7" t="s">
        <v>134</v>
      </c>
      <c r="C129" s="5">
        <v>7</v>
      </c>
      <c r="D129" s="30"/>
      <c r="E129" s="2" t="s">
        <v>135</v>
      </c>
      <c r="F129" s="2" t="s">
        <v>106</v>
      </c>
      <c r="G129" s="2" t="s">
        <v>103</v>
      </c>
      <c r="H129" s="2">
        <v>73</v>
      </c>
      <c r="K129" s="2">
        <v>3</v>
      </c>
      <c r="L129" s="2" t="s">
        <v>136</v>
      </c>
      <c r="M129" s="2" t="s">
        <v>66</v>
      </c>
      <c r="N129" s="2" t="s">
        <v>171</v>
      </c>
      <c r="O129" s="2" t="s">
        <v>221</v>
      </c>
      <c r="S129" s="9"/>
      <c r="T129" s="10"/>
      <c r="U129" s="8"/>
      <c r="V129" s="2" t="s">
        <v>105</v>
      </c>
      <c r="W129" s="2" t="s">
        <v>106</v>
      </c>
      <c r="X129" s="2" t="str" cm="1">
        <f t="array" ref="X129">IF(AND(C129&lt;&gt;1,C130:C132="",S129:U132=""), "FALSE","TRUE")</f>
        <v>FALSE</v>
      </c>
    </row>
    <row r="130" spans="2:24" hidden="1" outlineLevel="1" x14ac:dyDescent="0.4">
      <c r="B130" s="7" t="s">
        <v>223</v>
      </c>
      <c r="C130" s="8"/>
      <c r="D130" s="31"/>
      <c r="E130" s="2" t="s">
        <v>224</v>
      </c>
      <c r="F130" s="2" t="s">
        <v>225</v>
      </c>
      <c r="G130" s="2" t="s">
        <v>226</v>
      </c>
      <c r="H130" s="2">
        <v>73</v>
      </c>
      <c r="K130" s="2">
        <v>50</v>
      </c>
      <c r="L130" s="2" t="s">
        <v>30</v>
      </c>
      <c r="M130" s="2" t="s">
        <v>66</v>
      </c>
      <c r="N130" s="2" t="s">
        <v>171</v>
      </c>
      <c r="O130" s="2" t="s">
        <v>221</v>
      </c>
      <c r="S130" s="9"/>
      <c r="T130" s="10"/>
      <c r="U130" s="8"/>
      <c r="W130" s="2" t="s">
        <v>225</v>
      </c>
      <c r="X130" s="2" t="str" cm="1">
        <f t="array" ref="X130">IF(AND(C129&lt;&gt;1,C130:C132="",S129:U132=""), "FALSE","TRUE")</f>
        <v>FALSE</v>
      </c>
    </row>
    <row r="131" spans="2:24" hidden="1" outlineLevel="1" x14ac:dyDescent="0.4">
      <c r="B131" s="7" t="s">
        <v>227</v>
      </c>
      <c r="C131" s="8"/>
      <c r="D131" s="31"/>
      <c r="E131" s="2" t="s">
        <v>228</v>
      </c>
      <c r="F131" s="2" t="str">
        <f>IF(C130="","^.{1,120}$|^$","^.{1,120}$")</f>
        <v>^.{1,120}$|^$</v>
      </c>
      <c r="G131" s="2" t="s">
        <v>229</v>
      </c>
      <c r="H131" s="2">
        <v>73</v>
      </c>
      <c r="K131" s="2">
        <v>120</v>
      </c>
      <c r="L131" s="2" t="s">
        <v>30</v>
      </c>
      <c r="M131" s="2" t="s">
        <v>66</v>
      </c>
      <c r="N131" s="2" t="s">
        <v>171</v>
      </c>
      <c r="O131" s="2" t="s">
        <v>221</v>
      </c>
      <c r="S131" s="9"/>
      <c r="T131" s="10"/>
      <c r="U131" s="8"/>
      <c r="W131" s="2" t="s">
        <v>116</v>
      </c>
      <c r="X131" s="2" t="str" cm="1">
        <f t="array" ref="X131">IF(AND(C129&lt;&gt;1,C130:C132="",S129:U132=""), "FALSE","TRUE")</f>
        <v>FALSE</v>
      </c>
    </row>
    <row r="132" spans="2:24" hidden="1" outlineLevel="1" x14ac:dyDescent="0.4">
      <c r="B132" s="7" t="s">
        <v>230</v>
      </c>
      <c r="C132" s="8"/>
      <c r="D132" s="31"/>
      <c r="E132" s="2" t="s">
        <v>231</v>
      </c>
      <c r="F132" s="2" t="str">
        <f>IF(C130="","^.{1,60}$|^$","^.{1,60}$")</f>
        <v>^.{1,60}$|^$</v>
      </c>
      <c r="G132" s="2" t="s">
        <v>232</v>
      </c>
      <c r="H132" s="2">
        <v>73</v>
      </c>
      <c r="K132" s="2">
        <v>60</v>
      </c>
      <c r="L132" s="2" t="s">
        <v>30</v>
      </c>
      <c r="M132" s="2" t="s">
        <v>66</v>
      </c>
      <c r="N132" s="2" t="s">
        <v>171</v>
      </c>
      <c r="O132" s="2" t="s">
        <v>221</v>
      </c>
      <c r="S132" s="9"/>
      <c r="T132" s="10"/>
      <c r="U132" s="8"/>
      <c r="W132" s="2" t="s">
        <v>233</v>
      </c>
      <c r="X132" s="2" t="str" cm="1">
        <f t="array" ref="X132">IF(AND(C129&lt;&gt;1,C130:C132="",S129:U132=""), "FALSE","TRUE")</f>
        <v>FALSE</v>
      </c>
    </row>
    <row r="133" spans="2:24" hidden="1" outlineLevel="1" x14ac:dyDescent="0.4">
      <c r="B133" s="7" t="s">
        <v>134</v>
      </c>
      <c r="C133" s="5">
        <v>8</v>
      </c>
      <c r="D133" s="30"/>
      <c r="E133" s="2" t="s">
        <v>135</v>
      </c>
      <c r="F133" s="2" t="s">
        <v>106</v>
      </c>
      <c r="G133" s="2" t="s">
        <v>103</v>
      </c>
      <c r="H133" s="2">
        <v>73</v>
      </c>
      <c r="K133" s="2">
        <v>3</v>
      </c>
      <c r="L133" s="2" t="s">
        <v>136</v>
      </c>
      <c r="M133" s="2" t="s">
        <v>66</v>
      </c>
      <c r="N133" s="2" t="s">
        <v>171</v>
      </c>
      <c r="O133" s="2" t="s">
        <v>221</v>
      </c>
      <c r="S133" s="9"/>
      <c r="T133" s="10"/>
      <c r="U133" s="8"/>
      <c r="V133" s="2" t="s">
        <v>105</v>
      </c>
      <c r="W133" s="2" t="s">
        <v>106</v>
      </c>
      <c r="X133" s="2" t="str" cm="1">
        <f t="array" ref="X133">IF(AND(C133&lt;&gt;1,C134:C136="",S133:U136=""), "FALSE","TRUE")</f>
        <v>FALSE</v>
      </c>
    </row>
    <row r="134" spans="2:24" hidden="1" outlineLevel="1" x14ac:dyDescent="0.4">
      <c r="B134" s="7" t="s">
        <v>223</v>
      </c>
      <c r="C134" s="8"/>
      <c r="D134" s="31"/>
      <c r="E134" s="2" t="s">
        <v>224</v>
      </c>
      <c r="F134" s="2" t="s">
        <v>225</v>
      </c>
      <c r="G134" s="2" t="s">
        <v>226</v>
      </c>
      <c r="H134" s="2">
        <v>73</v>
      </c>
      <c r="K134" s="2">
        <v>50</v>
      </c>
      <c r="L134" s="2" t="s">
        <v>30</v>
      </c>
      <c r="M134" s="2" t="s">
        <v>66</v>
      </c>
      <c r="N134" s="2" t="s">
        <v>171</v>
      </c>
      <c r="O134" s="2" t="s">
        <v>221</v>
      </c>
      <c r="S134" s="9"/>
      <c r="T134" s="10"/>
      <c r="U134" s="8"/>
      <c r="W134" s="2" t="s">
        <v>225</v>
      </c>
      <c r="X134" s="2" t="str" cm="1">
        <f t="array" ref="X134">IF(AND(C133&lt;&gt;1,C134:C136="",S133:U136=""), "FALSE","TRUE")</f>
        <v>FALSE</v>
      </c>
    </row>
    <row r="135" spans="2:24" hidden="1" outlineLevel="1" x14ac:dyDescent="0.4">
      <c r="B135" s="7" t="s">
        <v>227</v>
      </c>
      <c r="C135" s="8"/>
      <c r="D135" s="31"/>
      <c r="E135" s="2" t="s">
        <v>228</v>
      </c>
      <c r="F135" s="2" t="str">
        <f>IF(C134="","^.{1,120}$|^$","^.{1,120}$")</f>
        <v>^.{1,120}$|^$</v>
      </c>
      <c r="G135" s="2" t="s">
        <v>229</v>
      </c>
      <c r="H135" s="2">
        <v>73</v>
      </c>
      <c r="K135" s="2">
        <v>120</v>
      </c>
      <c r="L135" s="2" t="s">
        <v>30</v>
      </c>
      <c r="M135" s="2" t="s">
        <v>66</v>
      </c>
      <c r="N135" s="2" t="s">
        <v>171</v>
      </c>
      <c r="O135" s="2" t="s">
        <v>221</v>
      </c>
      <c r="S135" s="9"/>
      <c r="T135" s="10"/>
      <c r="U135" s="8"/>
      <c r="W135" s="2" t="s">
        <v>116</v>
      </c>
      <c r="X135" s="2" t="str" cm="1">
        <f t="array" ref="X135">IF(AND(C133&lt;&gt;1,C134:C136="",S133:U136=""), "FALSE","TRUE")</f>
        <v>FALSE</v>
      </c>
    </row>
    <row r="136" spans="2:24" hidden="1" outlineLevel="1" x14ac:dyDescent="0.4">
      <c r="B136" s="7" t="s">
        <v>230</v>
      </c>
      <c r="C136" s="8"/>
      <c r="D136" s="31"/>
      <c r="E136" s="2" t="s">
        <v>231</v>
      </c>
      <c r="F136" s="2" t="str">
        <f>IF(C134="","^.{1,60}$|^$","^.{1,60}$")</f>
        <v>^.{1,60}$|^$</v>
      </c>
      <c r="G136" s="2" t="s">
        <v>232</v>
      </c>
      <c r="H136" s="2">
        <v>73</v>
      </c>
      <c r="K136" s="2">
        <v>60</v>
      </c>
      <c r="L136" s="2" t="s">
        <v>30</v>
      </c>
      <c r="M136" s="2" t="s">
        <v>66</v>
      </c>
      <c r="N136" s="2" t="s">
        <v>171</v>
      </c>
      <c r="O136" s="2" t="s">
        <v>221</v>
      </c>
      <c r="S136" s="9"/>
      <c r="T136" s="10"/>
      <c r="U136" s="8"/>
      <c r="W136" s="2" t="s">
        <v>233</v>
      </c>
      <c r="X136" s="2" t="str" cm="1">
        <f t="array" ref="X136">IF(AND(C133&lt;&gt;1,C134:C136="",S133:U136=""), "FALSE","TRUE")</f>
        <v>FALSE</v>
      </c>
    </row>
    <row r="137" spans="2:24" hidden="1" outlineLevel="1" x14ac:dyDescent="0.4">
      <c r="B137" s="7" t="s">
        <v>134</v>
      </c>
      <c r="C137" s="5">
        <v>9</v>
      </c>
      <c r="D137" s="30"/>
      <c r="E137" s="2" t="s">
        <v>135</v>
      </c>
      <c r="F137" s="2" t="s">
        <v>106</v>
      </c>
      <c r="G137" s="2" t="s">
        <v>103</v>
      </c>
      <c r="H137" s="2">
        <v>73</v>
      </c>
      <c r="K137" s="2">
        <v>3</v>
      </c>
      <c r="L137" s="2" t="s">
        <v>136</v>
      </c>
      <c r="M137" s="2" t="s">
        <v>66</v>
      </c>
      <c r="N137" s="2" t="s">
        <v>171</v>
      </c>
      <c r="O137" s="2" t="s">
        <v>221</v>
      </c>
      <c r="S137" s="9"/>
      <c r="T137" s="10"/>
      <c r="U137" s="8"/>
      <c r="V137" s="2" t="s">
        <v>105</v>
      </c>
      <c r="W137" s="2" t="s">
        <v>106</v>
      </c>
      <c r="X137" s="2" t="str" cm="1">
        <f t="array" ref="X137">IF(AND(C137&lt;&gt;1,C138:C140="",S137:U140=""), "FALSE","TRUE")</f>
        <v>FALSE</v>
      </c>
    </row>
    <row r="138" spans="2:24" hidden="1" outlineLevel="1" x14ac:dyDescent="0.4">
      <c r="B138" s="7" t="s">
        <v>223</v>
      </c>
      <c r="C138" s="8"/>
      <c r="D138" s="31"/>
      <c r="E138" s="2" t="s">
        <v>224</v>
      </c>
      <c r="F138" s="2" t="s">
        <v>225</v>
      </c>
      <c r="G138" s="2" t="s">
        <v>226</v>
      </c>
      <c r="H138" s="2">
        <v>73</v>
      </c>
      <c r="K138" s="2">
        <v>50</v>
      </c>
      <c r="L138" s="2" t="s">
        <v>30</v>
      </c>
      <c r="M138" s="2" t="s">
        <v>66</v>
      </c>
      <c r="N138" s="2" t="s">
        <v>171</v>
      </c>
      <c r="O138" s="2" t="s">
        <v>221</v>
      </c>
      <c r="S138" s="9"/>
      <c r="T138" s="10"/>
      <c r="U138" s="8"/>
      <c r="W138" s="2" t="s">
        <v>225</v>
      </c>
      <c r="X138" s="2" t="str" cm="1">
        <f t="array" ref="X138">IF(AND(C137&lt;&gt;1,C138:C140="",S137:U140=""), "FALSE","TRUE")</f>
        <v>FALSE</v>
      </c>
    </row>
    <row r="139" spans="2:24" hidden="1" outlineLevel="1" x14ac:dyDescent="0.4">
      <c r="B139" s="7" t="s">
        <v>227</v>
      </c>
      <c r="C139" s="8"/>
      <c r="D139" s="31"/>
      <c r="E139" s="2" t="s">
        <v>228</v>
      </c>
      <c r="F139" s="2" t="str">
        <f>IF(C138="","^.{1,120}$|^$","^.{1,120}$")</f>
        <v>^.{1,120}$|^$</v>
      </c>
      <c r="G139" s="2" t="s">
        <v>229</v>
      </c>
      <c r="H139" s="2">
        <v>73</v>
      </c>
      <c r="K139" s="2">
        <v>120</v>
      </c>
      <c r="L139" s="2" t="s">
        <v>30</v>
      </c>
      <c r="M139" s="2" t="s">
        <v>66</v>
      </c>
      <c r="N139" s="2" t="s">
        <v>171</v>
      </c>
      <c r="O139" s="2" t="s">
        <v>221</v>
      </c>
      <c r="S139" s="9"/>
      <c r="T139" s="10"/>
      <c r="U139" s="8"/>
      <c r="W139" s="2" t="s">
        <v>116</v>
      </c>
      <c r="X139" s="2" t="str" cm="1">
        <f t="array" ref="X139">IF(AND(C137&lt;&gt;1,C138:C140="",S137:U140=""), "FALSE","TRUE")</f>
        <v>FALSE</v>
      </c>
    </row>
    <row r="140" spans="2:24" hidden="1" outlineLevel="1" x14ac:dyDescent="0.4">
      <c r="B140" s="7" t="s">
        <v>230</v>
      </c>
      <c r="C140" s="8"/>
      <c r="D140" s="31"/>
      <c r="E140" s="2" t="s">
        <v>231</v>
      </c>
      <c r="F140" s="2" t="str">
        <f>IF(C138="","^.{1,60}$|^$","^.{1,60}$")</f>
        <v>^.{1,60}$|^$</v>
      </c>
      <c r="G140" s="2" t="s">
        <v>232</v>
      </c>
      <c r="H140" s="2">
        <v>73</v>
      </c>
      <c r="K140" s="2">
        <v>60</v>
      </c>
      <c r="L140" s="2" t="s">
        <v>30</v>
      </c>
      <c r="M140" s="2" t="s">
        <v>66</v>
      </c>
      <c r="N140" s="2" t="s">
        <v>171</v>
      </c>
      <c r="O140" s="2" t="s">
        <v>221</v>
      </c>
      <c r="S140" s="9"/>
      <c r="T140" s="10"/>
      <c r="U140" s="8"/>
      <c r="W140" s="2" t="s">
        <v>233</v>
      </c>
      <c r="X140" s="2" t="str" cm="1">
        <f t="array" ref="X140">IF(AND(C137&lt;&gt;1,C138:C140="",S137:U140=""), "FALSE","TRUE")</f>
        <v>FALSE</v>
      </c>
    </row>
    <row r="141" spans="2:24" hidden="1" outlineLevel="1" x14ac:dyDescent="0.4">
      <c r="B141" s="7" t="s">
        <v>134</v>
      </c>
      <c r="C141" s="5">
        <v>10</v>
      </c>
      <c r="D141" s="30"/>
      <c r="E141" s="2" t="s">
        <v>135</v>
      </c>
      <c r="F141" s="2" t="s">
        <v>106</v>
      </c>
      <c r="G141" s="2" t="s">
        <v>103</v>
      </c>
      <c r="H141" s="2">
        <v>73</v>
      </c>
      <c r="K141" s="2">
        <v>3</v>
      </c>
      <c r="L141" s="2" t="s">
        <v>136</v>
      </c>
      <c r="M141" s="2" t="s">
        <v>66</v>
      </c>
      <c r="N141" s="2" t="s">
        <v>171</v>
      </c>
      <c r="O141" s="2" t="s">
        <v>221</v>
      </c>
      <c r="S141" s="9"/>
      <c r="T141" s="10"/>
      <c r="U141" s="8"/>
      <c r="V141" s="2" t="s">
        <v>105</v>
      </c>
      <c r="W141" s="2" t="s">
        <v>106</v>
      </c>
      <c r="X141" s="2" t="str" cm="1">
        <f t="array" ref="X141">IF(AND(C141&lt;&gt;1,C142:C144="",S141:U144=""), "FALSE","TRUE")</f>
        <v>FALSE</v>
      </c>
    </row>
    <row r="142" spans="2:24" hidden="1" outlineLevel="1" x14ac:dyDescent="0.4">
      <c r="B142" s="7" t="s">
        <v>223</v>
      </c>
      <c r="C142" s="8"/>
      <c r="D142" s="31"/>
      <c r="E142" s="2" t="s">
        <v>224</v>
      </c>
      <c r="F142" s="2" t="s">
        <v>225</v>
      </c>
      <c r="G142" s="2" t="s">
        <v>226</v>
      </c>
      <c r="H142" s="2">
        <v>73</v>
      </c>
      <c r="K142" s="2">
        <v>50</v>
      </c>
      <c r="L142" s="2" t="s">
        <v>30</v>
      </c>
      <c r="M142" s="2" t="s">
        <v>66</v>
      </c>
      <c r="N142" s="2" t="s">
        <v>171</v>
      </c>
      <c r="O142" s="2" t="s">
        <v>221</v>
      </c>
      <c r="S142" s="9"/>
      <c r="T142" s="10"/>
      <c r="U142" s="8"/>
      <c r="W142" s="2" t="s">
        <v>225</v>
      </c>
      <c r="X142" s="2" t="str" cm="1">
        <f t="array" ref="X142">IF(AND(C141&lt;&gt;1,C142:C144="",S141:U144=""), "FALSE","TRUE")</f>
        <v>FALSE</v>
      </c>
    </row>
    <row r="143" spans="2:24" hidden="1" outlineLevel="1" x14ac:dyDescent="0.4">
      <c r="B143" s="7" t="s">
        <v>227</v>
      </c>
      <c r="C143" s="8"/>
      <c r="D143" s="31"/>
      <c r="E143" s="2" t="s">
        <v>228</v>
      </c>
      <c r="F143" s="2" t="str">
        <f>IF(C142="","^.{1,120}$|^$","^.{1,120}$")</f>
        <v>^.{1,120}$|^$</v>
      </c>
      <c r="G143" s="2" t="s">
        <v>229</v>
      </c>
      <c r="H143" s="2">
        <v>73</v>
      </c>
      <c r="K143" s="2">
        <v>120</v>
      </c>
      <c r="L143" s="2" t="s">
        <v>30</v>
      </c>
      <c r="M143" s="2" t="s">
        <v>66</v>
      </c>
      <c r="N143" s="2" t="s">
        <v>171</v>
      </c>
      <c r="O143" s="2" t="s">
        <v>221</v>
      </c>
      <c r="S143" s="9"/>
      <c r="T143" s="10"/>
      <c r="U143" s="8"/>
      <c r="W143" s="2" t="s">
        <v>116</v>
      </c>
      <c r="X143" s="2" t="str" cm="1">
        <f t="array" ref="X143">IF(AND(C141&lt;&gt;1,C142:C144="",S141:U144=""), "FALSE","TRUE")</f>
        <v>FALSE</v>
      </c>
    </row>
    <row r="144" spans="2:24" hidden="1" outlineLevel="1" x14ac:dyDescent="0.4">
      <c r="B144" s="7" t="s">
        <v>230</v>
      </c>
      <c r="C144" s="8"/>
      <c r="D144" s="31"/>
      <c r="E144" s="2" t="s">
        <v>231</v>
      </c>
      <c r="F144" s="2" t="str">
        <f>IF(C142="","^.{1,60}$|^$","^.{1,60}$")</f>
        <v>^.{1,60}$|^$</v>
      </c>
      <c r="G144" s="2" t="s">
        <v>232</v>
      </c>
      <c r="H144" s="2">
        <v>73</v>
      </c>
      <c r="K144" s="2">
        <v>60</v>
      </c>
      <c r="L144" s="2" t="s">
        <v>30</v>
      </c>
      <c r="M144" s="2" t="s">
        <v>66</v>
      </c>
      <c r="N144" s="2" t="s">
        <v>171</v>
      </c>
      <c r="O144" s="2" t="s">
        <v>221</v>
      </c>
      <c r="S144" s="9"/>
      <c r="T144" s="10"/>
      <c r="U144" s="8"/>
      <c r="W144" s="2" t="s">
        <v>233</v>
      </c>
      <c r="X144" s="2" t="str" cm="1">
        <f t="array" ref="X144">IF(AND(C141&lt;&gt;1,C142:C144="",S141:U144=""), "FALSE","TRUE")</f>
        <v>FALSE</v>
      </c>
    </row>
    <row r="145" spans="2:24" x14ac:dyDescent="0.4">
      <c r="B145" s="3" t="s">
        <v>19</v>
      </c>
    </row>
    <row r="146" spans="2:24" ht="16.149999999999999" customHeight="1" x14ac:dyDescent="0.4">
      <c r="B146" s="52" t="s">
        <v>234</v>
      </c>
      <c r="C146" s="52"/>
      <c r="D146" s="33"/>
      <c r="E146" s="2" t="s">
        <v>235</v>
      </c>
      <c r="L146" s="2" t="s">
        <v>236</v>
      </c>
      <c r="M146" s="2" t="s">
        <v>66</v>
      </c>
      <c r="N146" s="2" t="s">
        <v>171</v>
      </c>
      <c r="O146" s="2" t="s">
        <v>235</v>
      </c>
      <c r="R146" s="2" t="str">
        <f>IF(AND(C148="",C149="",C150="",C151=""), "TRUE", "FALSE")</f>
        <v>TRUE</v>
      </c>
      <c r="S146" s="6" t="s">
        <v>36</v>
      </c>
      <c r="T146" s="6" t="s">
        <v>37</v>
      </c>
      <c r="U146" s="6" t="s">
        <v>38</v>
      </c>
    </row>
    <row r="147" spans="2:24" x14ac:dyDescent="0.4">
      <c r="B147" s="7" t="s">
        <v>134</v>
      </c>
      <c r="C147" s="5">
        <v>1</v>
      </c>
      <c r="D147" s="30"/>
      <c r="E147" s="2" t="s">
        <v>135</v>
      </c>
      <c r="F147" s="2" t="s">
        <v>106</v>
      </c>
      <c r="G147" s="2" t="s">
        <v>103</v>
      </c>
      <c r="H147" s="2">
        <v>79</v>
      </c>
      <c r="K147" s="2">
        <v>3</v>
      </c>
      <c r="L147" s="2" t="s">
        <v>136</v>
      </c>
      <c r="M147" s="2" t="s">
        <v>66</v>
      </c>
      <c r="N147" s="2" t="s">
        <v>171</v>
      </c>
      <c r="O147" s="2" t="s">
        <v>235</v>
      </c>
      <c r="S147" s="9"/>
      <c r="T147" s="10"/>
      <c r="U147" s="8"/>
      <c r="V147" s="2" t="s">
        <v>105</v>
      </c>
      <c r="W147" s="2" t="s">
        <v>106</v>
      </c>
      <c r="X147" s="2" t="str" cm="1">
        <f t="array" ref="X147">IF(AND(C147&lt;&gt;1,C148:C151="",S147:U151=""), "FALSE","TRUE")</f>
        <v>TRUE</v>
      </c>
    </row>
    <row r="148" spans="2:24" x14ac:dyDescent="0.4">
      <c r="B148" s="7" t="s">
        <v>237</v>
      </c>
      <c r="C148" s="8"/>
      <c r="D148" s="31"/>
      <c r="E148" s="2" t="s">
        <v>238</v>
      </c>
      <c r="F148" s="2" t="s">
        <v>233</v>
      </c>
      <c r="G148" s="2" t="s">
        <v>239</v>
      </c>
      <c r="H148" s="2">
        <v>79</v>
      </c>
      <c r="K148" s="2">
        <v>60</v>
      </c>
      <c r="L148" s="2" t="s">
        <v>30</v>
      </c>
      <c r="M148" s="2" t="s">
        <v>66</v>
      </c>
      <c r="N148" s="2" t="s">
        <v>171</v>
      </c>
      <c r="O148" s="2" t="s">
        <v>235</v>
      </c>
      <c r="S148" s="9"/>
      <c r="T148" s="10"/>
      <c r="U148" s="8"/>
      <c r="W148" s="2" t="s">
        <v>233</v>
      </c>
      <c r="X148" s="2" t="str" cm="1">
        <f t="array" ref="X148">IF(AND(C147&lt;&gt;1,C148:C151="",S147:U151=""), "FALSE","TRUE")</f>
        <v>TRUE</v>
      </c>
    </row>
    <row r="149" spans="2:24" x14ac:dyDescent="0.4">
      <c r="B149" s="7" t="s">
        <v>240</v>
      </c>
      <c r="C149" s="8"/>
      <c r="D149" s="31"/>
      <c r="E149" s="2" t="s">
        <v>241</v>
      </c>
      <c r="F149" s="2" t="str">
        <f>IF(C148="","^.{1,120}$|^$","^.{1,120}$")</f>
        <v>^.{1,120}$|^$</v>
      </c>
      <c r="G149" s="2" t="s">
        <v>242</v>
      </c>
      <c r="H149" s="2">
        <v>79</v>
      </c>
      <c r="K149" s="2">
        <v>120</v>
      </c>
      <c r="L149" s="2" t="s">
        <v>30</v>
      </c>
      <c r="M149" s="2" t="s">
        <v>66</v>
      </c>
      <c r="N149" s="2" t="s">
        <v>171</v>
      </c>
      <c r="O149" s="2" t="s">
        <v>235</v>
      </c>
      <c r="S149" s="9"/>
      <c r="T149" s="10"/>
      <c r="U149" s="8"/>
      <c r="W149" s="2" t="s">
        <v>116</v>
      </c>
      <c r="X149" s="2" t="str" cm="1">
        <f t="array" ref="X149">IF(AND(C147&lt;&gt;1,C148:C151="",S147:U151=""), "FALSE","TRUE")</f>
        <v>TRUE</v>
      </c>
    </row>
    <row r="150" spans="2:24" x14ac:dyDescent="0.4">
      <c r="B150" s="7" t="s">
        <v>243</v>
      </c>
      <c r="C150" s="8"/>
      <c r="D150" s="31"/>
      <c r="E150" s="2" t="s">
        <v>244</v>
      </c>
      <c r="F150" s="2" t="s">
        <v>116</v>
      </c>
      <c r="G150" s="2" t="s">
        <v>115</v>
      </c>
      <c r="H150" s="2">
        <v>79</v>
      </c>
      <c r="K150" s="2">
        <v>120</v>
      </c>
      <c r="L150" s="2" t="s">
        <v>30</v>
      </c>
      <c r="M150" s="2" t="s">
        <v>66</v>
      </c>
      <c r="N150" s="2" t="s">
        <v>171</v>
      </c>
      <c r="O150" s="2" t="s">
        <v>235</v>
      </c>
      <c r="S150" s="9"/>
      <c r="T150" s="10"/>
      <c r="U150" s="8"/>
      <c r="W150" s="2" t="s">
        <v>116</v>
      </c>
      <c r="X150" s="2" t="str" cm="1">
        <f t="array" ref="X150">IF(AND(C147&lt;&gt;1,C148:C151="",S147:U151=""), "FALSE","TRUE")</f>
        <v>TRUE</v>
      </c>
    </row>
    <row r="151" spans="2:24" x14ac:dyDescent="0.4">
      <c r="B151" s="7" t="s">
        <v>245</v>
      </c>
      <c r="C151" s="8"/>
      <c r="D151" s="31"/>
      <c r="E151" s="2" t="s">
        <v>246</v>
      </c>
      <c r="F151" s="2" t="str">
        <f>IF(C148="","^.{1,1024}$|^$","^.{1,1024}$")</f>
        <v>^.{1,1024}$|^$</v>
      </c>
      <c r="G151" s="2" t="s">
        <v>247</v>
      </c>
      <c r="H151" s="2">
        <v>79</v>
      </c>
      <c r="K151" s="2">
        <v>1024</v>
      </c>
      <c r="L151" s="2" t="s">
        <v>30</v>
      </c>
      <c r="M151" s="2" t="s">
        <v>66</v>
      </c>
      <c r="N151" s="2" t="s">
        <v>171</v>
      </c>
      <c r="O151" s="2" t="s">
        <v>235</v>
      </c>
      <c r="S151" s="9"/>
      <c r="T151" s="10"/>
      <c r="U151" s="8"/>
      <c r="W151" s="2" t="s">
        <v>151</v>
      </c>
      <c r="X151" s="2" t="str" cm="1">
        <f t="array" ref="X151">IF(AND(C147&lt;&gt;1,C148:C151="",S147:U151=""), "FALSE","TRUE")</f>
        <v>TRUE</v>
      </c>
    </row>
    <row r="152" spans="2:24" x14ac:dyDescent="0.4">
      <c r="B152" s="7" t="s">
        <v>134</v>
      </c>
      <c r="C152" s="5">
        <v>2</v>
      </c>
      <c r="D152" s="30"/>
      <c r="E152" s="2" t="s">
        <v>135</v>
      </c>
      <c r="F152" s="2" t="s">
        <v>106</v>
      </c>
      <c r="G152" s="2" t="s">
        <v>103</v>
      </c>
      <c r="H152" s="2">
        <v>79</v>
      </c>
      <c r="K152" s="2">
        <v>3</v>
      </c>
      <c r="L152" s="2" t="s">
        <v>136</v>
      </c>
      <c r="M152" s="2" t="s">
        <v>66</v>
      </c>
      <c r="N152" s="2" t="s">
        <v>171</v>
      </c>
      <c r="O152" s="2" t="s">
        <v>235</v>
      </c>
      <c r="S152" s="9"/>
      <c r="T152" s="10"/>
      <c r="U152" s="8"/>
      <c r="V152" s="2" t="s">
        <v>105</v>
      </c>
      <c r="W152" s="2" t="s">
        <v>106</v>
      </c>
      <c r="X152" s="2" t="str" cm="1">
        <f t="array" ref="X152">IF(AND(C152&lt;&gt;1,C153:C156="",S152:U156=""), "FALSE","TRUE")</f>
        <v>FALSE</v>
      </c>
    </row>
    <row r="153" spans="2:24" x14ac:dyDescent="0.4">
      <c r="B153" s="7" t="s">
        <v>237</v>
      </c>
      <c r="C153" s="8"/>
      <c r="D153" s="31"/>
      <c r="E153" s="2" t="s">
        <v>238</v>
      </c>
      <c r="F153" s="2" t="s">
        <v>233</v>
      </c>
      <c r="G153" s="2" t="s">
        <v>239</v>
      </c>
      <c r="H153" s="2">
        <v>79</v>
      </c>
      <c r="K153" s="2">
        <v>60</v>
      </c>
      <c r="L153" s="2" t="s">
        <v>30</v>
      </c>
      <c r="M153" s="2" t="s">
        <v>66</v>
      </c>
      <c r="N153" s="2" t="s">
        <v>171</v>
      </c>
      <c r="O153" s="2" t="s">
        <v>235</v>
      </c>
      <c r="S153" s="9"/>
      <c r="T153" s="10"/>
      <c r="U153" s="8"/>
      <c r="W153" s="2" t="s">
        <v>233</v>
      </c>
      <c r="X153" s="2" t="str" cm="1">
        <f t="array" ref="X153">IF(AND(C152&lt;&gt;1,C153:C156="",S152:U156=""), "FALSE","TRUE")</f>
        <v>FALSE</v>
      </c>
    </row>
    <row r="154" spans="2:24" x14ac:dyDescent="0.4">
      <c r="B154" s="7" t="s">
        <v>240</v>
      </c>
      <c r="C154" s="8"/>
      <c r="D154" s="31"/>
      <c r="E154" s="2" t="s">
        <v>241</v>
      </c>
      <c r="F154" s="2" t="str">
        <f>IF(C153="","^.{1,120}$|^$","^.{1,120}$")</f>
        <v>^.{1,120}$|^$</v>
      </c>
      <c r="G154" s="2" t="s">
        <v>242</v>
      </c>
      <c r="H154" s="2">
        <v>79</v>
      </c>
      <c r="K154" s="2">
        <v>120</v>
      </c>
      <c r="L154" s="2" t="s">
        <v>30</v>
      </c>
      <c r="M154" s="2" t="s">
        <v>66</v>
      </c>
      <c r="N154" s="2" t="s">
        <v>171</v>
      </c>
      <c r="O154" s="2" t="s">
        <v>235</v>
      </c>
      <c r="S154" s="9"/>
      <c r="T154" s="10"/>
      <c r="U154" s="8"/>
      <c r="W154" s="2" t="s">
        <v>116</v>
      </c>
      <c r="X154" s="2" t="str" cm="1">
        <f t="array" ref="X154">IF(AND(C152&lt;&gt;1,C153:C156="",S152:U156=""), "FALSE","TRUE")</f>
        <v>FALSE</v>
      </c>
    </row>
    <row r="155" spans="2:24" x14ac:dyDescent="0.4">
      <c r="B155" s="7" t="s">
        <v>243</v>
      </c>
      <c r="C155" s="8"/>
      <c r="D155" s="31"/>
      <c r="E155" s="2" t="s">
        <v>244</v>
      </c>
      <c r="F155" s="2" t="s">
        <v>116</v>
      </c>
      <c r="G155" s="2" t="s">
        <v>115</v>
      </c>
      <c r="H155" s="2">
        <v>79</v>
      </c>
      <c r="K155" s="2">
        <v>120</v>
      </c>
      <c r="L155" s="2" t="s">
        <v>30</v>
      </c>
      <c r="M155" s="2" t="s">
        <v>66</v>
      </c>
      <c r="N155" s="2" t="s">
        <v>171</v>
      </c>
      <c r="O155" s="2" t="s">
        <v>235</v>
      </c>
      <c r="S155" s="9"/>
      <c r="T155" s="10"/>
      <c r="U155" s="8"/>
      <c r="W155" s="2" t="s">
        <v>116</v>
      </c>
      <c r="X155" s="2" t="str" cm="1">
        <f t="array" ref="X155">IF(AND(C152&lt;&gt;1,C153:C156="",S152:U156=""), "FALSE","TRUE")</f>
        <v>FALSE</v>
      </c>
    </row>
    <row r="156" spans="2:24" x14ac:dyDescent="0.4">
      <c r="B156" s="7" t="s">
        <v>245</v>
      </c>
      <c r="C156" s="8"/>
      <c r="D156" s="31"/>
      <c r="E156" s="2" t="s">
        <v>246</v>
      </c>
      <c r="F156" s="2" t="str">
        <f>IF(C153="","^.{1,1024}$|^$","^.{1,1024}$")</f>
        <v>^.{1,1024}$|^$</v>
      </c>
      <c r="G156" s="2" t="s">
        <v>247</v>
      </c>
      <c r="H156" s="2">
        <v>79</v>
      </c>
      <c r="K156" s="2">
        <v>1024</v>
      </c>
      <c r="L156" s="2" t="s">
        <v>30</v>
      </c>
      <c r="M156" s="2" t="s">
        <v>66</v>
      </c>
      <c r="N156" s="2" t="s">
        <v>171</v>
      </c>
      <c r="O156" s="2" t="s">
        <v>235</v>
      </c>
      <c r="S156" s="9"/>
      <c r="T156" s="10"/>
      <c r="U156" s="8"/>
      <c r="W156" s="2" t="s">
        <v>151</v>
      </c>
      <c r="X156" s="2" t="str" cm="1">
        <f t="array" ref="X156">IF(AND(C152&lt;&gt;1,C153:C156="",S152:U156=""), "FALSE","TRUE")</f>
        <v>FALSE</v>
      </c>
    </row>
    <row r="157" spans="2:24" x14ac:dyDescent="0.4">
      <c r="B157" s="7" t="s">
        <v>134</v>
      </c>
      <c r="C157" s="5">
        <v>3</v>
      </c>
      <c r="D157" s="30"/>
      <c r="E157" s="2" t="s">
        <v>135</v>
      </c>
      <c r="F157" s="2" t="s">
        <v>106</v>
      </c>
      <c r="G157" s="2" t="s">
        <v>103</v>
      </c>
      <c r="H157" s="2">
        <v>79</v>
      </c>
      <c r="K157" s="2">
        <v>3</v>
      </c>
      <c r="L157" s="2" t="s">
        <v>136</v>
      </c>
      <c r="M157" s="2" t="s">
        <v>66</v>
      </c>
      <c r="N157" s="2" t="s">
        <v>171</v>
      </c>
      <c r="O157" s="2" t="s">
        <v>235</v>
      </c>
      <c r="S157" s="9"/>
      <c r="T157" s="10"/>
      <c r="U157" s="8"/>
      <c r="V157" s="2" t="s">
        <v>105</v>
      </c>
      <c r="W157" s="2" t="s">
        <v>106</v>
      </c>
      <c r="X157" s="2" t="str" cm="1">
        <f t="array" ref="X157">IF(AND(C157&lt;&gt;1,C158:C161="",S157:U161=""), "FALSE","TRUE")</f>
        <v>FALSE</v>
      </c>
    </row>
    <row r="158" spans="2:24" x14ac:dyDescent="0.4">
      <c r="B158" s="7" t="s">
        <v>237</v>
      </c>
      <c r="C158" s="8"/>
      <c r="D158" s="31"/>
      <c r="E158" s="2" t="s">
        <v>238</v>
      </c>
      <c r="F158" s="2" t="s">
        <v>233</v>
      </c>
      <c r="G158" s="2" t="s">
        <v>239</v>
      </c>
      <c r="H158" s="2">
        <v>79</v>
      </c>
      <c r="K158" s="2">
        <v>60</v>
      </c>
      <c r="L158" s="2" t="s">
        <v>30</v>
      </c>
      <c r="M158" s="2" t="s">
        <v>66</v>
      </c>
      <c r="N158" s="2" t="s">
        <v>171</v>
      </c>
      <c r="O158" s="2" t="s">
        <v>235</v>
      </c>
      <c r="S158" s="9"/>
      <c r="T158" s="10"/>
      <c r="U158" s="8"/>
      <c r="W158" s="2" t="s">
        <v>233</v>
      </c>
      <c r="X158" s="2" t="str" cm="1">
        <f t="array" ref="X158">IF(AND(C157&lt;&gt;1,C158:C161="",S157:U161=""), "FALSE","TRUE")</f>
        <v>FALSE</v>
      </c>
    </row>
    <row r="159" spans="2:24" x14ac:dyDescent="0.4">
      <c r="B159" s="7" t="s">
        <v>240</v>
      </c>
      <c r="C159" s="8"/>
      <c r="D159" s="31"/>
      <c r="E159" s="2" t="s">
        <v>241</v>
      </c>
      <c r="F159" s="2" t="str">
        <f>IF(C158="","^.{1,120}$|^$","^.{1,120}$")</f>
        <v>^.{1,120}$|^$</v>
      </c>
      <c r="G159" s="2" t="s">
        <v>242</v>
      </c>
      <c r="H159" s="2">
        <v>79</v>
      </c>
      <c r="K159" s="2">
        <v>120</v>
      </c>
      <c r="L159" s="2" t="s">
        <v>30</v>
      </c>
      <c r="M159" s="2" t="s">
        <v>66</v>
      </c>
      <c r="N159" s="2" t="s">
        <v>171</v>
      </c>
      <c r="O159" s="2" t="s">
        <v>235</v>
      </c>
      <c r="S159" s="9"/>
      <c r="T159" s="10"/>
      <c r="U159" s="8"/>
      <c r="W159" s="2" t="s">
        <v>116</v>
      </c>
      <c r="X159" s="2" t="str" cm="1">
        <f t="array" ref="X159">IF(AND(C157&lt;&gt;1,C158:C161="",S157:U161=""), "FALSE","TRUE")</f>
        <v>FALSE</v>
      </c>
    </row>
    <row r="160" spans="2:24" x14ac:dyDescent="0.4">
      <c r="B160" s="7" t="s">
        <v>243</v>
      </c>
      <c r="C160" s="8"/>
      <c r="D160" s="31"/>
      <c r="E160" s="2" t="s">
        <v>244</v>
      </c>
      <c r="F160" s="2" t="s">
        <v>116</v>
      </c>
      <c r="G160" s="2" t="s">
        <v>115</v>
      </c>
      <c r="H160" s="2">
        <v>79</v>
      </c>
      <c r="K160" s="2">
        <v>120</v>
      </c>
      <c r="L160" s="2" t="s">
        <v>30</v>
      </c>
      <c r="M160" s="2" t="s">
        <v>66</v>
      </c>
      <c r="N160" s="2" t="s">
        <v>171</v>
      </c>
      <c r="O160" s="2" t="s">
        <v>235</v>
      </c>
      <c r="S160" s="9"/>
      <c r="T160" s="10"/>
      <c r="U160" s="8"/>
      <c r="W160" s="2" t="s">
        <v>116</v>
      </c>
      <c r="X160" s="2" t="str" cm="1">
        <f t="array" ref="X160">IF(AND(C157&lt;&gt;1,C158:C161="",S157:U161=""), "FALSE","TRUE")</f>
        <v>FALSE</v>
      </c>
    </row>
    <row r="161" spans="2:24" x14ac:dyDescent="0.4">
      <c r="B161" s="7" t="s">
        <v>245</v>
      </c>
      <c r="C161" s="8"/>
      <c r="D161" s="31"/>
      <c r="E161" s="2" t="s">
        <v>246</v>
      </c>
      <c r="F161" s="2" t="str">
        <f>IF(C158="","^.{1,1024}$|^$","^.{1,1024}$")</f>
        <v>^.{1,1024}$|^$</v>
      </c>
      <c r="G161" s="2" t="s">
        <v>247</v>
      </c>
      <c r="H161" s="2">
        <v>79</v>
      </c>
      <c r="K161" s="2">
        <v>1024</v>
      </c>
      <c r="L161" s="2" t="s">
        <v>30</v>
      </c>
      <c r="M161" s="2" t="s">
        <v>66</v>
      </c>
      <c r="N161" s="2" t="s">
        <v>171</v>
      </c>
      <c r="O161" s="2" t="s">
        <v>235</v>
      </c>
      <c r="S161" s="9"/>
      <c r="T161" s="10"/>
      <c r="U161" s="8"/>
      <c r="W161" s="2" t="s">
        <v>151</v>
      </c>
      <c r="X161" s="2" t="str" cm="1">
        <f t="array" ref="X161">IF(AND(C157&lt;&gt;1,C158:C161="",S157:U161=""), "FALSE","TRUE")</f>
        <v>FALSE</v>
      </c>
    </row>
    <row r="162" spans="2:24" x14ac:dyDescent="0.4">
      <c r="B162" s="7" t="s">
        <v>134</v>
      </c>
      <c r="C162" s="5">
        <v>4</v>
      </c>
      <c r="D162" s="30"/>
      <c r="E162" s="2" t="s">
        <v>135</v>
      </c>
      <c r="F162" s="2" t="s">
        <v>106</v>
      </c>
      <c r="G162" s="2" t="s">
        <v>103</v>
      </c>
      <c r="H162" s="2">
        <v>79</v>
      </c>
      <c r="K162" s="2">
        <v>3</v>
      </c>
      <c r="L162" s="2" t="s">
        <v>136</v>
      </c>
      <c r="M162" s="2" t="s">
        <v>66</v>
      </c>
      <c r="N162" s="2" t="s">
        <v>171</v>
      </c>
      <c r="O162" s="2" t="s">
        <v>235</v>
      </c>
      <c r="S162" s="9"/>
      <c r="T162" s="10"/>
      <c r="U162" s="8"/>
      <c r="V162" s="2" t="s">
        <v>105</v>
      </c>
      <c r="W162" s="2" t="s">
        <v>106</v>
      </c>
      <c r="X162" s="2" t="str" cm="1">
        <f t="array" ref="X162">IF(AND(C162&lt;&gt;1,C163:C166="",S162:U166=""), "FALSE","TRUE")</f>
        <v>FALSE</v>
      </c>
    </row>
    <row r="163" spans="2:24" x14ac:dyDescent="0.4">
      <c r="B163" s="7" t="s">
        <v>237</v>
      </c>
      <c r="C163" s="8"/>
      <c r="D163" s="31"/>
      <c r="E163" s="2" t="s">
        <v>238</v>
      </c>
      <c r="F163" s="2" t="s">
        <v>233</v>
      </c>
      <c r="G163" s="2" t="s">
        <v>239</v>
      </c>
      <c r="H163" s="2">
        <v>79</v>
      </c>
      <c r="K163" s="2">
        <v>60</v>
      </c>
      <c r="L163" s="2" t="s">
        <v>30</v>
      </c>
      <c r="M163" s="2" t="s">
        <v>66</v>
      </c>
      <c r="N163" s="2" t="s">
        <v>171</v>
      </c>
      <c r="O163" s="2" t="s">
        <v>235</v>
      </c>
      <c r="S163" s="9"/>
      <c r="T163" s="10"/>
      <c r="U163" s="8"/>
      <c r="W163" s="2" t="s">
        <v>233</v>
      </c>
      <c r="X163" s="2" t="str" cm="1">
        <f t="array" ref="X163">IF(AND(C162&lt;&gt;1,C163:C166="",S162:U166=""), "FALSE","TRUE")</f>
        <v>FALSE</v>
      </c>
    </row>
    <row r="164" spans="2:24" x14ac:dyDescent="0.4">
      <c r="B164" s="7" t="s">
        <v>240</v>
      </c>
      <c r="C164" s="8"/>
      <c r="D164" s="31"/>
      <c r="E164" s="2" t="s">
        <v>241</v>
      </c>
      <c r="F164" s="2" t="str">
        <f>IF(C163="","^.{1,120}$|^$","^.{1,120}$")</f>
        <v>^.{1,120}$|^$</v>
      </c>
      <c r="G164" s="2" t="s">
        <v>242</v>
      </c>
      <c r="H164" s="2">
        <v>79</v>
      </c>
      <c r="K164" s="2">
        <v>120</v>
      </c>
      <c r="L164" s="2" t="s">
        <v>30</v>
      </c>
      <c r="M164" s="2" t="s">
        <v>66</v>
      </c>
      <c r="N164" s="2" t="s">
        <v>171</v>
      </c>
      <c r="O164" s="2" t="s">
        <v>235</v>
      </c>
      <c r="S164" s="9"/>
      <c r="T164" s="10"/>
      <c r="U164" s="8"/>
      <c r="W164" s="2" t="s">
        <v>116</v>
      </c>
      <c r="X164" s="2" t="str" cm="1">
        <f t="array" ref="X164">IF(AND(C162&lt;&gt;1,C163:C166="",S162:U166=""), "FALSE","TRUE")</f>
        <v>FALSE</v>
      </c>
    </row>
    <row r="165" spans="2:24" x14ac:dyDescent="0.4">
      <c r="B165" s="7" t="s">
        <v>243</v>
      </c>
      <c r="C165" s="8"/>
      <c r="D165" s="31"/>
      <c r="E165" s="2" t="s">
        <v>244</v>
      </c>
      <c r="F165" s="2" t="s">
        <v>116</v>
      </c>
      <c r="G165" s="2" t="s">
        <v>115</v>
      </c>
      <c r="H165" s="2">
        <v>79</v>
      </c>
      <c r="K165" s="2">
        <v>120</v>
      </c>
      <c r="L165" s="2" t="s">
        <v>30</v>
      </c>
      <c r="M165" s="2" t="s">
        <v>66</v>
      </c>
      <c r="N165" s="2" t="s">
        <v>171</v>
      </c>
      <c r="O165" s="2" t="s">
        <v>235</v>
      </c>
      <c r="S165" s="9"/>
      <c r="T165" s="10"/>
      <c r="U165" s="8"/>
      <c r="W165" s="2" t="s">
        <v>116</v>
      </c>
      <c r="X165" s="2" t="str" cm="1">
        <f t="array" ref="X165">IF(AND(C162&lt;&gt;1,C163:C166="",S162:U166=""), "FALSE","TRUE")</f>
        <v>FALSE</v>
      </c>
    </row>
    <row r="166" spans="2:24" x14ac:dyDescent="0.4">
      <c r="B166" s="7" t="s">
        <v>245</v>
      </c>
      <c r="C166" s="8"/>
      <c r="D166" s="31"/>
      <c r="E166" s="2" t="s">
        <v>246</v>
      </c>
      <c r="F166" s="2" t="str">
        <f>IF(C163="","^.{1,1024}$|^$","^.{1,1024}$")</f>
        <v>^.{1,1024}$|^$</v>
      </c>
      <c r="G166" s="2" t="s">
        <v>247</v>
      </c>
      <c r="H166" s="2">
        <v>79</v>
      </c>
      <c r="K166" s="2">
        <v>1024</v>
      </c>
      <c r="L166" s="2" t="s">
        <v>30</v>
      </c>
      <c r="M166" s="2" t="s">
        <v>66</v>
      </c>
      <c r="N166" s="2" t="s">
        <v>171</v>
      </c>
      <c r="O166" s="2" t="s">
        <v>235</v>
      </c>
      <c r="S166" s="9"/>
      <c r="T166" s="10"/>
      <c r="U166" s="8"/>
      <c r="W166" s="2" t="s">
        <v>151</v>
      </c>
      <c r="X166" s="2" t="str" cm="1">
        <f t="array" ref="X166">IF(AND(C162&lt;&gt;1,C163:C166="",S162:U166=""), "FALSE","TRUE")</f>
        <v>FALSE</v>
      </c>
    </row>
    <row r="167" spans="2:24" x14ac:dyDescent="0.4">
      <c r="B167" s="7" t="s">
        <v>134</v>
      </c>
      <c r="C167" s="5">
        <v>5</v>
      </c>
      <c r="D167" s="30"/>
      <c r="E167" s="2" t="s">
        <v>135</v>
      </c>
      <c r="F167" s="2" t="s">
        <v>106</v>
      </c>
      <c r="G167" s="2" t="s">
        <v>103</v>
      </c>
      <c r="H167" s="2">
        <v>79</v>
      </c>
      <c r="K167" s="2">
        <v>3</v>
      </c>
      <c r="L167" s="2" t="s">
        <v>136</v>
      </c>
      <c r="M167" s="2" t="s">
        <v>66</v>
      </c>
      <c r="N167" s="2" t="s">
        <v>171</v>
      </c>
      <c r="O167" s="2" t="s">
        <v>235</v>
      </c>
      <c r="S167" s="9"/>
      <c r="T167" s="10"/>
      <c r="U167" s="8"/>
      <c r="V167" s="2" t="s">
        <v>105</v>
      </c>
      <c r="W167" s="2" t="s">
        <v>106</v>
      </c>
      <c r="X167" s="2" t="str" cm="1">
        <f t="array" ref="X167">IF(AND(C167&lt;&gt;1,C168:C171="",S167:U171=""), "FALSE","TRUE")</f>
        <v>FALSE</v>
      </c>
    </row>
    <row r="168" spans="2:24" x14ac:dyDescent="0.4">
      <c r="B168" s="7" t="s">
        <v>237</v>
      </c>
      <c r="C168" s="8"/>
      <c r="D168" s="31"/>
      <c r="E168" s="2" t="s">
        <v>238</v>
      </c>
      <c r="F168" s="2" t="s">
        <v>233</v>
      </c>
      <c r="G168" s="2" t="s">
        <v>239</v>
      </c>
      <c r="H168" s="2">
        <v>79</v>
      </c>
      <c r="K168" s="2">
        <v>60</v>
      </c>
      <c r="L168" s="2" t="s">
        <v>30</v>
      </c>
      <c r="M168" s="2" t="s">
        <v>66</v>
      </c>
      <c r="N168" s="2" t="s">
        <v>171</v>
      </c>
      <c r="O168" s="2" t="s">
        <v>235</v>
      </c>
      <c r="S168" s="9"/>
      <c r="T168" s="10"/>
      <c r="U168" s="8"/>
      <c r="W168" s="2" t="s">
        <v>233</v>
      </c>
      <c r="X168" s="2" t="str" cm="1">
        <f t="array" ref="X168">IF(AND(C167&lt;&gt;1,C168:C171="",S167:U171=""), "FALSE","TRUE")</f>
        <v>FALSE</v>
      </c>
    </row>
    <row r="169" spans="2:24" x14ac:dyDescent="0.4">
      <c r="B169" s="7" t="s">
        <v>240</v>
      </c>
      <c r="C169" s="8"/>
      <c r="D169" s="31"/>
      <c r="E169" s="2" t="s">
        <v>241</v>
      </c>
      <c r="F169" s="2" t="str">
        <f>IF(C168="","^.{1,120}$|^$","^.{1,120}$")</f>
        <v>^.{1,120}$|^$</v>
      </c>
      <c r="G169" s="2" t="s">
        <v>242</v>
      </c>
      <c r="H169" s="2">
        <v>79</v>
      </c>
      <c r="K169" s="2">
        <v>120</v>
      </c>
      <c r="L169" s="2" t="s">
        <v>30</v>
      </c>
      <c r="M169" s="2" t="s">
        <v>66</v>
      </c>
      <c r="N169" s="2" t="s">
        <v>171</v>
      </c>
      <c r="O169" s="2" t="s">
        <v>235</v>
      </c>
      <c r="S169" s="9"/>
      <c r="T169" s="10"/>
      <c r="U169" s="8"/>
      <c r="W169" s="2" t="s">
        <v>116</v>
      </c>
      <c r="X169" s="2" t="str" cm="1">
        <f t="array" ref="X169">IF(AND(C167&lt;&gt;1,C168:C171="",S167:U171=""), "FALSE","TRUE")</f>
        <v>FALSE</v>
      </c>
    </row>
    <row r="170" spans="2:24" x14ac:dyDescent="0.4">
      <c r="B170" s="7" t="s">
        <v>243</v>
      </c>
      <c r="C170" s="8"/>
      <c r="D170" s="31"/>
      <c r="E170" s="2" t="s">
        <v>244</v>
      </c>
      <c r="F170" s="2" t="s">
        <v>116</v>
      </c>
      <c r="G170" s="2" t="s">
        <v>115</v>
      </c>
      <c r="H170" s="2">
        <v>79</v>
      </c>
      <c r="K170" s="2">
        <v>120</v>
      </c>
      <c r="L170" s="2" t="s">
        <v>30</v>
      </c>
      <c r="M170" s="2" t="s">
        <v>66</v>
      </c>
      <c r="N170" s="2" t="s">
        <v>171</v>
      </c>
      <c r="O170" s="2" t="s">
        <v>235</v>
      </c>
      <c r="S170" s="9"/>
      <c r="T170" s="10"/>
      <c r="U170" s="8"/>
      <c r="W170" s="2" t="s">
        <v>116</v>
      </c>
      <c r="X170" s="2" t="str" cm="1">
        <f t="array" ref="X170">IF(AND(C167&lt;&gt;1,C168:C171="",S167:U171=""), "FALSE","TRUE")</f>
        <v>FALSE</v>
      </c>
    </row>
    <row r="171" spans="2:24" collapsed="1" x14ac:dyDescent="0.4">
      <c r="B171" s="7" t="s">
        <v>245</v>
      </c>
      <c r="C171" s="8"/>
      <c r="D171" s="31"/>
      <c r="E171" s="2" t="s">
        <v>246</v>
      </c>
      <c r="F171" s="2" t="str">
        <f>IF(C168="","^.{1,1024}$|^$","^.{1,1024}$")</f>
        <v>^.{1,1024}$|^$</v>
      </c>
      <c r="G171" s="2" t="s">
        <v>247</v>
      </c>
      <c r="H171" s="2">
        <v>79</v>
      </c>
      <c r="K171" s="2">
        <v>1024</v>
      </c>
      <c r="L171" s="2" t="s">
        <v>30</v>
      </c>
      <c r="M171" s="2" t="s">
        <v>66</v>
      </c>
      <c r="N171" s="2" t="s">
        <v>171</v>
      </c>
      <c r="O171" s="2" t="s">
        <v>235</v>
      </c>
      <c r="S171" s="9"/>
      <c r="T171" s="10"/>
      <c r="U171" s="8"/>
      <c r="W171" s="2" t="s">
        <v>151</v>
      </c>
      <c r="X171" s="2" t="str" cm="1">
        <f t="array" ref="X171">IF(AND(C167&lt;&gt;1,C168:C171="",S167:U171=""), "FALSE","TRUE")</f>
        <v>FALSE</v>
      </c>
    </row>
    <row r="172" spans="2:24" hidden="1" outlineLevel="1" x14ac:dyDescent="0.4">
      <c r="B172" s="7" t="s">
        <v>134</v>
      </c>
      <c r="C172" s="5">
        <v>6</v>
      </c>
      <c r="D172" s="30"/>
      <c r="E172" s="2" t="s">
        <v>135</v>
      </c>
      <c r="F172" s="2" t="s">
        <v>106</v>
      </c>
      <c r="G172" s="2" t="s">
        <v>103</v>
      </c>
      <c r="H172" s="2">
        <v>79</v>
      </c>
      <c r="K172" s="2">
        <v>3</v>
      </c>
      <c r="L172" s="2" t="s">
        <v>136</v>
      </c>
      <c r="M172" s="2" t="s">
        <v>66</v>
      </c>
      <c r="N172" s="2" t="s">
        <v>171</v>
      </c>
      <c r="O172" s="2" t="s">
        <v>235</v>
      </c>
      <c r="S172" s="9"/>
      <c r="T172" s="10"/>
      <c r="U172" s="8"/>
      <c r="V172" s="2" t="s">
        <v>105</v>
      </c>
      <c r="W172" s="2" t="s">
        <v>106</v>
      </c>
      <c r="X172" s="2" t="str" cm="1">
        <f t="array" ref="X172">IF(AND(C172&lt;&gt;1,C173:C176="",S172:U176=""), "FALSE","TRUE")</f>
        <v>FALSE</v>
      </c>
    </row>
    <row r="173" spans="2:24" hidden="1" outlineLevel="1" x14ac:dyDescent="0.4">
      <c r="B173" s="7" t="s">
        <v>237</v>
      </c>
      <c r="C173" s="8"/>
      <c r="D173" s="31"/>
      <c r="E173" s="2" t="s">
        <v>238</v>
      </c>
      <c r="F173" s="2" t="s">
        <v>233</v>
      </c>
      <c r="G173" s="2" t="s">
        <v>239</v>
      </c>
      <c r="H173" s="2">
        <v>79</v>
      </c>
      <c r="K173" s="2">
        <v>60</v>
      </c>
      <c r="L173" s="2" t="s">
        <v>30</v>
      </c>
      <c r="M173" s="2" t="s">
        <v>66</v>
      </c>
      <c r="N173" s="2" t="s">
        <v>171</v>
      </c>
      <c r="O173" s="2" t="s">
        <v>235</v>
      </c>
      <c r="S173" s="9"/>
      <c r="T173" s="10"/>
      <c r="U173" s="8"/>
      <c r="W173" s="2" t="s">
        <v>233</v>
      </c>
      <c r="X173" s="2" t="str" cm="1">
        <f t="array" ref="X173">IF(AND(C172&lt;&gt;1,C173:C176="",S172:U176=""), "FALSE","TRUE")</f>
        <v>FALSE</v>
      </c>
    </row>
    <row r="174" spans="2:24" hidden="1" outlineLevel="1" x14ac:dyDescent="0.4">
      <c r="B174" s="7" t="s">
        <v>240</v>
      </c>
      <c r="C174" s="8"/>
      <c r="D174" s="31"/>
      <c r="E174" s="2" t="s">
        <v>241</v>
      </c>
      <c r="F174" s="2" t="str">
        <f>IF(C173="","^.{1,120}$|^$","^.{1,120}$")</f>
        <v>^.{1,120}$|^$</v>
      </c>
      <c r="G174" s="2" t="s">
        <v>242</v>
      </c>
      <c r="H174" s="2">
        <v>79</v>
      </c>
      <c r="K174" s="2">
        <v>120</v>
      </c>
      <c r="L174" s="2" t="s">
        <v>30</v>
      </c>
      <c r="M174" s="2" t="s">
        <v>66</v>
      </c>
      <c r="N174" s="2" t="s">
        <v>171</v>
      </c>
      <c r="O174" s="2" t="s">
        <v>235</v>
      </c>
      <c r="S174" s="9"/>
      <c r="T174" s="10"/>
      <c r="U174" s="8"/>
      <c r="W174" s="2" t="s">
        <v>116</v>
      </c>
      <c r="X174" s="2" t="str" cm="1">
        <f t="array" ref="X174">IF(AND(C172&lt;&gt;1,C173:C176="",S172:U176=""), "FALSE","TRUE")</f>
        <v>FALSE</v>
      </c>
    </row>
    <row r="175" spans="2:24" hidden="1" outlineLevel="1" x14ac:dyDescent="0.4">
      <c r="B175" s="7" t="s">
        <v>243</v>
      </c>
      <c r="C175" s="8"/>
      <c r="D175" s="31"/>
      <c r="E175" s="2" t="s">
        <v>244</v>
      </c>
      <c r="F175" s="2" t="s">
        <v>116</v>
      </c>
      <c r="G175" s="2" t="s">
        <v>115</v>
      </c>
      <c r="H175" s="2">
        <v>79</v>
      </c>
      <c r="K175" s="2">
        <v>120</v>
      </c>
      <c r="L175" s="2" t="s">
        <v>30</v>
      </c>
      <c r="M175" s="2" t="s">
        <v>66</v>
      </c>
      <c r="N175" s="2" t="s">
        <v>171</v>
      </c>
      <c r="O175" s="2" t="s">
        <v>235</v>
      </c>
      <c r="S175" s="9"/>
      <c r="T175" s="10"/>
      <c r="U175" s="8"/>
      <c r="W175" s="2" t="s">
        <v>116</v>
      </c>
      <c r="X175" s="2" t="str" cm="1">
        <f t="array" ref="X175">IF(AND(C172&lt;&gt;1,C173:C176="",S172:U176=""), "FALSE","TRUE")</f>
        <v>FALSE</v>
      </c>
    </row>
    <row r="176" spans="2:24" hidden="1" outlineLevel="1" x14ac:dyDescent="0.4">
      <c r="B176" s="7" t="s">
        <v>245</v>
      </c>
      <c r="C176" s="8"/>
      <c r="D176" s="31"/>
      <c r="E176" s="2" t="s">
        <v>246</v>
      </c>
      <c r="F176" s="2" t="str">
        <f>IF(C173="","^.{1,1024}$|^$","^.{1,1024}$")</f>
        <v>^.{1,1024}$|^$</v>
      </c>
      <c r="G176" s="2" t="s">
        <v>247</v>
      </c>
      <c r="H176" s="2">
        <v>79</v>
      </c>
      <c r="K176" s="2">
        <v>1024</v>
      </c>
      <c r="L176" s="2" t="s">
        <v>30</v>
      </c>
      <c r="M176" s="2" t="s">
        <v>66</v>
      </c>
      <c r="N176" s="2" t="s">
        <v>171</v>
      </c>
      <c r="O176" s="2" t="s">
        <v>235</v>
      </c>
      <c r="S176" s="9"/>
      <c r="T176" s="10"/>
      <c r="U176" s="8"/>
      <c r="W176" s="2" t="s">
        <v>151</v>
      </c>
      <c r="X176" s="2" t="str" cm="1">
        <f t="array" ref="X176">IF(AND(C172&lt;&gt;1,C173:C176="",S172:U176=""), "FALSE","TRUE")</f>
        <v>FALSE</v>
      </c>
    </row>
    <row r="177" spans="2:24" hidden="1" outlineLevel="1" x14ac:dyDescent="0.4">
      <c r="B177" s="7" t="s">
        <v>134</v>
      </c>
      <c r="C177" s="5">
        <v>7</v>
      </c>
      <c r="D177" s="30"/>
      <c r="E177" s="2" t="s">
        <v>135</v>
      </c>
      <c r="F177" s="2" t="s">
        <v>106</v>
      </c>
      <c r="G177" s="2" t="s">
        <v>103</v>
      </c>
      <c r="H177" s="2">
        <v>79</v>
      </c>
      <c r="K177" s="2">
        <v>3</v>
      </c>
      <c r="L177" s="2" t="s">
        <v>136</v>
      </c>
      <c r="M177" s="2" t="s">
        <v>66</v>
      </c>
      <c r="N177" s="2" t="s">
        <v>171</v>
      </c>
      <c r="O177" s="2" t="s">
        <v>235</v>
      </c>
      <c r="S177" s="9"/>
      <c r="T177" s="10"/>
      <c r="U177" s="8"/>
      <c r="V177" s="2" t="s">
        <v>105</v>
      </c>
      <c r="W177" s="2" t="s">
        <v>106</v>
      </c>
      <c r="X177" s="2" t="str" cm="1">
        <f t="array" ref="X177">IF(AND(C177&lt;&gt;1,C178:C181="",S177:U181=""), "FALSE","TRUE")</f>
        <v>FALSE</v>
      </c>
    </row>
    <row r="178" spans="2:24" hidden="1" outlineLevel="1" x14ac:dyDescent="0.4">
      <c r="B178" s="7" t="s">
        <v>237</v>
      </c>
      <c r="C178" s="8"/>
      <c r="D178" s="31"/>
      <c r="E178" s="2" t="s">
        <v>238</v>
      </c>
      <c r="F178" s="2" t="s">
        <v>233</v>
      </c>
      <c r="G178" s="2" t="s">
        <v>239</v>
      </c>
      <c r="H178" s="2">
        <v>79</v>
      </c>
      <c r="K178" s="2">
        <v>60</v>
      </c>
      <c r="L178" s="2" t="s">
        <v>30</v>
      </c>
      <c r="M178" s="2" t="s">
        <v>66</v>
      </c>
      <c r="N178" s="2" t="s">
        <v>171</v>
      </c>
      <c r="O178" s="2" t="s">
        <v>235</v>
      </c>
      <c r="S178" s="9"/>
      <c r="T178" s="10"/>
      <c r="U178" s="8"/>
      <c r="W178" s="2" t="s">
        <v>233</v>
      </c>
      <c r="X178" s="2" t="str" cm="1">
        <f t="array" ref="X178">IF(AND(C177&lt;&gt;1,C178:C181="",S177:U181=""), "FALSE","TRUE")</f>
        <v>FALSE</v>
      </c>
    </row>
    <row r="179" spans="2:24" hidden="1" outlineLevel="1" x14ac:dyDescent="0.4">
      <c r="B179" s="7" t="s">
        <v>240</v>
      </c>
      <c r="C179" s="8"/>
      <c r="D179" s="31"/>
      <c r="E179" s="2" t="s">
        <v>241</v>
      </c>
      <c r="F179" s="2" t="str">
        <f>IF(C178="","^.{1,120}$|^$","^.{1,120}$")</f>
        <v>^.{1,120}$|^$</v>
      </c>
      <c r="G179" s="2" t="s">
        <v>242</v>
      </c>
      <c r="H179" s="2">
        <v>79</v>
      </c>
      <c r="K179" s="2">
        <v>120</v>
      </c>
      <c r="L179" s="2" t="s">
        <v>30</v>
      </c>
      <c r="M179" s="2" t="s">
        <v>66</v>
      </c>
      <c r="N179" s="2" t="s">
        <v>171</v>
      </c>
      <c r="O179" s="2" t="s">
        <v>235</v>
      </c>
      <c r="S179" s="9"/>
      <c r="T179" s="10"/>
      <c r="U179" s="8"/>
      <c r="W179" s="2" t="s">
        <v>116</v>
      </c>
      <c r="X179" s="2" t="str" cm="1">
        <f t="array" ref="X179">IF(AND(C177&lt;&gt;1,C178:C181="",S177:U181=""), "FALSE","TRUE")</f>
        <v>FALSE</v>
      </c>
    </row>
    <row r="180" spans="2:24" hidden="1" outlineLevel="1" x14ac:dyDescent="0.4">
      <c r="B180" s="7" t="s">
        <v>243</v>
      </c>
      <c r="C180" s="8"/>
      <c r="D180" s="31"/>
      <c r="E180" s="2" t="s">
        <v>244</v>
      </c>
      <c r="F180" s="2" t="s">
        <v>116</v>
      </c>
      <c r="G180" s="2" t="s">
        <v>115</v>
      </c>
      <c r="H180" s="2">
        <v>79</v>
      </c>
      <c r="K180" s="2">
        <v>120</v>
      </c>
      <c r="L180" s="2" t="s">
        <v>30</v>
      </c>
      <c r="M180" s="2" t="s">
        <v>66</v>
      </c>
      <c r="N180" s="2" t="s">
        <v>171</v>
      </c>
      <c r="O180" s="2" t="s">
        <v>235</v>
      </c>
      <c r="S180" s="9"/>
      <c r="T180" s="10"/>
      <c r="U180" s="8"/>
      <c r="W180" s="2" t="s">
        <v>116</v>
      </c>
      <c r="X180" s="2" t="str" cm="1">
        <f t="array" ref="X180">IF(AND(C177&lt;&gt;1,C178:C181="",S177:U181=""), "FALSE","TRUE")</f>
        <v>FALSE</v>
      </c>
    </row>
    <row r="181" spans="2:24" hidden="1" outlineLevel="1" x14ac:dyDescent="0.4">
      <c r="B181" s="7" t="s">
        <v>245</v>
      </c>
      <c r="C181" s="8"/>
      <c r="D181" s="31"/>
      <c r="E181" s="2" t="s">
        <v>246</v>
      </c>
      <c r="F181" s="2" t="str">
        <f>IF(C178="","^.{1,1024}$|^$","^.{1,1024}$")</f>
        <v>^.{1,1024}$|^$</v>
      </c>
      <c r="G181" s="2" t="s">
        <v>247</v>
      </c>
      <c r="H181" s="2">
        <v>79</v>
      </c>
      <c r="K181" s="2">
        <v>1024</v>
      </c>
      <c r="L181" s="2" t="s">
        <v>30</v>
      </c>
      <c r="M181" s="2" t="s">
        <v>66</v>
      </c>
      <c r="N181" s="2" t="s">
        <v>171</v>
      </c>
      <c r="O181" s="2" t="s">
        <v>235</v>
      </c>
      <c r="S181" s="9"/>
      <c r="T181" s="10"/>
      <c r="U181" s="8"/>
      <c r="W181" s="2" t="s">
        <v>151</v>
      </c>
      <c r="X181" s="2" t="str" cm="1">
        <f t="array" ref="X181">IF(AND(C177&lt;&gt;1,C178:C181="",S177:U181=""), "FALSE","TRUE")</f>
        <v>FALSE</v>
      </c>
    </row>
    <row r="182" spans="2:24" hidden="1" outlineLevel="1" x14ac:dyDescent="0.4">
      <c r="B182" s="7" t="s">
        <v>134</v>
      </c>
      <c r="C182" s="5">
        <v>8</v>
      </c>
      <c r="D182" s="30"/>
      <c r="E182" s="2" t="s">
        <v>135</v>
      </c>
      <c r="F182" s="2" t="s">
        <v>106</v>
      </c>
      <c r="G182" s="2" t="s">
        <v>103</v>
      </c>
      <c r="H182" s="2">
        <v>79</v>
      </c>
      <c r="K182" s="2">
        <v>3</v>
      </c>
      <c r="L182" s="2" t="s">
        <v>136</v>
      </c>
      <c r="M182" s="2" t="s">
        <v>66</v>
      </c>
      <c r="N182" s="2" t="s">
        <v>171</v>
      </c>
      <c r="O182" s="2" t="s">
        <v>235</v>
      </c>
      <c r="S182" s="9"/>
      <c r="T182" s="10"/>
      <c r="U182" s="8"/>
      <c r="V182" s="2" t="s">
        <v>105</v>
      </c>
      <c r="W182" s="2" t="s">
        <v>106</v>
      </c>
      <c r="X182" s="2" t="str" cm="1">
        <f t="array" ref="X182">IF(AND(C182&lt;&gt;1,C183:C186="",S182:U186=""), "FALSE","TRUE")</f>
        <v>FALSE</v>
      </c>
    </row>
    <row r="183" spans="2:24" hidden="1" outlineLevel="1" x14ac:dyDescent="0.4">
      <c r="B183" s="7" t="s">
        <v>237</v>
      </c>
      <c r="C183" s="8"/>
      <c r="D183" s="31"/>
      <c r="E183" s="2" t="s">
        <v>238</v>
      </c>
      <c r="F183" s="2" t="s">
        <v>233</v>
      </c>
      <c r="G183" s="2" t="s">
        <v>239</v>
      </c>
      <c r="H183" s="2">
        <v>79</v>
      </c>
      <c r="K183" s="2">
        <v>60</v>
      </c>
      <c r="L183" s="2" t="s">
        <v>30</v>
      </c>
      <c r="M183" s="2" t="s">
        <v>66</v>
      </c>
      <c r="N183" s="2" t="s">
        <v>171</v>
      </c>
      <c r="O183" s="2" t="s">
        <v>235</v>
      </c>
      <c r="S183" s="9"/>
      <c r="T183" s="10"/>
      <c r="U183" s="8"/>
      <c r="W183" s="2" t="s">
        <v>233</v>
      </c>
      <c r="X183" s="2" t="str" cm="1">
        <f t="array" ref="X183">IF(AND(C182&lt;&gt;1,C183:C186="",S182:U186=""), "FALSE","TRUE")</f>
        <v>FALSE</v>
      </c>
    </row>
    <row r="184" spans="2:24" hidden="1" outlineLevel="1" x14ac:dyDescent="0.4">
      <c r="B184" s="7" t="s">
        <v>240</v>
      </c>
      <c r="C184" s="8"/>
      <c r="D184" s="31"/>
      <c r="E184" s="2" t="s">
        <v>241</v>
      </c>
      <c r="F184" s="2" t="str">
        <f>IF(C183="","^.{1,120}$|^$","^.{1,120}$")</f>
        <v>^.{1,120}$|^$</v>
      </c>
      <c r="G184" s="2" t="s">
        <v>242</v>
      </c>
      <c r="H184" s="2">
        <v>79</v>
      </c>
      <c r="K184" s="2">
        <v>120</v>
      </c>
      <c r="L184" s="2" t="s">
        <v>30</v>
      </c>
      <c r="M184" s="2" t="s">
        <v>66</v>
      </c>
      <c r="N184" s="2" t="s">
        <v>171</v>
      </c>
      <c r="O184" s="2" t="s">
        <v>235</v>
      </c>
      <c r="S184" s="9"/>
      <c r="T184" s="10"/>
      <c r="U184" s="8"/>
      <c r="W184" s="2" t="s">
        <v>116</v>
      </c>
      <c r="X184" s="2" t="str" cm="1">
        <f t="array" ref="X184">IF(AND(C182&lt;&gt;1,C183:C186="",S182:U186=""), "FALSE","TRUE")</f>
        <v>FALSE</v>
      </c>
    </row>
    <row r="185" spans="2:24" hidden="1" outlineLevel="1" x14ac:dyDescent="0.4">
      <c r="B185" s="7" t="s">
        <v>243</v>
      </c>
      <c r="C185" s="8"/>
      <c r="D185" s="31"/>
      <c r="E185" s="2" t="s">
        <v>244</v>
      </c>
      <c r="F185" s="2" t="s">
        <v>116</v>
      </c>
      <c r="G185" s="2" t="s">
        <v>115</v>
      </c>
      <c r="H185" s="2">
        <v>79</v>
      </c>
      <c r="K185" s="2">
        <v>120</v>
      </c>
      <c r="L185" s="2" t="s">
        <v>30</v>
      </c>
      <c r="M185" s="2" t="s">
        <v>66</v>
      </c>
      <c r="N185" s="2" t="s">
        <v>171</v>
      </c>
      <c r="O185" s="2" t="s">
        <v>235</v>
      </c>
      <c r="S185" s="9"/>
      <c r="T185" s="10"/>
      <c r="U185" s="8"/>
      <c r="W185" s="2" t="s">
        <v>116</v>
      </c>
      <c r="X185" s="2" t="str" cm="1">
        <f t="array" ref="X185">IF(AND(C182&lt;&gt;1,C183:C186="",S182:U186=""), "FALSE","TRUE")</f>
        <v>FALSE</v>
      </c>
    </row>
    <row r="186" spans="2:24" hidden="1" outlineLevel="1" x14ac:dyDescent="0.4">
      <c r="B186" s="7" t="s">
        <v>245</v>
      </c>
      <c r="C186" s="8"/>
      <c r="D186" s="31"/>
      <c r="E186" s="2" t="s">
        <v>246</v>
      </c>
      <c r="F186" s="2" t="str">
        <f>IF(C183="","^.{1,1024}$|^$","^.{1,1024}$")</f>
        <v>^.{1,1024}$|^$</v>
      </c>
      <c r="G186" s="2" t="s">
        <v>247</v>
      </c>
      <c r="H186" s="2">
        <v>79</v>
      </c>
      <c r="K186" s="2">
        <v>1024</v>
      </c>
      <c r="L186" s="2" t="s">
        <v>30</v>
      </c>
      <c r="M186" s="2" t="s">
        <v>66</v>
      </c>
      <c r="N186" s="2" t="s">
        <v>171</v>
      </c>
      <c r="O186" s="2" t="s">
        <v>235</v>
      </c>
      <c r="S186" s="9"/>
      <c r="T186" s="10"/>
      <c r="U186" s="8"/>
      <c r="W186" s="2" t="s">
        <v>151</v>
      </c>
      <c r="X186" s="2" t="str" cm="1">
        <f t="array" ref="X186">IF(AND(C182&lt;&gt;1,C183:C186="",S182:U186=""), "FALSE","TRUE")</f>
        <v>FALSE</v>
      </c>
    </row>
    <row r="187" spans="2:24" hidden="1" outlineLevel="1" x14ac:dyDescent="0.4">
      <c r="B187" s="7" t="s">
        <v>134</v>
      </c>
      <c r="C187" s="5">
        <v>9</v>
      </c>
      <c r="D187" s="30"/>
      <c r="E187" s="2" t="s">
        <v>135</v>
      </c>
      <c r="F187" s="2" t="s">
        <v>106</v>
      </c>
      <c r="G187" s="2" t="s">
        <v>103</v>
      </c>
      <c r="H187" s="2">
        <v>79</v>
      </c>
      <c r="K187" s="2">
        <v>3</v>
      </c>
      <c r="L187" s="2" t="s">
        <v>136</v>
      </c>
      <c r="M187" s="2" t="s">
        <v>66</v>
      </c>
      <c r="N187" s="2" t="s">
        <v>171</v>
      </c>
      <c r="O187" s="2" t="s">
        <v>235</v>
      </c>
      <c r="S187" s="9"/>
      <c r="T187" s="10"/>
      <c r="U187" s="8"/>
      <c r="V187" s="2" t="s">
        <v>105</v>
      </c>
      <c r="W187" s="2" t="s">
        <v>106</v>
      </c>
      <c r="X187" s="2" t="str" cm="1">
        <f t="array" ref="X187">IF(AND(C187&lt;&gt;1,C188:C191="",S187:U191=""), "FALSE","TRUE")</f>
        <v>FALSE</v>
      </c>
    </row>
    <row r="188" spans="2:24" hidden="1" outlineLevel="1" x14ac:dyDescent="0.4">
      <c r="B188" s="7" t="s">
        <v>237</v>
      </c>
      <c r="C188" s="8"/>
      <c r="D188" s="31"/>
      <c r="E188" s="2" t="s">
        <v>238</v>
      </c>
      <c r="F188" s="2" t="s">
        <v>233</v>
      </c>
      <c r="G188" s="2" t="s">
        <v>239</v>
      </c>
      <c r="H188" s="2">
        <v>79</v>
      </c>
      <c r="K188" s="2">
        <v>60</v>
      </c>
      <c r="L188" s="2" t="s">
        <v>30</v>
      </c>
      <c r="M188" s="2" t="s">
        <v>66</v>
      </c>
      <c r="N188" s="2" t="s">
        <v>171</v>
      </c>
      <c r="O188" s="2" t="s">
        <v>235</v>
      </c>
      <c r="S188" s="9"/>
      <c r="T188" s="10"/>
      <c r="U188" s="8"/>
      <c r="W188" s="2" t="s">
        <v>233</v>
      </c>
      <c r="X188" s="2" t="str" cm="1">
        <f t="array" ref="X188">IF(AND(C187&lt;&gt;1,C188:C191="",S187:U191=""), "FALSE","TRUE")</f>
        <v>FALSE</v>
      </c>
    </row>
    <row r="189" spans="2:24" hidden="1" outlineLevel="1" x14ac:dyDescent="0.4">
      <c r="B189" s="7" t="s">
        <v>240</v>
      </c>
      <c r="C189" s="8"/>
      <c r="D189" s="31"/>
      <c r="E189" s="2" t="s">
        <v>241</v>
      </c>
      <c r="F189" s="2" t="str">
        <f>IF(C188="","^.{1,120}$|^$","^.{1,120}$")</f>
        <v>^.{1,120}$|^$</v>
      </c>
      <c r="G189" s="2" t="s">
        <v>242</v>
      </c>
      <c r="H189" s="2">
        <v>79</v>
      </c>
      <c r="K189" s="2">
        <v>120</v>
      </c>
      <c r="L189" s="2" t="s">
        <v>30</v>
      </c>
      <c r="M189" s="2" t="s">
        <v>66</v>
      </c>
      <c r="N189" s="2" t="s">
        <v>171</v>
      </c>
      <c r="O189" s="2" t="s">
        <v>235</v>
      </c>
      <c r="S189" s="9"/>
      <c r="T189" s="10"/>
      <c r="U189" s="8"/>
      <c r="W189" s="2" t="s">
        <v>116</v>
      </c>
      <c r="X189" s="2" t="str" cm="1">
        <f t="array" ref="X189">IF(AND(C187&lt;&gt;1,C188:C191="",S187:U191=""), "FALSE","TRUE")</f>
        <v>FALSE</v>
      </c>
    </row>
    <row r="190" spans="2:24" hidden="1" outlineLevel="1" x14ac:dyDescent="0.4">
      <c r="B190" s="7" t="s">
        <v>243</v>
      </c>
      <c r="C190" s="8"/>
      <c r="D190" s="31"/>
      <c r="E190" s="2" t="s">
        <v>244</v>
      </c>
      <c r="F190" s="2" t="s">
        <v>116</v>
      </c>
      <c r="G190" s="2" t="s">
        <v>115</v>
      </c>
      <c r="H190" s="2">
        <v>79</v>
      </c>
      <c r="K190" s="2">
        <v>120</v>
      </c>
      <c r="L190" s="2" t="s">
        <v>30</v>
      </c>
      <c r="M190" s="2" t="s">
        <v>66</v>
      </c>
      <c r="N190" s="2" t="s">
        <v>171</v>
      </c>
      <c r="O190" s="2" t="s">
        <v>235</v>
      </c>
      <c r="S190" s="9"/>
      <c r="T190" s="10"/>
      <c r="U190" s="8"/>
      <c r="W190" s="2" t="s">
        <v>116</v>
      </c>
      <c r="X190" s="2" t="str" cm="1">
        <f t="array" ref="X190">IF(AND(C187&lt;&gt;1,C188:C191="",S187:U191=""), "FALSE","TRUE")</f>
        <v>FALSE</v>
      </c>
    </row>
    <row r="191" spans="2:24" hidden="1" outlineLevel="1" x14ac:dyDescent="0.4">
      <c r="B191" s="7" t="s">
        <v>245</v>
      </c>
      <c r="C191" s="8"/>
      <c r="D191" s="31"/>
      <c r="E191" s="2" t="s">
        <v>246</v>
      </c>
      <c r="F191" s="2" t="str">
        <f>IF(C188="","^.{1,1024}$|^$","^.{1,1024}$")</f>
        <v>^.{1,1024}$|^$</v>
      </c>
      <c r="G191" s="2" t="s">
        <v>247</v>
      </c>
      <c r="H191" s="2">
        <v>79</v>
      </c>
      <c r="K191" s="2">
        <v>1024</v>
      </c>
      <c r="L191" s="2" t="s">
        <v>30</v>
      </c>
      <c r="M191" s="2" t="s">
        <v>66</v>
      </c>
      <c r="N191" s="2" t="s">
        <v>171</v>
      </c>
      <c r="O191" s="2" t="s">
        <v>235</v>
      </c>
      <c r="S191" s="9"/>
      <c r="T191" s="10"/>
      <c r="U191" s="8"/>
      <c r="W191" s="2" t="s">
        <v>151</v>
      </c>
      <c r="X191" s="2" t="str" cm="1">
        <f t="array" ref="X191">IF(AND(C187&lt;&gt;1,C188:C191="",S187:U191=""), "FALSE","TRUE")</f>
        <v>FALSE</v>
      </c>
    </row>
    <row r="192" spans="2:24" hidden="1" outlineLevel="1" x14ac:dyDescent="0.4">
      <c r="B192" s="7" t="s">
        <v>134</v>
      </c>
      <c r="C192" s="5">
        <v>10</v>
      </c>
      <c r="D192" s="30"/>
      <c r="E192" s="2" t="s">
        <v>135</v>
      </c>
      <c r="F192" s="2" t="s">
        <v>106</v>
      </c>
      <c r="G192" s="2" t="s">
        <v>103</v>
      </c>
      <c r="H192" s="2">
        <v>79</v>
      </c>
      <c r="K192" s="2">
        <v>3</v>
      </c>
      <c r="L192" s="2" t="s">
        <v>136</v>
      </c>
      <c r="M192" s="2" t="s">
        <v>66</v>
      </c>
      <c r="N192" s="2" t="s">
        <v>171</v>
      </c>
      <c r="O192" s="2" t="s">
        <v>235</v>
      </c>
      <c r="S192" s="9"/>
      <c r="T192" s="10"/>
      <c r="U192" s="8"/>
      <c r="V192" s="2" t="s">
        <v>105</v>
      </c>
      <c r="W192" s="2" t="s">
        <v>106</v>
      </c>
      <c r="X192" s="2" t="str" cm="1">
        <f t="array" ref="X192">IF(AND(C192&lt;&gt;1,C193:C196="",S192:U196=""), "FALSE","TRUE")</f>
        <v>FALSE</v>
      </c>
    </row>
    <row r="193" spans="2:24" hidden="1" outlineLevel="1" x14ac:dyDescent="0.4">
      <c r="B193" s="7" t="s">
        <v>237</v>
      </c>
      <c r="C193" s="8"/>
      <c r="D193" s="31"/>
      <c r="E193" s="2" t="s">
        <v>238</v>
      </c>
      <c r="F193" s="2" t="s">
        <v>233</v>
      </c>
      <c r="G193" s="2" t="s">
        <v>239</v>
      </c>
      <c r="H193" s="2">
        <v>79</v>
      </c>
      <c r="K193" s="2">
        <v>60</v>
      </c>
      <c r="L193" s="2" t="s">
        <v>30</v>
      </c>
      <c r="M193" s="2" t="s">
        <v>66</v>
      </c>
      <c r="N193" s="2" t="s">
        <v>171</v>
      </c>
      <c r="O193" s="2" t="s">
        <v>235</v>
      </c>
      <c r="S193" s="9"/>
      <c r="T193" s="10"/>
      <c r="U193" s="8"/>
      <c r="W193" s="2" t="s">
        <v>233</v>
      </c>
      <c r="X193" s="2" t="str" cm="1">
        <f t="array" ref="X193">IF(AND(C192&lt;&gt;1,C193:C196="",S192:U196=""), "FALSE","TRUE")</f>
        <v>FALSE</v>
      </c>
    </row>
    <row r="194" spans="2:24" hidden="1" outlineLevel="1" x14ac:dyDescent="0.4">
      <c r="B194" s="7" t="s">
        <v>240</v>
      </c>
      <c r="C194" s="8"/>
      <c r="D194" s="31"/>
      <c r="E194" s="2" t="s">
        <v>241</v>
      </c>
      <c r="F194" s="2" t="str">
        <f>IF(C193="","^.{1,120}$|^$","^.{1,120}$")</f>
        <v>^.{1,120}$|^$</v>
      </c>
      <c r="G194" s="2" t="s">
        <v>242</v>
      </c>
      <c r="H194" s="2">
        <v>79</v>
      </c>
      <c r="K194" s="2">
        <v>120</v>
      </c>
      <c r="L194" s="2" t="s">
        <v>30</v>
      </c>
      <c r="M194" s="2" t="s">
        <v>66</v>
      </c>
      <c r="N194" s="2" t="s">
        <v>171</v>
      </c>
      <c r="O194" s="2" t="s">
        <v>235</v>
      </c>
      <c r="S194" s="9"/>
      <c r="T194" s="10"/>
      <c r="U194" s="8"/>
      <c r="W194" s="2" t="s">
        <v>116</v>
      </c>
      <c r="X194" s="2" t="str" cm="1">
        <f t="array" ref="X194">IF(AND(C192&lt;&gt;1,C193:C196="",S192:U196=""), "FALSE","TRUE")</f>
        <v>FALSE</v>
      </c>
    </row>
    <row r="195" spans="2:24" hidden="1" outlineLevel="1" x14ac:dyDescent="0.4">
      <c r="B195" s="7" t="s">
        <v>243</v>
      </c>
      <c r="C195" s="8"/>
      <c r="D195" s="31"/>
      <c r="E195" s="2" t="s">
        <v>244</v>
      </c>
      <c r="F195" s="2" t="s">
        <v>116</v>
      </c>
      <c r="G195" s="2" t="s">
        <v>115</v>
      </c>
      <c r="H195" s="2">
        <v>79</v>
      </c>
      <c r="K195" s="2">
        <v>120</v>
      </c>
      <c r="L195" s="2" t="s">
        <v>30</v>
      </c>
      <c r="M195" s="2" t="s">
        <v>66</v>
      </c>
      <c r="N195" s="2" t="s">
        <v>171</v>
      </c>
      <c r="O195" s="2" t="s">
        <v>235</v>
      </c>
      <c r="S195" s="9"/>
      <c r="T195" s="10"/>
      <c r="U195" s="8"/>
      <c r="W195" s="2" t="s">
        <v>116</v>
      </c>
      <c r="X195" s="2" t="str" cm="1">
        <f t="array" ref="X195">IF(AND(C192&lt;&gt;1,C193:C196="",S192:U196=""), "FALSE","TRUE")</f>
        <v>FALSE</v>
      </c>
    </row>
    <row r="196" spans="2:24" hidden="1" outlineLevel="1" x14ac:dyDescent="0.4">
      <c r="B196" s="7" t="s">
        <v>245</v>
      </c>
      <c r="C196" s="8"/>
      <c r="D196" s="31"/>
      <c r="E196" s="2" t="s">
        <v>246</v>
      </c>
      <c r="F196" s="2" t="str">
        <f>IF(C193="","^.{1,1024}$|^$","^.{1,1024}$")</f>
        <v>^.{1,1024}$|^$</v>
      </c>
      <c r="G196" s="2" t="s">
        <v>247</v>
      </c>
      <c r="H196" s="2">
        <v>79</v>
      </c>
      <c r="K196" s="2">
        <v>1024</v>
      </c>
      <c r="L196" s="2" t="s">
        <v>30</v>
      </c>
      <c r="M196" s="2" t="s">
        <v>66</v>
      </c>
      <c r="N196" s="2" t="s">
        <v>171</v>
      </c>
      <c r="O196" s="2" t="s">
        <v>235</v>
      </c>
      <c r="S196" s="9"/>
      <c r="T196" s="10"/>
      <c r="U196" s="8"/>
      <c r="W196" s="2" t="s">
        <v>151</v>
      </c>
      <c r="X196" s="2" t="str" cm="1">
        <f t="array" ref="X196">IF(AND(C192&lt;&gt;1,C193:C196="",S192:U196=""), "FALSE","TRUE")</f>
        <v>FALSE</v>
      </c>
    </row>
    <row r="197" spans="2:24" hidden="1" outlineLevel="1" x14ac:dyDescent="0.4">
      <c r="B197" s="7" t="s">
        <v>134</v>
      </c>
      <c r="C197" s="5">
        <v>11</v>
      </c>
      <c r="D197" s="30"/>
      <c r="E197" s="2" t="s">
        <v>135</v>
      </c>
      <c r="F197" s="2" t="s">
        <v>106</v>
      </c>
      <c r="G197" s="2" t="s">
        <v>103</v>
      </c>
      <c r="H197" s="2">
        <v>79</v>
      </c>
      <c r="K197" s="2">
        <v>3</v>
      </c>
      <c r="L197" s="2" t="s">
        <v>136</v>
      </c>
      <c r="M197" s="2" t="s">
        <v>66</v>
      </c>
      <c r="N197" s="2" t="s">
        <v>171</v>
      </c>
      <c r="O197" s="2" t="s">
        <v>235</v>
      </c>
      <c r="S197" s="9"/>
      <c r="T197" s="10"/>
      <c r="U197" s="8"/>
      <c r="V197" s="2" t="s">
        <v>105</v>
      </c>
      <c r="W197" s="2" t="s">
        <v>106</v>
      </c>
      <c r="X197" s="2" t="str" cm="1">
        <f t="array" ref="X197">IF(AND(C197&lt;&gt;1,C198:C201="",S197:U201=""), "FALSE","TRUE")</f>
        <v>FALSE</v>
      </c>
    </row>
    <row r="198" spans="2:24" hidden="1" outlineLevel="1" x14ac:dyDescent="0.4">
      <c r="B198" s="7" t="s">
        <v>237</v>
      </c>
      <c r="C198" s="8"/>
      <c r="D198" s="31"/>
      <c r="E198" s="2" t="s">
        <v>238</v>
      </c>
      <c r="F198" s="2" t="s">
        <v>233</v>
      </c>
      <c r="G198" s="2" t="s">
        <v>239</v>
      </c>
      <c r="H198" s="2">
        <v>79</v>
      </c>
      <c r="K198" s="2">
        <v>60</v>
      </c>
      <c r="L198" s="2" t="s">
        <v>30</v>
      </c>
      <c r="M198" s="2" t="s">
        <v>66</v>
      </c>
      <c r="N198" s="2" t="s">
        <v>171</v>
      </c>
      <c r="O198" s="2" t="s">
        <v>235</v>
      </c>
      <c r="S198" s="9"/>
      <c r="T198" s="10"/>
      <c r="U198" s="8"/>
      <c r="W198" s="2" t="s">
        <v>233</v>
      </c>
      <c r="X198" s="2" t="str" cm="1">
        <f t="array" ref="X198">IF(AND(C197&lt;&gt;1,C198:C201="",S197:U201=""), "FALSE","TRUE")</f>
        <v>FALSE</v>
      </c>
    </row>
    <row r="199" spans="2:24" hidden="1" outlineLevel="1" x14ac:dyDescent="0.4">
      <c r="B199" s="7" t="s">
        <v>240</v>
      </c>
      <c r="C199" s="8"/>
      <c r="D199" s="31"/>
      <c r="E199" s="2" t="s">
        <v>241</v>
      </c>
      <c r="F199" s="2" t="str">
        <f>IF(C198="","^.{1,120}$|^$","^.{1,120}$")</f>
        <v>^.{1,120}$|^$</v>
      </c>
      <c r="G199" s="2" t="s">
        <v>242</v>
      </c>
      <c r="H199" s="2">
        <v>79</v>
      </c>
      <c r="K199" s="2">
        <v>120</v>
      </c>
      <c r="L199" s="2" t="s">
        <v>30</v>
      </c>
      <c r="M199" s="2" t="s">
        <v>66</v>
      </c>
      <c r="N199" s="2" t="s">
        <v>171</v>
      </c>
      <c r="O199" s="2" t="s">
        <v>235</v>
      </c>
      <c r="S199" s="9"/>
      <c r="T199" s="10"/>
      <c r="U199" s="8"/>
      <c r="W199" s="2" t="s">
        <v>116</v>
      </c>
      <c r="X199" s="2" t="str" cm="1">
        <f t="array" ref="X199">IF(AND(C197&lt;&gt;1,C198:C201="",S197:U201=""), "FALSE","TRUE")</f>
        <v>FALSE</v>
      </c>
    </row>
    <row r="200" spans="2:24" hidden="1" outlineLevel="1" x14ac:dyDescent="0.4">
      <c r="B200" s="7" t="s">
        <v>243</v>
      </c>
      <c r="C200" s="8"/>
      <c r="D200" s="31"/>
      <c r="E200" s="2" t="s">
        <v>244</v>
      </c>
      <c r="F200" s="2" t="s">
        <v>116</v>
      </c>
      <c r="G200" s="2" t="s">
        <v>115</v>
      </c>
      <c r="H200" s="2">
        <v>79</v>
      </c>
      <c r="K200" s="2">
        <v>120</v>
      </c>
      <c r="L200" s="2" t="s">
        <v>30</v>
      </c>
      <c r="M200" s="2" t="s">
        <v>66</v>
      </c>
      <c r="N200" s="2" t="s">
        <v>171</v>
      </c>
      <c r="O200" s="2" t="s">
        <v>235</v>
      </c>
      <c r="S200" s="9"/>
      <c r="T200" s="10"/>
      <c r="U200" s="8"/>
      <c r="W200" s="2" t="s">
        <v>116</v>
      </c>
      <c r="X200" s="2" t="str" cm="1">
        <f t="array" ref="X200">IF(AND(C197&lt;&gt;1,C198:C201="",S197:U201=""), "FALSE","TRUE")</f>
        <v>FALSE</v>
      </c>
    </row>
    <row r="201" spans="2:24" hidden="1" outlineLevel="1" x14ac:dyDescent="0.4">
      <c r="B201" s="7" t="s">
        <v>245</v>
      </c>
      <c r="C201" s="8"/>
      <c r="D201" s="31"/>
      <c r="E201" s="2" t="s">
        <v>246</v>
      </c>
      <c r="F201" s="2" t="str">
        <f>IF(C198="","^.{1,1024}$|^$","^.{1,1024}$")</f>
        <v>^.{1,1024}$|^$</v>
      </c>
      <c r="G201" s="2" t="s">
        <v>247</v>
      </c>
      <c r="H201" s="2">
        <v>79</v>
      </c>
      <c r="K201" s="2">
        <v>1024</v>
      </c>
      <c r="L201" s="2" t="s">
        <v>30</v>
      </c>
      <c r="M201" s="2" t="s">
        <v>66</v>
      </c>
      <c r="N201" s="2" t="s">
        <v>171</v>
      </c>
      <c r="O201" s="2" t="s">
        <v>235</v>
      </c>
      <c r="S201" s="9"/>
      <c r="T201" s="10"/>
      <c r="U201" s="8"/>
      <c r="W201" s="2" t="s">
        <v>151</v>
      </c>
      <c r="X201" s="2" t="str" cm="1">
        <f t="array" ref="X201">IF(AND(C197&lt;&gt;1,C198:C201="",S197:U201=""), "FALSE","TRUE")</f>
        <v>FALSE</v>
      </c>
    </row>
    <row r="202" spans="2:24" hidden="1" outlineLevel="1" x14ac:dyDescent="0.4">
      <c r="B202" s="7" t="s">
        <v>134</v>
      </c>
      <c r="C202" s="5">
        <v>12</v>
      </c>
      <c r="D202" s="30"/>
      <c r="E202" s="2" t="s">
        <v>135</v>
      </c>
      <c r="F202" s="2" t="s">
        <v>106</v>
      </c>
      <c r="G202" s="2" t="s">
        <v>103</v>
      </c>
      <c r="H202" s="2">
        <v>79</v>
      </c>
      <c r="K202" s="2">
        <v>3</v>
      </c>
      <c r="L202" s="2" t="s">
        <v>136</v>
      </c>
      <c r="M202" s="2" t="s">
        <v>66</v>
      </c>
      <c r="N202" s="2" t="s">
        <v>171</v>
      </c>
      <c r="O202" s="2" t="s">
        <v>235</v>
      </c>
      <c r="S202" s="9"/>
      <c r="T202" s="10"/>
      <c r="U202" s="8"/>
      <c r="V202" s="2" t="s">
        <v>105</v>
      </c>
      <c r="W202" s="2" t="s">
        <v>106</v>
      </c>
      <c r="X202" s="2" t="str" cm="1">
        <f t="array" ref="X202">IF(AND(C202&lt;&gt;1,C203:C206="",S202:U206=""), "FALSE","TRUE")</f>
        <v>FALSE</v>
      </c>
    </row>
    <row r="203" spans="2:24" hidden="1" outlineLevel="1" x14ac:dyDescent="0.4">
      <c r="B203" s="7" t="s">
        <v>237</v>
      </c>
      <c r="C203" s="8"/>
      <c r="D203" s="31"/>
      <c r="E203" s="2" t="s">
        <v>238</v>
      </c>
      <c r="F203" s="2" t="s">
        <v>233</v>
      </c>
      <c r="G203" s="2" t="s">
        <v>239</v>
      </c>
      <c r="H203" s="2">
        <v>79</v>
      </c>
      <c r="K203" s="2">
        <v>60</v>
      </c>
      <c r="L203" s="2" t="s">
        <v>30</v>
      </c>
      <c r="M203" s="2" t="s">
        <v>66</v>
      </c>
      <c r="N203" s="2" t="s">
        <v>171</v>
      </c>
      <c r="O203" s="2" t="s">
        <v>235</v>
      </c>
      <c r="S203" s="9"/>
      <c r="T203" s="10"/>
      <c r="U203" s="8"/>
      <c r="W203" s="2" t="s">
        <v>233</v>
      </c>
      <c r="X203" s="2" t="str" cm="1">
        <f t="array" ref="X203">IF(AND(C202&lt;&gt;1,C203:C206="",S202:U206=""), "FALSE","TRUE")</f>
        <v>FALSE</v>
      </c>
    </row>
    <row r="204" spans="2:24" hidden="1" outlineLevel="1" x14ac:dyDescent="0.4">
      <c r="B204" s="7" t="s">
        <v>240</v>
      </c>
      <c r="C204" s="8"/>
      <c r="D204" s="31"/>
      <c r="E204" s="2" t="s">
        <v>241</v>
      </c>
      <c r="F204" s="2" t="str">
        <f>IF(C203="","^.{1,120}$|^$","^.{1,120}$")</f>
        <v>^.{1,120}$|^$</v>
      </c>
      <c r="G204" s="2" t="s">
        <v>242</v>
      </c>
      <c r="H204" s="2">
        <v>79</v>
      </c>
      <c r="K204" s="2">
        <v>120</v>
      </c>
      <c r="L204" s="2" t="s">
        <v>30</v>
      </c>
      <c r="M204" s="2" t="s">
        <v>66</v>
      </c>
      <c r="N204" s="2" t="s">
        <v>171</v>
      </c>
      <c r="O204" s="2" t="s">
        <v>235</v>
      </c>
      <c r="S204" s="9"/>
      <c r="T204" s="10"/>
      <c r="U204" s="8"/>
      <c r="W204" s="2" t="s">
        <v>116</v>
      </c>
      <c r="X204" s="2" t="str" cm="1">
        <f t="array" ref="X204">IF(AND(C202&lt;&gt;1,C203:C206="",S202:U206=""), "FALSE","TRUE")</f>
        <v>FALSE</v>
      </c>
    </row>
    <row r="205" spans="2:24" hidden="1" outlineLevel="1" x14ac:dyDescent="0.4">
      <c r="B205" s="7" t="s">
        <v>243</v>
      </c>
      <c r="C205" s="8"/>
      <c r="D205" s="31"/>
      <c r="E205" s="2" t="s">
        <v>244</v>
      </c>
      <c r="F205" s="2" t="s">
        <v>116</v>
      </c>
      <c r="G205" s="2" t="s">
        <v>115</v>
      </c>
      <c r="H205" s="2">
        <v>79</v>
      </c>
      <c r="K205" s="2">
        <v>120</v>
      </c>
      <c r="L205" s="2" t="s">
        <v>30</v>
      </c>
      <c r="M205" s="2" t="s">
        <v>66</v>
      </c>
      <c r="N205" s="2" t="s">
        <v>171</v>
      </c>
      <c r="O205" s="2" t="s">
        <v>235</v>
      </c>
      <c r="S205" s="9"/>
      <c r="T205" s="10"/>
      <c r="U205" s="8"/>
      <c r="W205" s="2" t="s">
        <v>116</v>
      </c>
      <c r="X205" s="2" t="str" cm="1">
        <f t="array" ref="X205">IF(AND(C202&lt;&gt;1,C203:C206="",S202:U206=""), "FALSE","TRUE")</f>
        <v>FALSE</v>
      </c>
    </row>
    <row r="206" spans="2:24" hidden="1" outlineLevel="1" x14ac:dyDescent="0.4">
      <c r="B206" s="7" t="s">
        <v>245</v>
      </c>
      <c r="C206" s="8"/>
      <c r="D206" s="31"/>
      <c r="E206" s="2" t="s">
        <v>246</v>
      </c>
      <c r="F206" s="2" t="str">
        <f>IF(C203="","^.{1,1024}$|^$","^.{1,1024}$")</f>
        <v>^.{1,1024}$|^$</v>
      </c>
      <c r="G206" s="2" t="s">
        <v>247</v>
      </c>
      <c r="H206" s="2">
        <v>79</v>
      </c>
      <c r="K206" s="2">
        <v>1024</v>
      </c>
      <c r="L206" s="2" t="s">
        <v>30</v>
      </c>
      <c r="M206" s="2" t="s">
        <v>66</v>
      </c>
      <c r="N206" s="2" t="s">
        <v>171</v>
      </c>
      <c r="O206" s="2" t="s">
        <v>235</v>
      </c>
      <c r="S206" s="9"/>
      <c r="T206" s="10"/>
      <c r="U206" s="8"/>
      <c r="W206" s="2" t="s">
        <v>151</v>
      </c>
      <c r="X206" s="2" t="str" cm="1">
        <f t="array" ref="X206">IF(AND(C202&lt;&gt;1,C203:C206="",S202:U206=""), "FALSE","TRUE")</f>
        <v>FALSE</v>
      </c>
    </row>
    <row r="207" spans="2:24" hidden="1" outlineLevel="1" x14ac:dyDescent="0.4">
      <c r="B207" s="7" t="s">
        <v>134</v>
      </c>
      <c r="C207" s="5">
        <v>13</v>
      </c>
      <c r="D207" s="30"/>
      <c r="E207" s="2" t="s">
        <v>135</v>
      </c>
      <c r="F207" s="2" t="s">
        <v>106</v>
      </c>
      <c r="G207" s="2" t="s">
        <v>103</v>
      </c>
      <c r="H207" s="2">
        <v>79</v>
      </c>
      <c r="K207" s="2">
        <v>3</v>
      </c>
      <c r="L207" s="2" t="s">
        <v>136</v>
      </c>
      <c r="M207" s="2" t="s">
        <v>66</v>
      </c>
      <c r="N207" s="2" t="s">
        <v>171</v>
      </c>
      <c r="O207" s="2" t="s">
        <v>235</v>
      </c>
      <c r="S207" s="9"/>
      <c r="T207" s="10"/>
      <c r="U207" s="8"/>
      <c r="V207" s="2" t="s">
        <v>105</v>
      </c>
      <c r="W207" s="2" t="s">
        <v>106</v>
      </c>
      <c r="X207" s="2" t="str" cm="1">
        <f t="array" ref="X207">IF(AND(C207&lt;&gt;1,C208:C211="",S207:U211=""), "FALSE","TRUE")</f>
        <v>FALSE</v>
      </c>
    </row>
    <row r="208" spans="2:24" hidden="1" outlineLevel="1" x14ac:dyDescent="0.4">
      <c r="B208" s="7" t="s">
        <v>237</v>
      </c>
      <c r="C208" s="8"/>
      <c r="D208" s="31"/>
      <c r="E208" s="2" t="s">
        <v>238</v>
      </c>
      <c r="F208" s="2" t="s">
        <v>233</v>
      </c>
      <c r="G208" s="2" t="s">
        <v>239</v>
      </c>
      <c r="H208" s="2">
        <v>79</v>
      </c>
      <c r="K208" s="2">
        <v>60</v>
      </c>
      <c r="L208" s="2" t="s">
        <v>30</v>
      </c>
      <c r="M208" s="2" t="s">
        <v>66</v>
      </c>
      <c r="N208" s="2" t="s">
        <v>171</v>
      </c>
      <c r="O208" s="2" t="s">
        <v>235</v>
      </c>
      <c r="S208" s="9"/>
      <c r="T208" s="10"/>
      <c r="U208" s="8"/>
      <c r="W208" s="2" t="s">
        <v>233</v>
      </c>
      <c r="X208" s="2" t="str" cm="1">
        <f t="array" ref="X208">IF(AND(C207&lt;&gt;1,C208:C211="",S207:U211=""), "FALSE","TRUE")</f>
        <v>FALSE</v>
      </c>
    </row>
    <row r="209" spans="2:24" hidden="1" outlineLevel="1" x14ac:dyDescent="0.4">
      <c r="B209" s="7" t="s">
        <v>240</v>
      </c>
      <c r="C209" s="8"/>
      <c r="D209" s="31"/>
      <c r="E209" s="2" t="s">
        <v>241</v>
      </c>
      <c r="F209" s="2" t="str">
        <f>IF(C208="","^.{1,120}$|^$","^.{1,120}$")</f>
        <v>^.{1,120}$|^$</v>
      </c>
      <c r="G209" s="2" t="s">
        <v>242</v>
      </c>
      <c r="H209" s="2">
        <v>79</v>
      </c>
      <c r="K209" s="2">
        <v>120</v>
      </c>
      <c r="L209" s="2" t="s">
        <v>30</v>
      </c>
      <c r="M209" s="2" t="s">
        <v>66</v>
      </c>
      <c r="N209" s="2" t="s">
        <v>171</v>
      </c>
      <c r="O209" s="2" t="s">
        <v>235</v>
      </c>
      <c r="S209" s="9"/>
      <c r="T209" s="10"/>
      <c r="U209" s="8"/>
      <c r="W209" s="2" t="s">
        <v>116</v>
      </c>
      <c r="X209" s="2" t="str" cm="1">
        <f t="array" ref="X209">IF(AND(C207&lt;&gt;1,C208:C211="",S207:U211=""), "FALSE","TRUE")</f>
        <v>FALSE</v>
      </c>
    </row>
    <row r="210" spans="2:24" hidden="1" outlineLevel="1" x14ac:dyDescent="0.4">
      <c r="B210" s="7" t="s">
        <v>243</v>
      </c>
      <c r="C210" s="8"/>
      <c r="D210" s="31"/>
      <c r="E210" s="2" t="s">
        <v>244</v>
      </c>
      <c r="F210" s="2" t="s">
        <v>116</v>
      </c>
      <c r="G210" s="2" t="s">
        <v>115</v>
      </c>
      <c r="H210" s="2">
        <v>79</v>
      </c>
      <c r="K210" s="2">
        <v>120</v>
      </c>
      <c r="L210" s="2" t="s">
        <v>30</v>
      </c>
      <c r="M210" s="2" t="s">
        <v>66</v>
      </c>
      <c r="N210" s="2" t="s">
        <v>171</v>
      </c>
      <c r="O210" s="2" t="s">
        <v>235</v>
      </c>
      <c r="S210" s="9"/>
      <c r="T210" s="10"/>
      <c r="U210" s="8"/>
      <c r="W210" s="2" t="s">
        <v>116</v>
      </c>
      <c r="X210" s="2" t="str" cm="1">
        <f t="array" ref="X210">IF(AND(C207&lt;&gt;1,C208:C211="",S207:U211=""), "FALSE","TRUE")</f>
        <v>FALSE</v>
      </c>
    </row>
    <row r="211" spans="2:24" hidden="1" outlineLevel="1" x14ac:dyDescent="0.4">
      <c r="B211" s="7" t="s">
        <v>245</v>
      </c>
      <c r="C211" s="8"/>
      <c r="D211" s="31"/>
      <c r="E211" s="2" t="s">
        <v>246</v>
      </c>
      <c r="F211" s="2" t="str">
        <f>IF(C208="","^.{1,1024}$|^$","^.{1,1024}$")</f>
        <v>^.{1,1024}$|^$</v>
      </c>
      <c r="G211" s="2" t="s">
        <v>247</v>
      </c>
      <c r="H211" s="2">
        <v>79</v>
      </c>
      <c r="K211" s="2">
        <v>1024</v>
      </c>
      <c r="L211" s="2" t="s">
        <v>30</v>
      </c>
      <c r="M211" s="2" t="s">
        <v>66</v>
      </c>
      <c r="N211" s="2" t="s">
        <v>171</v>
      </c>
      <c r="O211" s="2" t="s">
        <v>235</v>
      </c>
      <c r="S211" s="9"/>
      <c r="T211" s="10"/>
      <c r="U211" s="8"/>
      <c r="W211" s="2" t="s">
        <v>151</v>
      </c>
      <c r="X211" s="2" t="str" cm="1">
        <f t="array" ref="X211">IF(AND(C207&lt;&gt;1,C208:C211="",S207:U211=""), "FALSE","TRUE")</f>
        <v>FALSE</v>
      </c>
    </row>
    <row r="212" spans="2:24" hidden="1" outlineLevel="1" x14ac:dyDescent="0.4">
      <c r="B212" s="7" t="s">
        <v>134</v>
      </c>
      <c r="C212" s="5">
        <v>14</v>
      </c>
      <c r="D212" s="30"/>
      <c r="E212" s="2" t="s">
        <v>135</v>
      </c>
      <c r="F212" s="2" t="s">
        <v>106</v>
      </c>
      <c r="G212" s="2" t="s">
        <v>103</v>
      </c>
      <c r="H212" s="2">
        <v>79</v>
      </c>
      <c r="K212" s="2">
        <v>3</v>
      </c>
      <c r="L212" s="2" t="s">
        <v>136</v>
      </c>
      <c r="M212" s="2" t="s">
        <v>66</v>
      </c>
      <c r="N212" s="2" t="s">
        <v>171</v>
      </c>
      <c r="O212" s="2" t="s">
        <v>235</v>
      </c>
      <c r="S212" s="9"/>
      <c r="T212" s="10"/>
      <c r="U212" s="8"/>
      <c r="V212" s="2" t="s">
        <v>105</v>
      </c>
      <c r="W212" s="2" t="s">
        <v>106</v>
      </c>
      <c r="X212" s="2" t="str" cm="1">
        <f t="array" ref="X212">IF(AND(C212&lt;&gt;1,C213:C216="",S212:U216=""), "FALSE","TRUE")</f>
        <v>FALSE</v>
      </c>
    </row>
    <row r="213" spans="2:24" hidden="1" outlineLevel="1" x14ac:dyDescent="0.4">
      <c r="B213" s="7" t="s">
        <v>237</v>
      </c>
      <c r="C213" s="8"/>
      <c r="D213" s="31"/>
      <c r="E213" s="2" t="s">
        <v>238</v>
      </c>
      <c r="F213" s="2" t="s">
        <v>233</v>
      </c>
      <c r="G213" s="2" t="s">
        <v>239</v>
      </c>
      <c r="H213" s="2">
        <v>79</v>
      </c>
      <c r="K213" s="2">
        <v>60</v>
      </c>
      <c r="L213" s="2" t="s">
        <v>30</v>
      </c>
      <c r="M213" s="2" t="s">
        <v>66</v>
      </c>
      <c r="N213" s="2" t="s">
        <v>171</v>
      </c>
      <c r="O213" s="2" t="s">
        <v>235</v>
      </c>
      <c r="S213" s="9"/>
      <c r="T213" s="10"/>
      <c r="U213" s="8"/>
      <c r="W213" s="2" t="s">
        <v>233</v>
      </c>
      <c r="X213" s="2" t="str" cm="1">
        <f t="array" ref="X213">IF(AND(C212&lt;&gt;1,C213:C216="",S212:U216=""), "FALSE","TRUE")</f>
        <v>FALSE</v>
      </c>
    </row>
    <row r="214" spans="2:24" hidden="1" outlineLevel="1" x14ac:dyDescent="0.4">
      <c r="B214" s="7" t="s">
        <v>240</v>
      </c>
      <c r="C214" s="8"/>
      <c r="D214" s="31"/>
      <c r="E214" s="2" t="s">
        <v>241</v>
      </c>
      <c r="F214" s="2" t="str">
        <f>IF(C213="","^.{1,120}$|^$","^.{1,120}$")</f>
        <v>^.{1,120}$|^$</v>
      </c>
      <c r="G214" s="2" t="s">
        <v>242</v>
      </c>
      <c r="H214" s="2">
        <v>79</v>
      </c>
      <c r="K214" s="2">
        <v>120</v>
      </c>
      <c r="L214" s="2" t="s">
        <v>30</v>
      </c>
      <c r="M214" s="2" t="s">
        <v>66</v>
      </c>
      <c r="N214" s="2" t="s">
        <v>171</v>
      </c>
      <c r="O214" s="2" t="s">
        <v>235</v>
      </c>
      <c r="S214" s="9"/>
      <c r="T214" s="10"/>
      <c r="U214" s="8"/>
      <c r="W214" s="2" t="s">
        <v>116</v>
      </c>
      <c r="X214" s="2" t="str" cm="1">
        <f t="array" ref="X214">IF(AND(C212&lt;&gt;1,C213:C216="",S212:U216=""), "FALSE","TRUE")</f>
        <v>FALSE</v>
      </c>
    </row>
    <row r="215" spans="2:24" hidden="1" outlineLevel="1" x14ac:dyDescent="0.4">
      <c r="B215" s="7" t="s">
        <v>243</v>
      </c>
      <c r="C215" s="8"/>
      <c r="D215" s="31"/>
      <c r="E215" s="2" t="s">
        <v>244</v>
      </c>
      <c r="F215" s="2" t="s">
        <v>116</v>
      </c>
      <c r="G215" s="2" t="s">
        <v>115</v>
      </c>
      <c r="H215" s="2">
        <v>79</v>
      </c>
      <c r="K215" s="2">
        <v>120</v>
      </c>
      <c r="L215" s="2" t="s">
        <v>30</v>
      </c>
      <c r="M215" s="2" t="s">
        <v>66</v>
      </c>
      <c r="N215" s="2" t="s">
        <v>171</v>
      </c>
      <c r="O215" s="2" t="s">
        <v>235</v>
      </c>
      <c r="S215" s="9"/>
      <c r="T215" s="10"/>
      <c r="U215" s="8"/>
      <c r="W215" s="2" t="s">
        <v>116</v>
      </c>
      <c r="X215" s="2" t="str" cm="1">
        <f t="array" ref="X215">IF(AND(C212&lt;&gt;1,C213:C216="",S212:U216=""), "FALSE","TRUE")</f>
        <v>FALSE</v>
      </c>
    </row>
    <row r="216" spans="2:24" hidden="1" outlineLevel="1" x14ac:dyDescent="0.4">
      <c r="B216" s="7" t="s">
        <v>245</v>
      </c>
      <c r="C216" s="8"/>
      <c r="D216" s="31"/>
      <c r="E216" s="2" t="s">
        <v>246</v>
      </c>
      <c r="F216" s="2" t="str">
        <f>IF(C213="","^.{1,1024}$|^$","^.{1,1024}$")</f>
        <v>^.{1,1024}$|^$</v>
      </c>
      <c r="G216" s="2" t="s">
        <v>247</v>
      </c>
      <c r="H216" s="2">
        <v>79</v>
      </c>
      <c r="K216" s="2">
        <v>1024</v>
      </c>
      <c r="L216" s="2" t="s">
        <v>30</v>
      </c>
      <c r="M216" s="2" t="s">
        <v>66</v>
      </c>
      <c r="N216" s="2" t="s">
        <v>171</v>
      </c>
      <c r="O216" s="2" t="s">
        <v>235</v>
      </c>
      <c r="S216" s="9"/>
      <c r="T216" s="10"/>
      <c r="U216" s="8"/>
      <c r="W216" s="2" t="s">
        <v>151</v>
      </c>
      <c r="X216" s="2" t="str" cm="1">
        <f t="array" ref="X216">IF(AND(C212&lt;&gt;1,C213:C216="",S212:U216=""), "FALSE","TRUE")</f>
        <v>FALSE</v>
      </c>
    </row>
    <row r="217" spans="2:24" hidden="1" outlineLevel="1" x14ac:dyDescent="0.4">
      <c r="B217" s="7" t="s">
        <v>134</v>
      </c>
      <c r="C217" s="5">
        <v>15</v>
      </c>
      <c r="D217" s="30"/>
      <c r="E217" s="2" t="s">
        <v>135</v>
      </c>
      <c r="F217" s="2" t="s">
        <v>106</v>
      </c>
      <c r="G217" s="2" t="s">
        <v>103</v>
      </c>
      <c r="H217" s="2">
        <v>79</v>
      </c>
      <c r="K217" s="2">
        <v>3</v>
      </c>
      <c r="L217" s="2" t="s">
        <v>136</v>
      </c>
      <c r="M217" s="2" t="s">
        <v>66</v>
      </c>
      <c r="N217" s="2" t="s">
        <v>171</v>
      </c>
      <c r="O217" s="2" t="s">
        <v>235</v>
      </c>
      <c r="S217" s="9"/>
      <c r="T217" s="10"/>
      <c r="U217" s="8"/>
      <c r="V217" s="2" t="s">
        <v>105</v>
      </c>
      <c r="W217" s="2" t="s">
        <v>106</v>
      </c>
      <c r="X217" s="2" t="str" cm="1">
        <f t="array" ref="X217">IF(AND(C217&lt;&gt;1,C218:C221="",S217:U221=""), "FALSE","TRUE")</f>
        <v>FALSE</v>
      </c>
    </row>
    <row r="218" spans="2:24" hidden="1" outlineLevel="1" x14ac:dyDescent="0.4">
      <c r="B218" s="7" t="s">
        <v>237</v>
      </c>
      <c r="C218" s="8"/>
      <c r="D218" s="31"/>
      <c r="E218" s="2" t="s">
        <v>238</v>
      </c>
      <c r="F218" s="2" t="s">
        <v>233</v>
      </c>
      <c r="G218" s="2" t="s">
        <v>239</v>
      </c>
      <c r="H218" s="2">
        <v>79</v>
      </c>
      <c r="K218" s="2">
        <v>60</v>
      </c>
      <c r="L218" s="2" t="s">
        <v>30</v>
      </c>
      <c r="M218" s="2" t="s">
        <v>66</v>
      </c>
      <c r="N218" s="2" t="s">
        <v>171</v>
      </c>
      <c r="O218" s="2" t="s">
        <v>235</v>
      </c>
      <c r="S218" s="9"/>
      <c r="T218" s="10"/>
      <c r="U218" s="8"/>
      <c r="W218" s="2" t="s">
        <v>233</v>
      </c>
      <c r="X218" s="2" t="str" cm="1">
        <f t="array" ref="X218">IF(AND(C217&lt;&gt;1,C218:C221="",S217:U221=""), "FALSE","TRUE")</f>
        <v>FALSE</v>
      </c>
    </row>
    <row r="219" spans="2:24" hidden="1" outlineLevel="1" x14ac:dyDescent="0.4">
      <c r="B219" s="7" t="s">
        <v>240</v>
      </c>
      <c r="C219" s="8"/>
      <c r="D219" s="31"/>
      <c r="E219" s="2" t="s">
        <v>241</v>
      </c>
      <c r="F219" s="2" t="str">
        <f>IF(C218="","^.{1,120}$|^$","^.{1,120}$")</f>
        <v>^.{1,120}$|^$</v>
      </c>
      <c r="G219" s="2" t="s">
        <v>242</v>
      </c>
      <c r="H219" s="2">
        <v>79</v>
      </c>
      <c r="K219" s="2">
        <v>120</v>
      </c>
      <c r="L219" s="2" t="s">
        <v>30</v>
      </c>
      <c r="M219" s="2" t="s">
        <v>66</v>
      </c>
      <c r="N219" s="2" t="s">
        <v>171</v>
      </c>
      <c r="O219" s="2" t="s">
        <v>235</v>
      </c>
      <c r="S219" s="9"/>
      <c r="T219" s="10"/>
      <c r="U219" s="8"/>
      <c r="W219" s="2" t="s">
        <v>116</v>
      </c>
      <c r="X219" s="2" t="str" cm="1">
        <f t="array" ref="X219">IF(AND(C217&lt;&gt;1,C218:C221="",S217:U221=""), "FALSE","TRUE")</f>
        <v>FALSE</v>
      </c>
    </row>
    <row r="220" spans="2:24" hidden="1" outlineLevel="1" x14ac:dyDescent="0.4">
      <c r="B220" s="7" t="s">
        <v>243</v>
      </c>
      <c r="C220" s="8"/>
      <c r="D220" s="31"/>
      <c r="E220" s="2" t="s">
        <v>244</v>
      </c>
      <c r="F220" s="2" t="s">
        <v>116</v>
      </c>
      <c r="G220" s="2" t="s">
        <v>115</v>
      </c>
      <c r="H220" s="2">
        <v>79</v>
      </c>
      <c r="K220" s="2">
        <v>120</v>
      </c>
      <c r="L220" s="2" t="s">
        <v>30</v>
      </c>
      <c r="M220" s="2" t="s">
        <v>66</v>
      </c>
      <c r="N220" s="2" t="s">
        <v>171</v>
      </c>
      <c r="O220" s="2" t="s">
        <v>235</v>
      </c>
      <c r="S220" s="9"/>
      <c r="T220" s="10"/>
      <c r="U220" s="8"/>
      <c r="W220" s="2" t="s">
        <v>116</v>
      </c>
      <c r="X220" s="2" t="str" cm="1">
        <f t="array" ref="X220">IF(AND(C217&lt;&gt;1,C218:C221="",S217:U221=""), "FALSE","TRUE")</f>
        <v>FALSE</v>
      </c>
    </row>
    <row r="221" spans="2:24" hidden="1" outlineLevel="1" x14ac:dyDescent="0.4">
      <c r="B221" s="7" t="s">
        <v>245</v>
      </c>
      <c r="C221" s="8"/>
      <c r="D221" s="31"/>
      <c r="E221" s="2" t="s">
        <v>246</v>
      </c>
      <c r="F221" s="2" t="str">
        <f>IF(C218="","^.{1,1024}$|^$","^.{1,1024}$")</f>
        <v>^.{1,1024}$|^$</v>
      </c>
      <c r="G221" s="2" t="s">
        <v>247</v>
      </c>
      <c r="H221" s="2">
        <v>79</v>
      </c>
      <c r="K221" s="2">
        <v>1024</v>
      </c>
      <c r="L221" s="2" t="s">
        <v>30</v>
      </c>
      <c r="M221" s="2" t="s">
        <v>66</v>
      </c>
      <c r="N221" s="2" t="s">
        <v>171</v>
      </c>
      <c r="O221" s="2" t="s">
        <v>235</v>
      </c>
      <c r="S221" s="9"/>
      <c r="T221" s="10"/>
      <c r="U221" s="8"/>
      <c r="W221" s="2" t="s">
        <v>151</v>
      </c>
      <c r="X221" s="2" t="str" cm="1">
        <f t="array" ref="X221">IF(AND(C217&lt;&gt;1,C218:C221="",S217:U221=""), "FALSE","TRUE")</f>
        <v>FALSE</v>
      </c>
    </row>
    <row r="222" spans="2:24" x14ac:dyDescent="0.4">
      <c r="B222" s="3" t="s">
        <v>19</v>
      </c>
    </row>
    <row r="223" spans="2:24" x14ac:dyDescent="0.4">
      <c r="B223" s="51" t="s">
        <v>248</v>
      </c>
      <c r="C223" s="51"/>
      <c r="D223" s="3"/>
      <c r="E223" s="2" t="s">
        <v>249</v>
      </c>
      <c r="M223" s="2" t="s">
        <v>66</v>
      </c>
      <c r="N223" s="2" t="s">
        <v>249</v>
      </c>
    </row>
    <row r="224" spans="2:24" x14ac:dyDescent="0.4">
      <c r="B224" s="50" t="s">
        <v>250</v>
      </c>
      <c r="C224" s="50"/>
      <c r="D224" s="33"/>
      <c r="E224" s="2" t="s">
        <v>251</v>
      </c>
      <c r="L224" s="2" t="s">
        <v>252</v>
      </c>
      <c r="M224" s="2" t="s">
        <v>66</v>
      </c>
      <c r="N224" s="2" t="s">
        <v>249</v>
      </c>
      <c r="O224" s="2" t="s">
        <v>251</v>
      </c>
      <c r="S224" s="6" t="s">
        <v>36</v>
      </c>
      <c r="T224" s="6" t="s">
        <v>37</v>
      </c>
      <c r="U224" s="6" t="s">
        <v>38</v>
      </c>
    </row>
    <row r="225" spans="2:23" x14ac:dyDescent="0.4">
      <c r="B225" s="7" t="s">
        <v>253</v>
      </c>
      <c r="C225" s="8"/>
      <c r="D225" s="31"/>
      <c r="E225" s="2" t="s">
        <v>254</v>
      </c>
      <c r="F225" s="2" t="s">
        <v>182</v>
      </c>
      <c r="G225" s="2" t="s">
        <v>73</v>
      </c>
      <c r="K225" s="2">
        <v>20</v>
      </c>
      <c r="L225" s="2" t="s">
        <v>30</v>
      </c>
      <c r="M225" s="2" t="s">
        <v>66</v>
      </c>
      <c r="N225" s="2" t="s">
        <v>249</v>
      </c>
      <c r="O225" s="2" t="s">
        <v>251</v>
      </c>
      <c r="S225" s="9"/>
      <c r="T225" s="10"/>
      <c r="U225" s="8"/>
      <c r="W225" s="2" t="s">
        <v>174</v>
      </c>
    </row>
    <row r="226" spans="2:23" x14ac:dyDescent="0.4">
      <c r="B226" s="7" t="s">
        <v>255</v>
      </c>
      <c r="C226" s="8"/>
      <c r="D226" s="31"/>
      <c r="E226" s="2" t="s">
        <v>256</v>
      </c>
      <c r="F226" s="2" t="str">
        <f>IF(OR(C225="該当なし",C225=""), "^$", "^.{1,2000}$")</f>
        <v>^$</v>
      </c>
      <c r="G226" s="2" t="str">
        <f>IF(F226="^$", "入力しないでください", "入力してください(2000文字以内)")</f>
        <v>入力しないでください</v>
      </c>
      <c r="K226" s="2">
        <v>2000</v>
      </c>
      <c r="L226" s="2" t="s">
        <v>30</v>
      </c>
      <c r="M226" s="2" t="s">
        <v>66</v>
      </c>
      <c r="N226" s="2" t="s">
        <v>249</v>
      </c>
      <c r="O226" s="2" t="s">
        <v>251</v>
      </c>
      <c r="S226" s="9"/>
      <c r="T226" s="10"/>
      <c r="U226" s="8"/>
      <c r="W226" s="2" t="s">
        <v>257</v>
      </c>
    </row>
    <row r="227" spans="2:23" x14ac:dyDescent="0.4">
      <c r="C227" s="18"/>
      <c r="D227" s="18"/>
    </row>
    <row r="228" spans="2:23" x14ac:dyDescent="0.4">
      <c r="B228" s="50" t="s">
        <v>258</v>
      </c>
      <c r="C228" s="50"/>
      <c r="D228" s="33"/>
      <c r="E228" s="2" t="s">
        <v>259</v>
      </c>
      <c r="L228" s="2" t="s">
        <v>260</v>
      </c>
      <c r="M228" s="2" t="s">
        <v>66</v>
      </c>
      <c r="N228" s="2" t="s">
        <v>249</v>
      </c>
      <c r="O228" s="2" t="s">
        <v>259</v>
      </c>
      <c r="S228" s="6" t="s">
        <v>36</v>
      </c>
      <c r="T228" s="6" t="s">
        <v>37</v>
      </c>
      <c r="U228" s="6" t="s">
        <v>38</v>
      </c>
    </row>
    <row r="229" spans="2:23" x14ac:dyDescent="0.4">
      <c r="B229" s="7" t="s">
        <v>253</v>
      </c>
      <c r="C229" s="8"/>
      <c r="D229" s="31"/>
      <c r="E229" s="2" t="s">
        <v>261</v>
      </c>
      <c r="F229" s="2" t="s">
        <v>182</v>
      </c>
      <c r="G229" s="2" t="s">
        <v>73</v>
      </c>
      <c r="K229" s="2">
        <v>20</v>
      </c>
      <c r="L229" s="2" t="s">
        <v>30</v>
      </c>
      <c r="M229" s="2" t="s">
        <v>66</v>
      </c>
      <c r="N229" s="2" t="s">
        <v>249</v>
      </c>
      <c r="O229" s="2" t="s">
        <v>259</v>
      </c>
      <c r="S229" s="9"/>
      <c r="T229" s="10"/>
      <c r="U229" s="8"/>
      <c r="W229" s="2" t="s">
        <v>174</v>
      </c>
    </row>
    <row r="230" spans="2:23" x14ac:dyDescent="0.4">
      <c r="C230" s="18"/>
      <c r="D230" s="18"/>
    </row>
    <row r="231" spans="2:23" x14ac:dyDescent="0.4">
      <c r="B231" s="50" t="s">
        <v>262</v>
      </c>
      <c r="C231" s="50"/>
      <c r="D231" s="33"/>
      <c r="E231" s="2" t="s">
        <v>263</v>
      </c>
      <c r="L231" s="2" t="s">
        <v>264</v>
      </c>
      <c r="M231" s="2" t="s">
        <v>66</v>
      </c>
      <c r="N231" s="2" t="s">
        <v>249</v>
      </c>
      <c r="O231" s="2" t="s">
        <v>263</v>
      </c>
      <c r="S231" s="6" t="s">
        <v>36</v>
      </c>
      <c r="T231" s="6" t="s">
        <v>37</v>
      </c>
      <c r="U231" s="6" t="s">
        <v>38</v>
      </c>
    </row>
    <row r="232" spans="2:23" x14ac:dyDescent="0.4">
      <c r="B232" s="7" t="s">
        <v>265</v>
      </c>
      <c r="C232" s="8"/>
      <c r="D232" s="31"/>
      <c r="E232" s="2" t="s">
        <v>266</v>
      </c>
      <c r="F232" s="2" t="s">
        <v>182</v>
      </c>
      <c r="G232" s="2" t="s">
        <v>73</v>
      </c>
      <c r="K232" s="2">
        <v>20</v>
      </c>
      <c r="L232" s="2" t="s">
        <v>30</v>
      </c>
      <c r="M232" s="2" t="s">
        <v>66</v>
      </c>
      <c r="N232" s="2" t="s">
        <v>249</v>
      </c>
      <c r="O232" s="2" t="s">
        <v>263</v>
      </c>
      <c r="S232" s="9"/>
      <c r="T232" s="10"/>
      <c r="U232" s="8"/>
      <c r="W232" s="2" t="s">
        <v>174</v>
      </c>
    </row>
    <row r="233" spans="2:23" x14ac:dyDescent="0.4">
      <c r="C233" s="18"/>
      <c r="D233" s="18"/>
    </row>
    <row r="234" spans="2:23" x14ac:dyDescent="0.4">
      <c r="B234" s="50" t="s">
        <v>267</v>
      </c>
      <c r="C234" s="50"/>
      <c r="D234" s="33"/>
      <c r="E234" s="2" t="s">
        <v>268</v>
      </c>
      <c r="L234" s="2" t="s">
        <v>269</v>
      </c>
      <c r="M234" s="2" t="s">
        <v>66</v>
      </c>
      <c r="N234" s="2" t="s">
        <v>249</v>
      </c>
      <c r="O234" s="2" t="s">
        <v>268</v>
      </c>
      <c r="S234" s="6" t="s">
        <v>36</v>
      </c>
      <c r="T234" s="6" t="s">
        <v>37</v>
      </c>
      <c r="U234" s="6" t="s">
        <v>38</v>
      </c>
    </row>
    <row r="235" spans="2:23" x14ac:dyDescent="0.4">
      <c r="B235" s="7" t="s">
        <v>265</v>
      </c>
      <c r="C235" s="8"/>
      <c r="D235" s="31"/>
      <c r="E235" s="2" t="s">
        <v>266</v>
      </c>
      <c r="F235" s="2" t="s">
        <v>182</v>
      </c>
      <c r="G235" s="2" t="s">
        <v>73</v>
      </c>
      <c r="K235" s="2">
        <v>20</v>
      </c>
      <c r="L235" s="2" t="s">
        <v>30</v>
      </c>
      <c r="M235" s="2" t="s">
        <v>66</v>
      </c>
      <c r="N235" s="2" t="s">
        <v>249</v>
      </c>
      <c r="O235" s="2" t="s">
        <v>268</v>
      </c>
      <c r="S235" s="9"/>
      <c r="T235" s="10"/>
      <c r="U235" s="8"/>
      <c r="W235" s="2" t="s">
        <v>174</v>
      </c>
    </row>
    <row r="236" spans="2:23" x14ac:dyDescent="0.4">
      <c r="C236" s="18"/>
      <c r="D236" s="18"/>
      <c r="S236" s="6" t="s">
        <v>36</v>
      </c>
      <c r="T236" s="6" t="s">
        <v>37</v>
      </c>
      <c r="U236" s="6" t="s">
        <v>38</v>
      </c>
    </row>
    <row r="237" spans="2:23" x14ac:dyDescent="0.4">
      <c r="B237" s="7" t="s">
        <v>270</v>
      </c>
      <c r="C237" s="8"/>
      <c r="D237" s="31"/>
      <c r="E237" s="2" t="s">
        <v>271</v>
      </c>
      <c r="F237" s="2" t="s">
        <v>151</v>
      </c>
      <c r="G237" s="2" t="s">
        <v>150</v>
      </c>
      <c r="K237" s="2">
        <v>1024</v>
      </c>
      <c r="L237" s="2" t="s">
        <v>30</v>
      </c>
      <c r="M237" s="2" t="s">
        <v>66</v>
      </c>
      <c r="N237" s="2" t="s">
        <v>249</v>
      </c>
      <c r="S237" s="9"/>
      <c r="T237" s="10"/>
      <c r="U237" s="8"/>
      <c r="W237" s="2" t="s">
        <v>151</v>
      </c>
    </row>
    <row r="238" spans="2:23" x14ac:dyDescent="0.4">
      <c r="C238" s="18"/>
      <c r="D238" s="18"/>
    </row>
    <row r="239" spans="2:23" x14ac:dyDescent="0.4">
      <c r="B239" s="51" t="s">
        <v>272</v>
      </c>
      <c r="C239" s="51"/>
      <c r="D239" s="3"/>
      <c r="E239" s="2" t="s">
        <v>273</v>
      </c>
      <c r="M239" s="2" t="s">
        <v>66</v>
      </c>
      <c r="N239" s="2" t="s">
        <v>273</v>
      </c>
    </row>
    <row r="240" spans="2:23" x14ac:dyDescent="0.4">
      <c r="B240" s="3" t="s">
        <v>274</v>
      </c>
      <c r="C240" s="18"/>
      <c r="D240" s="18"/>
      <c r="E240" s="2" t="s">
        <v>275</v>
      </c>
      <c r="L240" s="2" t="s">
        <v>276</v>
      </c>
      <c r="M240" s="2" t="s">
        <v>66</v>
      </c>
      <c r="N240" s="2" t="s">
        <v>273</v>
      </c>
      <c r="O240" s="2" t="s">
        <v>275</v>
      </c>
      <c r="S240" s="6" t="s">
        <v>36</v>
      </c>
      <c r="T240" s="6" t="s">
        <v>37</v>
      </c>
      <c r="U240" s="6" t="s">
        <v>38</v>
      </c>
    </row>
    <row r="241" spans="2:24" x14ac:dyDescent="0.4">
      <c r="B241" s="7" t="s">
        <v>253</v>
      </c>
      <c r="C241" s="8"/>
      <c r="D241" s="31"/>
      <c r="E241" s="2" t="s">
        <v>277</v>
      </c>
      <c r="F241" s="2" t="s">
        <v>182</v>
      </c>
      <c r="G241" s="2" t="s">
        <v>73</v>
      </c>
      <c r="K241" s="2">
        <v>20</v>
      </c>
      <c r="L241" s="2" t="s">
        <v>30</v>
      </c>
      <c r="M241" s="2" t="s">
        <v>66</v>
      </c>
      <c r="N241" s="2" t="s">
        <v>273</v>
      </c>
      <c r="O241" s="2" t="s">
        <v>275</v>
      </c>
      <c r="S241" s="9"/>
      <c r="T241" s="10"/>
      <c r="U241" s="8"/>
      <c r="W241" s="2" t="s">
        <v>174</v>
      </c>
    </row>
    <row r="242" spans="2:24" x14ac:dyDescent="0.4">
      <c r="C242" s="18"/>
      <c r="D242" s="18"/>
    </row>
    <row r="243" spans="2:24" x14ac:dyDescent="0.4">
      <c r="B243" s="50" t="s">
        <v>278</v>
      </c>
      <c r="C243" s="50"/>
      <c r="D243" s="33"/>
      <c r="E243" s="2" t="s">
        <v>279</v>
      </c>
      <c r="L243" s="2" t="s">
        <v>280</v>
      </c>
      <c r="M243" s="2" t="s">
        <v>66</v>
      </c>
      <c r="N243" s="2" t="s">
        <v>273</v>
      </c>
      <c r="O243" s="2" t="s">
        <v>279</v>
      </c>
      <c r="S243" s="6" t="s">
        <v>36</v>
      </c>
      <c r="T243" s="6" t="s">
        <v>37</v>
      </c>
      <c r="U243" s="6" t="s">
        <v>38</v>
      </c>
    </row>
    <row r="244" spans="2:24" x14ac:dyDescent="0.4">
      <c r="B244" s="7" t="s">
        <v>265</v>
      </c>
      <c r="C244" s="8"/>
      <c r="D244" s="31"/>
      <c r="E244" s="2" t="s">
        <v>266</v>
      </c>
      <c r="F244" s="2" t="s">
        <v>182</v>
      </c>
      <c r="G244" s="2" t="s">
        <v>73</v>
      </c>
      <c r="K244" s="2">
        <v>20</v>
      </c>
      <c r="L244" s="2" t="s">
        <v>30</v>
      </c>
      <c r="M244" s="2" t="s">
        <v>66</v>
      </c>
      <c r="N244" s="2" t="s">
        <v>273</v>
      </c>
      <c r="O244" s="2" t="s">
        <v>279</v>
      </c>
      <c r="S244" s="9"/>
      <c r="T244" s="10"/>
      <c r="U244" s="8"/>
      <c r="W244" s="2" t="s">
        <v>174</v>
      </c>
    </row>
    <row r="245" spans="2:24" x14ac:dyDescent="0.4">
      <c r="B245" s="7" t="s">
        <v>281</v>
      </c>
      <c r="C245" s="8"/>
      <c r="D245" s="31"/>
      <c r="E245" s="2" t="s">
        <v>282</v>
      </c>
      <c r="F245" s="2" t="str">
        <f>IF(OR(C244="該当なし",C244=""), "^$", "^.{1,1024}$")</f>
        <v>^$</v>
      </c>
      <c r="G245" s="2" t="str">
        <f>IF(F245="^$", "入力しないでください", "入力してください(1024文字以内)")</f>
        <v>入力しないでください</v>
      </c>
      <c r="K245" s="2">
        <v>1024</v>
      </c>
      <c r="L245" s="2" t="s">
        <v>30</v>
      </c>
      <c r="M245" s="2" t="s">
        <v>66</v>
      </c>
      <c r="N245" s="2" t="s">
        <v>273</v>
      </c>
      <c r="O245" s="2" t="s">
        <v>279</v>
      </c>
      <c r="S245" s="9"/>
      <c r="T245" s="10"/>
      <c r="U245" s="8"/>
      <c r="W245" s="2" t="s">
        <v>151</v>
      </c>
    </row>
    <row r="246" spans="2:24" x14ac:dyDescent="0.4">
      <c r="C246" s="18"/>
      <c r="D246" s="18"/>
    </row>
    <row r="247" spans="2:24" x14ac:dyDescent="0.4">
      <c r="B247" s="50" t="s">
        <v>283</v>
      </c>
      <c r="C247" s="50"/>
      <c r="D247" s="33"/>
      <c r="E247" s="2" t="s">
        <v>284</v>
      </c>
      <c r="L247" s="2" t="s">
        <v>285</v>
      </c>
      <c r="M247" s="2" t="s">
        <v>66</v>
      </c>
      <c r="N247" s="2" t="s">
        <v>273</v>
      </c>
      <c r="O247" s="2" t="s">
        <v>284</v>
      </c>
      <c r="S247" s="6" t="s">
        <v>36</v>
      </c>
      <c r="T247" s="6" t="s">
        <v>37</v>
      </c>
      <c r="U247" s="6" t="s">
        <v>38</v>
      </c>
    </row>
    <row r="248" spans="2:24" x14ac:dyDescent="0.4">
      <c r="B248" s="7" t="s">
        <v>265</v>
      </c>
      <c r="C248" s="8"/>
      <c r="D248" s="31"/>
      <c r="E248" s="2" t="s">
        <v>266</v>
      </c>
      <c r="F248" s="2" t="s">
        <v>182</v>
      </c>
      <c r="G248" s="2" t="s">
        <v>73</v>
      </c>
      <c r="K248" s="2">
        <v>20</v>
      </c>
      <c r="L248" s="2" t="s">
        <v>30</v>
      </c>
      <c r="M248" s="2" t="s">
        <v>66</v>
      </c>
      <c r="N248" s="2" t="s">
        <v>273</v>
      </c>
      <c r="O248" s="2" t="s">
        <v>284</v>
      </c>
      <c r="S248" s="9"/>
      <c r="T248" s="10"/>
      <c r="U248" s="8"/>
      <c r="W248" s="2" t="s">
        <v>174</v>
      </c>
    </row>
    <row r="249" spans="2:24" x14ac:dyDescent="0.4">
      <c r="C249" s="18"/>
      <c r="D249" s="18"/>
    </row>
    <row r="250" spans="2:24" x14ac:dyDescent="0.4">
      <c r="B250" s="50" t="s">
        <v>286</v>
      </c>
      <c r="C250" s="50"/>
      <c r="D250" s="33"/>
      <c r="E250" s="2" t="s">
        <v>287</v>
      </c>
      <c r="L250" s="2" t="s">
        <v>288</v>
      </c>
      <c r="M250" s="2" t="s">
        <v>66</v>
      </c>
      <c r="N250" s="2" t="s">
        <v>273</v>
      </c>
      <c r="O250" s="2" t="s">
        <v>287</v>
      </c>
      <c r="S250" s="6" t="s">
        <v>36</v>
      </c>
      <c r="T250" s="6" t="s">
        <v>37</v>
      </c>
      <c r="U250" s="6" t="s">
        <v>38</v>
      </c>
    </row>
    <row r="251" spans="2:24" x14ac:dyDescent="0.4">
      <c r="B251" s="7" t="s">
        <v>265</v>
      </c>
      <c r="C251" s="8"/>
      <c r="D251" s="31"/>
      <c r="E251" s="2" t="s">
        <v>266</v>
      </c>
      <c r="F251" s="2" t="s">
        <v>182</v>
      </c>
      <c r="G251" s="2" t="s">
        <v>73</v>
      </c>
      <c r="K251" s="2">
        <v>20</v>
      </c>
      <c r="L251" s="2" t="s">
        <v>30</v>
      </c>
      <c r="M251" s="2" t="s">
        <v>66</v>
      </c>
      <c r="N251" s="2" t="s">
        <v>273</v>
      </c>
      <c r="O251" s="2" t="s">
        <v>287</v>
      </c>
      <c r="S251" s="9"/>
      <c r="T251" s="10"/>
      <c r="U251" s="8"/>
      <c r="W251" s="2" t="s">
        <v>174</v>
      </c>
    </row>
    <row r="252" spans="2:24" x14ac:dyDescent="0.4">
      <c r="C252" s="18"/>
      <c r="D252" s="18"/>
    </row>
    <row r="253" spans="2:24" x14ac:dyDescent="0.4">
      <c r="B253" s="50" t="s">
        <v>289</v>
      </c>
      <c r="C253" s="50"/>
      <c r="D253" s="33"/>
      <c r="E253" s="2" t="s">
        <v>290</v>
      </c>
      <c r="L253" s="2" t="s">
        <v>291</v>
      </c>
      <c r="M253" s="2" t="s">
        <v>66</v>
      </c>
      <c r="N253" s="2" t="s">
        <v>273</v>
      </c>
      <c r="O253" s="2" t="s">
        <v>290</v>
      </c>
      <c r="S253" s="6" t="s">
        <v>36</v>
      </c>
      <c r="T253" s="6" t="s">
        <v>37</v>
      </c>
      <c r="U253" s="6" t="s">
        <v>38</v>
      </c>
    </row>
    <row r="254" spans="2:24" x14ac:dyDescent="0.4">
      <c r="B254" s="7" t="s">
        <v>265</v>
      </c>
      <c r="C254" s="8"/>
      <c r="D254" s="31"/>
      <c r="E254" s="2" t="s">
        <v>266</v>
      </c>
      <c r="F254" s="2" t="s">
        <v>182</v>
      </c>
      <c r="G254" s="2" t="s">
        <v>73</v>
      </c>
      <c r="K254" s="2">
        <v>20</v>
      </c>
      <c r="L254" s="2" t="s">
        <v>30</v>
      </c>
      <c r="M254" s="2" t="s">
        <v>66</v>
      </c>
      <c r="N254" s="2" t="s">
        <v>273</v>
      </c>
      <c r="O254" s="2" t="s">
        <v>290</v>
      </c>
      <c r="S254" s="9"/>
      <c r="T254" s="10"/>
      <c r="U254" s="8"/>
      <c r="W254" s="2" t="s">
        <v>174</v>
      </c>
    </row>
    <row r="255" spans="2:24" x14ac:dyDescent="0.4">
      <c r="B255" s="7" t="s">
        <v>292</v>
      </c>
      <c r="C255" s="5">
        <v>1</v>
      </c>
      <c r="D255" s="30"/>
      <c r="E255" s="2" t="s">
        <v>135</v>
      </c>
      <c r="F255" s="2" t="s">
        <v>293</v>
      </c>
      <c r="G255" s="2" t="s">
        <v>103</v>
      </c>
      <c r="H255" s="2">
        <v>107</v>
      </c>
      <c r="K255" s="2">
        <v>10</v>
      </c>
      <c r="L255" s="2" t="s">
        <v>136</v>
      </c>
      <c r="M255" s="2" t="s">
        <v>66</v>
      </c>
      <c r="N255" s="2" t="s">
        <v>273</v>
      </c>
      <c r="O255" s="2" t="s">
        <v>290</v>
      </c>
      <c r="S255" s="9"/>
      <c r="T255" s="10"/>
      <c r="U255" s="8"/>
      <c r="V255" s="2" t="s">
        <v>105</v>
      </c>
      <c r="W255" s="2" t="s">
        <v>293</v>
      </c>
      <c r="X255" s="2" t="str" cm="1">
        <f t="array" ref="X255">IF(AND(C255&lt;&gt;1,C256="",S255:U256=""), "FALSE","TRUE")</f>
        <v>TRUE</v>
      </c>
    </row>
    <row r="256" spans="2:24" x14ac:dyDescent="0.4">
      <c r="B256" s="7" t="s">
        <v>281</v>
      </c>
      <c r="C256" s="8"/>
      <c r="D256" s="31"/>
      <c r="E256" s="2" t="s">
        <v>282</v>
      </c>
      <c r="F256" s="2" t="str">
        <f>IF(OR($C$254="該当なし",$C$254=""),"^$","^.{1,2000}$")</f>
        <v>^$</v>
      </c>
      <c r="G256" s="2" t="str">
        <f>IF(F256="^$", "入力しないでください", "入力してください(2000文字以内)")</f>
        <v>入力しないでください</v>
      </c>
      <c r="H256" s="2">
        <v>107</v>
      </c>
      <c r="K256" s="2">
        <v>2000</v>
      </c>
      <c r="L256" s="2" t="s">
        <v>30</v>
      </c>
      <c r="M256" s="2" t="s">
        <v>66</v>
      </c>
      <c r="N256" s="2" t="s">
        <v>273</v>
      </c>
      <c r="O256" s="2" t="s">
        <v>290</v>
      </c>
      <c r="S256" s="9"/>
      <c r="T256" s="10"/>
      <c r="U256" s="8"/>
      <c r="W256" s="2" t="s">
        <v>257</v>
      </c>
      <c r="X256" s="2" t="str" cm="1">
        <f t="array" ref="X256">IF(AND(C255&lt;&gt;1,C256="",S255:U256=""), "FALSE","TRUE")</f>
        <v>TRUE</v>
      </c>
    </row>
    <row r="257" spans="2:24" x14ac:dyDescent="0.4">
      <c r="C257" s="18"/>
      <c r="D257" s="18"/>
      <c r="S257" s="6" t="s">
        <v>36</v>
      </c>
      <c r="T257" s="6" t="s">
        <v>37</v>
      </c>
      <c r="U257" s="6" t="s">
        <v>38</v>
      </c>
    </row>
    <row r="258" spans="2:24" x14ac:dyDescent="0.4">
      <c r="B258" s="7" t="s">
        <v>270</v>
      </c>
      <c r="C258" s="8"/>
      <c r="D258" s="31"/>
      <c r="E258" s="2" t="s">
        <v>294</v>
      </c>
      <c r="F258" s="2" t="str">
        <f>IF(C241="拡大治験", "^.{1,1024}$", "^.{1,1024}$|^$")</f>
        <v>^.{1,1024}$|^$</v>
      </c>
      <c r="G258" s="2" t="s">
        <v>150</v>
      </c>
      <c r="K258" s="2">
        <v>1024</v>
      </c>
      <c r="L258" s="2" t="s">
        <v>30</v>
      </c>
      <c r="M258" s="2" t="s">
        <v>66</v>
      </c>
      <c r="N258" s="2" t="s">
        <v>273</v>
      </c>
      <c r="S258" s="9"/>
      <c r="T258" s="10"/>
      <c r="U258" s="8"/>
      <c r="W258" s="2" t="s">
        <v>151</v>
      </c>
    </row>
    <row r="259" spans="2:24" x14ac:dyDescent="0.4">
      <c r="C259" s="18"/>
      <c r="D259" s="18"/>
    </row>
    <row r="260" spans="2:24" x14ac:dyDescent="0.4">
      <c r="B260" s="3" t="s">
        <v>295</v>
      </c>
      <c r="E260" s="2" t="s">
        <v>296</v>
      </c>
      <c r="L260" s="2" t="s">
        <v>297</v>
      </c>
      <c r="M260" s="2" t="s">
        <v>66</v>
      </c>
      <c r="N260" s="2" t="s">
        <v>296</v>
      </c>
      <c r="S260" s="6" t="s">
        <v>36</v>
      </c>
      <c r="T260" s="6" t="s">
        <v>37</v>
      </c>
      <c r="U260" s="6" t="s">
        <v>38</v>
      </c>
    </row>
    <row r="261" spans="2:24" x14ac:dyDescent="0.4">
      <c r="B261" s="7" t="s">
        <v>134</v>
      </c>
      <c r="C261" s="5">
        <v>1</v>
      </c>
      <c r="D261" s="30"/>
      <c r="E261" s="2" t="s">
        <v>135</v>
      </c>
      <c r="F261" s="2" t="s">
        <v>106</v>
      </c>
      <c r="G261" s="2" t="s">
        <v>103</v>
      </c>
      <c r="H261" s="2">
        <v>111</v>
      </c>
      <c r="K261" s="2">
        <v>3</v>
      </c>
      <c r="L261" s="2" t="s">
        <v>136</v>
      </c>
      <c r="M261" s="2" t="s">
        <v>66</v>
      </c>
      <c r="N261" s="2" t="s">
        <v>296</v>
      </c>
      <c r="S261" s="9"/>
      <c r="T261" s="10"/>
      <c r="U261" s="8"/>
      <c r="V261" s="2" t="s">
        <v>105</v>
      </c>
      <c r="W261" s="2" t="s">
        <v>106</v>
      </c>
      <c r="X261" s="2" t="str" cm="1">
        <f t="array" ref="X261">IF(AND(C261&lt;&gt;1,C262="",S261:U262=""), "FALSE","TRUE")</f>
        <v>TRUE</v>
      </c>
    </row>
    <row r="262" spans="2:24" x14ac:dyDescent="0.4">
      <c r="B262" s="7" t="s">
        <v>298</v>
      </c>
      <c r="C262" s="8"/>
      <c r="D262" s="31"/>
      <c r="E262" s="2" t="s">
        <v>256</v>
      </c>
      <c r="F262" s="2" t="s">
        <v>151</v>
      </c>
      <c r="G262" s="2" t="s">
        <v>150</v>
      </c>
      <c r="H262" s="2">
        <v>111</v>
      </c>
      <c r="K262" s="2">
        <v>1024</v>
      </c>
      <c r="L262" s="2" t="s">
        <v>30</v>
      </c>
      <c r="M262" s="2" t="s">
        <v>66</v>
      </c>
      <c r="N262" s="2" t="s">
        <v>296</v>
      </c>
      <c r="S262" s="9"/>
      <c r="T262" s="10"/>
      <c r="U262" s="8"/>
      <c r="W262" s="2" t="s">
        <v>151</v>
      </c>
      <c r="X262" s="2" t="str" cm="1">
        <f t="array" ref="X262">IF(AND(C261&lt;&gt;1,C262="",S261:U262=""), "FALSE","TRUE")</f>
        <v>TRUE</v>
      </c>
    </row>
    <row r="263" spans="2:24" x14ac:dyDescent="0.4">
      <c r="B263" s="7" t="s">
        <v>134</v>
      </c>
      <c r="C263" s="5">
        <v>2</v>
      </c>
      <c r="D263" s="30"/>
      <c r="E263" s="2" t="s">
        <v>135</v>
      </c>
      <c r="F263" s="2" t="s">
        <v>106</v>
      </c>
      <c r="G263" s="2" t="s">
        <v>103</v>
      </c>
      <c r="H263" s="2">
        <v>111</v>
      </c>
      <c r="K263" s="2">
        <v>3</v>
      </c>
      <c r="L263" s="2" t="s">
        <v>136</v>
      </c>
      <c r="M263" s="2" t="s">
        <v>66</v>
      </c>
      <c r="N263" s="2" t="s">
        <v>296</v>
      </c>
      <c r="S263" s="9"/>
      <c r="T263" s="10"/>
      <c r="U263" s="8"/>
      <c r="V263" s="2" t="s">
        <v>105</v>
      </c>
      <c r="W263" s="2" t="s">
        <v>106</v>
      </c>
      <c r="X263" s="2" t="str" cm="1">
        <f t="array" ref="X263">IF(AND(C263&lt;&gt;1,C264="",S263:U264=""), "FALSE","TRUE")</f>
        <v>FALSE</v>
      </c>
    </row>
    <row r="264" spans="2:24" x14ac:dyDescent="0.4">
      <c r="B264" s="7" t="s">
        <v>298</v>
      </c>
      <c r="C264" s="8"/>
      <c r="D264" s="31"/>
      <c r="E264" s="2" t="s">
        <v>256</v>
      </c>
      <c r="F264" s="2" t="s">
        <v>151</v>
      </c>
      <c r="G264" s="2" t="s">
        <v>150</v>
      </c>
      <c r="H264" s="2">
        <v>111</v>
      </c>
      <c r="K264" s="2">
        <v>1024</v>
      </c>
      <c r="L264" s="2" t="s">
        <v>30</v>
      </c>
      <c r="M264" s="2" t="s">
        <v>66</v>
      </c>
      <c r="N264" s="2" t="s">
        <v>296</v>
      </c>
      <c r="S264" s="9"/>
      <c r="T264" s="10"/>
      <c r="U264" s="8"/>
      <c r="W264" s="2" t="s">
        <v>151</v>
      </c>
      <c r="X264" s="2" t="str" cm="1">
        <f t="array" ref="X264">IF(AND(C263&lt;&gt;1,C264="",S263:U264=""), "FALSE","TRUE")</f>
        <v>FALSE</v>
      </c>
    </row>
    <row r="265" spans="2:24" x14ac:dyDescent="0.4">
      <c r="B265" s="7" t="s">
        <v>134</v>
      </c>
      <c r="C265" s="5">
        <v>3</v>
      </c>
      <c r="D265" s="30"/>
      <c r="E265" s="2" t="s">
        <v>135</v>
      </c>
      <c r="F265" s="2" t="s">
        <v>106</v>
      </c>
      <c r="G265" s="2" t="s">
        <v>103</v>
      </c>
      <c r="H265" s="2">
        <v>111</v>
      </c>
      <c r="K265" s="2">
        <v>3</v>
      </c>
      <c r="L265" s="2" t="s">
        <v>136</v>
      </c>
      <c r="M265" s="2" t="s">
        <v>66</v>
      </c>
      <c r="N265" s="2" t="s">
        <v>296</v>
      </c>
      <c r="S265" s="9"/>
      <c r="T265" s="10"/>
      <c r="U265" s="8"/>
      <c r="V265" s="2" t="s">
        <v>105</v>
      </c>
      <c r="W265" s="2" t="s">
        <v>106</v>
      </c>
      <c r="X265" s="2" t="str" cm="1">
        <f t="array" ref="X265">IF(AND(C265&lt;&gt;1,C266="",S265:U266=""), "FALSE","TRUE")</f>
        <v>FALSE</v>
      </c>
    </row>
    <row r="266" spans="2:24" x14ac:dyDescent="0.4">
      <c r="B266" s="7" t="s">
        <v>298</v>
      </c>
      <c r="C266" s="8"/>
      <c r="D266" s="31"/>
      <c r="E266" s="2" t="s">
        <v>256</v>
      </c>
      <c r="F266" s="2" t="s">
        <v>151</v>
      </c>
      <c r="G266" s="2" t="s">
        <v>150</v>
      </c>
      <c r="H266" s="2">
        <v>111</v>
      </c>
      <c r="K266" s="2">
        <v>1024</v>
      </c>
      <c r="L266" s="2" t="s">
        <v>30</v>
      </c>
      <c r="M266" s="2" t="s">
        <v>66</v>
      </c>
      <c r="N266" s="2" t="s">
        <v>296</v>
      </c>
      <c r="S266" s="9"/>
      <c r="T266" s="10"/>
      <c r="U266" s="8"/>
      <c r="W266" s="2" t="s">
        <v>151</v>
      </c>
      <c r="X266" s="2" t="str" cm="1">
        <f t="array" ref="X266">IF(AND(C265&lt;&gt;1,C266="",S265:U266=""), "FALSE","TRUE")</f>
        <v>FALSE</v>
      </c>
    </row>
    <row r="267" spans="2:24" x14ac:dyDescent="0.4">
      <c r="B267" s="7" t="s">
        <v>134</v>
      </c>
      <c r="C267" s="5">
        <v>4</v>
      </c>
      <c r="D267" s="30"/>
      <c r="E267" s="2" t="s">
        <v>135</v>
      </c>
      <c r="F267" s="2" t="s">
        <v>106</v>
      </c>
      <c r="G267" s="2" t="s">
        <v>103</v>
      </c>
      <c r="H267" s="2">
        <v>111</v>
      </c>
      <c r="K267" s="2">
        <v>3</v>
      </c>
      <c r="L267" s="2" t="s">
        <v>136</v>
      </c>
      <c r="M267" s="2" t="s">
        <v>66</v>
      </c>
      <c r="N267" s="2" t="s">
        <v>296</v>
      </c>
      <c r="S267" s="9"/>
      <c r="T267" s="10"/>
      <c r="U267" s="8"/>
      <c r="V267" s="2" t="s">
        <v>105</v>
      </c>
      <c r="W267" s="2" t="s">
        <v>106</v>
      </c>
      <c r="X267" s="2" t="str" cm="1">
        <f t="array" ref="X267">IF(AND(C267&lt;&gt;1,C268="",S267:U268=""), "FALSE","TRUE")</f>
        <v>FALSE</v>
      </c>
    </row>
    <row r="268" spans="2:24" x14ac:dyDescent="0.4">
      <c r="B268" s="7" t="s">
        <v>298</v>
      </c>
      <c r="C268" s="8"/>
      <c r="D268" s="31"/>
      <c r="E268" s="2" t="s">
        <v>256</v>
      </c>
      <c r="F268" s="2" t="s">
        <v>151</v>
      </c>
      <c r="G268" s="2" t="s">
        <v>150</v>
      </c>
      <c r="H268" s="2">
        <v>111</v>
      </c>
      <c r="K268" s="2">
        <v>1024</v>
      </c>
      <c r="L268" s="2" t="s">
        <v>30</v>
      </c>
      <c r="M268" s="2" t="s">
        <v>66</v>
      </c>
      <c r="N268" s="2" t="s">
        <v>296</v>
      </c>
      <c r="S268" s="9"/>
      <c r="T268" s="10"/>
      <c r="U268" s="8"/>
      <c r="W268" s="2" t="s">
        <v>151</v>
      </c>
      <c r="X268" s="2" t="str" cm="1">
        <f t="array" ref="X268">IF(AND(C267&lt;&gt;1,C268="",S267:U268=""), "FALSE","TRUE")</f>
        <v>FALSE</v>
      </c>
    </row>
    <row r="269" spans="2:24" x14ac:dyDescent="0.4">
      <c r="B269" s="7" t="s">
        <v>134</v>
      </c>
      <c r="C269" s="5">
        <v>5</v>
      </c>
      <c r="D269" s="30"/>
      <c r="E269" s="2" t="s">
        <v>135</v>
      </c>
      <c r="F269" s="2" t="s">
        <v>106</v>
      </c>
      <c r="G269" s="2" t="s">
        <v>103</v>
      </c>
      <c r="H269" s="2">
        <v>111</v>
      </c>
      <c r="K269" s="2">
        <v>3</v>
      </c>
      <c r="L269" s="2" t="s">
        <v>136</v>
      </c>
      <c r="M269" s="2" t="s">
        <v>66</v>
      </c>
      <c r="N269" s="2" t="s">
        <v>296</v>
      </c>
      <c r="S269" s="9"/>
      <c r="T269" s="10"/>
      <c r="U269" s="8"/>
      <c r="V269" s="2" t="s">
        <v>105</v>
      </c>
      <c r="W269" s="2" t="s">
        <v>106</v>
      </c>
      <c r="X269" s="2" t="str" cm="1">
        <f t="array" ref="X269">IF(AND(C269&lt;&gt;1,C270="",S269:U270=""), "FALSE","TRUE")</f>
        <v>FALSE</v>
      </c>
    </row>
    <row r="270" spans="2:24" collapsed="1" x14ac:dyDescent="0.4">
      <c r="B270" s="7" t="s">
        <v>298</v>
      </c>
      <c r="C270" s="8"/>
      <c r="D270" s="31"/>
      <c r="E270" s="2" t="s">
        <v>256</v>
      </c>
      <c r="F270" s="2" t="s">
        <v>151</v>
      </c>
      <c r="G270" s="2" t="s">
        <v>150</v>
      </c>
      <c r="H270" s="2">
        <v>111</v>
      </c>
      <c r="K270" s="2">
        <v>1024</v>
      </c>
      <c r="L270" s="2" t="s">
        <v>30</v>
      </c>
      <c r="M270" s="2" t="s">
        <v>66</v>
      </c>
      <c r="N270" s="2" t="s">
        <v>296</v>
      </c>
      <c r="S270" s="9"/>
      <c r="T270" s="10"/>
      <c r="U270" s="8"/>
      <c r="W270" s="2" t="s">
        <v>151</v>
      </c>
      <c r="X270" s="2" t="str" cm="1">
        <f t="array" ref="X270">IF(AND(C269&lt;&gt;1,C270="",S269:U270=""), "FALSE","TRUE")</f>
        <v>FALSE</v>
      </c>
    </row>
    <row r="271" spans="2:24" hidden="1" outlineLevel="1" x14ac:dyDescent="0.4">
      <c r="B271" s="7" t="s">
        <v>134</v>
      </c>
      <c r="C271" s="5">
        <v>6</v>
      </c>
      <c r="D271" s="30"/>
      <c r="E271" s="2" t="s">
        <v>135</v>
      </c>
      <c r="F271" s="2" t="s">
        <v>106</v>
      </c>
      <c r="G271" s="2" t="s">
        <v>103</v>
      </c>
      <c r="H271" s="2">
        <v>111</v>
      </c>
      <c r="K271" s="2">
        <v>3</v>
      </c>
      <c r="L271" s="2" t="s">
        <v>136</v>
      </c>
      <c r="M271" s="2" t="s">
        <v>66</v>
      </c>
      <c r="N271" s="2" t="s">
        <v>296</v>
      </c>
      <c r="S271" s="9"/>
      <c r="T271" s="10"/>
      <c r="U271" s="8"/>
      <c r="V271" s="2" t="s">
        <v>105</v>
      </c>
      <c r="W271" s="2" t="s">
        <v>106</v>
      </c>
      <c r="X271" s="2" t="str" cm="1">
        <f t="array" ref="X271">IF(AND(C271&lt;&gt;1,C272="",S271:U272=""), "FALSE","TRUE")</f>
        <v>FALSE</v>
      </c>
    </row>
    <row r="272" spans="2:24" hidden="1" outlineLevel="1" x14ac:dyDescent="0.4">
      <c r="B272" s="7" t="s">
        <v>298</v>
      </c>
      <c r="C272" s="8"/>
      <c r="D272" s="31"/>
      <c r="E272" s="2" t="s">
        <v>256</v>
      </c>
      <c r="F272" s="2" t="s">
        <v>151</v>
      </c>
      <c r="G272" s="2" t="s">
        <v>150</v>
      </c>
      <c r="H272" s="2">
        <v>111</v>
      </c>
      <c r="K272" s="2">
        <v>1024</v>
      </c>
      <c r="L272" s="2" t="s">
        <v>30</v>
      </c>
      <c r="M272" s="2" t="s">
        <v>66</v>
      </c>
      <c r="N272" s="2" t="s">
        <v>296</v>
      </c>
      <c r="S272" s="9"/>
      <c r="T272" s="10"/>
      <c r="U272" s="8"/>
      <c r="W272" s="2" t="s">
        <v>151</v>
      </c>
      <c r="X272" s="2" t="str" cm="1">
        <f t="array" ref="X272">IF(AND(C271&lt;&gt;1,C272="",S271:U272=""), "FALSE","TRUE")</f>
        <v>FALSE</v>
      </c>
    </row>
    <row r="273" spans="2:24" hidden="1" outlineLevel="1" x14ac:dyDescent="0.4">
      <c r="B273" s="7" t="s">
        <v>134</v>
      </c>
      <c r="C273" s="5">
        <v>7</v>
      </c>
      <c r="D273" s="30"/>
      <c r="E273" s="2" t="s">
        <v>135</v>
      </c>
      <c r="F273" s="2" t="s">
        <v>106</v>
      </c>
      <c r="G273" s="2" t="s">
        <v>103</v>
      </c>
      <c r="H273" s="2">
        <v>111</v>
      </c>
      <c r="K273" s="2">
        <v>3</v>
      </c>
      <c r="L273" s="2" t="s">
        <v>136</v>
      </c>
      <c r="M273" s="2" t="s">
        <v>66</v>
      </c>
      <c r="N273" s="2" t="s">
        <v>296</v>
      </c>
      <c r="S273" s="9"/>
      <c r="T273" s="10"/>
      <c r="U273" s="8"/>
      <c r="V273" s="2" t="s">
        <v>105</v>
      </c>
      <c r="W273" s="2" t="s">
        <v>106</v>
      </c>
      <c r="X273" s="2" t="str" cm="1">
        <f t="array" ref="X273">IF(AND(C273&lt;&gt;1,C274="",S273:U274=""), "FALSE","TRUE")</f>
        <v>FALSE</v>
      </c>
    </row>
    <row r="274" spans="2:24" hidden="1" outlineLevel="1" x14ac:dyDescent="0.4">
      <c r="B274" s="7" t="s">
        <v>298</v>
      </c>
      <c r="C274" s="8"/>
      <c r="D274" s="31"/>
      <c r="E274" s="2" t="s">
        <v>256</v>
      </c>
      <c r="F274" s="2" t="s">
        <v>151</v>
      </c>
      <c r="G274" s="2" t="s">
        <v>150</v>
      </c>
      <c r="H274" s="2">
        <v>111</v>
      </c>
      <c r="K274" s="2">
        <v>1024</v>
      </c>
      <c r="L274" s="2" t="s">
        <v>30</v>
      </c>
      <c r="M274" s="2" t="s">
        <v>66</v>
      </c>
      <c r="N274" s="2" t="s">
        <v>296</v>
      </c>
      <c r="S274" s="9"/>
      <c r="T274" s="10"/>
      <c r="U274" s="8"/>
      <c r="W274" s="2" t="s">
        <v>151</v>
      </c>
      <c r="X274" s="2" t="str" cm="1">
        <f t="array" ref="X274">IF(AND(C273&lt;&gt;1,C274="",S273:U274=""), "FALSE","TRUE")</f>
        <v>FALSE</v>
      </c>
    </row>
    <row r="275" spans="2:24" hidden="1" outlineLevel="1" x14ac:dyDescent="0.4">
      <c r="B275" s="7" t="s">
        <v>134</v>
      </c>
      <c r="C275" s="5">
        <v>8</v>
      </c>
      <c r="D275" s="30"/>
      <c r="E275" s="2" t="s">
        <v>135</v>
      </c>
      <c r="F275" s="2" t="s">
        <v>106</v>
      </c>
      <c r="G275" s="2" t="s">
        <v>103</v>
      </c>
      <c r="H275" s="2">
        <v>111</v>
      </c>
      <c r="K275" s="2">
        <v>3</v>
      </c>
      <c r="L275" s="2" t="s">
        <v>136</v>
      </c>
      <c r="M275" s="2" t="s">
        <v>66</v>
      </c>
      <c r="N275" s="2" t="s">
        <v>296</v>
      </c>
      <c r="S275" s="9"/>
      <c r="T275" s="10"/>
      <c r="U275" s="8"/>
      <c r="V275" s="2" t="s">
        <v>105</v>
      </c>
      <c r="W275" s="2" t="s">
        <v>106</v>
      </c>
      <c r="X275" s="2" t="str" cm="1">
        <f t="array" ref="X275">IF(AND(C275&lt;&gt;1,C276="",S275:U276=""), "FALSE","TRUE")</f>
        <v>FALSE</v>
      </c>
    </row>
    <row r="276" spans="2:24" hidden="1" outlineLevel="1" x14ac:dyDescent="0.4">
      <c r="B276" s="7" t="s">
        <v>298</v>
      </c>
      <c r="C276" s="8"/>
      <c r="D276" s="31"/>
      <c r="E276" s="2" t="s">
        <v>256</v>
      </c>
      <c r="F276" s="2" t="s">
        <v>151</v>
      </c>
      <c r="G276" s="2" t="s">
        <v>150</v>
      </c>
      <c r="H276" s="2">
        <v>111</v>
      </c>
      <c r="K276" s="2">
        <v>1024</v>
      </c>
      <c r="L276" s="2" t="s">
        <v>30</v>
      </c>
      <c r="M276" s="2" t="s">
        <v>66</v>
      </c>
      <c r="N276" s="2" t="s">
        <v>296</v>
      </c>
      <c r="S276" s="9"/>
      <c r="T276" s="10"/>
      <c r="U276" s="8"/>
      <c r="W276" s="2" t="s">
        <v>151</v>
      </c>
      <c r="X276" s="2" t="str" cm="1">
        <f t="array" ref="X276">IF(AND(C275&lt;&gt;1,C276="",S275:U276=""), "FALSE","TRUE")</f>
        <v>FALSE</v>
      </c>
    </row>
    <row r="277" spans="2:24" hidden="1" outlineLevel="1" x14ac:dyDescent="0.4">
      <c r="B277" s="7" t="s">
        <v>134</v>
      </c>
      <c r="C277" s="5">
        <v>9</v>
      </c>
      <c r="D277" s="30"/>
      <c r="E277" s="2" t="s">
        <v>135</v>
      </c>
      <c r="F277" s="2" t="s">
        <v>106</v>
      </c>
      <c r="G277" s="2" t="s">
        <v>103</v>
      </c>
      <c r="H277" s="2">
        <v>111</v>
      </c>
      <c r="K277" s="2">
        <v>3</v>
      </c>
      <c r="L277" s="2" t="s">
        <v>136</v>
      </c>
      <c r="M277" s="2" t="s">
        <v>66</v>
      </c>
      <c r="N277" s="2" t="s">
        <v>296</v>
      </c>
      <c r="S277" s="9"/>
      <c r="T277" s="10"/>
      <c r="U277" s="8"/>
      <c r="V277" s="2" t="s">
        <v>105</v>
      </c>
      <c r="W277" s="2" t="s">
        <v>106</v>
      </c>
      <c r="X277" s="2" t="str" cm="1">
        <f t="array" ref="X277">IF(AND(C277&lt;&gt;1,C278="",S277:U278=""), "FALSE","TRUE")</f>
        <v>FALSE</v>
      </c>
    </row>
    <row r="278" spans="2:24" hidden="1" outlineLevel="1" x14ac:dyDescent="0.4">
      <c r="B278" s="7" t="s">
        <v>298</v>
      </c>
      <c r="C278" s="8"/>
      <c r="D278" s="31"/>
      <c r="E278" s="2" t="s">
        <v>256</v>
      </c>
      <c r="F278" s="2" t="s">
        <v>151</v>
      </c>
      <c r="G278" s="2" t="s">
        <v>150</v>
      </c>
      <c r="H278" s="2">
        <v>111</v>
      </c>
      <c r="K278" s="2">
        <v>1024</v>
      </c>
      <c r="L278" s="2" t="s">
        <v>30</v>
      </c>
      <c r="M278" s="2" t="s">
        <v>66</v>
      </c>
      <c r="N278" s="2" t="s">
        <v>296</v>
      </c>
      <c r="S278" s="9"/>
      <c r="T278" s="10"/>
      <c r="U278" s="8"/>
      <c r="W278" s="2" t="s">
        <v>151</v>
      </c>
      <c r="X278" s="2" t="str" cm="1">
        <f t="array" ref="X278">IF(AND(C277&lt;&gt;1,C278="",S277:U278=""), "FALSE","TRUE")</f>
        <v>FALSE</v>
      </c>
    </row>
    <row r="279" spans="2:24" hidden="1" outlineLevel="1" x14ac:dyDescent="0.4">
      <c r="B279" s="7" t="s">
        <v>134</v>
      </c>
      <c r="C279" s="5">
        <v>10</v>
      </c>
      <c r="D279" s="30"/>
      <c r="E279" s="2" t="s">
        <v>135</v>
      </c>
      <c r="F279" s="2" t="s">
        <v>106</v>
      </c>
      <c r="G279" s="2" t="s">
        <v>103</v>
      </c>
      <c r="H279" s="2">
        <v>111</v>
      </c>
      <c r="K279" s="2">
        <v>3</v>
      </c>
      <c r="L279" s="2" t="s">
        <v>136</v>
      </c>
      <c r="M279" s="2" t="s">
        <v>66</v>
      </c>
      <c r="N279" s="2" t="s">
        <v>296</v>
      </c>
      <c r="S279" s="9"/>
      <c r="T279" s="10"/>
      <c r="U279" s="8"/>
      <c r="V279" s="2" t="s">
        <v>105</v>
      </c>
      <c r="W279" s="2" t="s">
        <v>106</v>
      </c>
      <c r="X279" s="2" t="str" cm="1">
        <f t="array" ref="X279">IF(AND(C279&lt;&gt;1,C280="",S279:U280=""), "FALSE","TRUE")</f>
        <v>FALSE</v>
      </c>
    </row>
    <row r="280" spans="2:24" hidden="1" outlineLevel="1" x14ac:dyDescent="0.4">
      <c r="B280" s="7" t="s">
        <v>298</v>
      </c>
      <c r="C280" s="8"/>
      <c r="D280" s="31"/>
      <c r="E280" s="2" t="s">
        <v>256</v>
      </c>
      <c r="F280" s="2" t="s">
        <v>151</v>
      </c>
      <c r="G280" s="2" t="s">
        <v>150</v>
      </c>
      <c r="H280" s="2">
        <v>111</v>
      </c>
      <c r="K280" s="2">
        <v>1024</v>
      </c>
      <c r="L280" s="2" t="s">
        <v>30</v>
      </c>
      <c r="M280" s="2" t="s">
        <v>66</v>
      </c>
      <c r="N280" s="2" t="s">
        <v>296</v>
      </c>
      <c r="S280" s="9"/>
      <c r="T280" s="10"/>
      <c r="U280" s="8"/>
      <c r="W280" s="2" t="s">
        <v>151</v>
      </c>
      <c r="X280" s="2" t="str" cm="1">
        <f t="array" ref="X280">IF(AND(C279&lt;&gt;1,C280="",S279:U280=""), "FALSE","TRUE")</f>
        <v>FALSE</v>
      </c>
    </row>
    <row r="281" spans="2:24" hidden="1" outlineLevel="1" x14ac:dyDescent="0.4">
      <c r="B281" s="7" t="s">
        <v>134</v>
      </c>
      <c r="C281" s="5">
        <v>11</v>
      </c>
      <c r="D281" s="30"/>
      <c r="E281" s="2" t="s">
        <v>135</v>
      </c>
      <c r="F281" s="2" t="s">
        <v>106</v>
      </c>
      <c r="G281" s="2" t="s">
        <v>103</v>
      </c>
      <c r="H281" s="2">
        <v>111</v>
      </c>
      <c r="K281" s="2">
        <v>3</v>
      </c>
      <c r="L281" s="2" t="s">
        <v>136</v>
      </c>
      <c r="M281" s="2" t="s">
        <v>66</v>
      </c>
      <c r="N281" s="2" t="s">
        <v>296</v>
      </c>
      <c r="S281" s="9"/>
      <c r="T281" s="10"/>
      <c r="U281" s="8"/>
      <c r="V281" s="2" t="s">
        <v>105</v>
      </c>
      <c r="W281" s="2" t="s">
        <v>106</v>
      </c>
      <c r="X281" s="2" t="str" cm="1">
        <f t="array" ref="X281">IF(AND(C281&lt;&gt;1,C282="",S281:U282=""), "FALSE","TRUE")</f>
        <v>FALSE</v>
      </c>
    </row>
    <row r="282" spans="2:24" hidden="1" outlineLevel="1" x14ac:dyDescent="0.4">
      <c r="B282" s="7" t="s">
        <v>298</v>
      </c>
      <c r="C282" s="8"/>
      <c r="D282" s="31"/>
      <c r="E282" s="2" t="s">
        <v>256</v>
      </c>
      <c r="F282" s="2" t="s">
        <v>151</v>
      </c>
      <c r="G282" s="2" t="s">
        <v>150</v>
      </c>
      <c r="H282" s="2">
        <v>111</v>
      </c>
      <c r="K282" s="2">
        <v>1024</v>
      </c>
      <c r="L282" s="2" t="s">
        <v>30</v>
      </c>
      <c r="M282" s="2" t="s">
        <v>66</v>
      </c>
      <c r="N282" s="2" t="s">
        <v>296</v>
      </c>
      <c r="S282" s="9"/>
      <c r="T282" s="10"/>
      <c r="U282" s="8"/>
      <c r="W282" s="2" t="s">
        <v>151</v>
      </c>
      <c r="X282" s="2" t="str" cm="1">
        <f t="array" ref="X282">IF(AND(C281&lt;&gt;1,C282="",S281:U282=""), "FALSE","TRUE")</f>
        <v>FALSE</v>
      </c>
    </row>
    <row r="283" spans="2:24" hidden="1" outlineLevel="1" x14ac:dyDescent="0.4">
      <c r="B283" s="7" t="s">
        <v>134</v>
      </c>
      <c r="C283" s="5">
        <v>12</v>
      </c>
      <c r="D283" s="30"/>
      <c r="E283" s="2" t="s">
        <v>135</v>
      </c>
      <c r="F283" s="2" t="s">
        <v>106</v>
      </c>
      <c r="G283" s="2" t="s">
        <v>103</v>
      </c>
      <c r="H283" s="2">
        <v>111</v>
      </c>
      <c r="K283" s="2">
        <v>3</v>
      </c>
      <c r="L283" s="2" t="s">
        <v>136</v>
      </c>
      <c r="M283" s="2" t="s">
        <v>66</v>
      </c>
      <c r="N283" s="2" t="s">
        <v>296</v>
      </c>
      <c r="S283" s="9"/>
      <c r="T283" s="10"/>
      <c r="U283" s="8"/>
      <c r="V283" s="2" t="s">
        <v>105</v>
      </c>
      <c r="W283" s="2" t="s">
        <v>106</v>
      </c>
      <c r="X283" s="2" t="str" cm="1">
        <f t="array" ref="X283">IF(AND(C283&lt;&gt;1,C284="",S283:U284=""), "FALSE","TRUE")</f>
        <v>FALSE</v>
      </c>
    </row>
    <row r="284" spans="2:24" hidden="1" outlineLevel="1" x14ac:dyDescent="0.4">
      <c r="B284" s="7" t="s">
        <v>298</v>
      </c>
      <c r="C284" s="8"/>
      <c r="D284" s="31"/>
      <c r="E284" s="2" t="s">
        <v>256</v>
      </c>
      <c r="F284" s="2" t="s">
        <v>151</v>
      </c>
      <c r="G284" s="2" t="s">
        <v>150</v>
      </c>
      <c r="H284" s="2">
        <v>111</v>
      </c>
      <c r="K284" s="2">
        <v>1024</v>
      </c>
      <c r="L284" s="2" t="s">
        <v>30</v>
      </c>
      <c r="M284" s="2" t="s">
        <v>66</v>
      </c>
      <c r="N284" s="2" t="s">
        <v>296</v>
      </c>
      <c r="S284" s="9"/>
      <c r="T284" s="10"/>
      <c r="U284" s="8"/>
      <c r="W284" s="2" t="s">
        <v>151</v>
      </c>
      <c r="X284" s="2" t="str" cm="1">
        <f t="array" ref="X284">IF(AND(C283&lt;&gt;1,C284="",S283:U284=""), "FALSE","TRUE")</f>
        <v>FALSE</v>
      </c>
    </row>
    <row r="285" spans="2:24" hidden="1" outlineLevel="1" x14ac:dyDescent="0.4">
      <c r="B285" s="7" t="s">
        <v>134</v>
      </c>
      <c r="C285" s="5">
        <v>13</v>
      </c>
      <c r="D285" s="30"/>
      <c r="E285" s="2" t="s">
        <v>135</v>
      </c>
      <c r="F285" s="2" t="s">
        <v>106</v>
      </c>
      <c r="G285" s="2" t="s">
        <v>103</v>
      </c>
      <c r="H285" s="2">
        <v>111</v>
      </c>
      <c r="K285" s="2">
        <v>3</v>
      </c>
      <c r="L285" s="2" t="s">
        <v>136</v>
      </c>
      <c r="M285" s="2" t="s">
        <v>66</v>
      </c>
      <c r="N285" s="2" t="s">
        <v>296</v>
      </c>
      <c r="S285" s="9"/>
      <c r="T285" s="10"/>
      <c r="U285" s="8"/>
      <c r="V285" s="2" t="s">
        <v>105</v>
      </c>
      <c r="W285" s="2" t="s">
        <v>106</v>
      </c>
      <c r="X285" s="2" t="str" cm="1">
        <f t="array" ref="X285">IF(AND(C285&lt;&gt;1,C286="",S285:U286=""), "FALSE","TRUE")</f>
        <v>FALSE</v>
      </c>
    </row>
    <row r="286" spans="2:24" hidden="1" outlineLevel="1" x14ac:dyDescent="0.4">
      <c r="B286" s="7" t="s">
        <v>298</v>
      </c>
      <c r="C286" s="8"/>
      <c r="D286" s="31"/>
      <c r="E286" s="2" t="s">
        <v>256</v>
      </c>
      <c r="F286" s="2" t="s">
        <v>151</v>
      </c>
      <c r="G286" s="2" t="s">
        <v>150</v>
      </c>
      <c r="H286" s="2">
        <v>111</v>
      </c>
      <c r="K286" s="2">
        <v>1024</v>
      </c>
      <c r="L286" s="2" t="s">
        <v>30</v>
      </c>
      <c r="M286" s="2" t="s">
        <v>66</v>
      </c>
      <c r="N286" s="2" t="s">
        <v>296</v>
      </c>
      <c r="S286" s="9"/>
      <c r="T286" s="10"/>
      <c r="U286" s="8"/>
      <c r="W286" s="2" t="s">
        <v>151</v>
      </c>
      <c r="X286" s="2" t="str" cm="1">
        <f t="array" ref="X286">IF(AND(C285&lt;&gt;1,C286="",S285:U286=""), "FALSE","TRUE")</f>
        <v>FALSE</v>
      </c>
    </row>
    <row r="287" spans="2:24" hidden="1" outlineLevel="1" x14ac:dyDescent="0.4">
      <c r="B287" s="7" t="s">
        <v>134</v>
      </c>
      <c r="C287" s="5">
        <v>14</v>
      </c>
      <c r="D287" s="30"/>
      <c r="E287" s="2" t="s">
        <v>135</v>
      </c>
      <c r="F287" s="2" t="s">
        <v>106</v>
      </c>
      <c r="G287" s="2" t="s">
        <v>103</v>
      </c>
      <c r="H287" s="2">
        <v>111</v>
      </c>
      <c r="K287" s="2">
        <v>3</v>
      </c>
      <c r="L287" s="2" t="s">
        <v>136</v>
      </c>
      <c r="M287" s="2" t="s">
        <v>66</v>
      </c>
      <c r="N287" s="2" t="s">
        <v>296</v>
      </c>
      <c r="S287" s="9"/>
      <c r="T287" s="10"/>
      <c r="U287" s="8"/>
      <c r="V287" s="2" t="s">
        <v>105</v>
      </c>
      <c r="W287" s="2" t="s">
        <v>106</v>
      </c>
      <c r="X287" s="2" t="str" cm="1">
        <f t="array" ref="X287">IF(AND(C287&lt;&gt;1,C288="",S287:U288=""), "FALSE","TRUE")</f>
        <v>FALSE</v>
      </c>
    </row>
    <row r="288" spans="2:24" hidden="1" outlineLevel="1" x14ac:dyDescent="0.4">
      <c r="B288" s="7" t="s">
        <v>298</v>
      </c>
      <c r="C288" s="8"/>
      <c r="D288" s="31"/>
      <c r="E288" s="2" t="s">
        <v>256</v>
      </c>
      <c r="F288" s="2" t="s">
        <v>151</v>
      </c>
      <c r="G288" s="2" t="s">
        <v>150</v>
      </c>
      <c r="H288" s="2">
        <v>111</v>
      </c>
      <c r="K288" s="2">
        <v>1024</v>
      </c>
      <c r="L288" s="2" t="s">
        <v>30</v>
      </c>
      <c r="M288" s="2" t="s">
        <v>66</v>
      </c>
      <c r="N288" s="2" t="s">
        <v>296</v>
      </c>
      <c r="S288" s="9"/>
      <c r="T288" s="10"/>
      <c r="U288" s="8"/>
      <c r="W288" s="2" t="s">
        <v>151</v>
      </c>
      <c r="X288" s="2" t="str" cm="1">
        <f t="array" ref="X288">IF(AND(C287&lt;&gt;1,C288="",S287:U288=""), "FALSE","TRUE")</f>
        <v>FALSE</v>
      </c>
    </row>
    <row r="289" spans="2:24" hidden="1" outlineLevel="1" x14ac:dyDescent="0.4">
      <c r="B289" s="7" t="s">
        <v>134</v>
      </c>
      <c r="C289" s="5">
        <v>15</v>
      </c>
      <c r="D289" s="30"/>
      <c r="E289" s="2" t="s">
        <v>135</v>
      </c>
      <c r="F289" s="2" t="s">
        <v>106</v>
      </c>
      <c r="G289" s="2" t="s">
        <v>103</v>
      </c>
      <c r="H289" s="2">
        <v>111</v>
      </c>
      <c r="K289" s="2">
        <v>3</v>
      </c>
      <c r="L289" s="2" t="s">
        <v>136</v>
      </c>
      <c r="M289" s="2" t="s">
        <v>66</v>
      </c>
      <c r="N289" s="2" t="s">
        <v>296</v>
      </c>
      <c r="S289" s="9"/>
      <c r="T289" s="10"/>
      <c r="U289" s="8"/>
      <c r="V289" s="2" t="s">
        <v>105</v>
      </c>
      <c r="W289" s="2" t="s">
        <v>106</v>
      </c>
      <c r="X289" s="2" t="str" cm="1">
        <f t="array" ref="X289">IF(AND(C289&lt;&gt;1,C290="",S289:U290=""), "FALSE","TRUE")</f>
        <v>FALSE</v>
      </c>
    </row>
    <row r="290" spans="2:24" hidden="1" outlineLevel="1" x14ac:dyDescent="0.4">
      <c r="B290" s="7" t="s">
        <v>298</v>
      </c>
      <c r="C290" s="8"/>
      <c r="D290" s="31"/>
      <c r="E290" s="2" t="s">
        <v>256</v>
      </c>
      <c r="F290" s="2" t="s">
        <v>151</v>
      </c>
      <c r="G290" s="2" t="s">
        <v>150</v>
      </c>
      <c r="H290" s="2">
        <v>111</v>
      </c>
      <c r="K290" s="2">
        <v>1024</v>
      </c>
      <c r="L290" s="2" t="s">
        <v>30</v>
      </c>
      <c r="M290" s="2" t="s">
        <v>66</v>
      </c>
      <c r="N290" s="2" t="s">
        <v>296</v>
      </c>
      <c r="S290" s="9"/>
      <c r="T290" s="10"/>
      <c r="U290" s="8"/>
      <c r="W290" s="2" t="s">
        <v>151</v>
      </c>
      <c r="X290" s="2" t="str" cm="1">
        <f t="array" ref="X290">IF(AND(C289&lt;&gt;1,C290="",S289:U290=""), "FALSE","TRUE")</f>
        <v>FALSE</v>
      </c>
    </row>
    <row r="291" spans="2:24" x14ac:dyDescent="0.4">
      <c r="B291" s="3" t="s">
        <v>19</v>
      </c>
    </row>
    <row r="292" spans="2:24" x14ac:dyDescent="0.4">
      <c r="B292" s="3" t="s">
        <v>299</v>
      </c>
      <c r="E292" s="2" t="s">
        <v>300</v>
      </c>
      <c r="L292" s="2" t="s">
        <v>301</v>
      </c>
      <c r="M292" s="2" t="s">
        <v>66</v>
      </c>
      <c r="N292" s="2" t="s">
        <v>300</v>
      </c>
    </row>
    <row r="293" spans="2:24" x14ac:dyDescent="0.4">
      <c r="B293" s="3" t="s">
        <v>302</v>
      </c>
      <c r="E293" s="2" t="s">
        <v>303</v>
      </c>
      <c r="L293" s="2" t="s">
        <v>304</v>
      </c>
      <c r="M293" s="2" t="s">
        <v>66</v>
      </c>
      <c r="N293" s="2" t="s">
        <v>300</v>
      </c>
      <c r="O293" s="2" t="s">
        <v>303</v>
      </c>
      <c r="S293" s="6" t="s">
        <v>36</v>
      </c>
      <c r="T293" s="6" t="s">
        <v>37</v>
      </c>
      <c r="U293" s="6" t="s">
        <v>38</v>
      </c>
    </row>
    <row r="294" spans="2:24" x14ac:dyDescent="0.4">
      <c r="B294" s="7" t="s">
        <v>134</v>
      </c>
      <c r="C294" s="5">
        <v>1</v>
      </c>
      <c r="D294" s="30"/>
      <c r="E294" s="2" t="s">
        <v>135</v>
      </c>
      <c r="F294" s="2" t="s">
        <v>106</v>
      </c>
      <c r="G294" s="2" t="s">
        <v>103</v>
      </c>
      <c r="H294" s="2">
        <v>115</v>
      </c>
      <c r="K294" s="2">
        <v>3</v>
      </c>
      <c r="L294" s="2" t="s">
        <v>136</v>
      </c>
      <c r="M294" s="2" t="s">
        <v>66</v>
      </c>
      <c r="N294" s="2" t="s">
        <v>300</v>
      </c>
      <c r="O294" s="2" t="s">
        <v>303</v>
      </c>
      <c r="S294" s="9"/>
      <c r="T294" s="10"/>
      <c r="U294" s="8"/>
      <c r="V294" s="2" t="s">
        <v>105</v>
      </c>
      <c r="W294" s="2" t="s">
        <v>102</v>
      </c>
      <c r="X294" s="2" t="str" cm="1">
        <f t="array" ref="X294">IF(AND(C294&lt;&gt;1,C295="",S294:U295=""), "FALSE","TRUE")</f>
        <v>TRUE</v>
      </c>
    </row>
    <row r="295" spans="2:24" x14ac:dyDescent="0.4">
      <c r="B295" s="7" t="s">
        <v>305</v>
      </c>
      <c r="C295" s="8"/>
      <c r="D295" s="31"/>
      <c r="E295" s="2" t="s">
        <v>306</v>
      </c>
      <c r="F295" s="2" t="s">
        <v>116</v>
      </c>
      <c r="G295" s="2" t="s">
        <v>115</v>
      </c>
      <c r="H295" s="2">
        <v>115</v>
      </c>
      <c r="K295" s="2">
        <v>120</v>
      </c>
      <c r="L295" s="2" t="s">
        <v>30</v>
      </c>
      <c r="M295" s="2" t="s">
        <v>66</v>
      </c>
      <c r="N295" s="2" t="s">
        <v>300</v>
      </c>
      <c r="O295" s="2" t="s">
        <v>303</v>
      </c>
      <c r="S295" s="9"/>
      <c r="T295" s="10"/>
      <c r="U295" s="8"/>
      <c r="W295" s="2" t="s">
        <v>114</v>
      </c>
      <c r="X295" s="2" t="str" cm="1">
        <f t="array" ref="X295">IF(AND(C294&lt;&gt;1,C295="",S294:U295=""), "FALSE","TRUE")</f>
        <v>TRUE</v>
      </c>
    </row>
    <row r="296" spans="2:24" x14ac:dyDescent="0.4">
      <c r="B296" s="7" t="s">
        <v>134</v>
      </c>
      <c r="C296" s="5">
        <v>2</v>
      </c>
      <c r="D296" s="30"/>
      <c r="E296" s="2" t="s">
        <v>135</v>
      </c>
      <c r="F296" s="2" t="s">
        <v>106</v>
      </c>
      <c r="G296" s="2" t="s">
        <v>103</v>
      </c>
      <c r="H296" s="2">
        <v>115</v>
      </c>
      <c r="K296" s="2">
        <v>3</v>
      </c>
      <c r="L296" s="2" t="s">
        <v>136</v>
      </c>
      <c r="M296" s="2" t="s">
        <v>66</v>
      </c>
      <c r="N296" s="2" t="s">
        <v>300</v>
      </c>
      <c r="O296" s="2" t="s">
        <v>303</v>
      </c>
      <c r="S296" s="9"/>
      <c r="T296" s="10"/>
      <c r="U296" s="8"/>
      <c r="V296" s="2" t="s">
        <v>105</v>
      </c>
      <c r="W296" s="2" t="s">
        <v>102</v>
      </c>
      <c r="X296" s="2" t="str" cm="1">
        <f t="array" ref="X296">IF(AND(C296&lt;&gt;1,C297="",S296:U297=""), "FALSE","TRUE")</f>
        <v>FALSE</v>
      </c>
    </row>
    <row r="297" spans="2:24" x14ac:dyDescent="0.4">
      <c r="B297" s="7" t="s">
        <v>305</v>
      </c>
      <c r="C297" s="8"/>
      <c r="D297" s="31"/>
      <c r="E297" s="2" t="s">
        <v>306</v>
      </c>
      <c r="F297" s="2" t="s">
        <v>116</v>
      </c>
      <c r="G297" s="2" t="s">
        <v>115</v>
      </c>
      <c r="H297" s="2">
        <v>115</v>
      </c>
      <c r="K297" s="2">
        <v>120</v>
      </c>
      <c r="L297" s="2" t="s">
        <v>30</v>
      </c>
      <c r="M297" s="2" t="s">
        <v>66</v>
      </c>
      <c r="N297" s="2" t="s">
        <v>300</v>
      </c>
      <c r="O297" s="2" t="s">
        <v>303</v>
      </c>
      <c r="S297" s="9"/>
      <c r="T297" s="10"/>
      <c r="U297" s="8"/>
      <c r="W297" s="2" t="s">
        <v>114</v>
      </c>
      <c r="X297" s="2" t="str" cm="1">
        <f t="array" ref="X297">IF(AND(C296&lt;&gt;1,C297="",S296:U297=""), "FALSE","TRUE")</f>
        <v>FALSE</v>
      </c>
    </row>
    <row r="298" spans="2:24" x14ac:dyDescent="0.4">
      <c r="B298" s="7" t="s">
        <v>134</v>
      </c>
      <c r="C298" s="5">
        <v>3</v>
      </c>
      <c r="D298" s="30"/>
      <c r="E298" s="2" t="s">
        <v>135</v>
      </c>
      <c r="F298" s="2" t="s">
        <v>106</v>
      </c>
      <c r="G298" s="2" t="s">
        <v>103</v>
      </c>
      <c r="H298" s="2">
        <v>115</v>
      </c>
      <c r="K298" s="2">
        <v>3</v>
      </c>
      <c r="L298" s="2" t="s">
        <v>136</v>
      </c>
      <c r="M298" s="2" t="s">
        <v>66</v>
      </c>
      <c r="N298" s="2" t="s">
        <v>300</v>
      </c>
      <c r="O298" s="2" t="s">
        <v>303</v>
      </c>
      <c r="S298" s="9"/>
      <c r="T298" s="10"/>
      <c r="U298" s="8"/>
      <c r="V298" s="2" t="s">
        <v>105</v>
      </c>
      <c r="W298" s="2" t="s">
        <v>102</v>
      </c>
      <c r="X298" s="2" t="str" cm="1">
        <f t="array" ref="X298">IF(AND(C298&lt;&gt;1,C299="",S298:U299=""), "FALSE","TRUE")</f>
        <v>FALSE</v>
      </c>
    </row>
    <row r="299" spans="2:24" x14ac:dyDescent="0.4">
      <c r="B299" s="7" t="s">
        <v>305</v>
      </c>
      <c r="C299" s="8"/>
      <c r="D299" s="31"/>
      <c r="E299" s="2" t="s">
        <v>306</v>
      </c>
      <c r="F299" s="2" t="s">
        <v>116</v>
      </c>
      <c r="G299" s="2" t="s">
        <v>115</v>
      </c>
      <c r="H299" s="2">
        <v>115</v>
      </c>
      <c r="K299" s="2">
        <v>120</v>
      </c>
      <c r="L299" s="2" t="s">
        <v>30</v>
      </c>
      <c r="M299" s="2" t="s">
        <v>66</v>
      </c>
      <c r="N299" s="2" t="s">
        <v>300</v>
      </c>
      <c r="O299" s="2" t="s">
        <v>303</v>
      </c>
      <c r="S299" s="9"/>
      <c r="T299" s="10"/>
      <c r="U299" s="8"/>
      <c r="W299" s="2" t="s">
        <v>114</v>
      </c>
      <c r="X299" s="2" t="str" cm="1">
        <f t="array" ref="X299">IF(AND(C298&lt;&gt;1,C299="",S298:U299=""), "FALSE","TRUE")</f>
        <v>FALSE</v>
      </c>
    </row>
    <row r="300" spans="2:24" x14ac:dyDescent="0.4">
      <c r="B300" s="7" t="s">
        <v>134</v>
      </c>
      <c r="C300" s="5">
        <v>4</v>
      </c>
      <c r="D300" s="30"/>
      <c r="E300" s="2" t="s">
        <v>135</v>
      </c>
      <c r="F300" s="2" t="s">
        <v>106</v>
      </c>
      <c r="G300" s="2" t="s">
        <v>103</v>
      </c>
      <c r="H300" s="2">
        <v>115</v>
      </c>
      <c r="K300" s="2">
        <v>3</v>
      </c>
      <c r="L300" s="2" t="s">
        <v>136</v>
      </c>
      <c r="M300" s="2" t="s">
        <v>66</v>
      </c>
      <c r="N300" s="2" t="s">
        <v>300</v>
      </c>
      <c r="O300" s="2" t="s">
        <v>303</v>
      </c>
      <c r="S300" s="9"/>
      <c r="T300" s="10"/>
      <c r="U300" s="8"/>
      <c r="V300" s="2" t="s">
        <v>105</v>
      </c>
      <c r="W300" s="2" t="s">
        <v>102</v>
      </c>
      <c r="X300" s="2" t="str" cm="1">
        <f t="array" ref="X300">IF(AND(C300&lt;&gt;1,C301="",S300:U301=""), "FALSE","TRUE")</f>
        <v>FALSE</v>
      </c>
    </row>
    <row r="301" spans="2:24" x14ac:dyDescent="0.4">
      <c r="B301" s="7" t="s">
        <v>305</v>
      </c>
      <c r="C301" s="8"/>
      <c r="D301" s="31"/>
      <c r="E301" s="2" t="s">
        <v>306</v>
      </c>
      <c r="F301" s="2" t="s">
        <v>116</v>
      </c>
      <c r="G301" s="2" t="s">
        <v>115</v>
      </c>
      <c r="H301" s="2">
        <v>115</v>
      </c>
      <c r="K301" s="2">
        <v>120</v>
      </c>
      <c r="L301" s="2" t="s">
        <v>30</v>
      </c>
      <c r="M301" s="2" t="s">
        <v>66</v>
      </c>
      <c r="N301" s="2" t="s">
        <v>300</v>
      </c>
      <c r="O301" s="2" t="s">
        <v>303</v>
      </c>
      <c r="S301" s="9"/>
      <c r="T301" s="10"/>
      <c r="U301" s="8"/>
      <c r="W301" s="2" t="s">
        <v>114</v>
      </c>
      <c r="X301" s="2" t="str" cm="1">
        <f t="array" ref="X301">IF(AND(C300&lt;&gt;1,C301="",S300:U301=""), "FALSE","TRUE")</f>
        <v>FALSE</v>
      </c>
    </row>
    <row r="302" spans="2:24" x14ac:dyDescent="0.4">
      <c r="B302" s="7" t="s">
        <v>134</v>
      </c>
      <c r="C302" s="5">
        <v>5</v>
      </c>
      <c r="D302" s="30"/>
      <c r="E302" s="2" t="s">
        <v>135</v>
      </c>
      <c r="F302" s="2" t="s">
        <v>106</v>
      </c>
      <c r="G302" s="2" t="s">
        <v>103</v>
      </c>
      <c r="H302" s="2">
        <v>115</v>
      </c>
      <c r="K302" s="2">
        <v>3</v>
      </c>
      <c r="L302" s="2" t="s">
        <v>136</v>
      </c>
      <c r="M302" s="2" t="s">
        <v>66</v>
      </c>
      <c r="N302" s="2" t="s">
        <v>300</v>
      </c>
      <c r="O302" s="2" t="s">
        <v>303</v>
      </c>
      <c r="S302" s="9"/>
      <c r="T302" s="10"/>
      <c r="U302" s="8"/>
      <c r="V302" s="2" t="s">
        <v>105</v>
      </c>
      <c r="W302" s="2" t="s">
        <v>102</v>
      </c>
      <c r="X302" s="2" t="str" cm="1">
        <f t="array" ref="X302">IF(AND(C302&lt;&gt;1,C303="",S302:U303=""), "FALSE","TRUE")</f>
        <v>FALSE</v>
      </c>
    </row>
    <row r="303" spans="2:24" x14ac:dyDescent="0.4">
      <c r="B303" s="7" t="s">
        <v>305</v>
      </c>
      <c r="C303" s="8"/>
      <c r="D303" s="31"/>
      <c r="E303" s="2" t="s">
        <v>306</v>
      </c>
      <c r="F303" s="2" t="s">
        <v>116</v>
      </c>
      <c r="G303" s="2" t="s">
        <v>115</v>
      </c>
      <c r="H303" s="2">
        <v>115</v>
      </c>
      <c r="K303" s="2">
        <v>120</v>
      </c>
      <c r="L303" s="2" t="s">
        <v>30</v>
      </c>
      <c r="M303" s="2" t="s">
        <v>66</v>
      </c>
      <c r="N303" s="2" t="s">
        <v>300</v>
      </c>
      <c r="O303" s="2" t="s">
        <v>303</v>
      </c>
      <c r="S303" s="9"/>
      <c r="T303" s="10"/>
      <c r="U303" s="8"/>
      <c r="W303" s="2" t="s">
        <v>114</v>
      </c>
      <c r="X303" s="2" t="str" cm="1">
        <f t="array" ref="X303">IF(AND(C302&lt;&gt;1,C303="",S302:U303=""), "FALSE","TRUE")</f>
        <v>FALSE</v>
      </c>
    </row>
    <row r="304" spans="2:24" x14ac:dyDescent="0.4">
      <c r="B304" s="7" t="s">
        <v>134</v>
      </c>
      <c r="C304" s="5">
        <v>6</v>
      </c>
      <c r="D304" s="30"/>
      <c r="E304" s="2" t="s">
        <v>135</v>
      </c>
      <c r="F304" s="2" t="s">
        <v>106</v>
      </c>
      <c r="G304" s="2" t="s">
        <v>103</v>
      </c>
      <c r="H304" s="2">
        <v>115</v>
      </c>
      <c r="K304" s="2">
        <v>3</v>
      </c>
      <c r="L304" s="2" t="s">
        <v>136</v>
      </c>
      <c r="M304" s="2" t="s">
        <v>66</v>
      </c>
      <c r="N304" s="2" t="s">
        <v>300</v>
      </c>
      <c r="O304" s="2" t="s">
        <v>303</v>
      </c>
      <c r="S304" s="9"/>
      <c r="T304" s="10"/>
      <c r="U304" s="8"/>
      <c r="V304" s="2" t="s">
        <v>105</v>
      </c>
      <c r="W304" s="2" t="s">
        <v>102</v>
      </c>
      <c r="X304" s="2" t="str" cm="1">
        <f t="array" ref="X304">IF(AND(C304&lt;&gt;1,C305="",S304:U305=""), "FALSE","TRUE")</f>
        <v>FALSE</v>
      </c>
    </row>
    <row r="305" spans="2:24" collapsed="1" x14ac:dyDescent="0.4">
      <c r="B305" s="7" t="s">
        <v>305</v>
      </c>
      <c r="C305" s="8"/>
      <c r="D305" s="31"/>
      <c r="E305" s="2" t="s">
        <v>306</v>
      </c>
      <c r="F305" s="2" t="s">
        <v>116</v>
      </c>
      <c r="G305" s="2" t="s">
        <v>115</v>
      </c>
      <c r="H305" s="2">
        <v>115</v>
      </c>
      <c r="K305" s="2">
        <v>120</v>
      </c>
      <c r="L305" s="2" t="s">
        <v>30</v>
      </c>
      <c r="M305" s="2" t="s">
        <v>66</v>
      </c>
      <c r="N305" s="2" t="s">
        <v>300</v>
      </c>
      <c r="O305" s="2" t="s">
        <v>303</v>
      </c>
      <c r="S305" s="9"/>
      <c r="T305" s="10"/>
      <c r="U305" s="8"/>
      <c r="W305" s="2" t="s">
        <v>114</v>
      </c>
      <c r="X305" s="2" t="str" cm="1">
        <f t="array" ref="X305">IF(AND(C304&lt;&gt;1,C305="",S304:U305=""), "FALSE","TRUE")</f>
        <v>FALSE</v>
      </c>
    </row>
    <row r="306" spans="2:24" hidden="1" outlineLevel="1" x14ac:dyDescent="0.4">
      <c r="B306" s="7" t="s">
        <v>134</v>
      </c>
      <c r="C306" s="5">
        <v>7</v>
      </c>
      <c r="D306" s="30"/>
      <c r="E306" s="2" t="s">
        <v>135</v>
      </c>
      <c r="F306" s="2" t="s">
        <v>106</v>
      </c>
      <c r="G306" s="2" t="s">
        <v>103</v>
      </c>
      <c r="H306" s="2">
        <v>115</v>
      </c>
      <c r="K306" s="2">
        <v>3</v>
      </c>
      <c r="L306" s="2" t="s">
        <v>136</v>
      </c>
      <c r="M306" s="2" t="s">
        <v>66</v>
      </c>
      <c r="N306" s="2" t="s">
        <v>300</v>
      </c>
      <c r="O306" s="2" t="s">
        <v>303</v>
      </c>
      <c r="S306" s="9"/>
      <c r="T306" s="10"/>
      <c r="U306" s="8"/>
      <c r="V306" s="2" t="s">
        <v>105</v>
      </c>
      <c r="W306" s="2" t="s">
        <v>102</v>
      </c>
      <c r="X306" s="2" t="str" cm="1">
        <f t="array" ref="X306">IF(AND(C306&lt;&gt;1,C307="",S306:U307=""), "FALSE","TRUE")</f>
        <v>FALSE</v>
      </c>
    </row>
    <row r="307" spans="2:24" hidden="1" outlineLevel="1" x14ac:dyDescent="0.4">
      <c r="B307" s="7" t="s">
        <v>305</v>
      </c>
      <c r="C307" s="8"/>
      <c r="D307" s="31"/>
      <c r="E307" s="2" t="s">
        <v>306</v>
      </c>
      <c r="F307" s="2" t="s">
        <v>116</v>
      </c>
      <c r="G307" s="2" t="s">
        <v>115</v>
      </c>
      <c r="H307" s="2">
        <v>115</v>
      </c>
      <c r="K307" s="2">
        <v>120</v>
      </c>
      <c r="L307" s="2" t="s">
        <v>30</v>
      </c>
      <c r="M307" s="2" t="s">
        <v>66</v>
      </c>
      <c r="N307" s="2" t="s">
        <v>300</v>
      </c>
      <c r="O307" s="2" t="s">
        <v>303</v>
      </c>
      <c r="S307" s="9"/>
      <c r="T307" s="10"/>
      <c r="U307" s="8"/>
      <c r="W307" s="2" t="s">
        <v>114</v>
      </c>
      <c r="X307" s="2" t="str" cm="1">
        <f t="array" ref="X307">IF(AND(C306&lt;&gt;1,C307="",S306:U307=""), "FALSE","TRUE")</f>
        <v>FALSE</v>
      </c>
    </row>
    <row r="308" spans="2:24" hidden="1" outlineLevel="1" x14ac:dyDescent="0.4">
      <c r="B308" s="7" t="s">
        <v>134</v>
      </c>
      <c r="C308" s="5">
        <v>8</v>
      </c>
      <c r="D308" s="30"/>
      <c r="E308" s="2" t="s">
        <v>135</v>
      </c>
      <c r="F308" s="2" t="s">
        <v>106</v>
      </c>
      <c r="G308" s="2" t="s">
        <v>103</v>
      </c>
      <c r="H308" s="2">
        <v>115</v>
      </c>
      <c r="K308" s="2">
        <v>3</v>
      </c>
      <c r="L308" s="2" t="s">
        <v>136</v>
      </c>
      <c r="M308" s="2" t="s">
        <v>66</v>
      </c>
      <c r="N308" s="2" t="s">
        <v>300</v>
      </c>
      <c r="O308" s="2" t="s">
        <v>303</v>
      </c>
      <c r="S308" s="9"/>
      <c r="T308" s="10"/>
      <c r="U308" s="8"/>
      <c r="V308" s="2" t="s">
        <v>105</v>
      </c>
      <c r="W308" s="2" t="s">
        <v>102</v>
      </c>
      <c r="X308" s="2" t="str" cm="1">
        <f t="array" ref="X308">IF(AND(C308&lt;&gt;1,C309="",S308:U309=""), "FALSE","TRUE")</f>
        <v>FALSE</v>
      </c>
    </row>
    <row r="309" spans="2:24" hidden="1" outlineLevel="1" x14ac:dyDescent="0.4">
      <c r="B309" s="7" t="s">
        <v>305</v>
      </c>
      <c r="C309" s="8"/>
      <c r="D309" s="31"/>
      <c r="E309" s="2" t="s">
        <v>306</v>
      </c>
      <c r="F309" s="2" t="s">
        <v>116</v>
      </c>
      <c r="G309" s="2" t="s">
        <v>115</v>
      </c>
      <c r="H309" s="2">
        <v>115</v>
      </c>
      <c r="K309" s="2">
        <v>120</v>
      </c>
      <c r="L309" s="2" t="s">
        <v>30</v>
      </c>
      <c r="M309" s="2" t="s">
        <v>66</v>
      </c>
      <c r="N309" s="2" t="s">
        <v>300</v>
      </c>
      <c r="O309" s="2" t="s">
        <v>303</v>
      </c>
      <c r="S309" s="9"/>
      <c r="T309" s="10"/>
      <c r="U309" s="8"/>
      <c r="W309" s="2" t="s">
        <v>114</v>
      </c>
      <c r="X309" s="2" t="str" cm="1">
        <f t="array" ref="X309">IF(AND(C308&lt;&gt;1,C309="",S308:U309=""), "FALSE","TRUE")</f>
        <v>FALSE</v>
      </c>
    </row>
    <row r="310" spans="2:24" hidden="1" outlineLevel="1" x14ac:dyDescent="0.4">
      <c r="B310" s="7" t="s">
        <v>134</v>
      </c>
      <c r="C310" s="5">
        <v>9</v>
      </c>
      <c r="D310" s="30"/>
      <c r="E310" s="2" t="s">
        <v>135</v>
      </c>
      <c r="F310" s="2" t="s">
        <v>106</v>
      </c>
      <c r="G310" s="2" t="s">
        <v>103</v>
      </c>
      <c r="H310" s="2">
        <v>115</v>
      </c>
      <c r="K310" s="2">
        <v>3</v>
      </c>
      <c r="L310" s="2" t="s">
        <v>136</v>
      </c>
      <c r="M310" s="2" t="s">
        <v>66</v>
      </c>
      <c r="N310" s="2" t="s">
        <v>300</v>
      </c>
      <c r="O310" s="2" t="s">
        <v>303</v>
      </c>
      <c r="S310" s="9"/>
      <c r="T310" s="10"/>
      <c r="U310" s="8"/>
      <c r="V310" s="2" t="s">
        <v>105</v>
      </c>
      <c r="W310" s="2" t="s">
        <v>102</v>
      </c>
      <c r="X310" s="2" t="str" cm="1">
        <f t="array" ref="X310">IF(AND(C310&lt;&gt;1,C311="",S310:U311=""), "FALSE","TRUE")</f>
        <v>FALSE</v>
      </c>
    </row>
    <row r="311" spans="2:24" hidden="1" outlineLevel="1" x14ac:dyDescent="0.4">
      <c r="B311" s="7" t="s">
        <v>305</v>
      </c>
      <c r="C311" s="8"/>
      <c r="D311" s="31"/>
      <c r="E311" s="2" t="s">
        <v>306</v>
      </c>
      <c r="F311" s="2" t="s">
        <v>116</v>
      </c>
      <c r="G311" s="2" t="s">
        <v>115</v>
      </c>
      <c r="H311" s="2">
        <v>115</v>
      </c>
      <c r="K311" s="2">
        <v>120</v>
      </c>
      <c r="L311" s="2" t="s">
        <v>30</v>
      </c>
      <c r="M311" s="2" t="s">
        <v>66</v>
      </c>
      <c r="N311" s="2" t="s">
        <v>300</v>
      </c>
      <c r="O311" s="2" t="s">
        <v>303</v>
      </c>
      <c r="S311" s="9"/>
      <c r="T311" s="10"/>
      <c r="U311" s="8"/>
      <c r="W311" s="2" t="s">
        <v>114</v>
      </c>
      <c r="X311" s="2" t="str" cm="1">
        <f t="array" ref="X311">IF(AND(C310&lt;&gt;1,C311="",S310:U311=""), "FALSE","TRUE")</f>
        <v>FALSE</v>
      </c>
    </row>
    <row r="312" spans="2:24" hidden="1" outlineLevel="1" x14ac:dyDescent="0.4">
      <c r="B312" s="7" t="s">
        <v>134</v>
      </c>
      <c r="C312" s="5">
        <v>10</v>
      </c>
      <c r="D312" s="30"/>
      <c r="E312" s="2" t="s">
        <v>135</v>
      </c>
      <c r="F312" s="2" t="s">
        <v>106</v>
      </c>
      <c r="G312" s="2" t="s">
        <v>103</v>
      </c>
      <c r="H312" s="2">
        <v>115</v>
      </c>
      <c r="K312" s="2">
        <v>3</v>
      </c>
      <c r="L312" s="2" t="s">
        <v>136</v>
      </c>
      <c r="M312" s="2" t="s">
        <v>66</v>
      </c>
      <c r="N312" s="2" t="s">
        <v>300</v>
      </c>
      <c r="O312" s="2" t="s">
        <v>303</v>
      </c>
      <c r="S312" s="9"/>
      <c r="T312" s="10"/>
      <c r="U312" s="8"/>
      <c r="V312" s="2" t="s">
        <v>105</v>
      </c>
      <c r="W312" s="2" t="s">
        <v>102</v>
      </c>
      <c r="X312" s="2" t="str" cm="1">
        <f t="array" ref="X312">IF(AND(C312&lt;&gt;1,C313="",S312:U313=""), "FALSE","TRUE")</f>
        <v>FALSE</v>
      </c>
    </row>
    <row r="313" spans="2:24" hidden="1" outlineLevel="1" x14ac:dyDescent="0.4">
      <c r="B313" s="7" t="s">
        <v>305</v>
      </c>
      <c r="C313" s="8"/>
      <c r="D313" s="31"/>
      <c r="E313" s="2" t="s">
        <v>306</v>
      </c>
      <c r="F313" s="2" t="s">
        <v>116</v>
      </c>
      <c r="G313" s="2" t="s">
        <v>115</v>
      </c>
      <c r="H313" s="2">
        <v>115</v>
      </c>
      <c r="K313" s="2">
        <v>120</v>
      </c>
      <c r="L313" s="2" t="s">
        <v>30</v>
      </c>
      <c r="M313" s="2" t="s">
        <v>66</v>
      </c>
      <c r="N313" s="2" t="s">
        <v>300</v>
      </c>
      <c r="O313" s="2" t="s">
        <v>303</v>
      </c>
      <c r="S313" s="9"/>
      <c r="T313" s="10"/>
      <c r="U313" s="8"/>
      <c r="W313" s="2" t="s">
        <v>114</v>
      </c>
      <c r="X313" s="2" t="str" cm="1">
        <f t="array" ref="X313">IF(AND(C312&lt;&gt;1,C313="",S312:U313=""), "FALSE","TRUE")</f>
        <v>FALSE</v>
      </c>
    </row>
    <row r="314" spans="2:24" x14ac:dyDescent="0.4">
      <c r="B314" s="7" t="s">
        <v>295</v>
      </c>
      <c r="C314" s="8"/>
      <c r="D314" s="31"/>
      <c r="E314" s="2" t="s">
        <v>307</v>
      </c>
      <c r="F314" s="2" t="s">
        <v>151</v>
      </c>
      <c r="G314" s="2" t="s">
        <v>150</v>
      </c>
      <c r="K314" s="2">
        <v>1024</v>
      </c>
      <c r="L314" s="2" t="s">
        <v>30</v>
      </c>
      <c r="M314" s="2" t="s">
        <v>66</v>
      </c>
      <c r="N314" s="2" t="s">
        <v>300</v>
      </c>
      <c r="S314" s="9"/>
      <c r="T314" s="10"/>
      <c r="U314" s="8"/>
      <c r="W314" s="2" t="s">
        <v>151</v>
      </c>
    </row>
    <row r="315" spans="2:24" x14ac:dyDescent="0.4">
      <c r="B315" s="3" t="s">
        <v>19</v>
      </c>
    </row>
    <row r="316" spans="2:24" x14ac:dyDescent="0.4">
      <c r="B316" s="3" t="s">
        <v>308</v>
      </c>
      <c r="E316" s="2" t="s">
        <v>309</v>
      </c>
      <c r="L316" s="2" t="s">
        <v>310</v>
      </c>
      <c r="M316" s="2" t="s">
        <v>66</v>
      </c>
      <c r="N316" s="2" t="s">
        <v>309</v>
      </c>
      <c r="S316" s="6" t="s">
        <v>36</v>
      </c>
      <c r="T316" s="6" t="s">
        <v>37</v>
      </c>
      <c r="U316" s="6" t="s">
        <v>38</v>
      </c>
    </row>
    <row r="317" spans="2:24" x14ac:dyDescent="0.4">
      <c r="B317" s="7" t="s">
        <v>134</v>
      </c>
      <c r="C317" s="5">
        <v>1</v>
      </c>
      <c r="D317" s="30"/>
      <c r="E317" s="2" t="s">
        <v>135</v>
      </c>
      <c r="F317" s="2" t="s">
        <v>102</v>
      </c>
      <c r="G317" s="2" t="s">
        <v>103</v>
      </c>
      <c r="H317" s="2">
        <v>119</v>
      </c>
      <c r="K317" s="2">
        <v>3</v>
      </c>
      <c r="L317" s="2" t="s">
        <v>136</v>
      </c>
      <c r="M317" s="2" t="s">
        <v>66</v>
      </c>
      <c r="N317" s="2" t="s">
        <v>309</v>
      </c>
      <c r="S317" s="9"/>
      <c r="T317" s="10"/>
      <c r="U317" s="8"/>
      <c r="V317" s="2" t="s">
        <v>105</v>
      </c>
      <c r="W317" s="2" t="s">
        <v>102</v>
      </c>
      <c r="X317" s="2" t="str" cm="1">
        <f t="array" ref="X317">IF(AND(C317&lt;&gt;1,C318:C323="",C326:C329="",S317:U323="",S326:U329=""), "FALSE","TRUE")</f>
        <v>TRUE</v>
      </c>
    </row>
    <row r="318" spans="2:24" x14ac:dyDescent="0.4">
      <c r="B318" s="7" t="s">
        <v>311</v>
      </c>
      <c r="C318" s="5" t="s">
        <v>312</v>
      </c>
      <c r="D318" s="30"/>
      <c r="E318" s="2" t="s">
        <v>313</v>
      </c>
      <c r="F318" s="2" t="s">
        <v>314</v>
      </c>
      <c r="G318" s="2" t="s">
        <v>315</v>
      </c>
      <c r="H318" s="2">
        <v>119</v>
      </c>
      <c r="K318" s="2">
        <v>50</v>
      </c>
      <c r="L318" s="2" t="s">
        <v>30</v>
      </c>
      <c r="M318" s="2" t="s">
        <v>66</v>
      </c>
      <c r="N318" s="2" t="s">
        <v>309</v>
      </c>
      <c r="S318" s="9"/>
      <c r="T318" s="10"/>
      <c r="U318" s="8"/>
      <c r="V318" s="2" t="s">
        <v>316</v>
      </c>
      <c r="W318" s="2" t="s">
        <v>314</v>
      </c>
      <c r="X318" s="2" t="str" cm="1">
        <f t="array" ref="X318">IF(AND(C317&lt;&gt;1,C318:C323="",C326:C329="",S317:U323="",S326:U329=""), "FALSE","TRUE")</f>
        <v>TRUE</v>
      </c>
    </row>
    <row r="319" spans="2:24" x14ac:dyDescent="0.4">
      <c r="B319" s="7" t="s">
        <v>317</v>
      </c>
      <c r="C319" s="8"/>
      <c r="D319" s="31"/>
      <c r="E319" s="2" t="s">
        <v>318</v>
      </c>
      <c r="F319" s="2" t="s">
        <v>319</v>
      </c>
      <c r="G319" s="2" t="s">
        <v>239</v>
      </c>
      <c r="H319" s="2">
        <v>119</v>
      </c>
      <c r="K319" s="2">
        <v>60</v>
      </c>
      <c r="L319" s="2" t="s">
        <v>30</v>
      </c>
      <c r="M319" s="2" t="s">
        <v>66</v>
      </c>
      <c r="N319" s="2" t="s">
        <v>309</v>
      </c>
      <c r="S319" s="9"/>
      <c r="T319" s="10"/>
      <c r="U319" s="8"/>
      <c r="W319" s="2" t="s">
        <v>319</v>
      </c>
      <c r="X319" s="2" t="str" cm="1">
        <f t="array" ref="X319">IF(AND(C317&lt;&gt;1,C318:C323="",C326:C329="",S317:U323="",S326:U329=""), "FALSE","TRUE")</f>
        <v>TRUE</v>
      </c>
    </row>
    <row r="320" spans="2:24" x14ac:dyDescent="0.4">
      <c r="B320" s="7" t="s">
        <v>24</v>
      </c>
      <c r="C320" s="8"/>
      <c r="D320" s="31"/>
      <c r="E320" s="2" t="s">
        <v>320</v>
      </c>
      <c r="F320" s="2" t="s">
        <v>109</v>
      </c>
      <c r="G320" s="2" t="s">
        <v>110</v>
      </c>
      <c r="H320" s="2">
        <v>119</v>
      </c>
      <c r="K320" s="2">
        <v>100</v>
      </c>
      <c r="L320" s="2" t="s">
        <v>30</v>
      </c>
      <c r="M320" s="2" t="s">
        <v>66</v>
      </c>
      <c r="N320" s="2" t="s">
        <v>309</v>
      </c>
      <c r="S320" s="9"/>
      <c r="T320" s="10"/>
      <c r="U320" s="8"/>
      <c r="W320" s="2" t="s">
        <v>109</v>
      </c>
      <c r="X320" s="2" t="str" cm="1">
        <f t="array" ref="X320">IF(AND(C317&lt;&gt;1,C318:C323="",C326:C329="",S317:U323="",S326:U329=""), "FALSE","TRUE")</f>
        <v>TRUE</v>
      </c>
    </row>
    <row r="321" spans="2:24" x14ac:dyDescent="0.4">
      <c r="B321" s="7" t="s">
        <v>112</v>
      </c>
      <c r="C321" s="8"/>
      <c r="D321" s="31"/>
      <c r="E321" s="2" t="s">
        <v>321</v>
      </c>
      <c r="F321" s="2" t="s">
        <v>114</v>
      </c>
      <c r="G321" s="2" t="s">
        <v>115</v>
      </c>
      <c r="H321" s="2">
        <v>119</v>
      </c>
      <c r="K321" s="2">
        <v>120</v>
      </c>
      <c r="L321" s="2" t="s">
        <v>30</v>
      </c>
      <c r="M321" s="2" t="s">
        <v>66</v>
      </c>
      <c r="N321" s="2" t="s">
        <v>309</v>
      </c>
      <c r="S321" s="9"/>
      <c r="T321" s="10"/>
      <c r="U321" s="8"/>
      <c r="W321" s="2" t="s">
        <v>114</v>
      </c>
      <c r="X321" s="2" t="str" cm="1">
        <f t="array" ref="X321">IF(AND(C317&lt;&gt;1,C318:C323="",C326:C329="",S317:U323="",S326:U329=""), "FALSE","TRUE")</f>
        <v>TRUE</v>
      </c>
    </row>
    <row r="322" spans="2:24" x14ac:dyDescent="0.4">
      <c r="B322" s="7" t="s">
        <v>117</v>
      </c>
      <c r="C322" s="8"/>
      <c r="D322" s="31"/>
      <c r="E322" s="2" t="s">
        <v>322</v>
      </c>
      <c r="F322" s="2" t="s">
        <v>116</v>
      </c>
      <c r="G322" s="2" t="s">
        <v>115</v>
      </c>
      <c r="H322" s="2">
        <v>119</v>
      </c>
      <c r="K322" s="2">
        <v>120</v>
      </c>
      <c r="L322" s="2" t="s">
        <v>30</v>
      </c>
      <c r="M322" s="2" t="s">
        <v>66</v>
      </c>
      <c r="N322" s="2" t="s">
        <v>309</v>
      </c>
      <c r="S322" s="9"/>
      <c r="T322" s="10"/>
      <c r="U322" s="8"/>
      <c r="W322" s="2" t="s">
        <v>116</v>
      </c>
      <c r="X322" s="2" t="str" cm="1">
        <f t="array" ref="X322">IF(AND(C317&lt;&gt;1,C318:C323="",C326:C329="",S317:U323="",S326:U329=""), "FALSE","TRUE")</f>
        <v>TRUE</v>
      </c>
    </row>
    <row r="323" spans="2:24" x14ac:dyDescent="0.4">
      <c r="B323" s="7" t="s">
        <v>119</v>
      </c>
      <c r="C323" s="11">
        <v>999999999</v>
      </c>
      <c r="D323" s="34"/>
      <c r="E323" s="2" t="s">
        <v>120</v>
      </c>
      <c r="F323" s="2" t="s">
        <v>323</v>
      </c>
      <c r="G323" s="2" t="s">
        <v>324</v>
      </c>
      <c r="H323" s="2">
        <v>119</v>
      </c>
      <c r="K323" s="2">
        <v>9</v>
      </c>
      <c r="L323" s="2" t="s">
        <v>30</v>
      </c>
      <c r="M323" s="2" t="s">
        <v>66</v>
      </c>
      <c r="N323" s="2" t="s">
        <v>309</v>
      </c>
      <c r="S323" s="9"/>
      <c r="T323" s="10"/>
      <c r="U323" s="8"/>
      <c r="V323" s="2">
        <v>999999999</v>
      </c>
      <c r="W323" s="2" t="s">
        <v>323</v>
      </c>
      <c r="X323" s="2" t="str" cm="1">
        <f t="array" ref="X323">IF(AND(C317&lt;&gt;1,C318:C323="",C326:C329="",S317:U323="",S326:U329=""), "FALSE","TRUE")</f>
        <v>TRUE</v>
      </c>
    </row>
    <row r="324" spans="2:24" x14ac:dyDescent="0.4">
      <c r="H324" s="2">
        <v>119</v>
      </c>
    </row>
    <row r="325" spans="2:24" x14ac:dyDescent="0.4">
      <c r="B325" s="3" t="s">
        <v>325</v>
      </c>
      <c r="E325" s="2" t="s">
        <v>326</v>
      </c>
      <c r="H325" s="2">
        <v>119</v>
      </c>
      <c r="M325" s="2" t="s">
        <v>66</v>
      </c>
      <c r="N325" s="2" t="s">
        <v>309</v>
      </c>
      <c r="O325" s="2" t="s">
        <v>326</v>
      </c>
      <c r="S325" s="6" t="s">
        <v>36</v>
      </c>
      <c r="T325" s="6" t="s">
        <v>37</v>
      </c>
      <c r="U325" s="6" t="s">
        <v>38</v>
      </c>
    </row>
    <row r="326" spans="2:24" x14ac:dyDescent="0.4">
      <c r="B326" s="7" t="s">
        <v>327</v>
      </c>
      <c r="C326" s="8"/>
      <c r="D326" s="31"/>
      <c r="E326" s="2" t="s">
        <v>328</v>
      </c>
      <c r="F326" s="2" t="s">
        <v>329</v>
      </c>
      <c r="G326" s="2" t="s">
        <v>330</v>
      </c>
      <c r="H326" s="2">
        <v>119</v>
      </c>
      <c r="K326" s="2">
        <v>200</v>
      </c>
      <c r="L326" s="2" t="s">
        <v>30</v>
      </c>
      <c r="M326" s="2" t="s">
        <v>66</v>
      </c>
      <c r="N326" s="2" t="s">
        <v>309</v>
      </c>
      <c r="O326" s="2" t="s">
        <v>326</v>
      </c>
      <c r="S326" s="9"/>
      <c r="T326" s="10"/>
      <c r="U326" s="8"/>
      <c r="W326" s="2" t="s">
        <v>329</v>
      </c>
      <c r="X326" s="2" t="str" cm="1">
        <f t="array" ref="X326">IF(AND(C317&lt;&gt;1,C318:C323="",C326:C329="",S317:U323="",S326:U329=""), "FALSE","TRUE")</f>
        <v>TRUE</v>
      </c>
    </row>
    <row r="327" spans="2:24" x14ac:dyDescent="0.4">
      <c r="B327" s="7" t="s">
        <v>331</v>
      </c>
      <c r="C327" s="8"/>
      <c r="D327" s="31"/>
      <c r="E327" s="2" t="s">
        <v>332</v>
      </c>
      <c r="F327" s="2" t="s">
        <v>329</v>
      </c>
      <c r="G327" s="2" t="s">
        <v>330</v>
      </c>
      <c r="H327" s="2">
        <v>119</v>
      </c>
      <c r="K327" s="2">
        <v>200</v>
      </c>
      <c r="L327" s="2" t="s">
        <v>30</v>
      </c>
      <c r="M327" s="2" t="s">
        <v>66</v>
      </c>
      <c r="N327" s="2" t="s">
        <v>309</v>
      </c>
      <c r="O327" s="2" t="s">
        <v>326</v>
      </c>
      <c r="S327" s="9"/>
      <c r="T327" s="10"/>
      <c r="U327" s="8"/>
      <c r="W327" s="2" t="s">
        <v>329</v>
      </c>
      <c r="X327" s="2" t="str" cm="1">
        <f t="array" ref="X327">IF(AND(C317&lt;&gt;1,C318:C323="",C326:C329="",S317:U323="",S326:U329=""), "FALSE","TRUE")</f>
        <v>TRUE</v>
      </c>
    </row>
    <row r="328" spans="2:24" x14ac:dyDescent="0.4">
      <c r="B328" s="7" t="s">
        <v>333</v>
      </c>
      <c r="C328" s="11"/>
      <c r="D328" s="34"/>
      <c r="E328" s="2" t="s">
        <v>334</v>
      </c>
      <c r="F328" s="2" t="s">
        <v>335</v>
      </c>
      <c r="G328" s="2" t="s">
        <v>336</v>
      </c>
      <c r="H328" s="2">
        <v>119</v>
      </c>
      <c r="K328" s="2">
        <v>50</v>
      </c>
      <c r="L328" s="2" t="s">
        <v>30</v>
      </c>
      <c r="M328" s="2" t="s">
        <v>66</v>
      </c>
      <c r="N328" s="2" t="s">
        <v>309</v>
      </c>
      <c r="O328" s="2" t="s">
        <v>326</v>
      </c>
      <c r="S328" s="9"/>
      <c r="T328" s="10"/>
      <c r="U328" s="8"/>
      <c r="W328" s="2" t="s">
        <v>335</v>
      </c>
      <c r="X328" s="2" t="str" cm="1">
        <f t="array" ref="X328">IF(AND(C317&lt;&gt;1,C318:C323="",C326:C329="",S317:U323="",S326:U329=""), "FALSE","TRUE")</f>
        <v>TRUE</v>
      </c>
    </row>
    <row r="329" spans="2:24" x14ac:dyDescent="0.4">
      <c r="B329" s="7" t="s">
        <v>337</v>
      </c>
      <c r="C329" s="11"/>
      <c r="D329" s="34"/>
      <c r="E329" s="2" t="s">
        <v>338</v>
      </c>
      <c r="F329" s="2" t="s">
        <v>339</v>
      </c>
      <c r="G329" s="2" t="s">
        <v>336</v>
      </c>
      <c r="H329" s="2">
        <v>119</v>
      </c>
      <c r="K329" s="2">
        <v>50</v>
      </c>
      <c r="L329" s="2" t="s">
        <v>30</v>
      </c>
      <c r="M329" s="2" t="s">
        <v>66</v>
      </c>
      <c r="N329" s="2" t="s">
        <v>309</v>
      </c>
      <c r="O329" s="2" t="s">
        <v>326</v>
      </c>
      <c r="S329" s="9"/>
      <c r="T329" s="10"/>
      <c r="U329" s="8"/>
      <c r="W329" s="2" t="s">
        <v>339</v>
      </c>
      <c r="X329" s="2" t="str" cm="1">
        <f t="array" ref="X329">IF(AND(C317&lt;&gt;1,C318:C323="",C326:C329="",S317:U323="",S326:U329=""), "FALSE","TRUE")</f>
        <v>TRUE</v>
      </c>
    </row>
    <row r="330" spans="2:24" x14ac:dyDescent="0.4">
      <c r="B330" s="3" t="s">
        <v>19</v>
      </c>
    </row>
    <row r="331" spans="2:24" x14ac:dyDescent="0.4">
      <c r="B331" s="3" t="s">
        <v>340</v>
      </c>
      <c r="E331" s="2" t="s">
        <v>341</v>
      </c>
      <c r="L331" s="2" t="s">
        <v>342</v>
      </c>
      <c r="M331" s="2" t="s">
        <v>66</v>
      </c>
      <c r="N331" s="2" t="s">
        <v>341</v>
      </c>
      <c r="R331" s="2" t="str">
        <f>IF(AND(C333="",C334="",C335="",C336="",C337="",C338="",C339="",C340=""), "TRUE", "FALSE")</f>
        <v>TRUE</v>
      </c>
      <c r="S331" s="6" t="s">
        <v>36</v>
      </c>
      <c r="T331" s="6" t="s">
        <v>37</v>
      </c>
      <c r="U331" s="6" t="s">
        <v>38</v>
      </c>
    </row>
    <row r="332" spans="2:24" x14ac:dyDescent="0.4">
      <c r="B332" s="7" t="s">
        <v>134</v>
      </c>
      <c r="C332" s="5">
        <v>1</v>
      </c>
      <c r="D332" s="30"/>
      <c r="E332" s="2" t="s">
        <v>135</v>
      </c>
      <c r="F332" s="2" t="s">
        <v>106</v>
      </c>
      <c r="G332" s="2" t="s">
        <v>103</v>
      </c>
      <c r="H332" s="2">
        <v>132</v>
      </c>
      <c r="K332" s="2">
        <v>3</v>
      </c>
      <c r="L332" s="2" t="s">
        <v>136</v>
      </c>
      <c r="M332" s="2" t="s">
        <v>66</v>
      </c>
      <c r="N332" s="2" t="s">
        <v>341</v>
      </c>
      <c r="S332" s="9"/>
      <c r="T332" s="10"/>
      <c r="U332" s="8"/>
      <c r="V332" s="2" t="s">
        <v>105</v>
      </c>
      <c r="W332" s="2" t="s">
        <v>106</v>
      </c>
      <c r="X332" s="2" t="str" cm="1">
        <f t="array" ref="X332">IF(AND(C332&lt;&gt;1,C333:C340="",S332:S340=""), "FALSE","TRUE")</f>
        <v>TRUE</v>
      </c>
    </row>
    <row r="333" spans="2:24" x14ac:dyDescent="0.4">
      <c r="B333" s="19" t="s">
        <v>343</v>
      </c>
      <c r="C333" s="8"/>
      <c r="D333" s="31"/>
      <c r="E333" s="2" t="s">
        <v>344</v>
      </c>
      <c r="F333" s="2" t="s">
        <v>116</v>
      </c>
      <c r="G333" s="2" t="s">
        <v>115</v>
      </c>
      <c r="H333" s="2">
        <v>132</v>
      </c>
      <c r="K333" s="2">
        <v>120</v>
      </c>
      <c r="L333" s="2" t="s">
        <v>30</v>
      </c>
      <c r="M333" s="2" t="s">
        <v>66</v>
      </c>
      <c r="N333" s="2" t="s">
        <v>341</v>
      </c>
      <c r="S333" s="9"/>
      <c r="T333" s="10"/>
      <c r="U333" s="8"/>
      <c r="W333" s="2" t="s">
        <v>116</v>
      </c>
      <c r="X333" s="2" t="str" cm="1">
        <f t="array" ref="X333">IF(AND(C332&lt;&gt;1,C333:C340="",S332:S340=""), "FALSE","TRUE")</f>
        <v>TRUE</v>
      </c>
    </row>
    <row r="334" spans="2:24" x14ac:dyDescent="0.4">
      <c r="B334" s="19" t="s">
        <v>345</v>
      </c>
      <c r="C334" s="8"/>
      <c r="D334" s="31"/>
      <c r="E334" s="2" t="s">
        <v>346</v>
      </c>
      <c r="F334" s="2" t="s">
        <v>111</v>
      </c>
      <c r="G334" s="2" t="s">
        <v>110</v>
      </c>
      <c r="H334" s="2">
        <v>132</v>
      </c>
      <c r="K334" s="2">
        <v>100</v>
      </c>
      <c r="L334" s="2" t="s">
        <v>30</v>
      </c>
      <c r="M334" s="2" t="s">
        <v>66</v>
      </c>
      <c r="N334" s="2" t="s">
        <v>341</v>
      </c>
      <c r="S334" s="9"/>
      <c r="T334" s="10"/>
      <c r="U334" s="8"/>
      <c r="W334" s="2" t="s">
        <v>111</v>
      </c>
      <c r="X334" s="2" t="str" cm="1">
        <f t="array" ref="X334">IF(AND(C332&lt;&gt;1,C333:C340="",S332:S340=""), "FALSE","TRUE")</f>
        <v>TRUE</v>
      </c>
    </row>
    <row r="335" spans="2:24" x14ac:dyDescent="0.4">
      <c r="B335" s="19" t="s">
        <v>347</v>
      </c>
      <c r="C335" s="8"/>
      <c r="D335" s="31"/>
      <c r="E335" s="2" t="s">
        <v>348</v>
      </c>
      <c r="F335" s="2" t="s">
        <v>116</v>
      </c>
      <c r="G335" s="2" t="s">
        <v>115</v>
      </c>
      <c r="H335" s="2">
        <v>132</v>
      </c>
      <c r="K335" s="2">
        <v>120</v>
      </c>
      <c r="L335" s="2" t="s">
        <v>30</v>
      </c>
      <c r="M335" s="2" t="s">
        <v>66</v>
      </c>
      <c r="N335" s="2" t="s">
        <v>341</v>
      </c>
      <c r="S335" s="9"/>
      <c r="T335" s="10"/>
      <c r="U335" s="8"/>
      <c r="W335" s="2" t="s">
        <v>116</v>
      </c>
      <c r="X335" s="2" t="str" cm="1">
        <f t="array" ref="X335">IF(AND(C332&lt;&gt;1,C333:C340="",S332:S340=""), "FALSE","TRUE")</f>
        <v>TRUE</v>
      </c>
    </row>
    <row r="336" spans="2:24" x14ac:dyDescent="0.4">
      <c r="B336" s="19" t="s">
        <v>349</v>
      </c>
      <c r="C336" s="8"/>
      <c r="D336" s="31"/>
      <c r="E336" s="2" t="s">
        <v>350</v>
      </c>
      <c r="F336" s="2" t="s">
        <v>116</v>
      </c>
      <c r="G336" s="2" t="s">
        <v>115</v>
      </c>
      <c r="H336" s="2">
        <v>132</v>
      </c>
      <c r="K336" s="2">
        <v>120</v>
      </c>
      <c r="L336" s="2" t="s">
        <v>30</v>
      </c>
      <c r="M336" s="2" t="s">
        <v>66</v>
      </c>
      <c r="N336" s="2" t="s">
        <v>341</v>
      </c>
      <c r="S336" s="9"/>
      <c r="T336" s="10"/>
      <c r="U336" s="8"/>
      <c r="W336" s="2" t="s">
        <v>116</v>
      </c>
      <c r="X336" s="2" t="str" cm="1">
        <f t="array" ref="X336">IF(AND(C332&lt;&gt;1,C333:C340="",S332:S340=""), "FALSE","TRUE")</f>
        <v>TRUE</v>
      </c>
    </row>
    <row r="337" spans="1:24" x14ac:dyDescent="0.4">
      <c r="B337" s="19" t="s">
        <v>351</v>
      </c>
      <c r="C337" s="8"/>
      <c r="D337" s="31"/>
      <c r="E337" s="2" t="s">
        <v>352</v>
      </c>
      <c r="F337" s="2" t="s">
        <v>116</v>
      </c>
      <c r="G337" s="2" t="s">
        <v>115</v>
      </c>
      <c r="H337" s="2">
        <v>132</v>
      </c>
      <c r="K337" s="2">
        <v>120</v>
      </c>
      <c r="L337" s="2" t="s">
        <v>30</v>
      </c>
      <c r="M337" s="2" t="s">
        <v>66</v>
      </c>
      <c r="N337" s="2" t="s">
        <v>341</v>
      </c>
      <c r="S337" s="9"/>
      <c r="T337" s="10"/>
      <c r="U337" s="8"/>
      <c r="W337" s="2" t="s">
        <v>116</v>
      </c>
      <c r="X337" s="2" t="str" cm="1">
        <f t="array" ref="X337">IF(AND(C332&lt;&gt;1,C333:C340="",S332:S340=""), "FALSE","TRUE")</f>
        <v>TRUE</v>
      </c>
    </row>
    <row r="338" spans="1:24" x14ac:dyDescent="0.4">
      <c r="B338" s="19" t="s">
        <v>353</v>
      </c>
      <c r="C338" s="8"/>
      <c r="D338" s="31"/>
      <c r="E338" s="2" t="s">
        <v>354</v>
      </c>
      <c r="F338" s="2" t="s">
        <v>111</v>
      </c>
      <c r="G338" s="2" t="s">
        <v>110</v>
      </c>
      <c r="H338" s="2">
        <v>132</v>
      </c>
      <c r="K338" s="2">
        <v>100</v>
      </c>
      <c r="L338" s="2" t="s">
        <v>30</v>
      </c>
      <c r="M338" s="2" t="s">
        <v>66</v>
      </c>
      <c r="N338" s="2" t="s">
        <v>341</v>
      </c>
      <c r="S338" s="9"/>
      <c r="T338" s="10"/>
      <c r="U338" s="8"/>
      <c r="W338" s="2" t="s">
        <v>111</v>
      </c>
      <c r="X338" s="2" t="str" cm="1">
        <f t="array" ref="X338">IF(AND(C332&lt;&gt;1,C333:C340="",S332:S340=""), "FALSE","TRUE")</f>
        <v>TRUE</v>
      </c>
    </row>
    <row r="339" spans="1:24" x14ac:dyDescent="0.4">
      <c r="B339" s="19" t="s">
        <v>355</v>
      </c>
      <c r="C339" s="8"/>
      <c r="D339" s="31"/>
      <c r="E339" s="2" t="s">
        <v>356</v>
      </c>
      <c r="F339" s="2" t="s">
        <v>116</v>
      </c>
      <c r="G339" s="2" t="s">
        <v>115</v>
      </c>
      <c r="H339" s="2">
        <v>132</v>
      </c>
      <c r="K339" s="2">
        <v>120</v>
      </c>
      <c r="L339" s="2" t="s">
        <v>30</v>
      </c>
      <c r="M339" s="2" t="s">
        <v>66</v>
      </c>
      <c r="N339" s="2" t="s">
        <v>341</v>
      </c>
      <c r="S339" s="9"/>
      <c r="T339" s="10"/>
      <c r="U339" s="8"/>
      <c r="W339" s="2" t="s">
        <v>116</v>
      </c>
      <c r="X339" s="2" t="str" cm="1">
        <f t="array" ref="X339">IF(AND(C332&lt;&gt;1,C333:C340="",S332:S340=""), "FALSE","TRUE")</f>
        <v>TRUE</v>
      </c>
    </row>
    <row r="340" spans="1:24" x14ac:dyDescent="0.4">
      <c r="B340" s="19" t="s">
        <v>357</v>
      </c>
      <c r="C340" s="8"/>
      <c r="D340" s="31"/>
      <c r="E340" s="2" t="s">
        <v>358</v>
      </c>
      <c r="F340" s="2" t="s">
        <v>116</v>
      </c>
      <c r="G340" s="2" t="s">
        <v>115</v>
      </c>
      <c r="H340" s="2">
        <v>132</v>
      </c>
      <c r="K340" s="2">
        <v>120</v>
      </c>
      <c r="L340" s="2" t="s">
        <v>30</v>
      </c>
      <c r="M340" s="2" t="s">
        <v>66</v>
      </c>
      <c r="N340" s="2" t="s">
        <v>341</v>
      </c>
      <c r="S340" s="9"/>
      <c r="T340" s="10"/>
      <c r="U340" s="8"/>
      <c r="W340" s="2" t="s">
        <v>116</v>
      </c>
      <c r="X340" s="2" t="str" cm="1">
        <f t="array" ref="X340">IF(AND(C332&lt;&gt;1,C333:C340="",S332:S340=""), "FALSE","TRUE")</f>
        <v>TRUE</v>
      </c>
    </row>
    <row r="342" spans="1:24" x14ac:dyDescent="0.4">
      <c r="A342" s="51" t="s">
        <v>359</v>
      </c>
      <c r="B342" s="51"/>
      <c r="C342" s="51"/>
      <c r="D342" s="3"/>
      <c r="E342" s="2" t="s">
        <v>360</v>
      </c>
      <c r="L342" s="2" t="s">
        <v>361</v>
      </c>
      <c r="M342" s="2" t="s">
        <v>360</v>
      </c>
    </row>
    <row r="343" spans="1:24" x14ac:dyDescent="0.4">
      <c r="I343" s="2">
        <v>142</v>
      </c>
      <c r="J343" s="2" t="s">
        <v>362</v>
      </c>
      <c r="S343" s="6" t="s">
        <v>36</v>
      </c>
      <c r="T343" s="6" t="s">
        <v>37</v>
      </c>
      <c r="U343" s="6" t="s">
        <v>38</v>
      </c>
    </row>
    <row r="344" spans="1:24" x14ac:dyDescent="0.4">
      <c r="B344" s="19" t="s">
        <v>292</v>
      </c>
      <c r="C344" s="5">
        <v>1</v>
      </c>
      <c r="D344" s="30"/>
      <c r="E344" s="2" t="s">
        <v>135</v>
      </c>
      <c r="F344" s="2" t="s">
        <v>293</v>
      </c>
      <c r="G344" s="2" t="s">
        <v>103</v>
      </c>
      <c r="I344" s="2">
        <v>142</v>
      </c>
      <c r="K344" s="2">
        <v>10</v>
      </c>
      <c r="L344" s="2" t="s">
        <v>136</v>
      </c>
      <c r="M344" s="2" t="s">
        <v>360</v>
      </c>
      <c r="S344" s="9"/>
      <c r="T344" s="10"/>
      <c r="U344" s="8"/>
      <c r="V344" s="2" t="s">
        <v>105</v>
      </c>
      <c r="W344" s="2" t="s">
        <v>293</v>
      </c>
      <c r="X344" s="2" t="str" cm="1">
        <f t="array" ref="X344">IF(AND(C$344&lt;&gt;1,C$345="",C$347:C$349="",S$344:U$345="",S$347:U$349=""),"FALSE","TRUE")</f>
        <v>TRUE</v>
      </c>
    </row>
    <row r="345" spans="1:24" x14ac:dyDescent="0.4">
      <c r="B345" s="20" t="s">
        <v>363</v>
      </c>
      <c r="C345" s="21"/>
      <c r="D345" s="30"/>
      <c r="E345" s="2" t="s">
        <v>364</v>
      </c>
      <c r="F345" s="2" t="s">
        <v>174</v>
      </c>
      <c r="G345" s="2" t="s">
        <v>73</v>
      </c>
      <c r="I345" s="2">
        <v>142</v>
      </c>
      <c r="K345" s="2">
        <v>20</v>
      </c>
      <c r="L345" s="2" t="s">
        <v>30</v>
      </c>
      <c r="M345" s="2" t="s">
        <v>360</v>
      </c>
      <c r="S345" s="9"/>
      <c r="T345" s="10"/>
      <c r="U345" s="8"/>
      <c r="W345" s="2" t="s">
        <v>174</v>
      </c>
      <c r="X345" s="2" t="str" cm="1">
        <f t="array" ref="X345">IF(AND(C$344&lt;&gt;1,C$345="",C$347:C$349="",S$344:U$345="",S$347:U$349=""),"FALSE","TRUE")</f>
        <v>TRUE</v>
      </c>
    </row>
    <row r="346" spans="1:24" x14ac:dyDescent="0.4">
      <c r="B346" s="54" t="s">
        <v>365</v>
      </c>
      <c r="C346" s="54"/>
      <c r="D346" s="35"/>
      <c r="E346" s="2" t="s">
        <v>366</v>
      </c>
      <c r="I346" s="2">
        <v>142</v>
      </c>
      <c r="M346" s="2" t="s">
        <v>360</v>
      </c>
      <c r="N346" s="2" t="s">
        <v>366</v>
      </c>
      <c r="S346" s="6" t="s">
        <v>36</v>
      </c>
      <c r="T346" s="6" t="s">
        <v>37</v>
      </c>
      <c r="U346" s="6" t="s">
        <v>38</v>
      </c>
    </row>
    <row r="347" spans="1:24" x14ac:dyDescent="0.4">
      <c r="B347" s="22" t="s">
        <v>367</v>
      </c>
      <c r="C347" s="8"/>
      <c r="D347" s="31"/>
      <c r="E347" s="2" t="s">
        <v>368</v>
      </c>
      <c r="F347" s="2" t="str">
        <f>IF(C345="","^.{1,240}$|^$","^.{1,240}$")</f>
        <v>^.{1,240}$|^$</v>
      </c>
      <c r="G347" s="2" t="s">
        <v>369</v>
      </c>
      <c r="I347" s="2">
        <v>142</v>
      </c>
      <c r="K347" s="2">
        <v>240</v>
      </c>
      <c r="L347" s="2" t="s">
        <v>30</v>
      </c>
      <c r="M347" s="2" t="s">
        <v>360</v>
      </c>
      <c r="N347" s="2" t="s">
        <v>366</v>
      </c>
      <c r="S347" s="9"/>
      <c r="T347" s="10"/>
      <c r="U347" s="8"/>
      <c r="W347" s="2" t="s">
        <v>370</v>
      </c>
      <c r="X347" s="2" t="str" cm="1">
        <f t="array" ref="X347">IF(AND(C$344&lt;&gt;1,C$345="",C$347:C$349="",S$344:U$345="",S$347:U$349=""),"FALSE","TRUE")</f>
        <v>TRUE</v>
      </c>
    </row>
    <row r="348" spans="1:24" x14ac:dyDescent="0.4">
      <c r="B348" s="19" t="s">
        <v>371</v>
      </c>
      <c r="C348" s="5"/>
      <c r="D348" s="30"/>
      <c r="E348" s="2" t="s">
        <v>372</v>
      </c>
      <c r="F348" s="2" t="str">
        <f>IF(C345="","^.{1,20}$|^$","^.{1,20}$")</f>
        <v>^.{1,20}$|^$</v>
      </c>
      <c r="G348" s="2" t="s">
        <v>73</v>
      </c>
      <c r="I348" s="2">
        <v>142</v>
      </c>
      <c r="K348" s="2">
        <v>20</v>
      </c>
      <c r="L348" s="2" t="s">
        <v>30</v>
      </c>
      <c r="M348" s="2" t="s">
        <v>360</v>
      </c>
      <c r="N348" s="2" t="s">
        <v>366</v>
      </c>
      <c r="S348" s="9"/>
      <c r="T348" s="10"/>
      <c r="U348" s="8"/>
      <c r="W348" s="2" t="s">
        <v>174</v>
      </c>
      <c r="X348" s="2" t="str" cm="1">
        <f t="array" ref="X348">IF(AND(C$344&lt;&gt;1,C$345="",C$347:C$349="",S$344:U$345="",S$347:U$349=""),"FALSE","TRUE")</f>
        <v>TRUE</v>
      </c>
    </row>
    <row r="349" spans="1:24" x14ac:dyDescent="0.4">
      <c r="B349" s="19" t="s">
        <v>373</v>
      </c>
      <c r="C349" s="8"/>
      <c r="D349" s="31"/>
      <c r="E349" s="2" t="s">
        <v>256</v>
      </c>
      <c r="F349" s="2" t="str">
        <f>IF(C348="その他","^.{1,2000}$","^$")</f>
        <v>^$</v>
      </c>
      <c r="G349" s="2" t="str">
        <f>IF(F349="^$", "入力しないでください", "入力してください(2000文字以内)")</f>
        <v>入力しないでください</v>
      </c>
      <c r="I349" s="2">
        <v>142</v>
      </c>
      <c r="K349" s="2">
        <v>2000</v>
      </c>
      <c r="L349" s="2" t="s">
        <v>30</v>
      </c>
      <c r="M349" s="2" t="s">
        <v>360</v>
      </c>
      <c r="N349" s="2" t="s">
        <v>366</v>
      </c>
      <c r="S349" s="9"/>
      <c r="T349" s="10"/>
      <c r="U349" s="8"/>
      <c r="W349" s="2" t="s">
        <v>257</v>
      </c>
      <c r="X349" s="2" t="str" cm="1">
        <f t="array" ref="X349">IF(AND(C$344&lt;&gt;1,C$345="",C$347:C$349="",S$344:U$345="",S$347:U$349=""),"FALSE","TRUE")</f>
        <v>TRUE</v>
      </c>
    </row>
    <row r="350" spans="1:24" x14ac:dyDescent="0.4">
      <c r="B350" s="23"/>
      <c r="E350" s="24"/>
      <c r="I350" s="2">
        <v>142</v>
      </c>
    </row>
    <row r="351" spans="1:24" x14ac:dyDescent="0.4">
      <c r="B351" s="50" t="s">
        <v>374</v>
      </c>
      <c r="C351" s="50"/>
      <c r="D351" s="33"/>
      <c r="E351" s="2" t="s">
        <v>375</v>
      </c>
      <c r="I351" s="2">
        <v>142</v>
      </c>
      <c r="M351" s="2" t="s">
        <v>360</v>
      </c>
      <c r="N351" s="2" t="s">
        <v>375</v>
      </c>
      <c r="S351" s="6" t="s">
        <v>36</v>
      </c>
      <c r="T351" s="6" t="s">
        <v>37</v>
      </c>
      <c r="U351" s="6" t="s">
        <v>38</v>
      </c>
    </row>
    <row r="352" spans="1:24" x14ac:dyDescent="0.4">
      <c r="B352" s="25" t="s">
        <v>376</v>
      </c>
      <c r="C352" s="21"/>
      <c r="D352" s="30"/>
      <c r="E352" s="2" t="s">
        <v>377</v>
      </c>
      <c r="F352" s="2" t="str">
        <f>IF(C345="","^.{1,20}$|^$","^.{1,20}$")</f>
        <v>^.{1,20}$|^$</v>
      </c>
      <c r="G352" s="2" t="s">
        <v>73</v>
      </c>
      <c r="I352" s="2">
        <v>142</v>
      </c>
      <c r="K352" s="2">
        <v>20</v>
      </c>
      <c r="L352" s="2" t="s">
        <v>30</v>
      </c>
      <c r="M352" s="2" t="s">
        <v>360</v>
      </c>
      <c r="N352" s="2" t="s">
        <v>375</v>
      </c>
      <c r="S352" s="9"/>
      <c r="T352" s="10"/>
      <c r="U352" s="8"/>
      <c r="W352" s="2" t="s">
        <v>174</v>
      </c>
      <c r="X352" s="2" t="str">
        <f>X$344</f>
        <v>TRUE</v>
      </c>
    </row>
    <row r="353" spans="2:24" ht="24.45" x14ac:dyDescent="0.4">
      <c r="B353" s="7" t="s">
        <v>378</v>
      </c>
      <c r="C353" s="8"/>
      <c r="D353" s="31"/>
      <c r="E353" s="2" t="s">
        <v>379</v>
      </c>
      <c r="F353" s="2" t="str">
        <f>IF(C352="その他","^.{1,2000}$","^$")</f>
        <v>^$</v>
      </c>
      <c r="G353" s="2" t="str">
        <f>IF(F353="^$", "入力しないでください", "入力してください(2000文字以内)")</f>
        <v>入力しないでください</v>
      </c>
      <c r="I353" s="2">
        <v>142</v>
      </c>
      <c r="K353" s="2">
        <v>2000</v>
      </c>
      <c r="L353" s="2" t="s">
        <v>30</v>
      </c>
      <c r="M353" s="2" t="s">
        <v>360</v>
      </c>
      <c r="N353" s="2" t="s">
        <v>375</v>
      </c>
      <c r="S353" s="9"/>
      <c r="T353" s="10"/>
      <c r="U353" s="8"/>
      <c r="W353" s="2" t="s">
        <v>257</v>
      </c>
      <c r="X353" s="2" t="str">
        <f>X$344</f>
        <v>TRUE</v>
      </c>
    </row>
    <row r="354" spans="2:24" x14ac:dyDescent="0.4">
      <c r="B354" s="22" t="s">
        <v>380</v>
      </c>
      <c r="C354" s="26"/>
      <c r="D354" s="30"/>
      <c r="E354" s="2" t="s">
        <v>381</v>
      </c>
      <c r="F354" s="2" t="str">
        <f>IF(C345="","^.{1,20}$|^$","^.{1,20}$")</f>
        <v>^.{1,20}$|^$</v>
      </c>
      <c r="G354" s="2" t="s">
        <v>73</v>
      </c>
      <c r="I354" s="2">
        <v>142</v>
      </c>
      <c r="K354" s="2">
        <v>20</v>
      </c>
      <c r="L354" s="2" t="s">
        <v>30</v>
      </c>
      <c r="M354" s="2" t="s">
        <v>360</v>
      </c>
      <c r="S354" s="9"/>
      <c r="T354" s="10"/>
      <c r="U354" s="8"/>
      <c r="W354" s="2" t="s">
        <v>174</v>
      </c>
      <c r="X354" s="2" t="str">
        <f>X$344</f>
        <v>TRUE</v>
      </c>
    </row>
    <row r="355" spans="2:24" x14ac:dyDescent="0.4">
      <c r="B355" s="23"/>
      <c r="I355" s="2">
        <v>142</v>
      </c>
    </row>
    <row r="356" spans="2:24" x14ac:dyDescent="0.4">
      <c r="B356" s="23" t="s">
        <v>382</v>
      </c>
      <c r="E356" s="2" t="s">
        <v>383</v>
      </c>
      <c r="I356" s="2">
        <v>142</v>
      </c>
      <c r="M356" s="2" t="s">
        <v>360</v>
      </c>
      <c r="N356" s="2" t="s">
        <v>383</v>
      </c>
      <c r="S356" s="6" t="s">
        <v>36</v>
      </c>
      <c r="T356" s="6" t="s">
        <v>37</v>
      </c>
      <c r="U356" s="6" t="s">
        <v>38</v>
      </c>
    </row>
    <row r="357" spans="2:24" x14ac:dyDescent="0.4">
      <c r="B357" s="19" t="s">
        <v>384</v>
      </c>
      <c r="C357" s="8"/>
      <c r="D357" s="31"/>
      <c r="E357" s="2" t="s">
        <v>385</v>
      </c>
      <c r="F357" s="2" t="s">
        <v>386</v>
      </c>
      <c r="G357" s="2" t="s">
        <v>73</v>
      </c>
      <c r="I357" s="2">
        <v>142</v>
      </c>
      <c r="K357" s="2">
        <v>50</v>
      </c>
      <c r="L357" s="2" t="s">
        <v>387</v>
      </c>
      <c r="M357" s="2" t="s">
        <v>360</v>
      </c>
      <c r="N357" s="2" t="s">
        <v>383</v>
      </c>
      <c r="R357" s="2" t="str">
        <f>IF(C357="","TRUE","FALSE")</f>
        <v>TRUE</v>
      </c>
      <c r="S357" s="9"/>
      <c r="T357" s="10"/>
      <c r="U357" s="8"/>
      <c r="W357" s="2" t="s">
        <v>386</v>
      </c>
      <c r="X357" s="2" t="str">
        <f>X$344</f>
        <v>TRUE</v>
      </c>
    </row>
    <row r="358" spans="2:24" x14ac:dyDescent="0.4">
      <c r="B358" s="23"/>
      <c r="I358" s="2">
        <v>142</v>
      </c>
    </row>
    <row r="359" spans="2:24" x14ac:dyDescent="0.4">
      <c r="B359" s="23" t="s">
        <v>388</v>
      </c>
      <c r="E359" s="2" t="s">
        <v>389</v>
      </c>
      <c r="I359" s="2">
        <v>142</v>
      </c>
      <c r="L359" s="2" t="s">
        <v>390</v>
      </c>
      <c r="M359" s="2" t="s">
        <v>360</v>
      </c>
      <c r="N359" s="2" t="s">
        <v>383</v>
      </c>
      <c r="O359" s="2" t="s">
        <v>391</v>
      </c>
      <c r="S359" s="6" t="s">
        <v>36</v>
      </c>
      <c r="T359" s="6" t="s">
        <v>37</v>
      </c>
      <c r="U359" s="6" t="s">
        <v>38</v>
      </c>
    </row>
    <row r="360" spans="2:24" x14ac:dyDescent="0.4">
      <c r="B360" s="19" t="s">
        <v>134</v>
      </c>
      <c r="C360" s="5">
        <v>1</v>
      </c>
      <c r="D360" s="30"/>
      <c r="E360" s="2" t="s">
        <v>392</v>
      </c>
      <c r="F360" s="2" t="s">
        <v>293</v>
      </c>
      <c r="G360" s="2" t="s">
        <v>103</v>
      </c>
      <c r="H360" s="2">
        <v>156</v>
      </c>
      <c r="I360" s="2">
        <v>142</v>
      </c>
      <c r="K360" s="2">
        <v>10</v>
      </c>
      <c r="L360" s="2" t="s">
        <v>136</v>
      </c>
      <c r="M360" s="2" t="s">
        <v>360</v>
      </c>
      <c r="N360" s="2" t="s">
        <v>383</v>
      </c>
      <c r="O360" s="2" t="s">
        <v>391</v>
      </c>
      <c r="S360" s="9"/>
      <c r="T360" s="10"/>
      <c r="U360" s="8"/>
      <c r="V360" s="2" t="s">
        <v>105</v>
      </c>
      <c r="W360" s="2" t="s">
        <v>293</v>
      </c>
      <c r="X360" s="45" t="str" cm="1">
        <f t="array" ref="X360">IF(X344="TRUE",IF(AND(C360&lt;&gt;1,C361:C364="",S360:U364=""), "FALSE","TRUE"),"FALSE")</f>
        <v>TRUE</v>
      </c>
    </row>
    <row r="361" spans="2:24" x14ac:dyDescent="0.4">
      <c r="B361" s="19" t="s">
        <v>107</v>
      </c>
      <c r="C361" s="8"/>
      <c r="D361" s="31"/>
      <c r="E361" s="2" t="s">
        <v>393</v>
      </c>
      <c r="F361" s="2" t="str">
        <f>IF($C$352="被験薬","^.{1,100}$","^.{1,100}$|^$")</f>
        <v>^.{1,100}$|^$</v>
      </c>
      <c r="G361" s="2" t="s">
        <v>110</v>
      </c>
      <c r="H361" s="2">
        <v>156</v>
      </c>
      <c r="I361" s="2">
        <v>142</v>
      </c>
      <c r="K361" s="2">
        <v>100</v>
      </c>
      <c r="L361" s="2" t="s">
        <v>30</v>
      </c>
      <c r="M361" s="2" t="s">
        <v>360</v>
      </c>
      <c r="N361" s="2" t="s">
        <v>383</v>
      </c>
      <c r="O361" s="2" t="s">
        <v>391</v>
      </c>
      <c r="S361" s="9"/>
      <c r="T361" s="10"/>
      <c r="U361" s="8"/>
      <c r="W361" s="2" t="s">
        <v>111</v>
      </c>
      <c r="X361" s="45" t="str" cm="1">
        <f t="array" ref="X361">IF(X344="TRUE",IF(AND(C360&lt;&gt;1,C361:C364="",S360:U364=""), "FALSE","TRUE"),"FALSE")</f>
        <v>TRUE</v>
      </c>
    </row>
    <row r="362" spans="2:24" x14ac:dyDescent="0.4">
      <c r="B362" s="19" t="s">
        <v>112</v>
      </c>
      <c r="C362" s="8"/>
      <c r="D362" s="31"/>
      <c r="E362" s="2" t="s">
        <v>394</v>
      </c>
      <c r="F362" s="2" t="str">
        <f>IF($C$352="被験薬","^.{1,120}$","^.{1,120}$|^$")</f>
        <v>^.{1,120}$|^$</v>
      </c>
      <c r="G362" s="2" t="s">
        <v>115</v>
      </c>
      <c r="H362" s="2">
        <v>156</v>
      </c>
      <c r="I362" s="2">
        <v>142</v>
      </c>
      <c r="K362" s="2">
        <v>120</v>
      </c>
      <c r="L362" s="2" t="s">
        <v>30</v>
      </c>
      <c r="M362" s="2" t="s">
        <v>360</v>
      </c>
      <c r="N362" s="2" t="s">
        <v>383</v>
      </c>
      <c r="O362" s="2" t="s">
        <v>391</v>
      </c>
      <c r="S362" s="9"/>
      <c r="T362" s="10"/>
      <c r="U362" s="8"/>
      <c r="W362" s="2" t="s">
        <v>116</v>
      </c>
      <c r="X362" s="45" t="str" cm="1">
        <f t="array" ref="X362">IF(X344="TRUE",IF(AND(C360&lt;&gt;1,C361:C364="",S360:U364=""), "FALSE","TRUE"),"FALSE")</f>
        <v>TRUE</v>
      </c>
    </row>
    <row r="363" spans="2:24" x14ac:dyDescent="0.4">
      <c r="B363" s="19" t="s">
        <v>117</v>
      </c>
      <c r="C363" s="8"/>
      <c r="D363" s="31"/>
      <c r="E363" s="2" t="s">
        <v>395</v>
      </c>
      <c r="F363" s="2" t="s">
        <v>116</v>
      </c>
      <c r="G363" s="2" t="s">
        <v>115</v>
      </c>
      <c r="H363" s="2">
        <v>156</v>
      </c>
      <c r="I363" s="2">
        <v>142</v>
      </c>
      <c r="K363" s="2">
        <v>120</v>
      </c>
      <c r="L363" s="2" t="s">
        <v>30</v>
      </c>
      <c r="M363" s="2" t="s">
        <v>360</v>
      </c>
      <c r="N363" s="2" t="s">
        <v>383</v>
      </c>
      <c r="O363" s="2" t="s">
        <v>391</v>
      </c>
      <c r="S363" s="9"/>
      <c r="T363" s="10"/>
      <c r="U363" s="8"/>
      <c r="W363" s="2" t="s">
        <v>116</v>
      </c>
      <c r="X363" s="45" t="str" cm="1">
        <f t="array" ref="X363">IF(X344="TRUE",IF(AND(C360&lt;&gt;1,C361:C364="",S360:U364=""), "FALSE","TRUE"),"FALSE")</f>
        <v>TRUE</v>
      </c>
    </row>
    <row r="364" spans="2:24" x14ac:dyDescent="0.4">
      <c r="B364" s="19" t="s">
        <v>119</v>
      </c>
      <c r="C364" s="11"/>
      <c r="D364" s="34"/>
      <c r="E364" s="2" t="s">
        <v>396</v>
      </c>
      <c r="F364" s="2" t="str">
        <f>IF($C$352="被験薬","^[0-9]{6}999$","^[0-9]{6}999$|^$")</f>
        <v>^[0-9]{6}999$|^$</v>
      </c>
      <c r="G364" s="2" t="s">
        <v>324</v>
      </c>
      <c r="H364" s="2">
        <v>156</v>
      </c>
      <c r="I364" s="2">
        <v>142</v>
      </c>
      <c r="K364" s="2">
        <v>9</v>
      </c>
      <c r="L364" s="2" t="s">
        <v>30</v>
      </c>
      <c r="M364" s="2" t="s">
        <v>360</v>
      </c>
      <c r="N364" s="2" t="s">
        <v>383</v>
      </c>
      <c r="O364" s="2" t="s">
        <v>391</v>
      </c>
      <c r="S364" s="9"/>
      <c r="T364" s="10"/>
      <c r="U364" s="8"/>
      <c r="W364" s="2" t="s">
        <v>397</v>
      </c>
      <c r="X364" s="45" t="str" cm="1">
        <f t="array" ref="X364">IF(X344="TRUE",IF(AND(C360&lt;&gt;1,C361:C364="",S360:U364=""), "FALSE","TRUE"),"FALSE")</f>
        <v>TRUE</v>
      </c>
    </row>
    <row r="365" spans="2:24" x14ac:dyDescent="0.4">
      <c r="B365" s="23"/>
      <c r="I365" s="2">
        <v>142</v>
      </c>
    </row>
    <row r="366" spans="2:24" x14ac:dyDescent="0.4">
      <c r="B366" s="53" t="s">
        <v>398</v>
      </c>
      <c r="C366" s="53"/>
      <c r="D366" s="36"/>
      <c r="E366" s="2" t="s">
        <v>399</v>
      </c>
      <c r="I366" s="2">
        <v>142</v>
      </c>
      <c r="L366" s="2" t="s">
        <v>400</v>
      </c>
      <c r="M366" s="2" t="s">
        <v>360</v>
      </c>
      <c r="N366" s="2" t="s">
        <v>383</v>
      </c>
      <c r="O366" s="2" t="s">
        <v>399</v>
      </c>
      <c r="S366" s="6" t="s">
        <v>36</v>
      </c>
      <c r="T366" s="6" t="s">
        <v>37</v>
      </c>
      <c r="U366" s="6" t="s">
        <v>38</v>
      </c>
    </row>
    <row r="367" spans="2:24" x14ac:dyDescent="0.4">
      <c r="B367" s="19" t="s">
        <v>401</v>
      </c>
      <c r="C367" s="8"/>
      <c r="D367" s="31"/>
      <c r="E367" s="2" t="s">
        <v>402</v>
      </c>
      <c r="F367" s="2" t="str">
        <f>IF(C352="被験薬","^.{1,2000}$","^.{1,2000}$|^$")</f>
        <v>^.{1,2000}$|^$</v>
      </c>
      <c r="G367" s="2" t="s">
        <v>403</v>
      </c>
      <c r="I367" s="2">
        <v>142</v>
      </c>
      <c r="K367" s="2">
        <v>2000</v>
      </c>
      <c r="L367" s="2" t="s">
        <v>30</v>
      </c>
      <c r="M367" s="2" t="s">
        <v>360</v>
      </c>
      <c r="N367" s="2" t="s">
        <v>383</v>
      </c>
      <c r="O367" s="2" t="s">
        <v>399</v>
      </c>
      <c r="S367" s="9"/>
      <c r="T367" s="10"/>
      <c r="U367" s="8"/>
      <c r="W367" s="2" t="s">
        <v>257</v>
      </c>
      <c r="X367" s="2" t="str">
        <f>X$344</f>
        <v>TRUE</v>
      </c>
    </row>
    <row r="368" spans="2:24" x14ac:dyDescent="0.4">
      <c r="B368" s="23"/>
      <c r="I368" s="2">
        <v>142</v>
      </c>
    </row>
    <row r="369" spans="2:24" x14ac:dyDescent="0.4">
      <c r="B369" s="53" t="s">
        <v>131</v>
      </c>
      <c r="C369" s="53"/>
      <c r="D369" s="36"/>
      <c r="E369" s="2" t="s">
        <v>404</v>
      </c>
      <c r="I369" s="2">
        <v>142</v>
      </c>
      <c r="L369" s="2" t="s">
        <v>405</v>
      </c>
      <c r="M369" s="2" t="s">
        <v>360</v>
      </c>
      <c r="N369" s="2" t="s">
        <v>383</v>
      </c>
      <c r="O369" s="2" t="s">
        <v>399</v>
      </c>
      <c r="P369" s="2" t="s">
        <v>404</v>
      </c>
      <c r="S369" s="6" t="s">
        <v>36</v>
      </c>
      <c r="T369" s="6" t="s">
        <v>37</v>
      </c>
      <c r="U369" s="6" t="s">
        <v>38</v>
      </c>
    </row>
    <row r="370" spans="2:24" x14ac:dyDescent="0.4">
      <c r="B370" s="19" t="s">
        <v>134</v>
      </c>
      <c r="C370" s="5">
        <v>1</v>
      </c>
      <c r="D370" s="30"/>
      <c r="E370" s="2" t="s">
        <v>392</v>
      </c>
      <c r="F370" s="2" t="str">
        <f>IF($C$352="被験薬","^[0-9]{1,10}$","^[0-9]{1,10}$|^$")</f>
        <v>^[0-9]{1,10}$|^$</v>
      </c>
      <c r="G370" s="2" t="s">
        <v>103</v>
      </c>
      <c r="H370" s="2">
        <v>164</v>
      </c>
      <c r="I370" s="2">
        <v>142</v>
      </c>
      <c r="K370" s="2">
        <v>10</v>
      </c>
      <c r="L370" s="2" t="s">
        <v>136</v>
      </c>
      <c r="M370" s="2" t="s">
        <v>360</v>
      </c>
      <c r="N370" s="2" t="s">
        <v>383</v>
      </c>
      <c r="O370" s="2" t="s">
        <v>399</v>
      </c>
      <c r="P370" s="2" t="s">
        <v>404</v>
      </c>
      <c r="S370" s="9"/>
      <c r="T370" s="10"/>
      <c r="U370" s="8"/>
      <c r="V370" s="2" t="s">
        <v>105</v>
      </c>
      <c r="W370" s="2" t="s">
        <v>293</v>
      </c>
      <c r="X370" s="45" t="str" cm="1">
        <f t="array" ref="X370">IF(X344="TRUE",IF(AND(C370&lt;&gt;1,C371="",S370:U371=""), "FALSE","TRUE"),"FALSE")</f>
        <v>TRUE</v>
      </c>
    </row>
    <row r="371" spans="2:24" x14ac:dyDescent="0.4">
      <c r="B371" s="19" t="s">
        <v>406</v>
      </c>
      <c r="C371" s="8"/>
      <c r="D371" s="31"/>
      <c r="E371" s="2" t="s">
        <v>407</v>
      </c>
      <c r="F371" s="2" t="str">
        <f>IF($C$352="被験薬","^[a-zA-Z0-9]{2}$","^[a-zA-Z0-9]{2}$|^$")</f>
        <v>^[a-zA-Z0-9]{2}$|^$</v>
      </c>
      <c r="G371" s="2" t="s">
        <v>140</v>
      </c>
      <c r="H371" s="2">
        <v>164</v>
      </c>
      <c r="I371" s="2">
        <v>142</v>
      </c>
      <c r="K371" s="2">
        <v>2</v>
      </c>
      <c r="L371" s="2" t="s">
        <v>30</v>
      </c>
      <c r="M371" s="2" t="s">
        <v>360</v>
      </c>
      <c r="N371" s="2" t="s">
        <v>383</v>
      </c>
      <c r="O371" s="2" t="s">
        <v>399</v>
      </c>
      <c r="P371" s="2" t="s">
        <v>404</v>
      </c>
      <c r="S371" s="9"/>
      <c r="T371" s="10"/>
      <c r="U371" s="8"/>
      <c r="W371" s="2" t="s">
        <v>141</v>
      </c>
      <c r="X371" s="45" t="str" cm="1">
        <f t="array" ref="X371">IF(X344="TRUE",IF(AND(C370&lt;&gt;1,C371="",S370:U371=""), "FALSE","TRUE"),"FALSE")</f>
        <v>TRUE</v>
      </c>
    </row>
    <row r="372" spans="2:24" x14ac:dyDescent="0.4">
      <c r="B372" s="23"/>
      <c r="I372" s="2">
        <v>142</v>
      </c>
      <c r="S372" s="6" t="s">
        <v>36</v>
      </c>
      <c r="T372" s="6" t="s">
        <v>37</v>
      </c>
      <c r="U372" s="6" t="s">
        <v>38</v>
      </c>
    </row>
    <row r="373" spans="2:24" x14ac:dyDescent="0.4">
      <c r="B373" s="19" t="s">
        <v>408</v>
      </c>
      <c r="C373" s="8"/>
      <c r="D373" s="31"/>
      <c r="E373" s="2" t="s">
        <v>409</v>
      </c>
      <c r="F373" s="2" t="str">
        <f>IF(C352="被験薬","^.{1,2000}$","^.{1,2000}$|^$")</f>
        <v>^.{1,2000}$|^$</v>
      </c>
      <c r="G373" s="2" t="s">
        <v>403</v>
      </c>
      <c r="I373" s="2">
        <v>142</v>
      </c>
      <c r="K373" s="2">
        <v>2000</v>
      </c>
      <c r="L373" s="2" t="s">
        <v>30</v>
      </c>
      <c r="M373" s="2" t="s">
        <v>360</v>
      </c>
      <c r="N373" s="2" t="s">
        <v>383</v>
      </c>
      <c r="S373" s="9"/>
      <c r="T373" s="10"/>
      <c r="U373" s="8"/>
      <c r="W373" s="2" t="s">
        <v>257</v>
      </c>
      <c r="X373" s="2" t="str">
        <f>X$344</f>
        <v>TRUE</v>
      </c>
    </row>
    <row r="374" spans="2:24" x14ac:dyDescent="0.4">
      <c r="B374" s="23"/>
      <c r="I374" s="2">
        <v>142</v>
      </c>
    </row>
    <row r="375" spans="2:24" x14ac:dyDescent="0.4">
      <c r="B375" s="53" t="s">
        <v>410</v>
      </c>
      <c r="C375" s="53"/>
      <c r="D375" s="36"/>
      <c r="E375" s="2" t="s">
        <v>411</v>
      </c>
      <c r="I375" s="2">
        <v>142</v>
      </c>
      <c r="L375" s="2" t="s">
        <v>412</v>
      </c>
      <c r="M375" s="2" t="s">
        <v>360</v>
      </c>
      <c r="N375" s="2" t="s">
        <v>383</v>
      </c>
      <c r="O375" s="2" t="s">
        <v>411</v>
      </c>
      <c r="S375" s="6" t="s">
        <v>36</v>
      </c>
      <c r="T375" s="6" t="s">
        <v>37</v>
      </c>
      <c r="U375" s="6" t="s">
        <v>38</v>
      </c>
    </row>
    <row r="376" spans="2:24" x14ac:dyDescent="0.4">
      <c r="B376" s="19" t="s">
        <v>413</v>
      </c>
      <c r="C376" s="8"/>
      <c r="D376" s="31"/>
      <c r="E376" s="2" t="s">
        <v>414</v>
      </c>
      <c r="F376" s="2" t="str">
        <f>IF(C352="被験薬","^.{1,1024}$","^.{1,1024}$|^$")</f>
        <v>^.{1,1024}$|^$</v>
      </c>
      <c r="G376" s="2" t="s">
        <v>150</v>
      </c>
      <c r="I376" s="2">
        <v>142</v>
      </c>
      <c r="K376" s="2">
        <v>1024</v>
      </c>
      <c r="L376" s="2" t="s">
        <v>30</v>
      </c>
      <c r="M376" s="2" t="s">
        <v>360</v>
      </c>
      <c r="N376" s="2" t="s">
        <v>383</v>
      </c>
      <c r="O376" s="2" t="s">
        <v>411</v>
      </c>
      <c r="S376" s="9"/>
      <c r="T376" s="10"/>
      <c r="U376" s="8"/>
      <c r="W376" s="2" t="s">
        <v>151</v>
      </c>
      <c r="X376" s="2" t="str">
        <f>X$344</f>
        <v>TRUE</v>
      </c>
    </row>
    <row r="377" spans="2:24" x14ac:dyDescent="0.4">
      <c r="B377" s="19" t="s">
        <v>152</v>
      </c>
      <c r="C377" s="5"/>
      <c r="D377" s="30"/>
      <c r="E377" s="2" t="s">
        <v>415</v>
      </c>
      <c r="F377" s="2" t="str">
        <f>IF(C352="被験薬","^\d{3}$","^\d{3}$|^$")</f>
        <v>^\d{3}$|^$</v>
      </c>
      <c r="G377" s="2" t="s">
        <v>155</v>
      </c>
      <c r="I377" s="2">
        <v>142</v>
      </c>
      <c r="K377" s="2">
        <v>3</v>
      </c>
      <c r="L377" s="2" t="s">
        <v>30</v>
      </c>
      <c r="M377" s="2" t="s">
        <v>360</v>
      </c>
      <c r="N377" s="2" t="s">
        <v>383</v>
      </c>
      <c r="O377" s="2" t="s">
        <v>411</v>
      </c>
      <c r="S377" s="9"/>
      <c r="T377" s="10"/>
      <c r="U377" s="8"/>
      <c r="W377" s="2" t="s">
        <v>156</v>
      </c>
      <c r="X377" s="2" t="str">
        <f>X$344</f>
        <v>TRUE</v>
      </c>
    </row>
    <row r="378" spans="2:24" x14ac:dyDescent="0.4">
      <c r="B378" s="23"/>
      <c r="I378" s="2">
        <v>142</v>
      </c>
    </row>
    <row r="379" spans="2:24" x14ac:dyDescent="0.4">
      <c r="B379" s="53" t="s">
        <v>416</v>
      </c>
      <c r="C379" s="53"/>
      <c r="D379" s="36"/>
      <c r="E379" s="2" t="s">
        <v>417</v>
      </c>
      <c r="I379" s="2">
        <v>142</v>
      </c>
      <c r="L379" s="2" t="s">
        <v>418</v>
      </c>
      <c r="M379" s="2" t="s">
        <v>360</v>
      </c>
      <c r="N379" s="2" t="s">
        <v>383</v>
      </c>
      <c r="O379" s="2" t="s">
        <v>417</v>
      </c>
      <c r="S379" s="6" t="s">
        <v>36</v>
      </c>
      <c r="T379" s="6" t="s">
        <v>37</v>
      </c>
      <c r="U379" s="6" t="s">
        <v>38</v>
      </c>
    </row>
    <row r="380" spans="2:24" x14ac:dyDescent="0.4">
      <c r="B380" s="19" t="s">
        <v>160</v>
      </c>
      <c r="C380" s="8"/>
      <c r="D380" s="31"/>
      <c r="E380" s="2" t="s">
        <v>419</v>
      </c>
      <c r="F380" s="2" t="str">
        <f>IF(C352="被験薬","^.{1,1024}$","^.{1,1024}$|^$")</f>
        <v>^.{1,1024}$|^$</v>
      </c>
      <c r="G380" s="2" t="s">
        <v>150</v>
      </c>
      <c r="I380" s="2">
        <v>142</v>
      </c>
      <c r="K380" s="2">
        <v>1024</v>
      </c>
      <c r="L380" s="2" t="s">
        <v>30</v>
      </c>
      <c r="M380" s="2" t="s">
        <v>360</v>
      </c>
      <c r="N380" s="2" t="s">
        <v>383</v>
      </c>
      <c r="O380" s="2" t="s">
        <v>417</v>
      </c>
      <c r="S380" s="9"/>
      <c r="T380" s="10"/>
      <c r="U380" s="8"/>
      <c r="W380" s="2" t="s">
        <v>151</v>
      </c>
      <c r="X380" s="2" t="str">
        <f>X$344</f>
        <v>TRUE</v>
      </c>
    </row>
    <row r="381" spans="2:24" x14ac:dyDescent="0.4">
      <c r="B381" s="23"/>
      <c r="I381" s="2">
        <v>142</v>
      </c>
    </row>
    <row r="382" spans="2:24" x14ac:dyDescent="0.4">
      <c r="B382" s="53" t="s">
        <v>162</v>
      </c>
      <c r="C382" s="53"/>
      <c r="D382" s="36"/>
      <c r="E382" s="2" t="s">
        <v>420</v>
      </c>
      <c r="I382" s="2">
        <v>142</v>
      </c>
      <c r="L382" s="2" t="s">
        <v>421</v>
      </c>
      <c r="M382" s="2" t="s">
        <v>360</v>
      </c>
      <c r="N382" s="2" t="s">
        <v>383</v>
      </c>
      <c r="O382" s="2" t="s">
        <v>417</v>
      </c>
      <c r="P382" s="2" t="s">
        <v>420</v>
      </c>
      <c r="S382" s="6" t="s">
        <v>36</v>
      </c>
      <c r="T382" s="6" t="s">
        <v>37</v>
      </c>
      <c r="U382" s="6" t="s">
        <v>38</v>
      </c>
    </row>
    <row r="383" spans="2:24" x14ac:dyDescent="0.4">
      <c r="B383" s="19" t="s">
        <v>134</v>
      </c>
      <c r="C383" s="5">
        <v>1</v>
      </c>
      <c r="D383" s="30"/>
      <c r="E383" s="2" t="s">
        <v>392</v>
      </c>
      <c r="F383" s="2" t="str">
        <f>IF($C$352="被験薬","^[0-9]{1,10}$","^[0-9]{1,10}$|^$")</f>
        <v>^[0-9]{1,10}$|^$</v>
      </c>
      <c r="G383" s="2" t="s">
        <v>103</v>
      </c>
      <c r="H383" s="2">
        <v>173</v>
      </c>
      <c r="I383" s="2">
        <v>142</v>
      </c>
      <c r="K383" s="2">
        <v>10</v>
      </c>
      <c r="L383" s="2" t="s">
        <v>136</v>
      </c>
      <c r="M383" s="2" t="s">
        <v>360</v>
      </c>
      <c r="N383" s="2" t="s">
        <v>383</v>
      </c>
      <c r="O383" s="2" t="s">
        <v>417</v>
      </c>
      <c r="P383" s="2" t="s">
        <v>420</v>
      </c>
      <c r="S383" s="9"/>
      <c r="T383" s="10"/>
      <c r="U383" s="8"/>
      <c r="V383" s="2" t="s">
        <v>105</v>
      </c>
      <c r="W383" s="2" t="s">
        <v>293</v>
      </c>
      <c r="X383" s="45" t="str" cm="1">
        <f t="array" ref="X383">IF(X344="TRUE",IF(AND(C383&lt;&gt;1,C384="",S383:U384=""), "FALSE","TRUE"),"FALSE")</f>
        <v>TRUE</v>
      </c>
    </row>
    <row r="384" spans="2:24" x14ac:dyDescent="0.4">
      <c r="B384" s="19" t="s">
        <v>422</v>
      </c>
      <c r="C384" s="5"/>
      <c r="D384" s="30"/>
      <c r="E384" s="2" t="s">
        <v>423</v>
      </c>
      <c r="F384" s="2" t="str">
        <f>IF($C$352="被験薬","^\d{2}$","^\d{2}$|^$")</f>
        <v>^\d{2}$|^$</v>
      </c>
      <c r="G384" s="2" t="s">
        <v>168</v>
      </c>
      <c r="H384" s="2">
        <v>173</v>
      </c>
      <c r="I384" s="2">
        <v>142</v>
      </c>
      <c r="K384" s="2">
        <v>2</v>
      </c>
      <c r="L384" s="2" t="s">
        <v>30</v>
      </c>
      <c r="M384" s="2" t="s">
        <v>360</v>
      </c>
      <c r="N384" s="2" t="s">
        <v>383</v>
      </c>
      <c r="O384" s="2" t="s">
        <v>417</v>
      </c>
      <c r="P384" s="2" t="s">
        <v>420</v>
      </c>
      <c r="S384" s="9"/>
      <c r="T384" s="10"/>
      <c r="U384" s="8"/>
      <c r="W384" s="2" t="s">
        <v>169</v>
      </c>
      <c r="X384" s="45" t="str" cm="1">
        <f t="array" ref="X384">IF(X344="TRUE",IF(AND(C383&lt;&gt;1,C384="",S383:U384=""), "FALSE","TRUE"),"FALSE")</f>
        <v>TRUE</v>
      </c>
    </row>
    <row r="385" spans="2:24" x14ac:dyDescent="0.4">
      <c r="B385" s="23"/>
      <c r="I385" s="2">
        <v>142</v>
      </c>
    </row>
    <row r="386" spans="2:24" x14ac:dyDescent="0.4">
      <c r="B386" s="53" t="s">
        <v>170</v>
      </c>
      <c r="C386" s="53"/>
      <c r="D386" s="36"/>
      <c r="E386" s="2" t="s">
        <v>424</v>
      </c>
      <c r="I386" s="2">
        <v>142</v>
      </c>
      <c r="M386" s="2" t="s">
        <v>360</v>
      </c>
      <c r="N386" s="2" t="s">
        <v>383</v>
      </c>
      <c r="O386" s="2" t="s">
        <v>424</v>
      </c>
      <c r="S386" s="6" t="s">
        <v>36</v>
      </c>
      <c r="T386" s="6" t="s">
        <v>37</v>
      </c>
      <c r="U386" s="6" t="s">
        <v>38</v>
      </c>
    </row>
    <row r="387" spans="2:24" x14ac:dyDescent="0.4">
      <c r="B387" s="19" t="s">
        <v>425</v>
      </c>
      <c r="C387" s="8"/>
      <c r="D387" s="31"/>
      <c r="E387" s="2" t="s">
        <v>426</v>
      </c>
      <c r="F387" s="2" t="str">
        <f>IF(C352="被験薬","^.{1,2000}$","^.{1,2000}$|^$")</f>
        <v>^.{1,2000}$|^$</v>
      </c>
      <c r="G387" s="2" t="s">
        <v>403</v>
      </c>
      <c r="I387" s="2">
        <v>142</v>
      </c>
      <c r="K387" s="2">
        <v>2000</v>
      </c>
      <c r="L387" s="2" t="s">
        <v>30</v>
      </c>
      <c r="M387" s="2" t="s">
        <v>360</v>
      </c>
      <c r="N387" s="2" t="s">
        <v>383</v>
      </c>
      <c r="O387" s="2" t="s">
        <v>424</v>
      </c>
      <c r="S387" s="9"/>
      <c r="T387" s="10"/>
      <c r="U387" s="8"/>
      <c r="W387" s="2" t="s">
        <v>257</v>
      </c>
      <c r="X387" s="2" t="str">
        <f>X$344</f>
        <v>TRUE</v>
      </c>
    </row>
    <row r="388" spans="2:24" x14ac:dyDescent="0.4">
      <c r="B388" s="23"/>
      <c r="I388" s="2">
        <v>142</v>
      </c>
    </row>
    <row r="389" spans="2:24" x14ac:dyDescent="0.4">
      <c r="B389" s="53" t="s">
        <v>427</v>
      </c>
      <c r="C389" s="53"/>
      <c r="D389" s="36"/>
      <c r="E389" s="2" t="s">
        <v>428</v>
      </c>
      <c r="I389" s="2">
        <v>142</v>
      </c>
      <c r="L389" s="2" t="s">
        <v>429</v>
      </c>
      <c r="M389" s="2" t="s">
        <v>360</v>
      </c>
      <c r="N389" s="2" t="s">
        <v>383</v>
      </c>
      <c r="O389" s="2" t="s">
        <v>424</v>
      </c>
      <c r="P389" s="2" t="s">
        <v>428</v>
      </c>
      <c r="S389" s="6" t="s">
        <v>36</v>
      </c>
      <c r="T389" s="6" t="s">
        <v>37</v>
      </c>
      <c r="U389" s="6" t="s">
        <v>38</v>
      </c>
    </row>
    <row r="390" spans="2:24" x14ac:dyDescent="0.4">
      <c r="B390" s="19" t="s">
        <v>430</v>
      </c>
      <c r="C390" s="8"/>
      <c r="D390" s="31"/>
      <c r="E390" s="2" t="s">
        <v>431</v>
      </c>
      <c r="F390" s="2" t="str">
        <f>IF(C352="被験薬","^.{1,1024}$","^.{1,1024}$|^$")</f>
        <v>^.{1,1024}$|^$</v>
      </c>
      <c r="G390" s="2" t="s">
        <v>150</v>
      </c>
      <c r="I390" s="2">
        <v>142</v>
      </c>
      <c r="K390" s="2">
        <v>1024</v>
      </c>
      <c r="L390" s="2" t="s">
        <v>30</v>
      </c>
      <c r="M390" s="2" t="s">
        <v>360</v>
      </c>
      <c r="N390" s="2" t="s">
        <v>383</v>
      </c>
      <c r="O390" s="2" t="s">
        <v>424</v>
      </c>
      <c r="P390" s="2" t="s">
        <v>428</v>
      </c>
      <c r="S390" s="9"/>
      <c r="T390" s="10"/>
      <c r="U390" s="8"/>
      <c r="W390" s="2" t="s">
        <v>151</v>
      </c>
      <c r="X390" s="2" t="str">
        <f>X$344</f>
        <v>TRUE</v>
      </c>
    </row>
    <row r="391" spans="2:24" x14ac:dyDescent="0.4">
      <c r="B391" s="23"/>
      <c r="I391" s="2">
        <v>142</v>
      </c>
    </row>
    <row r="392" spans="2:24" x14ac:dyDescent="0.4">
      <c r="B392" s="53" t="s">
        <v>162</v>
      </c>
      <c r="C392" s="53"/>
      <c r="D392" s="36"/>
      <c r="E392" s="2" t="s">
        <v>420</v>
      </c>
      <c r="I392" s="2">
        <v>142</v>
      </c>
      <c r="L392" s="2" t="s">
        <v>164</v>
      </c>
      <c r="M392" s="2" t="s">
        <v>360</v>
      </c>
      <c r="N392" s="2" t="s">
        <v>383</v>
      </c>
      <c r="O392" s="2" t="s">
        <v>424</v>
      </c>
      <c r="P392" s="2" t="s">
        <v>428</v>
      </c>
      <c r="Q392" s="2" t="s">
        <v>420</v>
      </c>
      <c r="S392" s="6" t="s">
        <v>36</v>
      </c>
      <c r="T392" s="6" t="s">
        <v>37</v>
      </c>
      <c r="U392" s="6" t="s">
        <v>38</v>
      </c>
    </row>
    <row r="393" spans="2:24" x14ac:dyDescent="0.4">
      <c r="B393" s="19" t="s">
        <v>134</v>
      </c>
      <c r="C393" s="5">
        <v>1</v>
      </c>
      <c r="D393" s="30"/>
      <c r="E393" s="2" t="s">
        <v>392</v>
      </c>
      <c r="F393" s="2" t="str">
        <f>IF($C$352="被験薬","^[0-9]{1,10}$","^[0-9]{1,10}$|^$")</f>
        <v>^[0-9]{1,10}$|^$</v>
      </c>
      <c r="G393" s="2" t="s">
        <v>103</v>
      </c>
      <c r="H393" s="2">
        <v>180</v>
      </c>
      <c r="I393" s="2">
        <v>142</v>
      </c>
      <c r="K393" s="2">
        <v>10</v>
      </c>
      <c r="L393" s="2" t="s">
        <v>136</v>
      </c>
      <c r="M393" s="2" t="s">
        <v>360</v>
      </c>
      <c r="N393" s="2" t="s">
        <v>383</v>
      </c>
      <c r="O393" s="2" t="s">
        <v>424</v>
      </c>
      <c r="P393" s="2" t="s">
        <v>428</v>
      </c>
      <c r="Q393" s="2" t="s">
        <v>420</v>
      </c>
      <c r="S393" s="9"/>
      <c r="T393" s="10"/>
      <c r="U393" s="8"/>
      <c r="V393" s="2" t="s">
        <v>105</v>
      </c>
      <c r="W393" s="2" t="s">
        <v>293</v>
      </c>
      <c r="X393" s="45" t="str" cm="1">
        <f t="array" ref="X393">IF(X344="TRUE",IF(AND(C393&lt;&gt;1,C394="",S393:U394=""), "FALSE","TRUE"),"FALSE")</f>
        <v>TRUE</v>
      </c>
    </row>
    <row r="394" spans="2:24" x14ac:dyDescent="0.4">
      <c r="B394" s="19" t="s">
        <v>422</v>
      </c>
      <c r="C394" s="5"/>
      <c r="D394" s="30"/>
      <c r="E394" s="2" t="s">
        <v>423</v>
      </c>
      <c r="F394" s="2" t="str">
        <f>IF($C$352="被験薬","^\d{2}$","^\d{2}$|^$")</f>
        <v>^\d{2}$|^$</v>
      </c>
      <c r="G394" s="2" t="s">
        <v>168</v>
      </c>
      <c r="H394" s="2">
        <v>180</v>
      </c>
      <c r="I394" s="2">
        <v>142</v>
      </c>
      <c r="K394" s="2">
        <v>2</v>
      </c>
      <c r="L394" s="2" t="s">
        <v>30</v>
      </c>
      <c r="M394" s="2" t="s">
        <v>360</v>
      </c>
      <c r="N394" s="2" t="s">
        <v>383</v>
      </c>
      <c r="O394" s="2" t="s">
        <v>424</v>
      </c>
      <c r="P394" s="2" t="s">
        <v>428</v>
      </c>
      <c r="Q394" s="2" t="s">
        <v>420</v>
      </c>
      <c r="S394" s="9"/>
      <c r="T394" s="10"/>
      <c r="U394" s="8"/>
      <c r="W394" s="2" t="s">
        <v>169</v>
      </c>
      <c r="X394" s="45" t="str" cm="1">
        <f t="array" ref="X394">IF(X344="TRUE",IF(AND(C393&lt;&gt;1,C394="",S393:U394=""), "FALSE","TRUE"),"FALSE")</f>
        <v>TRUE</v>
      </c>
    </row>
    <row r="395" spans="2:24" x14ac:dyDescent="0.4">
      <c r="B395" s="23"/>
      <c r="I395" s="2">
        <v>142</v>
      </c>
    </row>
    <row r="396" spans="2:24" x14ac:dyDescent="0.4">
      <c r="B396" s="23" t="s">
        <v>432</v>
      </c>
      <c r="E396" s="2" t="s">
        <v>433</v>
      </c>
      <c r="I396" s="2">
        <v>142</v>
      </c>
      <c r="M396" s="2" t="s">
        <v>360</v>
      </c>
      <c r="N396" s="2" t="s">
        <v>383</v>
      </c>
      <c r="O396" s="2" t="s">
        <v>433</v>
      </c>
    </row>
    <row r="397" spans="2:24" x14ac:dyDescent="0.4">
      <c r="B397" s="53" t="s">
        <v>250</v>
      </c>
      <c r="C397" s="53"/>
      <c r="D397" s="36"/>
      <c r="E397" s="2" t="s">
        <v>434</v>
      </c>
      <c r="I397" s="2">
        <v>142</v>
      </c>
      <c r="L397" s="2" t="s">
        <v>252</v>
      </c>
      <c r="M397" s="2" t="s">
        <v>360</v>
      </c>
      <c r="N397" s="2" t="s">
        <v>383</v>
      </c>
      <c r="O397" s="2" t="s">
        <v>433</v>
      </c>
      <c r="P397" s="2" t="s">
        <v>434</v>
      </c>
      <c r="S397" s="6" t="s">
        <v>36</v>
      </c>
      <c r="T397" s="6" t="s">
        <v>37</v>
      </c>
      <c r="U397" s="6" t="s">
        <v>38</v>
      </c>
    </row>
    <row r="398" spans="2:24" x14ac:dyDescent="0.4">
      <c r="B398" s="22" t="s">
        <v>253</v>
      </c>
      <c r="C398" s="27"/>
      <c r="D398" s="31"/>
      <c r="E398" s="2" t="s">
        <v>254</v>
      </c>
      <c r="F398" s="2" t="str">
        <f>IF(C352="被験薬",".{1,20}$","^.{1,20}$|^$")</f>
        <v>^.{1,20}$|^$</v>
      </c>
      <c r="G398" s="2" t="s">
        <v>73</v>
      </c>
      <c r="I398" s="2">
        <v>142</v>
      </c>
      <c r="K398" s="2">
        <v>20</v>
      </c>
      <c r="L398" s="2" t="s">
        <v>30</v>
      </c>
      <c r="M398" s="2" t="s">
        <v>360</v>
      </c>
      <c r="N398" s="2" t="s">
        <v>383</v>
      </c>
      <c r="O398" s="2" t="s">
        <v>433</v>
      </c>
      <c r="P398" s="2" t="s">
        <v>434</v>
      </c>
      <c r="S398" s="9"/>
      <c r="T398" s="10"/>
      <c r="U398" s="8"/>
      <c r="W398" s="2" t="s">
        <v>174</v>
      </c>
      <c r="X398" s="2" t="str">
        <f>X$344</f>
        <v>TRUE</v>
      </c>
    </row>
    <row r="399" spans="2:24" x14ac:dyDescent="0.4">
      <c r="B399" s="19" t="s">
        <v>255</v>
      </c>
      <c r="C399" s="8"/>
      <c r="D399" s="31"/>
      <c r="E399" s="2" t="s">
        <v>256</v>
      </c>
      <c r="F399" s="2" t="str">
        <f>IF(OR(C398="該当なし",C398=""), "^$", "^.{1,2000}$")</f>
        <v>^$</v>
      </c>
      <c r="G399" s="2" t="str">
        <f>IF(F399="^$", "入力しないでください", "入力してください(2000文字以内)")</f>
        <v>入力しないでください</v>
      </c>
      <c r="I399" s="2">
        <v>142</v>
      </c>
      <c r="K399" s="2">
        <v>2000</v>
      </c>
      <c r="L399" s="2" t="s">
        <v>30</v>
      </c>
      <c r="M399" s="2" t="s">
        <v>360</v>
      </c>
      <c r="N399" s="2" t="s">
        <v>383</v>
      </c>
      <c r="O399" s="2" t="s">
        <v>433</v>
      </c>
      <c r="P399" s="2" t="s">
        <v>434</v>
      </c>
      <c r="S399" s="9"/>
      <c r="T399" s="10"/>
      <c r="U399" s="8"/>
      <c r="W399" s="2" t="s">
        <v>257</v>
      </c>
      <c r="X399" s="2" t="str">
        <f>X$344</f>
        <v>TRUE</v>
      </c>
    </row>
    <row r="400" spans="2:24" x14ac:dyDescent="0.4">
      <c r="B400" s="23"/>
      <c r="I400" s="2">
        <v>142</v>
      </c>
    </row>
    <row r="401" spans="2:24" x14ac:dyDescent="0.4">
      <c r="B401" s="53" t="s">
        <v>258</v>
      </c>
      <c r="C401" s="53"/>
      <c r="D401" s="36"/>
      <c r="E401" s="2" t="s">
        <v>435</v>
      </c>
      <c r="I401" s="2">
        <v>142</v>
      </c>
      <c r="L401" s="2" t="s">
        <v>260</v>
      </c>
      <c r="M401" s="2" t="s">
        <v>360</v>
      </c>
      <c r="N401" s="2" t="s">
        <v>383</v>
      </c>
      <c r="O401" s="2" t="s">
        <v>433</v>
      </c>
      <c r="P401" s="2" t="s">
        <v>435</v>
      </c>
      <c r="S401" s="6" t="s">
        <v>36</v>
      </c>
      <c r="T401" s="6" t="s">
        <v>37</v>
      </c>
      <c r="U401" s="6" t="s">
        <v>38</v>
      </c>
    </row>
    <row r="402" spans="2:24" x14ac:dyDescent="0.4">
      <c r="B402" s="19" t="s">
        <v>253</v>
      </c>
      <c r="C402" s="8"/>
      <c r="D402" s="31"/>
      <c r="E402" s="2" t="s">
        <v>261</v>
      </c>
      <c r="F402" s="2" t="str">
        <f>IF(C352="被験薬","^.{1,20}$","^.{1,20}$|^$")</f>
        <v>^.{1,20}$|^$</v>
      </c>
      <c r="G402" s="2" t="s">
        <v>73</v>
      </c>
      <c r="I402" s="2">
        <v>142</v>
      </c>
      <c r="K402" s="2">
        <v>20</v>
      </c>
      <c r="L402" s="2" t="s">
        <v>30</v>
      </c>
      <c r="M402" s="2" t="s">
        <v>360</v>
      </c>
      <c r="N402" s="2" t="s">
        <v>383</v>
      </c>
      <c r="O402" s="2" t="s">
        <v>433</v>
      </c>
      <c r="P402" s="2" t="s">
        <v>435</v>
      </c>
      <c r="S402" s="9"/>
      <c r="T402" s="10"/>
      <c r="U402" s="8"/>
      <c r="W402" s="2" t="s">
        <v>174</v>
      </c>
      <c r="X402" s="2" t="str">
        <f>X$344</f>
        <v>TRUE</v>
      </c>
    </row>
    <row r="403" spans="2:24" x14ac:dyDescent="0.4">
      <c r="B403" s="23"/>
      <c r="C403" s="18"/>
      <c r="D403" s="18"/>
      <c r="I403" s="2">
        <v>142</v>
      </c>
    </row>
    <row r="404" spans="2:24" x14ac:dyDescent="0.4">
      <c r="B404" s="55" t="s">
        <v>262</v>
      </c>
      <c r="C404" s="55"/>
      <c r="D404" s="37"/>
      <c r="E404" s="2" t="s">
        <v>436</v>
      </c>
      <c r="I404" s="2">
        <v>142</v>
      </c>
      <c r="L404" s="2" t="s">
        <v>264</v>
      </c>
      <c r="M404" s="2" t="s">
        <v>360</v>
      </c>
      <c r="N404" s="2" t="s">
        <v>383</v>
      </c>
      <c r="O404" s="2" t="s">
        <v>433</v>
      </c>
      <c r="P404" s="2" t="s">
        <v>436</v>
      </c>
      <c r="S404" s="6" t="s">
        <v>36</v>
      </c>
      <c r="T404" s="6" t="s">
        <v>37</v>
      </c>
      <c r="U404" s="6" t="s">
        <v>38</v>
      </c>
    </row>
    <row r="405" spans="2:24" x14ac:dyDescent="0.4">
      <c r="B405" s="19" t="s">
        <v>265</v>
      </c>
      <c r="C405" s="8"/>
      <c r="D405" s="31"/>
      <c r="E405" s="2" t="s">
        <v>266</v>
      </c>
      <c r="F405" s="2" t="str">
        <f>IF(C352="被験薬","^.{1,20}$","^.{1,20}$|^$")</f>
        <v>^.{1,20}$|^$</v>
      </c>
      <c r="G405" s="2" t="s">
        <v>73</v>
      </c>
      <c r="I405" s="2">
        <v>142</v>
      </c>
      <c r="K405" s="2">
        <v>20</v>
      </c>
      <c r="L405" s="2" t="s">
        <v>30</v>
      </c>
      <c r="M405" s="2" t="s">
        <v>360</v>
      </c>
      <c r="N405" s="2" t="s">
        <v>383</v>
      </c>
      <c r="O405" s="2" t="s">
        <v>433</v>
      </c>
      <c r="P405" s="2" t="s">
        <v>436</v>
      </c>
      <c r="S405" s="9"/>
      <c r="T405" s="10"/>
      <c r="U405" s="8"/>
      <c r="W405" s="2" t="s">
        <v>174</v>
      </c>
      <c r="X405" s="2" t="str">
        <f>X$344</f>
        <v>TRUE</v>
      </c>
    </row>
    <row r="406" spans="2:24" x14ac:dyDescent="0.4">
      <c r="B406" s="23"/>
      <c r="I406" s="2">
        <v>142</v>
      </c>
    </row>
    <row r="407" spans="2:24" x14ac:dyDescent="0.4">
      <c r="B407" s="53" t="s">
        <v>267</v>
      </c>
      <c r="C407" s="53"/>
      <c r="D407" s="36"/>
      <c r="E407" s="2" t="s">
        <v>437</v>
      </c>
      <c r="I407" s="2">
        <v>142</v>
      </c>
      <c r="L407" s="2" t="s">
        <v>269</v>
      </c>
      <c r="M407" s="2" t="s">
        <v>360</v>
      </c>
      <c r="N407" s="2" t="s">
        <v>383</v>
      </c>
      <c r="O407" s="2" t="s">
        <v>433</v>
      </c>
      <c r="P407" s="2" t="s">
        <v>437</v>
      </c>
      <c r="S407" s="6" t="s">
        <v>36</v>
      </c>
      <c r="T407" s="6" t="s">
        <v>37</v>
      </c>
      <c r="U407" s="6" t="s">
        <v>38</v>
      </c>
    </row>
    <row r="408" spans="2:24" x14ac:dyDescent="0.4">
      <c r="B408" s="19" t="s">
        <v>265</v>
      </c>
      <c r="C408" s="8"/>
      <c r="D408" s="31"/>
      <c r="E408" s="2" t="s">
        <v>266</v>
      </c>
      <c r="F408" s="2" t="str">
        <f>IF(C352="被験薬","^.{1,20}$","^.{1,20}$|^$")</f>
        <v>^.{1,20}$|^$</v>
      </c>
      <c r="G408" s="2" t="s">
        <v>73</v>
      </c>
      <c r="I408" s="2">
        <v>142</v>
      </c>
      <c r="K408" s="2">
        <v>20</v>
      </c>
      <c r="L408" s="2" t="s">
        <v>30</v>
      </c>
      <c r="M408" s="2" t="s">
        <v>360</v>
      </c>
      <c r="N408" s="2" t="s">
        <v>383</v>
      </c>
      <c r="O408" s="2" t="s">
        <v>433</v>
      </c>
      <c r="P408" s="2" t="s">
        <v>437</v>
      </c>
      <c r="S408" s="9"/>
      <c r="T408" s="10"/>
      <c r="U408" s="8"/>
      <c r="W408" s="2" t="s">
        <v>174</v>
      </c>
      <c r="X408" s="2" t="str">
        <f>X$344</f>
        <v>TRUE</v>
      </c>
    </row>
    <row r="409" spans="2:24" x14ac:dyDescent="0.4">
      <c r="B409" s="23"/>
      <c r="C409" s="18"/>
      <c r="D409" s="18"/>
      <c r="I409" s="2">
        <v>142</v>
      </c>
      <c r="S409" s="6" t="s">
        <v>36</v>
      </c>
      <c r="T409" s="6" t="s">
        <v>37</v>
      </c>
      <c r="U409" s="6" t="s">
        <v>38</v>
      </c>
    </row>
    <row r="410" spans="2:24" x14ac:dyDescent="0.4">
      <c r="B410" s="19" t="s">
        <v>270</v>
      </c>
      <c r="C410" s="8"/>
      <c r="D410" s="31"/>
      <c r="E410" s="2" t="s">
        <v>438</v>
      </c>
      <c r="F410" s="2" t="s">
        <v>257</v>
      </c>
      <c r="G410" s="2" t="s">
        <v>403</v>
      </c>
      <c r="I410" s="2">
        <v>142</v>
      </c>
      <c r="K410" s="2">
        <v>2000</v>
      </c>
      <c r="L410" s="2" t="s">
        <v>30</v>
      </c>
      <c r="M410" s="2" t="s">
        <v>360</v>
      </c>
      <c r="N410" s="2" t="s">
        <v>383</v>
      </c>
      <c r="O410" s="2" t="s">
        <v>433</v>
      </c>
      <c r="S410" s="9"/>
      <c r="T410" s="10"/>
      <c r="U410" s="8"/>
      <c r="W410" s="2" t="s">
        <v>257</v>
      </c>
      <c r="X410" s="2" t="str">
        <f>X$344</f>
        <v>TRUE</v>
      </c>
    </row>
    <row r="411" spans="2:24" x14ac:dyDescent="0.4">
      <c r="B411" s="23"/>
      <c r="I411" s="2">
        <v>142</v>
      </c>
    </row>
    <row r="412" spans="2:24" x14ac:dyDescent="0.4">
      <c r="B412" s="53" t="s">
        <v>439</v>
      </c>
      <c r="C412" s="53"/>
      <c r="D412" s="36"/>
      <c r="E412" s="2" t="s">
        <v>440</v>
      </c>
      <c r="I412" s="2">
        <v>142</v>
      </c>
      <c r="L412" s="2" t="s">
        <v>441</v>
      </c>
      <c r="M412" s="2" t="s">
        <v>360</v>
      </c>
      <c r="N412" s="2" t="s">
        <v>383</v>
      </c>
      <c r="O412" s="2" t="s">
        <v>440</v>
      </c>
      <c r="R412" s="2" t="str">
        <f>IF(AND(C414="",C415="",C416="",C417="",C418="",C419="",C420="",C421=""), "TRUE", "FALSE")</f>
        <v>TRUE</v>
      </c>
      <c r="S412" s="6" t="s">
        <v>36</v>
      </c>
      <c r="T412" s="6" t="s">
        <v>37</v>
      </c>
      <c r="U412" s="6" t="s">
        <v>38</v>
      </c>
    </row>
    <row r="413" spans="2:24" x14ac:dyDescent="0.4">
      <c r="B413" s="19" t="s">
        <v>292</v>
      </c>
      <c r="C413" s="5">
        <v>1</v>
      </c>
      <c r="D413" s="30"/>
      <c r="E413" s="2" t="s">
        <v>392</v>
      </c>
      <c r="F413" s="2" t="s">
        <v>293</v>
      </c>
      <c r="G413" s="2" t="s">
        <v>103</v>
      </c>
      <c r="H413" s="2">
        <v>194</v>
      </c>
      <c r="I413" s="2">
        <v>142</v>
      </c>
      <c r="K413" s="2">
        <v>10</v>
      </c>
      <c r="L413" s="2" t="s">
        <v>136</v>
      </c>
      <c r="M413" s="2" t="s">
        <v>360</v>
      </c>
      <c r="N413" s="2" t="s">
        <v>383</v>
      </c>
      <c r="O413" s="2" t="s">
        <v>440</v>
      </c>
      <c r="S413" s="9"/>
      <c r="T413" s="10"/>
      <c r="U413" s="8"/>
      <c r="V413" s="2" t="s">
        <v>105</v>
      </c>
      <c r="W413" s="2" t="s">
        <v>293</v>
      </c>
      <c r="X413" s="45" t="str" cm="1">
        <f t="array" ref="X413">IF(X344="TRUE",IF(AND(C413&lt;&gt;1,C414:C421="",S413:U421=""), "FALSE","TRUE"),"FALSE")</f>
        <v>TRUE</v>
      </c>
    </row>
    <row r="414" spans="2:24" x14ac:dyDescent="0.4">
      <c r="B414" s="19" t="s">
        <v>343</v>
      </c>
      <c r="C414" s="8"/>
      <c r="D414" s="31"/>
      <c r="E414" s="2" t="s">
        <v>442</v>
      </c>
      <c r="F414" s="2" t="s">
        <v>116</v>
      </c>
      <c r="G414" s="2" t="s">
        <v>115</v>
      </c>
      <c r="H414" s="2">
        <v>194</v>
      </c>
      <c r="I414" s="2">
        <v>142</v>
      </c>
      <c r="K414" s="2">
        <v>120</v>
      </c>
      <c r="L414" s="2" t="s">
        <v>30</v>
      </c>
      <c r="M414" s="2" t="s">
        <v>360</v>
      </c>
      <c r="N414" s="2" t="s">
        <v>383</v>
      </c>
      <c r="O414" s="2" t="s">
        <v>440</v>
      </c>
      <c r="S414" s="9"/>
      <c r="T414" s="10"/>
      <c r="U414" s="8"/>
      <c r="W414" s="2" t="s">
        <v>116</v>
      </c>
      <c r="X414" s="45" t="str" cm="1">
        <f t="array" ref="X414">IF(X344="TRUE",IF(AND(C413&lt;&gt;1,C414:C421="",S413:U421=""), "FALSE","TRUE"),"FALSE")</f>
        <v>TRUE</v>
      </c>
    </row>
    <row r="415" spans="2:24" x14ac:dyDescent="0.4">
      <c r="B415" s="19" t="s">
        <v>345</v>
      </c>
      <c r="C415" s="8"/>
      <c r="D415" s="31"/>
      <c r="E415" s="2" t="s">
        <v>443</v>
      </c>
      <c r="F415" s="2" t="s">
        <v>111</v>
      </c>
      <c r="G415" s="2" t="s">
        <v>110</v>
      </c>
      <c r="H415" s="2">
        <v>194</v>
      </c>
      <c r="I415" s="2">
        <v>142</v>
      </c>
      <c r="K415" s="2">
        <v>100</v>
      </c>
      <c r="L415" s="2" t="s">
        <v>30</v>
      </c>
      <c r="M415" s="2" t="s">
        <v>360</v>
      </c>
      <c r="N415" s="2" t="s">
        <v>383</v>
      </c>
      <c r="O415" s="2" t="s">
        <v>440</v>
      </c>
      <c r="S415" s="9"/>
      <c r="T415" s="10"/>
      <c r="U415" s="8"/>
      <c r="W415" s="2" t="s">
        <v>111</v>
      </c>
      <c r="X415" s="45" t="str" cm="1">
        <f t="array" ref="X415">IF(X344="TRUE",IF(AND(C413&lt;&gt;1,C414:C421="",S413:U421=""), "FALSE","TRUE"),"FALSE")</f>
        <v>TRUE</v>
      </c>
    </row>
    <row r="416" spans="2:24" x14ac:dyDescent="0.4">
      <c r="B416" s="19" t="s">
        <v>347</v>
      </c>
      <c r="C416" s="8"/>
      <c r="D416" s="31"/>
      <c r="E416" s="2" t="s">
        <v>444</v>
      </c>
      <c r="F416" s="2" t="s">
        <v>116</v>
      </c>
      <c r="G416" s="2" t="s">
        <v>115</v>
      </c>
      <c r="H416" s="2">
        <v>194</v>
      </c>
      <c r="I416" s="2">
        <v>142</v>
      </c>
      <c r="K416" s="2">
        <v>120</v>
      </c>
      <c r="L416" s="2" t="s">
        <v>30</v>
      </c>
      <c r="M416" s="2" t="s">
        <v>360</v>
      </c>
      <c r="N416" s="2" t="s">
        <v>383</v>
      </c>
      <c r="O416" s="2" t="s">
        <v>440</v>
      </c>
      <c r="S416" s="9"/>
      <c r="T416" s="10"/>
      <c r="U416" s="8"/>
      <c r="W416" s="2" t="s">
        <v>116</v>
      </c>
      <c r="X416" s="45" t="str" cm="1">
        <f t="array" ref="X416">IF(X344="TRUE",IF(AND(C413&lt;&gt;1,C414:C421="",S413:U421=""), "FALSE","TRUE"),"FALSE")</f>
        <v>TRUE</v>
      </c>
    </row>
    <row r="417" spans="2:27" x14ac:dyDescent="0.4">
      <c r="B417" s="19" t="s">
        <v>349</v>
      </c>
      <c r="C417" s="8"/>
      <c r="D417" s="31"/>
      <c r="E417" s="2" t="s">
        <v>445</v>
      </c>
      <c r="F417" s="2" t="s">
        <v>116</v>
      </c>
      <c r="G417" s="2" t="s">
        <v>115</v>
      </c>
      <c r="H417" s="2">
        <v>194</v>
      </c>
      <c r="I417" s="2">
        <v>142</v>
      </c>
      <c r="K417" s="2">
        <v>120</v>
      </c>
      <c r="L417" s="2" t="s">
        <v>30</v>
      </c>
      <c r="M417" s="2" t="s">
        <v>360</v>
      </c>
      <c r="N417" s="2" t="s">
        <v>383</v>
      </c>
      <c r="O417" s="2" t="s">
        <v>440</v>
      </c>
      <c r="S417" s="9"/>
      <c r="T417" s="10"/>
      <c r="U417" s="8"/>
      <c r="W417" s="2" t="s">
        <v>116</v>
      </c>
      <c r="X417" s="45" t="str" cm="1">
        <f t="array" ref="X417">IF(X344="TRUE",IF(AND(C413&lt;&gt;1,C414:C421="",S413:U421=""), "FALSE","TRUE"),"FALSE")</f>
        <v>TRUE</v>
      </c>
    </row>
    <row r="418" spans="2:27" x14ac:dyDescent="0.4">
      <c r="B418" s="19" t="s">
        <v>351</v>
      </c>
      <c r="C418" s="8"/>
      <c r="D418" s="31"/>
      <c r="E418" s="2" t="s">
        <v>446</v>
      </c>
      <c r="F418" s="2" t="s">
        <v>116</v>
      </c>
      <c r="G418" s="2" t="s">
        <v>115</v>
      </c>
      <c r="H418" s="2">
        <v>194</v>
      </c>
      <c r="I418" s="2">
        <v>142</v>
      </c>
      <c r="K418" s="2">
        <v>120</v>
      </c>
      <c r="L418" s="2" t="s">
        <v>30</v>
      </c>
      <c r="M418" s="2" t="s">
        <v>360</v>
      </c>
      <c r="N418" s="2" t="s">
        <v>383</v>
      </c>
      <c r="O418" s="2" t="s">
        <v>440</v>
      </c>
      <c r="S418" s="9"/>
      <c r="T418" s="10"/>
      <c r="U418" s="8"/>
      <c r="W418" s="2" t="s">
        <v>116</v>
      </c>
      <c r="X418" s="45" t="str" cm="1">
        <f t="array" ref="X418">IF(X344="TRUE",IF(AND(C413&lt;&gt;1,C414:C421="",S413:U421=""), "FALSE","TRUE"),"FALSE")</f>
        <v>TRUE</v>
      </c>
    </row>
    <row r="419" spans="2:27" x14ac:dyDescent="0.4">
      <c r="B419" s="19" t="s">
        <v>353</v>
      </c>
      <c r="C419" s="8"/>
      <c r="D419" s="31"/>
      <c r="E419" s="2" t="s">
        <v>447</v>
      </c>
      <c r="F419" s="2" t="s">
        <v>111</v>
      </c>
      <c r="G419" s="2" t="s">
        <v>110</v>
      </c>
      <c r="H419" s="2">
        <v>194</v>
      </c>
      <c r="I419" s="2">
        <v>142</v>
      </c>
      <c r="K419" s="2">
        <v>100</v>
      </c>
      <c r="L419" s="2" t="s">
        <v>30</v>
      </c>
      <c r="M419" s="2" t="s">
        <v>360</v>
      </c>
      <c r="N419" s="2" t="s">
        <v>383</v>
      </c>
      <c r="O419" s="2" t="s">
        <v>440</v>
      </c>
      <c r="S419" s="9"/>
      <c r="T419" s="10"/>
      <c r="U419" s="8"/>
      <c r="W419" s="2" t="s">
        <v>111</v>
      </c>
      <c r="X419" s="45" t="str" cm="1">
        <f t="array" ref="X419">IF(X344="TRUE",IF(AND(C413&lt;&gt;1,C414:C421="",S413:U421=""), "FALSE","TRUE"),"FALSE")</f>
        <v>TRUE</v>
      </c>
    </row>
    <row r="420" spans="2:27" x14ac:dyDescent="0.4">
      <c r="B420" s="19" t="s">
        <v>355</v>
      </c>
      <c r="C420" s="8"/>
      <c r="D420" s="31"/>
      <c r="E420" s="2" t="s">
        <v>448</v>
      </c>
      <c r="F420" s="2" t="s">
        <v>116</v>
      </c>
      <c r="G420" s="2" t="s">
        <v>115</v>
      </c>
      <c r="H420" s="2">
        <v>194</v>
      </c>
      <c r="I420" s="2">
        <v>142</v>
      </c>
      <c r="K420" s="2">
        <v>120</v>
      </c>
      <c r="L420" s="2" t="s">
        <v>30</v>
      </c>
      <c r="M420" s="2" t="s">
        <v>360</v>
      </c>
      <c r="N420" s="2" t="s">
        <v>383</v>
      </c>
      <c r="O420" s="2" t="s">
        <v>440</v>
      </c>
      <c r="S420" s="9"/>
      <c r="T420" s="10"/>
      <c r="U420" s="8"/>
      <c r="W420" s="2" t="s">
        <v>116</v>
      </c>
      <c r="X420" s="45" t="str" cm="1">
        <f t="array" ref="X420">IF(X344="TRUE",IF(AND(C413&lt;&gt;1,C414:C421="",S413:U421=""), "FALSE","TRUE"),"FALSE")</f>
        <v>TRUE</v>
      </c>
    </row>
    <row r="421" spans="2:27" x14ac:dyDescent="0.4">
      <c r="B421" s="19" t="s">
        <v>357</v>
      </c>
      <c r="C421" s="8"/>
      <c r="D421" s="31"/>
      <c r="E421" s="2" t="s">
        <v>449</v>
      </c>
      <c r="F421" s="2" t="s">
        <v>116</v>
      </c>
      <c r="G421" s="2" t="s">
        <v>450</v>
      </c>
      <c r="H421" s="2">
        <v>194</v>
      </c>
      <c r="I421" s="2">
        <v>142</v>
      </c>
      <c r="K421" s="2">
        <v>120</v>
      </c>
      <c r="L421" s="2" t="s">
        <v>30</v>
      </c>
      <c r="M421" s="2" t="s">
        <v>360</v>
      </c>
      <c r="N421" s="2" t="s">
        <v>383</v>
      </c>
      <c r="O421" s="2" t="s">
        <v>440</v>
      </c>
      <c r="S421" s="9"/>
      <c r="T421" s="10"/>
      <c r="U421" s="8"/>
      <c r="W421" s="2" t="s">
        <v>116</v>
      </c>
      <c r="X421" s="45" t="str" cm="1">
        <f t="array" ref="X421">IF(X344="TRUE",IF(AND(C413&lt;&gt;1,C414:C421="",S413:U421=""), "FALSE","TRUE"),"FALSE")</f>
        <v>TRUE</v>
      </c>
    </row>
    <row r="422" spans="2:27" x14ac:dyDescent="0.4">
      <c r="B422" s="23"/>
      <c r="I422" s="2">
        <v>142</v>
      </c>
      <c r="S422" s="6" t="s">
        <v>36</v>
      </c>
      <c r="T422" s="6" t="s">
        <v>37</v>
      </c>
      <c r="U422" s="6" t="s">
        <v>38</v>
      </c>
    </row>
    <row r="423" spans="2:27" x14ac:dyDescent="0.4">
      <c r="B423" s="19" t="s">
        <v>451</v>
      </c>
      <c r="C423" s="8"/>
      <c r="D423" s="31"/>
      <c r="E423" s="2" t="s">
        <v>452</v>
      </c>
      <c r="F423" s="2" t="s">
        <v>453</v>
      </c>
      <c r="G423" s="2" t="s">
        <v>454</v>
      </c>
      <c r="I423" s="2">
        <v>142</v>
      </c>
      <c r="K423" s="2">
        <v>4000</v>
      </c>
      <c r="L423" s="2" t="s">
        <v>30</v>
      </c>
      <c r="M423" s="2" t="s">
        <v>360</v>
      </c>
      <c r="N423" s="2" t="s">
        <v>383</v>
      </c>
      <c r="S423" s="9"/>
      <c r="T423" s="10"/>
      <c r="U423" s="8"/>
      <c r="W423" s="2" t="s">
        <v>453</v>
      </c>
      <c r="X423" s="2" t="str">
        <f>X$344</f>
        <v>TRUE</v>
      </c>
    </row>
    <row r="424" spans="2:27" x14ac:dyDescent="0.4">
      <c r="B424" s="23"/>
      <c r="I424" s="2">
        <v>142</v>
      </c>
      <c r="S424" s="6" t="s">
        <v>36</v>
      </c>
      <c r="T424" s="6" t="s">
        <v>37</v>
      </c>
      <c r="U424" s="6" t="s">
        <v>38</v>
      </c>
    </row>
    <row r="425" spans="2:27" x14ac:dyDescent="0.4">
      <c r="B425" s="19" t="s">
        <v>455</v>
      </c>
      <c r="C425" s="8"/>
      <c r="D425" s="31"/>
      <c r="E425" s="2" t="s">
        <v>456</v>
      </c>
      <c r="F425" s="2" t="s">
        <v>457</v>
      </c>
      <c r="G425" s="2" t="s">
        <v>458</v>
      </c>
      <c r="I425" s="2">
        <v>142</v>
      </c>
      <c r="J425" s="2" t="s">
        <v>459</v>
      </c>
      <c r="K425" s="2">
        <v>20</v>
      </c>
      <c r="L425" s="2" t="s">
        <v>30</v>
      </c>
      <c r="M425" s="2" t="s">
        <v>360</v>
      </c>
      <c r="N425" s="2" t="s">
        <v>383</v>
      </c>
      <c r="S425" s="9"/>
      <c r="T425" s="10"/>
      <c r="U425" s="8"/>
      <c r="V425" s="2" t="s">
        <v>460</v>
      </c>
      <c r="W425" s="2" t="s">
        <v>461</v>
      </c>
      <c r="X425" s="2" t="str">
        <f>X$344</f>
        <v>TRUE</v>
      </c>
    </row>
    <row r="426" spans="2:27" x14ac:dyDescent="0.4">
      <c r="I426" s="2">
        <v>142</v>
      </c>
      <c r="J426" s="2" t="s">
        <v>362</v>
      </c>
      <c r="S426" s="6" t="s">
        <v>36</v>
      </c>
      <c r="T426" s="6" t="s">
        <v>37</v>
      </c>
      <c r="U426" s="6" t="s">
        <v>38</v>
      </c>
      <c r="Y426" s="2"/>
      <c r="AA426" s="2"/>
    </row>
    <row r="427" spans="2:27" outlineLevel="1" collapsed="1" x14ac:dyDescent="0.4">
      <c r="B427" s="19" t="s">
        <v>292</v>
      </c>
      <c r="C427" s="5">
        <v>2</v>
      </c>
      <c r="D427" s="30"/>
      <c r="E427" s="2" t="s">
        <v>135</v>
      </c>
      <c r="F427" s="2" t="s">
        <v>293</v>
      </c>
      <c r="G427" s="2" t="s">
        <v>103</v>
      </c>
      <c r="I427" s="2">
        <v>142</v>
      </c>
      <c r="K427" s="2">
        <v>10</v>
      </c>
      <c r="L427" s="2" t="s">
        <v>136</v>
      </c>
      <c r="M427" s="2" t="s">
        <v>360</v>
      </c>
      <c r="S427" s="9"/>
      <c r="T427" s="10"/>
      <c r="U427" s="8"/>
      <c r="V427" s="2" t="s">
        <v>105</v>
      </c>
      <c r="W427" s="2" t="s">
        <v>462</v>
      </c>
      <c r="X427" s="2" t="str" cm="1">
        <f t="array" ref="X427">IF(AND(C$427&lt;&gt;1,C$428="",C$430:C$432="",S$427:U$428="",S$430:U$432=""),"FALSE","TRUE")</f>
        <v>FALSE</v>
      </c>
      <c r="Y427" s="2"/>
      <c r="AA427" s="2"/>
    </row>
    <row r="428" spans="2:27" hidden="1" outlineLevel="2" x14ac:dyDescent="0.4">
      <c r="B428" s="20" t="s">
        <v>363</v>
      </c>
      <c r="C428" s="21"/>
      <c r="D428" s="30"/>
      <c r="E428" s="2" t="s">
        <v>463</v>
      </c>
      <c r="F428" s="2" t="s">
        <v>174</v>
      </c>
      <c r="G428" s="2" t="s">
        <v>73</v>
      </c>
      <c r="I428" s="2">
        <v>142</v>
      </c>
      <c r="K428" s="2">
        <v>20</v>
      </c>
      <c r="L428" s="2" t="s">
        <v>30</v>
      </c>
      <c r="M428" s="2" t="s">
        <v>360</v>
      </c>
      <c r="S428" s="9"/>
      <c r="T428" s="10"/>
      <c r="U428" s="8"/>
      <c r="W428" s="2" t="s">
        <v>464</v>
      </c>
      <c r="X428" s="2" t="str" cm="1">
        <f t="array" ref="X428">IF(AND(C$427&lt;&gt;1,C$428="",C$430:C$432="",S$427:U$428="",S$430:U$432=""),"FALSE","TRUE")</f>
        <v>FALSE</v>
      </c>
      <c r="Y428" s="2"/>
      <c r="AA428" s="2"/>
    </row>
    <row r="429" spans="2:27" hidden="1" outlineLevel="2" x14ac:dyDescent="0.4">
      <c r="B429" s="54" t="s">
        <v>365</v>
      </c>
      <c r="C429" s="54"/>
      <c r="D429" s="35"/>
      <c r="E429" s="2" t="s">
        <v>366</v>
      </c>
      <c r="I429" s="2">
        <v>142</v>
      </c>
      <c r="M429" s="2" t="s">
        <v>360</v>
      </c>
      <c r="N429" s="2" t="s">
        <v>366</v>
      </c>
      <c r="S429" s="6" t="s">
        <v>36</v>
      </c>
      <c r="T429" s="6" t="s">
        <v>37</v>
      </c>
      <c r="U429" s="6" t="s">
        <v>38</v>
      </c>
      <c r="Y429" s="2"/>
      <c r="AA429" s="2"/>
    </row>
    <row r="430" spans="2:27" hidden="1" outlineLevel="2" x14ac:dyDescent="0.4">
      <c r="B430" s="22" t="s">
        <v>367</v>
      </c>
      <c r="C430" s="8"/>
      <c r="D430" s="31"/>
      <c r="E430" s="2" t="s">
        <v>368</v>
      </c>
      <c r="F430" s="2" t="str">
        <f>IF(C428="","^.{1,240}$|^$","^.{1,240}$")</f>
        <v>^.{1,240}$|^$</v>
      </c>
      <c r="G430" s="2" t="s">
        <v>369</v>
      </c>
      <c r="I430" s="2">
        <v>142</v>
      </c>
      <c r="K430" s="2">
        <v>240</v>
      </c>
      <c r="L430" s="2" t="s">
        <v>30</v>
      </c>
      <c r="M430" s="2" t="s">
        <v>360</v>
      </c>
      <c r="N430" s="2" t="s">
        <v>366</v>
      </c>
      <c r="S430" s="9"/>
      <c r="T430" s="10"/>
      <c r="U430" s="8"/>
      <c r="W430" s="2" t="s">
        <v>465</v>
      </c>
      <c r="X430" s="2" t="str" cm="1">
        <f t="array" ref="X430">IF(AND(C$427&lt;&gt;1,C$428="",C$430:C$432="",S$427:U$428="",S$430:U$432=""),"FALSE","TRUE")</f>
        <v>FALSE</v>
      </c>
      <c r="Y430" s="2"/>
      <c r="AA430" s="2"/>
    </row>
    <row r="431" spans="2:27" hidden="1" outlineLevel="2" x14ac:dyDescent="0.4">
      <c r="B431" s="19" t="s">
        <v>371</v>
      </c>
      <c r="C431" s="5"/>
      <c r="D431" s="30"/>
      <c r="E431" s="2" t="s">
        <v>372</v>
      </c>
      <c r="F431" s="2" t="str">
        <f>IF(C428="","^.{1,20}$|^$","^.{1,20}$")</f>
        <v>^.{1,20}$|^$</v>
      </c>
      <c r="G431" s="2" t="s">
        <v>73</v>
      </c>
      <c r="I431" s="2">
        <v>142</v>
      </c>
      <c r="K431" s="2">
        <v>20</v>
      </c>
      <c r="L431" s="2" t="s">
        <v>30</v>
      </c>
      <c r="M431" s="2" t="s">
        <v>360</v>
      </c>
      <c r="N431" s="2" t="s">
        <v>366</v>
      </c>
      <c r="S431" s="9"/>
      <c r="T431" s="10"/>
      <c r="U431" s="8"/>
      <c r="W431" s="2" t="s">
        <v>464</v>
      </c>
      <c r="X431" s="2" t="str" cm="1">
        <f t="array" ref="X431">IF(AND(C$427&lt;&gt;1,C$428="",C$430:C$432="",S$427:U$428="",S$430:U$432=""),"FALSE","TRUE")</f>
        <v>FALSE</v>
      </c>
      <c r="Y431" s="2"/>
      <c r="AA431" s="2"/>
    </row>
    <row r="432" spans="2:27" hidden="1" outlineLevel="2" x14ac:dyDescent="0.4">
      <c r="B432" s="19" t="s">
        <v>373</v>
      </c>
      <c r="C432" s="8"/>
      <c r="D432" s="31"/>
      <c r="E432" s="2" t="s">
        <v>256</v>
      </c>
      <c r="F432" s="2" t="str">
        <f>IF(C431="その他","^.{1,2000}$","^$")</f>
        <v>^$</v>
      </c>
      <c r="G432" s="2" t="str">
        <f>IF(F432="^$", "入力しないでください", "入力してください(2000文字以内)")</f>
        <v>入力しないでください</v>
      </c>
      <c r="I432" s="2">
        <v>142</v>
      </c>
      <c r="K432" s="2">
        <v>2000</v>
      </c>
      <c r="L432" s="2" t="s">
        <v>30</v>
      </c>
      <c r="M432" s="2" t="s">
        <v>360</v>
      </c>
      <c r="N432" s="2" t="s">
        <v>366</v>
      </c>
      <c r="S432" s="9"/>
      <c r="T432" s="10"/>
      <c r="U432" s="8"/>
      <c r="W432" s="2" t="s">
        <v>466</v>
      </c>
      <c r="X432" s="2" t="str" cm="1">
        <f t="array" ref="X432">IF(AND(C$427&lt;&gt;1,C$428="",C$430:C$432="",S$427:U$428="",S$430:U$432=""),"FALSE","TRUE")</f>
        <v>FALSE</v>
      </c>
      <c r="Y432" s="2"/>
      <c r="AA432" s="2"/>
    </row>
    <row r="433" spans="2:27" hidden="1" outlineLevel="2" x14ac:dyDescent="0.4">
      <c r="B433" s="23"/>
      <c r="E433" s="24"/>
      <c r="I433" s="2">
        <v>142</v>
      </c>
      <c r="Y433" s="2"/>
      <c r="AA433" s="2"/>
    </row>
    <row r="434" spans="2:27" hidden="1" outlineLevel="2" x14ac:dyDescent="0.4">
      <c r="B434" s="50" t="s">
        <v>374</v>
      </c>
      <c r="C434" s="50"/>
      <c r="D434" s="33"/>
      <c r="E434" s="2" t="s">
        <v>375</v>
      </c>
      <c r="I434" s="2">
        <v>142</v>
      </c>
      <c r="M434" s="2" t="s">
        <v>360</v>
      </c>
      <c r="N434" s="2" t="s">
        <v>375</v>
      </c>
      <c r="S434" s="6" t="s">
        <v>36</v>
      </c>
      <c r="T434" s="6" t="s">
        <v>37</v>
      </c>
      <c r="U434" s="6" t="s">
        <v>38</v>
      </c>
      <c r="Y434" s="2"/>
      <c r="AA434" s="2"/>
    </row>
    <row r="435" spans="2:27" hidden="1" outlineLevel="2" x14ac:dyDescent="0.4">
      <c r="B435" s="25" t="s">
        <v>376</v>
      </c>
      <c r="C435" s="28"/>
      <c r="D435" s="38"/>
      <c r="E435" s="2" t="s">
        <v>377</v>
      </c>
      <c r="F435" s="2" t="str">
        <f>IF(C428="","^.{1,20}$|^$","^.{1,20}$")</f>
        <v>^.{1,20}$|^$</v>
      </c>
      <c r="G435" s="2" t="s">
        <v>73</v>
      </c>
      <c r="I435" s="2">
        <v>142</v>
      </c>
      <c r="K435" s="2">
        <v>20</v>
      </c>
      <c r="L435" s="2" t="s">
        <v>30</v>
      </c>
      <c r="M435" s="2" t="s">
        <v>360</v>
      </c>
      <c r="N435" s="2" t="s">
        <v>375</v>
      </c>
      <c r="S435" s="9"/>
      <c r="T435" s="10"/>
      <c r="U435" s="8"/>
      <c r="W435" s="2" t="s">
        <v>464</v>
      </c>
      <c r="X435" s="2" t="str">
        <f>X$427</f>
        <v>FALSE</v>
      </c>
      <c r="Y435" s="2"/>
      <c r="AA435" s="2"/>
    </row>
    <row r="436" spans="2:27" ht="24.45" hidden="1" outlineLevel="2" x14ac:dyDescent="0.4">
      <c r="B436" s="7" t="s">
        <v>378</v>
      </c>
      <c r="C436" s="8"/>
      <c r="D436" s="31"/>
      <c r="E436" s="2" t="s">
        <v>379</v>
      </c>
      <c r="F436" s="2" t="str">
        <f>IF(C435="その他","^.{1,2000}$","^$")</f>
        <v>^$</v>
      </c>
      <c r="G436" s="2" t="str">
        <f>IF(F436="^$", "入力しないでください", "入力してください(2000文字以内)")</f>
        <v>入力しないでください</v>
      </c>
      <c r="I436" s="2">
        <v>142</v>
      </c>
      <c r="K436" s="2">
        <v>2000</v>
      </c>
      <c r="L436" s="2" t="s">
        <v>30</v>
      </c>
      <c r="M436" s="2" t="s">
        <v>360</v>
      </c>
      <c r="N436" s="2" t="s">
        <v>375</v>
      </c>
      <c r="S436" s="9"/>
      <c r="T436" s="10"/>
      <c r="U436" s="8"/>
      <c r="W436" s="2" t="s">
        <v>466</v>
      </c>
      <c r="X436" s="2" t="str">
        <f t="shared" ref="X436:X437" si="0">X$427</f>
        <v>FALSE</v>
      </c>
      <c r="Y436" s="2"/>
      <c r="AA436" s="2"/>
    </row>
    <row r="437" spans="2:27" hidden="1" outlineLevel="2" x14ac:dyDescent="0.4">
      <c r="B437" s="22" t="s">
        <v>380</v>
      </c>
      <c r="C437" s="26"/>
      <c r="D437" s="30"/>
      <c r="E437" s="2" t="s">
        <v>381</v>
      </c>
      <c r="F437" s="2" t="str">
        <f>IF(C428="","^.{1,20}$|^$","^.{1,20}$")</f>
        <v>^.{1,20}$|^$</v>
      </c>
      <c r="G437" s="2" t="s">
        <v>73</v>
      </c>
      <c r="I437" s="2">
        <v>142</v>
      </c>
      <c r="K437" s="2">
        <v>20</v>
      </c>
      <c r="L437" s="2" t="s">
        <v>30</v>
      </c>
      <c r="M437" s="2" t="s">
        <v>360</v>
      </c>
      <c r="S437" s="9"/>
      <c r="T437" s="10"/>
      <c r="U437" s="8"/>
      <c r="W437" s="2" t="s">
        <v>464</v>
      </c>
      <c r="X437" s="2" t="str">
        <f t="shared" si="0"/>
        <v>FALSE</v>
      </c>
      <c r="Y437" s="2"/>
      <c r="AA437" s="2"/>
    </row>
    <row r="438" spans="2:27" hidden="1" outlineLevel="2" x14ac:dyDescent="0.4">
      <c r="B438" s="23"/>
      <c r="I438" s="2">
        <v>142</v>
      </c>
      <c r="Y438" s="2"/>
      <c r="AA438" s="2"/>
    </row>
    <row r="439" spans="2:27" hidden="1" outlineLevel="2" x14ac:dyDescent="0.4">
      <c r="B439" s="23" t="s">
        <v>382</v>
      </c>
      <c r="E439" s="2" t="s">
        <v>383</v>
      </c>
      <c r="I439" s="2">
        <v>142</v>
      </c>
      <c r="M439" s="2" t="s">
        <v>360</v>
      </c>
      <c r="N439" s="2" t="s">
        <v>383</v>
      </c>
      <c r="S439" s="6" t="s">
        <v>36</v>
      </c>
      <c r="T439" s="6" t="s">
        <v>37</v>
      </c>
      <c r="U439" s="6" t="s">
        <v>38</v>
      </c>
      <c r="Y439" s="2"/>
      <c r="AA439" s="2"/>
    </row>
    <row r="440" spans="2:27" hidden="1" outlineLevel="2" x14ac:dyDescent="0.4">
      <c r="B440" s="19" t="s">
        <v>384</v>
      </c>
      <c r="C440" s="8"/>
      <c r="D440" s="31"/>
      <c r="E440" s="2" t="s">
        <v>385</v>
      </c>
      <c r="F440" s="2" t="s">
        <v>386</v>
      </c>
      <c r="G440" s="2" t="s">
        <v>73</v>
      </c>
      <c r="I440" s="2">
        <v>142</v>
      </c>
      <c r="K440" s="2">
        <v>50</v>
      </c>
      <c r="L440" s="2" t="s">
        <v>387</v>
      </c>
      <c r="M440" s="2" t="s">
        <v>360</v>
      </c>
      <c r="N440" s="2" t="s">
        <v>383</v>
      </c>
      <c r="R440" s="2" t="str">
        <f>IF(C440="","TRUE","FALSE")</f>
        <v>TRUE</v>
      </c>
      <c r="S440" s="9"/>
      <c r="T440" s="10"/>
      <c r="U440" s="8"/>
      <c r="W440" s="2" t="s">
        <v>386</v>
      </c>
      <c r="X440" s="2" t="str">
        <f>X$427</f>
        <v>FALSE</v>
      </c>
      <c r="Y440" s="2"/>
      <c r="AA440" s="2"/>
    </row>
    <row r="441" spans="2:27" hidden="1" outlineLevel="2" x14ac:dyDescent="0.4">
      <c r="B441" s="23"/>
      <c r="I441" s="2">
        <v>142</v>
      </c>
      <c r="Y441" s="2"/>
      <c r="AA441" s="2"/>
    </row>
    <row r="442" spans="2:27" hidden="1" outlineLevel="2" x14ac:dyDescent="0.4">
      <c r="B442" s="23" t="s">
        <v>388</v>
      </c>
      <c r="E442" s="2" t="s">
        <v>391</v>
      </c>
      <c r="I442" s="2">
        <v>142</v>
      </c>
      <c r="L442" s="2" t="s">
        <v>390</v>
      </c>
      <c r="M442" s="2" t="s">
        <v>360</v>
      </c>
      <c r="N442" s="2" t="s">
        <v>383</v>
      </c>
      <c r="O442" s="2" t="s">
        <v>391</v>
      </c>
      <c r="S442" s="6" t="s">
        <v>36</v>
      </c>
      <c r="T442" s="6" t="s">
        <v>37</v>
      </c>
      <c r="U442" s="6" t="s">
        <v>38</v>
      </c>
      <c r="Y442" s="2"/>
      <c r="AA442" s="2"/>
    </row>
    <row r="443" spans="2:27" hidden="1" outlineLevel="2" x14ac:dyDescent="0.4">
      <c r="B443" s="19" t="s">
        <v>134</v>
      </c>
      <c r="C443" s="5">
        <v>1</v>
      </c>
      <c r="D443" s="30"/>
      <c r="E443" s="2" t="s">
        <v>392</v>
      </c>
      <c r="F443" s="2" t="s">
        <v>293</v>
      </c>
      <c r="G443" s="2" t="s">
        <v>103</v>
      </c>
      <c r="H443" s="2">
        <v>156</v>
      </c>
      <c r="I443" s="2">
        <v>142</v>
      </c>
      <c r="K443" s="2">
        <v>10</v>
      </c>
      <c r="L443" s="2" t="s">
        <v>136</v>
      </c>
      <c r="M443" s="2" t="s">
        <v>360</v>
      </c>
      <c r="N443" s="2" t="s">
        <v>383</v>
      </c>
      <c r="O443" s="2" t="s">
        <v>391</v>
      </c>
      <c r="S443" s="9"/>
      <c r="T443" s="10"/>
      <c r="U443" s="8"/>
      <c r="V443" s="2" t="s">
        <v>105</v>
      </c>
      <c r="W443" s="2" t="s">
        <v>462</v>
      </c>
      <c r="X443" s="45" t="str" cm="1">
        <f t="array" ref="X443">IF(X427="TRUE",IF(AND(C443&lt;&gt;1,C444:C447="",S443:U447=""), "FALSE","TRUE"),"FALSE")</f>
        <v>FALSE</v>
      </c>
      <c r="Y443" s="2"/>
      <c r="AA443" s="2"/>
    </row>
    <row r="444" spans="2:27" hidden="1" outlineLevel="2" x14ac:dyDescent="0.4">
      <c r="B444" s="19" t="s">
        <v>107</v>
      </c>
      <c r="C444" s="8"/>
      <c r="D444" s="31"/>
      <c r="E444" s="2" t="s">
        <v>393</v>
      </c>
      <c r="F444" s="2" t="str">
        <f>IF($C$435="被験薬","^.{1,100}$","^.{1,100}$|^$")</f>
        <v>^.{1,100}$|^$</v>
      </c>
      <c r="G444" s="2" t="s">
        <v>110</v>
      </c>
      <c r="H444" s="2">
        <v>156</v>
      </c>
      <c r="I444" s="2">
        <v>142</v>
      </c>
      <c r="K444" s="2">
        <v>100</v>
      </c>
      <c r="L444" s="2" t="s">
        <v>30</v>
      </c>
      <c r="M444" s="2" t="s">
        <v>360</v>
      </c>
      <c r="N444" s="2" t="s">
        <v>383</v>
      </c>
      <c r="O444" s="2" t="s">
        <v>391</v>
      </c>
      <c r="S444" s="9"/>
      <c r="T444" s="10"/>
      <c r="U444" s="8"/>
      <c r="W444" s="2" t="s">
        <v>467</v>
      </c>
      <c r="X444" s="45" t="str" cm="1">
        <f t="array" ref="X444">IF(X427="TRUE",IF(AND(C443&lt;&gt;1,C444:C447="",S443:U447=""), "FALSE","TRUE"),"FALSE")</f>
        <v>FALSE</v>
      </c>
      <c r="Y444" s="2"/>
      <c r="AA444" s="2"/>
    </row>
    <row r="445" spans="2:27" hidden="1" outlineLevel="2" x14ac:dyDescent="0.4">
      <c r="B445" s="19" t="s">
        <v>112</v>
      </c>
      <c r="C445" s="8"/>
      <c r="D445" s="31"/>
      <c r="E445" s="2" t="s">
        <v>394</v>
      </c>
      <c r="F445" s="2" t="str">
        <f>IF($C$435="被験薬","^.{1,120}$","^.{1,120}$|^$")</f>
        <v>^.{1,120}$|^$</v>
      </c>
      <c r="G445" s="2" t="s">
        <v>115</v>
      </c>
      <c r="H445" s="2">
        <v>156</v>
      </c>
      <c r="I445" s="2">
        <v>142</v>
      </c>
      <c r="K445" s="2">
        <v>120</v>
      </c>
      <c r="L445" s="2" t="s">
        <v>30</v>
      </c>
      <c r="M445" s="2" t="s">
        <v>360</v>
      </c>
      <c r="N445" s="2" t="s">
        <v>383</v>
      </c>
      <c r="O445" s="2" t="s">
        <v>391</v>
      </c>
      <c r="S445" s="9"/>
      <c r="T445" s="10"/>
      <c r="U445" s="8"/>
      <c r="W445" s="2" t="s">
        <v>468</v>
      </c>
      <c r="X445" s="45" t="str" cm="1">
        <f t="array" ref="X445">IF(X427="TRUE",IF(AND(C443&lt;&gt;1,C444:C447="",S443:U447=""), "FALSE","TRUE"),"FALSE")</f>
        <v>FALSE</v>
      </c>
      <c r="Y445" s="2"/>
      <c r="AA445" s="2"/>
    </row>
    <row r="446" spans="2:27" hidden="1" outlineLevel="2" x14ac:dyDescent="0.4">
      <c r="B446" s="19" t="s">
        <v>117</v>
      </c>
      <c r="C446" s="8"/>
      <c r="D446" s="31"/>
      <c r="E446" s="2" t="s">
        <v>395</v>
      </c>
      <c r="F446" s="2" t="s">
        <v>116</v>
      </c>
      <c r="G446" s="2" t="s">
        <v>115</v>
      </c>
      <c r="H446" s="2">
        <v>156</v>
      </c>
      <c r="I446" s="2">
        <v>142</v>
      </c>
      <c r="K446" s="2">
        <v>120</v>
      </c>
      <c r="L446" s="2" t="s">
        <v>30</v>
      </c>
      <c r="M446" s="2" t="s">
        <v>360</v>
      </c>
      <c r="N446" s="2" t="s">
        <v>383</v>
      </c>
      <c r="O446" s="2" t="s">
        <v>391</v>
      </c>
      <c r="S446" s="9"/>
      <c r="T446" s="10"/>
      <c r="U446" s="8"/>
      <c r="W446" s="2" t="s">
        <v>468</v>
      </c>
      <c r="X446" s="45" t="str" cm="1">
        <f t="array" ref="X446">IF(X427="TRUE",IF(AND(C443&lt;&gt;1,C444:C447="",S443:U447=""), "FALSE","TRUE"),"FALSE")</f>
        <v>FALSE</v>
      </c>
      <c r="Y446" s="2"/>
      <c r="AA446" s="2"/>
    </row>
    <row r="447" spans="2:27" hidden="1" outlineLevel="2" x14ac:dyDescent="0.4">
      <c r="B447" s="19" t="s">
        <v>119</v>
      </c>
      <c r="C447" s="11"/>
      <c r="D447" s="34"/>
      <c r="E447" s="2" t="s">
        <v>396</v>
      </c>
      <c r="F447" s="2" t="str">
        <f>IF($C$435="被験薬","^[0-9]{6}999$","^[0-9]{6}999$|^$")</f>
        <v>^[0-9]{6}999$|^$</v>
      </c>
      <c r="G447" s="2" t="s">
        <v>324</v>
      </c>
      <c r="H447" s="2">
        <v>156</v>
      </c>
      <c r="I447" s="2">
        <v>142</v>
      </c>
      <c r="K447" s="2">
        <v>9</v>
      </c>
      <c r="L447" s="2" t="s">
        <v>30</v>
      </c>
      <c r="M447" s="2" t="s">
        <v>360</v>
      </c>
      <c r="N447" s="2" t="s">
        <v>383</v>
      </c>
      <c r="O447" s="2" t="s">
        <v>391</v>
      </c>
      <c r="S447" s="9"/>
      <c r="T447" s="10"/>
      <c r="U447" s="8"/>
      <c r="W447" s="2" t="s">
        <v>469</v>
      </c>
      <c r="X447" s="45" t="str" cm="1">
        <f t="array" ref="X447">IF(X427="TRUE",IF(AND(C443&lt;&gt;1,C444:C447="",S443:U447=""), "FALSE","TRUE"),"FALSE")</f>
        <v>FALSE</v>
      </c>
      <c r="Y447" s="2"/>
      <c r="AA447" s="2"/>
    </row>
    <row r="448" spans="2:27" hidden="1" outlineLevel="2" x14ac:dyDescent="0.4">
      <c r="B448" s="23"/>
      <c r="I448" s="2">
        <v>142</v>
      </c>
      <c r="Y448" s="2"/>
      <c r="AA448" s="2"/>
    </row>
    <row r="449" spans="2:27" hidden="1" outlineLevel="2" x14ac:dyDescent="0.4">
      <c r="B449" s="53" t="s">
        <v>398</v>
      </c>
      <c r="C449" s="53"/>
      <c r="D449" s="36"/>
      <c r="E449" s="2" t="s">
        <v>399</v>
      </c>
      <c r="I449" s="2">
        <v>142</v>
      </c>
      <c r="L449" s="2" t="s">
        <v>400</v>
      </c>
      <c r="M449" s="2" t="s">
        <v>360</v>
      </c>
      <c r="N449" s="2" t="s">
        <v>383</v>
      </c>
      <c r="O449" s="2" t="s">
        <v>399</v>
      </c>
      <c r="S449" s="6" t="s">
        <v>36</v>
      </c>
      <c r="T449" s="6" t="s">
        <v>37</v>
      </c>
      <c r="U449" s="6" t="s">
        <v>38</v>
      </c>
      <c r="Y449" s="2"/>
      <c r="AA449" s="2"/>
    </row>
    <row r="450" spans="2:27" hidden="1" outlineLevel="2" x14ac:dyDescent="0.4">
      <c r="B450" s="19" t="s">
        <v>401</v>
      </c>
      <c r="C450" s="8"/>
      <c r="D450" s="31"/>
      <c r="E450" s="2" t="s">
        <v>402</v>
      </c>
      <c r="F450" s="2" t="str">
        <f>IF(C435="被験薬","^.{1,2000}$","^.{1,2000}$|^$")</f>
        <v>^.{1,2000}$|^$</v>
      </c>
      <c r="G450" s="2" t="s">
        <v>403</v>
      </c>
      <c r="I450" s="2">
        <v>142</v>
      </c>
      <c r="K450" s="2">
        <v>2000</v>
      </c>
      <c r="L450" s="2" t="s">
        <v>30</v>
      </c>
      <c r="M450" s="2" t="s">
        <v>360</v>
      </c>
      <c r="N450" s="2" t="s">
        <v>383</v>
      </c>
      <c r="O450" s="2" t="s">
        <v>399</v>
      </c>
      <c r="S450" s="9"/>
      <c r="T450" s="10"/>
      <c r="U450" s="8"/>
      <c r="W450" s="2" t="s">
        <v>466</v>
      </c>
      <c r="X450" s="2" t="str">
        <f>X$427</f>
        <v>FALSE</v>
      </c>
      <c r="Y450" s="2"/>
      <c r="AA450" s="2"/>
    </row>
    <row r="451" spans="2:27" hidden="1" outlineLevel="2" x14ac:dyDescent="0.4">
      <c r="B451" s="23"/>
      <c r="I451" s="2">
        <v>142</v>
      </c>
      <c r="Y451" s="2"/>
      <c r="AA451" s="2"/>
    </row>
    <row r="452" spans="2:27" hidden="1" outlineLevel="2" x14ac:dyDescent="0.4">
      <c r="B452" s="53" t="s">
        <v>131</v>
      </c>
      <c r="C452" s="53"/>
      <c r="D452" s="36"/>
      <c r="E452" s="2" t="s">
        <v>404</v>
      </c>
      <c r="I452" s="2">
        <v>142</v>
      </c>
      <c r="L452" s="2" t="s">
        <v>405</v>
      </c>
      <c r="M452" s="2" t="s">
        <v>360</v>
      </c>
      <c r="N452" s="2" t="s">
        <v>383</v>
      </c>
      <c r="O452" s="2" t="s">
        <v>399</v>
      </c>
      <c r="P452" s="2" t="s">
        <v>404</v>
      </c>
      <c r="S452" s="6" t="s">
        <v>36</v>
      </c>
      <c r="T452" s="6" t="s">
        <v>37</v>
      </c>
      <c r="U452" s="6" t="s">
        <v>38</v>
      </c>
      <c r="Y452" s="2"/>
      <c r="AA452" s="2"/>
    </row>
    <row r="453" spans="2:27" hidden="1" outlineLevel="2" x14ac:dyDescent="0.4">
      <c r="B453" s="19" t="s">
        <v>134</v>
      </c>
      <c r="C453" s="5">
        <v>1</v>
      </c>
      <c r="D453" s="30"/>
      <c r="E453" s="2" t="s">
        <v>392</v>
      </c>
      <c r="F453" s="2" t="str">
        <f>IF($C$435="被験薬","^[0-9]{1,10}$","^[0-9]{1,10}$|^$")</f>
        <v>^[0-9]{1,10}$|^$</v>
      </c>
      <c r="G453" s="2" t="s">
        <v>103</v>
      </c>
      <c r="H453" s="2">
        <v>164</v>
      </c>
      <c r="I453" s="2">
        <v>142</v>
      </c>
      <c r="K453" s="2">
        <v>10</v>
      </c>
      <c r="L453" s="2" t="s">
        <v>136</v>
      </c>
      <c r="M453" s="2" t="s">
        <v>360</v>
      </c>
      <c r="N453" s="2" t="s">
        <v>383</v>
      </c>
      <c r="O453" s="2" t="s">
        <v>399</v>
      </c>
      <c r="P453" s="2" t="s">
        <v>404</v>
      </c>
      <c r="S453" s="9"/>
      <c r="T453" s="10"/>
      <c r="U453" s="8"/>
      <c r="V453" s="2" t="s">
        <v>105</v>
      </c>
      <c r="W453" s="2" t="s">
        <v>462</v>
      </c>
      <c r="X453" s="45" t="str" cm="1">
        <f t="array" ref="X453">IF(X427="TRUE",IF(AND(C453&lt;&gt;1,C454="",S453:U454=""), "FALSE","TRUE"),"FALSE")</f>
        <v>FALSE</v>
      </c>
      <c r="Y453" s="2"/>
      <c r="AA453" s="2"/>
    </row>
    <row r="454" spans="2:27" hidden="1" outlineLevel="2" x14ac:dyDescent="0.4">
      <c r="B454" s="19" t="s">
        <v>406</v>
      </c>
      <c r="C454" s="8"/>
      <c r="D454" s="31"/>
      <c r="E454" s="2" t="s">
        <v>407</v>
      </c>
      <c r="F454" s="2" t="str">
        <f>IF($C$435="被験薬","^[a-zA-Z0-9]{2}$","^[a-zA-Z0-9]{2}$|^$")</f>
        <v>^[a-zA-Z0-9]{2}$|^$</v>
      </c>
      <c r="G454" s="2" t="s">
        <v>140</v>
      </c>
      <c r="H454" s="2">
        <v>164</v>
      </c>
      <c r="I454" s="2">
        <v>142</v>
      </c>
      <c r="K454" s="2">
        <v>2</v>
      </c>
      <c r="L454" s="2" t="s">
        <v>30</v>
      </c>
      <c r="M454" s="2" t="s">
        <v>360</v>
      </c>
      <c r="N454" s="2" t="s">
        <v>383</v>
      </c>
      <c r="O454" s="2" t="s">
        <v>399</v>
      </c>
      <c r="P454" s="2" t="s">
        <v>404</v>
      </c>
      <c r="S454" s="9"/>
      <c r="T454" s="10"/>
      <c r="U454" s="8"/>
      <c r="W454" s="2" t="s">
        <v>470</v>
      </c>
      <c r="X454" s="45" t="str" cm="1">
        <f t="array" ref="X454">IF(X427="TRUE",IF(AND(C453&lt;&gt;1,C454="",S453:U454=""), "FALSE","TRUE"),"FALSE")</f>
        <v>FALSE</v>
      </c>
      <c r="Y454" s="2"/>
      <c r="AA454" s="2"/>
    </row>
    <row r="455" spans="2:27" hidden="1" outlineLevel="2" x14ac:dyDescent="0.4">
      <c r="B455" s="23"/>
      <c r="I455" s="2">
        <v>142</v>
      </c>
      <c r="S455" s="6" t="s">
        <v>36</v>
      </c>
      <c r="T455" s="6" t="s">
        <v>37</v>
      </c>
      <c r="U455" s="6" t="s">
        <v>38</v>
      </c>
      <c r="Y455" s="2"/>
      <c r="AA455" s="2"/>
    </row>
    <row r="456" spans="2:27" hidden="1" outlineLevel="2" x14ac:dyDescent="0.4">
      <c r="B456" s="19" t="s">
        <v>408</v>
      </c>
      <c r="C456" s="8"/>
      <c r="D456" s="31"/>
      <c r="E456" s="2" t="s">
        <v>409</v>
      </c>
      <c r="F456" s="2" t="str">
        <f>IF(C435="被験薬","^.{1,2000}$","^.{1,2000}$|^$")</f>
        <v>^.{1,2000}$|^$</v>
      </c>
      <c r="G456" s="2" t="s">
        <v>403</v>
      </c>
      <c r="I456" s="2">
        <v>142</v>
      </c>
      <c r="K456" s="2">
        <v>2000</v>
      </c>
      <c r="L456" s="2" t="s">
        <v>30</v>
      </c>
      <c r="M456" s="2" t="s">
        <v>360</v>
      </c>
      <c r="N456" s="2" t="s">
        <v>383</v>
      </c>
      <c r="S456" s="9"/>
      <c r="T456" s="10"/>
      <c r="U456" s="8"/>
      <c r="W456" s="2" t="s">
        <v>466</v>
      </c>
      <c r="X456" s="2" t="str">
        <f>X$427</f>
        <v>FALSE</v>
      </c>
      <c r="Y456" s="2"/>
      <c r="AA456" s="2"/>
    </row>
    <row r="457" spans="2:27" hidden="1" outlineLevel="2" x14ac:dyDescent="0.4">
      <c r="B457" s="23"/>
      <c r="I457" s="2">
        <v>142</v>
      </c>
      <c r="Y457" s="2"/>
      <c r="AA457" s="2"/>
    </row>
    <row r="458" spans="2:27" hidden="1" outlineLevel="2" x14ac:dyDescent="0.4">
      <c r="B458" s="53" t="s">
        <v>410</v>
      </c>
      <c r="C458" s="53"/>
      <c r="D458" s="36"/>
      <c r="E458" s="2" t="s">
        <v>411</v>
      </c>
      <c r="I458" s="2">
        <v>142</v>
      </c>
      <c r="L458" s="2" t="s">
        <v>412</v>
      </c>
      <c r="M458" s="2" t="s">
        <v>360</v>
      </c>
      <c r="N458" s="2" t="s">
        <v>383</v>
      </c>
      <c r="O458" s="2" t="s">
        <v>411</v>
      </c>
      <c r="S458" s="6" t="s">
        <v>36</v>
      </c>
      <c r="T458" s="6" t="s">
        <v>37</v>
      </c>
      <c r="U458" s="6" t="s">
        <v>38</v>
      </c>
      <c r="Y458" s="2"/>
      <c r="AA458" s="2"/>
    </row>
    <row r="459" spans="2:27" hidden="1" outlineLevel="2" x14ac:dyDescent="0.4">
      <c r="B459" s="19" t="s">
        <v>413</v>
      </c>
      <c r="C459" s="8"/>
      <c r="D459" s="31"/>
      <c r="E459" s="2" t="s">
        <v>414</v>
      </c>
      <c r="F459" s="2" t="str">
        <f>IF(C435="被験薬","^.{1,1024}$","^.{1,1024}$|^$")</f>
        <v>^.{1,1024}$|^$</v>
      </c>
      <c r="G459" s="2" t="s">
        <v>150</v>
      </c>
      <c r="I459" s="2">
        <v>142</v>
      </c>
      <c r="K459" s="2">
        <v>1024</v>
      </c>
      <c r="L459" s="2" t="s">
        <v>30</v>
      </c>
      <c r="M459" s="2" t="s">
        <v>360</v>
      </c>
      <c r="N459" s="2" t="s">
        <v>383</v>
      </c>
      <c r="O459" s="2" t="s">
        <v>411</v>
      </c>
      <c r="S459" s="9"/>
      <c r="T459" s="10"/>
      <c r="U459" s="8"/>
      <c r="W459" s="2" t="s">
        <v>471</v>
      </c>
      <c r="X459" s="2" t="str">
        <f>X$427</f>
        <v>FALSE</v>
      </c>
      <c r="Y459" s="2"/>
      <c r="AA459" s="2"/>
    </row>
    <row r="460" spans="2:27" hidden="1" outlineLevel="2" x14ac:dyDescent="0.4">
      <c r="B460" s="19" t="s">
        <v>152</v>
      </c>
      <c r="C460" s="5"/>
      <c r="D460" s="30"/>
      <c r="E460" s="2" t="s">
        <v>415</v>
      </c>
      <c r="F460" s="2" t="str">
        <f>IF(C435="被験薬","^\d{3}$","^\d{3}$|^$")</f>
        <v>^\d{3}$|^$</v>
      </c>
      <c r="G460" s="2" t="s">
        <v>155</v>
      </c>
      <c r="I460" s="2">
        <v>142</v>
      </c>
      <c r="K460" s="2">
        <v>3</v>
      </c>
      <c r="L460" s="2" t="s">
        <v>30</v>
      </c>
      <c r="M460" s="2" t="s">
        <v>360</v>
      </c>
      <c r="N460" s="2" t="s">
        <v>383</v>
      </c>
      <c r="O460" s="2" t="s">
        <v>411</v>
      </c>
      <c r="S460" s="9"/>
      <c r="T460" s="10"/>
      <c r="U460" s="8"/>
      <c r="W460" s="2" t="s">
        <v>472</v>
      </c>
      <c r="X460" s="2" t="str">
        <f>X$427</f>
        <v>FALSE</v>
      </c>
      <c r="Y460" s="2"/>
      <c r="AA460" s="2"/>
    </row>
    <row r="461" spans="2:27" hidden="1" outlineLevel="2" x14ac:dyDescent="0.4">
      <c r="B461" s="23"/>
      <c r="I461" s="2">
        <v>142</v>
      </c>
      <c r="Y461" s="2"/>
      <c r="AA461" s="2"/>
    </row>
    <row r="462" spans="2:27" hidden="1" outlineLevel="2" x14ac:dyDescent="0.4">
      <c r="B462" s="53" t="s">
        <v>416</v>
      </c>
      <c r="C462" s="53"/>
      <c r="D462" s="36"/>
      <c r="E462" s="2" t="s">
        <v>417</v>
      </c>
      <c r="I462" s="2">
        <v>142</v>
      </c>
      <c r="L462" s="2" t="s">
        <v>418</v>
      </c>
      <c r="M462" s="2" t="s">
        <v>360</v>
      </c>
      <c r="N462" s="2" t="s">
        <v>383</v>
      </c>
      <c r="O462" s="2" t="s">
        <v>417</v>
      </c>
      <c r="S462" s="6" t="s">
        <v>36</v>
      </c>
      <c r="T462" s="6" t="s">
        <v>37</v>
      </c>
      <c r="U462" s="6" t="s">
        <v>38</v>
      </c>
      <c r="Y462" s="2"/>
      <c r="AA462" s="2"/>
    </row>
    <row r="463" spans="2:27" hidden="1" outlineLevel="2" x14ac:dyDescent="0.4">
      <c r="B463" s="19" t="s">
        <v>160</v>
      </c>
      <c r="C463" s="8"/>
      <c r="D463" s="31"/>
      <c r="E463" s="2" t="s">
        <v>419</v>
      </c>
      <c r="F463" s="2" t="str">
        <f>IF(C435="被験薬","^.{1,1024}$","^.{1,1024}$|^$")</f>
        <v>^.{1,1024}$|^$</v>
      </c>
      <c r="G463" s="2" t="s">
        <v>150</v>
      </c>
      <c r="I463" s="2">
        <v>142</v>
      </c>
      <c r="K463" s="2">
        <v>1024</v>
      </c>
      <c r="L463" s="2" t="s">
        <v>30</v>
      </c>
      <c r="M463" s="2" t="s">
        <v>360</v>
      </c>
      <c r="N463" s="2" t="s">
        <v>383</v>
      </c>
      <c r="O463" s="2" t="s">
        <v>417</v>
      </c>
      <c r="S463" s="9"/>
      <c r="T463" s="10"/>
      <c r="U463" s="8"/>
      <c r="W463" s="2" t="s">
        <v>471</v>
      </c>
      <c r="X463" s="2" t="str">
        <f>X$427</f>
        <v>FALSE</v>
      </c>
      <c r="Y463" s="2"/>
      <c r="AA463" s="2"/>
    </row>
    <row r="464" spans="2:27" hidden="1" outlineLevel="2" x14ac:dyDescent="0.4">
      <c r="B464" s="23"/>
      <c r="I464" s="2">
        <v>142</v>
      </c>
      <c r="Y464" s="2"/>
      <c r="AA464" s="2"/>
    </row>
    <row r="465" spans="2:27" hidden="1" outlineLevel="2" x14ac:dyDescent="0.4">
      <c r="B465" s="53" t="s">
        <v>162</v>
      </c>
      <c r="C465" s="53"/>
      <c r="D465" s="36"/>
      <c r="E465" s="2" t="s">
        <v>420</v>
      </c>
      <c r="I465" s="2">
        <v>142</v>
      </c>
      <c r="L465" s="2" t="s">
        <v>421</v>
      </c>
      <c r="M465" s="2" t="s">
        <v>360</v>
      </c>
      <c r="N465" s="2" t="s">
        <v>383</v>
      </c>
      <c r="O465" s="2" t="s">
        <v>417</v>
      </c>
      <c r="P465" s="2" t="s">
        <v>420</v>
      </c>
      <c r="S465" s="6" t="s">
        <v>36</v>
      </c>
      <c r="T465" s="6" t="s">
        <v>37</v>
      </c>
      <c r="U465" s="6" t="s">
        <v>38</v>
      </c>
      <c r="Y465" s="2"/>
      <c r="AA465" s="2"/>
    </row>
    <row r="466" spans="2:27" hidden="1" outlineLevel="2" x14ac:dyDescent="0.4">
      <c r="B466" s="19" t="s">
        <v>134</v>
      </c>
      <c r="C466" s="5">
        <v>1</v>
      </c>
      <c r="D466" s="30"/>
      <c r="E466" s="2" t="s">
        <v>392</v>
      </c>
      <c r="F466" s="2" t="str">
        <f>IF($C$435="被験薬","^[0-9]{1,10}$","^[0-9]{1,10}$|^$")</f>
        <v>^[0-9]{1,10}$|^$</v>
      </c>
      <c r="G466" s="2" t="s">
        <v>103</v>
      </c>
      <c r="H466" s="2">
        <v>173</v>
      </c>
      <c r="I466" s="2">
        <v>142</v>
      </c>
      <c r="K466" s="2">
        <v>10</v>
      </c>
      <c r="L466" s="2" t="s">
        <v>136</v>
      </c>
      <c r="M466" s="2" t="s">
        <v>360</v>
      </c>
      <c r="N466" s="2" t="s">
        <v>383</v>
      </c>
      <c r="O466" s="2" t="s">
        <v>417</v>
      </c>
      <c r="P466" s="2" t="s">
        <v>420</v>
      </c>
      <c r="S466" s="9"/>
      <c r="T466" s="10"/>
      <c r="U466" s="8"/>
      <c r="V466" s="2" t="s">
        <v>105</v>
      </c>
      <c r="W466" s="2" t="s">
        <v>462</v>
      </c>
      <c r="X466" s="45" t="str" cm="1">
        <f t="array" ref="X466">IF(X427="TRUE",IF(AND(C466&lt;&gt;1,C467="",S466:U467=""), "FALSE","TRUE"),"FALSE")</f>
        <v>FALSE</v>
      </c>
      <c r="Y466" s="2"/>
      <c r="AA466" s="2"/>
    </row>
    <row r="467" spans="2:27" hidden="1" outlineLevel="2" x14ac:dyDescent="0.4">
      <c r="B467" s="19" t="s">
        <v>422</v>
      </c>
      <c r="C467" s="5"/>
      <c r="D467" s="30"/>
      <c r="E467" s="2" t="s">
        <v>423</v>
      </c>
      <c r="F467" s="2" t="str">
        <f>IF($C$435="被験薬","^\d{2}$","^\d{2}$|^$")</f>
        <v>^\d{2}$|^$</v>
      </c>
      <c r="G467" s="2" t="s">
        <v>168</v>
      </c>
      <c r="H467" s="2">
        <v>173</v>
      </c>
      <c r="I467" s="2">
        <v>142</v>
      </c>
      <c r="K467" s="2">
        <v>2</v>
      </c>
      <c r="L467" s="2" t="s">
        <v>30</v>
      </c>
      <c r="M467" s="2" t="s">
        <v>360</v>
      </c>
      <c r="N467" s="2" t="s">
        <v>383</v>
      </c>
      <c r="O467" s="2" t="s">
        <v>417</v>
      </c>
      <c r="P467" s="2" t="s">
        <v>420</v>
      </c>
      <c r="S467" s="9"/>
      <c r="T467" s="10"/>
      <c r="U467" s="8"/>
      <c r="W467" s="2" t="s">
        <v>473</v>
      </c>
      <c r="X467" s="45" t="str" cm="1">
        <f t="array" ref="X467">IF(X427="TRUE",IF(AND(C466&lt;&gt;1,C467="",S466:U467=""), "FALSE","TRUE"),"FALSE")</f>
        <v>FALSE</v>
      </c>
      <c r="Y467" s="2"/>
      <c r="AA467" s="2"/>
    </row>
    <row r="468" spans="2:27" hidden="1" outlineLevel="2" x14ac:dyDescent="0.4">
      <c r="B468" s="23"/>
      <c r="I468" s="2">
        <v>142</v>
      </c>
      <c r="Y468" s="2"/>
      <c r="AA468" s="2"/>
    </row>
    <row r="469" spans="2:27" hidden="1" outlineLevel="2" x14ac:dyDescent="0.4">
      <c r="B469" s="53" t="s">
        <v>170</v>
      </c>
      <c r="C469" s="53"/>
      <c r="D469" s="36"/>
      <c r="E469" s="2" t="s">
        <v>424</v>
      </c>
      <c r="I469" s="2">
        <v>142</v>
      </c>
      <c r="M469" s="2" t="s">
        <v>360</v>
      </c>
      <c r="N469" s="2" t="s">
        <v>383</v>
      </c>
      <c r="O469" s="2" t="s">
        <v>424</v>
      </c>
      <c r="S469" s="6" t="s">
        <v>36</v>
      </c>
      <c r="T469" s="6" t="s">
        <v>37</v>
      </c>
      <c r="U469" s="6" t="s">
        <v>38</v>
      </c>
      <c r="Y469" s="2"/>
      <c r="AA469" s="2"/>
    </row>
    <row r="470" spans="2:27" hidden="1" outlineLevel="2" x14ac:dyDescent="0.4">
      <c r="B470" s="19" t="s">
        <v>425</v>
      </c>
      <c r="C470" s="8"/>
      <c r="D470" s="31"/>
      <c r="E470" s="2" t="s">
        <v>426</v>
      </c>
      <c r="F470" s="2" t="str">
        <f>IF(C435="被験薬","^.{1,2000}$","^.{1,2000}$|^$")</f>
        <v>^.{1,2000}$|^$</v>
      </c>
      <c r="G470" s="2" t="s">
        <v>403</v>
      </c>
      <c r="I470" s="2">
        <v>142</v>
      </c>
      <c r="K470" s="2">
        <v>2000</v>
      </c>
      <c r="L470" s="2" t="s">
        <v>30</v>
      </c>
      <c r="M470" s="2" t="s">
        <v>360</v>
      </c>
      <c r="N470" s="2" t="s">
        <v>383</v>
      </c>
      <c r="O470" s="2" t="s">
        <v>424</v>
      </c>
      <c r="S470" s="9"/>
      <c r="T470" s="10"/>
      <c r="U470" s="8"/>
      <c r="W470" s="2" t="s">
        <v>466</v>
      </c>
      <c r="X470" s="2" t="str">
        <f>X$427</f>
        <v>FALSE</v>
      </c>
      <c r="Y470" s="2"/>
      <c r="AA470" s="2"/>
    </row>
    <row r="471" spans="2:27" hidden="1" outlineLevel="2" x14ac:dyDescent="0.4">
      <c r="B471" s="23"/>
      <c r="I471" s="2">
        <v>142</v>
      </c>
      <c r="Y471" s="2"/>
      <c r="AA471" s="2"/>
    </row>
    <row r="472" spans="2:27" hidden="1" outlineLevel="2" x14ac:dyDescent="0.4">
      <c r="B472" s="53" t="s">
        <v>427</v>
      </c>
      <c r="C472" s="53"/>
      <c r="D472" s="36"/>
      <c r="E472" s="2" t="s">
        <v>428</v>
      </c>
      <c r="I472" s="2">
        <v>142</v>
      </c>
      <c r="L472" s="2" t="s">
        <v>429</v>
      </c>
      <c r="M472" s="2" t="s">
        <v>360</v>
      </c>
      <c r="N472" s="2" t="s">
        <v>383</v>
      </c>
      <c r="O472" s="2" t="s">
        <v>424</v>
      </c>
      <c r="P472" s="2" t="s">
        <v>428</v>
      </c>
      <c r="S472" s="6" t="s">
        <v>36</v>
      </c>
      <c r="T472" s="6" t="s">
        <v>37</v>
      </c>
      <c r="U472" s="6" t="s">
        <v>38</v>
      </c>
      <c r="Y472" s="2"/>
      <c r="AA472" s="2"/>
    </row>
    <row r="473" spans="2:27" hidden="1" outlineLevel="2" x14ac:dyDescent="0.4">
      <c r="B473" s="19" t="s">
        <v>430</v>
      </c>
      <c r="C473" s="8"/>
      <c r="D473" s="31"/>
      <c r="E473" s="2" t="s">
        <v>431</v>
      </c>
      <c r="F473" s="2" t="str">
        <f>IF(C435="被験薬","^.{1,1024}$","^.{1,1024}$|^$")</f>
        <v>^.{1,1024}$|^$</v>
      </c>
      <c r="G473" s="2" t="s">
        <v>150</v>
      </c>
      <c r="I473" s="2">
        <v>142</v>
      </c>
      <c r="K473" s="2">
        <v>1024</v>
      </c>
      <c r="L473" s="2" t="s">
        <v>30</v>
      </c>
      <c r="M473" s="2" t="s">
        <v>360</v>
      </c>
      <c r="N473" s="2" t="s">
        <v>383</v>
      </c>
      <c r="O473" s="2" t="s">
        <v>424</v>
      </c>
      <c r="P473" s="2" t="s">
        <v>428</v>
      </c>
      <c r="S473" s="9"/>
      <c r="T473" s="10"/>
      <c r="U473" s="8"/>
      <c r="W473" s="2" t="s">
        <v>471</v>
      </c>
      <c r="X473" s="2" t="str">
        <f>X$427</f>
        <v>FALSE</v>
      </c>
      <c r="Y473" s="2"/>
      <c r="AA473" s="2"/>
    </row>
    <row r="474" spans="2:27" hidden="1" outlineLevel="2" x14ac:dyDescent="0.4">
      <c r="B474" s="23"/>
      <c r="I474" s="2">
        <v>142</v>
      </c>
      <c r="Y474" s="2"/>
      <c r="AA474" s="2"/>
    </row>
    <row r="475" spans="2:27" hidden="1" outlineLevel="2" x14ac:dyDescent="0.4">
      <c r="B475" s="53" t="s">
        <v>162</v>
      </c>
      <c r="C475" s="53"/>
      <c r="D475" s="36"/>
      <c r="E475" s="2" t="s">
        <v>420</v>
      </c>
      <c r="I475" s="2">
        <v>142</v>
      </c>
      <c r="L475" s="2" t="s">
        <v>164</v>
      </c>
      <c r="M475" s="2" t="s">
        <v>360</v>
      </c>
      <c r="N475" s="2" t="s">
        <v>383</v>
      </c>
      <c r="O475" s="2" t="s">
        <v>424</v>
      </c>
      <c r="P475" s="2" t="s">
        <v>428</v>
      </c>
      <c r="Q475" s="2" t="s">
        <v>420</v>
      </c>
      <c r="S475" s="6" t="s">
        <v>36</v>
      </c>
      <c r="T475" s="6" t="s">
        <v>37</v>
      </c>
      <c r="U475" s="6" t="s">
        <v>38</v>
      </c>
      <c r="Y475" s="2"/>
      <c r="AA475" s="2"/>
    </row>
    <row r="476" spans="2:27" hidden="1" outlineLevel="2" x14ac:dyDescent="0.4">
      <c r="B476" s="19" t="s">
        <v>134</v>
      </c>
      <c r="C476" s="5">
        <v>1</v>
      </c>
      <c r="D476" s="30"/>
      <c r="E476" s="2" t="s">
        <v>392</v>
      </c>
      <c r="F476" s="2" t="str">
        <f>IF($C$435="被験薬","^[0-9]{1,10}$","^[0-9]{1,10}$|^$")</f>
        <v>^[0-9]{1,10}$|^$</v>
      </c>
      <c r="G476" s="2" t="s">
        <v>103</v>
      </c>
      <c r="H476" s="2">
        <v>180</v>
      </c>
      <c r="I476" s="2">
        <v>142</v>
      </c>
      <c r="K476" s="2">
        <v>10</v>
      </c>
      <c r="L476" s="2" t="s">
        <v>136</v>
      </c>
      <c r="M476" s="2" t="s">
        <v>360</v>
      </c>
      <c r="N476" s="2" t="s">
        <v>383</v>
      </c>
      <c r="O476" s="2" t="s">
        <v>424</v>
      </c>
      <c r="P476" s="2" t="s">
        <v>428</v>
      </c>
      <c r="Q476" s="2" t="s">
        <v>420</v>
      </c>
      <c r="S476" s="9"/>
      <c r="T476" s="10"/>
      <c r="U476" s="8"/>
      <c r="V476" s="2" t="s">
        <v>105</v>
      </c>
      <c r="W476" s="2" t="s">
        <v>462</v>
      </c>
      <c r="X476" s="45" t="str" cm="1">
        <f t="array" ref="X476">IF(X427="TRUE",IF(AND(C476&lt;&gt;1,C477="",S476:U477=""), "FALSE","TRUE"),"FALSE")</f>
        <v>FALSE</v>
      </c>
      <c r="Y476" s="2"/>
      <c r="AA476" s="2"/>
    </row>
    <row r="477" spans="2:27" hidden="1" outlineLevel="2" x14ac:dyDescent="0.4">
      <c r="B477" s="19" t="s">
        <v>422</v>
      </c>
      <c r="C477" s="5"/>
      <c r="D477" s="30"/>
      <c r="E477" s="2" t="s">
        <v>423</v>
      </c>
      <c r="F477" s="2" t="str">
        <f>IF($C$435="被験薬","^\d{2}$","^\d{2}$|^$")</f>
        <v>^\d{2}$|^$</v>
      </c>
      <c r="G477" s="2" t="s">
        <v>168</v>
      </c>
      <c r="H477" s="2">
        <v>180</v>
      </c>
      <c r="I477" s="2">
        <v>142</v>
      </c>
      <c r="K477" s="2">
        <v>2</v>
      </c>
      <c r="L477" s="2" t="s">
        <v>30</v>
      </c>
      <c r="M477" s="2" t="s">
        <v>360</v>
      </c>
      <c r="N477" s="2" t="s">
        <v>383</v>
      </c>
      <c r="O477" s="2" t="s">
        <v>424</v>
      </c>
      <c r="P477" s="2" t="s">
        <v>428</v>
      </c>
      <c r="Q477" s="2" t="s">
        <v>420</v>
      </c>
      <c r="S477" s="9"/>
      <c r="T477" s="10"/>
      <c r="U477" s="8"/>
      <c r="W477" s="2" t="s">
        <v>473</v>
      </c>
      <c r="X477" s="45" t="str" cm="1">
        <f t="array" ref="X477">IF(X427="TRUE",IF(AND(C476&lt;&gt;1,C477="",S476:U477=""), "FALSE","TRUE"),"FALSE")</f>
        <v>FALSE</v>
      </c>
      <c r="Y477" s="2"/>
      <c r="AA477" s="2"/>
    </row>
    <row r="478" spans="2:27" hidden="1" outlineLevel="2" x14ac:dyDescent="0.4">
      <c r="B478" s="23"/>
      <c r="I478" s="2">
        <v>142</v>
      </c>
      <c r="Y478" s="2"/>
      <c r="AA478" s="2"/>
    </row>
    <row r="479" spans="2:27" hidden="1" outlineLevel="2" x14ac:dyDescent="0.4">
      <c r="B479" s="23" t="s">
        <v>432</v>
      </c>
      <c r="E479" s="2" t="s">
        <v>433</v>
      </c>
      <c r="I479" s="2">
        <v>142</v>
      </c>
      <c r="M479" s="2" t="s">
        <v>360</v>
      </c>
      <c r="N479" s="2" t="s">
        <v>383</v>
      </c>
      <c r="O479" s="2" t="s">
        <v>433</v>
      </c>
      <c r="Y479" s="2"/>
      <c r="AA479" s="2"/>
    </row>
    <row r="480" spans="2:27" hidden="1" outlineLevel="2" x14ac:dyDescent="0.4">
      <c r="B480" s="53" t="s">
        <v>250</v>
      </c>
      <c r="C480" s="53"/>
      <c r="D480" s="36"/>
      <c r="E480" s="2" t="s">
        <v>434</v>
      </c>
      <c r="I480" s="2">
        <v>142</v>
      </c>
      <c r="L480" s="2" t="s">
        <v>252</v>
      </c>
      <c r="M480" s="2" t="s">
        <v>360</v>
      </c>
      <c r="N480" s="2" t="s">
        <v>383</v>
      </c>
      <c r="O480" s="2" t="s">
        <v>433</v>
      </c>
      <c r="P480" s="2" t="s">
        <v>434</v>
      </c>
      <c r="S480" s="6" t="s">
        <v>36</v>
      </c>
      <c r="T480" s="6" t="s">
        <v>37</v>
      </c>
      <c r="U480" s="6" t="s">
        <v>38</v>
      </c>
      <c r="Y480" s="2"/>
      <c r="AA480" s="2"/>
    </row>
    <row r="481" spans="2:27" hidden="1" outlineLevel="2" x14ac:dyDescent="0.4">
      <c r="B481" s="22" t="s">
        <v>253</v>
      </c>
      <c r="C481" s="27"/>
      <c r="D481" s="31"/>
      <c r="E481" s="2" t="s">
        <v>254</v>
      </c>
      <c r="F481" s="2" t="str">
        <f>IF(C435="被験薬",".{1,20}$","^.{1,20}$|^$")</f>
        <v>^.{1,20}$|^$</v>
      </c>
      <c r="G481" s="2" t="s">
        <v>73</v>
      </c>
      <c r="I481" s="2">
        <v>142</v>
      </c>
      <c r="K481" s="2">
        <v>20</v>
      </c>
      <c r="L481" s="2" t="s">
        <v>30</v>
      </c>
      <c r="M481" s="2" t="s">
        <v>360</v>
      </c>
      <c r="N481" s="2" t="s">
        <v>383</v>
      </c>
      <c r="O481" s="2" t="s">
        <v>433</v>
      </c>
      <c r="P481" s="2" t="s">
        <v>434</v>
      </c>
      <c r="S481" s="9"/>
      <c r="T481" s="10"/>
      <c r="U481" s="8"/>
      <c r="W481" s="2" t="s">
        <v>464</v>
      </c>
      <c r="X481" s="2" t="str">
        <f t="shared" ref="X481:X482" si="1">X$427</f>
        <v>FALSE</v>
      </c>
      <c r="Y481" s="2"/>
      <c r="AA481" s="2"/>
    </row>
    <row r="482" spans="2:27" hidden="1" outlineLevel="2" x14ac:dyDescent="0.4">
      <c r="B482" s="19" t="s">
        <v>255</v>
      </c>
      <c r="C482" s="8"/>
      <c r="D482" s="31"/>
      <c r="E482" s="2" t="s">
        <v>256</v>
      </c>
      <c r="F482" s="2" t="str">
        <f>IF(OR(C481="該当なし",C481=""), "^$", "^.{1,2000}$")</f>
        <v>^$</v>
      </c>
      <c r="G482" s="2" t="str">
        <f>IF(F482="^$", "入力しないでください", "入力してください(2000文字以内)")</f>
        <v>入力しないでください</v>
      </c>
      <c r="I482" s="2">
        <v>142</v>
      </c>
      <c r="K482" s="2">
        <v>2000</v>
      </c>
      <c r="L482" s="2" t="s">
        <v>30</v>
      </c>
      <c r="M482" s="2" t="s">
        <v>360</v>
      </c>
      <c r="N482" s="2" t="s">
        <v>383</v>
      </c>
      <c r="O482" s="2" t="s">
        <v>433</v>
      </c>
      <c r="P482" s="2" t="s">
        <v>434</v>
      </c>
      <c r="S482" s="9"/>
      <c r="T482" s="10"/>
      <c r="U482" s="8"/>
      <c r="W482" s="2" t="s">
        <v>466</v>
      </c>
      <c r="X482" s="2" t="str">
        <f t="shared" si="1"/>
        <v>FALSE</v>
      </c>
      <c r="Y482" s="2"/>
      <c r="AA482" s="2"/>
    </row>
    <row r="483" spans="2:27" hidden="1" outlineLevel="2" x14ac:dyDescent="0.4">
      <c r="B483" s="23"/>
      <c r="I483" s="2">
        <v>142</v>
      </c>
      <c r="Y483" s="2"/>
      <c r="AA483" s="2"/>
    </row>
    <row r="484" spans="2:27" hidden="1" outlineLevel="2" x14ac:dyDescent="0.4">
      <c r="B484" s="53" t="s">
        <v>258</v>
      </c>
      <c r="C484" s="53"/>
      <c r="D484" s="36"/>
      <c r="E484" s="2" t="s">
        <v>435</v>
      </c>
      <c r="I484" s="2">
        <v>142</v>
      </c>
      <c r="L484" s="2" t="s">
        <v>260</v>
      </c>
      <c r="M484" s="2" t="s">
        <v>360</v>
      </c>
      <c r="N484" s="2" t="s">
        <v>383</v>
      </c>
      <c r="O484" s="2" t="s">
        <v>433</v>
      </c>
      <c r="P484" s="2" t="s">
        <v>435</v>
      </c>
      <c r="S484" s="6" t="s">
        <v>36</v>
      </c>
      <c r="T484" s="6" t="s">
        <v>37</v>
      </c>
      <c r="U484" s="6" t="s">
        <v>38</v>
      </c>
      <c r="Y484" s="2"/>
      <c r="AA484" s="2"/>
    </row>
    <row r="485" spans="2:27" hidden="1" outlineLevel="2" x14ac:dyDescent="0.4">
      <c r="B485" s="19" t="s">
        <v>253</v>
      </c>
      <c r="C485" s="8"/>
      <c r="D485" s="31"/>
      <c r="E485" s="2" t="s">
        <v>261</v>
      </c>
      <c r="F485" s="2" t="str">
        <f>IF(C435="被験薬","^.{1,20}$","^.{1,20}$|^$")</f>
        <v>^.{1,20}$|^$</v>
      </c>
      <c r="G485" s="2" t="s">
        <v>73</v>
      </c>
      <c r="I485" s="2">
        <v>142</v>
      </c>
      <c r="K485" s="2">
        <v>20</v>
      </c>
      <c r="L485" s="2" t="s">
        <v>30</v>
      </c>
      <c r="M485" s="2" t="s">
        <v>360</v>
      </c>
      <c r="N485" s="2" t="s">
        <v>383</v>
      </c>
      <c r="O485" s="2" t="s">
        <v>433</v>
      </c>
      <c r="P485" s="2" t="s">
        <v>435</v>
      </c>
      <c r="S485" s="9"/>
      <c r="T485" s="10"/>
      <c r="U485" s="8"/>
      <c r="W485" s="2" t="s">
        <v>464</v>
      </c>
      <c r="X485" s="2" t="str">
        <f>X$427</f>
        <v>FALSE</v>
      </c>
      <c r="Y485" s="2"/>
      <c r="AA485" s="2"/>
    </row>
    <row r="486" spans="2:27" hidden="1" outlineLevel="2" x14ac:dyDescent="0.4">
      <c r="B486" s="23"/>
      <c r="C486" s="18"/>
      <c r="D486" s="18"/>
      <c r="I486" s="2">
        <v>142</v>
      </c>
      <c r="Y486" s="2"/>
      <c r="AA486" s="2"/>
    </row>
    <row r="487" spans="2:27" hidden="1" outlineLevel="2" x14ac:dyDescent="0.4">
      <c r="B487" s="55" t="s">
        <v>262</v>
      </c>
      <c r="C487" s="55"/>
      <c r="D487" s="37"/>
      <c r="E487" s="2" t="s">
        <v>436</v>
      </c>
      <c r="I487" s="2">
        <v>142</v>
      </c>
      <c r="L487" s="2" t="s">
        <v>264</v>
      </c>
      <c r="M487" s="2" t="s">
        <v>360</v>
      </c>
      <c r="N487" s="2" t="s">
        <v>383</v>
      </c>
      <c r="O487" s="2" t="s">
        <v>433</v>
      </c>
      <c r="P487" s="2" t="s">
        <v>436</v>
      </c>
      <c r="S487" s="6" t="s">
        <v>36</v>
      </c>
      <c r="T487" s="6" t="s">
        <v>37</v>
      </c>
      <c r="U487" s="6" t="s">
        <v>38</v>
      </c>
      <c r="Y487" s="2"/>
      <c r="AA487" s="2"/>
    </row>
    <row r="488" spans="2:27" hidden="1" outlineLevel="2" x14ac:dyDescent="0.4">
      <c r="B488" s="19" t="s">
        <v>265</v>
      </c>
      <c r="C488" s="8"/>
      <c r="D488" s="31"/>
      <c r="E488" s="2" t="s">
        <v>266</v>
      </c>
      <c r="F488" s="2" t="str">
        <f>IF(C435="被験薬","^.{1,20}$","^.{1,20}$|^$")</f>
        <v>^.{1,20}$|^$</v>
      </c>
      <c r="G488" s="2" t="s">
        <v>73</v>
      </c>
      <c r="I488" s="2">
        <v>142</v>
      </c>
      <c r="K488" s="2">
        <v>20</v>
      </c>
      <c r="L488" s="2" t="s">
        <v>30</v>
      </c>
      <c r="M488" s="2" t="s">
        <v>360</v>
      </c>
      <c r="N488" s="2" t="s">
        <v>383</v>
      </c>
      <c r="O488" s="2" t="s">
        <v>433</v>
      </c>
      <c r="P488" s="2" t="s">
        <v>436</v>
      </c>
      <c r="S488" s="9"/>
      <c r="T488" s="10"/>
      <c r="U488" s="8"/>
      <c r="W488" s="2" t="s">
        <v>464</v>
      </c>
      <c r="X488" s="2" t="str">
        <f>X$427</f>
        <v>FALSE</v>
      </c>
      <c r="Y488" s="2"/>
      <c r="AA488" s="2"/>
    </row>
    <row r="489" spans="2:27" hidden="1" outlineLevel="2" x14ac:dyDescent="0.4">
      <c r="B489" s="23"/>
      <c r="I489" s="2">
        <v>142</v>
      </c>
      <c r="Y489" s="2"/>
      <c r="AA489" s="2"/>
    </row>
    <row r="490" spans="2:27" hidden="1" outlineLevel="2" x14ac:dyDescent="0.4">
      <c r="B490" s="53" t="s">
        <v>267</v>
      </c>
      <c r="C490" s="53"/>
      <c r="D490" s="36"/>
      <c r="E490" s="2" t="s">
        <v>437</v>
      </c>
      <c r="I490" s="2">
        <v>142</v>
      </c>
      <c r="L490" s="2" t="s">
        <v>269</v>
      </c>
      <c r="M490" s="2" t="s">
        <v>360</v>
      </c>
      <c r="N490" s="2" t="s">
        <v>383</v>
      </c>
      <c r="O490" s="2" t="s">
        <v>433</v>
      </c>
      <c r="P490" s="2" t="s">
        <v>437</v>
      </c>
      <c r="S490" s="6" t="s">
        <v>36</v>
      </c>
      <c r="T490" s="6" t="s">
        <v>37</v>
      </c>
      <c r="U490" s="6" t="s">
        <v>38</v>
      </c>
      <c r="Y490" s="2"/>
      <c r="AA490" s="2"/>
    </row>
    <row r="491" spans="2:27" hidden="1" outlineLevel="2" x14ac:dyDescent="0.4">
      <c r="B491" s="19" t="s">
        <v>265</v>
      </c>
      <c r="C491" s="8"/>
      <c r="D491" s="31"/>
      <c r="E491" s="2" t="s">
        <v>266</v>
      </c>
      <c r="F491" s="2" t="str">
        <f>IF(C435="被験薬","^.{1,20}$","^.{1,20}$|^$")</f>
        <v>^.{1,20}$|^$</v>
      </c>
      <c r="G491" s="2" t="s">
        <v>73</v>
      </c>
      <c r="I491" s="2">
        <v>142</v>
      </c>
      <c r="K491" s="2">
        <v>20</v>
      </c>
      <c r="L491" s="2" t="s">
        <v>30</v>
      </c>
      <c r="M491" s="2" t="s">
        <v>360</v>
      </c>
      <c r="N491" s="2" t="s">
        <v>383</v>
      </c>
      <c r="O491" s="2" t="s">
        <v>433</v>
      </c>
      <c r="P491" s="2" t="s">
        <v>437</v>
      </c>
      <c r="S491" s="9"/>
      <c r="T491" s="10"/>
      <c r="U491" s="8"/>
      <c r="W491" s="2" t="s">
        <v>464</v>
      </c>
      <c r="X491" s="2" t="str">
        <f>X$427</f>
        <v>FALSE</v>
      </c>
      <c r="Y491" s="2"/>
      <c r="AA491" s="2"/>
    </row>
    <row r="492" spans="2:27" hidden="1" outlineLevel="2" x14ac:dyDescent="0.4">
      <c r="B492" s="23"/>
      <c r="C492" s="18"/>
      <c r="D492" s="18"/>
      <c r="I492" s="2">
        <v>142</v>
      </c>
      <c r="S492" s="6" t="s">
        <v>36</v>
      </c>
      <c r="T492" s="6" t="s">
        <v>37</v>
      </c>
      <c r="U492" s="6" t="s">
        <v>38</v>
      </c>
      <c r="Y492" s="2"/>
      <c r="AA492" s="2"/>
    </row>
    <row r="493" spans="2:27" hidden="1" outlineLevel="2" x14ac:dyDescent="0.4">
      <c r="B493" s="19" t="s">
        <v>270</v>
      </c>
      <c r="C493" s="8"/>
      <c r="D493" s="31"/>
      <c r="E493" s="2" t="s">
        <v>438</v>
      </c>
      <c r="F493" s="2" t="s">
        <v>257</v>
      </c>
      <c r="G493" s="2" t="s">
        <v>403</v>
      </c>
      <c r="I493" s="2">
        <v>142</v>
      </c>
      <c r="K493" s="2">
        <v>2000</v>
      </c>
      <c r="L493" s="2" t="s">
        <v>30</v>
      </c>
      <c r="M493" s="2" t="s">
        <v>360</v>
      </c>
      <c r="N493" s="2" t="s">
        <v>383</v>
      </c>
      <c r="O493" s="2" t="s">
        <v>433</v>
      </c>
      <c r="S493" s="9"/>
      <c r="T493" s="10"/>
      <c r="U493" s="8"/>
      <c r="W493" s="2" t="s">
        <v>466</v>
      </c>
      <c r="X493" s="2" t="str">
        <f>X$427</f>
        <v>FALSE</v>
      </c>
      <c r="Y493" s="2"/>
      <c r="AA493" s="2"/>
    </row>
    <row r="494" spans="2:27" hidden="1" outlineLevel="2" x14ac:dyDescent="0.4">
      <c r="B494" s="23"/>
      <c r="I494" s="2">
        <v>142</v>
      </c>
      <c r="Y494" s="2"/>
      <c r="AA494" s="2"/>
    </row>
    <row r="495" spans="2:27" hidden="1" outlineLevel="2" x14ac:dyDescent="0.4">
      <c r="B495" s="53" t="s">
        <v>439</v>
      </c>
      <c r="C495" s="53"/>
      <c r="D495" s="36"/>
      <c r="E495" s="2" t="s">
        <v>440</v>
      </c>
      <c r="I495" s="2">
        <v>142</v>
      </c>
      <c r="L495" s="2" t="s">
        <v>441</v>
      </c>
      <c r="M495" s="2" t="s">
        <v>360</v>
      </c>
      <c r="N495" s="2" t="s">
        <v>383</v>
      </c>
      <c r="O495" s="2" t="s">
        <v>440</v>
      </c>
      <c r="R495" s="2" t="str">
        <f>IF(AND(C497="",C498="",C499="",C500="",C501="",C502="",C503="",C504=""), "TRUE", "FALSE")</f>
        <v>TRUE</v>
      </c>
      <c r="S495" s="6" t="s">
        <v>36</v>
      </c>
      <c r="T495" s="6" t="s">
        <v>37</v>
      </c>
      <c r="U495" s="6" t="s">
        <v>38</v>
      </c>
      <c r="Y495" s="2"/>
      <c r="AA495" s="2"/>
    </row>
    <row r="496" spans="2:27" hidden="1" outlineLevel="2" x14ac:dyDescent="0.4">
      <c r="B496" s="19" t="s">
        <v>292</v>
      </c>
      <c r="C496" s="5">
        <v>1</v>
      </c>
      <c r="D496" s="30"/>
      <c r="E496" s="2" t="s">
        <v>392</v>
      </c>
      <c r="F496" s="2" t="s">
        <v>293</v>
      </c>
      <c r="G496" s="2" t="s">
        <v>103</v>
      </c>
      <c r="H496" s="2">
        <v>194</v>
      </c>
      <c r="I496" s="2">
        <v>142</v>
      </c>
      <c r="K496" s="2">
        <v>10</v>
      </c>
      <c r="L496" s="2" t="s">
        <v>136</v>
      </c>
      <c r="M496" s="2" t="s">
        <v>360</v>
      </c>
      <c r="N496" s="2" t="s">
        <v>383</v>
      </c>
      <c r="O496" s="2" t="s">
        <v>440</v>
      </c>
      <c r="S496" s="9"/>
      <c r="T496" s="10"/>
      <c r="U496" s="8"/>
      <c r="V496" s="2" t="s">
        <v>105</v>
      </c>
      <c r="W496" s="2" t="s">
        <v>462</v>
      </c>
      <c r="X496" s="45" t="str" cm="1">
        <f t="array" ref="X496">IF(X427="TRUE",IF(AND(C496&lt;&gt;1,C497:C504="",S496:U504=""), "FALSE","TRUE"),"FALSE")</f>
        <v>FALSE</v>
      </c>
      <c r="Y496" s="2"/>
      <c r="AA496" s="2"/>
    </row>
    <row r="497" spans="2:27" hidden="1" outlineLevel="2" x14ac:dyDescent="0.4">
      <c r="B497" s="19" t="s">
        <v>343</v>
      </c>
      <c r="C497" s="8"/>
      <c r="D497" s="31"/>
      <c r="E497" s="2" t="s">
        <v>442</v>
      </c>
      <c r="F497" s="2" t="s">
        <v>116</v>
      </c>
      <c r="G497" s="2" t="s">
        <v>115</v>
      </c>
      <c r="H497" s="2">
        <v>194</v>
      </c>
      <c r="I497" s="2">
        <v>142</v>
      </c>
      <c r="K497" s="2">
        <v>120</v>
      </c>
      <c r="L497" s="2" t="s">
        <v>30</v>
      </c>
      <c r="M497" s="2" t="s">
        <v>360</v>
      </c>
      <c r="N497" s="2" t="s">
        <v>383</v>
      </c>
      <c r="O497" s="2" t="s">
        <v>440</v>
      </c>
      <c r="S497" s="9"/>
      <c r="T497" s="10"/>
      <c r="U497" s="8"/>
      <c r="W497" s="2" t="s">
        <v>468</v>
      </c>
      <c r="X497" s="45" t="str" cm="1">
        <f t="array" ref="X497">IF(X427="TRUE",IF(AND(C496&lt;&gt;1,C497:C504="",S496:U504=""), "FALSE","TRUE"),"FALSE")</f>
        <v>FALSE</v>
      </c>
      <c r="Y497" s="2"/>
      <c r="AA497" s="2"/>
    </row>
    <row r="498" spans="2:27" hidden="1" outlineLevel="2" x14ac:dyDescent="0.4">
      <c r="B498" s="19" t="s">
        <v>345</v>
      </c>
      <c r="C498" s="8"/>
      <c r="D498" s="31"/>
      <c r="E498" s="2" t="s">
        <v>443</v>
      </c>
      <c r="F498" s="2" t="s">
        <v>111</v>
      </c>
      <c r="G498" s="2" t="s">
        <v>110</v>
      </c>
      <c r="H498" s="2">
        <v>194</v>
      </c>
      <c r="I498" s="2">
        <v>142</v>
      </c>
      <c r="K498" s="2">
        <v>100</v>
      </c>
      <c r="L498" s="2" t="s">
        <v>30</v>
      </c>
      <c r="M498" s="2" t="s">
        <v>360</v>
      </c>
      <c r="N498" s="2" t="s">
        <v>383</v>
      </c>
      <c r="O498" s="2" t="s">
        <v>440</v>
      </c>
      <c r="S498" s="9"/>
      <c r="T498" s="10"/>
      <c r="U498" s="8"/>
      <c r="W498" s="2" t="s">
        <v>467</v>
      </c>
      <c r="X498" s="45" t="str" cm="1">
        <f t="array" ref="X498">IF(X427="TRUE",IF(AND(C496&lt;&gt;1,C497:C504="",S496:U504=""), "FALSE","TRUE"),"FALSE")</f>
        <v>FALSE</v>
      </c>
      <c r="Y498" s="2"/>
      <c r="AA498" s="2"/>
    </row>
    <row r="499" spans="2:27" hidden="1" outlineLevel="2" x14ac:dyDescent="0.4">
      <c r="B499" s="19" t="s">
        <v>347</v>
      </c>
      <c r="C499" s="8"/>
      <c r="D499" s="31"/>
      <c r="E499" s="2" t="s">
        <v>444</v>
      </c>
      <c r="F499" s="2" t="s">
        <v>116</v>
      </c>
      <c r="G499" s="2" t="s">
        <v>115</v>
      </c>
      <c r="H499" s="2">
        <v>194</v>
      </c>
      <c r="I499" s="2">
        <v>142</v>
      </c>
      <c r="K499" s="2">
        <v>120</v>
      </c>
      <c r="L499" s="2" t="s">
        <v>30</v>
      </c>
      <c r="M499" s="2" t="s">
        <v>360</v>
      </c>
      <c r="N499" s="2" t="s">
        <v>383</v>
      </c>
      <c r="O499" s="2" t="s">
        <v>440</v>
      </c>
      <c r="S499" s="9"/>
      <c r="T499" s="10"/>
      <c r="U499" s="8"/>
      <c r="W499" s="2" t="s">
        <v>468</v>
      </c>
      <c r="X499" s="45" t="str" cm="1">
        <f t="array" ref="X499">IF(X427="TRUE",IF(AND(C496&lt;&gt;1,C497:C504="",S496:U504=""), "FALSE","TRUE"),"FALSE")</f>
        <v>FALSE</v>
      </c>
      <c r="Y499" s="2"/>
      <c r="AA499" s="2"/>
    </row>
    <row r="500" spans="2:27" hidden="1" outlineLevel="2" x14ac:dyDescent="0.4">
      <c r="B500" s="19" t="s">
        <v>349</v>
      </c>
      <c r="C500" s="8"/>
      <c r="D500" s="31"/>
      <c r="E500" s="2" t="s">
        <v>445</v>
      </c>
      <c r="F500" s="2" t="s">
        <v>116</v>
      </c>
      <c r="G500" s="2" t="s">
        <v>115</v>
      </c>
      <c r="H500" s="2">
        <v>194</v>
      </c>
      <c r="I500" s="2">
        <v>142</v>
      </c>
      <c r="K500" s="2">
        <v>120</v>
      </c>
      <c r="L500" s="2" t="s">
        <v>30</v>
      </c>
      <c r="M500" s="2" t="s">
        <v>360</v>
      </c>
      <c r="N500" s="2" t="s">
        <v>383</v>
      </c>
      <c r="O500" s="2" t="s">
        <v>440</v>
      </c>
      <c r="S500" s="9"/>
      <c r="T500" s="10"/>
      <c r="U500" s="8"/>
      <c r="W500" s="2" t="s">
        <v>468</v>
      </c>
      <c r="X500" s="45" t="str" cm="1">
        <f t="array" ref="X500">IF(X427="TRUE",IF(AND(C496&lt;&gt;1,C497:C504="",S496:U504=""), "FALSE","TRUE"),"FALSE")</f>
        <v>FALSE</v>
      </c>
      <c r="Y500" s="2"/>
      <c r="AA500" s="2"/>
    </row>
    <row r="501" spans="2:27" hidden="1" outlineLevel="2" x14ac:dyDescent="0.4">
      <c r="B501" s="19" t="s">
        <v>351</v>
      </c>
      <c r="C501" s="8"/>
      <c r="D501" s="31"/>
      <c r="E501" s="2" t="s">
        <v>446</v>
      </c>
      <c r="F501" s="2" t="s">
        <v>116</v>
      </c>
      <c r="G501" s="2" t="s">
        <v>115</v>
      </c>
      <c r="H501" s="2">
        <v>194</v>
      </c>
      <c r="I501" s="2">
        <v>142</v>
      </c>
      <c r="K501" s="2">
        <v>120</v>
      </c>
      <c r="L501" s="2" t="s">
        <v>30</v>
      </c>
      <c r="M501" s="2" t="s">
        <v>360</v>
      </c>
      <c r="N501" s="2" t="s">
        <v>383</v>
      </c>
      <c r="O501" s="2" t="s">
        <v>440</v>
      </c>
      <c r="S501" s="9"/>
      <c r="T501" s="10"/>
      <c r="U501" s="8"/>
      <c r="W501" s="2" t="s">
        <v>468</v>
      </c>
      <c r="X501" s="45" t="str" cm="1">
        <f t="array" ref="X501">IF(X427="TRUE",IF(AND(C496&lt;&gt;1,C497:C504="",S496:U504=""), "FALSE","TRUE"),"FALSE")</f>
        <v>FALSE</v>
      </c>
      <c r="Y501" s="2"/>
      <c r="AA501" s="2"/>
    </row>
    <row r="502" spans="2:27" hidden="1" outlineLevel="2" x14ac:dyDescent="0.4">
      <c r="B502" s="19" t="s">
        <v>353</v>
      </c>
      <c r="C502" s="8"/>
      <c r="D502" s="31"/>
      <c r="E502" s="2" t="s">
        <v>447</v>
      </c>
      <c r="F502" s="2" t="s">
        <v>111</v>
      </c>
      <c r="G502" s="2" t="s">
        <v>110</v>
      </c>
      <c r="H502" s="2">
        <v>194</v>
      </c>
      <c r="I502" s="2">
        <v>142</v>
      </c>
      <c r="K502" s="2">
        <v>100</v>
      </c>
      <c r="L502" s="2" t="s">
        <v>30</v>
      </c>
      <c r="M502" s="2" t="s">
        <v>360</v>
      </c>
      <c r="N502" s="2" t="s">
        <v>383</v>
      </c>
      <c r="O502" s="2" t="s">
        <v>440</v>
      </c>
      <c r="S502" s="9"/>
      <c r="T502" s="10"/>
      <c r="U502" s="8"/>
      <c r="W502" s="2" t="s">
        <v>467</v>
      </c>
      <c r="X502" s="45" t="str" cm="1">
        <f t="array" ref="X502">IF(X427="TRUE",IF(AND(C496&lt;&gt;1,C497:C504="",S496:U504=""), "FALSE","TRUE"),"FALSE")</f>
        <v>FALSE</v>
      </c>
      <c r="Y502" s="2"/>
      <c r="AA502" s="2"/>
    </row>
    <row r="503" spans="2:27" hidden="1" outlineLevel="2" x14ac:dyDescent="0.4">
      <c r="B503" s="19" t="s">
        <v>355</v>
      </c>
      <c r="C503" s="8"/>
      <c r="D503" s="31"/>
      <c r="E503" s="2" t="s">
        <v>448</v>
      </c>
      <c r="F503" s="2" t="s">
        <v>116</v>
      </c>
      <c r="G503" s="2" t="s">
        <v>115</v>
      </c>
      <c r="H503" s="2">
        <v>194</v>
      </c>
      <c r="I503" s="2">
        <v>142</v>
      </c>
      <c r="K503" s="2">
        <v>120</v>
      </c>
      <c r="L503" s="2" t="s">
        <v>30</v>
      </c>
      <c r="M503" s="2" t="s">
        <v>360</v>
      </c>
      <c r="N503" s="2" t="s">
        <v>383</v>
      </c>
      <c r="O503" s="2" t="s">
        <v>440</v>
      </c>
      <c r="S503" s="9"/>
      <c r="T503" s="10"/>
      <c r="U503" s="8"/>
      <c r="W503" s="2" t="s">
        <v>468</v>
      </c>
      <c r="X503" s="45" t="str" cm="1">
        <f t="array" ref="X503">IF(X427="TRUE",IF(AND(C496&lt;&gt;1,C497:C504="",S496:U504=""), "FALSE","TRUE"),"FALSE")</f>
        <v>FALSE</v>
      </c>
      <c r="Y503" s="2"/>
      <c r="AA503" s="2"/>
    </row>
    <row r="504" spans="2:27" hidden="1" outlineLevel="2" x14ac:dyDescent="0.4">
      <c r="B504" s="19" t="s">
        <v>357</v>
      </c>
      <c r="C504" s="8"/>
      <c r="D504" s="31"/>
      <c r="E504" s="2" t="s">
        <v>449</v>
      </c>
      <c r="F504" s="2" t="s">
        <v>116</v>
      </c>
      <c r="G504" s="2" t="s">
        <v>450</v>
      </c>
      <c r="H504" s="2">
        <v>194</v>
      </c>
      <c r="I504" s="2">
        <v>142</v>
      </c>
      <c r="K504" s="2">
        <v>120</v>
      </c>
      <c r="L504" s="2" t="s">
        <v>30</v>
      </c>
      <c r="M504" s="2" t="s">
        <v>360</v>
      </c>
      <c r="N504" s="2" t="s">
        <v>383</v>
      </c>
      <c r="O504" s="2" t="s">
        <v>440</v>
      </c>
      <c r="S504" s="9"/>
      <c r="T504" s="10"/>
      <c r="U504" s="8"/>
      <c r="W504" s="2" t="s">
        <v>468</v>
      </c>
      <c r="X504" s="45" t="str" cm="1">
        <f t="array" ref="X504">IF(X427="TRUE",IF(AND(C496&lt;&gt;1,C497:C504="",S496:U504=""), "FALSE","TRUE"),"FALSE")</f>
        <v>FALSE</v>
      </c>
      <c r="Y504" s="2"/>
      <c r="AA504" s="2"/>
    </row>
    <row r="505" spans="2:27" hidden="1" outlineLevel="2" x14ac:dyDescent="0.4">
      <c r="B505" s="23"/>
      <c r="I505" s="2">
        <v>142</v>
      </c>
      <c r="S505" s="6" t="s">
        <v>36</v>
      </c>
      <c r="T505" s="6" t="s">
        <v>37</v>
      </c>
      <c r="U505" s="6" t="s">
        <v>38</v>
      </c>
      <c r="Y505" s="2"/>
      <c r="AA505" s="2"/>
    </row>
    <row r="506" spans="2:27" hidden="1" outlineLevel="2" x14ac:dyDescent="0.4">
      <c r="B506" s="19" t="s">
        <v>451</v>
      </c>
      <c r="C506" s="8"/>
      <c r="D506" s="31"/>
      <c r="E506" s="2" t="s">
        <v>452</v>
      </c>
      <c r="F506" s="2" t="s">
        <v>453</v>
      </c>
      <c r="G506" s="2" t="s">
        <v>454</v>
      </c>
      <c r="I506" s="2">
        <v>142</v>
      </c>
      <c r="K506" s="2">
        <v>4000</v>
      </c>
      <c r="L506" s="2" t="s">
        <v>30</v>
      </c>
      <c r="M506" s="2" t="s">
        <v>360</v>
      </c>
      <c r="N506" s="2" t="s">
        <v>383</v>
      </c>
      <c r="S506" s="9"/>
      <c r="T506" s="10"/>
      <c r="U506" s="8"/>
      <c r="W506" s="2" t="s">
        <v>474</v>
      </c>
      <c r="X506" s="2" t="str">
        <f>X$427</f>
        <v>FALSE</v>
      </c>
      <c r="Y506" s="2"/>
      <c r="AA506" s="2"/>
    </row>
    <row r="507" spans="2:27" hidden="1" outlineLevel="2" x14ac:dyDescent="0.4">
      <c r="B507" s="23"/>
      <c r="I507" s="2">
        <v>142</v>
      </c>
      <c r="S507" s="6" t="s">
        <v>36</v>
      </c>
      <c r="T507" s="6" t="s">
        <v>37</v>
      </c>
      <c r="U507" s="6" t="s">
        <v>38</v>
      </c>
      <c r="Y507" s="2"/>
      <c r="AA507" s="2"/>
    </row>
    <row r="508" spans="2:27" hidden="1" outlineLevel="2" x14ac:dyDescent="0.4">
      <c r="B508" s="19" t="s">
        <v>455</v>
      </c>
      <c r="C508" s="8"/>
      <c r="D508" s="31"/>
      <c r="E508" s="2" t="s">
        <v>456</v>
      </c>
      <c r="F508" s="2" t="s">
        <v>457</v>
      </c>
      <c r="G508" s="2" t="s">
        <v>458</v>
      </c>
      <c r="I508" s="2">
        <v>142</v>
      </c>
      <c r="J508" s="2" t="s">
        <v>459</v>
      </c>
      <c r="K508" s="2">
        <v>20</v>
      </c>
      <c r="L508" s="2" t="s">
        <v>30</v>
      </c>
      <c r="M508" s="2" t="s">
        <v>360</v>
      </c>
      <c r="N508" s="2" t="s">
        <v>383</v>
      </c>
      <c r="S508" s="9"/>
      <c r="T508" s="10"/>
      <c r="U508" s="8"/>
      <c r="V508" s="2" t="s">
        <v>460</v>
      </c>
      <c r="W508" s="2" t="s">
        <v>461</v>
      </c>
      <c r="X508" s="2" t="str">
        <f>X$427</f>
        <v>FALSE</v>
      </c>
      <c r="Y508" s="2"/>
      <c r="AA508" s="2"/>
    </row>
    <row r="509" spans="2:27" hidden="1" outlineLevel="2" x14ac:dyDescent="0.4">
      <c r="I509" s="2">
        <v>142</v>
      </c>
      <c r="J509" s="2" t="s">
        <v>362</v>
      </c>
      <c r="S509" s="6" t="s">
        <v>36</v>
      </c>
      <c r="T509" s="6" t="s">
        <v>37</v>
      </c>
      <c r="U509" s="6" t="s">
        <v>38</v>
      </c>
      <c r="Y509" s="2"/>
      <c r="AA509" s="2"/>
    </row>
    <row r="510" spans="2:27" outlineLevel="1" collapsed="1" x14ac:dyDescent="0.4">
      <c r="B510" s="19" t="s">
        <v>292</v>
      </c>
      <c r="C510" s="5">
        <v>3</v>
      </c>
      <c r="D510" s="30"/>
      <c r="E510" s="2" t="s">
        <v>135</v>
      </c>
      <c r="F510" s="2" t="s">
        <v>293</v>
      </c>
      <c r="G510" s="2" t="s">
        <v>103</v>
      </c>
      <c r="I510" s="2">
        <v>142</v>
      </c>
      <c r="K510" s="2">
        <v>10</v>
      </c>
      <c r="L510" s="2" t="s">
        <v>136</v>
      </c>
      <c r="M510" s="2" t="s">
        <v>360</v>
      </c>
      <c r="S510" s="9"/>
      <c r="T510" s="10"/>
      <c r="U510" s="8"/>
      <c r="V510" s="2" t="s">
        <v>105</v>
      </c>
      <c r="W510" s="2" t="s">
        <v>462</v>
      </c>
      <c r="X510" s="2" t="str" cm="1">
        <f t="array" ref="X510">IF(AND(C$510&lt;&gt;1,C$511="",C$513:C$515="",S$510:U$511="",S$513:U$515=""),"FALSE","TRUE")</f>
        <v>FALSE</v>
      </c>
      <c r="Y510" s="2"/>
      <c r="AA510" s="2"/>
    </row>
    <row r="511" spans="2:27" hidden="1" outlineLevel="2" x14ac:dyDescent="0.4">
      <c r="B511" s="20" t="s">
        <v>363</v>
      </c>
      <c r="C511" s="21"/>
      <c r="D511" s="30"/>
      <c r="E511" s="2" t="s">
        <v>463</v>
      </c>
      <c r="F511" s="2" t="s">
        <v>174</v>
      </c>
      <c r="G511" s="2" t="s">
        <v>73</v>
      </c>
      <c r="I511" s="2">
        <v>142</v>
      </c>
      <c r="K511" s="2">
        <v>20</v>
      </c>
      <c r="L511" s="2" t="s">
        <v>30</v>
      </c>
      <c r="M511" s="2" t="s">
        <v>360</v>
      </c>
      <c r="S511" s="9"/>
      <c r="T511" s="10"/>
      <c r="U511" s="8"/>
      <c r="W511" s="2" t="s">
        <v>464</v>
      </c>
      <c r="X511" s="2" t="str" cm="1">
        <f t="array" ref="X511">IF(AND(C$510&lt;&gt;1,C$511="",C$513:C$515="",S$510:U$511="",S$513:U$515=""),"FALSE","TRUE")</f>
        <v>FALSE</v>
      </c>
      <c r="Y511" s="2"/>
      <c r="AA511" s="2"/>
    </row>
    <row r="512" spans="2:27" hidden="1" outlineLevel="2" x14ac:dyDescent="0.4">
      <c r="B512" s="54" t="s">
        <v>365</v>
      </c>
      <c r="C512" s="54"/>
      <c r="D512" s="35"/>
      <c r="E512" s="2" t="s">
        <v>366</v>
      </c>
      <c r="I512" s="2">
        <v>142</v>
      </c>
      <c r="M512" s="2" t="s">
        <v>360</v>
      </c>
      <c r="N512" s="2" t="s">
        <v>366</v>
      </c>
      <c r="S512" s="6" t="s">
        <v>36</v>
      </c>
      <c r="T512" s="6" t="s">
        <v>37</v>
      </c>
      <c r="U512" s="6" t="s">
        <v>38</v>
      </c>
      <c r="Y512" s="2"/>
      <c r="AA512" s="2"/>
    </row>
    <row r="513" spans="2:27" hidden="1" outlineLevel="2" x14ac:dyDescent="0.4">
      <c r="B513" s="22" t="s">
        <v>367</v>
      </c>
      <c r="C513" s="8"/>
      <c r="D513" s="31"/>
      <c r="E513" s="2" t="s">
        <v>368</v>
      </c>
      <c r="F513" s="2" t="str">
        <f>IF(C511="","^.{1,240}$|^$","^.{1,240}$")</f>
        <v>^.{1,240}$|^$</v>
      </c>
      <c r="G513" s="2" t="s">
        <v>369</v>
      </c>
      <c r="I513" s="2">
        <v>142</v>
      </c>
      <c r="K513" s="2">
        <v>240</v>
      </c>
      <c r="L513" s="2" t="s">
        <v>30</v>
      </c>
      <c r="M513" s="2" t="s">
        <v>360</v>
      </c>
      <c r="N513" s="2" t="s">
        <v>366</v>
      </c>
      <c r="S513" s="9"/>
      <c r="T513" s="10"/>
      <c r="U513" s="8"/>
      <c r="W513" s="2" t="s">
        <v>465</v>
      </c>
      <c r="X513" s="2" t="str" cm="1">
        <f t="array" ref="X513">IF(AND(C$510&lt;&gt;1,C$511="",C$513:C$515="",S$510:U$511="",S$513:U$515=""),"FALSE","TRUE")</f>
        <v>FALSE</v>
      </c>
      <c r="Y513" s="2"/>
      <c r="AA513" s="2"/>
    </row>
    <row r="514" spans="2:27" hidden="1" outlineLevel="2" x14ac:dyDescent="0.4">
      <c r="B514" s="19" t="s">
        <v>371</v>
      </c>
      <c r="C514" s="5"/>
      <c r="D514" s="30"/>
      <c r="E514" s="2" t="s">
        <v>372</v>
      </c>
      <c r="F514" s="2" t="str">
        <f>IF(C511="","^.{1,20}$|^$","^.{1,20}$")</f>
        <v>^.{1,20}$|^$</v>
      </c>
      <c r="G514" s="2" t="s">
        <v>73</v>
      </c>
      <c r="I514" s="2">
        <v>142</v>
      </c>
      <c r="K514" s="2">
        <v>20</v>
      </c>
      <c r="L514" s="2" t="s">
        <v>30</v>
      </c>
      <c r="M514" s="2" t="s">
        <v>360</v>
      </c>
      <c r="N514" s="2" t="s">
        <v>366</v>
      </c>
      <c r="S514" s="9"/>
      <c r="T514" s="10"/>
      <c r="U514" s="8"/>
      <c r="W514" s="2" t="s">
        <v>464</v>
      </c>
      <c r="X514" s="2" t="str" cm="1">
        <f t="array" ref="X514">IF(AND(C$510&lt;&gt;1,C$511="",C$513:C$515="",S$510:U$511="",S$513:U$515=""),"FALSE","TRUE")</f>
        <v>FALSE</v>
      </c>
      <c r="Y514" s="2"/>
      <c r="AA514" s="2"/>
    </row>
    <row r="515" spans="2:27" hidden="1" outlineLevel="2" x14ac:dyDescent="0.4">
      <c r="B515" s="19" t="s">
        <v>373</v>
      </c>
      <c r="C515" s="8"/>
      <c r="D515" s="31"/>
      <c r="E515" s="2" t="s">
        <v>256</v>
      </c>
      <c r="F515" s="2" t="str">
        <f>IF(C514="その他","^.{1,2000}$","^$")</f>
        <v>^$</v>
      </c>
      <c r="G515" s="2" t="str">
        <f>IF(F515="^$", "入力しないでください", "入力してください(2000文字以内)")</f>
        <v>入力しないでください</v>
      </c>
      <c r="I515" s="2">
        <v>142</v>
      </c>
      <c r="K515" s="2">
        <v>2000</v>
      </c>
      <c r="L515" s="2" t="s">
        <v>30</v>
      </c>
      <c r="M515" s="2" t="s">
        <v>360</v>
      </c>
      <c r="N515" s="2" t="s">
        <v>366</v>
      </c>
      <c r="S515" s="9"/>
      <c r="T515" s="10"/>
      <c r="U515" s="8"/>
      <c r="W515" s="2" t="s">
        <v>466</v>
      </c>
      <c r="X515" s="2" t="str" cm="1">
        <f t="array" ref="X515">IF(AND(C$510&lt;&gt;1,C$511="",C$513:C$515="",S$510:U$511="",S$513:U$515=""),"FALSE","TRUE")</f>
        <v>FALSE</v>
      </c>
      <c r="Y515" s="2"/>
      <c r="AA515" s="2"/>
    </row>
    <row r="516" spans="2:27" hidden="1" outlineLevel="2" x14ac:dyDescent="0.4">
      <c r="B516" s="23"/>
      <c r="E516" s="24"/>
      <c r="I516" s="2">
        <v>142</v>
      </c>
      <c r="Y516" s="2"/>
      <c r="AA516" s="2"/>
    </row>
    <row r="517" spans="2:27" hidden="1" outlineLevel="2" x14ac:dyDescent="0.4">
      <c r="B517" s="50" t="s">
        <v>374</v>
      </c>
      <c r="C517" s="50"/>
      <c r="D517" s="33"/>
      <c r="E517" s="2" t="s">
        <v>375</v>
      </c>
      <c r="I517" s="2">
        <v>142</v>
      </c>
      <c r="M517" s="2" t="s">
        <v>360</v>
      </c>
      <c r="N517" s="2" t="s">
        <v>375</v>
      </c>
      <c r="S517" s="6" t="s">
        <v>36</v>
      </c>
      <c r="T517" s="6" t="s">
        <v>37</v>
      </c>
      <c r="U517" s="6" t="s">
        <v>38</v>
      </c>
      <c r="Y517" s="2"/>
      <c r="AA517" s="2"/>
    </row>
    <row r="518" spans="2:27" hidden="1" outlineLevel="2" x14ac:dyDescent="0.4">
      <c r="B518" s="25" t="s">
        <v>376</v>
      </c>
      <c r="C518" s="28"/>
      <c r="D518" s="38"/>
      <c r="E518" s="2" t="s">
        <v>377</v>
      </c>
      <c r="F518" s="2" t="str">
        <f>IF(C511="","^.{1,20}$|^$","^.{1,20}$")</f>
        <v>^.{1,20}$|^$</v>
      </c>
      <c r="G518" s="2" t="s">
        <v>73</v>
      </c>
      <c r="I518" s="2">
        <v>142</v>
      </c>
      <c r="K518" s="2">
        <v>20</v>
      </c>
      <c r="L518" s="2" t="s">
        <v>30</v>
      </c>
      <c r="M518" s="2" t="s">
        <v>360</v>
      </c>
      <c r="N518" s="2" t="s">
        <v>375</v>
      </c>
      <c r="S518" s="9"/>
      <c r="T518" s="10"/>
      <c r="U518" s="8"/>
      <c r="W518" s="2" t="s">
        <v>464</v>
      </c>
      <c r="X518" s="2" t="str">
        <f>X$510</f>
        <v>FALSE</v>
      </c>
      <c r="Y518" s="2"/>
      <c r="AA518" s="2"/>
    </row>
    <row r="519" spans="2:27" ht="24.45" hidden="1" outlineLevel="2" x14ac:dyDescent="0.4">
      <c r="B519" s="7" t="s">
        <v>378</v>
      </c>
      <c r="C519" s="8"/>
      <c r="D519" s="31"/>
      <c r="E519" s="2" t="s">
        <v>379</v>
      </c>
      <c r="F519" s="2" t="str">
        <f>IF(C518="その他","^.{1,2000}$","^$")</f>
        <v>^$</v>
      </c>
      <c r="G519" s="2" t="str">
        <f>IF(F519="^$", "入力しないでください", "入力してください(2000文字以内)")</f>
        <v>入力しないでください</v>
      </c>
      <c r="I519" s="2">
        <v>142</v>
      </c>
      <c r="K519" s="2">
        <v>2000</v>
      </c>
      <c r="L519" s="2" t="s">
        <v>30</v>
      </c>
      <c r="M519" s="2" t="s">
        <v>360</v>
      </c>
      <c r="N519" s="2" t="s">
        <v>375</v>
      </c>
      <c r="S519" s="9"/>
      <c r="T519" s="10"/>
      <c r="U519" s="8"/>
      <c r="W519" s="2" t="s">
        <v>466</v>
      </c>
      <c r="X519" s="2" t="str">
        <f t="shared" ref="X519:X520" si="2">X$510</f>
        <v>FALSE</v>
      </c>
      <c r="Y519" s="2"/>
      <c r="AA519" s="2"/>
    </row>
    <row r="520" spans="2:27" hidden="1" outlineLevel="2" x14ac:dyDescent="0.4">
      <c r="B520" s="22" t="s">
        <v>380</v>
      </c>
      <c r="C520" s="26"/>
      <c r="D520" s="30"/>
      <c r="E520" s="2" t="s">
        <v>381</v>
      </c>
      <c r="F520" s="2" t="str">
        <f>IF(C511="","^.{1,20}$|^$","^.{1,20}$")</f>
        <v>^.{1,20}$|^$</v>
      </c>
      <c r="G520" s="2" t="s">
        <v>73</v>
      </c>
      <c r="I520" s="2">
        <v>142</v>
      </c>
      <c r="K520" s="2">
        <v>20</v>
      </c>
      <c r="L520" s="2" t="s">
        <v>30</v>
      </c>
      <c r="M520" s="2" t="s">
        <v>360</v>
      </c>
      <c r="S520" s="9"/>
      <c r="T520" s="10"/>
      <c r="U520" s="8"/>
      <c r="W520" s="2" t="s">
        <v>464</v>
      </c>
      <c r="X520" s="2" t="str">
        <f t="shared" si="2"/>
        <v>FALSE</v>
      </c>
      <c r="Y520" s="2"/>
      <c r="AA520" s="2"/>
    </row>
    <row r="521" spans="2:27" hidden="1" outlineLevel="2" x14ac:dyDescent="0.4">
      <c r="B521" s="23"/>
      <c r="I521" s="2">
        <v>142</v>
      </c>
      <c r="Y521" s="2"/>
      <c r="AA521" s="2"/>
    </row>
    <row r="522" spans="2:27" hidden="1" outlineLevel="2" x14ac:dyDescent="0.4">
      <c r="B522" s="23" t="s">
        <v>382</v>
      </c>
      <c r="E522" s="2" t="s">
        <v>383</v>
      </c>
      <c r="I522" s="2">
        <v>142</v>
      </c>
      <c r="M522" s="2" t="s">
        <v>360</v>
      </c>
      <c r="N522" s="2" t="s">
        <v>383</v>
      </c>
      <c r="S522" s="6" t="s">
        <v>36</v>
      </c>
      <c r="T522" s="6" t="s">
        <v>37</v>
      </c>
      <c r="U522" s="6" t="s">
        <v>38</v>
      </c>
      <c r="Y522" s="2"/>
      <c r="AA522" s="2"/>
    </row>
    <row r="523" spans="2:27" hidden="1" outlineLevel="2" x14ac:dyDescent="0.4">
      <c r="B523" s="19" t="s">
        <v>384</v>
      </c>
      <c r="C523" s="8"/>
      <c r="D523" s="31"/>
      <c r="E523" s="2" t="s">
        <v>385</v>
      </c>
      <c r="F523" s="2" t="s">
        <v>386</v>
      </c>
      <c r="G523" s="2" t="s">
        <v>73</v>
      </c>
      <c r="I523" s="2">
        <v>142</v>
      </c>
      <c r="K523" s="2">
        <v>50</v>
      </c>
      <c r="L523" s="2" t="s">
        <v>387</v>
      </c>
      <c r="M523" s="2" t="s">
        <v>360</v>
      </c>
      <c r="N523" s="2" t="s">
        <v>383</v>
      </c>
      <c r="R523" s="2" t="str">
        <f>IF(C523="","TRUE","FALSE")</f>
        <v>TRUE</v>
      </c>
      <c r="S523" s="9"/>
      <c r="T523" s="10"/>
      <c r="U523" s="8"/>
      <c r="W523" s="2" t="s">
        <v>386</v>
      </c>
      <c r="X523" s="2" t="str">
        <f>X$510</f>
        <v>FALSE</v>
      </c>
      <c r="Y523" s="2"/>
      <c r="AA523" s="2"/>
    </row>
    <row r="524" spans="2:27" hidden="1" outlineLevel="2" x14ac:dyDescent="0.4">
      <c r="B524" s="23"/>
      <c r="I524" s="2">
        <v>142</v>
      </c>
      <c r="Y524" s="2"/>
      <c r="AA524" s="2"/>
    </row>
    <row r="525" spans="2:27" hidden="1" outlineLevel="2" x14ac:dyDescent="0.4">
      <c r="B525" s="23" t="s">
        <v>388</v>
      </c>
      <c r="E525" s="2" t="s">
        <v>391</v>
      </c>
      <c r="I525" s="2">
        <v>142</v>
      </c>
      <c r="L525" s="2" t="s">
        <v>390</v>
      </c>
      <c r="M525" s="2" t="s">
        <v>360</v>
      </c>
      <c r="N525" s="2" t="s">
        <v>383</v>
      </c>
      <c r="O525" s="2" t="s">
        <v>391</v>
      </c>
      <c r="S525" s="6" t="s">
        <v>36</v>
      </c>
      <c r="T525" s="6" t="s">
        <v>37</v>
      </c>
      <c r="U525" s="6" t="s">
        <v>38</v>
      </c>
      <c r="Y525" s="2"/>
      <c r="AA525" s="2"/>
    </row>
    <row r="526" spans="2:27" hidden="1" outlineLevel="2" x14ac:dyDescent="0.4">
      <c r="B526" s="19" t="s">
        <v>134</v>
      </c>
      <c r="C526" s="5">
        <v>1</v>
      </c>
      <c r="D526" s="30"/>
      <c r="E526" s="2" t="s">
        <v>392</v>
      </c>
      <c r="F526" s="2" t="s">
        <v>293</v>
      </c>
      <c r="G526" s="2" t="s">
        <v>103</v>
      </c>
      <c r="H526" s="2">
        <v>156</v>
      </c>
      <c r="I526" s="2">
        <v>142</v>
      </c>
      <c r="K526" s="2">
        <v>10</v>
      </c>
      <c r="L526" s="2" t="s">
        <v>136</v>
      </c>
      <c r="M526" s="2" t="s">
        <v>360</v>
      </c>
      <c r="N526" s="2" t="s">
        <v>383</v>
      </c>
      <c r="O526" s="2" t="s">
        <v>391</v>
      </c>
      <c r="S526" s="9"/>
      <c r="T526" s="10"/>
      <c r="U526" s="8"/>
      <c r="V526" s="2" t="s">
        <v>105</v>
      </c>
      <c r="W526" s="2" t="s">
        <v>462</v>
      </c>
      <c r="X526" s="45" t="str" cm="1">
        <f t="array" ref="X526">IF(X510="TRUE",IF(AND(C526&lt;&gt;1,C527:C530="",S526:U530=""), "FALSE","TRUE"),"FALSE")</f>
        <v>FALSE</v>
      </c>
      <c r="Y526" s="2"/>
      <c r="AA526" s="2"/>
    </row>
    <row r="527" spans="2:27" hidden="1" outlineLevel="2" x14ac:dyDescent="0.4">
      <c r="B527" s="19" t="s">
        <v>107</v>
      </c>
      <c r="C527" s="8"/>
      <c r="D527" s="31"/>
      <c r="E527" s="2" t="s">
        <v>393</v>
      </c>
      <c r="F527" s="2" t="str">
        <f>IF($C$518="被験薬","^.{1,100}$","^.{1,100}$|^$")</f>
        <v>^.{1,100}$|^$</v>
      </c>
      <c r="G527" s="2" t="s">
        <v>110</v>
      </c>
      <c r="H527" s="2">
        <v>156</v>
      </c>
      <c r="I527" s="2">
        <v>142</v>
      </c>
      <c r="K527" s="2">
        <v>100</v>
      </c>
      <c r="L527" s="2" t="s">
        <v>30</v>
      </c>
      <c r="M527" s="2" t="s">
        <v>360</v>
      </c>
      <c r="N527" s="2" t="s">
        <v>383</v>
      </c>
      <c r="O527" s="2" t="s">
        <v>391</v>
      </c>
      <c r="S527" s="9"/>
      <c r="T527" s="10"/>
      <c r="U527" s="8"/>
      <c r="W527" s="2" t="s">
        <v>467</v>
      </c>
      <c r="X527" s="45" t="str" cm="1">
        <f t="array" ref="X527">IF(X510="TRUE",IF(AND(C526&lt;&gt;1,C527:C530="",S526:U530=""), "FALSE","TRUE"),"FALSE")</f>
        <v>FALSE</v>
      </c>
      <c r="Y527" s="2"/>
      <c r="AA527" s="2"/>
    </row>
    <row r="528" spans="2:27" hidden="1" outlineLevel="2" x14ac:dyDescent="0.4">
      <c r="B528" s="19" t="s">
        <v>112</v>
      </c>
      <c r="C528" s="8"/>
      <c r="D528" s="31"/>
      <c r="E528" s="2" t="s">
        <v>394</v>
      </c>
      <c r="F528" s="2" t="str">
        <f>IF($C$518="被験薬","^.{1,120}$","^.{1,120}$|^$")</f>
        <v>^.{1,120}$|^$</v>
      </c>
      <c r="G528" s="2" t="s">
        <v>115</v>
      </c>
      <c r="H528" s="2">
        <v>156</v>
      </c>
      <c r="I528" s="2">
        <v>142</v>
      </c>
      <c r="K528" s="2">
        <v>120</v>
      </c>
      <c r="L528" s="2" t="s">
        <v>30</v>
      </c>
      <c r="M528" s="2" t="s">
        <v>360</v>
      </c>
      <c r="N528" s="2" t="s">
        <v>383</v>
      </c>
      <c r="O528" s="2" t="s">
        <v>391</v>
      </c>
      <c r="S528" s="9"/>
      <c r="T528" s="10"/>
      <c r="U528" s="8"/>
      <c r="W528" s="2" t="s">
        <v>468</v>
      </c>
      <c r="X528" s="45" t="str" cm="1">
        <f t="array" ref="X528">IF(X510="TRUE",IF(AND(C526&lt;&gt;1,C527:C530="",S526:U530=""), "FALSE","TRUE"),"FALSE")</f>
        <v>FALSE</v>
      </c>
      <c r="Y528" s="2"/>
      <c r="AA528" s="2"/>
    </row>
    <row r="529" spans="2:27" hidden="1" outlineLevel="2" x14ac:dyDescent="0.4">
      <c r="B529" s="19" t="s">
        <v>117</v>
      </c>
      <c r="C529" s="8"/>
      <c r="D529" s="31"/>
      <c r="E529" s="2" t="s">
        <v>395</v>
      </c>
      <c r="F529" s="2" t="s">
        <v>116</v>
      </c>
      <c r="G529" s="2" t="s">
        <v>115</v>
      </c>
      <c r="H529" s="2">
        <v>156</v>
      </c>
      <c r="I529" s="2">
        <v>142</v>
      </c>
      <c r="K529" s="2">
        <v>120</v>
      </c>
      <c r="L529" s="2" t="s">
        <v>30</v>
      </c>
      <c r="M529" s="2" t="s">
        <v>360</v>
      </c>
      <c r="N529" s="2" t="s">
        <v>383</v>
      </c>
      <c r="O529" s="2" t="s">
        <v>391</v>
      </c>
      <c r="S529" s="9"/>
      <c r="T529" s="10"/>
      <c r="U529" s="8"/>
      <c r="W529" s="2" t="s">
        <v>468</v>
      </c>
      <c r="X529" s="45" t="str" cm="1">
        <f t="array" ref="X529">IF(X510="TRUE",IF(AND(C526&lt;&gt;1,C527:C530="",S526:U530=""), "FALSE","TRUE"),"FALSE")</f>
        <v>FALSE</v>
      </c>
      <c r="Y529" s="2"/>
      <c r="AA529" s="2"/>
    </row>
    <row r="530" spans="2:27" hidden="1" outlineLevel="2" x14ac:dyDescent="0.4">
      <c r="B530" s="19" t="s">
        <v>119</v>
      </c>
      <c r="C530" s="11"/>
      <c r="D530" s="34"/>
      <c r="E530" s="2" t="s">
        <v>396</v>
      </c>
      <c r="F530" s="2" t="str">
        <f>IF($C$518="被験薬","^[0-9]{6}999$","^[0-9]{6}999$|^$")</f>
        <v>^[0-9]{6}999$|^$</v>
      </c>
      <c r="G530" s="2" t="s">
        <v>324</v>
      </c>
      <c r="H530" s="2">
        <v>156</v>
      </c>
      <c r="I530" s="2">
        <v>142</v>
      </c>
      <c r="K530" s="2">
        <v>9</v>
      </c>
      <c r="L530" s="2" t="s">
        <v>30</v>
      </c>
      <c r="M530" s="2" t="s">
        <v>360</v>
      </c>
      <c r="N530" s="2" t="s">
        <v>383</v>
      </c>
      <c r="O530" s="2" t="s">
        <v>391</v>
      </c>
      <c r="S530" s="9"/>
      <c r="T530" s="10"/>
      <c r="U530" s="8"/>
      <c r="W530" s="2" t="s">
        <v>469</v>
      </c>
      <c r="X530" s="45" t="str" cm="1">
        <f t="array" ref="X530">IF(X510="TRUE",IF(AND(C526&lt;&gt;1,C527:C530="",S526:U530=""), "FALSE","TRUE"),"FALSE")</f>
        <v>FALSE</v>
      </c>
      <c r="Y530" s="2"/>
      <c r="AA530" s="2"/>
    </row>
    <row r="531" spans="2:27" hidden="1" outlineLevel="2" x14ac:dyDescent="0.4">
      <c r="B531" s="23"/>
      <c r="I531" s="2">
        <v>142</v>
      </c>
      <c r="Y531" s="2"/>
      <c r="AA531" s="2"/>
    </row>
    <row r="532" spans="2:27" hidden="1" outlineLevel="2" x14ac:dyDescent="0.4">
      <c r="B532" s="53" t="s">
        <v>398</v>
      </c>
      <c r="C532" s="53"/>
      <c r="D532" s="36"/>
      <c r="E532" s="2" t="s">
        <v>399</v>
      </c>
      <c r="I532" s="2">
        <v>142</v>
      </c>
      <c r="L532" s="2" t="s">
        <v>400</v>
      </c>
      <c r="M532" s="2" t="s">
        <v>360</v>
      </c>
      <c r="N532" s="2" t="s">
        <v>383</v>
      </c>
      <c r="O532" s="2" t="s">
        <v>399</v>
      </c>
      <c r="S532" s="6" t="s">
        <v>36</v>
      </c>
      <c r="T532" s="6" t="s">
        <v>37</v>
      </c>
      <c r="U532" s="6" t="s">
        <v>38</v>
      </c>
      <c r="Y532" s="2"/>
      <c r="AA532" s="2"/>
    </row>
    <row r="533" spans="2:27" hidden="1" outlineLevel="2" x14ac:dyDescent="0.4">
      <c r="B533" s="19" t="s">
        <v>401</v>
      </c>
      <c r="C533" s="8"/>
      <c r="D533" s="31"/>
      <c r="E533" s="2" t="s">
        <v>402</v>
      </c>
      <c r="F533" s="2" t="str">
        <f>IF(C518="被験薬","^.{1,2000}$","^.{1,2000}$|^$")</f>
        <v>^.{1,2000}$|^$</v>
      </c>
      <c r="G533" s="2" t="s">
        <v>403</v>
      </c>
      <c r="I533" s="2">
        <v>142</v>
      </c>
      <c r="K533" s="2">
        <v>2000</v>
      </c>
      <c r="L533" s="2" t="s">
        <v>30</v>
      </c>
      <c r="M533" s="2" t="s">
        <v>360</v>
      </c>
      <c r="N533" s="2" t="s">
        <v>383</v>
      </c>
      <c r="O533" s="2" t="s">
        <v>399</v>
      </c>
      <c r="S533" s="9"/>
      <c r="T533" s="10"/>
      <c r="U533" s="8"/>
      <c r="W533" s="2" t="s">
        <v>466</v>
      </c>
      <c r="X533" s="2" t="str">
        <f>X$510</f>
        <v>FALSE</v>
      </c>
      <c r="Y533" s="2"/>
      <c r="AA533" s="2"/>
    </row>
    <row r="534" spans="2:27" hidden="1" outlineLevel="2" x14ac:dyDescent="0.4">
      <c r="B534" s="23"/>
      <c r="I534" s="2">
        <v>142</v>
      </c>
      <c r="Y534" s="2"/>
      <c r="AA534" s="2"/>
    </row>
    <row r="535" spans="2:27" hidden="1" outlineLevel="2" x14ac:dyDescent="0.4">
      <c r="B535" s="53" t="s">
        <v>131</v>
      </c>
      <c r="C535" s="53"/>
      <c r="D535" s="36"/>
      <c r="E535" s="2" t="s">
        <v>404</v>
      </c>
      <c r="I535" s="2">
        <v>142</v>
      </c>
      <c r="L535" s="2" t="s">
        <v>405</v>
      </c>
      <c r="M535" s="2" t="s">
        <v>360</v>
      </c>
      <c r="N535" s="2" t="s">
        <v>383</v>
      </c>
      <c r="O535" s="2" t="s">
        <v>399</v>
      </c>
      <c r="P535" s="2" t="s">
        <v>404</v>
      </c>
      <c r="S535" s="6" t="s">
        <v>36</v>
      </c>
      <c r="T535" s="6" t="s">
        <v>37</v>
      </c>
      <c r="U535" s="6" t="s">
        <v>38</v>
      </c>
      <c r="Y535" s="2"/>
      <c r="AA535" s="2"/>
    </row>
    <row r="536" spans="2:27" hidden="1" outlineLevel="2" x14ac:dyDescent="0.4">
      <c r="B536" s="19" t="s">
        <v>134</v>
      </c>
      <c r="C536" s="5">
        <v>1</v>
      </c>
      <c r="D536" s="30"/>
      <c r="E536" s="2" t="s">
        <v>392</v>
      </c>
      <c r="F536" s="2" t="str">
        <f>IF($C$518="被験薬","^[0-9]{1,10}$","^[0-9]{1,10}$|^$")</f>
        <v>^[0-9]{1,10}$|^$</v>
      </c>
      <c r="G536" s="2" t="s">
        <v>103</v>
      </c>
      <c r="H536" s="2">
        <v>164</v>
      </c>
      <c r="I536" s="2">
        <v>142</v>
      </c>
      <c r="K536" s="2">
        <v>10</v>
      </c>
      <c r="L536" s="2" t="s">
        <v>136</v>
      </c>
      <c r="M536" s="2" t="s">
        <v>360</v>
      </c>
      <c r="N536" s="2" t="s">
        <v>383</v>
      </c>
      <c r="O536" s="2" t="s">
        <v>399</v>
      </c>
      <c r="P536" s="2" t="s">
        <v>404</v>
      </c>
      <c r="S536" s="9"/>
      <c r="T536" s="10"/>
      <c r="U536" s="8"/>
      <c r="V536" s="2" t="s">
        <v>105</v>
      </c>
      <c r="W536" s="2" t="s">
        <v>462</v>
      </c>
      <c r="X536" s="45" t="str" cm="1">
        <f t="array" ref="X536">IF(X510="TRUE",IF(AND(C536&lt;&gt;1,C537="",S536:U537=""), "FALSE","TRUE"),"FALSE")</f>
        <v>FALSE</v>
      </c>
      <c r="Y536" s="2"/>
      <c r="AA536" s="2"/>
    </row>
    <row r="537" spans="2:27" hidden="1" outlineLevel="2" x14ac:dyDescent="0.4">
      <c r="B537" s="19" t="s">
        <v>406</v>
      </c>
      <c r="C537" s="8"/>
      <c r="D537" s="31"/>
      <c r="E537" s="2" t="s">
        <v>407</v>
      </c>
      <c r="F537" s="2" t="str">
        <f>IF($C$518="被験薬","^[a-zA-Z0-9]{2}$","^[a-zA-Z0-9]{2}$|^$")</f>
        <v>^[a-zA-Z0-9]{2}$|^$</v>
      </c>
      <c r="G537" s="2" t="s">
        <v>140</v>
      </c>
      <c r="H537" s="2">
        <v>164</v>
      </c>
      <c r="I537" s="2">
        <v>142</v>
      </c>
      <c r="K537" s="2">
        <v>2</v>
      </c>
      <c r="L537" s="2" t="s">
        <v>30</v>
      </c>
      <c r="M537" s="2" t="s">
        <v>360</v>
      </c>
      <c r="N537" s="2" t="s">
        <v>383</v>
      </c>
      <c r="O537" s="2" t="s">
        <v>399</v>
      </c>
      <c r="P537" s="2" t="s">
        <v>404</v>
      </c>
      <c r="S537" s="9"/>
      <c r="T537" s="10"/>
      <c r="U537" s="8"/>
      <c r="W537" s="2" t="s">
        <v>470</v>
      </c>
      <c r="X537" s="45" t="str" cm="1">
        <f t="array" ref="X537">IF(X510="TRUE",IF(AND(C536&lt;&gt;1,C537="",S536:U537=""), "FALSE","TRUE"),"FALSE")</f>
        <v>FALSE</v>
      </c>
      <c r="Y537" s="2"/>
      <c r="AA537" s="2"/>
    </row>
    <row r="538" spans="2:27" hidden="1" outlineLevel="2" x14ac:dyDescent="0.4">
      <c r="B538" s="23"/>
      <c r="I538" s="2">
        <v>142</v>
      </c>
      <c r="S538" s="6" t="s">
        <v>36</v>
      </c>
      <c r="T538" s="6" t="s">
        <v>37</v>
      </c>
      <c r="U538" s="6" t="s">
        <v>38</v>
      </c>
      <c r="Y538" s="2"/>
      <c r="AA538" s="2"/>
    </row>
    <row r="539" spans="2:27" hidden="1" outlineLevel="2" x14ac:dyDescent="0.4">
      <c r="B539" s="19" t="s">
        <v>408</v>
      </c>
      <c r="C539" s="8"/>
      <c r="D539" s="31"/>
      <c r="E539" s="2" t="s">
        <v>409</v>
      </c>
      <c r="F539" s="2" t="str">
        <f>IF(C518="被験薬","^.{1,2000}$","^.{1,2000}$|^$")</f>
        <v>^.{1,2000}$|^$</v>
      </c>
      <c r="G539" s="2" t="s">
        <v>403</v>
      </c>
      <c r="I539" s="2">
        <v>142</v>
      </c>
      <c r="K539" s="2">
        <v>2000</v>
      </c>
      <c r="L539" s="2" t="s">
        <v>30</v>
      </c>
      <c r="M539" s="2" t="s">
        <v>360</v>
      </c>
      <c r="N539" s="2" t="s">
        <v>383</v>
      </c>
      <c r="S539" s="9"/>
      <c r="T539" s="10"/>
      <c r="U539" s="8"/>
      <c r="W539" s="2" t="s">
        <v>466</v>
      </c>
      <c r="X539" s="2" t="str">
        <f>X$510</f>
        <v>FALSE</v>
      </c>
      <c r="Y539" s="2"/>
      <c r="AA539" s="2"/>
    </row>
    <row r="540" spans="2:27" hidden="1" outlineLevel="2" x14ac:dyDescent="0.4">
      <c r="B540" s="23"/>
      <c r="I540" s="2">
        <v>142</v>
      </c>
      <c r="Y540" s="2"/>
      <c r="AA540" s="2"/>
    </row>
    <row r="541" spans="2:27" hidden="1" outlineLevel="2" x14ac:dyDescent="0.4">
      <c r="B541" s="53" t="s">
        <v>410</v>
      </c>
      <c r="C541" s="53"/>
      <c r="D541" s="36"/>
      <c r="E541" s="2" t="s">
        <v>411</v>
      </c>
      <c r="I541" s="2">
        <v>142</v>
      </c>
      <c r="L541" s="2" t="s">
        <v>412</v>
      </c>
      <c r="M541" s="2" t="s">
        <v>360</v>
      </c>
      <c r="N541" s="2" t="s">
        <v>383</v>
      </c>
      <c r="O541" s="2" t="s">
        <v>411</v>
      </c>
      <c r="S541" s="6" t="s">
        <v>36</v>
      </c>
      <c r="T541" s="6" t="s">
        <v>37</v>
      </c>
      <c r="U541" s="6" t="s">
        <v>38</v>
      </c>
      <c r="Y541" s="2"/>
      <c r="AA541" s="2"/>
    </row>
    <row r="542" spans="2:27" hidden="1" outlineLevel="2" x14ac:dyDescent="0.4">
      <c r="B542" s="19" t="s">
        <v>413</v>
      </c>
      <c r="C542" s="8"/>
      <c r="D542" s="31"/>
      <c r="E542" s="2" t="s">
        <v>414</v>
      </c>
      <c r="F542" s="2" t="str">
        <f>IF(C518="被験薬","^.{1,1024}$","^.{1,1024}$|^$")</f>
        <v>^.{1,1024}$|^$</v>
      </c>
      <c r="G542" s="2" t="s">
        <v>150</v>
      </c>
      <c r="I542" s="2">
        <v>142</v>
      </c>
      <c r="K542" s="2">
        <v>1024</v>
      </c>
      <c r="L542" s="2" t="s">
        <v>30</v>
      </c>
      <c r="M542" s="2" t="s">
        <v>360</v>
      </c>
      <c r="N542" s="2" t="s">
        <v>383</v>
      </c>
      <c r="O542" s="2" t="s">
        <v>411</v>
      </c>
      <c r="S542" s="9"/>
      <c r="T542" s="10"/>
      <c r="U542" s="8"/>
      <c r="W542" s="2" t="s">
        <v>471</v>
      </c>
      <c r="X542" s="2" t="str">
        <f>X$510</f>
        <v>FALSE</v>
      </c>
      <c r="Y542" s="2"/>
      <c r="AA542" s="2"/>
    </row>
    <row r="543" spans="2:27" hidden="1" outlineLevel="2" x14ac:dyDescent="0.4">
      <c r="B543" s="19" t="s">
        <v>152</v>
      </c>
      <c r="C543" s="5"/>
      <c r="D543" s="30"/>
      <c r="E543" s="2" t="s">
        <v>415</v>
      </c>
      <c r="F543" s="2" t="str">
        <f>IF(C518="被験薬","^\d{3}$","^\d{3}$|^$")</f>
        <v>^\d{3}$|^$</v>
      </c>
      <c r="G543" s="2" t="s">
        <v>155</v>
      </c>
      <c r="I543" s="2">
        <v>142</v>
      </c>
      <c r="K543" s="2">
        <v>3</v>
      </c>
      <c r="L543" s="2" t="s">
        <v>30</v>
      </c>
      <c r="M543" s="2" t="s">
        <v>360</v>
      </c>
      <c r="N543" s="2" t="s">
        <v>383</v>
      </c>
      <c r="O543" s="2" t="s">
        <v>411</v>
      </c>
      <c r="S543" s="9"/>
      <c r="T543" s="10"/>
      <c r="U543" s="8"/>
      <c r="W543" s="2" t="s">
        <v>472</v>
      </c>
      <c r="X543" s="2" t="str">
        <f>X$510</f>
        <v>FALSE</v>
      </c>
      <c r="Y543" s="2"/>
      <c r="AA543" s="2"/>
    </row>
    <row r="544" spans="2:27" hidden="1" outlineLevel="2" x14ac:dyDescent="0.4">
      <c r="B544" s="23"/>
      <c r="I544" s="2">
        <v>142</v>
      </c>
      <c r="Y544" s="2"/>
      <c r="AA544" s="2"/>
    </row>
    <row r="545" spans="2:27" hidden="1" outlineLevel="2" x14ac:dyDescent="0.4">
      <c r="B545" s="53" t="s">
        <v>416</v>
      </c>
      <c r="C545" s="53"/>
      <c r="D545" s="36"/>
      <c r="E545" s="2" t="s">
        <v>417</v>
      </c>
      <c r="I545" s="2">
        <v>142</v>
      </c>
      <c r="L545" s="2" t="s">
        <v>418</v>
      </c>
      <c r="M545" s="2" t="s">
        <v>360</v>
      </c>
      <c r="N545" s="2" t="s">
        <v>383</v>
      </c>
      <c r="O545" s="2" t="s">
        <v>417</v>
      </c>
      <c r="S545" s="6" t="s">
        <v>36</v>
      </c>
      <c r="T545" s="6" t="s">
        <v>37</v>
      </c>
      <c r="U545" s="6" t="s">
        <v>38</v>
      </c>
      <c r="Y545" s="2"/>
      <c r="AA545" s="2"/>
    </row>
    <row r="546" spans="2:27" hidden="1" outlineLevel="2" x14ac:dyDescent="0.4">
      <c r="B546" s="19" t="s">
        <v>160</v>
      </c>
      <c r="C546" s="8"/>
      <c r="D546" s="31"/>
      <c r="E546" s="2" t="s">
        <v>419</v>
      </c>
      <c r="F546" s="2" t="str">
        <f>IF(C518="被験薬","^.{1,1024}$","^.{1,1024}$|^$")</f>
        <v>^.{1,1024}$|^$</v>
      </c>
      <c r="G546" s="2" t="s">
        <v>150</v>
      </c>
      <c r="I546" s="2">
        <v>142</v>
      </c>
      <c r="K546" s="2">
        <v>1024</v>
      </c>
      <c r="L546" s="2" t="s">
        <v>30</v>
      </c>
      <c r="M546" s="2" t="s">
        <v>360</v>
      </c>
      <c r="N546" s="2" t="s">
        <v>383</v>
      </c>
      <c r="O546" s="2" t="s">
        <v>417</v>
      </c>
      <c r="S546" s="9"/>
      <c r="T546" s="10"/>
      <c r="U546" s="8"/>
      <c r="W546" s="2" t="s">
        <v>471</v>
      </c>
      <c r="X546" s="2" t="str">
        <f>X$510</f>
        <v>FALSE</v>
      </c>
      <c r="Y546" s="2"/>
      <c r="AA546" s="2"/>
    </row>
    <row r="547" spans="2:27" hidden="1" outlineLevel="2" x14ac:dyDescent="0.4">
      <c r="B547" s="23"/>
      <c r="I547" s="2">
        <v>142</v>
      </c>
      <c r="Y547" s="2"/>
      <c r="AA547" s="2"/>
    </row>
    <row r="548" spans="2:27" hidden="1" outlineLevel="2" x14ac:dyDescent="0.4">
      <c r="B548" s="53" t="s">
        <v>162</v>
      </c>
      <c r="C548" s="53"/>
      <c r="D548" s="36"/>
      <c r="E548" s="2" t="s">
        <v>420</v>
      </c>
      <c r="I548" s="2">
        <v>142</v>
      </c>
      <c r="L548" s="2" t="s">
        <v>421</v>
      </c>
      <c r="M548" s="2" t="s">
        <v>360</v>
      </c>
      <c r="N548" s="2" t="s">
        <v>383</v>
      </c>
      <c r="O548" s="2" t="s">
        <v>417</v>
      </c>
      <c r="P548" s="2" t="s">
        <v>420</v>
      </c>
      <c r="S548" s="6" t="s">
        <v>36</v>
      </c>
      <c r="T548" s="6" t="s">
        <v>37</v>
      </c>
      <c r="U548" s="6" t="s">
        <v>38</v>
      </c>
      <c r="Y548" s="2"/>
      <c r="AA548" s="2"/>
    </row>
    <row r="549" spans="2:27" hidden="1" outlineLevel="2" x14ac:dyDescent="0.4">
      <c r="B549" s="19" t="s">
        <v>134</v>
      </c>
      <c r="C549" s="5">
        <v>1</v>
      </c>
      <c r="D549" s="30"/>
      <c r="E549" s="2" t="s">
        <v>392</v>
      </c>
      <c r="F549" s="2" t="str">
        <f>IF($C$518="被験薬","^[0-9]{1,10}$","^[0-9]{1,10}$|^$")</f>
        <v>^[0-9]{1,10}$|^$</v>
      </c>
      <c r="G549" s="2" t="s">
        <v>103</v>
      </c>
      <c r="H549" s="2">
        <v>173</v>
      </c>
      <c r="I549" s="2">
        <v>142</v>
      </c>
      <c r="K549" s="2">
        <v>10</v>
      </c>
      <c r="L549" s="2" t="s">
        <v>136</v>
      </c>
      <c r="M549" s="2" t="s">
        <v>360</v>
      </c>
      <c r="N549" s="2" t="s">
        <v>383</v>
      </c>
      <c r="O549" s="2" t="s">
        <v>417</v>
      </c>
      <c r="P549" s="2" t="s">
        <v>420</v>
      </c>
      <c r="S549" s="9"/>
      <c r="T549" s="10"/>
      <c r="U549" s="8"/>
      <c r="V549" s="2" t="s">
        <v>105</v>
      </c>
      <c r="W549" s="2" t="s">
        <v>462</v>
      </c>
      <c r="X549" s="45" t="str" cm="1">
        <f t="array" ref="X549">IF(X510="TRUE",IF(AND(C549&lt;&gt;1,C550="",S549:U550=""), "FALSE","TRUE"),"FALSE")</f>
        <v>FALSE</v>
      </c>
      <c r="Y549" s="2"/>
      <c r="AA549" s="2"/>
    </row>
    <row r="550" spans="2:27" hidden="1" outlineLevel="2" x14ac:dyDescent="0.4">
      <c r="B550" s="19" t="s">
        <v>422</v>
      </c>
      <c r="C550" s="5"/>
      <c r="D550" s="30"/>
      <c r="E550" s="2" t="s">
        <v>423</v>
      </c>
      <c r="F550" s="2" t="str">
        <f>IF($C$518="被験薬","^\d{2}$","^\d{2}$|^$")</f>
        <v>^\d{2}$|^$</v>
      </c>
      <c r="G550" s="2" t="s">
        <v>168</v>
      </c>
      <c r="H550" s="2">
        <v>173</v>
      </c>
      <c r="I550" s="2">
        <v>142</v>
      </c>
      <c r="K550" s="2">
        <v>2</v>
      </c>
      <c r="L550" s="2" t="s">
        <v>30</v>
      </c>
      <c r="M550" s="2" t="s">
        <v>360</v>
      </c>
      <c r="N550" s="2" t="s">
        <v>383</v>
      </c>
      <c r="O550" s="2" t="s">
        <v>417</v>
      </c>
      <c r="P550" s="2" t="s">
        <v>420</v>
      </c>
      <c r="S550" s="9"/>
      <c r="T550" s="10"/>
      <c r="U550" s="8"/>
      <c r="W550" s="2" t="s">
        <v>473</v>
      </c>
      <c r="X550" s="45" t="str" cm="1">
        <f t="array" ref="X550">IF(X510="TRUE",IF(AND(C549&lt;&gt;1,C550="",S549:U550=""), "FALSE","TRUE"),"FALSE")</f>
        <v>FALSE</v>
      </c>
      <c r="Y550" s="2"/>
      <c r="AA550" s="2"/>
    </row>
    <row r="551" spans="2:27" hidden="1" outlineLevel="2" x14ac:dyDescent="0.4">
      <c r="B551" s="23"/>
      <c r="I551" s="2">
        <v>142</v>
      </c>
      <c r="Y551" s="2"/>
      <c r="AA551" s="2"/>
    </row>
    <row r="552" spans="2:27" hidden="1" outlineLevel="2" x14ac:dyDescent="0.4">
      <c r="B552" s="53" t="s">
        <v>170</v>
      </c>
      <c r="C552" s="53"/>
      <c r="D552" s="36"/>
      <c r="E552" s="2" t="s">
        <v>424</v>
      </c>
      <c r="I552" s="2">
        <v>142</v>
      </c>
      <c r="M552" s="2" t="s">
        <v>360</v>
      </c>
      <c r="N552" s="2" t="s">
        <v>383</v>
      </c>
      <c r="O552" s="2" t="s">
        <v>424</v>
      </c>
      <c r="S552" s="6" t="s">
        <v>36</v>
      </c>
      <c r="T552" s="6" t="s">
        <v>37</v>
      </c>
      <c r="U552" s="6" t="s">
        <v>38</v>
      </c>
      <c r="Y552" s="2"/>
      <c r="AA552" s="2"/>
    </row>
    <row r="553" spans="2:27" hidden="1" outlineLevel="2" x14ac:dyDescent="0.4">
      <c r="B553" s="19" t="s">
        <v>425</v>
      </c>
      <c r="C553" s="8"/>
      <c r="D553" s="31"/>
      <c r="E553" s="2" t="s">
        <v>426</v>
      </c>
      <c r="F553" s="2" t="str">
        <f>IF(C518="被験薬","^.{1,2000}$","^.{1,2000}$|^$")</f>
        <v>^.{1,2000}$|^$</v>
      </c>
      <c r="G553" s="2" t="s">
        <v>403</v>
      </c>
      <c r="I553" s="2">
        <v>142</v>
      </c>
      <c r="K553" s="2">
        <v>2000</v>
      </c>
      <c r="L553" s="2" t="s">
        <v>30</v>
      </c>
      <c r="M553" s="2" t="s">
        <v>360</v>
      </c>
      <c r="N553" s="2" t="s">
        <v>383</v>
      </c>
      <c r="O553" s="2" t="s">
        <v>424</v>
      </c>
      <c r="S553" s="9"/>
      <c r="T553" s="10"/>
      <c r="U553" s="8"/>
      <c r="W553" s="2" t="s">
        <v>466</v>
      </c>
      <c r="X553" s="2" t="str">
        <f>X$510</f>
        <v>FALSE</v>
      </c>
      <c r="Y553" s="2"/>
      <c r="AA553" s="2"/>
    </row>
    <row r="554" spans="2:27" hidden="1" outlineLevel="2" x14ac:dyDescent="0.4">
      <c r="B554" s="23"/>
      <c r="I554" s="2">
        <v>142</v>
      </c>
      <c r="Y554" s="2"/>
      <c r="AA554" s="2"/>
    </row>
    <row r="555" spans="2:27" hidden="1" outlineLevel="2" x14ac:dyDescent="0.4">
      <c r="B555" s="53" t="s">
        <v>427</v>
      </c>
      <c r="C555" s="53"/>
      <c r="D555" s="36"/>
      <c r="E555" s="2" t="s">
        <v>428</v>
      </c>
      <c r="I555" s="2">
        <v>142</v>
      </c>
      <c r="L555" s="2" t="s">
        <v>429</v>
      </c>
      <c r="M555" s="2" t="s">
        <v>360</v>
      </c>
      <c r="N555" s="2" t="s">
        <v>383</v>
      </c>
      <c r="O555" s="2" t="s">
        <v>424</v>
      </c>
      <c r="P555" s="2" t="s">
        <v>428</v>
      </c>
      <c r="S555" s="6" t="s">
        <v>36</v>
      </c>
      <c r="T555" s="6" t="s">
        <v>37</v>
      </c>
      <c r="U555" s="6" t="s">
        <v>38</v>
      </c>
      <c r="Y555" s="2"/>
      <c r="AA555" s="2"/>
    </row>
    <row r="556" spans="2:27" hidden="1" outlineLevel="2" x14ac:dyDescent="0.4">
      <c r="B556" s="19" t="s">
        <v>430</v>
      </c>
      <c r="C556" s="8"/>
      <c r="D556" s="31"/>
      <c r="E556" s="2" t="s">
        <v>431</v>
      </c>
      <c r="F556" s="2" t="str">
        <f>IF(C518="被験薬","^.{1,1024}$","^.{1,1024}$|^$")</f>
        <v>^.{1,1024}$|^$</v>
      </c>
      <c r="G556" s="2" t="s">
        <v>150</v>
      </c>
      <c r="I556" s="2">
        <v>142</v>
      </c>
      <c r="K556" s="2">
        <v>1024</v>
      </c>
      <c r="L556" s="2" t="s">
        <v>30</v>
      </c>
      <c r="M556" s="2" t="s">
        <v>360</v>
      </c>
      <c r="N556" s="2" t="s">
        <v>383</v>
      </c>
      <c r="O556" s="2" t="s">
        <v>424</v>
      </c>
      <c r="P556" s="2" t="s">
        <v>428</v>
      </c>
      <c r="S556" s="9"/>
      <c r="T556" s="10"/>
      <c r="U556" s="8"/>
      <c r="W556" s="2" t="s">
        <v>471</v>
      </c>
      <c r="X556" s="2" t="str">
        <f>X$510</f>
        <v>FALSE</v>
      </c>
      <c r="Y556" s="2"/>
      <c r="AA556" s="2"/>
    </row>
    <row r="557" spans="2:27" hidden="1" outlineLevel="2" x14ac:dyDescent="0.4">
      <c r="B557" s="23"/>
      <c r="I557" s="2">
        <v>142</v>
      </c>
      <c r="Y557" s="2"/>
      <c r="AA557" s="2"/>
    </row>
    <row r="558" spans="2:27" hidden="1" outlineLevel="2" x14ac:dyDescent="0.4">
      <c r="B558" s="53" t="s">
        <v>162</v>
      </c>
      <c r="C558" s="53"/>
      <c r="D558" s="36"/>
      <c r="E558" s="2" t="s">
        <v>420</v>
      </c>
      <c r="I558" s="2">
        <v>142</v>
      </c>
      <c r="L558" s="2" t="s">
        <v>164</v>
      </c>
      <c r="M558" s="2" t="s">
        <v>360</v>
      </c>
      <c r="N558" s="2" t="s">
        <v>383</v>
      </c>
      <c r="O558" s="2" t="s">
        <v>424</v>
      </c>
      <c r="P558" s="2" t="s">
        <v>428</v>
      </c>
      <c r="Q558" s="2" t="s">
        <v>420</v>
      </c>
      <c r="S558" s="6" t="s">
        <v>36</v>
      </c>
      <c r="T558" s="6" t="s">
        <v>37</v>
      </c>
      <c r="U558" s="6" t="s">
        <v>38</v>
      </c>
      <c r="Y558" s="2"/>
      <c r="AA558" s="2"/>
    </row>
    <row r="559" spans="2:27" hidden="1" outlineLevel="2" x14ac:dyDescent="0.4">
      <c r="B559" s="19" t="s">
        <v>134</v>
      </c>
      <c r="C559" s="5">
        <v>1</v>
      </c>
      <c r="D559" s="30"/>
      <c r="E559" s="2" t="s">
        <v>392</v>
      </c>
      <c r="F559" s="2" t="str">
        <f>IF($C$518="被験薬","^[0-9]{1,10}$","^[0-9]{1,10}$|^$")</f>
        <v>^[0-9]{1,10}$|^$</v>
      </c>
      <c r="G559" s="2" t="s">
        <v>103</v>
      </c>
      <c r="H559" s="2">
        <v>180</v>
      </c>
      <c r="I559" s="2">
        <v>142</v>
      </c>
      <c r="K559" s="2">
        <v>10</v>
      </c>
      <c r="L559" s="2" t="s">
        <v>136</v>
      </c>
      <c r="M559" s="2" t="s">
        <v>360</v>
      </c>
      <c r="N559" s="2" t="s">
        <v>383</v>
      </c>
      <c r="O559" s="2" t="s">
        <v>424</v>
      </c>
      <c r="P559" s="2" t="s">
        <v>428</v>
      </c>
      <c r="Q559" s="2" t="s">
        <v>420</v>
      </c>
      <c r="S559" s="9"/>
      <c r="T559" s="10"/>
      <c r="U559" s="8"/>
      <c r="V559" s="2" t="s">
        <v>105</v>
      </c>
      <c r="W559" s="2" t="s">
        <v>462</v>
      </c>
      <c r="X559" s="45" t="str" cm="1">
        <f t="array" ref="X559">IF(X510="TRUE",IF(AND(C559&lt;&gt;1,C560="",S559:U560=""), "FALSE","TRUE"),"FALSE")</f>
        <v>FALSE</v>
      </c>
      <c r="Y559" s="2"/>
      <c r="AA559" s="2"/>
    </row>
    <row r="560" spans="2:27" hidden="1" outlineLevel="2" x14ac:dyDescent="0.4">
      <c r="B560" s="19" t="s">
        <v>422</v>
      </c>
      <c r="C560" s="5"/>
      <c r="D560" s="30"/>
      <c r="E560" s="2" t="s">
        <v>423</v>
      </c>
      <c r="F560" s="2" t="str">
        <f>IF($C$518="被験薬","^\d{2}$","^\d{2}$|^$")</f>
        <v>^\d{2}$|^$</v>
      </c>
      <c r="G560" s="2" t="s">
        <v>168</v>
      </c>
      <c r="H560" s="2">
        <v>180</v>
      </c>
      <c r="I560" s="2">
        <v>142</v>
      </c>
      <c r="K560" s="2">
        <v>2</v>
      </c>
      <c r="L560" s="2" t="s">
        <v>30</v>
      </c>
      <c r="M560" s="2" t="s">
        <v>360</v>
      </c>
      <c r="N560" s="2" t="s">
        <v>383</v>
      </c>
      <c r="O560" s="2" t="s">
        <v>424</v>
      </c>
      <c r="P560" s="2" t="s">
        <v>428</v>
      </c>
      <c r="Q560" s="2" t="s">
        <v>420</v>
      </c>
      <c r="S560" s="9"/>
      <c r="T560" s="10"/>
      <c r="U560" s="8"/>
      <c r="W560" s="2" t="s">
        <v>473</v>
      </c>
      <c r="X560" s="45" t="str" cm="1">
        <f t="array" ref="X560">IF(X510="TRUE",IF(AND(C559&lt;&gt;1,C560="",S559:U560=""), "FALSE","TRUE"),"FALSE")</f>
        <v>FALSE</v>
      </c>
      <c r="Y560" s="2"/>
      <c r="AA560" s="2"/>
    </row>
    <row r="561" spans="2:27" hidden="1" outlineLevel="2" x14ac:dyDescent="0.4">
      <c r="B561" s="23"/>
      <c r="I561" s="2">
        <v>142</v>
      </c>
      <c r="Y561" s="2"/>
      <c r="AA561" s="2"/>
    </row>
    <row r="562" spans="2:27" hidden="1" outlineLevel="2" x14ac:dyDescent="0.4">
      <c r="B562" s="23" t="s">
        <v>432</v>
      </c>
      <c r="E562" s="2" t="s">
        <v>433</v>
      </c>
      <c r="I562" s="2">
        <v>142</v>
      </c>
      <c r="M562" s="2" t="s">
        <v>360</v>
      </c>
      <c r="N562" s="2" t="s">
        <v>383</v>
      </c>
      <c r="O562" s="2" t="s">
        <v>433</v>
      </c>
      <c r="Y562" s="2"/>
      <c r="AA562" s="2"/>
    </row>
    <row r="563" spans="2:27" hidden="1" outlineLevel="2" x14ac:dyDescent="0.4">
      <c r="B563" s="53" t="s">
        <v>250</v>
      </c>
      <c r="C563" s="53"/>
      <c r="D563" s="36"/>
      <c r="E563" s="2" t="s">
        <v>434</v>
      </c>
      <c r="I563" s="2">
        <v>142</v>
      </c>
      <c r="L563" s="2" t="s">
        <v>252</v>
      </c>
      <c r="M563" s="2" t="s">
        <v>360</v>
      </c>
      <c r="N563" s="2" t="s">
        <v>383</v>
      </c>
      <c r="O563" s="2" t="s">
        <v>433</v>
      </c>
      <c r="P563" s="2" t="s">
        <v>434</v>
      </c>
      <c r="S563" s="6" t="s">
        <v>36</v>
      </c>
      <c r="T563" s="6" t="s">
        <v>37</v>
      </c>
      <c r="U563" s="6" t="s">
        <v>38</v>
      </c>
      <c r="Y563" s="2"/>
      <c r="AA563" s="2"/>
    </row>
    <row r="564" spans="2:27" hidden="1" outlineLevel="2" x14ac:dyDescent="0.4">
      <c r="B564" s="22" t="s">
        <v>253</v>
      </c>
      <c r="C564" s="27"/>
      <c r="D564" s="31"/>
      <c r="E564" s="2" t="s">
        <v>254</v>
      </c>
      <c r="F564" s="2" t="str">
        <f>IF(C518="被験薬",".{1,20}$","^.{1,20}$|^$")</f>
        <v>^.{1,20}$|^$</v>
      </c>
      <c r="G564" s="2" t="s">
        <v>73</v>
      </c>
      <c r="I564" s="2">
        <v>142</v>
      </c>
      <c r="K564" s="2">
        <v>20</v>
      </c>
      <c r="L564" s="2" t="s">
        <v>30</v>
      </c>
      <c r="M564" s="2" t="s">
        <v>360</v>
      </c>
      <c r="N564" s="2" t="s">
        <v>383</v>
      </c>
      <c r="O564" s="2" t="s">
        <v>433</v>
      </c>
      <c r="P564" s="2" t="s">
        <v>434</v>
      </c>
      <c r="S564" s="9"/>
      <c r="T564" s="10"/>
      <c r="U564" s="8"/>
      <c r="W564" s="2" t="s">
        <v>464</v>
      </c>
      <c r="X564" s="2" t="str">
        <f t="shared" ref="X564:X565" si="3">X$510</f>
        <v>FALSE</v>
      </c>
      <c r="Y564" s="2"/>
      <c r="AA564" s="2"/>
    </row>
    <row r="565" spans="2:27" hidden="1" outlineLevel="2" x14ac:dyDescent="0.4">
      <c r="B565" s="19" t="s">
        <v>255</v>
      </c>
      <c r="C565" s="8"/>
      <c r="D565" s="31"/>
      <c r="E565" s="2" t="s">
        <v>256</v>
      </c>
      <c r="F565" s="2" t="str">
        <f>IF(OR(C564="該当なし",C564=""), "^$", "^.{1,2000}$")</f>
        <v>^$</v>
      </c>
      <c r="G565" s="2" t="str">
        <f>IF(F565="^$", "入力しないでください", "入力してください(2000文字以内)")</f>
        <v>入力しないでください</v>
      </c>
      <c r="I565" s="2">
        <v>142</v>
      </c>
      <c r="K565" s="2">
        <v>2000</v>
      </c>
      <c r="L565" s="2" t="s">
        <v>30</v>
      </c>
      <c r="M565" s="2" t="s">
        <v>360</v>
      </c>
      <c r="N565" s="2" t="s">
        <v>383</v>
      </c>
      <c r="O565" s="2" t="s">
        <v>433</v>
      </c>
      <c r="P565" s="2" t="s">
        <v>434</v>
      </c>
      <c r="S565" s="9"/>
      <c r="T565" s="10"/>
      <c r="U565" s="8"/>
      <c r="W565" s="2" t="s">
        <v>466</v>
      </c>
      <c r="X565" s="2" t="str">
        <f t="shared" si="3"/>
        <v>FALSE</v>
      </c>
      <c r="Y565" s="2"/>
      <c r="AA565" s="2"/>
    </row>
    <row r="566" spans="2:27" hidden="1" outlineLevel="2" x14ac:dyDescent="0.4">
      <c r="B566" s="23"/>
      <c r="I566" s="2">
        <v>142</v>
      </c>
      <c r="Y566" s="2"/>
      <c r="AA566" s="2"/>
    </row>
    <row r="567" spans="2:27" hidden="1" outlineLevel="2" x14ac:dyDescent="0.4">
      <c r="B567" s="53" t="s">
        <v>258</v>
      </c>
      <c r="C567" s="53"/>
      <c r="D567" s="36"/>
      <c r="E567" s="2" t="s">
        <v>435</v>
      </c>
      <c r="I567" s="2">
        <v>142</v>
      </c>
      <c r="L567" s="2" t="s">
        <v>260</v>
      </c>
      <c r="M567" s="2" t="s">
        <v>360</v>
      </c>
      <c r="N567" s="2" t="s">
        <v>383</v>
      </c>
      <c r="O567" s="2" t="s">
        <v>433</v>
      </c>
      <c r="P567" s="2" t="s">
        <v>435</v>
      </c>
      <c r="S567" s="6" t="s">
        <v>36</v>
      </c>
      <c r="T567" s="6" t="s">
        <v>37</v>
      </c>
      <c r="U567" s="6" t="s">
        <v>38</v>
      </c>
      <c r="Y567" s="2"/>
      <c r="AA567" s="2"/>
    </row>
    <row r="568" spans="2:27" hidden="1" outlineLevel="2" x14ac:dyDescent="0.4">
      <c r="B568" s="19" t="s">
        <v>253</v>
      </c>
      <c r="C568" s="8"/>
      <c r="D568" s="31"/>
      <c r="E568" s="2" t="s">
        <v>261</v>
      </c>
      <c r="F568" s="2" t="str">
        <f>IF(C518="被験薬","^.{1,20}$","^.{1,20}$|^$")</f>
        <v>^.{1,20}$|^$</v>
      </c>
      <c r="G568" s="2" t="s">
        <v>73</v>
      </c>
      <c r="I568" s="2">
        <v>142</v>
      </c>
      <c r="K568" s="2">
        <v>20</v>
      </c>
      <c r="L568" s="2" t="s">
        <v>30</v>
      </c>
      <c r="M568" s="2" t="s">
        <v>360</v>
      </c>
      <c r="N568" s="2" t="s">
        <v>383</v>
      </c>
      <c r="O568" s="2" t="s">
        <v>433</v>
      </c>
      <c r="P568" s="2" t="s">
        <v>435</v>
      </c>
      <c r="S568" s="9"/>
      <c r="T568" s="10"/>
      <c r="U568" s="8"/>
      <c r="W568" s="2" t="s">
        <v>464</v>
      </c>
      <c r="X568" s="2" t="str">
        <f>X$510</f>
        <v>FALSE</v>
      </c>
      <c r="Y568" s="2"/>
      <c r="AA568" s="2"/>
    </row>
    <row r="569" spans="2:27" hidden="1" outlineLevel="2" x14ac:dyDescent="0.4">
      <c r="B569" s="23"/>
      <c r="C569" s="18"/>
      <c r="D569" s="18"/>
      <c r="I569" s="2">
        <v>142</v>
      </c>
      <c r="Y569" s="2"/>
      <c r="AA569" s="2"/>
    </row>
    <row r="570" spans="2:27" hidden="1" outlineLevel="2" x14ac:dyDescent="0.4">
      <c r="B570" s="55" t="s">
        <v>262</v>
      </c>
      <c r="C570" s="55"/>
      <c r="D570" s="37"/>
      <c r="E570" s="2" t="s">
        <v>436</v>
      </c>
      <c r="I570" s="2">
        <v>142</v>
      </c>
      <c r="L570" s="2" t="s">
        <v>264</v>
      </c>
      <c r="M570" s="2" t="s">
        <v>360</v>
      </c>
      <c r="N570" s="2" t="s">
        <v>383</v>
      </c>
      <c r="O570" s="2" t="s">
        <v>433</v>
      </c>
      <c r="P570" s="2" t="s">
        <v>436</v>
      </c>
      <c r="S570" s="6" t="s">
        <v>36</v>
      </c>
      <c r="T570" s="6" t="s">
        <v>37</v>
      </c>
      <c r="U570" s="6" t="s">
        <v>38</v>
      </c>
      <c r="Y570" s="2"/>
      <c r="AA570" s="2"/>
    </row>
    <row r="571" spans="2:27" hidden="1" outlineLevel="2" x14ac:dyDescent="0.4">
      <c r="B571" s="19" t="s">
        <v>265</v>
      </c>
      <c r="C571" s="8"/>
      <c r="D571" s="31"/>
      <c r="E571" s="2" t="s">
        <v>266</v>
      </c>
      <c r="F571" s="2" t="str">
        <f>IF(C518="被験薬","^.{1,20}$","^.{1,20}$|^$")</f>
        <v>^.{1,20}$|^$</v>
      </c>
      <c r="G571" s="2" t="s">
        <v>73</v>
      </c>
      <c r="I571" s="2">
        <v>142</v>
      </c>
      <c r="K571" s="2">
        <v>20</v>
      </c>
      <c r="L571" s="2" t="s">
        <v>30</v>
      </c>
      <c r="M571" s="2" t="s">
        <v>360</v>
      </c>
      <c r="N571" s="2" t="s">
        <v>383</v>
      </c>
      <c r="O571" s="2" t="s">
        <v>433</v>
      </c>
      <c r="P571" s="2" t="s">
        <v>436</v>
      </c>
      <c r="S571" s="9"/>
      <c r="T571" s="10"/>
      <c r="U571" s="8"/>
      <c r="W571" s="2" t="s">
        <v>464</v>
      </c>
      <c r="X571" s="2" t="str">
        <f>X$510</f>
        <v>FALSE</v>
      </c>
      <c r="Y571" s="2"/>
      <c r="AA571" s="2"/>
    </row>
    <row r="572" spans="2:27" hidden="1" outlineLevel="2" x14ac:dyDescent="0.4">
      <c r="B572" s="23"/>
      <c r="I572" s="2">
        <v>142</v>
      </c>
      <c r="Y572" s="2"/>
      <c r="AA572" s="2"/>
    </row>
    <row r="573" spans="2:27" hidden="1" outlineLevel="2" x14ac:dyDescent="0.4">
      <c r="B573" s="53" t="s">
        <v>267</v>
      </c>
      <c r="C573" s="53"/>
      <c r="D573" s="36"/>
      <c r="E573" s="2" t="s">
        <v>437</v>
      </c>
      <c r="I573" s="2">
        <v>142</v>
      </c>
      <c r="L573" s="2" t="s">
        <v>269</v>
      </c>
      <c r="M573" s="2" t="s">
        <v>360</v>
      </c>
      <c r="N573" s="2" t="s">
        <v>383</v>
      </c>
      <c r="O573" s="2" t="s">
        <v>433</v>
      </c>
      <c r="P573" s="2" t="s">
        <v>437</v>
      </c>
      <c r="S573" s="6" t="s">
        <v>36</v>
      </c>
      <c r="T573" s="6" t="s">
        <v>37</v>
      </c>
      <c r="U573" s="6" t="s">
        <v>38</v>
      </c>
      <c r="Y573" s="2"/>
      <c r="AA573" s="2"/>
    </row>
    <row r="574" spans="2:27" hidden="1" outlineLevel="2" x14ac:dyDescent="0.4">
      <c r="B574" s="19" t="s">
        <v>265</v>
      </c>
      <c r="C574" s="8"/>
      <c r="D574" s="31"/>
      <c r="E574" s="2" t="s">
        <v>266</v>
      </c>
      <c r="F574" s="2" t="str">
        <f>IF(C518="被験薬","^.{1,20}$","^.{1,20}$|^$")</f>
        <v>^.{1,20}$|^$</v>
      </c>
      <c r="G574" s="2" t="s">
        <v>73</v>
      </c>
      <c r="I574" s="2">
        <v>142</v>
      </c>
      <c r="K574" s="2">
        <v>20</v>
      </c>
      <c r="L574" s="2" t="s">
        <v>30</v>
      </c>
      <c r="M574" s="2" t="s">
        <v>360</v>
      </c>
      <c r="N574" s="2" t="s">
        <v>383</v>
      </c>
      <c r="O574" s="2" t="s">
        <v>433</v>
      </c>
      <c r="P574" s="2" t="s">
        <v>437</v>
      </c>
      <c r="S574" s="9"/>
      <c r="T574" s="10"/>
      <c r="U574" s="8"/>
      <c r="W574" s="2" t="s">
        <v>464</v>
      </c>
      <c r="X574" s="2" t="str">
        <f>X$510</f>
        <v>FALSE</v>
      </c>
      <c r="Y574" s="2"/>
      <c r="AA574" s="2"/>
    </row>
    <row r="575" spans="2:27" hidden="1" outlineLevel="2" x14ac:dyDescent="0.4">
      <c r="B575" s="23"/>
      <c r="C575" s="18"/>
      <c r="D575" s="18"/>
      <c r="I575" s="2">
        <v>142</v>
      </c>
      <c r="S575" s="6" t="s">
        <v>36</v>
      </c>
      <c r="T575" s="6" t="s">
        <v>37</v>
      </c>
      <c r="U575" s="6" t="s">
        <v>38</v>
      </c>
      <c r="Y575" s="2"/>
      <c r="AA575" s="2"/>
    </row>
    <row r="576" spans="2:27" hidden="1" outlineLevel="2" x14ac:dyDescent="0.4">
      <c r="B576" s="19" t="s">
        <v>270</v>
      </c>
      <c r="C576" s="8"/>
      <c r="D576" s="31"/>
      <c r="E576" s="2" t="s">
        <v>438</v>
      </c>
      <c r="F576" s="2" t="s">
        <v>257</v>
      </c>
      <c r="G576" s="2" t="s">
        <v>403</v>
      </c>
      <c r="I576" s="2">
        <v>142</v>
      </c>
      <c r="K576" s="2">
        <v>2000</v>
      </c>
      <c r="L576" s="2" t="s">
        <v>30</v>
      </c>
      <c r="M576" s="2" t="s">
        <v>360</v>
      </c>
      <c r="N576" s="2" t="s">
        <v>383</v>
      </c>
      <c r="O576" s="2" t="s">
        <v>433</v>
      </c>
      <c r="S576" s="9"/>
      <c r="T576" s="10"/>
      <c r="U576" s="8"/>
      <c r="W576" s="2" t="s">
        <v>466</v>
      </c>
      <c r="X576" s="2" t="str">
        <f>X$510</f>
        <v>FALSE</v>
      </c>
      <c r="Y576" s="2"/>
      <c r="AA576" s="2"/>
    </row>
    <row r="577" spans="2:27" hidden="1" outlineLevel="2" x14ac:dyDescent="0.4">
      <c r="B577" s="23"/>
      <c r="I577" s="2">
        <v>142</v>
      </c>
      <c r="Y577" s="2"/>
      <c r="AA577" s="2"/>
    </row>
    <row r="578" spans="2:27" hidden="1" outlineLevel="2" x14ac:dyDescent="0.4">
      <c r="B578" s="53" t="s">
        <v>439</v>
      </c>
      <c r="C578" s="53"/>
      <c r="D578" s="36"/>
      <c r="E578" s="2" t="s">
        <v>440</v>
      </c>
      <c r="I578" s="2">
        <v>142</v>
      </c>
      <c r="L578" s="2" t="s">
        <v>441</v>
      </c>
      <c r="M578" s="2" t="s">
        <v>360</v>
      </c>
      <c r="N578" s="2" t="s">
        <v>383</v>
      </c>
      <c r="O578" s="2" t="s">
        <v>440</v>
      </c>
      <c r="R578" s="2" t="str">
        <f>IF(AND(C580="",C581="",C582="",C583="",C584="",C585="",C586="",C587=""), "TRUE", "FALSE")</f>
        <v>TRUE</v>
      </c>
      <c r="S578" s="6" t="s">
        <v>36</v>
      </c>
      <c r="T578" s="6" t="s">
        <v>37</v>
      </c>
      <c r="U578" s="6" t="s">
        <v>38</v>
      </c>
      <c r="Y578" s="2"/>
      <c r="AA578" s="2"/>
    </row>
    <row r="579" spans="2:27" hidden="1" outlineLevel="2" x14ac:dyDescent="0.4">
      <c r="B579" s="19" t="s">
        <v>292</v>
      </c>
      <c r="C579" s="5">
        <v>1</v>
      </c>
      <c r="D579" s="30"/>
      <c r="E579" s="2" t="s">
        <v>392</v>
      </c>
      <c r="F579" s="2" t="s">
        <v>293</v>
      </c>
      <c r="G579" s="2" t="s">
        <v>103</v>
      </c>
      <c r="H579" s="2">
        <v>194</v>
      </c>
      <c r="I579" s="2">
        <v>142</v>
      </c>
      <c r="K579" s="2">
        <v>10</v>
      </c>
      <c r="L579" s="2" t="s">
        <v>136</v>
      </c>
      <c r="M579" s="2" t="s">
        <v>360</v>
      </c>
      <c r="N579" s="2" t="s">
        <v>383</v>
      </c>
      <c r="O579" s="2" t="s">
        <v>440</v>
      </c>
      <c r="S579" s="9"/>
      <c r="T579" s="10"/>
      <c r="U579" s="8"/>
      <c r="V579" s="2" t="s">
        <v>105</v>
      </c>
      <c r="W579" s="2" t="s">
        <v>462</v>
      </c>
      <c r="X579" s="45" t="str" cm="1">
        <f t="array" ref="X579">IF(X510="TRUE",IF(AND(C579&lt;&gt;1,C580:C587="",S579:U587=""), "FALSE","TRUE"),"FALSE")</f>
        <v>FALSE</v>
      </c>
      <c r="Y579" s="2"/>
      <c r="AA579" s="2"/>
    </row>
    <row r="580" spans="2:27" hidden="1" outlineLevel="2" x14ac:dyDescent="0.4">
      <c r="B580" s="19" t="s">
        <v>343</v>
      </c>
      <c r="C580" s="8"/>
      <c r="D580" s="31"/>
      <c r="E580" s="2" t="s">
        <v>442</v>
      </c>
      <c r="F580" s="2" t="s">
        <v>116</v>
      </c>
      <c r="G580" s="2" t="s">
        <v>115</v>
      </c>
      <c r="H580" s="2">
        <v>194</v>
      </c>
      <c r="I580" s="2">
        <v>142</v>
      </c>
      <c r="K580" s="2">
        <v>120</v>
      </c>
      <c r="L580" s="2" t="s">
        <v>30</v>
      </c>
      <c r="M580" s="2" t="s">
        <v>360</v>
      </c>
      <c r="N580" s="2" t="s">
        <v>383</v>
      </c>
      <c r="O580" s="2" t="s">
        <v>440</v>
      </c>
      <c r="S580" s="9"/>
      <c r="T580" s="10"/>
      <c r="U580" s="8"/>
      <c r="W580" s="2" t="s">
        <v>468</v>
      </c>
      <c r="X580" s="45" t="str" cm="1">
        <f t="array" ref="X580">IF(X510="TRUE",IF(AND(C579&lt;&gt;1,C580:C587="",S579:U587=""), "FALSE","TRUE"),"FALSE")</f>
        <v>FALSE</v>
      </c>
      <c r="Y580" s="2"/>
      <c r="AA580" s="2"/>
    </row>
    <row r="581" spans="2:27" hidden="1" outlineLevel="2" x14ac:dyDescent="0.4">
      <c r="B581" s="19" t="s">
        <v>345</v>
      </c>
      <c r="C581" s="8"/>
      <c r="D581" s="31"/>
      <c r="E581" s="2" t="s">
        <v>443</v>
      </c>
      <c r="F581" s="2" t="s">
        <v>111</v>
      </c>
      <c r="G581" s="2" t="s">
        <v>110</v>
      </c>
      <c r="H581" s="2">
        <v>194</v>
      </c>
      <c r="I581" s="2">
        <v>142</v>
      </c>
      <c r="K581" s="2">
        <v>100</v>
      </c>
      <c r="L581" s="2" t="s">
        <v>30</v>
      </c>
      <c r="M581" s="2" t="s">
        <v>360</v>
      </c>
      <c r="N581" s="2" t="s">
        <v>383</v>
      </c>
      <c r="O581" s="2" t="s">
        <v>440</v>
      </c>
      <c r="S581" s="9"/>
      <c r="T581" s="10"/>
      <c r="U581" s="8"/>
      <c r="W581" s="2" t="s">
        <v>467</v>
      </c>
      <c r="X581" s="45" t="str" cm="1">
        <f t="array" ref="X581">IF(X510="TRUE",IF(AND(C579&lt;&gt;1,C580:C587="",S579:U587=""), "FALSE","TRUE"),"FALSE")</f>
        <v>FALSE</v>
      </c>
      <c r="Y581" s="2"/>
      <c r="AA581" s="2"/>
    </row>
    <row r="582" spans="2:27" hidden="1" outlineLevel="2" x14ac:dyDescent="0.4">
      <c r="B582" s="19" t="s">
        <v>347</v>
      </c>
      <c r="C582" s="8"/>
      <c r="D582" s="31"/>
      <c r="E582" s="2" t="s">
        <v>444</v>
      </c>
      <c r="F582" s="2" t="s">
        <v>116</v>
      </c>
      <c r="G582" s="2" t="s">
        <v>115</v>
      </c>
      <c r="H582" s="2">
        <v>194</v>
      </c>
      <c r="I582" s="2">
        <v>142</v>
      </c>
      <c r="K582" s="2">
        <v>120</v>
      </c>
      <c r="L582" s="2" t="s">
        <v>30</v>
      </c>
      <c r="M582" s="2" t="s">
        <v>360</v>
      </c>
      <c r="N582" s="2" t="s">
        <v>383</v>
      </c>
      <c r="O582" s="2" t="s">
        <v>440</v>
      </c>
      <c r="S582" s="9"/>
      <c r="T582" s="10"/>
      <c r="U582" s="8"/>
      <c r="W582" s="2" t="s">
        <v>468</v>
      </c>
      <c r="X582" s="45" t="str" cm="1">
        <f t="array" ref="X582">IF(X510="TRUE",IF(AND(C579&lt;&gt;1,C580:C587="",S579:U587=""), "FALSE","TRUE"),"FALSE")</f>
        <v>FALSE</v>
      </c>
      <c r="Y582" s="2"/>
      <c r="AA582" s="2"/>
    </row>
    <row r="583" spans="2:27" hidden="1" outlineLevel="2" x14ac:dyDescent="0.4">
      <c r="B583" s="19" t="s">
        <v>349</v>
      </c>
      <c r="C583" s="8"/>
      <c r="D583" s="31"/>
      <c r="E583" s="2" t="s">
        <v>445</v>
      </c>
      <c r="F583" s="2" t="s">
        <v>116</v>
      </c>
      <c r="G583" s="2" t="s">
        <v>115</v>
      </c>
      <c r="H583" s="2">
        <v>194</v>
      </c>
      <c r="I583" s="2">
        <v>142</v>
      </c>
      <c r="K583" s="2">
        <v>120</v>
      </c>
      <c r="L583" s="2" t="s">
        <v>30</v>
      </c>
      <c r="M583" s="2" t="s">
        <v>360</v>
      </c>
      <c r="N583" s="2" t="s">
        <v>383</v>
      </c>
      <c r="O583" s="2" t="s">
        <v>440</v>
      </c>
      <c r="S583" s="9"/>
      <c r="T583" s="10"/>
      <c r="U583" s="8"/>
      <c r="W583" s="2" t="s">
        <v>468</v>
      </c>
      <c r="X583" s="45" t="str" cm="1">
        <f t="array" ref="X583">IF(X510="TRUE",IF(AND(C579&lt;&gt;1,C580:C587="",S579:U587=""), "FALSE","TRUE"),"FALSE")</f>
        <v>FALSE</v>
      </c>
      <c r="Y583" s="2"/>
      <c r="AA583" s="2"/>
    </row>
    <row r="584" spans="2:27" hidden="1" outlineLevel="2" x14ac:dyDescent="0.4">
      <c r="B584" s="19" t="s">
        <v>351</v>
      </c>
      <c r="C584" s="8"/>
      <c r="D584" s="31"/>
      <c r="E584" s="2" t="s">
        <v>446</v>
      </c>
      <c r="F584" s="2" t="s">
        <v>116</v>
      </c>
      <c r="G584" s="2" t="s">
        <v>115</v>
      </c>
      <c r="H584" s="2">
        <v>194</v>
      </c>
      <c r="I584" s="2">
        <v>142</v>
      </c>
      <c r="K584" s="2">
        <v>120</v>
      </c>
      <c r="L584" s="2" t="s">
        <v>30</v>
      </c>
      <c r="M584" s="2" t="s">
        <v>360</v>
      </c>
      <c r="N584" s="2" t="s">
        <v>383</v>
      </c>
      <c r="O584" s="2" t="s">
        <v>440</v>
      </c>
      <c r="S584" s="9"/>
      <c r="T584" s="10"/>
      <c r="U584" s="8"/>
      <c r="W584" s="2" t="s">
        <v>468</v>
      </c>
      <c r="X584" s="45" t="str" cm="1">
        <f t="array" ref="X584">IF(X510="TRUE",IF(AND(C579&lt;&gt;1,C580:C587="",S579:U587=""), "FALSE","TRUE"),"FALSE")</f>
        <v>FALSE</v>
      </c>
      <c r="Y584" s="2"/>
      <c r="AA584" s="2"/>
    </row>
    <row r="585" spans="2:27" hidden="1" outlineLevel="2" x14ac:dyDescent="0.4">
      <c r="B585" s="19" t="s">
        <v>353</v>
      </c>
      <c r="C585" s="8"/>
      <c r="D585" s="31"/>
      <c r="E585" s="2" t="s">
        <v>447</v>
      </c>
      <c r="F585" s="2" t="s">
        <v>111</v>
      </c>
      <c r="G585" s="2" t="s">
        <v>110</v>
      </c>
      <c r="H585" s="2">
        <v>194</v>
      </c>
      <c r="I585" s="2">
        <v>142</v>
      </c>
      <c r="K585" s="2">
        <v>100</v>
      </c>
      <c r="L585" s="2" t="s">
        <v>30</v>
      </c>
      <c r="M585" s="2" t="s">
        <v>360</v>
      </c>
      <c r="N585" s="2" t="s">
        <v>383</v>
      </c>
      <c r="O585" s="2" t="s">
        <v>440</v>
      </c>
      <c r="S585" s="9"/>
      <c r="T585" s="10"/>
      <c r="U585" s="8"/>
      <c r="W585" s="2" t="s">
        <v>467</v>
      </c>
      <c r="X585" s="45" t="str" cm="1">
        <f t="array" ref="X585">IF(X510="TRUE",IF(AND(C579&lt;&gt;1,C580:C587="",S579:U587=""), "FALSE","TRUE"),"FALSE")</f>
        <v>FALSE</v>
      </c>
      <c r="Y585" s="2"/>
      <c r="AA585" s="2"/>
    </row>
    <row r="586" spans="2:27" hidden="1" outlineLevel="2" x14ac:dyDescent="0.4">
      <c r="B586" s="19" t="s">
        <v>355</v>
      </c>
      <c r="C586" s="8"/>
      <c r="D586" s="31"/>
      <c r="E586" s="2" t="s">
        <v>448</v>
      </c>
      <c r="F586" s="2" t="s">
        <v>116</v>
      </c>
      <c r="G586" s="2" t="s">
        <v>115</v>
      </c>
      <c r="H586" s="2">
        <v>194</v>
      </c>
      <c r="I586" s="2">
        <v>142</v>
      </c>
      <c r="K586" s="2">
        <v>120</v>
      </c>
      <c r="L586" s="2" t="s">
        <v>30</v>
      </c>
      <c r="M586" s="2" t="s">
        <v>360</v>
      </c>
      <c r="N586" s="2" t="s">
        <v>383</v>
      </c>
      <c r="O586" s="2" t="s">
        <v>440</v>
      </c>
      <c r="S586" s="9"/>
      <c r="T586" s="10"/>
      <c r="U586" s="8"/>
      <c r="W586" s="2" t="s">
        <v>468</v>
      </c>
      <c r="X586" s="45" t="str" cm="1">
        <f t="array" ref="X586">IF(X510="TRUE",IF(AND(C579&lt;&gt;1,C580:C587="",S579:U587=""), "FALSE","TRUE"),"FALSE")</f>
        <v>FALSE</v>
      </c>
      <c r="Y586" s="2"/>
      <c r="AA586" s="2"/>
    </row>
    <row r="587" spans="2:27" hidden="1" outlineLevel="2" x14ac:dyDescent="0.4">
      <c r="B587" s="19" t="s">
        <v>357</v>
      </c>
      <c r="C587" s="8"/>
      <c r="D587" s="31"/>
      <c r="E587" s="2" t="s">
        <v>449</v>
      </c>
      <c r="F587" s="2" t="s">
        <v>116</v>
      </c>
      <c r="G587" s="2" t="s">
        <v>450</v>
      </c>
      <c r="H587" s="2">
        <v>194</v>
      </c>
      <c r="I587" s="2">
        <v>142</v>
      </c>
      <c r="K587" s="2">
        <v>120</v>
      </c>
      <c r="L587" s="2" t="s">
        <v>30</v>
      </c>
      <c r="M587" s="2" t="s">
        <v>360</v>
      </c>
      <c r="N587" s="2" t="s">
        <v>383</v>
      </c>
      <c r="O587" s="2" t="s">
        <v>440</v>
      </c>
      <c r="S587" s="9"/>
      <c r="T587" s="10"/>
      <c r="U587" s="8"/>
      <c r="W587" s="2" t="s">
        <v>468</v>
      </c>
      <c r="X587" s="45" t="str" cm="1">
        <f t="array" ref="X587">IF(X510="TRUE",IF(AND(C579&lt;&gt;1,C580:C587="",S579:U587=""), "FALSE","TRUE"),"FALSE")</f>
        <v>FALSE</v>
      </c>
      <c r="Y587" s="2"/>
      <c r="AA587" s="2"/>
    </row>
    <row r="588" spans="2:27" hidden="1" outlineLevel="2" x14ac:dyDescent="0.4">
      <c r="B588" s="23"/>
      <c r="I588" s="2">
        <v>142</v>
      </c>
      <c r="S588" s="6" t="s">
        <v>36</v>
      </c>
      <c r="T588" s="6" t="s">
        <v>37</v>
      </c>
      <c r="U588" s="6" t="s">
        <v>38</v>
      </c>
      <c r="Y588" s="2"/>
      <c r="AA588" s="2"/>
    </row>
    <row r="589" spans="2:27" hidden="1" outlineLevel="2" x14ac:dyDescent="0.4">
      <c r="B589" s="19" t="s">
        <v>451</v>
      </c>
      <c r="C589" s="8"/>
      <c r="D589" s="31"/>
      <c r="E589" s="2" t="s">
        <v>452</v>
      </c>
      <c r="F589" s="2" t="s">
        <v>453</v>
      </c>
      <c r="G589" s="2" t="s">
        <v>454</v>
      </c>
      <c r="I589" s="2">
        <v>142</v>
      </c>
      <c r="K589" s="2">
        <v>4000</v>
      </c>
      <c r="L589" s="2" t="s">
        <v>30</v>
      </c>
      <c r="M589" s="2" t="s">
        <v>360</v>
      </c>
      <c r="N589" s="2" t="s">
        <v>383</v>
      </c>
      <c r="S589" s="9"/>
      <c r="T589" s="10"/>
      <c r="U589" s="8"/>
      <c r="W589" s="2" t="s">
        <v>474</v>
      </c>
      <c r="X589" s="2" t="str">
        <f>X$510</f>
        <v>FALSE</v>
      </c>
      <c r="Y589" s="2"/>
      <c r="AA589" s="2"/>
    </row>
    <row r="590" spans="2:27" hidden="1" outlineLevel="2" x14ac:dyDescent="0.4">
      <c r="B590" s="23"/>
      <c r="I590" s="2">
        <v>142</v>
      </c>
      <c r="S590" s="6" t="s">
        <v>36</v>
      </c>
      <c r="T590" s="6" t="s">
        <v>37</v>
      </c>
      <c r="U590" s="6" t="s">
        <v>38</v>
      </c>
      <c r="Y590" s="2"/>
      <c r="AA590" s="2"/>
    </row>
    <row r="591" spans="2:27" hidden="1" outlineLevel="2" x14ac:dyDescent="0.4">
      <c r="B591" s="19" t="s">
        <v>455</v>
      </c>
      <c r="C591" s="8"/>
      <c r="D591" s="31"/>
      <c r="E591" s="2" t="s">
        <v>456</v>
      </c>
      <c r="F591" s="2" t="s">
        <v>457</v>
      </c>
      <c r="G591" s="2" t="s">
        <v>458</v>
      </c>
      <c r="I591" s="2">
        <v>142</v>
      </c>
      <c r="J591" s="2" t="s">
        <v>459</v>
      </c>
      <c r="K591" s="2">
        <v>20</v>
      </c>
      <c r="L591" s="2" t="s">
        <v>30</v>
      </c>
      <c r="M591" s="2" t="s">
        <v>360</v>
      </c>
      <c r="N591" s="2" t="s">
        <v>383</v>
      </c>
      <c r="S591" s="9"/>
      <c r="T591" s="10"/>
      <c r="U591" s="8"/>
      <c r="V591" s="2" t="s">
        <v>460</v>
      </c>
      <c r="W591" s="2" t="s">
        <v>461</v>
      </c>
      <c r="X591" s="2" t="str">
        <f>X$510</f>
        <v>FALSE</v>
      </c>
      <c r="Y591" s="2"/>
      <c r="AA591" s="2"/>
    </row>
    <row r="592" spans="2:27" hidden="1" outlineLevel="2" x14ac:dyDescent="0.4">
      <c r="I592" s="2">
        <v>142</v>
      </c>
      <c r="J592" s="2" t="s">
        <v>362</v>
      </c>
      <c r="S592" s="6" t="s">
        <v>36</v>
      </c>
      <c r="T592" s="6" t="s">
        <v>37</v>
      </c>
      <c r="U592" s="6" t="s">
        <v>38</v>
      </c>
      <c r="Y592" s="2"/>
      <c r="AA592" s="2"/>
    </row>
    <row r="593" spans="2:27" outlineLevel="1" collapsed="1" x14ac:dyDescent="0.4">
      <c r="B593" s="19" t="s">
        <v>292</v>
      </c>
      <c r="C593" s="5">
        <v>4</v>
      </c>
      <c r="D593" s="30"/>
      <c r="E593" s="2" t="s">
        <v>135</v>
      </c>
      <c r="F593" s="2" t="s">
        <v>293</v>
      </c>
      <c r="G593" s="2" t="s">
        <v>103</v>
      </c>
      <c r="I593" s="2">
        <v>142</v>
      </c>
      <c r="K593" s="2">
        <v>10</v>
      </c>
      <c r="L593" s="2" t="s">
        <v>136</v>
      </c>
      <c r="M593" s="2" t="s">
        <v>360</v>
      </c>
      <c r="S593" s="9"/>
      <c r="T593" s="10"/>
      <c r="U593" s="8"/>
      <c r="V593" s="2" t="s">
        <v>105</v>
      </c>
      <c r="W593" s="2" t="s">
        <v>462</v>
      </c>
      <c r="X593" s="2" t="str" cm="1">
        <f t="array" ref="X593">IF(AND(C$593&lt;&gt;1,C$594="",C$596:C$598="",S$593:U$594="",S$596:U$598=""),"FALSE","TRUE")</f>
        <v>FALSE</v>
      </c>
      <c r="Y593" s="2"/>
      <c r="AA593" s="2"/>
    </row>
    <row r="594" spans="2:27" hidden="1" outlineLevel="2" x14ac:dyDescent="0.4">
      <c r="B594" s="20" t="s">
        <v>363</v>
      </c>
      <c r="C594" s="21"/>
      <c r="D594" s="30"/>
      <c r="E594" s="2" t="s">
        <v>463</v>
      </c>
      <c r="F594" s="2" t="s">
        <v>174</v>
      </c>
      <c r="G594" s="2" t="s">
        <v>73</v>
      </c>
      <c r="I594" s="2">
        <v>142</v>
      </c>
      <c r="K594" s="2">
        <v>20</v>
      </c>
      <c r="L594" s="2" t="s">
        <v>30</v>
      </c>
      <c r="M594" s="2" t="s">
        <v>360</v>
      </c>
      <c r="S594" s="9"/>
      <c r="T594" s="10"/>
      <c r="U594" s="8"/>
      <c r="W594" s="2" t="s">
        <v>464</v>
      </c>
      <c r="X594" s="2" t="str" cm="1">
        <f t="array" ref="X594">IF(AND(C$593&lt;&gt;1,C$594="",C$596:C$598="",S$593:U$594="",S$596:U$598=""),"FALSE","TRUE")</f>
        <v>FALSE</v>
      </c>
      <c r="Y594" s="2"/>
      <c r="AA594" s="2"/>
    </row>
    <row r="595" spans="2:27" hidden="1" outlineLevel="2" x14ac:dyDescent="0.4">
      <c r="B595" s="54" t="s">
        <v>365</v>
      </c>
      <c r="C595" s="54"/>
      <c r="D595" s="35"/>
      <c r="E595" s="2" t="s">
        <v>366</v>
      </c>
      <c r="I595" s="2">
        <v>142</v>
      </c>
      <c r="M595" s="2" t="s">
        <v>360</v>
      </c>
      <c r="N595" s="2" t="s">
        <v>366</v>
      </c>
      <c r="S595" s="6" t="s">
        <v>36</v>
      </c>
      <c r="T595" s="6" t="s">
        <v>37</v>
      </c>
      <c r="U595" s="6" t="s">
        <v>38</v>
      </c>
      <c r="Y595" s="2"/>
      <c r="AA595" s="2"/>
    </row>
    <row r="596" spans="2:27" hidden="1" outlineLevel="2" x14ac:dyDescent="0.4">
      <c r="B596" s="22" t="s">
        <v>367</v>
      </c>
      <c r="C596" s="8"/>
      <c r="D596" s="31"/>
      <c r="E596" s="2" t="s">
        <v>368</v>
      </c>
      <c r="F596" s="2" t="str">
        <f>IF(C594="","^.{1,240}$|^$","^.{1,240}$")</f>
        <v>^.{1,240}$|^$</v>
      </c>
      <c r="G596" s="2" t="s">
        <v>369</v>
      </c>
      <c r="I596" s="2">
        <v>142</v>
      </c>
      <c r="K596" s="2">
        <v>240</v>
      </c>
      <c r="L596" s="2" t="s">
        <v>30</v>
      </c>
      <c r="M596" s="2" t="s">
        <v>360</v>
      </c>
      <c r="N596" s="2" t="s">
        <v>366</v>
      </c>
      <c r="S596" s="9"/>
      <c r="T596" s="10"/>
      <c r="U596" s="8"/>
      <c r="W596" s="2" t="s">
        <v>465</v>
      </c>
      <c r="X596" s="2" t="str" cm="1">
        <f t="array" ref="X596">IF(AND(C$593&lt;&gt;1,C$594="",C$596:C$598="",S$593:U$594="",S$596:U$598=""),"FALSE","TRUE")</f>
        <v>FALSE</v>
      </c>
      <c r="Y596" s="2"/>
      <c r="AA596" s="2"/>
    </row>
    <row r="597" spans="2:27" hidden="1" outlineLevel="2" x14ac:dyDescent="0.4">
      <c r="B597" s="19" t="s">
        <v>371</v>
      </c>
      <c r="C597" s="5"/>
      <c r="D597" s="30"/>
      <c r="E597" s="2" t="s">
        <v>372</v>
      </c>
      <c r="F597" s="2" t="str">
        <f>IF(C594="","^.{1,20}$|^$","^.{1,20}$")</f>
        <v>^.{1,20}$|^$</v>
      </c>
      <c r="G597" s="2" t="s">
        <v>73</v>
      </c>
      <c r="I597" s="2">
        <v>142</v>
      </c>
      <c r="K597" s="2">
        <v>20</v>
      </c>
      <c r="L597" s="2" t="s">
        <v>30</v>
      </c>
      <c r="M597" s="2" t="s">
        <v>360</v>
      </c>
      <c r="N597" s="2" t="s">
        <v>366</v>
      </c>
      <c r="S597" s="9"/>
      <c r="T597" s="10"/>
      <c r="U597" s="8"/>
      <c r="W597" s="2" t="s">
        <v>464</v>
      </c>
      <c r="X597" s="2" t="str" cm="1">
        <f t="array" ref="X597">IF(AND(C$593&lt;&gt;1,C$594="",C$596:C$598="",S$593:U$594="",S$596:U$598=""),"FALSE","TRUE")</f>
        <v>FALSE</v>
      </c>
      <c r="Y597" s="2"/>
      <c r="AA597" s="2"/>
    </row>
    <row r="598" spans="2:27" hidden="1" outlineLevel="2" x14ac:dyDescent="0.4">
      <c r="B598" s="19" t="s">
        <v>373</v>
      </c>
      <c r="C598" s="8"/>
      <c r="D598" s="31"/>
      <c r="E598" s="2" t="s">
        <v>256</v>
      </c>
      <c r="F598" s="2" t="str">
        <f>IF(C597="その他","^.{1,2000}$","^$")</f>
        <v>^$</v>
      </c>
      <c r="G598" s="2" t="str">
        <f>IF(F598="^$", "入力しないでください", "入力してください(2000文字以内)")</f>
        <v>入力しないでください</v>
      </c>
      <c r="I598" s="2">
        <v>142</v>
      </c>
      <c r="K598" s="2">
        <v>2000</v>
      </c>
      <c r="L598" s="2" t="s">
        <v>30</v>
      </c>
      <c r="M598" s="2" t="s">
        <v>360</v>
      </c>
      <c r="N598" s="2" t="s">
        <v>366</v>
      </c>
      <c r="S598" s="9"/>
      <c r="T598" s="10"/>
      <c r="U598" s="8"/>
      <c r="W598" s="2" t="s">
        <v>466</v>
      </c>
      <c r="X598" s="2" t="str" cm="1">
        <f t="array" ref="X598">IF(AND(C$593&lt;&gt;1,C$594="",C$596:C$598="",S$593:U$594="",S$596:U$598=""),"FALSE","TRUE")</f>
        <v>FALSE</v>
      </c>
      <c r="Y598" s="2"/>
      <c r="AA598" s="2"/>
    </row>
    <row r="599" spans="2:27" hidden="1" outlineLevel="2" x14ac:dyDescent="0.4">
      <c r="B599" s="23"/>
      <c r="E599" s="24"/>
      <c r="I599" s="2">
        <v>142</v>
      </c>
      <c r="Y599" s="2"/>
      <c r="AA599" s="2"/>
    </row>
    <row r="600" spans="2:27" hidden="1" outlineLevel="2" x14ac:dyDescent="0.4">
      <c r="B600" s="50" t="s">
        <v>374</v>
      </c>
      <c r="C600" s="50"/>
      <c r="D600" s="33"/>
      <c r="E600" s="2" t="s">
        <v>375</v>
      </c>
      <c r="I600" s="2">
        <v>142</v>
      </c>
      <c r="M600" s="2" t="s">
        <v>360</v>
      </c>
      <c r="N600" s="2" t="s">
        <v>375</v>
      </c>
      <c r="S600" s="6" t="s">
        <v>36</v>
      </c>
      <c r="T600" s="6" t="s">
        <v>37</v>
      </c>
      <c r="U600" s="6" t="s">
        <v>38</v>
      </c>
      <c r="Y600" s="2"/>
      <c r="AA600" s="2"/>
    </row>
    <row r="601" spans="2:27" hidden="1" outlineLevel="2" x14ac:dyDescent="0.4">
      <c r="B601" s="25" t="s">
        <v>376</v>
      </c>
      <c r="C601" s="28"/>
      <c r="D601" s="38"/>
      <c r="E601" s="2" t="s">
        <v>377</v>
      </c>
      <c r="F601" s="2" t="str">
        <f>IF(C594="","^.{1,20}$|^$","^.{1,20}$")</f>
        <v>^.{1,20}$|^$</v>
      </c>
      <c r="G601" s="2" t="s">
        <v>73</v>
      </c>
      <c r="I601" s="2">
        <v>142</v>
      </c>
      <c r="K601" s="2">
        <v>20</v>
      </c>
      <c r="L601" s="2" t="s">
        <v>30</v>
      </c>
      <c r="M601" s="2" t="s">
        <v>360</v>
      </c>
      <c r="N601" s="2" t="s">
        <v>375</v>
      </c>
      <c r="S601" s="9"/>
      <c r="T601" s="10"/>
      <c r="U601" s="8"/>
      <c r="W601" s="2" t="s">
        <v>464</v>
      </c>
      <c r="X601" s="2" t="str">
        <f>X$593</f>
        <v>FALSE</v>
      </c>
      <c r="Y601" s="2"/>
      <c r="AA601" s="2"/>
    </row>
    <row r="602" spans="2:27" ht="24.45" hidden="1" outlineLevel="2" x14ac:dyDescent="0.4">
      <c r="B602" s="7" t="s">
        <v>378</v>
      </c>
      <c r="C602" s="8"/>
      <c r="D602" s="31"/>
      <c r="E602" s="2" t="s">
        <v>379</v>
      </c>
      <c r="F602" s="2" t="str">
        <f>IF(C601="その他","^.{1,2000}$","^$")</f>
        <v>^$</v>
      </c>
      <c r="G602" s="2" t="str">
        <f>IF(F602="^$", "入力しないでください", "入力してください(2000文字以内)")</f>
        <v>入力しないでください</v>
      </c>
      <c r="I602" s="2">
        <v>142</v>
      </c>
      <c r="K602" s="2">
        <v>2000</v>
      </c>
      <c r="L602" s="2" t="s">
        <v>30</v>
      </c>
      <c r="M602" s="2" t="s">
        <v>360</v>
      </c>
      <c r="N602" s="2" t="s">
        <v>375</v>
      </c>
      <c r="S602" s="9"/>
      <c r="T602" s="10"/>
      <c r="U602" s="8"/>
      <c r="W602" s="2" t="s">
        <v>466</v>
      </c>
      <c r="X602" s="2" t="str">
        <f>X$593</f>
        <v>FALSE</v>
      </c>
      <c r="Y602" s="2"/>
      <c r="AA602" s="2"/>
    </row>
    <row r="603" spans="2:27" hidden="1" outlineLevel="2" x14ac:dyDescent="0.4">
      <c r="B603" s="22" t="s">
        <v>380</v>
      </c>
      <c r="C603" s="26"/>
      <c r="D603" s="30"/>
      <c r="E603" s="2" t="s">
        <v>381</v>
      </c>
      <c r="F603" s="2" t="str">
        <f>IF(C594="","^.{1,20}$|^$","^.{1,20}$")</f>
        <v>^.{1,20}$|^$</v>
      </c>
      <c r="G603" s="2" t="s">
        <v>73</v>
      </c>
      <c r="I603" s="2">
        <v>142</v>
      </c>
      <c r="K603" s="2">
        <v>20</v>
      </c>
      <c r="L603" s="2" t="s">
        <v>30</v>
      </c>
      <c r="M603" s="2" t="s">
        <v>360</v>
      </c>
      <c r="S603" s="9"/>
      <c r="T603" s="10"/>
      <c r="U603" s="8"/>
      <c r="W603" s="2" t="s">
        <v>464</v>
      </c>
      <c r="X603" s="2" t="str">
        <f>X$593</f>
        <v>FALSE</v>
      </c>
      <c r="Y603" s="2"/>
      <c r="AA603" s="2"/>
    </row>
    <row r="604" spans="2:27" hidden="1" outlineLevel="2" x14ac:dyDescent="0.4">
      <c r="B604" s="23"/>
      <c r="I604" s="2">
        <v>142</v>
      </c>
      <c r="Y604" s="2"/>
      <c r="AA604" s="2"/>
    </row>
    <row r="605" spans="2:27" hidden="1" outlineLevel="2" x14ac:dyDescent="0.4">
      <c r="B605" s="23" t="s">
        <v>382</v>
      </c>
      <c r="E605" s="2" t="s">
        <v>383</v>
      </c>
      <c r="I605" s="2">
        <v>142</v>
      </c>
      <c r="M605" s="2" t="s">
        <v>360</v>
      </c>
      <c r="N605" s="2" t="s">
        <v>383</v>
      </c>
      <c r="S605" s="6" t="s">
        <v>36</v>
      </c>
      <c r="T605" s="6" t="s">
        <v>37</v>
      </c>
      <c r="U605" s="6" t="s">
        <v>38</v>
      </c>
      <c r="Y605" s="2"/>
      <c r="AA605" s="2"/>
    </row>
    <row r="606" spans="2:27" hidden="1" outlineLevel="2" x14ac:dyDescent="0.4">
      <c r="B606" s="19" t="s">
        <v>384</v>
      </c>
      <c r="C606" s="8"/>
      <c r="D606" s="31"/>
      <c r="E606" s="2" t="s">
        <v>385</v>
      </c>
      <c r="F606" s="2" t="s">
        <v>386</v>
      </c>
      <c r="G606" s="2" t="s">
        <v>73</v>
      </c>
      <c r="I606" s="2">
        <v>142</v>
      </c>
      <c r="K606" s="2">
        <v>50</v>
      </c>
      <c r="L606" s="2" t="s">
        <v>387</v>
      </c>
      <c r="M606" s="2" t="s">
        <v>360</v>
      </c>
      <c r="N606" s="2" t="s">
        <v>383</v>
      </c>
      <c r="R606" s="2" t="str">
        <f>IF(C606="","TRUE","FALSE")</f>
        <v>TRUE</v>
      </c>
      <c r="S606" s="9"/>
      <c r="T606" s="10"/>
      <c r="U606" s="8"/>
      <c r="W606" s="2" t="s">
        <v>386</v>
      </c>
      <c r="X606" s="2" t="str">
        <f>X$593</f>
        <v>FALSE</v>
      </c>
      <c r="Y606" s="2"/>
      <c r="AA606" s="2"/>
    </row>
    <row r="607" spans="2:27" hidden="1" outlineLevel="2" x14ac:dyDescent="0.4">
      <c r="B607" s="23"/>
      <c r="I607" s="2">
        <v>142</v>
      </c>
      <c r="Y607" s="2"/>
      <c r="AA607" s="2"/>
    </row>
    <row r="608" spans="2:27" hidden="1" outlineLevel="2" x14ac:dyDescent="0.4">
      <c r="B608" s="23" t="s">
        <v>388</v>
      </c>
      <c r="E608" s="2" t="s">
        <v>391</v>
      </c>
      <c r="I608" s="2">
        <v>142</v>
      </c>
      <c r="L608" s="2" t="s">
        <v>390</v>
      </c>
      <c r="M608" s="2" t="s">
        <v>360</v>
      </c>
      <c r="N608" s="2" t="s">
        <v>383</v>
      </c>
      <c r="O608" s="2" t="s">
        <v>391</v>
      </c>
      <c r="S608" s="6" t="s">
        <v>36</v>
      </c>
      <c r="T608" s="6" t="s">
        <v>37</v>
      </c>
      <c r="U608" s="6" t="s">
        <v>38</v>
      </c>
      <c r="Y608" s="2"/>
      <c r="AA608" s="2"/>
    </row>
    <row r="609" spans="2:27" hidden="1" outlineLevel="2" x14ac:dyDescent="0.4">
      <c r="B609" s="19" t="s">
        <v>134</v>
      </c>
      <c r="C609" s="5">
        <v>1</v>
      </c>
      <c r="D609" s="30"/>
      <c r="E609" s="2" t="s">
        <v>392</v>
      </c>
      <c r="F609" s="2" t="s">
        <v>293</v>
      </c>
      <c r="G609" s="2" t="s">
        <v>103</v>
      </c>
      <c r="H609" s="2">
        <v>156</v>
      </c>
      <c r="I609" s="2">
        <v>142</v>
      </c>
      <c r="K609" s="2">
        <v>10</v>
      </c>
      <c r="L609" s="2" t="s">
        <v>136</v>
      </c>
      <c r="M609" s="2" t="s">
        <v>360</v>
      </c>
      <c r="N609" s="2" t="s">
        <v>383</v>
      </c>
      <c r="O609" s="2" t="s">
        <v>391</v>
      </c>
      <c r="S609" s="9"/>
      <c r="T609" s="10"/>
      <c r="U609" s="8"/>
      <c r="V609" s="2" t="s">
        <v>105</v>
      </c>
      <c r="W609" s="2" t="s">
        <v>462</v>
      </c>
      <c r="X609" s="45" t="str" cm="1">
        <f t="array" ref="X609">IF(X593="TRUE",IF(AND(C609&lt;&gt;1,C610:C613="",S609:U613=""), "FALSE","TRUE"),"FALSE")</f>
        <v>FALSE</v>
      </c>
      <c r="Y609" s="2"/>
      <c r="AA609" s="2"/>
    </row>
    <row r="610" spans="2:27" hidden="1" outlineLevel="2" x14ac:dyDescent="0.4">
      <c r="B610" s="19" t="s">
        <v>107</v>
      </c>
      <c r="C610" s="8"/>
      <c r="D610" s="31"/>
      <c r="E610" s="2" t="s">
        <v>393</v>
      </c>
      <c r="F610" s="2" t="str">
        <f>IF($C$601="被験薬","^.{1,100}$","^.{1,100}$|^$")</f>
        <v>^.{1,100}$|^$</v>
      </c>
      <c r="G610" s="2" t="s">
        <v>110</v>
      </c>
      <c r="H610" s="2">
        <v>156</v>
      </c>
      <c r="I610" s="2">
        <v>142</v>
      </c>
      <c r="K610" s="2">
        <v>100</v>
      </c>
      <c r="L610" s="2" t="s">
        <v>30</v>
      </c>
      <c r="M610" s="2" t="s">
        <v>360</v>
      </c>
      <c r="N610" s="2" t="s">
        <v>383</v>
      </c>
      <c r="O610" s="2" t="s">
        <v>391</v>
      </c>
      <c r="S610" s="9"/>
      <c r="T610" s="10"/>
      <c r="U610" s="8"/>
      <c r="W610" s="2" t="s">
        <v>467</v>
      </c>
      <c r="X610" s="45" t="str" cm="1">
        <f t="array" ref="X610">IF(X593="TRUE",IF(AND(C609&lt;&gt;1,C610:C613="",S609:U613=""), "FALSE","TRUE"),"FALSE")</f>
        <v>FALSE</v>
      </c>
      <c r="Y610" s="2"/>
      <c r="AA610" s="2"/>
    </row>
    <row r="611" spans="2:27" hidden="1" outlineLevel="2" x14ac:dyDescent="0.4">
      <c r="B611" s="19" t="s">
        <v>112</v>
      </c>
      <c r="C611" s="8"/>
      <c r="D611" s="31"/>
      <c r="E611" s="2" t="s">
        <v>394</v>
      </c>
      <c r="F611" s="2" t="str">
        <f>IF($C$601="被験薬","^.{1,120}$","^.{1,120}$|^$")</f>
        <v>^.{1,120}$|^$</v>
      </c>
      <c r="G611" s="2" t="s">
        <v>115</v>
      </c>
      <c r="H611" s="2">
        <v>156</v>
      </c>
      <c r="I611" s="2">
        <v>142</v>
      </c>
      <c r="K611" s="2">
        <v>120</v>
      </c>
      <c r="L611" s="2" t="s">
        <v>30</v>
      </c>
      <c r="M611" s="2" t="s">
        <v>360</v>
      </c>
      <c r="N611" s="2" t="s">
        <v>383</v>
      </c>
      <c r="O611" s="2" t="s">
        <v>391</v>
      </c>
      <c r="S611" s="9"/>
      <c r="T611" s="10"/>
      <c r="U611" s="8"/>
      <c r="W611" s="2" t="s">
        <v>468</v>
      </c>
      <c r="X611" s="45" t="str" cm="1">
        <f t="array" ref="X611">IF(X593="TRUE",IF(AND(C609&lt;&gt;1,C610:C613="",S609:U613=""), "FALSE","TRUE"),"FALSE")</f>
        <v>FALSE</v>
      </c>
      <c r="Y611" s="2"/>
      <c r="AA611" s="2"/>
    </row>
    <row r="612" spans="2:27" hidden="1" outlineLevel="2" x14ac:dyDescent="0.4">
      <c r="B612" s="19" t="s">
        <v>117</v>
      </c>
      <c r="C612" s="8"/>
      <c r="D612" s="31"/>
      <c r="E612" s="2" t="s">
        <v>395</v>
      </c>
      <c r="F612" s="2" t="s">
        <v>116</v>
      </c>
      <c r="G612" s="2" t="s">
        <v>115</v>
      </c>
      <c r="H612" s="2">
        <v>156</v>
      </c>
      <c r="I612" s="2">
        <v>142</v>
      </c>
      <c r="K612" s="2">
        <v>120</v>
      </c>
      <c r="L612" s="2" t="s">
        <v>30</v>
      </c>
      <c r="M612" s="2" t="s">
        <v>360</v>
      </c>
      <c r="N612" s="2" t="s">
        <v>383</v>
      </c>
      <c r="O612" s="2" t="s">
        <v>391</v>
      </c>
      <c r="S612" s="9"/>
      <c r="T612" s="10"/>
      <c r="U612" s="8"/>
      <c r="W612" s="2" t="s">
        <v>468</v>
      </c>
      <c r="X612" s="45" t="str" cm="1">
        <f t="array" ref="X612">IF(X593="TRUE",IF(AND(C609&lt;&gt;1,C610:C613="",S609:U613=""), "FALSE","TRUE"),"FALSE")</f>
        <v>FALSE</v>
      </c>
      <c r="Y612" s="2"/>
      <c r="AA612" s="2"/>
    </row>
    <row r="613" spans="2:27" hidden="1" outlineLevel="2" x14ac:dyDescent="0.4">
      <c r="B613" s="19" t="s">
        <v>119</v>
      </c>
      <c r="C613" s="11"/>
      <c r="D613" s="34"/>
      <c r="E613" s="2" t="s">
        <v>396</v>
      </c>
      <c r="F613" s="2" t="str">
        <f>IF($C$601="被験薬","^[0-9]{6}999$","^[0-9]{6}999$|^$")</f>
        <v>^[0-9]{6}999$|^$</v>
      </c>
      <c r="G613" s="2" t="s">
        <v>324</v>
      </c>
      <c r="H613" s="2">
        <v>156</v>
      </c>
      <c r="I613" s="2">
        <v>142</v>
      </c>
      <c r="K613" s="2">
        <v>9</v>
      </c>
      <c r="L613" s="2" t="s">
        <v>30</v>
      </c>
      <c r="M613" s="2" t="s">
        <v>360</v>
      </c>
      <c r="N613" s="2" t="s">
        <v>383</v>
      </c>
      <c r="O613" s="2" t="s">
        <v>391</v>
      </c>
      <c r="S613" s="9"/>
      <c r="T613" s="10"/>
      <c r="U613" s="8"/>
      <c r="W613" s="2" t="s">
        <v>469</v>
      </c>
      <c r="X613" s="45" t="str" cm="1">
        <f t="array" ref="X613">IF(X593="TRUE",IF(AND(C609&lt;&gt;1,C610:C613="",S609:U613=""), "FALSE","TRUE"),"FALSE")</f>
        <v>FALSE</v>
      </c>
      <c r="Y613" s="2"/>
      <c r="AA613" s="2"/>
    </row>
    <row r="614" spans="2:27" hidden="1" outlineLevel="2" x14ac:dyDescent="0.4">
      <c r="B614" s="23"/>
      <c r="I614" s="2">
        <v>142</v>
      </c>
      <c r="Y614" s="2"/>
      <c r="AA614" s="2"/>
    </row>
    <row r="615" spans="2:27" hidden="1" outlineLevel="2" x14ac:dyDescent="0.4">
      <c r="B615" s="53" t="s">
        <v>398</v>
      </c>
      <c r="C615" s="53"/>
      <c r="D615" s="36"/>
      <c r="E615" s="2" t="s">
        <v>399</v>
      </c>
      <c r="I615" s="2">
        <v>142</v>
      </c>
      <c r="L615" s="2" t="s">
        <v>400</v>
      </c>
      <c r="M615" s="2" t="s">
        <v>360</v>
      </c>
      <c r="N615" s="2" t="s">
        <v>383</v>
      </c>
      <c r="O615" s="2" t="s">
        <v>399</v>
      </c>
      <c r="S615" s="6" t="s">
        <v>36</v>
      </c>
      <c r="T615" s="6" t="s">
        <v>37</v>
      </c>
      <c r="U615" s="6" t="s">
        <v>38</v>
      </c>
      <c r="Y615" s="2"/>
      <c r="AA615" s="2"/>
    </row>
    <row r="616" spans="2:27" hidden="1" outlineLevel="2" x14ac:dyDescent="0.4">
      <c r="B616" s="19" t="s">
        <v>401</v>
      </c>
      <c r="C616" s="8"/>
      <c r="D616" s="31"/>
      <c r="E616" s="2" t="s">
        <v>402</v>
      </c>
      <c r="F616" s="2" t="str">
        <f>IF(C601="被験薬","^.{1,2000}$","^.{1,2000}$|^$")</f>
        <v>^.{1,2000}$|^$</v>
      </c>
      <c r="G616" s="2" t="s">
        <v>403</v>
      </c>
      <c r="I616" s="2">
        <v>142</v>
      </c>
      <c r="K616" s="2">
        <v>2000</v>
      </c>
      <c r="L616" s="2" t="s">
        <v>30</v>
      </c>
      <c r="M616" s="2" t="s">
        <v>360</v>
      </c>
      <c r="N616" s="2" t="s">
        <v>383</v>
      </c>
      <c r="O616" s="2" t="s">
        <v>399</v>
      </c>
      <c r="S616" s="9"/>
      <c r="T616" s="10"/>
      <c r="U616" s="8"/>
      <c r="W616" s="2" t="s">
        <v>466</v>
      </c>
      <c r="X616" s="2" t="str">
        <f>X$593</f>
        <v>FALSE</v>
      </c>
      <c r="Y616" s="2"/>
      <c r="AA616" s="2"/>
    </row>
    <row r="617" spans="2:27" hidden="1" outlineLevel="2" x14ac:dyDescent="0.4">
      <c r="B617" s="23"/>
      <c r="I617" s="2">
        <v>142</v>
      </c>
      <c r="Y617" s="2"/>
      <c r="AA617" s="2"/>
    </row>
    <row r="618" spans="2:27" hidden="1" outlineLevel="2" x14ac:dyDescent="0.4">
      <c r="B618" s="53" t="s">
        <v>131</v>
      </c>
      <c r="C618" s="53"/>
      <c r="D618" s="36"/>
      <c r="E618" s="2" t="s">
        <v>404</v>
      </c>
      <c r="I618" s="2">
        <v>142</v>
      </c>
      <c r="L618" s="2" t="s">
        <v>405</v>
      </c>
      <c r="M618" s="2" t="s">
        <v>360</v>
      </c>
      <c r="N618" s="2" t="s">
        <v>383</v>
      </c>
      <c r="O618" s="2" t="s">
        <v>399</v>
      </c>
      <c r="P618" s="2" t="s">
        <v>404</v>
      </c>
      <c r="S618" s="6" t="s">
        <v>36</v>
      </c>
      <c r="T618" s="6" t="s">
        <v>37</v>
      </c>
      <c r="U618" s="6" t="s">
        <v>38</v>
      </c>
      <c r="Y618" s="2"/>
      <c r="AA618" s="2"/>
    </row>
    <row r="619" spans="2:27" hidden="1" outlineLevel="2" x14ac:dyDescent="0.4">
      <c r="B619" s="19" t="s">
        <v>134</v>
      </c>
      <c r="C619" s="5">
        <v>1</v>
      </c>
      <c r="D619" s="30"/>
      <c r="E619" s="2" t="s">
        <v>392</v>
      </c>
      <c r="F619" s="2" t="str">
        <f>IF($C$601="被験薬","^[0-9]{1,10}$","^[0-9]{1,10}$|^$")</f>
        <v>^[0-9]{1,10}$|^$</v>
      </c>
      <c r="G619" s="2" t="s">
        <v>103</v>
      </c>
      <c r="H619" s="2">
        <v>164</v>
      </c>
      <c r="I619" s="2">
        <v>142</v>
      </c>
      <c r="K619" s="2">
        <v>10</v>
      </c>
      <c r="L619" s="2" t="s">
        <v>136</v>
      </c>
      <c r="M619" s="2" t="s">
        <v>360</v>
      </c>
      <c r="N619" s="2" t="s">
        <v>383</v>
      </c>
      <c r="O619" s="2" t="s">
        <v>399</v>
      </c>
      <c r="P619" s="2" t="s">
        <v>404</v>
      </c>
      <c r="S619" s="9"/>
      <c r="T619" s="10"/>
      <c r="U619" s="8"/>
      <c r="V619" s="2" t="s">
        <v>105</v>
      </c>
      <c r="W619" s="2" t="s">
        <v>462</v>
      </c>
      <c r="X619" s="45" t="str" cm="1">
        <f t="array" ref="X619">IF(X593="TRUE",IF(AND(C619&lt;&gt;1,C620="",S619:U620=""), "FALSE","TRUE"),"FALSE")</f>
        <v>FALSE</v>
      </c>
      <c r="Y619" s="2"/>
      <c r="AA619" s="2"/>
    </row>
    <row r="620" spans="2:27" hidden="1" outlineLevel="2" x14ac:dyDescent="0.4">
      <c r="B620" s="19" t="s">
        <v>406</v>
      </c>
      <c r="C620" s="8"/>
      <c r="D620" s="31"/>
      <c r="E620" s="2" t="s">
        <v>407</v>
      </c>
      <c r="F620" s="2" t="str">
        <f>IF($C$601="被験薬","^[a-zA-Z0-9]{2}$","^[a-zA-Z0-9]{2}$|^$")</f>
        <v>^[a-zA-Z0-9]{2}$|^$</v>
      </c>
      <c r="G620" s="2" t="s">
        <v>140</v>
      </c>
      <c r="H620" s="2">
        <v>164</v>
      </c>
      <c r="I620" s="2">
        <v>142</v>
      </c>
      <c r="K620" s="2">
        <v>2</v>
      </c>
      <c r="L620" s="2" t="s">
        <v>30</v>
      </c>
      <c r="M620" s="2" t="s">
        <v>360</v>
      </c>
      <c r="N620" s="2" t="s">
        <v>383</v>
      </c>
      <c r="O620" s="2" t="s">
        <v>399</v>
      </c>
      <c r="P620" s="2" t="s">
        <v>404</v>
      </c>
      <c r="S620" s="9"/>
      <c r="T620" s="10"/>
      <c r="U620" s="8"/>
      <c r="W620" s="2" t="s">
        <v>470</v>
      </c>
      <c r="X620" s="45" t="str" cm="1">
        <f t="array" ref="X620">IF(X593="TRUE",IF(AND(C619&lt;&gt;1,C620="",S619:U620=""), "FALSE","TRUE"),"FALSE")</f>
        <v>FALSE</v>
      </c>
      <c r="Y620" s="2"/>
      <c r="AA620" s="2"/>
    </row>
    <row r="621" spans="2:27" hidden="1" outlineLevel="2" x14ac:dyDescent="0.4">
      <c r="B621" s="23"/>
      <c r="I621" s="2">
        <v>142</v>
      </c>
      <c r="S621" s="6" t="s">
        <v>36</v>
      </c>
      <c r="T621" s="6" t="s">
        <v>37</v>
      </c>
      <c r="U621" s="6" t="s">
        <v>38</v>
      </c>
      <c r="Y621" s="2"/>
      <c r="AA621" s="2"/>
    </row>
    <row r="622" spans="2:27" hidden="1" outlineLevel="2" x14ac:dyDescent="0.4">
      <c r="B622" s="19" t="s">
        <v>408</v>
      </c>
      <c r="C622" s="8"/>
      <c r="D622" s="31"/>
      <c r="E622" s="2" t="s">
        <v>409</v>
      </c>
      <c r="F622" s="2" t="str">
        <f>IF(C601="被験薬","^.{1,2000}$","^.{1,2000}$|^$")</f>
        <v>^.{1,2000}$|^$</v>
      </c>
      <c r="G622" s="2" t="s">
        <v>403</v>
      </c>
      <c r="I622" s="2">
        <v>142</v>
      </c>
      <c r="K622" s="2">
        <v>2000</v>
      </c>
      <c r="L622" s="2" t="s">
        <v>30</v>
      </c>
      <c r="M622" s="2" t="s">
        <v>360</v>
      </c>
      <c r="N622" s="2" t="s">
        <v>383</v>
      </c>
      <c r="S622" s="9"/>
      <c r="T622" s="10"/>
      <c r="U622" s="8"/>
      <c r="W622" s="2" t="s">
        <v>466</v>
      </c>
      <c r="X622" s="2" t="str">
        <f>X$593</f>
        <v>FALSE</v>
      </c>
      <c r="Y622" s="2"/>
      <c r="AA622" s="2"/>
    </row>
    <row r="623" spans="2:27" hidden="1" outlineLevel="2" x14ac:dyDescent="0.4">
      <c r="B623" s="23"/>
      <c r="I623" s="2">
        <v>142</v>
      </c>
      <c r="Y623" s="2"/>
      <c r="AA623" s="2"/>
    </row>
    <row r="624" spans="2:27" hidden="1" outlineLevel="2" x14ac:dyDescent="0.4">
      <c r="B624" s="53" t="s">
        <v>410</v>
      </c>
      <c r="C624" s="53"/>
      <c r="D624" s="36"/>
      <c r="E624" s="2" t="s">
        <v>411</v>
      </c>
      <c r="I624" s="2">
        <v>142</v>
      </c>
      <c r="L624" s="2" t="s">
        <v>412</v>
      </c>
      <c r="M624" s="2" t="s">
        <v>360</v>
      </c>
      <c r="N624" s="2" t="s">
        <v>383</v>
      </c>
      <c r="O624" s="2" t="s">
        <v>411</v>
      </c>
      <c r="S624" s="6" t="s">
        <v>36</v>
      </c>
      <c r="T624" s="6" t="s">
        <v>37</v>
      </c>
      <c r="U624" s="6" t="s">
        <v>38</v>
      </c>
      <c r="Y624" s="2"/>
      <c r="AA624" s="2"/>
    </row>
    <row r="625" spans="2:27" hidden="1" outlineLevel="2" x14ac:dyDescent="0.4">
      <c r="B625" s="19" t="s">
        <v>413</v>
      </c>
      <c r="C625" s="8"/>
      <c r="D625" s="31"/>
      <c r="E625" s="2" t="s">
        <v>414</v>
      </c>
      <c r="F625" s="2" t="str">
        <f>IF(C601="被験薬","^.{1,1024}$","^.{1,1024}$|^$")</f>
        <v>^.{1,1024}$|^$</v>
      </c>
      <c r="G625" s="2" t="s">
        <v>150</v>
      </c>
      <c r="I625" s="2">
        <v>142</v>
      </c>
      <c r="K625" s="2">
        <v>1024</v>
      </c>
      <c r="L625" s="2" t="s">
        <v>30</v>
      </c>
      <c r="M625" s="2" t="s">
        <v>360</v>
      </c>
      <c r="N625" s="2" t="s">
        <v>383</v>
      </c>
      <c r="O625" s="2" t="s">
        <v>411</v>
      </c>
      <c r="S625" s="9"/>
      <c r="T625" s="10"/>
      <c r="U625" s="8"/>
      <c r="W625" s="2" t="s">
        <v>471</v>
      </c>
      <c r="X625" s="2" t="str">
        <f>X$593</f>
        <v>FALSE</v>
      </c>
      <c r="Y625" s="2"/>
      <c r="AA625" s="2"/>
    </row>
    <row r="626" spans="2:27" hidden="1" outlineLevel="2" x14ac:dyDescent="0.4">
      <c r="B626" s="19" t="s">
        <v>152</v>
      </c>
      <c r="C626" s="5"/>
      <c r="D626" s="30"/>
      <c r="E626" s="2" t="s">
        <v>415</v>
      </c>
      <c r="F626" s="2" t="str">
        <f>IF(C601="被験薬","^\d{3}$","^\d{3}$|^$")</f>
        <v>^\d{3}$|^$</v>
      </c>
      <c r="G626" s="2" t="s">
        <v>155</v>
      </c>
      <c r="I626" s="2">
        <v>142</v>
      </c>
      <c r="K626" s="2">
        <v>3</v>
      </c>
      <c r="L626" s="2" t="s">
        <v>30</v>
      </c>
      <c r="M626" s="2" t="s">
        <v>360</v>
      </c>
      <c r="N626" s="2" t="s">
        <v>383</v>
      </c>
      <c r="O626" s="2" t="s">
        <v>411</v>
      </c>
      <c r="S626" s="9"/>
      <c r="T626" s="10"/>
      <c r="U626" s="8"/>
      <c r="W626" s="2" t="s">
        <v>472</v>
      </c>
      <c r="X626" s="2" t="str">
        <f>X$593</f>
        <v>FALSE</v>
      </c>
      <c r="Y626" s="2"/>
      <c r="AA626" s="2"/>
    </row>
    <row r="627" spans="2:27" hidden="1" outlineLevel="2" x14ac:dyDescent="0.4">
      <c r="B627" s="23"/>
      <c r="I627" s="2">
        <v>142</v>
      </c>
      <c r="Y627" s="2"/>
      <c r="AA627" s="2"/>
    </row>
    <row r="628" spans="2:27" hidden="1" outlineLevel="2" x14ac:dyDescent="0.4">
      <c r="B628" s="53" t="s">
        <v>416</v>
      </c>
      <c r="C628" s="53"/>
      <c r="D628" s="36"/>
      <c r="E628" s="2" t="s">
        <v>417</v>
      </c>
      <c r="I628" s="2">
        <v>142</v>
      </c>
      <c r="L628" s="2" t="s">
        <v>418</v>
      </c>
      <c r="M628" s="2" t="s">
        <v>360</v>
      </c>
      <c r="N628" s="2" t="s">
        <v>383</v>
      </c>
      <c r="O628" s="2" t="s">
        <v>417</v>
      </c>
      <c r="S628" s="6" t="s">
        <v>36</v>
      </c>
      <c r="T628" s="6" t="s">
        <v>37</v>
      </c>
      <c r="U628" s="6" t="s">
        <v>38</v>
      </c>
      <c r="Y628" s="2"/>
      <c r="AA628" s="2"/>
    </row>
    <row r="629" spans="2:27" hidden="1" outlineLevel="2" x14ac:dyDescent="0.4">
      <c r="B629" s="19" t="s">
        <v>160</v>
      </c>
      <c r="C629" s="8"/>
      <c r="D629" s="31"/>
      <c r="E629" s="2" t="s">
        <v>419</v>
      </c>
      <c r="F629" s="2" t="str">
        <f>IF(C601="被験薬","^.{1,1024}$","^.{1,1024}$|^$")</f>
        <v>^.{1,1024}$|^$</v>
      </c>
      <c r="G629" s="2" t="s">
        <v>150</v>
      </c>
      <c r="I629" s="2">
        <v>142</v>
      </c>
      <c r="K629" s="2">
        <v>1024</v>
      </c>
      <c r="L629" s="2" t="s">
        <v>30</v>
      </c>
      <c r="M629" s="2" t="s">
        <v>360</v>
      </c>
      <c r="N629" s="2" t="s">
        <v>383</v>
      </c>
      <c r="O629" s="2" t="s">
        <v>417</v>
      </c>
      <c r="S629" s="9"/>
      <c r="T629" s="10"/>
      <c r="U629" s="8"/>
      <c r="W629" s="2" t="s">
        <v>471</v>
      </c>
      <c r="X629" s="2" t="str">
        <f>X$593</f>
        <v>FALSE</v>
      </c>
      <c r="Y629" s="2"/>
      <c r="AA629" s="2"/>
    </row>
    <row r="630" spans="2:27" hidden="1" outlineLevel="2" x14ac:dyDescent="0.4">
      <c r="B630" s="23"/>
      <c r="I630" s="2">
        <v>142</v>
      </c>
      <c r="Y630" s="2"/>
      <c r="AA630" s="2"/>
    </row>
    <row r="631" spans="2:27" hidden="1" outlineLevel="2" x14ac:dyDescent="0.4">
      <c r="B631" s="53" t="s">
        <v>162</v>
      </c>
      <c r="C631" s="53"/>
      <c r="D631" s="36"/>
      <c r="E631" s="2" t="s">
        <v>420</v>
      </c>
      <c r="I631" s="2">
        <v>142</v>
      </c>
      <c r="L631" s="2" t="s">
        <v>421</v>
      </c>
      <c r="M631" s="2" t="s">
        <v>360</v>
      </c>
      <c r="N631" s="2" t="s">
        <v>383</v>
      </c>
      <c r="O631" s="2" t="s">
        <v>417</v>
      </c>
      <c r="P631" s="2" t="s">
        <v>420</v>
      </c>
      <c r="S631" s="6" t="s">
        <v>36</v>
      </c>
      <c r="T631" s="6" t="s">
        <v>37</v>
      </c>
      <c r="U631" s="6" t="s">
        <v>38</v>
      </c>
      <c r="Y631" s="2"/>
      <c r="AA631" s="2"/>
    </row>
    <row r="632" spans="2:27" hidden="1" outlineLevel="2" x14ac:dyDescent="0.4">
      <c r="B632" s="19" t="s">
        <v>134</v>
      </c>
      <c r="C632" s="5">
        <v>1</v>
      </c>
      <c r="D632" s="30"/>
      <c r="E632" s="2" t="s">
        <v>392</v>
      </c>
      <c r="F632" s="2" t="str">
        <f>IF($C$601="被験薬","^[0-9]{1,10}$","^[0-9]{1,10}$|^$")</f>
        <v>^[0-9]{1,10}$|^$</v>
      </c>
      <c r="G632" s="2" t="s">
        <v>103</v>
      </c>
      <c r="H632" s="2">
        <v>173</v>
      </c>
      <c r="I632" s="2">
        <v>142</v>
      </c>
      <c r="K632" s="2">
        <v>10</v>
      </c>
      <c r="L632" s="2" t="s">
        <v>136</v>
      </c>
      <c r="M632" s="2" t="s">
        <v>360</v>
      </c>
      <c r="N632" s="2" t="s">
        <v>383</v>
      </c>
      <c r="O632" s="2" t="s">
        <v>417</v>
      </c>
      <c r="P632" s="2" t="s">
        <v>420</v>
      </c>
      <c r="S632" s="9"/>
      <c r="T632" s="10"/>
      <c r="U632" s="8"/>
      <c r="V632" s="2" t="s">
        <v>105</v>
      </c>
      <c r="W632" s="2" t="s">
        <v>462</v>
      </c>
      <c r="X632" s="45" t="str" cm="1">
        <f t="array" ref="X632">IF(X593="TRUE",IF(AND(C632&lt;&gt;1,C633="",S632:U633=""), "FALSE","TRUE"),"FALSE")</f>
        <v>FALSE</v>
      </c>
      <c r="Y632" s="2"/>
      <c r="AA632" s="2"/>
    </row>
    <row r="633" spans="2:27" hidden="1" outlineLevel="2" x14ac:dyDescent="0.4">
      <c r="B633" s="19" t="s">
        <v>422</v>
      </c>
      <c r="C633" s="5"/>
      <c r="D633" s="30"/>
      <c r="E633" s="2" t="s">
        <v>423</v>
      </c>
      <c r="F633" s="2" t="str">
        <f>IF($C$601="被験薬","^\d{2}$","^\d{2}$|^$")</f>
        <v>^\d{2}$|^$</v>
      </c>
      <c r="G633" s="2" t="s">
        <v>168</v>
      </c>
      <c r="H633" s="2">
        <v>173</v>
      </c>
      <c r="I633" s="2">
        <v>142</v>
      </c>
      <c r="K633" s="2">
        <v>2</v>
      </c>
      <c r="L633" s="2" t="s">
        <v>30</v>
      </c>
      <c r="M633" s="2" t="s">
        <v>360</v>
      </c>
      <c r="N633" s="2" t="s">
        <v>383</v>
      </c>
      <c r="O633" s="2" t="s">
        <v>417</v>
      </c>
      <c r="P633" s="2" t="s">
        <v>420</v>
      </c>
      <c r="S633" s="9"/>
      <c r="T633" s="10"/>
      <c r="U633" s="8"/>
      <c r="W633" s="2" t="s">
        <v>473</v>
      </c>
      <c r="X633" s="45" t="str" cm="1">
        <f t="array" ref="X633">IF(X593="TRUE",IF(AND(C632&lt;&gt;1,C633="",S632:U633=""), "FALSE","TRUE"),"FALSE")</f>
        <v>FALSE</v>
      </c>
      <c r="Y633" s="2"/>
      <c r="AA633" s="2"/>
    </row>
    <row r="634" spans="2:27" hidden="1" outlineLevel="2" x14ac:dyDescent="0.4">
      <c r="B634" s="23"/>
      <c r="I634" s="2">
        <v>142</v>
      </c>
      <c r="Y634" s="2"/>
      <c r="AA634" s="2"/>
    </row>
    <row r="635" spans="2:27" hidden="1" outlineLevel="2" x14ac:dyDescent="0.4">
      <c r="B635" s="53" t="s">
        <v>170</v>
      </c>
      <c r="C635" s="53"/>
      <c r="D635" s="36"/>
      <c r="E635" s="2" t="s">
        <v>424</v>
      </c>
      <c r="I635" s="2">
        <v>142</v>
      </c>
      <c r="M635" s="2" t="s">
        <v>360</v>
      </c>
      <c r="N635" s="2" t="s">
        <v>383</v>
      </c>
      <c r="O635" s="2" t="s">
        <v>424</v>
      </c>
      <c r="S635" s="6" t="s">
        <v>36</v>
      </c>
      <c r="T635" s="6" t="s">
        <v>37</v>
      </c>
      <c r="U635" s="6" t="s">
        <v>38</v>
      </c>
      <c r="Y635" s="2"/>
      <c r="AA635" s="2"/>
    </row>
    <row r="636" spans="2:27" hidden="1" outlineLevel="2" x14ac:dyDescent="0.4">
      <c r="B636" s="19" t="s">
        <v>425</v>
      </c>
      <c r="C636" s="8"/>
      <c r="D636" s="31"/>
      <c r="E636" s="2" t="s">
        <v>426</v>
      </c>
      <c r="F636" s="2" t="str">
        <f>IF(C601="被験薬","^.{1,2000}$","^.{1,2000}$|^$")</f>
        <v>^.{1,2000}$|^$</v>
      </c>
      <c r="G636" s="2" t="s">
        <v>403</v>
      </c>
      <c r="I636" s="2">
        <v>142</v>
      </c>
      <c r="K636" s="2">
        <v>2000</v>
      </c>
      <c r="L636" s="2" t="s">
        <v>30</v>
      </c>
      <c r="M636" s="2" t="s">
        <v>360</v>
      </c>
      <c r="N636" s="2" t="s">
        <v>383</v>
      </c>
      <c r="O636" s="2" t="s">
        <v>424</v>
      </c>
      <c r="S636" s="9"/>
      <c r="T636" s="10"/>
      <c r="U636" s="8"/>
      <c r="W636" s="2" t="s">
        <v>466</v>
      </c>
      <c r="X636" s="2" t="str">
        <f>X$593</f>
        <v>FALSE</v>
      </c>
      <c r="Y636" s="2"/>
      <c r="AA636" s="2"/>
    </row>
    <row r="637" spans="2:27" hidden="1" outlineLevel="2" x14ac:dyDescent="0.4">
      <c r="B637" s="23"/>
      <c r="I637" s="2">
        <v>142</v>
      </c>
      <c r="Y637" s="2"/>
      <c r="AA637" s="2"/>
    </row>
    <row r="638" spans="2:27" hidden="1" outlineLevel="2" x14ac:dyDescent="0.4">
      <c r="B638" s="53" t="s">
        <v>427</v>
      </c>
      <c r="C638" s="53"/>
      <c r="D638" s="36"/>
      <c r="E638" s="2" t="s">
        <v>428</v>
      </c>
      <c r="I638" s="2">
        <v>142</v>
      </c>
      <c r="L638" s="2" t="s">
        <v>429</v>
      </c>
      <c r="M638" s="2" t="s">
        <v>360</v>
      </c>
      <c r="N638" s="2" t="s">
        <v>383</v>
      </c>
      <c r="O638" s="2" t="s">
        <v>424</v>
      </c>
      <c r="P638" s="2" t="s">
        <v>428</v>
      </c>
      <c r="S638" s="6" t="s">
        <v>36</v>
      </c>
      <c r="T638" s="6" t="s">
        <v>37</v>
      </c>
      <c r="U638" s="6" t="s">
        <v>38</v>
      </c>
      <c r="Y638" s="2"/>
      <c r="AA638" s="2"/>
    </row>
    <row r="639" spans="2:27" hidden="1" outlineLevel="2" x14ac:dyDescent="0.4">
      <c r="B639" s="19" t="s">
        <v>430</v>
      </c>
      <c r="C639" s="8"/>
      <c r="D639" s="31"/>
      <c r="E639" s="2" t="s">
        <v>431</v>
      </c>
      <c r="F639" s="2" t="str">
        <f>IF(C601="被験薬","^.{1,1024}$","^.{1,1024}$|^$")</f>
        <v>^.{1,1024}$|^$</v>
      </c>
      <c r="G639" s="2" t="s">
        <v>150</v>
      </c>
      <c r="I639" s="2">
        <v>142</v>
      </c>
      <c r="K639" s="2">
        <v>1024</v>
      </c>
      <c r="L639" s="2" t="s">
        <v>30</v>
      </c>
      <c r="M639" s="2" t="s">
        <v>360</v>
      </c>
      <c r="N639" s="2" t="s">
        <v>383</v>
      </c>
      <c r="O639" s="2" t="s">
        <v>424</v>
      </c>
      <c r="P639" s="2" t="s">
        <v>428</v>
      </c>
      <c r="S639" s="9"/>
      <c r="T639" s="10"/>
      <c r="U639" s="8"/>
      <c r="W639" s="2" t="s">
        <v>471</v>
      </c>
      <c r="X639" s="2" t="str">
        <f>X$593</f>
        <v>FALSE</v>
      </c>
      <c r="Y639" s="2"/>
      <c r="AA639" s="2"/>
    </row>
    <row r="640" spans="2:27" hidden="1" outlineLevel="2" x14ac:dyDescent="0.4">
      <c r="B640" s="23"/>
      <c r="I640" s="2">
        <v>142</v>
      </c>
      <c r="Y640" s="2"/>
      <c r="AA640" s="2"/>
    </row>
    <row r="641" spans="2:27" hidden="1" outlineLevel="2" x14ac:dyDescent="0.4">
      <c r="B641" s="53" t="s">
        <v>162</v>
      </c>
      <c r="C641" s="53"/>
      <c r="D641" s="36"/>
      <c r="E641" s="2" t="s">
        <v>420</v>
      </c>
      <c r="I641" s="2">
        <v>142</v>
      </c>
      <c r="L641" s="2" t="s">
        <v>164</v>
      </c>
      <c r="M641" s="2" t="s">
        <v>360</v>
      </c>
      <c r="N641" s="2" t="s">
        <v>383</v>
      </c>
      <c r="O641" s="2" t="s">
        <v>424</v>
      </c>
      <c r="P641" s="2" t="s">
        <v>428</v>
      </c>
      <c r="Q641" s="2" t="s">
        <v>420</v>
      </c>
      <c r="S641" s="6" t="s">
        <v>36</v>
      </c>
      <c r="T641" s="6" t="s">
        <v>37</v>
      </c>
      <c r="U641" s="6" t="s">
        <v>38</v>
      </c>
      <c r="Y641" s="2"/>
      <c r="AA641" s="2"/>
    </row>
    <row r="642" spans="2:27" hidden="1" outlineLevel="2" x14ac:dyDescent="0.4">
      <c r="B642" s="19" t="s">
        <v>134</v>
      </c>
      <c r="C642" s="5">
        <v>1</v>
      </c>
      <c r="D642" s="30"/>
      <c r="E642" s="2" t="s">
        <v>392</v>
      </c>
      <c r="F642" s="2" t="str">
        <f>IF($C$601="被験薬","^[0-9]{1,10}$","^[0-9]{1,10}$|^$")</f>
        <v>^[0-9]{1,10}$|^$</v>
      </c>
      <c r="G642" s="2" t="s">
        <v>103</v>
      </c>
      <c r="H642" s="2">
        <v>180</v>
      </c>
      <c r="I642" s="2">
        <v>142</v>
      </c>
      <c r="K642" s="2">
        <v>10</v>
      </c>
      <c r="L642" s="2" t="s">
        <v>136</v>
      </c>
      <c r="M642" s="2" t="s">
        <v>360</v>
      </c>
      <c r="N642" s="2" t="s">
        <v>383</v>
      </c>
      <c r="O642" s="2" t="s">
        <v>424</v>
      </c>
      <c r="P642" s="2" t="s">
        <v>428</v>
      </c>
      <c r="Q642" s="2" t="s">
        <v>420</v>
      </c>
      <c r="S642" s="9"/>
      <c r="T642" s="10"/>
      <c r="U642" s="8"/>
      <c r="V642" s="2" t="s">
        <v>105</v>
      </c>
      <c r="W642" s="2" t="s">
        <v>462</v>
      </c>
      <c r="X642" s="45" t="str" cm="1">
        <f t="array" ref="X642">IF(X593="TRUE",IF(AND(C642&lt;&gt;1,C643="",S642:U643=""), "FALSE","TRUE"),"FALSE")</f>
        <v>FALSE</v>
      </c>
      <c r="Y642" s="2"/>
      <c r="AA642" s="2"/>
    </row>
    <row r="643" spans="2:27" hidden="1" outlineLevel="2" x14ac:dyDescent="0.4">
      <c r="B643" s="19" t="s">
        <v>422</v>
      </c>
      <c r="C643" s="5"/>
      <c r="D643" s="30"/>
      <c r="E643" s="2" t="s">
        <v>423</v>
      </c>
      <c r="F643" s="2" t="str">
        <f>IF($C$601="被験薬","^\d{2}$","^\d{2}$|^$")</f>
        <v>^\d{2}$|^$</v>
      </c>
      <c r="G643" s="2" t="s">
        <v>168</v>
      </c>
      <c r="H643" s="2">
        <v>180</v>
      </c>
      <c r="I643" s="2">
        <v>142</v>
      </c>
      <c r="K643" s="2">
        <v>2</v>
      </c>
      <c r="L643" s="2" t="s">
        <v>30</v>
      </c>
      <c r="M643" s="2" t="s">
        <v>360</v>
      </c>
      <c r="N643" s="2" t="s">
        <v>383</v>
      </c>
      <c r="O643" s="2" t="s">
        <v>424</v>
      </c>
      <c r="P643" s="2" t="s">
        <v>428</v>
      </c>
      <c r="Q643" s="2" t="s">
        <v>420</v>
      </c>
      <c r="S643" s="9"/>
      <c r="T643" s="10"/>
      <c r="U643" s="8"/>
      <c r="W643" s="2" t="s">
        <v>473</v>
      </c>
      <c r="X643" s="45" t="str" cm="1">
        <f t="array" ref="X643">IF(X593="TRUE",IF(AND(C642&lt;&gt;1,C643="",S642:U643=""), "FALSE","TRUE"),"FALSE")</f>
        <v>FALSE</v>
      </c>
      <c r="Y643" s="2"/>
      <c r="AA643" s="2"/>
    </row>
    <row r="644" spans="2:27" hidden="1" outlineLevel="2" x14ac:dyDescent="0.4">
      <c r="B644" s="23"/>
      <c r="I644" s="2">
        <v>142</v>
      </c>
      <c r="Y644" s="2"/>
      <c r="AA644" s="2"/>
    </row>
    <row r="645" spans="2:27" hidden="1" outlineLevel="2" x14ac:dyDescent="0.4">
      <c r="B645" s="23" t="s">
        <v>432</v>
      </c>
      <c r="E645" s="2" t="s">
        <v>433</v>
      </c>
      <c r="I645" s="2">
        <v>142</v>
      </c>
      <c r="M645" s="2" t="s">
        <v>360</v>
      </c>
      <c r="N645" s="2" t="s">
        <v>383</v>
      </c>
      <c r="O645" s="2" t="s">
        <v>433</v>
      </c>
      <c r="Y645" s="2"/>
      <c r="AA645" s="2"/>
    </row>
    <row r="646" spans="2:27" hidden="1" outlineLevel="2" x14ac:dyDescent="0.4">
      <c r="B646" s="53" t="s">
        <v>250</v>
      </c>
      <c r="C646" s="53"/>
      <c r="D646" s="36"/>
      <c r="E646" s="2" t="s">
        <v>434</v>
      </c>
      <c r="I646" s="2">
        <v>142</v>
      </c>
      <c r="L646" s="2" t="s">
        <v>252</v>
      </c>
      <c r="M646" s="2" t="s">
        <v>360</v>
      </c>
      <c r="N646" s="2" t="s">
        <v>383</v>
      </c>
      <c r="O646" s="2" t="s">
        <v>433</v>
      </c>
      <c r="P646" s="2" t="s">
        <v>434</v>
      </c>
      <c r="S646" s="6" t="s">
        <v>36</v>
      </c>
      <c r="T646" s="6" t="s">
        <v>37</v>
      </c>
      <c r="U646" s="6" t="s">
        <v>38</v>
      </c>
      <c r="Y646" s="2"/>
      <c r="AA646" s="2"/>
    </row>
    <row r="647" spans="2:27" hidden="1" outlineLevel="2" x14ac:dyDescent="0.4">
      <c r="B647" s="22" t="s">
        <v>253</v>
      </c>
      <c r="C647" s="27"/>
      <c r="D647" s="31"/>
      <c r="E647" s="2" t="s">
        <v>254</v>
      </c>
      <c r="F647" s="2" t="str">
        <f>IF(C601="被験薬",".{1,20}$","^.{1,20}$|^$")</f>
        <v>^.{1,20}$|^$</v>
      </c>
      <c r="G647" s="2" t="s">
        <v>73</v>
      </c>
      <c r="I647" s="2">
        <v>142</v>
      </c>
      <c r="K647" s="2">
        <v>20</v>
      </c>
      <c r="L647" s="2" t="s">
        <v>30</v>
      </c>
      <c r="M647" s="2" t="s">
        <v>360</v>
      </c>
      <c r="N647" s="2" t="s">
        <v>383</v>
      </c>
      <c r="O647" s="2" t="s">
        <v>433</v>
      </c>
      <c r="P647" s="2" t="s">
        <v>434</v>
      </c>
      <c r="S647" s="9"/>
      <c r="T647" s="10"/>
      <c r="U647" s="8"/>
      <c r="W647" s="2" t="s">
        <v>464</v>
      </c>
      <c r="X647" s="2" t="str">
        <f>X$593</f>
        <v>FALSE</v>
      </c>
      <c r="Y647" s="2"/>
      <c r="AA647" s="2"/>
    </row>
    <row r="648" spans="2:27" hidden="1" outlineLevel="2" x14ac:dyDescent="0.4">
      <c r="B648" s="19" t="s">
        <v>255</v>
      </c>
      <c r="C648" s="8"/>
      <c r="D648" s="31"/>
      <c r="E648" s="2" t="s">
        <v>256</v>
      </c>
      <c r="F648" s="2" t="str">
        <f>IF(OR(C647="該当なし",C647=""), "^$", "^.{1,2000}$")</f>
        <v>^$</v>
      </c>
      <c r="G648" s="2" t="str">
        <f>IF(F648="^$", "入力しないでください", "入力してください(2000文字以内)")</f>
        <v>入力しないでください</v>
      </c>
      <c r="I648" s="2">
        <v>142</v>
      </c>
      <c r="K648" s="2">
        <v>2000</v>
      </c>
      <c r="L648" s="2" t="s">
        <v>30</v>
      </c>
      <c r="M648" s="2" t="s">
        <v>360</v>
      </c>
      <c r="N648" s="2" t="s">
        <v>383</v>
      </c>
      <c r="O648" s="2" t="s">
        <v>433</v>
      </c>
      <c r="P648" s="2" t="s">
        <v>434</v>
      </c>
      <c r="S648" s="9"/>
      <c r="T648" s="10"/>
      <c r="U648" s="8"/>
      <c r="W648" s="2" t="s">
        <v>466</v>
      </c>
      <c r="X648" s="2" t="str">
        <f>X$593</f>
        <v>FALSE</v>
      </c>
      <c r="Y648" s="2"/>
      <c r="AA648" s="2"/>
    </row>
    <row r="649" spans="2:27" hidden="1" outlineLevel="2" x14ac:dyDescent="0.4">
      <c r="B649" s="23"/>
      <c r="I649" s="2">
        <v>142</v>
      </c>
      <c r="Y649" s="2"/>
      <c r="AA649" s="2"/>
    </row>
    <row r="650" spans="2:27" hidden="1" outlineLevel="2" x14ac:dyDescent="0.4">
      <c r="B650" s="53" t="s">
        <v>258</v>
      </c>
      <c r="C650" s="53"/>
      <c r="D650" s="36"/>
      <c r="E650" s="2" t="s">
        <v>435</v>
      </c>
      <c r="I650" s="2">
        <v>142</v>
      </c>
      <c r="L650" s="2" t="s">
        <v>260</v>
      </c>
      <c r="M650" s="2" t="s">
        <v>360</v>
      </c>
      <c r="N650" s="2" t="s">
        <v>383</v>
      </c>
      <c r="O650" s="2" t="s">
        <v>433</v>
      </c>
      <c r="P650" s="2" t="s">
        <v>435</v>
      </c>
      <c r="S650" s="6" t="s">
        <v>36</v>
      </c>
      <c r="T650" s="6" t="s">
        <v>37</v>
      </c>
      <c r="U650" s="6" t="s">
        <v>38</v>
      </c>
      <c r="Y650" s="2"/>
      <c r="AA650" s="2"/>
    </row>
    <row r="651" spans="2:27" hidden="1" outlineLevel="2" x14ac:dyDescent="0.4">
      <c r="B651" s="19" t="s">
        <v>253</v>
      </c>
      <c r="C651" s="8"/>
      <c r="D651" s="31"/>
      <c r="E651" s="2" t="s">
        <v>261</v>
      </c>
      <c r="F651" s="2" t="str">
        <f>IF(C601="被験薬","^.{1,20}$","^.{1,20}$|^$")</f>
        <v>^.{1,20}$|^$</v>
      </c>
      <c r="G651" s="2" t="s">
        <v>73</v>
      </c>
      <c r="I651" s="2">
        <v>142</v>
      </c>
      <c r="K651" s="2">
        <v>20</v>
      </c>
      <c r="L651" s="2" t="s">
        <v>30</v>
      </c>
      <c r="M651" s="2" t="s">
        <v>360</v>
      </c>
      <c r="N651" s="2" t="s">
        <v>383</v>
      </c>
      <c r="O651" s="2" t="s">
        <v>433</v>
      </c>
      <c r="P651" s="2" t="s">
        <v>435</v>
      </c>
      <c r="S651" s="9"/>
      <c r="T651" s="10"/>
      <c r="U651" s="8"/>
      <c r="W651" s="2" t="s">
        <v>464</v>
      </c>
      <c r="X651" s="2" t="str">
        <f>X$593</f>
        <v>FALSE</v>
      </c>
      <c r="Y651" s="2"/>
      <c r="AA651" s="2"/>
    </row>
    <row r="652" spans="2:27" hidden="1" outlineLevel="2" x14ac:dyDescent="0.4">
      <c r="B652" s="23"/>
      <c r="C652" s="18"/>
      <c r="D652" s="18"/>
      <c r="I652" s="2">
        <v>142</v>
      </c>
      <c r="Y652" s="2"/>
      <c r="AA652" s="2"/>
    </row>
    <row r="653" spans="2:27" hidden="1" outlineLevel="2" x14ac:dyDescent="0.4">
      <c r="B653" s="55" t="s">
        <v>262</v>
      </c>
      <c r="C653" s="55"/>
      <c r="D653" s="37"/>
      <c r="E653" s="2" t="s">
        <v>436</v>
      </c>
      <c r="I653" s="2">
        <v>142</v>
      </c>
      <c r="L653" s="2" t="s">
        <v>264</v>
      </c>
      <c r="M653" s="2" t="s">
        <v>360</v>
      </c>
      <c r="N653" s="2" t="s">
        <v>383</v>
      </c>
      <c r="O653" s="2" t="s">
        <v>433</v>
      </c>
      <c r="P653" s="2" t="s">
        <v>436</v>
      </c>
      <c r="S653" s="6" t="s">
        <v>36</v>
      </c>
      <c r="T653" s="6" t="s">
        <v>37</v>
      </c>
      <c r="U653" s="6" t="s">
        <v>38</v>
      </c>
      <c r="Y653" s="2"/>
      <c r="AA653" s="2"/>
    </row>
    <row r="654" spans="2:27" hidden="1" outlineLevel="2" x14ac:dyDescent="0.4">
      <c r="B654" s="19" t="s">
        <v>265</v>
      </c>
      <c r="C654" s="8"/>
      <c r="D654" s="31"/>
      <c r="E654" s="2" t="s">
        <v>266</v>
      </c>
      <c r="F654" s="2" t="str">
        <f>IF(C601="被験薬","^.{1,20}$","^.{1,20}$|^$")</f>
        <v>^.{1,20}$|^$</v>
      </c>
      <c r="G654" s="2" t="s">
        <v>73</v>
      </c>
      <c r="I654" s="2">
        <v>142</v>
      </c>
      <c r="K654" s="2">
        <v>20</v>
      </c>
      <c r="L654" s="2" t="s">
        <v>30</v>
      </c>
      <c r="M654" s="2" t="s">
        <v>360</v>
      </c>
      <c r="N654" s="2" t="s">
        <v>383</v>
      </c>
      <c r="O654" s="2" t="s">
        <v>433</v>
      </c>
      <c r="P654" s="2" t="s">
        <v>436</v>
      </c>
      <c r="S654" s="9"/>
      <c r="T654" s="10"/>
      <c r="U654" s="8"/>
      <c r="W654" s="2" t="s">
        <v>464</v>
      </c>
      <c r="X654" s="2" t="str">
        <f>X$593</f>
        <v>FALSE</v>
      </c>
      <c r="Y654" s="2"/>
      <c r="AA654" s="2"/>
    </row>
    <row r="655" spans="2:27" hidden="1" outlineLevel="2" x14ac:dyDescent="0.4">
      <c r="B655" s="23"/>
      <c r="I655" s="2">
        <v>142</v>
      </c>
      <c r="Y655" s="2"/>
      <c r="AA655" s="2"/>
    </row>
    <row r="656" spans="2:27" hidden="1" outlineLevel="2" x14ac:dyDescent="0.4">
      <c r="B656" s="53" t="s">
        <v>267</v>
      </c>
      <c r="C656" s="53"/>
      <c r="D656" s="36"/>
      <c r="E656" s="2" t="s">
        <v>437</v>
      </c>
      <c r="I656" s="2">
        <v>142</v>
      </c>
      <c r="L656" s="2" t="s">
        <v>269</v>
      </c>
      <c r="M656" s="2" t="s">
        <v>360</v>
      </c>
      <c r="N656" s="2" t="s">
        <v>383</v>
      </c>
      <c r="O656" s="2" t="s">
        <v>433</v>
      </c>
      <c r="P656" s="2" t="s">
        <v>437</v>
      </c>
      <c r="S656" s="6" t="s">
        <v>36</v>
      </c>
      <c r="T656" s="6" t="s">
        <v>37</v>
      </c>
      <c r="U656" s="6" t="s">
        <v>38</v>
      </c>
      <c r="Y656" s="2"/>
      <c r="AA656" s="2"/>
    </row>
    <row r="657" spans="2:27" hidden="1" outlineLevel="2" x14ac:dyDescent="0.4">
      <c r="B657" s="19" t="s">
        <v>265</v>
      </c>
      <c r="C657" s="8"/>
      <c r="D657" s="31"/>
      <c r="E657" s="2" t="s">
        <v>266</v>
      </c>
      <c r="F657" s="2" t="str">
        <f>IF(C601="被験薬","^.{1,20}$","^.{1,20}$|^$")</f>
        <v>^.{1,20}$|^$</v>
      </c>
      <c r="G657" s="2" t="s">
        <v>73</v>
      </c>
      <c r="I657" s="2">
        <v>142</v>
      </c>
      <c r="K657" s="2">
        <v>20</v>
      </c>
      <c r="L657" s="2" t="s">
        <v>30</v>
      </c>
      <c r="M657" s="2" t="s">
        <v>360</v>
      </c>
      <c r="N657" s="2" t="s">
        <v>383</v>
      </c>
      <c r="O657" s="2" t="s">
        <v>433</v>
      </c>
      <c r="P657" s="2" t="s">
        <v>437</v>
      </c>
      <c r="S657" s="9"/>
      <c r="T657" s="10"/>
      <c r="U657" s="8"/>
      <c r="W657" s="2" t="s">
        <v>464</v>
      </c>
      <c r="X657" s="2" t="str">
        <f>X$593</f>
        <v>FALSE</v>
      </c>
      <c r="Y657" s="2"/>
      <c r="AA657" s="2"/>
    </row>
    <row r="658" spans="2:27" hidden="1" outlineLevel="2" x14ac:dyDescent="0.4">
      <c r="B658" s="23"/>
      <c r="C658" s="18"/>
      <c r="D658" s="18"/>
      <c r="I658" s="2">
        <v>142</v>
      </c>
      <c r="S658" s="6" t="s">
        <v>36</v>
      </c>
      <c r="T658" s="6" t="s">
        <v>37</v>
      </c>
      <c r="U658" s="6" t="s">
        <v>38</v>
      </c>
      <c r="Y658" s="2"/>
      <c r="AA658" s="2"/>
    </row>
    <row r="659" spans="2:27" hidden="1" outlineLevel="2" x14ac:dyDescent="0.4">
      <c r="B659" s="19" t="s">
        <v>270</v>
      </c>
      <c r="C659" s="8"/>
      <c r="D659" s="31"/>
      <c r="E659" s="2" t="s">
        <v>438</v>
      </c>
      <c r="F659" s="2" t="s">
        <v>257</v>
      </c>
      <c r="G659" s="2" t="s">
        <v>403</v>
      </c>
      <c r="I659" s="2">
        <v>142</v>
      </c>
      <c r="K659" s="2">
        <v>2000</v>
      </c>
      <c r="L659" s="2" t="s">
        <v>30</v>
      </c>
      <c r="M659" s="2" t="s">
        <v>360</v>
      </c>
      <c r="N659" s="2" t="s">
        <v>383</v>
      </c>
      <c r="O659" s="2" t="s">
        <v>433</v>
      </c>
      <c r="S659" s="9"/>
      <c r="T659" s="10"/>
      <c r="U659" s="8"/>
      <c r="W659" s="2" t="s">
        <v>466</v>
      </c>
      <c r="X659" s="2" t="str">
        <f>X$593</f>
        <v>FALSE</v>
      </c>
      <c r="Y659" s="2"/>
      <c r="AA659" s="2"/>
    </row>
    <row r="660" spans="2:27" hidden="1" outlineLevel="2" x14ac:dyDescent="0.4">
      <c r="B660" s="23"/>
      <c r="I660" s="2">
        <v>142</v>
      </c>
      <c r="Y660" s="2"/>
      <c r="AA660" s="2"/>
    </row>
    <row r="661" spans="2:27" hidden="1" outlineLevel="2" x14ac:dyDescent="0.4">
      <c r="B661" s="53" t="s">
        <v>439</v>
      </c>
      <c r="C661" s="53"/>
      <c r="D661" s="36"/>
      <c r="E661" s="2" t="s">
        <v>440</v>
      </c>
      <c r="I661" s="2">
        <v>142</v>
      </c>
      <c r="L661" s="2" t="s">
        <v>441</v>
      </c>
      <c r="M661" s="2" t="s">
        <v>360</v>
      </c>
      <c r="N661" s="2" t="s">
        <v>383</v>
      </c>
      <c r="O661" s="2" t="s">
        <v>440</v>
      </c>
      <c r="R661" s="2" t="str">
        <f>IF(AND(C663="",C664="",C665="",C666="",C667="",C668="",C669="",C670=""), "TRUE", "FALSE")</f>
        <v>TRUE</v>
      </c>
      <c r="S661" s="6" t="s">
        <v>36</v>
      </c>
      <c r="T661" s="6" t="s">
        <v>37</v>
      </c>
      <c r="U661" s="6" t="s">
        <v>38</v>
      </c>
      <c r="Y661" s="2"/>
      <c r="AA661" s="2"/>
    </row>
    <row r="662" spans="2:27" hidden="1" outlineLevel="2" x14ac:dyDescent="0.4">
      <c r="B662" s="19" t="s">
        <v>292</v>
      </c>
      <c r="C662" s="5">
        <v>1</v>
      </c>
      <c r="D662" s="30"/>
      <c r="E662" s="2" t="s">
        <v>392</v>
      </c>
      <c r="F662" s="2" t="s">
        <v>293</v>
      </c>
      <c r="G662" s="2" t="s">
        <v>103</v>
      </c>
      <c r="H662" s="2">
        <v>194</v>
      </c>
      <c r="I662" s="2">
        <v>142</v>
      </c>
      <c r="K662" s="2">
        <v>10</v>
      </c>
      <c r="L662" s="2" t="s">
        <v>136</v>
      </c>
      <c r="M662" s="2" t="s">
        <v>360</v>
      </c>
      <c r="N662" s="2" t="s">
        <v>383</v>
      </c>
      <c r="O662" s="2" t="s">
        <v>440</v>
      </c>
      <c r="S662" s="9"/>
      <c r="T662" s="10"/>
      <c r="U662" s="8"/>
      <c r="V662" s="2" t="s">
        <v>105</v>
      </c>
      <c r="W662" s="2" t="s">
        <v>462</v>
      </c>
      <c r="X662" s="45" t="str" cm="1">
        <f t="array" ref="X662">IF(X593="TRUE",IF(AND(C662&lt;&gt;1,C663:C670="",S662:U670=""), "FALSE","TRUE"),"FALSE")</f>
        <v>FALSE</v>
      </c>
      <c r="Y662" s="2"/>
      <c r="AA662" s="2"/>
    </row>
    <row r="663" spans="2:27" hidden="1" outlineLevel="2" x14ac:dyDescent="0.4">
      <c r="B663" s="19" t="s">
        <v>343</v>
      </c>
      <c r="C663" s="8"/>
      <c r="D663" s="31"/>
      <c r="E663" s="2" t="s">
        <v>442</v>
      </c>
      <c r="F663" s="2" t="s">
        <v>116</v>
      </c>
      <c r="G663" s="2" t="s">
        <v>115</v>
      </c>
      <c r="H663" s="2">
        <v>194</v>
      </c>
      <c r="I663" s="2">
        <v>142</v>
      </c>
      <c r="K663" s="2">
        <v>120</v>
      </c>
      <c r="L663" s="2" t="s">
        <v>30</v>
      </c>
      <c r="M663" s="2" t="s">
        <v>360</v>
      </c>
      <c r="N663" s="2" t="s">
        <v>383</v>
      </c>
      <c r="O663" s="2" t="s">
        <v>440</v>
      </c>
      <c r="S663" s="9"/>
      <c r="T663" s="10"/>
      <c r="U663" s="8"/>
      <c r="W663" s="2" t="s">
        <v>468</v>
      </c>
      <c r="X663" s="45" t="str" cm="1">
        <f t="array" ref="X663">IF(X593="TRUE",IF(AND(C662&lt;&gt;1,C663:C670="",S662:U670=""), "FALSE","TRUE"),"FALSE")</f>
        <v>FALSE</v>
      </c>
      <c r="Y663" s="2"/>
      <c r="AA663" s="2"/>
    </row>
    <row r="664" spans="2:27" hidden="1" outlineLevel="2" x14ac:dyDescent="0.4">
      <c r="B664" s="19" t="s">
        <v>345</v>
      </c>
      <c r="C664" s="8"/>
      <c r="D664" s="31"/>
      <c r="E664" s="2" t="s">
        <v>443</v>
      </c>
      <c r="F664" s="2" t="s">
        <v>111</v>
      </c>
      <c r="G664" s="2" t="s">
        <v>110</v>
      </c>
      <c r="H664" s="2">
        <v>194</v>
      </c>
      <c r="I664" s="2">
        <v>142</v>
      </c>
      <c r="K664" s="2">
        <v>100</v>
      </c>
      <c r="L664" s="2" t="s">
        <v>30</v>
      </c>
      <c r="M664" s="2" t="s">
        <v>360</v>
      </c>
      <c r="N664" s="2" t="s">
        <v>383</v>
      </c>
      <c r="O664" s="2" t="s">
        <v>440</v>
      </c>
      <c r="S664" s="9"/>
      <c r="T664" s="10"/>
      <c r="U664" s="8"/>
      <c r="W664" s="2" t="s">
        <v>467</v>
      </c>
      <c r="X664" s="45" t="str" cm="1">
        <f t="array" ref="X664">IF(X593="TRUE",IF(AND(C662&lt;&gt;1,C663:C670="",S662:U670=""), "FALSE","TRUE"),"FALSE")</f>
        <v>FALSE</v>
      </c>
      <c r="Y664" s="2"/>
      <c r="AA664" s="2"/>
    </row>
    <row r="665" spans="2:27" hidden="1" outlineLevel="2" x14ac:dyDescent="0.4">
      <c r="B665" s="19" t="s">
        <v>347</v>
      </c>
      <c r="C665" s="8"/>
      <c r="D665" s="31"/>
      <c r="E665" s="2" t="s">
        <v>444</v>
      </c>
      <c r="F665" s="2" t="s">
        <v>116</v>
      </c>
      <c r="G665" s="2" t="s">
        <v>115</v>
      </c>
      <c r="H665" s="2">
        <v>194</v>
      </c>
      <c r="I665" s="2">
        <v>142</v>
      </c>
      <c r="K665" s="2">
        <v>120</v>
      </c>
      <c r="L665" s="2" t="s">
        <v>30</v>
      </c>
      <c r="M665" s="2" t="s">
        <v>360</v>
      </c>
      <c r="N665" s="2" t="s">
        <v>383</v>
      </c>
      <c r="O665" s="2" t="s">
        <v>440</v>
      </c>
      <c r="S665" s="9"/>
      <c r="T665" s="10"/>
      <c r="U665" s="8"/>
      <c r="W665" s="2" t="s">
        <v>468</v>
      </c>
      <c r="X665" s="45" t="str" cm="1">
        <f t="array" ref="X665">IF(X593="TRUE",IF(AND(C662&lt;&gt;1,C663:C670="",S662:U670=""), "FALSE","TRUE"),"FALSE")</f>
        <v>FALSE</v>
      </c>
      <c r="Y665" s="2"/>
      <c r="AA665" s="2"/>
    </row>
    <row r="666" spans="2:27" hidden="1" outlineLevel="2" x14ac:dyDescent="0.4">
      <c r="B666" s="19" t="s">
        <v>349</v>
      </c>
      <c r="C666" s="8"/>
      <c r="D666" s="31"/>
      <c r="E666" s="2" t="s">
        <v>445</v>
      </c>
      <c r="F666" s="2" t="s">
        <v>116</v>
      </c>
      <c r="G666" s="2" t="s">
        <v>115</v>
      </c>
      <c r="H666" s="2">
        <v>194</v>
      </c>
      <c r="I666" s="2">
        <v>142</v>
      </c>
      <c r="K666" s="2">
        <v>120</v>
      </c>
      <c r="L666" s="2" t="s">
        <v>30</v>
      </c>
      <c r="M666" s="2" t="s">
        <v>360</v>
      </c>
      <c r="N666" s="2" t="s">
        <v>383</v>
      </c>
      <c r="O666" s="2" t="s">
        <v>440</v>
      </c>
      <c r="S666" s="9"/>
      <c r="T666" s="10"/>
      <c r="U666" s="8"/>
      <c r="W666" s="2" t="s">
        <v>468</v>
      </c>
      <c r="X666" s="45" t="str" cm="1">
        <f t="array" ref="X666">IF(X593="TRUE",IF(AND(C662&lt;&gt;1,C663:C670="",S662:U670=""), "FALSE","TRUE"),"FALSE")</f>
        <v>FALSE</v>
      </c>
      <c r="Y666" s="2"/>
      <c r="AA666" s="2"/>
    </row>
    <row r="667" spans="2:27" hidden="1" outlineLevel="2" x14ac:dyDescent="0.4">
      <c r="B667" s="19" t="s">
        <v>351</v>
      </c>
      <c r="C667" s="8"/>
      <c r="D667" s="31"/>
      <c r="E667" s="2" t="s">
        <v>446</v>
      </c>
      <c r="F667" s="2" t="s">
        <v>116</v>
      </c>
      <c r="G667" s="2" t="s">
        <v>115</v>
      </c>
      <c r="H667" s="2">
        <v>194</v>
      </c>
      <c r="I667" s="2">
        <v>142</v>
      </c>
      <c r="K667" s="2">
        <v>120</v>
      </c>
      <c r="L667" s="2" t="s">
        <v>30</v>
      </c>
      <c r="M667" s="2" t="s">
        <v>360</v>
      </c>
      <c r="N667" s="2" t="s">
        <v>383</v>
      </c>
      <c r="O667" s="2" t="s">
        <v>440</v>
      </c>
      <c r="S667" s="9"/>
      <c r="T667" s="10"/>
      <c r="U667" s="8"/>
      <c r="W667" s="2" t="s">
        <v>468</v>
      </c>
      <c r="X667" s="45" t="str" cm="1">
        <f t="array" ref="X667">IF(X593="TRUE",IF(AND(C662&lt;&gt;1,C663:C670="",S662:U670=""), "FALSE","TRUE"),"FALSE")</f>
        <v>FALSE</v>
      </c>
      <c r="Y667" s="2"/>
      <c r="AA667" s="2"/>
    </row>
    <row r="668" spans="2:27" hidden="1" outlineLevel="2" x14ac:dyDescent="0.4">
      <c r="B668" s="19" t="s">
        <v>353</v>
      </c>
      <c r="C668" s="8"/>
      <c r="D668" s="31"/>
      <c r="E668" s="2" t="s">
        <v>447</v>
      </c>
      <c r="F668" s="2" t="s">
        <v>111</v>
      </c>
      <c r="G668" s="2" t="s">
        <v>110</v>
      </c>
      <c r="H668" s="2">
        <v>194</v>
      </c>
      <c r="I668" s="2">
        <v>142</v>
      </c>
      <c r="K668" s="2">
        <v>100</v>
      </c>
      <c r="L668" s="2" t="s">
        <v>30</v>
      </c>
      <c r="M668" s="2" t="s">
        <v>360</v>
      </c>
      <c r="N668" s="2" t="s">
        <v>383</v>
      </c>
      <c r="O668" s="2" t="s">
        <v>440</v>
      </c>
      <c r="S668" s="9"/>
      <c r="T668" s="10"/>
      <c r="U668" s="8"/>
      <c r="W668" s="2" t="s">
        <v>467</v>
      </c>
      <c r="X668" s="45" t="str" cm="1">
        <f t="array" ref="X668">IF(X593="TRUE",IF(AND(C662&lt;&gt;1,C663:C670="",S662:U670=""), "FALSE","TRUE"),"FALSE")</f>
        <v>FALSE</v>
      </c>
      <c r="Y668" s="2"/>
      <c r="AA668" s="2"/>
    </row>
    <row r="669" spans="2:27" hidden="1" outlineLevel="2" x14ac:dyDescent="0.4">
      <c r="B669" s="19" t="s">
        <v>355</v>
      </c>
      <c r="C669" s="8"/>
      <c r="D669" s="31"/>
      <c r="E669" s="2" t="s">
        <v>448</v>
      </c>
      <c r="F669" s="2" t="s">
        <v>116</v>
      </c>
      <c r="G669" s="2" t="s">
        <v>115</v>
      </c>
      <c r="H669" s="2">
        <v>194</v>
      </c>
      <c r="I669" s="2">
        <v>142</v>
      </c>
      <c r="K669" s="2">
        <v>120</v>
      </c>
      <c r="L669" s="2" t="s">
        <v>30</v>
      </c>
      <c r="M669" s="2" t="s">
        <v>360</v>
      </c>
      <c r="N669" s="2" t="s">
        <v>383</v>
      </c>
      <c r="O669" s="2" t="s">
        <v>440</v>
      </c>
      <c r="S669" s="9"/>
      <c r="T669" s="10"/>
      <c r="U669" s="8"/>
      <c r="W669" s="2" t="s">
        <v>468</v>
      </c>
      <c r="X669" s="45" t="str" cm="1">
        <f t="array" ref="X669">IF(X593="TRUE",IF(AND(C662&lt;&gt;1,C663:C670="",S662:U670=""), "FALSE","TRUE"),"FALSE")</f>
        <v>FALSE</v>
      </c>
      <c r="Y669" s="2"/>
      <c r="AA669" s="2"/>
    </row>
    <row r="670" spans="2:27" hidden="1" outlineLevel="2" x14ac:dyDescent="0.4">
      <c r="B670" s="19" t="s">
        <v>357</v>
      </c>
      <c r="C670" s="8"/>
      <c r="D670" s="31"/>
      <c r="E670" s="2" t="s">
        <v>449</v>
      </c>
      <c r="F670" s="2" t="s">
        <v>116</v>
      </c>
      <c r="G670" s="2" t="s">
        <v>450</v>
      </c>
      <c r="H670" s="2">
        <v>194</v>
      </c>
      <c r="I670" s="2">
        <v>142</v>
      </c>
      <c r="K670" s="2">
        <v>120</v>
      </c>
      <c r="L670" s="2" t="s">
        <v>30</v>
      </c>
      <c r="M670" s="2" t="s">
        <v>360</v>
      </c>
      <c r="N670" s="2" t="s">
        <v>383</v>
      </c>
      <c r="O670" s="2" t="s">
        <v>440</v>
      </c>
      <c r="S670" s="9"/>
      <c r="T670" s="10"/>
      <c r="U670" s="8"/>
      <c r="W670" s="2" t="s">
        <v>468</v>
      </c>
      <c r="X670" s="45" t="str" cm="1">
        <f t="array" ref="X670">IF(X593="TRUE",IF(AND(C662&lt;&gt;1,C663:C670="",S662:U670=""), "FALSE","TRUE"),"FALSE")</f>
        <v>FALSE</v>
      </c>
      <c r="Y670" s="2"/>
      <c r="AA670" s="2"/>
    </row>
    <row r="671" spans="2:27" hidden="1" outlineLevel="2" x14ac:dyDescent="0.4">
      <c r="B671" s="23"/>
      <c r="I671" s="2">
        <v>142</v>
      </c>
      <c r="S671" s="6" t="s">
        <v>36</v>
      </c>
      <c r="T671" s="6" t="s">
        <v>37</v>
      </c>
      <c r="U671" s="6" t="s">
        <v>38</v>
      </c>
      <c r="Y671" s="2"/>
      <c r="AA671" s="2"/>
    </row>
    <row r="672" spans="2:27" hidden="1" outlineLevel="2" x14ac:dyDescent="0.4">
      <c r="B672" s="19" t="s">
        <v>451</v>
      </c>
      <c r="C672" s="8"/>
      <c r="D672" s="31"/>
      <c r="E672" s="2" t="s">
        <v>452</v>
      </c>
      <c r="F672" s="2" t="s">
        <v>453</v>
      </c>
      <c r="G672" s="2" t="s">
        <v>454</v>
      </c>
      <c r="I672" s="2">
        <v>142</v>
      </c>
      <c r="K672" s="2">
        <v>4000</v>
      </c>
      <c r="L672" s="2" t="s">
        <v>30</v>
      </c>
      <c r="M672" s="2" t="s">
        <v>360</v>
      </c>
      <c r="N672" s="2" t="s">
        <v>383</v>
      </c>
      <c r="S672" s="9"/>
      <c r="T672" s="10"/>
      <c r="U672" s="8"/>
      <c r="W672" s="2" t="s">
        <v>474</v>
      </c>
      <c r="X672" s="2" t="str">
        <f>X$593</f>
        <v>FALSE</v>
      </c>
      <c r="Y672" s="2"/>
      <c r="AA672" s="2"/>
    </row>
    <row r="673" spans="2:27" hidden="1" outlineLevel="2" x14ac:dyDescent="0.4">
      <c r="B673" s="23"/>
      <c r="I673" s="2">
        <v>142</v>
      </c>
      <c r="S673" s="6" t="s">
        <v>36</v>
      </c>
      <c r="T673" s="6" t="s">
        <v>37</v>
      </c>
      <c r="U673" s="6" t="s">
        <v>38</v>
      </c>
      <c r="Y673" s="2"/>
      <c r="AA673" s="2"/>
    </row>
    <row r="674" spans="2:27" hidden="1" outlineLevel="2" x14ac:dyDescent="0.4">
      <c r="B674" s="19" t="s">
        <v>455</v>
      </c>
      <c r="C674" s="8"/>
      <c r="D674" s="31"/>
      <c r="E674" s="2" t="s">
        <v>456</v>
      </c>
      <c r="F674" s="2" t="s">
        <v>457</v>
      </c>
      <c r="G674" s="2" t="s">
        <v>458</v>
      </c>
      <c r="I674" s="2">
        <v>142</v>
      </c>
      <c r="J674" s="2" t="s">
        <v>459</v>
      </c>
      <c r="K674" s="2">
        <v>20</v>
      </c>
      <c r="L674" s="2" t="s">
        <v>30</v>
      </c>
      <c r="M674" s="2" t="s">
        <v>360</v>
      </c>
      <c r="N674" s="2" t="s">
        <v>383</v>
      </c>
      <c r="S674" s="9"/>
      <c r="T674" s="10"/>
      <c r="U674" s="8"/>
      <c r="V674" s="2" t="s">
        <v>460</v>
      </c>
      <c r="W674" s="2" t="s">
        <v>461</v>
      </c>
      <c r="X674" s="2" t="str">
        <f>X$593</f>
        <v>FALSE</v>
      </c>
      <c r="Y674" s="2"/>
      <c r="AA674" s="2"/>
    </row>
    <row r="675" spans="2:27" hidden="1" outlineLevel="2" x14ac:dyDescent="0.4">
      <c r="I675" s="2">
        <v>142</v>
      </c>
      <c r="J675" s="2" t="s">
        <v>362</v>
      </c>
      <c r="S675" s="6" t="s">
        <v>36</v>
      </c>
      <c r="T675" s="6" t="s">
        <v>37</v>
      </c>
      <c r="U675" s="6" t="s">
        <v>38</v>
      </c>
      <c r="Y675" s="2"/>
      <c r="AA675" s="2"/>
    </row>
    <row r="676" spans="2:27" outlineLevel="1" collapsed="1" x14ac:dyDescent="0.4">
      <c r="B676" s="19" t="s">
        <v>292</v>
      </c>
      <c r="C676" s="5">
        <v>5</v>
      </c>
      <c r="D676" s="30"/>
      <c r="E676" s="2" t="s">
        <v>135</v>
      </c>
      <c r="F676" s="2" t="s">
        <v>293</v>
      </c>
      <c r="G676" s="2" t="s">
        <v>103</v>
      </c>
      <c r="I676" s="2">
        <v>142</v>
      </c>
      <c r="K676" s="2">
        <v>10</v>
      </c>
      <c r="L676" s="2" t="s">
        <v>136</v>
      </c>
      <c r="M676" s="2" t="s">
        <v>360</v>
      </c>
      <c r="S676" s="9"/>
      <c r="T676" s="10"/>
      <c r="U676" s="8"/>
      <c r="V676" s="2" t="s">
        <v>105</v>
      </c>
      <c r="W676" s="2" t="s">
        <v>462</v>
      </c>
      <c r="X676" s="2" t="str" cm="1">
        <f t="array" ref="X676">IF(AND(C$676&lt;&gt;1,C$677="",C$679:C$681="",S$676:U$677="",S$679:U$681=""),"FALSE","TRUE")</f>
        <v>FALSE</v>
      </c>
      <c r="Y676" s="2"/>
      <c r="AA676" s="2"/>
    </row>
    <row r="677" spans="2:27" hidden="1" outlineLevel="2" x14ac:dyDescent="0.4">
      <c r="B677" s="20" t="s">
        <v>363</v>
      </c>
      <c r="C677" s="21"/>
      <c r="D677" s="30"/>
      <c r="E677" s="2" t="s">
        <v>463</v>
      </c>
      <c r="F677" s="2" t="s">
        <v>174</v>
      </c>
      <c r="G677" s="2" t="s">
        <v>73</v>
      </c>
      <c r="I677" s="2">
        <v>142</v>
      </c>
      <c r="K677" s="2">
        <v>20</v>
      </c>
      <c r="L677" s="2" t="s">
        <v>30</v>
      </c>
      <c r="M677" s="2" t="s">
        <v>360</v>
      </c>
      <c r="S677" s="9"/>
      <c r="T677" s="10"/>
      <c r="U677" s="8"/>
      <c r="W677" s="2" t="s">
        <v>464</v>
      </c>
      <c r="X677" s="2" t="str" cm="1">
        <f t="array" ref="X677">IF(AND(C$676&lt;&gt;1,C$677="",C$679:C$681="",S$676:U$677="",S$679:U$681=""),"FALSE","TRUE")</f>
        <v>FALSE</v>
      </c>
      <c r="Y677" s="2"/>
      <c r="AA677" s="2"/>
    </row>
    <row r="678" spans="2:27" hidden="1" outlineLevel="2" x14ac:dyDescent="0.4">
      <c r="B678" s="54" t="s">
        <v>365</v>
      </c>
      <c r="C678" s="54"/>
      <c r="D678" s="35"/>
      <c r="E678" s="2" t="s">
        <v>366</v>
      </c>
      <c r="I678" s="2">
        <v>142</v>
      </c>
      <c r="M678" s="2" t="s">
        <v>360</v>
      </c>
      <c r="N678" s="2" t="s">
        <v>366</v>
      </c>
      <c r="S678" s="6" t="s">
        <v>36</v>
      </c>
      <c r="T678" s="6" t="s">
        <v>37</v>
      </c>
      <c r="U678" s="6" t="s">
        <v>38</v>
      </c>
      <c r="Y678" s="2"/>
      <c r="AA678" s="2"/>
    </row>
    <row r="679" spans="2:27" hidden="1" outlineLevel="2" x14ac:dyDescent="0.4">
      <c r="B679" s="22" t="s">
        <v>367</v>
      </c>
      <c r="C679" s="8"/>
      <c r="D679" s="31"/>
      <c r="E679" s="2" t="s">
        <v>368</v>
      </c>
      <c r="F679" s="2" t="str">
        <f>IF(C677="","^.{1,240}$|^$","^.{1,240}$")</f>
        <v>^.{1,240}$|^$</v>
      </c>
      <c r="G679" s="2" t="s">
        <v>369</v>
      </c>
      <c r="I679" s="2">
        <v>142</v>
      </c>
      <c r="K679" s="2">
        <v>240</v>
      </c>
      <c r="L679" s="2" t="s">
        <v>30</v>
      </c>
      <c r="M679" s="2" t="s">
        <v>360</v>
      </c>
      <c r="N679" s="2" t="s">
        <v>366</v>
      </c>
      <c r="S679" s="9"/>
      <c r="T679" s="10"/>
      <c r="U679" s="8"/>
      <c r="W679" s="2" t="s">
        <v>465</v>
      </c>
      <c r="X679" s="2" t="str" cm="1">
        <f t="array" ref="X679">IF(AND(C$676&lt;&gt;1,C$677="",C$679:C$681="",S$676:U$677="",S$679:U$681=""),"FALSE","TRUE")</f>
        <v>FALSE</v>
      </c>
      <c r="Y679" s="2"/>
      <c r="AA679" s="2"/>
    </row>
    <row r="680" spans="2:27" hidden="1" outlineLevel="2" x14ac:dyDescent="0.4">
      <c r="B680" s="19" t="s">
        <v>371</v>
      </c>
      <c r="C680" s="5"/>
      <c r="D680" s="30"/>
      <c r="E680" s="2" t="s">
        <v>372</v>
      </c>
      <c r="F680" s="2" t="str">
        <f>IF(C677="","^.{1,20}$|^$","^.{1,20}$")</f>
        <v>^.{1,20}$|^$</v>
      </c>
      <c r="G680" s="2" t="s">
        <v>73</v>
      </c>
      <c r="I680" s="2">
        <v>142</v>
      </c>
      <c r="K680" s="2">
        <v>20</v>
      </c>
      <c r="L680" s="2" t="s">
        <v>30</v>
      </c>
      <c r="M680" s="2" t="s">
        <v>360</v>
      </c>
      <c r="N680" s="2" t="s">
        <v>366</v>
      </c>
      <c r="S680" s="9"/>
      <c r="T680" s="10"/>
      <c r="U680" s="8"/>
      <c r="W680" s="2" t="s">
        <v>464</v>
      </c>
      <c r="X680" s="2" t="str" cm="1">
        <f t="array" ref="X680">IF(AND(C$676&lt;&gt;1,C$677="",C$679:C$681="",S$676:U$677="",S$679:U$681=""),"FALSE","TRUE")</f>
        <v>FALSE</v>
      </c>
      <c r="Y680" s="2"/>
      <c r="AA680" s="2"/>
    </row>
    <row r="681" spans="2:27" hidden="1" outlineLevel="2" x14ac:dyDescent="0.4">
      <c r="B681" s="19" t="s">
        <v>373</v>
      </c>
      <c r="C681" s="8"/>
      <c r="D681" s="31"/>
      <c r="E681" s="2" t="s">
        <v>256</v>
      </c>
      <c r="F681" s="2" t="str">
        <f>IF(C680="その他","^.{1,2000}$","^$")</f>
        <v>^$</v>
      </c>
      <c r="G681" s="2" t="str">
        <f>IF(F681="^$", "入力しないでください", "入力してください(2000文字以内)")</f>
        <v>入力しないでください</v>
      </c>
      <c r="I681" s="2">
        <v>142</v>
      </c>
      <c r="K681" s="2">
        <v>2000</v>
      </c>
      <c r="L681" s="2" t="s">
        <v>30</v>
      </c>
      <c r="M681" s="2" t="s">
        <v>360</v>
      </c>
      <c r="N681" s="2" t="s">
        <v>366</v>
      </c>
      <c r="S681" s="9"/>
      <c r="T681" s="10"/>
      <c r="U681" s="8"/>
      <c r="W681" s="2" t="s">
        <v>466</v>
      </c>
      <c r="X681" s="2" t="str" cm="1">
        <f t="array" ref="X681">IF(AND(C$676&lt;&gt;1,C$677="",C$679:C$681="",S$676:U$677="",S$679:U$681=""),"FALSE","TRUE")</f>
        <v>FALSE</v>
      </c>
      <c r="Y681" s="2"/>
      <c r="AA681" s="2"/>
    </row>
    <row r="682" spans="2:27" hidden="1" outlineLevel="2" x14ac:dyDescent="0.4">
      <c r="B682" s="23"/>
      <c r="E682" s="24"/>
      <c r="I682" s="2">
        <v>142</v>
      </c>
      <c r="Y682" s="2"/>
      <c r="AA682" s="2"/>
    </row>
    <row r="683" spans="2:27" hidden="1" outlineLevel="2" x14ac:dyDescent="0.4">
      <c r="B683" s="50" t="s">
        <v>374</v>
      </c>
      <c r="C683" s="50"/>
      <c r="D683" s="33"/>
      <c r="E683" s="2" t="s">
        <v>375</v>
      </c>
      <c r="I683" s="2">
        <v>142</v>
      </c>
      <c r="M683" s="2" t="s">
        <v>360</v>
      </c>
      <c r="N683" s="2" t="s">
        <v>375</v>
      </c>
      <c r="S683" s="6" t="s">
        <v>36</v>
      </c>
      <c r="T683" s="6" t="s">
        <v>37</v>
      </c>
      <c r="U683" s="6" t="s">
        <v>38</v>
      </c>
      <c r="Y683" s="2"/>
      <c r="AA683" s="2"/>
    </row>
    <row r="684" spans="2:27" hidden="1" outlineLevel="2" x14ac:dyDescent="0.4">
      <c r="B684" s="25" t="s">
        <v>376</v>
      </c>
      <c r="C684" s="28"/>
      <c r="D684" s="38"/>
      <c r="E684" s="2" t="s">
        <v>377</v>
      </c>
      <c r="F684" s="2" t="str">
        <f>IF(C677="","^.{1,20}$|^$","^.{1,20}$")</f>
        <v>^.{1,20}$|^$</v>
      </c>
      <c r="G684" s="2" t="s">
        <v>73</v>
      </c>
      <c r="I684" s="2">
        <v>142</v>
      </c>
      <c r="K684" s="2">
        <v>20</v>
      </c>
      <c r="L684" s="2" t="s">
        <v>30</v>
      </c>
      <c r="M684" s="2" t="s">
        <v>360</v>
      </c>
      <c r="N684" s="2" t="s">
        <v>375</v>
      </c>
      <c r="S684" s="9"/>
      <c r="T684" s="10"/>
      <c r="U684" s="8"/>
      <c r="W684" s="2" t="s">
        <v>464</v>
      </c>
      <c r="X684" s="2" t="str">
        <f t="shared" ref="X684:X686" si="4">X$676</f>
        <v>FALSE</v>
      </c>
      <c r="Y684" s="2"/>
      <c r="AA684" s="2"/>
    </row>
    <row r="685" spans="2:27" ht="24.45" hidden="1" outlineLevel="2" x14ac:dyDescent="0.4">
      <c r="B685" s="7" t="s">
        <v>378</v>
      </c>
      <c r="C685" s="8"/>
      <c r="D685" s="31"/>
      <c r="E685" s="2" t="s">
        <v>379</v>
      </c>
      <c r="F685" s="2" t="str">
        <f>IF(C684="その他","^.{1,2000}$","^$")</f>
        <v>^$</v>
      </c>
      <c r="G685" s="2" t="str">
        <f>IF(F685="^$", "入力しないでください", "入力してください(2000文字以内)")</f>
        <v>入力しないでください</v>
      </c>
      <c r="I685" s="2">
        <v>142</v>
      </c>
      <c r="K685" s="2">
        <v>2000</v>
      </c>
      <c r="L685" s="2" t="s">
        <v>30</v>
      </c>
      <c r="M685" s="2" t="s">
        <v>360</v>
      </c>
      <c r="N685" s="2" t="s">
        <v>375</v>
      </c>
      <c r="S685" s="9"/>
      <c r="T685" s="10"/>
      <c r="U685" s="8"/>
      <c r="W685" s="2" t="s">
        <v>466</v>
      </c>
      <c r="X685" s="2" t="str">
        <f t="shared" si="4"/>
        <v>FALSE</v>
      </c>
      <c r="Y685" s="2"/>
      <c r="AA685" s="2"/>
    </row>
    <row r="686" spans="2:27" hidden="1" outlineLevel="2" x14ac:dyDescent="0.4">
      <c r="B686" s="22" t="s">
        <v>380</v>
      </c>
      <c r="C686" s="26"/>
      <c r="D686" s="30"/>
      <c r="E686" s="2" t="s">
        <v>381</v>
      </c>
      <c r="F686" s="2" t="str">
        <f>IF(C677="","^.{1,20}$|^$","^.{1,20}$")</f>
        <v>^.{1,20}$|^$</v>
      </c>
      <c r="G686" s="2" t="s">
        <v>73</v>
      </c>
      <c r="I686" s="2">
        <v>142</v>
      </c>
      <c r="K686" s="2">
        <v>20</v>
      </c>
      <c r="L686" s="2" t="s">
        <v>30</v>
      </c>
      <c r="M686" s="2" t="s">
        <v>360</v>
      </c>
      <c r="S686" s="9"/>
      <c r="T686" s="10"/>
      <c r="U686" s="8"/>
      <c r="W686" s="2" t="s">
        <v>464</v>
      </c>
      <c r="X686" s="2" t="str">
        <f t="shared" si="4"/>
        <v>FALSE</v>
      </c>
      <c r="Y686" s="2"/>
      <c r="AA686" s="2"/>
    </row>
    <row r="687" spans="2:27" hidden="1" outlineLevel="2" x14ac:dyDescent="0.4">
      <c r="B687" s="23"/>
      <c r="I687" s="2">
        <v>142</v>
      </c>
      <c r="Y687" s="2"/>
      <c r="AA687" s="2"/>
    </row>
    <row r="688" spans="2:27" hidden="1" outlineLevel="2" x14ac:dyDescent="0.4">
      <c r="B688" s="23" t="s">
        <v>382</v>
      </c>
      <c r="E688" s="2" t="s">
        <v>383</v>
      </c>
      <c r="I688" s="2">
        <v>142</v>
      </c>
      <c r="M688" s="2" t="s">
        <v>360</v>
      </c>
      <c r="N688" s="2" t="s">
        <v>383</v>
      </c>
      <c r="S688" s="6" t="s">
        <v>36</v>
      </c>
      <c r="T688" s="6" t="s">
        <v>37</v>
      </c>
      <c r="U688" s="6" t="s">
        <v>38</v>
      </c>
      <c r="Y688" s="2"/>
      <c r="AA688" s="2"/>
    </row>
    <row r="689" spans="2:27" hidden="1" outlineLevel="2" x14ac:dyDescent="0.4">
      <c r="B689" s="19" t="s">
        <v>384</v>
      </c>
      <c r="C689" s="8"/>
      <c r="D689" s="31"/>
      <c r="E689" s="2" t="s">
        <v>385</v>
      </c>
      <c r="F689" s="2" t="s">
        <v>386</v>
      </c>
      <c r="G689" s="2" t="s">
        <v>73</v>
      </c>
      <c r="I689" s="2">
        <v>142</v>
      </c>
      <c r="K689" s="2">
        <v>50</v>
      </c>
      <c r="L689" s="2" t="s">
        <v>387</v>
      </c>
      <c r="M689" s="2" t="s">
        <v>360</v>
      </c>
      <c r="N689" s="2" t="s">
        <v>383</v>
      </c>
      <c r="R689" s="2" t="str">
        <f>IF(C689="","TRUE","FALSE")</f>
        <v>TRUE</v>
      </c>
      <c r="S689" s="9"/>
      <c r="T689" s="10"/>
      <c r="U689" s="8"/>
      <c r="W689" s="2" t="s">
        <v>386</v>
      </c>
      <c r="X689" s="2" t="str" cm="1">
        <f t="array" ref="X689">IF(AND(C$676&lt;&gt;1,C$677="",C$679:C$681="",S$676:U$677="",S$679:U$681=""),"FALSE","TRUE")</f>
        <v>FALSE</v>
      </c>
      <c r="Y689" s="2"/>
      <c r="AA689" s="2"/>
    </row>
    <row r="690" spans="2:27" hidden="1" outlineLevel="2" x14ac:dyDescent="0.4">
      <c r="B690" s="23"/>
      <c r="I690" s="2">
        <v>142</v>
      </c>
      <c r="Y690" s="2"/>
      <c r="AA690" s="2"/>
    </row>
    <row r="691" spans="2:27" hidden="1" outlineLevel="2" x14ac:dyDescent="0.4">
      <c r="B691" s="23" t="s">
        <v>388</v>
      </c>
      <c r="E691" s="2" t="s">
        <v>391</v>
      </c>
      <c r="I691" s="2">
        <v>142</v>
      </c>
      <c r="L691" s="2" t="s">
        <v>390</v>
      </c>
      <c r="M691" s="2" t="s">
        <v>360</v>
      </c>
      <c r="N691" s="2" t="s">
        <v>383</v>
      </c>
      <c r="O691" s="2" t="s">
        <v>391</v>
      </c>
      <c r="S691" s="6" t="s">
        <v>36</v>
      </c>
      <c r="T691" s="6" t="s">
        <v>37</v>
      </c>
      <c r="U691" s="6" t="s">
        <v>38</v>
      </c>
      <c r="Y691" s="2"/>
      <c r="AA691" s="2"/>
    </row>
    <row r="692" spans="2:27" hidden="1" outlineLevel="2" x14ac:dyDescent="0.4">
      <c r="B692" s="19" t="s">
        <v>134</v>
      </c>
      <c r="C692" s="5">
        <v>1</v>
      </c>
      <c r="D692" s="30"/>
      <c r="E692" s="2" t="s">
        <v>392</v>
      </c>
      <c r="F692" s="2" t="s">
        <v>293</v>
      </c>
      <c r="G692" s="2" t="s">
        <v>103</v>
      </c>
      <c r="H692" s="2">
        <v>156</v>
      </c>
      <c r="I692" s="2">
        <v>142</v>
      </c>
      <c r="K692" s="2">
        <v>10</v>
      </c>
      <c r="L692" s="2" t="s">
        <v>136</v>
      </c>
      <c r="M692" s="2" t="s">
        <v>360</v>
      </c>
      <c r="N692" s="2" t="s">
        <v>383</v>
      </c>
      <c r="O692" s="2" t="s">
        <v>391</v>
      </c>
      <c r="S692" s="9"/>
      <c r="T692" s="10"/>
      <c r="U692" s="8"/>
      <c r="V692" s="2" t="s">
        <v>105</v>
      </c>
      <c r="W692" s="2" t="s">
        <v>462</v>
      </c>
      <c r="X692" s="45" t="str" cm="1">
        <f t="array" ref="X692">IF(X676="TRUE",IF(AND(C692&lt;&gt;1,C693:C696="",S692:U696=""), "FALSE","TRUE"),"FALSE")</f>
        <v>FALSE</v>
      </c>
      <c r="Y692" s="2"/>
      <c r="AA692" s="2"/>
    </row>
    <row r="693" spans="2:27" hidden="1" outlineLevel="2" x14ac:dyDescent="0.4">
      <c r="B693" s="19" t="s">
        <v>107</v>
      </c>
      <c r="C693" s="8"/>
      <c r="D693" s="31"/>
      <c r="E693" s="2" t="s">
        <v>393</v>
      </c>
      <c r="F693" s="2" t="str">
        <f>IF($C$684="被験薬","^.{1,100}$","^.{1,100}$|^$")</f>
        <v>^.{1,100}$|^$</v>
      </c>
      <c r="G693" s="2" t="s">
        <v>110</v>
      </c>
      <c r="H693" s="2">
        <v>156</v>
      </c>
      <c r="I693" s="2">
        <v>142</v>
      </c>
      <c r="K693" s="2">
        <v>100</v>
      </c>
      <c r="L693" s="2" t="s">
        <v>30</v>
      </c>
      <c r="M693" s="2" t="s">
        <v>360</v>
      </c>
      <c r="N693" s="2" t="s">
        <v>383</v>
      </c>
      <c r="O693" s="2" t="s">
        <v>391</v>
      </c>
      <c r="S693" s="9"/>
      <c r="T693" s="10"/>
      <c r="U693" s="8"/>
      <c r="W693" s="2" t="s">
        <v>467</v>
      </c>
      <c r="X693" s="45" t="str" cm="1">
        <f t="array" ref="X693">IF(X676="TRUE",IF(AND(C692&lt;&gt;1,C693:C696="",S692:U696=""), "FALSE","TRUE"),"FALSE")</f>
        <v>FALSE</v>
      </c>
      <c r="Y693" s="2"/>
      <c r="AA693" s="2"/>
    </row>
    <row r="694" spans="2:27" hidden="1" outlineLevel="2" x14ac:dyDescent="0.4">
      <c r="B694" s="19" t="s">
        <v>112</v>
      </c>
      <c r="C694" s="8"/>
      <c r="D694" s="31"/>
      <c r="E694" s="2" t="s">
        <v>394</v>
      </c>
      <c r="F694" s="2" t="str">
        <f>IF($C$684="被験薬","^.{1,120}$","^.{1,120}$|^$")</f>
        <v>^.{1,120}$|^$</v>
      </c>
      <c r="G694" s="2" t="s">
        <v>115</v>
      </c>
      <c r="H694" s="2">
        <v>156</v>
      </c>
      <c r="I694" s="2">
        <v>142</v>
      </c>
      <c r="K694" s="2">
        <v>120</v>
      </c>
      <c r="L694" s="2" t="s">
        <v>30</v>
      </c>
      <c r="M694" s="2" t="s">
        <v>360</v>
      </c>
      <c r="N694" s="2" t="s">
        <v>383</v>
      </c>
      <c r="O694" s="2" t="s">
        <v>391</v>
      </c>
      <c r="S694" s="9"/>
      <c r="T694" s="10"/>
      <c r="U694" s="8"/>
      <c r="W694" s="2" t="s">
        <v>468</v>
      </c>
      <c r="X694" s="45" t="str" cm="1">
        <f t="array" ref="X694">IF(X676="TRUE",IF(AND(C692&lt;&gt;1,C693:C696="",S692:U696=""), "FALSE","TRUE"),"FALSE")</f>
        <v>FALSE</v>
      </c>
      <c r="Y694" s="2"/>
      <c r="AA694" s="2"/>
    </row>
    <row r="695" spans="2:27" hidden="1" outlineLevel="2" x14ac:dyDescent="0.4">
      <c r="B695" s="19" t="s">
        <v>117</v>
      </c>
      <c r="C695" s="8"/>
      <c r="D695" s="31"/>
      <c r="E695" s="2" t="s">
        <v>395</v>
      </c>
      <c r="F695" s="2" t="s">
        <v>116</v>
      </c>
      <c r="G695" s="2" t="s">
        <v>115</v>
      </c>
      <c r="H695" s="2">
        <v>156</v>
      </c>
      <c r="I695" s="2">
        <v>142</v>
      </c>
      <c r="K695" s="2">
        <v>120</v>
      </c>
      <c r="L695" s="2" t="s">
        <v>30</v>
      </c>
      <c r="M695" s="2" t="s">
        <v>360</v>
      </c>
      <c r="N695" s="2" t="s">
        <v>383</v>
      </c>
      <c r="O695" s="2" t="s">
        <v>391</v>
      </c>
      <c r="S695" s="9"/>
      <c r="T695" s="10"/>
      <c r="U695" s="8"/>
      <c r="W695" s="2" t="s">
        <v>468</v>
      </c>
      <c r="X695" s="45" t="str" cm="1">
        <f t="array" ref="X695">IF(X676="TRUE",IF(AND(C692&lt;&gt;1,C693:C696="",S692:U696=""), "FALSE","TRUE"),"FALSE")</f>
        <v>FALSE</v>
      </c>
      <c r="Y695" s="2"/>
      <c r="AA695" s="2"/>
    </row>
    <row r="696" spans="2:27" hidden="1" outlineLevel="2" x14ac:dyDescent="0.4">
      <c r="B696" s="19" t="s">
        <v>119</v>
      </c>
      <c r="C696" s="11"/>
      <c r="D696" s="34"/>
      <c r="E696" s="2" t="s">
        <v>396</v>
      </c>
      <c r="F696" s="2" t="str">
        <f>IF($C$684="被験薬","^[0-9]{6}999$","^[0-9]{6}999$|^$")</f>
        <v>^[0-9]{6}999$|^$</v>
      </c>
      <c r="G696" s="2" t="s">
        <v>324</v>
      </c>
      <c r="H696" s="2">
        <v>156</v>
      </c>
      <c r="I696" s="2">
        <v>142</v>
      </c>
      <c r="K696" s="2">
        <v>9</v>
      </c>
      <c r="L696" s="2" t="s">
        <v>30</v>
      </c>
      <c r="M696" s="2" t="s">
        <v>360</v>
      </c>
      <c r="N696" s="2" t="s">
        <v>383</v>
      </c>
      <c r="O696" s="2" t="s">
        <v>391</v>
      </c>
      <c r="S696" s="9"/>
      <c r="T696" s="10"/>
      <c r="U696" s="8"/>
      <c r="W696" s="2" t="s">
        <v>469</v>
      </c>
      <c r="X696" s="45" t="str" cm="1">
        <f t="array" ref="X696">IF(X676="TRUE",IF(AND(C692&lt;&gt;1,C693:C696="",S692:U696=""), "FALSE","TRUE"),"FALSE")</f>
        <v>FALSE</v>
      </c>
      <c r="Y696" s="2"/>
      <c r="AA696" s="2"/>
    </row>
    <row r="697" spans="2:27" hidden="1" outlineLevel="2" x14ac:dyDescent="0.4">
      <c r="B697" s="23"/>
      <c r="I697" s="2">
        <v>142</v>
      </c>
      <c r="Y697" s="2"/>
      <c r="AA697" s="2"/>
    </row>
    <row r="698" spans="2:27" hidden="1" outlineLevel="2" x14ac:dyDescent="0.4">
      <c r="B698" s="53" t="s">
        <v>398</v>
      </c>
      <c r="C698" s="53"/>
      <c r="D698" s="36"/>
      <c r="E698" s="2" t="s">
        <v>399</v>
      </c>
      <c r="I698" s="2">
        <v>142</v>
      </c>
      <c r="L698" s="2" t="s">
        <v>400</v>
      </c>
      <c r="M698" s="2" t="s">
        <v>360</v>
      </c>
      <c r="N698" s="2" t="s">
        <v>383</v>
      </c>
      <c r="O698" s="2" t="s">
        <v>399</v>
      </c>
      <c r="S698" s="6" t="s">
        <v>36</v>
      </c>
      <c r="T698" s="6" t="s">
        <v>37</v>
      </c>
      <c r="U698" s="6" t="s">
        <v>38</v>
      </c>
      <c r="Y698" s="2"/>
      <c r="AA698" s="2"/>
    </row>
    <row r="699" spans="2:27" hidden="1" outlineLevel="2" x14ac:dyDescent="0.4">
      <c r="B699" s="19" t="s">
        <v>401</v>
      </c>
      <c r="C699" s="8"/>
      <c r="D699" s="31"/>
      <c r="E699" s="2" t="s">
        <v>402</v>
      </c>
      <c r="F699" s="2" t="str">
        <f>IF(C684="被験薬","^.{1,2000}$","^.{1,2000}$|^$")</f>
        <v>^.{1,2000}$|^$</v>
      </c>
      <c r="G699" s="2" t="s">
        <v>403</v>
      </c>
      <c r="I699" s="2">
        <v>142</v>
      </c>
      <c r="K699" s="2">
        <v>2000</v>
      </c>
      <c r="L699" s="2" t="s">
        <v>30</v>
      </c>
      <c r="M699" s="2" t="s">
        <v>360</v>
      </c>
      <c r="N699" s="2" t="s">
        <v>383</v>
      </c>
      <c r="O699" s="2" t="s">
        <v>399</v>
      </c>
      <c r="S699" s="9"/>
      <c r="T699" s="10"/>
      <c r="U699" s="8"/>
      <c r="W699" s="2" t="s">
        <v>466</v>
      </c>
      <c r="X699" s="2" t="str">
        <f>X$676</f>
        <v>FALSE</v>
      </c>
      <c r="Y699" s="2"/>
      <c r="AA699" s="2"/>
    </row>
    <row r="700" spans="2:27" hidden="1" outlineLevel="2" x14ac:dyDescent="0.4">
      <c r="B700" s="23"/>
      <c r="I700" s="2">
        <v>142</v>
      </c>
      <c r="Y700" s="2"/>
      <c r="AA700" s="2"/>
    </row>
    <row r="701" spans="2:27" hidden="1" outlineLevel="2" x14ac:dyDescent="0.4">
      <c r="B701" s="53" t="s">
        <v>131</v>
      </c>
      <c r="C701" s="53"/>
      <c r="D701" s="36"/>
      <c r="E701" s="2" t="s">
        <v>404</v>
      </c>
      <c r="I701" s="2">
        <v>142</v>
      </c>
      <c r="L701" s="2" t="s">
        <v>405</v>
      </c>
      <c r="M701" s="2" t="s">
        <v>360</v>
      </c>
      <c r="N701" s="2" t="s">
        <v>383</v>
      </c>
      <c r="O701" s="2" t="s">
        <v>399</v>
      </c>
      <c r="P701" s="2" t="s">
        <v>404</v>
      </c>
      <c r="S701" s="6" t="s">
        <v>36</v>
      </c>
      <c r="T701" s="6" t="s">
        <v>37</v>
      </c>
      <c r="U701" s="6" t="s">
        <v>38</v>
      </c>
      <c r="Y701" s="2"/>
      <c r="AA701" s="2"/>
    </row>
    <row r="702" spans="2:27" hidden="1" outlineLevel="2" x14ac:dyDescent="0.4">
      <c r="B702" s="19" t="s">
        <v>134</v>
      </c>
      <c r="C702" s="5">
        <v>1</v>
      </c>
      <c r="D702" s="30"/>
      <c r="E702" s="2" t="s">
        <v>392</v>
      </c>
      <c r="F702" s="2" t="str">
        <f>IF($C$684="被験薬","^[0-9]{1,10}$","^[0-9]{1,10}$|^$")</f>
        <v>^[0-9]{1,10}$|^$</v>
      </c>
      <c r="G702" s="2" t="s">
        <v>103</v>
      </c>
      <c r="H702" s="2">
        <v>164</v>
      </c>
      <c r="I702" s="2">
        <v>142</v>
      </c>
      <c r="K702" s="2">
        <v>10</v>
      </c>
      <c r="L702" s="2" t="s">
        <v>136</v>
      </c>
      <c r="M702" s="2" t="s">
        <v>360</v>
      </c>
      <c r="N702" s="2" t="s">
        <v>383</v>
      </c>
      <c r="O702" s="2" t="s">
        <v>399</v>
      </c>
      <c r="P702" s="2" t="s">
        <v>404</v>
      </c>
      <c r="S702" s="9"/>
      <c r="T702" s="10"/>
      <c r="U702" s="8"/>
      <c r="V702" s="2" t="s">
        <v>105</v>
      </c>
      <c r="W702" s="2" t="s">
        <v>462</v>
      </c>
      <c r="X702" s="45" t="str" cm="1">
        <f t="array" ref="X702">IF(X676="TRUE",IF(AND(C702&lt;&gt;1,C703="",S702:U703=""), "FALSE","TRUE"),"FALSE")</f>
        <v>FALSE</v>
      </c>
      <c r="Y702" s="2"/>
      <c r="AA702" s="2"/>
    </row>
    <row r="703" spans="2:27" hidden="1" outlineLevel="2" x14ac:dyDescent="0.4">
      <c r="B703" s="19" t="s">
        <v>406</v>
      </c>
      <c r="C703" s="8"/>
      <c r="D703" s="31"/>
      <c r="E703" s="2" t="s">
        <v>407</v>
      </c>
      <c r="F703" s="2" t="str">
        <f>IF($C$684="被験薬","^[a-zA-Z0-9]{2}$","^[a-zA-Z0-9]{2}$|^$")</f>
        <v>^[a-zA-Z0-9]{2}$|^$</v>
      </c>
      <c r="G703" s="2" t="s">
        <v>140</v>
      </c>
      <c r="H703" s="2">
        <v>164</v>
      </c>
      <c r="I703" s="2">
        <v>142</v>
      </c>
      <c r="K703" s="2">
        <v>2</v>
      </c>
      <c r="L703" s="2" t="s">
        <v>30</v>
      </c>
      <c r="M703" s="2" t="s">
        <v>360</v>
      </c>
      <c r="N703" s="2" t="s">
        <v>383</v>
      </c>
      <c r="O703" s="2" t="s">
        <v>399</v>
      </c>
      <c r="P703" s="2" t="s">
        <v>404</v>
      </c>
      <c r="S703" s="9"/>
      <c r="T703" s="10"/>
      <c r="U703" s="8"/>
      <c r="W703" s="2" t="s">
        <v>470</v>
      </c>
      <c r="X703" s="45" t="str" cm="1">
        <f t="array" ref="X703">IF(X676="TRUE",IF(AND(C702&lt;&gt;1,C703="",S702:U703=""), "FALSE","TRUE"),"FALSE")</f>
        <v>FALSE</v>
      </c>
      <c r="Y703" s="2"/>
      <c r="AA703" s="2"/>
    </row>
    <row r="704" spans="2:27" hidden="1" outlineLevel="2" x14ac:dyDescent="0.4">
      <c r="B704" s="23"/>
      <c r="I704" s="2">
        <v>142</v>
      </c>
      <c r="S704" s="6" t="s">
        <v>36</v>
      </c>
      <c r="T704" s="6" t="s">
        <v>37</v>
      </c>
      <c r="U704" s="6" t="s">
        <v>38</v>
      </c>
      <c r="Y704" s="2"/>
      <c r="AA704" s="2"/>
    </row>
    <row r="705" spans="2:27" hidden="1" outlineLevel="2" x14ac:dyDescent="0.4">
      <c r="B705" s="19" t="s">
        <v>408</v>
      </c>
      <c r="C705" s="8"/>
      <c r="D705" s="31"/>
      <c r="E705" s="2" t="s">
        <v>409</v>
      </c>
      <c r="F705" s="2" t="str">
        <f>IF(C684="被験薬","^.{1,2000}$","^.{1,2000}$|^$")</f>
        <v>^.{1,2000}$|^$</v>
      </c>
      <c r="G705" s="2" t="s">
        <v>403</v>
      </c>
      <c r="I705" s="2">
        <v>142</v>
      </c>
      <c r="K705" s="2">
        <v>2000</v>
      </c>
      <c r="L705" s="2" t="s">
        <v>30</v>
      </c>
      <c r="M705" s="2" t="s">
        <v>360</v>
      </c>
      <c r="N705" s="2" t="s">
        <v>383</v>
      </c>
      <c r="S705" s="9"/>
      <c r="T705" s="10"/>
      <c r="U705" s="8"/>
      <c r="W705" s="2" t="s">
        <v>466</v>
      </c>
      <c r="X705" s="2" t="str">
        <f>X$676</f>
        <v>FALSE</v>
      </c>
      <c r="Y705" s="2"/>
      <c r="AA705" s="2"/>
    </row>
    <row r="706" spans="2:27" hidden="1" outlineLevel="2" x14ac:dyDescent="0.4">
      <c r="B706" s="23"/>
      <c r="I706" s="2">
        <v>142</v>
      </c>
      <c r="Y706" s="2"/>
      <c r="AA706" s="2"/>
    </row>
    <row r="707" spans="2:27" hidden="1" outlineLevel="2" x14ac:dyDescent="0.4">
      <c r="B707" s="53" t="s">
        <v>410</v>
      </c>
      <c r="C707" s="53"/>
      <c r="D707" s="36"/>
      <c r="E707" s="2" t="s">
        <v>411</v>
      </c>
      <c r="I707" s="2">
        <v>142</v>
      </c>
      <c r="L707" s="2" t="s">
        <v>412</v>
      </c>
      <c r="M707" s="2" t="s">
        <v>360</v>
      </c>
      <c r="N707" s="2" t="s">
        <v>383</v>
      </c>
      <c r="O707" s="2" t="s">
        <v>411</v>
      </c>
      <c r="S707" s="6" t="s">
        <v>36</v>
      </c>
      <c r="T707" s="6" t="s">
        <v>37</v>
      </c>
      <c r="U707" s="6" t="s">
        <v>38</v>
      </c>
      <c r="Y707" s="2"/>
      <c r="AA707" s="2"/>
    </row>
    <row r="708" spans="2:27" hidden="1" outlineLevel="2" x14ac:dyDescent="0.4">
      <c r="B708" s="19" t="s">
        <v>413</v>
      </c>
      <c r="C708" s="8"/>
      <c r="D708" s="31"/>
      <c r="E708" s="2" t="s">
        <v>414</v>
      </c>
      <c r="F708" s="2" t="str">
        <f>IF(C684="被験薬","^.{1,1024}$","^.{1,1024}$|^$")</f>
        <v>^.{1,1024}$|^$</v>
      </c>
      <c r="G708" s="2" t="s">
        <v>150</v>
      </c>
      <c r="I708" s="2">
        <v>142</v>
      </c>
      <c r="K708" s="2">
        <v>1024</v>
      </c>
      <c r="L708" s="2" t="s">
        <v>30</v>
      </c>
      <c r="M708" s="2" t="s">
        <v>360</v>
      </c>
      <c r="N708" s="2" t="s">
        <v>383</v>
      </c>
      <c r="O708" s="2" t="s">
        <v>411</v>
      </c>
      <c r="S708" s="9"/>
      <c r="T708" s="10"/>
      <c r="U708" s="8"/>
      <c r="W708" s="2" t="s">
        <v>471</v>
      </c>
      <c r="X708" s="2" t="str">
        <f t="shared" ref="X708:X709" si="5">X$676</f>
        <v>FALSE</v>
      </c>
      <c r="Y708" s="2"/>
      <c r="AA708" s="2"/>
    </row>
    <row r="709" spans="2:27" hidden="1" outlineLevel="2" x14ac:dyDescent="0.4">
      <c r="B709" s="19" t="s">
        <v>152</v>
      </c>
      <c r="C709" s="5"/>
      <c r="D709" s="30"/>
      <c r="E709" s="2" t="s">
        <v>415</v>
      </c>
      <c r="F709" s="2" t="str">
        <f>IF(C684="被験薬","^\d{3}$","^\d{3}$|^$")</f>
        <v>^\d{3}$|^$</v>
      </c>
      <c r="G709" s="2" t="s">
        <v>155</v>
      </c>
      <c r="I709" s="2">
        <v>142</v>
      </c>
      <c r="K709" s="2">
        <v>3</v>
      </c>
      <c r="L709" s="2" t="s">
        <v>30</v>
      </c>
      <c r="M709" s="2" t="s">
        <v>360</v>
      </c>
      <c r="N709" s="2" t="s">
        <v>383</v>
      </c>
      <c r="O709" s="2" t="s">
        <v>411</v>
      </c>
      <c r="S709" s="9"/>
      <c r="T709" s="10"/>
      <c r="U709" s="8"/>
      <c r="W709" s="2" t="s">
        <v>472</v>
      </c>
      <c r="X709" s="2" t="str">
        <f t="shared" si="5"/>
        <v>FALSE</v>
      </c>
      <c r="Y709" s="2"/>
      <c r="AA709" s="2"/>
    </row>
    <row r="710" spans="2:27" hidden="1" outlineLevel="2" x14ac:dyDescent="0.4">
      <c r="B710" s="23"/>
      <c r="I710" s="2">
        <v>142</v>
      </c>
      <c r="Y710" s="2"/>
      <c r="AA710" s="2"/>
    </row>
    <row r="711" spans="2:27" hidden="1" outlineLevel="2" x14ac:dyDescent="0.4">
      <c r="B711" s="53" t="s">
        <v>416</v>
      </c>
      <c r="C711" s="53"/>
      <c r="D711" s="36"/>
      <c r="E711" s="2" t="s">
        <v>417</v>
      </c>
      <c r="I711" s="2">
        <v>142</v>
      </c>
      <c r="L711" s="2" t="s">
        <v>418</v>
      </c>
      <c r="M711" s="2" t="s">
        <v>360</v>
      </c>
      <c r="N711" s="2" t="s">
        <v>383</v>
      </c>
      <c r="O711" s="2" t="s">
        <v>417</v>
      </c>
      <c r="S711" s="6" t="s">
        <v>36</v>
      </c>
      <c r="T711" s="6" t="s">
        <v>37</v>
      </c>
      <c r="U711" s="6" t="s">
        <v>38</v>
      </c>
      <c r="Y711" s="2"/>
      <c r="AA711" s="2"/>
    </row>
    <row r="712" spans="2:27" hidden="1" outlineLevel="2" x14ac:dyDescent="0.4">
      <c r="B712" s="19" t="s">
        <v>160</v>
      </c>
      <c r="C712" s="8"/>
      <c r="D712" s="31"/>
      <c r="E712" s="2" t="s">
        <v>419</v>
      </c>
      <c r="F712" s="2" t="str">
        <f>IF(C684="被験薬","^.{1,1024}$","^.{1,1024}$|^$")</f>
        <v>^.{1,1024}$|^$</v>
      </c>
      <c r="G712" s="2" t="s">
        <v>150</v>
      </c>
      <c r="I712" s="2">
        <v>142</v>
      </c>
      <c r="K712" s="2">
        <v>1024</v>
      </c>
      <c r="L712" s="2" t="s">
        <v>30</v>
      </c>
      <c r="M712" s="2" t="s">
        <v>360</v>
      </c>
      <c r="N712" s="2" t="s">
        <v>383</v>
      </c>
      <c r="O712" s="2" t="s">
        <v>417</v>
      </c>
      <c r="S712" s="9"/>
      <c r="T712" s="10"/>
      <c r="U712" s="8"/>
      <c r="W712" s="2" t="s">
        <v>471</v>
      </c>
      <c r="X712" s="2" t="str">
        <f>X$676</f>
        <v>FALSE</v>
      </c>
      <c r="Y712" s="2"/>
      <c r="AA712" s="2"/>
    </row>
    <row r="713" spans="2:27" hidden="1" outlineLevel="2" x14ac:dyDescent="0.4">
      <c r="B713" s="23"/>
      <c r="I713" s="2">
        <v>142</v>
      </c>
      <c r="Y713" s="2"/>
      <c r="AA713" s="2"/>
    </row>
    <row r="714" spans="2:27" hidden="1" outlineLevel="2" x14ac:dyDescent="0.4">
      <c r="B714" s="53" t="s">
        <v>162</v>
      </c>
      <c r="C714" s="53"/>
      <c r="D714" s="36"/>
      <c r="E714" s="2" t="s">
        <v>420</v>
      </c>
      <c r="I714" s="2">
        <v>142</v>
      </c>
      <c r="L714" s="2" t="s">
        <v>421</v>
      </c>
      <c r="M714" s="2" t="s">
        <v>360</v>
      </c>
      <c r="N714" s="2" t="s">
        <v>383</v>
      </c>
      <c r="O714" s="2" t="s">
        <v>417</v>
      </c>
      <c r="P714" s="2" t="s">
        <v>420</v>
      </c>
      <c r="S714" s="6" t="s">
        <v>36</v>
      </c>
      <c r="T714" s="6" t="s">
        <v>37</v>
      </c>
      <c r="U714" s="6" t="s">
        <v>38</v>
      </c>
      <c r="Y714" s="2"/>
      <c r="AA714" s="2"/>
    </row>
    <row r="715" spans="2:27" hidden="1" outlineLevel="2" x14ac:dyDescent="0.4">
      <c r="B715" s="19" t="s">
        <v>134</v>
      </c>
      <c r="C715" s="5">
        <v>1</v>
      </c>
      <c r="D715" s="30"/>
      <c r="E715" s="2" t="s">
        <v>392</v>
      </c>
      <c r="F715" s="2" t="str">
        <f>IF($C$684="被験薬","^[0-9]{1,10}$","^[0-9]{1,10}$|^$")</f>
        <v>^[0-9]{1,10}$|^$</v>
      </c>
      <c r="G715" s="2" t="s">
        <v>103</v>
      </c>
      <c r="H715" s="2">
        <v>173</v>
      </c>
      <c r="I715" s="2">
        <v>142</v>
      </c>
      <c r="K715" s="2">
        <v>10</v>
      </c>
      <c r="L715" s="2" t="s">
        <v>136</v>
      </c>
      <c r="M715" s="2" t="s">
        <v>360</v>
      </c>
      <c r="N715" s="2" t="s">
        <v>383</v>
      </c>
      <c r="O715" s="2" t="s">
        <v>417</v>
      </c>
      <c r="P715" s="2" t="s">
        <v>420</v>
      </c>
      <c r="S715" s="9"/>
      <c r="T715" s="10"/>
      <c r="U715" s="8"/>
      <c r="V715" s="2" t="s">
        <v>105</v>
      </c>
      <c r="W715" s="2" t="s">
        <v>462</v>
      </c>
      <c r="X715" s="45" t="str" cm="1">
        <f t="array" ref="X715">IF(X676="TRUE",IF(AND(C715&lt;&gt;1,C716="",S715:U716=""), "FALSE","TRUE"),"FALSE")</f>
        <v>FALSE</v>
      </c>
      <c r="Y715" s="2"/>
      <c r="AA715" s="2"/>
    </row>
    <row r="716" spans="2:27" hidden="1" outlineLevel="2" x14ac:dyDescent="0.4">
      <c r="B716" s="19" t="s">
        <v>422</v>
      </c>
      <c r="C716" s="5"/>
      <c r="D716" s="30"/>
      <c r="E716" s="2" t="s">
        <v>423</v>
      </c>
      <c r="F716" s="2" t="str">
        <f>IF($C$684="被験薬","^\d{2}$","^\d{2}$|^$")</f>
        <v>^\d{2}$|^$</v>
      </c>
      <c r="G716" s="2" t="s">
        <v>168</v>
      </c>
      <c r="H716" s="2">
        <v>173</v>
      </c>
      <c r="I716" s="2">
        <v>142</v>
      </c>
      <c r="K716" s="2">
        <v>2</v>
      </c>
      <c r="L716" s="2" t="s">
        <v>30</v>
      </c>
      <c r="M716" s="2" t="s">
        <v>360</v>
      </c>
      <c r="N716" s="2" t="s">
        <v>383</v>
      </c>
      <c r="O716" s="2" t="s">
        <v>417</v>
      </c>
      <c r="P716" s="2" t="s">
        <v>420</v>
      </c>
      <c r="S716" s="9"/>
      <c r="T716" s="10"/>
      <c r="U716" s="8"/>
      <c r="W716" s="2" t="s">
        <v>473</v>
      </c>
      <c r="X716" s="45" t="str" cm="1">
        <f t="array" ref="X716">IF(X676="TRUE",IF(AND(C715&lt;&gt;1,C716="",S715:U716=""), "FALSE","TRUE"),"FALSE")</f>
        <v>FALSE</v>
      </c>
      <c r="Y716" s="2"/>
      <c r="AA716" s="2"/>
    </row>
    <row r="717" spans="2:27" hidden="1" outlineLevel="2" x14ac:dyDescent="0.4">
      <c r="B717" s="23"/>
      <c r="I717" s="2">
        <v>142</v>
      </c>
      <c r="Y717" s="2"/>
      <c r="AA717" s="2"/>
    </row>
    <row r="718" spans="2:27" hidden="1" outlineLevel="2" x14ac:dyDescent="0.4">
      <c r="B718" s="53" t="s">
        <v>170</v>
      </c>
      <c r="C718" s="53"/>
      <c r="D718" s="36"/>
      <c r="E718" s="2" t="s">
        <v>424</v>
      </c>
      <c r="I718" s="2">
        <v>142</v>
      </c>
      <c r="M718" s="2" t="s">
        <v>360</v>
      </c>
      <c r="N718" s="2" t="s">
        <v>383</v>
      </c>
      <c r="O718" s="2" t="s">
        <v>424</v>
      </c>
      <c r="S718" s="6" t="s">
        <v>36</v>
      </c>
      <c r="T718" s="6" t="s">
        <v>37</v>
      </c>
      <c r="U718" s="6" t="s">
        <v>38</v>
      </c>
      <c r="Y718" s="2"/>
      <c r="AA718" s="2"/>
    </row>
    <row r="719" spans="2:27" hidden="1" outlineLevel="2" x14ac:dyDescent="0.4">
      <c r="B719" s="19" t="s">
        <v>425</v>
      </c>
      <c r="C719" s="8"/>
      <c r="D719" s="31"/>
      <c r="E719" s="2" t="s">
        <v>426</v>
      </c>
      <c r="F719" s="2" t="str">
        <f>IF(C684="被験薬","^.{1,2000}$","^.{1,2000}$|^$")</f>
        <v>^.{1,2000}$|^$</v>
      </c>
      <c r="G719" s="2" t="s">
        <v>403</v>
      </c>
      <c r="I719" s="2">
        <v>142</v>
      </c>
      <c r="K719" s="2">
        <v>2000</v>
      </c>
      <c r="L719" s="2" t="s">
        <v>30</v>
      </c>
      <c r="M719" s="2" t="s">
        <v>360</v>
      </c>
      <c r="N719" s="2" t="s">
        <v>383</v>
      </c>
      <c r="O719" s="2" t="s">
        <v>424</v>
      </c>
      <c r="S719" s="9"/>
      <c r="T719" s="10"/>
      <c r="U719" s="8"/>
      <c r="W719" s="2" t="s">
        <v>466</v>
      </c>
      <c r="X719" s="2" t="str">
        <f>X$676</f>
        <v>FALSE</v>
      </c>
      <c r="Y719" s="2"/>
      <c r="AA719" s="2"/>
    </row>
    <row r="720" spans="2:27" hidden="1" outlineLevel="2" x14ac:dyDescent="0.4">
      <c r="B720" s="23"/>
      <c r="I720" s="2">
        <v>142</v>
      </c>
      <c r="Y720" s="2"/>
      <c r="AA720" s="2"/>
    </row>
    <row r="721" spans="2:27" hidden="1" outlineLevel="2" x14ac:dyDescent="0.4">
      <c r="B721" s="53" t="s">
        <v>427</v>
      </c>
      <c r="C721" s="53"/>
      <c r="D721" s="36"/>
      <c r="E721" s="2" t="s">
        <v>428</v>
      </c>
      <c r="I721" s="2">
        <v>142</v>
      </c>
      <c r="L721" s="2" t="s">
        <v>429</v>
      </c>
      <c r="M721" s="2" t="s">
        <v>360</v>
      </c>
      <c r="N721" s="2" t="s">
        <v>383</v>
      </c>
      <c r="O721" s="2" t="s">
        <v>424</v>
      </c>
      <c r="P721" s="2" t="s">
        <v>428</v>
      </c>
      <c r="S721" s="6" t="s">
        <v>36</v>
      </c>
      <c r="T721" s="6" t="s">
        <v>37</v>
      </c>
      <c r="U721" s="6" t="s">
        <v>38</v>
      </c>
      <c r="Y721" s="2"/>
      <c r="AA721" s="2"/>
    </row>
    <row r="722" spans="2:27" hidden="1" outlineLevel="2" x14ac:dyDescent="0.4">
      <c r="B722" s="19" t="s">
        <v>430</v>
      </c>
      <c r="C722" s="8"/>
      <c r="D722" s="31"/>
      <c r="E722" s="2" t="s">
        <v>431</v>
      </c>
      <c r="F722" s="2" t="str">
        <f>IF(C684="被験薬","^.{1,1024}$","^.{1,1024}$|^$")</f>
        <v>^.{1,1024}$|^$</v>
      </c>
      <c r="G722" s="2" t="s">
        <v>150</v>
      </c>
      <c r="I722" s="2">
        <v>142</v>
      </c>
      <c r="K722" s="2">
        <v>1024</v>
      </c>
      <c r="L722" s="2" t="s">
        <v>30</v>
      </c>
      <c r="M722" s="2" t="s">
        <v>360</v>
      </c>
      <c r="N722" s="2" t="s">
        <v>383</v>
      </c>
      <c r="O722" s="2" t="s">
        <v>424</v>
      </c>
      <c r="P722" s="2" t="s">
        <v>428</v>
      </c>
      <c r="S722" s="9"/>
      <c r="T722" s="10"/>
      <c r="U722" s="8"/>
      <c r="W722" s="2" t="s">
        <v>471</v>
      </c>
      <c r="X722" s="2" t="str">
        <f>X$676</f>
        <v>FALSE</v>
      </c>
      <c r="Y722" s="2"/>
      <c r="AA722" s="2"/>
    </row>
    <row r="723" spans="2:27" hidden="1" outlineLevel="2" x14ac:dyDescent="0.4">
      <c r="B723" s="23"/>
      <c r="I723" s="2">
        <v>142</v>
      </c>
      <c r="Y723" s="2"/>
      <c r="AA723" s="2"/>
    </row>
    <row r="724" spans="2:27" hidden="1" outlineLevel="2" x14ac:dyDescent="0.4">
      <c r="B724" s="53" t="s">
        <v>162</v>
      </c>
      <c r="C724" s="53"/>
      <c r="D724" s="36"/>
      <c r="E724" s="2" t="s">
        <v>420</v>
      </c>
      <c r="I724" s="2">
        <v>142</v>
      </c>
      <c r="L724" s="2" t="s">
        <v>164</v>
      </c>
      <c r="M724" s="2" t="s">
        <v>360</v>
      </c>
      <c r="N724" s="2" t="s">
        <v>383</v>
      </c>
      <c r="O724" s="2" t="s">
        <v>424</v>
      </c>
      <c r="P724" s="2" t="s">
        <v>428</v>
      </c>
      <c r="Q724" s="2" t="s">
        <v>420</v>
      </c>
      <c r="S724" s="6" t="s">
        <v>36</v>
      </c>
      <c r="T724" s="6" t="s">
        <v>37</v>
      </c>
      <c r="U724" s="6" t="s">
        <v>38</v>
      </c>
      <c r="Y724" s="2"/>
      <c r="AA724" s="2"/>
    </row>
    <row r="725" spans="2:27" hidden="1" outlineLevel="2" x14ac:dyDescent="0.4">
      <c r="B725" s="19" t="s">
        <v>134</v>
      </c>
      <c r="C725" s="5">
        <v>1</v>
      </c>
      <c r="D725" s="30"/>
      <c r="E725" s="2" t="s">
        <v>392</v>
      </c>
      <c r="F725" s="2" t="str">
        <f>IF($C$684="被験薬","^[0-9]{1,10}$","^[0-9]{1,10}$|^$")</f>
        <v>^[0-9]{1,10}$|^$</v>
      </c>
      <c r="G725" s="2" t="s">
        <v>103</v>
      </c>
      <c r="H725" s="2">
        <v>180</v>
      </c>
      <c r="I725" s="2">
        <v>142</v>
      </c>
      <c r="K725" s="2">
        <v>10</v>
      </c>
      <c r="L725" s="2" t="s">
        <v>136</v>
      </c>
      <c r="M725" s="2" t="s">
        <v>360</v>
      </c>
      <c r="N725" s="2" t="s">
        <v>383</v>
      </c>
      <c r="O725" s="2" t="s">
        <v>424</v>
      </c>
      <c r="P725" s="2" t="s">
        <v>428</v>
      </c>
      <c r="Q725" s="2" t="s">
        <v>420</v>
      </c>
      <c r="S725" s="9"/>
      <c r="T725" s="10"/>
      <c r="U725" s="8"/>
      <c r="V725" s="2" t="s">
        <v>105</v>
      </c>
      <c r="W725" s="2" t="s">
        <v>462</v>
      </c>
      <c r="X725" s="45" t="str" cm="1">
        <f t="array" ref="X725">IF(X676="TRUE",IF(AND(C725&lt;&gt;1,C726="",S725:U726=""), "FALSE","TRUE"),"FALSE")</f>
        <v>FALSE</v>
      </c>
      <c r="Y725" s="2"/>
      <c r="AA725" s="2"/>
    </row>
    <row r="726" spans="2:27" hidden="1" outlineLevel="2" x14ac:dyDescent="0.4">
      <c r="B726" s="19" t="s">
        <v>422</v>
      </c>
      <c r="C726" s="5"/>
      <c r="D726" s="30"/>
      <c r="E726" s="2" t="s">
        <v>423</v>
      </c>
      <c r="F726" s="2" t="str">
        <f>IF($C$684="被験薬","^\d{2}$","^\d{2}$|^$")</f>
        <v>^\d{2}$|^$</v>
      </c>
      <c r="G726" s="2" t="s">
        <v>168</v>
      </c>
      <c r="H726" s="2">
        <v>180</v>
      </c>
      <c r="I726" s="2">
        <v>142</v>
      </c>
      <c r="K726" s="2">
        <v>2</v>
      </c>
      <c r="L726" s="2" t="s">
        <v>30</v>
      </c>
      <c r="M726" s="2" t="s">
        <v>360</v>
      </c>
      <c r="N726" s="2" t="s">
        <v>383</v>
      </c>
      <c r="O726" s="2" t="s">
        <v>424</v>
      </c>
      <c r="P726" s="2" t="s">
        <v>428</v>
      </c>
      <c r="Q726" s="2" t="s">
        <v>420</v>
      </c>
      <c r="S726" s="9"/>
      <c r="T726" s="10"/>
      <c r="U726" s="8"/>
      <c r="W726" s="2" t="s">
        <v>473</v>
      </c>
      <c r="X726" s="45" t="str" cm="1">
        <f t="array" ref="X726">IF(X676="TRUE",IF(AND(C725&lt;&gt;1,C726="",S725:U726=""), "FALSE","TRUE"),"FALSE")</f>
        <v>FALSE</v>
      </c>
      <c r="Y726" s="2"/>
      <c r="AA726" s="2"/>
    </row>
    <row r="727" spans="2:27" hidden="1" outlineLevel="2" x14ac:dyDescent="0.4">
      <c r="B727" s="23"/>
      <c r="I727" s="2">
        <v>142</v>
      </c>
      <c r="Y727" s="2"/>
      <c r="AA727" s="2"/>
    </row>
    <row r="728" spans="2:27" hidden="1" outlineLevel="2" x14ac:dyDescent="0.4">
      <c r="B728" s="23" t="s">
        <v>432</v>
      </c>
      <c r="E728" s="2" t="s">
        <v>433</v>
      </c>
      <c r="I728" s="2">
        <v>142</v>
      </c>
      <c r="M728" s="2" t="s">
        <v>360</v>
      </c>
      <c r="N728" s="2" t="s">
        <v>383</v>
      </c>
      <c r="O728" s="2" t="s">
        <v>433</v>
      </c>
      <c r="Y728" s="2"/>
      <c r="AA728" s="2"/>
    </row>
    <row r="729" spans="2:27" hidden="1" outlineLevel="2" x14ac:dyDescent="0.4">
      <c r="B729" s="53" t="s">
        <v>250</v>
      </c>
      <c r="C729" s="53"/>
      <c r="D729" s="36"/>
      <c r="E729" s="2" t="s">
        <v>434</v>
      </c>
      <c r="I729" s="2">
        <v>142</v>
      </c>
      <c r="L729" s="2" t="s">
        <v>252</v>
      </c>
      <c r="M729" s="2" t="s">
        <v>360</v>
      </c>
      <c r="N729" s="2" t="s">
        <v>383</v>
      </c>
      <c r="O729" s="2" t="s">
        <v>433</v>
      </c>
      <c r="P729" s="2" t="s">
        <v>434</v>
      </c>
      <c r="S729" s="6" t="s">
        <v>36</v>
      </c>
      <c r="T729" s="6" t="s">
        <v>37</v>
      </c>
      <c r="U729" s="6" t="s">
        <v>38</v>
      </c>
      <c r="Y729" s="2"/>
      <c r="AA729" s="2"/>
    </row>
    <row r="730" spans="2:27" hidden="1" outlineLevel="2" x14ac:dyDescent="0.4">
      <c r="B730" s="22" t="s">
        <v>253</v>
      </c>
      <c r="C730" s="27"/>
      <c r="D730" s="31"/>
      <c r="E730" s="2" t="s">
        <v>254</v>
      </c>
      <c r="F730" s="2" t="str">
        <f>IF(C684="被験薬",".{1,20}$","^.{1,20}$|^$")</f>
        <v>^.{1,20}$|^$</v>
      </c>
      <c r="G730" s="2" t="s">
        <v>73</v>
      </c>
      <c r="I730" s="2">
        <v>142</v>
      </c>
      <c r="K730" s="2">
        <v>20</v>
      </c>
      <c r="L730" s="2" t="s">
        <v>30</v>
      </c>
      <c r="M730" s="2" t="s">
        <v>360</v>
      </c>
      <c r="N730" s="2" t="s">
        <v>383</v>
      </c>
      <c r="O730" s="2" t="s">
        <v>433</v>
      </c>
      <c r="P730" s="2" t="s">
        <v>434</v>
      </c>
      <c r="S730" s="9"/>
      <c r="T730" s="10"/>
      <c r="U730" s="8"/>
      <c r="W730" s="2" t="s">
        <v>464</v>
      </c>
      <c r="X730" s="2" t="str">
        <f t="shared" ref="X730:X731" si="6">X$676</f>
        <v>FALSE</v>
      </c>
      <c r="Y730" s="2"/>
      <c r="AA730" s="2"/>
    </row>
    <row r="731" spans="2:27" hidden="1" outlineLevel="2" x14ac:dyDescent="0.4">
      <c r="B731" s="19" t="s">
        <v>255</v>
      </c>
      <c r="C731" s="8"/>
      <c r="D731" s="31"/>
      <c r="E731" s="2" t="s">
        <v>256</v>
      </c>
      <c r="F731" s="2" t="str">
        <f>IF(OR(C730="該当なし",C730=""), "^$", "^.{1,2000}$")</f>
        <v>^$</v>
      </c>
      <c r="G731" s="2" t="str">
        <f>IF(F731="^$", "入力しないでください", "入力してください(2000文字以内)")</f>
        <v>入力しないでください</v>
      </c>
      <c r="I731" s="2">
        <v>142</v>
      </c>
      <c r="K731" s="2">
        <v>2000</v>
      </c>
      <c r="L731" s="2" t="s">
        <v>30</v>
      </c>
      <c r="M731" s="2" t="s">
        <v>360</v>
      </c>
      <c r="N731" s="2" t="s">
        <v>383</v>
      </c>
      <c r="O731" s="2" t="s">
        <v>433</v>
      </c>
      <c r="P731" s="2" t="s">
        <v>434</v>
      </c>
      <c r="S731" s="9"/>
      <c r="T731" s="10"/>
      <c r="U731" s="8"/>
      <c r="W731" s="2" t="s">
        <v>466</v>
      </c>
      <c r="X731" s="2" t="str">
        <f t="shared" si="6"/>
        <v>FALSE</v>
      </c>
      <c r="Y731" s="2"/>
      <c r="AA731" s="2"/>
    </row>
    <row r="732" spans="2:27" hidden="1" outlineLevel="2" x14ac:dyDescent="0.4">
      <c r="B732" s="23"/>
      <c r="I732" s="2">
        <v>142</v>
      </c>
      <c r="Y732" s="2"/>
      <c r="AA732" s="2"/>
    </row>
    <row r="733" spans="2:27" hidden="1" outlineLevel="2" x14ac:dyDescent="0.4">
      <c r="B733" s="53" t="s">
        <v>258</v>
      </c>
      <c r="C733" s="53"/>
      <c r="D733" s="36"/>
      <c r="E733" s="2" t="s">
        <v>435</v>
      </c>
      <c r="I733" s="2">
        <v>142</v>
      </c>
      <c r="L733" s="2" t="s">
        <v>260</v>
      </c>
      <c r="M733" s="2" t="s">
        <v>360</v>
      </c>
      <c r="N733" s="2" t="s">
        <v>383</v>
      </c>
      <c r="O733" s="2" t="s">
        <v>433</v>
      </c>
      <c r="P733" s="2" t="s">
        <v>435</v>
      </c>
      <c r="S733" s="6" t="s">
        <v>36</v>
      </c>
      <c r="T733" s="6" t="s">
        <v>37</v>
      </c>
      <c r="U733" s="6" t="s">
        <v>38</v>
      </c>
      <c r="Y733" s="2"/>
      <c r="AA733" s="2"/>
    </row>
    <row r="734" spans="2:27" hidden="1" outlineLevel="2" x14ac:dyDescent="0.4">
      <c r="B734" s="19" t="s">
        <v>253</v>
      </c>
      <c r="C734" s="8"/>
      <c r="D734" s="31"/>
      <c r="E734" s="2" t="s">
        <v>261</v>
      </c>
      <c r="F734" s="2" t="str">
        <f>IF(C684="被験薬","^.{1,20}$","^.{1,20}$|^$")</f>
        <v>^.{1,20}$|^$</v>
      </c>
      <c r="G734" s="2" t="s">
        <v>73</v>
      </c>
      <c r="I734" s="2">
        <v>142</v>
      </c>
      <c r="K734" s="2">
        <v>20</v>
      </c>
      <c r="L734" s="2" t="s">
        <v>30</v>
      </c>
      <c r="M734" s="2" t="s">
        <v>360</v>
      </c>
      <c r="N734" s="2" t="s">
        <v>383</v>
      </c>
      <c r="O734" s="2" t="s">
        <v>433</v>
      </c>
      <c r="P734" s="2" t="s">
        <v>435</v>
      </c>
      <c r="S734" s="9"/>
      <c r="T734" s="10"/>
      <c r="U734" s="8"/>
      <c r="W734" s="2" t="s">
        <v>464</v>
      </c>
      <c r="X734" s="2" t="str">
        <f>X$676</f>
        <v>FALSE</v>
      </c>
      <c r="Y734" s="2"/>
      <c r="AA734" s="2"/>
    </row>
    <row r="735" spans="2:27" hidden="1" outlineLevel="2" x14ac:dyDescent="0.4">
      <c r="B735" s="23"/>
      <c r="C735" s="18"/>
      <c r="D735" s="18"/>
      <c r="I735" s="2">
        <v>142</v>
      </c>
      <c r="Y735" s="2"/>
      <c r="AA735" s="2"/>
    </row>
    <row r="736" spans="2:27" hidden="1" outlineLevel="2" x14ac:dyDescent="0.4">
      <c r="B736" s="55" t="s">
        <v>262</v>
      </c>
      <c r="C736" s="55"/>
      <c r="D736" s="37"/>
      <c r="E736" s="2" t="s">
        <v>436</v>
      </c>
      <c r="I736" s="2">
        <v>142</v>
      </c>
      <c r="L736" s="2" t="s">
        <v>264</v>
      </c>
      <c r="M736" s="2" t="s">
        <v>360</v>
      </c>
      <c r="N736" s="2" t="s">
        <v>383</v>
      </c>
      <c r="O736" s="2" t="s">
        <v>433</v>
      </c>
      <c r="P736" s="2" t="s">
        <v>436</v>
      </c>
      <c r="S736" s="6" t="s">
        <v>36</v>
      </c>
      <c r="T736" s="6" t="s">
        <v>37</v>
      </c>
      <c r="U736" s="6" t="s">
        <v>38</v>
      </c>
      <c r="Y736" s="2"/>
      <c r="AA736" s="2"/>
    </row>
    <row r="737" spans="2:27" hidden="1" outlineLevel="2" x14ac:dyDescent="0.4">
      <c r="B737" s="19" t="s">
        <v>265</v>
      </c>
      <c r="C737" s="8"/>
      <c r="D737" s="31"/>
      <c r="E737" s="2" t="s">
        <v>266</v>
      </c>
      <c r="F737" s="2" t="str">
        <f>IF(C684="被験薬","^.{1,20}$","^.{1,20}$|^$")</f>
        <v>^.{1,20}$|^$</v>
      </c>
      <c r="G737" s="2" t="s">
        <v>73</v>
      </c>
      <c r="I737" s="2">
        <v>142</v>
      </c>
      <c r="K737" s="2">
        <v>20</v>
      </c>
      <c r="L737" s="2" t="s">
        <v>30</v>
      </c>
      <c r="M737" s="2" t="s">
        <v>360</v>
      </c>
      <c r="N737" s="2" t="s">
        <v>383</v>
      </c>
      <c r="O737" s="2" t="s">
        <v>433</v>
      </c>
      <c r="P737" s="2" t="s">
        <v>436</v>
      </c>
      <c r="S737" s="9"/>
      <c r="T737" s="10"/>
      <c r="U737" s="8"/>
      <c r="W737" s="2" t="s">
        <v>464</v>
      </c>
      <c r="X737" s="2" t="str">
        <f>X$676</f>
        <v>FALSE</v>
      </c>
      <c r="Y737" s="2"/>
      <c r="AA737" s="2"/>
    </row>
    <row r="738" spans="2:27" hidden="1" outlineLevel="2" x14ac:dyDescent="0.4">
      <c r="B738" s="23"/>
      <c r="I738" s="2">
        <v>142</v>
      </c>
      <c r="Y738" s="2"/>
      <c r="AA738" s="2"/>
    </row>
    <row r="739" spans="2:27" hidden="1" outlineLevel="2" x14ac:dyDescent="0.4">
      <c r="B739" s="53" t="s">
        <v>267</v>
      </c>
      <c r="C739" s="53"/>
      <c r="D739" s="36"/>
      <c r="E739" s="2" t="s">
        <v>437</v>
      </c>
      <c r="I739" s="2">
        <v>142</v>
      </c>
      <c r="L739" s="2" t="s">
        <v>269</v>
      </c>
      <c r="M739" s="2" t="s">
        <v>360</v>
      </c>
      <c r="N739" s="2" t="s">
        <v>383</v>
      </c>
      <c r="O739" s="2" t="s">
        <v>433</v>
      </c>
      <c r="P739" s="2" t="s">
        <v>437</v>
      </c>
      <c r="S739" s="6" t="s">
        <v>36</v>
      </c>
      <c r="T739" s="6" t="s">
        <v>37</v>
      </c>
      <c r="U739" s="6" t="s">
        <v>38</v>
      </c>
      <c r="Y739" s="2"/>
      <c r="AA739" s="2"/>
    </row>
    <row r="740" spans="2:27" hidden="1" outlineLevel="2" x14ac:dyDescent="0.4">
      <c r="B740" s="19" t="s">
        <v>265</v>
      </c>
      <c r="C740" s="8"/>
      <c r="D740" s="31"/>
      <c r="E740" s="2" t="s">
        <v>266</v>
      </c>
      <c r="F740" s="2" t="str">
        <f>IF(C684="被験薬","^.{1,20}$","^.{1,20}$|^$")</f>
        <v>^.{1,20}$|^$</v>
      </c>
      <c r="G740" s="2" t="s">
        <v>73</v>
      </c>
      <c r="I740" s="2">
        <v>142</v>
      </c>
      <c r="K740" s="2">
        <v>20</v>
      </c>
      <c r="L740" s="2" t="s">
        <v>30</v>
      </c>
      <c r="M740" s="2" t="s">
        <v>360</v>
      </c>
      <c r="N740" s="2" t="s">
        <v>383</v>
      </c>
      <c r="O740" s="2" t="s">
        <v>433</v>
      </c>
      <c r="P740" s="2" t="s">
        <v>437</v>
      </c>
      <c r="S740" s="9"/>
      <c r="T740" s="10"/>
      <c r="U740" s="8"/>
      <c r="W740" s="2" t="s">
        <v>464</v>
      </c>
      <c r="X740" s="2" t="str">
        <f>X$676</f>
        <v>FALSE</v>
      </c>
      <c r="Y740" s="2"/>
      <c r="AA740" s="2"/>
    </row>
    <row r="741" spans="2:27" hidden="1" outlineLevel="2" x14ac:dyDescent="0.4">
      <c r="B741" s="23"/>
      <c r="C741" s="18"/>
      <c r="D741" s="18"/>
      <c r="I741" s="2">
        <v>142</v>
      </c>
      <c r="S741" s="6" t="s">
        <v>36</v>
      </c>
      <c r="T741" s="6" t="s">
        <v>37</v>
      </c>
      <c r="U741" s="6" t="s">
        <v>38</v>
      </c>
      <c r="Y741" s="2"/>
      <c r="AA741" s="2"/>
    </row>
    <row r="742" spans="2:27" hidden="1" outlineLevel="2" x14ac:dyDescent="0.4">
      <c r="B742" s="19" t="s">
        <v>270</v>
      </c>
      <c r="C742" s="8"/>
      <c r="D742" s="31"/>
      <c r="E742" s="2" t="s">
        <v>438</v>
      </c>
      <c r="F742" s="2" t="s">
        <v>257</v>
      </c>
      <c r="G742" s="2" t="s">
        <v>403</v>
      </c>
      <c r="I742" s="2">
        <v>142</v>
      </c>
      <c r="K742" s="2">
        <v>2000</v>
      </c>
      <c r="L742" s="2" t="s">
        <v>30</v>
      </c>
      <c r="M742" s="2" t="s">
        <v>360</v>
      </c>
      <c r="N742" s="2" t="s">
        <v>383</v>
      </c>
      <c r="O742" s="2" t="s">
        <v>433</v>
      </c>
      <c r="S742" s="9"/>
      <c r="T742" s="10"/>
      <c r="U742" s="8"/>
      <c r="W742" s="2" t="s">
        <v>466</v>
      </c>
      <c r="X742" s="2" t="str">
        <f>X$676</f>
        <v>FALSE</v>
      </c>
      <c r="Y742" s="2"/>
      <c r="AA742" s="2"/>
    </row>
    <row r="743" spans="2:27" hidden="1" outlineLevel="2" x14ac:dyDescent="0.4">
      <c r="B743" s="23"/>
      <c r="I743" s="2">
        <v>142</v>
      </c>
      <c r="Y743" s="2"/>
      <c r="AA743" s="2"/>
    </row>
    <row r="744" spans="2:27" hidden="1" outlineLevel="2" x14ac:dyDescent="0.4">
      <c r="B744" s="53" t="s">
        <v>439</v>
      </c>
      <c r="C744" s="53"/>
      <c r="D744" s="36"/>
      <c r="E744" s="2" t="s">
        <v>440</v>
      </c>
      <c r="I744" s="2">
        <v>142</v>
      </c>
      <c r="L744" s="2" t="s">
        <v>441</v>
      </c>
      <c r="M744" s="2" t="s">
        <v>360</v>
      </c>
      <c r="N744" s="2" t="s">
        <v>383</v>
      </c>
      <c r="O744" s="2" t="s">
        <v>440</v>
      </c>
      <c r="R744" s="2" t="str">
        <f>IF(AND(C746="",C747="",C748="",C749="",C750="",C751="",C752="",C753=""), "TRUE", "FALSE")</f>
        <v>TRUE</v>
      </c>
      <c r="S744" s="6" t="s">
        <v>36</v>
      </c>
      <c r="T744" s="6" t="s">
        <v>37</v>
      </c>
      <c r="U744" s="6" t="s">
        <v>38</v>
      </c>
      <c r="Y744" s="2"/>
      <c r="AA744" s="2"/>
    </row>
    <row r="745" spans="2:27" hidden="1" outlineLevel="2" x14ac:dyDescent="0.4">
      <c r="B745" s="19" t="s">
        <v>292</v>
      </c>
      <c r="C745" s="5">
        <v>1</v>
      </c>
      <c r="D745" s="30"/>
      <c r="E745" s="2" t="s">
        <v>392</v>
      </c>
      <c r="F745" s="2" t="s">
        <v>293</v>
      </c>
      <c r="G745" s="2" t="s">
        <v>103</v>
      </c>
      <c r="H745" s="2">
        <v>194</v>
      </c>
      <c r="I745" s="2">
        <v>142</v>
      </c>
      <c r="K745" s="2">
        <v>10</v>
      </c>
      <c r="L745" s="2" t="s">
        <v>136</v>
      </c>
      <c r="M745" s="2" t="s">
        <v>360</v>
      </c>
      <c r="N745" s="2" t="s">
        <v>383</v>
      </c>
      <c r="O745" s="2" t="s">
        <v>440</v>
      </c>
      <c r="S745" s="9"/>
      <c r="T745" s="10"/>
      <c r="U745" s="8"/>
      <c r="V745" s="2" t="s">
        <v>105</v>
      </c>
      <c r="W745" s="2" t="s">
        <v>462</v>
      </c>
      <c r="X745" s="45" t="str" cm="1">
        <f t="array" ref="X745">IF(X676="TRUE",IF(AND(C745&lt;&gt;1,C746:C753="",S745:U753=""), "FALSE","TRUE"),"FALSE")</f>
        <v>FALSE</v>
      </c>
      <c r="Y745" s="2"/>
      <c r="AA745" s="2"/>
    </row>
    <row r="746" spans="2:27" hidden="1" outlineLevel="2" x14ac:dyDescent="0.4">
      <c r="B746" s="19" t="s">
        <v>343</v>
      </c>
      <c r="C746" s="8"/>
      <c r="D746" s="31"/>
      <c r="E746" s="2" t="s">
        <v>442</v>
      </c>
      <c r="F746" s="2" t="s">
        <v>116</v>
      </c>
      <c r="G746" s="2" t="s">
        <v>115</v>
      </c>
      <c r="H746" s="2">
        <v>194</v>
      </c>
      <c r="I746" s="2">
        <v>142</v>
      </c>
      <c r="K746" s="2">
        <v>120</v>
      </c>
      <c r="L746" s="2" t="s">
        <v>30</v>
      </c>
      <c r="M746" s="2" t="s">
        <v>360</v>
      </c>
      <c r="N746" s="2" t="s">
        <v>383</v>
      </c>
      <c r="O746" s="2" t="s">
        <v>440</v>
      </c>
      <c r="S746" s="9"/>
      <c r="T746" s="10"/>
      <c r="U746" s="8"/>
      <c r="W746" s="2" t="s">
        <v>468</v>
      </c>
      <c r="X746" s="45" t="str" cm="1">
        <f t="array" ref="X746">IF(X676="TRUE",IF(AND(C745&lt;&gt;1,C746:C753="",S745:U753=""), "FALSE","TRUE"),"FALSE")</f>
        <v>FALSE</v>
      </c>
      <c r="Y746" s="2"/>
      <c r="AA746" s="2"/>
    </row>
    <row r="747" spans="2:27" hidden="1" outlineLevel="2" x14ac:dyDescent="0.4">
      <c r="B747" s="19" t="s">
        <v>345</v>
      </c>
      <c r="C747" s="8"/>
      <c r="D747" s="31"/>
      <c r="E747" s="2" t="s">
        <v>443</v>
      </c>
      <c r="F747" s="2" t="s">
        <v>111</v>
      </c>
      <c r="G747" s="2" t="s">
        <v>110</v>
      </c>
      <c r="H747" s="2">
        <v>194</v>
      </c>
      <c r="I747" s="2">
        <v>142</v>
      </c>
      <c r="K747" s="2">
        <v>100</v>
      </c>
      <c r="L747" s="2" t="s">
        <v>30</v>
      </c>
      <c r="M747" s="2" t="s">
        <v>360</v>
      </c>
      <c r="N747" s="2" t="s">
        <v>383</v>
      </c>
      <c r="O747" s="2" t="s">
        <v>440</v>
      </c>
      <c r="S747" s="9"/>
      <c r="T747" s="10"/>
      <c r="U747" s="8"/>
      <c r="W747" s="2" t="s">
        <v>467</v>
      </c>
      <c r="X747" s="45" t="str" cm="1">
        <f t="array" ref="X747">IF(X676="TRUE",IF(AND(C745&lt;&gt;1,C746:C753="",S745:U753=""), "FALSE","TRUE"),"FALSE")</f>
        <v>FALSE</v>
      </c>
      <c r="Y747" s="2"/>
      <c r="AA747" s="2"/>
    </row>
    <row r="748" spans="2:27" hidden="1" outlineLevel="2" x14ac:dyDescent="0.4">
      <c r="B748" s="19" t="s">
        <v>347</v>
      </c>
      <c r="C748" s="8"/>
      <c r="D748" s="31"/>
      <c r="E748" s="2" t="s">
        <v>444</v>
      </c>
      <c r="F748" s="2" t="s">
        <v>116</v>
      </c>
      <c r="G748" s="2" t="s">
        <v>115</v>
      </c>
      <c r="H748" s="2">
        <v>194</v>
      </c>
      <c r="I748" s="2">
        <v>142</v>
      </c>
      <c r="K748" s="2">
        <v>120</v>
      </c>
      <c r="L748" s="2" t="s">
        <v>30</v>
      </c>
      <c r="M748" s="2" t="s">
        <v>360</v>
      </c>
      <c r="N748" s="2" t="s">
        <v>383</v>
      </c>
      <c r="O748" s="2" t="s">
        <v>440</v>
      </c>
      <c r="S748" s="9"/>
      <c r="T748" s="10"/>
      <c r="U748" s="8"/>
      <c r="W748" s="2" t="s">
        <v>468</v>
      </c>
      <c r="X748" s="45" t="str" cm="1">
        <f t="array" ref="X748">IF(X676="TRUE",IF(AND(C745&lt;&gt;1,C746:C753="",S745:U753=""), "FALSE","TRUE"),"FALSE")</f>
        <v>FALSE</v>
      </c>
      <c r="Y748" s="2"/>
      <c r="AA748" s="2"/>
    </row>
    <row r="749" spans="2:27" hidden="1" outlineLevel="2" x14ac:dyDescent="0.4">
      <c r="B749" s="19" t="s">
        <v>349</v>
      </c>
      <c r="C749" s="8"/>
      <c r="D749" s="31"/>
      <c r="E749" s="2" t="s">
        <v>445</v>
      </c>
      <c r="F749" s="2" t="s">
        <v>116</v>
      </c>
      <c r="G749" s="2" t="s">
        <v>115</v>
      </c>
      <c r="H749" s="2">
        <v>194</v>
      </c>
      <c r="I749" s="2">
        <v>142</v>
      </c>
      <c r="K749" s="2">
        <v>120</v>
      </c>
      <c r="L749" s="2" t="s">
        <v>30</v>
      </c>
      <c r="M749" s="2" t="s">
        <v>360</v>
      </c>
      <c r="N749" s="2" t="s">
        <v>383</v>
      </c>
      <c r="O749" s="2" t="s">
        <v>440</v>
      </c>
      <c r="S749" s="9"/>
      <c r="T749" s="10"/>
      <c r="U749" s="8"/>
      <c r="W749" s="2" t="s">
        <v>468</v>
      </c>
      <c r="X749" s="45" t="str" cm="1">
        <f t="array" ref="X749">IF(X676="TRUE",IF(AND(C745&lt;&gt;1,C746:C753="",S745:U753=""), "FALSE","TRUE"),"FALSE")</f>
        <v>FALSE</v>
      </c>
      <c r="Y749" s="2"/>
      <c r="AA749" s="2"/>
    </row>
    <row r="750" spans="2:27" hidden="1" outlineLevel="2" x14ac:dyDescent="0.4">
      <c r="B750" s="19" t="s">
        <v>351</v>
      </c>
      <c r="C750" s="8"/>
      <c r="D750" s="31"/>
      <c r="E750" s="2" t="s">
        <v>446</v>
      </c>
      <c r="F750" s="2" t="s">
        <v>116</v>
      </c>
      <c r="G750" s="2" t="s">
        <v>115</v>
      </c>
      <c r="H750" s="2">
        <v>194</v>
      </c>
      <c r="I750" s="2">
        <v>142</v>
      </c>
      <c r="K750" s="2">
        <v>120</v>
      </c>
      <c r="L750" s="2" t="s">
        <v>30</v>
      </c>
      <c r="M750" s="2" t="s">
        <v>360</v>
      </c>
      <c r="N750" s="2" t="s">
        <v>383</v>
      </c>
      <c r="O750" s="2" t="s">
        <v>440</v>
      </c>
      <c r="S750" s="9"/>
      <c r="T750" s="10"/>
      <c r="U750" s="8"/>
      <c r="W750" s="2" t="s">
        <v>468</v>
      </c>
      <c r="X750" s="45" t="str" cm="1">
        <f t="array" ref="X750">IF(X676="TRUE",IF(AND(C745&lt;&gt;1,C746:C753="",S745:U753=""), "FALSE","TRUE"),"FALSE")</f>
        <v>FALSE</v>
      </c>
      <c r="Y750" s="2"/>
      <c r="AA750" s="2"/>
    </row>
    <row r="751" spans="2:27" hidden="1" outlineLevel="2" x14ac:dyDescent="0.4">
      <c r="B751" s="19" t="s">
        <v>353</v>
      </c>
      <c r="C751" s="8"/>
      <c r="D751" s="31"/>
      <c r="E751" s="2" t="s">
        <v>447</v>
      </c>
      <c r="F751" s="2" t="s">
        <v>111</v>
      </c>
      <c r="G751" s="2" t="s">
        <v>110</v>
      </c>
      <c r="H751" s="2">
        <v>194</v>
      </c>
      <c r="I751" s="2">
        <v>142</v>
      </c>
      <c r="K751" s="2">
        <v>100</v>
      </c>
      <c r="L751" s="2" t="s">
        <v>30</v>
      </c>
      <c r="M751" s="2" t="s">
        <v>360</v>
      </c>
      <c r="N751" s="2" t="s">
        <v>383</v>
      </c>
      <c r="O751" s="2" t="s">
        <v>440</v>
      </c>
      <c r="S751" s="9"/>
      <c r="T751" s="10"/>
      <c r="U751" s="8"/>
      <c r="W751" s="2" t="s">
        <v>467</v>
      </c>
      <c r="X751" s="45" t="str" cm="1">
        <f t="array" ref="X751">IF(X676="TRUE",IF(AND(C745&lt;&gt;1,C746:C753="",S745:U753=""), "FALSE","TRUE"),"FALSE")</f>
        <v>FALSE</v>
      </c>
      <c r="Y751" s="2"/>
      <c r="AA751" s="2"/>
    </row>
    <row r="752" spans="2:27" hidden="1" outlineLevel="2" x14ac:dyDescent="0.4">
      <c r="B752" s="19" t="s">
        <v>355</v>
      </c>
      <c r="C752" s="8"/>
      <c r="D752" s="31"/>
      <c r="E752" s="2" t="s">
        <v>448</v>
      </c>
      <c r="F752" s="2" t="s">
        <v>116</v>
      </c>
      <c r="G752" s="2" t="s">
        <v>115</v>
      </c>
      <c r="H752" s="2">
        <v>194</v>
      </c>
      <c r="I752" s="2">
        <v>142</v>
      </c>
      <c r="K752" s="2">
        <v>120</v>
      </c>
      <c r="L752" s="2" t="s">
        <v>30</v>
      </c>
      <c r="M752" s="2" t="s">
        <v>360</v>
      </c>
      <c r="N752" s="2" t="s">
        <v>383</v>
      </c>
      <c r="O752" s="2" t="s">
        <v>440</v>
      </c>
      <c r="S752" s="9"/>
      <c r="T752" s="10"/>
      <c r="U752" s="8"/>
      <c r="W752" s="2" t="s">
        <v>468</v>
      </c>
      <c r="X752" s="45" t="str" cm="1">
        <f t="array" ref="X752">IF(X676="TRUE",IF(AND(C745&lt;&gt;1,C746:C753="",S745:U753=""), "FALSE","TRUE"),"FALSE")</f>
        <v>FALSE</v>
      </c>
      <c r="Y752" s="2"/>
      <c r="AA752" s="2"/>
    </row>
    <row r="753" spans="1:27" hidden="1" outlineLevel="2" x14ac:dyDescent="0.4">
      <c r="B753" s="19" t="s">
        <v>357</v>
      </c>
      <c r="C753" s="8"/>
      <c r="D753" s="31"/>
      <c r="E753" s="2" t="s">
        <v>449</v>
      </c>
      <c r="F753" s="2" t="s">
        <v>116</v>
      </c>
      <c r="G753" s="2" t="s">
        <v>450</v>
      </c>
      <c r="H753" s="2">
        <v>194</v>
      </c>
      <c r="I753" s="2">
        <v>142</v>
      </c>
      <c r="K753" s="2">
        <v>120</v>
      </c>
      <c r="L753" s="2" t="s">
        <v>30</v>
      </c>
      <c r="M753" s="2" t="s">
        <v>360</v>
      </c>
      <c r="N753" s="2" t="s">
        <v>383</v>
      </c>
      <c r="O753" s="2" t="s">
        <v>440</v>
      </c>
      <c r="S753" s="9"/>
      <c r="T753" s="10"/>
      <c r="U753" s="8"/>
      <c r="W753" s="2" t="s">
        <v>468</v>
      </c>
      <c r="X753" s="45" t="str" cm="1">
        <f t="array" ref="X753">IF(X676="TRUE",IF(AND(C745&lt;&gt;1,C746:C753="",S745:U753=""), "FALSE","TRUE"),"FALSE")</f>
        <v>FALSE</v>
      </c>
      <c r="Y753" s="2"/>
      <c r="AA753" s="2"/>
    </row>
    <row r="754" spans="1:27" hidden="1" outlineLevel="2" x14ac:dyDescent="0.4">
      <c r="B754" s="23"/>
      <c r="I754" s="2">
        <v>142</v>
      </c>
      <c r="S754" s="6" t="s">
        <v>36</v>
      </c>
      <c r="T754" s="6" t="s">
        <v>37</v>
      </c>
      <c r="U754" s="6" t="s">
        <v>38</v>
      </c>
      <c r="Y754" s="2"/>
      <c r="AA754" s="2"/>
    </row>
    <row r="755" spans="1:27" hidden="1" outlineLevel="2" x14ac:dyDescent="0.4">
      <c r="B755" s="19" t="s">
        <v>451</v>
      </c>
      <c r="C755" s="8"/>
      <c r="D755" s="31"/>
      <c r="E755" s="2" t="s">
        <v>452</v>
      </c>
      <c r="F755" s="2" t="s">
        <v>453</v>
      </c>
      <c r="G755" s="2" t="s">
        <v>454</v>
      </c>
      <c r="I755" s="2">
        <v>142</v>
      </c>
      <c r="K755" s="2">
        <v>4000</v>
      </c>
      <c r="L755" s="2" t="s">
        <v>30</v>
      </c>
      <c r="M755" s="2" t="s">
        <v>360</v>
      </c>
      <c r="N755" s="2" t="s">
        <v>383</v>
      </c>
      <c r="S755" s="9"/>
      <c r="T755" s="10"/>
      <c r="U755" s="8"/>
      <c r="W755" s="2" t="s">
        <v>474</v>
      </c>
      <c r="X755" s="2" t="str">
        <f>X$676</f>
        <v>FALSE</v>
      </c>
      <c r="Y755" s="2"/>
      <c r="AA755" s="2"/>
    </row>
    <row r="756" spans="1:27" hidden="1" outlineLevel="2" x14ac:dyDescent="0.4">
      <c r="B756" s="23"/>
      <c r="I756" s="2">
        <v>142</v>
      </c>
      <c r="S756" s="6" t="s">
        <v>36</v>
      </c>
      <c r="T756" s="6" t="s">
        <v>37</v>
      </c>
      <c r="U756" s="6" t="s">
        <v>38</v>
      </c>
      <c r="Y756" s="2"/>
      <c r="AA756" s="2"/>
    </row>
    <row r="757" spans="1:27" hidden="1" outlineLevel="2" x14ac:dyDescent="0.4">
      <c r="B757" s="19" t="s">
        <v>455</v>
      </c>
      <c r="C757" s="8"/>
      <c r="D757" s="31"/>
      <c r="E757" s="2" t="s">
        <v>456</v>
      </c>
      <c r="F757" s="2" t="s">
        <v>457</v>
      </c>
      <c r="G757" s="2" t="s">
        <v>458</v>
      </c>
      <c r="I757" s="2">
        <v>142</v>
      </c>
      <c r="J757" s="2" t="s">
        <v>459</v>
      </c>
      <c r="K757" s="2">
        <v>20</v>
      </c>
      <c r="L757" s="2" t="s">
        <v>30</v>
      </c>
      <c r="M757" s="2" t="s">
        <v>360</v>
      </c>
      <c r="N757" s="2" t="s">
        <v>383</v>
      </c>
      <c r="S757" s="9"/>
      <c r="T757" s="10"/>
      <c r="U757" s="8"/>
      <c r="V757" s="2" t="s">
        <v>460</v>
      </c>
      <c r="W757" s="2" t="s">
        <v>461</v>
      </c>
      <c r="X757" s="2" t="str">
        <f>X$676</f>
        <v>FALSE</v>
      </c>
      <c r="Y757" s="2"/>
      <c r="AA757" s="2"/>
    </row>
    <row r="758" spans="1:27" outlineLevel="1" x14ac:dyDescent="0.4">
      <c r="B758" s="4"/>
    </row>
    <row r="759" spans="1:27" x14ac:dyDescent="0.4">
      <c r="A759" s="56" t="s">
        <v>475</v>
      </c>
      <c r="B759" s="56"/>
      <c r="C759" s="56"/>
      <c r="D759" s="39"/>
      <c r="E759" s="2" t="s">
        <v>476</v>
      </c>
      <c r="L759" s="2" t="s">
        <v>477</v>
      </c>
      <c r="M759" s="2" t="s">
        <v>476</v>
      </c>
    </row>
    <row r="760" spans="1:27" x14ac:dyDescent="0.4">
      <c r="C760" s="18"/>
      <c r="D760" s="18"/>
      <c r="I760" s="2">
        <v>207</v>
      </c>
      <c r="J760" s="2" t="s">
        <v>362</v>
      </c>
    </row>
    <row r="761" spans="1:27" x14ac:dyDescent="0.4">
      <c r="B761" s="50" t="s">
        <v>478</v>
      </c>
      <c r="C761" s="50"/>
      <c r="D761" s="33"/>
      <c r="E761" s="2" t="s">
        <v>479</v>
      </c>
      <c r="I761" s="2">
        <v>207</v>
      </c>
      <c r="L761" s="2" t="s">
        <v>480</v>
      </c>
      <c r="M761" s="2" t="s">
        <v>476</v>
      </c>
      <c r="N761" s="2" t="s">
        <v>479</v>
      </c>
      <c r="S761" s="6" t="s">
        <v>36</v>
      </c>
      <c r="T761" s="6" t="s">
        <v>37</v>
      </c>
      <c r="U761" s="6" t="s">
        <v>38</v>
      </c>
    </row>
    <row r="762" spans="1:27" x14ac:dyDescent="0.4">
      <c r="B762" s="7" t="s">
        <v>134</v>
      </c>
      <c r="C762" s="5">
        <v>1</v>
      </c>
      <c r="D762" s="30"/>
      <c r="E762" s="2" t="s">
        <v>135</v>
      </c>
      <c r="F762" s="2" t="s">
        <v>102</v>
      </c>
      <c r="G762" s="2" t="s">
        <v>103</v>
      </c>
      <c r="I762" s="2">
        <v>207</v>
      </c>
      <c r="K762" s="2">
        <v>3</v>
      </c>
      <c r="L762" s="2" t="s">
        <v>136</v>
      </c>
      <c r="M762" s="2" t="s">
        <v>476</v>
      </c>
      <c r="N762" s="2" t="s">
        <v>479</v>
      </c>
      <c r="S762" s="9"/>
      <c r="T762" s="10"/>
      <c r="U762" s="8"/>
      <c r="V762" s="2" t="s">
        <v>105</v>
      </c>
      <c r="W762" s="2" t="s">
        <v>106</v>
      </c>
      <c r="X762" s="2" t="str" cm="1">
        <f t="array" ref="X762">IF(AND(C$762&lt;&gt;1,C$763:C$767="",S$762:U$767=""), "FALSE","TRUE")</f>
        <v>TRUE</v>
      </c>
    </row>
    <row r="763" spans="1:27" x14ac:dyDescent="0.4">
      <c r="B763" s="7" t="s">
        <v>481</v>
      </c>
      <c r="C763" s="8"/>
      <c r="D763" s="31"/>
      <c r="E763" s="2" t="s">
        <v>482</v>
      </c>
      <c r="F763" s="2" t="s">
        <v>114</v>
      </c>
      <c r="G763" s="2" t="s">
        <v>115</v>
      </c>
      <c r="I763" s="2">
        <v>207</v>
      </c>
      <c r="K763" s="2">
        <v>120</v>
      </c>
      <c r="L763" s="2" t="s">
        <v>30</v>
      </c>
      <c r="M763" s="2" t="s">
        <v>476</v>
      </c>
      <c r="N763" s="2" t="s">
        <v>479</v>
      </c>
      <c r="S763" s="9"/>
      <c r="T763" s="10"/>
      <c r="U763" s="8"/>
      <c r="W763" s="2" t="s">
        <v>116</v>
      </c>
      <c r="X763" s="2" t="str" cm="1">
        <f t="array" ref="X763">IF(AND(C$762&lt;&gt;1,C$763:C$767="",S$762:U$767=""), "FALSE","TRUE")</f>
        <v>TRUE</v>
      </c>
    </row>
    <row r="764" spans="1:27" x14ac:dyDescent="0.4">
      <c r="B764" s="7" t="s">
        <v>483</v>
      </c>
      <c r="C764" s="8"/>
      <c r="D764" s="31"/>
      <c r="E764" s="2" t="s">
        <v>484</v>
      </c>
      <c r="F764" s="2" t="s">
        <v>485</v>
      </c>
      <c r="G764" s="2" t="s">
        <v>369</v>
      </c>
      <c r="I764" s="2">
        <v>207</v>
      </c>
      <c r="K764" s="2">
        <v>240</v>
      </c>
      <c r="L764" s="2" t="s">
        <v>30</v>
      </c>
      <c r="M764" s="2" t="s">
        <v>476</v>
      </c>
      <c r="N764" s="2" t="s">
        <v>479</v>
      </c>
      <c r="S764" s="9"/>
      <c r="T764" s="10"/>
      <c r="U764" s="8"/>
      <c r="W764" s="2" t="s">
        <v>370</v>
      </c>
      <c r="X764" s="2" t="str" cm="1">
        <f t="array" ref="X764">IF(AND(C$762&lt;&gt;1,C$763:C$767="",S$762:U$767=""), "FALSE","TRUE")</f>
        <v>TRUE</v>
      </c>
    </row>
    <row r="765" spans="1:27" x14ac:dyDescent="0.4">
      <c r="B765" s="7" t="s">
        <v>112</v>
      </c>
      <c r="C765" s="8"/>
      <c r="D765" s="31"/>
      <c r="E765" s="2" t="s">
        <v>486</v>
      </c>
      <c r="F765" s="2" t="s">
        <v>114</v>
      </c>
      <c r="G765" s="2" t="s">
        <v>115</v>
      </c>
      <c r="I765" s="2">
        <v>207</v>
      </c>
      <c r="K765" s="2">
        <v>120</v>
      </c>
      <c r="L765" s="2" t="s">
        <v>30</v>
      </c>
      <c r="M765" s="2" t="s">
        <v>476</v>
      </c>
      <c r="N765" s="2" t="s">
        <v>479</v>
      </c>
      <c r="S765" s="9"/>
      <c r="T765" s="10"/>
      <c r="U765" s="8"/>
      <c r="W765" s="2" t="s">
        <v>116</v>
      </c>
      <c r="X765" s="2" t="str" cm="1">
        <f t="array" ref="X765">IF(AND(C$762&lt;&gt;1,C$763:C$767="",S$762:U$767=""), "FALSE","TRUE")</f>
        <v>TRUE</v>
      </c>
    </row>
    <row r="766" spans="1:27" x14ac:dyDescent="0.4">
      <c r="B766" s="7" t="s">
        <v>117</v>
      </c>
      <c r="C766" s="8"/>
      <c r="D766" s="31"/>
      <c r="E766" s="2" t="s">
        <v>487</v>
      </c>
      <c r="F766" s="2" t="s">
        <v>116</v>
      </c>
      <c r="G766" s="2" t="s">
        <v>115</v>
      </c>
      <c r="I766" s="2">
        <v>207</v>
      </c>
      <c r="K766" s="2">
        <v>120</v>
      </c>
      <c r="L766" s="2" t="s">
        <v>30</v>
      </c>
      <c r="M766" s="2" t="s">
        <v>476</v>
      </c>
      <c r="N766" s="2" t="s">
        <v>479</v>
      </c>
      <c r="S766" s="9"/>
      <c r="T766" s="10"/>
      <c r="U766" s="8"/>
      <c r="W766" s="2" t="s">
        <v>116</v>
      </c>
      <c r="X766" s="2" t="str" cm="1">
        <f t="array" ref="X766">IF(AND(C$762&lt;&gt;1,C$763:C$767="",S$762:U$767=""), "FALSE","TRUE")</f>
        <v>TRUE</v>
      </c>
    </row>
    <row r="767" spans="1:27" x14ac:dyDescent="0.4">
      <c r="B767" s="7" t="s">
        <v>333</v>
      </c>
      <c r="C767" s="11"/>
      <c r="D767" s="34"/>
      <c r="E767" s="2" t="s">
        <v>488</v>
      </c>
      <c r="F767" s="2" t="s">
        <v>489</v>
      </c>
      <c r="G767" s="2" t="s">
        <v>490</v>
      </c>
      <c r="I767" s="2">
        <v>207</v>
      </c>
      <c r="K767" s="2">
        <v>15</v>
      </c>
      <c r="L767" s="2" t="s">
        <v>30</v>
      </c>
      <c r="M767" s="2" t="s">
        <v>476</v>
      </c>
      <c r="N767" s="2" t="s">
        <v>479</v>
      </c>
      <c r="S767" s="9"/>
      <c r="T767" s="10"/>
      <c r="U767" s="8"/>
      <c r="W767" s="2" t="s">
        <v>491</v>
      </c>
      <c r="X767" s="2" t="str" cm="1">
        <f t="array" ref="X767">IF(AND(C$762&lt;&gt;1,C$763:C$767="",S$762:U$767=""), "FALSE","TRUE")</f>
        <v>TRUE</v>
      </c>
    </row>
    <row r="768" spans="1:27" x14ac:dyDescent="0.4">
      <c r="B768" s="3" t="s">
        <v>19</v>
      </c>
      <c r="I768" s="2">
        <v>207</v>
      </c>
    </row>
    <row r="769" spans="2:24" x14ac:dyDescent="0.4">
      <c r="B769" s="50" t="s">
        <v>492</v>
      </c>
      <c r="C769" s="50"/>
      <c r="D769" s="33"/>
      <c r="E769" s="2" t="s">
        <v>493</v>
      </c>
      <c r="I769" s="2">
        <v>207</v>
      </c>
      <c r="L769" s="2" t="s">
        <v>494</v>
      </c>
      <c r="M769" s="2" t="s">
        <v>476</v>
      </c>
      <c r="N769" s="2" t="s">
        <v>479</v>
      </c>
      <c r="O769" s="2" t="s">
        <v>493</v>
      </c>
      <c r="S769" s="6" t="s">
        <v>36</v>
      </c>
      <c r="T769" s="6" t="s">
        <v>37</v>
      </c>
      <c r="U769" s="6" t="s">
        <v>38</v>
      </c>
    </row>
    <row r="770" spans="2:24" x14ac:dyDescent="0.4">
      <c r="B770" s="7" t="s">
        <v>134</v>
      </c>
      <c r="C770" s="5">
        <v>1</v>
      </c>
      <c r="D770" s="30"/>
      <c r="E770" s="2" t="s">
        <v>392</v>
      </c>
      <c r="F770" s="2" t="s">
        <v>102</v>
      </c>
      <c r="G770" s="2" t="s">
        <v>103</v>
      </c>
      <c r="H770" s="2">
        <v>214</v>
      </c>
      <c r="I770" s="2">
        <v>207</v>
      </c>
      <c r="K770" s="2">
        <v>3</v>
      </c>
      <c r="L770" s="2" t="s">
        <v>136</v>
      </c>
      <c r="M770" s="2" t="s">
        <v>476</v>
      </c>
      <c r="N770" s="2" t="s">
        <v>479</v>
      </c>
      <c r="O770" s="2" t="s">
        <v>493</v>
      </c>
      <c r="S770" s="9"/>
      <c r="T770" s="10"/>
      <c r="U770" s="8"/>
      <c r="V770" s="2" t="s">
        <v>105</v>
      </c>
      <c r="W770" s="2" t="s">
        <v>106</v>
      </c>
      <c r="X770" s="45" t="str" cm="1">
        <f t="array" ref="X770">IF(X762="TRUE",IF(AND(C770&lt;&gt;1,C771:C774="",S770:U774=""), "FALSE","TRUE"),"FALSE")</f>
        <v>TRUE</v>
      </c>
    </row>
    <row r="771" spans="2:24" x14ac:dyDescent="0.4">
      <c r="B771" s="7" t="s">
        <v>495</v>
      </c>
      <c r="C771" s="8"/>
      <c r="D771" s="31"/>
      <c r="E771" s="2" t="s">
        <v>496</v>
      </c>
      <c r="F771" s="2" t="s">
        <v>497</v>
      </c>
      <c r="G771" s="2" t="s">
        <v>498</v>
      </c>
      <c r="H771" s="2">
        <v>214</v>
      </c>
      <c r="I771" s="2">
        <v>207</v>
      </c>
      <c r="K771" s="2">
        <v>50</v>
      </c>
      <c r="L771" s="2" t="s">
        <v>30</v>
      </c>
      <c r="M771" s="2" t="s">
        <v>476</v>
      </c>
      <c r="N771" s="2" t="s">
        <v>479</v>
      </c>
      <c r="O771" s="2" t="s">
        <v>493</v>
      </c>
      <c r="S771" s="9"/>
      <c r="T771" s="10"/>
      <c r="U771" s="8"/>
      <c r="W771" s="2" t="s">
        <v>499</v>
      </c>
      <c r="X771" s="45" t="str" cm="1">
        <f t="array" ref="X771">IF(X762="TRUE",IF(AND(C770&lt;&gt;1,C771:C774="",S770:U774=""), "FALSE","TRUE"),"FALSE")</f>
        <v>TRUE</v>
      </c>
    </row>
    <row r="772" spans="2:24" x14ac:dyDescent="0.4">
      <c r="B772" s="7" t="s">
        <v>500</v>
      </c>
      <c r="C772" s="5"/>
      <c r="D772" s="30"/>
      <c r="E772" s="2" t="s">
        <v>501</v>
      </c>
      <c r="F772" s="2" t="s">
        <v>154</v>
      </c>
      <c r="G772" s="2" t="s">
        <v>502</v>
      </c>
      <c r="H772" s="2">
        <v>214</v>
      </c>
      <c r="I772" s="2">
        <v>207</v>
      </c>
      <c r="K772" s="2">
        <v>10</v>
      </c>
      <c r="L772" s="2" t="s">
        <v>30</v>
      </c>
      <c r="M772" s="2" t="s">
        <v>476</v>
      </c>
      <c r="N772" s="2" t="s">
        <v>479</v>
      </c>
      <c r="O772" s="2" t="s">
        <v>493</v>
      </c>
      <c r="S772" s="9"/>
      <c r="T772" s="10"/>
      <c r="U772" s="8"/>
      <c r="W772" s="2" t="s">
        <v>156</v>
      </c>
      <c r="X772" s="45" t="str" cm="1">
        <f t="array" ref="X772">IF(X762="TRUE",IF(AND(C770&lt;&gt;1,C771:C774="",S770:U774=""), "FALSE","TRUE"),"FALSE")</f>
        <v>TRUE</v>
      </c>
    </row>
    <row r="773" spans="2:24" x14ac:dyDescent="0.4">
      <c r="B773" s="7" t="s">
        <v>503</v>
      </c>
      <c r="C773" s="5"/>
      <c r="D773" s="30"/>
      <c r="E773" s="2" t="s">
        <v>504</v>
      </c>
      <c r="F773" s="2" t="s">
        <v>505</v>
      </c>
      <c r="G773" s="2" t="s">
        <v>506</v>
      </c>
      <c r="H773" s="2">
        <v>214</v>
      </c>
      <c r="I773" s="2">
        <v>207</v>
      </c>
      <c r="K773" s="2">
        <v>4</v>
      </c>
      <c r="L773" s="2" t="s">
        <v>30</v>
      </c>
      <c r="M773" s="2" t="s">
        <v>476</v>
      </c>
      <c r="N773" s="2" t="s">
        <v>479</v>
      </c>
      <c r="O773" s="2" t="s">
        <v>493</v>
      </c>
      <c r="S773" s="9"/>
      <c r="T773" s="10"/>
      <c r="U773" s="8"/>
      <c r="W773" s="2" t="s">
        <v>507</v>
      </c>
      <c r="X773" s="45" t="str" cm="1">
        <f t="array" ref="X773">IF(X762="TRUE",IF(AND(C770&lt;&gt;1,C771:C774="",S770:U774=""), "FALSE","TRUE"),"FALSE")</f>
        <v>TRUE</v>
      </c>
    </row>
    <row r="774" spans="2:24" collapsed="1" x14ac:dyDescent="0.4">
      <c r="B774" s="7" t="s">
        <v>508</v>
      </c>
      <c r="C774" s="8"/>
      <c r="D774" s="31"/>
      <c r="E774" s="2" t="s">
        <v>509</v>
      </c>
      <c r="F774" s="2" t="s">
        <v>510</v>
      </c>
      <c r="G774" s="2" t="s">
        <v>511</v>
      </c>
      <c r="H774" s="2">
        <v>214</v>
      </c>
      <c r="I774" s="2">
        <v>207</v>
      </c>
      <c r="K774" s="2">
        <v>120</v>
      </c>
      <c r="L774" s="2" t="s">
        <v>30</v>
      </c>
      <c r="M774" s="2" t="s">
        <v>476</v>
      </c>
      <c r="N774" s="2" t="s">
        <v>479</v>
      </c>
      <c r="O774" s="2" t="s">
        <v>493</v>
      </c>
      <c r="S774" s="9"/>
      <c r="T774" s="10"/>
      <c r="U774" s="8"/>
      <c r="W774" s="2" t="s">
        <v>512</v>
      </c>
      <c r="X774" s="45" t="str" cm="1">
        <f t="array" ref="X774">IF(X762="TRUE",IF(AND(C770&lt;&gt;1,C771:C774="",S770:U774=""), "FALSE","TRUE"),"FALSE")</f>
        <v>TRUE</v>
      </c>
    </row>
    <row r="775" spans="2:24" hidden="1" outlineLevel="1" x14ac:dyDescent="0.4">
      <c r="B775" s="7" t="s">
        <v>134</v>
      </c>
      <c r="C775" s="5">
        <v>2</v>
      </c>
      <c r="D775" s="30"/>
      <c r="E775" s="2" t="s">
        <v>392</v>
      </c>
      <c r="F775" s="2" t="s">
        <v>102</v>
      </c>
      <c r="G775" s="2" t="s">
        <v>103</v>
      </c>
      <c r="H775" s="2">
        <v>214</v>
      </c>
      <c r="I775" s="2">
        <v>207</v>
      </c>
      <c r="K775" s="2">
        <v>3</v>
      </c>
      <c r="L775" s="2" t="s">
        <v>136</v>
      </c>
      <c r="M775" s="2" t="s">
        <v>476</v>
      </c>
      <c r="N775" s="2" t="s">
        <v>479</v>
      </c>
      <c r="O775" s="2" t="s">
        <v>493</v>
      </c>
      <c r="S775" s="9"/>
      <c r="T775" s="10"/>
      <c r="U775" s="8"/>
      <c r="V775" s="2" t="s">
        <v>105</v>
      </c>
      <c r="W775" s="2" t="s">
        <v>106</v>
      </c>
      <c r="X775" s="45" t="str" cm="1">
        <f t="array" ref="X775">IF(X762="TRUE",IF(AND(C775&lt;&gt;1,C776:C779="",S775:U779=""), "FALSE","TRUE"),"FALSE")</f>
        <v>FALSE</v>
      </c>
    </row>
    <row r="776" spans="2:24" hidden="1" outlineLevel="1" x14ac:dyDescent="0.4">
      <c r="B776" s="7" t="s">
        <v>495</v>
      </c>
      <c r="C776" s="8"/>
      <c r="D776" s="31"/>
      <c r="E776" s="2" t="s">
        <v>496</v>
      </c>
      <c r="F776" s="2" t="s">
        <v>497</v>
      </c>
      <c r="G776" s="2" t="s">
        <v>498</v>
      </c>
      <c r="H776" s="2">
        <v>214</v>
      </c>
      <c r="I776" s="2">
        <v>207</v>
      </c>
      <c r="K776" s="2">
        <v>50</v>
      </c>
      <c r="L776" s="2" t="s">
        <v>30</v>
      </c>
      <c r="M776" s="2" t="s">
        <v>476</v>
      </c>
      <c r="N776" s="2" t="s">
        <v>479</v>
      </c>
      <c r="O776" s="2" t="s">
        <v>493</v>
      </c>
      <c r="S776" s="9"/>
      <c r="T776" s="10"/>
      <c r="U776" s="8"/>
      <c r="W776" s="2" t="s">
        <v>499</v>
      </c>
      <c r="X776" s="45" t="str" cm="1">
        <f t="array" ref="X776">IF(X762="TRUE",IF(AND(C775&lt;&gt;1,C776:C779="",S775:U779=""), "FALSE","TRUE"),"FALSE")</f>
        <v>FALSE</v>
      </c>
    </row>
    <row r="777" spans="2:24" hidden="1" outlineLevel="1" x14ac:dyDescent="0.4">
      <c r="B777" s="7" t="s">
        <v>500</v>
      </c>
      <c r="C777" s="5"/>
      <c r="D777" s="30"/>
      <c r="E777" s="2" t="s">
        <v>501</v>
      </c>
      <c r="F777" s="2" t="s">
        <v>154</v>
      </c>
      <c r="G777" s="2" t="s">
        <v>502</v>
      </c>
      <c r="H777" s="2">
        <v>214</v>
      </c>
      <c r="I777" s="2">
        <v>207</v>
      </c>
      <c r="K777" s="2">
        <v>10</v>
      </c>
      <c r="L777" s="2" t="s">
        <v>30</v>
      </c>
      <c r="M777" s="2" t="s">
        <v>476</v>
      </c>
      <c r="N777" s="2" t="s">
        <v>479</v>
      </c>
      <c r="O777" s="2" t="s">
        <v>493</v>
      </c>
      <c r="S777" s="9"/>
      <c r="T777" s="10"/>
      <c r="U777" s="8"/>
      <c r="W777" s="2" t="s">
        <v>156</v>
      </c>
      <c r="X777" s="45" t="str" cm="1">
        <f t="array" ref="X777">IF(X762="TRUE",IF(AND(C775&lt;&gt;1,C776:C779="",S775:U779=""), "FALSE","TRUE"),"FALSE")</f>
        <v>FALSE</v>
      </c>
    </row>
    <row r="778" spans="2:24" hidden="1" outlineLevel="1" x14ac:dyDescent="0.4">
      <c r="B778" s="7" t="s">
        <v>503</v>
      </c>
      <c r="C778" s="5"/>
      <c r="D778" s="30"/>
      <c r="E778" s="2" t="s">
        <v>504</v>
      </c>
      <c r="F778" s="2" t="s">
        <v>505</v>
      </c>
      <c r="G778" s="2" t="s">
        <v>506</v>
      </c>
      <c r="H778" s="2">
        <v>214</v>
      </c>
      <c r="I778" s="2">
        <v>207</v>
      </c>
      <c r="K778" s="2">
        <v>4</v>
      </c>
      <c r="L778" s="2" t="s">
        <v>30</v>
      </c>
      <c r="M778" s="2" t="s">
        <v>476</v>
      </c>
      <c r="N778" s="2" t="s">
        <v>479</v>
      </c>
      <c r="O778" s="2" t="s">
        <v>493</v>
      </c>
      <c r="S778" s="9"/>
      <c r="T778" s="10"/>
      <c r="U778" s="8"/>
      <c r="W778" s="2" t="s">
        <v>507</v>
      </c>
      <c r="X778" s="45" t="str" cm="1">
        <f t="array" ref="X778">IF(X762="TRUE",IF(AND(C775&lt;&gt;1,C776:C779="",S775:U779=""), "FALSE","TRUE"),"FALSE")</f>
        <v>FALSE</v>
      </c>
    </row>
    <row r="779" spans="2:24" hidden="1" outlineLevel="1" x14ac:dyDescent="0.4">
      <c r="B779" s="7" t="s">
        <v>508</v>
      </c>
      <c r="C779" s="8"/>
      <c r="D779" s="31"/>
      <c r="E779" s="2" t="s">
        <v>509</v>
      </c>
      <c r="F779" s="2" t="s">
        <v>510</v>
      </c>
      <c r="G779" s="2" t="s">
        <v>511</v>
      </c>
      <c r="H779" s="2">
        <v>214</v>
      </c>
      <c r="I779" s="2">
        <v>207</v>
      </c>
      <c r="K779" s="2">
        <v>120</v>
      </c>
      <c r="L779" s="2" t="s">
        <v>30</v>
      </c>
      <c r="M779" s="2" t="s">
        <v>476</v>
      </c>
      <c r="N779" s="2" t="s">
        <v>479</v>
      </c>
      <c r="O779" s="2" t="s">
        <v>493</v>
      </c>
      <c r="S779" s="9"/>
      <c r="T779" s="10"/>
      <c r="U779" s="8"/>
      <c r="W779" s="2" t="s">
        <v>512</v>
      </c>
      <c r="X779" s="45" t="str" cm="1">
        <f t="array" ref="X779">IF(X762="TRUE",IF(AND(C775&lt;&gt;1,C776:C779="",S775:U779=""), "FALSE","TRUE"),"FALSE")</f>
        <v>FALSE</v>
      </c>
    </row>
    <row r="780" spans="2:24" x14ac:dyDescent="0.4">
      <c r="B780" s="3" t="s">
        <v>19</v>
      </c>
      <c r="I780" s="2">
        <v>207</v>
      </c>
    </row>
    <row r="781" spans="2:24" x14ac:dyDescent="0.4">
      <c r="B781" s="50" t="s">
        <v>513</v>
      </c>
      <c r="C781" s="50"/>
      <c r="D781" s="33"/>
      <c r="E781" s="2" t="s">
        <v>514</v>
      </c>
      <c r="I781" s="2">
        <v>207</v>
      </c>
      <c r="L781" s="2" t="s">
        <v>515</v>
      </c>
      <c r="M781" s="2" t="s">
        <v>476</v>
      </c>
      <c r="N781" s="2" t="s">
        <v>479</v>
      </c>
      <c r="O781" s="2" t="s">
        <v>514</v>
      </c>
      <c r="S781" s="6" t="s">
        <v>36</v>
      </c>
      <c r="T781" s="6" t="s">
        <v>37</v>
      </c>
      <c r="U781" s="6" t="s">
        <v>38</v>
      </c>
    </row>
    <row r="782" spans="2:24" x14ac:dyDescent="0.4">
      <c r="B782" s="7" t="s">
        <v>134</v>
      </c>
      <c r="C782" s="5">
        <v>1</v>
      </c>
      <c r="D782" s="30"/>
      <c r="E782" s="2" t="s">
        <v>392</v>
      </c>
      <c r="F782" s="2" t="s">
        <v>106</v>
      </c>
      <c r="G782" s="2" t="s">
        <v>103</v>
      </c>
      <c r="H782" s="2">
        <v>221</v>
      </c>
      <c r="I782" s="2">
        <v>207</v>
      </c>
      <c r="K782" s="2">
        <v>3</v>
      </c>
      <c r="L782" s="2" t="s">
        <v>136</v>
      </c>
      <c r="M782" s="2" t="s">
        <v>476</v>
      </c>
      <c r="N782" s="2" t="s">
        <v>479</v>
      </c>
      <c r="O782" s="2" t="s">
        <v>514</v>
      </c>
      <c r="S782" s="9"/>
      <c r="T782" s="10"/>
      <c r="U782" s="8"/>
      <c r="V782" s="2" t="s">
        <v>105</v>
      </c>
      <c r="W782" s="2" t="s">
        <v>106</v>
      </c>
      <c r="X782" s="45" t="str" cm="1">
        <f t="array" ref="X782">IF(X762="TRUE",IF(AND(C782&lt;&gt;1,C783:C784="",S782:U784=""), "FALSE","TRUE"),"FALSE")</f>
        <v>TRUE</v>
      </c>
    </row>
    <row r="783" spans="2:24" x14ac:dyDescent="0.4">
      <c r="B783" s="7" t="s">
        <v>516</v>
      </c>
      <c r="C783" s="8"/>
      <c r="D783" s="31"/>
      <c r="E783" s="2" t="s">
        <v>517</v>
      </c>
      <c r="F783" s="2" t="s">
        <v>499</v>
      </c>
      <c r="G783" s="2" t="s">
        <v>498</v>
      </c>
      <c r="H783" s="2">
        <v>221</v>
      </c>
      <c r="I783" s="2">
        <v>207</v>
      </c>
      <c r="K783" s="2">
        <v>50</v>
      </c>
      <c r="L783" s="2" t="s">
        <v>30</v>
      </c>
      <c r="M783" s="2" t="s">
        <v>476</v>
      </c>
      <c r="N783" s="2" t="s">
        <v>479</v>
      </c>
      <c r="O783" s="2" t="s">
        <v>514</v>
      </c>
      <c r="S783" s="9"/>
      <c r="T783" s="10"/>
      <c r="U783" s="8"/>
      <c r="W783" s="2" t="s">
        <v>499</v>
      </c>
      <c r="X783" s="45" t="str" cm="1">
        <f t="array" ref="X783">IF(X762="TRUE",IF(AND(C782&lt;&gt;1,C783:C784="",S782:U784=""), "FALSE","TRUE"),"FALSE")</f>
        <v>TRUE</v>
      </c>
    </row>
    <row r="784" spans="2:24" x14ac:dyDescent="0.4">
      <c r="B784" s="7" t="s">
        <v>508</v>
      </c>
      <c r="C784" s="8"/>
      <c r="D784" s="31"/>
      <c r="E784" s="2" t="s">
        <v>518</v>
      </c>
      <c r="F784" s="2" t="s">
        <v>512</v>
      </c>
      <c r="G784" s="2" t="s">
        <v>511</v>
      </c>
      <c r="H784" s="2">
        <v>221</v>
      </c>
      <c r="I784" s="2">
        <v>207</v>
      </c>
      <c r="K784" s="2">
        <v>120</v>
      </c>
      <c r="L784" s="2" t="s">
        <v>30</v>
      </c>
      <c r="M784" s="2" t="s">
        <v>476</v>
      </c>
      <c r="N784" s="2" t="s">
        <v>479</v>
      </c>
      <c r="O784" s="2" t="s">
        <v>514</v>
      </c>
      <c r="S784" s="9"/>
      <c r="T784" s="10"/>
      <c r="U784" s="8"/>
      <c r="W784" s="2" t="s">
        <v>512</v>
      </c>
      <c r="X784" s="45" t="str" cm="1">
        <f t="array" ref="X784">IF(X762="TRUE",IF(AND(C782&lt;&gt;1,C783:C784="",S782:U784=""), "FALSE","TRUE"),"FALSE")</f>
        <v>TRUE</v>
      </c>
    </row>
    <row r="785" spans="2:24" x14ac:dyDescent="0.4">
      <c r="B785" s="7" t="s">
        <v>134</v>
      </c>
      <c r="C785" s="5">
        <v>2</v>
      </c>
      <c r="D785" s="30"/>
      <c r="E785" s="2" t="s">
        <v>392</v>
      </c>
      <c r="F785" s="2" t="s">
        <v>106</v>
      </c>
      <c r="G785" s="2" t="s">
        <v>103</v>
      </c>
      <c r="H785" s="2">
        <v>221</v>
      </c>
      <c r="I785" s="2">
        <v>207</v>
      </c>
      <c r="K785" s="2">
        <v>3</v>
      </c>
      <c r="L785" s="2" t="s">
        <v>136</v>
      </c>
      <c r="M785" s="2" t="s">
        <v>476</v>
      </c>
      <c r="N785" s="2" t="s">
        <v>479</v>
      </c>
      <c r="O785" s="2" t="s">
        <v>514</v>
      </c>
      <c r="S785" s="9"/>
      <c r="T785" s="10"/>
      <c r="U785" s="8"/>
      <c r="V785" s="2" t="s">
        <v>105</v>
      </c>
      <c r="W785" s="2" t="s">
        <v>106</v>
      </c>
      <c r="X785" s="45" t="str" cm="1">
        <f t="array" ref="X785">IF(X762="TRUE",IF(AND(C785&lt;&gt;1,C786:C787="",S785:U787=""), "FALSE","TRUE"),"FALSE")</f>
        <v>FALSE</v>
      </c>
    </row>
    <row r="786" spans="2:24" x14ac:dyDescent="0.4">
      <c r="B786" s="7" t="s">
        <v>516</v>
      </c>
      <c r="C786" s="8"/>
      <c r="D786" s="31"/>
      <c r="E786" s="2" t="s">
        <v>517</v>
      </c>
      <c r="F786" s="2" t="s">
        <v>499</v>
      </c>
      <c r="G786" s="2" t="s">
        <v>498</v>
      </c>
      <c r="H786" s="2">
        <v>221</v>
      </c>
      <c r="I786" s="2">
        <v>207</v>
      </c>
      <c r="K786" s="2">
        <v>50</v>
      </c>
      <c r="L786" s="2" t="s">
        <v>30</v>
      </c>
      <c r="M786" s="2" t="s">
        <v>476</v>
      </c>
      <c r="N786" s="2" t="s">
        <v>479</v>
      </c>
      <c r="O786" s="2" t="s">
        <v>514</v>
      </c>
      <c r="S786" s="9"/>
      <c r="T786" s="10"/>
      <c r="U786" s="8"/>
      <c r="W786" s="2" t="s">
        <v>499</v>
      </c>
      <c r="X786" s="45" t="str" cm="1">
        <f t="array" ref="X786">IF(X762="TRUE",IF(AND(C785&lt;&gt;1,C786:C787="",S785:U787=""), "FALSE","TRUE"),"FALSE")</f>
        <v>FALSE</v>
      </c>
    </row>
    <row r="787" spans="2:24" x14ac:dyDescent="0.4">
      <c r="B787" s="7" t="s">
        <v>508</v>
      </c>
      <c r="C787" s="8"/>
      <c r="D787" s="31"/>
      <c r="E787" s="2" t="s">
        <v>518</v>
      </c>
      <c r="F787" s="2" t="s">
        <v>512</v>
      </c>
      <c r="G787" s="2" t="s">
        <v>511</v>
      </c>
      <c r="H787" s="2">
        <v>221</v>
      </c>
      <c r="I787" s="2">
        <v>207</v>
      </c>
      <c r="K787" s="2">
        <v>120</v>
      </c>
      <c r="L787" s="2" t="s">
        <v>30</v>
      </c>
      <c r="M787" s="2" t="s">
        <v>476</v>
      </c>
      <c r="N787" s="2" t="s">
        <v>479</v>
      </c>
      <c r="O787" s="2" t="s">
        <v>514</v>
      </c>
      <c r="S787" s="9"/>
      <c r="T787" s="10"/>
      <c r="U787" s="8"/>
      <c r="W787" s="2" t="s">
        <v>512</v>
      </c>
      <c r="X787" s="45" t="str" cm="1">
        <f t="array" ref="X787">IF(X762="TRUE",IF(AND(C785&lt;&gt;1,C786:C787="",S785:U787=""), "FALSE","TRUE"),"FALSE")</f>
        <v>FALSE</v>
      </c>
    </row>
    <row r="788" spans="2:24" x14ac:dyDescent="0.4">
      <c r="B788" s="7" t="s">
        <v>134</v>
      </c>
      <c r="C788" s="5">
        <v>3</v>
      </c>
      <c r="D788" s="30"/>
      <c r="E788" s="2" t="s">
        <v>392</v>
      </c>
      <c r="F788" s="2" t="s">
        <v>106</v>
      </c>
      <c r="G788" s="2" t="s">
        <v>103</v>
      </c>
      <c r="H788" s="2">
        <v>221</v>
      </c>
      <c r="I788" s="2">
        <v>207</v>
      </c>
      <c r="K788" s="2">
        <v>3</v>
      </c>
      <c r="L788" s="2" t="s">
        <v>136</v>
      </c>
      <c r="M788" s="2" t="s">
        <v>476</v>
      </c>
      <c r="N788" s="2" t="s">
        <v>479</v>
      </c>
      <c r="O788" s="2" t="s">
        <v>514</v>
      </c>
      <c r="S788" s="9"/>
      <c r="T788" s="10"/>
      <c r="U788" s="8"/>
      <c r="V788" s="2" t="s">
        <v>105</v>
      </c>
      <c r="W788" s="2" t="s">
        <v>106</v>
      </c>
      <c r="X788" s="45" t="str" cm="1">
        <f t="array" ref="X788">IF(X762="TRUE",IF(AND(C788&lt;&gt;1,C789:C790="",S788:U790=""), "FALSE","TRUE"),"FALSE")</f>
        <v>FALSE</v>
      </c>
    </row>
    <row r="789" spans="2:24" x14ac:dyDescent="0.4">
      <c r="B789" s="7" t="s">
        <v>516</v>
      </c>
      <c r="C789" s="8"/>
      <c r="D789" s="31"/>
      <c r="E789" s="2" t="s">
        <v>517</v>
      </c>
      <c r="F789" s="2" t="s">
        <v>499</v>
      </c>
      <c r="G789" s="2" t="s">
        <v>498</v>
      </c>
      <c r="H789" s="2">
        <v>221</v>
      </c>
      <c r="I789" s="2">
        <v>207</v>
      </c>
      <c r="K789" s="2">
        <v>50</v>
      </c>
      <c r="L789" s="2" t="s">
        <v>30</v>
      </c>
      <c r="M789" s="2" t="s">
        <v>476</v>
      </c>
      <c r="N789" s="2" t="s">
        <v>479</v>
      </c>
      <c r="O789" s="2" t="s">
        <v>514</v>
      </c>
      <c r="S789" s="9"/>
      <c r="T789" s="10"/>
      <c r="U789" s="8"/>
      <c r="W789" s="2" t="s">
        <v>499</v>
      </c>
      <c r="X789" s="45" t="str" cm="1">
        <f t="array" ref="X789">IF(X762="TRUE",IF(AND(C788&lt;&gt;1,C789:C790="",S788:U790=""), "FALSE","TRUE"),"FALSE")</f>
        <v>FALSE</v>
      </c>
    </row>
    <row r="790" spans="2:24" x14ac:dyDescent="0.4">
      <c r="B790" s="7" t="s">
        <v>508</v>
      </c>
      <c r="C790" s="8"/>
      <c r="D790" s="31"/>
      <c r="E790" s="2" t="s">
        <v>518</v>
      </c>
      <c r="F790" s="2" t="s">
        <v>512</v>
      </c>
      <c r="G790" s="2" t="s">
        <v>511</v>
      </c>
      <c r="H790" s="2">
        <v>221</v>
      </c>
      <c r="I790" s="2">
        <v>207</v>
      </c>
      <c r="K790" s="2">
        <v>120</v>
      </c>
      <c r="L790" s="2" t="s">
        <v>30</v>
      </c>
      <c r="M790" s="2" t="s">
        <v>476</v>
      </c>
      <c r="N790" s="2" t="s">
        <v>479</v>
      </c>
      <c r="O790" s="2" t="s">
        <v>514</v>
      </c>
      <c r="S790" s="9"/>
      <c r="T790" s="10"/>
      <c r="U790" s="8"/>
      <c r="W790" s="2" t="s">
        <v>512</v>
      </c>
      <c r="X790" s="45" t="str" cm="1">
        <f t="array" ref="X790">IF(X762="TRUE",IF(AND(C788&lt;&gt;1,C789:C790="",S788:U790=""), "FALSE","TRUE"),"FALSE")</f>
        <v>FALSE</v>
      </c>
    </row>
    <row r="791" spans="2:24" x14ac:dyDescent="0.4">
      <c r="B791" s="7" t="s">
        <v>134</v>
      </c>
      <c r="C791" s="5">
        <v>4</v>
      </c>
      <c r="D791" s="30"/>
      <c r="E791" s="2" t="s">
        <v>392</v>
      </c>
      <c r="F791" s="2" t="s">
        <v>106</v>
      </c>
      <c r="G791" s="2" t="s">
        <v>103</v>
      </c>
      <c r="H791" s="2">
        <v>221</v>
      </c>
      <c r="I791" s="2">
        <v>207</v>
      </c>
      <c r="K791" s="2">
        <v>3</v>
      </c>
      <c r="L791" s="2" t="s">
        <v>136</v>
      </c>
      <c r="M791" s="2" t="s">
        <v>476</v>
      </c>
      <c r="N791" s="2" t="s">
        <v>479</v>
      </c>
      <c r="O791" s="2" t="s">
        <v>514</v>
      </c>
      <c r="S791" s="9"/>
      <c r="T791" s="10"/>
      <c r="U791" s="8"/>
      <c r="V791" s="2" t="s">
        <v>105</v>
      </c>
      <c r="W791" s="2" t="s">
        <v>106</v>
      </c>
      <c r="X791" s="45" t="str" cm="1">
        <f t="array" ref="X791">IF(X762="TRUE",IF(AND(C791&lt;&gt;1,C792:C793="",S791:U793=""), "FALSE","TRUE"),"FALSE")</f>
        <v>FALSE</v>
      </c>
    </row>
    <row r="792" spans="2:24" x14ac:dyDescent="0.4">
      <c r="B792" s="7" t="s">
        <v>516</v>
      </c>
      <c r="C792" s="8"/>
      <c r="D792" s="31"/>
      <c r="E792" s="2" t="s">
        <v>517</v>
      </c>
      <c r="F792" s="2" t="s">
        <v>499</v>
      </c>
      <c r="G792" s="2" t="s">
        <v>498</v>
      </c>
      <c r="H792" s="2">
        <v>221</v>
      </c>
      <c r="I792" s="2">
        <v>207</v>
      </c>
      <c r="K792" s="2">
        <v>50</v>
      </c>
      <c r="L792" s="2" t="s">
        <v>30</v>
      </c>
      <c r="M792" s="2" t="s">
        <v>476</v>
      </c>
      <c r="N792" s="2" t="s">
        <v>479</v>
      </c>
      <c r="O792" s="2" t="s">
        <v>514</v>
      </c>
      <c r="S792" s="9"/>
      <c r="T792" s="10"/>
      <c r="U792" s="8"/>
      <c r="W792" s="2" t="s">
        <v>499</v>
      </c>
      <c r="X792" s="45" t="str" cm="1">
        <f t="array" ref="X792">IF(X762="TRUE",IF(AND(C791&lt;&gt;1,C792:C793="",S791:U793=""), "FALSE","TRUE"),"FALSE")</f>
        <v>FALSE</v>
      </c>
    </row>
    <row r="793" spans="2:24" x14ac:dyDescent="0.4">
      <c r="B793" s="7" t="s">
        <v>508</v>
      </c>
      <c r="C793" s="8"/>
      <c r="D793" s="31"/>
      <c r="E793" s="2" t="s">
        <v>518</v>
      </c>
      <c r="F793" s="2" t="s">
        <v>512</v>
      </c>
      <c r="G793" s="2" t="s">
        <v>511</v>
      </c>
      <c r="H793" s="2">
        <v>221</v>
      </c>
      <c r="I793" s="2">
        <v>207</v>
      </c>
      <c r="K793" s="2">
        <v>120</v>
      </c>
      <c r="L793" s="2" t="s">
        <v>30</v>
      </c>
      <c r="M793" s="2" t="s">
        <v>476</v>
      </c>
      <c r="N793" s="2" t="s">
        <v>479</v>
      </c>
      <c r="O793" s="2" t="s">
        <v>514</v>
      </c>
      <c r="S793" s="9"/>
      <c r="T793" s="10"/>
      <c r="U793" s="8"/>
      <c r="W793" s="2" t="s">
        <v>512</v>
      </c>
      <c r="X793" s="45" t="str" cm="1">
        <f t="array" ref="X793">IF(X762="TRUE",IF(AND(C791&lt;&gt;1,C792:C793="",S791:U793=""), "FALSE","TRUE"),"FALSE")</f>
        <v>FALSE</v>
      </c>
    </row>
    <row r="794" spans="2:24" x14ac:dyDescent="0.4">
      <c r="B794" s="7" t="s">
        <v>134</v>
      </c>
      <c r="C794" s="5">
        <v>5</v>
      </c>
      <c r="D794" s="30"/>
      <c r="E794" s="2" t="s">
        <v>392</v>
      </c>
      <c r="F794" s="2" t="s">
        <v>106</v>
      </c>
      <c r="G794" s="2" t="s">
        <v>103</v>
      </c>
      <c r="H794" s="2">
        <v>221</v>
      </c>
      <c r="I794" s="2">
        <v>207</v>
      </c>
      <c r="K794" s="2">
        <v>3</v>
      </c>
      <c r="L794" s="2" t="s">
        <v>136</v>
      </c>
      <c r="M794" s="2" t="s">
        <v>476</v>
      </c>
      <c r="N794" s="2" t="s">
        <v>479</v>
      </c>
      <c r="O794" s="2" t="s">
        <v>514</v>
      </c>
      <c r="S794" s="9"/>
      <c r="T794" s="10"/>
      <c r="U794" s="8"/>
      <c r="V794" s="2" t="s">
        <v>105</v>
      </c>
      <c r="W794" s="2" t="s">
        <v>106</v>
      </c>
      <c r="X794" s="45" t="str" cm="1">
        <f t="array" ref="X794">IF(X762="TRUE",IF(AND(C794&lt;&gt;1,C795:C796="",S794:U796=""), "FALSE","TRUE"),"FALSE")</f>
        <v>FALSE</v>
      </c>
    </row>
    <row r="795" spans="2:24" x14ac:dyDescent="0.4">
      <c r="B795" s="7" t="s">
        <v>516</v>
      </c>
      <c r="C795" s="8"/>
      <c r="D795" s="31"/>
      <c r="E795" s="2" t="s">
        <v>517</v>
      </c>
      <c r="F795" s="2" t="s">
        <v>499</v>
      </c>
      <c r="G795" s="2" t="s">
        <v>498</v>
      </c>
      <c r="H795" s="2">
        <v>221</v>
      </c>
      <c r="I795" s="2">
        <v>207</v>
      </c>
      <c r="K795" s="2">
        <v>50</v>
      </c>
      <c r="L795" s="2" t="s">
        <v>30</v>
      </c>
      <c r="M795" s="2" t="s">
        <v>476</v>
      </c>
      <c r="N795" s="2" t="s">
        <v>479</v>
      </c>
      <c r="O795" s="2" t="s">
        <v>514</v>
      </c>
      <c r="S795" s="9"/>
      <c r="T795" s="10"/>
      <c r="U795" s="8"/>
      <c r="W795" s="2" t="s">
        <v>499</v>
      </c>
      <c r="X795" s="45" t="str" cm="1">
        <f t="array" ref="X795">IF(X762="TRUE",IF(AND(C794&lt;&gt;1,C795:C796="",S794:U796=""), "FALSE","TRUE"),"FALSE")</f>
        <v>FALSE</v>
      </c>
    </row>
    <row r="796" spans="2:24" collapsed="1" x14ac:dyDescent="0.4">
      <c r="B796" s="7" t="s">
        <v>508</v>
      </c>
      <c r="C796" s="8"/>
      <c r="D796" s="31"/>
      <c r="E796" s="2" t="s">
        <v>518</v>
      </c>
      <c r="F796" s="2" t="s">
        <v>512</v>
      </c>
      <c r="G796" s="2" t="s">
        <v>511</v>
      </c>
      <c r="H796" s="2">
        <v>221</v>
      </c>
      <c r="I796" s="2">
        <v>207</v>
      </c>
      <c r="K796" s="2">
        <v>120</v>
      </c>
      <c r="L796" s="2" t="s">
        <v>30</v>
      </c>
      <c r="M796" s="2" t="s">
        <v>476</v>
      </c>
      <c r="N796" s="2" t="s">
        <v>479</v>
      </c>
      <c r="O796" s="2" t="s">
        <v>514</v>
      </c>
      <c r="S796" s="9"/>
      <c r="T796" s="10"/>
      <c r="U796" s="8"/>
      <c r="W796" s="2" t="s">
        <v>512</v>
      </c>
      <c r="X796" s="45" t="str" cm="1">
        <f t="array" ref="X796">IF(X762="TRUE",IF(AND(C794&lt;&gt;1,C795:C796="",S794:U796=""), "FALSE","TRUE"),"FALSE")</f>
        <v>FALSE</v>
      </c>
    </row>
    <row r="797" spans="2:24" hidden="1" outlineLevel="1" x14ac:dyDescent="0.4">
      <c r="B797" s="7" t="s">
        <v>134</v>
      </c>
      <c r="C797" s="5">
        <v>6</v>
      </c>
      <c r="D797" s="30"/>
      <c r="E797" s="2" t="s">
        <v>392</v>
      </c>
      <c r="F797" s="2" t="s">
        <v>106</v>
      </c>
      <c r="G797" s="2" t="s">
        <v>103</v>
      </c>
      <c r="H797" s="2">
        <v>221</v>
      </c>
      <c r="I797" s="2">
        <v>207</v>
      </c>
      <c r="K797" s="2">
        <v>3</v>
      </c>
      <c r="L797" s="2" t="s">
        <v>136</v>
      </c>
      <c r="M797" s="2" t="s">
        <v>476</v>
      </c>
      <c r="N797" s="2" t="s">
        <v>479</v>
      </c>
      <c r="O797" s="2" t="s">
        <v>514</v>
      </c>
      <c r="S797" s="9"/>
      <c r="T797" s="10"/>
      <c r="U797" s="8"/>
      <c r="V797" s="2" t="s">
        <v>105</v>
      </c>
      <c r="W797" s="2" t="s">
        <v>106</v>
      </c>
      <c r="X797" s="45" t="str" cm="1">
        <f t="array" ref="X797">IF(X762="TRUE",IF(AND(C797&lt;&gt;1,C798:C799="",S797:U799=""), "FALSE","TRUE"),"FALSE")</f>
        <v>FALSE</v>
      </c>
    </row>
    <row r="798" spans="2:24" hidden="1" outlineLevel="1" x14ac:dyDescent="0.4">
      <c r="B798" s="7" t="s">
        <v>516</v>
      </c>
      <c r="C798" s="8"/>
      <c r="D798" s="31"/>
      <c r="E798" s="2" t="s">
        <v>517</v>
      </c>
      <c r="F798" s="2" t="s">
        <v>499</v>
      </c>
      <c r="G798" s="2" t="s">
        <v>498</v>
      </c>
      <c r="H798" s="2">
        <v>221</v>
      </c>
      <c r="I798" s="2">
        <v>207</v>
      </c>
      <c r="K798" s="2">
        <v>50</v>
      </c>
      <c r="L798" s="2" t="s">
        <v>30</v>
      </c>
      <c r="M798" s="2" t="s">
        <v>476</v>
      </c>
      <c r="N798" s="2" t="s">
        <v>479</v>
      </c>
      <c r="O798" s="2" t="s">
        <v>514</v>
      </c>
      <c r="S798" s="9"/>
      <c r="T798" s="10"/>
      <c r="U798" s="8"/>
      <c r="W798" s="2" t="s">
        <v>499</v>
      </c>
      <c r="X798" s="45" t="str" cm="1">
        <f t="array" ref="X798">IF(X762="TRUE",IF(AND(C797&lt;&gt;1,C798:C799="",S797:U799=""), "FALSE","TRUE"),"FALSE")</f>
        <v>FALSE</v>
      </c>
    </row>
    <row r="799" spans="2:24" hidden="1" outlineLevel="1" x14ac:dyDescent="0.4">
      <c r="B799" s="7" t="s">
        <v>508</v>
      </c>
      <c r="C799" s="8"/>
      <c r="D799" s="31"/>
      <c r="E799" s="2" t="s">
        <v>518</v>
      </c>
      <c r="F799" s="2" t="s">
        <v>512</v>
      </c>
      <c r="G799" s="2" t="s">
        <v>511</v>
      </c>
      <c r="H799" s="2">
        <v>221</v>
      </c>
      <c r="I799" s="2">
        <v>207</v>
      </c>
      <c r="K799" s="2">
        <v>120</v>
      </c>
      <c r="L799" s="2" t="s">
        <v>30</v>
      </c>
      <c r="M799" s="2" t="s">
        <v>476</v>
      </c>
      <c r="N799" s="2" t="s">
        <v>479</v>
      </c>
      <c r="O799" s="2" t="s">
        <v>514</v>
      </c>
      <c r="S799" s="9"/>
      <c r="T799" s="10"/>
      <c r="U799" s="8"/>
      <c r="W799" s="2" t="s">
        <v>512</v>
      </c>
      <c r="X799" s="45" t="str" cm="1">
        <f t="array" ref="X799">IF(X762="TRUE",IF(AND(C797&lt;&gt;1,C798:C799="",S797:U799=""), "FALSE","TRUE"),"FALSE")</f>
        <v>FALSE</v>
      </c>
    </row>
    <row r="800" spans="2:24" hidden="1" outlineLevel="1" x14ac:dyDescent="0.4">
      <c r="B800" s="7" t="s">
        <v>134</v>
      </c>
      <c r="C800" s="5">
        <v>7</v>
      </c>
      <c r="D800" s="30"/>
      <c r="E800" s="2" t="s">
        <v>392</v>
      </c>
      <c r="F800" s="2" t="s">
        <v>106</v>
      </c>
      <c r="G800" s="2" t="s">
        <v>103</v>
      </c>
      <c r="H800" s="2">
        <v>221</v>
      </c>
      <c r="I800" s="2">
        <v>207</v>
      </c>
      <c r="K800" s="2">
        <v>3</v>
      </c>
      <c r="L800" s="2" t="s">
        <v>136</v>
      </c>
      <c r="M800" s="2" t="s">
        <v>476</v>
      </c>
      <c r="N800" s="2" t="s">
        <v>479</v>
      </c>
      <c r="O800" s="2" t="s">
        <v>514</v>
      </c>
      <c r="S800" s="9"/>
      <c r="T800" s="10"/>
      <c r="U800" s="8"/>
      <c r="V800" s="2" t="s">
        <v>105</v>
      </c>
      <c r="W800" s="2" t="s">
        <v>106</v>
      </c>
      <c r="X800" s="45" t="str" cm="1">
        <f t="array" ref="X800">IF(X762="TRUE",IF(AND(C800&lt;&gt;1,C801:C802="",S800:U802=""), "FALSE","TRUE"),"FALSE")</f>
        <v>FALSE</v>
      </c>
    </row>
    <row r="801" spans="2:24" hidden="1" outlineLevel="1" x14ac:dyDescent="0.4">
      <c r="B801" s="7" t="s">
        <v>516</v>
      </c>
      <c r="C801" s="8"/>
      <c r="D801" s="31"/>
      <c r="E801" s="2" t="s">
        <v>517</v>
      </c>
      <c r="F801" s="2" t="s">
        <v>499</v>
      </c>
      <c r="G801" s="2" t="s">
        <v>498</v>
      </c>
      <c r="H801" s="2">
        <v>221</v>
      </c>
      <c r="I801" s="2">
        <v>207</v>
      </c>
      <c r="K801" s="2">
        <v>50</v>
      </c>
      <c r="L801" s="2" t="s">
        <v>30</v>
      </c>
      <c r="M801" s="2" t="s">
        <v>476</v>
      </c>
      <c r="N801" s="2" t="s">
        <v>479</v>
      </c>
      <c r="O801" s="2" t="s">
        <v>514</v>
      </c>
      <c r="S801" s="9"/>
      <c r="T801" s="10"/>
      <c r="U801" s="8"/>
      <c r="W801" s="2" t="s">
        <v>499</v>
      </c>
      <c r="X801" s="45" t="str" cm="1">
        <f t="array" ref="X801">IF(X762="TRUE",IF(AND(C800&lt;&gt;1,C801:C802="",S800:U802=""), "FALSE","TRUE"),"FALSE")</f>
        <v>FALSE</v>
      </c>
    </row>
    <row r="802" spans="2:24" hidden="1" outlineLevel="1" x14ac:dyDescent="0.4">
      <c r="B802" s="7" t="s">
        <v>508</v>
      </c>
      <c r="C802" s="8"/>
      <c r="D802" s="31"/>
      <c r="E802" s="2" t="s">
        <v>518</v>
      </c>
      <c r="F802" s="2" t="s">
        <v>512</v>
      </c>
      <c r="G802" s="2" t="s">
        <v>511</v>
      </c>
      <c r="H802" s="2">
        <v>221</v>
      </c>
      <c r="I802" s="2">
        <v>207</v>
      </c>
      <c r="K802" s="2">
        <v>120</v>
      </c>
      <c r="L802" s="2" t="s">
        <v>30</v>
      </c>
      <c r="M802" s="2" t="s">
        <v>476</v>
      </c>
      <c r="N802" s="2" t="s">
        <v>479</v>
      </c>
      <c r="O802" s="2" t="s">
        <v>514</v>
      </c>
      <c r="S802" s="9"/>
      <c r="T802" s="10"/>
      <c r="U802" s="8"/>
      <c r="W802" s="2" t="s">
        <v>512</v>
      </c>
      <c r="X802" s="45" t="str" cm="1">
        <f t="array" ref="X802">IF(X762="TRUE",IF(AND(C800&lt;&gt;1,C801:C802="",S800:U802=""), "FALSE","TRUE"),"FALSE")</f>
        <v>FALSE</v>
      </c>
    </row>
    <row r="803" spans="2:24" hidden="1" outlineLevel="1" x14ac:dyDescent="0.4">
      <c r="B803" s="7" t="s">
        <v>134</v>
      </c>
      <c r="C803" s="5">
        <v>8</v>
      </c>
      <c r="D803" s="30"/>
      <c r="E803" s="2" t="s">
        <v>392</v>
      </c>
      <c r="F803" s="2" t="s">
        <v>106</v>
      </c>
      <c r="G803" s="2" t="s">
        <v>103</v>
      </c>
      <c r="H803" s="2">
        <v>221</v>
      </c>
      <c r="I803" s="2">
        <v>207</v>
      </c>
      <c r="K803" s="2">
        <v>3</v>
      </c>
      <c r="L803" s="2" t="s">
        <v>136</v>
      </c>
      <c r="M803" s="2" t="s">
        <v>476</v>
      </c>
      <c r="N803" s="2" t="s">
        <v>479</v>
      </c>
      <c r="O803" s="2" t="s">
        <v>514</v>
      </c>
      <c r="S803" s="9"/>
      <c r="T803" s="10"/>
      <c r="U803" s="8"/>
      <c r="V803" s="2" t="s">
        <v>105</v>
      </c>
      <c r="W803" s="2" t="s">
        <v>106</v>
      </c>
      <c r="X803" s="45" t="str" cm="1">
        <f t="array" ref="X803">IF(X762="TRUE",IF(AND(C803&lt;&gt;1,C804:C805="",S803:U805=""), "FALSE","TRUE"),"FALSE")</f>
        <v>FALSE</v>
      </c>
    </row>
    <row r="804" spans="2:24" hidden="1" outlineLevel="1" x14ac:dyDescent="0.4">
      <c r="B804" s="7" t="s">
        <v>516</v>
      </c>
      <c r="C804" s="8"/>
      <c r="D804" s="31"/>
      <c r="E804" s="2" t="s">
        <v>517</v>
      </c>
      <c r="F804" s="2" t="s">
        <v>499</v>
      </c>
      <c r="G804" s="2" t="s">
        <v>498</v>
      </c>
      <c r="H804" s="2">
        <v>221</v>
      </c>
      <c r="I804" s="2">
        <v>207</v>
      </c>
      <c r="K804" s="2">
        <v>50</v>
      </c>
      <c r="L804" s="2" t="s">
        <v>30</v>
      </c>
      <c r="M804" s="2" t="s">
        <v>476</v>
      </c>
      <c r="N804" s="2" t="s">
        <v>479</v>
      </c>
      <c r="O804" s="2" t="s">
        <v>514</v>
      </c>
      <c r="S804" s="9"/>
      <c r="T804" s="10"/>
      <c r="U804" s="8"/>
      <c r="W804" s="2" t="s">
        <v>499</v>
      </c>
      <c r="X804" s="45" t="str" cm="1">
        <f t="array" ref="X804">IF(X762="TRUE",IF(AND(C803&lt;&gt;1,C804:C805="",S803:U805=""), "FALSE","TRUE"),"FALSE")</f>
        <v>FALSE</v>
      </c>
    </row>
    <row r="805" spans="2:24" hidden="1" outlineLevel="1" x14ac:dyDescent="0.4">
      <c r="B805" s="7" t="s">
        <v>508</v>
      </c>
      <c r="C805" s="8"/>
      <c r="D805" s="31"/>
      <c r="E805" s="2" t="s">
        <v>518</v>
      </c>
      <c r="F805" s="2" t="s">
        <v>512</v>
      </c>
      <c r="G805" s="2" t="s">
        <v>511</v>
      </c>
      <c r="H805" s="2">
        <v>221</v>
      </c>
      <c r="I805" s="2">
        <v>207</v>
      </c>
      <c r="K805" s="2">
        <v>120</v>
      </c>
      <c r="L805" s="2" t="s">
        <v>30</v>
      </c>
      <c r="M805" s="2" t="s">
        <v>476</v>
      </c>
      <c r="N805" s="2" t="s">
        <v>479</v>
      </c>
      <c r="O805" s="2" t="s">
        <v>514</v>
      </c>
      <c r="S805" s="9"/>
      <c r="T805" s="10"/>
      <c r="U805" s="8"/>
      <c r="W805" s="2" t="s">
        <v>512</v>
      </c>
      <c r="X805" s="45" t="str" cm="1">
        <f t="array" ref="X805">IF(X762="TRUE",IF(AND(C803&lt;&gt;1,C804:C805="",S803:U805=""), "FALSE","TRUE"),"FALSE")</f>
        <v>FALSE</v>
      </c>
    </row>
    <row r="806" spans="2:24" hidden="1" outlineLevel="1" x14ac:dyDescent="0.4">
      <c r="B806" s="7" t="s">
        <v>134</v>
      </c>
      <c r="C806" s="5">
        <v>9</v>
      </c>
      <c r="D806" s="30"/>
      <c r="E806" s="2" t="s">
        <v>392</v>
      </c>
      <c r="F806" s="2" t="s">
        <v>106</v>
      </c>
      <c r="G806" s="2" t="s">
        <v>103</v>
      </c>
      <c r="H806" s="2">
        <v>221</v>
      </c>
      <c r="I806" s="2">
        <v>207</v>
      </c>
      <c r="K806" s="2">
        <v>3</v>
      </c>
      <c r="L806" s="2" t="s">
        <v>136</v>
      </c>
      <c r="M806" s="2" t="s">
        <v>476</v>
      </c>
      <c r="N806" s="2" t="s">
        <v>479</v>
      </c>
      <c r="O806" s="2" t="s">
        <v>514</v>
      </c>
      <c r="S806" s="9"/>
      <c r="T806" s="10"/>
      <c r="U806" s="8"/>
      <c r="V806" s="2" t="s">
        <v>105</v>
      </c>
      <c r="W806" s="2" t="s">
        <v>106</v>
      </c>
      <c r="X806" s="45" t="str" cm="1">
        <f t="array" ref="X806">IF(X762="TRUE",IF(AND(C806&lt;&gt;1,C807:C808="",S806:U808=""), "FALSE","TRUE"),"FALSE")</f>
        <v>FALSE</v>
      </c>
    </row>
    <row r="807" spans="2:24" hidden="1" outlineLevel="1" x14ac:dyDescent="0.4">
      <c r="B807" s="7" t="s">
        <v>516</v>
      </c>
      <c r="C807" s="8"/>
      <c r="D807" s="31"/>
      <c r="E807" s="2" t="s">
        <v>517</v>
      </c>
      <c r="F807" s="2" t="s">
        <v>499</v>
      </c>
      <c r="G807" s="2" t="s">
        <v>498</v>
      </c>
      <c r="H807" s="2">
        <v>221</v>
      </c>
      <c r="I807" s="2">
        <v>207</v>
      </c>
      <c r="K807" s="2">
        <v>50</v>
      </c>
      <c r="L807" s="2" t="s">
        <v>30</v>
      </c>
      <c r="M807" s="2" t="s">
        <v>476</v>
      </c>
      <c r="N807" s="2" t="s">
        <v>479</v>
      </c>
      <c r="O807" s="2" t="s">
        <v>514</v>
      </c>
      <c r="S807" s="9"/>
      <c r="T807" s="10"/>
      <c r="U807" s="8"/>
      <c r="W807" s="2" t="s">
        <v>499</v>
      </c>
      <c r="X807" s="45" t="str" cm="1">
        <f t="array" ref="X807">IF(X762="TRUE",IF(AND(C806&lt;&gt;1,C807:C808="",S806:U808=""), "FALSE","TRUE"),"FALSE")</f>
        <v>FALSE</v>
      </c>
    </row>
    <row r="808" spans="2:24" hidden="1" outlineLevel="1" x14ac:dyDescent="0.4">
      <c r="B808" s="7" t="s">
        <v>508</v>
      </c>
      <c r="C808" s="8"/>
      <c r="D808" s="31"/>
      <c r="E808" s="2" t="s">
        <v>518</v>
      </c>
      <c r="F808" s="2" t="s">
        <v>512</v>
      </c>
      <c r="G808" s="2" t="s">
        <v>511</v>
      </c>
      <c r="H808" s="2">
        <v>221</v>
      </c>
      <c r="I808" s="2">
        <v>207</v>
      </c>
      <c r="K808" s="2">
        <v>120</v>
      </c>
      <c r="L808" s="2" t="s">
        <v>30</v>
      </c>
      <c r="M808" s="2" t="s">
        <v>476</v>
      </c>
      <c r="N808" s="2" t="s">
        <v>479</v>
      </c>
      <c r="O808" s="2" t="s">
        <v>514</v>
      </c>
      <c r="S808" s="9"/>
      <c r="T808" s="10"/>
      <c r="U808" s="8"/>
      <c r="W808" s="2" t="s">
        <v>512</v>
      </c>
      <c r="X808" s="45" t="str" cm="1">
        <f t="array" ref="X808">IF(X762="TRUE",IF(AND(C806&lt;&gt;1,C807:C808="",S806:U808=""), "FALSE","TRUE"),"FALSE")</f>
        <v>FALSE</v>
      </c>
    </row>
    <row r="809" spans="2:24" hidden="1" outlineLevel="1" x14ac:dyDescent="0.4">
      <c r="B809" s="7" t="s">
        <v>134</v>
      </c>
      <c r="C809" s="5">
        <v>10</v>
      </c>
      <c r="D809" s="30"/>
      <c r="E809" s="2" t="s">
        <v>392</v>
      </c>
      <c r="F809" s="2" t="s">
        <v>106</v>
      </c>
      <c r="G809" s="2" t="s">
        <v>103</v>
      </c>
      <c r="H809" s="2">
        <v>221</v>
      </c>
      <c r="I809" s="2">
        <v>207</v>
      </c>
      <c r="K809" s="2">
        <v>3</v>
      </c>
      <c r="L809" s="2" t="s">
        <v>136</v>
      </c>
      <c r="M809" s="2" t="s">
        <v>476</v>
      </c>
      <c r="N809" s="2" t="s">
        <v>479</v>
      </c>
      <c r="O809" s="2" t="s">
        <v>514</v>
      </c>
      <c r="S809" s="9"/>
      <c r="T809" s="10"/>
      <c r="U809" s="8"/>
      <c r="V809" s="2" t="s">
        <v>105</v>
      </c>
      <c r="W809" s="2" t="s">
        <v>106</v>
      </c>
      <c r="X809" s="45" t="str" cm="1">
        <f t="array" ref="X809">IF(X762="TRUE",IF(AND(C809&lt;&gt;1,C810:C811="",S809:U811=""), "FALSE","TRUE"),"FALSE")</f>
        <v>FALSE</v>
      </c>
    </row>
    <row r="810" spans="2:24" hidden="1" outlineLevel="1" x14ac:dyDescent="0.4">
      <c r="B810" s="7" t="s">
        <v>516</v>
      </c>
      <c r="C810" s="8"/>
      <c r="D810" s="31"/>
      <c r="E810" s="2" t="s">
        <v>517</v>
      </c>
      <c r="F810" s="2" t="s">
        <v>499</v>
      </c>
      <c r="G810" s="2" t="s">
        <v>498</v>
      </c>
      <c r="H810" s="2">
        <v>221</v>
      </c>
      <c r="I810" s="2">
        <v>207</v>
      </c>
      <c r="K810" s="2">
        <v>50</v>
      </c>
      <c r="L810" s="2" t="s">
        <v>30</v>
      </c>
      <c r="M810" s="2" t="s">
        <v>476</v>
      </c>
      <c r="N810" s="2" t="s">
        <v>479</v>
      </c>
      <c r="O810" s="2" t="s">
        <v>514</v>
      </c>
      <c r="S810" s="9"/>
      <c r="T810" s="10"/>
      <c r="U810" s="8"/>
      <c r="W810" s="2" t="s">
        <v>499</v>
      </c>
      <c r="X810" s="45" t="str" cm="1">
        <f t="array" ref="X810">IF(X762="TRUE",IF(AND(C809&lt;&gt;1,C810:C811="",S809:U811=""), "FALSE","TRUE"),"FALSE")</f>
        <v>FALSE</v>
      </c>
    </row>
    <row r="811" spans="2:24" hidden="1" outlineLevel="1" x14ac:dyDescent="0.4">
      <c r="B811" s="7" t="s">
        <v>508</v>
      </c>
      <c r="C811" s="8"/>
      <c r="D811" s="31"/>
      <c r="E811" s="2" t="s">
        <v>518</v>
      </c>
      <c r="F811" s="2" t="s">
        <v>512</v>
      </c>
      <c r="G811" s="2" t="s">
        <v>511</v>
      </c>
      <c r="H811" s="2">
        <v>221</v>
      </c>
      <c r="I811" s="2">
        <v>207</v>
      </c>
      <c r="K811" s="2">
        <v>120</v>
      </c>
      <c r="L811" s="2" t="s">
        <v>30</v>
      </c>
      <c r="M811" s="2" t="s">
        <v>476</v>
      </c>
      <c r="N811" s="2" t="s">
        <v>479</v>
      </c>
      <c r="O811" s="2" t="s">
        <v>514</v>
      </c>
      <c r="S811" s="9"/>
      <c r="T811" s="10"/>
      <c r="U811" s="8"/>
      <c r="W811" s="2" t="s">
        <v>512</v>
      </c>
      <c r="X811" s="45" t="str" cm="1">
        <f t="array" ref="X811">IF(X762="TRUE",IF(AND(C809&lt;&gt;1,C810:C811="",S809:U811=""), "FALSE","TRUE"),"FALSE")</f>
        <v>FALSE</v>
      </c>
    </row>
    <row r="812" spans="2:24" hidden="1" outlineLevel="1" x14ac:dyDescent="0.4">
      <c r="B812" s="7" t="s">
        <v>134</v>
      </c>
      <c r="C812" s="5">
        <v>11</v>
      </c>
      <c r="D812" s="30"/>
      <c r="E812" s="2" t="s">
        <v>392</v>
      </c>
      <c r="F812" s="2" t="s">
        <v>106</v>
      </c>
      <c r="G812" s="2" t="s">
        <v>103</v>
      </c>
      <c r="H812" s="2">
        <v>221</v>
      </c>
      <c r="I812" s="2">
        <v>207</v>
      </c>
      <c r="K812" s="2">
        <v>3</v>
      </c>
      <c r="L812" s="2" t="s">
        <v>136</v>
      </c>
      <c r="M812" s="2" t="s">
        <v>476</v>
      </c>
      <c r="N812" s="2" t="s">
        <v>479</v>
      </c>
      <c r="O812" s="2" t="s">
        <v>514</v>
      </c>
      <c r="S812" s="9"/>
      <c r="T812" s="10"/>
      <c r="U812" s="8"/>
      <c r="V812" s="2" t="s">
        <v>105</v>
      </c>
      <c r="W812" s="2" t="s">
        <v>106</v>
      </c>
      <c r="X812" s="45" t="str" cm="1">
        <f t="array" ref="X812">IF(X762="TRUE",IF(AND(C812&lt;&gt;1,C813:C814="",S812:U814=""), "FALSE","TRUE"),"FALSE")</f>
        <v>FALSE</v>
      </c>
    </row>
    <row r="813" spans="2:24" hidden="1" outlineLevel="1" x14ac:dyDescent="0.4">
      <c r="B813" s="7" t="s">
        <v>516</v>
      </c>
      <c r="C813" s="8"/>
      <c r="D813" s="31"/>
      <c r="E813" s="2" t="s">
        <v>517</v>
      </c>
      <c r="F813" s="2" t="s">
        <v>499</v>
      </c>
      <c r="G813" s="2" t="s">
        <v>498</v>
      </c>
      <c r="H813" s="2">
        <v>221</v>
      </c>
      <c r="I813" s="2">
        <v>207</v>
      </c>
      <c r="K813" s="2">
        <v>50</v>
      </c>
      <c r="L813" s="2" t="s">
        <v>30</v>
      </c>
      <c r="M813" s="2" t="s">
        <v>476</v>
      </c>
      <c r="N813" s="2" t="s">
        <v>479</v>
      </c>
      <c r="O813" s="2" t="s">
        <v>514</v>
      </c>
      <c r="S813" s="9"/>
      <c r="T813" s="10"/>
      <c r="U813" s="8"/>
      <c r="W813" s="2" t="s">
        <v>499</v>
      </c>
      <c r="X813" s="45" t="str" cm="1">
        <f t="array" ref="X813">IF(X762="TRUE",IF(AND(C812&lt;&gt;1,C813:C814="",S812:U814=""), "FALSE","TRUE"),"FALSE")</f>
        <v>FALSE</v>
      </c>
    </row>
    <row r="814" spans="2:24" hidden="1" outlineLevel="1" x14ac:dyDescent="0.4">
      <c r="B814" s="7" t="s">
        <v>508</v>
      </c>
      <c r="C814" s="8"/>
      <c r="D814" s="31"/>
      <c r="E814" s="2" t="s">
        <v>518</v>
      </c>
      <c r="F814" s="2" t="s">
        <v>512</v>
      </c>
      <c r="G814" s="2" t="s">
        <v>511</v>
      </c>
      <c r="H814" s="2">
        <v>221</v>
      </c>
      <c r="I814" s="2">
        <v>207</v>
      </c>
      <c r="K814" s="2">
        <v>120</v>
      </c>
      <c r="L814" s="2" t="s">
        <v>30</v>
      </c>
      <c r="M814" s="2" t="s">
        <v>476</v>
      </c>
      <c r="N814" s="2" t="s">
        <v>479</v>
      </c>
      <c r="O814" s="2" t="s">
        <v>514</v>
      </c>
      <c r="S814" s="9"/>
      <c r="T814" s="10"/>
      <c r="U814" s="8"/>
      <c r="W814" s="2" t="s">
        <v>512</v>
      </c>
      <c r="X814" s="45" t="str" cm="1">
        <f t="array" ref="X814">IF(X762="TRUE",IF(AND(C812&lt;&gt;1,C813:C814="",S812:U814=""), "FALSE","TRUE"),"FALSE")</f>
        <v>FALSE</v>
      </c>
    </row>
    <row r="815" spans="2:24" hidden="1" outlineLevel="1" x14ac:dyDescent="0.4">
      <c r="B815" s="7" t="s">
        <v>134</v>
      </c>
      <c r="C815" s="5">
        <v>12</v>
      </c>
      <c r="D815" s="30"/>
      <c r="E815" s="2" t="s">
        <v>392</v>
      </c>
      <c r="F815" s="2" t="s">
        <v>106</v>
      </c>
      <c r="G815" s="2" t="s">
        <v>103</v>
      </c>
      <c r="H815" s="2">
        <v>221</v>
      </c>
      <c r="I815" s="2">
        <v>207</v>
      </c>
      <c r="K815" s="2">
        <v>3</v>
      </c>
      <c r="L815" s="2" t="s">
        <v>136</v>
      </c>
      <c r="M815" s="2" t="s">
        <v>476</v>
      </c>
      <c r="N815" s="2" t="s">
        <v>479</v>
      </c>
      <c r="O815" s="2" t="s">
        <v>514</v>
      </c>
      <c r="S815" s="9"/>
      <c r="T815" s="10"/>
      <c r="U815" s="8"/>
      <c r="V815" s="2" t="s">
        <v>105</v>
      </c>
      <c r="W815" s="2" t="s">
        <v>106</v>
      </c>
      <c r="X815" s="45" t="str" cm="1">
        <f t="array" ref="X815">IF(X762="TRUE",IF(AND(C815&lt;&gt;1,C816:C817="",S815:U817=""), "FALSE","TRUE"),"FALSE")</f>
        <v>FALSE</v>
      </c>
    </row>
    <row r="816" spans="2:24" hidden="1" outlineLevel="1" x14ac:dyDescent="0.4">
      <c r="B816" s="7" t="s">
        <v>516</v>
      </c>
      <c r="C816" s="8"/>
      <c r="D816" s="31"/>
      <c r="E816" s="2" t="s">
        <v>517</v>
      </c>
      <c r="F816" s="2" t="s">
        <v>499</v>
      </c>
      <c r="G816" s="2" t="s">
        <v>498</v>
      </c>
      <c r="H816" s="2">
        <v>221</v>
      </c>
      <c r="I816" s="2">
        <v>207</v>
      </c>
      <c r="K816" s="2">
        <v>50</v>
      </c>
      <c r="L816" s="2" t="s">
        <v>30</v>
      </c>
      <c r="M816" s="2" t="s">
        <v>476</v>
      </c>
      <c r="N816" s="2" t="s">
        <v>479</v>
      </c>
      <c r="O816" s="2" t="s">
        <v>514</v>
      </c>
      <c r="S816" s="9"/>
      <c r="T816" s="10"/>
      <c r="U816" s="8"/>
      <c r="W816" s="2" t="s">
        <v>499</v>
      </c>
      <c r="X816" s="45" t="str" cm="1">
        <f t="array" ref="X816">IF(X762="TRUE",IF(AND(C815&lt;&gt;1,C816:C817="",S815:U817=""), "FALSE","TRUE"),"FALSE")</f>
        <v>FALSE</v>
      </c>
    </row>
    <row r="817" spans="2:24" hidden="1" outlineLevel="1" x14ac:dyDescent="0.4">
      <c r="B817" s="7" t="s">
        <v>508</v>
      </c>
      <c r="C817" s="8"/>
      <c r="D817" s="31"/>
      <c r="E817" s="2" t="s">
        <v>518</v>
      </c>
      <c r="F817" s="2" t="s">
        <v>512</v>
      </c>
      <c r="G817" s="2" t="s">
        <v>511</v>
      </c>
      <c r="H817" s="2">
        <v>221</v>
      </c>
      <c r="I817" s="2">
        <v>207</v>
      </c>
      <c r="K817" s="2">
        <v>120</v>
      </c>
      <c r="L817" s="2" t="s">
        <v>30</v>
      </c>
      <c r="M817" s="2" t="s">
        <v>476</v>
      </c>
      <c r="N817" s="2" t="s">
        <v>479</v>
      </c>
      <c r="O817" s="2" t="s">
        <v>514</v>
      </c>
      <c r="S817" s="9"/>
      <c r="T817" s="10"/>
      <c r="U817" s="8"/>
      <c r="W817" s="2" t="s">
        <v>512</v>
      </c>
      <c r="X817" s="45" t="str" cm="1">
        <f t="array" ref="X817">IF(X762="TRUE",IF(AND(C815&lt;&gt;1,C816:C817="",S815:U817=""), "FALSE","TRUE"),"FALSE")</f>
        <v>FALSE</v>
      </c>
    </row>
    <row r="818" spans="2:24" hidden="1" outlineLevel="1" x14ac:dyDescent="0.4">
      <c r="B818" s="7" t="s">
        <v>134</v>
      </c>
      <c r="C818" s="5">
        <v>13</v>
      </c>
      <c r="D818" s="30"/>
      <c r="E818" s="2" t="s">
        <v>392</v>
      </c>
      <c r="F818" s="2" t="s">
        <v>106</v>
      </c>
      <c r="G818" s="2" t="s">
        <v>103</v>
      </c>
      <c r="H818" s="2">
        <v>221</v>
      </c>
      <c r="I818" s="2">
        <v>207</v>
      </c>
      <c r="K818" s="2">
        <v>3</v>
      </c>
      <c r="L818" s="2" t="s">
        <v>136</v>
      </c>
      <c r="M818" s="2" t="s">
        <v>476</v>
      </c>
      <c r="N818" s="2" t="s">
        <v>479</v>
      </c>
      <c r="O818" s="2" t="s">
        <v>514</v>
      </c>
      <c r="S818" s="9"/>
      <c r="T818" s="10"/>
      <c r="U818" s="8"/>
      <c r="V818" s="2" t="s">
        <v>105</v>
      </c>
      <c r="W818" s="2" t="s">
        <v>106</v>
      </c>
      <c r="X818" s="45" t="str" cm="1">
        <f t="array" ref="X818">IF(X762="TRUE",IF(AND(C818&lt;&gt;1,C819:C820="",S818:U820=""), "FALSE","TRUE"),"FALSE")</f>
        <v>FALSE</v>
      </c>
    </row>
    <row r="819" spans="2:24" hidden="1" outlineLevel="1" x14ac:dyDescent="0.4">
      <c r="B819" s="7" t="s">
        <v>516</v>
      </c>
      <c r="C819" s="8"/>
      <c r="D819" s="31"/>
      <c r="E819" s="2" t="s">
        <v>517</v>
      </c>
      <c r="F819" s="2" t="s">
        <v>499</v>
      </c>
      <c r="G819" s="2" t="s">
        <v>498</v>
      </c>
      <c r="H819" s="2">
        <v>221</v>
      </c>
      <c r="I819" s="2">
        <v>207</v>
      </c>
      <c r="K819" s="2">
        <v>50</v>
      </c>
      <c r="L819" s="2" t="s">
        <v>30</v>
      </c>
      <c r="M819" s="2" t="s">
        <v>476</v>
      </c>
      <c r="N819" s="2" t="s">
        <v>479</v>
      </c>
      <c r="O819" s="2" t="s">
        <v>514</v>
      </c>
      <c r="S819" s="9"/>
      <c r="T819" s="10"/>
      <c r="U819" s="8"/>
      <c r="W819" s="2" t="s">
        <v>499</v>
      </c>
      <c r="X819" s="45" t="str" cm="1">
        <f t="array" ref="X819">IF(X762="TRUE",IF(AND(C818&lt;&gt;1,C819:C820="",S818:U820=""), "FALSE","TRUE"),"FALSE")</f>
        <v>FALSE</v>
      </c>
    </row>
    <row r="820" spans="2:24" hidden="1" outlineLevel="1" x14ac:dyDescent="0.4">
      <c r="B820" s="7" t="s">
        <v>508</v>
      </c>
      <c r="C820" s="8"/>
      <c r="D820" s="31"/>
      <c r="E820" s="2" t="s">
        <v>518</v>
      </c>
      <c r="F820" s="2" t="s">
        <v>512</v>
      </c>
      <c r="G820" s="2" t="s">
        <v>511</v>
      </c>
      <c r="H820" s="2">
        <v>221</v>
      </c>
      <c r="I820" s="2">
        <v>207</v>
      </c>
      <c r="K820" s="2">
        <v>120</v>
      </c>
      <c r="L820" s="2" t="s">
        <v>30</v>
      </c>
      <c r="M820" s="2" t="s">
        <v>476</v>
      </c>
      <c r="N820" s="2" t="s">
        <v>479</v>
      </c>
      <c r="O820" s="2" t="s">
        <v>514</v>
      </c>
      <c r="S820" s="9"/>
      <c r="T820" s="10"/>
      <c r="U820" s="8"/>
      <c r="W820" s="2" t="s">
        <v>512</v>
      </c>
      <c r="X820" s="45" t="str" cm="1">
        <f t="array" ref="X820">IF(X762="TRUE",IF(AND(C818&lt;&gt;1,C819:C820="",S818:U820=""), "FALSE","TRUE"),"FALSE")</f>
        <v>FALSE</v>
      </c>
    </row>
    <row r="821" spans="2:24" hidden="1" outlineLevel="1" x14ac:dyDescent="0.4">
      <c r="B821" s="7" t="s">
        <v>134</v>
      </c>
      <c r="C821" s="5">
        <v>14</v>
      </c>
      <c r="D821" s="30"/>
      <c r="E821" s="2" t="s">
        <v>392</v>
      </c>
      <c r="F821" s="2" t="s">
        <v>106</v>
      </c>
      <c r="G821" s="2" t="s">
        <v>103</v>
      </c>
      <c r="H821" s="2">
        <v>221</v>
      </c>
      <c r="I821" s="2">
        <v>207</v>
      </c>
      <c r="K821" s="2">
        <v>3</v>
      </c>
      <c r="L821" s="2" t="s">
        <v>136</v>
      </c>
      <c r="M821" s="2" t="s">
        <v>476</v>
      </c>
      <c r="N821" s="2" t="s">
        <v>479</v>
      </c>
      <c r="O821" s="2" t="s">
        <v>514</v>
      </c>
      <c r="S821" s="9"/>
      <c r="T821" s="10"/>
      <c r="U821" s="8"/>
      <c r="V821" s="2" t="s">
        <v>105</v>
      </c>
      <c r="W821" s="2" t="s">
        <v>106</v>
      </c>
      <c r="X821" s="45" t="str" cm="1">
        <f t="array" ref="X821">IF(X762="TRUE",IF(AND(C821&lt;&gt;1,C822:C823="",S821:U823=""), "FALSE","TRUE"),"FALSE")</f>
        <v>FALSE</v>
      </c>
    </row>
    <row r="822" spans="2:24" hidden="1" outlineLevel="1" x14ac:dyDescent="0.4">
      <c r="B822" s="7" t="s">
        <v>516</v>
      </c>
      <c r="C822" s="8"/>
      <c r="D822" s="31"/>
      <c r="E822" s="2" t="s">
        <v>517</v>
      </c>
      <c r="F822" s="2" t="s">
        <v>499</v>
      </c>
      <c r="G822" s="2" t="s">
        <v>498</v>
      </c>
      <c r="H822" s="2">
        <v>221</v>
      </c>
      <c r="I822" s="2">
        <v>207</v>
      </c>
      <c r="K822" s="2">
        <v>50</v>
      </c>
      <c r="L822" s="2" t="s">
        <v>30</v>
      </c>
      <c r="M822" s="2" t="s">
        <v>476</v>
      </c>
      <c r="N822" s="2" t="s">
        <v>479</v>
      </c>
      <c r="O822" s="2" t="s">
        <v>514</v>
      </c>
      <c r="S822" s="9"/>
      <c r="T822" s="10"/>
      <c r="U822" s="8"/>
      <c r="W822" s="2" t="s">
        <v>499</v>
      </c>
      <c r="X822" s="45" t="str" cm="1">
        <f t="array" ref="X822">IF(X762="TRUE",IF(AND(C821&lt;&gt;1,C822:C823="",S821:U823=""), "FALSE","TRUE"),"FALSE")</f>
        <v>FALSE</v>
      </c>
    </row>
    <row r="823" spans="2:24" hidden="1" outlineLevel="1" x14ac:dyDescent="0.4">
      <c r="B823" s="7" t="s">
        <v>508</v>
      </c>
      <c r="C823" s="8"/>
      <c r="D823" s="31"/>
      <c r="E823" s="2" t="s">
        <v>518</v>
      </c>
      <c r="F823" s="2" t="s">
        <v>512</v>
      </c>
      <c r="G823" s="2" t="s">
        <v>511</v>
      </c>
      <c r="H823" s="2">
        <v>221</v>
      </c>
      <c r="I823" s="2">
        <v>207</v>
      </c>
      <c r="K823" s="2">
        <v>120</v>
      </c>
      <c r="L823" s="2" t="s">
        <v>30</v>
      </c>
      <c r="M823" s="2" t="s">
        <v>476</v>
      </c>
      <c r="N823" s="2" t="s">
        <v>479</v>
      </c>
      <c r="O823" s="2" t="s">
        <v>514</v>
      </c>
      <c r="S823" s="9"/>
      <c r="T823" s="10"/>
      <c r="U823" s="8"/>
      <c r="W823" s="2" t="s">
        <v>512</v>
      </c>
      <c r="X823" s="45" t="str" cm="1">
        <f t="array" ref="X823">IF(X762="TRUE",IF(AND(C821&lt;&gt;1,C822:C823="",S821:U823=""), "FALSE","TRUE"),"FALSE")</f>
        <v>FALSE</v>
      </c>
    </row>
    <row r="824" spans="2:24" hidden="1" outlineLevel="1" x14ac:dyDescent="0.4">
      <c r="B824" s="7" t="s">
        <v>134</v>
      </c>
      <c r="C824" s="5">
        <v>15</v>
      </c>
      <c r="D824" s="30"/>
      <c r="E824" s="2" t="s">
        <v>392</v>
      </c>
      <c r="F824" s="2" t="s">
        <v>106</v>
      </c>
      <c r="G824" s="2" t="s">
        <v>103</v>
      </c>
      <c r="H824" s="2">
        <v>221</v>
      </c>
      <c r="I824" s="2">
        <v>207</v>
      </c>
      <c r="K824" s="2">
        <v>3</v>
      </c>
      <c r="L824" s="2" t="s">
        <v>136</v>
      </c>
      <c r="M824" s="2" t="s">
        <v>476</v>
      </c>
      <c r="N824" s="2" t="s">
        <v>479</v>
      </c>
      <c r="O824" s="2" t="s">
        <v>514</v>
      </c>
      <c r="S824" s="9"/>
      <c r="T824" s="10"/>
      <c r="U824" s="8"/>
      <c r="V824" s="2" t="s">
        <v>105</v>
      </c>
      <c r="W824" s="2" t="s">
        <v>106</v>
      </c>
      <c r="X824" s="45" t="str" cm="1">
        <f t="array" ref="X824">IF(X762="TRUE",IF(AND(C824&lt;&gt;1,C825:C826="",S824:U826=""), "FALSE","TRUE"),"FALSE")</f>
        <v>FALSE</v>
      </c>
    </row>
    <row r="825" spans="2:24" hidden="1" outlineLevel="1" x14ac:dyDescent="0.4">
      <c r="B825" s="7" t="s">
        <v>516</v>
      </c>
      <c r="C825" s="8"/>
      <c r="D825" s="31"/>
      <c r="E825" s="2" t="s">
        <v>517</v>
      </c>
      <c r="F825" s="2" t="s">
        <v>499</v>
      </c>
      <c r="G825" s="2" t="s">
        <v>498</v>
      </c>
      <c r="H825" s="2">
        <v>221</v>
      </c>
      <c r="I825" s="2">
        <v>207</v>
      </c>
      <c r="K825" s="2">
        <v>50</v>
      </c>
      <c r="L825" s="2" t="s">
        <v>30</v>
      </c>
      <c r="M825" s="2" t="s">
        <v>476</v>
      </c>
      <c r="N825" s="2" t="s">
        <v>479</v>
      </c>
      <c r="O825" s="2" t="s">
        <v>514</v>
      </c>
      <c r="S825" s="9"/>
      <c r="T825" s="10"/>
      <c r="U825" s="8"/>
      <c r="W825" s="2" t="s">
        <v>499</v>
      </c>
      <c r="X825" s="45" t="str" cm="1">
        <f t="array" ref="X825">IF(X762="TRUE",IF(AND(C824&lt;&gt;1,C825:C826="",S824:U826=""), "FALSE","TRUE"),"FALSE")</f>
        <v>FALSE</v>
      </c>
    </row>
    <row r="826" spans="2:24" hidden="1" outlineLevel="1" x14ac:dyDescent="0.4">
      <c r="B826" s="7" t="s">
        <v>508</v>
      </c>
      <c r="C826" s="8"/>
      <c r="D826" s="31"/>
      <c r="E826" s="2" t="s">
        <v>518</v>
      </c>
      <c r="F826" s="2" t="s">
        <v>512</v>
      </c>
      <c r="G826" s="2" t="s">
        <v>511</v>
      </c>
      <c r="H826" s="2">
        <v>221</v>
      </c>
      <c r="I826" s="2">
        <v>207</v>
      </c>
      <c r="K826" s="2">
        <v>120</v>
      </c>
      <c r="L826" s="2" t="s">
        <v>30</v>
      </c>
      <c r="M826" s="2" t="s">
        <v>476</v>
      </c>
      <c r="N826" s="2" t="s">
        <v>479</v>
      </c>
      <c r="O826" s="2" t="s">
        <v>514</v>
      </c>
      <c r="S826" s="9"/>
      <c r="T826" s="10"/>
      <c r="U826" s="8"/>
      <c r="W826" s="2" t="s">
        <v>512</v>
      </c>
      <c r="X826" s="45" t="str" cm="1">
        <f t="array" ref="X826">IF(X762="TRUE",IF(AND(C824&lt;&gt;1,C825:C826="",S824:U826=""), "FALSE","TRUE"),"FALSE")</f>
        <v>FALSE</v>
      </c>
    </row>
    <row r="827" spans="2:24" hidden="1" outlineLevel="1" x14ac:dyDescent="0.4">
      <c r="B827" s="7" t="s">
        <v>134</v>
      </c>
      <c r="C827" s="5">
        <v>16</v>
      </c>
      <c r="D827" s="30"/>
      <c r="E827" s="2" t="s">
        <v>392</v>
      </c>
      <c r="F827" s="2" t="s">
        <v>106</v>
      </c>
      <c r="G827" s="2" t="s">
        <v>103</v>
      </c>
      <c r="H827" s="2">
        <v>221</v>
      </c>
      <c r="I827" s="2">
        <v>207</v>
      </c>
      <c r="K827" s="2">
        <v>3</v>
      </c>
      <c r="L827" s="2" t="s">
        <v>136</v>
      </c>
      <c r="M827" s="2" t="s">
        <v>476</v>
      </c>
      <c r="N827" s="2" t="s">
        <v>479</v>
      </c>
      <c r="O827" s="2" t="s">
        <v>514</v>
      </c>
      <c r="S827" s="9"/>
      <c r="T827" s="10"/>
      <c r="U827" s="8"/>
      <c r="V827" s="2" t="s">
        <v>105</v>
      </c>
      <c r="W827" s="2" t="s">
        <v>106</v>
      </c>
      <c r="X827" s="45" t="str" cm="1">
        <f t="array" ref="X827">IF(X762="TRUE",IF(AND(C827&lt;&gt;1,C828:C829="",S827:U829=""), "FALSE","TRUE"),"FALSE")</f>
        <v>FALSE</v>
      </c>
    </row>
    <row r="828" spans="2:24" hidden="1" outlineLevel="1" x14ac:dyDescent="0.4">
      <c r="B828" s="7" t="s">
        <v>516</v>
      </c>
      <c r="C828" s="8"/>
      <c r="D828" s="31"/>
      <c r="E828" s="2" t="s">
        <v>517</v>
      </c>
      <c r="F828" s="2" t="s">
        <v>499</v>
      </c>
      <c r="G828" s="2" t="s">
        <v>498</v>
      </c>
      <c r="H828" s="2">
        <v>221</v>
      </c>
      <c r="I828" s="2">
        <v>207</v>
      </c>
      <c r="K828" s="2">
        <v>50</v>
      </c>
      <c r="L828" s="2" t="s">
        <v>30</v>
      </c>
      <c r="M828" s="2" t="s">
        <v>476</v>
      </c>
      <c r="N828" s="2" t="s">
        <v>479</v>
      </c>
      <c r="O828" s="2" t="s">
        <v>514</v>
      </c>
      <c r="S828" s="9"/>
      <c r="T828" s="10"/>
      <c r="U828" s="8"/>
      <c r="W828" s="2" t="s">
        <v>499</v>
      </c>
      <c r="X828" s="45" t="str" cm="1">
        <f t="array" ref="X828">IF(X762="TRUE",IF(AND(C827&lt;&gt;1,C828:C829="",S827:U829=""), "FALSE","TRUE"),"FALSE")</f>
        <v>FALSE</v>
      </c>
    </row>
    <row r="829" spans="2:24" hidden="1" outlineLevel="1" x14ac:dyDescent="0.4">
      <c r="B829" s="7" t="s">
        <v>508</v>
      </c>
      <c r="C829" s="8"/>
      <c r="D829" s="31"/>
      <c r="E829" s="2" t="s">
        <v>518</v>
      </c>
      <c r="F829" s="2" t="s">
        <v>512</v>
      </c>
      <c r="G829" s="2" t="s">
        <v>511</v>
      </c>
      <c r="H829" s="2">
        <v>221</v>
      </c>
      <c r="I829" s="2">
        <v>207</v>
      </c>
      <c r="K829" s="2">
        <v>120</v>
      </c>
      <c r="L829" s="2" t="s">
        <v>30</v>
      </c>
      <c r="M829" s="2" t="s">
        <v>476</v>
      </c>
      <c r="N829" s="2" t="s">
        <v>479</v>
      </c>
      <c r="O829" s="2" t="s">
        <v>514</v>
      </c>
      <c r="S829" s="9"/>
      <c r="T829" s="10"/>
      <c r="U829" s="8"/>
      <c r="W829" s="2" t="s">
        <v>512</v>
      </c>
      <c r="X829" s="45" t="str" cm="1">
        <f t="array" ref="X829">IF(X762="TRUE",IF(AND(C827&lt;&gt;1,C828:C829="",S827:U829=""), "FALSE","TRUE"),"FALSE")</f>
        <v>FALSE</v>
      </c>
    </row>
    <row r="830" spans="2:24" hidden="1" outlineLevel="1" x14ac:dyDescent="0.4">
      <c r="B830" s="7" t="s">
        <v>134</v>
      </c>
      <c r="C830" s="5">
        <v>17</v>
      </c>
      <c r="D830" s="30"/>
      <c r="E830" s="2" t="s">
        <v>392</v>
      </c>
      <c r="F830" s="2" t="s">
        <v>106</v>
      </c>
      <c r="G830" s="2" t="s">
        <v>103</v>
      </c>
      <c r="H830" s="2">
        <v>221</v>
      </c>
      <c r="I830" s="2">
        <v>207</v>
      </c>
      <c r="K830" s="2">
        <v>3</v>
      </c>
      <c r="L830" s="2" t="s">
        <v>136</v>
      </c>
      <c r="M830" s="2" t="s">
        <v>476</v>
      </c>
      <c r="N830" s="2" t="s">
        <v>479</v>
      </c>
      <c r="O830" s="2" t="s">
        <v>514</v>
      </c>
      <c r="S830" s="9"/>
      <c r="T830" s="10"/>
      <c r="U830" s="8"/>
      <c r="V830" s="2" t="s">
        <v>105</v>
      </c>
      <c r="W830" s="2" t="s">
        <v>106</v>
      </c>
      <c r="X830" s="45" t="str" cm="1">
        <f t="array" ref="X830">IF(X762="TRUE",IF(AND(C830&lt;&gt;1,C831:C832="",S830:U832=""), "FALSE","TRUE"),"FALSE")</f>
        <v>FALSE</v>
      </c>
    </row>
    <row r="831" spans="2:24" hidden="1" outlineLevel="1" x14ac:dyDescent="0.4">
      <c r="B831" s="7" t="s">
        <v>516</v>
      </c>
      <c r="C831" s="8"/>
      <c r="D831" s="31"/>
      <c r="E831" s="2" t="s">
        <v>517</v>
      </c>
      <c r="F831" s="2" t="s">
        <v>499</v>
      </c>
      <c r="G831" s="2" t="s">
        <v>498</v>
      </c>
      <c r="H831" s="2">
        <v>221</v>
      </c>
      <c r="I831" s="2">
        <v>207</v>
      </c>
      <c r="K831" s="2">
        <v>50</v>
      </c>
      <c r="L831" s="2" t="s">
        <v>30</v>
      </c>
      <c r="M831" s="2" t="s">
        <v>476</v>
      </c>
      <c r="N831" s="2" t="s">
        <v>479</v>
      </c>
      <c r="O831" s="2" t="s">
        <v>514</v>
      </c>
      <c r="S831" s="9"/>
      <c r="T831" s="10"/>
      <c r="U831" s="8"/>
      <c r="W831" s="2" t="s">
        <v>499</v>
      </c>
      <c r="X831" s="45" t="str" cm="1">
        <f t="array" ref="X831">IF(X762="TRUE",IF(AND(C830&lt;&gt;1,C831:C832="",S830:U832=""), "FALSE","TRUE"),"FALSE")</f>
        <v>FALSE</v>
      </c>
    </row>
    <row r="832" spans="2:24" hidden="1" outlineLevel="1" x14ac:dyDescent="0.4">
      <c r="B832" s="7" t="s">
        <v>508</v>
      </c>
      <c r="C832" s="8"/>
      <c r="D832" s="31"/>
      <c r="E832" s="2" t="s">
        <v>518</v>
      </c>
      <c r="F832" s="2" t="s">
        <v>512</v>
      </c>
      <c r="G832" s="2" t="s">
        <v>511</v>
      </c>
      <c r="H832" s="2">
        <v>221</v>
      </c>
      <c r="I832" s="2">
        <v>207</v>
      </c>
      <c r="K832" s="2">
        <v>120</v>
      </c>
      <c r="L832" s="2" t="s">
        <v>30</v>
      </c>
      <c r="M832" s="2" t="s">
        <v>476</v>
      </c>
      <c r="N832" s="2" t="s">
        <v>479</v>
      </c>
      <c r="O832" s="2" t="s">
        <v>514</v>
      </c>
      <c r="S832" s="9"/>
      <c r="T832" s="10"/>
      <c r="U832" s="8"/>
      <c r="W832" s="2" t="s">
        <v>512</v>
      </c>
      <c r="X832" s="45" t="str" cm="1">
        <f t="array" ref="X832">IF(X762="TRUE",IF(AND(C830&lt;&gt;1,C831:C832="",S830:U832=""), "FALSE","TRUE"),"FALSE")</f>
        <v>FALSE</v>
      </c>
    </row>
    <row r="833" spans="2:24" hidden="1" outlineLevel="1" x14ac:dyDescent="0.4">
      <c r="B833" s="7" t="s">
        <v>134</v>
      </c>
      <c r="C833" s="5">
        <v>18</v>
      </c>
      <c r="D833" s="30"/>
      <c r="E833" s="2" t="s">
        <v>392</v>
      </c>
      <c r="F833" s="2" t="s">
        <v>106</v>
      </c>
      <c r="G833" s="2" t="s">
        <v>103</v>
      </c>
      <c r="H833" s="2">
        <v>221</v>
      </c>
      <c r="I833" s="2">
        <v>207</v>
      </c>
      <c r="K833" s="2">
        <v>3</v>
      </c>
      <c r="L833" s="2" t="s">
        <v>136</v>
      </c>
      <c r="M833" s="2" t="s">
        <v>476</v>
      </c>
      <c r="N833" s="2" t="s">
        <v>479</v>
      </c>
      <c r="O833" s="2" t="s">
        <v>514</v>
      </c>
      <c r="S833" s="9"/>
      <c r="T833" s="10"/>
      <c r="U833" s="8"/>
      <c r="V833" s="2" t="s">
        <v>105</v>
      </c>
      <c r="W833" s="2" t="s">
        <v>106</v>
      </c>
      <c r="X833" s="45" t="str" cm="1">
        <f t="array" ref="X833">IF(X762="TRUE",IF(AND(C833&lt;&gt;1,C834:C835="",S833:U835=""), "FALSE","TRUE"),"FALSE")</f>
        <v>FALSE</v>
      </c>
    </row>
    <row r="834" spans="2:24" hidden="1" outlineLevel="1" x14ac:dyDescent="0.4">
      <c r="B834" s="7" t="s">
        <v>516</v>
      </c>
      <c r="C834" s="8"/>
      <c r="D834" s="31"/>
      <c r="E834" s="2" t="s">
        <v>517</v>
      </c>
      <c r="F834" s="2" t="s">
        <v>499</v>
      </c>
      <c r="G834" s="2" t="s">
        <v>498</v>
      </c>
      <c r="H834" s="2">
        <v>221</v>
      </c>
      <c r="I834" s="2">
        <v>207</v>
      </c>
      <c r="K834" s="2">
        <v>50</v>
      </c>
      <c r="L834" s="2" t="s">
        <v>30</v>
      </c>
      <c r="M834" s="2" t="s">
        <v>476</v>
      </c>
      <c r="N834" s="2" t="s">
        <v>479</v>
      </c>
      <c r="O834" s="2" t="s">
        <v>514</v>
      </c>
      <c r="S834" s="9"/>
      <c r="T834" s="10"/>
      <c r="U834" s="8"/>
      <c r="W834" s="2" t="s">
        <v>499</v>
      </c>
      <c r="X834" s="45" t="str" cm="1">
        <f t="array" ref="X834">IF(X762="TRUE",IF(AND(C833&lt;&gt;1,C834:C835="",S833:U835=""), "FALSE","TRUE"),"FALSE")</f>
        <v>FALSE</v>
      </c>
    </row>
    <row r="835" spans="2:24" hidden="1" outlineLevel="1" x14ac:dyDescent="0.4">
      <c r="B835" s="7" t="s">
        <v>508</v>
      </c>
      <c r="C835" s="8"/>
      <c r="D835" s="31"/>
      <c r="E835" s="2" t="s">
        <v>518</v>
      </c>
      <c r="F835" s="2" t="s">
        <v>512</v>
      </c>
      <c r="G835" s="2" t="s">
        <v>511</v>
      </c>
      <c r="H835" s="2">
        <v>221</v>
      </c>
      <c r="I835" s="2">
        <v>207</v>
      </c>
      <c r="K835" s="2">
        <v>120</v>
      </c>
      <c r="L835" s="2" t="s">
        <v>30</v>
      </c>
      <c r="M835" s="2" t="s">
        <v>476</v>
      </c>
      <c r="N835" s="2" t="s">
        <v>479</v>
      </c>
      <c r="O835" s="2" t="s">
        <v>514</v>
      </c>
      <c r="S835" s="9"/>
      <c r="T835" s="10"/>
      <c r="U835" s="8"/>
      <c r="W835" s="2" t="s">
        <v>512</v>
      </c>
      <c r="X835" s="45" t="str" cm="1">
        <f t="array" ref="X835">IF(X762="TRUE",IF(AND(C833&lt;&gt;1,C834:C835="",S833:U835=""), "FALSE","TRUE"),"FALSE")</f>
        <v>FALSE</v>
      </c>
    </row>
    <row r="836" spans="2:24" hidden="1" outlineLevel="1" x14ac:dyDescent="0.4">
      <c r="B836" s="7" t="s">
        <v>134</v>
      </c>
      <c r="C836" s="5">
        <v>19</v>
      </c>
      <c r="D836" s="30"/>
      <c r="E836" s="2" t="s">
        <v>392</v>
      </c>
      <c r="F836" s="2" t="s">
        <v>106</v>
      </c>
      <c r="G836" s="2" t="s">
        <v>103</v>
      </c>
      <c r="H836" s="2">
        <v>221</v>
      </c>
      <c r="I836" s="2">
        <v>207</v>
      </c>
      <c r="K836" s="2">
        <v>3</v>
      </c>
      <c r="L836" s="2" t="s">
        <v>136</v>
      </c>
      <c r="M836" s="2" t="s">
        <v>476</v>
      </c>
      <c r="N836" s="2" t="s">
        <v>479</v>
      </c>
      <c r="O836" s="2" t="s">
        <v>514</v>
      </c>
      <c r="S836" s="9"/>
      <c r="T836" s="10"/>
      <c r="U836" s="8"/>
      <c r="V836" s="2" t="s">
        <v>105</v>
      </c>
      <c r="W836" s="2" t="s">
        <v>106</v>
      </c>
      <c r="X836" s="45" t="str" cm="1">
        <f t="array" ref="X836">IF(X762="TRUE",IF(AND(C836&lt;&gt;1,C837:C838="",S836:U838=""), "FALSE","TRUE"),"FALSE")</f>
        <v>FALSE</v>
      </c>
    </row>
    <row r="837" spans="2:24" hidden="1" outlineLevel="1" x14ac:dyDescent="0.4">
      <c r="B837" s="7" t="s">
        <v>516</v>
      </c>
      <c r="C837" s="8"/>
      <c r="D837" s="31"/>
      <c r="E837" s="2" t="s">
        <v>517</v>
      </c>
      <c r="F837" s="2" t="s">
        <v>499</v>
      </c>
      <c r="G837" s="2" t="s">
        <v>498</v>
      </c>
      <c r="H837" s="2">
        <v>221</v>
      </c>
      <c r="I837" s="2">
        <v>207</v>
      </c>
      <c r="K837" s="2">
        <v>50</v>
      </c>
      <c r="L837" s="2" t="s">
        <v>30</v>
      </c>
      <c r="M837" s="2" t="s">
        <v>476</v>
      </c>
      <c r="N837" s="2" t="s">
        <v>479</v>
      </c>
      <c r="O837" s="2" t="s">
        <v>514</v>
      </c>
      <c r="S837" s="9"/>
      <c r="T837" s="10"/>
      <c r="U837" s="8"/>
      <c r="W837" s="2" t="s">
        <v>499</v>
      </c>
      <c r="X837" s="45" t="str" cm="1">
        <f t="array" ref="X837">IF(X762="TRUE",IF(AND(C836&lt;&gt;1,C837:C838="",S836:U838=""), "FALSE","TRUE"),"FALSE")</f>
        <v>FALSE</v>
      </c>
    </row>
    <row r="838" spans="2:24" hidden="1" outlineLevel="1" x14ac:dyDescent="0.4">
      <c r="B838" s="7" t="s">
        <v>508</v>
      </c>
      <c r="C838" s="8"/>
      <c r="D838" s="31"/>
      <c r="E838" s="2" t="s">
        <v>518</v>
      </c>
      <c r="F838" s="2" t="s">
        <v>512</v>
      </c>
      <c r="G838" s="2" t="s">
        <v>511</v>
      </c>
      <c r="H838" s="2">
        <v>221</v>
      </c>
      <c r="I838" s="2">
        <v>207</v>
      </c>
      <c r="K838" s="2">
        <v>120</v>
      </c>
      <c r="L838" s="2" t="s">
        <v>30</v>
      </c>
      <c r="M838" s="2" t="s">
        <v>476</v>
      </c>
      <c r="N838" s="2" t="s">
        <v>479</v>
      </c>
      <c r="O838" s="2" t="s">
        <v>514</v>
      </c>
      <c r="S838" s="9"/>
      <c r="T838" s="10"/>
      <c r="U838" s="8"/>
      <c r="W838" s="2" t="s">
        <v>512</v>
      </c>
      <c r="X838" s="45" t="str" cm="1">
        <f t="array" ref="X838">IF(X762="TRUE",IF(AND(C836&lt;&gt;1,C837:C838="",S836:U838=""), "FALSE","TRUE"),"FALSE")</f>
        <v>FALSE</v>
      </c>
    </row>
    <row r="839" spans="2:24" hidden="1" outlineLevel="1" x14ac:dyDescent="0.4">
      <c r="B839" s="7" t="s">
        <v>134</v>
      </c>
      <c r="C839" s="5">
        <v>20</v>
      </c>
      <c r="D839" s="30"/>
      <c r="E839" s="2" t="s">
        <v>392</v>
      </c>
      <c r="F839" s="2" t="s">
        <v>106</v>
      </c>
      <c r="G839" s="2" t="s">
        <v>103</v>
      </c>
      <c r="H839" s="2">
        <v>221</v>
      </c>
      <c r="I839" s="2">
        <v>207</v>
      </c>
      <c r="K839" s="2">
        <v>3</v>
      </c>
      <c r="L839" s="2" t="s">
        <v>136</v>
      </c>
      <c r="M839" s="2" t="s">
        <v>476</v>
      </c>
      <c r="N839" s="2" t="s">
        <v>479</v>
      </c>
      <c r="O839" s="2" t="s">
        <v>514</v>
      </c>
      <c r="S839" s="9"/>
      <c r="T839" s="10"/>
      <c r="U839" s="8"/>
      <c r="V839" s="2" t="s">
        <v>105</v>
      </c>
      <c r="W839" s="2" t="s">
        <v>106</v>
      </c>
      <c r="X839" s="45" t="str" cm="1">
        <f t="array" ref="X839">IF(X762="TRUE",IF(AND(C839&lt;&gt;1,C840:C841="",S839:U841=""), "FALSE","TRUE"),"FALSE")</f>
        <v>FALSE</v>
      </c>
    </row>
    <row r="840" spans="2:24" hidden="1" outlineLevel="1" x14ac:dyDescent="0.4">
      <c r="B840" s="7" t="s">
        <v>516</v>
      </c>
      <c r="C840" s="8"/>
      <c r="D840" s="31"/>
      <c r="E840" s="2" t="s">
        <v>517</v>
      </c>
      <c r="F840" s="2" t="s">
        <v>499</v>
      </c>
      <c r="G840" s="2" t="s">
        <v>498</v>
      </c>
      <c r="H840" s="2">
        <v>221</v>
      </c>
      <c r="I840" s="2">
        <v>207</v>
      </c>
      <c r="K840" s="2">
        <v>50</v>
      </c>
      <c r="L840" s="2" t="s">
        <v>30</v>
      </c>
      <c r="M840" s="2" t="s">
        <v>476</v>
      </c>
      <c r="N840" s="2" t="s">
        <v>479</v>
      </c>
      <c r="O840" s="2" t="s">
        <v>514</v>
      </c>
      <c r="S840" s="9"/>
      <c r="T840" s="10"/>
      <c r="U840" s="8"/>
      <c r="W840" s="2" t="s">
        <v>499</v>
      </c>
      <c r="X840" s="45" t="str" cm="1">
        <f t="array" ref="X840">IF(X762="TRUE",IF(AND(C839&lt;&gt;1,C840:C841="",S839:U841=""), "FALSE","TRUE"),"FALSE")</f>
        <v>FALSE</v>
      </c>
    </row>
    <row r="841" spans="2:24" hidden="1" outlineLevel="1" x14ac:dyDescent="0.4">
      <c r="B841" s="7" t="s">
        <v>508</v>
      </c>
      <c r="C841" s="8"/>
      <c r="D841" s="31"/>
      <c r="E841" s="2" t="s">
        <v>518</v>
      </c>
      <c r="F841" s="2" t="s">
        <v>512</v>
      </c>
      <c r="G841" s="2" t="s">
        <v>511</v>
      </c>
      <c r="H841" s="2">
        <v>221</v>
      </c>
      <c r="I841" s="2">
        <v>207</v>
      </c>
      <c r="K841" s="2">
        <v>120</v>
      </c>
      <c r="L841" s="2" t="s">
        <v>30</v>
      </c>
      <c r="M841" s="2" t="s">
        <v>476</v>
      </c>
      <c r="N841" s="2" t="s">
        <v>479</v>
      </c>
      <c r="O841" s="2" t="s">
        <v>514</v>
      </c>
      <c r="S841" s="9"/>
      <c r="T841" s="10"/>
      <c r="U841" s="8"/>
      <c r="W841" s="2" t="s">
        <v>512</v>
      </c>
      <c r="X841" s="45" t="str" cm="1">
        <f t="array" ref="X841">IF(X762="TRUE",IF(AND(C839&lt;&gt;1,C840:C841="",S839:U841=""), "FALSE","TRUE"),"FALSE")</f>
        <v>FALSE</v>
      </c>
    </row>
    <row r="842" spans="2:24" x14ac:dyDescent="0.4">
      <c r="B842" s="3" t="s">
        <v>19</v>
      </c>
      <c r="I842" s="2">
        <v>207</v>
      </c>
    </row>
    <row r="843" spans="2:24" x14ac:dyDescent="0.4">
      <c r="B843" s="50" t="s">
        <v>519</v>
      </c>
      <c r="C843" s="50"/>
      <c r="D843" s="33"/>
      <c r="E843" s="2" t="s">
        <v>520</v>
      </c>
      <c r="I843" s="2">
        <v>207</v>
      </c>
      <c r="L843" s="2" t="s">
        <v>521</v>
      </c>
      <c r="M843" s="2" t="s">
        <v>476</v>
      </c>
      <c r="N843" s="2" t="s">
        <v>479</v>
      </c>
      <c r="O843" s="2" t="s">
        <v>520</v>
      </c>
      <c r="S843" s="6" t="s">
        <v>36</v>
      </c>
      <c r="T843" s="6" t="s">
        <v>37</v>
      </c>
      <c r="U843" s="6" t="s">
        <v>38</v>
      </c>
    </row>
    <row r="844" spans="2:24" x14ac:dyDescent="0.4">
      <c r="B844" s="7" t="s">
        <v>134</v>
      </c>
      <c r="C844" s="5">
        <v>1</v>
      </c>
      <c r="D844" s="30"/>
      <c r="E844" s="2" t="s">
        <v>392</v>
      </c>
      <c r="F844" s="2" t="s">
        <v>102</v>
      </c>
      <c r="G844" s="2" t="s">
        <v>103</v>
      </c>
      <c r="H844" s="2">
        <v>225</v>
      </c>
      <c r="I844" s="2">
        <v>207</v>
      </c>
      <c r="K844" s="2">
        <v>3</v>
      </c>
      <c r="L844" s="2" t="s">
        <v>136</v>
      </c>
      <c r="M844" s="2" t="s">
        <v>476</v>
      </c>
      <c r="N844" s="2" t="s">
        <v>479</v>
      </c>
      <c r="O844" s="2" t="s">
        <v>520</v>
      </c>
      <c r="S844" s="9"/>
      <c r="T844" s="10"/>
      <c r="U844" s="8"/>
      <c r="V844" s="2" t="s">
        <v>105</v>
      </c>
      <c r="W844" s="2" t="s">
        <v>106</v>
      </c>
      <c r="X844" s="45" t="str" cm="1">
        <f t="array" ref="X844">IF(X762="TRUE",IF(AND(C844&lt;&gt;1,C845:C850="",S844:U850=""), "FALSE","TRUE"),"FALSE")</f>
        <v>TRUE</v>
      </c>
    </row>
    <row r="845" spans="2:24" x14ac:dyDescent="0.4">
      <c r="B845" s="7" t="s">
        <v>522</v>
      </c>
      <c r="C845" s="8"/>
      <c r="D845" s="31"/>
      <c r="E845" s="2" t="s">
        <v>523</v>
      </c>
      <c r="F845" s="2" t="s">
        <v>485</v>
      </c>
      <c r="G845" s="2" t="s">
        <v>369</v>
      </c>
      <c r="H845" s="2">
        <v>225</v>
      </c>
      <c r="I845" s="2">
        <v>207</v>
      </c>
      <c r="K845" s="2">
        <v>240</v>
      </c>
      <c r="L845" s="2" t="s">
        <v>30</v>
      </c>
      <c r="M845" s="2" t="s">
        <v>476</v>
      </c>
      <c r="N845" s="2" t="s">
        <v>479</v>
      </c>
      <c r="O845" s="2" t="s">
        <v>520</v>
      </c>
      <c r="S845" s="9"/>
      <c r="T845" s="10"/>
      <c r="U845" s="8"/>
      <c r="W845" s="2" t="s">
        <v>370</v>
      </c>
      <c r="X845" s="45" t="str" cm="1">
        <f t="array" ref="X845">IF(X762="TRUE",IF(AND(C844&lt;&gt;1,C845:C850="",S844:U850=""), "FALSE","TRUE"),"FALSE")</f>
        <v>TRUE</v>
      </c>
    </row>
    <row r="846" spans="2:24" x14ac:dyDescent="0.4">
      <c r="B846" s="7" t="s">
        <v>524</v>
      </c>
      <c r="C846" s="8"/>
      <c r="D846" s="31"/>
      <c r="E846" s="2" t="s">
        <v>525</v>
      </c>
      <c r="F846" s="2" t="s">
        <v>114</v>
      </c>
      <c r="G846" s="2" t="s">
        <v>115</v>
      </c>
      <c r="H846" s="2">
        <v>225</v>
      </c>
      <c r="I846" s="2">
        <v>207</v>
      </c>
      <c r="K846" s="2">
        <v>120</v>
      </c>
      <c r="L846" s="2" t="s">
        <v>30</v>
      </c>
      <c r="M846" s="2" t="s">
        <v>476</v>
      </c>
      <c r="N846" s="2" t="s">
        <v>479</v>
      </c>
      <c r="O846" s="2" t="s">
        <v>520</v>
      </c>
      <c r="S846" s="9"/>
      <c r="T846" s="10"/>
      <c r="U846" s="8"/>
      <c r="W846" s="2" t="s">
        <v>116</v>
      </c>
      <c r="X846" s="45" t="str" cm="1">
        <f t="array" ref="X846">IF(X762="TRUE",IF(AND(C844&lt;&gt;1,C845:C850="",S844:U850=""), "FALSE","TRUE"),"FALSE")</f>
        <v>TRUE</v>
      </c>
    </row>
    <row r="847" spans="2:24" x14ac:dyDescent="0.4">
      <c r="B847" s="7" t="s">
        <v>526</v>
      </c>
      <c r="C847" s="8"/>
      <c r="D847" s="31"/>
      <c r="E847" s="2" t="s">
        <v>527</v>
      </c>
      <c r="F847" s="2" t="str">
        <f>IF(OR($C$25="治験計画届", $C$25="治験計画変更届"), "^$","^.{1,120}$|^$")</f>
        <v>^.{1,120}$|^$</v>
      </c>
      <c r="G847" s="2" t="str">
        <f>IF(F847="^$", "入力しないでください","入力してください(120文字以内)")</f>
        <v>入力してください(120文字以内)</v>
      </c>
      <c r="H847" s="2">
        <v>225</v>
      </c>
      <c r="I847" s="2">
        <v>207</v>
      </c>
      <c r="K847" s="2">
        <v>120</v>
      </c>
      <c r="L847" s="2" t="s">
        <v>30</v>
      </c>
      <c r="M847" s="2" t="s">
        <v>476</v>
      </c>
      <c r="N847" s="2" t="s">
        <v>479</v>
      </c>
      <c r="O847" s="2" t="s">
        <v>520</v>
      </c>
      <c r="S847" s="9"/>
      <c r="T847" s="10"/>
      <c r="U847" s="8"/>
      <c r="W847" s="2" t="s">
        <v>116</v>
      </c>
      <c r="X847" s="45" t="str" cm="1">
        <f t="array" ref="X847">IF(X762="TRUE",IF(AND(C844&lt;&gt;1,C845:C850="",S844:U850=""), "FALSE","TRUE"),"FALSE")</f>
        <v>TRUE</v>
      </c>
    </row>
    <row r="848" spans="2:24" x14ac:dyDescent="0.4">
      <c r="B848" s="7" t="s">
        <v>528</v>
      </c>
      <c r="C848" s="8"/>
      <c r="D848" s="31"/>
      <c r="E848" s="2" t="s">
        <v>529</v>
      </c>
      <c r="F848" s="2" t="str">
        <f>IF(OR($C$25="治験計画届", $C$25="治験計画変更届"), "^$","^.{1,120}$|^$")</f>
        <v>^.{1,120}$|^$</v>
      </c>
      <c r="G848" s="2" t="str">
        <f t="shared" ref="G848:G850" si="7">IF(F848="^$", "入力しないでください","入力してください(120文字以内)")</f>
        <v>入力してください(120文字以内)</v>
      </c>
      <c r="H848" s="2">
        <v>225</v>
      </c>
      <c r="I848" s="2">
        <v>207</v>
      </c>
      <c r="K848" s="2">
        <v>120</v>
      </c>
      <c r="L848" s="2" t="s">
        <v>30</v>
      </c>
      <c r="M848" s="2" t="s">
        <v>476</v>
      </c>
      <c r="N848" s="2" t="s">
        <v>479</v>
      </c>
      <c r="O848" s="2" t="s">
        <v>520</v>
      </c>
      <c r="S848" s="9"/>
      <c r="T848" s="10"/>
      <c r="U848" s="8"/>
      <c r="W848" s="2" t="s">
        <v>116</v>
      </c>
      <c r="X848" s="45" t="str" cm="1">
        <f t="array" ref="X848">IF(X762="TRUE",IF(AND(C844&lt;&gt;1,C845:C850="",S844:U850=""), "FALSE","TRUE"),"FALSE")</f>
        <v>TRUE</v>
      </c>
    </row>
    <row r="849" spans="2:24" x14ac:dyDescent="0.4">
      <c r="B849" s="7" t="s">
        <v>530</v>
      </c>
      <c r="C849" s="8"/>
      <c r="D849" s="31"/>
      <c r="E849" s="2" t="s">
        <v>531</v>
      </c>
      <c r="F849" s="2" t="str">
        <f>IF(OR($C$25="治験計画届", $C$25="治験計画変更届"), "^$","^.{1,120}$|^$")</f>
        <v>^.{1,120}$|^$</v>
      </c>
      <c r="G849" s="2" t="str">
        <f t="shared" si="7"/>
        <v>入力してください(120文字以内)</v>
      </c>
      <c r="H849" s="2">
        <v>225</v>
      </c>
      <c r="I849" s="2">
        <v>207</v>
      </c>
      <c r="K849" s="2">
        <v>120</v>
      </c>
      <c r="L849" s="2" t="s">
        <v>30</v>
      </c>
      <c r="M849" s="2" t="s">
        <v>476</v>
      </c>
      <c r="N849" s="2" t="s">
        <v>479</v>
      </c>
      <c r="O849" s="2" t="s">
        <v>520</v>
      </c>
      <c r="S849" s="9"/>
      <c r="T849" s="10"/>
      <c r="U849" s="8"/>
      <c r="W849" s="2" t="s">
        <v>116</v>
      </c>
      <c r="X849" s="45" t="str" cm="1">
        <f t="array" ref="X849">IF(X762="TRUE",IF(AND(C844&lt;&gt;1,C845:C850="",S844:U850=""), "FALSE","TRUE"),"FALSE")</f>
        <v>TRUE</v>
      </c>
    </row>
    <row r="850" spans="2:24" x14ac:dyDescent="0.4">
      <c r="B850" s="7" t="s">
        <v>532</v>
      </c>
      <c r="C850" s="8"/>
      <c r="D850" s="31"/>
      <c r="E850" s="2" t="s">
        <v>533</v>
      </c>
      <c r="F850" s="2" t="str">
        <f>IF(OR($C$25="治験計画届", $C$25="治験計画変更届"), "^$","^.{1,120}$|^$")</f>
        <v>^.{1,120}$|^$</v>
      </c>
      <c r="G850" s="2" t="str">
        <f t="shared" si="7"/>
        <v>入力してください(120文字以内)</v>
      </c>
      <c r="H850" s="2">
        <v>225</v>
      </c>
      <c r="I850" s="2">
        <v>207</v>
      </c>
      <c r="K850" s="2">
        <v>120</v>
      </c>
      <c r="L850" s="2" t="s">
        <v>30</v>
      </c>
      <c r="M850" s="2" t="s">
        <v>476</v>
      </c>
      <c r="N850" s="2" t="s">
        <v>479</v>
      </c>
      <c r="O850" s="2" t="s">
        <v>520</v>
      </c>
      <c r="S850" s="9"/>
      <c r="T850" s="10"/>
      <c r="U850" s="8"/>
      <c r="W850" s="2" t="s">
        <v>116</v>
      </c>
      <c r="X850" s="45" t="str" cm="1">
        <f t="array" ref="X850">IF(X762="TRUE",IF(AND(C844&lt;&gt;1,C845:C850="",S844:U850=""), "FALSE","TRUE"),"FALSE")</f>
        <v>TRUE</v>
      </c>
    </row>
    <row r="851" spans="2:24" x14ac:dyDescent="0.4">
      <c r="B851" s="7" t="s">
        <v>134</v>
      </c>
      <c r="C851" s="5">
        <v>2</v>
      </c>
      <c r="D851" s="30"/>
      <c r="E851" s="2" t="s">
        <v>392</v>
      </c>
      <c r="F851" s="2" t="s">
        <v>102</v>
      </c>
      <c r="G851" s="2" t="s">
        <v>103</v>
      </c>
      <c r="H851" s="2">
        <v>225</v>
      </c>
      <c r="I851" s="2">
        <v>207</v>
      </c>
      <c r="K851" s="2">
        <v>3</v>
      </c>
      <c r="L851" s="2" t="s">
        <v>136</v>
      </c>
      <c r="M851" s="2" t="s">
        <v>476</v>
      </c>
      <c r="N851" s="2" t="s">
        <v>479</v>
      </c>
      <c r="O851" s="2" t="s">
        <v>520</v>
      </c>
      <c r="S851" s="9"/>
      <c r="T851" s="10"/>
      <c r="U851" s="8"/>
      <c r="V851" s="2" t="s">
        <v>105</v>
      </c>
      <c r="W851" s="2" t="s">
        <v>106</v>
      </c>
      <c r="X851" s="45" t="str" cm="1">
        <f t="array" ref="X851">IF(X762="TRUE",IF(AND(C851&lt;&gt;1,C852:C857="",S851:U857=""), "FALSE","TRUE"),"FALSE")</f>
        <v>FALSE</v>
      </c>
    </row>
    <row r="852" spans="2:24" x14ac:dyDescent="0.4">
      <c r="B852" s="7" t="s">
        <v>522</v>
      </c>
      <c r="C852" s="8"/>
      <c r="D852" s="31"/>
      <c r="E852" s="2" t="s">
        <v>523</v>
      </c>
      <c r="F852" s="2" t="s">
        <v>485</v>
      </c>
      <c r="G852" s="2" t="s">
        <v>369</v>
      </c>
      <c r="H852" s="2">
        <v>225</v>
      </c>
      <c r="I852" s="2">
        <v>207</v>
      </c>
      <c r="K852" s="2">
        <v>240</v>
      </c>
      <c r="L852" s="2" t="s">
        <v>30</v>
      </c>
      <c r="M852" s="2" t="s">
        <v>476</v>
      </c>
      <c r="N852" s="2" t="s">
        <v>479</v>
      </c>
      <c r="O852" s="2" t="s">
        <v>520</v>
      </c>
      <c r="S852" s="9"/>
      <c r="T852" s="10"/>
      <c r="U852" s="8"/>
      <c r="W852" s="2" t="s">
        <v>370</v>
      </c>
      <c r="X852" s="45" t="str" cm="1">
        <f t="array" ref="X852">IF(X762="TRUE",IF(AND(C851&lt;&gt;1,C852:C857="",S851:U857=""), "FALSE","TRUE"),"FALSE")</f>
        <v>FALSE</v>
      </c>
    </row>
    <row r="853" spans="2:24" x14ac:dyDescent="0.4">
      <c r="B853" s="7" t="s">
        <v>524</v>
      </c>
      <c r="C853" s="8"/>
      <c r="D853" s="31"/>
      <c r="E853" s="2" t="s">
        <v>525</v>
      </c>
      <c r="F853" s="2" t="s">
        <v>114</v>
      </c>
      <c r="G853" s="2" t="s">
        <v>115</v>
      </c>
      <c r="H853" s="2">
        <v>225</v>
      </c>
      <c r="I853" s="2">
        <v>207</v>
      </c>
      <c r="K853" s="2">
        <v>120</v>
      </c>
      <c r="L853" s="2" t="s">
        <v>30</v>
      </c>
      <c r="M853" s="2" t="s">
        <v>476</v>
      </c>
      <c r="N853" s="2" t="s">
        <v>479</v>
      </c>
      <c r="O853" s="2" t="s">
        <v>520</v>
      </c>
      <c r="S853" s="9"/>
      <c r="T853" s="10"/>
      <c r="U853" s="8"/>
      <c r="W853" s="2" t="s">
        <v>116</v>
      </c>
      <c r="X853" s="45" t="str" cm="1">
        <f t="array" ref="X853">IF(X762="TRUE",IF(AND(C851&lt;&gt;1,C852:C857="",S851:U857=""), "FALSE","TRUE"),"FALSE")</f>
        <v>FALSE</v>
      </c>
    </row>
    <row r="854" spans="2:24" x14ac:dyDescent="0.4">
      <c r="B854" s="7" t="s">
        <v>526</v>
      </c>
      <c r="C854" s="8"/>
      <c r="D854" s="31"/>
      <c r="E854" s="2" t="s">
        <v>527</v>
      </c>
      <c r="F854" s="2" t="str">
        <f>IF(OR($C$25="治験計画届", $C$25="治験計画変更届"), "^$","^.{1,120}$|^$")</f>
        <v>^.{1,120}$|^$</v>
      </c>
      <c r="G854" s="2" t="str">
        <f>IF(F854="^$", "入力しないでください","入力してください(120文字以内)")</f>
        <v>入力してください(120文字以内)</v>
      </c>
      <c r="H854" s="2">
        <v>225</v>
      </c>
      <c r="I854" s="2">
        <v>207</v>
      </c>
      <c r="K854" s="2">
        <v>120</v>
      </c>
      <c r="L854" s="2" t="s">
        <v>30</v>
      </c>
      <c r="M854" s="2" t="s">
        <v>476</v>
      </c>
      <c r="N854" s="2" t="s">
        <v>479</v>
      </c>
      <c r="O854" s="2" t="s">
        <v>520</v>
      </c>
      <c r="S854" s="9"/>
      <c r="T854" s="10"/>
      <c r="U854" s="8"/>
      <c r="W854" s="2" t="s">
        <v>116</v>
      </c>
      <c r="X854" s="45" t="str" cm="1">
        <f t="array" ref="X854">IF(X762="TRUE",IF(AND(C851&lt;&gt;1,C852:C857="",S851:U857=""), "FALSE","TRUE"),"FALSE")</f>
        <v>FALSE</v>
      </c>
    </row>
    <row r="855" spans="2:24" x14ac:dyDescent="0.4">
      <c r="B855" s="7" t="s">
        <v>528</v>
      </c>
      <c r="C855" s="8"/>
      <c r="D855" s="31"/>
      <c r="E855" s="2" t="s">
        <v>529</v>
      </c>
      <c r="F855" s="2" t="str">
        <f>IF(OR($C$25="治験計画届", $C$25="治験計画変更届"), "^$","^.{1,120}$|^$")</f>
        <v>^.{1,120}$|^$</v>
      </c>
      <c r="G855" s="2" t="str">
        <f t="shared" ref="G855:G857" si="8">IF(F855="^$", "入力しないでください","入力してください(120文字以内)")</f>
        <v>入力してください(120文字以内)</v>
      </c>
      <c r="H855" s="2">
        <v>225</v>
      </c>
      <c r="I855" s="2">
        <v>207</v>
      </c>
      <c r="K855" s="2">
        <v>120</v>
      </c>
      <c r="L855" s="2" t="s">
        <v>30</v>
      </c>
      <c r="M855" s="2" t="s">
        <v>476</v>
      </c>
      <c r="N855" s="2" t="s">
        <v>479</v>
      </c>
      <c r="O855" s="2" t="s">
        <v>520</v>
      </c>
      <c r="S855" s="9"/>
      <c r="T855" s="10"/>
      <c r="U855" s="8"/>
      <c r="W855" s="2" t="s">
        <v>116</v>
      </c>
      <c r="X855" s="45" t="str" cm="1">
        <f t="array" ref="X855">IF(X762="TRUE",IF(AND(C851&lt;&gt;1,C852:C857="",S851:U857=""), "FALSE","TRUE"),"FALSE")</f>
        <v>FALSE</v>
      </c>
    </row>
    <row r="856" spans="2:24" x14ac:dyDescent="0.4">
      <c r="B856" s="7" t="s">
        <v>530</v>
      </c>
      <c r="C856" s="8"/>
      <c r="D856" s="31"/>
      <c r="E856" s="2" t="s">
        <v>531</v>
      </c>
      <c r="F856" s="2" t="str">
        <f>IF(OR($C$25="治験計画届", $C$25="治験計画変更届"), "^$","^.{1,120}$|^$")</f>
        <v>^.{1,120}$|^$</v>
      </c>
      <c r="G856" s="2" t="str">
        <f t="shared" si="8"/>
        <v>入力してください(120文字以内)</v>
      </c>
      <c r="H856" s="2">
        <v>225</v>
      </c>
      <c r="I856" s="2">
        <v>207</v>
      </c>
      <c r="K856" s="2">
        <v>120</v>
      </c>
      <c r="L856" s="2" t="s">
        <v>30</v>
      </c>
      <c r="M856" s="2" t="s">
        <v>476</v>
      </c>
      <c r="N856" s="2" t="s">
        <v>479</v>
      </c>
      <c r="O856" s="2" t="s">
        <v>520</v>
      </c>
      <c r="S856" s="9"/>
      <c r="T856" s="10"/>
      <c r="U856" s="8"/>
      <c r="W856" s="2" t="s">
        <v>116</v>
      </c>
      <c r="X856" s="45" t="str" cm="1">
        <f t="array" ref="X856">IF(X762="TRUE",IF(AND(C851&lt;&gt;1,C852:C857="",S851:U857=""), "FALSE","TRUE"),"FALSE")</f>
        <v>FALSE</v>
      </c>
    </row>
    <row r="857" spans="2:24" x14ac:dyDescent="0.4">
      <c r="B857" s="7" t="s">
        <v>532</v>
      </c>
      <c r="C857" s="8"/>
      <c r="D857" s="31"/>
      <c r="E857" s="2" t="s">
        <v>533</v>
      </c>
      <c r="F857" s="2" t="str">
        <f>IF(OR($C$25="治験計画届", $C$25="治験計画変更届"), "^$","^.{1,120}$|^$")</f>
        <v>^.{1,120}$|^$</v>
      </c>
      <c r="G857" s="2" t="str">
        <f t="shared" si="8"/>
        <v>入力してください(120文字以内)</v>
      </c>
      <c r="H857" s="2">
        <v>225</v>
      </c>
      <c r="I857" s="2">
        <v>207</v>
      </c>
      <c r="K857" s="2">
        <v>120</v>
      </c>
      <c r="L857" s="2" t="s">
        <v>30</v>
      </c>
      <c r="M857" s="2" t="s">
        <v>476</v>
      </c>
      <c r="N857" s="2" t="s">
        <v>479</v>
      </c>
      <c r="O857" s="2" t="s">
        <v>520</v>
      </c>
      <c r="S857" s="9"/>
      <c r="T857" s="10"/>
      <c r="U857" s="8"/>
      <c r="W857" s="2" t="s">
        <v>116</v>
      </c>
      <c r="X857" s="45" t="str" cm="1">
        <f t="array" ref="X857">IF(X762="TRUE",IF(AND(C851&lt;&gt;1,C852:C857="",S851:U857=""), "FALSE","TRUE"),"FALSE")</f>
        <v>FALSE</v>
      </c>
    </row>
    <row r="858" spans="2:24" x14ac:dyDescent="0.4">
      <c r="B858" s="7" t="s">
        <v>134</v>
      </c>
      <c r="C858" s="5">
        <v>3</v>
      </c>
      <c r="D858" s="30"/>
      <c r="E858" s="2" t="s">
        <v>392</v>
      </c>
      <c r="F858" s="2" t="s">
        <v>102</v>
      </c>
      <c r="G858" s="2" t="s">
        <v>103</v>
      </c>
      <c r="H858" s="2">
        <v>225</v>
      </c>
      <c r="I858" s="2">
        <v>207</v>
      </c>
      <c r="K858" s="2">
        <v>3</v>
      </c>
      <c r="L858" s="2" t="s">
        <v>136</v>
      </c>
      <c r="M858" s="2" t="s">
        <v>476</v>
      </c>
      <c r="N858" s="2" t="s">
        <v>479</v>
      </c>
      <c r="O858" s="2" t="s">
        <v>520</v>
      </c>
      <c r="S858" s="9"/>
      <c r="T858" s="10"/>
      <c r="U858" s="8"/>
      <c r="V858" s="2" t="s">
        <v>105</v>
      </c>
      <c r="W858" s="2" t="s">
        <v>106</v>
      </c>
      <c r="X858" s="45" t="str" cm="1">
        <f t="array" ref="X858">IF(X762="TRUE",IF(AND(C858&lt;&gt;1,C859:C864="",S858:U864=""), "FALSE","TRUE"),"FALSE")</f>
        <v>FALSE</v>
      </c>
    </row>
    <row r="859" spans="2:24" x14ac:dyDescent="0.4">
      <c r="B859" s="7" t="s">
        <v>522</v>
      </c>
      <c r="C859" s="8"/>
      <c r="D859" s="31"/>
      <c r="E859" s="2" t="s">
        <v>523</v>
      </c>
      <c r="F859" s="2" t="s">
        <v>485</v>
      </c>
      <c r="G859" s="2" t="s">
        <v>369</v>
      </c>
      <c r="H859" s="2">
        <v>225</v>
      </c>
      <c r="I859" s="2">
        <v>207</v>
      </c>
      <c r="K859" s="2">
        <v>240</v>
      </c>
      <c r="L859" s="2" t="s">
        <v>30</v>
      </c>
      <c r="M859" s="2" t="s">
        <v>476</v>
      </c>
      <c r="N859" s="2" t="s">
        <v>479</v>
      </c>
      <c r="O859" s="2" t="s">
        <v>520</v>
      </c>
      <c r="S859" s="9"/>
      <c r="T859" s="10"/>
      <c r="U859" s="8"/>
      <c r="W859" s="2" t="s">
        <v>370</v>
      </c>
      <c r="X859" s="45" t="str" cm="1">
        <f t="array" ref="X859">IF(X762="TRUE",IF(AND(C858&lt;&gt;1,C859:C864="",S858:U864=""), "FALSE","TRUE"),"FALSE")</f>
        <v>FALSE</v>
      </c>
    </row>
    <row r="860" spans="2:24" x14ac:dyDescent="0.4">
      <c r="B860" s="7" t="s">
        <v>524</v>
      </c>
      <c r="C860" s="8"/>
      <c r="D860" s="31"/>
      <c r="E860" s="2" t="s">
        <v>525</v>
      </c>
      <c r="F860" s="2" t="s">
        <v>114</v>
      </c>
      <c r="G860" s="2" t="s">
        <v>115</v>
      </c>
      <c r="H860" s="2">
        <v>225</v>
      </c>
      <c r="I860" s="2">
        <v>207</v>
      </c>
      <c r="K860" s="2">
        <v>120</v>
      </c>
      <c r="L860" s="2" t="s">
        <v>30</v>
      </c>
      <c r="M860" s="2" t="s">
        <v>476</v>
      </c>
      <c r="N860" s="2" t="s">
        <v>479</v>
      </c>
      <c r="O860" s="2" t="s">
        <v>520</v>
      </c>
      <c r="S860" s="9"/>
      <c r="T860" s="10"/>
      <c r="U860" s="8"/>
      <c r="W860" s="2" t="s">
        <v>116</v>
      </c>
      <c r="X860" s="45" t="str" cm="1">
        <f t="array" ref="X860">IF(X762="TRUE",IF(AND(C858&lt;&gt;1,C859:C864="",S858:U864=""), "FALSE","TRUE"),"FALSE")</f>
        <v>FALSE</v>
      </c>
    </row>
    <row r="861" spans="2:24" x14ac:dyDescent="0.4">
      <c r="B861" s="7" t="s">
        <v>526</v>
      </c>
      <c r="C861" s="8"/>
      <c r="D861" s="31"/>
      <c r="E861" s="2" t="s">
        <v>527</v>
      </c>
      <c r="F861" s="2" t="str">
        <f>IF(OR($C$25="治験計画届", $C$25="治験計画変更届"), "^$","^.{1,120}$|^$")</f>
        <v>^.{1,120}$|^$</v>
      </c>
      <c r="G861" s="2" t="str">
        <f>IF(F861="^$", "入力しないでください","入力してください(120文字以内)")</f>
        <v>入力してください(120文字以内)</v>
      </c>
      <c r="H861" s="2">
        <v>225</v>
      </c>
      <c r="I861" s="2">
        <v>207</v>
      </c>
      <c r="K861" s="2">
        <v>120</v>
      </c>
      <c r="L861" s="2" t="s">
        <v>30</v>
      </c>
      <c r="M861" s="2" t="s">
        <v>476</v>
      </c>
      <c r="N861" s="2" t="s">
        <v>479</v>
      </c>
      <c r="O861" s="2" t="s">
        <v>520</v>
      </c>
      <c r="S861" s="9"/>
      <c r="T861" s="10"/>
      <c r="U861" s="8"/>
      <c r="W861" s="2" t="s">
        <v>116</v>
      </c>
      <c r="X861" s="45" t="str" cm="1">
        <f t="array" ref="X861">IF(X762="TRUE",IF(AND(C858&lt;&gt;1,C859:C864="",S858:U864=""), "FALSE","TRUE"),"FALSE")</f>
        <v>FALSE</v>
      </c>
    </row>
    <row r="862" spans="2:24" x14ac:dyDescent="0.4">
      <c r="B862" s="7" t="s">
        <v>528</v>
      </c>
      <c r="C862" s="8"/>
      <c r="D862" s="31"/>
      <c r="E862" s="2" t="s">
        <v>529</v>
      </c>
      <c r="F862" s="2" t="str">
        <f>IF(OR($C$25="治験計画届", $C$25="治験計画変更届"), "^$","^.{1,120}$|^$")</f>
        <v>^.{1,120}$|^$</v>
      </c>
      <c r="G862" s="2" t="str">
        <f t="shared" ref="G862:G864" si="9">IF(F862="^$", "入力しないでください","入力してください(120文字以内)")</f>
        <v>入力してください(120文字以内)</v>
      </c>
      <c r="H862" s="2">
        <v>225</v>
      </c>
      <c r="I862" s="2">
        <v>207</v>
      </c>
      <c r="K862" s="2">
        <v>120</v>
      </c>
      <c r="L862" s="2" t="s">
        <v>30</v>
      </c>
      <c r="M862" s="2" t="s">
        <v>476</v>
      </c>
      <c r="N862" s="2" t="s">
        <v>479</v>
      </c>
      <c r="O862" s="2" t="s">
        <v>520</v>
      </c>
      <c r="S862" s="9"/>
      <c r="T862" s="10"/>
      <c r="U862" s="8"/>
      <c r="W862" s="2" t="s">
        <v>116</v>
      </c>
      <c r="X862" s="45" t="str" cm="1">
        <f t="array" ref="X862">IF(X762="TRUE",IF(AND(C858&lt;&gt;1,C859:C864="",S858:U864=""), "FALSE","TRUE"),"FALSE")</f>
        <v>FALSE</v>
      </c>
    </row>
    <row r="863" spans="2:24" x14ac:dyDescent="0.4">
      <c r="B863" s="7" t="s">
        <v>530</v>
      </c>
      <c r="C863" s="8"/>
      <c r="D863" s="31"/>
      <c r="E863" s="2" t="s">
        <v>531</v>
      </c>
      <c r="F863" s="2" t="str">
        <f>IF(OR($C$25="治験計画届", $C$25="治験計画変更届"), "^$","^.{1,120}$|^$")</f>
        <v>^.{1,120}$|^$</v>
      </c>
      <c r="G863" s="2" t="str">
        <f t="shared" si="9"/>
        <v>入力してください(120文字以内)</v>
      </c>
      <c r="H863" s="2">
        <v>225</v>
      </c>
      <c r="I863" s="2">
        <v>207</v>
      </c>
      <c r="K863" s="2">
        <v>120</v>
      </c>
      <c r="L863" s="2" t="s">
        <v>30</v>
      </c>
      <c r="M863" s="2" t="s">
        <v>476</v>
      </c>
      <c r="N863" s="2" t="s">
        <v>479</v>
      </c>
      <c r="O863" s="2" t="s">
        <v>520</v>
      </c>
      <c r="S863" s="9"/>
      <c r="T863" s="10"/>
      <c r="U863" s="8"/>
      <c r="W863" s="2" t="s">
        <v>116</v>
      </c>
      <c r="X863" s="45" t="str" cm="1">
        <f t="array" ref="X863">IF(X762="TRUE",IF(AND(C858&lt;&gt;1,C859:C864="",S858:U864=""), "FALSE","TRUE"),"FALSE")</f>
        <v>FALSE</v>
      </c>
    </row>
    <row r="864" spans="2:24" x14ac:dyDescent="0.4">
      <c r="B864" s="7" t="s">
        <v>532</v>
      </c>
      <c r="C864" s="8"/>
      <c r="D864" s="31"/>
      <c r="E864" s="2" t="s">
        <v>533</v>
      </c>
      <c r="F864" s="2" t="str">
        <f>IF(OR($C$25="治験計画届", $C$25="治験計画変更届"), "^$","^.{1,120}$|^$")</f>
        <v>^.{1,120}$|^$</v>
      </c>
      <c r="G864" s="2" t="str">
        <f t="shared" si="9"/>
        <v>入力してください(120文字以内)</v>
      </c>
      <c r="H864" s="2">
        <v>225</v>
      </c>
      <c r="I864" s="2">
        <v>207</v>
      </c>
      <c r="K864" s="2">
        <v>120</v>
      </c>
      <c r="L864" s="2" t="s">
        <v>30</v>
      </c>
      <c r="M864" s="2" t="s">
        <v>476</v>
      </c>
      <c r="N864" s="2" t="s">
        <v>479</v>
      </c>
      <c r="O864" s="2" t="s">
        <v>520</v>
      </c>
      <c r="S864" s="9"/>
      <c r="T864" s="10"/>
      <c r="U864" s="8"/>
      <c r="W864" s="2" t="s">
        <v>116</v>
      </c>
      <c r="X864" s="45" t="str" cm="1">
        <f t="array" ref="X864">IF(X762="TRUE",IF(AND(C858&lt;&gt;1,C859:C864="",S858:U864=""), "FALSE","TRUE"),"FALSE")</f>
        <v>FALSE</v>
      </c>
    </row>
    <row r="865" spans="2:24" x14ac:dyDescent="0.4">
      <c r="B865" s="7" t="s">
        <v>134</v>
      </c>
      <c r="C865" s="5">
        <v>4</v>
      </c>
      <c r="D865" s="30"/>
      <c r="E865" s="2" t="s">
        <v>392</v>
      </c>
      <c r="F865" s="2" t="s">
        <v>102</v>
      </c>
      <c r="G865" s="2" t="s">
        <v>103</v>
      </c>
      <c r="H865" s="2">
        <v>225</v>
      </c>
      <c r="I865" s="2">
        <v>207</v>
      </c>
      <c r="K865" s="2">
        <v>3</v>
      </c>
      <c r="L865" s="2" t="s">
        <v>136</v>
      </c>
      <c r="M865" s="2" t="s">
        <v>476</v>
      </c>
      <c r="N865" s="2" t="s">
        <v>479</v>
      </c>
      <c r="O865" s="2" t="s">
        <v>520</v>
      </c>
      <c r="S865" s="9"/>
      <c r="T865" s="10"/>
      <c r="U865" s="8"/>
      <c r="V865" s="2" t="s">
        <v>105</v>
      </c>
      <c r="W865" s="2" t="s">
        <v>106</v>
      </c>
      <c r="X865" s="45" t="str" cm="1">
        <f t="array" ref="X865">IF(X762="TRUE",IF(AND(C865&lt;&gt;1,C866:C871="",S865:U871=""), "FALSE","TRUE"),"FALSE")</f>
        <v>FALSE</v>
      </c>
    </row>
    <row r="866" spans="2:24" x14ac:dyDescent="0.4">
      <c r="B866" s="7" t="s">
        <v>522</v>
      </c>
      <c r="C866" s="8"/>
      <c r="D866" s="31"/>
      <c r="E866" s="2" t="s">
        <v>523</v>
      </c>
      <c r="F866" s="2" t="s">
        <v>485</v>
      </c>
      <c r="G866" s="2" t="s">
        <v>369</v>
      </c>
      <c r="H866" s="2">
        <v>225</v>
      </c>
      <c r="I866" s="2">
        <v>207</v>
      </c>
      <c r="K866" s="2">
        <v>240</v>
      </c>
      <c r="L866" s="2" t="s">
        <v>30</v>
      </c>
      <c r="M866" s="2" t="s">
        <v>476</v>
      </c>
      <c r="N866" s="2" t="s">
        <v>479</v>
      </c>
      <c r="O866" s="2" t="s">
        <v>520</v>
      </c>
      <c r="S866" s="9"/>
      <c r="T866" s="10"/>
      <c r="U866" s="8"/>
      <c r="W866" s="2" t="s">
        <v>370</v>
      </c>
      <c r="X866" s="45" t="str" cm="1">
        <f t="array" ref="X866">IF(X762="TRUE",IF(AND(C865&lt;&gt;1,C866:C871="",S865:U871=""), "FALSE","TRUE"),"FALSE")</f>
        <v>FALSE</v>
      </c>
    </row>
    <row r="867" spans="2:24" x14ac:dyDescent="0.4">
      <c r="B867" s="7" t="s">
        <v>524</v>
      </c>
      <c r="C867" s="8"/>
      <c r="D867" s="31"/>
      <c r="E867" s="2" t="s">
        <v>525</v>
      </c>
      <c r="F867" s="2" t="s">
        <v>114</v>
      </c>
      <c r="G867" s="2" t="s">
        <v>115</v>
      </c>
      <c r="H867" s="2">
        <v>225</v>
      </c>
      <c r="I867" s="2">
        <v>207</v>
      </c>
      <c r="K867" s="2">
        <v>120</v>
      </c>
      <c r="L867" s="2" t="s">
        <v>30</v>
      </c>
      <c r="M867" s="2" t="s">
        <v>476</v>
      </c>
      <c r="N867" s="2" t="s">
        <v>479</v>
      </c>
      <c r="O867" s="2" t="s">
        <v>520</v>
      </c>
      <c r="S867" s="9"/>
      <c r="T867" s="10"/>
      <c r="U867" s="8"/>
      <c r="W867" s="2" t="s">
        <v>116</v>
      </c>
      <c r="X867" s="45" t="str" cm="1">
        <f t="array" ref="X867">IF(X762="TRUE",IF(AND(C865&lt;&gt;1,C866:C871="",S865:U871=""), "FALSE","TRUE"),"FALSE")</f>
        <v>FALSE</v>
      </c>
    </row>
    <row r="868" spans="2:24" x14ac:dyDescent="0.4">
      <c r="B868" s="7" t="s">
        <v>526</v>
      </c>
      <c r="C868" s="8"/>
      <c r="D868" s="31"/>
      <c r="E868" s="2" t="s">
        <v>527</v>
      </c>
      <c r="F868" s="2" t="str">
        <f>IF(OR($C$25="治験計画届", $C$25="治験計画変更届"), "^$","^.{1,120}$|^$")</f>
        <v>^.{1,120}$|^$</v>
      </c>
      <c r="G868" s="2" t="str">
        <f>IF(F868="^$", "入力しないでください","入力してください(120文字以内)")</f>
        <v>入力してください(120文字以内)</v>
      </c>
      <c r="H868" s="2">
        <v>225</v>
      </c>
      <c r="I868" s="2">
        <v>207</v>
      </c>
      <c r="K868" s="2">
        <v>120</v>
      </c>
      <c r="L868" s="2" t="s">
        <v>30</v>
      </c>
      <c r="M868" s="2" t="s">
        <v>476</v>
      </c>
      <c r="N868" s="2" t="s">
        <v>479</v>
      </c>
      <c r="O868" s="2" t="s">
        <v>520</v>
      </c>
      <c r="S868" s="9"/>
      <c r="T868" s="10"/>
      <c r="U868" s="8"/>
      <c r="W868" s="2" t="s">
        <v>116</v>
      </c>
      <c r="X868" s="45" t="str" cm="1">
        <f t="array" ref="X868">IF(X762="TRUE",IF(AND(C865&lt;&gt;1,C866:C871="",S865:U871=""), "FALSE","TRUE"),"FALSE")</f>
        <v>FALSE</v>
      </c>
    </row>
    <row r="869" spans="2:24" x14ac:dyDescent="0.4">
      <c r="B869" s="7" t="s">
        <v>528</v>
      </c>
      <c r="C869" s="8"/>
      <c r="D869" s="31"/>
      <c r="E869" s="2" t="s">
        <v>529</v>
      </c>
      <c r="F869" s="2" t="str">
        <f>IF(OR($C$25="治験計画届", $C$25="治験計画変更届"), "^$","^.{1,120}$|^$")</f>
        <v>^.{1,120}$|^$</v>
      </c>
      <c r="G869" s="2" t="str">
        <f t="shared" ref="G869:G871" si="10">IF(F869="^$", "入力しないでください","入力してください(120文字以内)")</f>
        <v>入力してください(120文字以内)</v>
      </c>
      <c r="H869" s="2">
        <v>225</v>
      </c>
      <c r="I869" s="2">
        <v>207</v>
      </c>
      <c r="K869" s="2">
        <v>120</v>
      </c>
      <c r="L869" s="2" t="s">
        <v>30</v>
      </c>
      <c r="M869" s="2" t="s">
        <v>476</v>
      </c>
      <c r="N869" s="2" t="s">
        <v>479</v>
      </c>
      <c r="O869" s="2" t="s">
        <v>520</v>
      </c>
      <c r="S869" s="9"/>
      <c r="T869" s="10"/>
      <c r="U869" s="8"/>
      <c r="W869" s="2" t="s">
        <v>116</v>
      </c>
      <c r="X869" s="45" t="str" cm="1">
        <f t="array" ref="X869">IF(X762="TRUE",IF(AND(C865&lt;&gt;1,C866:C871="",S865:U871=""), "FALSE","TRUE"),"FALSE")</f>
        <v>FALSE</v>
      </c>
    </row>
    <row r="870" spans="2:24" x14ac:dyDescent="0.4">
      <c r="B870" s="7" t="s">
        <v>530</v>
      </c>
      <c r="C870" s="8"/>
      <c r="D870" s="31"/>
      <c r="E870" s="2" t="s">
        <v>531</v>
      </c>
      <c r="F870" s="2" t="str">
        <f>IF(OR($C$25="治験計画届", $C$25="治験計画変更届"), "^$","^.{1,120}$|^$")</f>
        <v>^.{1,120}$|^$</v>
      </c>
      <c r="G870" s="2" t="str">
        <f t="shared" si="10"/>
        <v>入力してください(120文字以内)</v>
      </c>
      <c r="H870" s="2">
        <v>225</v>
      </c>
      <c r="I870" s="2">
        <v>207</v>
      </c>
      <c r="K870" s="2">
        <v>120</v>
      </c>
      <c r="L870" s="2" t="s">
        <v>30</v>
      </c>
      <c r="M870" s="2" t="s">
        <v>476</v>
      </c>
      <c r="N870" s="2" t="s">
        <v>479</v>
      </c>
      <c r="O870" s="2" t="s">
        <v>520</v>
      </c>
      <c r="S870" s="9"/>
      <c r="T870" s="10"/>
      <c r="U870" s="8"/>
      <c r="W870" s="2" t="s">
        <v>116</v>
      </c>
      <c r="X870" s="45" t="str" cm="1">
        <f t="array" ref="X870">IF(X762="TRUE",IF(AND(C865&lt;&gt;1,C866:C871="",S865:U871=""), "FALSE","TRUE"),"FALSE")</f>
        <v>FALSE</v>
      </c>
    </row>
    <row r="871" spans="2:24" x14ac:dyDescent="0.4">
      <c r="B871" s="7" t="s">
        <v>532</v>
      </c>
      <c r="C871" s="8"/>
      <c r="D871" s="31"/>
      <c r="E871" s="2" t="s">
        <v>533</v>
      </c>
      <c r="F871" s="2" t="str">
        <f>IF(OR($C$25="治験計画届", $C$25="治験計画変更届"), "^$","^.{1,120}$|^$")</f>
        <v>^.{1,120}$|^$</v>
      </c>
      <c r="G871" s="2" t="str">
        <f t="shared" si="10"/>
        <v>入力してください(120文字以内)</v>
      </c>
      <c r="H871" s="2">
        <v>225</v>
      </c>
      <c r="I871" s="2">
        <v>207</v>
      </c>
      <c r="K871" s="2">
        <v>120</v>
      </c>
      <c r="L871" s="2" t="s">
        <v>30</v>
      </c>
      <c r="M871" s="2" t="s">
        <v>476</v>
      </c>
      <c r="N871" s="2" t="s">
        <v>479</v>
      </c>
      <c r="O871" s="2" t="s">
        <v>520</v>
      </c>
      <c r="S871" s="9"/>
      <c r="T871" s="10"/>
      <c r="U871" s="8"/>
      <c r="W871" s="2" t="s">
        <v>116</v>
      </c>
      <c r="X871" s="45" t="str" cm="1">
        <f t="array" ref="X871">IF(X762="TRUE",IF(AND(C865&lt;&gt;1,C866:C871="",S865:U871=""), "FALSE","TRUE"),"FALSE")</f>
        <v>FALSE</v>
      </c>
    </row>
    <row r="872" spans="2:24" x14ac:dyDescent="0.4">
      <c r="B872" s="7" t="s">
        <v>134</v>
      </c>
      <c r="C872" s="5">
        <v>5</v>
      </c>
      <c r="D872" s="30"/>
      <c r="E872" s="2" t="s">
        <v>392</v>
      </c>
      <c r="F872" s="2" t="s">
        <v>102</v>
      </c>
      <c r="G872" s="2" t="s">
        <v>103</v>
      </c>
      <c r="H872" s="2">
        <v>225</v>
      </c>
      <c r="I872" s="2">
        <v>207</v>
      </c>
      <c r="K872" s="2">
        <v>3</v>
      </c>
      <c r="L872" s="2" t="s">
        <v>136</v>
      </c>
      <c r="M872" s="2" t="s">
        <v>476</v>
      </c>
      <c r="N872" s="2" t="s">
        <v>479</v>
      </c>
      <c r="O872" s="2" t="s">
        <v>520</v>
      </c>
      <c r="S872" s="9"/>
      <c r="T872" s="10"/>
      <c r="U872" s="8"/>
      <c r="V872" s="2" t="s">
        <v>105</v>
      </c>
      <c r="W872" s="2" t="s">
        <v>106</v>
      </c>
      <c r="X872" s="45" t="str" cm="1">
        <f t="array" ref="X872">IF(X762="TRUE",IF(AND(C872&lt;&gt;1,C873:C878="",S872:U878=""), "FALSE","TRUE"),"FALSE")</f>
        <v>FALSE</v>
      </c>
    </row>
    <row r="873" spans="2:24" x14ac:dyDescent="0.4">
      <c r="B873" s="7" t="s">
        <v>522</v>
      </c>
      <c r="C873" s="8"/>
      <c r="D873" s="31"/>
      <c r="E873" s="2" t="s">
        <v>523</v>
      </c>
      <c r="F873" s="2" t="s">
        <v>485</v>
      </c>
      <c r="G873" s="2" t="s">
        <v>369</v>
      </c>
      <c r="H873" s="2">
        <v>225</v>
      </c>
      <c r="I873" s="2">
        <v>207</v>
      </c>
      <c r="K873" s="2">
        <v>240</v>
      </c>
      <c r="L873" s="2" t="s">
        <v>30</v>
      </c>
      <c r="M873" s="2" t="s">
        <v>476</v>
      </c>
      <c r="N873" s="2" t="s">
        <v>479</v>
      </c>
      <c r="O873" s="2" t="s">
        <v>520</v>
      </c>
      <c r="S873" s="9"/>
      <c r="T873" s="10"/>
      <c r="U873" s="8"/>
      <c r="W873" s="2" t="s">
        <v>370</v>
      </c>
      <c r="X873" s="45" t="str" cm="1">
        <f t="array" ref="X873">IF(X762="TRUE",IF(AND(C872&lt;&gt;1,C873:C878="",S872:U878=""), "FALSE","TRUE"),"FALSE")</f>
        <v>FALSE</v>
      </c>
    </row>
    <row r="874" spans="2:24" x14ac:dyDescent="0.4">
      <c r="B874" s="7" t="s">
        <v>524</v>
      </c>
      <c r="C874" s="8"/>
      <c r="D874" s="31"/>
      <c r="E874" s="2" t="s">
        <v>525</v>
      </c>
      <c r="F874" s="2" t="s">
        <v>114</v>
      </c>
      <c r="G874" s="2" t="s">
        <v>115</v>
      </c>
      <c r="H874" s="2">
        <v>225</v>
      </c>
      <c r="I874" s="2">
        <v>207</v>
      </c>
      <c r="K874" s="2">
        <v>120</v>
      </c>
      <c r="L874" s="2" t="s">
        <v>30</v>
      </c>
      <c r="M874" s="2" t="s">
        <v>476</v>
      </c>
      <c r="N874" s="2" t="s">
        <v>479</v>
      </c>
      <c r="O874" s="2" t="s">
        <v>520</v>
      </c>
      <c r="S874" s="9"/>
      <c r="T874" s="10"/>
      <c r="U874" s="8"/>
      <c r="W874" s="2" t="s">
        <v>116</v>
      </c>
      <c r="X874" s="45" t="str" cm="1">
        <f t="array" ref="X874">IF(X762="TRUE",IF(AND(C872&lt;&gt;1,C873:C878="",S872:U878=""), "FALSE","TRUE"),"FALSE")</f>
        <v>FALSE</v>
      </c>
    </row>
    <row r="875" spans="2:24" x14ac:dyDescent="0.4">
      <c r="B875" s="7" t="s">
        <v>526</v>
      </c>
      <c r="C875" s="8"/>
      <c r="D875" s="31"/>
      <c r="E875" s="2" t="s">
        <v>527</v>
      </c>
      <c r="F875" s="2" t="str">
        <f>IF(OR($C$25="治験計画届", $C$25="治験計画変更届"), "^$","^.{1,120}$|^$")</f>
        <v>^.{1,120}$|^$</v>
      </c>
      <c r="G875" s="2" t="str">
        <f>IF(F875="^$", "入力しないでください","入力してください(120文字以内)")</f>
        <v>入力してください(120文字以内)</v>
      </c>
      <c r="H875" s="2">
        <v>225</v>
      </c>
      <c r="I875" s="2">
        <v>207</v>
      </c>
      <c r="K875" s="2">
        <v>120</v>
      </c>
      <c r="L875" s="2" t="s">
        <v>30</v>
      </c>
      <c r="M875" s="2" t="s">
        <v>476</v>
      </c>
      <c r="N875" s="2" t="s">
        <v>479</v>
      </c>
      <c r="O875" s="2" t="s">
        <v>520</v>
      </c>
      <c r="S875" s="9"/>
      <c r="T875" s="10"/>
      <c r="U875" s="8"/>
      <c r="W875" s="2" t="s">
        <v>116</v>
      </c>
      <c r="X875" s="45" t="str" cm="1">
        <f t="array" ref="X875">IF(X762="TRUE",IF(AND(C872&lt;&gt;1,C873:C878="",S872:U878=""), "FALSE","TRUE"),"FALSE")</f>
        <v>FALSE</v>
      </c>
    </row>
    <row r="876" spans="2:24" x14ac:dyDescent="0.4">
      <c r="B876" s="7" t="s">
        <v>528</v>
      </c>
      <c r="C876" s="8"/>
      <c r="D876" s="31"/>
      <c r="E876" s="2" t="s">
        <v>529</v>
      </c>
      <c r="F876" s="2" t="str">
        <f>IF(OR($C$25="治験計画届", $C$25="治験計画変更届"), "^$","^.{1,120}$|^$")</f>
        <v>^.{1,120}$|^$</v>
      </c>
      <c r="G876" s="2" t="str">
        <f t="shared" ref="G876:G878" si="11">IF(F876="^$", "入力しないでください","入力してください(120文字以内)")</f>
        <v>入力してください(120文字以内)</v>
      </c>
      <c r="H876" s="2">
        <v>225</v>
      </c>
      <c r="I876" s="2">
        <v>207</v>
      </c>
      <c r="K876" s="2">
        <v>120</v>
      </c>
      <c r="L876" s="2" t="s">
        <v>30</v>
      </c>
      <c r="M876" s="2" t="s">
        <v>476</v>
      </c>
      <c r="N876" s="2" t="s">
        <v>479</v>
      </c>
      <c r="O876" s="2" t="s">
        <v>520</v>
      </c>
      <c r="S876" s="9"/>
      <c r="T876" s="10"/>
      <c r="U876" s="8"/>
      <c r="W876" s="2" t="s">
        <v>116</v>
      </c>
      <c r="X876" s="45" t="str" cm="1">
        <f t="array" ref="X876">IF(X762="TRUE",IF(AND(C872&lt;&gt;1,C873:C878="",S872:U878=""), "FALSE","TRUE"),"FALSE")</f>
        <v>FALSE</v>
      </c>
    </row>
    <row r="877" spans="2:24" x14ac:dyDescent="0.4">
      <c r="B877" s="7" t="s">
        <v>530</v>
      </c>
      <c r="C877" s="8"/>
      <c r="D877" s="31"/>
      <c r="E877" s="2" t="s">
        <v>531</v>
      </c>
      <c r="F877" s="2" t="str">
        <f>IF(OR($C$25="治験計画届", $C$25="治験計画変更届"), "^$","^.{1,120}$|^$")</f>
        <v>^.{1,120}$|^$</v>
      </c>
      <c r="G877" s="2" t="str">
        <f t="shared" si="11"/>
        <v>入力してください(120文字以内)</v>
      </c>
      <c r="H877" s="2">
        <v>225</v>
      </c>
      <c r="I877" s="2">
        <v>207</v>
      </c>
      <c r="K877" s="2">
        <v>120</v>
      </c>
      <c r="L877" s="2" t="s">
        <v>30</v>
      </c>
      <c r="M877" s="2" t="s">
        <v>476</v>
      </c>
      <c r="N877" s="2" t="s">
        <v>479</v>
      </c>
      <c r="O877" s="2" t="s">
        <v>520</v>
      </c>
      <c r="S877" s="9"/>
      <c r="T877" s="10"/>
      <c r="U877" s="8"/>
      <c r="W877" s="2" t="s">
        <v>116</v>
      </c>
      <c r="X877" s="45" t="str" cm="1">
        <f t="array" ref="X877">IF(X762="TRUE",IF(AND(C872&lt;&gt;1,C873:C878="",S872:U878=""), "FALSE","TRUE"),"FALSE")</f>
        <v>FALSE</v>
      </c>
    </row>
    <row r="878" spans="2:24" collapsed="1" x14ac:dyDescent="0.4">
      <c r="B878" s="7" t="s">
        <v>532</v>
      </c>
      <c r="C878" s="8"/>
      <c r="D878" s="31"/>
      <c r="E878" s="2" t="s">
        <v>533</v>
      </c>
      <c r="F878" s="2" t="str">
        <f>IF(OR($C$25="治験計画届", $C$25="治験計画変更届"), "^$","^.{1,120}$|^$")</f>
        <v>^.{1,120}$|^$</v>
      </c>
      <c r="G878" s="2" t="str">
        <f t="shared" si="11"/>
        <v>入力してください(120文字以内)</v>
      </c>
      <c r="H878" s="2">
        <v>225</v>
      </c>
      <c r="I878" s="2">
        <v>207</v>
      </c>
      <c r="K878" s="2">
        <v>120</v>
      </c>
      <c r="L878" s="2" t="s">
        <v>30</v>
      </c>
      <c r="M878" s="2" t="s">
        <v>476</v>
      </c>
      <c r="N878" s="2" t="s">
        <v>479</v>
      </c>
      <c r="O878" s="2" t="s">
        <v>520</v>
      </c>
      <c r="S878" s="9"/>
      <c r="T878" s="10"/>
      <c r="U878" s="8"/>
      <c r="W878" s="2" t="s">
        <v>116</v>
      </c>
      <c r="X878" s="45" t="str" cm="1">
        <f t="array" ref="X878">IF(X762="TRUE",IF(AND(C872&lt;&gt;1,C873:C878="",S872:U878=""), "FALSE","TRUE"),"FALSE")</f>
        <v>FALSE</v>
      </c>
    </row>
    <row r="879" spans="2:24" hidden="1" outlineLevel="1" x14ac:dyDescent="0.4">
      <c r="B879" s="7" t="s">
        <v>134</v>
      </c>
      <c r="C879" s="5">
        <v>6</v>
      </c>
      <c r="D879" s="30"/>
      <c r="E879" s="2" t="s">
        <v>392</v>
      </c>
      <c r="F879" s="2" t="s">
        <v>102</v>
      </c>
      <c r="G879" s="2" t="s">
        <v>103</v>
      </c>
      <c r="H879" s="2">
        <v>225</v>
      </c>
      <c r="I879" s="2">
        <v>207</v>
      </c>
      <c r="K879" s="2">
        <v>3</v>
      </c>
      <c r="L879" s="2" t="s">
        <v>136</v>
      </c>
      <c r="M879" s="2" t="s">
        <v>476</v>
      </c>
      <c r="N879" s="2" t="s">
        <v>479</v>
      </c>
      <c r="O879" s="2" t="s">
        <v>520</v>
      </c>
      <c r="S879" s="9"/>
      <c r="T879" s="10"/>
      <c r="U879" s="8"/>
      <c r="V879" s="2" t="s">
        <v>105</v>
      </c>
      <c r="W879" s="2" t="s">
        <v>106</v>
      </c>
      <c r="X879" s="45" t="str" cm="1">
        <f t="array" ref="X879">IF(X762="TRUE",IF(AND(C879&lt;&gt;1,C880:C885="",S879:U885=""), "FALSE","TRUE"),"FALSE")</f>
        <v>FALSE</v>
      </c>
    </row>
    <row r="880" spans="2:24" hidden="1" outlineLevel="1" x14ac:dyDescent="0.4">
      <c r="B880" s="7" t="s">
        <v>522</v>
      </c>
      <c r="C880" s="8"/>
      <c r="D880" s="31"/>
      <c r="E880" s="2" t="s">
        <v>523</v>
      </c>
      <c r="F880" s="2" t="s">
        <v>485</v>
      </c>
      <c r="G880" s="2" t="s">
        <v>369</v>
      </c>
      <c r="H880" s="2">
        <v>225</v>
      </c>
      <c r="I880" s="2">
        <v>207</v>
      </c>
      <c r="K880" s="2">
        <v>240</v>
      </c>
      <c r="L880" s="2" t="s">
        <v>30</v>
      </c>
      <c r="M880" s="2" t="s">
        <v>476</v>
      </c>
      <c r="N880" s="2" t="s">
        <v>479</v>
      </c>
      <c r="O880" s="2" t="s">
        <v>520</v>
      </c>
      <c r="S880" s="9"/>
      <c r="T880" s="10"/>
      <c r="U880" s="8"/>
      <c r="W880" s="2" t="s">
        <v>370</v>
      </c>
      <c r="X880" s="45" t="str" cm="1">
        <f t="array" ref="X880">IF(X762="TRUE",IF(AND(C879&lt;&gt;1,C880:C885="",S879:U885=""), "FALSE","TRUE"),"FALSE")</f>
        <v>FALSE</v>
      </c>
    </row>
    <row r="881" spans="2:24" hidden="1" outlineLevel="1" x14ac:dyDescent="0.4">
      <c r="B881" s="7" t="s">
        <v>524</v>
      </c>
      <c r="C881" s="8"/>
      <c r="D881" s="31"/>
      <c r="E881" s="2" t="s">
        <v>525</v>
      </c>
      <c r="F881" s="2" t="s">
        <v>114</v>
      </c>
      <c r="G881" s="2" t="s">
        <v>115</v>
      </c>
      <c r="H881" s="2">
        <v>225</v>
      </c>
      <c r="I881" s="2">
        <v>207</v>
      </c>
      <c r="K881" s="2">
        <v>120</v>
      </c>
      <c r="L881" s="2" t="s">
        <v>30</v>
      </c>
      <c r="M881" s="2" t="s">
        <v>476</v>
      </c>
      <c r="N881" s="2" t="s">
        <v>479</v>
      </c>
      <c r="O881" s="2" t="s">
        <v>520</v>
      </c>
      <c r="S881" s="9"/>
      <c r="T881" s="10"/>
      <c r="U881" s="8"/>
      <c r="W881" s="2" t="s">
        <v>116</v>
      </c>
      <c r="X881" s="45" t="str" cm="1">
        <f t="array" ref="X881">IF(X762="TRUE",IF(AND(C879&lt;&gt;1,C880:C885="",S879:U885=""), "FALSE","TRUE"),"FALSE")</f>
        <v>FALSE</v>
      </c>
    </row>
    <row r="882" spans="2:24" hidden="1" outlineLevel="1" x14ac:dyDescent="0.4">
      <c r="B882" s="7" t="s">
        <v>526</v>
      </c>
      <c r="C882" s="8"/>
      <c r="D882" s="31"/>
      <c r="E882" s="2" t="s">
        <v>527</v>
      </c>
      <c r="F882" s="2" t="str">
        <f>IF(OR($C$25="治験計画届", $C$25="治験計画変更届"), "^$","^.{1,120}$|^$")</f>
        <v>^.{1,120}$|^$</v>
      </c>
      <c r="G882" s="2" t="str">
        <f>IF(F882="^$", "入力しないでください","入力してください(120文字以内)")</f>
        <v>入力してください(120文字以内)</v>
      </c>
      <c r="H882" s="2">
        <v>225</v>
      </c>
      <c r="I882" s="2">
        <v>207</v>
      </c>
      <c r="K882" s="2">
        <v>120</v>
      </c>
      <c r="L882" s="2" t="s">
        <v>30</v>
      </c>
      <c r="M882" s="2" t="s">
        <v>476</v>
      </c>
      <c r="N882" s="2" t="s">
        <v>479</v>
      </c>
      <c r="O882" s="2" t="s">
        <v>520</v>
      </c>
      <c r="S882" s="9"/>
      <c r="T882" s="10"/>
      <c r="U882" s="8"/>
      <c r="W882" s="2" t="s">
        <v>116</v>
      </c>
      <c r="X882" s="45" t="str" cm="1">
        <f t="array" ref="X882">IF(X762="TRUE",IF(AND(C879&lt;&gt;1,C880:C885="",S879:U885=""), "FALSE","TRUE"),"FALSE")</f>
        <v>FALSE</v>
      </c>
    </row>
    <row r="883" spans="2:24" hidden="1" outlineLevel="1" x14ac:dyDescent="0.4">
      <c r="B883" s="7" t="s">
        <v>528</v>
      </c>
      <c r="C883" s="8"/>
      <c r="D883" s="31"/>
      <c r="E883" s="2" t="s">
        <v>529</v>
      </c>
      <c r="F883" s="2" t="str">
        <f>IF(OR($C$25="治験計画届", $C$25="治験計画変更届"), "^$","^.{1,120}$|^$")</f>
        <v>^.{1,120}$|^$</v>
      </c>
      <c r="G883" s="2" t="str">
        <f t="shared" ref="G883:G885" si="12">IF(F883="^$", "入力しないでください","入力してください(120文字以内)")</f>
        <v>入力してください(120文字以内)</v>
      </c>
      <c r="H883" s="2">
        <v>225</v>
      </c>
      <c r="I883" s="2">
        <v>207</v>
      </c>
      <c r="K883" s="2">
        <v>120</v>
      </c>
      <c r="L883" s="2" t="s">
        <v>30</v>
      </c>
      <c r="M883" s="2" t="s">
        <v>476</v>
      </c>
      <c r="N883" s="2" t="s">
        <v>479</v>
      </c>
      <c r="O883" s="2" t="s">
        <v>520</v>
      </c>
      <c r="S883" s="9"/>
      <c r="T883" s="10"/>
      <c r="U883" s="8"/>
      <c r="W883" s="2" t="s">
        <v>116</v>
      </c>
      <c r="X883" s="45" t="str" cm="1">
        <f t="array" ref="X883">IF(X762="TRUE",IF(AND(C879&lt;&gt;1,C880:C885="",S879:U885=""), "FALSE","TRUE"),"FALSE")</f>
        <v>FALSE</v>
      </c>
    </row>
    <row r="884" spans="2:24" hidden="1" outlineLevel="1" x14ac:dyDescent="0.4">
      <c r="B884" s="7" t="s">
        <v>530</v>
      </c>
      <c r="C884" s="8"/>
      <c r="D884" s="31"/>
      <c r="E884" s="2" t="s">
        <v>531</v>
      </c>
      <c r="F884" s="2" t="str">
        <f>IF(OR($C$25="治験計画届", $C$25="治験計画変更届"), "^$","^.{1,120}$|^$")</f>
        <v>^.{1,120}$|^$</v>
      </c>
      <c r="G884" s="2" t="str">
        <f t="shared" si="12"/>
        <v>入力してください(120文字以内)</v>
      </c>
      <c r="H884" s="2">
        <v>225</v>
      </c>
      <c r="I884" s="2">
        <v>207</v>
      </c>
      <c r="K884" s="2">
        <v>120</v>
      </c>
      <c r="L884" s="2" t="s">
        <v>30</v>
      </c>
      <c r="M884" s="2" t="s">
        <v>476</v>
      </c>
      <c r="N884" s="2" t="s">
        <v>479</v>
      </c>
      <c r="O884" s="2" t="s">
        <v>520</v>
      </c>
      <c r="S884" s="9"/>
      <c r="T884" s="10"/>
      <c r="U884" s="8"/>
      <c r="W884" s="2" t="s">
        <v>116</v>
      </c>
      <c r="X884" s="45" t="str" cm="1">
        <f t="array" ref="X884">IF(X762="TRUE",IF(AND(C879&lt;&gt;1,C880:C885="",S879:U885=""), "FALSE","TRUE"),"FALSE")</f>
        <v>FALSE</v>
      </c>
    </row>
    <row r="885" spans="2:24" hidden="1" outlineLevel="1" x14ac:dyDescent="0.4">
      <c r="B885" s="7" t="s">
        <v>532</v>
      </c>
      <c r="C885" s="8"/>
      <c r="D885" s="31"/>
      <c r="E885" s="2" t="s">
        <v>533</v>
      </c>
      <c r="F885" s="2" t="str">
        <f>IF(OR($C$25="治験計画届", $C$25="治験計画変更届"), "^$","^.{1,120}$|^$")</f>
        <v>^.{1,120}$|^$</v>
      </c>
      <c r="G885" s="2" t="str">
        <f t="shared" si="12"/>
        <v>入力してください(120文字以内)</v>
      </c>
      <c r="H885" s="2">
        <v>225</v>
      </c>
      <c r="I885" s="2">
        <v>207</v>
      </c>
      <c r="K885" s="2">
        <v>120</v>
      </c>
      <c r="L885" s="2" t="s">
        <v>30</v>
      </c>
      <c r="M885" s="2" t="s">
        <v>476</v>
      </c>
      <c r="N885" s="2" t="s">
        <v>479</v>
      </c>
      <c r="O885" s="2" t="s">
        <v>520</v>
      </c>
      <c r="S885" s="9"/>
      <c r="T885" s="10"/>
      <c r="U885" s="8"/>
      <c r="W885" s="2" t="s">
        <v>116</v>
      </c>
      <c r="X885" s="45" t="str" cm="1">
        <f t="array" ref="X885">IF(X762="TRUE",IF(AND(C879&lt;&gt;1,C880:C885="",S879:U885=""), "FALSE","TRUE"),"FALSE")</f>
        <v>FALSE</v>
      </c>
    </row>
    <row r="886" spans="2:24" hidden="1" outlineLevel="1" x14ac:dyDescent="0.4">
      <c r="B886" s="7" t="s">
        <v>134</v>
      </c>
      <c r="C886" s="5">
        <v>7</v>
      </c>
      <c r="D886" s="30"/>
      <c r="E886" s="2" t="s">
        <v>392</v>
      </c>
      <c r="F886" s="2" t="s">
        <v>102</v>
      </c>
      <c r="G886" s="2" t="s">
        <v>103</v>
      </c>
      <c r="H886" s="2">
        <v>225</v>
      </c>
      <c r="I886" s="2">
        <v>207</v>
      </c>
      <c r="K886" s="2">
        <v>3</v>
      </c>
      <c r="L886" s="2" t="s">
        <v>136</v>
      </c>
      <c r="M886" s="2" t="s">
        <v>476</v>
      </c>
      <c r="N886" s="2" t="s">
        <v>479</v>
      </c>
      <c r="O886" s="2" t="s">
        <v>520</v>
      </c>
      <c r="S886" s="9"/>
      <c r="T886" s="10"/>
      <c r="U886" s="8"/>
      <c r="V886" s="2" t="s">
        <v>105</v>
      </c>
      <c r="W886" s="2" t="s">
        <v>106</v>
      </c>
      <c r="X886" s="45" t="str" cm="1">
        <f t="array" ref="X886">IF(X762="TRUE",IF(AND(C886&lt;&gt;1,C887:C892="",S886:U892=""), "FALSE","TRUE"),"FALSE")</f>
        <v>FALSE</v>
      </c>
    </row>
    <row r="887" spans="2:24" hidden="1" outlineLevel="1" x14ac:dyDescent="0.4">
      <c r="B887" s="7" t="s">
        <v>522</v>
      </c>
      <c r="C887" s="8"/>
      <c r="D887" s="31"/>
      <c r="E887" s="2" t="s">
        <v>523</v>
      </c>
      <c r="F887" s="2" t="s">
        <v>485</v>
      </c>
      <c r="G887" s="2" t="s">
        <v>369</v>
      </c>
      <c r="H887" s="2">
        <v>225</v>
      </c>
      <c r="I887" s="2">
        <v>207</v>
      </c>
      <c r="K887" s="2">
        <v>240</v>
      </c>
      <c r="L887" s="2" t="s">
        <v>30</v>
      </c>
      <c r="M887" s="2" t="s">
        <v>476</v>
      </c>
      <c r="N887" s="2" t="s">
        <v>479</v>
      </c>
      <c r="O887" s="2" t="s">
        <v>520</v>
      </c>
      <c r="S887" s="9"/>
      <c r="T887" s="10"/>
      <c r="U887" s="8"/>
      <c r="W887" s="2" t="s">
        <v>370</v>
      </c>
      <c r="X887" s="45" t="str" cm="1">
        <f t="array" ref="X887">IF(X762="TRUE",IF(AND(C886&lt;&gt;1,C887:C892="",S886:U892=""), "FALSE","TRUE"),"FALSE")</f>
        <v>FALSE</v>
      </c>
    </row>
    <row r="888" spans="2:24" hidden="1" outlineLevel="1" x14ac:dyDescent="0.4">
      <c r="B888" s="7" t="s">
        <v>524</v>
      </c>
      <c r="C888" s="8"/>
      <c r="D888" s="31"/>
      <c r="E888" s="2" t="s">
        <v>525</v>
      </c>
      <c r="F888" s="2" t="s">
        <v>114</v>
      </c>
      <c r="G888" s="2" t="s">
        <v>115</v>
      </c>
      <c r="H888" s="2">
        <v>225</v>
      </c>
      <c r="I888" s="2">
        <v>207</v>
      </c>
      <c r="K888" s="2">
        <v>120</v>
      </c>
      <c r="L888" s="2" t="s">
        <v>30</v>
      </c>
      <c r="M888" s="2" t="s">
        <v>476</v>
      </c>
      <c r="N888" s="2" t="s">
        <v>479</v>
      </c>
      <c r="O888" s="2" t="s">
        <v>520</v>
      </c>
      <c r="S888" s="9"/>
      <c r="T888" s="10"/>
      <c r="U888" s="8"/>
      <c r="W888" s="2" t="s">
        <v>116</v>
      </c>
      <c r="X888" s="45" t="str" cm="1">
        <f t="array" ref="X888">IF(X762="TRUE",IF(AND(C886&lt;&gt;1,C887:C892="",S886:U892=""), "FALSE","TRUE"),"FALSE")</f>
        <v>FALSE</v>
      </c>
    </row>
    <row r="889" spans="2:24" hidden="1" outlineLevel="1" x14ac:dyDescent="0.4">
      <c r="B889" s="7" t="s">
        <v>526</v>
      </c>
      <c r="C889" s="8"/>
      <c r="D889" s="31"/>
      <c r="E889" s="2" t="s">
        <v>527</v>
      </c>
      <c r="F889" s="2" t="str">
        <f>IF(OR($C$25="治験計画届", $C$25="治験計画変更届"), "^$","^.{1,120}$|^$")</f>
        <v>^.{1,120}$|^$</v>
      </c>
      <c r="G889" s="2" t="str">
        <f>IF(F889="^$", "入力しないでください","入力してください(120文字以内)")</f>
        <v>入力してください(120文字以内)</v>
      </c>
      <c r="H889" s="2">
        <v>225</v>
      </c>
      <c r="I889" s="2">
        <v>207</v>
      </c>
      <c r="K889" s="2">
        <v>120</v>
      </c>
      <c r="L889" s="2" t="s">
        <v>30</v>
      </c>
      <c r="M889" s="2" t="s">
        <v>476</v>
      </c>
      <c r="N889" s="2" t="s">
        <v>479</v>
      </c>
      <c r="O889" s="2" t="s">
        <v>520</v>
      </c>
      <c r="S889" s="9"/>
      <c r="T889" s="10"/>
      <c r="U889" s="8"/>
      <c r="W889" s="2" t="s">
        <v>116</v>
      </c>
      <c r="X889" s="45" t="str" cm="1">
        <f t="array" ref="X889">IF(X762="TRUE",IF(AND(C886&lt;&gt;1,C887:C892="",S886:U892=""), "FALSE","TRUE"),"FALSE")</f>
        <v>FALSE</v>
      </c>
    </row>
    <row r="890" spans="2:24" hidden="1" outlineLevel="1" x14ac:dyDescent="0.4">
      <c r="B890" s="7" t="s">
        <v>528</v>
      </c>
      <c r="C890" s="8"/>
      <c r="D890" s="31"/>
      <c r="E890" s="2" t="s">
        <v>529</v>
      </c>
      <c r="F890" s="2" t="str">
        <f>IF(OR($C$25="治験計画届", $C$25="治験計画変更届"), "^$","^.{1,120}$|^$")</f>
        <v>^.{1,120}$|^$</v>
      </c>
      <c r="G890" s="2" t="str">
        <f t="shared" ref="G890:G892" si="13">IF(F890="^$", "入力しないでください","入力してください(120文字以内)")</f>
        <v>入力してください(120文字以内)</v>
      </c>
      <c r="H890" s="2">
        <v>225</v>
      </c>
      <c r="I890" s="2">
        <v>207</v>
      </c>
      <c r="K890" s="2">
        <v>120</v>
      </c>
      <c r="L890" s="2" t="s">
        <v>30</v>
      </c>
      <c r="M890" s="2" t="s">
        <v>476</v>
      </c>
      <c r="N890" s="2" t="s">
        <v>479</v>
      </c>
      <c r="O890" s="2" t="s">
        <v>520</v>
      </c>
      <c r="S890" s="9"/>
      <c r="T890" s="10"/>
      <c r="U890" s="8"/>
      <c r="W890" s="2" t="s">
        <v>116</v>
      </c>
      <c r="X890" s="45" t="str" cm="1">
        <f t="array" ref="X890">IF(X762="TRUE",IF(AND(C886&lt;&gt;1,C887:C892="",S886:U892=""), "FALSE","TRUE"),"FALSE")</f>
        <v>FALSE</v>
      </c>
    </row>
    <row r="891" spans="2:24" hidden="1" outlineLevel="1" x14ac:dyDescent="0.4">
      <c r="B891" s="7" t="s">
        <v>530</v>
      </c>
      <c r="C891" s="8"/>
      <c r="D891" s="31"/>
      <c r="E891" s="2" t="s">
        <v>531</v>
      </c>
      <c r="F891" s="2" t="str">
        <f>IF(OR($C$25="治験計画届", $C$25="治験計画変更届"), "^$","^.{1,120}$|^$")</f>
        <v>^.{1,120}$|^$</v>
      </c>
      <c r="G891" s="2" t="str">
        <f t="shared" si="13"/>
        <v>入力してください(120文字以内)</v>
      </c>
      <c r="H891" s="2">
        <v>225</v>
      </c>
      <c r="I891" s="2">
        <v>207</v>
      </c>
      <c r="K891" s="2">
        <v>120</v>
      </c>
      <c r="L891" s="2" t="s">
        <v>30</v>
      </c>
      <c r="M891" s="2" t="s">
        <v>476</v>
      </c>
      <c r="N891" s="2" t="s">
        <v>479</v>
      </c>
      <c r="O891" s="2" t="s">
        <v>520</v>
      </c>
      <c r="S891" s="9"/>
      <c r="T891" s="10"/>
      <c r="U891" s="8"/>
      <c r="W891" s="2" t="s">
        <v>116</v>
      </c>
      <c r="X891" s="45" t="str" cm="1">
        <f t="array" ref="X891">IF(X762="TRUE",IF(AND(C886&lt;&gt;1,C887:C892="",S886:U892=""), "FALSE","TRUE"),"FALSE")</f>
        <v>FALSE</v>
      </c>
    </row>
    <row r="892" spans="2:24" hidden="1" outlineLevel="1" x14ac:dyDescent="0.4">
      <c r="B892" s="7" t="s">
        <v>532</v>
      </c>
      <c r="C892" s="8"/>
      <c r="D892" s="31"/>
      <c r="E892" s="2" t="s">
        <v>533</v>
      </c>
      <c r="F892" s="2" t="str">
        <f>IF(OR($C$25="治験計画届", $C$25="治験計画変更届"), "^$","^.{1,120}$|^$")</f>
        <v>^.{1,120}$|^$</v>
      </c>
      <c r="G892" s="2" t="str">
        <f t="shared" si="13"/>
        <v>入力してください(120文字以内)</v>
      </c>
      <c r="H892" s="2">
        <v>225</v>
      </c>
      <c r="I892" s="2">
        <v>207</v>
      </c>
      <c r="K892" s="2">
        <v>120</v>
      </c>
      <c r="L892" s="2" t="s">
        <v>30</v>
      </c>
      <c r="M892" s="2" t="s">
        <v>476</v>
      </c>
      <c r="N892" s="2" t="s">
        <v>479</v>
      </c>
      <c r="O892" s="2" t="s">
        <v>520</v>
      </c>
      <c r="S892" s="9"/>
      <c r="T892" s="10"/>
      <c r="U892" s="8"/>
      <c r="W892" s="2" t="s">
        <v>116</v>
      </c>
      <c r="X892" s="45" t="str" cm="1">
        <f t="array" ref="X892">IF(X762="TRUE",IF(AND(C886&lt;&gt;1,C887:C892="",S886:U892=""), "FALSE","TRUE"),"FALSE")</f>
        <v>FALSE</v>
      </c>
    </row>
    <row r="893" spans="2:24" hidden="1" outlineLevel="1" x14ac:dyDescent="0.4">
      <c r="B893" s="7" t="s">
        <v>134</v>
      </c>
      <c r="C893" s="5">
        <v>8</v>
      </c>
      <c r="D893" s="30"/>
      <c r="E893" s="2" t="s">
        <v>392</v>
      </c>
      <c r="F893" s="2" t="s">
        <v>102</v>
      </c>
      <c r="G893" s="2" t="s">
        <v>103</v>
      </c>
      <c r="H893" s="2">
        <v>225</v>
      </c>
      <c r="I893" s="2">
        <v>207</v>
      </c>
      <c r="K893" s="2">
        <v>3</v>
      </c>
      <c r="L893" s="2" t="s">
        <v>136</v>
      </c>
      <c r="M893" s="2" t="s">
        <v>476</v>
      </c>
      <c r="N893" s="2" t="s">
        <v>479</v>
      </c>
      <c r="O893" s="2" t="s">
        <v>520</v>
      </c>
      <c r="S893" s="9"/>
      <c r="T893" s="10"/>
      <c r="U893" s="8"/>
      <c r="V893" s="2" t="s">
        <v>105</v>
      </c>
      <c r="W893" s="2" t="s">
        <v>106</v>
      </c>
      <c r="X893" s="45" t="str" cm="1">
        <f t="array" ref="X893">IF(X762="TRUE",IF(AND(C893&lt;&gt;1,C894:C899="",S893:U899=""), "FALSE","TRUE"),"FALSE")</f>
        <v>FALSE</v>
      </c>
    </row>
    <row r="894" spans="2:24" hidden="1" outlineLevel="1" x14ac:dyDescent="0.4">
      <c r="B894" s="7" t="s">
        <v>522</v>
      </c>
      <c r="C894" s="8"/>
      <c r="D894" s="31"/>
      <c r="E894" s="2" t="s">
        <v>523</v>
      </c>
      <c r="F894" s="2" t="s">
        <v>485</v>
      </c>
      <c r="G894" s="2" t="s">
        <v>369</v>
      </c>
      <c r="H894" s="2">
        <v>225</v>
      </c>
      <c r="I894" s="2">
        <v>207</v>
      </c>
      <c r="K894" s="2">
        <v>240</v>
      </c>
      <c r="L894" s="2" t="s">
        <v>30</v>
      </c>
      <c r="M894" s="2" t="s">
        <v>476</v>
      </c>
      <c r="N894" s="2" t="s">
        <v>479</v>
      </c>
      <c r="O894" s="2" t="s">
        <v>520</v>
      </c>
      <c r="S894" s="9"/>
      <c r="T894" s="10"/>
      <c r="U894" s="8"/>
      <c r="W894" s="2" t="s">
        <v>370</v>
      </c>
      <c r="X894" s="45" t="str" cm="1">
        <f t="array" ref="X894">IF(X762="TRUE",IF(AND(C893&lt;&gt;1,C894:C899="",S893:U899=""), "FALSE","TRUE"),"FALSE")</f>
        <v>FALSE</v>
      </c>
    </row>
    <row r="895" spans="2:24" hidden="1" outlineLevel="1" x14ac:dyDescent="0.4">
      <c r="B895" s="7" t="s">
        <v>524</v>
      </c>
      <c r="C895" s="8"/>
      <c r="D895" s="31"/>
      <c r="E895" s="2" t="s">
        <v>525</v>
      </c>
      <c r="F895" s="2" t="s">
        <v>114</v>
      </c>
      <c r="G895" s="2" t="s">
        <v>115</v>
      </c>
      <c r="H895" s="2">
        <v>225</v>
      </c>
      <c r="I895" s="2">
        <v>207</v>
      </c>
      <c r="K895" s="2">
        <v>120</v>
      </c>
      <c r="L895" s="2" t="s">
        <v>30</v>
      </c>
      <c r="M895" s="2" t="s">
        <v>476</v>
      </c>
      <c r="N895" s="2" t="s">
        <v>479</v>
      </c>
      <c r="O895" s="2" t="s">
        <v>520</v>
      </c>
      <c r="S895" s="9"/>
      <c r="T895" s="10"/>
      <c r="U895" s="8"/>
      <c r="W895" s="2" t="s">
        <v>116</v>
      </c>
      <c r="X895" s="45" t="str" cm="1">
        <f t="array" ref="X895">IF(X762="TRUE",IF(AND(C893&lt;&gt;1,C894:C899="",S893:U899=""), "FALSE","TRUE"),"FALSE")</f>
        <v>FALSE</v>
      </c>
    </row>
    <row r="896" spans="2:24" hidden="1" outlineLevel="1" x14ac:dyDescent="0.4">
      <c r="B896" s="7" t="s">
        <v>526</v>
      </c>
      <c r="C896" s="8"/>
      <c r="D896" s="31"/>
      <c r="E896" s="2" t="s">
        <v>527</v>
      </c>
      <c r="F896" s="2" t="str">
        <f>IF(OR($C$25="治験計画届", $C$25="治験計画変更届"), "^$","^.{1,120}$|^$")</f>
        <v>^.{1,120}$|^$</v>
      </c>
      <c r="G896" s="2" t="str">
        <f>IF(F896="^$", "入力しないでください","入力してください(120文字以内)")</f>
        <v>入力してください(120文字以内)</v>
      </c>
      <c r="H896" s="2">
        <v>225</v>
      </c>
      <c r="I896" s="2">
        <v>207</v>
      </c>
      <c r="K896" s="2">
        <v>120</v>
      </c>
      <c r="L896" s="2" t="s">
        <v>30</v>
      </c>
      <c r="M896" s="2" t="s">
        <v>476</v>
      </c>
      <c r="N896" s="2" t="s">
        <v>479</v>
      </c>
      <c r="O896" s="2" t="s">
        <v>520</v>
      </c>
      <c r="S896" s="9"/>
      <c r="T896" s="10"/>
      <c r="U896" s="8"/>
      <c r="W896" s="2" t="s">
        <v>116</v>
      </c>
      <c r="X896" s="45" t="str" cm="1">
        <f t="array" ref="X896">IF(X762="TRUE",IF(AND(C893&lt;&gt;1,C894:C899="",S893:U899=""), "FALSE","TRUE"),"FALSE")</f>
        <v>FALSE</v>
      </c>
    </row>
    <row r="897" spans="2:24" hidden="1" outlineLevel="1" x14ac:dyDescent="0.4">
      <c r="B897" s="7" t="s">
        <v>528</v>
      </c>
      <c r="C897" s="8"/>
      <c r="D897" s="31"/>
      <c r="E897" s="2" t="s">
        <v>529</v>
      </c>
      <c r="F897" s="2" t="str">
        <f>IF(OR($C$25="治験計画届", $C$25="治験計画変更届"), "^$","^.{1,120}$|^$")</f>
        <v>^.{1,120}$|^$</v>
      </c>
      <c r="G897" s="2" t="str">
        <f t="shared" ref="G897:G899" si="14">IF(F897="^$", "入力しないでください","入力してください(120文字以内)")</f>
        <v>入力してください(120文字以内)</v>
      </c>
      <c r="H897" s="2">
        <v>225</v>
      </c>
      <c r="I897" s="2">
        <v>207</v>
      </c>
      <c r="K897" s="2">
        <v>120</v>
      </c>
      <c r="L897" s="2" t="s">
        <v>30</v>
      </c>
      <c r="M897" s="2" t="s">
        <v>476</v>
      </c>
      <c r="N897" s="2" t="s">
        <v>479</v>
      </c>
      <c r="O897" s="2" t="s">
        <v>520</v>
      </c>
      <c r="S897" s="9"/>
      <c r="T897" s="10"/>
      <c r="U897" s="8"/>
      <c r="W897" s="2" t="s">
        <v>116</v>
      </c>
      <c r="X897" s="45" t="str" cm="1">
        <f t="array" ref="X897">IF(X762="TRUE",IF(AND(C893&lt;&gt;1,C894:C899="",S893:U899=""), "FALSE","TRUE"),"FALSE")</f>
        <v>FALSE</v>
      </c>
    </row>
    <row r="898" spans="2:24" hidden="1" outlineLevel="1" x14ac:dyDescent="0.4">
      <c r="B898" s="7" t="s">
        <v>530</v>
      </c>
      <c r="C898" s="8"/>
      <c r="D898" s="31"/>
      <c r="E898" s="2" t="s">
        <v>531</v>
      </c>
      <c r="F898" s="2" t="str">
        <f>IF(OR($C$25="治験計画届", $C$25="治験計画変更届"), "^$","^.{1,120}$|^$")</f>
        <v>^.{1,120}$|^$</v>
      </c>
      <c r="G898" s="2" t="str">
        <f t="shared" si="14"/>
        <v>入力してください(120文字以内)</v>
      </c>
      <c r="H898" s="2">
        <v>225</v>
      </c>
      <c r="I898" s="2">
        <v>207</v>
      </c>
      <c r="K898" s="2">
        <v>120</v>
      </c>
      <c r="L898" s="2" t="s">
        <v>30</v>
      </c>
      <c r="M898" s="2" t="s">
        <v>476</v>
      </c>
      <c r="N898" s="2" t="s">
        <v>479</v>
      </c>
      <c r="O898" s="2" t="s">
        <v>520</v>
      </c>
      <c r="S898" s="9"/>
      <c r="T898" s="10"/>
      <c r="U898" s="8"/>
      <c r="W898" s="2" t="s">
        <v>116</v>
      </c>
      <c r="X898" s="45" t="str" cm="1">
        <f t="array" ref="X898">IF(X762="TRUE",IF(AND(C893&lt;&gt;1,C894:C899="",S893:U899=""), "FALSE","TRUE"),"FALSE")</f>
        <v>FALSE</v>
      </c>
    </row>
    <row r="899" spans="2:24" hidden="1" outlineLevel="1" x14ac:dyDescent="0.4">
      <c r="B899" s="7" t="s">
        <v>532</v>
      </c>
      <c r="C899" s="8"/>
      <c r="D899" s="31"/>
      <c r="E899" s="2" t="s">
        <v>533</v>
      </c>
      <c r="F899" s="2" t="str">
        <f>IF(OR($C$25="治験計画届", $C$25="治験計画変更届"), "^$","^.{1,120}$|^$")</f>
        <v>^.{1,120}$|^$</v>
      </c>
      <c r="G899" s="2" t="str">
        <f t="shared" si="14"/>
        <v>入力してください(120文字以内)</v>
      </c>
      <c r="H899" s="2">
        <v>225</v>
      </c>
      <c r="I899" s="2">
        <v>207</v>
      </c>
      <c r="K899" s="2">
        <v>120</v>
      </c>
      <c r="L899" s="2" t="s">
        <v>30</v>
      </c>
      <c r="M899" s="2" t="s">
        <v>476</v>
      </c>
      <c r="N899" s="2" t="s">
        <v>479</v>
      </c>
      <c r="O899" s="2" t="s">
        <v>520</v>
      </c>
      <c r="S899" s="9"/>
      <c r="T899" s="10"/>
      <c r="U899" s="8"/>
      <c r="W899" s="2" t="s">
        <v>116</v>
      </c>
      <c r="X899" s="45" t="str" cm="1">
        <f t="array" ref="X899">IF(X762="TRUE",IF(AND(C893&lt;&gt;1,C894:C899="",S893:U899=""), "FALSE","TRUE"),"FALSE")</f>
        <v>FALSE</v>
      </c>
    </row>
    <row r="900" spans="2:24" hidden="1" outlineLevel="1" x14ac:dyDescent="0.4">
      <c r="B900" s="7" t="s">
        <v>134</v>
      </c>
      <c r="C900" s="5">
        <v>9</v>
      </c>
      <c r="D900" s="30"/>
      <c r="E900" s="2" t="s">
        <v>392</v>
      </c>
      <c r="F900" s="2" t="s">
        <v>102</v>
      </c>
      <c r="G900" s="2" t="s">
        <v>103</v>
      </c>
      <c r="H900" s="2">
        <v>225</v>
      </c>
      <c r="I900" s="2">
        <v>207</v>
      </c>
      <c r="K900" s="2">
        <v>3</v>
      </c>
      <c r="L900" s="2" t="s">
        <v>136</v>
      </c>
      <c r="M900" s="2" t="s">
        <v>476</v>
      </c>
      <c r="N900" s="2" t="s">
        <v>479</v>
      </c>
      <c r="O900" s="2" t="s">
        <v>520</v>
      </c>
      <c r="S900" s="9"/>
      <c r="T900" s="10"/>
      <c r="U900" s="8"/>
      <c r="V900" s="2" t="s">
        <v>105</v>
      </c>
      <c r="W900" s="2" t="s">
        <v>106</v>
      </c>
      <c r="X900" s="45" t="str" cm="1">
        <f t="array" ref="X900">IF(X762="TRUE",IF(AND(C900&lt;&gt;1,C901:C906="",S900:U906=""), "FALSE","TRUE"),"FALSE")</f>
        <v>FALSE</v>
      </c>
    </row>
    <row r="901" spans="2:24" hidden="1" outlineLevel="1" x14ac:dyDescent="0.4">
      <c r="B901" s="7" t="s">
        <v>522</v>
      </c>
      <c r="C901" s="8"/>
      <c r="D901" s="31"/>
      <c r="E901" s="2" t="s">
        <v>523</v>
      </c>
      <c r="F901" s="2" t="s">
        <v>485</v>
      </c>
      <c r="G901" s="2" t="s">
        <v>369</v>
      </c>
      <c r="H901" s="2">
        <v>225</v>
      </c>
      <c r="I901" s="2">
        <v>207</v>
      </c>
      <c r="K901" s="2">
        <v>240</v>
      </c>
      <c r="L901" s="2" t="s">
        <v>30</v>
      </c>
      <c r="M901" s="2" t="s">
        <v>476</v>
      </c>
      <c r="N901" s="2" t="s">
        <v>479</v>
      </c>
      <c r="O901" s="2" t="s">
        <v>520</v>
      </c>
      <c r="S901" s="9"/>
      <c r="T901" s="10"/>
      <c r="U901" s="8"/>
      <c r="W901" s="2" t="s">
        <v>370</v>
      </c>
      <c r="X901" s="45" t="str" cm="1">
        <f t="array" ref="X901">IF(X762="TRUE",IF(AND(C900&lt;&gt;1,C901:C906="",S900:U906=""), "FALSE","TRUE"),"FALSE")</f>
        <v>FALSE</v>
      </c>
    </row>
    <row r="902" spans="2:24" hidden="1" outlineLevel="1" x14ac:dyDescent="0.4">
      <c r="B902" s="7" t="s">
        <v>524</v>
      </c>
      <c r="C902" s="8"/>
      <c r="D902" s="31"/>
      <c r="E902" s="2" t="s">
        <v>525</v>
      </c>
      <c r="F902" s="2" t="s">
        <v>114</v>
      </c>
      <c r="G902" s="2" t="s">
        <v>115</v>
      </c>
      <c r="H902" s="2">
        <v>225</v>
      </c>
      <c r="I902" s="2">
        <v>207</v>
      </c>
      <c r="K902" s="2">
        <v>120</v>
      </c>
      <c r="L902" s="2" t="s">
        <v>30</v>
      </c>
      <c r="M902" s="2" t="s">
        <v>476</v>
      </c>
      <c r="N902" s="2" t="s">
        <v>479</v>
      </c>
      <c r="O902" s="2" t="s">
        <v>520</v>
      </c>
      <c r="S902" s="9"/>
      <c r="T902" s="10"/>
      <c r="U902" s="8"/>
      <c r="W902" s="2" t="s">
        <v>116</v>
      </c>
      <c r="X902" s="45" t="str" cm="1">
        <f t="array" ref="X902">IF(X762="TRUE",IF(AND(C900&lt;&gt;1,C901:C906="",S900:U906=""), "FALSE","TRUE"),"FALSE")</f>
        <v>FALSE</v>
      </c>
    </row>
    <row r="903" spans="2:24" hidden="1" outlineLevel="1" x14ac:dyDescent="0.4">
      <c r="B903" s="7" t="s">
        <v>526</v>
      </c>
      <c r="C903" s="8"/>
      <c r="D903" s="31"/>
      <c r="E903" s="2" t="s">
        <v>527</v>
      </c>
      <c r="F903" s="2" t="str">
        <f>IF(OR($C$25="治験計画届", $C$25="治験計画変更届"), "^$","^.{1,120}$|^$")</f>
        <v>^.{1,120}$|^$</v>
      </c>
      <c r="G903" s="2" t="str">
        <f>IF(F903="^$", "入力しないでください","入力してください(120文字以内)")</f>
        <v>入力してください(120文字以内)</v>
      </c>
      <c r="H903" s="2">
        <v>225</v>
      </c>
      <c r="I903" s="2">
        <v>207</v>
      </c>
      <c r="K903" s="2">
        <v>120</v>
      </c>
      <c r="L903" s="2" t="s">
        <v>30</v>
      </c>
      <c r="M903" s="2" t="s">
        <v>476</v>
      </c>
      <c r="N903" s="2" t="s">
        <v>479</v>
      </c>
      <c r="O903" s="2" t="s">
        <v>520</v>
      </c>
      <c r="S903" s="9"/>
      <c r="T903" s="10"/>
      <c r="U903" s="8"/>
      <c r="W903" s="2" t="s">
        <v>116</v>
      </c>
      <c r="X903" s="45" t="str" cm="1">
        <f t="array" ref="X903">IF(X762="TRUE",IF(AND(C900&lt;&gt;1,C901:C906="",S900:U906=""), "FALSE","TRUE"),"FALSE")</f>
        <v>FALSE</v>
      </c>
    </row>
    <row r="904" spans="2:24" hidden="1" outlineLevel="1" x14ac:dyDescent="0.4">
      <c r="B904" s="7" t="s">
        <v>528</v>
      </c>
      <c r="C904" s="8"/>
      <c r="D904" s="31"/>
      <c r="E904" s="2" t="s">
        <v>529</v>
      </c>
      <c r="F904" s="2" t="str">
        <f>IF(OR($C$25="治験計画届", $C$25="治験計画変更届"), "^$","^.{1,120}$|^$")</f>
        <v>^.{1,120}$|^$</v>
      </c>
      <c r="G904" s="2" t="str">
        <f t="shared" ref="G904:G906" si="15">IF(F904="^$", "入力しないでください","入力してください(120文字以内)")</f>
        <v>入力してください(120文字以内)</v>
      </c>
      <c r="H904" s="2">
        <v>225</v>
      </c>
      <c r="I904" s="2">
        <v>207</v>
      </c>
      <c r="K904" s="2">
        <v>120</v>
      </c>
      <c r="L904" s="2" t="s">
        <v>30</v>
      </c>
      <c r="M904" s="2" t="s">
        <v>476</v>
      </c>
      <c r="N904" s="2" t="s">
        <v>479</v>
      </c>
      <c r="O904" s="2" t="s">
        <v>520</v>
      </c>
      <c r="S904" s="9"/>
      <c r="T904" s="10"/>
      <c r="U904" s="8"/>
      <c r="W904" s="2" t="s">
        <v>116</v>
      </c>
      <c r="X904" s="45" t="str" cm="1">
        <f t="array" ref="X904">IF(X762="TRUE",IF(AND(C900&lt;&gt;1,C901:C906="",S900:U906=""), "FALSE","TRUE"),"FALSE")</f>
        <v>FALSE</v>
      </c>
    </row>
    <row r="905" spans="2:24" hidden="1" outlineLevel="1" x14ac:dyDescent="0.4">
      <c r="B905" s="7" t="s">
        <v>530</v>
      </c>
      <c r="C905" s="8"/>
      <c r="D905" s="31"/>
      <c r="E905" s="2" t="s">
        <v>531</v>
      </c>
      <c r="F905" s="2" t="str">
        <f>IF(OR($C$25="治験計画届", $C$25="治験計画変更届"), "^$","^.{1,120}$|^$")</f>
        <v>^.{1,120}$|^$</v>
      </c>
      <c r="G905" s="2" t="str">
        <f t="shared" si="15"/>
        <v>入力してください(120文字以内)</v>
      </c>
      <c r="H905" s="2">
        <v>225</v>
      </c>
      <c r="I905" s="2">
        <v>207</v>
      </c>
      <c r="K905" s="2">
        <v>120</v>
      </c>
      <c r="L905" s="2" t="s">
        <v>30</v>
      </c>
      <c r="M905" s="2" t="s">
        <v>476</v>
      </c>
      <c r="N905" s="2" t="s">
        <v>479</v>
      </c>
      <c r="O905" s="2" t="s">
        <v>520</v>
      </c>
      <c r="S905" s="9"/>
      <c r="T905" s="10"/>
      <c r="U905" s="8"/>
      <c r="W905" s="2" t="s">
        <v>116</v>
      </c>
      <c r="X905" s="45" t="str" cm="1">
        <f t="array" ref="X905">IF(X762="TRUE",IF(AND(C900&lt;&gt;1,C901:C906="",S900:U906=""), "FALSE","TRUE"),"FALSE")</f>
        <v>FALSE</v>
      </c>
    </row>
    <row r="906" spans="2:24" hidden="1" outlineLevel="1" x14ac:dyDescent="0.4">
      <c r="B906" s="7" t="s">
        <v>532</v>
      </c>
      <c r="C906" s="8"/>
      <c r="D906" s="31"/>
      <c r="E906" s="2" t="s">
        <v>533</v>
      </c>
      <c r="F906" s="2" t="str">
        <f>IF(OR($C$25="治験計画届", $C$25="治験計画変更届"), "^$","^.{1,120}$|^$")</f>
        <v>^.{1,120}$|^$</v>
      </c>
      <c r="G906" s="2" t="str">
        <f t="shared" si="15"/>
        <v>入力してください(120文字以内)</v>
      </c>
      <c r="H906" s="2">
        <v>225</v>
      </c>
      <c r="I906" s="2">
        <v>207</v>
      </c>
      <c r="K906" s="2">
        <v>120</v>
      </c>
      <c r="L906" s="2" t="s">
        <v>30</v>
      </c>
      <c r="M906" s="2" t="s">
        <v>476</v>
      </c>
      <c r="N906" s="2" t="s">
        <v>479</v>
      </c>
      <c r="O906" s="2" t="s">
        <v>520</v>
      </c>
      <c r="S906" s="9"/>
      <c r="T906" s="10"/>
      <c r="U906" s="8"/>
      <c r="W906" s="2" t="s">
        <v>116</v>
      </c>
      <c r="X906" s="45" t="str" cm="1">
        <f t="array" ref="X906">IF(X762="TRUE",IF(AND(C900&lt;&gt;1,C901:C906="",S900:U906=""), "FALSE","TRUE"),"FALSE")</f>
        <v>FALSE</v>
      </c>
    </row>
    <row r="907" spans="2:24" hidden="1" outlineLevel="1" x14ac:dyDescent="0.4">
      <c r="B907" s="7" t="s">
        <v>134</v>
      </c>
      <c r="C907" s="5">
        <v>10</v>
      </c>
      <c r="D907" s="30"/>
      <c r="E907" s="2" t="s">
        <v>392</v>
      </c>
      <c r="F907" s="2" t="s">
        <v>102</v>
      </c>
      <c r="G907" s="2" t="s">
        <v>103</v>
      </c>
      <c r="H907" s="2">
        <v>225</v>
      </c>
      <c r="I907" s="2">
        <v>207</v>
      </c>
      <c r="K907" s="2">
        <v>3</v>
      </c>
      <c r="L907" s="2" t="s">
        <v>136</v>
      </c>
      <c r="M907" s="2" t="s">
        <v>476</v>
      </c>
      <c r="N907" s="2" t="s">
        <v>479</v>
      </c>
      <c r="O907" s="2" t="s">
        <v>520</v>
      </c>
      <c r="S907" s="9"/>
      <c r="T907" s="10"/>
      <c r="U907" s="8"/>
      <c r="V907" s="2" t="s">
        <v>105</v>
      </c>
      <c r="W907" s="2" t="s">
        <v>106</v>
      </c>
      <c r="X907" s="45" t="str" cm="1">
        <f t="array" ref="X907">IF(X762="TRUE",IF(AND(C907&lt;&gt;1,C908:C913="",S907:U913=""), "FALSE","TRUE"),"FALSE")</f>
        <v>FALSE</v>
      </c>
    </row>
    <row r="908" spans="2:24" hidden="1" outlineLevel="1" x14ac:dyDescent="0.4">
      <c r="B908" s="7" t="s">
        <v>522</v>
      </c>
      <c r="C908" s="8"/>
      <c r="D908" s="31"/>
      <c r="E908" s="2" t="s">
        <v>523</v>
      </c>
      <c r="F908" s="2" t="s">
        <v>485</v>
      </c>
      <c r="G908" s="2" t="s">
        <v>369</v>
      </c>
      <c r="H908" s="2">
        <v>225</v>
      </c>
      <c r="I908" s="2">
        <v>207</v>
      </c>
      <c r="K908" s="2">
        <v>240</v>
      </c>
      <c r="L908" s="2" t="s">
        <v>30</v>
      </c>
      <c r="M908" s="2" t="s">
        <v>476</v>
      </c>
      <c r="N908" s="2" t="s">
        <v>479</v>
      </c>
      <c r="O908" s="2" t="s">
        <v>520</v>
      </c>
      <c r="S908" s="9"/>
      <c r="T908" s="10"/>
      <c r="U908" s="8"/>
      <c r="W908" s="2" t="s">
        <v>370</v>
      </c>
      <c r="X908" s="45" t="str" cm="1">
        <f t="array" ref="X908">IF(X762="TRUE",IF(AND(C907&lt;&gt;1,C908:C913="",S907:U913=""), "FALSE","TRUE"),"FALSE")</f>
        <v>FALSE</v>
      </c>
    </row>
    <row r="909" spans="2:24" hidden="1" outlineLevel="1" x14ac:dyDescent="0.4">
      <c r="B909" s="7" t="s">
        <v>524</v>
      </c>
      <c r="C909" s="8"/>
      <c r="D909" s="31"/>
      <c r="E909" s="2" t="s">
        <v>525</v>
      </c>
      <c r="F909" s="2" t="s">
        <v>114</v>
      </c>
      <c r="G909" s="2" t="s">
        <v>115</v>
      </c>
      <c r="H909" s="2">
        <v>225</v>
      </c>
      <c r="I909" s="2">
        <v>207</v>
      </c>
      <c r="K909" s="2">
        <v>120</v>
      </c>
      <c r="L909" s="2" t="s">
        <v>30</v>
      </c>
      <c r="M909" s="2" t="s">
        <v>476</v>
      </c>
      <c r="N909" s="2" t="s">
        <v>479</v>
      </c>
      <c r="O909" s="2" t="s">
        <v>520</v>
      </c>
      <c r="S909" s="9"/>
      <c r="T909" s="10"/>
      <c r="U909" s="8"/>
      <c r="W909" s="2" t="s">
        <v>116</v>
      </c>
      <c r="X909" s="45" t="str" cm="1">
        <f t="array" ref="X909">IF(X762="TRUE",IF(AND(C907&lt;&gt;1,C908:C913="",S907:U913=""), "FALSE","TRUE"),"FALSE")</f>
        <v>FALSE</v>
      </c>
    </row>
    <row r="910" spans="2:24" hidden="1" outlineLevel="1" x14ac:dyDescent="0.4">
      <c r="B910" s="7" t="s">
        <v>526</v>
      </c>
      <c r="C910" s="8"/>
      <c r="D910" s="31"/>
      <c r="E910" s="2" t="s">
        <v>527</v>
      </c>
      <c r="F910" s="2" t="str">
        <f>IF(OR($C$25="治験計画届", $C$25="治験計画変更届"), "^$","^.{1,120}$|^$")</f>
        <v>^.{1,120}$|^$</v>
      </c>
      <c r="G910" s="2" t="str">
        <f>IF(F910="^$", "入力しないでください","入力してください(120文字以内)")</f>
        <v>入力してください(120文字以内)</v>
      </c>
      <c r="H910" s="2">
        <v>225</v>
      </c>
      <c r="I910" s="2">
        <v>207</v>
      </c>
      <c r="K910" s="2">
        <v>120</v>
      </c>
      <c r="L910" s="2" t="s">
        <v>30</v>
      </c>
      <c r="M910" s="2" t="s">
        <v>476</v>
      </c>
      <c r="N910" s="2" t="s">
        <v>479</v>
      </c>
      <c r="O910" s="2" t="s">
        <v>520</v>
      </c>
      <c r="S910" s="9"/>
      <c r="T910" s="10"/>
      <c r="U910" s="8"/>
      <c r="W910" s="2" t="s">
        <v>116</v>
      </c>
      <c r="X910" s="45" t="str" cm="1">
        <f t="array" ref="X910">IF(X762="TRUE",IF(AND(C907&lt;&gt;1,C908:C913="",S907:U913=""), "FALSE","TRUE"),"FALSE")</f>
        <v>FALSE</v>
      </c>
    </row>
    <row r="911" spans="2:24" hidden="1" outlineLevel="1" x14ac:dyDescent="0.4">
      <c r="B911" s="7" t="s">
        <v>528</v>
      </c>
      <c r="C911" s="8"/>
      <c r="D911" s="31"/>
      <c r="E911" s="2" t="s">
        <v>529</v>
      </c>
      <c r="F911" s="2" t="str">
        <f>IF(OR($C$25="治験計画届", $C$25="治験計画変更届"), "^$","^.{1,120}$|^$")</f>
        <v>^.{1,120}$|^$</v>
      </c>
      <c r="G911" s="2" t="str">
        <f t="shared" ref="G911:G913" si="16">IF(F911="^$", "入力しないでください","入力してください(120文字以内)")</f>
        <v>入力してください(120文字以内)</v>
      </c>
      <c r="H911" s="2">
        <v>225</v>
      </c>
      <c r="I911" s="2">
        <v>207</v>
      </c>
      <c r="K911" s="2">
        <v>120</v>
      </c>
      <c r="L911" s="2" t="s">
        <v>30</v>
      </c>
      <c r="M911" s="2" t="s">
        <v>476</v>
      </c>
      <c r="N911" s="2" t="s">
        <v>479</v>
      </c>
      <c r="O911" s="2" t="s">
        <v>520</v>
      </c>
      <c r="S911" s="9"/>
      <c r="T911" s="10"/>
      <c r="U911" s="8"/>
      <c r="W911" s="2" t="s">
        <v>116</v>
      </c>
      <c r="X911" s="45" t="str" cm="1">
        <f t="array" ref="X911">IF(X762="TRUE",IF(AND(C907&lt;&gt;1,C908:C913="",S907:U913=""), "FALSE","TRUE"),"FALSE")</f>
        <v>FALSE</v>
      </c>
    </row>
    <row r="912" spans="2:24" hidden="1" outlineLevel="1" x14ac:dyDescent="0.4">
      <c r="B912" s="7" t="s">
        <v>530</v>
      </c>
      <c r="C912" s="8"/>
      <c r="D912" s="31"/>
      <c r="E912" s="2" t="s">
        <v>531</v>
      </c>
      <c r="F912" s="2" t="str">
        <f>IF(OR($C$25="治験計画届", $C$25="治験計画変更届"), "^$","^.{1,120}$|^$")</f>
        <v>^.{1,120}$|^$</v>
      </c>
      <c r="G912" s="2" t="str">
        <f t="shared" si="16"/>
        <v>入力してください(120文字以内)</v>
      </c>
      <c r="H912" s="2">
        <v>225</v>
      </c>
      <c r="I912" s="2">
        <v>207</v>
      </c>
      <c r="K912" s="2">
        <v>120</v>
      </c>
      <c r="L912" s="2" t="s">
        <v>30</v>
      </c>
      <c r="M912" s="2" t="s">
        <v>476</v>
      </c>
      <c r="N912" s="2" t="s">
        <v>479</v>
      </c>
      <c r="O912" s="2" t="s">
        <v>520</v>
      </c>
      <c r="S912" s="9"/>
      <c r="T912" s="10"/>
      <c r="U912" s="8"/>
      <c r="W912" s="2" t="s">
        <v>116</v>
      </c>
      <c r="X912" s="45" t="str" cm="1">
        <f t="array" ref="X912">IF(X762="TRUE",IF(AND(C907&lt;&gt;1,C908:C913="",S907:U913=""), "FALSE","TRUE"),"FALSE")</f>
        <v>FALSE</v>
      </c>
    </row>
    <row r="913" spans="2:24" hidden="1" outlineLevel="1" x14ac:dyDescent="0.4">
      <c r="B913" s="7" t="s">
        <v>532</v>
      </c>
      <c r="C913" s="8"/>
      <c r="D913" s="31"/>
      <c r="E913" s="2" t="s">
        <v>533</v>
      </c>
      <c r="F913" s="2" t="str">
        <f>IF(OR($C$25="治験計画届", $C$25="治験計画変更届"), "^$","^.{1,120}$|^$")</f>
        <v>^.{1,120}$|^$</v>
      </c>
      <c r="G913" s="2" t="str">
        <f t="shared" si="16"/>
        <v>入力してください(120文字以内)</v>
      </c>
      <c r="H913" s="2">
        <v>225</v>
      </c>
      <c r="I913" s="2">
        <v>207</v>
      </c>
      <c r="K913" s="2">
        <v>120</v>
      </c>
      <c r="L913" s="2" t="s">
        <v>30</v>
      </c>
      <c r="M913" s="2" t="s">
        <v>476</v>
      </c>
      <c r="N913" s="2" t="s">
        <v>479</v>
      </c>
      <c r="O913" s="2" t="s">
        <v>520</v>
      </c>
      <c r="S913" s="9"/>
      <c r="T913" s="10"/>
      <c r="U913" s="8"/>
      <c r="W913" s="2" t="s">
        <v>116</v>
      </c>
      <c r="X913" s="45" t="str" cm="1">
        <f t="array" ref="X913">IF(X762="TRUE",IF(AND(C907&lt;&gt;1,C908:C913="",S907:U913=""), "FALSE","TRUE"),"FALSE")</f>
        <v>FALSE</v>
      </c>
    </row>
    <row r="914" spans="2:24" hidden="1" outlineLevel="1" x14ac:dyDescent="0.4">
      <c r="B914" s="7" t="s">
        <v>134</v>
      </c>
      <c r="C914" s="5">
        <v>11</v>
      </c>
      <c r="D914" s="30"/>
      <c r="E914" s="2" t="s">
        <v>392</v>
      </c>
      <c r="F914" s="2" t="s">
        <v>102</v>
      </c>
      <c r="G914" s="2" t="s">
        <v>103</v>
      </c>
      <c r="H914" s="2">
        <v>225</v>
      </c>
      <c r="I914" s="2">
        <v>207</v>
      </c>
      <c r="K914" s="2">
        <v>3</v>
      </c>
      <c r="L914" s="2" t="s">
        <v>136</v>
      </c>
      <c r="M914" s="2" t="s">
        <v>476</v>
      </c>
      <c r="N914" s="2" t="s">
        <v>479</v>
      </c>
      <c r="O914" s="2" t="s">
        <v>520</v>
      </c>
      <c r="S914" s="9"/>
      <c r="T914" s="10"/>
      <c r="U914" s="8"/>
      <c r="V914" s="2" t="s">
        <v>105</v>
      </c>
      <c r="W914" s="2" t="s">
        <v>106</v>
      </c>
      <c r="X914" s="45" t="str" cm="1">
        <f t="array" ref="X914">IF(X762="TRUE",IF(AND(C914&lt;&gt;1,C915:C920="",S914:U920=""), "FALSE","TRUE"),"FALSE")</f>
        <v>FALSE</v>
      </c>
    </row>
    <row r="915" spans="2:24" hidden="1" outlineLevel="1" x14ac:dyDescent="0.4">
      <c r="B915" s="7" t="s">
        <v>522</v>
      </c>
      <c r="C915" s="8"/>
      <c r="D915" s="31"/>
      <c r="E915" s="2" t="s">
        <v>523</v>
      </c>
      <c r="F915" s="2" t="s">
        <v>485</v>
      </c>
      <c r="G915" s="2" t="s">
        <v>369</v>
      </c>
      <c r="H915" s="2">
        <v>225</v>
      </c>
      <c r="I915" s="2">
        <v>207</v>
      </c>
      <c r="K915" s="2">
        <v>240</v>
      </c>
      <c r="L915" s="2" t="s">
        <v>30</v>
      </c>
      <c r="M915" s="2" t="s">
        <v>476</v>
      </c>
      <c r="N915" s="2" t="s">
        <v>479</v>
      </c>
      <c r="O915" s="2" t="s">
        <v>520</v>
      </c>
      <c r="S915" s="9"/>
      <c r="T915" s="10"/>
      <c r="U915" s="8"/>
      <c r="W915" s="2" t="s">
        <v>370</v>
      </c>
      <c r="X915" s="45" t="str" cm="1">
        <f t="array" ref="X915">IF(X762="TRUE",IF(AND(C914&lt;&gt;1,C915:C920="",S914:U920=""), "FALSE","TRUE"),"FALSE")</f>
        <v>FALSE</v>
      </c>
    </row>
    <row r="916" spans="2:24" hidden="1" outlineLevel="1" x14ac:dyDescent="0.4">
      <c r="B916" s="7" t="s">
        <v>524</v>
      </c>
      <c r="C916" s="8"/>
      <c r="D916" s="31"/>
      <c r="E916" s="2" t="s">
        <v>525</v>
      </c>
      <c r="F916" s="2" t="s">
        <v>114</v>
      </c>
      <c r="G916" s="2" t="s">
        <v>115</v>
      </c>
      <c r="H916" s="2">
        <v>225</v>
      </c>
      <c r="I916" s="2">
        <v>207</v>
      </c>
      <c r="K916" s="2">
        <v>120</v>
      </c>
      <c r="L916" s="2" t="s">
        <v>30</v>
      </c>
      <c r="M916" s="2" t="s">
        <v>476</v>
      </c>
      <c r="N916" s="2" t="s">
        <v>479</v>
      </c>
      <c r="O916" s="2" t="s">
        <v>520</v>
      </c>
      <c r="S916" s="9"/>
      <c r="T916" s="10"/>
      <c r="U916" s="8"/>
      <c r="W916" s="2" t="s">
        <v>116</v>
      </c>
      <c r="X916" s="45" t="str" cm="1">
        <f t="array" ref="X916">IF(X762="TRUE",IF(AND(C914&lt;&gt;1,C915:C920="",S914:U920=""), "FALSE","TRUE"),"FALSE")</f>
        <v>FALSE</v>
      </c>
    </row>
    <row r="917" spans="2:24" hidden="1" outlineLevel="1" x14ac:dyDescent="0.4">
      <c r="B917" s="7" t="s">
        <v>526</v>
      </c>
      <c r="C917" s="8"/>
      <c r="D917" s="31"/>
      <c r="E917" s="2" t="s">
        <v>527</v>
      </c>
      <c r="F917" s="2" t="str">
        <f>IF(OR($C$25="治験計画届", $C$25="治験計画変更届"), "^$","^.{1,120}$|^$")</f>
        <v>^.{1,120}$|^$</v>
      </c>
      <c r="G917" s="2" t="str">
        <f>IF(F917="^$", "入力しないでください","入力してください(120文字以内)")</f>
        <v>入力してください(120文字以内)</v>
      </c>
      <c r="H917" s="2">
        <v>225</v>
      </c>
      <c r="I917" s="2">
        <v>207</v>
      </c>
      <c r="K917" s="2">
        <v>120</v>
      </c>
      <c r="L917" s="2" t="s">
        <v>30</v>
      </c>
      <c r="M917" s="2" t="s">
        <v>476</v>
      </c>
      <c r="N917" s="2" t="s">
        <v>479</v>
      </c>
      <c r="O917" s="2" t="s">
        <v>520</v>
      </c>
      <c r="S917" s="9"/>
      <c r="T917" s="10"/>
      <c r="U917" s="8"/>
      <c r="W917" s="2" t="s">
        <v>116</v>
      </c>
      <c r="X917" s="45" t="str" cm="1">
        <f t="array" ref="X917">IF(X762="TRUE",IF(AND(C914&lt;&gt;1,C915:C920="",S914:U920=""), "FALSE","TRUE"),"FALSE")</f>
        <v>FALSE</v>
      </c>
    </row>
    <row r="918" spans="2:24" hidden="1" outlineLevel="1" x14ac:dyDescent="0.4">
      <c r="B918" s="7" t="s">
        <v>528</v>
      </c>
      <c r="C918" s="8"/>
      <c r="D918" s="31"/>
      <c r="E918" s="2" t="s">
        <v>529</v>
      </c>
      <c r="F918" s="2" t="str">
        <f>IF(OR($C$25="治験計画届", $C$25="治験計画変更届"), "^$","^.{1,120}$|^$")</f>
        <v>^.{1,120}$|^$</v>
      </c>
      <c r="G918" s="2" t="str">
        <f t="shared" ref="G918:G920" si="17">IF(F918="^$", "入力しないでください","入力してください(120文字以内)")</f>
        <v>入力してください(120文字以内)</v>
      </c>
      <c r="H918" s="2">
        <v>225</v>
      </c>
      <c r="I918" s="2">
        <v>207</v>
      </c>
      <c r="K918" s="2">
        <v>120</v>
      </c>
      <c r="L918" s="2" t="s">
        <v>30</v>
      </c>
      <c r="M918" s="2" t="s">
        <v>476</v>
      </c>
      <c r="N918" s="2" t="s">
        <v>479</v>
      </c>
      <c r="O918" s="2" t="s">
        <v>520</v>
      </c>
      <c r="S918" s="9"/>
      <c r="T918" s="10"/>
      <c r="U918" s="8"/>
      <c r="W918" s="2" t="s">
        <v>116</v>
      </c>
      <c r="X918" s="45" t="str" cm="1">
        <f t="array" ref="X918">IF(X762="TRUE",IF(AND(C914&lt;&gt;1,C915:C920="",S914:U920=""), "FALSE","TRUE"),"FALSE")</f>
        <v>FALSE</v>
      </c>
    </row>
    <row r="919" spans="2:24" hidden="1" outlineLevel="1" x14ac:dyDescent="0.4">
      <c r="B919" s="7" t="s">
        <v>530</v>
      </c>
      <c r="C919" s="8"/>
      <c r="D919" s="31"/>
      <c r="E919" s="2" t="s">
        <v>531</v>
      </c>
      <c r="F919" s="2" t="str">
        <f>IF(OR($C$25="治験計画届", $C$25="治験計画変更届"), "^$","^.{1,120}$|^$")</f>
        <v>^.{1,120}$|^$</v>
      </c>
      <c r="G919" s="2" t="str">
        <f t="shared" si="17"/>
        <v>入力してください(120文字以内)</v>
      </c>
      <c r="H919" s="2">
        <v>225</v>
      </c>
      <c r="I919" s="2">
        <v>207</v>
      </c>
      <c r="K919" s="2">
        <v>120</v>
      </c>
      <c r="L919" s="2" t="s">
        <v>30</v>
      </c>
      <c r="M919" s="2" t="s">
        <v>476</v>
      </c>
      <c r="N919" s="2" t="s">
        <v>479</v>
      </c>
      <c r="O919" s="2" t="s">
        <v>520</v>
      </c>
      <c r="S919" s="9"/>
      <c r="T919" s="10"/>
      <c r="U919" s="8"/>
      <c r="W919" s="2" t="s">
        <v>116</v>
      </c>
      <c r="X919" s="45" t="str" cm="1">
        <f t="array" ref="X919">IF(X762="TRUE",IF(AND(C914&lt;&gt;1,C915:C920="",S914:U920=""), "FALSE","TRUE"),"FALSE")</f>
        <v>FALSE</v>
      </c>
    </row>
    <row r="920" spans="2:24" hidden="1" outlineLevel="1" x14ac:dyDescent="0.4">
      <c r="B920" s="7" t="s">
        <v>532</v>
      </c>
      <c r="C920" s="8"/>
      <c r="D920" s="31"/>
      <c r="E920" s="2" t="s">
        <v>533</v>
      </c>
      <c r="F920" s="2" t="str">
        <f>IF(OR($C$25="治験計画届", $C$25="治験計画変更届"), "^$","^.{1,120}$|^$")</f>
        <v>^.{1,120}$|^$</v>
      </c>
      <c r="G920" s="2" t="str">
        <f t="shared" si="17"/>
        <v>入力してください(120文字以内)</v>
      </c>
      <c r="H920" s="2">
        <v>225</v>
      </c>
      <c r="I920" s="2">
        <v>207</v>
      </c>
      <c r="K920" s="2">
        <v>120</v>
      </c>
      <c r="L920" s="2" t="s">
        <v>30</v>
      </c>
      <c r="M920" s="2" t="s">
        <v>476</v>
      </c>
      <c r="N920" s="2" t="s">
        <v>479</v>
      </c>
      <c r="O920" s="2" t="s">
        <v>520</v>
      </c>
      <c r="S920" s="9"/>
      <c r="T920" s="10"/>
      <c r="U920" s="8"/>
      <c r="W920" s="2" t="s">
        <v>116</v>
      </c>
      <c r="X920" s="45" t="str" cm="1">
        <f t="array" ref="X920">IF(X762="TRUE",IF(AND(C914&lt;&gt;1,C915:C920="",S914:U920=""), "FALSE","TRUE"),"FALSE")</f>
        <v>FALSE</v>
      </c>
    </row>
    <row r="921" spans="2:24" hidden="1" outlineLevel="1" x14ac:dyDescent="0.4">
      <c r="B921" s="7" t="s">
        <v>134</v>
      </c>
      <c r="C921" s="5">
        <v>12</v>
      </c>
      <c r="D921" s="30"/>
      <c r="E921" s="2" t="s">
        <v>392</v>
      </c>
      <c r="F921" s="2" t="s">
        <v>102</v>
      </c>
      <c r="G921" s="2" t="s">
        <v>103</v>
      </c>
      <c r="H921" s="2">
        <v>225</v>
      </c>
      <c r="I921" s="2">
        <v>207</v>
      </c>
      <c r="K921" s="2">
        <v>3</v>
      </c>
      <c r="L921" s="2" t="s">
        <v>136</v>
      </c>
      <c r="M921" s="2" t="s">
        <v>476</v>
      </c>
      <c r="N921" s="2" t="s">
        <v>479</v>
      </c>
      <c r="O921" s="2" t="s">
        <v>520</v>
      </c>
      <c r="S921" s="9"/>
      <c r="T921" s="10"/>
      <c r="U921" s="8"/>
      <c r="V921" s="2" t="s">
        <v>105</v>
      </c>
      <c r="W921" s="2" t="s">
        <v>106</v>
      </c>
      <c r="X921" s="45" t="str" cm="1">
        <f t="array" ref="X921">IF(X762="TRUE",IF(AND(C921&lt;&gt;1,C922:C927="",S921:U927=""), "FALSE","TRUE"),"FALSE")</f>
        <v>FALSE</v>
      </c>
    </row>
    <row r="922" spans="2:24" hidden="1" outlineLevel="1" x14ac:dyDescent="0.4">
      <c r="B922" s="7" t="s">
        <v>522</v>
      </c>
      <c r="C922" s="8"/>
      <c r="D922" s="31"/>
      <c r="E922" s="2" t="s">
        <v>523</v>
      </c>
      <c r="F922" s="2" t="s">
        <v>485</v>
      </c>
      <c r="G922" s="2" t="s">
        <v>369</v>
      </c>
      <c r="H922" s="2">
        <v>225</v>
      </c>
      <c r="I922" s="2">
        <v>207</v>
      </c>
      <c r="K922" s="2">
        <v>240</v>
      </c>
      <c r="L922" s="2" t="s">
        <v>30</v>
      </c>
      <c r="M922" s="2" t="s">
        <v>476</v>
      </c>
      <c r="N922" s="2" t="s">
        <v>479</v>
      </c>
      <c r="O922" s="2" t="s">
        <v>520</v>
      </c>
      <c r="S922" s="9"/>
      <c r="T922" s="10"/>
      <c r="U922" s="8"/>
      <c r="W922" s="2" t="s">
        <v>370</v>
      </c>
      <c r="X922" s="45" t="str" cm="1">
        <f t="array" ref="X922">IF(X762="TRUE",IF(AND(C921&lt;&gt;1,C922:C927="",S921:U927=""), "FALSE","TRUE"),"FALSE")</f>
        <v>FALSE</v>
      </c>
    </row>
    <row r="923" spans="2:24" hidden="1" outlineLevel="1" x14ac:dyDescent="0.4">
      <c r="B923" s="7" t="s">
        <v>524</v>
      </c>
      <c r="C923" s="8"/>
      <c r="D923" s="31"/>
      <c r="E923" s="2" t="s">
        <v>525</v>
      </c>
      <c r="F923" s="2" t="s">
        <v>114</v>
      </c>
      <c r="G923" s="2" t="s">
        <v>115</v>
      </c>
      <c r="H923" s="2">
        <v>225</v>
      </c>
      <c r="I923" s="2">
        <v>207</v>
      </c>
      <c r="K923" s="2">
        <v>120</v>
      </c>
      <c r="L923" s="2" t="s">
        <v>30</v>
      </c>
      <c r="M923" s="2" t="s">
        <v>476</v>
      </c>
      <c r="N923" s="2" t="s">
        <v>479</v>
      </c>
      <c r="O923" s="2" t="s">
        <v>520</v>
      </c>
      <c r="S923" s="9"/>
      <c r="T923" s="10"/>
      <c r="U923" s="8"/>
      <c r="W923" s="2" t="s">
        <v>116</v>
      </c>
      <c r="X923" s="45" t="str" cm="1">
        <f t="array" ref="X923">IF(X762="TRUE",IF(AND(C921&lt;&gt;1,C922:C927="",S921:U927=""), "FALSE","TRUE"),"FALSE")</f>
        <v>FALSE</v>
      </c>
    </row>
    <row r="924" spans="2:24" hidden="1" outlineLevel="1" x14ac:dyDescent="0.4">
      <c r="B924" s="7" t="s">
        <v>526</v>
      </c>
      <c r="C924" s="8"/>
      <c r="D924" s="31"/>
      <c r="E924" s="2" t="s">
        <v>527</v>
      </c>
      <c r="F924" s="2" t="str">
        <f>IF(OR($C$25="治験計画届", $C$25="治験計画変更届"), "^$","^.{1,120}$|^$")</f>
        <v>^.{1,120}$|^$</v>
      </c>
      <c r="G924" s="2" t="str">
        <f>IF(F924="^$", "入力しないでください","入力してください(120文字以内)")</f>
        <v>入力してください(120文字以内)</v>
      </c>
      <c r="H924" s="2">
        <v>225</v>
      </c>
      <c r="I924" s="2">
        <v>207</v>
      </c>
      <c r="K924" s="2">
        <v>120</v>
      </c>
      <c r="L924" s="2" t="s">
        <v>30</v>
      </c>
      <c r="M924" s="2" t="s">
        <v>476</v>
      </c>
      <c r="N924" s="2" t="s">
        <v>479</v>
      </c>
      <c r="O924" s="2" t="s">
        <v>520</v>
      </c>
      <c r="S924" s="9"/>
      <c r="T924" s="10"/>
      <c r="U924" s="8"/>
      <c r="W924" s="2" t="s">
        <v>116</v>
      </c>
      <c r="X924" s="45" t="str" cm="1">
        <f t="array" ref="X924">IF(X762="TRUE",IF(AND(C921&lt;&gt;1,C922:C927="",S921:U927=""), "FALSE","TRUE"),"FALSE")</f>
        <v>FALSE</v>
      </c>
    </row>
    <row r="925" spans="2:24" hidden="1" outlineLevel="1" x14ac:dyDescent="0.4">
      <c r="B925" s="7" t="s">
        <v>528</v>
      </c>
      <c r="C925" s="8"/>
      <c r="D925" s="31"/>
      <c r="E925" s="2" t="s">
        <v>529</v>
      </c>
      <c r="F925" s="2" t="str">
        <f>IF(OR($C$25="治験計画届", $C$25="治験計画変更届"), "^$","^.{1,120}$|^$")</f>
        <v>^.{1,120}$|^$</v>
      </c>
      <c r="G925" s="2" t="str">
        <f t="shared" ref="G925:G927" si="18">IF(F925="^$", "入力しないでください","入力してください(120文字以内)")</f>
        <v>入力してください(120文字以内)</v>
      </c>
      <c r="H925" s="2">
        <v>225</v>
      </c>
      <c r="I925" s="2">
        <v>207</v>
      </c>
      <c r="K925" s="2">
        <v>120</v>
      </c>
      <c r="L925" s="2" t="s">
        <v>30</v>
      </c>
      <c r="M925" s="2" t="s">
        <v>476</v>
      </c>
      <c r="N925" s="2" t="s">
        <v>479</v>
      </c>
      <c r="O925" s="2" t="s">
        <v>520</v>
      </c>
      <c r="S925" s="9"/>
      <c r="T925" s="10"/>
      <c r="U925" s="8"/>
      <c r="W925" s="2" t="s">
        <v>116</v>
      </c>
      <c r="X925" s="45" t="str" cm="1">
        <f t="array" ref="X925">IF(X762="TRUE",IF(AND(C921&lt;&gt;1,C922:C927="",S921:U927=""), "FALSE","TRUE"),"FALSE")</f>
        <v>FALSE</v>
      </c>
    </row>
    <row r="926" spans="2:24" hidden="1" outlineLevel="1" x14ac:dyDescent="0.4">
      <c r="B926" s="7" t="s">
        <v>530</v>
      </c>
      <c r="C926" s="8"/>
      <c r="D926" s="31"/>
      <c r="E926" s="2" t="s">
        <v>531</v>
      </c>
      <c r="F926" s="2" t="str">
        <f>IF(OR($C$25="治験計画届", $C$25="治験計画変更届"), "^$","^.{1,120}$|^$")</f>
        <v>^.{1,120}$|^$</v>
      </c>
      <c r="G926" s="2" t="str">
        <f t="shared" si="18"/>
        <v>入力してください(120文字以内)</v>
      </c>
      <c r="H926" s="2">
        <v>225</v>
      </c>
      <c r="I926" s="2">
        <v>207</v>
      </c>
      <c r="K926" s="2">
        <v>120</v>
      </c>
      <c r="L926" s="2" t="s">
        <v>30</v>
      </c>
      <c r="M926" s="2" t="s">
        <v>476</v>
      </c>
      <c r="N926" s="2" t="s">
        <v>479</v>
      </c>
      <c r="O926" s="2" t="s">
        <v>520</v>
      </c>
      <c r="S926" s="9"/>
      <c r="T926" s="10"/>
      <c r="U926" s="8"/>
      <c r="W926" s="2" t="s">
        <v>116</v>
      </c>
      <c r="X926" s="45" t="str" cm="1">
        <f t="array" ref="X926">IF(X762="TRUE",IF(AND(C921&lt;&gt;1,C922:C927="",S921:U927=""), "FALSE","TRUE"),"FALSE")</f>
        <v>FALSE</v>
      </c>
    </row>
    <row r="927" spans="2:24" hidden="1" outlineLevel="1" x14ac:dyDescent="0.4">
      <c r="B927" s="7" t="s">
        <v>532</v>
      </c>
      <c r="C927" s="8"/>
      <c r="D927" s="31"/>
      <c r="E927" s="2" t="s">
        <v>533</v>
      </c>
      <c r="F927" s="2" t="str">
        <f>IF(OR($C$25="治験計画届", $C$25="治験計画変更届"), "^$","^.{1,120}$|^$")</f>
        <v>^.{1,120}$|^$</v>
      </c>
      <c r="G927" s="2" t="str">
        <f t="shared" si="18"/>
        <v>入力してください(120文字以内)</v>
      </c>
      <c r="H927" s="2">
        <v>225</v>
      </c>
      <c r="I927" s="2">
        <v>207</v>
      </c>
      <c r="K927" s="2">
        <v>120</v>
      </c>
      <c r="L927" s="2" t="s">
        <v>30</v>
      </c>
      <c r="M927" s="2" t="s">
        <v>476</v>
      </c>
      <c r="N927" s="2" t="s">
        <v>479</v>
      </c>
      <c r="O927" s="2" t="s">
        <v>520</v>
      </c>
      <c r="S927" s="9"/>
      <c r="T927" s="10"/>
      <c r="U927" s="8"/>
      <c r="W927" s="2" t="s">
        <v>116</v>
      </c>
      <c r="X927" s="45" t="str" cm="1">
        <f t="array" ref="X927">IF(X762="TRUE",IF(AND(C921&lt;&gt;1,C922:C927="",S921:U927=""), "FALSE","TRUE"),"FALSE")</f>
        <v>FALSE</v>
      </c>
    </row>
    <row r="928" spans="2:24" hidden="1" outlineLevel="1" x14ac:dyDescent="0.4">
      <c r="B928" s="7" t="s">
        <v>134</v>
      </c>
      <c r="C928" s="5">
        <v>13</v>
      </c>
      <c r="D928" s="30"/>
      <c r="E928" s="2" t="s">
        <v>392</v>
      </c>
      <c r="F928" s="2" t="s">
        <v>102</v>
      </c>
      <c r="G928" s="2" t="s">
        <v>103</v>
      </c>
      <c r="H928" s="2">
        <v>225</v>
      </c>
      <c r="I928" s="2">
        <v>207</v>
      </c>
      <c r="K928" s="2">
        <v>3</v>
      </c>
      <c r="L928" s="2" t="s">
        <v>136</v>
      </c>
      <c r="M928" s="2" t="s">
        <v>476</v>
      </c>
      <c r="N928" s="2" t="s">
        <v>479</v>
      </c>
      <c r="O928" s="2" t="s">
        <v>520</v>
      </c>
      <c r="S928" s="9"/>
      <c r="T928" s="10"/>
      <c r="U928" s="8"/>
      <c r="V928" s="2" t="s">
        <v>105</v>
      </c>
      <c r="W928" s="2" t="s">
        <v>106</v>
      </c>
      <c r="X928" s="45" t="str" cm="1">
        <f t="array" ref="X928">IF(X762="TRUE",IF(AND(C928&lt;&gt;1,C929:C934="",S928:U934=""), "FALSE","TRUE"),"FALSE")</f>
        <v>FALSE</v>
      </c>
    </row>
    <row r="929" spans="2:24" hidden="1" outlineLevel="1" x14ac:dyDescent="0.4">
      <c r="B929" s="7" t="s">
        <v>522</v>
      </c>
      <c r="C929" s="8"/>
      <c r="D929" s="31"/>
      <c r="E929" s="2" t="s">
        <v>523</v>
      </c>
      <c r="F929" s="2" t="s">
        <v>485</v>
      </c>
      <c r="G929" s="2" t="s">
        <v>369</v>
      </c>
      <c r="H929" s="2">
        <v>225</v>
      </c>
      <c r="I929" s="2">
        <v>207</v>
      </c>
      <c r="K929" s="2">
        <v>240</v>
      </c>
      <c r="L929" s="2" t="s">
        <v>30</v>
      </c>
      <c r="M929" s="2" t="s">
        <v>476</v>
      </c>
      <c r="N929" s="2" t="s">
        <v>479</v>
      </c>
      <c r="O929" s="2" t="s">
        <v>520</v>
      </c>
      <c r="S929" s="9"/>
      <c r="T929" s="10"/>
      <c r="U929" s="8"/>
      <c r="W929" s="2" t="s">
        <v>370</v>
      </c>
      <c r="X929" s="45" t="str" cm="1">
        <f t="array" ref="X929">IF(X762="TRUE",IF(AND(C928&lt;&gt;1,C929:C934="",S928:U934=""), "FALSE","TRUE"),"FALSE")</f>
        <v>FALSE</v>
      </c>
    </row>
    <row r="930" spans="2:24" hidden="1" outlineLevel="1" x14ac:dyDescent="0.4">
      <c r="B930" s="7" t="s">
        <v>524</v>
      </c>
      <c r="C930" s="8"/>
      <c r="D930" s="31"/>
      <c r="E930" s="2" t="s">
        <v>525</v>
      </c>
      <c r="F930" s="2" t="s">
        <v>114</v>
      </c>
      <c r="G930" s="2" t="s">
        <v>115</v>
      </c>
      <c r="H930" s="2">
        <v>225</v>
      </c>
      <c r="I930" s="2">
        <v>207</v>
      </c>
      <c r="K930" s="2">
        <v>120</v>
      </c>
      <c r="L930" s="2" t="s">
        <v>30</v>
      </c>
      <c r="M930" s="2" t="s">
        <v>476</v>
      </c>
      <c r="N930" s="2" t="s">
        <v>479</v>
      </c>
      <c r="O930" s="2" t="s">
        <v>520</v>
      </c>
      <c r="S930" s="9"/>
      <c r="T930" s="10"/>
      <c r="U930" s="8"/>
      <c r="W930" s="2" t="s">
        <v>116</v>
      </c>
      <c r="X930" s="45" t="str" cm="1">
        <f t="array" ref="X930">IF(X762="TRUE",IF(AND(C928&lt;&gt;1,C929:C934="",S928:U934=""), "FALSE","TRUE"),"FALSE")</f>
        <v>FALSE</v>
      </c>
    </row>
    <row r="931" spans="2:24" hidden="1" outlineLevel="1" x14ac:dyDescent="0.4">
      <c r="B931" s="7" t="s">
        <v>526</v>
      </c>
      <c r="C931" s="8"/>
      <c r="D931" s="31"/>
      <c r="E931" s="2" t="s">
        <v>527</v>
      </c>
      <c r="F931" s="2" t="str">
        <f>IF(OR($C$25="治験計画届", $C$25="治験計画変更届"), "^$","^.{1,120}$|^$")</f>
        <v>^.{1,120}$|^$</v>
      </c>
      <c r="G931" s="2" t="str">
        <f>IF(F931="^$", "入力しないでください","入力してください(120文字以内)")</f>
        <v>入力してください(120文字以内)</v>
      </c>
      <c r="H931" s="2">
        <v>225</v>
      </c>
      <c r="I931" s="2">
        <v>207</v>
      </c>
      <c r="K931" s="2">
        <v>120</v>
      </c>
      <c r="L931" s="2" t="s">
        <v>30</v>
      </c>
      <c r="M931" s="2" t="s">
        <v>476</v>
      </c>
      <c r="N931" s="2" t="s">
        <v>479</v>
      </c>
      <c r="O931" s="2" t="s">
        <v>520</v>
      </c>
      <c r="S931" s="9"/>
      <c r="T931" s="10"/>
      <c r="U931" s="8"/>
      <c r="W931" s="2" t="s">
        <v>116</v>
      </c>
      <c r="X931" s="45" t="str" cm="1">
        <f t="array" ref="X931">IF(X762="TRUE",IF(AND(C928&lt;&gt;1,C929:C934="",S928:U934=""), "FALSE","TRUE"),"FALSE")</f>
        <v>FALSE</v>
      </c>
    </row>
    <row r="932" spans="2:24" hidden="1" outlineLevel="1" x14ac:dyDescent="0.4">
      <c r="B932" s="7" t="s">
        <v>528</v>
      </c>
      <c r="C932" s="8"/>
      <c r="D932" s="31"/>
      <c r="E932" s="2" t="s">
        <v>529</v>
      </c>
      <c r="F932" s="2" t="str">
        <f>IF(OR($C$25="治験計画届", $C$25="治験計画変更届"), "^$","^.{1,120}$|^$")</f>
        <v>^.{1,120}$|^$</v>
      </c>
      <c r="G932" s="2" t="str">
        <f t="shared" ref="G932:G934" si="19">IF(F932="^$", "入力しないでください","入力してください(120文字以内)")</f>
        <v>入力してください(120文字以内)</v>
      </c>
      <c r="H932" s="2">
        <v>225</v>
      </c>
      <c r="I932" s="2">
        <v>207</v>
      </c>
      <c r="K932" s="2">
        <v>120</v>
      </c>
      <c r="L932" s="2" t="s">
        <v>30</v>
      </c>
      <c r="M932" s="2" t="s">
        <v>476</v>
      </c>
      <c r="N932" s="2" t="s">
        <v>479</v>
      </c>
      <c r="O932" s="2" t="s">
        <v>520</v>
      </c>
      <c r="S932" s="9"/>
      <c r="T932" s="10"/>
      <c r="U932" s="8"/>
      <c r="W932" s="2" t="s">
        <v>116</v>
      </c>
      <c r="X932" s="45" t="str" cm="1">
        <f t="array" ref="X932">IF(X762="TRUE",IF(AND(C928&lt;&gt;1,C929:C934="",S928:U934=""), "FALSE","TRUE"),"FALSE")</f>
        <v>FALSE</v>
      </c>
    </row>
    <row r="933" spans="2:24" hidden="1" outlineLevel="1" x14ac:dyDescent="0.4">
      <c r="B933" s="7" t="s">
        <v>530</v>
      </c>
      <c r="C933" s="8"/>
      <c r="D933" s="31"/>
      <c r="E933" s="2" t="s">
        <v>531</v>
      </c>
      <c r="F933" s="2" t="str">
        <f>IF(OR($C$25="治験計画届", $C$25="治験計画変更届"), "^$","^.{1,120}$|^$")</f>
        <v>^.{1,120}$|^$</v>
      </c>
      <c r="G933" s="2" t="str">
        <f t="shared" si="19"/>
        <v>入力してください(120文字以内)</v>
      </c>
      <c r="H933" s="2">
        <v>225</v>
      </c>
      <c r="I933" s="2">
        <v>207</v>
      </c>
      <c r="K933" s="2">
        <v>120</v>
      </c>
      <c r="L933" s="2" t="s">
        <v>30</v>
      </c>
      <c r="M933" s="2" t="s">
        <v>476</v>
      </c>
      <c r="N933" s="2" t="s">
        <v>479</v>
      </c>
      <c r="O933" s="2" t="s">
        <v>520</v>
      </c>
      <c r="S933" s="9"/>
      <c r="T933" s="10"/>
      <c r="U933" s="8"/>
      <c r="W933" s="2" t="s">
        <v>116</v>
      </c>
      <c r="X933" s="45" t="str" cm="1">
        <f t="array" ref="X933">IF(X762="TRUE",IF(AND(C928&lt;&gt;1,C929:C934="",S928:U934=""), "FALSE","TRUE"),"FALSE")</f>
        <v>FALSE</v>
      </c>
    </row>
    <row r="934" spans="2:24" hidden="1" outlineLevel="1" x14ac:dyDescent="0.4">
      <c r="B934" s="7" t="s">
        <v>532</v>
      </c>
      <c r="C934" s="8"/>
      <c r="D934" s="31"/>
      <c r="E934" s="2" t="s">
        <v>533</v>
      </c>
      <c r="F934" s="2" t="str">
        <f>IF(OR($C$25="治験計画届", $C$25="治験計画変更届"), "^$","^.{1,120}$|^$")</f>
        <v>^.{1,120}$|^$</v>
      </c>
      <c r="G934" s="2" t="str">
        <f t="shared" si="19"/>
        <v>入力してください(120文字以内)</v>
      </c>
      <c r="H934" s="2">
        <v>225</v>
      </c>
      <c r="I934" s="2">
        <v>207</v>
      </c>
      <c r="K934" s="2">
        <v>120</v>
      </c>
      <c r="L934" s="2" t="s">
        <v>30</v>
      </c>
      <c r="M934" s="2" t="s">
        <v>476</v>
      </c>
      <c r="N934" s="2" t="s">
        <v>479</v>
      </c>
      <c r="O934" s="2" t="s">
        <v>520</v>
      </c>
      <c r="S934" s="9"/>
      <c r="T934" s="10"/>
      <c r="U934" s="8"/>
      <c r="W934" s="2" t="s">
        <v>116</v>
      </c>
      <c r="X934" s="45" t="str" cm="1">
        <f t="array" ref="X934">IF(X762="TRUE",IF(AND(C928&lt;&gt;1,C929:C934="",S928:U934=""), "FALSE","TRUE"),"FALSE")</f>
        <v>FALSE</v>
      </c>
    </row>
    <row r="935" spans="2:24" hidden="1" outlineLevel="1" x14ac:dyDescent="0.4">
      <c r="B935" s="7" t="s">
        <v>134</v>
      </c>
      <c r="C935" s="5">
        <v>14</v>
      </c>
      <c r="D935" s="30"/>
      <c r="E935" s="2" t="s">
        <v>392</v>
      </c>
      <c r="F935" s="2" t="s">
        <v>102</v>
      </c>
      <c r="G935" s="2" t="s">
        <v>103</v>
      </c>
      <c r="H935" s="2">
        <v>225</v>
      </c>
      <c r="I935" s="2">
        <v>207</v>
      </c>
      <c r="K935" s="2">
        <v>3</v>
      </c>
      <c r="L935" s="2" t="s">
        <v>136</v>
      </c>
      <c r="M935" s="2" t="s">
        <v>476</v>
      </c>
      <c r="N935" s="2" t="s">
        <v>479</v>
      </c>
      <c r="O935" s="2" t="s">
        <v>520</v>
      </c>
      <c r="S935" s="9"/>
      <c r="T935" s="10"/>
      <c r="U935" s="8"/>
      <c r="V935" s="2" t="s">
        <v>105</v>
      </c>
      <c r="W935" s="2" t="s">
        <v>106</v>
      </c>
      <c r="X935" s="45" t="str" cm="1">
        <f t="array" ref="X935">IF(X762="TRUE",IF(AND(C935&lt;&gt;1,C936:C941="",S935:U941=""), "FALSE","TRUE"),"FALSE")</f>
        <v>FALSE</v>
      </c>
    </row>
    <row r="936" spans="2:24" hidden="1" outlineLevel="1" x14ac:dyDescent="0.4">
      <c r="B936" s="7" t="s">
        <v>522</v>
      </c>
      <c r="C936" s="8"/>
      <c r="D936" s="31"/>
      <c r="E936" s="2" t="s">
        <v>523</v>
      </c>
      <c r="F936" s="2" t="s">
        <v>485</v>
      </c>
      <c r="G936" s="2" t="s">
        <v>369</v>
      </c>
      <c r="H936" s="2">
        <v>225</v>
      </c>
      <c r="I936" s="2">
        <v>207</v>
      </c>
      <c r="K936" s="2">
        <v>240</v>
      </c>
      <c r="L936" s="2" t="s">
        <v>30</v>
      </c>
      <c r="M936" s="2" t="s">
        <v>476</v>
      </c>
      <c r="N936" s="2" t="s">
        <v>479</v>
      </c>
      <c r="O936" s="2" t="s">
        <v>520</v>
      </c>
      <c r="S936" s="9"/>
      <c r="T936" s="10"/>
      <c r="U936" s="8"/>
      <c r="W936" s="2" t="s">
        <v>370</v>
      </c>
      <c r="X936" s="45" t="str" cm="1">
        <f t="array" ref="X936">IF(X762="TRUE",IF(AND(C935&lt;&gt;1,C936:C941="",S935:U941=""), "FALSE","TRUE"),"FALSE")</f>
        <v>FALSE</v>
      </c>
    </row>
    <row r="937" spans="2:24" hidden="1" outlineLevel="1" x14ac:dyDescent="0.4">
      <c r="B937" s="7" t="s">
        <v>524</v>
      </c>
      <c r="C937" s="8"/>
      <c r="D937" s="31"/>
      <c r="E937" s="2" t="s">
        <v>525</v>
      </c>
      <c r="F937" s="2" t="s">
        <v>114</v>
      </c>
      <c r="G937" s="2" t="s">
        <v>115</v>
      </c>
      <c r="H937" s="2">
        <v>225</v>
      </c>
      <c r="I937" s="2">
        <v>207</v>
      </c>
      <c r="K937" s="2">
        <v>120</v>
      </c>
      <c r="L937" s="2" t="s">
        <v>30</v>
      </c>
      <c r="M937" s="2" t="s">
        <v>476</v>
      </c>
      <c r="N937" s="2" t="s">
        <v>479</v>
      </c>
      <c r="O937" s="2" t="s">
        <v>520</v>
      </c>
      <c r="S937" s="9"/>
      <c r="T937" s="10"/>
      <c r="U937" s="8"/>
      <c r="W937" s="2" t="s">
        <v>116</v>
      </c>
      <c r="X937" s="45" t="str" cm="1">
        <f t="array" ref="X937">IF(X762="TRUE",IF(AND(C935&lt;&gt;1,C936:C941="",S935:U941=""), "FALSE","TRUE"),"FALSE")</f>
        <v>FALSE</v>
      </c>
    </row>
    <row r="938" spans="2:24" hidden="1" outlineLevel="1" x14ac:dyDescent="0.4">
      <c r="B938" s="7" t="s">
        <v>526</v>
      </c>
      <c r="C938" s="8"/>
      <c r="D938" s="31"/>
      <c r="E938" s="2" t="s">
        <v>527</v>
      </c>
      <c r="F938" s="2" t="str">
        <f>IF(OR($C$25="治験計画届", $C$25="治験計画変更届"), "^$","^.{1,120}$|^$")</f>
        <v>^.{1,120}$|^$</v>
      </c>
      <c r="G938" s="2" t="str">
        <f>IF(F938="^$", "入力しないでください","入力してください(120文字以内)")</f>
        <v>入力してください(120文字以内)</v>
      </c>
      <c r="H938" s="2">
        <v>225</v>
      </c>
      <c r="I938" s="2">
        <v>207</v>
      </c>
      <c r="K938" s="2">
        <v>120</v>
      </c>
      <c r="L938" s="2" t="s">
        <v>30</v>
      </c>
      <c r="M938" s="2" t="s">
        <v>476</v>
      </c>
      <c r="N938" s="2" t="s">
        <v>479</v>
      </c>
      <c r="O938" s="2" t="s">
        <v>520</v>
      </c>
      <c r="S938" s="9"/>
      <c r="T938" s="10"/>
      <c r="U938" s="8"/>
      <c r="W938" s="2" t="s">
        <v>116</v>
      </c>
      <c r="X938" s="45" t="str" cm="1">
        <f t="array" ref="X938">IF(X762="TRUE",IF(AND(C935&lt;&gt;1,C936:C941="",S935:U941=""), "FALSE","TRUE"),"FALSE")</f>
        <v>FALSE</v>
      </c>
    </row>
    <row r="939" spans="2:24" hidden="1" outlineLevel="1" x14ac:dyDescent="0.4">
      <c r="B939" s="7" t="s">
        <v>528</v>
      </c>
      <c r="C939" s="8"/>
      <c r="D939" s="31"/>
      <c r="E939" s="2" t="s">
        <v>529</v>
      </c>
      <c r="F939" s="2" t="str">
        <f>IF(OR($C$25="治験計画届", $C$25="治験計画変更届"), "^$","^.{1,120}$|^$")</f>
        <v>^.{1,120}$|^$</v>
      </c>
      <c r="G939" s="2" t="str">
        <f t="shared" ref="G939:G941" si="20">IF(F939="^$", "入力しないでください","入力してください(120文字以内)")</f>
        <v>入力してください(120文字以内)</v>
      </c>
      <c r="H939" s="2">
        <v>225</v>
      </c>
      <c r="I939" s="2">
        <v>207</v>
      </c>
      <c r="K939" s="2">
        <v>120</v>
      </c>
      <c r="L939" s="2" t="s">
        <v>30</v>
      </c>
      <c r="M939" s="2" t="s">
        <v>476</v>
      </c>
      <c r="N939" s="2" t="s">
        <v>479</v>
      </c>
      <c r="O939" s="2" t="s">
        <v>520</v>
      </c>
      <c r="S939" s="9"/>
      <c r="T939" s="10"/>
      <c r="U939" s="8"/>
      <c r="W939" s="2" t="s">
        <v>116</v>
      </c>
      <c r="X939" s="45" t="str" cm="1">
        <f t="array" ref="X939">IF(X762="TRUE",IF(AND(C935&lt;&gt;1,C936:C941="",S935:U941=""), "FALSE","TRUE"),"FALSE")</f>
        <v>FALSE</v>
      </c>
    </row>
    <row r="940" spans="2:24" hidden="1" outlineLevel="1" x14ac:dyDescent="0.4">
      <c r="B940" s="7" t="s">
        <v>530</v>
      </c>
      <c r="C940" s="8"/>
      <c r="D940" s="31"/>
      <c r="E940" s="2" t="s">
        <v>531</v>
      </c>
      <c r="F940" s="2" t="str">
        <f>IF(OR($C$25="治験計画届", $C$25="治験計画変更届"), "^$","^.{1,120}$|^$")</f>
        <v>^.{1,120}$|^$</v>
      </c>
      <c r="G940" s="2" t="str">
        <f t="shared" si="20"/>
        <v>入力してください(120文字以内)</v>
      </c>
      <c r="H940" s="2">
        <v>225</v>
      </c>
      <c r="I940" s="2">
        <v>207</v>
      </c>
      <c r="K940" s="2">
        <v>120</v>
      </c>
      <c r="L940" s="2" t="s">
        <v>30</v>
      </c>
      <c r="M940" s="2" t="s">
        <v>476</v>
      </c>
      <c r="N940" s="2" t="s">
        <v>479</v>
      </c>
      <c r="O940" s="2" t="s">
        <v>520</v>
      </c>
      <c r="S940" s="9"/>
      <c r="T940" s="10"/>
      <c r="U940" s="8"/>
      <c r="W940" s="2" t="s">
        <v>116</v>
      </c>
      <c r="X940" s="45" t="str" cm="1">
        <f t="array" ref="X940">IF(X762="TRUE",IF(AND(C935&lt;&gt;1,C936:C941="",S935:U941=""), "FALSE","TRUE"),"FALSE")</f>
        <v>FALSE</v>
      </c>
    </row>
    <row r="941" spans="2:24" hidden="1" outlineLevel="1" x14ac:dyDescent="0.4">
      <c r="B941" s="7" t="s">
        <v>532</v>
      </c>
      <c r="C941" s="8"/>
      <c r="D941" s="31"/>
      <c r="E941" s="2" t="s">
        <v>533</v>
      </c>
      <c r="F941" s="2" t="str">
        <f>IF(OR($C$25="治験計画届", $C$25="治験計画変更届"), "^$","^.{1,120}$|^$")</f>
        <v>^.{1,120}$|^$</v>
      </c>
      <c r="G941" s="2" t="str">
        <f t="shared" si="20"/>
        <v>入力してください(120文字以内)</v>
      </c>
      <c r="H941" s="2">
        <v>225</v>
      </c>
      <c r="I941" s="2">
        <v>207</v>
      </c>
      <c r="K941" s="2">
        <v>120</v>
      </c>
      <c r="L941" s="2" t="s">
        <v>30</v>
      </c>
      <c r="M941" s="2" t="s">
        <v>476</v>
      </c>
      <c r="N941" s="2" t="s">
        <v>479</v>
      </c>
      <c r="O941" s="2" t="s">
        <v>520</v>
      </c>
      <c r="S941" s="9"/>
      <c r="T941" s="10"/>
      <c r="U941" s="8"/>
      <c r="W941" s="2" t="s">
        <v>116</v>
      </c>
      <c r="X941" s="45" t="str" cm="1">
        <f t="array" ref="X941">IF(X762="TRUE",IF(AND(C935&lt;&gt;1,C936:C941="",S935:U941=""), "FALSE","TRUE"),"FALSE")</f>
        <v>FALSE</v>
      </c>
    </row>
    <row r="942" spans="2:24" hidden="1" outlineLevel="1" x14ac:dyDescent="0.4">
      <c r="B942" s="7" t="s">
        <v>134</v>
      </c>
      <c r="C942" s="5">
        <v>15</v>
      </c>
      <c r="D942" s="30"/>
      <c r="E942" s="2" t="s">
        <v>392</v>
      </c>
      <c r="F942" s="2" t="s">
        <v>102</v>
      </c>
      <c r="G942" s="2" t="s">
        <v>103</v>
      </c>
      <c r="H942" s="2">
        <v>225</v>
      </c>
      <c r="I942" s="2">
        <v>207</v>
      </c>
      <c r="K942" s="2">
        <v>3</v>
      </c>
      <c r="L942" s="2" t="s">
        <v>136</v>
      </c>
      <c r="M942" s="2" t="s">
        <v>476</v>
      </c>
      <c r="N942" s="2" t="s">
        <v>479</v>
      </c>
      <c r="O942" s="2" t="s">
        <v>520</v>
      </c>
      <c r="S942" s="9"/>
      <c r="T942" s="10"/>
      <c r="U942" s="8"/>
      <c r="V942" s="2" t="s">
        <v>105</v>
      </c>
      <c r="W942" s="2" t="s">
        <v>106</v>
      </c>
      <c r="X942" s="45" t="str" cm="1">
        <f t="array" ref="X942">IF(X762="TRUE",IF(AND(C942&lt;&gt;1,C943:C948="",S942:U948=""), "FALSE","TRUE"),"FALSE")</f>
        <v>FALSE</v>
      </c>
    </row>
    <row r="943" spans="2:24" hidden="1" outlineLevel="1" x14ac:dyDescent="0.4">
      <c r="B943" s="7" t="s">
        <v>522</v>
      </c>
      <c r="C943" s="8"/>
      <c r="D943" s="31"/>
      <c r="E943" s="2" t="s">
        <v>523</v>
      </c>
      <c r="F943" s="2" t="s">
        <v>485</v>
      </c>
      <c r="G943" s="2" t="s">
        <v>369</v>
      </c>
      <c r="H943" s="2">
        <v>225</v>
      </c>
      <c r="I943" s="2">
        <v>207</v>
      </c>
      <c r="K943" s="2">
        <v>240</v>
      </c>
      <c r="L943" s="2" t="s">
        <v>30</v>
      </c>
      <c r="M943" s="2" t="s">
        <v>476</v>
      </c>
      <c r="N943" s="2" t="s">
        <v>479</v>
      </c>
      <c r="O943" s="2" t="s">
        <v>520</v>
      </c>
      <c r="S943" s="9"/>
      <c r="T943" s="10"/>
      <c r="U943" s="8"/>
      <c r="W943" s="2" t="s">
        <v>370</v>
      </c>
      <c r="X943" s="45" t="str" cm="1">
        <f t="array" ref="X943">IF(X762="TRUE",IF(AND(C942&lt;&gt;1,C943:C948="",S942:U948=""), "FALSE","TRUE"),"FALSE")</f>
        <v>FALSE</v>
      </c>
    </row>
    <row r="944" spans="2:24" hidden="1" outlineLevel="1" x14ac:dyDescent="0.4">
      <c r="B944" s="7" t="s">
        <v>524</v>
      </c>
      <c r="C944" s="8"/>
      <c r="D944" s="31"/>
      <c r="E944" s="2" t="s">
        <v>525</v>
      </c>
      <c r="F944" s="2" t="s">
        <v>114</v>
      </c>
      <c r="G944" s="2" t="s">
        <v>115</v>
      </c>
      <c r="H944" s="2">
        <v>225</v>
      </c>
      <c r="I944" s="2">
        <v>207</v>
      </c>
      <c r="K944" s="2">
        <v>120</v>
      </c>
      <c r="L944" s="2" t="s">
        <v>30</v>
      </c>
      <c r="M944" s="2" t="s">
        <v>476</v>
      </c>
      <c r="N944" s="2" t="s">
        <v>479</v>
      </c>
      <c r="O944" s="2" t="s">
        <v>520</v>
      </c>
      <c r="S944" s="9"/>
      <c r="T944" s="10"/>
      <c r="U944" s="8"/>
      <c r="W944" s="2" t="s">
        <v>116</v>
      </c>
      <c r="X944" s="45" t="str" cm="1">
        <f t="array" ref="X944">IF(X762="TRUE",IF(AND(C942&lt;&gt;1,C943:C948="",S942:U948=""), "FALSE","TRUE"),"FALSE")</f>
        <v>FALSE</v>
      </c>
    </row>
    <row r="945" spans="2:24" hidden="1" outlineLevel="1" x14ac:dyDescent="0.4">
      <c r="B945" s="7" t="s">
        <v>526</v>
      </c>
      <c r="C945" s="8"/>
      <c r="D945" s="31"/>
      <c r="E945" s="2" t="s">
        <v>527</v>
      </c>
      <c r="F945" s="2" t="str">
        <f>IF(OR($C$25="治験計画届", $C$25="治験計画変更届"), "^$","^.{1,120}$|^$")</f>
        <v>^.{1,120}$|^$</v>
      </c>
      <c r="G945" s="2" t="str">
        <f>IF(F945="^$", "入力しないでください","入力してください(120文字以内)")</f>
        <v>入力してください(120文字以内)</v>
      </c>
      <c r="H945" s="2">
        <v>225</v>
      </c>
      <c r="I945" s="2">
        <v>207</v>
      </c>
      <c r="K945" s="2">
        <v>120</v>
      </c>
      <c r="L945" s="2" t="s">
        <v>30</v>
      </c>
      <c r="M945" s="2" t="s">
        <v>476</v>
      </c>
      <c r="N945" s="2" t="s">
        <v>479</v>
      </c>
      <c r="O945" s="2" t="s">
        <v>520</v>
      </c>
      <c r="S945" s="9"/>
      <c r="T945" s="10"/>
      <c r="U945" s="8"/>
      <c r="W945" s="2" t="s">
        <v>116</v>
      </c>
      <c r="X945" s="45" t="str" cm="1">
        <f t="array" ref="X945">IF(X762="TRUE",IF(AND(C942&lt;&gt;1,C943:C948="",S942:U948=""), "FALSE","TRUE"),"FALSE")</f>
        <v>FALSE</v>
      </c>
    </row>
    <row r="946" spans="2:24" hidden="1" outlineLevel="1" x14ac:dyDescent="0.4">
      <c r="B946" s="7" t="s">
        <v>528</v>
      </c>
      <c r="C946" s="8"/>
      <c r="D946" s="31"/>
      <c r="E946" s="2" t="s">
        <v>529</v>
      </c>
      <c r="F946" s="2" t="str">
        <f>IF(OR($C$25="治験計画届", $C$25="治験計画変更届"), "^$","^.{1,120}$|^$")</f>
        <v>^.{1,120}$|^$</v>
      </c>
      <c r="G946" s="2" t="str">
        <f t="shared" ref="G946:G948" si="21">IF(F946="^$", "入力しないでください","入力してください(120文字以内)")</f>
        <v>入力してください(120文字以内)</v>
      </c>
      <c r="H946" s="2">
        <v>225</v>
      </c>
      <c r="I946" s="2">
        <v>207</v>
      </c>
      <c r="K946" s="2">
        <v>120</v>
      </c>
      <c r="L946" s="2" t="s">
        <v>30</v>
      </c>
      <c r="M946" s="2" t="s">
        <v>476</v>
      </c>
      <c r="N946" s="2" t="s">
        <v>479</v>
      </c>
      <c r="O946" s="2" t="s">
        <v>520</v>
      </c>
      <c r="S946" s="9"/>
      <c r="T946" s="10"/>
      <c r="U946" s="8"/>
      <c r="W946" s="2" t="s">
        <v>116</v>
      </c>
      <c r="X946" s="45" t="str" cm="1">
        <f t="array" ref="X946">IF(X762="TRUE",IF(AND(C942&lt;&gt;1,C943:C948="",S942:U948=""), "FALSE","TRUE"),"FALSE")</f>
        <v>FALSE</v>
      </c>
    </row>
    <row r="947" spans="2:24" hidden="1" outlineLevel="1" x14ac:dyDescent="0.4">
      <c r="B947" s="7" t="s">
        <v>530</v>
      </c>
      <c r="C947" s="8"/>
      <c r="D947" s="31"/>
      <c r="E947" s="2" t="s">
        <v>531</v>
      </c>
      <c r="F947" s="2" t="str">
        <f>IF(OR($C$25="治験計画届", $C$25="治験計画変更届"), "^$","^.{1,120}$|^$")</f>
        <v>^.{1,120}$|^$</v>
      </c>
      <c r="G947" s="2" t="str">
        <f t="shared" si="21"/>
        <v>入力してください(120文字以内)</v>
      </c>
      <c r="H947" s="2">
        <v>225</v>
      </c>
      <c r="I947" s="2">
        <v>207</v>
      </c>
      <c r="K947" s="2">
        <v>120</v>
      </c>
      <c r="L947" s="2" t="s">
        <v>30</v>
      </c>
      <c r="M947" s="2" t="s">
        <v>476</v>
      </c>
      <c r="N947" s="2" t="s">
        <v>479</v>
      </c>
      <c r="O947" s="2" t="s">
        <v>520</v>
      </c>
      <c r="S947" s="9"/>
      <c r="T947" s="10"/>
      <c r="U947" s="8"/>
      <c r="W947" s="2" t="s">
        <v>116</v>
      </c>
      <c r="X947" s="45" t="str" cm="1">
        <f t="array" ref="X947">IF(X762="TRUE",IF(AND(C942&lt;&gt;1,C943:C948="",S942:U948=""), "FALSE","TRUE"),"FALSE")</f>
        <v>FALSE</v>
      </c>
    </row>
    <row r="948" spans="2:24" hidden="1" outlineLevel="1" x14ac:dyDescent="0.4">
      <c r="B948" s="7" t="s">
        <v>532</v>
      </c>
      <c r="C948" s="8"/>
      <c r="D948" s="31"/>
      <c r="E948" s="2" t="s">
        <v>533</v>
      </c>
      <c r="F948" s="2" t="str">
        <f>IF(OR($C$25="治験計画届", $C$25="治験計画変更届"), "^$","^.{1,120}$|^$")</f>
        <v>^.{1,120}$|^$</v>
      </c>
      <c r="G948" s="2" t="str">
        <f t="shared" si="21"/>
        <v>入力してください(120文字以内)</v>
      </c>
      <c r="H948" s="2">
        <v>225</v>
      </c>
      <c r="I948" s="2">
        <v>207</v>
      </c>
      <c r="K948" s="2">
        <v>120</v>
      </c>
      <c r="L948" s="2" t="s">
        <v>30</v>
      </c>
      <c r="M948" s="2" t="s">
        <v>476</v>
      </c>
      <c r="N948" s="2" t="s">
        <v>479</v>
      </c>
      <c r="O948" s="2" t="s">
        <v>520</v>
      </c>
      <c r="S948" s="9"/>
      <c r="T948" s="10"/>
      <c r="U948" s="8"/>
      <c r="W948" s="2" t="s">
        <v>116</v>
      </c>
      <c r="X948" s="45" t="str" cm="1">
        <f t="array" ref="X948">IF(X762="TRUE",IF(AND(C942&lt;&gt;1,C943:C948="",S942:U948=""), "FALSE","TRUE"),"FALSE")</f>
        <v>FALSE</v>
      </c>
    </row>
    <row r="949" spans="2:24" hidden="1" outlineLevel="1" x14ac:dyDescent="0.4">
      <c r="B949" s="7" t="s">
        <v>134</v>
      </c>
      <c r="C949" s="5">
        <v>16</v>
      </c>
      <c r="D949" s="30"/>
      <c r="E949" s="2" t="s">
        <v>392</v>
      </c>
      <c r="F949" s="2" t="s">
        <v>102</v>
      </c>
      <c r="G949" s="2" t="s">
        <v>103</v>
      </c>
      <c r="H949" s="2">
        <v>225</v>
      </c>
      <c r="I949" s="2">
        <v>207</v>
      </c>
      <c r="K949" s="2">
        <v>3</v>
      </c>
      <c r="L949" s="2" t="s">
        <v>136</v>
      </c>
      <c r="M949" s="2" t="s">
        <v>476</v>
      </c>
      <c r="N949" s="2" t="s">
        <v>479</v>
      </c>
      <c r="O949" s="2" t="s">
        <v>520</v>
      </c>
      <c r="S949" s="9"/>
      <c r="T949" s="10"/>
      <c r="U949" s="8"/>
      <c r="V949" s="2" t="s">
        <v>105</v>
      </c>
      <c r="W949" s="2" t="s">
        <v>106</v>
      </c>
      <c r="X949" s="45" t="str" cm="1">
        <f t="array" ref="X949">IF(X762="TRUE",IF(AND(C949&lt;&gt;1,C950:C955="",S949:U955=""), "FALSE","TRUE"),"FALSE")</f>
        <v>FALSE</v>
      </c>
    </row>
    <row r="950" spans="2:24" hidden="1" outlineLevel="1" x14ac:dyDescent="0.4">
      <c r="B950" s="7" t="s">
        <v>522</v>
      </c>
      <c r="C950" s="8"/>
      <c r="D950" s="31"/>
      <c r="E950" s="2" t="s">
        <v>523</v>
      </c>
      <c r="F950" s="2" t="s">
        <v>485</v>
      </c>
      <c r="G950" s="2" t="s">
        <v>369</v>
      </c>
      <c r="H950" s="2">
        <v>225</v>
      </c>
      <c r="I950" s="2">
        <v>207</v>
      </c>
      <c r="K950" s="2">
        <v>240</v>
      </c>
      <c r="L950" s="2" t="s">
        <v>30</v>
      </c>
      <c r="M950" s="2" t="s">
        <v>476</v>
      </c>
      <c r="N950" s="2" t="s">
        <v>479</v>
      </c>
      <c r="O950" s="2" t="s">
        <v>520</v>
      </c>
      <c r="S950" s="9"/>
      <c r="T950" s="10"/>
      <c r="U950" s="8"/>
      <c r="W950" s="2" t="s">
        <v>370</v>
      </c>
      <c r="X950" s="45" t="str" cm="1">
        <f t="array" ref="X950">IF(X762="TRUE",IF(AND(C949&lt;&gt;1,C950:C955="",S949:U955=""), "FALSE","TRUE"),"FALSE")</f>
        <v>FALSE</v>
      </c>
    </row>
    <row r="951" spans="2:24" hidden="1" outlineLevel="1" x14ac:dyDescent="0.4">
      <c r="B951" s="7" t="s">
        <v>524</v>
      </c>
      <c r="C951" s="8"/>
      <c r="D951" s="31"/>
      <c r="E951" s="2" t="s">
        <v>525</v>
      </c>
      <c r="F951" s="2" t="s">
        <v>114</v>
      </c>
      <c r="G951" s="2" t="s">
        <v>115</v>
      </c>
      <c r="H951" s="2">
        <v>225</v>
      </c>
      <c r="I951" s="2">
        <v>207</v>
      </c>
      <c r="K951" s="2">
        <v>120</v>
      </c>
      <c r="L951" s="2" t="s">
        <v>30</v>
      </c>
      <c r="M951" s="2" t="s">
        <v>476</v>
      </c>
      <c r="N951" s="2" t="s">
        <v>479</v>
      </c>
      <c r="O951" s="2" t="s">
        <v>520</v>
      </c>
      <c r="S951" s="9"/>
      <c r="T951" s="10"/>
      <c r="U951" s="8"/>
      <c r="W951" s="2" t="s">
        <v>116</v>
      </c>
      <c r="X951" s="45" t="str" cm="1">
        <f t="array" ref="X951">IF(X762="TRUE",IF(AND(C949&lt;&gt;1,C950:C955="",S949:U955=""), "FALSE","TRUE"),"FALSE")</f>
        <v>FALSE</v>
      </c>
    </row>
    <row r="952" spans="2:24" hidden="1" outlineLevel="1" x14ac:dyDescent="0.4">
      <c r="B952" s="7" t="s">
        <v>526</v>
      </c>
      <c r="C952" s="8"/>
      <c r="D952" s="31"/>
      <c r="E952" s="2" t="s">
        <v>527</v>
      </c>
      <c r="F952" s="2" t="str">
        <f>IF(OR($C$25="治験計画届", $C$25="治験計画変更届"), "^$","^.{1,120}$|^$")</f>
        <v>^.{1,120}$|^$</v>
      </c>
      <c r="G952" s="2" t="str">
        <f>IF(F952="^$", "入力しないでください","入力してください(120文字以内)")</f>
        <v>入力してください(120文字以内)</v>
      </c>
      <c r="H952" s="2">
        <v>225</v>
      </c>
      <c r="I952" s="2">
        <v>207</v>
      </c>
      <c r="K952" s="2">
        <v>120</v>
      </c>
      <c r="L952" s="2" t="s">
        <v>30</v>
      </c>
      <c r="M952" s="2" t="s">
        <v>476</v>
      </c>
      <c r="N952" s="2" t="s">
        <v>479</v>
      </c>
      <c r="O952" s="2" t="s">
        <v>520</v>
      </c>
      <c r="S952" s="9"/>
      <c r="T952" s="10"/>
      <c r="U952" s="8"/>
      <c r="W952" s="2" t="s">
        <v>116</v>
      </c>
      <c r="X952" s="45" t="str" cm="1">
        <f t="array" ref="X952">IF(X762="TRUE",IF(AND(C949&lt;&gt;1,C950:C955="",S949:U955=""), "FALSE","TRUE"),"FALSE")</f>
        <v>FALSE</v>
      </c>
    </row>
    <row r="953" spans="2:24" hidden="1" outlineLevel="1" x14ac:dyDescent="0.4">
      <c r="B953" s="7" t="s">
        <v>528</v>
      </c>
      <c r="C953" s="8"/>
      <c r="D953" s="31"/>
      <c r="E953" s="2" t="s">
        <v>529</v>
      </c>
      <c r="F953" s="2" t="str">
        <f>IF(OR($C$25="治験計画届", $C$25="治験計画変更届"), "^$","^.{1,120}$|^$")</f>
        <v>^.{1,120}$|^$</v>
      </c>
      <c r="G953" s="2" t="str">
        <f t="shared" ref="G953:G955" si="22">IF(F953="^$", "入力しないでください","入力してください(120文字以内)")</f>
        <v>入力してください(120文字以内)</v>
      </c>
      <c r="H953" s="2">
        <v>225</v>
      </c>
      <c r="I953" s="2">
        <v>207</v>
      </c>
      <c r="K953" s="2">
        <v>120</v>
      </c>
      <c r="L953" s="2" t="s">
        <v>30</v>
      </c>
      <c r="M953" s="2" t="s">
        <v>476</v>
      </c>
      <c r="N953" s="2" t="s">
        <v>479</v>
      </c>
      <c r="O953" s="2" t="s">
        <v>520</v>
      </c>
      <c r="S953" s="9"/>
      <c r="T953" s="10"/>
      <c r="U953" s="8"/>
      <c r="W953" s="2" t="s">
        <v>116</v>
      </c>
      <c r="X953" s="45" t="str" cm="1">
        <f t="array" ref="X953">IF(X762="TRUE",IF(AND(C949&lt;&gt;1,C950:C955="",S949:U955=""), "FALSE","TRUE"),"FALSE")</f>
        <v>FALSE</v>
      </c>
    </row>
    <row r="954" spans="2:24" hidden="1" outlineLevel="1" x14ac:dyDescent="0.4">
      <c r="B954" s="7" t="s">
        <v>530</v>
      </c>
      <c r="C954" s="8"/>
      <c r="D954" s="31"/>
      <c r="E954" s="2" t="s">
        <v>531</v>
      </c>
      <c r="F954" s="2" t="str">
        <f>IF(OR($C$25="治験計画届", $C$25="治験計画変更届"), "^$","^.{1,120}$|^$")</f>
        <v>^.{1,120}$|^$</v>
      </c>
      <c r="G954" s="2" t="str">
        <f t="shared" si="22"/>
        <v>入力してください(120文字以内)</v>
      </c>
      <c r="H954" s="2">
        <v>225</v>
      </c>
      <c r="I954" s="2">
        <v>207</v>
      </c>
      <c r="K954" s="2">
        <v>120</v>
      </c>
      <c r="L954" s="2" t="s">
        <v>30</v>
      </c>
      <c r="M954" s="2" t="s">
        <v>476</v>
      </c>
      <c r="N954" s="2" t="s">
        <v>479</v>
      </c>
      <c r="O954" s="2" t="s">
        <v>520</v>
      </c>
      <c r="S954" s="9"/>
      <c r="T954" s="10"/>
      <c r="U954" s="8"/>
      <c r="W954" s="2" t="s">
        <v>116</v>
      </c>
      <c r="X954" s="45" t="str" cm="1">
        <f t="array" ref="X954">IF(X762="TRUE",IF(AND(C949&lt;&gt;1,C950:C955="",S949:U955=""), "FALSE","TRUE"),"FALSE")</f>
        <v>FALSE</v>
      </c>
    </row>
    <row r="955" spans="2:24" hidden="1" outlineLevel="1" x14ac:dyDescent="0.4">
      <c r="B955" s="7" t="s">
        <v>532</v>
      </c>
      <c r="C955" s="8"/>
      <c r="D955" s="31"/>
      <c r="E955" s="2" t="s">
        <v>533</v>
      </c>
      <c r="F955" s="2" t="str">
        <f>IF(OR($C$25="治験計画届", $C$25="治験計画変更届"), "^$","^.{1,120}$|^$")</f>
        <v>^.{1,120}$|^$</v>
      </c>
      <c r="G955" s="2" t="str">
        <f t="shared" si="22"/>
        <v>入力してください(120文字以内)</v>
      </c>
      <c r="H955" s="2">
        <v>225</v>
      </c>
      <c r="I955" s="2">
        <v>207</v>
      </c>
      <c r="K955" s="2">
        <v>120</v>
      </c>
      <c r="L955" s="2" t="s">
        <v>30</v>
      </c>
      <c r="M955" s="2" t="s">
        <v>476</v>
      </c>
      <c r="N955" s="2" t="s">
        <v>479</v>
      </c>
      <c r="O955" s="2" t="s">
        <v>520</v>
      </c>
      <c r="S955" s="9"/>
      <c r="T955" s="10"/>
      <c r="U955" s="8"/>
      <c r="W955" s="2" t="s">
        <v>116</v>
      </c>
      <c r="X955" s="45" t="str" cm="1">
        <f t="array" ref="X955">IF(X762="TRUE",IF(AND(C949&lt;&gt;1,C950:C955="",S949:U955=""), "FALSE","TRUE"),"FALSE")</f>
        <v>FALSE</v>
      </c>
    </row>
    <row r="956" spans="2:24" hidden="1" outlineLevel="1" x14ac:dyDescent="0.4">
      <c r="B956" s="7" t="s">
        <v>134</v>
      </c>
      <c r="C956" s="5">
        <v>17</v>
      </c>
      <c r="D956" s="30"/>
      <c r="E956" s="2" t="s">
        <v>392</v>
      </c>
      <c r="F956" s="2" t="s">
        <v>102</v>
      </c>
      <c r="G956" s="2" t="s">
        <v>103</v>
      </c>
      <c r="H956" s="2">
        <v>225</v>
      </c>
      <c r="I956" s="2">
        <v>207</v>
      </c>
      <c r="K956" s="2">
        <v>3</v>
      </c>
      <c r="L956" s="2" t="s">
        <v>136</v>
      </c>
      <c r="M956" s="2" t="s">
        <v>476</v>
      </c>
      <c r="N956" s="2" t="s">
        <v>479</v>
      </c>
      <c r="O956" s="2" t="s">
        <v>520</v>
      </c>
      <c r="S956" s="9"/>
      <c r="T956" s="10"/>
      <c r="U956" s="8"/>
      <c r="V956" s="2" t="s">
        <v>105</v>
      </c>
      <c r="W956" s="2" t="s">
        <v>106</v>
      </c>
      <c r="X956" s="45" t="str" cm="1">
        <f t="array" ref="X956">IF(X762="TRUE",IF(AND(C956&lt;&gt;1,C957:C962="",S956:U962=""), "FALSE","TRUE"),"FALSE")</f>
        <v>FALSE</v>
      </c>
    </row>
    <row r="957" spans="2:24" hidden="1" outlineLevel="1" x14ac:dyDescent="0.4">
      <c r="B957" s="7" t="s">
        <v>522</v>
      </c>
      <c r="C957" s="8"/>
      <c r="D957" s="31"/>
      <c r="E957" s="2" t="s">
        <v>523</v>
      </c>
      <c r="F957" s="2" t="s">
        <v>485</v>
      </c>
      <c r="G957" s="2" t="s">
        <v>369</v>
      </c>
      <c r="H957" s="2">
        <v>225</v>
      </c>
      <c r="I957" s="2">
        <v>207</v>
      </c>
      <c r="K957" s="2">
        <v>240</v>
      </c>
      <c r="L957" s="2" t="s">
        <v>30</v>
      </c>
      <c r="M957" s="2" t="s">
        <v>476</v>
      </c>
      <c r="N957" s="2" t="s">
        <v>479</v>
      </c>
      <c r="O957" s="2" t="s">
        <v>520</v>
      </c>
      <c r="S957" s="9"/>
      <c r="T957" s="10"/>
      <c r="U957" s="8"/>
      <c r="W957" s="2" t="s">
        <v>370</v>
      </c>
      <c r="X957" s="45" t="str" cm="1">
        <f t="array" ref="X957">IF(X762="TRUE",IF(AND(C956&lt;&gt;1,C957:C962="",S956:U962=""), "FALSE","TRUE"),"FALSE")</f>
        <v>FALSE</v>
      </c>
    </row>
    <row r="958" spans="2:24" hidden="1" outlineLevel="1" x14ac:dyDescent="0.4">
      <c r="B958" s="7" t="s">
        <v>524</v>
      </c>
      <c r="C958" s="8"/>
      <c r="D958" s="31"/>
      <c r="E958" s="2" t="s">
        <v>525</v>
      </c>
      <c r="F958" s="2" t="s">
        <v>114</v>
      </c>
      <c r="G958" s="2" t="s">
        <v>115</v>
      </c>
      <c r="H958" s="2">
        <v>225</v>
      </c>
      <c r="I958" s="2">
        <v>207</v>
      </c>
      <c r="K958" s="2">
        <v>120</v>
      </c>
      <c r="L958" s="2" t="s">
        <v>30</v>
      </c>
      <c r="M958" s="2" t="s">
        <v>476</v>
      </c>
      <c r="N958" s="2" t="s">
        <v>479</v>
      </c>
      <c r="O958" s="2" t="s">
        <v>520</v>
      </c>
      <c r="S958" s="9"/>
      <c r="T958" s="10"/>
      <c r="U958" s="8"/>
      <c r="W958" s="2" t="s">
        <v>116</v>
      </c>
      <c r="X958" s="45" t="str" cm="1">
        <f t="array" ref="X958">IF(X762="TRUE",IF(AND(C956&lt;&gt;1,C957:C962="",S956:U962=""), "FALSE","TRUE"),"FALSE")</f>
        <v>FALSE</v>
      </c>
    </row>
    <row r="959" spans="2:24" hidden="1" outlineLevel="1" x14ac:dyDescent="0.4">
      <c r="B959" s="7" t="s">
        <v>526</v>
      </c>
      <c r="C959" s="8"/>
      <c r="D959" s="31"/>
      <c r="E959" s="2" t="s">
        <v>527</v>
      </c>
      <c r="F959" s="2" t="str">
        <f>IF(OR($C$25="治験計画届", $C$25="治験計画変更届"), "^$","^.{1,120}$|^$")</f>
        <v>^.{1,120}$|^$</v>
      </c>
      <c r="G959" s="2" t="str">
        <f>IF(F959="^$", "入力しないでください","入力してください(120文字以内)")</f>
        <v>入力してください(120文字以内)</v>
      </c>
      <c r="H959" s="2">
        <v>225</v>
      </c>
      <c r="I959" s="2">
        <v>207</v>
      </c>
      <c r="K959" s="2">
        <v>120</v>
      </c>
      <c r="L959" s="2" t="s">
        <v>30</v>
      </c>
      <c r="M959" s="2" t="s">
        <v>476</v>
      </c>
      <c r="N959" s="2" t="s">
        <v>479</v>
      </c>
      <c r="O959" s="2" t="s">
        <v>520</v>
      </c>
      <c r="S959" s="9"/>
      <c r="T959" s="10"/>
      <c r="U959" s="8"/>
      <c r="W959" s="2" t="s">
        <v>116</v>
      </c>
      <c r="X959" s="45" t="str" cm="1">
        <f t="array" ref="X959">IF(X762="TRUE",IF(AND(C956&lt;&gt;1,C957:C962="",S956:U962=""), "FALSE","TRUE"),"FALSE")</f>
        <v>FALSE</v>
      </c>
    </row>
    <row r="960" spans="2:24" hidden="1" outlineLevel="1" x14ac:dyDescent="0.4">
      <c r="B960" s="7" t="s">
        <v>528</v>
      </c>
      <c r="C960" s="8"/>
      <c r="D960" s="31"/>
      <c r="E960" s="2" t="s">
        <v>529</v>
      </c>
      <c r="F960" s="2" t="str">
        <f>IF(OR($C$25="治験計画届", $C$25="治験計画変更届"), "^$","^.{1,120}$|^$")</f>
        <v>^.{1,120}$|^$</v>
      </c>
      <c r="G960" s="2" t="str">
        <f t="shared" ref="G960:G962" si="23">IF(F960="^$", "入力しないでください","入力してください(120文字以内)")</f>
        <v>入力してください(120文字以内)</v>
      </c>
      <c r="H960" s="2">
        <v>225</v>
      </c>
      <c r="I960" s="2">
        <v>207</v>
      </c>
      <c r="K960" s="2">
        <v>120</v>
      </c>
      <c r="L960" s="2" t="s">
        <v>30</v>
      </c>
      <c r="M960" s="2" t="s">
        <v>476</v>
      </c>
      <c r="N960" s="2" t="s">
        <v>479</v>
      </c>
      <c r="O960" s="2" t="s">
        <v>520</v>
      </c>
      <c r="S960" s="9"/>
      <c r="T960" s="10"/>
      <c r="U960" s="8"/>
      <c r="W960" s="2" t="s">
        <v>116</v>
      </c>
      <c r="X960" s="45" t="str" cm="1">
        <f t="array" ref="X960">IF(X762="TRUE",IF(AND(C956&lt;&gt;1,C957:C962="",S956:U962=""), "FALSE","TRUE"),"FALSE")</f>
        <v>FALSE</v>
      </c>
    </row>
    <row r="961" spans="2:24" hidden="1" outlineLevel="1" x14ac:dyDescent="0.4">
      <c r="B961" s="7" t="s">
        <v>530</v>
      </c>
      <c r="C961" s="8"/>
      <c r="D961" s="31"/>
      <c r="E961" s="2" t="s">
        <v>531</v>
      </c>
      <c r="F961" s="2" t="str">
        <f>IF(OR($C$25="治験計画届", $C$25="治験計画変更届"), "^$","^.{1,120}$|^$")</f>
        <v>^.{1,120}$|^$</v>
      </c>
      <c r="G961" s="2" t="str">
        <f t="shared" si="23"/>
        <v>入力してください(120文字以内)</v>
      </c>
      <c r="H961" s="2">
        <v>225</v>
      </c>
      <c r="I961" s="2">
        <v>207</v>
      </c>
      <c r="K961" s="2">
        <v>120</v>
      </c>
      <c r="L961" s="2" t="s">
        <v>30</v>
      </c>
      <c r="M961" s="2" t="s">
        <v>476</v>
      </c>
      <c r="N961" s="2" t="s">
        <v>479</v>
      </c>
      <c r="O961" s="2" t="s">
        <v>520</v>
      </c>
      <c r="S961" s="9"/>
      <c r="T961" s="10"/>
      <c r="U961" s="8"/>
      <c r="W961" s="2" t="s">
        <v>116</v>
      </c>
      <c r="X961" s="45" t="str" cm="1">
        <f t="array" ref="X961">IF(X762="TRUE",IF(AND(C956&lt;&gt;1,C957:C962="",S956:U962=""), "FALSE","TRUE"),"FALSE")</f>
        <v>FALSE</v>
      </c>
    </row>
    <row r="962" spans="2:24" hidden="1" outlineLevel="1" x14ac:dyDescent="0.4">
      <c r="B962" s="7" t="s">
        <v>532</v>
      </c>
      <c r="C962" s="8"/>
      <c r="D962" s="31"/>
      <c r="E962" s="2" t="s">
        <v>533</v>
      </c>
      <c r="F962" s="2" t="str">
        <f>IF(OR($C$25="治験計画届", $C$25="治験計画変更届"), "^$","^.{1,120}$|^$")</f>
        <v>^.{1,120}$|^$</v>
      </c>
      <c r="G962" s="2" t="str">
        <f t="shared" si="23"/>
        <v>入力してください(120文字以内)</v>
      </c>
      <c r="H962" s="2">
        <v>225</v>
      </c>
      <c r="I962" s="2">
        <v>207</v>
      </c>
      <c r="K962" s="2">
        <v>120</v>
      </c>
      <c r="L962" s="2" t="s">
        <v>30</v>
      </c>
      <c r="M962" s="2" t="s">
        <v>476</v>
      </c>
      <c r="N962" s="2" t="s">
        <v>479</v>
      </c>
      <c r="O962" s="2" t="s">
        <v>520</v>
      </c>
      <c r="S962" s="9"/>
      <c r="T962" s="10"/>
      <c r="U962" s="8"/>
      <c r="W962" s="2" t="s">
        <v>116</v>
      </c>
      <c r="X962" s="45" t="str" cm="1">
        <f t="array" ref="X962">IF(X762="TRUE",IF(AND(C956&lt;&gt;1,C957:C962="",S956:U962=""), "FALSE","TRUE"),"FALSE")</f>
        <v>FALSE</v>
      </c>
    </row>
    <row r="963" spans="2:24" hidden="1" outlineLevel="1" x14ac:dyDescent="0.4">
      <c r="B963" s="7" t="s">
        <v>134</v>
      </c>
      <c r="C963" s="5">
        <v>18</v>
      </c>
      <c r="D963" s="30"/>
      <c r="E963" s="2" t="s">
        <v>392</v>
      </c>
      <c r="F963" s="2" t="s">
        <v>102</v>
      </c>
      <c r="G963" s="2" t="s">
        <v>103</v>
      </c>
      <c r="H963" s="2">
        <v>225</v>
      </c>
      <c r="I963" s="2">
        <v>207</v>
      </c>
      <c r="K963" s="2">
        <v>3</v>
      </c>
      <c r="L963" s="2" t="s">
        <v>136</v>
      </c>
      <c r="M963" s="2" t="s">
        <v>476</v>
      </c>
      <c r="N963" s="2" t="s">
        <v>479</v>
      </c>
      <c r="O963" s="2" t="s">
        <v>520</v>
      </c>
      <c r="S963" s="9"/>
      <c r="T963" s="10"/>
      <c r="U963" s="8"/>
      <c r="V963" s="2" t="s">
        <v>105</v>
      </c>
      <c r="W963" s="2" t="s">
        <v>106</v>
      </c>
      <c r="X963" s="45" t="str" cm="1">
        <f t="array" ref="X963">IF(X762="TRUE",IF(AND(C963&lt;&gt;1,C964:C969="",S963:U969=""), "FALSE","TRUE"),"FALSE")</f>
        <v>FALSE</v>
      </c>
    </row>
    <row r="964" spans="2:24" hidden="1" outlineLevel="1" x14ac:dyDescent="0.4">
      <c r="B964" s="7" t="s">
        <v>522</v>
      </c>
      <c r="C964" s="8"/>
      <c r="D964" s="31"/>
      <c r="E964" s="2" t="s">
        <v>523</v>
      </c>
      <c r="F964" s="2" t="s">
        <v>485</v>
      </c>
      <c r="G964" s="2" t="s">
        <v>369</v>
      </c>
      <c r="H964" s="2">
        <v>225</v>
      </c>
      <c r="I964" s="2">
        <v>207</v>
      </c>
      <c r="K964" s="2">
        <v>240</v>
      </c>
      <c r="L964" s="2" t="s">
        <v>30</v>
      </c>
      <c r="M964" s="2" t="s">
        <v>476</v>
      </c>
      <c r="N964" s="2" t="s">
        <v>479</v>
      </c>
      <c r="O964" s="2" t="s">
        <v>520</v>
      </c>
      <c r="S964" s="9"/>
      <c r="T964" s="10"/>
      <c r="U964" s="8"/>
      <c r="W964" s="2" t="s">
        <v>370</v>
      </c>
      <c r="X964" s="45" t="str" cm="1">
        <f t="array" ref="X964">IF(X762="TRUE",IF(AND(C963&lt;&gt;1,C964:C969="",S963:U969=""), "FALSE","TRUE"),"FALSE")</f>
        <v>FALSE</v>
      </c>
    </row>
    <row r="965" spans="2:24" hidden="1" outlineLevel="1" x14ac:dyDescent="0.4">
      <c r="B965" s="7" t="s">
        <v>524</v>
      </c>
      <c r="C965" s="8"/>
      <c r="D965" s="31"/>
      <c r="E965" s="2" t="s">
        <v>525</v>
      </c>
      <c r="F965" s="2" t="s">
        <v>114</v>
      </c>
      <c r="G965" s="2" t="s">
        <v>115</v>
      </c>
      <c r="H965" s="2">
        <v>225</v>
      </c>
      <c r="I965" s="2">
        <v>207</v>
      </c>
      <c r="K965" s="2">
        <v>120</v>
      </c>
      <c r="L965" s="2" t="s">
        <v>30</v>
      </c>
      <c r="M965" s="2" t="s">
        <v>476</v>
      </c>
      <c r="N965" s="2" t="s">
        <v>479</v>
      </c>
      <c r="O965" s="2" t="s">
        <v>520</v>
      </c>
      <c r="S965" s="9"/>
      <c r="T965" s="10"/>
      <c r="U965" s="8"/>
      <c r="W965" s="2" t="s">
        <v>116</v>
      </c>
      <c r="X965" s="45" t="str" cm="1">
        <f t="array" ref="X965">IF(X762="TRUE",IF(AND(C963&lt;&gt;1,C964:C969="",S963:U969=""), "FALSE","TRUE"),"FALSE")</f>
        <v>FALSE</v>
      </c>
    </row>
    <row r="966" spans="2:24" hidden="1" outlineLevel="1" x14ac:dyDescent="0.4">
      <c r="B966" s="7" t="s">
        <v>526</v>
      </c>
      <c r="C966" s="8"/>
      <c r="D966" s="31"/>
      <c r="E966" s="2" t="s">
        <v>527</v>
      </c>
      <c r="F966" s="2" t="str">
        <f>IF(OR($C$25="治験計画届", $C$25="治験計画変更届"), "^$","^.{1,120}$|^$")</f>
        <v>^.{1,120}$|^$</v>
      </c>
      <c r="G966" s="2" t="str">
        <f>IF(F966="^$", "入力しないでください","入力してください(120文字以内)")</f>
        <v>入力してください(120文字以内)</v>
      </c>
      <c r="H966" s="2">
        <v>225</v>
      </c>
      <c r="I966" s="2">
        <v>207</v>
      </c>
      <c r="K966" s="2">
        <v>120</v>
      </c>
      <c r="L966" s="2" t="s">
        <v>30</v>
      </c>
      <c r="M966" s="2" t="s">
        <v>476</v>
      </c>
      <c r="N966" s="2" t="s">
        <v>479</v>
      </c>
      <c r="O966" s="2" t="s">
        <v>520</v>
      </c>
      <c r="S966" s="9"/>
      <c r="T966" s="10"/>
      <c r="U966" s="8"/>
      <c r="W966" s="2" t="s">
        <v>116</v>
      </c>
      <c r="X966" s="45" t="str" cm="1">
        <f t="array" ref="X966">IF(X762="TRUE",IF(AND(C963&lt;&gt;1,C964:C969="",S963:U969=""), "FALSE","TRUE"),"FALSE")</f>
        <v>FALSE</v>
      </c>
    </row>
    <row r="967" spans="2:24" hidden="1" outlineLevel="1" x14ac:dyDescent="0.4">
      <c r="B967" s="7" t="s">
        <v>528</v>
      </c>
      <c r="C967" s="8"/>
      <c r="D967" s="31"/>
      <c r="E967" s="2" t="s">
        <v>529</v>
      </c>
      <c r="F967" s="2" t="str">
        <f>IF(OR($C$25="治験計画届", $C$25="治験計画変更届"), "^$","^.{1,120}$|^$")</f>
        <v>^.{1,120}$|^$</v>
      </c>
      <c r="G967" s="2" t="str">
        <f t="shared" ref="G967:G969" si="24">IF(F967="^$", "入力しないでください","入力してください(120文字以内)")</f>
        <v>入力してください(120文字以内)</v>
      </c>
      <c r="H967" s="2">
        <v>225</v>
      </c>
      <c r="I967" s="2">
        <v>207</v>
      </c>
      <c r="K967" s="2">
        <v>120</v>
      </c>
      <c r="L967" s="2" t="s">
        <v>30</v>
      </c>
      <c r="M967" s="2" t="s">
        <v>476</v>
      </c>
      <c r="N967" s="2" t="s">
        <v>479</v>
      </c>
      <c r="O967" s="2" t="s">
        <v>520</v>
      </c>
      <c r="S967" s="9"/>
      <c r="T967" s="10"/>
      <c r="U967" s="8"/>
      <c r="W967" s="2" t="s">
        <v>116</v>
      </c>
      <c r="X967" s="45" t="str" cm="1">
        <f t="array" ref="X967">IF(X762="TRUE",IF(AND(C963&lt;&gt;1,C964:C969="",S963:U969=""), "FALSE","TRUE"),"FALSE")</f>
        <v>FALSE</v>
      </c>
    </row>
    <row r="968" spans="2:24" hidden="1" outlineLevel="1" x14ac:dyDescent="0.4">
      <c r="B968" s="7" t="s">
        <v>530</v>
      </c>
      <c r="C968" s="8"/>
      <c r="D968" s="31"/>
      <c r="E968" s="2" t="s">
        <v>531</v>
      </c>
      <c r="F968" s="2" t="str">
        <f>IF(OR($C$25="治験計画届", $C$25="治験計画変更届"), "^$","^.{1,120}$|^$")</f>
        <v>^.{1,120}$|^$</v>
      </c>
      <c r="G968" s="2" t="str">
        <f t="shared" si="24"/>
        <v>入力してください(120文字以内)</v>
      </c>
      <c r="H968" s="2">
        <v>225</v>
      </c>
      <c r="I968" s="2">
        <v>207</v>
      </c>
      <c r="K968" s="2">
        <v>120</v>
      </c>
      <c r="L968" s="2" t="s">
        <v>30</v>
      </c>
      <c r="M968" s="2" t="s">
        <v>476</v>
      </c>
      <c r="N968" s="2" t="s">
        <v>479</v>
      </c>
      <c r="O968" s="2" t="s">
        <v>520</v>
      </c>
      <c r="S968" s="9"/>
      <c r="T968" s="10"/>
      <c r="U968" s="8"/>
      <c r="W968" s="2" t="s">
        <v>116</v>
      </c>
      <c r="X968" s="45" t="str" cm="1">
        <f t="array" ref="X968">IF(X762="TRUE",IF(AND(C963&lt;&gt;1,C964:C969="",S963:U969=""), "FALSE","TRUE"),"FALSE")</f>
        <v>FALSE</v>
      </c>
    </row>
    <row r="969" spans="2:24" hidden="1" outlineLevel="1" x14ac:dyDescent="0.4">
      <c r="B969" s="7" t="s">
        <v>532</v>
      </c>
      <c r="C969" s="8"/>
      <c r="D969" s="31"/>
      <c r="E969" s="2" t="s">
        <v>533</v>
      </c>
      <c r="F969" s="2" t="str">
        <f>IF(OR($C$25="治験計画届", $C$25="治験計画変更届"), "^$","^.{1,120}$|^$")</f>
        <v>^.{1,120}$|^$</v>
      </c>
      <c r="G969" s="2" t="str">
        <f t="shared" si="24"/>
        <v>入力してください(120文字以内)</v>
      </c>
      <c r="H969" s="2">
        <v>225</v>
      </c>
      <c r="I969" s="2">
        <v>207</v>
      </c>
      <c r="K969" s="2">
        <v>120</v>
      </c>
      <c r="L969" s="2" t="s">
        <v>30</v>
      </c>
      <c r="M969" s="2" t="s">
        <v>476</v>
      </c>
      <c r="N969" s="2" t="s">
        <v>479</v>
      </c>
      <c r="O969" s="2" t="s">
        <v>520</v>
      </c>
      <c r="S969" s="9"/>
      <c r="T969" s="10"/>
      <c r="U969" s="8"/>
      <c r="W969" s="2" t="s">
        <v>116</v>
      </c>
      <c r="X969" s="45" t="str" cm="1">
        <f t="array" ref="X969">IF(X762="TRUE",IF(AND(C963&lt;&gt;1,C964:C969="",S963:U969=""), "FALSE","TRUE"),"FALSE")</f>
        <v>FALSE</v>
      </c>
    </row>
    <row r="970" spans="2:24" hidden="1" outlineLevel="1" x14ac:dyDescent="0.4">
      <c r="B970" s="7" t="s">
        <v>134</v>
      </c>
      <c r="C970" s="5">
        <v>19</v>
      </c>
      <c r="D970" s="30"/>
      <c r="E970" s="2" t="s">
        <v>392</v>
      </c>
      <c r="F970" s="2" t="s">
        <v>102</v>
      </c>
      <c r="G970" s="2" t="s">
        <v>103</v>
      </c>
      <c r="H970" s="2">
        <v>225</v>
      </c>
      <c r="I970" s="2">
        <v>207</v>
      </c>
      <c r="K970" s="2">
        <v>3</v>
      </c>
      <c r="L970" s="2" t="s">
        <v>136</v>
      </c>
      <c r="M970" s="2" t="s">
        <v>476</v>
      </c>
      <c r="N970" s="2" t="s">
        <v>479</v>
      </c>
      <c r="O970" s="2" t="s">
        <v>520</v>
      </c>
      <c r="S970" s="9"/>
      <c r="T970" s="10"/>
      <c r="U970" s="8"/>
      <c r="V970" s="2" t="s">
        <v>105</v>
      </c>
      <c r="W970" s="2" t="s">
        <v>106</v>
      </c>
      <c r="X970" s="45" t="str" cm="1">
        <f t="array" ref="X970">IF(X762="TRUE",IF(AND(C970&lt;&gt;1,C971:C976="",S970:U976=""), "FALSE","TRUE"),"FALSE")</f>
        <v>FALSE</v>
      </c>
    </row>
    <row r="971" spans="2:24" hidden="1" outlineLevel="1" x14ac:dyDescent="0.4">
      <c r="B971" s="7" t="s">
        <v>522</v>
      </c>
      <c r="C971" s="8"/>
      <c r="D971" s="31"/>
      <c r="E971" s="2" t="s">
        <v>523</v>
      </c>
      <c r="F971" s="2" t="s">
        <v>485</v>
      </c>
      <c r="G971" s="2" t="s">
        <v>369</v>
      </c>
      <c r="H971" s="2">
        <v>225</v>
      </c>
      <c r="I971" s="2">
        <v>207</v>
      </c>
      <c r="K971" s="2">
        <v>240</v>
      </c>
      <c r="L971" s="2" t="s">
        <v>30</v>
      </c>
      <c r="M971" s="2" t="s">
        <v>476</v>
      </c>
      <c r="N971" s="2" t="s">
        <v>479</v>
      </c>
      <c r="O971" s="2" t="s">
        <v>520</v>
      </c>
      <c r="S971" s="9"/>
      <c r="T971" s="10"/>
      <c r="U971" s="8"/>
      <c r="W971" s="2" t="s">
        <v>370</v>
      </c>
      <c r="X971" s="45" t="str" cm="1">
        <f t="array" ref="X971">IF(X762="TRUE",IF(AND(C970&lt;&gt;1,C971:C976="",S970:U976=""), "FALSE","TRUE"),"FALSE")</f>
        <v>FALSE</v>
      </c>
    </row>
    <row r="972" spans="2:24" hidden="1" outlineLevel="1" x14ac:dyDescent="0.4">
      <c r="B972" s="7" t="s">
        <v>524</v>
      </c>
      <c r="C972" s="8"/>
      <c r="D972" s="31"/>
      <c r="E972" s="2" t="s">
        <v>525</v>
      </c>
      <c r="F972" s="2" t="s">
        <v>114</v>
      </c>
      <c r="G972" s="2" t="s">
        <v>115</v>
      </c>
      <c r="H972" s="2">
        <v>225</v>
      </c>
      <c r="I972" s="2">
        <v>207</v>
      </c>
      <c r="K972" s="2">
        <v>120</v>
      </c>
      <c r="L972" s="2" t="s">
        <v>30</v>
      </c>
      <c r="M972" s="2" t="s">
        <v>476</v>
      </c>
      <c r="N972" s="2" t="s">
        <v>479</v>
      </c>
      <c r="O972" s="2" t="s">
        <v>520</v>
      </c>
      <c r="S972" s="9"/>
      <c r="T972" s="10"/>
      <c r="U972" s="8"/>
      <c r="W972" s="2" t="s">
        <v>116</v>
      </c>
      <c r="X972" s="45" t="str" cm="1">
        <f t="array" ref="X972">IF(X762="TRUE",IF(AND(C970&lt;&gt;1,C971:C976="",S970:U976=""), "FALSE","TRUE"),"FALSE")</f>
        <v>FALSE</v>
      </c>
    </row>
    <row r="973" spans="2:24" hidden="1" outlineLevel="1" x14ac:dyDescent="0.4">
      <c r="B973" s="7" t="s">
        <v>526</v>
      </c>
      <c r="C973" s="8"/>
      <c r="D973" s="31"/>
      <c r="E973" s="2" t="s">
        <v>527</v>
      </c>
      <c r="F973" s="2" t="str">
        <f>IF(OR($C$25="治験計画届", $C$25="治験計画変更届"), "^$","^.{1,120}$|^$")</f>
        <v>^.{1,120}$|^$</v>
      </c>
      <c r="G973" s="2" t="str">
        <f>IF(F973="^$", "入力しないでください","入力してください(120文字以内)")</f>
        <v>入力してください(120文字以内)</v>
      </c>
      <c r="H973" s="2">
        <v>225</v>
      </c>
      <c r="I973" s="2">
        <v>207</v>
      </c>
      <c r="K973" s="2">
        <v>120</v>
      </c>
      <c r="L973" s="2" t="s">
        <v>30</v>
      </c>
      <c r="M973" s="2" t="s">
        <v>476</v>
      </c>
      <c r="N973" s="2" t="s">
        <v>479</v>
      </c>
      <c r="O973" s="2" t="s">
        <v>520</v>
      </c>
      <c r="S973" s="9"/>
      <c r="T973" s="10"/>
      <c r="U973" s="8"/>
      <c r="W973" s="2" t="s">
        <v>116</v>
      </c>
      <c r="X973" s="45" t="str" cm="1">
        <f t="array" ref="X973">IF(X762="TRUE",IF(AND(C970&lt;&gt;1,C971:C976="",S970:U976=""), "FALSE","TRUE"),"FALSE")</f>
        <v>FALSE</v>
      </c>
    </row>
    <row r="974" spans="2:24" hidden="1" outlineLevel="1" x14ac:dyDescent="0.4">
      <c r="B974" s="7" t="s">
        <v>528</v>
      </c>
      <c r="C974" s="8"/>
      <c r="D974" s="31"/>
      <c r="E974" s="2" t="s">
        <v>529</v>
      </c>
      <c r="F974" s="2" t="str">
        <f>IF(OR($C$25="治験計画届", $C$25="治験計画変更届"), "^$","^.{1,120}$|^$")</f>
        <v>^.{1,120}$|^$</v>
      </c>
      <c r="G974" s="2" t="str">
        <f t="shared" ref="G974:G976" si="25">IF(F974="^$", "入力しないでください","入力してください(120文字以内)")</f>
        <v>入力してください(120文字以内)</v>
      </c>
      <c r="H974" s="2">
        <v>225</v>
      </c>
      <c r="I974" s="2">
        <v>207</v>
      </c>
      <c r="K974" s="2">
        <v>120</v>
      </c>
      <c r="L974" s="2" t="s">
        <v>30</v>
      </c>
      <c r="M974" s="2" t="s">
        <v>476</v>
      </c>
      <c r="N974" s="2" t="s">
        <v>479</v>
      </c>
      <c r="O974" s="2" t="s">
        <v>520</v>
      </c>
      <c r="S974" s="9"/>
      <c r="T974" s="10"/>
      <c r="U974" s="8"/>
      <c r="W974" s="2" t="s">
        <v>116</v>
      </c>
      <c r="X974" s="45" t="str" cm="1">
        <f t="array" ref="X974">IF(X762="TRUE",IF(AND(C970&lt;&gt;1,C971:C976="",S970:U976=""), "FALSE","TRUE"),"FALSE")</f>
        <v>FALSE</v>
      </c>
    </row>
    <row r="975" spans="2:24" hidden="1" outlineLevel="1" x14ac:dyDescent="0.4">
      <c r="B975" s="7" t="s">
        <v>530</v>
      </c>
      <c r="C975" s="8"/>
      <c r="D975" s="31"/>
      <c r="E975" s="2" t="s">
        <v>531</v>
      </c>
      <c r="F975" s="2" t="str">
        <f>IF(OR($C$25="治験計画届", $C$25="治験計画変更届"), "^$","^.{1,120}$|^$")</f>
        <v>^.{1,120}$|^$</v>
      </c>
      <c r="G975" s="2" t="str">
        <f t="shared" si="25"/>
        <v>入力してください(120文字以内)</v>
      </c>
      <c r="H975" s="2">
        <v>225</v>
      </c>
      <c r="I975" s="2">
        <v>207</v>
      </c>
      <c r="K975" s="2">
        <v>120</v>
      </c>
      <c r="L975" s="2" t="s">
        <v>30</v>
      </c>
      <c r="M975" s="2" t="s">
        <v>476</v>
      </c>
      <c r="N975" s="2" t="s">
        <v>479</v>
      </c>
      <c r="O975" s="2" t="s">
        <v>520</v>
      </c>
      <c r="S975" s="9"/>
      <c r="T975" s="10"/>
      <c r="U975" s="8"/>
      <c r="W975" s="2" t="s">
        <v>116</v>
      </c>
      <c r="X975" s="45" t="str" cm="1">
        <f t="array" ref="X975">IF(X762="TRUE",IF(AND(C970&lt;&gt;1,C971:C976="",S970:U976=""), "FALSE","TRUE"),"FALSE")</f>
        <v>FALSE</v>
      </c>
    </row>
    <row r="976" spans="2:24" hidden="1" outlineLevel="1" x14ac:dyDescent="0.4">
      <c r="B976" s="7" t="s">
        <v>532</v>
      </c>
      <c r="C976" s="8"/>
      <c r="D976" s="31"/>
      <c r="E976" s="2" t="s">
        <v>533</v>
      </c>
      <c r="F976" s="2" t="str">
        <f>IF(OR($C$25="治験計画届", $C$25="治験計画変更届"), "^$","^.{1,120}$|^$")</f>
        <v>^.{1,120}$|^$</v>
      </c>
      <c r="G976" s="2" t="str">
        <f t="shared" si="25"/>
        <v>入力してください(120文字以内)</v>
      </c>
      <c r="H976" s="2">
        <v>225</v>
      </c>
      <c r="I976" s="2">
        <v>207</v>
      </c>
      <c r="K976" s="2">
        <v>120</v>
      </c>
      <c r="L976" s="2" t="s">
        <v>30</v>
      </c>
      <c r="M976" s="2" t="s">
        <v>476</v>
      </c>
      <c r="N976" s="2" t="s">
        <v>479</v>
      </c>
      <c r="O976" s="2" t="s">
        <v>520</v>
      </c>
      <c r="S976" s="9"/>
      <c r="T976" s="10"/>
      <c r="U976" s="8"/>
      <c r="W976" s="2" t="s">
        <v>116</v>
      </c>
      <c r="X976" s="45" t="str" cm="1">
        <f t="array" ref="X976">IF(X762="TRUE",IF(AND(C970&lt;&gt;1,C971:C976="",S970:U976=""), "FALSE","TRUE"),"FALSE")</f>
        <v>FALSE</v>
      </c>
    </row>
    <row r="977" spans="2:24" hidden="1" outlineLevel="1" x14ac:dyDescent="0.4">
      <c r="B977" s="7" t="s">
        <v>134</v>
      </c>
      <c r="C977" s="5">
        <v>20</v>
      </c>
      <c r="D977" s="30"/>
      <c r="E977" s="2" t="s">
        <v>392</v>
      </c>
      <c r="F977" s="2" t="s">
        <v>102</v>
      </c>
      <c r="G977" s="2" t="s">
        <v>103</v>
      </c>
      <c r="H977" s="2">
        <v>225</v>
      </c>
      <c r="I977" s="2">
        <v>207</v>
      </c>
      <c r="K977" s="2">
        <v>3</v>
      </c>
      <c r="L977" s="2" t="s">
        <v>136</v>
      </c>
      <c r="M977" s="2" t="s">
        <v>476</v>
      </c>
      <c r="N977" s="2" t="s">
        <v>479</v>
      </c>
      <c r="O977" s="2" t="s">
        <v>520</v>
      </c>
      <c r="S977" s="9"/>
      <c r="T977" s="10"/>
      <c r="U977" s="8"/>
      <c r="V977" s="2" t="s">
        <v>105</v>
      </c>
      <c r="W977" s="2" t="s">
        <v>106</v>
      </c>
      <c r="X977" s="45" t="str" cm="1">
        <f t="array" ref="X977">IF(X762="TRUE",IF(AND(C977&lt;&gt;1,C978:C983="",S977:U983=""), "FALSE","TRUE"),"FALSE")</f>
        <v>FALSE</v>
      </c>
    </row>
    <row r="978" spans="2:24" hidden="1" outlineLevel="1" x14ac:dyDescent="0.4">
      <c r="B978" s="7" t="s">
        <v>522</v>
      </c>
      <c r="C978" s="8"/>
      <c r="D978" s="31"/>
      <c r="E978" s="2" t="s">
        <v>523</v>
      </c>
      <c r="F978" s="2" t="s">
        <v>485</v>
      </c>
      <c r="G978" s="2" t="s">
        <v>369</v>
      </c>
      <c r="H978" s="2">
        <v>225</v>
      </c>
      <c r="I978" s="2">
        <v>207</v>
      </c>
      <c r="K978" s="2">
        <v>240</v>
      </c>
      <c r="L978" s="2" t="s">
        <v>30</v>
      </c>
      <c r="M978" s="2" t="s">
        <v>476</v>
      </c>
      <c r="N978" s="2" t="s">
        <v>479</v>
      </c>
      <c r="O978" s="2" t="s">
        <v>520</v>
      </c>
      <c r="S978" s="9"/>
      <c r="T978" s="10"/>
      <c r="U978" s="8"/>
      <c r="W978" s="2" t="s">
        <v>370</v>
      </c>
      <c r="X978" s="45" t="str" cm="1">
        <f t="array" ref="X978">IF(X762="TRUE",IF(AND(C977&lt;&gt;1,C978:C983="",S977:U983=""), "FALSE","TRUE"),"FALSE")</f>
        <v>FALSE</v>
      </c>
    </row>
    <row r="979" spans="2:24" hidden="1" outlineLevel="1" x14ac:dyDescent="0.4">
      <c r="B979" s="7" t="s">
        <v>524</v>
      </c>
      <c r="C979" s="8"/>
      <c r="D979" s="31"/>
      <c r="E979" s="2" t="s">
        <v>525</v>
      </c>
      <c r="F979" s="2" t="s">
        <v>114</v>
      </c>
      <c r="G979" s="2" t="s">
        <v>115</v>
      </c>
      <c r="H979" s="2">
        <v>225</v>
      </c>
      <c r="I979" s="2">
        <v>207</v>
      </c>
      <c r="K979" s="2">
        <v>120</v>
      </c>
      <c r="L979" s="2" t="s">
        <v>30</v>
      </c>
      <c r="M979" s="2" t="s">
        <v>476</v>
      </c>
      <c r="N979" s="2" t="s">
        <v>479</v>
      </c>
      <c r="O979" s="2" t="s">
        <v>520</v>
      </c>
      <c r="S979" s="9"/>
      <c r="T979" s="10"/>
      <c r="U979" s="8"/>
      <c r="W979" s="2" t="s">
        <v>116</v>
      </c>
      <c r="X979" s="45" t="str" cm="1">
        <f t="array" ref="X979">IF(X762="TRUE",IF(AND(C977&lt;&gt;1,C978:C983="",S977:U983=""), "FALSE","TRUE"),"FALSE")</f>
        <v>FALSE</v>
      </c>
    </row>
    <row r="980" spans="2:24" hidden="1" outlineLevel="1" x14ac:dyDescent="0.4">
      <c r="B980" s="7" t="s">
        <v>526</v>
      </c>
      <c r="C980" s="8"/>
      <c r="D980" s="31"/>
      <c r="E980" s="2" t="s">
        <v>527</v>
      </c>
      <c r="F980" s="2" t="str">
        <f>IF(OR($C$25="治験計画届", $C$25="治験計画変更届"), "^$","^.{1,120}$|^$")</f>
        <v>^.{1,120}$|^$</v>
      </c>
      <c r="G980" s="2" t="str">
        <f>IF(F980="^$", "入力しないでください","入力してください(120文字以内)")</f>
        <v>入力してください(120文字以内)</v>
      </c>
      <c r="H980" s="2">
        <v>225</v>
      </c>
      <c r="I980" s="2">
        <v>207</v>
      </c>
      <c r="K980" s="2">
        <v>120</v>
      </c>
      <c r="L980" s="2" t="s">
        <v>30</v>
      </c>
      <c r="M980" s="2" t="s">
        <v>476</v>
      </c>
      <c r="N980" s="2" t="s">
        <v>479</v>
      </c>
      <c r="O980" s="2" t="s">
        <v>520</v>
      </c>
      <c r="S980" s="9"/>
      <c r="T980" s="10"/>
      <c r="U980" s="8"/>
      <c r="W980" s="2" t="s">
        <v>116</v>
      </c>
      <c r="X980" s="45" t="str" cm="1">
        <f t="array" ref="X980">IF(X762="TRUE",IF(AND(C977&lt;&gt;1,C978:C983="",S977:U983=""), "FALSE","TRUE"),"FALSE")</f>
        <v>FALSE</v>
      </c>
    </row>
    <row r="981" spans="2:24" hidden="1" outlineLevel="1" x14ac:dyDescent="0.4">
      <c r="B981" s="7" t="s">
        <v>528</v>
      </c>
      <c r="C981" s="8"/>
      <c r="D981" s="31"/>
      <c r="E981" s="2" t="s">
        <v>529</v>
      </c>
      <c r="F981" s="2" t="str">
        <f>IF(OR($C$25="治験計画届", $C$25="治験計画変更届"), "^$","^.{1,120}$|^$")</f>
        <v>^.{1,120}$|^$</v>
      </c>
      <c r="G981" s="2" t="str">
        <f t="shared" ref="G981:G983" si="26">IF(F981="^$", "入力しないでください","入力してください(120文字以内)")</f>
        <v>入力してください(120文字以内)</v>
      </c>
      <c r="H981" s="2">
        <v>225</v>
      </c>
      <c r="I981" s="2">
        <v>207</v>
      </c>
      <c r="K981" s="2">
        <v>120</v>
      </c>
      <c r="L981" s="2" t="s">
        <v>30</v>
      </c>
      <c r="M981" s="2" t="s">
        <v>476</v>
      </c>
      <c r="N981" s="2" t="s">
        <v>479</v>
      </c>
      <c r="O981" s="2" t="s">
        <v>520</v>
      </c>
      <c r="S981" s="9"/>
      <c r="T981" s="10"/>
      <c r="U981" s="8"/>
      <c r="W981" s="2" t="s">
        <v>116</v>
      </c>
      <c r="X981" s="45" t="str" cm="1">
        <f t="array" ref="X981">IF(X762="TRUE",IF(AND(C977&lt;&gt;1,C978:C983="",S977:U983=""), "FALSE","TRUE"),"FALSE")</f>
        <v>FALSE</v>
      </c>
    </row>
    <row r="982" spans="2:24" hidden="1" outlineLevel="1" x14ac:dyDescent="0.4">
      <c r="B982" s="7" t="s">
        <v>530</v>
      </c>
      <c r="C982" s="8"/>
      <c r="D982" s="31"/>
      <c r="E982" s="2" t="s">
        <v>531</v>
      </c>
      <c r="F982" s="2" t="str">
        <f>IF(OR($C$25="治験計画届", $C$25="治験計画変更届"), "^$","^.{1,120}$|^$")</f>
        <v>^.{1,120}$|^$</v>
      </c>
      <c r="G982" s="2" t="str">
        <f t="shared" si="26"/>
        <v>入力してください(120文字以内)</v>
      </c>
      <c r="H982" s="2">
        <v>225</v>
      </c>
      <c r="I982" s="2">
        <v>207</v>
      </c>
      <c r="K982" s="2">
        <v>120</v>
      </c>
      <c r="L982" s="2" t="s">
        <v>30</v>
      </c>
      <c r="M982" s="2" t="s">
        <v>476</v>
      </c>
      <c r="N982" s="2" t="s">
        <v>479</v>
      </c>
      <c r="O982" s="2" t="s">
        <v>520</v>
      </c>
      <c r="S982" s="9"/>
      <c r="T982" s="10"/>
      <c r="U982" s="8"/>
      <c r="W982" s="2" t="s">
        <v>116</v>
      </c>
      <c r="X982" s="45" t="str" cm="1">
        <f t="array" ref="X982">IF(X762="TRUE",IF(AND(C977&lt;&gt;1,C978:C983="",S977:U983=""), "FALSE","TRUE"),"FALSE")</f>
        <v>FALSE</v>
      </c>
    </row>
    <row r="983" spans="2:24" hidden="1" outlineLevel="1" x14ac:dyDescent="0.4">
      <c r="B983" s="7" t="s">
        <v>532</v>
      </c>
      <c r="C983" s="8"/>
      <c r="D983" s="31"/>
      <c r="E983" s="2" t="s">
        <v>533</v>
      </c>
      <c r="F983" s="2" t="str">
        <f>IF(OR($C$25="治験計画届", $C$25="治験計画変更届"), "^$","^.{1,120}$|^$")</f>
        <v>^.{1,120}$|^$</v>
      </c>
      <c r="G983" s="2" t="str">
        <f t="shared" si="26"/>
        <v>入力してください(120文字以内)</v>
      </c>
      <c r="H983" s="2">
        <v>225</v>
      </c>
      <c r="I983" s="2">
        <v>207</v>
      </c>
      <c r="K983" s="2">
        <v>120</v>
      </c>
      <c r="L983" s="2" t="s">
        <v>30</v>
      </c>
      <c r="M983" s="2" t="s">
        <v>476</v>
      </c>
      <c r="N983" s="2" t="s">
        <v>479</v>
      </c>
      <c r="O983" s="2" t="s">
        <v>520</v>
      </c>
      <c r="S983" s="9"/>
      <c r="T983" s="10"/>
      <c r="U983" s="8"/>
      <c r="W983" s="2" t="s">
        <v>116</v>
      </c>
      <c r="X983" s="45" t="str" cm="1">
        <f t="array" ref="X983">IF(X762="TRUE",IF(AND(C977&lt;&gt;1,C978:C983="",S977:U983=""), "FALSE","TRUE"),"FALSE")</f>
        <v>FALSE</v>
      </c>
    </row>
    <row r="984" spans="2:24" x14ac:dyDescent="0.4">
      <c r="B984" s="3" t="s">
        <v>19</v>
      </c>
      <c r="I984" s="2">
        <v>207</v>
      </c>
      <c r="S984" s="6" t="s">
        <v>36</v>
      </c>
      <c r="T984" s="6" t="s">
        <v>37</v>
      </c>
      <c r="U984" s="6" t="s">
        <v>38</v>
      </c>
    </row>
    <row r="985" spans="2:24" x14ac:dyDescent="0.4">
      <c r="B985" s="7" t="s">
        <v>534</v>
      </c>
      <c r="C985" s="5"/>
      <c r="D985" s="30"/>
      <c r="E985" s="2" t="s">
        <v>535</v>
      </c>
      <c r="F985" s="2" t="s">
        <v>190</v>
      </c>
      <c r="G985" s="2" t="s">
        <v>536</v>
      </c>
      <c r="I985" s="2">
        <v>207</v>
      </c>
      <c r="K985" s="2">
        <v>4</v>
      </c>
      <c r="L985" s="2" t="s">
        <v>30</v>
      </c>
      <c r="M985" s="2" t="s">
        <v>476</v>
      </c>
      <c r="N985" s="2" t="s">
        <v>479</v>
      </c>
      <c r="S985" s="9"/>
      <c r="T985" s="10"/>
      <c r="U985" s="8"/>
      <c r="W985" s="2" t="s">
        <v>192</v>
      </c>
      <c r="X985" s="2" t="str">
        <f t="shared" ref="X985:X986" si="27">X$762</f>
        <v>TRUE</v>
      </c>
    </row>
    <row r="986" spans="2:24" x14ac:dyDescent="0.4">
      <c r="B986" s="7" t="s">
        <v>537</v>
      </c>
      <c r="C986" s="5"/>
      <c r="D986" s="30"/>
      <c r="E986" s="2" t="s">
        <v>538</v>
      </c>
      <c r="F986" s="2" t="str">
        <f>IF(OR($C$25="治験終了届", $C$25="治験中止届"),"^\d{1,4}$","^$")</f>
        <v>^$</v>
      </c>
      <c r="G986" s="2" t="str">
        <f>IF(F986="^$","入力しないでください","半角数字を入力してください(4桁以内)")</f>
        <v>入力しないでください</v>
      </c>
      <c r="I986" s="2">
        <v>207</v>
      </c>
      <c r="K986" s="2">
        <v>4</v>
      </c>
      <c r="L986" s="2" t="s">
        <v>30</v>
      </c>
      <c r="M986" s="2" t="s">
        <v>476</v>
      </c>
      <c r="N986" s="2" t="s">
        <v>479</v>
      </c>
      <c r="S986" s="9"/>
      <c r="T986" s="10"/>
      <c r="U986" s="8"/>
      <c r="W986" s="2" t="s">
        <v>192</v>
      </c>
      <c r="X986" s="2" t="str">
        <f t="shared" si="27"/>
        <v>TRUE</v>
      </c>
    </row>
    <row r="987" spans="2:24" x14ac:dyDescent="0.4">
      <c r="B987" s="3" t="s">
        <v>19</v>
      </c>
      <c r="I987" s="2">
        <v>207</v>
      </c>
    </row>
    <row r="988" spans="2:24" x14ac:dyDescent="0.4">
      <c r="B988" s="50" t="s">
        <v>539</v>
      </c>
      <c r="C988" s="50"/>
      <c r="D988" s="33"/>
      <c r="E988" s="2" t="s">
        <v>540</v>
      </c>
      <c r="I988" s="2">
        <v>207</v>
      </c>
      <c r="L988" s="2" t="s">
        <v>541</v>
      </c>
      <c r="M988" s="2" t="s">
        <v>476</v>
      </c>
      <c r="N988" s="2" t="s">
        <v>479</v>
      </c>
      <c r="O988" s="2" t="s">
        <v>540</v>
      </c>
      <c r="R988" s="2" t="str">
        <f>IF(AND(C990="",C991="",C992="",C993=""), "TRUE", "FALSE")</f>
        <v>TRUE</v>
      </c>
      <c r="S988" s="6" t="s">
        <v>36</v>
      </c>
      <c r="T988" s="6" t="s">
        <v>37</v>
      </c>
      <c r="U988" s="6" t="s">
        <v>38</v>
      </c>
    </row>
    <row r="989" spans="2:24" x14ac:dyDescent="0.4">
      <c r="B989" s="7" t="s">
        <v>134</v>
      </c>
      <c r="C989" s="5">
        <v>1</v>
      </c>
      <c r="D989" s="30"/>
      <c r="E989" s="2" t="s">
        <v>392</v>
      </c>
      <c r="F989" s="2" t="s">
        <v>106</v>
      </c>
      <c r="G989" s="2" t="s">
        <v>103</v>
      </c>
      <c r="H989" s="2">
        <v>235</v>
      </c>
      <c r="I989" s="2">
        <v>207</v>
      </c>
      <c r="K989" s="2">
        <v>3</v>
      </c>
      <c r="L989" s="2" t="s">
        <v>136</v>
      </c>
      <c r="M989" s="2" t="s">
        <v>476</v>
      </c>
      <c r="N989" s="2" t="s">
        <v>479</v>
      </c>
      <c r="O989" s="2" t="s">
        <v>540</v>
      </c>
      <c r="S989" s="9"/>
      <c r="T989" s="10"/>
      <c r="U989" s="8"/>
      <c r="V989" s="2" t="s">
        <v>105</v>
      </c>
      <c r="W989" s="2" t="s">
        <v>106</v>
      </c>
      <c r="X989" s="45" t="str" cm="1">
        <f t="array" ref="X989">IF(X762="TRUE",IF(AND(C989&lt;&gt;1,C990:C993="",S989:U993=""), "FALSE","TRUE"),"FALSE")</f>
        <v>TRUE</v>
      </c>
    </row>
    <row r="990" spans="2:24" x14ac:dyDescent="0.4">
      <c r="B990" s="7" t="s">
        <v>237</v>
      </c>
      <c r="C990" s="8"/>
      <c r="D990" s="31"/>
      <c r="E990" s="2" t="s">
        <v>542</v>
      </c>
      <c r="F990" s="2" t="s">
        <v>233</v>
      </c>
      <c r="G990" s="2" t="s">
        <v>239</v>
      </c>
      <c r="H990" s="2">
        <v>235</v>
      </c>
      <c r="I990" s="2">
        <v>207</v>
      </c>
      <c r="K990" s="2">
        <v>60</v>
      </c>
      <c r="L990" s="2" t="s">
        <v>30</v>
      </c>
      <c r="M990" s="2" t="s">
        <v>476</v>
      </c>
      <c r="N990" s="2" t="s">
        <v>479</v>
      </c>
      <c r="O990" s="2" t="s">
        <v>540</v>
      </c>
      <c r="S990" s="9"/>
      <c r="T990" s="10"/>
      <c r="U990" s="8"/>
      <c r="W990" s="2" t="s">
        <v>233</v>
      </c>
      <c r="X990" s="45" t="str" cm="1">
        <f t="array" ref="X990">IF(X762="TRUE",IF(AND(C989&lt;&gt;1,C990:C993="",S989:U993=""), "FALSE","TRUE"),"FALSE")</f>
        <v>TRUE</v>
      </c>
    </row>
    <row r="991" spans="2:24" x14ac:dyDescent="0.4">
      <c r="B991" s="7" t="s">
        <v>240</v>
      </c>
      <c r="C991" s="8"/>
      <c r="D991" s="31"/>
      <c r="E991" s="2" t="s">
        <v>543</v>
      </c>
      <c r="F991" s="2" t="str">
        <f>IF(C990="","^.{1,120}$|^$","^.{1,120}$")</f>
        <v>^.{1,120}$|^$</v>
      </c>
      <c r="G991" s="2" t="s">
        <v>229</v>
      </c>
      <c r="H991" s="2">
        <v>235</v>
      </c>
      <c r="I991" s="2">
        <v>207</v>
      </c>
      <c r="K991" s="2">
        <v>120</v>
      </c>
      <c r="L991" s="2" t="s">
        <v>30</v>
      </c>
      <c r="M991" s="2" t="s">
        <v>476</v>
      </c>
      <c r="N991" s="2" t="s">
        <v>479</v>
      </c>
      <c r="O991" s="2" t="s">
        <v>540</v>
      </c>
      <c r="S991" s="9"/>
      <c r="T991" s="10"/>
      <c r="U991" s="8"/>
      <c r="W991" s="2" t="s">
        <v>116</v>
      </c>
      <c r="X991" s="45" t="str" cm="1">
        <f t="array" ref="X991">IF(X762="TRUE",IF(AND(C989&lt;&gt;1,C990:C993="",S989:U993=""), "FALSE","TRUE"),"FALSE")</f>
        <v>TRUE</v>
      </c>
    </row>
    <row r="992" spans="2:24" x14ac:dyDescent="0.4">
      <c r="B992" s="7" t="s">
        <v>243</v>
      </c>
      <c r="C992" s="8"/>
      <c r="D992" s="31"/>
      <c r="E992" s="2" t="s">
        <v>544</v>
      </c>
      <c r="F992" s="2" t="s">
        <v>116</v>
      </c>
      <c r="G992" s="2" t="s">
        <v>115</v>
      </c>
      <c r="H992" s="2">
        <v>235</v>
      </c>
      <c r="I992" s="2">
        <v>207</v>
      </c>
      <c r="K992" s="2">
        <v>120</v>
      </c>
      <c r="L992" s="2" t="s">
        <v>30</v>
      </c>
      <c r="M992" s="2" t="s">
        <v>476</v>
      </c>
      <c r="N992" s="2" t="s">
        <v>479</v>
      </c>
      <c r="O992" s="2" t="s">
        <v>540</v>
      </c>
      <c r="S992" s="9"/>
      <c r="T992" s="10"/>
      <c r="U992" s="8"/>
      <c r="W992" s="2" t="s">
        <v>116</v>
      </c>
      <c r="X992" s="45" t="str" cm="1">
        <f t="array" ref="X992">IF(X762="TRUE",IF(AND(C989&lt;&gt;1,C990:C993="",S989:U993=""), "FALSE","TRUE"),"FALSE")</f>
        <v>TRUE</v>
      </c>
    </row>
    <row r="993" spans="2:24" collapsed="1" x14ac:dyDescent="0.4">
      <c r="B993" s="7" t="s">
        <v>245</v>
      </c>
      <c r="C993" s="8"/>
      <c r="D993" s="31"/>
      <c r="E993" s="2" t="s">
        <v>545</v>
      </c>
      <c r="F993" s="2" t="str">
        <f>IF(C990="","^.{1,1024}$|^$","^.{1,1024}$")</f>
        <v>^.{1,1024}$|^$</v>
      </c>
      <c r="G993" s="2" t="s">
        <v>247</v>
      </c>
      <c r="H993" s="2">
        <v>235</v>
      </c>
      <c r="I993" s="2">
        <v>207</v>
      </c>
      <c r="K993" s="2">
        <v>1024</v>
      </c>
      <c r="L993" s="2" t="s">
        <v>30</v>
      </c>
      <c r="M993" s="2" t="s">
        <v>476</v>
      </c>
      <c r="N993" s="2" t="s">
        <v>479</v>
      </c>
      <c r="O993" s="2" t="s">
        <v>540</v>
      </c>
      <c r="S993" s="9"/>
      <c r="T993" s="10"/>
      <c r="U993" s="8"/>
      <c r="W993" s="2" t="s">
        <v>151</v>
      </c>
      <c r="X993" s="45" t="str" cm="1">
        <f t="array" ref="X993">IF(X762="TRUE",IF(AND(C989&lt;&gt;1,C990:C993="",S989:U993=""), "FALSE","TRUE"),"FALSE")</f>
        <v>TRUE</v>
      </c>
    </row>
    <row r="994" spans="2:24" hidden="1" outlineLevel="1" x14ac:dyDescent="0.4">
      <c r="B994" s="7" t="s">
        <v>134</v>
      </c>
      <c r="C994" s="5">
        <v>2</v>
      </c>
      <c r="D994" s="30"/>
      <c r="E994" s="2" t="s">
        <v>392</v>
      </c>
      <c r="F994" s="2" t="s">
        <v>106</v>
      </c>
      <c r="G994" s="2" t="s">
        <v>103</v>
      </c>
      <c r="H994" s="2">
        <v>235</v>
      </c>
      <c r="I994" s="2">
        <v>207</v>
      </c>
      <c r="K994" s="2">
        <v>3</v>
      </c>
      <c r="L994" s="2" t="s">
        <v>136</v>
      </c>
      <c r="M994" s="2" t="s">
        <v>476</v>
      </c>
      <c r="N994" s="2" t="s">
        <v>479</v>
      </c>
      <c r="O994" s="2" t="s">
        <v>540</v>
      </c>
      <c r="S994" s="9"/>
      <c r="T994" s="10"/>
      <c r="U994" s="8"/>
      <c r="V994" s="2" t="s">
        <v>105</v>
      </c>
      <c r="W994" s="2" t="s">
        <v>106</v>
      </c>
      <c r="X994" s="45" t="str" cm="1">
        <f t="array" ref="X994">IF(X762="TRUE",IF(AND(C994&lt;&gt;1,C995:C998="",S994:U998=""), "FALSE","TRUE"),"FALSE")</f>
        <v>FALSE</v>
      </c>
    </row>
    <row r="995" spans="2:24" hidden="1" outlineLevel="1" x14ac:dyDescent="0.4">
      <c r="B995" s="7" t="s">
        <v>237</v>
      </c>
      <c r="C995" s="8"/>
      <c r="D995" s="31"/>
      <c r="E995" s="2" t="s">
        <v>542</v>
      </c>
      <c r="F995" s="2" t="s">
        <v>233</v>
      </c>
      <c r="G995" s="2" t="s">
        <v>239</v>
      </c>
      <c r="H995" s="2">
        <v>235</v>
      </c>
      <c r="I995" s="2">
        <v>207</v>
      </c>
      <c r="K995" s="2">
        <v>60</v>
      </c>
      <c r="L995" s="2" t="s">
        <v>30</v>
      </c>
      <c r="M995" s="2" t="s">
        <v>476</v>
      </c>
      <c r="N995" s="2" t="s">
        <v>479</v>
      </c>
      <c r="O995" s="2" t="s">
        <v>540</v>
      </c>
      <c r="S995" s="9"/>
      <c r="T995" s="10"/>
      <c r="U995" s="8"/>
      <c r="W995" s="2" t="s">
        <v>233</v>
      </c>
      <c r="X995" s="45" t="str" cm="1">
        <f t="array" ref="X995">IF(X762="TRUE",IF(AND(C994&lt;&gt;1,C995:C998="",S994:U998=""), "FALSE","TRUE"),"FALSE")</f>
        <v>FALSE</v>
      </c>
    </row>
    <row r="996" spans="2:24" hidden="1" outlineLevel="1" x14ac:dyDescent="0.4">
      <c r="B996" s="7" t="s">
        <v>240</v>
      </c>
      <c r="C996" s="8"/>
      <c r="D996" s="31"/>
      <c r="E996" s="2" t="s">
        <v>543</v>
      </c>
      <c r="F996" s="2" t="str">
        <f>IF(C995="","^.{1,120}$|^$","^.{1,120}$")</f>
        <v>^.{1,120}$|^$</v>
      </c>
      <c r="G996" s="2" t="s">
        <v>229</v>
      </c>
      <c r="H996" s="2">
        <v>235</v>
      </c>
      <c r="I996" s="2">
        <v>207</v>
      </c>
      <c r="K996" s="2">
        <v>120</v>
      </c>
      <c r="L996" s="2" t="s">
        <v>30</v>
      </c>
      <c r="M996" s="2" t="s">
        <v>476</v>
      </c>
      <c r="N996" s="2" t="s">
        <v>479</v>
      </c>
      <c r="O996" s="2" t="s">
        <v>540</v>
      </c>
      <c r="S996" s="9"/>
      <c r="T996" s="10"/>
      <c r="U996" s="8"/>
      <c r="W996" s="2" t="s">
        <v>116</v>
      </c>
      <c r="X996" s="45" t="str" cm="1">
        <f t="array" ref="X996">IF(X762="TRUE",IF(AND(C994&lt;&gt;1,C995:C998="",S994:U998=""), "FALSE","TRUE"),"FALSE")</f>
        <v>FALSE</v>
      </c>
    </row>
    <row r="997" spans="2:24" hidden="1" outlineLevel="1" x14ac:dyDescent="0.4">
      <c r="B997" s="7" t="s">
        <v>243</v>
      </c>
      <c r="C997" s="8"/>
      <c r="D997" s="31"/>
      <c r="E997" s="2" t="s">
        <v>544</v>
      </c>
      <c r="F997" s="2" t="s">
        <v>116</v>
      </c>
      <c r="G997" s="2" t="s">
        <v>115</v>
      </c>
      <c r="H997" s="2">
        <v>235</v>
      </c>
      <c r="I997" s="2">
        <v>207</v>
      </c>
      <c r="K997" s="2">
        <v>120</v>
      </c>
      <c r="L997" s="2" t="s">
        <v>30</v>
      </c>
      <c r="M997" s="2" t="s">
        <v>476</v>
      </c>
      <c r="N997" s="2" t="s">
        <v>479</v>
      </c>
      <c r="O997" s="2" t="s">
        <v>540</v>
      </c>
      <c r="S997" s="9"/>
      <c r="T997" s="10"/>
      <c r="U997" s="8"/>
      <c r="W997" s="2" t="s">
        <v>116</v>
      </c>
      <c r="X997" s="45" t="str" cm="1">
        <f t="array" ref="X997">IF(X762="TRUE",IF(AND(C994&lt;&gt;1,C995:C998="",S994:U998=""), "FALSE","TRUE"),"FALSE")</f>
        <v>FALSE</v>
      </c>
    </row>
    <row r="998" spans="2:24" hidden="1" outlineLevel="1" x14ac:dyDescent="0.4">
      <c r="B998" s="7" t="s">
        <v>245</v>
      </c>
      <c r="C998" s="8"/>
      <c r="D998" s="31"/>
      <c r="E998" s="2" t="s">
        <v>545</v>
      </c>
      <c r="F998" s="2" t="str">
        <f>IF(C995="","^.{1,1024}$|^$","^.{1,1024}$")</f>
        <v>^.{1,1024}$|^$</v>
      </c>
      <c r="G998" s="2" t="s">
        <v>247</v>
      </c>
      <c r="H998" s="2">
        <v>235</v>
      </c>
      <c r="I998" s="2">
        <v>207</v>
      </c>
      <c r="K998" s="2">
        <v>1024</v>
      </c>
      <c r="L998" s="2" t="s">
        <v>30</v>
      </c>
      <c r="M998" s="2" t="s">
        <v>476</v>
      </c>
      <c r="N998" s="2" t="s">
        <v>479</v>
      </c>
      <c r="O998" s="2" t="s">
        <v>540</v>
      </c>
      <c r="S998" s="9"/>
      <c r="T998" s="10"/>
      <c r="U998" s="8"/>
      <c r="W998" s="2" t="s">
        <v>151</v>
      </c>
      <c r="X998" s="45" t="str" cm="1">
        <f t="array" ref="X998">IF(X762="TRUE",IF(AND(C994&lt;&gt;1,C995:C998="",S994:U998=""), "FALSE","TRUE"),"FALSE")</f>
        <v>FALSE</v>
      </c>
    </row>
    <row r="999" spans="2:24" hidden="1" outlineLevel="1" x14ac:dyDescent="0.4">
      <c r="B999" s="7" t="s">
        <v>134</v>
      </c>
      <c r="C999" s="5">
        <v>3</v>
      </c>
      <c r="D999" s="30"/>
      <c r="E999" s="2" t="s">
        <v>392</v>
      </c>
      <c r="F999" s="2" t="s">
        <v>106</v>
      </c>
      <c r="G999" s="2" t="s">
        <v>103</v>
      </c>
      <c r="H999" s="2">
        <v>235</v>
      </c>
      <c r="I999" s="2">
        <v>207</v>
      </c>
      <c r="K999" s="2">
        <v>3</v>
      </c>
      <c r="L999" s="2" t="s">
        <v>136</v>
      </c>
      <c r="M999" s="2" t="s">
        <v>476</v>
      </c>
      <c r="N999" s="2" t="s">
        <v>479</v>
      </c>
      <c r="O999" s="2" t="s">
        <v>540</v>
      </c>
      <c r="S999" s="9"/>
      <c r="T999" s="10"/>
      <c r="U999" s="8"/>
      <c r="V999" s="2" t="s">
        <v>105</v>
      </c>
      <c r="W999" s="2" t="s">
        <v>106</v>
      </c>
      <c r="X999" s="45" t="str" cm="1">
        <f t="array" ref="X999">IF(X762="TRUE",IF(AND(C999&lt;&gt;1,C1000:C1003="",S999:U1003=""), "FALSE","TRUE"),"FALSE")</f>
        <v>FALSE</v>
      </c>
    </row>
    <row r="1000" spans="2:24" hidden="1" outlineLevel="1" x14ac:dyDescent="0.4">
      <c r="B1000" s="7" t="s">
        <v>237</v>
      </c>
      <c r="C1000" s="8"/>
      <c r="D1000" s="31"/>
      <c r="E1000" s="2" t="s">
        <v>542</v>
      </c>
      <c r="F1000" s="2" t="s">
        <v>233</v>
      </c>
      <c r="G1000" s="2" t="s">
        <v>239</v>
      </c>
      <c r="H1000" s="2">
        <v>235</v>
      </c>
      <c r="I1000" s="2">
        <v>207</v>
      </c>
      <c r="K1000" s="2">
        <v>60</v>
      </c>
      <c r="L1000" s="2" t="s">
        <v>30</v>
      </c>
      <c r="M1000" s="2" t="s">
        <v>476</v>
      </c>
      <c r="N1000" s="2" t="s">
        <v>479</v>
      </c>
      <c r="O1000" s="2" t="s">
        <v>540</v>
      </c>
      <c r="S1000" s="9"/>
      <c r="T1000" s="10"/>
      <c r="U1000" s="8"/>
      <c r="W1000" s="2" t="s">
        <v>233</v>
      </c>
      <c r="X1000" s="45" t="str" cm="1">
        <f t="array" ref="X1000">IF(X762="TRUE",IF(AND(C999&lt;&gt;1,C1000:C1003="",S999:U1003=""), "FALSE","TRUE"),"FALSE")</f>
        <v>FALSE</v>
      </c>
    </row>
    <row r="1001" spans="2:24" hidden="1" outlineLevel="1" x14ac:dyDescent="0.4">
      <c r="B1001" s="7" t="s">
        <v>240</v>
      </c>
      <c r="C1001" s="8"/>
      <c r="D1001" s="31"/>
      <c r="E1001" s="2" t="s">
        <v>543</v>
      </c>
      <c r="F1001" s="2" t="str">
        <f>IF(C1000="","^.{1,120}$|^$","^.{1,120}$")</f>
        <v>^.{1,120}$|^$</v>
      </c>
      <c r="G1001" s="2" t="s">
        <v>229</v>
      </c>
      <c r="H1001" s="2">
        <v>235</v>
      </c>
      <c r="I1001" s="2">
        <v>207</v>
      </c>
      <c r="K1001" s="2">
        <v>120</v>
      </c>
      <c r="L1001" s="2" t="s">
        <v>30</v>
      </c>
      <c r="M1001" s="2" t="s">
        <v>476</v>
      </c>
      <c r="N1001" s="2" t="s">
        <v>479</v>
      </c>
      <c r="O1001" s="2" t="s">
        <v>540</v>
      </c>
      <c r="S1001" s="9"/>
      <c r="T1001" s="10"/>
      <c r="U1001" s="8"/>
      <c r="W1001" s="2" t="s">
        <v>116</v>
      </c>
      <c r="X1001" s="45" t="str" cm="1">
        <f t="array" ref="X1001">IF(X762="TRUE",IF(AND(C999&lt;&gt;1,C1000:C1003="",S999:U1003=""), "FALSE","TRUE"),"FALSE")</f>
        <v>FALSE</v>
      </c>
    </row>
    <row r="1002" spans="2:24" hidden="1" outlineLevel="1" x14ac:dyDescent="0.4">
      <c r="B1002" s="7" t="s">
        <v>243</v>
      </c>
      <c r="C1002" s="8"/>
      <c r="D1002" s="31"/>
      <c r="E1002" s="2" t="s">
        <v>544</v>
      </c>
      <c r="F1002" s="2" t="s">
        <v>116</v>
      </c>
      <c r="G1002" s="2" t="s">
        <v>115</v>
      </c>
      <c r="H1002" s="2">
        <v>235</v>
      </c>
      <c r="I1002" s="2">
        <v>207</v>
      </c>
      <c r="K1002" s="2">
        <v>120</v>
      </c>
      <c r="L1002" s="2" t="s">
        <v>30</v>
      </c>
      <c r="M1002" s="2" t="s">
        <v>476</v>
      </c>
      <c r="N1002" s="2" t="s">
        <v>479</v>
      </c>
      <c r="O1002" s="2" t="s">
        <v>540</v>
      </c>
      <c r="S1002" s="9"/>
      <c r="T1002" s="10"/>
      <c r="U1002" s="8"/>
      <c r="W1002" s="2" t="s">
        <v>116</v>
      </c>
      <c r="X1002" s="45" t="str" cm="1">
        <f t="array" ref="X1002">IF(X762="TRUE",IF(AND(C999&lt;&gt;1,C1000:C1003="",S999:U1003=""), "FALSE","TRUE"),"FALSE")</f>
        <v>FALSE</v>
      </c>
    </row>
    <row r="1003" spans="2:24" hidden="1" outlineLevel="1" x14ac:dyDescent="0.4">
      <c r="B1003" s="7" t="s">
        <v>245</v>
      </c>
      <c r="C1003" s="8"/>
      <c r="D1003" s="31"/>
      <c r="E1003" s="2" t="s">
        <v>545</v>
      </c>
      <c r="F1003" s="2" t="str">
        <f>IF(C1000="","^.{1,1024}$|^$","^.{1,1024}$")</f>
        <v>^.{1,1024}$|^$</v>
      </c>
      <c r="G1003" s="2" t="s">
        <v>247</v>
      </c>
      <c r="H1003" s="2">
        <v>235</v>
      </c>
      <c r="I1003" s="2">
        <v>207</v>
      </c>
      <c r="K1003" s="2">
        <v>1024</v>
      </c>
      <c r="L1003" s="2" t="s">
        <v>30</v>
      </c>
      <c r="M1003" s="2" t="s">
        <v>476</v>
      </c>
      <c r="N1003" s="2" t="s">
        <v>479</v>
      </c>
      <c r="O1003" s="2" t="s">
        <v>540</v>
      </c>
      <c r="S1003" s="9"/>
      <c r="T1003" s="10"/>
      <c r="U1003" s="8"/>
      <c r="W1003" s="2" t="s">
        <v>151</v>
      </c>
      <c r="X1003" s="45" t="str" cm="1">
        <f t="array" ref="X1003">IF(X762="TRUE",IF(AND(C999&lt;&gt;1,C1000:C1003="",S999:U1003=""), "FALSE","TRUE"),"FALSE")</f>
        <v>FALSE</v>
      </c>
    </row>
    <row r="1004" spans="2:24" hidden="1" outlineLevel="1" x14ac:dyDescent="0.4">
      <c r="B1004" s="7" t="s">
        <v>134</v>
      </c>
      <c r="C1004" s="5">
        <v>4</v>
      </c>
      <c r="D1004" s="30"/>
      <c r="E1004" s="2" t="s">
        <v>392</v>
      </c>
      <c r="F1004" s="2" t="s">
        <v>106</v>
      </c>
      <c r="G1004" s="2" t="s">
        <v>103</v>
      </c>
      <c r="H1004" s="2">
        <v>235</v>
      </c>
      <c r="I1004" s="2">
        <v>207</v>
      </c>
      <c r="K1004" s="2">
        <v>3</v>
      </c>
      <c r="L1004" s="2" t="s">
        <v>136</v>
      </c>
      <c r="M1004" s="2" t="s">
        <v>476</v>
      </c>
      <c r="N1004" s="2" t="s">
        <v>479</v>
      </c>
      <c r="O1004" s="2" t="s">
        <v>540</v>
      </c>
      <c r="S1004" s="9"/>
      <c r="T1004" s="10"/>
      <c r="U1004" s="8"/>
      <c r="V1004" s="2" t="s">
        <v>105</v>
      </c>
      <c r="W1004" s="2" t="s">
        <v>106</v>
      </c>
      <c r="X1004" s="45" t="str" cm="1">
        <f t="array" ref="X1004">IF(X762="TRUE",IF(AND(C1004&lt;&gt;1,C1005:C1008="",S1004:U1008=""), "FALSE","TRUE"),"FALSE")</f>
        <v>FALSE</v>
      </c>
    </row>
    <row r="1005" spans="2:24" hidden="1" outlineLevel="1" x14ac:dyDescent="0.4">
      <c r="B1005" s="7" t="s">
        <v>237</v>
      </c>
      <c r="C1005" s="8"/>
      <c r="D1005" s="31"/>
      <c r="E1005" s="2" t="s">
        <v>542</v>
      </c>
      <c r="F1005" s="2" t="s">
        <v>233</v>
      </c>
      <c r="G1005" s="2" t="s">
        <v>239</v>
      </c>
      <c r="H1005" s="2">
        <v>235</v>
      </c>
      <c r="I1005" s="2">
        <v>207</v>
      </c>
      <c r="K1005" s="2">
        <v>60</v>
      </c>
      <c r="L1005" s="2" t="s">
        <v>30</v>
      </c>
      <c r="M1005" s="2" t="s">
        <v>476</v>
      </c>
      <c r="N1005" s="2" t="s">
        <v>479</v>
      </c>
      <c r="O1005" s="2" t="s">
        <v>540</v>
      </c>
      <c r="S1005" s="9"/>
      <c r="T1005" s="10"/>
      <c r="U1005" s="8"/>
      <c r="W1005" s="2" t="s">
        <v>233</v>
      </c>
      <c r="X1005" s="45" t="str" cm="1">
        <f t="array" ref="X1005">IF(X762="TRUE",IF(AND(C1004&lt;&gt;1,C1005:C1008="",S1004:U1008=""), "FALSE","TRUE"),"FALSE")</f>
        <v>FALSE</v>
      </c>
    </row>
    <row r="1006" spans="2:24" hidden="1" outlineLevel="1" x14ac:dyDescent="0.4">
      <c r="B1006" s="7" t="s">
        <v>240</v>
      </c>
      <c r="C1006" s="8"/>
      <c r="D1006" s="31"/>
      <c r="E1006" s="2" t="s">
        <v>543</v>
      </c>
      <c r="F1006" s="2" t="str">
        <f>IF(C1005="","^.{1,120}$|^$","^.{1,120}$")</f>
        <v>^.{1,120}$|^$</v>
      </c>
      <c r="G1006" s="2" t="s">
        <v>229</v>
      </c>
      <c r="H1006" s="2">
        <v>235</v>
      </c>
      <c r="I1006" s="2">
        <v>207</v>
      </c>
      <c r="K1006" s="2">
        <v>120</v>
      </c>
      <c r="L1006" s="2" t="s">
        <v>30</v>
      </c>
      <c r="M1006" s="2" t="s">
        <v>476</v>
      </c>
      <c r="N1006" s="2" t="s">
        <v>479</v>
      </c>
      <c r="O1006" s="2" t="s">
        <v>540</v>
      </c>
      <c r="S1006" s="9"/>
      <c r="T1006" s="10"/>
      <c r="U1006" s="8"/>
      <c r="W1006" s="2" t="s">
        <v>116</v>
      </c>
      <c r="X1006" s="45" t="str" cm="1">
        <f t="array" ref="X1006">IF(X762="TRUE",IF(AND(C1004&lt;&gt;1,C1005:C1008="",S1004:U1008=""), "FALSE","TRUE"),"FALSE")</f>
        <v>FALSE</v>
      </c>
    </row>
    <row r="1007" spans="2:24" hidden="1" outlineLevel="1" x14ac:dyDescent="0.4">
      <c r="B1007" s="7" t="s">
        <v>243</v>
      </c>
      <c r="C1007" s="8"/>
      <c r="D1007" s="31"/>
      <c r="E1007" s="2" t="s">
        <v>544</v>
      </c>
      <c r="F1007" s="2" t="s">
        <v>116</v>
      </c>
      <c r="G1007" s="2" t="s">
        <v>115</v>
      </c>
      <c r="H1007" s="2">
        <v>235</v>
      </c>
      <c r="I1007" s="2">
        <v>207</v>
      </c>
      <c r="K1007" s="2">
        <v>120</v>
      </c>
      <c r="L1007" s="2" t="s">
        <v>30</v>
      </c>
      <c r="M1007" s="2" t="s">
        <v>476</v>
      </c>
      <c r="N1007" s="2" t="s">
        <v>479</v>
      </c>
      <c r="O1007" s="2" t="s">
        <v>540</v>
      </c>
      <c r="S1007" s="9"/>
      <c r="T1007" s="10"/>
      <c r="U1007" s="8"/>
      <c r="W1007" s="2" t="s">
        <v>116</v>
      </c>
      <c r="X1007" s="45" t="str" cm="1">
        <f t="array" ref="X1007">IF(X762="TRUE",IF(AND(C1004&lt;&gt;1,C1005:C1008="",S1004:U1008=""), "FALSE","TRUE"),"FALSE")</f>
        <v>FALSE</v>
      </c>
    </row>
    <row r="1008" spans="2:24" hidden="1" outlineLevel="1" x14ac:dyDescent="0.4">
      <c r="B1008" s="7" t="s">
        <v>245</v>
      </c>
      <c r="C1008" s="8"/>
      <c r="D1008" s="31"/>
      <c r="E1008" s="2" t="s">
        <v>545</v>
      </c>
      <c r="F1008" s="2" t="str">
        <f>IF(C1005="","^.{1,1024}$|^$","^.{1,1024}$")</f>
        <v>^.{1,1024}$|^$</v>
      </c>
      <c r="G1008" s="2" t="s">
        <v>247</v>
      </c>
      <c r="H1008" s="2">
        <v>235</v>
      </c>
      <c r="I1008" s="2">
        <v>207</v>
      </c>
      <c r="K1008" s="2">
        <v>1024</v>
      </c>
      <c r="L1008" s="2" t="s">
        <v>30</v>
      </c>
      <c r="M1008" s="2" t="s">
        <v>476</v>
      </c>
      <c r="N1008" s="2" t="s">
        <v>479</v>
      </c>
      <c r="O1008" s="2" t="s">
        <v>540</v>
      </c>
      <c r="S1008" s="9"/>
      <c r="T1008" s="10"/>
      <c r="U1008" s="8"/>
      <c r="W1008" s="2" t="s">
        <v>151</v>
      </c>
      <c r="X1008" s="45" t="str" cm="1">
        <f t="array" ref="X1008">IF(X762="TRUE",IF(AND(C1004&lt;&gt;1,C1005:C1008="",S1004:U1008=""), "FALSE","TRUE"),"FALSE")</f>
        <v>FALSE</v>
      </c>
    </row>
    <row r="1009" spans="2:24" hidden="1" outlineLevel="1" x14ac:dyDescent="0.4">
      <c r="B1009" s="7" t="s">
        <v>134</v>
      </c>
      <c r="C1009" s="5">
        <v>5</v>
      </c>
      <c r="D1009" s="30"/>
      <c r="E1009" s="2" t="s">
        <v>392</v>
      </c>
      <c r="F1009" s="2" t="s">
        <v>106</v>
      </c>
      <c r="G1009" s="2" t="s">
        <v>103</v>
      </c>
      <c r="H1009" s="2">
        <v>235</v>
      </c>
      <c r="I1009" s="2">
        <v>207</v>
      </c>
      <c r="K1009" s="2">
        <v>3</v>
      </c>
      <c r="L1009" s="2" t="s">
        <v>136</v>
      </c>
      <c r="M1009" s="2" t="s">
        <v>476</v>
      </c>
      <c r="N1009" s="2" t="s">
        <v>479</v>
      </c>
      <c r="O1009" s="2" t="s">
        <v>540</v>
      </c>
      <c r="S1009" s="9"/>
      <c r="T1009" s="10"/>
      <c r="U1009" s="8"/>
      <c r="V1009" s="2" t="s">
        <v>105</v>
      </c>
      <c r="W1009" s="2" t="s">
        <v>106</v>
      </c>
      <c r="X1009" s="45" t="str" cm="1">
        <f t="array" ref="X1009">IF(X762="TRUE",IF(AND(C1009&lt;&gt;1,C1010:C1013="",S1009:U1013=""), "FALSE","TRUE"),"FALSE")</f>
        <v>FALSE</v>
      </c>
    </row>
    <row r="1010" spans="2:24" hidden="1" outlineLevel="1" x14ac:dyDescent="0.4">
      <c r="B1010" s="7" t="s">
        <v>237</v>
      </c>
      <c r="C1010" s="8"/>
      <c r="D1010" s="31"/>
      <c r="E1010" s="2" t="s">
        <v>542</v>
      </c>
      <c r="F1010" s="2" t="s">
        <v>233</v>
      </c>
      <c r="G1010" s="2" t="s">
        <v>239</v>
      </c>
      <c r="H1010" s="2">
        <v>235</v>
      </c>
      <c r="I1010" s="2">
        <v>207</v>
      </c>
      <c r="K1010" s="2">
        <v>60</v>
      </c>
      <c r="L1010" s="2" t="s">
        <v>30</v>
      </c>
      <c r="M1010" s="2" t="s">
        <v>476</v>
      </c>
      <c r="N1010" s="2" t="s">
        <v>479</v>
      </c>
      <c r="O1010" s="2" t="s">
        <v>540</v>
      </c>
      <c r="S1010" s="9"/>
      <c r="T1010" s="10"/>
      <c r="U1010" s="8"/>
      <c r="W1010" s="2" t="s">
        <v>233</v>
      </c>
      <c r="X1010" s="45" t="str" cm="1">
        <f t="array" ref="X1010">IF(X762="TRUE",IF(AND(C1009&lt;&gt;1,C1010:C1013="",S1009:U1013=""), "FALSE","TRUE"),"FALSE")</f>
        <v>FALSE</v>
      </c>
    </row>
    <row r="1011" spans="2:24" hidden="1" outlineLevel="1" x14ac:dyDescent="0.4">
      <c r="B1011" s="7" t="s">
        <v>240</v>
      </c>
      <c r="C1011" s="8"/>
      <c r="D1011" s="31"/>
      <c r="E1011" s="2" t="s">
        <v>543</v>
      </c>
      <c r="F1011" s="2" t="str">
        <f>IF(C1010="","^.{1,120}$|^$","^.{1,120}$")</f>
        <v>^.{1,120}$|^$</v>
      </c>
      <c r="G1011" s="2" t="s">
        <v>229</v>
      </c>
      <c r="H1011" s="2">
        <v>235</v>
      </c>
      <c r="I1011" s="2">
        <v>207</v>
      </c>
      <c r="K1011" s="2">
        <v>120</v>
      </c>
      <c r="L1011" s="2" t="s">
        <v>30</v>
      </c>
      <c r="M1011" s="2" t="s">
        <v>476</v>
      </c>
      <c r="N1011" s="2" t="s">
        <v>479</v>
      </c>
      <c r="O1011" s="2" t="s">
        <v>540</v>
      </c>
      <c r="S1011" s="9"/>
      <c r="T1011" s="10"/>
      <c r="U1011" s="8"/>
      <c r="W1011" s="2" t="s">
        <v>116</v>
      </c>
      <c r="X1011" s="45" t="str" cm="1">
        <f t="array" ref="X1011">IF(X762="TRUE",IF(AND(C1009&lt;&gt;1,C1010:C1013="",S1009:U1013=""), "FALSE","TRUE"),"FALSE")</f>
        <v>FALSE</v>
      </c>
    </row>
    <row r="1012" spans="2:24" hidden="1" outlineLevel="1" x14ac:dyDescent="0.4">
      <c r="B1012" s="7" t="s">
        <v>243</v>
      </c>
      <c r="C1012" s="8"/>
      <c r="D1012" s="31"/>
      <c r="E1012" s="2" t="s">
        <v>544</v>
      </c>
      <c r="F1012" s="2" t="s">
        <v>116</v>
      </c>
      <c r="G1012" s="2" t="s">
        <v>115</v>
      </c>
      <c r="H1012" s="2">
        <v>235</v>
      </c>
      <c r="I1012" s="2">
        <v>207</v>
      </c>
      <c r="K1012" s="2">
        <v>120</v>
      </c>
      <c r="L1012" s="2" t="s">
        <v>30</v>
      </c>
      <c r="M1012" s="2" t="s">
        <v>476</v>
      </c>
      <c r="N1012" s="2" t="s">
        <v>479</v>
      </c>
      <c r="O1012" s="2" t="s">
        <v>540</v>
      </c>
      <c r="S1012" s="9"/>
      <c r="T1012" s="10"/>
      <c r="U1012" s="8"/>
      <c r="W1012" s="2" t="s">
        <v>116</v>
      </c>
      <c r="X1012" s="45" t="str" cm="1">
        <f t="array" ref="X1012">IF(X762="TRUE",IF(AND(C1009&lt;&gt;1,C1010:C1013="",S1009:U1013=""), "FALSE","TRUE"),"FALSE")</f>
        <v>FALSE</v>
      </c>
    </row>
    <row r="1013" spans="2:24" hidden="1" outlineLevel="1" x14ac:dyDescent="0.4">
      <c r="B1013" s="7" t="s">
        <v>245</v>
      </c>
      <c r="C1013" s="8"/>
      <c r="D1013" s="31"/>
      <c r="E1013" s="2" t="s">
        <v>545</v>
      </c>
      <c r="F1013" s="2" t="str">
        <f>IF(C1010="","^.{1,1024}$|^$","^.{1,1024}$")</f>
        <v>^.{1,1024}$|^$</v>
      </c>
      <c r="G1013" s="2" t="s">
        <v>247</v>
      </c>
      <c r="H1013" s="2">
        <v>235</v>
      </c>
      <c r="I1013" s="2">
        <v>207</v>
      </c>
      <c r="K1013" s="2">
        <v>1024</v>
      </c>
      <c r="L1013" s="2" t="s">
        <v>30</v>
      </c>
      <c r="M1013" s="2" t="s">
        <v>476</v>
      </c>
      <c r="N1013" s="2" t="s">
        <v>479</v>
      </c>
      <c r="O1013" s="2" t="s">
        <v>540</v>
      </c>
      <c r="S1013" s="9"/>
      <c r="T1013" s="10"/>
      <c r="U1013" s="8"/>
      <c r="W1013" s="2" t="s">
        <v>151</v>
      </c>
      <c r="X1013" s="45" t="str" cm="1">
        <f t="array" ref="X1013">IF(X762="TRUE",IF(AND(C1009&lt;&gt;1,C1010:C1013="",S1009:U1013=""), "FALSE","TRUE"),"FALSE")</f>
        <v>FALSE</v>
      </c>
    </row>
    <row r="1014" spans="2:24" x14ac:dyDescent="0.4">
      <c r="B1014" s="3" t="s">
        <v>19</v>
      </c>
      <c r="I1014" s="2">
        <v>207</v>
      </c>
    </row>
    <row r="1015" spans="2:24" x14ac:dyDescent="0.4">
      <c r="B1015" s="50" t="s">
        <v>546</v>
      </c>
      <c r="C1015" s="50"/>
      <c r="D1015" s="33"/>
      <c r="E1015" s="2" t="s">
        <v>547</v>
      </c>
      <c r="I1015" s="2">
        <v>207</v>
      </c>
      <c r="L1015" s="2" t="s">
        <v>548</v>
      </c>
      <c r="M1015" s="2" t="s">
        <v>476</v>
      </c>
      <c r="N1015" s="2" t="s">
        <v>479</v>
      </c>
      <c r="O1015" s="2" t="s">
        <v>547</v>
      </c>
      <c r="R1015" s="2" t="str">
        <f>IF(AND(C1017="",C1018="",C1019="",C1020=""), "TRUE", "FALSE")</f>
        <v>TRUE</v>
      </c>
      <c r="S1015" s="6" t="s">
        <v>36</v>
      </c>
      <c r="T1015" s="6" t="s">
        <v>37</v>
      </c>
      <c r="U1015" s="6" t="s">
        <v>38</v>
      </c>
    </row>
    <row r="1016" spans="2:24" x14ac:dyDescent="0.4">
      <c r="B1016" s="7" t="s">
        <v>134</v>
      </c>
      <c r="C1016" s="5">
        <v>1</v>
      </c>
      <c r="D1016" s="30"/>
      <c r="E1016" s="2" t="s">
        <v>392</v>
      </c>
      <c r="F1016" s="2" t="s">
        <v>102</v>
      </c>
      <c r="G1016" s="2" t="s">
        <v>103</v>
      </c>
      <c r="H1016" s="2">
        <v>241</v>
      </c>
      <c r="I1016" s="2">
        <v>207</v>
      </c>
      <c r="K1016" s="2">
        <v>3</v>
      </c>
      <c r="L1016" s="2" t="s">
        <v>136</v>
      </c>
      <c r="M1016" s="2" t="s">
        <v>476</v>
      </c>
      <c r="N1016" s="2" t="s">
        <v>479</v>
      </c>
      <c r="O1016" s="2" t="s">
        <v>547</v>
      </c>
      <c r="S1016" s="9"/>
      <c r="T1016" s="10"/>
      <c r="U1016" s="8"/>
      <c r="V1016" s="2" t="s">
        <v>105</v>
      </c>
      <c r="W1016" s="2" t="s">
        <v>106</v>
      </c>
      <c r="X1016" s="45" t="str" cm="1">
        <f t="array" ref="X1016">IF(X762="TRUE",IF(AND(C1016&lt;&gt;1,C1017:C1020="",S1016:U1020=""), "FALSE","TRUE"),"FALSE")</f>
        <v>TRUE</v>
      </c>
    </row>
    <row r="1017" spans="2:24" x14ac:dyDescent="0.4">
      <c r="B1017" s="7" t="s">
        <v>549</v>
      </c>
      <c r="C1017" s="8"/>
      <c r="D1017" s="31"/>
      <c r="E1017" s="2" t="s">
        <v>550</v>
      </c>
      <c r="F1017" s="2" t="s">
        <v>551</v>
      </c>
      <c r="G1017" s="2" t="s">
        <v>552</v>
      </c>
      <c r="H1017" s="2">
        <v>241</v>
      </c>
      <c r="I1017" s="2">
        <v>207</v>
      </c>
      <c r="K1017" s="2">
        <v>10</v>
      </c>
      <c r="L1017" s="2" t="s">
        <v>30</v>
      </c>
      <c r="M1017" s="2" t="s">
        <v>476</v>
      </c>
      <c r="N1017" s="2" t="s">
        <v>479</v>
      </c>
      <c r="O1017" s="2" t="s">
        <v>547</v>
      </c>
      <c r="S1017" s="9"/>
      <c r="T1017" s="10"/>
      <c r="U1017" s="8"/>
      <c r="W1017" s="2" t="s">
        <v>553</v>
      </c>
      <c r="X1017" s="45" t="str" cm="1">
        <f t="array" ref="X1017">IF(X762="TRUE",IF(AND(C1016&lt;&gt;1,C1017:C1020="",S1016:U1020=""), "FALSE","TRUE"),"FALSE")</f>
        <v>TRUE</v>
      </c>
    </row>
    <row r="1018" spans="2:24" x14ac:dyDescent="0.4">
      <c r="B1018" s="7" t="s">
        <v>554</v>
      </c>
      <c r="C1018" s="8"/>
      <c r="D1018" s="31"/>
      <c r="E1018" s="2" t="s">
        <v>555</v>
      </c>
      <c r="F1018" s="2" t="s">
        <v>114</v>
      </c>
      <c r="G1018" s="2" t="s">
        <v>115</v>
      </c>
      <c r="H1018" s="2">
        <v>241</v>
      </c>
      <c r="I1018" s="2">
        <v>207</v>
      </c>
      <c r="K1018" s="2">
        <v>120</v>
      </c>
      <c r="L1018" s="2" t="s">
        <v>30</v>
      </c>
      <c r="M1018" s="2" t="s">
        <v>476</v>
      </c>
      <c r="N1018" s="2" t="s">
        <v>479</v>
      </c>
      <c r="O1018" s="2" t="s">
        <v>547</v>
      </c>
      <c r="S1018" s="9"/>
      <c r="T1018" s="10"/>
      <c r="U1018" s="8"/>
      <c r="W1018" s="2" t="s">
        <v>116</v>
      </c>
      <c r="X1018" s="45" t="str" cm="1">
        <f t="array" ref="X1018">IF(X762="TRUE",IF(AND(C1016&lt;&gt;1,C1017:C1020="",S1016:U1020=""), "FALSE","TRUE"),"FALSE")</f>
        <v>TRUE</v>
      </c>
    </row>
    <row r="1019" spans="2:24" x14ac:dyDescent="0.4">
      <c r="B1019" s="7" t="s">
        <v>112</v>
      </c>
      <c r="C1019" s="8"/>
      <c r="D1019" s="31"/>
      <c r="E1019" s="2" t="s">
        <v>556</v>
      </c>
      <c r="F1019" s="2" t="s">
        <v>114</v>
      </c>
      <c r="G1019" s="2" t="s">
        <v>115</v>
      </c>
      <c r="H1019" s="2">
        <v>241</v>
      </c>
      <c r="I1019" s="2">
        <v>207</v>
      </c>
      <c r="K1019" s="2">
        <v>120</v>
      </c>
      <c r="L1019" s="2" t="s">
        <v>30</v>
      </c>
      <c r="M1019" s="2" t="s">
        <v>476</v>
      </c>
      <c r="N1019" s="2" t="s">
        <v>479</v>
      </c>
      <c r="O1019" s="2" t="s">
        <v>547</v>
      </c>
      <c r="S1019" s="9"/>
      <c r="T1019" s="10"/>
      <c r="U1019" s="8"/>
      <c r="W1019" s="2" t="s">
        <v>116</v>
      </c>
      <c r="X1019" s="45" t="str" cm="1">
        <f t="array" ref="X1019">IF(X762="TRUE",IF(AND(C1016&lt;&gt;1,C1017:C1020="",S1016:U1020=""), "FALSE","TRUE"),"FALSE")</f>
        <v>TRUE</v>
      </c>
    </row>
    <row r="1020" spans="2:24" x14ac:dyDescent="0.4">
      <c r="B1020" s="7" t="s">
        <v>117</v>
      </c>
      <c r="C1020" s="8"/>
      <c r="D1020" s="31"/>
      <c r="E1020" s="2" t="s">
        <v>557</v>
      </c>
      <c r="F1020" s="2" t="s">
        <v>116</v>
      </c>
      <c r="G1020" s="2" t="s">
        <v>115</v>
      </c>
      <c r="H1020" s="2">
        <v>241</v>
      </c>
      <c r="I1020" s="2">
        <v>207</v>
      </c>
      <c r="K1020" s="2">
        <v>120</v>
      </c>
      <c r="L1020" s="2" t="s">
        <v>30</v>
      </c>
      <c r="M1020" s="2" t="s">
        <v>476</v>
      </c>
      <c r="N1020" s="2" t="s">
        <v>479</v>
      </c>
      <c r="O1020" s="2" t="s">
        <v>547</v>
      </c>
      <c r="S1020" s="9"/>
      <c r="T1020" s="10"/>
      <c r="U1020" s="8"/>
      <c r="W1020" s="2" t="s">
        <v>116</v>
      </c>
      <c r="X1020" s="45" t="str" cm="1">
        <f t="array" ref="X1020">IF(X762="TRUE",IF(AND(C1016&lt;&gt;1,C1017:C1020="",S1016:U1020=""), "FALSE","TRUE"),"FALSE")</f>
        <v>TRUE</v>
      </c>
    </row>
    <row r="1021" spans="2:24" x14ac:dyDescent="0.4">
      <c r="B1021" s="7" t="s">
        <v>134</v>
      </c>
      <c r="C1021" s="5">
        <v>2</v>
      </c>
      <c r="D1021" s="30"/>
      <c r="E1021" s="2" t="s">
        <v>392</v>
      </c>
      <c r="F1021" s="2" t="s">
        <v>102</v>
      </c>
      <c r="G1021" s="2" t="s">
        <v>103</v>
      </c>
      <c r="H1021" s="2">
        <v>241</v>
      </c>
      <c r="I1021" s="2">
        <v>207</v>
      </c>
      <c r="K1021" s="2">
        <v>3</v>
      </c>
      <c r="L1021" s="2" t="s">
        <v>136</v>
      </c>
      <c r="M1021" s="2" t="s">
        <v>476</v>
      </c>
      <c r="N1021" s="2" t="s">
        <v>479</v>
      </c>
      <c r="O1021" s="2" t="s">
        <v>547</v>
      </c>
      <c r="S1021" s="9"/>
      <c r="T1021" s="10"/>
      <c r="U1021" s="8"/>
      <c r="V1021" s="2" t="s">
        <v>105</v>
      </c>
      <c r="W1021" s="2" t="s">
        <v>106</v>
      </c>
      <c r="X1021" s="45" t="str" cm="1">
        <f t="array" ref="X1021">IF(X762="TRUE",IF(AND(C1021&lt;&gt;1,C1022:C1025="",S1021:U1025=""), "FALSE","TRUE"),"FALSE")</f>
        <v>FALSE</v>
      </c>
    </row>
    <row r="1022" spans="2:24" x14ac:dyDescent="0.4">
      <c r="B1022" s="7" t="s">
        <v>549</v>
      </c>
      <c r="C1022" s="8"/>
      <c r="D1022" s="31"/>
      <c r="E1022" s="2" t="s">
        <v>550</v>
      </c>
      <c r="F1022" s="2" t="s">
        <v>551</v>
      </c>
      <c r="G1022" s="2" t="s">
        <v>552</v>
      </c>
      <c r="H1022" s="2">
        <v>241</v>
      </c>
      <c r="I1022" s="2">
        <v>207</v>
      </c>
      <c r="K1022" s="2">
        <v>10</v>
      </c>
      <c r="L1022" s="2" t="s">
        <v>30</v>
      </c>
      <c r="M1022" s="2" t="s">
        <v>476</v>
      </c>
      <c r="N1022" s="2" t="s">
        <v>479</v>
      </c>
      <c r="O1022" s="2" t="s">
        <v>547</v>
      </c>
      <c r="S1022" s="9"/>
      <c r="T1022" s="10"/>
      <c r="U1022" s="8"/>
      <c r="W1022" s="2" t="s">
        <v>553</v>
      </c>
      <c r="X1022" s="45" t="str" cm="1">
        <f t="array" ref="X1022">IF(X762="TRUE",IF(AND(C1021&lt;&gt;1,C1022:C1025="",S1021:U1025=""), "FALSE","TRUE"),"FALSE")</f>
        <v>FALSE</v>
      </c>
    </row>
    <row r="1023" spans="2:24" x14ac:dyDescent="0.4">
      <c r="B1023" s="7" t="s">
        <v>554</v>
      </c>
      <c r="C1023" s="8"/>
      <c r="D1023" s="31"/>
      <c r="E1023" s="2" t="s">
        <v>555</v>
      </c>
      <c r="F1023" s="2" t="s">
        <v>114</v>
      </c>
      <c r="G1023" s="2" t="s">
        <v>115</v>
      </c>
      <c r="H1023" s="2">
        <v>241</v>
      </c>
      <c r="I1023" s="2">
        <v>207</v>
      </c>
      <c r="K1023" s="2">
        <v>120</v>
      </c>
      <c r="L1023" s="2" t="s">
        <v>30</v>
      </c>
      <c r="M1023" s="2" t="s">
        <v>476</v>
      </c>
      <c r="N1023" s="2" t="s">
        <v>479</v>
      </c>
      <c r="O1023" s="2" t="s">
        <v>547</v>
      </c>
      <c r="S1023" s="9"/>
      <c r="T1023" s="10"/>
      <c r="U1023" s="8"/>
      <c r="W1023" s="2" t="s">
        <v>116</v>
      </c>
      <c r="X1023" s="45" t="str" cm="1">
        <f t="array" ref="X1023">IF(X762="TRUE",IF(AND(C1021&lt;&gt;1,C1022:C1025="",S1021:U1025=""), "FALSE","TRUE"),"FALSE")</f>
        <v>FALSE</v>
      </c>
    </row>
    <row r="1024" spans="2:24" x14ac:dyDescent="0.4">
      <c r="B1024" s="7" t="s">
        <v>112</v>
      </c>
      <c r="C1024" s="8"/>
      <c r="D1024" s="31"/>
      <c r="E1024" s="2" t="s">
        <v>556</v>
      </c>
      <c r="F1024" s="2" t="s">
        <v>114</v>
      </c>
      <c r="G1024" s="2" t="s">
        <v>115</v>
      </c>
      <c r="H1024" s="2">
        <v>241</v>
      </c>
      <c r="I1024" s="2">
        <v>207</v>
      </c>
      <c r="K1024" s="2">
        <v>120</v>
      </c>
      <c r="L1024" s="2" t="s">
        <v>30</v>
      </c>
      <c r="M1024" s="2" t="s">
        <v>476</v>
      </c>
      <c r="N1024" s="2" t="s">
        <v>479</v>
      </c>
      <c r="O1024" s="2" t="s">
        <v>547</v>
      </c>
      <c r="S1024" s="9"/>
      <c r="T1024" s="10"/>
      <c r="U1024" s="8"/>
      <c r="W1024" s="2" t="s">
        <v>116</v>
      </c>
      <c r="X1024" s="45" t="str" cm="1">
        <f t="array" ref="X1024">IF(X762="TRUE",IF(AND(C1021&lt;&gt;1,C1022:C1025="",S1021:U1025=""), "FALSE","TRUE"),"FALSE")</f>
        <v>FALSE</v>
      </c>
    </row>
    <row r="1025" spans="2:26" x14ac:dyDescent="0.4">
      <c r="B1025" s="7" t="s">
        <v>117</v>
      </c>
      <c r="C1025" s="8"/>
      <c r="D1025" s="31"/>
      <c r="E1025" s="2" t="s">
        <v>557</v>
      </c>
      <c r="F1025" s="2" t="s">
        <v>116</v>
      </c>
      <c r="G1025" s="2" t="s">
        <v>115</v>
      </c>
      <c r="H1025" s="2">
        <v>241</v>
      </c>
      <c r="I1025" s="2">
        <v>207</v>
      </c>
      <c r="K1025" s="2">
        <v>120</v>
      </c>
      <c r="L1025" s="2" t="s">
        <v>30</v>
      </c>
      <c r="M1025" s="2" t="s">
        <v>476</v>
      </c>
      <c r="N1025" s="2" t="s">
        <v>479</v>
      </c>
      <c r="O1025" s="2" t="s">
        <v>547</v>
      </c>
      <c r="S1025" s="9"/>
      <c r="T1025" s="10"/>
      <c r="U1025" s="8"/>
      <c r="W1025" s="2" t="s">
        <v>116</v>
      </c>
      <c r="X1025" s="45" t="str" cm="1">
        <f t="array" ref="X1025">IF(X762="TRUE",IF(AND(C1021&lt;&gt;1,C1022:C1025="",S1021:U1025=""), "FALSE","TRUE"),"FALSE")</f>
        <v>FALSE</v>
      </c>
    </row>
    <row r="1026" spans="2:26" x14ac:dyDescent="0.4">
      <c r="B1026" s="3" t="s">
        <v>19</v>
      </c>
      <c r="I1026" s="2">
        <v>207</v>
      </c>
      <c r="S1026" s="6" t="s">
        <v>36</v>
      </c>
      <c r="T1026" s="6" t="s">
        <v>37</v>
      </c>
      <c r="U1026" s="6" t="s">
        <v>38</v>
      </c>
    </row>
    <row r="1027" spans="2:26" x14ac:dyDescent="0.4">
      <c r="B1027" s="7" t="s">
        <v>558</v>
      </c>
      <c r="C1027" s="8"/>
      <c r="D1027" s="31"/>
      <c r="E1027" s="2" t="s">
        <v>559</v>
      </c>
      <c r="F1027" s="2" t="s">
        <v>560</v>
      </c>
      <c r="G1027" s="2" t="s">
        <v>23</v>
      </c>
      <c r="I1027" s="2">
        <v>207</v>
      </c>
      <c r="J1027" s="2" t="s">
        <v>459</v>
      </c>
      <c r="L1027" s="2" t="s">
        <v>30</v>
      </c>
      <c r="M1027" s="2" t="s">
        <v>476</v>
      </c>
      <c r="N1027" s="2" t="s">
        <v>479</v>
      </c>
      <c r="S1027" s="9"/>
      <c r="T1027" s="10"/>
      <c r="U1027" s="8"/>
      <c r="W1027" s="2" t="s">
        <v>560</v>
      </c>
      <c r="X1027" s="2" t="str">
        <f>X$762</f>
        <v>TRUE</v>
      </c>
    </row>
    <row r="1028" spans="2:26" x14ac:dyDescent="0.4">
      <c r="C1028" s="18"/>
      <c r="D1028" s="18"/>
      <c r="I1028" s="2">
        <v>207</v>
      </c>
      <c r="J1028" s="2" t="s">
        <v>362</v>
      </c>
      <c r="Q1028" s="1"/>
      <c r="Z1028" s="1"/>
    </row>
    <row r="1029" spans="2:26" x14ac:dyDescent="0.4">
      <c r="B1029" s="50" t="s">
        <v>478</v>
      </c>
      <c r="C1029" s="50"/>
      <c r="D1029" s="33"/>
      <c r="E1029" s="2" t="s">
        <v>479</v>
      </c>
      <c r="I1029" s="2">
        <v>207</v>
      </c>
      <c r="L1029" s="2" t="s">
        <v>480</v>
      </c>
      <c r="M1029" s="2" t="s">
        <v>476</v>
      </c>
      <c r="N1029" s="2" t="s">
        <v>479</v>
      </c>
      <c r="Q1029" s="1"/>
      <c r="S1029" s="6" t="s">
        <v>36</v>
      </c>
      <c r="T1029" s="6" t="s">
        <v>37</v>
      </c>
      <c r="U1029" s="6" t="s">
        <v>38</v>
      </c>
      <c r="Z1029" s="1"/>
    </row>
    <row r="1030" spans="2:26" x14ac:dyDescent="0.4">
      <c r="B1030" s="7" t="s">
        <v>134</v>
      </c>
      <c r="C1030" s="5">
        <v>2</v>
      </c>
      <c r="D1030" s="30"/>
      <c r="E1030" s="2" t="s">
        <v>135</v>
      </c>
      <c r="F1030" s="2" t="s">
        <v>102</v>
      </c>
      <c r="G1030" s="2" t="s">
        <v>103</v>
      </c>
      <c r="I1030" s="2">
        <v>207</v>
      </c>
      <c r="K1030" s="2">
        <v>3</v>
      </c>
      <c r="L1030" s="2" t="s">
        <v>136</v>
      </c>
      <c r="M1030" s="2" t="s">
        <v>476</v>
      </c>
      <c r="N1030" s="2" t="s">
        <v>479</v>
      </c>
      <c r="Q1030" s="1"/>
      <c r="S1030" s="9"/>
      <c r="T1030" s="10"/>
      <c r="U1030" s="8"/>
      <c r="V1030" s="2" t="s">
        <v>105</v>
      </c>
      <c r="W1030" s="2" t="s">
        <v>561</v>
      </c>
      <c r="X1030" s="2" t="str" cm="1">
        <f t="array" ref="X1030">IF(AND(C$1030&lt;&gt;1,C$1031:C$1035="",S$1030:U$1035=""), "FALSE","TRUE")</f>
        <v>FALSE</v>
      </c>
      <c r="Z1030" s="1"/>
    </row>
    <row r="1031" spans="2:26" x14ac:dyDescent="0.4">
      <c r="B1031" s="7" t="s">
        <v>481</v>
      </c>
      <c r="C1031" s="8"/>
      <c r="D1031" s="31"/>
      <c r="E1031" s="2" t="s">
        <v>482</v>
      </c>
      <c r="F1031" s="2" t="s">
        <v>114</v>
      </c>
      <c r="G1031" s="2" t="s">
        <v>115</v>
      </c>
      <c r="I1031" s="2">
        <v>207</v>
      </c>
      <c r="K1031" s="2">
        <v>120</v>
      </c>
      <c r="L1031" s="2" t="s">
        <v>30</v>
      </c>
      <c r="M1031" s="2" t="s">
        <v>476</v>
      </c>
      <c r="N1031" s="2" t="s">
        <v>479</v>
      </c>
      <c r="Q1031" s="1"/>
      <c r="S1031" s="9"/>
      <c r="T1031" s="10"/>
      <c r="U1031" s="8"/>
      <c r="W1031" s="2" t="s">
        <v>468</v>
      </c>
      <c r="X1031" s="2" t="str" cm="1">
        <f t="array" ref="X1031">IF(AND(C$1030&lt;&gt;1,C$1031:C$1035="",S$1030:U$1035=""), "FALSE","TRUE")</f>
        <v>FALSE</v>
      </c>
      <c r="Z1031" s="1"/>
    </row>
    <row r="1032" spans="2:26" x14ac:dyDescent="0.4">
      <c r="B1032" s="7" t="s">
        <v>483</v>
      </c>
      <c r="C1032" s="8"/>
      <c r="D1032" s="31"/>
      <c r="E1032" s="2" t="s">
        <v>484</v>
      </c>
      <c r="F1032" s="2" t="s">
        <v>370</v>
      </c>
      <c r="G1032" s="2" t="s">
        <v>369</v>
      </c>
      <c r="I1032" s="2">
        <v>207</v>
      </c>
      <c r="K1032" s="2">
        <v>240</v>
      </c>
      <c r="L1032" s="2" t="s">
        <v>30</v>
      </c>
      <c r="M1032" s="2" t="s">
        <v>476</v>
      </c>
      <c r="N1032" s="2" t="s">
        <v>479</v>
      </c>
      <c r="Q1032" s="1"/>
      <c r="S1032" s="9"/>
      <c r="T1032" s="10"/>
      <c r="U1032" s="8"/>
      <c r="W1032" s="2" t="s">
        <v>465</v>
      </c>
      <c r="X1032" s="2" t="str" cm="1">
        <f t="array" ref="X1032">IF(AND(C$1030&lt;&gt;1,C$1031:C$1035="",S$1030:U$1035=""), "FALSE","TRUE")</f>
        <v>FALSE</v>
      </c>
      <c r="Z1032" s="1"/>
    </row>
    <row r="1033" spans="2:26" x14ac:dyDescent="0.4">
      <c r="B1033" s="7" t="s">
        <v>112</v>
      </c>
      <c r="C1033" s="8"/>
      <c r="D1033" s="31"/>
      <c r="E1033" s="2" t="s">
        <v>486</v>
      </c>
      <c r="F1033" s="2" t="s">
        <v>114</v>
      </c>
      <c r="G1033" s="2" t="s">
        <v>115</v>
      </c>
      <c r="I1033" s="2">
        <v>207</v>
      </c>
      <c r="K1033" s="2">
        <v>120</v>
      </c>
      <c r="L1033" s="2" t="s">
        <v>30</v>
      </c>
      <c r="M1033" s="2" t="s">
        <v>476</v>
      </c>
      <c r="N1033" s="2" t="s">
        <v>479</v>
      </c>
      <c r="Q1033" s="1"/>
      <c r="S1033" s="9"/>
      <c r="T1033" s="10"/>
      <c r="U1033" s="8"/>
      <c r="W1033" s="2" t="s">
        <v>468</v>
      </c>
      <c r="X1033" s="2" t="str" cm="1">
        <f t="array" ref="X1033">IF(AND(C$1030&lt;&gt;1,C$1031:C$1035="",S$1030:U$1035=""), "FALSE","TRUE")</f>
        <v>FALSE</v>
      </c>
      <c r="Z1033" s="1"/>
    </row>
    <row r="1034" spans="2:26" x14ac:dyDescent="0.4">
      <c r="B1034" s="7" t="s">
        <v>117</v>
      </c>
      <c r="C1034" s="8"/>
      <c r="D1034" s="31"/>
      <c r="E1034" s="2" t="s">
        <v>487</v>
      </c>
      <c r="F1034" s="2" t="s">
        <v>116</v>
      </c>
      <c r="G1034" s="2" t="s">
        <v>115</v>
      </c>
      <c r="I1034" s="2">
        <v>207</v>
      </c>
      <c r="K1034" s="2">
        <v>120</v>
      </c>
      <c r="L1034" s="2" t="s">
        <v>30</v>
      </c>
      <c r="M1034" s="2" t="s">
        <v>476</v>
      </c>
      <c r="N1034" s="2" t="s">
        <v>479</v>
      </c>
      <c r="Q1034" s="1"/>
      <c r="S1034" s="9"/>
      <c r="T1034" s="10"/>
      <c r="U1034" s="8"/>
      <c r="W1034" s="2" t="s">
        <v>468</v>
      </c>
      <c r="X1034" s="2" t="str" cm="1">
        <f t="array" ref="X1034">IF(AND(C$1030&lt;&gt;1,C$1031:C$1035="",S$1030:U$1035=""), "FALSE","TRUE")</f>
        <v>FALSE</v>
      </c>
      <c r="Z1034" s="1"/>
    </row>
    <row r="1035" spans="2:26" x14ac:dyDescent="0.4">
      <c r="B1035" s="7" t="s">
        <v>333</v>
      </c>
      <c r="C1035" s="11"/>
      <c r="D1035" s="34"/>
      <c r="E1035" s="2" t="s">
        <v>488</v>
      </c>
      <c r="F1035" s="2" t="s">
        <v>489</v>
      </c>
      <c r="G1035" s="2" t="s">
        <v>490</v>
      </c>
      <c r="I1035" s="2">
        <v>207</v>
      </c>
      <c r="K1035" s="2">
        <v>15</v>
      </c>
      <c r="L1035" s="2" t="s">
        <v>30</v>
      </c>
      <c r="M1035" s="2" t="s">
        <v>476</v>
      </c>
      <c r="N1035" s="2" t="s">
        <v>479</v>
      </c>
      <c r="Q1035" s="1"/>
      <c r="S1035" s="9"/>
      <c r="T1035" s="10"/>
      <c r="U1035" s="8"/>
      <c r="W1035" s="2" t="s">
        <v>562</v>
      </c>
      <c r="X1035" s="2" t="str" cm="1">
        <f t="array" ref="X1035">IF(AND(C$1030&lt;&gt;1,C$1031:C$1035="",S$1030:U$1035=""), "FALSE","TRUE")</f>
        <v>FALSE</v>
      </c>
      <c r="Z1035" s="1"/>
    </row>
    <row r="1036" spans="2:26" x14ac:dyDescent="0.4">
      <c r="B1036" s="3" t="s">
        <v>19</v>
      </c>
      <c r="I1036" s="2">
        <v>207</v>
      </c>
      <c r="Q1036" s="1"/>
      <c r="Z1036" s="1"/>
    </row>
    <row r="1037" spans="2:26" x14ac:dyDescent="0.4">
      <c r="B1037" s="50" t="s">
        <v>492</v>
      </c>
      <c r="C1037" s="50"/>
      <c r="D1037" s="33"/>
      <c r="E1037" s="2" t="s">
        <v>493</v>
      </c>
      <c r="I1037" s="2">
        <v>207</v>
      </c>
      <c r="L1037" s="2" t="s">
        <v>494</v>
      </c>
      <c r="M1037" s="2" t="s">
        <v>476</v>
      </c>
      <c r="N1037" s="2" t="s">
        <v>479</v>
      </c>
      <c r="O1037" s="2" t="s">
        <v>493</v>
      </c>
      <c r="Q1037" s="1"/>
      <c r="S1037" s="6" t="s">
        <v>36</v>
      </c>
      <c r="T1037" s="6" t="s">
        <v>37</v>
      </c>
      <c r="U1037" s="6" t="s">
        <v>38</v>
      </c>
      <c r="Z1037" s="1"/>
    </row>
    <row r="1038" spans="2:26" x14ac:dyDescent="0.4">
      <c r="B1038" s="7" t="s">
        <v>134</v>
      </c>
      <c r="C1038" s="5">
        <v>1</v>
      </c>
      <c r="D1038" s="30"/>
      <c r="E1038" s="2" t="s">
        <v>392</v>
      </c>
      <c r="F1038" s="2" t="s">
        <v>102</v>
      </c>
      <c r="G1038" s="2" t="s">
        <v>103</v>
      </c>
      <c r="H1038" s="2">
        <v>214</v>
      </c>
      <c r="I1038" s="2">
        <v>207</v>
      </c>
      <c r="K1038" s="2">
        <v>3</v>
      </c>
      <c r="L1038" s="2" t="s">
        <v>136</v>
      </c>
      <c r="M1038" s="2" t="s">
        <v>476</v>
      </c>
      <c r="N1038" s="2" t="s">
        <v>479</v>
      </c>
      <c r="O1038" s="2" t="s">
        <v>493</v>
      </c>
      <c r="Q1038" s="1"/>
      <c r="S1038" s="9"/>
      <c r="T1038" s="10"/>
      <c r="U1038" s="8"/>
      <c r="V1038" s="2" t="s">
        <v>105</v>
      </c>
      <c r="W1038" s="2" t="s">
        <v>561</v>
      </c>
      <c r="X1038" s="45" t="str" cm="1">
        <f t="array" ref="X1038">IF(X1030="TRUE",IF(AND(C1038&lt;&gt;1,C1039:C1042="",S1038:U1042=""), "FALSE","TRUE"),"FALSE")</f>
        <v>FALSE</v>
      </c>
      <c r="Z1038" s="1"/>
    </row>
    <row r="1039" spans="2:26" x14ac:dyDescent="0.4">
      <c r="B1039" s="7" t="s">
        <v>495</v>
      </c>
      <c r="C1039" s="8"/>
      <c r="D1039" s="31"/>
      <c r="E1039" s="2" t="s">
        <v>496</v>
      </c>
      <c r="F1039" s="2" t="s">
        <v>497</v>
      </c>
      <c r="G1039" s="2" t="s">
        <v>498</v>
      </c>
      <c r="H1039" s="2">
        <v>214</v>
      </c>
      <c r="I1039" s="2">
        <v>207</v>
      </c>
      <c r="K1039" s="2">
        <v>50</v>
      </c>
      <c r="L1039" s="2" t="s">
        <v>30</v>
      </c>
      <c r="M1039" s="2" t="s">
        <v>476</v>
      </c>
      <c r="N1039" s="2" t="s">
        <v>479</v>
      </c>
      <c r="O1039" s="2" t="s">
        <v>493</v>
      </c>
      <c r="Q1039" s="1"/>
      <c r="S1039" s="9"/>
      <c r="T1039" s="10"/>
      <c r="U1039" s="8"/>
      <c r="W1039" s="2" t="s">
        <v>563</v>
      </c>
      <c r="X1039" s="45" t="str" cm="1">
        <f t="array" ref="X1039">IF(X1030="TRUE",IF(AND(C1038&lt;&gt;1,C1039:C1042="",S1038:U1042=""), "FALSE","TRUE"),"FALSE")</f>
        <v>FALSE</v>
      </c>
      <c r="Z1039" s="1"/>
    </row>
    <row r="1040" spans="2:26" x14ac:dyDescent="0.4">
      <c r="B1040" s="7" t="s">
        <v>500</v>
      </c>
      <c r="C1040" s="5"/>
      <c r="D1040" s="30"/>
      <c r="E1040" s="2" t="s">
        <v>501</v>
      </c>
      <c r="F1040" s="2" t="s">
        <v>154</v>
      </c>
      <c r="G1040" s="2" t="s">
        <v>502</v>
      </c>
      <c r="H1040" s="2">
        <v>214</v>
      </c>
      <c r="I1040" s="2">
        <v>207</v>
      </c>
      <c r="K1040" s="2">
        <v>10</v>
      </c>
      <c r="L1040" s="2" t="s">
        <v>30</v>
      </c>
      <c r="M1040" s="2" t="s">
        <v>476</v>
      </c>
      <c r="N1040" s="2" t="s">
        <v>479</v>
      </c>
      <c r="O1040" s="2" t="s">
        <v>493</v>
      </c>
      <c r="Q1040" s="1"/>
      <c r="S1040" s="9"/>
      <c r="T1040" s="10"/>
      <c r="U1040" s="8"/>
      <c r="W1040" s="2" t="s">
        <v>472</v>
      </c>
      <c r="X1040" s="45" t="str" cm="1">
        <f t="array" ref="X1040">IF(X1030="TRUE",IF(AND(C1038&lt;&gt;1,C1039:C1042="",S1038:U1042=""), "FALSE","TRUE"),"FALSE")</f>
        <v>FALSE</v>
      </c>
      <c r="Z1040" s="1"/>
    </row>
    <row r="1041" spans="2:26" x14ac:dyDescent="0.4">
      <c r="B1041" s="7" t="s">
        <v>503</v>
      </c>
      <c r="C1041" s="5"/>
      <c r="D1041" s="30"/>
      <c r="E1041" s="2" t="s">
        <v>504</v>
      </c>
      <c r="F1041" s="2" t="s">
        <v>505</v>
      </c>
      <c r="G1041" s="2" t="s">
        <v>506</v>
      </c>
      <c r="H1041" s="2">
        <v>214</v>
      </c>
      <c r="I1041" s="2">
        <v>207</v>
      </c>
      <c r="K1041" s="2">
        <v>4</v>
      </c>
      <c r="L1041" s="2" t="s">
        <v>30</v>
      </c>
      <c r="M1041" s="2" t="s">
        <v>476</v>
      </c>
      <c r="N1041" s="2" t="s">
        <v>479</v>
      </c>
      <c r="O1041" s="2" t="s">
        <v>493</v>
      </c>
      <c r="Q1041" s="1"/>
      <c r="S1041" s="9"/>
      <c r="T1041" s="10"/>
      <c r="U1041" s="8"/>
      <c r="W1041" s="2" t="s">
        <v>564</v>
      </c>
      <c r="X1041" s="45" t="str" cm="1">
        <f t="array" ref="X1041">IF(X1030="TRUE",IF(AND(C1038&lt;&gt;1,C1039:C1042="",S1038:U1042=""), "FALSE","TRUE"),"FALSE")</f>
        <v>FALSE</v>
      </c>
      <c r="Z1041" s="1"/>
    </row>
    <row r="1042" spans="2:26" collapsed="1" x14ac:dyDescent="0.4">
      <c r="B1042" s="7" t="s">
        <v>508</v>
      </c>
      <c r="C1042" s="8"/>
      <c r="D1042" s="31"/>
      <c r="E1042" s="2" t="s">
        <v>509</v>
      </c>
      <c r="F1042" s="2" t="s">
        <v>510</v>
      </c>
      <c r="G1042" s="2" t="s">
        <v>511</v>
      </c>
      <c r="H1042" s="2">
        <v>214</v>
      </c>
      <c r="I1042" s="2">
        <v>207</v>
      </c>
      <c r="K1042" s="2">
        <v>120</v>
      </c>
      <c r="L1042" s="2" t="s">
        <v>30</v>
      </c>
      <c r="M1042" s="2" t="s">
        <v>476</v>
      </c>
      <c r="N1042" s="2" t="s">
        <v>479</v>
      </c>
      <c r="O1042" s="2" t="s">
        <v>493</v>
      </c>
      <c r="Q1042" s="1"/>
      <c r="S1042" s="9"/>
      <c r="T1042" s="10"/>
      <c r="U1042" s="8"/>
      <c r="W1042" s="2" t="s">
        <v>565</v>
      </c>
      <c r="X1042" s="45" t="str" cm="1">
        <f t="array" ref="X1042">IF(X1030="TRUE",IF(AND(C1038&lt;&gt;1,C1039:C1042="",S1038:U1042=""), "FALSE","TRUE"),"FALSE")</f>
        <v>FALSE</v>
      </c>
      <c r="Z1042" s="1"/>
    </row>
    <row r="1043" spans="2:26" hidden="1" outlineLevel="1" x14ac:dyDescent="0.4">
      <c r="B1043" s="7" t="s">
        <v>134</v>
      </c>
      <c r="C1043" s="5">
        <v>2</v>
      </c>
      <c r="D1043" s="30"/>
      <c r="E1043" s="2" t="s">
        <v>392</v>
      </c>
      <c r="F1043" s="2" t="s">
        <v>102</v>
      </c>
      <c r="G1043" s="2" t="s">
        <v>103</v>
      </c>
      <c r="H1043" s="2">
        <v>214</v>
      </c>
      <c r="I1043" s="2">
        <v>207</v>
      </c>
      <c r="K1043" s="2">
        <v>3</v>
      </c>
      <c r="L1043" s="2" t="s">
        <v>136</v>
      </c>
      <c r="M1043" s="2" t="s">
        <v>476</v>
      </c>
      <c r="N1043" s="2" t="s">
        <v>479</v>
      </c>
      <c r="O1043" s="2" t="s">
        <v>493</v>
      </c>
      <c r="Q1043" s="1"/>
      <c r="S1043" s="9"/>
      <c r="T1043" s="10"/>
      <c r="U1043" s="8"/>
      <c r="V1043" s="2" t="s">
        <v>105</v>
      </c>
      <c r="W1043" s="2" t="s">
        <v>561</v>
      </c>
      <c r="X1043" s="45" t="str" cm="1">
        <f t="array" ref="X1043">IF(X1030="TRUE",IF(AND(C1043&lt;&gt;1,C1044:C1047="",S1043:U1047=""), "FALSE","TRUE"),"FALSE")</f>
        <v>FALSE</v>
      </c>
      <c r="Z1043" s="1"/>
    </row>
    <row r="1044" spans="2:26" hidden="1" outlineLevel="1" x14ac:dyDescent="0.4">
      <c r="B1044" s="7" t="s">
        <v>495</v>
      </c>
      <c r="C1044" s="8"/>
      <c r="D1044" s="31"/>
      <c r="E1044" s="2" t="s">
        <v>496</v>
      </c>
      <c r="F1044" s="2" t="s">
        <v>497</v>
      </c>
      <c r="G1044" s="2" t="s">
        <v>498</v>
      </c>
      <c r="H1044" s="2">
        <v>214</v>
      </c>
      <c r="I1044" s="2">
        <v>207</v>
      </c>
      <c r="K1044" s="2">
        <v>50</v>
      </c>
      <c r="L1044" s="2" t="s">
        <v>30</v>
      </c>
      <c r="M1044" s="2" t="s">
        <v>476</v>
      </c>
      <c r="N1044" s="2" t="s">
        <v>479</v>
      </c>
      <c r="O1044" s="2" t="s">
        <v>493</v>
      </c>
      <c r="Q1044" s="1"/>
      <c r="S1044" s="9"/>
      <c r="T1044" s="10"/>
      <c r="U1044" s="8"/>
      <c r="W1044" s="2" t="s">
        <v>563</v>
      </c>
      <c r="X1044" s="45" t="str" cm="1">
        <f t="array" ref="X1044">IF(X1030="TRUE",IF(AND(C1043&lt;&gt;1,C1044:C1047="",S1043:U1047=""), "FALSE","TRUE"),"FALSE")</f>
        <v>FALSE</v>
      </c>
      <c r="Z1044" s="1"/>
    </row>
    <row r="1045" spans="2:26" hidden="1" outlineLevel="1" x14ac:dyDescent="0.4">
      <c r="B1045" s="7" t="s">
        <v>500</v>
      </c>
      <c r="C1045" s="5"/>
      <c r="D1045" s="30"/>
      <c r="E1045" s="2" t="s">
        <v>501</v>
      </c>
      <c r="F1045" s="2" t="s">
        <v>154</v>
      </c>
      <c r="G1045" s="2" t="s">
        <v>502</v>
      </c>
      <c r="H1045" s="2">
        <v>214</v>
      </c>
      <c r="I1045" s="2">
        <v>207</v>
      </c>
      <c r="K1045" s="2">
        <v>10</v>
      </c>
      <c r="L1045" s="2" t="s">
        <v>30</v>
      </c>
      <c r="M1045" s="2" t="s">
        <v>476</v>
      </c>
      <c r="N1045" s="2" t="s">
        <v>479</v>
      </c>
      <c r="O1045" s="2" t="s">
        <v>493</v>
      </c>
      <c r="Q1045" s="1"/>
      <c r="S1045" s="9"/>
      <c r="T1045" s="10"/>
      <c r="U1045" s="8"/>
      <c r="W1045" s="2" t="s">
        <v>472</v>
      </c>
      <c r="X1045" s="45" t="str" cm="1">
        <f t="array" ref="X1045">IF(X1030="TRUE",IF(AND(C1043&lt;&gt;1,C1044:C1047="",S1043:U1047=""), "FALSE","TRUE"),"FALSE")</f>
        <v>FALSE</v>
      </c>
      <c r="Z1045" s="1"/>
    </row>
    <row r="1046" spans="2:26" hidden="1" outlineLevel="1" x14ac:dyDescent="0.4">
      <c r="B1046" s="7" t="s">
        <v>503</v>
      </c>
      <c r="C1046" s="5"/>
      <c r="D1046" s="30"/>
      <c r="E1046" s="2" t="s">
        <v>504</v>
      </c>
      <c r="F1046" s="2" t="s">
        <v>505</v>
      </c>
      <c r="G1046" s="2" t="s">
        <v>506</v>
      </c>
      <c r="H1046" s="2">
        <v>214</v>
      </c>
      <c r="I1046" s="2">
        <v>207</v>
      </c>
      <c r="K1046" s="2">
        <v>4</v>
      </c>
      <c r="L1046" s="2" t="s">
        <v>30</v>
      </c>
      <c r="M1046" s="2" t="s">
        <v>476</v>
      </c>
      <c r="N1046" s="2" t="s">
        <v>479</v>
      </c>
      <c r="O1046" s="2" t="s">
        <v>493</v>
      </c>
      <c r="Q1046" s="1"/>
      <c r="S1046" s="9"/>
      <c r="T1046" s="10"/>
      <c r="U1046" s="8"/>
      <c r="W1046" s="2" t="s">
        <v>564</v>
      </c>
      <c r="X1046" s="45" t="str" cm="1">
        <f t="array" ref="X1046">IF(X1030="TRUE",IF(AND(C1043&lt;&gt;1,C1044:C1047="",S1043:U1047=""), "FALSE","TRUE"),"FALSE")</f>
        <v>FALSE</v>
      </c>
      <c r="Z1046" s="1"/>
    </row>
    <row r="1047" spans="2:26" hidden="1" outlineLevel="1" x14ac:dyDescent="0.4">
      <c r="B1047" s="7" t="s">
        <v>508</v>
      </c>
      <c r="C1047" s="8"/>
      <c r="D1047" s="31"/>
      <c r="E1047" s="2" t="s">
        <v>509</v>
      </c>
      <c r="F1047" s="2" t="s">
        <v>510</v>
      </c>
      <c r="G1047" s="2" t="s">
        <v>511</v>
      </c>
      <c r="H1047" s="2">
        <v>214</v>
      </c>
      <c r="I1047" s="2">
        <v>207</v>
      </c>
      <c r="K1047" s="2">
        <v>120</v>
      </c>
      <c r="L1047" s="2" t="s">
        <v>30</v>
      </c>
      <c r="M1047" s="2" t="s">
        <v>476</v>
      </c>
      <c r="N1047" s="2" t="s">
        <v>479</v>
      </c>
      <c r="O1047" s="2" t="s">
        <v>493</v>
      </c>
      <c r="Q1047" s="1"/>
      <c r="S1047" s="9"/>
      <c r="T1047" s="10"/>
      <c r="U1047" s="8"/>
      <c r="W1047" s="2" t="s">
        <v>565</v>
      </c>
      <c r="X1047" s="45" t="str" cm="1">
        <f t="array" ref="X1047">IF(X1030="TRUE",IF(AND(C1043&lt;&gt;1,C1044:C1047="",S1043:U1047=""), "FALSE","TRUE"),"FALSE")</f>
        <v>FALSE</v>
      </c>
      <c r="Z1047" s="1"/>
    </row>
    <row r="1048" spans="2:26" x14ac:dyDescent="0.4">
      <c r="B1048" s="3" t="s">
        <v>19</v>
      </c>
      <c r="I1048" s="2">
        <v>207</v>
      </c>
      <c r="Q1048" s="1"/>
      <c r="Z1048" s="1"/>
    </row>
    <row r="1049" spans="2:26" x14ac:dyDescent="0.4">
      <c r="B1049" s="50" t="s">
        <v>513</v>
      </c>
      <c r="C1049" s="50"/>
      <c r="D1049" s="33"/>
      <c r="E1049" s="2" t="s">
        <v>514</v>
      </c>
      <c r="I1049" s="2">
        <v>207</v>
      </c>
      <c r="L1049" s="2" t="s">
        <v>515</v>
      </c>
      <c r="M1049" s="2" t="s">
        <v>476</v>
      </c>
      <c r="N1049" s="2" t="s">
        <v>479</v>
      </c>
      <c r="O1049" s="2" t="s">
        <v>514</v>
      </c>
      <c r="Q1049" s="1"/>
      <c r="S1049" s="6" t="s">
        <v>36</v>
      </c>
      <c r="T1049" s="6" t="s">
        <v>37</v>
      </c>
      <c r="U1049" s="6" t="s">
        <v>38</v>
      </c>
      <c r="Z1049" s="1"/>
    </row>
    <row r="1050" spans="2:26" x14ac:dyDescent="0.4">
      <c r="B1050" s="7" t="s">
        <v>134</v>
      </c>
      <c r="C1050" s="5">
        <v>1</v>
      </c>
      <c r="D1050" s="30"/>
      <c r="E1050" s="2" t="s">
        <v>392</v>
      </c>
      <c r="F1050" s="2" t="s">
        <v>106</v>
      </c>
      <c r="G1050" s="2" t="s">
        <v>103</v>
      </c>
      <c r="H1050" s="2">
        <v>221</v>
      </c>
      <c r="I1050" s="2">
        <v>207</v>
      </c>
      <c r="K1050" s="2">
        <v>3</v>
      </c>
      <c r="L1050" s="2" t="s">
        <v>136</v>
      </c>
      <c r="M1050" s="2" t="s">
        <v>476</v>
      </c>
      <c r="N1050" s="2" t="s">
        <v>479</v>
      </c>
      <c r="O1050" s="2" t="s">
        <v>514</v>
      </c>
      <c r="Q1050" s="1"/>
      <c r="S1050" s="9"/>
      <c r="T1050" s="10"/>
      <c r="U1050" s="8"/>
      <c r="V1050" s="2" t="s">
        <v>105</v>
      </c>
      <c r="W1050" s="2" t="s">
        <v>561</v>
      </c>
      <c r="X1050" s="45" t="str" cm="1">
        <f t="array" ref="X1050">IF(X1030="TRUE",IF(AND(C1050&lt;&gt;1,C1051:C1052="",S1050:U1052=""), "FALSE","TRUE"),"FALSE")</f>
        <v>FALSE</v>
      </c>
      <c r="Z1050" s="1"/>
    </row>
    <row r="1051" spans="2:26" x14ac:dyDescent="0.4">
      <c r="B1051" s="7" t="s">
        <v>516</v>
      </c>
      <c r="C1051" s="8"/>
      <c r="D1051" s="31"/>
      <c r="E1051" s="2" t="s">
        <v>517</v>
      </c>
      <c r="F1051" s="2" t="s">
        <v>499</v>
      </c>
      <c r="G1051" s="2" t="s">
        <v>498</v>
      </c>
      <c r="H1051" s="2">
        <v>221</v>
      </c>
      <c r="I1051" s="2">
        <v>207</v>
      </c>
      <c r="K1051" s="2">
        <v>50</v>
      </c>
      <c r="L1051" s="2" t="s">
        <v>30</v>
      </c>
      <c r="M1051" s="2" t="s">
        <v>476</v>
      </c>
      <c r="N1051" s="2" t="s">
        <v>479</v>
      </c>
      <c r="O1051" s="2" t="s">
        <v>514</v>
      </c>
      <c r="Q1051" s="1"/>
      <c r="S1051" s="9"/>
      <c r="T1051" s="10"/>
      <c r="U1051" s="8"/>
      <c r="W1051" s="2" t="s">
        <v>563</v>
      </c>
      <c r="X1051" s="45" t="str" cm="1">
        <f t="array" ref="X1051">IF(X1030="TRUE",IF(AND(C1050&lt;&gt;1,C1051:C1052="",S1050:U1052=""), "FALSE","TRUE"),"FALSE")</f>
        <v>FALSE</v>
      </c>
      <c r="Z1051" s="1"/>
    </row>
    <row r="1052" spans="2:26" x14ac:dyDescent="0.4">
      <c r="B1052" s="7" t="s">
        <v>508</v>
      </c>
      <c r="C1052" s="8"/>
      <c r="D1052" s="31"/>
      <c r="E1052" s="2" t="s">
        <v>518</v>
      </c>
      <c r="F1052" s="2" t="s">
        <v>512</v>
      </c>
      <c r="G1052" s="2" t="s">
        <v>511</v>
      </c>
      <c r="H1052" s="2">
        <v>221</v>
      </c>
      <c r="I1052" s="2">
        <v>207</v>
      </c>
      <c r="K1052" s="2">
        <v>120</v>
      </c>
      <c r="L1052" s="2" t="s">
        <v>30</v>
      </c>
      <c r="M1052" s="2" t="s">
        <v>476</v>
      </c>
      <c r="N1052" s="2" t="s">
        <v>479</v>
      </c>
      <c r="O1052" s="2" t="s">
        <v>514</v>
      </c>
      <c r="Q1052" s="1"/>
      <c r="S1052" s="9"/>
      <c r="T1052" s="10"/>
      <c r="U1052" s="8"/>
      <c r="W1052" s="2" t="s">
        <v>565</v>
      </c>
      <c r="X1052" s="45" t="str" cm="1">
        <f t="array" ref="X1052">IF(X1030="TRUE",IF(AND(C1050&lt;&gt;1,C1051:C1052="",S1050:U1052=""), "FALSE","TRUE"),"FALSE")</f>
        <v>FALSE</v>
      </c>
      <c r="Z1052" s="1"/>
    </row>
    <row r="1053" spans="2:26" x14ac:dyDescent="0.4">
      <c r="B1053" s="7" t="s">
        <v>134</v>
      </c>
      <c r="C1053" s="5">
        <v>2</v>
      </c>
      <c r="D1053" s="30"/>
      <c r="E1053" s="2" t="s">
        <v>392</v>
      </c>
      <c r="F1053" s="2" t="s">
        <v>106</v>
      </c>
      <c r="G1053" s="2" t="s">
        <v>103</v>
      </c>
      <c r="H1053" s="2">
        <v>221</v>
      </c>
      <c r="I1053" s="2">
        <v>207</v>
      </c>
      <c r="K1053" s="2">
        <v>3</v>
      </c>
      <c r="L1053" s="2" t="s">
        <v>136</v>
      </c>
      <c r="M1053" s="2" t="s">
        <v>476</v>
      </c>
      <c r="N1053" s="2" t="s">
        <v>479</v>
      </c>
      <c r="O1053" s="2" t="s">
        <v>514</v>
      </c>
      <c r="Q1053" s="1"/>
      <c r="S1053" s="9"/>
      <c r="T1053" s="10"/>
      <c r="U1053" s="8"/>
      <c r="V1053" s="2" t="s">
        <v>105</v>
      </c>
      <c r="W1053" s="2" t="s">
        <v>561</v>
      </c>
      <c r="X1053" s="45" t="str" cm="1">
        <f t="array" ref="X1053">IF(X1030="TRUE",IF(AND(C1053&lt;&gt;1,C1054:C1055="",S1053:U1055=""), "FALSE","TRUE"),"FALSE")</f>
        <v>FALSE</v>
      </c>
      <c r="Z1053" s="1"/>
    </row>
    <row r="1054" spans="2:26" x14ac:dyDescent="0.4">
      <c r="B1054" s="7" t="s">
        <v>516</v>
      </c>
      <c r="C1054" s="8"/>
      <c r="D1054" s="31"/>
      <c r="E1054" s="2" t="s">
        <v>517</v>
      </c>
      <c r="F1054" s="2" t="s">
        <v>499</v>
      </c>
      <c r="G1054" s="2" t="s">
        <v>498</v>
      </c>
      <c r="H1054" s="2">
        <v>221</v>
      </c>
      <c r="I1054" s="2">
        <v>207</v>
      </c>
      <c r="K1054" s="2">
        <v>50</v>
      </c>
      <c r="L1054" s="2" t="s">
        <v>30</v>
      </c>
      <c r="M1054" s="2" t="s">
        <v>476</v>
      </c>
      <c r="N1054" s="2" t="s">
        <v>479</v>
      </c>
      <c r="O1054" s="2" t="s">
        <v>514</v>
      </c>
      <c r="Q1054" s="1"/>
      <c r="S1054" s="9"/>
      <c r="T1054" s="10"/>
      <c r="U1054" s="8"/>
      <c r="W1054" s="2" t="s">
        <v>563</v>
      </c>
      <c r="X1054" s="45" t="str" cm="1">
        <f t="array" ref="X1054">IF(X1030="TRUE",IF(AND(C1053&lt;&gt;1,C1054:C1055="",S1053:U1055=""), "FALSE","TRUE"),"FALSE")</f>
        <v>FALSE</v>
      </c>
      <c r="Z1054" s="1"/>
    </row>
    <row r="1055" spans="2:26" x14ac:dyDescent="0.4">
      <c r="B1055" s="7" t="s">
        <v>508</v>
      </c>
      <c r="C1055" s="8"/>
      <c r="D1055" s="31"/>
      <c r="E1055" s="2" t="s">
        <v>518</v>
      </c>
      <c r="F1055" s="2" t="s">
        <v>512</v>
      </c>
      <c r="G1055" s="2" t="s">
        <v>511</v>
      </c>
      <c r="H1055" s="2">
        <v>221</v>
      </c>
      <c r="I1055" s="2">
        <v>207</v>
      </c>
      <c r="K1055" s="2">
        <v>120</v>
      </c>
      <c r="L1055" s="2" t="s">
        <v>30</v>
      </c>
      <c r="M1055" s="2" t="s">
        <v>476</v>
      </c>
      <c r="N1055" s="2" t="s">
        <v>479</v>
      </c>
      <c r="O1055" s="2" t="s">
        <v>514</v>
      </c>
      <c r="Q1055" s="1"/>
      <c r="S1055" s="9"/>
      <c r="T1055" s="10"/>
      <c r="U1055" s="8"/>
      <c r="W1055" s="2" t="s">
        <v>565</v>
      </c>
      <c r="X1055" s="45" t="str" cm="1">
        <f t="array" ref="X1055">IF(X1030="TRUE",IF(AND(C1053&lt;&gt;1,C1054:C1055="",S1053:U1055=""), "FALSE","TRUE"),"FALSE")</f>
        <v>FALSE</v>
      </c>
      <c r="Z1055" s="1"/>
    </row>
    <row r="1056" spans="2:26" x14ac:dyDescent="0.4">
      <c r="B1056" s="7" t="s">
        <v>134</v>
      </c>
      <c r="C1056" s="5">
        <v>3</v>
      </c>
      <c r="D1056" s="30"/>
      <c r="E1056" s="2" t="s">
        <v>392</v>
      </c>
      <c r="F1056" s="2" t="s">
        <v>106</v>
      </c>
      <c r="G1056" s="2" t="s">
        <v>103</v>
      </c>
      <c r="H1056" s="2">
        <v>221</v>
      </c>
      <c r="I1056" s="2">
        <v>207</v>
      </c>
      <c r="K1056" s="2">
        <v>3</v>
      </c>
      <c r="L1056" s="2" t="s">
        <v>136</v>
      </c>
      <c r="M1056" s="2" t="s">
        <v>476</v>
      </c>
      <c r="N1056" s="2" t="s">
        <v>479</v>
      </c>
      <c r="O1056" s="2" t="s">
        <v>514</v>
      </c>
      <c r="Q1056" s="1"/>
      <c r="S1056" s="9"/>
      <c r="T1056" s="10"/>
      <c r="U1056" s="8"/>
      <c r="V1056" s="2" t="s">
        <v>105</v>
      </c>
      <c r="W1056" s="2" t="s">
        <v>561</v>
      </c>
      <c r="X1056" s="45" t="str" cm="1">
        <f t="array" ref="X1056">IF(X1030="TRUE",IF(AND(C1056&lt;&gt;1,C1057:C1058="",S1056:U1058=""), "FALSE","TRUE"),"FALSE")</f>
        <v>FALSE</v>
      </c>
      <c r="Z1056" s="1"/>
    </row>
    <row r="1057" spans="2:26" x14ac:dyDescent="0.4">
      <c r="B1057" s="7" t="s">
        <v>516</v>
      </c>
      <c r="C1057" s="8"/>
      <c r="D1057" s="31"/>
      <c r="E1057" s="2" t="s">
        <v>517</v>
      </c>
      <c r="F1057" s="2" t="s">
        <v>499</v>
      </c>
      <c r="G1057" s="2" t="s">
        <v>498</v>
      </c>
      <c r="H1057" s="2">
        <v>221</v>
      </c>
      <c r="I1057" s="2">
        <v>207</v>
      </c>
      <c r="K1057" s="2">
        <v>50</v>
      </c>
      <c r="L1057" s="2" t="s">
        <v>30</v>
      </c>
      <c r="M1057" s="2" t="s">
        <v>476</v>
      </c>
      <c r="N1057" s="2" t="s">
        <v>479</v>
      </c>
      <c r="O1057" s="2" t="s">
        <v>514</v>
      </c>
      <c r="Q1057" s="1"/>
      <c r="S1057" s="9"/>
      <c r="T1057" s="10"/>
      <c r="U1057" s="8"/>
      <c r="W1057" s="2" t="s">
        <v>563</v>
      </c>
      <c r="X1057" s="45" t="str" cm="1">
        <f t="array" ref="X1057">IF(X1030="TRUE",IF(AND(C1056&lt;&gt;1,C1057:C1058="",S1056:U1058=""), "FALSE","TRUE"),"FALSE")</f>
        <v>FALSE</v>
      </c>
      <c r="Z1057" s="1"/>
    </row>
    <row r="1058" spans="2:26" x14ac:dyDescent="0.4">
      <c r="B1058" s="7" t="s">
        <v>508</v>
      </c>
      <c r="C1058" s="8"/>
      <c r="D1058" s="31"/>
      <c r="E1058" s="2" t="s">
        <v>518</v>
      </c>
      <c r="F1058" s="2" t="s">
        <v>512</v>
      </c>
      <c r="G1058" s="2" t="s">
        <v>511</v>
      </c>
      <c r="H1058" s="2">
        <v>221</v>
      </c>
      <c r="I1058" s="2">
        <v>207</v>
      </c>
      <c r="K1058" s="2">
        <v>120</v>
      </c>
      <c r="L1058" s="2" t="s">
        <v>30</v>
      </c>
      <c r="M1058" s="2" t="s">
        <v>476</v>
      </c>
      <c r="N1058" s="2" t="s">
        <v>479</v>
      </c>
      <c r="O1058" s="2" t="s">
        <v>514</v>
      </c>
      <c r="Q1058" s="1"/>
      <c r="S1058" s="9"/>
      <c r="T1058" s="10"/>
      <c r="U1058" s="8"/>
      <c r="W1058" s="2" t="s">
        <v>565</v>
      </c>
      <c r="X1058" s="45" t="str" cm="1">
        <f t="array" ref="X1058">IF(X1030="TRUE",IF(AND(C1056&lt;&gt;1,C1057:C1058="",S1056:U1058=""), "FALSE","TRUE"),"FALSE")</f>
        <v>FALSE</v>
      </c>
      <c r="Z1058" s="1"/>
    </row>
    <row r="1059" spans="2:26" x14ac:dyDescent="0.4">
      <c r="B1059" s="7" t="s">
        <v>134</v>
      </c>
      <c r="C1059" s="5">
        <v>4</v>
      </c>
      <c r="D1059" s="30"/>
      <c r="E1059" s="2" t="s">
        <v>392</v>
      </c>
      <c r="F1059" s="2" t="s">
        <v>106</v>
      </c>
      <c r="G1059" s="2" t="s">
        <v>103</v>
      </c>
      <c r="H1059" s="2">
        <v>221</v>
      </c>
      <c r="I1059" s="2">
        <v>207</v>
      </c>
      <c r="K1059" s="2">
        <v>3</v>
      </c>
      <c r="L1059" s="2" t="s">
        <v>136</v>
      </c>
      <c r="M1059" s="2" t="s">
        <v>476</v>
      </c>
      <c r="N1059" s="2" t="s">
        <v>479</v>
      </c>
      <c r="O1059" s="2" t="s">
        <v>514</v>
      </c>
      <c r="Q1059" s="1"/>
      <c r="S1059" s="9"/>
      <c r="T1059" s="10"/>
      <c r="U1059" s="8"/>
      <c r="V1059" s="2" t="s">
        <v>105</v>
      </c>
      <c r="W1059" s="2" t="s">
        <v>561</v>
      </c>
      <c r="X1059" s="45" t="str" cm="1">
        <f t="array" ref="X1059">IF(X1030="TRUE",IF(AND(C1059&lt;&gt;1,C1060:C1061="",S1059:U1061=""), "FALSE","TRUE"),"FALSE")</f>
        <v>FALSE</v>
      </c>
      <c r="Z1059" s="1"/>
    </row>
    <row r="1060" spans="2:26" x14ac:dyDescent="0.4">
      <c r="B1060" s="7" t="s">
        <v>516</v>
      </c>
      <c r="C1060" s="8"/>
      <c r="D1060" s="31"/>
      <c r="E1060" s="2" t="s">
        <v>517</v>
      </c>
      <c r="F1060" s="2" t="s">
        <v>499</v>
      </c>
      <c r="G1060" s="2" t="s">
        <v>498</v>
      </c>
      <c r="H1060" s="2">
        <v>221</v>
      </c>
      <c r="I1060" s="2">
        <v>207</v>
      </c>
      <c r="K1060" s="2">
        <v>50</v>
      </c>
      <c r="L1060" s="2" t="s">
        <v>30</v>
      </c>
      <c r="M1060" s="2" t="s">
        <v>476</v>
      </c>
      <c r="N1060" s="2" t="s">
        <v>479</v>
      </c>
      <c r="O1060" s="2" t="s">
        <v>514</v>
      </c>
      <c r="Q1060" s="1"/>
      <c r="S1060" s="9"/>
      <c r="T1060" s="10"/>
      <c r="U1060" s="8"/>
      <c r="W1060" s="2" t="s">
        <v>563</v>
      </c>
      <c r="X1060" s="45" t="str" cm="1">
        <f t="array" ref="X1060">IF(X1030="TRUE",IF(AND(C1059&lt;&gt;1,C1060:C1061="",S1059:U1061=""), "FALSE","TRUE"),"FALSE")</f>
        <v>FALSE</v>
      </c>
      <c r="Z1060" s="1"/>
    </row>
    <row r="1061" spans="2:26" x14ac:dyDescent="0.4">
      <c r="B1061" s="7" t="s">
        <v>508</v>
      </c>
      <c r="C1061" s="8"/>
      <c r="D1061" s="31"/>
      <c r="E1061" s="2" t="s">
        <v>518</v>
      </c>
      <c r="F1061" s="2" t="s">
        <v>512</v>
      </c>
      <c r="G1061" s="2" t="s">
        <v>511</v>
      </c>
      <c r="H1061" s="2">
        <v>221</v>
      </c>
      <c r="I1061" s="2">
        <v>207</v>
      </c>
      <c r="K1061" s="2">
        <v>120</v>
      </c>
      <c r="L1061" s="2" t="s">
        <v>30</v>
      </c>
      <c r="M1061" s="2" t="s">
        <v>476</v>
      </c>
      <c r="N1061" s="2" t="s">
        <v>479</v>
      </c>
      <c r="O1061" s="2" t="s">
        <v>514</v>
      </c>
      <c r="Q1061" s="1"/>
      <c r="S1061" s="9"/>
      <c r="T1061" s="10"/>
      <c r="U1061" s="8"/>
      <c r="W1061" s="2" t="s">
        <v>565</v>
      </c>
      <c r="X1061" s="45" t="str" cm="1">
        <f t="array" ref="X1061">IF(X1030="TRUE",IF(AND(C1059&lt;&gt;1,C1060:C1061="",S1059:U1061=""), "FALSE","TRUE"),"FALSE")</f>
        <v>FALSE</v>
      </c>
      <c r="Z1061" s="1"/>
    </row>
    <row r="1062" spans="2:26" x14ac:dyDescent="0.4">
      <c r="B1062" s="7" t="s">
        <v>134</v>
      </c>
      <c r="C1062" s="5">
        <v>5</v>
      </c>
      <c r="D1062" s="30"/>
      <c r="E1062" s="2" t="s">
        <v>392</v>
      </c>
      <c r="F1062" s="2" t="s">
        <v>106</v>
      </c>
      <c r="G1062" s="2" t="s">
        <v>103</v>
      </c>
      <c r="H1062" s="2">
        <v>221</v>
      </c>
      <c r="I1062" s="2">
        <v>207</v>
      </c>
      <c r="K1062" s="2">
        <v>3</v>
      </c>
      <c r="L1062" s="2" t="s">
        <v>136</v>
      </c>
      <c r="M1062" s="2" t="s">
        <v>476</v>
      </c>
      <c r="N1062" s="2" t="s">
        <v>479</v>
      </c>
      <c r="O1062" s="2" t="s">
        <v>514</v>
      </c>
      <c r="Q1062" s="1"/>
      <c r="S1062" s="9"/>
      <c r="T1062" s="10"/>
      <c r="U1062" s="8"/>
      <c r="V1062" s="2" t="s">
        <v>105</v>
      </c>
      <c r="W1062" s="2" t="s">
        <v>561</v>
      </c>
      <c r="X1062" s="45" t="str" cm="1">
        <f t="array" ref="X1062">IF(X1030="TRUE",IF(AND(C1062&lt;&gt;1,C1063:C1064="",S1062:U1064=""), "FALSE","TRUE"),"FALSE")</f>
        <v>FALSE</v>
      </c>
      <c r="Z1062" s="1"/>
    </row>
    <row r="1063" spans="2:26" x14ac:dyDescent="0.4">
      <c r="B1063" s="7" t="s">
        <v>516</v>
      </c>
      <c r="C1063" s="8"/>
      <c r="D1063" s="31"/>
      <c r="E1063" s="2" t="s">
        <v>517</v>
      </c>
      <c r="F1063" s="2" t="s">
        <v>499</v>
      </c>
      <c r="G1063" s="2" t="s">
        <v>498</v>
      </c>
      <c r="H1063" s="2">
        <v>221</v>
      </c>
      <c r="I1063" s="2">
        <v>207</v>
      </c>
      <c r="K1063" s="2">
        <v>50</v>
      </c>
      <c r="L1063" s="2" t="s">
        <v>30</v>
      </c>
      <c r="M1063" s="2" t="s">
        <v>476</v>
      </c>
      <c r="N1063" s="2" t="s">
        <v>479</v>
      </c>
      <c r="O1063" s="2" t="s">
        <v>514</v>
      </c>
      <c r="Q1063" s="1"/>
      <c r="S1063" s="9"/>
      <c r="T1063" s="10"/>
      <c r="U1063" s="8"/>
      <c r="W1063" s="2" t="s">
        <v>563</v>
      </c>
      <c r="X1063" s="45" t="str" cm="1">
        <f t="array" ref="X1063">IF(X1030="TRUE",IF(AND(C1062&lt;&gt;1,C1063:C1064="",S1062:U1064=""), "FALSE","TRUE"),"FALSE")</f>
        <v>FALSE</v>
      </c>
      <c r="Z1063" s="1"/>
    </row>
    <row r="1064" spans="2:26" collapsed="1" x14ac:dyDescent="0.4">
      <c r="B1064" s="7" t="s">
        <v>508</v>
      </c>
      <c r="C1064" s="8"/>
      <c r="D1064" s="31"/>
      <c r="E1064" s="2" t="s">
        <v>518</v>
      </c>
      <c r="F1064" s="2" t="s">
        <v>512</v>
      </c>
      <c r="G1064" s="2" t="s">
        <v>511</v>
      </c>
      <c r="H1064" s="2">
        <v>221</v>
      </c>
      <c r="I1064" s="2">
        <v>207</v>
      </c>
      <c r="K1064" s="2">
        <v>120</v>
      </c>
      <c r="L1064" s="2" t="s">
        <v>30</v>
      </c>
      <c r="M1064" s="2" t="s">
        <v>476</v>
      </c>
      <c r="N1064" s="2" t="s">
        <v>479</v>
      </c>
      <c r="O1064" s="2" t="s">
        <v>514</v>
      </c>
      <c r="Q1064" s="1"/>
      <c r="S1064" s="9"/>
      <c r="T1064" s="10"/>
      <c r="U1064" s="8"/>
      <c r="W1064" s="2" t="s">
        <v>565</v>
      </c>
      <c r="X1064" s="45" t="str" cm="1">
        <f t="array" ref="X1064">IF(X1030="TRUE",IF(AND(C1062&lt;&gt;1,C1063:C1064="",S1062:U1064=""), "FALSE","TRUE"),"FALSE")</f>
        <v>FALSE</v>
      </c>
      <c r="Z1064" s="1"/>
    </row>
    <row r="1065" spans="2:26" hidden="1" outlineLevel="1" x14ac:dyDescent="0.4">
      <c r="B1065" s="7" t="s">
        <v>134</v>
      </c>
      <c r="C1065" s="5">
        <v>6</v>
      </c>
      <c r="D1065" s="30"/>
      <c r="E1065" s="2" t="s">
        <v>392</v>
      </c>
      <c r="F1065" s="2" t="s">
        <v>106</v>
      </c>
      <c r="G1065" s="2" t="s">
        <v>103</v>
      </c>
      <c r="H1065" s="2">
        <v>221</v>
      </c>
      <c r="I1065" s="2">
        <v>207</v>
      </c>
      <c r="K1065" s="2">
        <v>3</v>
      </c>
      <c r="L1065" s="2" t="s">
        <v>136</v>
      </c>
      <c r="M1065" s="2" t="s">
        <v>476</v>
      </c>
      <c r="N1065" s="2" t="s">
        <v>479</v>
      </c>
      <c r="O1065" s="2" t="s">
        <v>514</v>
      </c>
      <c r="Q1065" s="1"/>
      <c r="S1065" s="9"/>
      <c r="T1065" s="10"/>
      <c r="U1065" s="8"/>
      <c r="V1065" s="2" t="s">
        <v>105</v>
      </c>
      <c r="W1065" s="2" t="s">
        <v>561</v>
      </c>
      <c r="X1065" s="45" t="str" cm="1">
        <f t="array" ref="X1065">IF(X1030="TRUE",IF(AND(C1065&lt;&gt;1,C1066:C1067="",S1065:U1067=""), "FALSE","TRUE"),"FALSE")</f>
        <v>FALSE</v>
      </c>
      <c r="Z1065" s="1"/>
    </row>
    <row r="1066" spans="2:26" hidden="1" outlineLevel="1" x14ac:dyDescent="0.4">
      <c r="B1066" s="7" t="s">
        <v>516</v>
      </c>
      <c r="C1066" s="8"/>
      <c r="D1066" s="31"/>
      <c r="E1066" s="2" t="s">
        <v>517</v>
      </c>
      <c r="F1066" s="2" t="s">
        <v>499</v>
      </c>
      <c r="G1066" s="2" t="s">
        <v>498</v>
      </c>
      <c r="H1066" s="2">
        <v>221</v>
      </c>
      <c r="I1066" s="2">
        <v>207</v>
      </c>
      <c r="K1066" s="2">
        <v>50</v>
      </c>
      <c r="L1066" s="2" t="s">
        <v>30</v>
      </c>
      <c r="M1066" s="2" t="s">
        <v>476</v>
      </c>
      <c r="N1066" s="2" t="s">
        <v>479</v>
      </c>
      <c r="O1066" s="2" t="s">
        <v>514</v>
      </c>
      <c r="Q1066" s="1"/>
      <c r="S1066" s="9"/>
      <c r="T1066" s="10"/>
      <c r="U1066" s="8"/>
      <c r="W1066" s="2" t="s">
        <v>563</v>
      </c>
      <c r="X1066" s="45" t="str" cm="1">
        <f t="array" ref="X1066">IF(X1030="TRUE",IF(AND(C1065&lt;&gt;1,C1066:C1067="",S1065:U1067=""), "FALSE","TRUE"),"FALSE")</f>
        <v>FALSE</v>
      </c>
      <c r="Z1066" s="1"/>
    </row>
    <row r="1067" spans="2:26" hidden="1" outlineLevel="1" x14ac:dyDescent="0.4">
      <c r="B1067" s="7" t="s">
        <v>508</v>
      </c>
      <c r="C1067" s="8"/>
      <c r="D1067" s="31"/>
      <c r="E1067" s="2" t="s">
        <v>518</v>
      </c>
      <c r="F1067" s="2" t="s">
        <v>512</v>
      </c>
      <c r="G1067" s="2" t="s">
        <v>511</v>
      </c>
      <c r="H1067" s="2">
        <v>221</v>
      </c>
      <c r="I1067" s="2">
        <v>207</v>
      </c>
      <c r="K1067" s="2">
        <v>120</v>
      </c>
      <c r="L1067" s="2" t="s">
        <v>30</v>
      </c>
      <c r="M1067" s="2" t="s">
        <v>476</v>
      </c>
      <c r="N1067" s="2" t="s">
        <v>479</v>
      </c>
      <c r="O1067" s="2" t="s">
        <v>514</v>
      </c>
      <c r="Q1067" s="1"/>
      <c r="S1067" s="9"/>
      <c r="T1067" s="10"/>
      <c r="U1067" s="8"/>
      <c r="W1067" s="2" t="s">
        <v>565</v>
      </c>
      <c r="X1067" s="45" t="str" cm="1">
        <f t="array" ref="X1067">IF(X1030="TRUE",IF(AND(C1065&lt;&gt;1,C1066:C1067="",S1065:U1067=""), "FALSE","TRUE"),"FALSE")</f>
        <v>FALSE</v>
      </c>
      <c r="Z1067" s="1"/>
    </row>
    <row r="1068" spans="2:26" hidden="1" outlineLevel="1" x14ac:dyDescent="0.4">
      <c r="B1068" s="7" t="s">
        <v>134</v>
      </c>
      <c r="C1068" s="5">
        <v>7</v>
      </c>
      <c r="D1068" s="30"/>
      <c r="E1068" s="2" t="s">
        <v>392</v>
      </c>
      <c r="F1068" s="2" t="s">
        <v>106</v>
      </c>
      <c r="G1068" s="2" t="s">
        <v>103</v>
      </c>
      <c r="H1068" s="2">
        <v>221</v>
      </c>
      <c r="I1068" s="2">
        <v>207</v>
      </c>
      <c r="K1068" s="2">
        <v>3</v>
      </c>
      <c r="L1068" s="2" t="s">
        <v>136</v>
      </c>
      <c r="M1068" s="2" t="s">
        <v>476</v>
      </c>
      <c r="N1068" s="2" t="s">
        <v>479</v>
      </c>
      <c r="O1068" s="2" t="s">
        <v>514</v>
      </c>
      <c r="Q1068" s="1"/>
      <c r="S1068" s="9"/>
      <c r="T1068" s="10"/>
      <c r="U1068" s="8"/>
      <c r="V1068" s="2" t="s">
        <v>105</v>
      </c>
      <c r="W1068" s="2" t="s">
        <v>561</v>
      </c>
      <c r="X1068" s="45" t="str" cm="1">
        <f t="array" ref="X1068">IF(X1030="TRUE",IF(AND(C1068&lt;&gt;1,C1069:C1070="",S1068:U1070=""), "FALSE","TRUE"),"FALSE")</f>
        <v>FALSE</v>
      </c>
      <c r="Z1068" s="1"/>
    </row>
    <row r="1069" spans="2:26" hidden="1" outlineLevel="1" x14ac:dyDescent="0.4">
      <c r="B1069" s="7" t="s">
        <v>516</v>
      </c>
      <c r="C1069" s="8"/>
      <c r="D1069" s="31"/>
      <c r="E1069" s="2" t="s">
        <v>517</v>
      </c>
      <c r="F1069" s="2" t="s">
        <v>499</v>
      </c>
      <c r="G1069" s="2" t="s">
        <v>498</v>
      </c>
      <c r="H1069" s="2">
        <v>221</v>
      </c>
      <c r="I1069" s="2">
        <v>207</v>
      </c>
      <c r="K1069" s="2">
        <v>50</v>
      </c>
      <c r="L1069" s="2" t="s">
        <v>30</v>
      </c>
      <c r="M1069" s="2" t="s">
        <v>476</v>
      </c>
      <c r="N1069" s="2" t="s">
        <v>479</v>
      </c>
      <c r="O1069" s="2" t="s">
        <v>514</v>
      </c>
      <c r="Q1069" s="1"/>
      <c r="S1069" s="9"/>
      <c r="T1069" s="10"/>
      <c r="U1069" s="8"/>
      <c r="W1069" s="2" t="s">
        <v>563</v>
      </c>
      <c r="X1069" s="45" t="str" cm="1">
        <f t="array" ref="X1069">IF(X1030="TRUE",IF(AND(C1068&lt;&gt;1,C1069:C1070="",S1068:U1070=""), "FALSE","TRUE"),"FALSE")</f>
        <v>FALSE</v>
      </c>
      <c r="Z1069" s="1"/>
    </row>
    <row r="1070" spans="2:26" hidden="1" outlineLevel="1" x14ac:dyDescent="0.4">
      <c r="B1070" s="7" t="s">
        <v>508</v>
      </c>
      <c r="C1070" s="8"/>
      <c r="D1070" s="31"/>
      <c r="E1070" s="2" t="s">
        <v>518</v>
      </c>
      <c r="F1070" s="2" t="s">
        <v>512</v>
      </c>
      <c r="G1070" s="2" t="s">
        <v>511</v>
      </c>
      <c r="H1070" s="2">
        <v>221</v>
      </c>
      <c r="I1070" s="2">
        <v>207</v>
      </c>
      <c r="K1070" s="2">
        <v>120</v>
      </c>
      <c r="L1070" s="2" t="s">
        <v>30</v>
      </c>
      <c r="M1070" s="2" t="s">
        <v>476</v>
      </c>
      <c r="N1070" s="2" t="s">
        <v>479</v>
      </c>
      <c r="O1070" s="2" t="s">
        <v>514</v>
      </c>
      <c r="Q1070" s="1"/>
      <c r="S1070" s="9"/>
      <c r="T1070" s="10"/>
      <c r="U1070" s="8"/>
      <c r="W1070" s="2" t="s">
        <v>565</v>
      </c>
      <c r="X1070" s="45" t="str" cm="1">
        <f t="array" ref="X1070">IF(X1030="TRUE",IF(AND(C1068&lt;&gt;1,C1069:C1070="",S1068:U1070=""), "FALSE","TRUE"),"FALSE")</f>
        <v>FALSE</v>
      </c>
      <c r="Z1070" s="1"/>
    </row>
    <row r="1071" spans="2:26" hidden="1" outlineLevel="1" x14ac:dyDescent="0.4">
      <c r="B1071" s="7" t="s">
        <v>134</v>
      </c>
      <c r="C1071" s="5">
        <v>8</v>
      </c>
      <c r="D1071" s="30"/>
      <c r="E1071" s="2" t="s">
        <v>392</v>
      </c>
      <c r="F1071" s="2" t="s">
        <v>106</v>
      </c>
      <c r="G1071" s="2" t="s">
        <v>103</v>
      </c>
      <c r="H1071" s="2">
        <v>221</v>
      </c>
      <c r="I1071" s="2">
        <v>207</v>
      </c>
      <c r="K1071" s="2">
        <v>3</v>
      </c>
      <c r="L1071" s="2" t="s">
        <v>136</v>
      </c>
      <c r="M1071" s="2" t="s">
        <v>476</v>
      </c>
      <c r="N1071" s="2" t="s">
        <v>479</v>
      </c>
      <c r="O1071" s="2" t="s">
        <v>514</v>
      </c>
      <c r="Q1071" s="1"/>
      <c r="S1071" s="9"/>
      <c r="T1071" s="10"/>
      <c r="U1071" s="8"/>
      <c r="V1071" s="2" t="s">
        <v>105</v>
      </c>
      <c r="W1071" s="2" t="s">
        <v>561</v>
      </c>
      <c r="X1071" s="45" t="str" cm="1">
        <f t="array" ref="X1071">IF(X1030="TRUE",IF(AND(C1071&lt;&gt;1,C1072:C1073="",S1071:U1073=""), "FALSE","TRUE"),"FALSE")</f>
        <v>FALSE</v>
      </c>
      <c r="Z1071" s="1"/>
    </row>
    <row r="1072" spans="2:26" hidden="1" outlineLevel="1" x14ac:dyDescent="0.4">
      <c r="B1072" s="7" t="s">
        <v>516</v>
      </c>
      <c r="C1072" s="8"/>
      <c r="D1072" s="31"/>
      <c r="E1072" s="2" t="s">
        <v>517</v>
      </c>
      <c r="F1072" s="2" t="s">
        <v>499</v>
      </c>
      <c r="G1072" s="2" t="s">
        <v>498</v>
      </c>
      <c r="H1072" s="2">
        <v>221</v>
      </c>
      <c r="I1072" s="2">
        <v>207</v>
      </c>
      <c r="K1072" s="2">
        <v>50</v>
      </c>
      <c r="L1072" s="2" t="s">
        <v>30</v>
      </c>
      <c r="M1072" s="2" t="s">
        <v>476</v>
      </c>
      <c r="N1072" s="2" t="s">
        <v>479</v>
      </c>
      <c r="O1072" s="2" t="s">
        <v>514</v>
      </c>
      <c r="Q1072" s="1"/>
      <c r="S1072" s="9"/>
      <c r="T1072" s="10"/>
      <c r="U1072" s="8"/>
      <c r="W1072" s="2" t="s">
        <v>563</v>
      </c>
      <c r="X1072" s="45" t="str" cm="1">
        <f t="array" ref="X1072">IF(X1030="TRUE",IF(AND(C1071&lt;&gt;1,C1072:C1073="",S1071:U1073=""), "FALSE","TRUE"),"FALSE")</f>
        <v>FALSE</v>
      </c>
      <c r="Z1072" s="1"/>
    </row>
    <row r="1073" spans="2:26" hidden="1" outlineLevel="1" x14ac:dyDescent="0.4">
      <c r="B1073" s="7" t="s">
        <v>508</v>
      </c>
      <c r="C1073" s="8"/>
      <c r="D1073" s="31"/>
      <c r="E1073" s="2" t="s">
        <v>518</v>
      </c>
      <c r="F1073" s="2" t="s">
        <v>512</v>
      </c>
      <c r="G1073" s="2" t="s">
        <v>511</v>
      </c>
      <c r="H1073" s="2">
        <v>221</v>
      </c>
      <c r="I1073" s="2">
        <v>207</v>
      </c>
      <c r="K1073" s="2">
        <v>120</v>
      </c>
      <c r="L1073" s="2" t="s">
        <v>30</v>
      </c>
      <c r="M1073" s="2" t="s">
        <v>476</v>
      </c>
      <c r="N1073" s="2" t="s">
        <v>479</v>
      </c>
      <c r="O1073" s="2" t="s">
        <v>514</v>
      </c>
      <c r="Q1073" s="1"/>
      <c r="S1073" s="9"/>
      <c r="T1073" s="10"/>
      <c r="U1073" s="8"/>
      <c r="W1073" s="2" t="s">
        <v>565</v>
      </c>
      <c r="X1073" s="45" t="str" cm="1">
        <f t="array" ref="X1073">IF(X1030="TRUE",IF(AND(C1071&lt;&gt;1,C1072:C1073="",S1071:U1073=""), "FALSE","TRUE"),"FALSE")</f>
        <v>FALSE</v>
      </c>
      <c r="Z1073" s="1"/>
    </row>
    <row r="1074" spans="2:26" hidden="1" outlineLevel="1" x14ac:dyDescent="0.4">
      <c r="B1074" s="7" t="s">
        <v>134</v>
      </c>
      <c r="C1074" s="5">
        <v>9</v>
      </c>
      <c r="D1074" s="30"/>
      <c r="E1074" s="2" t="s">
        <v>392</v>
      </c>
      <c r="F1074" s="2" t="s">
        <v>106</v>
      </c>
      <c r="G1074" s="2" t="s">
        <v>103</v>
      </c>
      <c r="H1074" s="2">
        <v>221</v>
      </c>
      <c r="I1074" s="2">
        <v>207</v>
      </c>
      <c r="K1074" s="2">
        <v>3</v>
      </c>
      <c r="L1074" s="2" t="s">
        <v>136</v>
      </c>
      <c r="M1074" s="2" t="s">
        <v>476</v>
      </c>
      <c r="N1074" s="2" t="s">
        <v>479</v>
      </c>
      <c r="O1074" s="2" t="s">
        <v>514</v>
      </c>
      <c r="Q1074" s="1"/>
      <c r="S1074" s="9"/>
      <c r="T1074" s="10"/>
      <c r="U1074" s="8"/>
      <c r="V1074" s="2" t="s">
        <v>105</v>
      </c>
      <c r="W1074" s="2" t="s">
        <v>561</v>
      </c>
      <c r="X1074" s="45" t="str" cm="1">
        <f t="array" ref="X1074">IF(X1030="TRUE",IF(AND(C1074&lt;&gt;1,C1075:C1076="",S1074:U1076=""), "FALSE","TRUE"),"FALSE")</f>
        <v>FALSE</v>
      </c>
      <c r="Z1074" s="1"/>
    </row>
    <row r="1075" spans="2:26" hidden="1" outlineLevel="1" x14ac:dyDescent="0.4">
      <c r="B1075" s="7" t="s">
        <v>516</v>
      </c>
      <c r="C1075" s="8"/>
      <c r="D1075" s="31"/>
      <c r="E1075" s="2" t="s">
        <v>517</v>
      </c>
      <c r="F1075" s="2" t="s">
        <v>499</v>
      </c>
      <c r="G1075" s="2" t="s">
        <v>498</v>
      </c>
      <c r="H1075" s="2">
        <v>221</v>
      </c>
      <c r="I1075" s="2">
        <v>207</v>
      </c>
      <c r="K1075" s="2">
        <v>50</v>
      </c>
      <c r="L1075" s="2" t="s">
        <v>30</v>
      </c>
      <c r="M1075" s="2" t="s">
        <v>476</v>
      </c>
      <c r="N1075" s="2" t="s">
        <v>479</v>
      </c>
      <c r="O1075" s="2" t="s">
        <v>514</v>
      </c>
      <c r="Q1075" s="1"/>
      <c r="S1075" s="9"/>
      <c r="T1075" s="10"/>
      <c r="U1075" s="8"/>
      <c r="W1075" s="2" t="s">
        <v>563</v>
      </c>
      <c r="X1075" s="45" t="str" cm="1">
        <f t="array" ref="X1075">IF(X1030="TRUE",IF(AND(C1074&lt;&gt;1,C1075:C1076="",S1074:U1076=""), "FALSE","TRUE"),"FALSE")</f>
        <v>FALSE</v>
      </c>
      <c r="Z1075" s="1"/>
    </row>
    <row r="1076" spans="2:26" hidden="1" outlineLevel="1" x14ac:dyDescent="0.4">
      <c r="B1076" s="7" t="s">
        <v>508</v>
      </c>
      <c r="C1076" s="8"/>
      <c r="D1076" s="31"/>
      <c r="E1076" s="2" t="s">
        <v>518</v>
      </c>
      <c r="F1076" s="2" t="s">
        <v>512</v>
      </c>
      <c r="G1076" s="2" t="s">
        <v>511</v>
      </c>
      <c r="H1076" s="2">
        <v>221</v>
      </c>
      <c r="I1076" s="2">
        <v>207</v>
      </c>
      <c r="K1076" s="2">
        <v>120</v>
      </c>
      <c r="L1076" s="2" t="s">
        <v>30</v>
      </c>
      <c r="M1076" s="2" t="s">
        <v>476</v>
      </c>
      <c r="N1076" s="2" t="s">
        <v>479</v>
      </c>
      <c r="O1076" s="2" t="s">
        <v>514</v>
      </c>
      <c r="Q1076" s="1"/>
      <c r="S1076" s="9"/>
      <c r="T1076" s="10"/>
      <c r="U1076" s="8"/>
      <c r="W1076" s="2" t="s">
        <v>565</v>
      </c>
      <c r="X1076" s="45" t="str" cm="1">
        <f t="array" ref="X1076">IF(X1030="TRUE",IF(AND(C1074&lt;&gt;1,C1075:C1076="",S1074:U1076=""), "FALSE","TRUE"),"FALSE")</f>
        <v>FALSE</v>
      </c>
      <c r="Z1076" s="1"/>
    </row>
    <row r="1077" spans="2:26" hidden="1" outlineLevel="1" x14ac:dyDescent="0.4">
      <c r="B1077" s="7" t="s">
        <v>134</v>
      </c>
      <c r="C1077" s="5">
        <v>10</v>
      </c>
      <c r="D1077" s="30"/>
      <c r="E1077" s="2" t="s">
        <v>392</v>
      </c>
      <c r="F1077" s="2" t="s">
        <v>106</v>
      </c>
      <c r="G1077" s="2" t="s">
        <v>103</v>
      </c>
      <c r="H1077" s="2">
        <v>221</v>
      </c>
      <c r="I1077" s="2">
        <v>207</v>
      </c>
      <c r="K1077" s="2">
        <v>3</v>
      </c>
      <c r="L1077" s="2" t="s">
        <v>136</v>
      </c>
      <c r="M1077" s="2" t="s">
        <v>476</v>
      </c>
      <c r="N1077" s="2" t="s">
        <v>479</v>
      </c>
      <c r="O1077" s="2" t="s">
        <v>514</v>
      </c>
      <c r="Q1077" s="1"/>
      <c r="S1077" s="9"/>
      <c r="T1077" s="10"/>
      <c r="U1077" s="8"/>
      <c r="V1077" s="2" t="s">
        <v>105</v>
      </c>
      <c r="W1077" s="2" t="s">
        <v>561</v>
      </c>
      <c r="X1077" s="45" t="str" cm="1">
        <f t="array" ref="X1077">IF(X1030="TRUE",IF(AND(C1077&lt;&gt;1,C1078:C1079="",S1077:U1079=""), "FALSE","TRUE"),"FALSE")</f>
        <v>FALSE</v>
      </c>
      <c r="Z1077" s="1"/>
    </row>
    <row r="1078" spans="2:26" hidden="1" outlineLevel="1" x14ac:dyDescent="0.4">
      <c r="B1078" s="7" t="s">
        <v>516</v>
      </c>
      <c r="C1078" s="8"/>
      <c r="D1078" s="31"/>
      <c r="E1078" s="2" t="s">
        <v>517</v>
      </c>
      <c r="F1078" s="2" t="s">
        <v>499</v>
      </c>
      <c r="G1078" s="2" t="s">
        <v>498</v>
      </c>
      <c r="H1078" s="2">
        <v>221</v>
      </c>
      <c r="I1078" s="2">
        <v>207</v>
      </c>
      <c r="K1078" s="2">
        <v>50</v>
      </c>
      <c r="L1078" s="2" t="s">
        <v>30</v>
      </c>
      <c r="M1078" s="2" t="s">
        <v>476</v>
      </c>
      <c r="N1078" s="2" t="s">
        <v>479</v>
      </c>
      <c r="O1078" s="2" t="s">
        <v>514</v>
      </c>
      <c r="Q1078" s="1"/>
      <c r="S1078" s="9"/>
      <c r="T1078" s="10"/>
      <c r="U1078" s="8"/>
      <c r="W1078" s="2" t="s">
        <v>563</v>
      </c>
      <c r="X1078" s="45" t="str" cm="1">
        <f t="array" ref="X1078">IF(X1030="TRUE",IF(AND(C1077&lt;&gt;1,C1078:C1079="",S1077:U1079=""), "FALSE","TRUE"),"FALSE")</f>
        <v>FALSE</v>
      </c>
      <c r="Z1078" s="1"/>
    </row>
    <row r="1079" spans="2:26" hidden="1" outlineLevel="1" x14ac:dyDescent="0.4">
      <c r="B1079" s="7" t="s">
        <v>508</v>
      </c>
      <c r="C1079" s="8"/>
      <c r="D1079" s="31"/>
      <c r="E1079" s="2" t="s">
        <v>518</v>
      </c>
      <c r="F1079" s="2" t="s">
        <v>512</v>
      </c>
      <c r="G1079" s="2" t="s">
        <v>511</v>
      </c>
      <c r="H1079" s="2">
        <v>221</v>
      </c>
      <c r="I1079" s="2">
        <v>207</v>
      </c>
      <c r="K1079" s="2">
        <v>120</v>
      </c>
      <c r="L1079" s="2" t="s">
        <v>30</v>
      </c>
      <c r="M1079" s="2" t="s">
        <v>476</v>
      </c>
      <c r="N1079" s="2" t="s">
        <v>479</v>
      </c>
      <c r="O1079" s="2" t="s">
        <v>514</v>
      </c>
      <c r="Q1079" s="1"/>
      <c r="S1079" s="9"/>
      <c r="T1079" s="10"/>
      <c r="U1079" s="8"/>
      <c r="W1079" s="2" t="s">
        <v>565</v>
      </c>
      <c r="X1079" s="45" t="str" cm="1">
        <f t="array" ref="X1079">IF(X1030="TRUE",IF(AND(C1077&lt;&gt;1,C1078:C1079="",S1077:U1079=""), "FALSE","TRUE"),"FALSE")</f>
        <v>FALSE</v>
      </c>
      <c r="Z1079" s="1"/>
    </row>
    <row r="1080" spans="2:26" hidden="1" outlineLevel="1" x14ac:dyDescent="0.4">
      <c r="B1080" s="7" t="s">
        <v>134</v>
      </c>
      <c r="C1080" s="5">
        <v>11</v>
      </c>
      <c r="D1080" s="30"/>
      <c r="E1080" s="2" t="s">
        <v>392</v>
      </c>
      <c r="F1080" s="2" t="s">
        <v>106</v>
      </c>
      <c r="G1080" s="2" t="s">
        <v>103</v>
      </c>
      <c r="H1080" s="2">
        <v>221</v>
      </c>
      <c r="I1080" s="2">
        <v>207</v>
      </c>
      <c r="K1080" s="2">
        <v>3</v>
      </c>
      <c r="L1080" s="2" t="s">
        <v>136</v>
      </c>
      <c r="M1080" s="2" t="s">
        <v>476</v>
      </c>
      <c r="N1080" s="2" t="s">
        <v>479</v>
      </c>
      <c r="O1080" s="2" t="s">
        <v>514</v>
      </c>
      <c r="Q1080" s="1"/>
      <c r="S1080" s="9"/>
      <c r="T1080" s="10"/>
      <c r="U1080" s="8"/>
      <c r="V1080" s="2" t="s">
        <v>105</v>
      </c>
      <c r="W1080" s="2" t="s">
        <v>561</v>
      </c>
      <c r="X1080" s="45" t="str" cm="1">
        <f t="array" ref="X1080">IF(X1030="TRUE",IF(AND(C1080&lt;&gt;1,C1081:C1082="",S1080:U1082=""), "FALSE","TRUE"),"FALSE")</f>
        <v>FALSE</v>
      </c>
      <c r="Z1080" s="1"/>
    </row>
    <row r="1081" spans="2:26" hidden="1" outlineLevel="1" x14ac:dyDescent="0.4">
      <c r="B1081" s="7" t="s">
        <v>516</v>
      </c>
      <c r="C1081" s="8"/>
      <c r="D1081" s="31"/>
      <c r="E1081" s="2" t="s">
        <v>517</v>
      </c>
      <c r="F1081" s="2" t="s">
        <v>499</v>
      </c>
      <c r="G1081" s="2" t="s">
        <v>498</v>
      </c>
      <c r="H1081" s="2">
        <v>221</v>
      </c>
      <c r="I1081" s="2">
        <v>207</v>
      </c>
      <c r="K1081" s="2">
        <v>50</v>
      </c>
      <c r="L1081" s="2" t="s">
        <v>30</v>
      </c>
      <c r="M1081" s="2" t="s">
        <v>476</v>
      </c>
      <c r="N1081" s="2" t="s">
        <v>479</v>
      </c>
      <c r="O1081" s="2" t="s">
        <v>514</v>
      </c>
      <c r="Q1081" s="1"/>
      <c r="S1081" s="9"/>
      <c r="T1081" s="10"/>
      <c r="U1081" s="8"/>
      <c r="W1081" s="2" t="s">
        <v>563</v>
      </c>
      <c r="X1081" s="45" t="str" cm="1">
        <f t="array" ref="X1081">IF(X1030="TRUE",IF(AND(C1080&lt;&gt;1,C1081:C1082="",S1080:U1082=""), "FALSE","TRUE"),"FALSE")</f>
        <v>FALSE</v>
      </c>
      <c r="Z1081" s="1"/>
    </row>
    <row r="1082" spans="2:26" hidden="1" outlineLevel="1" x14ac:dyDescent="0.4">
      <c r="B1082" s="7" t="s">
        <v>508</v>
      </c>
      <c r="C1082" s="8"/>
      <c r="D1082" s="31"/>
      <c r="E1082" s="2" t="s">
        <v>518</v>
      </c>
      <c r="F1082" s="2" t="s">
        <v>512</v>
      </c>
      <c r="G1082" s="2" t="s">
        <v>511</v>
      </c>
      <c r="H1082" s="2">
        <v>221</v>
      </c>
      <c r="I1082" s="2">
        <v>207</v>
      </c>
      <c r="K1082" s="2">
        <v>120</v>
      </c>
      <c r="L1082" s="2" t="s">
        <v>30</v>
      </c>
      <c r="M1082" s="2" t="s">
        <v>476</v>
      </c>
      <c r="N1082" s="2" t="s">
        <v>479</v>
      </c>
      <c r="O1082" s="2" t="s">
        <v>514</v>
      </c>
      <c r="Q1082" s="1"/>
      <c r="S1082" s="9"/>
      <c r="T1082" s="10"/>
      <c r="U1082" s="8"/>
      <c r="W1082" s="2" t="s">
        <v>565</v>
      </c>
      <c r="X1082" s="45" t="str" cm="1">
        <f t="array" ref="X1082">IF(X1030="TRUE",IF(AND(C1080&lt;&gt;1,C1081:C1082="",S1080:U1082=""), "FALSE","TRUE"),"FALSE")</f>
        <v>FALSE</v>
      </c>
      <c r="Z1082" s="1"/>
    </row>
    <row r="1083" spans="2:26" hidden="1" outlineLevel="1" x14ac:dyDescent="0.4">
      <c r="B1083" s="7" t="s">
        <v>134</v>
      </c>
      <c r="C1083" s="5">
        <v>12</v>
      </c>
      <c r="D1083" s="30"/>
      <c r="E1083" s="2" t="s">
        <v>392</v>
      </c>
      <c r="F1083" s="2" t="s">
        <v>106</v>
      </c>
      <c r="G1083" s="2" t="s">
        <v>103</v>
      </c>
      <c r="H1083" s="2">
        <v>221</v>
      </c>
      <c r="I1083" s="2">
        <v>207</v>
      </c>
      <c r="K1083" s="2">
        <v>3</v>
      </c>
      <c r="L1083" s="2" t="s">
        <v>136</v>
      </c>
      <c r="M1083" s="2" t="s">
        <v>476</v>
      </c>
      <c r="N1083" s="2" t="s">
        <v>479</v>
      </c>
      <c r="O1083" s="2" t="s">
        <v>514</v>
      </c>
      <c r="Q1083" s="1"/>
      <c r="S1083" s="9"/>
      <c r="T1083" s="10"/>
      <c r="U1083" s="8"/>
      <c r="V1083" s="2" t="s">
        <v>105</v>
      </c>
      <c r="W1083" s="2" t="s">
        <v>561</v>
      </c>
      <c r="X1083" s="45" t="str" cm="1">
        <f t="array" ref="X1083">IF(X1030="TRUE",IF(AND(C1083&lt;&gt;1,C1084:C1085="",S1083:U1085=""), "FALSE","TRUE"),"FALSE")</f>
        <v>FALSE</v>
      </c>
      <c r="Z1083" s="1"/>
    </row>
    <row r="1084" spans="2:26" hidden="1" outlineLevel="1" x14ac:dyDescent="0.4">
      <c r="B1084" s="7" t="s">
        <v>516</v>
      </c>
      <c r="C1084" s="8"/>
      <c r="D1084" s="31"/>
      <c r="E1084" s="2" t="s">
        <v>517</v>
      </c>
      <c r="F1084" s="2" t="s">
        <v>499</v>
      </c>
      <c r="G1084" s="2" t="s">
        <v>498</v>
      </c>
      <c r="H1084" s="2">
        <v>221</v>
      </c>
      <c r="I1084" s="2">
        <v>207</v>
      </c>
      <c r="K1084" s="2">
        <v>50</v>
      </c>
      <c r="L1084" s="2" t="s">
        <v>30</v>
      </c>
      <c r="M1084" s="2" t="s">
        <v>476</v>
      </c>
      <c r="N1084" s="2" t="s">
        <v>479</v>
      </c>
      <c r="O1084" s="2" t="s">
        <v>514</v>
      </c>
      <c r="Q1084" s="1"/>
      <c r="S1084" s="9"/>
      <c r="T1084" s="10"/>
      <c r="U1084" s="8"/>
      <c r="W1084" s="2" t="s">
        <v>563</v>
      </c>
      <c r="X1084" s="45" t="str" cm="1">
        <f t="array" ref="X1084">IF(X1030="TRUE",IF(AND(C1083&lt;&gt;1,C1084:C1085="",S1083:U1085=""), "FALSE","TRUE"),"FALSE")</f>
        <v>FALSE</v>
      </c>
      <c r="Z1084" s="1"/>
    </row>
    <row r="1085" spans="2:26" hidden="1" outlineLevel="1" x14ac:dyDescent="0.4">
      <c r="B1085" s="7" t="s">
        <v>508</v>
      </c>
      <c r="C1085" s="8"/>
      <c r="D1085" s="31"/>
      <c r="E1085" s="2" t="s">
        <v>518</v>
      </c>
      <c r="F1085" s="2" t="s">
        <v>512</v>
      </c>
      <c r="G1085" s="2" t="s">
        <v>511</v>
      </c>
      <c r="H1085" s="2">
        <v>221</v>
      </c>
      <c r="I1085" s="2">
        <v>207</v>
      </c>
      <c r="K1085" s="2">
        <v>120</v>
      </c>
      <c r="L1085" s="2" t="s">
        <v>30</v>
      </c>
      <c r="M1085" s="2" t="s">
        <v>476</v>
      </c>
      <c r="N1085" s="2" t="s">
        <v>479</v>
      </c>
      <c r="O1085" s="2" t="s">
        <v>514</v>
      </c>
      <c r="Q1085" s="1"/>
      <c r="S1085" s="9"/>
      <c r="T1085" s="10"/>
      <c r="U1085" s="8"/>
      <c r="W1085" s="2" t="s">
        <v>565</v>
      </c>
      <c r="X1085" s="45" t="str" cm="1">
        <f t="array" ref="X1085">IF(X1030="TRUE",IF(AND(C1083&lt;&gt;1,C1084:C1085="",S1083:U1085=""), "FALSE","TRUE"),"FALSE")</f>
        <v>FALSE</v>
      </c>
      <c r="Z1085" s="1"/>
    </row>
    <row r="1086" spans="2:26" hidden="1" outlineLevel="1" x14ac:dyDescent="0.4">
      <c r="B1086" s="7" t="s">
        <v>134</v>
      </c>
      <c r="C1086" s="5">
        <v>13</v>
      </c>
      <c r="D1086" s="30"/>
      <c r="E1086" s="2" t="s">
        <v>392</v>
      </c>
      <c r="F1086" s="2" t="s">
        <v>106</v>
      </c>
      <c r="G1086" s="2" t="s">
        <v>103</v>
      </c>
      <c r="H1086" s="2">
        <v>221</v>
      </c>
      <c r="I1086" s="2">
        <v>207</v>
      </c>
      <c r="K1086" s="2">
        <v>3</v>
      </c>
      <c r="L1086" s="2" t="s">
        <v>136</v>
      </c>
      <c r="M1086" s="2" t="s">
        <v>476</v>
      </c>
      <c r="N1086" s="2" t="s">
        <v>479</v>
      </c>
      <c r="O1086" s="2" t="s">
        <v>514</v>
      </c>
      <c r="Q1086" s="1"/>
      <c r="S1086" s="9"/>
      <c r="T1086" s="10"/>
      <c r="U1086" s="8"/>
      <c r="V1086" s="2" t="s">
        <v>105</v>
      </c>
      <c r="W1086" s="2" t="s">
        <v>561</v>
      </c>
      <c r="X1086" s="45" t="str" cm="1">
        <f t="array" ref="X1086">IF(X1030="TRUE",IF(AND(C1086&lt;&gt;1,C1087:C1088="",S1086:U1088=""), "FALSE","TRUE"),"FALSE")</f>
        <v>FALSE</v>
      </c>
      <c r="Z1086" s="1"/>
    </row>
    <row r="1087" spans="2:26" hidden="1" outlineLevel="1" x14ac:dyDescent="0.4">
      <c r="B1087" s="7" t="s">
        <v>516</v>
      </c>
      <c r="C1087" s="8"/>
      <c r="D1087" s="31"/>
      <c r="E1087" s="2" t="s">
        <v>517</v>
      </c>
      <c r="F1087" s="2" t="s">
        <v>499</v>
      </c>
      <c r="G1087" s="2" t="s">
        <v>498</v>
      </c>
      <c r="H1087" s="2">
        <v>221</v>
      </c>
      <c r="I1087" s="2">
        <v>207</v>
      </c>
      <c r="K1087" s="2">
        <v>50</v>
      </c>
      <c r="L1087" s="2" t="s">
        <v>30</v>
      </c>
      <c r="M1087" s="2" t="s">
        <v>476</v>
      </c>
      <c r="N1087" s="2" t="s">
        <v>479</v>
      </c>
      <c r="O1087" s="2" t="s">
        <v>514</v>
      </c>
      <c r="Q1087" s="1"/>
      <c r="S1087" s="9"/>
      <c r="T1087" s="10"/>
      <c r="U1087" s="8"/>
      <c r="W1087" s="2" t="s">
        <v>563</v>
      </c>
      <c r="X1087" s="45" t="str" cm="1">
        <f t="array" ref="X1087">IF(X1030="TRUE",IF(AND(C1086&lt;&gt;1,C1087:C1088="",S1086:U1088=""), "FALSE","TRUE"),"FALSE")</f>
        <v>FALSE</v>
      </c>
      <c r="Z1087" s="1"/>
    </row>
    <row r="1088" spans="2:26" hidden="1" outlineLevel="1" x14ac:dyDescent="0.4">
      <c r="B1088" s="7" t="s">
        <v>508</v>
      </c>
      <c r="C1088" s="8"/>
      <c r="D1088" s="31"/>
      <c r="E1088" s="2" t="s">
        <v>518</v>
      </c>
      <c r="F1088" s="2" t="s">
        <v>512</v>
      </c>
      <c r="G1088" s="2" t="s">
        <v>511</v>
      </c>
      <c r="H1088" s="2">
        <v>221</v>
      </c>
      <c r="I1088" s="2">
        <v>207</v>
      </c>
      <c r="K1088" s="2">
        <v>120</v>
      </c>
      <c r="L1088" s="2" t="s">
        <v>30</v>
      </c>
      <c r="M1088" s="2" t="s">
        <v>476</v>
      </c>
      <c r="N1088" s="2" t="s">
        <v>479</v>
      </c>
      <c r="O1088" s="2" t="s">
        <v>514</v>
      </c>
      <c r="Q1088" s="1"/>
      <c r="S1088" s="9"/>
      <c r="T1088" s="10"/>
      <c r="U1088" s="8"/>
      <c r="W1088" s="2" t="s">
        <v>565</v>
      </c>
      <c r="X1088" s="45" t="str" cm="1">
        <f t="array" ref="X1088">IF(X1030="TRUE",IF(AND(C1086&lt;&gt;1,C1087:C1088="",S1086:U1088=""), "FALSE","TRUE"),"FALSE")</f>
        <v>FALSE</v>
      </c>
      <c r="Z1088" s="1"/>
    </row>
    <row r="1089" spans="2:26" hidden="1" outlineLevel="1" x14ac:dyDescent="0.4">
      <c r="B1089" s="7" t="s">
        <v>134</v>
      </c>
      <c r="C1089" s="5">
        <v>14</v>
      </c>
      <c r="D1089" s="30"/>
      <c r="E1089" s="2" t="s">
        <v>392</v>
      </c>
      <c r="F1089" s="2" t="s">
        <v>106</v>
      </c>
      <c r="G1089" s="2" t="s">
        <v>103</v>
      </c>
      <c r="H1089" s="2">
        <v>221</v>
      </c>
      <c r="I1089" s="2">
        <v>207</v>
      </c>
      <c r="K1089" s="2">
        <v>3</v>
      </c>
      <c r="L1089" s="2" t="s">
        <v>136</v>
      </c>
      <c r="M1089" s="2" t="s">
        <v>476</v>
      </c>
      <c r="N1089" s="2" t="s">
        <v>479</v>
      </c>
      <c r="O1089" s="2" t="s">
        <v>514</v>
      </c>
      <c r="Q1089" s="1"/>
      <c r="S1089" s="9"/>
      <c r="T1089" s="10"/>
      <c r="U1089" s="8"/>
      <c r="V1089" s="2" t="s">
        <v>105</v>
      </c>
      <c r="W1089" s="2" t="s">
        <v>561</v>
      </c>
      <c r="X1089" s="45" t="str" cm="1">
        <f t="array" ref="X1089">IF(X1030="TRUE",IF(AND(C1089&lt;&gt;1,C1090:C1091="",S1089:U1091=""), "FALSE","TRUE"),"FALSE")</f>
        <v>FALSE</v>
      </c>
      <c r="Z1089" s="1"/>
    </row>
    <row r="1090" spans="2:26" hidden="1" outlineLevel="1" x14ac:dyDescent="0.4">
      <c r="B1090" s="7" t="s">
        <v>516</v>
      </c>
      <c r="C1090" s="8"/>
      <c r="D1090" s="31"/>
      <c r="E1090" s="2" t="s">
        <v>517</v>
      </c>
      <c r="F1090" s="2" t="s">
        <v>499</v>
      </c>
      <c r="G1090" s="2" t="s">
        <v>498</v>
      </c>
      <c r="H1090" s="2">
        <v>221</v>
      </c>
      <c r="I1090" s="2">
        <v>207</v>
      </c>
      <c r="K1090" s="2">
        <v>50</v>
      </c>
      <c r="L1090" s="2" t="s">
        <v>30</v>
      </c>
      <c r="M1090" s="2" t="s">
        <v>476</v>
      </c>
      <c r="N1090" s="2" t="s">
        <v>479</v>
      </c>
      <c r="O1090" s="2" t="s">
        <v>514</v>
      </c>
      <c r="Q1090" s="1"/>
      <c r="S1090" s="9"/>
      <c r="T1090" s="10"/>
      <c r="U1090" s="8"/>
      <c r="W1090" s="2" t="s">
        <v>563</v>
      </c>
      <c r="X1090" s="45" t="str" cm="1">
        <f t="array" ref="X1090">IF(X1030="TRUE",IF(AND(C1089&lt;&gt;1,C1090:C1091="",S1089:U1091=""), "FALSE","TRUE"),"FALSE")</f>
        <v>FALSE</v>
      </c>
      <c r="Z1090" s="1"/>
    </row>
    <row r="1091" spans="2:26" hidden="1" outlineLevel="1" x14ac:dyDescent="0.4">
      <c r="B1091" s="7" t="s">
        <v>508</v>
      </c>
      <c r="C1091" s="8"/>
      <c r="D1091" s="31"/>
      <c r="E1091" s="2" t="s">
        <v>518</v>
      </c>
      <c r="F1091" s="2" t="s">
        <v>512</v>
      </c>
      <c r="G1091" s="2" t="s">
        <v>511</v>
      </c>
      <c r="H1091" s="2">
        <v>221</v>
      </c>
      <c r="I1091" s="2">
        <v>207</v>
      </c>
      <c r="K1091" s="2">
        <v>120</v>
      </c>
      <c r="L1091" s="2" t="s">
        <v>30</v>
      </c>
      <c r="M1091" s="2" t="s">
        <v>476</v>
      </c>
      <c r="N1091" s="2" t="s">
        <v>479</v>
      </c>
      <c r="O1091" s="2" t="s">
        <v>514</v>
      </c>
      <c r="Q1091" s="1"/>
      <c r="S1091" s="9"/>
      <c r="T1091" s="10"/>
      <c r="U1091" s="8"/>
      <c r="W1091" s="2" t="s">
        <v>565</v>
      </c>
      <c r="X1091" s="45" t="str" cm="1">
        <f t="array" ref="X1091">IF(X1030="TRUE",IF(AND(C1089&lt;&gt;1,C1090:C1091="",S1089:U1091=""), "FALSE","TRUE"),"FALSE")</f>
        <v>FALSE</v>
      </c>
      <c r="Z1091" s="1"/>
    </row>
    <row r="1092" spans="2:26" hidden="1" outlineLevel="1" x14ac:dyDescent="0.4">
      <c r="B1092" s="7" t="s">
        <v>134</v>
      </c>
      <c r="C1092" s="5">
        <v>15</v>
      </c>
      <c r="D1092" s="30"/>
      <c r="E1092" s="2" t="s">
        <v>392</v>
      </c>
      <c r="F1092" s="2" t="s">
        <v>106</v>
      </c>
      <c r="G1092" s="2" t="s">
        <v>103</v>
      </c>
      <c r="H1092" s="2">
        <v>221</v>
      </c>
      <c r="I1092" s="2">
        <v>207</v>
      </c>
      <c r="K1092" s="2">
        <v>3</v>
      </c>
      <c r="L1092" s="2" t="s">
        <v>136</v>
      </c>
      <c r="M1092" s="2" t="s">
        <v>476</v>
      </c>
      <c r="N1092" s="2" t="s">
        <v>479</v>
      </c>
      <c r="O1092" s="2" t="s">
        <v>514</v>
      </c>
      <c r="Q1092" s="1"/>
      <c r="S1092" s="9"/>
      <c r="T1092" s="10"/>
      <c r="U1092" s="8"/>
      <c r="V1092" s="2" t="s">
        <v>105</v>
      </c>
      <c r="W1092" s="2" t="s">
        <v>561</v>
      </c>
      <c r="X1092" s="45" t="str" cm="1">
        <f t="array" ref="X1092">IF(X1030="TRUE",IF(AND(C1092&lt;&gt;1,C1093:C1094="",S1092:U1094=""), "FALSE","TRUE"),"FALSE")</f>
        <v>FALSE</v>
      </c>
      <c r="Z1092" s="1"/>
    </row>
    <row r="1093" spans="2:26" hidden="1" outlineLevel="1" x14ac:dyDescent="0.4">
      <c r="B1093" s="7" t="s">
        <v>516</v>
      </c>
      <c r="C1093" s="8"/>
      <c r="D1093" s="31"/>
      <c r="E1093" s="2" t="s">
        <v>517</v>
      </c>
      <c r="F1093" s="2" t="s">
        <v>499</v>
      </c>
      <c r="G1093" s="2" t="s">
        <v>498</v>
      </c>
      <c r="H1093" s="2">
        <v>221</v>
      </c>
      <c r="I1093" s="2">
        <v>207</v>
      </c>
      <c r="K1093" s="2">
        <v>50</v>
      </c>
      <c r="L1093" s="2" t="s">
        <v>30</v>
      </c>
      <c r="M1093" s="2" t="s">
        <v>476</v>
      </c>
      <c r="N1093" s="2" t="s">
        <v>479</v>
      </c>
      <c r="O1093" s="2" t="s">
        <v>514</v>
      </c>
      <c r="Q1093" s="1"/>
      <c r="S1093" s="9"/>
      <c r="T1093" s="10"/>
      <c r="U1093" s="8"/>
      <c r="W1093" s="2" t="s">
        <v>563</v>
      </c>
      <c r="X1093" s="45" t="str" cm="1">
        <f t="array" ref="X1093">IF(X1030="TRUE",IF(AND(C1092&lt;&gt;1,C1093:C1094="",S1092:U1094=""), "FALSE","TRUE"),"FALSE")</f>
        <v>FALSE</v>
      </c>
      <c r="Z1093" s="1"/>
    </row>
    <row r="1094" spans="2:26" hidden="1" outlineLevel="1" x14ac:dyDescent="0.4">
      <c r="B1094" s="7" t="s">
        <v>508</v>
      </c>
      <c r="C1094" s="8"/>
      <c r="D1094" s="31"/>
      <c r="E1094" s="2" t="s">
        <v>518</v>
      </c>
      <c r="F1094" s="2" t="s">
        <v>512</v>
      </c>
      <c r="G1094" s="2" t="s">
        <v>511</v>
      </c>
      <c r="H1094" s="2">
        <v>221</v>
      </c>
      <c r="I1094" s="2">
        <v>207</v>
      </c>
      <c r="K1094" s="2">
        <v>120</v>
      </c>
      <c r="L1094" s="2" t="s">
        <v>30</v>
      </c>
      <c r="M1094" s="2" t="s">
        <v>476</v>
      </c>
      <c r="N1094" s="2" t="s">
        <v>479</v>
      </c>
      <c r="O1094" s="2" t="s">
        <v>514</v>
      </c>
      <c r="Q1094" s="1"/>
      <c r="S1094" s="9"/>
      <c r="T1094" s="10"/>
      <c r="U1094" s="8"/>
      <c r="W1094" s="2" t="s">
        <v>565</v>
      </c>
      <c r="X1094" s="45" t="str" cm="1">
        <f t="array" ref="X1094">IF(X1030="TRUE",IF(AND(C1092&lt;&gt;1,C1093:C1094="",S1092:U1094=""), "FALSE","TRUE"),"FALSE")</f>
        <v>FALSE</v>
      </c>
      <c r="Z1094" s="1"/>
    </row>
    <row r="1095" spans="2:26" hidden="1" outlineLevel="1" x14ac:dyDescent="0.4">
      <c r="B1095" s="7" t="s">
        <v>134</v>
      </c>
      <c r="C1095" s="5">
        <v>16</v>
      </c>
      <c r="D1095" s="30"/>
      <c r="E1095" s="2" t="s">
        <v>392</v>
      </c>
      <c r="F1095" s="2" t="s">
        <v>106</v>
      </c>
      <c r="G1095" s="2" t="s">
        <v>103</v>
      </c>
      <c r="H1095" s="2">
        <v>221</v>
      </c>
      <c r="I1095" s="2">
        <v>207</v>
      </c>
      <c r="K1095" s="2">
        <v>3</v>
      </c>
      <c r="L1095" s="2" t="s">
        <v>136</v>
      </c>
      <c r="M1095" s="2" t="s">
        <v>476</v>
      </c>
      <c r="N1095" s="2" t="s">
        <v>479</v>
      </c>
      <c r="O1095" s="2" t="s">
        <v>514</v>
      </c>
      <c r="Q1095" s="1"/>
      <c r="S1095" s="9"/>
      <c r="T1095" s="10"/>
      <c r="U1095" s="8"/>
      <c r="V1095" s="2" t="s">
        <v>105</v>
      </c>
      <c r="W1095" s="2" t="s">
        <v>561</v>
      </c>
      <c r="X1095" s="45" t="str" cm="1">
        <f t="array" ref="X1095">IF(X1030="TRUE",IF(AND(C1095&lt;&gt;1,C1096:C1097="",S1095:U1097=""), "FALSE","TRUE"),"FALSE")</f>
        <v>FALSE</v>
      </c>
      <c r="Z1095" s="1"/>
    </row>
    <row r="1096" spans="2:26" hidden="1" outlineLevel="1" x14ac:dyDescent="0.4">
      <c r="B1096" s="7" t="s">
        <v>516</v>
      </c>
      <c r="C1096" s="8"/>
      <c r="D1096" s="31"/>
      <c r="E1096" s="2" t="s">
        <v>517</v>
      </c>
      <c r="F1096" s="2" t="s">
        <v>499</v>
      </c>
      <c r="G1096" s="2" t="s">
        <v>498</v>
      </c>
      <c r="H1096" s="2">
        <v>221</v>
      </c>
      <c r="I1096" s="2">
        <v>207</v>
      </c>
      <c r="K1096" s="2">
        <v>50</v>
      </c>
      <c r="L1096" s="2" t="s">
        <v>30</v>
      </c>
      <c r="M1096" s="2" t="s">
        <v>476</v>
      </c>
      <c r="N1096" s="2" t="s">
        <v>479</v>
      </c>
      <c r="O1096" s="2" t="s">
        <v>514</v>
      </c>
      <c r="Q1096" s="1"/>
      <c r="S1096" s="9"/>
      <c r="T1096" s="10"/>
      <c r="U1096" s="8"/>
      <c r="W1096" s="2" t="s">
        <v>563</v>
      </c>
      <c r="X1096" s="45" t="str" cm="1">
        <f t="array" ref="X1096">IF(X1030="TRUE",IF(AND(C1095&lt;&gt;1,C1096:C1097="",S1095:U1097=""), "FALSE","TRUE"),"FALSE")</f>
        <v>FALSE</v>
      </c>
      <c r="Z1096" s="1"/>
    </row>
    <row r="1097" spans="2:26" hidden="1" outlineLevel="1" x14ac:dyDescent="0.4">
      <c r="B1097" s="7" t="s">
        <v>508</v>
      </c>
      <c r="C1097" s="8"/>
      <c r="D1097" s="31"/>
      <c r="E1097" s="2" t="s">
        <v>518</v>
      </c>
      <c r="F1097" s="2" t="s">
        <v>512</v>
      </c>
      <c r="G1097" s="2" t="s">
        <v>511</v>
      </c>
      <c r="H1097" s="2">
        <v>221</v>
      </c>
      <c r="I1097" s="2">
        <v>207</v>
      </c>
      <c r="K1097" s="2">
        <v>120</v>
      </c>
      <c r="L1097" s="2" t="s">
        <v>30</v>
      </c>
      <c r="M1097" s="2" t="s">
        <v>476</v>
      </c>
      <c r="N1097" s="2" t="s">
        <v>479</v>
      </c>
      <c r="O1097" s="2" t="s">
        <v>514</v>
      </c>
      <c r="Q1097" s="1"/>
      <c r="S1097" s="9"/>
      <c r="T1097" s="10"/>
      <c r="U1097" s="8"/>
      <c r="W1097" s="2" t="s">
        <v>565</v>
      </c>
      <c r="X1097" s="45" t="str" cm="1">
        <f t="array" ref="X1097">IF(X1030="TRUE",IF(AND(C1095&lt;&gt;1,C1096:C1097="",S1095:U1097=""), "FALSE","TRUE"),"FALSE")</f>
        <v>FALSE</v>
      </c>
      <c r="Z1097" s="1"/>
    </row>
    <row r="1098" spans="2:26" hidden="1" outlineLevel="1" x14ac:dyDescent="0.4">
      <c r="B1098" s="7" t="s">
        <v>134</v>
      </c>
      <c r="C1098" s="5">
        <v>17</v>
      </c>
      <c r="D1098" s="30"/>
      <c r="E1098" s="2" t="s">
        <v>392</v>
      </c>
      <c r="F1098" s="2" t="s">
        <v>106</v>
      </c>
      <c r="G1098" s="2" t="s">
        <v>103</v>
      </c>
      <c r="H1098" s="2">
        <v>221</v>
      </c>
      <c r="I1098" s="2">
        <v>207</v>
      </c>
      <c r="K1098" s="2">
        <v>3</v>
      </c>
      <c r="L1098" s="2" t="s">
        <v>136</v>
      </c>
      <c r="M1098" s="2" t="s">
        <v>476</v>
      </c>
      <c r="N1098" s="2" t="s">
        <v>479</v>
      </c>
      <c r="O1098" s="2" t="s">
        <v>514</v>
      </c>
      <c r="Q1098" s="1"/>
      <c r="S1098" s="9"/>
      <c r="T1098" s="10"/>
      <c r="U1098" s="8"/>
      <c r="V1098" s="2" t="s">
        <v>105</v>
      </c>
      <c r="W1098" s="2" t="s">
        <v>561</v>
      </c>
      <c r="X1098" s="45" t="str" cm="1">
        <f t="array" ref="X1098">IF(X1030="TRUE",IF(AND(C1098&lt;&gt;1,C1099:C1100="",S1098:U1100=""), "FALSE","TRUE"),"FALSE")</f>
        <v>FALSE</v>
      </c>
      <c r="Z1098" s="1"/>
    </row>
    <row r="1099" spans="2:26" hidden="1" outlineLevel="1" x14ac:dyDescent="0.4">
      <c r="B1099" s="7" t="s">
        <v>516</v>
      </c>
      <c r="C1099" s="8"/>
      <c r="D1099" s="31"/>
      <c r="E1099" s="2" t="s">
        <v>517</v>
      </c>
      <c r="F1099" s="2" t="s">
        <v>499</v>
      </c>
      <c r="G1099" s="2" t="s">
        <v>498</v>
      </c>
      <c r="H1099" s="2">
        <v>221</v>
      </c>
      <c r="I1099" s="2">
        <v>207</v>
      </c>
      <c r="K1099" s="2">
        <v>50</v>
      </c>
      <c r="L1099" s="2" t="s">
        <v>30</v>
      </c>
      <c r="M1099" s="2" t="s">
        <v>476</v>
      </c>
      <c r="N1099" s="2" t="s">
        <v>479</v>
      </c>
      <c r="O1099" s="2" t="s">
        <v>514</v>
      </c>
      <c r="Q1099" s="1"/>
      <c r="S1099" s="9"/>
      <c r="T1099" s="10"/>
      <c r="U1099" s="8"/>
      <c r="W1099" s="2" t="s">
        <v>563</v>
      </c>
      <c r="X1099" s="45" t="str" cm="1">
        <f t="array" ref="X1099">IF(X1030="TRUE",IF(AND(C1098&lt;&gt;1,C1099:C1100="",S1098:U1100=""), "FALSE","TRUE"),"FALSE")</f>
        <v>FALSE</v>
      </c>
      <c r="Z1099" s="1"/>
    </row>
    <row r="1100" spans="2:26" hidden="1" outlineLevel="1" x14ac:dyDescent="0.4">
      <c r="B1100" s="7" t="s">
        <v>508</v>
      </c>
      <c r="C1100" s="8"/>
      <c r="D1100" s="31"/>
      <c r="E1100" s="2" t="s">
        <v>518</v>
      </c>
      <c r="F1100" s="2" t="s">
        <v>512</v>
      </c>
      <c r="G1100" s="2" t="s">
        <v>511</v>
      </c>
      <c r="H1100" s="2">
        <v>221</v>
      </c>
      <c r="I1100" s="2">
        <v>207</v>
      </c>
      <c r="K1100" s="2">
        <v>120</v>
      </c>
      <c r="L1100" s="2" t="s">
        <v>30</v>
      </c>
      <c r="M1100" s="2" t="s">
        <v>476</v>
      </c>
      <c r="N1100" s="2" t="s">
        <v>479</v>
      </c>
      <c r="O1100" s="2" t="s">
        <v>514</v>
      </c>
      <c r="Q1100" s="1"/>
      <c r="S1100" s="9"/>
      <c r="T1100" s="10"/>
      <c r="U1100" s="8"/>
      <c r="W1100" s="2" t="s">
        <v>565</v>
      </c>
      <c r="X1100" s="45" t="str" cm="1">
        <f t="array" ref="X1100">IF(X1030="TRUE",IF(AND(C1098&lt;&gt;1,C1099:C1100="",S1098:U1100=""), "FALSE","TRUE"),"FALSE")</f>
        <v>FALSE</v>
      </c>
      <c r="Z1100" s="1"/>
    </row>
    <row r="1101" spans="2:26" hidden="1" outlineLevel="1" x14ac:dyDescent="0.4">
      <c r="B1101" s="7" t="s">
        <v>134</v>
      </c>
      <c r="C1101" s="5">
        <v>18</v>
      </c>
      <c r="D1101" s="30"/>
      <c r="E1101" s="2" t="s">
        <v>392</v>
      </c>
      <c r="F1101" s="2" t="s">
        <v>106</v>
      </c>
      <c r="G1101" s="2" t="s">
        <v>103</v>
      </c>
      <c r="H1101" s="2">
        <v>221</v>
      </c>
      <c r="I1101" s="2">
        <v>207</v>
      </c>
      <c r="K1101" s="2">
        <v>3</v>
      </c>
      <c r="L1101" s="2" t="s">
        <v>136</v>
      </c>
      <c r="M1101" s="2" t="s">
        <v>476</v>
      </c>
      <c r="N1101" s="2" t="s">
        <v>479</v>
      </c>
      <c r="O1101" s="2" t="s">
        <v>514</v>
      </c>
      <c r="Q1101" s="1"/>
      <c r="S1101" s="9"/>
      <c r="T1101" s="10"/>
      <c r="U1101" s="8"/>
      <c r="V1101" s="2" t="s">
        <v>105</v>
      </c>
      <c r="W1101" s="2" t="s">
        <v>561</v>
      </c>
      <c r="X1101" s="45" t="str" cm="1">
        <f t="array" ref="X1101">IF(X1030="TRUE",IF(AND(C1101&lt;&gt;1,C1102:C1103="",S1101:U1103=""), "FALSE","TRUE"),"FALSE")</f>
        <v>FALSE</v>
      </c>
      <c r="Z1101" s="1"/>
    </row>
    <row r="1102" spans="2:26" hidden="1" outlineLevel="1" x14ac:dyDescent="0.4">
      <c r="B1102" s="7" t="s">
        <v>516</v>
      </c>
      <c r="C1102" s="8"/>
      <c r="D1102" s="31"/>
      <c r="E1102" s="2" t="s">
        <v>517</v>
      </c>
      <c r="F1102" s="2" t="s">
        <v>499</v>
      </c>
      <c r="G1102" s="2" t="s">
        <v>498</v>
      </c>
      <c r="H1102" s="2">
        <v>221</v>
      </c>
      <c r="I1102" s="2">
        <v>207</v>
      </c>
      <c r="K1102" s="2">
        <v>50</v>
      </c>
      <c r="L1102" s="2" t="s">
        <v>30</v>
      </c>
      <c r="M1102" s="2" t="s">
        <v>476</v>
      </c>
      <c r="N1102" s="2" t="s">
        <v>479</v>
      </c>
      <c r="O1102" s="2" t="s">
        <v>514</v>
      </c>
      <c r="Q1102" s="1"/>
      <c r="S1102" s="9"/>
      <c r="T1102" s="10"/>
      <c r="U1102" s="8"/>
      <c r="W1102" s="2" t="s">
        <v>563</v>
      </c>
      <c r="X1102" s="45" t="str" cm="1">
        <f t="array" ref="X1102">IF(X1030="TRUE",IF(AND(C1101&lt;&gt;1,C1102:C1103="",S1101:U1103=""), "FALSE","TRUE"),"FALSE")</f>
        <v>FALSE</v>
      </c>
      <c r="Z1102" s="1"/>
    </row>
    <row r="1103" spans="2:26" hidden="1" outlineLevel="1" x14ac:dyDescent="0.4">
      <c r="B1103" s="7" t="s">
        <v>508</v>
      </c>
      <c r="C1103" s="8"/>
      <c r="D1103" s="31"/>
      <c r="E1103" s="2" t="s">
        <v>518</v>
      </c>
      <c r="F1103" s="2" t="s">
        <v>512</v>
      </c>
      <c r="G1103" s="2" t="s">
        <v>511</v>
      </c>
      <c r="H1103" s="2">
        <v>221</v>
      </c>
      <c r="I1103" s="2">
        <v>207</v>
      </c>
      <c r="K1103" s="2">
        <v>120</v>
      </c>
      <c r="L1103" s="2" t="s">
        <v>30</v>
      </c>
      <c r="M1103" s="2" t="s">
        <v>476</v>
      </c>
      <c r="N1103" s="2" t="s">
        <v>479</v>
      </c>
      <c r="O1103" s="2" t="s">
        <v>514</v>
      </c>
      <c r="Q1103" s="1"/>
      <c r="S1103" s="9"/>
      <c r="T1103" s="10"/>
      <c r="U1103" s="8"/>
      <c r="W1103" s="2" t="s">
        <v>565</v>
      </c>
      <c r="X1103" s="45" t="str" cm="1">
        <f t="array" ref="X1103">IF(X1030="TRUE",IF(AND(C1101&lt;&gt;1,C1102:C1103="",S1101:U1103=""), "FALSE","TRUE"),"FALSE")</f>
        <v>FALSE</v>
      </c>
      <c r="Z1103" s="1"/>
    </row>
    <row r="1104" spans="2:26" hidden="1" outlineLevel="1" x14ac:dyDescent="0.4">
      <c r="B1104" s="7" t="s">
        <v>134</v>
      </c>
      <c r="C1104" s="5">
        <v>19</v>
      </c>
      <c r="D1104" s="30"/>
      <c r="E1104" s="2" t="s">
        <v>392</v>
      </c>
      <c r="F1104" s="2" t="s">
        <v>106</v>
      </c>
      <c r="G1104" s="2" t="s">
        <v>103</v>
      </c>
      <c r="H1104" s="2">
        <v>221</v>
      </c>
      <c r="I1104" s="2">
        <v>207</v>
      </c>
      <c r="K1104" s="2">
        <v>3</v>
      </c>
      <c r="L1104" s="2" t="s">
        <v>136</v>
      </c>
      <c r="M1104" s="2" t="s">
        <v>476</v>
      </c>
      <c r="N1104" s="2" t="s">
        <v>479</v>
      </c>
      <c r="O1104" s="2" t="s">
        <v>514</v>
      </c>
      <c r="Q1104" s="1"/>
      <c r="S1104" s="9"/>
      <c r="T1104" s="10"/>
      <c r="U1104" s="8"/>
      <c r="V1104" s="2" t="s">
        <v>105</v>
      </c>
      <c r="W1104" s="2" t="s">
        <v>561</v>
      </c>
      <c r="X1104" s="45" t="str" cm="1">
        <f t="array" ref="X1104">IF(X1030="TRUE",IF(AND(C1104&lt;&gt;1,C1105:C1106="",S1104:U1106=""), "FALSE","TRUE"),"FALSE")</f>
        <v>FALSE</v>
      </c>
      <c r="Z1104" s="1"/>
    </row>
    <row r="1105" spans="2:26" hidden="1" outlineLevel="1" x14ac:dyDescent="0.4">
      <c r="B1105" s="7" t="s">
        <v>516</v>
      </c>
      <c r="C1105" s="8"/>
      <c r="D1105" s="31"/>
      <c r="E1105" s="2" t="s">
        <v>517</v>
      </c>
      <c r="F1105" s="2" t="s">
        <v>499</v>
      </c>
      <c r="G1105" s="2" t="s">
        <v>498</v>
      </c>
      <c r="H1105" s="2">
        <v>221</v>
      </c>
      <c r="I1105" s="2">
        <v>207</v>
      </c>
      <c r="K1105" s="2">
        <v>50</v>
      </c>
      <c r="L1105" s="2" t="s">
        <v>30</v>
      </c>
      <c r="M1105" s="2" t="s">
        <v>476</v>
      </c>
      <c r="N1105" s="2" t="s">
        <v>479</v>
      </c>
      <c r="O1105" s="2" t="s">
        <v>514</v>
      </c>
      <c r="Q1105" s="1"/>
      <c r="S1105" s="9"/>
      <c r="T1105" s="10"/>
      <c r="U1105" s="8"/>
      <c r="W1105" s="2" t="s">
        <v>563</v>
      </c>
      <c r="X1105" s="45" t="str" cm="1">
        <f t="array" ref="X1105">IF(X1030="TRUE",IF(AND(C1104&lt;&gt;1,C1105:C1106="",S1104:U1106=""), "FALSE","TRUE"),"FALSE")</f>
        <v>FALSE</v>
      </c>
      <c r="Z1105" s="1"/>
    </row>
    <row r="1106" spans="2:26" hidden="1" outlineLevel="1" x14ac:dyDescent="0.4">
      <c r="B1106" s="7" t="s">
        <v>508</v>
      </c>
      <c r="C1106" s="8"/>
      <c r="D1106" s="31"/>
      <c r="E1106" s="2" t="s">
        <v>518</v>
      </c>
      <c r="F1106" s="2" t="s">
        <v>512</v>
      </c>
      <c r="G1106" s="2" t="s">
        <v>511</v>
      </c>
      <c r="H1106" s="2">
        <v>221</v>
      </c>
      <c r="I1106" s="2">
        <v>207</v>
      </c>
      <c r="K1106" s="2">
        <v>120</v>
      </c>
      <c r="L1106" s="2" t="s">
        <v>30</v>
      </c>
      <c r="M1106" s="2" t="s">
        <v>476</v>
      </c>
      <c r="N1106" s="2" t="s">
        <v>479</v>
      </c>
      <c r="O1106" s="2" t="s">
        <v>514</v>
      </c>
      <c r="Q1106" s="1"/>
      <c r="S1106" s="9"/>
      <c r="T1106" s="10"/>
      <c r="U1106" s="8"/>
      <c r="W1106" s="2" t="s">
        <v>565</v>
      </c>
      <c r="X1106" s="45" t="str" cm="1">
        <f t="array" ref="X1106">IF(X1030="TRUE",IF(AND(C1104&lt;&gt;1,C1105:C1106="",S1104:U1106=""), "FALSE","TRUE"),"FALSE")</f>
        <v>FALSE</v>
      </c>
      <c r="Z1106" s="1"/>
    </row>
    <row r="1107" spans="2:26" hidden="1" outlineLevel="1" x14ac:dyDescent="0.4">
      <c r="B1107" s="7" t="s">
        <v>134</v>
      </c>
      <c r="C1107" s="5">
        <v>20</v>
      </c>
      <c r="D1107" s="30"/>
      <c r="E1107" s="2" t="s">
        <v>392</v>
      </c>
      <c r="F1107" s="2" t="s">
        <v>106</v>
      </c>
      <c r="G1107" s="2" t="s">
        <v>103</v>
      </c>
      <c r="H1107" s="2">
        <v>221</v>
      </c>
      <c r="I1107" s="2">
        <v>207</v>
      </c>
      <c r="K1107" s="2">
        <v>3</v>
      </c>
      <c r="L1107" s="2" t="s">
        <v>136</v>
      </c>
      <c r="M1107" s="2" t="s">
        <v>476</v>
      </c>
      <c r="N1107" s="2" t="s">
        <v>479</v>
      </c>
      <c r="O1107" s="2" t="s">
        <v>514</v>
      </c>
      <c r="Q1107" s="1"/>
      <c r="S1107" s="9"/>
      <c r="T1107" s="10"/>
      <c r="U1107" s="8"/>
      <c r="V1107" s="2" t="s">
        <v>105</v>
      </c>
      <c r="W1107" s="2" t="s">
        <v>561</v>
      </c>
      <c r="X1107" s="45" t="str" cm="1">
        <f t="array" ref="X1107">IF(X1030="TRUE",IF(AND(C1107&lt;&gt;1,C1108:C1109="",S1107:U1109=""), "FALSE","TRUE"),"FALSE")</f>
        <v>FALSE</v>
      </c>
      <c r="Z1107" s="1"/>
    </row>
    <row r="1108" spans="2:26" hidden="1" outlineLevel="1" x14ac:dyDescent="0.4">
      <c r="B1108" s="7" t="s">
        <v>516</v>
      </c>
      <c r="C1108" s="8"/>
      <c r="D1108" s="31"/>
      <c r="E1108" s="2" t="s">
        <v>517</v>
      </c>
      <c r="F1108" s="2" t="s">
        <v>499</v>
      </c>
      <c r="G1108" s="2" t="s">
        <v>498</v>
      </c>
      <c r="H1108" s="2">
        <v>221</v>
      </c>
      <c r="I1108" s="2">
        <v>207</v>
      </c>
      <c r="K1108" s="2">
        <v>50</v>
      </c>
      <c r="L1108" s="2" t="s">
        <v>30</v>
      </c>
      <c r="M1108" s="2" t="s">
        <v>476</v>
      </c>
      <c r="N1108" s="2" t="s">
        <v>479</v>
      </c>
      <c r="O1108" s="2" t="s">
        <v>514</v>
      </c>
      <c r="Q1108" s="1"/>
      <c r="S1108" s="9"/>
      <c r="T1108" s="10"/>
      <c r="U1108" s="8"/>
      <c r="W1108" s="2" t="s">
        <v>563</v>
      </c>
      <c r="X1108" s="45" t="str" cm="1">
        <f t="array" ref="X1108">IF(X1030="TRUE",IF(AND(C1107&lt;&gt;1,C1108:C1109="",S1107:U1109=""), "FALSE","TRUE"),"FALSE")</f>
        <v>FALSE</v>
      </c>
      <c r="Z1108" s="1"/>
    </row>
    <row r="1109" spans="2:26" hidden="1" outlineLevel="1" x14ac:dyDescent="0.4">
      <c r="B1109" s="7" t="s">
        <v>508</v>
      </c>
      <c r="C1109" s="8"/>
      <c r="D1109" s="31"/>
      <c r="E1109" s="2" t="s">
        <v>518</v>
      </c>
      <c r="F1109" s="2" t="s">
        <v>512</v>
      </c>
      <c r="G1109" s="2" t="s">
        <v>511</v>
      </c>
      <c r="H1109" s="2">
        <v>221</v>
      </c>
      <c r="I1109" s="2">
        <v>207</v>
      </c>
      <c r="K1109" s="2">
        <v>120</v>
      </c>
      <c r="L1109" s="2" t="s">
        <v>30</v>
      </c>
      <c r="M1109" s="2" t="s">
        <v>476</v>
      </c>
      <c r="N1109" s="2" t="s">
        <v>479</v>
      </c>
      <c r="O1109" s="2" t="s">
        <v>514</v>
      </c>
      <c r="Q1109" s="1"/>
      <c r="S1109" s="9"/>
      <c r="T1109" s="10"/>
      <c r="U1109" s="8"/>
      <c r="W1109" s="2" t="s">
        <v>565</v>
      </c>
      <c r="X1109" s="45" t="str" cm="1">
        <f t="array" ref="X1109">IF(X1030="TRUE",IF(AND(C1107&lt;&gt;1,C1108:C1109="",S1107:U1109=""), "FALSE","TRUE"),"FALSE")</f>
        <v>FALSE</v>
      </c>
      <c r="Z1109" s="1"/>
    </row>
    <row r="1110" spans="2:26" x14ac:dyDescent="0.4">
      <c r="B1110" s="3" t="s">
        <v>19</v>
      </c>
      <c r="I1110" s="2">
        <v>207</v>
      </c>
      <c r="Q1110" s="1"/>
      <c r="Z1110" s="1"/>
    </row>
    <row r="1111" spans="2:26" x14ac:dyDescent="0.4">
      <c r="B1111" s="50" t="s">
        <v>519</v>
      </c>
      <c r="C1111" s="50"/>
      <c r="D1111" s="33"/>
      <c r="E1111" s="2" t="s">
        <v>520</v>
      </c>
      <c r="I1111" s="2">
        <v>207</v>
      </c>
      <c r="L1111" s="2" t="s">
        <v>521</v>
      </c>
      <c r="M1111" s="2" t="s">
        <v>476</v>
      </c>
      <c r="N1111" s="2" t="s">
        <v>479</v>
      </c>
      <c r="O1111" s="2" t="s">
        <v>520</v>
      </c>
      <c r="Q1111" s="1"/>
      <c r="S1111" s="6" t="s">
        <v>36</v>
      </c>
      <c r="T1111" s="6" t="s">
        <v>37</v>
      </c>
      <c r="U1111" s="6" t="s">
        <v>38</v>
      </c>
      <c r="Z1111" s="1"/>
    </row>
    <row r="1112" spans="2:26" x14ac:dyDescent="0.4">
      <c r="B1112" s="7" t="s">
        <v>134</v>
      </c>
      <c r="C1112" s="5">
        <v>1</v>
      </c>
      <c r="D1112" s="30"/>
      <c r="E1112" s="2" t="s">
        <v>392</v>
      </c>
      <c r="F1112" s="2" t="s">
        <v>102</v>
      </c>
      <c r="G1112" s="2" t="s">
        <v>103</v>
      </c>
      <c r="H1112" s="2">
        <v>225</v>
      </c>
      <c r="I1112" s="2">
        <v>207</v>
      </c>
      <c r="K1112" s="2">
        <v>3</v>
      </c>
      <c r="L1112" s="2" t="s">
        <v>136</v>
      </c>
      <c r="M1112" s="2" t="s">
        <v>476</v>
      </c>
      <c r="N1112" s="2" t="s">
        <v>479</v>
      </c>
      <c r="O1112" s="2" t="s">
        <v>520</v>
      </c>
      <c r="Q1112" s="1"/>
      <c r="S1112" s="9"/>
      <c r="T1112" s="10"/>
      <c r="U1112" s="8"/>
      <c r="V1112" s="2" t="s">
        <v>105</v>
      </c>
      <c r="W1112" s="2" t="s">
        <v>561</v>
      </c>
      <c r="X1112" s="45" t="str" cm="1">
        <f t="array" ref="X1112">IF(X1030="TRUE",IF(AND(C1112&lt;&gt;1,C1113:C1118="",S1112:U1118=""), "FALSE","TRUE"),"FALSE")</f>
        <v>FALSE</v>
      </c>
      <c r="Z1112" s="1"/>
    </row>
    <row r="1113" spans="2:26" x14ac:dyDescent="0.4">
      <c r="B1113" s="7" t="s">
        <v>522</v>
      </c>
      <c r="C1113" s="8"/>
      <c r="D1113" s="31"/>
      <c r="E1113" s="2" t="s">
        <v>523</v>
      </c>
      <c r="F1113" s="2" t="s">
        <v>485</v>
      </c>
      <c r="G1113" s="2" t="s">
        <v>369</v>
      </c>
      <c r="H1113" s="2">
        <v>225</v>
      </c>
      <c r="I1113" s="2">
        <v>207</v>
      </c>
      <c r="K1113" s="2">
        <v>240</v>
      </c>
      <c r="L1113" s="2" t="s">
        <v>30</v>
      </c>
      <c r="M1113" s="2" t="s">
        <v>476</v>
      </c>
      <c r="N1113" s="2" t="s">
        <v>479</v>
      </c>
      <c r="O1113" s="2" t="s">
        <v>520</v>
      </c>
      <c r="Q1113" s="1"/>
      <c r="S1113" s="9"/>
      <c r="T1113" s="10"/>
      <c r="U1113" s="8"/>
      <c r="W1113" s="2" t="s">
        <v>465</v>
      </c>
      <c r="X1113" s="45" t="str" cm="1">
        <f t="array" ref="X1113">IF(X1030="TRUE",IF(AND(C1112&lt;&gt;1,C1113:C1118="",S1112:U1118=""), "FALSE","TRUE"),"FALSE")</f>
        <v>FALSE</v>
      </c>
      <c r="Z1113" s="1"/>
    </row>
    <row r="1114" spans="2:26" x14ac:dyDescent="0.4">
      <c r="B1114" s="7" t="s">
        <v>524</v>
      </c>
      <c r="C1114" s="8"/>
      <c r="D1114" s="31"/>
      <c r="E1114" s="2" t="s">
        <v>525</v>
      </c>
      <c r="F1114" s="2" t="s">
        <v>114</v>
      </c>
      <c r="G1114" s="2" t="s">
        <v>115</v>
      </c>
      <c r="H1114" s="2">
        <v>225</v>
      </c>
      <c r="I1114" s="2">
        <v>207</v>
      </c>
      <c r="K1114" s="2">
        <v>120</v>
      </c>
      <c r="L1114" s="2" t="s">
        <v>30</v>
      </c>
      <c r="M1114" s="2" t="s">
        <v>476</v>
      </c>
      <c r="N1114" s="2" t="s">
        <v>479</v>
      </c>
      <c r="O1114" s="2" t="s">
        <v>520</v>
      </c>
      <c r="Q1114" s="1"/>
      <c r="S1114" s="9"/>
      <c r="T1114" s="10"/>
      <c r="U1114" s="8"/>
      <c r="W1114" s="2" t="s">
        <v>468</v>
      </c>
      <c r="X1114" s="45" t="str" cm="1">
        <f t="array" ref="X1114">IF(X1030="TRUE",IF(AND(C1112&lt;&gt;1,C1113:C1118="",S1112:U1118=""), "FALSE","TRUE"),"FALSE")</f>
        <v>FALSE</v>
      </c>
      <c r="Z1114" s="1"/>
    </row>
    <row r="1115" spans="2:26" x14ac:dyDescent="0.4">
      <c r="B1115" s="7" t="s">
        <v>526</v>
      </c>
      <c r="C1115" s="8"/>
      <c r="D1115" s="31"/>
      <c r="E1115" s="2" t="s">
        <v>527</v>
      </c>
      <c r="F1115" s="2" t="str">
        <f>IF(OR($C$87="治験計画届", $C$87="治験計画変更届"), "^$","^.{1,120}$|^$")</f>
        <v>^.{1,120}$|^$</v>
      </c>
      <c r="G1115" s="2" t="str">
        <f>IF(F1115="^$", "入力しないでください","入力してください(120文字以内)")</f>
        <v>入力してください(120文字以内)</v>
      </c>
      <c r="H1115" s="2">
        <v>225</v>
      </c>
      <c r="I1115" s="2">
        <v>207</v>
      </c>
      <c r="K1115" s="2">
        <v>120</v>
      </c>
      <c r="L1115" s="2" t="s">
        <v>30</v>
      </c>
      <c r="M1115" s="2" t="s">
        <v>476</v>
      </c>
      <c r="N1115" s="2" t="s">
        <v>479</v>
      </c>
      <c r="O1115" s="2" t="s">
        <v>520</v>
      </c>
      <c r="Q1115" s="1"/>
      <c r="S1115" s="9"/>
      <c r="T1115" s="10"/>
      <c r="U1115" s="8"/>
      <c r="W1115" s="2" t="s">
        <v>468</v>
      </c>
      <c r="X1115" s="45" t="str" cm="1">
        <f t="array" ref="X1115">IF(X1030="TRUE",IF(AND(C1112&lt;&gt;1,C1113:C1118="",S1112:U1118=""), "FALSE","TRUE"),"FALSE")</f>
        <v>FALSE</v>
      </c>
      <c r="Z1115" s="1"/>
    </row>
    <row r="1116" spans="2:26" x14ac:dyDescent="0.4">
      <c r="B1116" s="7" t="s">
        <v>528</v>
      </c>
      <c r="C1116" s="8"/>
      <c r="D1116" s="31"/>
      <c r="E1116" s="2" t="s">
        <v>529</v>
      </c>
      <c r="F1116" s="2" t="str">
        <f>IF(OR($C$87="治験計画届", $C$87="治験計画変更届"), "^$","^.{1,120}$|^$")</f>
        <v>^.{1,120}$|^$</v>
      </c>
      <c r="G1116" s="2" t="str">
        <f t="shared" ref="G1116:G1118" si="28">IF(F1116="^$", "入力しないでください","入力してください(120文字以内)")</f>
        <v>入力してください(120文字以内)</v>
      </c>
      <c r="H1116" s="2">
        <v>225</v>
      </c>
      <c r="I1116" s="2">
        <v>207</v>
      </c>
      <c r="K1116" s="2">
        <v>120</v>
      </c>
      <c r="L1116" s="2" t="s">
        <v>30</v>
      </c>
      <c r="M1116" s="2" t="s">
        <v>476</v>
      </c>
      <c r="N1116" s="2" t="s">
        <v>479</v>
      </c>
      <c r="O1116" s="2" t="s">
        <v>520</v>
      </c>
      <c r="Q1116" s="1"/>
      <c r="S1116" s="9"/>
      <c r="T1116" s="10"/>
      <c r="U1116" s="8"/>
      <c r="W1116" s="2" t="s">
        <v>468</v>
      </c>
      <c r="X1116" s="45" t="str" cm="1">
        <f t="array" ref="X1116">IF(X1030="TRUE",IF(AND(C1112&lt;&gt;1,C1113:C1118="",S1112:U1118=""), "FALSE","TRUE"),"FALSE")</f>
        <v>FALSE</v>
      </c>
      <c r="Z1116" s="1"/>
    </row>
    <row r="1117" spans="2:26" x14ac:dyDescent="0.4">
      <c r="B1117" s="7" t="s">
        <v>530</v>
      </c>
      <c r="C1117" s="8"/>
      <c r="D1117" s="31"/>
      <c r="E1117" s="2" t="s">
        <v>566</v>
      </c>
      <c r="F1117" s="2" t="str">
        <f>IF(OR($C$87="治験計画届", $C$87="治験計画変更届"), "^$","^.{1,120}$|^$")</f>
        <v>^.{1,120}$|^$</v>
      </c>
      <c r="G1117" s="2" t="str">
        <f t="shared" si="28"/>
        <v>入力してください(120文字以内)</v>
      </c>
      <c r="H1117" s="2">
        <v>225</v>
      </c>
      <c r="I1117" s="2">
        <v>207</v>
      </c>
      <c r="K1117" s="2">
        <v>120</v>
      </c>
      <c r="L1117" s="2" t="s">
        <v>30</v>
      </c>
      <c r="M1117" s="2" t="s">
        <v>476</v>
      </c>
      <c r="N1117" s="2" t="s">
        <v>479</v>
      </c>
      <c r="O1117" s="2" t="s">
        <v>520</v>
      </c>
      <c r="Q1117" s="1"/>
      <c r="S1117" s="9"/>
      <c r="T1117" s="10"/>
      <c r="U1117" s="8"/>
      <c r="W1117" s="2" t="s">
        <v>468</v>
      </c>
      <c r="X1117" s="45" t="str" cm="1">
        <f t="array" ref="X1117">IF(X1030="TRUE",IF(AND(C1112&lt;&gt;1,C1113:C1118="",S1112:U1118=""), "FALSE","TRUE"),"FALSE")</f>
        <v>FALSE</v>
      </c>
      <c r="Z1117" s="1"/>
    </row>
    <row r="1118" spans="2:26" x14ac:dyDescent="0.4">
      <c r="B1118" s="7" t="s">
        <v>532</v>
      </c>
      <c r="C1118" s="8"/>
      <c r="D1118" s="31"/>
      <c r="E1118" s="2" t="s">
        <v>533</v>
      </c>
      <c r="F1118" s="2" t="str">
        <f>IF(OR($C$87="治験計画届", $C$87="治験計画変更届"), "^$","^.{1,120}$|^$")</f>
        <v>^.{1,120}$|^$</v>
      </c>
      <c r="G1118" s="2" t="str">
        <f t="shared" si="28"/>
        <v>入力してください(120文字以内)</v>
      </c>
      <c r="H1118" s="2">
        <v>225</v>
      </c>
      <c r="I1118" s="2">
        <v>207</v>
      </c>
      <c r="K1118" s="2">
        <v>120</v>
      </c>
      <c r="L1118" s="2" t="s">
        <v>30</v>
      </c>
      <c r="M1118" s="2" t="s">
        <v>476</v>
      </c>
      <c r="N1118" s="2" t="s">
        <v>479</v>
      </c>
      <c r="O1118" s="2" t="s">
        <v>520</v>
      </c>
      <c r="Q1118" s="1"/>
      <c r="S1118" s="9"/>
      <c r="T1118" s="10"/>
      <c r="U1118" s="8"/>
      <c r="W1118" s="2" t="s">
        <v>468</v>
      </c>
      <c r="X1118" s="45" t="str" cm="1">
        <f t="array" ref="X1118">IF(X1030="TRUE",IF(AND(C1112&lt;&gt;1,C1113:C1118="",S1112:U1118=""), "FALSE","TRUE"),"FALSE")</f>
        <v>FALSE</v>
      </c>
      <c r="Z1118" s="1"/>
    </row>
    <row r="1119" spans="2:26" x14ac:dyDescent="0.4">
      <c r="B1119" s="7" t="s">
        <v>134</v>
      </c>
      <c r="C1119" s="5">
        <v>2</v>
      </c>
      <c r="D1119" s="30"/>
      <c r="E1119" s="2" t="s">
        <v>392</v>
      </c>
      <c r="F1119" s="2" t="s">
        <v>102</v>
      </c>
      <c r="G1119" s="2" t="s">
        <v>103</v>
      </c>
      <c r="H1119" s="2">
        <v>225</v>
      </c>
      <c r="I1119" s="2">
        <v>207</v>
      </c>
      <c r="K1119" s="2">
        <v>3</v>
      </c>
      <c r="L1119" s="2" t="s">
        <v>136</v>
      </c>
      <c r="M1119" s="2" t="s">
        <v>476</v>
      </c>
      <c r="N1119" s="2" t="s">
        <v>479</v>
      </c>
      <c r="O1119" s="2" t="s">
        <v>520</v>
      </c>
      <c r="Q1119" s="1"/>
      <c r="S1119" s="9"/>
      <c r="T1119" s="10"/>
      <c r="U1119" s="8"/>
      <c r="V1119" s="2" t="s">
        <v>105</v>
      </c>
      <c r="W1119" s="2" t="s">
        <v>561</v>
      </c>
      <c r="X1119" s="45" t="str" cm="1">
        <f t="array" ref="X1119">IF(X1030="TRUE",IF(AND(C1119&lt;&gt;1,C1120:C1125="",S1119:U1125=""), "FALSE","TRUE"),"FALSE")</f>
        <v>FALSE</v>
      </c>
      <c r="Z1119" s="1"/>
    </row>
    <row r="1120" spans="2:26" x14ac:dyDescent="0.4">
      <c r="B1120" s="7" t="s">
        <v>522</v>
      </c>
      <c r="C1120" s="8"/>
      <c r="D1120" s="31"/>
      <c r="E1120" s="2" t="s">
        <v>523</v>
      </c>
      <c r="F1120" s="2" t="s">
        <v>485</v>
      </c>
      <c r="G1120" s="2" t="s">
        <v>369</v>
      </c>
      <c r="H1120" s="2">
        <v>225</v>
      </c>
      <c r="I1120" s="2">
        <v>207</v>
      </c>
      <c r="K1120" s="2">
        <v>240</v>
      </c>
      <c r="L1120" s="2" t="s">
        <v>30</v>
      </c>
      <c r="M1120" s="2" t="s">
        <v>476</v>
      </c>
      <c r="N1120" s="2" t="s">
        <v>479</v>
      </c>
      <c r="O1120" s="2" t="s">
        <v>520</v>
      </c>
      <c r="Q1120" s="1"/>
      <c r="S1120" s="9"/>
      <c r="T1120" s="10"/>
      <c r="U1120" s="8"/>
      <c r="W1120" s="2" t="s">
        <v>465</v>
      </c>
      <c r="X1120" s="45" t="str" cm="1">
        <f t="array" ref="X1120">IF(X1030="TRUE",IF(AND(C1119&lt;&gt;1,C1120:C1125="",S1119:U1125=""), "FALSE","TRUE"),"FALSE")</f>
        <v>FALSE</v>
      </c>
      <c r="Z1120" s="1"/>
    </row>
    <row r="1121" spans="2:26" x14ac:dyDescent="0.4">
      <c r="B1121" s="7" t="s">
        <v>524</v>
      </c>
      <c r="C1121" s="8"/>
      <c r="D1121" s="31"/>
      <c r="E1121" s="2" t="s">
        <v>525</v>
      </c>
      <c r="F1121" s="2" t="s">
        <v>114</v>
      </c>
      <c r="G1121" s="2" t="s">
        <v>115</v>
      </c>
      <c r="H1121" s="2">
        <v>225</v>
      </c>
      <c r="I1121" s="2">
        <v>207</v>
      </c>
      <c r="K1121" s="2">
        <v>120</v>
      </c>
      <c r="L1121" s="2" t="s">
        <v>30</v>
      </c>
      <c r="M1121" s="2" t="s">
        <v>476</v>
      </c>
      <c r="N1121" s="2" t="s">
        <v>479</v>
      </c>
      <c r="O1121" s="2" t="s">
        <v>520</v>
      </c>
      <c r="Q1121" s="1"/>
      <c r="S1121" s="9"/>
      <c r="T1121" s="10"/>
      <c r="U1121" s="8"/>
      <c r="W1121" s="2" t="s">
        <v>468</v>
      </c>
      <c r="X1121" s="45" t="str" cm="1">
        <f t="array" ref="X1121">IF(X1030="TRUE",IF(AND(C1119&lt;&gt;1,C1120:C1125="",S1119:U1125=""), "FALSE","TRUE"),"FALSE")</f>
        <v>FALSE</v>
      </c>
      <c r="Z1121" s="1"/>
    </row>
    <row r="1122" spans="2:26" x14ac:dyDescent="0.4">
      <c r="B1122" s="7" t="s">
        <v>526</v>
      </c>
      <c r="C1122" s="8"/>
      <c r="D1122" s="31"/>
      <c r="E1122" s="2" t="s">
        <v>527</v>
      </c>
      <c r="F1122" s="2" t="str">
        <f>IF(OR($C$87="治験計画届", $C$87="治験計画変更届"), "^$","^.{1,120}$|^$")</f>
        <v>^.{1,120}$|^$</v>
      </c>
      <c r="G1122" s="2" t="str">
        <f>IF(F1122="^$", "入力しないでください","入力してください(120文字以内)")</f>
        <v>入力してください(120文字以内)</v>
      </c>
      <c r="H1122" s="2">
        <v>225</v>
      </c>
      <c r="I1122" s="2">
        <v>207</v>
      </c>
      <c r="K1122" s="2">
        <v>120</v>
      </c>
      <c r="L1122" s="2" t="s">
        <v>30</v>
      </c>
      <c r="M1122" s="2" t="s">
        <v>476</v>
      </c>
      <c r="N1122" s="2" t="s">
        <v>479</v>
      </c>
      <c r="O1122" s="2" t="s">
        <v>520</v>
      </c>
      <c r="Q1122" s="1"/>
      <c r="S1122" s="9"/>
      <c r="T1122" s="10"/>
      <c r="U1122" s="8"/>
      <c r="W1122" s="2" t="s">
        <v>468</v>
      </c>
      <c r="X1122" s="45" t="str" cm="1">
        <f t="array" ref="X1122">IF(X1030="TRUE",IF(AND(C1119&lt;&gt;1,C1120:C1125="",S1119:U1125=""), "FALSE","TRUE"),"FALSE")</f>
        <v>FALSE</v>
      </c>
      <c r="Z1122" s="1"/>
    </row>
    <row r="1123" spans="2:26" x14ac:dyDescent="0.4">
      <c r="B1123" s="7" t="s">
        <v>528</v>
      </c>
      <c r="C1123" s="8"/>
      <c r="D1123" s="31"/>
      <c r="E1123" s="2" t="s">
        <v>529</v>
      </c>
      <c r="F1123" s="2" t="str">
        <f>IF(OR($C$87="治験計画届", $C$87="治験計画変更届"), "^$","^.{1,120}$|^$")</f>
        <v>^.{1,120}$|^$</v>
      </c>
      <c r="G1123" s="2" t="str">
        <f t="shared" ref="G1123:G1125" si="29">IF(F1123="^$", "入力しないでください","入力してください(120文字以内)")</f>
        <v>入力してください(120文字以内)</v>
      </c>
      <c r="H1123" s="2">
        <v>225</v>
      </c>
      <c r="I1123" s="2">
        <v>207</v>
      </c>
      <c r="K1123" s="2">
        <v>120</v>
      </c>
      <c r="L1123" s="2" t="s">
        <v>30</v>
      </c>
      <c r="M1123" s="2" t="s">
        <v>476</v>
      </c>
      <c r="N1123" s="2" t="s">
        <v>479</v>
      </c>
      <c r="O1123" s="2" t="s">
        <v>520</v>
      </c>
      <c r="Q1123" s="1"/>
      <c r="S1123" s="9"/>
      <c r="T1123" s="10"/>
      <c r="U1123" s="8"/>
      <c r="W1123" s="2" t="s">
        <v>468</v>
      </c>
      <c r="X1123" s="45" t="str" cm="1">
        <f t="array" ref="X1123">IF(X1030="TRUE",IF(AND(C1119&lt;&gt;1,C1120:C1125="",S1119:U1125=""), "FALSE","TRUE"),"FALSE")</f>
        <v>FALSE</v>
      </c>
      <c r="Z1123" s="1"/>
    </row>
    <row r="1124" spans="2:26" x14ac:dyDescent="0.4">
      <c r="B1124" s="7" t="s">
        <v>530</v>
      </c>
      <c r="C1124" s="8"/>
      <c r="D1124" s="31"/>
      <c r="E1124" s="2" t="s">
        <v>566</v>
      </c>
      <c r="F1124" s="2" t="str">
        <f>IF(OR($C$87="治験計画届", $C$87="治験計画変更届"), "^$","^.{1,120}$|^$")</f>
        <v>^.{1,120}$|^$</v>
      </c>
      <c r="G1124" s="2" t="str">
        <f t="shared" si="29"/>
        <v>入力してください(120文字以内)</v>
      </c>
      <c r="H1124" s="2">
        <v>225</v>
      </c>
      <c r="I1124" s="2">
        <v>207</v>
      </c>
      <c r="K1124" s="2">
        <v>120</v>
      </c>
      <c r="L1124" s="2" t="s">
        <v>30</v>
      </c>
      <c r="M1124" s="2" t="s">
        <v>476</v>
      </c>
      <c r="N1124" s="2" t="s">
        <v>479</v>
      </c>
      <c r="O1124" s="2" t="s">
        <v>520</v>
      </c>
      <c r="Q1124" s="1"/>
      <c r="S1124" s="9"/>
      <c r="T1124" s="10"/>
      <c r="U1124" s="8"/>
      <c r="W1124" s="2" t="s">
        <v>468</v>
      </c>
      <c r="X1124" s="45" t="str" cm="1">
        <f t="array" ref="X1124">IF(X1030="TRUE",IF(AND(C1119&lt;&gt;1,C1120:C1125="",S1119:U1125=""), "FALSE","TRUE"),"FALSE")</f>
        <v>FALSE</v>
      </c>
      <c r="Z1124" s="1"/>
    </row>
    <row r="1125" spans="2:26" x14ac:dyDescent="0.4">
      <c r="B1125" s="7" t="s">
        <v>532</v>
      </c>
      <c r="C1125" s="8"/>
      <c r="D1125" s="31"/>
      <c r="E1125" s="2" t="s">
        <v>533</v>
      </c>
      <c r="F1125" s="2" t="str">
        <f>IF(OR($C$87="治験計画届", $C$87="治験計画変更届"), "^$","^.{1,120}$|^$")</f>
        <v>^.{1,120}$|^$</v>
      </c>
      <c r="G1125" s="2" t="str">
        <f t="shared" si="29"/>
        <v>入力してください(120文字以内)</v>
      </c>
      <c r="H1125" s="2">
        <v>225</v>
      </c>
      <c r="I1125" s="2">
        <v>207</v>
      </c>
      <c r="K1125" s="2">
        <v>120</v>
      </c>
      <c r="L1125" s="2" t="s">
        <v>30</v>
      </c>
      <c r="M1125" s="2" t="s">
        <v>476</v>
      </c>
      <c r="N1125" s="2" t="s">
        <v>479</v>
      </c>
      <c r="O1125" s="2" t="s">
        <v>520</v>
      </c>
      <c r="Q1125" s="1"/>
      <c r="S1125" s="9"/>
      <c r="T1125" s="10"/>
      <c r="U1125" s="8"/>
      <c r="W1125" s="2" t="s">
        <v>468</v>
      </c>
      <c r="X1125" s="45" t="str" cm="1">
        <f t="array" ref="X1125">IF(X1030="TRUE",IF(AND(C1119&lt;&gt;1,C1120:C1125="",S1119:U1125=""), "FALSE","TRUE"),"FALSE")</f>
        <v>FALSE</v>
      </c>
      <c r="Z1125" s="1"/>
    </row>
    <row r="1126" spans="2:26" x14ac:dyDescent="0.4">
      <c r="B1126" s="7" t="s">
        <v>134</v>
      </c>
      <c r="C1126" s="5">
        <v>3</v>
      </c>
      <c r="D1126" s="30"/>
      <c r="E1126" s="2" t="s">
        <v>392</v>
      </c>
      <c r="F1126" s="2" t="s">
        <v>102</v>
      </c>
      <c r="G1126" s="2" t="s">
        <v>103</v>
      </c>
      <c r="H1126" s="2">
        <v>225</v>
      </c>
      <c r="I1126" s="2">
        <v>207</v>
      </c>
      <c r="K1126" s="2">
        <v>3</v>
      </c>
      <c r="L1126" s="2" t="s">
        <v>136</v>
      </c>
      <c r="M1126" s="2" t="s">
        <v>476</v>
      </c>
      <c r="N1126" s="2" t="s">
        <v>479</v>
      </c>
      <c r="O1126" s="2" t="s">
        <v>520</v>
      </c>
      <c r="Q1126" s="1"/>
      <c r="S1126" s="9"/>
      <c r="T1126" s="10"/>
      <c r="U1126" s="8"/>
      <c r="V1126" s="2" t="s">
        <v>105</v>
      </c>
      <c r="W1126" s="2" t="s">
        <v>561</v>
      </c>
      <c r="X1126" s="45" t="str" cm="1">
        <f t="array" ref="X1126">IF(X1030="TRUE",IF(AND(C1126&lt;&gt;1,C1127:C1132="",S1126:U1132=""), "FALSE","TRUE"),"FALSE")</f>
        <v>FALSE</v>
      </c>
      <c r="Z1126" s="1"/>
    </row>
    <row r="1127" spans="2:26" x14ac:dyDescent="0.4">
      <c r="B1127" s="7" t="s">
        <v>522</v>
      </c>
      <c r="C1127" s="8"/>
      <c r="D1127" s="31"/>
      <c r="E1127" s="2" t="s">
        <v>523</v>
      </c>
      <c r="F1127" s="2" t="s">
        <v>485</v>
      </c>
      <c r="G1127" s="2" t="s">
        <v>369</v>
      </c>
      <c r="H1127" s="2">
        <v>225</v>
      </c>
      <c r="I1127" s="2">
        <v>207</v>
      </c>
      <c r="K1127" s="2">
        <v>240</v>
      </c>
      <c r="L1127" s="2" t="s">
        <v>30</v>
      </c>
      <c r="M1127" s="2" t="s">
        <v>476</v>
      </c>
      <c r="N1127" s="2" t="s">
        <v>479</v>
      </c>
      <c r="O1127" s="2" t="s">
        <v>520</v>
      </c>
      <c r="Q1127" s="1"/>
      <c r="S1127" s="9"/>
      <c r="T1127" s="10"/>
      <c r="U1127" s="8"/>
      <c r="W1127" s="2" t="s">
        <v>465</v>
      </c>
      <c r="X1127" s="45" t="str" cm="1">
        <f t="array" ref="X1127">IF(X1030="TRUE",IF(AND(C1126&lt;&gt;1,C1127:C1132="",S1126:U1132=""), "FALSE","TRUE"),"FALSE")</f>
        <v>FALSE</v>
      </c>
      <c r="Z1127" s="1"/>
    </row>
    <row r="1128" spans="2:26" x14ac:dyDescent="0.4">
      <c r="B1128" s="7" t="s">
        <v>524</v>
      </c>
      <c r="C1128" s="8"/>
      <c r="D1128" s="31"/>
      <c r="E1128" s="2" t="s">
        <v>525</v>
      </c>
      <c r="F1128" s="2" t="s">
        <v>114</v>
      </c>
      <c r="G1128" s="2" t="s">
        <v>115</v>
      </c>
      <c r="H1128" s="2">
        <v>225</v>
      </c>
      <c r="I1128" s="2">
        <v>207</v>
      </c>
      <c r="K1128" s="2">
        <v>120</v>
      </c>
      <c r="L1128" s="2" t="s">
        <v>30</v>
      </c>
      <c r="M1128" s="2" t="s">
        <v>476</v>
      </c>
      <c r="N1128" s="2" t="s">
        <v>479</v>
      </c>
      <c r="O1128" s="2" t="s">
        <v>520</v>
      </c>
      <c r="Q1128" s="1"/>
      <c r="S1128" s="9"/>
      <c r="T1128" s="10"/>
      <c r="U1128" s="8"/>
      <c r="W1128" s="2" t="s">
        <v>468</v>
      </c>
      <c r="X1128" s="45" t="str" cm="1">
        <f t="array" ref="X1128">IF(X1030="TRUE",IF(AND(C1126&lt;&gt;1,C1127:C1132="",S1126:U1132=""), "FALSE","TRUE"),"FALSE")</f>
        <v>FALSE</v>
      </c>
      <c r="Z1128" s="1"/>
    </row>
    <row r="1129" spans="2:26" x14ac:dyDescent="0.4">
      <c r="B1129" s="7" t="s">
        <v>526</v>
      </c>
      <c r="C1129" s="8"/>
      <c r="D1129" s="31"/>
      <c r="E1129" s="2" t="s">
        <v>527</v>
      </c>
      <c r="F1129" s="2" t="str">
        <f>IF(OR($C$87="治験計画届", $C$87="治験計画変更届"), "^$","^.{1,120}$|^$")</f>
        <v>^.{1,120}$|^$</v>
      </c>
      <c r="G1129" s="2" t="str">
        <f>IF(F1129="^$", "入力しないでください","入力してください(120文字以内)")</f>
        <v>入力してください(120文字以内)</v>
      </c>
      <c r="H1129" s="2">
        <v>225</v>
      </c>
      <c r="I1129" s="2">
        <v>207</v>
      </c>
      <c r="K1129" s="2">
        <v>120</v>
      </c>
      <c r="L1129" s="2" t="s">
        <v>30</v>
      </c>
      <c r="M1129" s="2" t="s">
        <v>476</v>
      </c>
      <c r="N1129" s="2" t="s">
        <v>479</v>
      </c>
      <c r="O1129" s="2" t="s">
        <v>520</v>
      </c>
      <c r="Q1129" s="1"/>
      <c r="S1129" s="9"/>
      <c r="T1129" s="10"/>
      <c r="U1129" s="8"/>
      <c r="W1129" s="2" t="s">
        <v>468</v>
      </c>
      <c r="X1129" s="45" t="str" cm="1">
        <f t="array" ref="X1129">IF(X1030="TRUE",IF(AND(C1126&lt;&gt;1,C1127:C1132="",S1126:U1132=""), "FALSE","TRUE"),"FALSE")</f>
        <v>FALSE</v>
      </c>
      <c r="Z1129" s="1"/>
    </row>
    <row r="1130" spans="2:26" x14ac:dyDescent="0.4">
      <c r="B1130" s="7" t="s">
        <v>528</v>
      </c>
      <c r="C1130" s="8"/>
      <c r="D1130" s="31"/>
      <c r="E1130" s="2" t="s">
        <v>529</v>
      </c>
      <c r="F1130" s="2" t="str">
        <f>IF(OR($C$87="治験計画届", $C$87="治験計画変更届"), "^$","^.{1,120}$|^$")</f>
        <v>^.{1,120}$|^$</v>
      </c>
      <c r="G1130" s="2" t="str">
        <f t="shared" ref="G1130:G1132" si="30">IF(F1130="^$", "入力しないでください","入力してください(120文字以内)")</f>
        <v>入力してください(120文字以内)</v>
      </c>
      <c r="H1130" s="2">
        <v>225</v>
      </c>
      <c r="I1130" s="2">
        <v>207</v>
      </c>
      <c r="K1130" s="2">
        <v>120</v>
      </c>
      <c r="L1130" s="2" t="s">
        <v>30</v>
      </c>
      <c r="M1130" s="2" t="s">
        <v>476</v>
      </c>
      <c r="N1130" s="2" t="s">
        <v>479</v>
      </c>
      <c r="O1130" s="2" t="s">
        <v>520</v>
      </c>
      <c r="Q1130" s="1"/>
      <c r="S1130" s="9"/>
      <c r="T1130" s="10"/>
      <c r="U1130" s="8"/>
      <c r="W1130" s="2" t="s">
        <v>468</v>
      </c>
      <c r="X1130" s="45" t="str" cm="1">
        <f t="array" ref="X1130">IF(X1030="TRUE",IF(AND(C1126&lt;&gt;1,C1127:C1132="",S1126:U1132=""), "FALSE","TRUE"),"FALSE")</f>
        <v>FALSE</v>
      </c>
      <c r="Z1130" s="1"/>
    </row>
    <row r="1131" spans="2:26" x14ac:dyDescent="0.4">
      <c r="B1131" s="7" t="s">
        <v>530</v>
      </c>
      <c r="C1131" s="8"/>
      <c r="D1131" s="31"/>
      <c r="E1131" s="2" t="s">
        <v>566</v>
      </c>
      <c r="F1131" s="2" t="str">
        <f>IF(OR($C$87="治験計画届", $C$87="治験計画変更届"), "^$","^.{1,120}$|^$")</f>
        <v>^.{1,120}$|^$</v>
      </c>
      <c r="G1131" s="2" t="str">
        <f t="shared" si="30"/>
        <v>入力してください(120文字以内)</v>
      </c>
      <c r="H1131" s="2">
        <v>225</v>
      </c>
      <c r="I1131" s="2">
        <v>207</v>
      </c>
      <c r="K1131" s="2">
        <v>120</v>
      </c>
      <c r="L1131" s="2" t="s">
        <v>30</v>
      </c>
      <c r="M1131" s="2" t="s">
        <v>476</v>
      </c>
      <c r="N1131" s="2" t="s">
        <v>479</v>
      </c>
      <c r="O1131" s="2" t="s">
        <v>520</v>
      </c>
      <c r="Q1131" s="1"/>
      <c r="S1131" s="9"/>
      <c r="T1131" s="10"/>
      <c r="U1131" s="8"/>
      <c r="W1131" s="2" t="s">
        <v>468</v>
      </c>
      <c r="X1131" s="45" t="str" cm="1">
        <f t="array" ref="X1131">IF(X1030="TRUE",IF(AND(C1126&lt;&gt;1,C1127:C1132="",S1126:U1132=""), "FALSE","TRUE"),"FALSE")</f>
        <v>FALSE</v>
      </c>
      <c r="Z1131" s="1"/>
    </row>
    <row r="1132" spans="2:26" x14ac:dyDescent="0.4">
      <c r="B1132" s="7" t="s">
        <v>532</v>
      </c>
      <c r="C1132" s="8"/>
      <c r="D1132" s="31"/>
      <c r="E1132" s="2" t="s">
        <v>533</v>
      </c>
      <c r="F1132" s="2" t="str">
        <f>IF(OR($C$87="治験計画届", $C$87="治験計画変更届"), "^$","^.{1,120}$|^$")</f>
        <v>^.{1,120}$|^$</v>
      </c>
      <c r="G1132" s="2" t="str">
        <f t="shared" si="30"/>
        <v>入力してください(120文字以内)</v>
      </c>
      <c r="H1132" s="2">
        <v>225</v>
      </c>
      <c r="I1132" s="2">
        <v>207</v>
      </c>
      <c r="K1132" s="2">
        <v>120</v>
      </c>
      <c r="L1132" s="2" t="s">
        <v>30</v>
      </c>
      <c r="M1132" s="2" t="s">
        <v>476</v>
      </c>
      <c r="N1132" s="2" t="s">
        <v>479</v>
      </c>
      <c r="O1132" s="2" t="s">
        <v>520</v>
      </c>
      <c r="Q1132" s="1"/>
      <c r="S1132" s="9"/>
      <c r="T1132" s="10"/>
      <c r="U1132" s="8"/>
      <c r="W1132" s="2" t="s">
        <v>468</v>
      </c>
      <c r="X1132" s="45" t="str" cm="1">
        <f t="array" ref="X1132">IF(X1030="TRUE",IF(AND(C1126&lt;&gt;1,C1127:C1132="",S1126:U1132=""), "FALSE","TRUE"),"FALSE")</f>
        <v>FALSE</v>
      </c>
      <c r="Z1132" s="1"/>
    </row>
    <row r="1133" spans="2:26" x14ac:dyDescent="0.4">
      <c r="B1133" s="7" t="s">
        <v>134</v>
      </c>
      <c r="C1133" s="5">
        <v>4</v>
      </c>
      <c r="D1133" s="30"/>
      <c r="E1133" s="2" t="s">
        <v>392</v>
      </c>
      <c r="F1133" s="2" t="s">
        <v>102</v>
      </c>
      <c r="G1133" s="2" t="s">
        <v>103</v>
      </c>
      <c r="H1133" s="2">
        <v>225</v>
      </c>
      <c r="I1133" s="2">
        <v>207</v>
      </c>
      <c r="K1133" s="2">
        <v>3</v>
      </c>
      <c r="L1133" s="2" t="s">
        <v>136</v>
      </c>
      <c r="M1133" s="2" t="s">
        <v>476</v>
      </c>
      <c r="N1133" s="2" t="s">
        <v>479</v>
      </c>
      <c r="O1133" s="2" t="s">
        <v>520</v>
      </c>
      <c r="Q1133" s="1"/>
      <c r="S1133" s="9"/>
      <c r="T1133" s="10"/>
      <c r="U1133" s="8"/>
      <c r="V1133" s="2" t="s">
        <v>105</v>
      </c>
      <c r="W1133" s="2" t="s">
        <v>561</v>
      </c>
      <c r="X1133" s="45" t="str" cm="1">
        <f t="array" ref="X1133">IF(X1030="TRUE",IF(AND(C1133&lt;&gt;1,C1134:C1139="",S1133:U1139=""), "FALSE","TRUE"),"FALSE")</f>
        <v>FALSE</v>
      </c>
      <c r="Z1133" s="1"/>
    </row>
    <row r="1134" spans="2:26" x14ac:dyDescent="0.4">
      <c r="B1134" s="7" t="s">
        <v>522</v>
      </c>
      <c r="C1134" s="8"/>
      <c r="D1134" s="31"/>
      <c r="E1134" s="2" t="s">
        <v>523</v>
      </c>
      <c r="F1134" s="2" t="s">
        <v>485</v>
      </c>
      <c r="G1134" s="2" t="s">
        <v>369</v>
      </c>
      <c r="H1134" s="2">
        <v>225</v>
      </c>
      <c r="I1134" s="2">
        <v>207</v>
      </c>
      <c r="K1134" s="2">
        <v>240</v>
      </c>
      <c r="L1134" s="2" t="s">
        <v>30</v>
      </c>
      <c r="M1134" s="2" t="s">
        <v>476</v>
      </c>
      <c r="N1134" s="2" t="s">
        <v>479</v>
      </c>
      <c r="O1134" s="2" t="s">
        <v>520</v>
      </c>
      <c r="Q1134" s="1"/>
      <c r="S1134" s="9"/>
      <c r="T1134" s="10"/>
      <c r="U1134" s="8"/>
      <c r="W1134" s="2" t="s">
        <v>465</v>
      </c>
      <c r="X1134" s="45" t="str" cm="1">
        <f t="array" ref="X1134">IF(X1030="TRUE",IF(AND(C1133&lt;&gt;1,C1134:C1139="",S1133:U1139=""), "FALSE","TRUE"),"FALSE")</f>
        <v>FALSE</v>
      </c>
      <c r="Z1134" s="1"/>
    </row>
    <row r="1135" spans="2:26" x14ac:dyDescent="0.4">
      <c r="B1135" s="7" t="s">
        <v>524</v>
      </c>
      <c r="C1135" s="8"/>
      <c r="D1135" s="31"/>
      <c r="E1135" s="2" t="s">
        <v>525</v>
      </c>
      <c r="F1135" s="2" t="s">
        <v>114</v>
      </c>
      <c r="G1135" s="2" t="s">
        <v>115</v>
      </c>
      <c r="H1135" s="2">
        <v>225</v>
      </c>
      <c r="I1135" s="2">
        <v>207</v>
      </c>
      <c r="K1135" s="2">
        <v>120</v>
      </c>
      <c r="L1135" s="2" t="s">
        <v>30</v>
      </c>
      <c r="M1135" s="2" t="s">
        <v>476</v>
      </c>
      <c r="N1135" s="2" t="s">
        <v>479</v>
      </c>
      <c r="O1135" s="2" t="s">
        <v>520</v>
      </c>
      <c r="Q1135" s="1"/>
      <c r="S1135" s="9"/>
      <c r="T1135" s="10"/>
      <c r="U1135" s="8"/>
      <c r="W1135" s="2" t="s">
        <v>468</v>
      </c>
      <c r="X1135" s="45" t="str" cm="1">
        <f t="array" ref="X1135">IF(X1030="TRUE",IF(AND(C1133&lt;&gt;1,C1134:C1139="",S1133:U1139=""), "FALSE","TRUE"),"FALSE")</f>
        <v>FALSE</v>
      </c>
      <c r="Z1135" s="1"/>
    </row>
    <row r="1136" spans="2:26" x14ac:dyDescent="0.4">
      <c r="B1136" s="7" t="s">
        <v>526</v>
      </c>
      <c r="C1136" s="8"/>
      <c r="D1136" s="31"/>
      <c r="E1136" s="2" t="s">
        <v>527</v>
      </c>
      <c r="F1136" s="2" t="str">
        <f>IF(OR($C$87="治験計画届", $C$87="治験計画変更届"), "^$","^.{1,120}$|^$")</f>
        <v>^.{1,120}$|^$</v>
      </c>
      <c r="G1136" s="2" t="str">
        <f>IF(F1136="^$", "入力しないでください","入力してください(120文字以内)")</f>
        <v>入力してください(120文字以内)</v>
      </c>
      <c r="H1136" s="2">
        <v>225</v>
      </c>
      <c r="I1136" s="2">
        <v>207</v>
      </c>
      <c r="K1136" s="2">
        <v>120</v>
      </c>
      <c r="L1136" s="2" t="s">
        <v>30</v>
      </c>
      <c r="M1136" s="2" t="s">
        <v>476</v>
      </c>
      <c r="N1136" s="2" t="s">
        <v>479</v>
      </c>
      <c r="O1136" s="2" t="s">
        <v>520</v>
      </c>
      <c r="Q1136" s="1"/>
      <c r="S1136" s="9"/>
      <c r="T1136" s="10"/>
      <c r="U1136" s="8"/>
      <c r="W1136" s="2" t="s">
        <v>468</v>
      </c>
      <c r="X1136" s="45" t="str" cm="1">
        <f t="array" ref="X1136">IF(X1030="TRUE",IF(AND(C1133&lt;&gt;1,C1134:C1139="",S1133:U1139=""), "FALSE","TRUE"),"FALSE")</f>
        <v>FALSE</v>
      </c>
      <c r="Z1136" s="1"/>
    </row>
    <row r="1137" spans="2:26" x14ac:dyDescent="0.4">
      <c r="B1137" s="7" t="s">
        <v>528</v>
      </c>
      <c r="C1137" s="8"/>
      <c r="D1137" s="31"/>
      <c r="E1137" s="2" t="s">
        <v>529</v>
      </c>
      <c r="F1137" s="2" t="str">
        <f>IF(OR($C$87="治験計画届", $C$87="治験計画変更届"), "^$","^.{1,120}$|^$")</f>
        <v>^.{1,120}$|^$</v>
      </c>
      <c r="G1137" s="2" t="str">
        <f t="shared" ref="G1137:G1139" si="31">IF(F1137="^$", "入力しないでください","入力してください(120文字以内)")</f>
        <v>入力してください(120文字以内)</v>
      </c>
      <c r="H1137" s="2">
        <v>225</v>
      </c>
      <c r="I1137" s="2">
        <v>207</v>
      </c>
      <c r="K1137" s="2">
        <v>120</v>
      </c>
      <c r="L1137" s="2" t="s">
        <v>30</v>
      </c>
      <c r="M1137" s="2" t="s">
        <v>476</v>
      </c>
      <c r="N1137" s="2" t="s">
        <v>479</v>
      </c>
      <c r="O1137" s="2" t="s">
        <v>520</v>
      </c>
      <c r="Q1137" s="1"/>
      <c r="S1137" s="9"/>
      <c r="T1137" s="10"/>
      <c r="U1137" s="8"/>
      <c r="W1137" s="2" t="s">
        <v>468</v>
      </c>
      <c r="X1137" s="45" t="str" cm="1">
        <f t="array" ref="X1137">IF(X1030="TRUE",IF(AND(C1133&lt;&gt;1,C1134:C1139="",S1133:U1139=""), "FALSE","TRUE"),"FALSE")</f>
        <v>FALSE</v>
      </c>
      <c r="Z1137" s="1"/>
    </row>
    <row r="1138" spans="2:26" x14ac:dyDescent="0.4">
      <c r="B1138" s="7" t="s">
        <v>530</v>
      </c>
      <c r="C1138" s="8"/>
      <c r="D1138" s="31"/>
      <c r="E1138" s="2" t="s">
        <v>566</v>
      </c>
      <c r="F1138" s="2" t="str">
        <f>IF(OR($C$87="治験計画届", $C$87="治験計画変更届"), "^$","^.{1,120}$|^$")</f>
        <v>^.{1,120}$|^$</v>
      </c>
      <c r="G1138" s="2" t="str">
        <f t="shared" si="31"/>
        <v>入力してください(120文字以内)</v>
      </c>
      <c r="H1138" s="2">
        <v>225</v>
      </c>
      <c r="I1138" s="2">
        <v>207</v>
      </c>
      <c r="K1138" s="2">
        <v>120</v>
      </c>
      <c r="L1138" s="2" t="s">
        <v>30</v>
      </c>
      <c r="M1138" s="2" t="s">
        <v>476</v>
      </c>
      <c r="N1138" s="2" t="s">
        <v>479</v>
      </c>
      <c r="O1138" s="2" t="s">
        <v>520</v>
      </c>
      <c r="Q1138" s="1"/>
      <c r="S1138" s="9"/>
      <c r="T1138" s="10"/>
      <c r="U1138" s="8"/>
      <c r="W1138" s="2" t="s">
        <v>468</v>
      </c>
      <c r="X1138" s="45" t="str" cm="1">
        <f t="array" ref="X1138">IF(X1030="TRUE",IF(AND(C1133&lt;&gt;1,C1134:C1139="",S1133:U1139=""), "FALSE","TRUE"),"FALSE")</f>
        <v>FALSE</v>
      </c>
      <c r="Z1138" s="1"/>
    </row>
    <row r="1139" spans="2:26" x14ac:dyDescent="0.4">
      <c r="B1139" s="7" t="s">
        <v>532</v>
      </c>
      <c r="C1139" s="8"/>
      <c r="D1139" s="31"/>
      <c r="E1139" s="2" t="s">
        <v>533</v>
      </c>
      <c r="F1139" s="2" t="str">
        <f>IF(OR($C$87="治験計画届", $C$87="治験計画変更届"), "^$","^.{1,120}$|^$")</f>
        <v>^.{1,120}$|^$</v>
      </c>
      <c r="G1139" s="2" t="str">
        <f t="shared" si="31"/>
        <v>入力してください(120文字以内)</v>
      </c>
      <c r="H1139" s="2">
        <v>225</v>
      </c>
      <c r="I1139" s="2">
        <v>207</v>
      </c>
      <c r="K1139" s="2">
        <v>120</v>
      </c>
      <c r="L1139" s="2" t="s">
        <v>30</v>
      </c>
      <c r="M1139" s="2" t="s">
        <v>476</v>
      </c>
      <c r="N1139" s="2" t="s">
        <v>479</v>
      </c>
      <c r="O1139" s="2" t="s">
        <v>520</v>
      </c>
      <c r="Q1139" s="1"/>
      <c r="S1139" s="9"/>
      <c r="T1139" s="10"/>
      <c r="U1139" s="8"/>
      <c r="W1139" s="2" t="s">
        <v>468</v>
      </c>
      <c r="X1139" s="45" t="str" cm="1">
        <f t="array" ref="X1139">IF(X1030="TRUE",IF(AND(C1133&lt;&gt;1,C1134:C1139="",S1133:U1139=""), "FALSE","TRUE"),"FALSE")</f>
        <v>FALSE</v>
      </c>
      <c r="Z1139" s="1"/>
    </row>
    <row r="1140" spans="2:26" x14ac:dyDescent="0.4">
      <c r="B1140" s="7" t="s">
        <v>134</v>
      </c>
      <c r="C1140" s="5">
        <v>5</v>
      </c>
      <c r="D1140" s="30"/>
      <c r="E1140" s="2" t="s">
        <v>392</v>
      </c>
      <c r="F1140" s="2" t="s">
        <v>102</v>
      </c>
      <c r="G1140" s="2" t="s">
        <v>103</v>
      </c>
      <c r="H1140" s="2">
        <v>225</v>
      </c>
      <c r="I1140" s="2">
        <v>207</v>
      </c>
      <c r="K1140" s="2">
        <v>3</v>
      </c>
      <c r="L1140" s="2" t="s">
        <v>136</v>
      </c>
      <c r="M1140" s="2" t="s">
        <v>476</v>
      </c>
      <c r="N1140" s="2" t="s">
        <v>479</v>
      </c>
      <c r="O1140" s="2" t="s">
        <v>520</v>
      </c>
      <c r="Q1140" s="1"/>
      <c r="S1140" s="9"/>
      <c r="T1140" s="10"/>
      <c r="U1140" s="8"/>
      <c r="V1140" s="2" t="s">
        <v>105</v>
      </c>
      <c r="W1140" s="2" t="s">
        <v>561</v>
      </c>
      <c r="X1140" s="45" t="str" cm="1">
        <f t="array" ref="X1140">IF(X1030="TRUE",IF(AND(C1140&lt;&gt;1,C1141:C1146="",S1140:U1146=""), "FALSE","TRUE"),"FALSE")</f>
        <v>FALSE</v>
      </c>
      <c r="Z1140" s="1"/>
    </row>
    <row r="1141" spans="2:26" x14ac:dyDescent="0.4">
      <c r="B1141" s="7" t="s">
        <v>522</v>
      </c>
      <c r="C1141" s="8"/>
      <c r="D1141" s="31"/>
      <c r="E1141" s="2" t="s">
        <v>523</v>
      </c>
      <c r="F1141" s="2" t="s">
        <v>485</v>
      </c>
      <c r="G1141" s="2" t="s">
        <v>369</v>
      </c>
      <c r="H1141" s="2">
        <v>225</v>
      </c>
      <c r="I1141" s="2">
        <v>207</v>
      </c>
      <c r="K1141" s="2">
        <v>240</v>
      </c>
      <c r="L1141" s="2" t="s">
        <v>30</v>
      </c>
      <c r="M1141" s="2" t="s">
        <v>476</v>
      </c>
      <c r="N1141" s="2" t="s">
        <v>479</v>
      </c>
      <c r="O1141" s="2" t="s">
        <v>520</v>
      </c>
      <c r="Q1141" s="1"/>
      <c r="S1141" s="9"/>
      <c r="T1141" s="10"/>
      <c r="U1141" s="8"/>
      <c r="W1141" s="2" t="s">
        <v>465</v>
      </c>
      <c r="X1141" s="45" t="str" cm="1">
        <f t="array" ref="X1141">IF(X1030="TRUE",IF(AND(C1140&lt;&gt;1,C1141:C1146="",S1140:U1146=""), "FALSE","TRUE"),"FALSE")</f>
        <v>FALSE</v>
      </c>
      <c r="Z1141" s="1"/>
    </row>
    <row r="1142" spans="2:26" x14ac:dyDescent="0.4">
      <c r="B1142" s="7" t="s">
        <v>524</v>
      </c>
      <c r="C1142" s="8"/>
      <c r="D1142" s="31"/>
      <c r="E1142" s="2" t="s">
        <v>525</v>
      </c>
      <c r="F1142" s="2" t="s">
        <v>114</v>
      </c>
      <c r="G1142" s="2" t="s">
        <v>115</v>
      </c>
      <c r="H1142" s="2">
        <v>225</v>
      </c>
      <c r="I1142" s="2">
        <v>207</v>
      </c>
      <c r="K1142" s="2">
        <v>120</v>
      </c>
      <c r="L1142" s="2" t="s">
        <v>30</v>
      </c>
      <c r="M1142" s="2" t="s">
        <v>476</v>
      </c>
      <c r="N1142" s="2" t="s">
        <v>479</v>
      </c>
      <c r="O1142" s="2" t="s">
        <v>520</v>
      </c>
      <c r="Q1142" s="1"/>
      <c r="S1142" s="9"/>
      <c r="T1142" s="10"/>
      <c r="U1142" s="8"/>
      <c r="W1142" s="2" t="s">
        <v>468</v>
      </c>
      <c r="X1142" s="45" t="str" cm="1">
        <f t="array" ref="X1142">IF(X1030="TRUE",IF(AND(C1140&lt;&gt;1,C1141:C1146="",S1140:U1146=""), "FALSE","TRUE"),"FALSE")</f>
        <v>FALSE</v>
      </c>
      <c r="Z1142" s="1"/>
    </row>
    <row r="1143" spans="2:26" x14ac:dyDescent="0.4">
      <c r="B1143" s="7" t="s">
        <v>526</v>
      </c>
      <c r="C1143" s="8"/>
      <c r="D1143" s="31"/>
      <c r="E1143" s="2" t="s">
        <v>527</v>
      </c>
      <c r="F1143" s="2" t="str">
        <f>IF(OR($C$87="治験計画届", $C$87="治験計画変更届"), "^$","^.{1,120}$|^$")</f>
        <v>^.{1,120}$|^$</v>
      </c>
      <c r="G1143" s="2" t="str">
        <f>IF(F1143="^$", "入力しないでください","入力してください(120文字以内)")</f>
        <v>入力してください(120文字以内)</v>
      </c>
      <c r="H1143" s="2">
        <v>225</v>
      </c>
      <c r="I1143" s="2">
        <v>207</v>
      </c>
      <c r="K1143" s="2">
        <v>120</v>
      </c>
      <c r="L1143" s="2" t="s">
        <v>30</v>
      </c>
      <c r="M1143" s="2" t="s">
        <v>476</v>
      </c>
      <c r="N1143" s="2" t="s">
        <v>479</v>
      </c>
      <c r="O1143" s="2" t="s">
        <v>520</v>
      </c>
      <c r="Q1143" s="1"/>
      <c r="S1143" s="9"/>
      <c r="T1143" s="10"/>
      <c r="U1143" s="8"/>
      <c r="W1143" s="2" t="s">
        <v>468</v>
      </c>
      <c r="X1143" s="45" t="str" cm="1">
        <f t="array" ref="X1143">IF(X1030="TRUE",IF(AND(C1140&lt;&gt;1,C1141:C1146="",S1140:U1146=""), "FALSE","TRUE"),"FALSE")</f>
        <v>FALSE</v>
      </c>
      <c r="Z1143" s="1"/>
    </row>
    <row r="1144" spans="2:26" x14ac:dyDescent="0.4">
      <c r="B1144" s="7" t="s">
        <v>528</v>
      </c>
      <c r="C1144" s="8"/>
      <c r="D1144" s="31"/>
      <c r="E1144" s="2" t="s">
        <v>529</v>
      </c>
      <c r="F1144" s="2" t="str">
        <f>IF(OR($C$87="治験計画届", $C$87="治験計画変更届"), "^$","^.{1,120}$|^$")</f>
        <v>^.{1,120}$|^$</v>
      </c>
      <c r="G1144" s="2" t="str">
        <f t="shared" ref="G1144:G1146" si="32">IF(F1144="^$", "入力しないでください","入力してください(120文字以内)")</f>
        <v>入力してください(120文字以内)</v>
      </c>
      <c r="H1144" s="2">
        <v>225</v>
      </c>
      <c r="I1144" s="2">
        <v>207</v>
      </c>
      <c r="K1144" s="2">
        <v>120</v>
      </c>
      <c r="L1144" s="2" t="s">
        <v>30</v>
      </c>
      <c r="M1144" s="2" t="s">
        <v>476</v>
      </c>
      <c r="N1144" s="2" t="s">
        <v>479</v>
      </c>
      <c r="O1144" s="2" t="s">
        <v>520</v>
      </c>
      <c r="Q1144" s="1"/>
      <c r="S1144" s="9"/>
      <c r="T1144" s="10"/>
      <c r="U1144" s="8"/>
      <c r="W1144" s="2" t="s">
        <v>468</v>
      </c>
      <c r="X1144" s="45" t="str" cm="1">
        <f t="array" ref="X1144">IF(X1030="TRUE",IF(AND(C1140&lt;&gt;1,C1141:C1146="",S1140:U1146=""), "FALSE","TRUE"),"FALSE")</f>
        <v>FALSE</v>
      </c>
      <c r="Z1144" s="1"/>
    </row>
    <row r="1145" spans="2:26" x14ac:dyDescent="0.4">
      <c r="B1145" s="7" t="s">
        <v>530</v>
      </c>
      <c r="C1145" s="8"/>
      <c r="D1145" s="31"/>
      <c r="E1145" s="2" t="s">
        <v>566</v>
      </c>
      <c r="F1145" s="2" t="str">
        <f>IF(OR($C$87="治験計画届", $C$87="治験計画変更届"), "^$","^.{1,120}$|^$")</f>
        <v>^.{1,120}$|^$</v>
      </c>
      <c r="G1145" s="2" t="str">
        <f t="shared" si="32"/>
        <v>入力してください(120文字以内)</v>
      </c>
      <c r="H1145" s="2">
        <v>225</v>
      </c>
      <c r="I1145" s="2">
        <v>207</v>
      </c>
      <c r="K1145" s="2">
        <v>120</v>
      </c>
      <c r="L1145" s="2" t="s">
        <v>30</v>
      </c>
      <c r="M1145" s="2" t="s">
        <v>476</v>
      </c>
      <c r="N1145" s="2" t="s">
        <v>479</v>
      </c>
      <c r="O1145" s="2" t="s">
        <v>520</v>
      </c>
      <c r="Q1145" s="1"/>
      <c r="S1145" s="9"/>
      <c r="T1145" s="10"/>
      <c r="U1145" s="8"/>
      <c r="W1145" s="2" t="s">
        <v>468</v>
      </c>
      <c r="X1145" s="45" t="str" cm="1">
        <f t="array" ref="X1145">IF(X1030="TRUE",IF(AND(C1140&lt;&gt;1,C1141:C1146="",S1140:U1146=""), "FALSE","TRUE"),"FALSE")</f>
        <v>FALSE</v>
      </c>
      <c r="Z1145" s="1"/>
    </row>
    <row r="1146" spans="2:26" collapsed="1" x14ac:dyDescent="0.4">
      <c r="B1146" s="7" t="s">
        <v>532</v>
      </c>
      <c r="C1146" s="8"/>
      <c r="D1146" s="31"/>
      <c r="E1146" s="2" t="s">
        <v>533</v>
      </c>
      <c r="F1146" s="2" t="str">
        <f>IF(OR($C$87="治験計画届", $C$87="治験計画変更届"), "^$","^.{1,120}$|^$")</f>
        <v>^.{1,120}$|^$</v>
      </c>
      <c r="G1146" s="2" t="str">
        <f t="shared" si="32"/>
        <v>入力してください(120文字以内)</v>
      </c>
      <c r="H1146" s="2">
        <v>225</v>
      </c>
      <c r="I1146" s="2">
        <v>207</v>
      </c>
      <c r="K1146" s="2">
        <v>120</v>
      </c>
      <c r="L1146" s="2" t="s">
        <v>30</v>
      </c>
      <c r="M1146" s="2" t="s">
        <v>476</v>
      </c>
      <c r="N1146" s="2" t="s">
        <v>479</v>
      </c>
      <c r="O1146" s="2" t="s">
        <v>520</v>
      </c>
      <c r="Q1146" s="1"/>
      <c r="S1146" s="9"/>
      <c r="T1146" s="10"/>
      <c r="U1146" s="8"/>
      <c r="W1146" s="2" t="s">
        <v>468</v>
      </c>
      <c r="X1146" s="45" t="str" cm="1">
        <f t="array" ref="X1146">IF(X1030="TRUE",IF(AND(C1140&lt;&gt;1,C1141:C1146="",S1140:U1146=""), "FALSE","TRUE"),"FALSE")</f>
        <v>FALSE</v>
      </c>
      <c r="Z1146" s="1"/>
    </row>
    <row r="1147" spans="2:26" hidden="1" outlineLevel="1" x14ac:dyDescent="0.4">
      <c r="B1147" s="7" t="s">
        <v>134</v>
      </c>
      <c r="C1147" s="5">
        <v>6</v>
      </c>
      <c r="D1147" s="30"/>
      <c r="E1147" s="2" t="s">
        <v>392</v>
      </c>
      <c r="F1147" s="2" t="s">
        <v>102</v>
      </c>
      <c r="G1147" s="2" t="s">
        <v>103</v>
      </c>
      <c r="H1147" s="2">
        <v>225</v>
      </c>
      <c r="I1147" s="2">
        <v>207</v>
      </c>
      <c r="K1147" s="2">
        <v>3</v>
      </c>
      <c r="L1147" s="2" t="s">
        <v>136</v>
      </c>
      <c r="M1147" s="2" t="s">
        <v>476</v>
      </c>
      <c r="N1147" s="2" t="s">
        <v>479</v>
      </c>
      <c r="O1147" s="2" t="s">
        <v>520</v>
      </c>
      <c r="Q1147" s="1"/>
      <c r="S1147" s="9"/>
      <c r="T1147" s="10"/>
      <c r="U1147" s="8"/>
      <c r="V1147" s="2" t="s">
        <v>105</v>
      </c>
      <c r="W1147" s="2" t="s">
        <v>561</v>
      </c>
      <c r="X1147" s="45" t="str" cm="1">
        <f t="array" ref="X1147">IF(X1030="TRUE",IF(AND(C1147&lt;&gt;1,C1148:C1153="",S1147:U1153=""), "FALSE","TRUE"),"FALSE")</f>
        <v>FALSE</v>
      </c>
      <c r="Z1147" s="1"/>
    </row>
    <row r="1148" spans="2:26" hidden="1" outlineLevel="1" x14ac:dyDescent="0.4">
      <c r="B1148" s="7" t="s">
        <v>522</v>
      </c>
      <c r="C1148" s="8"/>
      <c r="D1148" s="31"/>
      <c r="E1148" s="2" t="s">
        <v>523</v>
      </c>
      <c r="F1148" s="2" t="s">
        <v>485</v>
      </c>
      <c r="G1148" s="2" t="s">
        <v>369</v>
      </c>
      <c r="H1148" s="2">
        <v>225</v>
      </c>
      <c r="I1148" s="2">
        <v>207</v>
      </c>
      <c r="K1148" s="2">
        <v>240</v>
      </c>
      <c r="L1148" s="2" t="s">
        <v>30</v>
      </c>
      <c r="M1148" s="2" t="s">
        <v>476</v>
      </c>
      <c r="N1148" s="2" t="s">
        <v>479</v>
      </c>
      <c r="O1148" s="2" t="s">
        <v>520</v>
      </c>
      <c r="Q1148" s="1"/>
      <c r="S1148" s="9"/>
      <c r="T1148" s="10"/>
      <c r="U1148" s="8"/>
      <c r="W1148" s="2" t="s">
        <v>465</v>
      </c>
      <c r="X1148" s="45" t="str" cm="1">
        <f t="array" ref="X1148">IF(X1030="TRUE",IF(AND(C1147&lt;&gt;1,C1148:C1153="",S1147:U1153=""), "FALSE","TRUE"),"FALSE")</f>
        <v>FALSE</v>
      </c>
      <c r="Z1148" s="1"/>
    </row>
    <row r="1149" spans="2:26" hidden="1" outlineLevel="1" x14ac:dyDescent="0.4">
      <c r="B1149" s="7" t="s">
        <v>524</v>
      </c>
      <c r="C1149" s="8"/>
      <c r="D1149" s="31"/>
      <c r="E1149" s="2" t="s">
        <v>525</v>
      </c>
      <c r="F1149" s="2" t="s">
        <v>114</v>
      </c>
      <c r="G1149" s="2" t="s">
        <v>115</v>
      </c>
      <c r="H1149" s="2">
        <v>225</v>
      </c>
      <c r="I1149" s="2">
        <v>207</v>
      </c>
      <c r="K1149" s="2">
        <v>120</v>
      </c>
      <c r="L1149" s="2" t="s">
        <v>30</v>
      </c>
      <c r="M1149" s="2" t="s">
        <v>476</v>
      </c>
      <c r="N1149" s="2" t="s">
        <v>479</v>
      </c>
      <c r="O1149" s="2" t="s">
        <v>520</v>
      </c>
      <c r="Q1149" s="1"/>
      <c r="S1149" s="9"/>
      <c r="T1149" s="10"/>
      <c r="U1149" s="8"/>
      <c r="W1149" s="2" t="s">
        <v>468</v>
      </c>
      <c r="X1149" s="45" t="str" cm="1">
        <f t="array" ref="X1149">IF(X1030="TRUE",IF(AND(C1147&lt;&gt;1,C1148:C1153="",S1147:U1153=""), "FALSE","TRUE"),"FALSE")</f>
        <v>FALSE</v>
      </c>
      <c r="Z1149" s="1"/>
    </row>
    <row r="1150" spans="2:26" hidden="1" outlineLevel="1" x14ac:dyDescent="0.4">
      <c r="B1150" s="7" t="s">
        <v>526</v>
      </c>
      <c r="C1150" s="8"/>
      <c r="D1150" s="31"/>
      <c r="E1150" s="2" t="s">
        <v>527</v>
      </c>
      <c r="F1150" s="2" t="str">
        <f>IF(OR($C$87="治験計画届", $C$87="治験計画変更届"), "^$","^.{1,120}$|^$")</f>
        <v>^.{1,120}$|^$</v>
      </c>
      <c r="G1150" s="2" t="str">
        <f>IF(F1150="^$", "入力しないでください","入力してください(120文字以内)")</f>
        <v>入力してください(120文字以内)</v>
      </c>
      <c r="H1150" s="2">
        <v>225</v>
      </c>
      <c r="I1150" s="2">
        <v>207</v>
      </c>
      <c r="K1150" s="2">
        <v>120</v>
      </c>
      <c r="L1150" s="2" t="s">
        <v>30</v>
      </c>
      <c r="M1150" s="2" t="s">
        <v>476</v>
      </c>
      <c r="N1150" s="2" t="s">
        <v>479</v>
      </c>
      <c r="O1150" s="2" t="s">
        <v>520</v>
      </c>
      <c r="Q1150" s="1"/>
      <c r="S1150" s="9"/>
      <c r="T1150" s="10"/>
      <c r="U1150" s="8"/>
      <c r="W1150" s="2" t="s">
        <v>468</v>
      </c>
      <c r="X1150" s="45" t="str" cm="1">
        <f t="array" ref="X1150">IF(X1030="TRUE",IF(AND(C1147&lt;&gt;1,C1148:C1153="",S1147:U1153=""), "FALSE","TRUE"),"FALSE")</f>
        <v>FALSE</v>
      </c>
      <c r="Z1150" s="1"/>
    </row>
    <row r="1151" spans="2:26" hidden="1" outlineLevel="1" x14ac:dyDescent="0.4">
      <c r="B1151" s="7" t="s">
        <v>528</v>
      </c>
      <c r="C1151" s="8"/>
      <c r="D1151" s="31"/>
      <c r="E1151" s="2" t="s">
        <v>529</v>
      </c>
      <c r="F1151" s="2" t="str">
        <f>IF(OR($C$87="治験計画届", $C$87="治験計画変更届"), "^$","^.{1,120}$|^$")</f>
        <v>^.{1,120}$|^$</v>
      </c>
      <c r="G1151" s="2" t="str">
        <f t="shared" ref="G1151:G1153" si="33">IF(F1151="^$", "入力しないでください","入力してください(120文字以内)")</f>
        <v>入力してください(120文字以内)</v>
      </c>
      <c r="H1151" s="2">
        <v>225</v>
      </c>
      <c r="I1151" s="2">
        <v>207</v>
      </c>
      <c r="K1151" s="2">
        <v>120</v>
      </c>
      <c r="L1151" s="2" t="s">
        <v>30</v>
      </c>
      <c r="M1151" s="2" t="s">
        <v>476</v>
      </c>
      <c r="N1151" s="2" t="s">
        <v>479</v>
      </c>
      <c r="O1151" s="2" t="s">
        <v>520</v>
      </c>
      <c r="Q1151" s="1"/>
      <c r="S1151" s="9"/>
      <c r="T1151" s="10"/>
      <c r="U1151" s="8"/>
      <c r="W1151" s="2" t="s">
        <v>468</v>
      </c>
      <c r="X1151" s="45" t="str" cm="1">
        <f t="array" ref="X1151">IF(X1030="TRUE",IF(AND(C1147&lt;&gt;1,C1148:C1153="",S1147:U1153=""), "FALSE","TRUE"),"FALSE")</f>
        <v>FALSE</v>
      </c>
      <c r="Z1151" s="1"/>
    </row>
    <row r="1152" spans="2:26" hidden="1" outlineLevel="1" x14ac:dyDescent="0.4">
      <c r="B1152" s="7" t="s">
        <v>530</v>
      </c>
      <c r="C1152" s="8"/>
      <c r="D1152" s="31"/>
      <c r="E1152" s="2" t="s">
        <v>566</v>
      </c>
      <c r="F1152" s="2" t="str">
        <f>IF(OR($C$87="治験計画届", $C$87="治験計画変更届"), "^$","^.{1,120}$|^$")</f>
        <v>^.{1,120}$|^$</v>
      </c>
      <c r="G1152" s="2" t="str">
        <f t="shared" si="33"/>
        <v>入力してください(120文字以内)</v>
      </c>
      <c r="H1152" s="2">
        <v>225</v>
      </c>
      <c r="I1152" s="2">
        <v>207</v>
      </c>
      <c r="K1152" s="2">
        <v>120</v>
      </c>
      <c r="L1152" s="2" t="s">
        <v>30</v>
      </c>
      <c r="M1152" s="2" t="s">
        <v>476</v>
      </c>
      <c r="N1152" s="2" t="s">
        <v>479</v>
      </c>
      <c r="O1152" s="2" t="s">
        <v>520</v>
      </c>
      <c r="Q1152" s="1"/>
      <c r="S1152" s="9"/>
      <c r="T1152" s="10"/>
      <c r="U1152" s="8"/>
      <c r="W1152" s="2" t="s">
        <v>468</v>
      </c>
      <c r="X1152" s="45" t="str" cm="1">
        <f t="array" ref="X1152">IF(X1030="TRUE",IF(AND(C1147&lt;&gt;1,C1148:C1153="",S1147:U1153=""), "FALSE","TRUE"),"FALSE")</f>
        <v>FALSE</v>
      </c>
      <c r="Z1152" s="1"/>
    </row>
    <row r="1153" spans="2:26" hidden="1" outlineLevel="1" x14ac:dyDescent="0.4">
      <c r="B1153" s="7" t="s">
        <v>532</v>
      </c>
      <c r="C1153" s="8"/>
      <c r="D1153" s="31"/>
      <c r="E1153" s="2" t="s">
        <v>533</v>
      </c>
      <c r="F1153" s="2" t="str">
        <f>IF(OR($C$87="治験計画届", $C$87="治験計画変更届"), "^$","^.{1,120}$|^$")</f>
        <v>^.{1,120}$|^$</v>
      </c>
      <c r="G1153" s="2" t="str">
        <f t="shared" si="33"/>
        <v>入力してください(120文字以内)</v>
      </c>
      <c r="H1153" s="2">
        <v>225</v>
      </c>
      <c r="I1153" s="2">
        <v>207</v>
      </c>
      <c r="K1153" s="2">
        <v>120</v>
      </c>
      <c r="L1153" s="2" t="s">
        <v>30</v>
      </c>
      <c r="M1153" s="2" t="s">
        <v>476</v>
      </c>
      <c r="N1153" s="2" t="s">
        <v>479</v>
      </c>
      <c r="O1153" s="2" t="s">
        <v>520</v>
      </c>
      <c r="Q1153" s="1"/>
      <c r="S1153" s="9"/>
      <c r="T1153" s="10"/>
      <c r="U1153" s="8"/>
      <c r="W1153" s="2" t="s">
        <v>468</v>
      </c>
      <c r="X1153" s="45" t="str" cm="1">
        <f t="array" ref="X1153">IF(X1030="TRUE",IF(AND(C1147&lt;&gt;1,C1148:C1153="",S1147:U1153=""), "FALSE","TRUE"),"FALSE")</f>
        <v>FALSE</v>
      </c>
      <c r="Z1153" s="1"/>
    </row>
    <row r="1154" spans="2:26" hidden="1" outlineLevel="1" x14ac:dyDescent="0.4">
      <c r="B1154" s="7" t="s">
        <v>134</v>
      </c>
      <c r="C1154" s="5">
        <v>7</v>
      </c>
      <c r="D1154" s="30"/>
      <c r="E1154" s="2" t="s">
        <v>392</v>
      </c>
      <c r="F1154" s="2" t="s">
        <v>102</v>
      </c>
      <c r="G1154" s="2" t="s">
        <v>103</v>
      </c>
      <c r="H1154" s="2">
        <v>225</v>
      </c>
      <c r="I1154" s="2">
        <v>207</v>
      </c>
      <c r="K1154" s="2">
        <v>3</v>
      </c>
      <c r="L1154" s="2" t="s">
        <v>136</v>
      </c>
      <c r="M1154" s="2" t="s">
        <v>476</v>
      </c>
      <c r="N1154" s="2" t="s">
        <v>479</v>
      </c>
      <c r="O1154" s="2" t="s">
        <v>520</v>
      </c>
      <c r="Q1154" s="1"/>
      <c r="S1154" s="9"/>
      <c r="T1154" s="10"/>
      <c r="U1154" s="8"/>
      <c r="V1154" s="2" t="s">
        <v>105</v>
      </c>
      <c r="W1154" s="2" t="s">
        <v>561</v>
      </c>
      <c r="X1154" s="45" t="str" cm="1">
        <f t="array" ref="X1154">IF(X1030="TRUE",IF(AND(C1154&lt;&gt;1,C1155:C1160="",S1154:U1160=""), "FALSE","TRUE"),"FALSE")</f>
        <v>FALSE</v>
      </c>
      <c r="Z1154" s="1"/>
    </row>
    <row r="1155" spans="2:26" hidden="1" outlineLevel="1" x14ac:dyDescent="0.4">
      <c r="B1155" s="7" t="s">
        <v>522</v>
      </c>
      <c r="C1155" s="8"/>
      <c r="D1155" s="31"/>
      <c r="E1155" s="2" t="s">
        <v>523</v>
      </c>
      <c r="F1155" s="2" t="s">
        <v>485</v>
      </c>
      <c r="G1155" s="2" t="s">
        <v>369</v>
      </c>
      <c r="H1155" s="2">
        <v>225</v>
      </c>
      <c r="I1155" s="2">
        <v>207</v>
      </c>
      <c r="K1155" s="2">
        <v>240</v>
      </c>
      <c r="L1155" s="2" t="s">
        <v>30</v>
      </c>
      <c r="M1155" s="2" t="s">
        <v>476</v>
      </c>
      <c r="N1155" s="2" t="s">
        <v>479</v>
      </c>
      <c r="O1155" s="2" t="s">
        <v>520</v>
      </c>
      <c r="Q1155" s="1"/>
      <c r="S1155" s="9"/>
      <c r="T1155" s="10"/>
      <c r="U1155" s="8"/>
      <c r="W1155" s="2" t="s">
        <v>465</v>
      </c>
      <c r="X1155" s="45" t="str" cm="1">
        <f t="array" ref="X1155">IF(X1030="TRUE",IF(AND(C1154&lt;&gt;1,C1155:C1160="",S1154:U1160=""), "FALSE","TRUE"),"FALSE")</f>
        <v>FALSE</v>
      </c>
      <c r="Z1155" s="1"/>
    </row>
    <row r="1156" spans="2:26" hidden="1" outlineLevel="1" x14ac:dyDescent="0.4">
      <c r="B1156" s="7" t="s">
        <v>524</v>
      </c>
      <c r="C1156" s="8"/>
      <c r="D1156" s="31"/>
      <c r="E1156" s="2" t="s">
        <v>525</v>
      </c>
      <c r="F1156" s="2" t="s">
        <v>114</v>
      </c>
      <c r="G1156" s="2" t="s">
        <v>115</v>
      </c>
      <c r="H1156" s="2">
        <v>225</v>
      </c>
      <c r="I1156" s="2">
        <v>207</v>
      </c>
      <c r="K1156" s="2">
        <v>120</v>
      </c>
      <c r="L1156" s="2" t="s">
        <v>30</v>
      </c>
      <c r="M1156" s="2" t="s">
        <v>476</v>
      </c>
      <c r="N1156" s="2" t="s">
        <v>479</v>
      </c>
      <c r="O1156" s="2" t="s">
        <v>520</v>
      </c>
      <c r="Q1156" s="1"/>
      <c r="S1156" s="9"/>
      <c r="T1156" s="10"/>
      <c r="U1156" s="8"/>
      <c r="W1156" s="2" t="s">
        <v>468</v>
      </c>
      <c r="X1156" s="45" t="str" cm="1">
        <f t="array" ref="X1156">IF(X1030="TRUE",IF(AND(C1154&lt;&gt;1,C1155:C1160="",S1154:U1160=""), "FALSE","TRUE"),"FALSE")</f>
        <v>FALSE</v>
      </c>
      <c r="Z1156" s="1"/>
    </row>
    <row r="1157" spans="2:26" hidden="1" outlineLevel="1" x14ac:dyDescent="0.4">
      <c r="B1157" s="7" t="s">
        <v>526</v>
      </c>
      <c r="C1157" s="8"/>
      <c r="D1157" s="31"/>
      <c r="E1157" s="2" t="s">
        <v>527</v>
      </c>
      <c r="F1157" s="2" t="str">
        <f>IF(OR($C$87="治験計画届", $C$87="治験計画変更届"), "^$","^.{1,120}$|^$")</f>
        <v>^.{1,120}$|^$</v>
      </c>
      <c r="G1157" s="2" t="str">
        <f>IF(F1157="^$", "入力しないでください","入力してください(120文字以内)")</f>
        <v>入力してください(120文字以内)</v>
      </c>
      <c r="H1157" s="2">
        <v>225</v>
      </c>
      <c r="I1157" s="2">
        <v>207</v>
      </c>
      <c r="K1157" s="2">
        <v>120</v>
      </c>
      <c r="L1157" s="2" t="s">
        <v>30</v>
      </c>
      <c r="M1157" s="2" t="s">
        <v>476</v>
      </c>
      <c r="N1157" s="2" t="s">
        <v>479</v>
      </c>
      <c r="O1157" s="2" t="s">
        <v>520</v>
      </c>
      <c r="Q1157" s="1"/>
      <c r="S1157" s="9"/>
      <c r="T1157" s="10"/>
      <c r="U1157" s="8"/>
      <c r="W1157" s="2" t="s">
        <v>468</v>
      </c>
      <c r="X1157" s="45" t="str" cm="1">
        <f t="array" ref="X1157">IF(X1030="TRUE",IF(AND(C1154&lt;&gt;1,C1155:C1160="",S1154:U1160=""), "FALSE","TRUE"),"FALSE")</f>
        <v>FALSE</v>
      </c>
      <c r="Z1157" s="1"/>
    </row>
    <row r="1158" spans="2:26" hidden="1" outlineLevel="1" x14ac:dyDescent="0.4">
      <c r="B1158" s="7" t="s">
        <v>528</v>
      </c>
      <c r="C1158" s="8"/>
      <c r="D1158" s="31"/>
      <c r="E1158" s="2" t="s">
        <v>529</v>
      </c>
      <c r="F1158" s="2" t="str">
        <f>IF(OR($C$87="治験計画届", $C$87="治験計画変更届"), "^$","^.{1,120}$|^$")</f>
        <v>^.{1,120}$|^$</v>
      </c>
      <c r="G1158" s="2" t="str">
        <f t="shared" ref="G1158:G1160" si="34">IF(F1158="^$", "入力しないでください","入力してください(120文字以内)")</f>
        <v>入力してください(120文字以内)</v>
      </c>
      <c r="H1158" s="2">
        <v>225</v>
      </c>
      <c r="I1158" s="2">
        <v>207</v>
      </c>
      <c r="K1158" s="2">
        <v>120</v>
      </c>
      <c r="L1158" s="2" t="s">
        <v>30</v>
      </c>
      <c r="M1158" s="2" t="s">
        <v>476</v>
      </c>
      <c r="N1158" s="2" t="s">
        <v>479</v>
      </c>
      <c r="O1158" s="2" t="s">
        <v>520</v>
      </c>
      <c r="Q1158" s="1"/>
      <c r="S1158" s="9"/>
      <c r="T1158" s="10"/>
      <c r="U1158" s="8"/>
      <c r="W1158" s="2" t="s">
        <v>468</v>
      </c>
      <c r="X1158" s="45" t="str" cm="1">
        <f t="array" ref="X1158">IF(X1030="TRUE",IF(AND(C1154&lt;&gt;1,C1155:C1160="",S1154:U1160=""), "FALSE","TRUE"),"FALSE")</f>
        <v>FALSE</v>
      </c>
      <c r="Z1158" s="1"/>
    </row>
    <row r="1159" spans="2:26" hidden="1" outlineLevel="1" x14ac:dyDescent="0.4">
      <c r="B1159" s="7" t="s">
        <v>530</v>
      </c>
      <c r="C1159" s="8"/>
      <c r="D1159" s="31"/>
      <c r="E1159" s="2" t="s">
        <v>566</v>
      </c>
      <c r="F1159" s="2" t="str">
        <f>IF(OR($C$87="治験計画届", $C$87="治験計画変更届"), "^$","^.{1,120}$|^$")</f>
        <v>^.{1,120}$|^$</v>
      </c>
      <c r="G1159" s="2" t="str">
        <f t="shared" si="34"/>
        <v>入力してください(120文字以内)</v>
      </c>
      <c r="H1159" s="2">
        <v>225</v>
      </c>
      <c r="I1159" s="2">
        <v>207</v>
      </c>
      <c r="K1159" s="2">
        <v>120</v>
      </c>
      <c r="L1159" s="2" t="s">
        <v>30</v>
      </c>
      <c r="M1159" s="2" t="s">
        <v>476</v>
      </c>
      <c r="N1159" s="2" t="s">
        <v>479</v>
      </c>
      <c r="O1159" s="2" t="s">
        <v>520</v>
      </c>
      <c r="Q1159" s="1"/>
      <c r="S1159" s="9"/>
      <c r="T1159" s="10"/>
      <c r="U1159" s="8"/>
      <c r="W1159" s="2" t="s">
        <v>468</v>
      </c>
      <c r="X1159" s="45" t="str" cm="1">
        <f t="array" ref="X1159">IF(X1030="TRUE",IF(AND(C1154&lt;&gt;1,C1155:C1160="",S1154:U1160=""), "FALSE","TRUE"),"FALSE")</f>
        <v>FALSE</v>
      </c>
      <c r="Z1159" s="1"/>
    </row>
    <row r="1160" spans="2:26" hidden="1" outlineLevel="1" x14ac:dyDescent="0.4">
      <c r="B1160" s="7" t="s">
        <v>532</v>
      </c>
      <c r="C1160" s="8"/>
      <c r="D1160" s="31"/>
      <c r="E1160" s="2" t="s">
        <v>533</v>
      </c>
      <c r="F1160" s="2" t="str">
        <f>IF(OR($C$87="治験計画届", $C$87="治験計画変更届"), "^$","^.{1,120}$|^$")</f>
        <v>^.{1,120}$|^$</v>
      </c>
      <c r="G1160" s="2" t="str">
        <f t="shared" si="34"/>
        <v>入力してください(120文字以内)</v>
      </c>
      <c r="H1160" s="2">
        <v>225</v>
      </c>
      <c r="I1160" s="2">
        <v>207</v>
      </c>
      <c r="K1160" s="2">
        <v>120</v>
      </c>
      <c r="L1160" s="2" t="s">
        <v>30</v>
      </c>
      <c r="M1160" s="2" t="s">
        <v>476</v>
      </c>
      <c r="N1160" s="2" t="s">
        <v>479</v>
      </c>
      <c r="O1160" s="2" t="s">
        <v>520</v>
      </c>
      <c r="Q1160" s="1"/>
      <c r="S1160" s="9"/>
      <c r="T1160" s="10"/>
      <c r="U1160" s="8"/>
      <c r="W1160" s="2" t="s">
        <v>468</v>
      </c>
      <c r="X1160" s="45" t="str" cm="1">
        <f t="array" ref="X1160">IF(X1030="TRUE",IF(AND(C1154&lt;&gt;1,C1155:C1160="",S1154:U1160=""), "FALSE","TRUE"),"FALSE")</f>
        <v>FALSE</v>
      </c>
      <c r="Z1160" s="1"/>
    </row>
    <row r="1161" spans="2:26" hidden="1" outlineLevel="1" x14ac:dyDescent="0.4">
      <c r="B1161" s="7" t="s">
        <v>134</v>
      </c>
      <c r="C1161" s="5">
        <v>8</v>
      </c>
      <c r="D1161" s="30"/>
      <c r="E1161" s="2" t="s">
        <v>392</v>
      </c>
      <c r="F1161" s="2" t="s">
        <v>102</v>
      </c>
      <c r="G1161" s="2" t="s">
        <v>103</v>
      </c>
      <c r="H1161" s="2">
        <v>225</v>
      </c>
      <c r="I1161" s="2">
        <v>207</v>
      </c>
      <c r="K1161" s="2">
        <v>3</v>
      </c>
      <c r="L1161" s="2" t="s">
        <v>136</v>
      </c>
      <c r="M1161" s="2" t="s">
        <v>476</v>
      </c>
      <c r="N1161" s="2" t="s">
        <v>479</v>
      </c>
      <c r="O1161" s="2" t="s">
        <v>520</v>
      </c>
      <c r="Q1161" s="1"/>
      <c r="S1161" s="9"/>
      <c r="T1161" s="10"/>
      <c r="U1161" s="8"/>
      <c r="V1161" s="2" t="s">
        <v>105</v>
      </c>
      <c r="W1161" s="2" t="s">
        <v>561</v>
      </c>
      <c r="X1161" s="45" t="str" cm="1">
        <f t="array" ref="X1161">IF(X1030="TRUE",IF(AND(C1161&lt;&gt;1,C1162:C1167="",S1161:U1167=""), "FALSE","TRUE"),"FALSE")</f>
        <v>FALSE</v>
      </c>
      <c r="Z1161" s="1"/>
    </row>
    <row r="1162" spans="2:26" hidden="1" outlineLevel="1" x14ac:dyDescent="0.4">
      <c r="B1162" s="7" t="s">
        <v>522</v>
      </c>
      <c r="C1162" s="8"/>
      <c r="D1162" s="31"/>
      <c r="E1162" s="2" t="s">
        <v>523</v>
      </c>
      <c r="F1162" s="2" t="s">
        <v>485</v>
      </c>
      <c r="G1162" s="2" t="s">
        <v>369</v>
      </c>
      <c r="H1162" s="2">
        <v>225</v>
      </c>
      <c r="I1162" s="2">
        <v>207</v>
      </c>
      <c r="K1162" s="2">
        <v>240</v>
      </c>
      <c r="L1162" s="2" t="s">
        <v>30</v>
      </c>
      <c r="M1162" s="2" t="s">
        <v>476</v>
      </c>
      <c r="N1162" s="2" t="s">
        <v>479</v>
      </c>
      <c r="O1162" s="2" t="s">
        <v>520</v>
      </c>
      <c r="Q1162" s="1"/>
      <c r="S1162" s="9"/>
      <c r="T1162" s="10"/>
      <c r="U1162" s="8"/>
      <c r="W1162" s="2" t="s">
        <v>465</v>
      </c>
      <c r="X1162" s="45" t="str" cm="1">
        <f t="array" ref="X1162">IF(X1030="TRUE",IF(AND(C1161&lt;&gt;1,C1162:C1167="",S1161:U1167=""), "FALSE","TRUE"),"FALSE")</f>
        <v>FALSE</v>
      </c>
      <c r="Z1162" s="1"/>
    </row>
    <row r="1163" spans="2:26" hidden="1" outlineLevel="1" x14ac:dyDescent="0.4">
      <c r="B1163" s="7" t="s">
        <v>524</v>
      </c>
      <c r="C1163" s="8"/>
      <c r="D1163" s="31"/>
      <c r="E1163" s="2" t="s">
        <v>525</v>
      </c>
      <c r="F1163" s="2" t="s">
        <v>114</v>
      </c>
      <c r="G1163" s="2" t="s">
        <v>115</v>
      </c>
      <c r="H1163" s="2">
        <v>225</v>
      </c>
      <c r="I1163" s="2">
        <v>207</v>
      </c>
      <c r="K1163" s="2">
        <v>120</v>
      </c>
      <c r="L1163" s="2" t="s">
        <v>30</v>
      </c>
      <c r="M1163" s="2" t="s">
        <v>476</v>
      </c>
      <c r="N1163" s="2" t="s">
        <v>479</v>
      </c>
      <c r="O1163" s="2" t="s">
        <v>520</v>
      </c>
      <c r="Q1163" s="1"/>
      <c r="S1163" s="9"/>
      <c r="T1163" s="10"/>
      <c r="U1163" s="8"/>
      <c r="W1163" s="2" t="s">
        <v>468</v>
      </c>
      <c r="X1163" s="45" t="str" cm="1">
        <f t="array" ref="X1163">IF(X1030="TRUE",IF(AND(C1161&lt;&gt;1,C1162:C1167="",S1161:U1167=""), "FALSE","TRUE"),"FALSE")</f>
        <v>FALSE</v>
      </c>
      <c r="Z1163" s="1"/>
    </row>
    <row r="1164" spans="2:26" hidden="1" outlineLevel="1" x14ac:dyDescent="0.4">
      <c r="B1164" s="7" t="s">
        <v>526</v>
      </c>
      <c r="C1164" s="8"/>
      <c r="D1164" s="31"/>
      <c r="E1164" s="2" t="s">
        <v>527</v>
      </c>
      <c r="F1164" s="2" t="str">
        <f>IF(OR($C$87="治験計画届", $C$87="治験計画変更届"), "^$","^.{1,120}$|^$")</f>
        <v>^.{1,120}$|^$</v>
      </c>
      <c r="G1164" s="2" t="str">
        <f>IF(F1164="^$", "入力しないでください","入力してください(120文字以内)")</f>
        <v>入力してください(120文字以内)</v>
      </c>
      <c r="H1164" s="2">
        <v>225</v>
      </c>
      <c r="I1164" s="2">
        <v>207</v>
      </c>
      <c r="K1164" s="2">
        <v>120</v>
      </c>
      <c r="L1164" s="2" t="s">
        <v>30</v>
      </c>
      <c r="M1164" s="2" t="s">
        <v>476</v>
      </c>
      <c r="N1164" s="2" t="s">
        <v>479</v>
      </c>
      <c r="O1164" s="2" t="s">
        <v>520</v>
      </c>
      <c r="Q1164" s="1"/>
      <c r="S1164" s="9"/>
      <c r="T1164" s="10"/>
      <c r="U1164" s="8"/>
      <c r="W1164" s="2" t="s">
        <v>468</v>
      </c>
      <c r="X1164" s="45" t="str" cm="1">
        <f t="array" ref="X1164">IF(X1030="TRUE",IF(AND(C1161&lt;&gt;1,C1162:C1167="",S1161:U1167=""), "FALSE","TRUE"),"FALSE")</f>
        <v>FALSE</v>
      </c>
      <c r="Z1164" s="1"/>
    </row>
    <row r="1165" spans="2:26" hidden="1" outlineLevel="1" x14ac:dyDescent="0.4">
      <c r="B1165" s="7" t="s">
        <v>528</v>
      </c>
      <c r="C1165" s="8"/>
      <c r="D1165" s="31"/>
      <c r="E1165" s="2" t="s">
        <v>529</v>
      </c>
      <c r="F1165" s="2" t="str">
        <f>IF(OR($C$87="治験計画届", $C$87="治験計画変更届"), "^$","^.{1,120}$|^$")</f>
        <v>^.{1,120}$|^$</v>
      </c>
      <c r="G1165" s="2" t="str">
        <f t="shared" ref="G1165:G1167" si="35">IF(F1165="^$", "入力しないでください","入力してください(120文字以内)")</f>
        <v>入力してください(120文字以内)</v>
      </c>
      <c r="H1165" s="2">
        <v>225</v>
      </c>
      <c r="I1165" s="2">
        <v>207</v>
      </c>
      <c r="K1165" s="2">
        <v>120</v>
      </c>
      <c r="L1165" s="2" t="s">
        <v>30</v>
      </c>
      <c r="M1165" s="2" t="s">
        <v>476</v>
      </c>
      <c r="N1165" s="2" t="s">
        <v>479</v>
      </c>
      <c r="O1165" s="2" t="s">
        <v>520</v>
      </c>
      <c r="Q1165" s="1"/>
      <c r="S1165" s="9"/>
      <c r="T1165" s="10"/>
      <c r="U1165" s="8"/>
      <c r="W1165" s="2" t="s">
        <v>468</v>
      </c>
      <c r="X1165" s="45" t="str" cm="1">
        <f t="array" ref="X1165">IF(X1030="TRUE",IF(AND(C1161&lt;&gt;1,C1162:C1167="",S1161:U1167=""), "FALSE","TRUE"),"FALSE")</f>
        <v>FALSE</v>
      </c>
      <c r="Z1165" s="1"/>
    </row>
    <row r="1166" spans="2:26" hidden="1" outlineLevel="1" x14ac:dyDescent="0.4">
      <c r="B1166" s="7" t="s">
        <v>530</v>
      </c>
      <c r="C1166" s="8"/>
      <c r="D1166" s="31"/>
      <c r="E1166" s="2" t="s">
        <v>566</v>
      </c>
      <c r="F1166" s="2" t="str">
        <f>IF(OR($C$87="治験計画届", $C$87="治験計画変更届"), "^$","^.{1,120}$|^$")</f>
        <v>^.{1,120}$|^$</v>
      </c>
      <c r="G1166" s="2" t="str">
        <f t="shared" si="35"/>
        <v>入力してください(120文字以内)</v>
      </c>
      <c r="H1166" s="2">
        <v>225</v>
      </c>
      <c r="I1166" s="2">
        <v>207</v>
      </c>
      <c r="K1166" s="2">
        <v>120</v>
      </c>
      <c r="L1166" s="2" t="s">
        <v>30</v>
      </c>
      <c r="M1166" s="2" t="s">
        <v>476</v>
      </c>
      <c r="N1166" s="2" t="s">
        <v>479</v>
      </c>
      <c r="O1166" s="2" t="s">
        <v>520</v>
      </c>
      <c r="Q1166" s="1"/>
      <c r="S1166" s="9"/>
      <c r="T1166" s="10"/>
      <c r="U1166" s="8"/>
      <c r="W1166" s="2" t="s">
        <v>468</v>
      </c>
      <c r="X1166" s="45" t="str" cm="1">
        <f t="array" ref="X1166">IF(X1030="TRUE",IF(AND(C1161&lt;&gt;1,C1162:C1167="",S1161:U1167=""), "FALSE","TRUE"),"FALSE")</f>
        <v>FALSE</v>
      </c>
      <c r="Z1166" s="1"/>
    </row>
    <row r="1167" spans="2:26" hidden="1" outlineLevel="1" x14ac:dyDescent="0.4">
      <c r="B1167" s="7" t="s">
        <v>532</v>
      </c>
      <c r="C1167" s="8"/>
      <c r="D1167" s="31"/>
      <c r="E1167" s="2" t="s">
        <v>533</v>
      </c>
      <c r="F1167" s="2" t="str">
        <f>IF(OR($C$87="治験計画届", $C$87="治験計画変更届"), "^$","^.{1,120}$|^$")</f>
        <v>^.{1,120}$|^$</v>
      </c>
      <c r="G1167" s="2" t="str">
        <f t="shared" si="35"/>
        <v>入力してください(120文字以内)</v>
      </c>
      <c r="H1167" s="2">
        <v>225</v>
      </c>
      <c r="I1167" s="2">
        <v>207</v>
      </c>
      <c r="K1167" s="2">
        <v>120</v>
      </c>
      <c r="L1167" s="2" t="s">
        <v>30</v>
      </c>
      <c r="M1167" s="2" t="s">
        <v>476</v>
      </c>
      <c r="N1167" s="2" t="s">
        <v>479</v>
      </c>
      <c r="O1167" s="2" t="s">
        <v>520</v>
      </c>
      <c r="Q1167" s="1"/>
      <c r="S1167" s="9"/>
      <c r="T1167" s="10"/>
      <c r="U1167" s="8"/>
      <c r="W1167" s="2" t="s">
        <v>468</v>
      </c>
      <c r="X1167" s="45" t="str" cm="1">
        <f t="array" ref="X1167">IF(X1030="TRUE",IF(AND(C1161&lt;&gt;1,C1162:C1167="",S1161:U1167=""), "FALSE","TRUE"),"FALSE")</f>
        <v>FALSE</v>
      </c>
      <c r="Z1167" s="1"/>
    </row>
    <row r="1168" spans="2:26" hidden="1" outlineLevel="1" x14ac:dyDescent="0.4">
      <c r="B1168" s="7" t="s">
        <v>134</v>
      </c>
      <c r="C1168" s="5">
        <v>9</v>
      </c>
      <c r="D1168" s="30"/>
      <c r="E1168" s="2" t="s">
        <v>392</v>
      </c>
      <c r="F1168" s="2" t="s">
        <v>102</v>
      </c>
      <c r="G1168" s="2" t="s">
        <v>103</v>
      </c>
      <c r="H1168" s="2">
        <v>225</v>
      </c>
      <c r="I1168" s="2">
        <v>207</v>
      </c>
      <c r="K1168" s="2">
        <v>3</v>
      </c>
      <c r="L1168" s="2" t="s">
        <v>136</v>
      </c>
      <c r="M1168" s="2" t="s">
        <v>476</v>
      </c>
      <c r="N1168" s="2" t="s">
        <v>479</v>
      </c>
      <c r="O1168" s="2" t="s">
        <v>520</v>
      </c>
      <c r="Q1168" s="1"/>
      <c r="S1168" s="9"/>
      <c r="T1168" s="10"/>
      <c r="U1168" s="8"/>
      <c r="V1168" s="2" t="s">
        <v>105</v>
      </c>
      <c r="W1168" s="2" t="s">
        <v>561</v>
      </c>
      <c r="X1168" s="45" t="str" cm="1">
        <f t="array" ref="X1168">IF(X1030="TRUE",IF(AND(C1168&lt;&gt;1,C1169:C1174="",S1168:U1174=""), "FALSE","TRUE"),"FALSE")</f>
        <v>FALSE</v>
      </c>
      <c r="Z1168" s="1"/>
    </row>
    <row r="1169" spans="2:26" hidden="1" outlineLevel="1" x14ac:dyDescent="0.4">
      <c r="B1169" s="7" t="s">
        <v>522</v>
      </c>
      <c r="C1169" s="8"/>
      <c r="D1169" s="31"/>
      <c r="E1169" s="2" t="s">
        <v>523</v>
      </c>
      <c r="F1169" s="2" t="s">
        <v>485</v>
      </c>
      <c r="G1169" s="2" t="s">
        <v>369</v>
      </c>
      <c r="H1169" s="2">
        <v>225</v>
      </c>
      <c r="I1169" s="2">
        <v>207</v>
      </c>
      <c r="K1169" s="2">
        <v>240</v>
      </c>
      <c r="L1169" s="2" t="s">
        <v>30</v>
      </c>
      <c r="M1169" s="2" t="s">
        <v>476</v>
      </c>
      <c r="N1169" s="2" t="s">
        <v>479</v>
      </c>
      <c r="O1169" s="2" t="s">
        <v>520</v>
      </c>
      <c r="Q1169" s="1"/>
      <c r="S1169" s="9"/>
      <c r="T1169" s="10"/>
      <c r="U1169" s="8"/>
      <c r="W1169" s="2" t="s">
        <v>465</v>
      </c>
      <c r="X1169" s="45" t="str" cm="1">
        <f t="array" ref="X1169">IF(X1030="TRUE",IF(AND(C1168&lt;&gt;1,C1169:C1174="",S1168:U1174=""), "FALSE","TRUE"),"FALSE")</f>
        <v>FALSE</v>
      </c>
      <c r="Z1169" s="1"/>
    </row>
    <row r="1170" spans="2:26" hidden="1" outlineLevel="1" x14ac:dyDescent="0.4">
      <c r="B1170" s="7" t="s">
        <v>524</v>
      </c>
      <c r="C1170" s="8"/>
      <c r="D1170" s="31"/>
      <c r="E1170" s="2" t="s">
        <v>525</v>
      </c>
      <c r="F1170" s="2" t="s">
        <v>114</v>
      </c>
      <c r="G1170" s="2" t="s">
        <v>115</v>
      </c>
      <c r="H1170" s="2">
        <v>225</v>
      </c>
      <c r="I1170" s="2">
        <v>207</v>
      </c>
      <c r="K1170" s="2">
        <v>120</v>
      </c>
      <c r="L1170" s="2" t="s">
        <v>30</v>
      </c>
      <c r="M1170" s="2" t="s">
        <v>476</v>
      </c>
      <c r="N1170" s="2" t="s">
        <v>479</v>
      </c>
      <c r="O1170" s="2" t="s">
        <v>520</v>
      </c>
      <c r="Q1170" s="1"/>
      <c r="S1170" s="9"/>
      <c r="T1170" s="10"/>
      <c r="U1170" s="8"/>
      <c r="W1170" s="2" t="s">
        <v>468</v>
      </c>
      <c r="X1170" s="45" t="str" cm="1">
        <f t="array" ref="X1170">IF(X1030="TRUE",IF(AND(C1168&lt;&gt;1,C1169:C1174="",S1168:U1174=""), "FALSE","TRUE"),"FALSE")</f>
        <v>FALSE</v>
      </c>
      <c r="Z1170" s="1"/>
    </row>
    <row r="1171" spans="2:26" hidden="1" outlineLevel="1" x14ac:dyDescent="0.4">
      <c r="B1171" s="7" t="s">
        <v>526</v>
      </c>
      <c r="C1171" s="8"/>
      <c r="D1171" s="31"/>
      <c r="E1171" s="2" t="s">
        <v>527</v>
      </c>
      <c r="F1171" s="2" t="str">
        <f>IF(OR($C$87="治験計画届", $C$87="治験計画変更届"), "^$","^.{1,120}$|^$")</f>
        <v>^.{1,120}$|^$</v>
      </c>
      <c r="G1171" s="2" t="str">
        <f>IF(F1171="^$", "入力しないでください","入力してください(120文字以内)")</f>
        <v>入力してください(120文字以内)</v>
      </c>
      <c r="H1171" s="2">
        <v>225</v>
      </c>
      <c r="I1171" s="2">
        <v>207</v>
      </c>
      <c r="K1171" s="2">
        <v>120</v>
      </c>
      <c r="L1171" s="2" t="s">
        <v>30</v>
      </c>
      <c r="M1171" s="2" t="s">
        <v>476</v>
      </c>
      <c r="N1171" s="2" t="s">
        <v>479</v>
      </c>
      <c r="O1171" s="2" t="s">
        <v>520</v>
      </c>
      <c r="Q1171" s="1"/>
      <c r="S1171" s="9"/>
      <c r="T1171" s="10"/>
      <c r="U1171" s="8"/>
      <c r="W1171" s="2" t="s">
        <v>468</v>
      </c>
      <c r="X1171" s="45" t="str" cm="1">
        <f t="array" ref="X1171">IF(X1030="TRUE",IF(AND(C1168&lt;&gt;1,C1169:C1174="",S1168:U1174=""), "FALSE","TRUE"),"FALSE")</f>
        <v>FALSE</v>
      </c>
      <c r="Z1171" s="1"/>
    </row>
    <row r="1172" spans="2:26" hidden="1" outlineLevel="1" x14ac:dyDescent="0.4">
      <c r="B1172" s="7" t="s">
        <v>528</v>
      </c>
      <c r="C1172" s="8"/>
      <c r="D1172" s="31"/>
      <c r="E1172" s="2" t="s">
        <v>529</v>
      </c>
      <c r="F1172" s="2" t="str">
        <f>IF(OR($C$87="治験計画届", $C$87="治験計画変更届"), "^$","^.{1,120}$|^$")</f>
        <v>^.{1,120}$|^$</v>
      </c>
      <c r="G1172" s="2" t="str">
        <f t="shared" ref="G1172:G1174" si="36">IF(F1172="^$", "入力しないでください","入力してください(120文字以内)")</f>
        <v>入力してください(120文字以内)</v>
      </c>
      <c r="H1172" s="2">
        <v>225</v>
      </c>
      <c r="I1172" s="2">
        <v>207</v>
      </c>
      <c r="K1172" s="2">
        <v>120</v>
      </c>
      <c r="L1172" s="2" t="s">
        <v>30</v>
      </c>
      <c r="M1172" s="2" t="s">
        <v>476</v>
      </c>
      <c r="N1172" s="2" t="s">
        <v>479</v>
      </c>
      <c r="O1172" s="2" t="s">
        <v>520</v>
      </c>
      <c r="Q1172" s="1"/>
      <c r="S1172" s="9"/>
      <c r="T1172" s="10"/>
      <c r="U1172" s="8"/>
      <c r="W1172" s="2" t="s">
        <v>468</v>
      </c>
      <c r="X1172" s="45" t="str" cm="1">
        <f t="array" ref="X1172">IF(X1030="TRUE",IF(AND(C1168&lt;&gt;1,C1169:C1174="",S1168:U1174=""), "FALSE","TRUE"),"FALSE")</f>
        <v>FALSE</v>
      </c>
      <c r="Z1172" s="1"/>
    </row>
    <row r="1173" spans="2:26" hidden="1" outlineLevel="1" x14ac:dyDescent="0.4">
      <c r="B1173" s="7" t="s">
        <v>530</v>
      </c>
      <c r="C1173" s="8"/>
      <c r="D1173" s="31"/>
      <c r="E1173" s="2" t="s">
        <v>566</v>
      </c>
      <c r="F1173" s="2" t="str">
        <f>IF(OR($C$87="治験計画届", $C$87="治験計画変更届"), "^$","^.{1,120}$|^$")</f>
        <v>^.{1,120}$|^$</v>
      </c>
      <c r="G1173" s="2" t="str">
        <f t="shared" si="36"/>
        <v>入力してください(120文字以内)</v>
      </c>
      <c r="H1173" s="2">
        <v>225</v>
      </c>
      <c r="I1173" s="2">
        <v>207</v>
      </c>
      <c r="K1173" s="2">
        <v>120</v>
      </c>
      <c r="L1173" s="2" t="s">
        <v>30</v>
      </c>
      <c r="M1173" s="2" t="s">
        <v>476</v>
      </c>
      <c r="N1173" s="2" t="s">
        <v>479</v>
      </c>
      <c r="O1173" s="2" t="s">
        <v>520</v>
      </c>
      <c r="Q1173" s="1"/>
      <c r="S1173" s="9"/>
      <c r="T1173" s="10"/>
      <c r="U1173" s="8"/>
      <c r="W1173" s="2" t="s">
        <v>468</v>
      </c>
      <c r="X1173" s="45" t="str" cm="1">
        <f t="array" ref="X1173">IF(X1030="TRUE",IF(AND(C1168&lt;&gt;1,C1169:C1174="",S1168:U1174=""), "FALSE","TRUE"),"FALSE")</f>
        <v>FALSE</v>
      </c>
      <c r="Z1173" s="1"/>
    </row>
    <row r="1174" spans="2:26" hidden="1" outlineLevel="1" x14ac:dyDescent="0.4">
      <c r="B1174" s="7" t="s">
        <v>532</v>
      </c>
      <c r="C1174" s="8"/>
      <c r="D1174" s="31"/>
      <c r="E1174" s="2" t="s">
        <v>533</v>
      </c>
      <c r="F1174" s="2" t="str">
        <f>IF(OR($C$87="治験計画届", $C$87="治験計画変更届"), "^$","^.{1,120}$|^$")</f>
        <v>^.{1,120}$|^$</v>
      </c>
      <c r="G1174" s="2" t="str">
        <f t="shared" si="36"/>
        <v>入力してください(120文字以内)</v>
      </c>
      <c r="H1174" s="2">
        <v>225</v>
      </c>
      <c r="I1174" s="2">
        <v>207</v>
      </c>
      <c r="K1174" s="2">
        <v>120</v>
      </c>
      <c r="L1174" s="2" t="s">
        <v>30</v>
      </c>
      <c r="M1174" s="2" t="s">
        <v>476</v>
      </c>
      <c r="N1174" s="2" t="s">
        <v>479</v>
      </c>
      <c r="O1174" s="2" t="s">
        <v>520</v>
      </c>
      <c r="Q1174" s="1"/>
      <c r="S1174" s="9"/>
      <c r="T1174" s="10"/>
      <c r="U1174" s="8"/>
      <c r="W1174" s="2" t="s">
        <v>468</v>
      </c>
      <c r="X1174" s="45" t="str" cm="1">
        <f t="array" ref="X1174">IF(X1030="TRUE",IF(AND(C1168&lt;&gt;1,C1169:C1174="",S1168:U1174=""), "FALSE","TRUE"),"FALSE")</f>
        <v>FALSE</v>
      </c>
      <c r="Z1174" s="1"/>
    </row>
    <row r="1175" spans="2:26" hidden="1" outlineLevel="1" x14ac:dyDescent="0.4">
      <c r="B1175" s="7" t="s">
        <v>134</v>
      </c>
      <c r="C1175" s="5">
        <v>10</v>
      </c>
      <c r="D1175" s="30"/>
      <c r="E1175" s="2" t="s">
        <v>392</v>
      </c>
      <c r="F1175" s="2" t="s">
        <v>102</v>
      </c>
      <c r="G1175" s="2" t="s">
        <v>103</v>
      </c>
      <c r="H1175" s="2">
        <v>225</v>
      </c>
      <c r="I1175" s="2">
        <v>207</v>
      </c>
      <c r="K1175" s="2">
        <v>3</v>
      </c>
      <c r="L1175" s="2" t="s">
        <v>136</v>
      </c>
      <c r="M1175" s="2" t="s">
        <v>476</v>
      </c>
      <c r="N1175" s="2" t="s">
        <v>479</v>
      </c>
      <c r="O1175" s="2" t="s">
        <v>520</v>
      </c>
      <c r="Q1175" s="1"/>
      <c r="S1175" s="9"/>
      <c r="T1175" s="10"/>
      <c r="U1175" s="8"/>
      <c r="V1175" s="2" t="s">
        <v>105</v>
      </c>
      <c r="W1175" s="2" t="s">
        <v>561</v>
      </c>
      <c r="X1175" s="45" t="str" cm="1">
        <f t="array" ref="X1175">IF(X1030="TRUE",IF(AND(C1175&lt;&gt;1,C1176:C1181="",S1175:U1181=""), "FALSE","TRUE"),"FALSE")</f>
        <v>FALSE</v>
      </c>
      <c r="Z1175" s="1"/>
    </row>
    <row r="1176" spans="2:26" hidden="1" outlineLevel="1" x14ac:dyDescent="0.4">
      <c r="B1176" s="7" t="s">
        <v>522</v>
      </c>
      <c r="C1176" s="8"/>
      <c r="D1176" s="31"/>
      <c r="E1176" s="2" t="s">
        <v>523</v>
      </c>
      <c r="F1176" s="2" t="s">
        <v>485</v>
      </c>
      <c r="G1176" s="2" t="s">
        <v>369</v>
      </c>
      <c r="H1176" s="2">
        <v>225</v>
      </c>
      <c r="I1176" s="2">
        <v>207</v>
      </c>
      <c r="K1176" s="2">
        <v>240</v>
      </c>
      <c r="L1176" s="2" t="s">
        <v>30</v>
      </c>
      <c r="M1176" s="2" t="s">
        <v>476</v>
      </c>
      <c r="N1176" s="2" t="s">
        <v>479</v>
      </c>
      <c r="O1176" s="2" t="s">
        <v>520</v>
      </c>
      <c r="Q1176" s="1"/>
      <c r="S1176" s="9"/>
      <c r="T1176" s="10"/>
      <c r="U1176" s="8"/>
      <c r="W1176" s="2" t="s">
        <v>465</v>
      </c>
      <c r="X1176" s="45" t="str" cm="1">
        <f t="array" ref="X1176">IF(X1030="TRUE",IF(AND(C1175&lt;&gt;1,C1176:C1181="",S1175:U1181=""), "FALSE","TRUE"),"FALSE")</f>
        <v>FALSE</v>
      </c>
      <c r="Z1176" s="1"/>
    </row>
    <row r="1177" spans="2:26" hidden="1" outlineLevel="1" x14ac:dyDescent="0.4">
      <c r="B1177" s="7" t="s">
        <v>524</v>
      </c>
      <c r="C1177" s="8"/>
      <c r="D1177" s="31"/>
      <c r="E1177" s="2" t="s">
        <v>525</v>
      </c>
      <c r="F1177" s="2" t="s">
        <v>114</v>
      </c>
      <c r="G1177" s="2" t="s">
        <v>115</v>
      </c>
      <c r="H1177" s="2">
        <v>225</v>
      </c>
      <c r="I1177" s="2">
        <v>207</v>
      </c>
      <c r="K1177" s="2">
        <v>120</v>
      </c>
      <c r="L1177" s="2" t="s">
        <v>30</v>
      </c>
      <c r="M1177" s="2" t="s">
        <v>476</v>
      </c>
      <c r="N1177" s="2" t="s">
        <v>479</v>
      </c>
      <c r="O1177" s="2" t="s">
        <v>520</v>
      </c>
      <c r="Q1177" s="1"/>
      <c r="S1177" s="9"/>
      <c r="T1177" s="10"/>
      <c r="U1177" s="8"/>
      <c r="W1177" s="2" t="s">
        <v>468</v>
      </c>
      <c r="X1177" s="45" t="str" cm="1">
        <f t="array" ref="X1177">IF(X1030="TRUE",IF(AND(C1175&lt;&gt;1,C1176:C1181="",S1175:U1181=""), "FALSE","TRUE"),"FALSE")</f>
        <v>FALSE</v>
      </c>
      <c r="Z1177" s="1"/>
    </row>
    <row r="1178" spans="2:26" hidden="1" outlineLevel="1" x14ac:dyDescent="0.4">
      <c r="B1178" s="7" t="s">
        <v>526</v>
      </c>
      <c r="C1178" s="8"/>
      <c r="D1178" s="31"/>
      <c r="E1178" s="2" t="s">
        <v>527</v>
      </c>
      <c r="F1178" s="2" t="str">
        <f>IF(OR($C$87="治験計画届", $C$87="治験計画変更届"), "^$","^.{1,120}$|^$")</f>
        <v>^.{1,120}$|^$</v>
      </c>
      <c r="G1178" s="2" t="str">
        <f>IF(F1178="^$", "入力しないでください","入力してください(120文字以内)")</f>
        <v>入力してください(120文字以内)</v>
      </c>
      <c r="H1178" s="2">
        <v>225</v>
      </c>
      <c r="I1178" s="2">
        <v>207</v>
      </c>
      <c r="K1178" s="2">
        <v>120</v>
      </c>
      <c r="L1178" s="2" t="s">
        <v>30</v>
      </c>
      <c r="M1178" s="2" t="s">
        <v>476</v>
      </c>
      <c r="N1178" s="2" t="s">
        <v>479</v>
      </c>
      <c r="O1178" s="2" t="s">
        <v>520</v>
      </c>
      <c r="Q1178" s="1"/>
      <c r="S1178" s="9"/>
      <c r="T1178" s="10"/>
      <c r="U1178" s="8"/>
      <c r="W1178" s="2" t="s">
        <v>468</v>
      </c>
      <c r="X1178" s="45" t="str" cm="1">
        <f t="array" ref="X1178">IF(X1030="TRUE",IF(AND(C1175&lt;&gt;1,C1176:C1181="",S1175:U1181=""), "FALSE","TRUE"),"FALSE")</f>
        <v>FALSE</v>
      </c>
      <c r="Z1178" s="1"/>
    </row>
    <row r="1179" spans="2:26" hidden="1" outlineLevel="1" x14ac:dyDescent="0.4">
      <c r="B1179" s="7" t="s">
        <v>528</v>
      </c>
      <c r="C1179" s="8"/>
      <c r="D1179" s="31"/>
      <c r="E1179" s="2" t="s">
        <v>529</v>
      </c>
      <c r="F1179" s="2" t="str">
        <f>IF(OR($C$87="治験計画届", $C$87="治験計画変更届"), "^$","^.{1,120}$|^$")</f>
        <v>^.{1,120}$|^$</v>
      </c>
      <c r="G1179" s="2" t="str">
        <f t="shared" ref="G1179:G1181" si="37">IF(F1179="^$", "入力しないでください","入力してください(120文字以内)")</f>
        <v>入力してください(120文字以内)</v>
      </c>
      <c r="H1179" s="2">
        <v>225</v>
      </c>
      <c r="I1179" s="2">
        <v>207</v>
      </c>
      <c r="K1179" s="2">
        <v>120</v>
      </c>
      <c r="L1179" s="2" t="s">
        <v>30</v>
      </c>
      <c r="M1179" s="2" t="s">
        <v>476</v>
      </c>
      <c r="N1179" s="2" t="s">
        <v>479</v>
      </c>
      <c r="O1179" s="2" t="s">
        <v>520</v>
      </c>
      <c r="Q1179" s="1"/>
      <c r="S1179" s="9"/>
      <c r="T1179" s="10"/>
      <c r="U1179" s="8"/>
      <c r="W1179" s="2" t="s">
        <v>468</v>
      </c>
      <c r="X1179" s="45" t="str" cm="1">
        <f t="array" ref="X1179">IF(X1030="TRUE",IF(AND(C1175&lt;&gt;1,C1176:C1181="",S1175:U1181=""), "FALSE","TRUE"),"FALSE")</f>
        <v>FALSE</v>
      </c>
      <c r="Z1179" s="1"/>
    </row>
    <row r="1180" spans="2:26" hidden="1" outlineLevel="1" x14ac:dyDescent="0.4">
      <c r="B1180" s="7" t="s">
        <v>530</v>
      </c>
      <c r="C1180" s="8"/>
      <c r="D1180" s="31"/>
      <c r="E1180" s="2" t="s">
        <v>566</v>
      </c>
      <c r="F1180" s="2" t="str">
        <f>IF(OR($C$87="治験計画届", $C$87="治験計画変更届"), "^$","^.{1,120}$|^$")</f>
        <v>^.{1,120}$|^$</v>
      </c>
      <c r="G1180" s="2" t="str">
        <f t="shared" si="37"/>
        <v>入力してください(120文字以内)</v>
      </c>
      <c r="H1180" s="2">
        <v>225</v>
      </c>
      <c r="I1180" s="2">
        <v>207</v>
      </c>
      <c r="K1180" s="2">
        <v>120</v>
      </c>
      <c r="L1180" s="2" t="s">
        <v>30</v>
      </c>
      <c r="M1180" s="2" t="s">
        <v>476</v>
      </c>
      <c r="N1180" s="2" t="s">
        <v>479</v>
      </c>
      <c r="O1180" s="2" t="s">
        <v>520</v>
      </c>
      <c r="Q1180" s="1"/>
      <c r="S1180" s="9"/>
      <c r="T1180" s="10"/>
      <c r="U1180" s="8"/>
      <c r="W1180" s="2" t="s">
        <v>468</v>
      </c>
      <c r="X1180" s="45" t="str" cm="1">
        <f t="array" ref="X1180">IF(X1030="TRUE",IF(AND(C1175&lt;&gt;1,C1176:C1181="",S1175:U1181=""), "FALSE","TRUE"),"FALSE")</f>
        <v>FALSE</v>
      </c>
      <c r="Z1180" s="1"/>
    </row>
    <row r="1181" spans="2:26" hidden="1" outlineLevel="1" x14ac:dyDescent="0.4">
      <c r="B1181" s="7" t="s">
        <v>532</v>
      </c>
      <c r="C1181" s="8"/>
      <c r="D1181" s="31"/>
      <c r="E1181" s="2" t="s">
        <v>533</v>
      </c>
      <c r="F1181" s="2" t="str">
        <f>IF(OR($C$87="治験計画届", $C$87="治験計画変更届"), "^$","^.{1,120}$|^$")</f>
        <v>^.{1,120}$|^$</v>
      </c>
      <c r="G1181" s="2" t="str">
        <f t="shared" si="37"/>
        <v>入力してください(120文字以内)</v>
      </c>
      <c r="H1181" s="2">
        <v>225</v>
      </c>
      <c r="I1181" s="2">
        <v>207</v>
      </c>
      <c r="K1181" s="2">
        <v>120</v>
      </c>
      <c r="L1181" s="2" t="s">
        <v>30</v>
      </c>
      <c r="M1181" s="2" t="s">
        <v>476</v>
      </c>
      <c r="N1181" s="2" t="s">
        <v>479</v>
      </c>
      <c r="O1181" s="2" t="s">
        <v>520</v>
      </c>
      <c r="Q1181" s="1"/>
      <c r="S1181" s="9"/>
      <c r="T1181" s="10"/>
      <c r="U1181" s="8"/>
      <c r="W1181" s="2" t="s">
        <v>468</v>
      </c>
      <c r="X1181" s="45" t="str" cm="1">
        <f t="array" ref="X1181">IF(X1030="TRUE",IF(AND(C1175&lt;&gt;1,C1176:C1181="",S1175:U1181=""), "FALSE","TRUE"),"FALSE")</f>
        <v>FALSE</v>
      </c>
      <c r="Z1181" s="1"/>
    </row>
    <row r="1182" spans="2:26" hidden="1" outlineLevel="1" x14ac:dyDescent="0.4">
      <c r="B1182" s="7" t="s">
        <v>134</v>
      </c>
      <c r="C1182" s="5">
        <v>11</v>
      </c>
      <c r="D1182" s="30"/>
      <c r="E1182" s="2" t="s">
        <v>392</v>
      </c>
      <c r="F1182" s="2" t="s">
        <v>102</v>
      </c>
      <c r="G1182" s="2" t="s">
        <v>103</v>
      </c>
      <c r="H1182" s="2">
        <v>225</v>
      </c>
      <c r="I1182" s="2">
        <v>207</v>
      </c>
      <c r="K1182" s="2">
        <v>3</v>
      </c>
      <c r="L1182" s="2" t="s">
        <v>136</v>
      </c>
      <c r="M1182" s="2" t="s">
        <v>476</v>
      </c>
      <c r="N1182" s="2" t="s">
        <v>479</v>
      </c>
      <c r="O1182" s="2" t="s">
        <v>520</v>
      </c>
      <c r="Q1182" s="1"/>
      <c r="S1182" s="9"/>
      <c r="T1182" s="10"/>
      <c r="U1182" s="8"/>
      <c r="V1182" s="2" t="s">
        <v>105</v>
      </c>
      <c r="W1182" s="2" t="s">
        <v>561</v>
      </c>
      <c r="X1182" s="45" t="str" cm="1">
        <f t="array" ref="X1182">IF(X1030="TRUE",IF(AND(C1182&lt;&gt;1,C1183:C1188="",S1182:U1188=""), "FALSE","TRUE"),"FALSE")</f>
        <v>FALSE</v>
      </c>
      <c r="Z1182" s="1"/>
    </row>
    <row r="1183" spans="2:26" hidden="1" outlineLevel="1" x14ac:dyDescent="0.4">
      <c r="B1183" s="7" t="s">
        <v>522</v>
      </c>
      <c r="C1183" s="8"/>
      <c r="D1183" s="31"/>
      <c r="E1183" s="2" t="s">
        <v>523</v>
      </c>
      <c r="F1183" s="2" t="s">
        <v>485</v>
      </c>
      <c r="G1183" s="2" t="s">
        <v>369</v>
      </c>
      <c r="H1183" s="2">
        <v>225</v>
      </c>
      <c r="I1183" s="2">
        <v>207</v>
      </c>
      <c r="K1183" s="2">
        <v>240</v>
      </c>
      <c r="L1183" s="2" t="s">
        <v>30</v>
      </c>
      <c r="M1183" s="2" t="s">
        <v>476</v>
      </c>
      <c r="N1183" s="2" t="s">
        <v>479</v>
      </c>
      <c r="O1183" s="2" t="s">
        <v>520</v>
      </c>
      <c r="Q1183" s="1"/>
      <c r="S1183" s="9"/>
      <c r="T1183" s="10"/>
      <c r="U1183" s="8"/>
      <c r="W1183" s="2" t="s">
        <v>465</v>
      </c>
      <c r="X1183" s="45" t="str" cm="1">
        <f t="array" ref="X1183">IF(X1030="TRUE",IF(AND(C1182&lt;&gt;1,C1183:C1188="",S1182:U1188=""), "FALSE","TRUE"),"FALSE")</f>
        <v>FALSE</v>
      </c>
      <c r="Z1183" s="1"/>
    </row>
    <row r="1184" spans="2:26" hidden="1" outlineLevel="1" x14ac:dyDescent="0.4">
      <c r="B1184" s="7" t="s">
        <v>524</v>
      </c>
      <c r="C1184" s="8"/>
      <c r="D1184" s="31"/>
      <c r="E1184" s="2" t="s">
        <v>525</v>
      </c>
      <c r="F1184" s="2" t="s">
        <v>114</v>
      </c>
      <c r="G1184" s="2" t="s">
        <v>115</v>
      </c>
      <c r="H1184" s="2">
        <v>225</v>
      </c>
      <c r="I1184" s="2">
        <v>207</v>
      </c>
      <c r="K1184" s="2">
        <v>120</v>
      </c>
      <c r="L1184" s="2" t="s">
        <v>30</v>
      </c>
      <c r="M1184" s="2" t="s">
        <v>476</v>
      </c>
      <c r="N1184" s="2" t="s">
        <v>479</v>
      </c>
      <c r="O1184" s="2" t="s">
        <v>520</v>
      </c>
      <c r="Q1184" s="1"/>
      <c r="S1184" s="9"/>
      <c r="T1184" s="10"/>
      <c r="U1184" s="8"/>
      <c r="W1184" s="2" t="s">
        <v>468</v>
      </c>
      <c r="X1184" s="45" t="str" cm="1">
        <f t="array" ref="X1184">IF(X1030="TRUE",IF(AND(C1182&lt;&gt;1,C1183:C1188="",S1182:U1188=""), "FALSE","TRUE"),"FALSE")</f>
        <v>FALSE</v>
      </c>
      <c r="Z1184" s="1"/>
    </row>
    <row r="1185" spans="2:26" hidden="1" outlineLevel="1" x14ac:dyDescent="0.4">
      <c r="B1185" s="7" t="s">
        <v>526</v>
      </c>
      <c r="C1185" s="8"/>
      <c r="D1185" s="31"/>
      <c r="E1185" s="2" t="s">
        <v>527</v>
      </c>
      <c r="F1185" s="2" t="str">
        <f>IF(OR($C$87="治験計画届", $C$87="治験計画変更届"), "^$","^.{1,120}$|^$")</f>
        <v>^.{1,120}$|^$</v>
      </c>
      <c r="G1185" s="2" t="str">
        <f>IF(F1185="^$", "入力しないでください","入力してください(120文字以内)")</f>
        <v>入力してください(120文字以内)</v>
      </c>
      <c r="H1185" s="2">
        <v>225</v>
      </c>
      <c r="I1185" s="2">
        <v>207</v>
      </c>
      <c r="K1185" s="2">
        <v>120</v>
      </c>
      <c r="L1185" s="2" t="s">
        <v>30</v>
      </c>
      <c r="M1185" s="2" t="s">
        <v>476</v>
      </c>
      <c r="N1185" s="2" t="s">
        <v>479</v>
      </c>
      <c r="O1185" s="2" t="s">
        <v>520</v>
      </c>
      <c r="Q1185" s="1"/>
      <c r="S1185" s="9"/>
      <c r="T1185" s="10"/>
      <c r="U1185" s="8"/>
      <c r="W1185" s="2" t="s">
        <v>468</v>
      </c>
      <c r="X1185" s="45" t="str" cm="1">
        <f t="array" ref="X1185">IF(X1030="TRUE",IF(AND(C1182&lt;&gt;1,C1183:C1188="",S1182:U1188=""), "FALSE","TRUE"),"FALSE")</f>
        <v>FALSE</v>
      </c>
      <c r="Z1185" s="1"/>
    </row>
    <row r="1186" spans="2:26" hidden="1" outlineLevel="1" x14ac:dyDescent="0.4">
      <c r="B1186" s="7" t="s">
        <v>528</v>
      </c>
      <c r="C1186" s="8"/>
      <c r="D1186" s="31"/>
      <c r="E1186" s="2" t="s">
        <v>529</v>
      </c>
      <c r="F1186" s="2" t="str">
        <f>IF(OR($C$87="治験計画届", $C$87="治験計画変更届"), "^$","^.{1,120}$|^$")</f>
        <v>^.{1,120}$|^$</v>
      </c>
      <c r="G1186" s="2" t="str">
        <f t="shared" ref="G1186:G1188" si="38">IF(F1186="^$", "入力しないでください","入力してください(120文字以内)")</f>
        <v>入力してください(120文字以内)</v>
      </c>
      <c r="H1186" s="2">
        <v>225</v>
      </c>
      <c r="I1186" s="2">
        <v>207</v>
      </c>
      <c r="K1186" s="2">
        <v>120</v>
      </c>
      <c r="L1186" s="2" t="s">
        <v>30</v>
      </c>
      <c r="M1186" s="2" t="s">
        <v>476</v>
      </c>
      <c r="N1186" s="2" t="s">
        <v>479</v>
      </c>
      <c r="O1186" s="2" t="s">
        <v>520</v>
      </c>
      <c r="Q1186" s="1"/>
      <c r="S1186" s="9"/>
      <c r="T1186" s="10"/>
      <c r="U1186" s="8"/>
      <c r="W1186" s="2" t="s">
        <v>468</v>
      </c>
      <c r="X1186" s="45" t="str" cm="1">
        <f t="array" ref="X1186">IF(X1030="TRUE",IF(AND(C1182&lt;&gt;1,C1183:C1188="",S1182:U1188=""), "FALSE","TRUE"),"FALSE")</f>
        <v>FALSE</v>
      </c>
      <c r="Z1186" s="1"/>
    </row>
    <row r="1187" spans="2:26" hidden="1" outlineLevel="1" x14ac:dyDescent="0.4">
      <c r="B1187" s="7" t="s">
        <v>530</v>
      </c>
      <c r="C1187" s="8"/>
      <c r="D1187" s="31"/>
      <c r="E1187" s="2" t="s">
        <v>566</v>
      </c>
      <c r="F1187" s="2" t="str">
        <f>IF(OR($C$87="治験計画届", $C$87="治験計画変更届"), "^$","^.{1,120}$|^$")</f>
        <v>^.{1,120}$|^$</v>
      </c>
      <c r="G1187" s="2" t="str">
        <f t="shared" si="38"/>
        <v>入力してください(120文字以内)</v>
      </c>
      <c r="H1187" s="2">
        <v>225</v>
      </c>
      <c r="I1187" s="2">
        <v>207</v>
      </c>
      <c r="K1187" s="2">
        <v>120</v>
      </c>
      <c r="L1187" s="2" t="s">
        <v>30</v>
      </c>
      <c r="M1187" s="2" t="s">
        <v>476</v>
      </c>
      <c r="N1187" s="2" t="s">
        <v>479</v>
      </c>
      <c r="O1187" s="2" t="s">
        <v>520</v>
      </c>
      <c r="Q1187" s="1"/>
      <c r="S1187" s="9"/>
      <c r="T1187" s="10"/>
      <c r="U1187" s="8"/>
      <c r="W1187" s="2" t="s">
        <v>468</v>
      </c>
      <c r="X1187" s="45" t="str" cm="1">
        <f t="array" ref="X1187">IF(X1030="TRUE",IF(AND(C1182&lt;&gt;1,C1183:C1188="",S1182:U1188=""), "FALSE","TRUE"),"FALSE")</f>
        <v>FALSE</v>
      </c>
      <c r="Z1187" s="1"/>
    </row>
    <row r="1188" spans="2:26" hidden="1" outlineLevel="1" x14ac:dyDescent="0.4">
      <c r="B1188" s="7" t="s">
        <v>532</v>
      </c>
      <c r="C1188" s="8"/>
      <c r="D1188" s="31"/>
      <c r="E1188" s="2" t="s">
        <v>533</v>
      </c>
      <c r="F1188" s="2" t="str">
        <f>IF(OR($C$87="治験計画届", $C$87="治験計画変更届"), "^$","^.{1,120}$|^$")</f>
        <v>^.{1,120}$|^$</v>
      </c>
      <c r="G1188" s="2" t="str">
        <f t="shared" si="38"/>
        <v>入力してください(120文字以内)</v>
      </c>
      <c r="H1188" s="2">
        <v>225</v>
      </c>
      <c r="I1188" s="2">
        <v>207</v>
      </c>
      <c r="K1188" s="2">
        <v>120</v>
      </c>
      <c r="L1188" s="2" t="s">
        <v>30</v>
      </c>
      <c r="M1188" s="2" t="s">
        <v>476</v>
      </c>
      <c r="N1188" s="2" t="s">
        <v>479</v>
      </c>
      <c r="O1188" s="2" t="s">
        <v>520</v>
      </c>
      <c r="Q1188" s="1"/>
      <c r="S1188" s="9"/>
      <c r="T1188" s="10"/>
      <c r="U1188" s="8"/>
      <c r="W1188" s="2" t="s">
        <v>468</v>
      </c>
      <c r="X1188" s="45" t="str" cm="1">
        <f t="array" ref="X1188">IF(X1030="TRUE",IF(AND(C1182&lt;&gt;1,C1183:C1188="",S1182:U1188=""), "FALSE","TRUE"),"FALSE")</f>
        <v>FALSE</v>
      </c>
      <c r="Z1188" s="1"/>
    </row>
    <row r="1189" spans="2:26" hidden="1" outlineLevel="1" x14ac:dyDescent="0.4">
      <c r="B1189" s="7" t="s">
        <v>134</v>
      </c>
      <c r="C1189" s="5">
        <v>12</v>
      </c>
      <c r="D1189" s="30"/>
      <c r="E1189" s="2" t="s">
        <v>392</v>
      </c>
      <c r="F1189" s="2" t="s">
        <v>102</v>
      </c>
      <c r="G1189" s="2" t="s">
        <v>103</v>
      </c>
      <c r="H1189" s="2">
        <v>225</v>
      </c>
      <c r="I1189" s="2">
        <v>207</v>
      </c>
      <c r="K1189" s="2">
        <v>3</v>
      </c>
      <c r="L1189" s="2" t="s">
        <v>136</v>
      </c>
      <c r="M1189" s="2" t="s">
        <v>476</v>
      </c>
      <c r="N1189" s="2" t="s">
        <v>479</v>
      </c>
      <c r="O1189" s="2" t="s">
        <v>520</v>
      </c>
      <c r="Q1189" s="1"/>
      <c r="S1189" s="9"/>
      <c r="T1189" s="10"/>
      <c r="U1189" s="8"/>
      <c r="V1189" s="2" t="s">
        <v>105</v>
      </c>
      <c r="W1189" s="2" t="s">
        <v>561</v>
      </c>
      <c r="X1189" s="45" t="str" cm="1">
        <f t="array" ref="X1189">IF(X1030="TRUE",IF(AND(C1189&lt;&gt;1,C1190:C1195="",S1189:U1195=""), "FALSE","TRUE"),"FALSE")</f>
        <v>FALSE</v>
      </c>
      <c r="Z1189" s="1"/>
    </row>
    <row r="1190" spans="2:26" hidden="1" outlineLevel="1" x14ac:dyDescent="0.4">
      <c r="B1190" s="7" t="s">
        <v>522</v>
      </c>
      <c r="C1190" s="8"/>
      <c r="D1190" s="31"/>
      <c r="E1190" s="2" t="s">
        <v>523</v>
      </c>
      <c r="F1190" s="2" t="s">
        <v>485</v>
      </c>
      <c r="G1190" s="2" t="s">
        <v>369</v>
      </c>
      <c r="H1190" s="2">
        <v>225</v>
      </c>
      <c r="I1190" s="2">
        <v>207</v>
      </c>
      <c r="K1190" s="2">
        <v>240</v>
      </c>
      <c r="L1190" s="2" t="s">
        <v>30</v>
      </c>
      <c r="M1190" s="2" t="s">
        <v>476</v>
      </c>
      <c r="N1190" s="2" t="s">
        <v>479</v>
      </c>
      <c r="O1190" s="2" t="s">
        <v>520</v>
      </c>
      <c r="Q1190" s="1"/>
      <c r="S1190" s="9"/>
      <c r="T1190" s="10"/>
      <c r="U1190" s="8"/>
      <c r="W1190" s="2" t="s">
        <v>465</v>
      </c>
      <c r="X1190" s="45" t="str" cm="1">
        <f t="array" ref="X1190">IF(X1030="TRUE",IF(AND(C1189&lt;&gt;1,C1190:C1195="",S1189:U1195=""), "FALSE","TRUE"),"FALSE")</f>
        <v>FALSE</v>
      </c>
      <c r="Z1190" s="1"/>
    </row>
    <row r="1191" spans="2:26" hidden="1" outlineLevel="1" x14ac:dyDescent="0.4">
      <c r="B1191" s="7" t="s">
        <v>524</v>
      </c>
      <c r="C1191" s="8"/>
      <c r="D1191" s="31"/>
      <c r="E1191" s="2" t="s">
        <v>525</v>
      </c>
      <c r="F1191" s="2" t="s">
        <v>114</v>
      </c>
      <c r="G1191" s="2" t="s">
        <v>115</v>
      </c>
      <c r="H1191" s="2">
        <v>225</v>
      </c>
      <c r="I1191" s="2">
        <v>207</v>
      </c>
      <c r="K1191" s="2">
        <v>120</v>
      </c>
      <c r="L1191" s="2" t="s">
        <v>30</v>
      </c>
      <c r="M1191" s="2" t="s">
        <v>476</v>
      </c>
      <c r="N1191" s="2" t="s">
        <v>479</v>
      </c>
      <c r="O1191" s="2" t="s">
        <v>520</v>
      </c>
      <c r="Q1191" s="1"/>
      <c r="S1191" s="9"/>
      <c r="T1191" s="10"/>
      <c r="U1191" s="8"/>
      <c r="W1191" s="2" t="s">
        <v>468</v>
      </c>
      <c r="X1191" s="45" t="str" cm="1">
        <f t="array" ref="X1191">IF(X1030="TRUE",IF(AND(C1189&lt;&gt;1,C1190:C1195="",S1189:U1195=""), "FALSE","TRUE"),"FALSE")</f>
        <v>FALSE</v>
      </c>
      <c r="Z1191" s="1"/>
    </row>
    <row r="1192" spans="2:26" hidden="1" outlineLevel="1" x14ac:dyDescent="0.4">
      <c r="B1192" s="7" t="s">
        <v>526</v>
      </c>
      <c r="C1192" s="8"/>
      <c r="D1192" s="31"/>
      <c r="E1192" s="2" t="s">
        <v>527</v>
      </c>
      <c r="F1192" s="2" t="str">
        <f>IF(OR($C$87="治験計画届", $C$87="治験計画変更届"), "^$","^.{1,120}$|^$")</f>
        <v>^.{1,120}$|^$</v>
      </c>
      <c r="G1192" s="2" t="str">
        <f>IF(F1192="^$", "入力しないでください","入力してください(120文字以内)")</f>
        <v>入力してください(120文字以内)</v>
      </c>
      <c r="H1192" s="2">
        <v>225</v>
      </c>
      <c r="I1192" s="2">
        <v>207</v>
      </c>
      <c r="K1192" s="2">
        <v>120</v>
      </c>
      <c r="L1192" s="2" t="s">
        <v>30</v>
      </c>
      <c r="M1192" s="2" t="s">
        <v>476</v>
      </c>
      <c r="N1192" s="2" t="s">
        <v>479</v>
      </c>
      <c r="O1192" s="2" t="s">
        <v>520</v>
      </c>
      <c r="Q1192" s="1"/>
      <c r="S1192" s="9"/>
      <c r="T1192" s="10"/>
      <c r="U1192" s="8"/>
      <c r="W1192" s="2" t="s">
        <v>468</v>
      </c>
      <c r="X1192" s="45" t="str" cm="1">
        <f t="array" ref="X1192">IF(X1030="TRUE",IF(AND(C1189&lt;&gt;1,C1190:C1195="",S1189:U1195=""), "FALSE","TRUE"),"FALSE")</f>
        <v>FALSE</v>
      </c>
      <c r="Z1192" s="1"/>
    </row>
    <row r="1193" spans="2:26" hidden="1" outlineLevel="1" x14ac:dyDescent="0.4">
      <c r="B1193" s="7" t="s">
        <v>528</v>
      </c>
      <c r="C1193" s="8"/>
      <c r="D1193" s="31"/>
      <c r="E1193" s="2" t="s">
        <v>529</v>
      </c>
      <c r="F1193" s="2" t="str">
        <f>IF(OR($C$87="治験計画届", $C$87="治験計画変更届"), "^$","^.{1,120}$|^$")</f>
        <v>^.{1,120}$|^$</v>
      </c>
      <c r="G1193" s="2" t="str">
        <f t="shared" ref="G1193:G1195" si="39">IF(F1193="^$", "入力しないでください","入力してください(120文字以内)")</f>
        <v>入力してください(120文字以内)</v>
      </c>
      <c r="H1193" s="2">
        <v>225</v>
      </c>
      <c r="I1193" s="2">
        <v>207</v>
      </c>
      <c r="K1193" s="2">
        <v>120</v>
      </c>
      <c r="L1193" s="2" t="s">
        <v>30</v>
      </c>
      <c r="M1193" s="2" t="s">
        <v>476</v>
      </c>
      <c r="N1193" s="2" t="s">
        <v>479</v>
      </c>
      <c r="O1193" s="2" t="s">
        <v>520</v>
      </c>
      <c r="Q1193" s="1"/>
      <c r="S1193" s="9"/>
      <c r="T1193" s="10"/>
      <c r="U1193" s="8"/>
      <c r="W1193" s="2" t="s">
        <v>468</v>
      </c>
      <c r="X1193" s="45" t="str" cm="1">
        <f t="array" ref="X1193">IF(X1030="TRUE",IF(AND(C1189&lt;&gt;1,C1190:C1195="",S1189:U1195=""), "FALSE","TRUE"),"FALSE")</f>
        <v>FALSE</v>
      </c>
      <c r="Z1193" s="1"/>
    </row>
    <row r="1194" spans="2:26" hidden="1" outlineLevel="1" x14ac:dyDescent="0.4">
      <c r="B1194" s="7" t="s">
        <v>530</v>
      </c>
      <c r="C1194" s="8"/>
      <c r="D1194" s="31"/>
      <c r="E1194" s="2" t="s">
        <v>566</v>
      </c>
      <c r="F1194" s="2" t="str">
        <f>IF(OR($C$87="治験計画届", $C$87="治験計画変更届"), "^$","^.{1,120}$|^$")</f>
        <v>^.{1,120}$|^$</v>
      </c>
      <c r="G1194" s="2" t="str">
        <f t="shared" si="39"/>
        <v>入力してください(120文字以内)</v>
      </c>
      <c r="H1194" s="2">
        <v>225</v>
      </c>
      <c r="I1194" s="2">
        <v>207</v>
      </c>
      <c r="K1194" s="2">
        <v>120</v>
      </c>
      <c r="L1194" s="2" t="s">
        <v>30</v>
      </c>
      <c r="M1194" s="2" t="s">
        <v>476</v>
      </c>
      <c r="N1194" s="2" t="s">
        <v>479</v>
      </c>
      <c r="O1194" s="2" t="s">
        <v>520</v>
      </c>
      <c r="Q1194" s="1"/>
      <c r="S1194" s="9"/>
      <c r="T1194" s="10"/>
      <c r="U1194" s="8"/>
      <c r="W1194" s="2" t="s">
        <v>468</v>
      </c>
      <c r="X1194" s="45" t="str" cm="1">
        <f t="array" ref="X1194">IF(X1030="TRUE",IF(AND(C1189&lt;&gt;1,C1190:C1195="",S1189:U1195=""), "FALSE","TRUE"),"FALSE")</f>
        <v>FALSE</v>
      </c>
      <c r="Z1194" s="1"/>
    </row>
    <row r="1195" spans="2:26" hidden="1" outlineLevel="1" x14ac:dyDescent="0.4">
      <c r="B1195" s="7" t="s">
        <v>532</v>
      </c>
      <c r="C1195" s="8"/>
      <c r="D1195" s="31"/>
      <c r="E1195" s="2" t="s">
        <v>533</v>
      </c>
      <c r="F1195" s="2" t="str">
        <f>IF(OR($C$87="治験計画届", $C$87="治験計画変更届"), "^$","^.{1,120}$|^$")</f>
        <v>^.{1,120}$|^$</v>
      </c>
      <c r="G1195" s="2" t="str">
        <f t="shared" si="39"/>
        <v>入力してください(120文字以内)</v>
      </c>
      <c r="H1195" s="2">
        <v>225</v>
      </c>
      <c r="I1195" s="2">
        <v>207</v>
      </c>
      <c r="K1195" s="2">
        <v>120</v>
      </c>
      <c r="L1195" s="2" t="s">
        <v>30</v>
      </c>
      <c r="M1195" s="2" t="s">
        <v>476</v>
      </c>
      <c r="N1195" s="2" t="s">
        <v>479</v>
      </c>
      <c r="O1195" s="2" t="s">
        <v>520</v>
      </c>
      <c r="Q1195" s="1"/>
      <c r="S1195" s="9"/>
      <c r="T1195" s="10"/>
      <c r="U1195" s="8"/>
      <c r="W1195" s="2" t="s">
        <v>468</v>
      </c>
      <c r="X1195" s="45" t="str" cm="1">
        <f t="array" ref="X1195">IF(X1030="TRUE",IF(AND(C1189&lt;&gt;1,C1190:C1195="",S1189:U1195=""), "FALSE","TRUE"),"FALSE")</f>
        <v>FALSE</v>
      </c>
      <c r="Z1195" s="1"/>
    </row>
    <row r="1196" spans="2:26" hidden="1" outlineLevel="1" x14ac:dyDescent="0.4">
      <c r="B1196" s="7" t="s">
        <v>134</v>
      </c>
      <c r="C1196" s="5">
        <v>13</v>
      </c>
      <c r="D1196" s="30"/>
      <c r="E1196" s="2" t="s">
        <v>392</v>
      </c>
      <c r="F1196" s="2" t="s">
        <v>102</v>
      </c>
      <c r="G1196" s="2" t="s">
        <v>103</v>
      </c>
      <c r="H1196" s="2">
        <v>225</v>
      </c>
      <c r="I1196" s="2">
        <v>207</v>
      </c>
      <c r="K1196" s="2">
        <v>3</v>
      </c>
      <c r="L1196" s="2" t="s">
        <v>136</v>
      </c>
      <c r="M1196" s="2" t="s">
        <v>476</v>
      </c>
      <c r="N1196" s="2" t="s">
        <v>479</v>
      </c>
      <c r="O1196" s="2" t="s">
        <v>520</v>
      </c>
      <c r="Q1196" s="1"/>
      <c r="S1196" s="9"/>
      <c r="T1196" s="10"/>
      <c r="U1196" s="8"/>
      <c r="V1196" s="2" t="s">
        <v>105</v>
      </c>
      <c r="W1196" s="2" t="s">
        <v>561</v>
      </c>
      <c r="X1196" s="45" t="str" cm="1">
        <f t="array" ref="X1196">IF(X1030="TRUE",IF(AND(C1196&lt;&gt;1,C1197:C1202="",S1196:U1202=""), "FALSE","TRUE"),"FALSE")</f>
        <v>FALSE</v>
      </c>
      <c r="Z1196" s="1"/>
    </row>
    <row r="1197" spans="2:26" hidden="1" outlineLevel="1" x14ac:dyDescent="0.4">
      <c r="B1197" s="7" t="s">
        <v>522</v>
      </c>
      <c r="C1197" s="8"/>
      <c r="D1197" s="31"/>
      <c r="E1197" s="2" t="s">
        <v>523</v>
      </c>
      <c r="F1197" s="2" t="s">
        <v>485</v>
      </c>
      <c r="G1197" s="2" t="s">
        <v>369</v>
      </c>
      <c r="H1197" s="2">
        <v>225</v>
      </c>
      <c r="I1197" s="2">
        <v>207</v>
      </c>
      <c r="K1197" s="2">
        <v>240</v>
      </c>
      <c r="L1197" s="2" t="s">
        <v>30</v>
      </c>
      <c r="M1197" s="2" t="s">
        <v>476</v>
      </c>
      <c r="N1197" s="2" t="s">
        <v>479</v>
      </c>
      <c r="O1197" s="2" t="s">
        <v>520</v>
      </c>
      <c r="Q1197" s="1"/>
      <c r="S1197" s="9"/>
      <c r="T1197" s="10"/>
      <c r="U1197" s="8"/>
      <c r="W1197" s="2" t="s">
        <v>465</v>
      </c>
      <c r="X1197" s="45" t="str" cm="1">
        <f t="array" ref="X1197">IF(X1030="TRUE",IF(AND(C1196&lt;&gt;1,C1197:C1202="",S1196:U1202=""), "FALSE","TRUE"),"FALSE")</f>
        <v>FALSE</v>
      </c>
      <c r="Z1197" s="1"/>
    </row>
    <row r="1198" spans="2:26" hidden="1" outlineLevel="1" x14ac:dyDescent="0.4">
      <c r="B1198" s="7" t="s">
        <v>524</v>
      </c>
      <c r="C1198" s="8"/>
      <c r="D1198" s="31"/>
      <c r="E1198" s="2" t="s">
        <v>525</v>
      </c>
      <c r="F1198" s="2" t="s">
        <v>114</v>
      </c>
      <c r="G1198" s="2" t="s">
        <v>115</v>
      </c>
      <c r="H1198" s="2">
        <v>225</v>
      </c>
      <c r="I1198" s="2">
        <v>207</v>
      </c>
      <c r="K1198" s="2">
        <v>120</v>
      </c>
      <c r="L1198" s="2" t="s">
        <v>30</v>
      </c>
      <c r="M1198" s="2" t="s">
        <v>476</v>
      </c>
      <c r="N1198" s="2" t="s">
        <v>479</v>
      </c>
      <c r="O1198" s="2" t="s">
        <v>520</v>
      </c>
      <c r="Q1198" s="1"/>
      <c r="S1198" s="9"/>
      <c r="T1198" s="10"/>
      <c r="U1198" s="8"/>
      <c r="W1198" s="2" t="s">
        <v>468</v>
      </c>
      <c r="X1198" s="45" t="str" cm="1">
        <f t="array" ref="X1198">IF(X1030="TRUE",IF(AND(C1196&lt;&gt;1,C1197:C1202="",S1196:U1202=""), "FALSE","TRUE"),"FALSE")</f>
        <v>FALSE</v>
      </c>
      <c r="Z1198" s="1"/>
    </row>
    <row r="1199" spans="2:26" hidden="1" outlineLevel="1" x14ac:dyDescent="0.4">
      <c r="B1199" s="7" t="s">
        <v>526</v>
      </c>
      <c r="C1199" s="8"/>
      <c r="D1199" s="31"/>
      <c r="E1199" s="2" t="s">
        <v>527</v>
      </c>
      <c r="F1199" s="2" t="str">
        <f>IF(OR($C$87="治験計画届", $C$87="治験計画変更届"), "^$","^.{1,120}$|^$")</f>
        <v>^.{1,120}$|^$</v>
      </c>
      <c r="G1199" s="2" t="str">
        <f>IF(F1199="^$", "入力しないでください","入力してください(120文字以内)")</f>
        <v>入力してください(120文字以内)</v>
      </c>
      <c r="H1199" s="2">
        <v>225</v>
      </c>
      <c r="I1199" s="2">
        <v>207</v>
      </c>
      <c r="K1199" s="2">
        <v>120</v>
      </c>
      <c r="L1199" s="2" t="s">
        <v>30</v>
      </c>
      <c r="M1199" s="2" t="s">
        <v>476</v>
      </c>
      <c r="N1199" s="2" t="s">
        <v>479</v>
      </c>
      <c r="O1199" s="2" t="s">
        <v>520</v>
      </c>
      <c r="Q1199" s="1"/>
      <c r="S1199" s="9"/>
      <c r="T1199" s="10"/>
      <c r="U1199" s="8"/>
      <c r="W1199" s="2" t="s">
        <v>468</v>
      </c>
      <c r="X1199" s="45" t="str" cm="1">
        <f t="array" ref="X1199">IF(X1030="TRUE",IF(AND(C1196&lt;&gt;1,C1197:C1202="",S1196:U1202=""), "FALSE","TRUE"),"FALSE")</f>
        <v>FALSE</v>
      </c>
      <c r="Z1199" s="1"/>
    </row>
    <row r="1200" spans="2:26" hidden="1" outlineLevel="1" x14ac:dyDescent="0.4">
      <c r="B1200" s="7" t="s">
        <v>528</v>
      </c>
      <c r="C1200" s="8"/>
      <c r="D1200" s="31"/>
      <c r="E1200" s="2" t="s">
        <v>529</v>
      </c>
      <c r="F1200" s="2" t="str">
        <f>IF(OR($C$87="治験計画届", $C$87="治験計画変更届"), "^$","^.{1,120}$|^$")</f>
        <v>^.{1,120}$|^$</v>
      </c>
      <c r="G1200" s="2" t="str">
        <f t="shared" ref="G1200:G1202" si="40">IF(F1200="^$", "入力しないでください","入力してください(120文字以内)")</f>
        <v>入力してください(120文字以内)</v>
      </c>
      <c r="H1200" s="2">
        <v>225</v>
      </c>
      <c r="I1200" s="2">
        <v>207</v>
      </c>
      <c r="K1200" s="2">
        <v>120</v>
      </c>
      <c r="L1200" s="2" t="s">
        <v>30</v>
      </c>
      <c r="M1200" s="2" t="s">
        <v>476</v>
      </c>
      <c r="N1200" s="2" t="s">
        <v>479</v>
      </c>
      <c r="O1200" s="2" t="s">
        <v>520</v>
      </c>
      <c r="Q1200" s="1"/>
      <c r="S1200" s="9"/>
      <c r="T1200" s="10"/>
      <c r="U1200" s="8"/>
      <c r="W1200" s="2" t="s">
        <v>468</v>
      </c>
      <c r="X1200" s="45" t="str" cm="1">
        <f t="array" ref="X1200">IF(X1030="TRUE",IF(AND(C1196&lt;&gt;1,C1197:C1202="",S1196:U1202=""), "FALSE","TRUE"),"FALSE")</f>
        <v>FALSE</v>
      </c>
      <c r="Z1200" s="1"/>
    </row>
    <row r="1201" spans="2:26" hidden="1" outlineLevel="1" x14ac:dyDescent="0.4">
      <c r="B1201" s="7" t="s">
        <v>530</v>
      </c>
      <c r="C1201" s="8"/>
      <c r="D1201" s="31"/>
      <c r="E1201" s="2" t="s">
        <v>566</v>
      </c>
      <c r="F1201" s="2" t="str">
        <f>IF(OR($C$87="治験計画届", $C$87="治験計画変更届"), "^$","^.{1,120}$|^$")</f>
        <v>^.{1,120}$|^$</v>
      </c>
      <c r="G1201" s="2" t="str">
        <f t="shared" si="40"/>
        <v>入力してください(120文字以内)</v>
      </c>
      <c r="H1201" s="2">
        <v>225</v>
      </c>
      <c r="I1201" s="2">
        <v>207</v>
      </c>
      <c r="K1201" s="2">
        <v>120</v>
      </c>
      <c r="L1201" s="2" t="s">
        <v>30</v>
      </c>
      <c r="M1201" s="2" t="s">
        <v>476</v>
      </c>
      <c r="N1201" s="2" t="s">
        <v>479</v>
      </c>
      <c r="O1201" s="2" t="s">
        <v>520</v>
      </c>
      <c r="Q1201" s="1"/>
      <c r="S1201" s="9"/>
      <c r="T1201" s="10"/>
      <c r="U1201" s="8"/>
      <c r="W1201" s="2" t="s">
        <v>468</v>
      </c>
      <c r="X1201" s="45" t="str" cm="1">
        <f t="array" ref="X1201">IF(X1030="TRUE",IF(AND(C1196&lt;&gt;1,C1197:C1202="",S1196:U1202=""), "FALSE","TRUE"),"FALSE")</f>
        <v>FALSE</v>
      </c>
      <c r="Z1201" s="1"/>
    </row>
    <row r="1202" spans="2:26" hidden="1" outlineLevel="1" x14ac:dyDescent="0.4">
      <c r="B1202" s="7" t="s">
        <v>532</v>
      </c>
      <c r="C1202" s="8"/>
      <c r="D1202" s="31"/>
      <c r="E1202" s="2" t="s">
        <v>533</v>
      </c>
      <c r="F1202" s="2" t="str">
        <f>IF(OR($C$87="治験計画届", $C$87="治験計画変更届"), "^$","^.{1,120}$|^$")</f>
        <v>^.{1,120}$|^$</v>
      </c>
      <c r="G1202" s="2" t="str">
        <f t="shared" si="40"/>
        <v>入力してください(120文字以内)</v>
      </c>
      <c r="H1202" s="2">
        <v>225</v>
      </c>
      <c r="I1202" s="2">
        <v>207</v>
      </c>
      <c r="K1202" s="2">
        <v>120</v>
      </c>
      <c r="L1202" s="2" t="s">
        <v>30</v>
      </c>
      <c r="M1202" s="2" t="s">
        <v>476</v>
      </c>
      <c r="N1202" s="2" t="s">
        <v>479</v>
      </c>
      <c r="O1202" s="2" t="s">
        <v>520</v>
      </c>
      <c r="Q1202" s="1"/>
      <c r="S1202" s="9"/>
      <c r="T1202" s="10"/>
      <c r="U1202" s="8"/>
      <c r="W1202" s="2" t="s">
        <v>468</v>
      </c>
      <c r="X1202" s="45" t="str" cm="1">
        <f t="array" ref="X1202">IF(X1030="TRUE",IF(AND(C1196&lt;&gt;1,C1197:C1202="",S1196:U1202=""), "FALSE","TRUE"),"FALSE")</f>
        <v>FALSE</v>
      </c>
      <c r="Z1202" s="1"/>
    </row>
    <row r="1203" spans="2:26" hidden="1" outlineLevel="1" x14ac:dyDescent="0.4">
      <c r="B1203" s="7" t="s">
        <v>134</v>
      </c>
      <c r="C1203" s="5">
        <v>14</v>
      </c>
      <c r="D1203" s="30"/>
      <c r="E1203" s="2" t="s">
        <v>392</v>
      </c>
      <c r="F1203" s="2" t="s">
        <v>102</v>
      </c>
      <c r="G1203" s="2" t="s">
        <v>103</v>
      </c>
      <c r="H1203" s="2">
        <v>225</v>
      </c>
      <c r="I1203" s="2">
        <v>207</v>
      </c>
      <c r="K1203" s="2">
        <v>3</v>
      </c>
      <c r="L1203" s="2" t="s">
        <v>136</v>
      </c>
      <c r="M1203" s="2" t="s">
        <v>476</v>
      </c>
      <c r="N1203" s="2" t="s">
        <v>479</v>
      </c>
      <c r="O1203" s="2" t="s">
        <v>520</v>
      </c>
      <c r="Q1203" s="1"/>
      <c r="S1203" s="9"/>
      <c r="T1203" s="10"/>
      <c r="U1203" s="8"/>
      <c r="V1203" s="2" t="s">
        <v>105</v>
      </c>
      <c r="W1203" s="2" t="s">
        <v>561</v>
      </c>
      <c r="X1203" s="45" t="str" cm="1">
        <f t="array" ref="X1203">IF(X1030="TRUE",IF(AND(C1203&lt;&gt;1,C1204:C1209="",S1203:U1209=""), "FALSE","TRUE"),"FALSE")</f>
        <v>FALSE</v>
      </c>
      <c r="Z1203" s="1"/>
    </row>
    <row r="1204" spans="2:26" hidden="1" outlineLevel="1" x14ac:dyDescent="0.4">
      <c r="B1204" s="7" t="s">
        <v>522</v>
      </c>
      <c r="C1204" s="8"/>
      <c r="D1204" s="31"/>
      <c r="E1204" s="2" t="s">
        <v>523</v>
      </c>
      <c r="F1204" s="2" t="s">
        <v>485</v>
      </c>
      <c r="G1204" s="2" t="s">
        <v>369</v>
      </c>
      <c r="H1204" s="2">
        <v>225</v>
      </c>
      <c r="I1204" s="2">
        <v>207</v>
      </c>
      <c r="K1204" s="2">
        <v>240</v>
      </c>
      <c r="L1204" s="2" t="s">
        <v>30</v>
      </c>
      <c r="M1204" s="2" t="s">
        <v>476</v>
      </c>
      <c r="N1204" s="2" t="s">
        <v>479</v>
      </c>
      <c r="O1204" s="2" t="s">
        <v>520</v>
      </c>
      <c r="Q1204" s="1"/>
      <c r="S1204" s="9"/>
      <c r="T1204" s="10"/>
      <c r="U1204" s="8"/>
      <c r="W1204" s="2" t="s">
        <v>465</v>
      </c>
      <c r="X1204" s="45" t="str" cm="1">
        <f t="array" ref="X1204">IF(X1030="TRUE",IF(AND(C1203&lt;&gt;1,C1204:C1209="",S1203:U1209=""), "FALSE","TRUE"),"FALSE")</f>
        <v>FALSE</v>
      </c>
      <c r="Z1204" s="1"/>
    </row>
    <row r="1205" spans="2:26" hidden="1" outlineLevel="1" x14ac:dyDescent="0.4">
      <c r="B1205" s="7" t="s">
        <v>524</v>
      </c>
      <c r="C1205" s="8"/>
      <c r="D1205" s="31"/>
      <c r="E1205" s="2" t="s">
        <v>525</v>
      </c>
      <c r="F1205" s="2" t="s">
        <v>114</v>
      </c>
      <c r="G1205" s="2" t="s">
        <v>115</v>
      </c>
      <c r="H1205" s="2">
        <v>225</v>
      </c>
      <c r="I1205" s="2">
        <v>207</v>
      </c>
      <c r="K1205" s="2">
        <v>120</v>
      </c>
      <c r="L1205" s="2" t="s">
        <v>30</v>
      </c>
      <c r="M1205" s="2" t="s">
        <v>476</v>
      </c>
      <c r="N1205" s="2" t="s">
        <v>479</v>
      </c>
      <c r="O1205" s="2" t="s">
        <v>520</v>
      </c>
      <c r="Q1205" s="1"/>
      <c r="S1205" s="9"/>
      <c r="T1205" s="10"/>
      <c r="U1205" s="8"/>
      <c r="W1205" s="2" t="s">
        <v>468</v>
      </c>
      <c r="X1205" s="45" t="str" cm="1">
        <f t="array" ref="X1205">IF(X1030="TRUE",IF(AND(C1203&lt;&gt;1,C1204:C1209="",S1203:U1209=""), "FALSE","TRUE"),"FALSE")</f>
        <v>FALSE</v>
      </c>
      <c r="Z1205" s="1"/>
    </row>
    <row r="1206" spans="2:26" hidden="1" outlineLevel="1" x14ac:dyDescent="0.4">
      <c r="B1206" s="7" t="s">
        <v>526</v>
      </c>
      <c r="C1206" s="8"/>
      <c r="D1206" s="31"/>
      <c r="E1206" s="2" t="s">
        <v>527</v>
      </c>
      <c r="F1206" s="2" t="str">
        <f>IF(OR($C$87="治験計画届", $C$87="治験計画変更届"), "^$","^.{1,120}$|^$")</f>
        <v>^.{1,120}$|^$</v>
      </c>
      <c r="G1206" s="2" t="str">
        <f>IF(F1206="^$", "入力しないでください","入力してください(120文字以内)")</f>
        <v>入力してください(120文字以内)</v>
      </c>
      <c r="H1206" s="2">
        <v>225</v>
      </c>
      <c r="I1206" s="2">
        <v>207</v>
      </c>
      <c r="K1206" s="2">
        <v>120</v>
      </c>
      <c r="L1206" s="2" t="s">
        <v>30</v>
      </c>
      <c r="M1206" s="2" t="s">
        <v>476</v>
      </c>
      <c r="N1206" s="2" t="s">
        <v>479</v>
      </c>
      <c r="O1206" s="2" t="s">
        <v>520</v>
      </c>
      <c r="Q1206" s="1"/>
      <c r="S1206" s="9"/>
      <c r="T1206" s="10"/>
      <c r="U1206" s="8"/>
      <c r="W1206" s="2" t="s">
        <v>468</v>
      </c>
      <c r="X1206" s="45" t="str" cm="1">
        <f t="array" ref="X1206">IF(X1030="TRUE",IF(AND(C1203&lt;&gt;1,C1204:C1209="",S1203:U1209=""), "FALSE","TRUE"),"FALSE")</f>
        <v>FALSE</v>
      </c>
      <c r="Z1206" s="1"/>
    </row>
    <row r="1207" spans="2:26" hidden="1" outlineLevel="1" x14ac:dyDescent="0.4">
      <c r="B1207" s="7" t="s">
        <v>528</v>
      </c>
      <c r="C1207" s="8"/>
      <c r="D1207" s="31"/>
      <c r="E1207" s="2" t="s">
        <v>529</v>
      </c>
      <c r="F1207" s="2" t="str">
        <f>IF(OR($C$87="治験計画届", $C$87="治験計画変更届"), "^$","^.{1,120}$|^$")</f>
        <v>^.{1,120}$|^$</v>
      </c>
      <c r="G1207" s="2" t="str">
        <f t="shared" ref="G1207:G1209" si="41">IF(F1207="^$", "入力しないでください","入力してください(120文字以内)")</f>
        <v>入力してください(120文字以内)</v>
      </c>
      <c r="H1207" s="2">
        <v>225</v>
      </c>
      <c r="I1207" s="2">
        <v>207</v>
      </c>
      <c r="K1207" s="2">
        <v>120</v>
      </c>
      <c r="L1207" s="2" t="s">
        <v>30</v>
      </c>
      <c r="M1207" s="2" t="s">
        <v>476</v>
      </c>
      <c r="N1207" s="2" t="s">
        <v>479</v>
      </c>
      <c r="O1207" s="2" t="s">
        <v>520</v>
      </c>
      <c r="Q1207" s="1"/>
      <c r="S1207" s="9"/>
      <c r="T1207" s="10"/>
      <c r="U1207" s="8"/>
      <c r="W1207" s="2" t="s">
        <v>468</v>
      </c>
      <c r="X1207" s="45" t="str" cm="1">
        <f t="array" ref="X1207">IF(X1030="TRUE",IF(AND(C1203&lt;&gt;1,C1204:C1209="",S1203:U1209=""), "FALSE","TRUE"),"FALSE")</f>
        <v>FALSE</v>
      </c>
      <c r="Z1207" s="1"/>
    </row>
    <row r="1208" spans="2:26" hidden="1" outlineLevel="1" x14ac:dyDescent="0.4">
      <c r="B1208" s="7" t="s">
        <v>530</v>
      </c>
      <c r="C1208" s="8"/>
      <c r="D1208" s="31"/>
      <c r="E1208" s="2" t="s">
        <v>566</v>
      </c>
      <c r="F1208" s="2" t="str">
        <f>IF(OR($C$87="治験計画届", $C$87="治験計画変更届"), "^$","^.{1,120}$|^$")</f>
        <v>^.{1,120}$|^$</v>
      </c>
      <c r="G1208" s="2" t="str">
        <f t="shared" si="41"/>
        <v>入力してください(120文字以内)</v>
      </c>
      <c r="H1208" s="2">
        <v>225</v>
      </c>
      <c r="I1208" s="2">
        <v>207</v>
      </c>
      <c r="K1208" s="2">
        <v>120</v>
      </c>
      <c r="L1208" s="2" t="s">
        <v>30</v>
      </c>
      <c r="M1208" s="2" t="s">
        <v>476</v>
      </c>
      <c r="N1208" s="2" t="s">
        <v>479</v>
      </c>
      <c r="O1208" s="2" t="s">
        <v>520</v>
      </c>
      <c r="Q1208" s="1"/>
      <c r="S1208" s="9"/>
      <c r="T1208" s="10"/>
      <c r="U1208" s="8"/>
      <c r="W1208" s="2" t="s">
        <v>468</v>
      </c>
      <c r="X1208" s="45" t="str" cm="1">
        <f t="array" ref="X1208">IF(X1030="TRUE",IF(AND(C1203&lt;&gt;1,C1204:C1209="",S1203:U1209=""), "FALSE","TRUE"),"FALSE")</f>
        <v>FALSE</v>
      </c>
      <c r="Z1208" s="1"/>
    </row>
    <row r="1209" spans="2:26" hidden="1" outlineLevel="1" x14ac:dyDescent="0.4">
      <c r="B1209" s="7" t="s">
        <v>532</v>
      </c>
      <c r="C1209" s="8"/>
      <c r="D1209" s="31"/>
      <c r="E1209" s="2" t="s">
        <v>533</v>
      </c>
      <c r="F1209" s="2" t="str">
        <f>IF(OR($C$87="治験計画届", $C$87="治験計画変更届"), "^$","^.{1,120}$|^$")</f>
        <v>^.{1,120}$|^$</v>
      </c>
      <c r="G1209" s="2" t="str">
        <f t="shared" si="41"/>
        <v>入力してください(120文字以内)</v>
      </c>
      <c r="H1209" s="2">
        <v>225</v>
      </c>
      <c r="I1209" s="2">
        <v>207</v>
      </c>
      <c r="K1209" s="2">
        <v>120</v>
      </c>
      <c r="L1209" s="2" t="s">
        <v>30</v>
      </c>
      <c r="M1209" s="2" t="s">
        <v>476</v>
      </c>
      <c r="N1209" s="2" t="s">
        <v>479</v>
      </c>
      <c r="O1209" s="2" t="s">
        <v>520</v>
      </c>
      <c r="Q1209" s="1"/>
      <c r="S1209" s="9"/>
      <c r="T1209" s="10"/>
      <c r="U1209" s="8"/>
      <c r="W1209" s="2" t="s">
        <v>468</v>
      </c>
      <c r="X1209" s="45" t="str" cm="1">
        <f t="array" ref="X1209">IF(X1030="TRUE",IF(AND(C1203&lt;&gt;1,C1204:C1209="",S1203:U1209=""), "FALSE","TRUE"),"FALSE")</f>
        <v>FALSE</v>
      </c>
      <c r="Z1209" s="1"/>
    </row>
    <row r="1210" spans="2:26" hidden="1" outlineLevel="1" x14ac:dyDescent="0.4">
      <c r="B1210" s="7" t="s">
        <v>134</v>
      </c>
      <c r="C1210" s="5">
        <v>15</v>
      </c>
      <c r="D1210" s="30"/>
      <c r="E1210" s="2" t="s">
        <v>392</v>
      </c>
      <c r="F1210" s="2" t="s">
        <v>102</v>
      </c>
      <c r="G1210" s="2" t="s">
        <v>103</v>
      </c>
      <c r="H1210" s="2">
        <v>225</v>
      </c>
      <c r="I1210" s="2">
        <v>207</v>
      </c>
      <c r="K1210" s="2">
        <v>3</v>
      </c>
      <c r="L1210" s="2" t="s">
        <v>136</v>
      </c>
      <c r="M1210" s="2" t="s">
        <v>476</v>
      </c>
      <c r="N1210" s="2" t="s">
        <v>479</v>
      </c>
      <c r="O1210" s="2" t="s">
        <v>520</v>
      </c>
      <c r="Q1210" s="1"/>
      <c r="S1210" s="9"/>
      <c r="T1210" s="10"/>
      <c r="U1210" s="8"/>
      <c r="V1210" s="2" t="s">
        <v>105</v>
      </c>
      <c r="W1210" s="2" t="s">
        <v>561</v>
      </c>
      <c r="X1210" s="45" t="str" cm="1">
        <f t="array" ref="X1210">IF(X1030="TRUE",IF(AND(C1210&lt;&gt;1,C1211:C1216="",S1210:U1216=""), "FALSE","TRUE"),"FALSE")</f>
        <v>FALSE</v>
      </c>
      <c r="Z1210" s="1"/>
    </row>
    <row r="1211" spans="2:26" hidden="1" outlineLevel="1" x14ac:dyDescent="0.4">
      <c r="B1211" s="7" t="s">
        <v>522</v>
      </c>
      <c r="C1211" s="8"/>
      <c r="D1211" s="31"/>
      <c r="E1211" s="2" t="s">
        <v>523</v>
      </c>
      <c r="F1211" s="2" t="s">
        <v>485</v>
      </c>
      <c r="G1211" s="2" t="s">
        <v>369</v>
      </c>
      <c r="H1211" s="2">
        <v>225</v>
      </c>
      <c r="I1211" s="2">
        <v>207</v>
      </c>
      <c r="K1211" s="2">
        <v>240</v>
      </c>
      <c r="L1211" s="2" t="s">
        <v>30</v>
      </c>
      <c r="M1211" s="2" t="s">
        <v>476</v>
      </c>
      <c r="N1211" s="2" t="s">
        <v>479</v>
      </c>
      <c r="O1211" s="2" t="s">
        <v>520</v>
      </c>
      <c r="Q1211" s="1"/>
      <c r="S1211" s="9"/>
      <c r="T1211" s="10"/>
      <c r="U1211" s="8"/>
      <c r="W1211" s="2" t="s">
        <v>465</v>
      </c>
      <c r="X1211" s="45" t="str" cm="1">
        <f t="array" ref="X1211">IF(X1030="TRUE",IF(AND(C1210&lt;&gt;1,C1211:C1216="",S1210:U1216=""), "FALSE","TRUE"),"FALSE")</f>
        <v>FALSE</v>
      </c>
      <c r="Z1211" s="1"/>
    </row>
    <row r="1212" spans="2:26" hidden="1" outlineLevel="1" x14ac:dyDescent="0.4">
      <c r="B1212" s="7" t="s">
        <v>524</v>
      </c>
      <c r="C1212" s="8"/>
      <c r="D1212" s="31"/>
      <c r="E1212" s="2" t="s">
        <v>525</v>
      </c>
      <c r="F1212" s="2" t="s">
        <v>114</v>
      </c>
      <c r="G1212" s="2" t="s">
        <v>115</v>
      </c>
      <c r="H1212" s="2">
        <v>225</v>
      </c>
      <c r="I1212" s="2">
        <v>207</v>
      </c>
      <c r="K1212" s="2">
        <v>120</v>
      </c>
      <c r="L1212" s="2" t="s">
        <v>30</v>
      </c>
      <c r="M1212" s="2" t="s">
        <v>476</v>
      </c>
      <c r="N1212" s="2" t="s">
        <v>479</v>
      </c>
      <c r="O1212" s="2" t="s">
        <v>520</v>
      </c>
      <c r="Q1212" s="1"/>
      <c r="S1212" s="9"/>
      <c r="T1212" s="10"/>
      <c r="U1212" s="8"/>
      <c r="W1212" s="2" t="s">
        <v>468</v>
      </c>
      <c r="X1212" s="45" t="str" cm="1">
        <f t="array" ref="X1212">IF(X1030="TRUE",IF(AND(C1210&lt;&gt;1,C1211:C1216="",S1210:U1216=""), "FALSE","TRUE"),"FALSE")</f>
        <v>FALSE</v>
      </c>
      <c r="Z1212" s="1"/>
    </row>
    <row r="1213" spans="2:26" hidden="1" outlineLevel="1" x14ac:dyDescent="0.4">
      <c r="B1213" s="7" t="s">
        <v>526</v>
      </c>
      <c r="C1213" s="8"/>
      <c r="D1213" s="31"/>
      <c r="E1213" s="2" t="s">
        <v>527</v>
      </c>
      <c r="F1213" s="2" t="str">
        <f>IF(OR($C$87="治験計画届", $C$87="治験計画変更届"), "^$","^.{1,120}$|^$")</f>
        <v>^.{1,120}$|^$</v>
      </c>
      <c r="G1213" s="2" t="str">
        <f>IF(F1213="^$", "入力しないでください","入力してください(120文字以内)")</f>
        <v>入力してください(120文字以内)</v>
      </c>
      <c r="H1213" s="2">
        <v>225</v>
      </c>
      <c r="I1213" s="2">
        <v>207</v>
      </c>
      <c r="K1213" s="2">
        <v>120</v>
      </c>
      <c r="L1213" s="2" t="s">
        <v>30</v>
      </c>
      <c r="M1213" s="2" t="s">
        <v>476</v>
      </c>
      <c r="N1213" s="2" t="s">
        <v>479</v>
      </c>
      <c r="O1213" s="2" t="s">
        <v>520</v>
      </c>
      <c r="Q1213" s="1"/>
      <c r="S1213" s="9"/>
      <c r="T1213" s="10"/>
      <c r="U1213" s="8"/>
      <c r="W1213" s="2" t="s">
        <v>468</v>
      </c>
      <c r="X1213" s="45" t="str" cm="1">
        <f t="array" ref="X1213">IF(X1030="TRUE",IF(AND(C1210&lt;&gt;1,C1211:C1216="",S1210:U1216=""), "FALSE","TRUE"),"FALSE")</f>
        <v>FALSE</v>
      </c>
      <c r="Z1213" s="1"/>
    </row>
    <row r="1214" spans="2:26" hidden="1" outlineLevel="1" x14ac:dyDescent="0.4">
      <c r="B1214" s="7" t="s">
        <v>528</v>
      </c>
      <c r="C1214" s="8"/>
      <c r="D1214" s="31"/>
      <c r="E1214" s="2" t="s">
        <v>529</v>
      </c>
      <c r="F1214" s="2" t="str">
        <f>IF(OR($C$87="治験計画届", $C$87="治験計画変更届"), "^$","^.{1,120}$|^$")</f>
        <v>^.{1,120}$|^$</v>
      </c>
      <c r="G1214" s="2" t="str">
        <f t="shared" ref="G1214:G1216" si="42">IF(F1214="^$", "入力しないでください","入力してください(120文字以内)")</f>
        <v>入力してください(120文字以内)</v>
      </c>
      <c r="H1214" s="2">
        <v>225</v>
      </c>
      <c r="I1214" s="2">
        <v>207</v>
      </c>
      <c r="K1214" s="2">
        <v>120</v>
      </c>
      <c r="L1214" s="2" t="s">
        <v>30</v>
      </c>
      <c r="M1214" s="2" t="s">
        <v>476</v>
      </c>
      <c r="N1214" s="2" t="s">
        <v>479</v>
      </c>
      <c r="O1214" s="2" t="s">
        <v>520</v>
      </c>
      <c r="Q1214" s="1"/>
      <c r="S1214" s="9"/>
      <c r="T1214" s="10"/>
      <c r="U1214" s="8"/>
      <c r="W1214" s="2" t="s">
        <v>468</v>
      </c>
      <c r="X1214" s="45" t="str" cm="1">
        <f t="array" ref="X1214">IF(X1030="TRUE",IF(AND(C1210&lt;&gt;1,C1211:C1216="",S1210:U1216=""), "FALSE","TRUE"),"FALSE")</f>
        <v>FALSE</v>
      </c>
      <c r="Z1214" s="1"/>
    </row>
    <row r="1215" spans="2:26" hidden="1" outlineLevel="1" x14ac:dyDescent="0.4">
      <c r="B1215" s="7" t="s">
        <v>530</v>
      </c>
      <c r="C1215" s="8"/>
      <c r="D1215" s="31"/>
      <c r="E1215" s="2" t="s">
        <v>566</v>
      </c>
      <c r="F1215" s="2" t="str">
        <f>IF(OR($C$87="治験計画届", $C$87="治験計画変更届"), "^$","^.{1,120}$|^$")</f>
        <v>^.{1,120}$|^$</v>
      </c>
      <c r="G1215" s="2" t="str">
        <f t="shared" si="42"/>
        <v>入力してください(120文字以内)</v>
      </c>
      <c r="H1215" s="2">
        <v>225</v>
      </c>
      <c r="I1215" s="2">
        <v>207</v>
      </c>
      <c r="K1215" s="2">
        <v>120</v>
      </c>
      <c r="L1215" s="2" t="s">
        <v>30</v>
      </c>
      <c r="M1215" s="2" t="s">
        <v>476</v>
      </c>
      <c r="N1215" s="2" t="s">
        <v>479</v>
      </c>
      <c r="O1215" s="2" t="s">
        <v>520</v>
      </c>
      <c r="Q1215" s="1"/>
      <c r="S1215" s="9"/>
      <c r="T1215" s="10"/>
      <c r="U1215" s="8"/>
      <c r="W1215" s="2" t="s">
        <v>468</v>
      </c>
      <c r="X1215" s="45" t="str" cm="1">
        <f t="array" ref="X1215">IF(X1030="TRUE",IF(AND(C1210&lt;&gt;1,C1211:C1216="",S1210:U1216=""), "FALSE","TRUE"),"FALSE")</f>
        <v>FALSE</v>
      </c>
      <c r="Z1215" s="1"/>
    </row>
    <row r="1216" spans="2:26" hidden="1" outlineLevel="1" x14ac:dyDescent="0.4">
      <c r="B1216" s="7" t="s">
        <v>532</v>
      </c>
      <c r="C1216" s="8"/>
      <c r="D1216" s="31"/>
      <c r="E1216" s="2" t="s">
        <v>533</v>
      </c>
      <c r="F1216" s="2" t="str">
        <f>IF(OR($C$87="治験計画届", $C$87="治験計画変更届"), "^$","^.{1,120}$|^$")</f>
        <v>^.{1,120}$|^$</v>
      </c>
      <c r="G1216" s="2" t="str">
        <f t="shared" si="42"/>
        <v>入力してください(120文字以内)</v>
      </c>
      <c r="H1216" s="2">
        <v>225</v>
      </c>
      <c r="I1216" s="2">
        <v>207</v>
      </c>
      <c r="K1216" s="2">
        <v>120</v>
      </c>
      <c r="L1216" s="2" t="s">
        <v>30</v>
      </c>
      <c r="M1216" s="2" t="s">
        <v>476</v>
      </c>
      <c r="N1216" s="2" t="s">
        <v>479</v>
      </c>
      <c r="O1216" s="2" t="s">
        <v>520</v>
      </c>
      <c r="Q1216" s="1"/>
      <c r="S1216" s="9"/>
      <c r="T1216" s="10"/>
      <c r="U1216" s="8"/>
      <c r="W1216" s="2" t="s">
        <v>468</v>
      </c>
      <c r="X1216" s="45" t="str" cm="1">
        <f t="array" ref="X1216">IF(X1030="TRUE",IF(AND(C1210&lt;&gt;1,C1211:C1216="",S1210:U1216=""), "FALSE","TRUE"),"FALSE")</f>
        <v>FALSE</v>
      </c>
      <c r="Z1216" s="1"/>
    </row>
    <row r="1217" spans="2:26" hidden="1" outlineLevel="1" x14ac:dyDescent="0.4">
      <c r="B1217" s="7" t="s">
        <v>134</v>
      </c>
      <c r="C1217" s="5">
        <v>16</v>
      </c>
      <c r="D1217" s="30"/>
      <c r="E1217" s="2" t="s">
        <v>392</v>
      </c>
      <c r="F1217" s="2" t="s">
        <v>102</v>
      </c>
      <c r="G1217" s="2" t="s">
        <v>103</v>
      </c>
      <c r="H1217" s="2">
        <v>225</v>
      </c>
      <c r="I1217" s="2">
        <v>207</v>
      </c>
      <c r="K1217" s="2">
        <v>3</v>
      </c>
      <c r="L1217" s="2" t="s">
        <v>136</v>
      </c>
      <c r="M1217" s="2" t="s">
        <v>476</v>
      </c>
      <c r="N1217" s="2" t="s">
        <v>479</v>
      </c>
      <c r="O1217" s="2" t="s">
        <v>520</v>
      </c>
      <c r="Q1217" s="1"/>
      <c r="S1217" s="9"/>
      <c r="T1217" s="10"/>
      <c r="U1217" s="8"/>
      <c r="V1217" s="2" t="s">
        <v>105</v>
      </c>
      <c r="W1217" s="2" t="s">
        <v>561</v>
      </c>
      <c r="X1217" s="45" t="str" cm="1">
        <f t="array" ref="X1217">IF(X1030="TRUE",IF(AND(C1217&lt;&gt;1,C1218:C1223="",S1217:U1223=""), "FALSE","TRUE"),"FALSE")</f>
        <v>FALSE</v>
      </c>
      <c r="Z1217" s="1"/>
    </row>
    <row r="1218" spans="2:26" hidden="1" outlineLevel="1" x14ac:dyDescent="0.4">
      <c r="B1218" s="7" t="s">
        <v>522</v>
      </c>
      <c r="C1218" s="8"/>
      <c r="D1218" s="31"/>
      <c r="E1218" s="2" t="s">
        <v>523</v>
      </c>
      <c r="F1218" s="2" t="s">
        <v>485</v>
      </c>
      <c r="G1218" s="2" t="s">
        <v>369</v>
      </c>
      <c r="H1218" s="2">
        <v>225</v>
      </c>
      <c r="I1218" s="2">
        <v>207</v>
      </c>
      <c r="K1218" s="2">
        <v>240</v>
      </c>
      <c r="L1218" s="2" t="s">
        <v>30</v>
      </c>
      <c r="M1218" s="2" t="s">
        <v>476</v>
      </c>
      <c r="N1218" s="2" t="s">
        <v>479</v>
      </c>
      <c r="O1218" s="2" t="s">
        <v>520</v>
      </c>
      <c r="Q1218" s="1"/>
      <c r="S1218" s="9"/>
      <c r="T1218" s="10"/>
      <c r="U1218" s="8"/>
      <c r="W1218" s="2" t="s">
        <v>465</v>
      </c>
      <c r="X1218" s="45" t="str" cm="1">
        <f t="array" ref="X1218">IF(X1030="TRUE",IF(AND(C1217&lt;&gt;1,C1218:C1223="",S1217:U1223=""), "FALSE","TRUE"),"FALSE")</f>
        <v>FALSE</v>
      </c>
      <c r="Z1218" s="1"/>
    </row>
    <row r="1219" spans="2:26" hidden="1" outlineLevel="1" x14ac:dyDescent="0.4">
      <c r="B1219" s="7" t="s">
        <v>524</v>
      </c>
      <c r="C1219" s="8"/>
      <c r="D1219" s="31"/>
      <c r="E1219" s="2" t="s">
        <v>525</v>
      </c>
      <c r="F1219" s="2" t="s">
        <v>114</v>
      </c>
      <c r="G1219" s="2" t="s">
        <v>115</v>
      </c>
      <c r="H1219" s="2">
        <v>225</v>
      </c>
      <c r="I1219" s="2">
        <v>207</v>
      </c>
      <c r="K1219" s="2">
        <v>120</v>
      </c>
      <c r="L1219" s="2" t="s">
        <v>30</v>
      </c>
      <c r="M1219" s="2" t="s">
        <v>476</v>
      </c>
      <c r="N1219" s="2" t="s">
        <v>479</v>
      </c>
      <c r="O1219" s="2" t="s">
        <v>520</v>
      </c>
      <c r="Q1219" s="1"/>
      <c r="S1219" s="9"/>
      <c r="T1219" s="10"/>
      <c r="U1219" s="8"/>
      <c r="W1219" s="2" t="s">
        <v>468</v>
      </c>
      <c r="X1219" s="45" t="str" cm="1">
        <f t="array" ref="X1219">IF(X1030="TRUE",IF(AND(C1217&lt;&gt;1,C1218:C1223="",S1217:U1223=""), "FALSE","TRUE"),"FALSE")</f>
        <v>FALSE</v>
      </c>
      <c r="Z1219" s="1"/>
    </row>
    <row r="1220" spans="2:26" hidden="1" outlineLevel="1" x14ac:dyDescent="0.4">
      <c r="B1220" s="7" t="s">
        <v>526</v>
      </c>
      <c r="C1220" s="8"/>
      <c r="D1220" s="31"/>
      <c r="E1220" s="2" t="s">
        <v>527</v>
      </c>
      <c r="F1220" s="2" t="str">
        <f>IF(OR($C$87="治験計画届", $C$87="治験計画変更届"), "^$","^.{1,120}$|^$")</f>
        <v>^.{1,120}$|^$</v>
      </c>
      <c r="G1220" s="2" t="str">
        <f>IF(F1220="^$", "入力しないでください","入力してください(120文字以内)")</f>
        <v>入力してください(120文字以内)</v>
      </c>
      <c r="H1220" s="2">
        <v>225</v>
      </c>
      <c r="I1220" s="2">
        <v>207</v>
      </c>
      <c r="K1220" s="2">
        <v>120</v>
      </c>
      <c r="L1220" s="2" t="s">
        <v>30</v>
      </c>
      <c r="M1220" s="2" t="s">
        <v>476</v>
      </c>
      <c r="N1220" s="2" t="s">
        <v>479</v>
      </c>
      <c r="O1220" s="2" t="s">
        <v>520</v>
      </c>
      <c r="Q1220" s="1"/>
      <c r="S1220" s="9"/>
      <c r="T1220" s="10"/>
      <c r="U1220" s="8"/>
      <c r="W1220" s="2" t="s">
        <v>468</v>
      </c>
      <c r="X1220" s="45" t="str" cm="1">
        <f t="array" ref="X1220">IF(X1030="TRUE",IF(AND(C1217&lt;&gt;1,C1218:C1223="",S1217:U1223=""), "FALSE","TRUE"),"FALSE")</f>
        <v>FALSE</v>
      </c>
      <c r="Z1220" s="1"/>
    </row>
    <row r="1221" spans="2:26" hidden="1" outlineLevel="1" x14ac:dyDescent="0.4">
      <c r="B1221" s="7" t="s">
        <v>528</v>
      </c>
      <c r="C1221" s="8"/>
      <c r="D1221" s="31"/>
      <c r="E1221" s="2" t="s">
        <v>529</v>
      </c>
      <c r="F1221" s="2" t="str">
        <f>IF(OR($C$87="治験計画届", $C$87="治験計画変更届"), "^$","^.{1,120}$|^$")</f>
        <v>^.{1,120}$|^$</v>
      </c>
      <c r="G1221" s="2" t="str">
        <f t="shared" ref="G1221:G1223" si="43">IF(F1221="^$", "入力しないでください","入力してください(120文字以内)")</f>
        <v>入力してください(120文字以内)</v>
      </c>
      <c r="H1221" s="2">
        <v>225</v>
      </c>
      <c r="I1221" s="2">
        <v>207</v>
      </c>
      <c r="K1221" s="2">
        <v>120</v>
      </c>
      <c r="L1221" s="2" t="s">
        <v>30</v>
      </c>
      <c r="M1221" s="2" t="s">
        <v>476</v>
      </c>
      <c r="N1221" s="2" t="s">
        <v>479</v>
      </c>
      <c r="O1221" s="2" t="s">
        <v>520</v>
      </c>
      <c r="Q1221" s="1"/>
      <c r="S1221" s="9"/>
      <c r="T1221" s="10"/>
      <c r="U1221" s="8"/>
      <c r="W1221" s="2" t="s">
        <v>468</v>
      </c>
      <c r="X1221" s="45" t="str" cm="1">
        <f t="array" ref="X1221">IF(X1030="TRUE",IF(AND(C1217&lt;&gt;1,C1218:C1223="",S1217:U1223=""), "FALSE","TRUE"),"FALSE")</f>
        <v>FALSE</v>
      </c>
      <c r="Z1221" s="1"/>
    </row>
    <row r="1222" spans="2:26" hidden="1" outlineLevel="1" x14ac:dyDescent="0.4">
      <c r="B1222" s="7" t="s">
        <v>530</v>
      </c>
      <c r="C1222" s="8"/>
      <c r="D1222" s="31"/>
      <c r="E1222" s="2" t="s">
        <v>566</v>
      </c>
      <c r="F1222" s="2" t="str">
        <f>IF(OR($C$87="治験計画届", $C$87="治験計画変更届"), "^$","^.{1,120}$|^$")</f>
        <v>^.{1,120}$|^$</v>
      </c>
      <c r="G1222" s="2" t="str">
        <f t="shared" si="43"/>
        <v>入力してください(120文字以内)</v>
      </c>
      <c r="H1222" s="2">
        <v>225</v>
      </c>
      <c r="I1222" s="2">
        <v>207</v>
      </c>
      <c r="K1222" s="2">
        <v>120</v>
      </c>
      <c r="L1222" s="2" t="s">
        <v>30</v>
      </c>
      <c r="M1222" s="2" t="s">
        <v>476</v>
      </c>
      <c r="N1222" s="2" t="s">
        <v>479</v>
      </c>
      <c r="O1222" s="2" t="s">
        <v>520</v>
      </c>
      <c r="Q1222" s="1"/>
      <c r="S1222" s="9"/>
      <c r="T1222" s="10"/>
      <c r="U1222" s="8"/>
      <c r="W1222" s="2" t="s">
        <v>468</v>
      </c>
      <c r="X1222" s="45" t="str" cm="1">
        <f t="array" ref="X1222">IF(X1030="TRUE",IF(AND(C1217&lt;&gt;1,C1218:C1223="",S1217:U1223=""), "FALSE","TRUE"),"FALSE")</f>
        <v>FALSE</v>
      </c>
      <c r="Z1222" s="1"/>
    </row>
    <row r="1223" spans="2:26" hidden="1" outlineLevel="1" x14ac:dyDescent="0.4">
      <c r="B1223" s="7" t="s">
        <v>532</v>
      </c>
      <c r="C1223" s="8"/>
      <c r="D1223" s="31"/>
      <c r="E1223" s="2" t="s">
        <v>533</v>
      </c>
      <c r="F1223" s="2" t="str">
        <f>IF(OR($C$87="治験計画届", $C$87="治験計画変更届"), "^$","^.{1,120}$|^$")</f>
        <v>^.{1,120}$|^$</v>
      </c>
      <c r="G1223" s="2" t="str">
        <f t="shared" si="43"/>
        <v>入力してください(120文字以内)</v>
      </c>
      <c r="H1223" s="2">
        <v>225</v>
      </c>
      <c r="I1223" s="2">
        <v>207</v>
      </c>
      <c r="K1223" s="2">
        <v>120</v>
      </c>
      <c r="L1223" s="2" t="s">
        <v>30</v>
      </c>
      <c r="M1223" s="2" t="s">
        <v>476</v>
      </c>
      <c r="N1223" s="2" t="s">
        <v>479</v>
      </c>
      <c r="O1223" s="2" t="s">
        <v>520</v>
      </c>
      <c r="Q1223" s="1"/>
      <c r="S1223" s="9"/>
      <c r="T1223" s="10"/>
      <c r="U1223" s="8"/>
      <c r="W1223" s="2" t="s">
        <v>468</v>
      </c>
      <c r="X1223" s="45" t="str" cm="1">
        <f t="array" ref="X1223">IF(X1030="TRUE",IF(AND(C1217&lt;&gt;1,C1218:C1223="",S1217:U1223=""), "FALSE","TRUE"),"FALSE")</f>
        <v>FALSE</v>
      </c>
      <c r="Z1223" s="1"/>
    </row>
    <row r="1224" spans="2:26" hidden="1" outlineLevel="1" x14ac:dyDescent="0.4">
      <c r="B1224" s="7" t="s">
        <v>134</v>
      </c>
      <c r="C1224" s="5">
        <v>17</v>
      </c>
      <c r="D1224" s="30"/>
      <c r="E1224" s="2" t="s">
        <v>392</v>
      </c>
      <c r="F1224" s="2" t="s">
        <v>102</v>
      </c>
      <c r="G1224" s="2" t="s">
        <v>103</v>
      </c>
      <c r="H1224" s="2">
        <v>225</v>
      </c>
      <c r="I1224" s="2">
        <v>207</v>
      </c>
      <c r="K1224" s="2">
        <v>3</v>
      </c>
      <c r="L1224" s="2" t="s">
        <v>136</v>
      </c>
      <c r="M1224" s="2" t="s">
        <v>476</v>
      </c>
      <c r="N1224" s="2" t="s">
        <v>479</v>
      </c>
      <c r="O1224" s="2" t="s">
        <v>520</v>
      </c>
      <c r="Q1224" s="1"/>
      <c r="S1224" s="9"/>
      <c r="T1224" s="10"/>
      <c r="U1224" s="8"/>
      <c r="V1224" s="2" t="s">
        <v>105</v>
      </c>
      <c r="W1224" s="2" t="s">
        <v>561</v>
      </c>
      <c r="X1224" s="45" t="str" cm="1">
        <f t="array" ref="X1224">IF(X1030="TRUE",IF(AND(C1224&lt;&gt;1,C1225:C1230="",S1224:U1230=""), "FALSE","TRUE"),"FALSE")</f>
        <v>FALSE</v>
      </c>
      <c r="Z1224" s="1"/>
    </row>
    <row r="1225" spans="2:26" hidden="1" outlineLevel="1" x14ac:dyDescent="0.4">
      <c r="B1225" s="7" t="s">
        <v>522</v>
      </c>
      <c r="C1225" s="8"/>
      <c r="D1225" s="31"/>
      <c r="E1225" s="2" t="s">
        <v>523</v>
      </c>
      <c r="F1225" s="2" t="s">
        <v>485</v>
      </c>
      <c r="G1225" s="2" t="s">
        <v>369</v>
      </c>
      <c r="H1225" s="2">
        <v>225</v>
      </c>
      <c r="I1225" s="2">
        <v>207</v>
      </c>
      <c r="K1225" s="2">
        <v>240</v>
      </c>
      <c r="L1225" s="2" t="s">
        <v>30</v>
      </c>
      <c r="M1225" s="2" t="s">
        <v>476</v>
      </c>
      <c r="N1225" s="2" t="s">
        <v>479</v>
      </c>
      <c r="O1225" s="2" t="s">
        <v>520</v>
      </c>
      <c r="Q1225" s="1"/>
      <c r="S1225" s="9"/>
      <c r="T1225" s="10"/>
      <c r="U1225" s="8"/>
      <c r="W1225" s="2" t="s">
        <v>465</v>
      </c>
      <c r="X1225" s="45" t="str" cm="1">
        <f t="array" ref="X1225">IF(X1030="TRUE",IF(AND(C1224&lt;&gt;1,C1225:C1230="",S1224:U1230=""), "FALSE","TRUE"),"FALSE")</f>
        <v>FALSE</v>
      </c>
      <c r="Z1225" s="1"/>
    </row>
    <row r="1226" spans="2:26" hidden="1" outlineLevel="1" x14ac:dyDescent="0.4">
      <c r="B1226" s="7" t="s">
        <v>524</v>
      </c>
      <c r="C1226" s="8"/>
      <c r="D1226" s="31"/>
      <c r="E1226" s="2" t="s">
        <v>525</v>
      </c>
      <c r="F1226" s="2" t="s">
        <v>114</v>
      </c>
      <c r="G1226" s="2" t="s">
        <v>115</v>
      </c>
      <c r="H1226" s="2">
        <v>225</v>
      </c>
      <c r="I1226" s="2">
        <v>207</v>
      </c>
      <c r="K1226" s="2">
        <v>120</v>
      </c>
      <c r="L1226" s="2" t="s">
        <v>30</v>
      </c>
      <c r="M1226" s="2" t="s">
        <v>476</v>
      </c>
      <c r="N1226" s="2" t="s">
        <v>479</v>
      </c>
      <c r="O1226" s="2" t="s">
        <v>520</v>
      </c>
      <c r="Q1226" s="1"/>
      <c r="S1226" s="9"/>
      <c r="T1226" s="10"/>
      <c r="U1226" s="8"/>
      <c r="W1226" s="2" t="s">
        <v>468</v>
      </c>
      <c r="X1226" s="45" t="str" cm="1">
        <f t="array" ref="X1226">IF(X1030="TRUE",IF(AND(C1224&lt;&gt;1,C1225:C1230="",S1224:U1230=""), "FALSE","TRUE"),"FALSE")</f>
        <v>FALSE</v>
      </c>
      <c r="Z1226" s="1"/>
    </row>
    <row r="1227" spans="2:26" hidden="1" outlineLevel="1" x14ac:dyDescent="0.4">
      <c r="B1227" s="7" t="s">
        <v>526</v>
      </c>
      <c r="C1227" s="8"/>
      <c r="D1227" s="31"/>
      <c r="E1227" s="2" t="s">
        <v>527</v>
      </c>
      <c r="F1227" s="2" t="str">
        <f>IF(OR($C$87="治験計画届", $C$87="治験計画変更届"), "^$","^.{1,120}$|^$")</f>
        <v>^.{1,120}$|^$</v>
      </c>
      <c r="G1227" s="2" t="str">
        <f>IF(F1227="^$", "入力しないでください","入力してください(120文字以内)")</f>
        <v>入力してください(120文字以内)</v>
      </c>
      <c r="H1227" s="2">
        <v>225</v>
      </c>
      <c r="I1227" s="2">
        <v>207</v>
      </c>
      <c r="K1227" s="2">
        <v>120</v>
      </c>
      <c r="L1227" s="2" t="s">
        <v>30</v>
      </c>
      <c r="M1227" s="2" t="s">
        <v>476</v>
      </c>
      <c r="N1227" s="2" t="s">
        <v>479</v>
      </c>
      <c r="O1227" s="2" t="s">
        <v>520</v>
      </c>
      <c r="Q1227" s="1"/>
      <c r="S1227" s="9"/>
      <c r="T1227" s="10"/>
      <c r="U1227" s="8"/>
      <c r="W1227" s="2" t="s">
        <v>468</v>
      </c>
      <c r="X1227" s="45" t="str" cm="1">
        <f t="array" ref="X1227">IF(X1030="TRUE",IF(AND(C1224&lt;&gt;1,C1225:C1230="",S1224:U1230=""), "FALSE","TRUE"),"FALSE")</f>
        <v>FALSE</v>
      </c>
      <c r="Z1227" s="1"/>
    </row>
    <row r="1228" spans="2:26" hidden="1" outlineLevel="1" x14ac:dyDescent="0.4">
      <c r="B1228" s="7" t="s">
        <v>528</v>
      </c>
      <c r="C1228" s="8"/>
      <c r="D1228" s="31"/>
      <c r="E1228" s="2" t="s">
        <v>529</v>
      </c>
      <c r="F1228" s="2" t="str">
        <f>IF(OR($C$87="治験計画届", $C$87="治験計画変更届"), "^$","^.{1,120}$|^$")</f>
        <v>^.{1,120}$|^$</v>
      </c>
      <c r="G1228" s="2" t="str">
        <f t="shared" ref="G1228:G1230" si="44">IF(F1228="^$", "入力しないでください","入力してください(120文字以内)")</f>
        <v>入力してください(120文字以内)</v>
      </c>
      <c r="H1228" s="2">
        <v>225</v>
      </c>
      <c r="I1228" s="2">
        <v>207</v>
      </c>
      <c r="K1228" s="2">
        <v>120</v>
      </c>
      <c r="L1228" s="2" t="s">
        <v>30</v>
      </c>
      <c r="M1228" s="2" t="s">
        <v>476</v>
      </c>
      <c r="N1228" s="2" t="s">
        <v>479</v>
      </c>
      <c r="O1228" s="2" t="s">
        <v>520</v>
      </c>
      <c r="Q1228" s="1"/>
      <c r="S1228" s="9"/>
      <c r="T1228" s="10"/>
      <c r="U1228" s="8"/>
      <c r="W1228" s="2" t="s">
        <v>468</v>
      </c>
      <c r="X1228" s="45" t="str" cm="1">
        <f t="array" ref="X1228">IF(X1030="TRUE",IF(AND(C1224&lt;&gt;1,C1225:C1230="",S1224:U1230=""), "FALSE","TRUE"),"FALSE")</f>
        <v>FALSE</v>
      </c>
      <c r="Z1228" s="1"/>
    </row>
    <row r="1229" spans="2:26" hidden="1" outlineLevel="1" x14ac:dyDescent="0.4">
      <c r="B1229" s="7" t="s">
        <v>530</v>
      </c>
      <c r="C1229" s="8"/>
      <c r="D1229" s="31"/>
      <c r="E1229" s="2" t="s">
        <v>566</v>
      </c>
      <c r="F1229" s="2" t="str">
        <f>IF(OR($C$87="治験計画届", $C$87="治験計画変更届"), "^$","^.{1,120}$|^$")</f>
        <v>^.{1,120}$|^$</v>
      </c>
      <c r="G1229" s="2" t="str">
        <f t="shared" si="44"/>
        <v>入力してください(120文字以内)</v>
      </c>
      <c r="H1229" s="2">
        <v>225</v>
      </c>
      <c r="I1229" s="2">
        <v>207</v>
      </c>
      <c r="K1229" s="2">
        <v>120</v>
      </c>
      <c r="L1229" s="2" t="s">
        <v>30</v>
      </c>
      <c r="M1229" s="2" t="s">
        <v>476</v>
      </c>
      <c r="N1229" s="2" t="s">
        <v>479</v>
      </c>
      <c r="O1229" s="2" t="s">
        <v>520</v>
      </c>
      <c r="Q1229" s="1"/>
      <c r="S1229" s="9"/>
      <c r="T1229" s="10"/>
      <c r="U1229" s="8"/>
      <c r="W1229" s="2" t="s">
        <v>468</v>
      </c>
      <c r="X1229" s="45" t="str" cm="1">
        <f t="array" ref="X1229">IF(X1030="TRUE",IF(AND(C1224&lt;&gt;1,C1225:C1230="",S1224:U1230=""), "FALSE","TRUE"),"FALSE")</f>
        <v>FALSE</v>
      </c>
      <c r="Z1229" s="1"/>
    </row>
    <row r="1230" spans="2:26" hidden="1" outlineLevel="1" x14ac:dyDescent="0.4">
      <c r="B1230" s="7" t="s">
        <v>532</v>
      </c>
      <c r="C1230" s="8"/>
      <c r="D1230" s="31"/>
      <c r="E1230" s="2" t="s">
        <v>533</v>
      </c>
      <c r="F1230" s="2" t="str">
        <f>IF(OR($C$87="治験計画届", $C$87="治験計画変更届"), "^$","^.{1,120}$|^$")</f>
        <v>^.{1,120}$|^$</v>
      </c>
      <c r="G1230" s="2" t="str">
        <f t="shared" si="44"/>
        <v>入力してください(120文字以内)</v>
      </c>
      <c r="H1230" s="2">
        <v>225</v>
      </c>
      <c r="I1230" s="2">
        <v>207</v>
      </c>
      <c r="K1230" s="2">
        <v>120</v>
      </c>
      <c r="L1230" s="2" t="s">
        <v>30</v>
      </c>
      <c r="M1230" s="2" t="s">
        <v>476</v>
      </c>
      <c r="N1230" s="2" t="s">
        <v>479</v>
      </c>
      <c r="O1230" s="2" t="s">
        <v>520</v>
      </c>
      <c r="Q1230" s="1"/>
      <c r="S1230" s="9"/>
      <c r="T1230" s="10"/>
      <c r="U1230" s="8"/>
      <c r="W1230" s="2" t="s">
        <v>468</v>
      </c>
      <c r="X1230" s="45" t="str" cm="1">
        <f t="array" ref="X1230">IF(X1030="TRUE",IF(AND(C1224&lt;&gt;1,C1225:C1230="",S1224:U1230=""), "FALSE","TRUE"),"FALSE")</f>
        <v>FALSE</v>
      </c>
      <c r="Z1230" s="1"/>
    </row>
    <row r="1231" spans="2:26" hidden="1" outlineLevel="1" x14ac:dyDescent="0.4">
      <c r="B1231" s="7" t="s">
        <v>134</v>
      </c>
      <c r="C1231" s="5">
        <v>18</v>
      </c>
      <c r="D1231" s="30"/>
      <c r="E1231" s="2" t="s">
        <v>392</v>
      </c>
      <c r="F1231" s="2" t="s">
        <v>102</v>
      </c>
      <c r="G1231" s="2" t="s">
        <v>103</v>
      </c>
      <c r="H1231" s="2">
        <v>225</v>
      </c>
      <c r="I1231" s="2">
        <v>207</v>
      </c>
      <c r="K1231" s="2">
        <v>3</v>
      </c>
      <c r="L1231" s="2" t="s">
        <v>136</v>
      </c>
      <c r="M1231" s="2" t="s">
        <v>476</v>
      </c>
      <c r="N1231" s="2" t="s">
        <v>479</v>
      </c>
      <c r="O1231" s="2" t="s">
        <v>520</v>
      </c>
      <c r="Q1231" s="1"/>
      <c r="S1231" s="9"/>
      <c r="T1231" s="10"/>
      <c r="U1231" s="8"/>
      <c r="V1231" s="2" t="s">
        <v>105</v>
      </c>
      <c r="W1231" s="2" t="s">
        <v>561</v>
      </c>
      <c r="X1231" s="45" t="str" cm="1">
        <f t="array" ref="X1231">IF(X1030="TRUE",IF(AND(C1231&lt;&gt;1,C1232:C1237="",S1231:U1237=""), "FALSE","TRUE"),"FALSE")</f>
        <v>FALSE</v>
      </c>
      <c r="Z1231" s="1"/>
    </row>
    <row r="1232" spans="2:26" hidden="1" outlineLevel="1" x14ac:dyDescent="0.4">
      <c r="B1232" s="7" t="s">
        <v>522</v>
      </c>
      <c r="C1232" s="8"/>
      <c r="D1232" s="31"/>
      <c r="E1232" s="2" t="s">
        <v>523</v>
      </c>
      <c r="F1232" s="2" t="s">
        <v>485</v>
      </c>
      <c r="G1232" s="2" t="s">
        <v>369</v>
      </c>
      <c r="H1232" s="2">
        <v>225</v>
      </c>
      <c r="I1232" s="2">
        <v>207</v>
      </c>
      <c r="K1232" s="2">
        <v>240</v>
      </c>
      <c r="L1232" s="2" t="s">
        <v>30</v>
      </c>
      <c r="M1232" s="2" t="s">
        <v>476</v>
      </c>
      <c r="N1232" s="2" t="s">
        <v>479</v>
      </c>
      <c r="O1232" s="2" t="s">
        <v>520</v>
      </c>
      <c r="Q1232" s="1"/>
      <c r="S1232" s="9"/>
      <c r="T1232" s="10"/>
      <c r="U1232" s="8"/>
      <c r="W1232" s="2" t="s">
        <v>465</v>
      </c>
      <c r="X1232" s="45" t="str" cm="1">
        <f t="array" ref="X1232">IF(X1030="TRUE",IF(AND(C1231&lt;&gt;1,C1232:C1237="",S1231:U1237=""), "FALSE","TRUE"),"FALSE")</f>
        <v>FALSE</v>
      </c>
      <c r="Z1232" s="1"/>
    </row>
    <row r="1233" spans="2:26" hidden="1" outlineLevel="1" x14ac:dyDescent="0.4">
      <c r="B1233" s="7" t="s">
        <v>524</v>
      </c>
      <c r="C1233" s="8"/>
      <c r="D1233" s="31"/>
      <c r="E1233" s="2" t="s">
        <v>525</v>
      </c>
      <c r="F1233" s="2" t="s">
        <v>114</v>
      </c>
      <c r="G1233" s="2" t="s">
        <v>115</v>
      </c>
      <c r="H1233" s="2">
        <v>225</v>
      </c>
      <c r="I1233" s="2">
        <v>207</v>
      </c>
      <c r="K1233" s="2">
        <v>120</v>
      </c>
      <c r="L1233" s="2" t="s">
        <v>30</v>
      </c>
      <c r="M1233" s="2" t="s">
        <v>476</v>
      </c>
      <c r="N1233" s="2" t="s">
        <v>479</v>
      </c>
      <c r="O1233" s="2" t="s">
        <v>520</v>
      </c>
      <c r="Q1233" s="1"/>
      <c r="S1233" s="9"/>
      <c r="T1233" s="10"/>
      <c r="U1233" s="8"/>
      <c r="W1233" s="2" t="s">
        <v>468</v>
      </c>
      <c r="X1233" s="45" t="str" cm="1">
        <f t="array" ref="X1233">IF(X1030="TRUE",IF(AND(C1231&lt;&gt;1,C1232:C1237="",S1231:U1237=""), "FALSE","TRUE"),"FALSE")</f>
        <v>FALSE</v>
      </c>
      <c r="Z1233" s="1"/>
    </row>
    <row r="1234" spans="2:26" hidden="1" outlineLevel="1" x14ac:dyDescent="0.4">
      <c r="B1234" s="7" t="s">
        <v>526</v>
      </c>
      <c r="C1234" s="8"/>
      <c r="D1234" s="31"/>
      <c r="E1234" s="2" t="s">
        <v>527</v>
      </c>
      <c r="F1234" s="2" t="str">
        <f>IF(OR($C$87="治験計画届", $C$87="治験計画変更届"), "^$","^.{1,120}$|^$")</f>
        <v>^.{1,120}$|^$</v>
      </c>
      <c r="G1234" s="2" t="str">
        <f>IF(F1234="^$", "入力しないでください","入力してください(120文字以内)")</f>
        <v>入力してください(120文字以内)</v>
      </c>
      <c r="H1234" s="2">
        <v>225</v>
      </c>
      <c r="I1234" s="2">
        <v>207</v>
      </c>
      <c r="K1234" s="2">
        <v>120</v>
      </c>
      <c r="L1234" s="2" t="s">
        <v>30</v>
      </c>
      <c r="M1234" s="2" t="s">
        <v>476</v>
      </c>
      <c r="N1234" s="2" t="s">
        <v>479</v>
      </c>
      <c r="O1234" s="2" t="s">
        <v>520</v>
      </c>
      <c r="Q1234" s="1"/>
      <c r="S1234" s="9"/>
      <c r="T1234" s="10"/>
      <c r="U1234" s="8"/>
      <c r="W1234" s="2" t="s">
        <v>468</v>
      </c>
      <c r="X1234" s="45" t="str" cm="1">
        <f t="array" ref="X1234">IF(X1030="TRUE",IF(AND(C1231&lt;&gt;1,C1232:C1237="",S1231:U1237=""), "FALSE","TRUE"),"FALSE")</f>
        <v>FALSE</v>
      </c>
      <c r="Z1234" s="1"/>
    </row>
    <row r="1235" spans="2:26" hidden="1" outlineLevel="1" x14ac:dyDescent="0.4">
      <c r="B1235" s="7" t="s">
        <v>528</v>
      </c>
      <c r="C1235" s="8"/>
      <c r="D1235" s="31"/>
      <c r="E1235" s="2" t="s">
        <v>529</v>
      </c>
      <c r="F1235" s="2" t="str">
        <f>IF(OR($C$87="治験計画届", $C$87="治験計画変更届"), "^$","^.{1,120}$|^$")</f>
        <v>^.{1,120}$|^$</v>
      </c>
      <c r="G1235" s="2" t="str">
        <f t="shared" ref="G1235:G1237" si="45">IF(F1235="^$", "入力しないでください","入力してください(120文字以内)")</f>
        <v>入力してください(120文字以内)</v>
      </c>
      <c r="H1235" s="2">
        <v>225</v>
      </c>
      <c r="I1235" s="2">
        <v>207</v>
      </c>
      <c r="K1235" s="2">
        <v>120</v>
      </c>
      <c r="L1235" s="2" t="s">
        <v>30</v>
      </c>
      <c r="M1235" s="2" t="s">
        <v>476</v>
      </c>
      <c r="N1235" s="2" t="s">
        <v>479</v>
      </c>
      <c r="O1235" s="2" t="s">
        <v>520</v>
      </c>
      <c r="Q1235" s="1"/>
      <c r="S1235" s="9"/>
      <c r="T1235" s="10"/>
      <c r="U1235" s="8"/>
      <c r="W1235" s="2" t="s">
        <v>468</v>
      </c>
      <c r="X1235" s="45" t="str" cm="1">
        <f t="array" ref="X1235">IF(X1030="TRUE",IF(AND(C1231&lt;&gt;1,C1232:C1237="",S1231:U1237=""), "FALSE","TRUE"),"FALSE")</f>
        <v>FALSE</v>
      </c>
      <c r="Z1235" s="1"/>
    </row>
    <row r="1236" spans="2:26" hidden="1" outlineLevel="1" x14ac:dyDescent="0.4">
      <c r="B1236" s="7" t="s">
        <v>530</v>
      </c>
      <c r="C1236" s="8"/>
      <c r="D1236" s="31"/>
      <c r="E1236" s="2" t="s">
        <v>566</v>
      </c>
      <c r="F1236" s="2" t="str">
        <f>IF(OR($C$87="治験計画届", $C$87="治験計画変更届"), "^$","^.{1,120}$|^$")</f>
        <v>^.{1,120}$|^$</v>
      </c>
      <c r="G1236" s="2" t="str">
        <f t="shared" si="45"/>
        <v>入力してください(120文字以内)</v>
      </c>
      <c r="H1236" s="2">
        <v>225</v>
      </c>
      <c r="I1236" s="2">
        <v>207</v>
      </c>
      <c r="K1236" s="2">
        <v>120</v>
      </c>
      <c r="L1236" s="2" t="s">
        <v>30</v>
      </c>
      <c r="M1236" s="2" t="s">
        <v>476</v>
      </c>
      <c r="N1236" s="2" t="s">
        <v>479</v>
      </c>
      <c r="O1236" s="2" t="s">
        <v>520</v>
      </c>
      <c r="Q1236" s="1"/>
      <c r="S1236" s="9"/>
      <c r="T1236" s="10"/>
      <c r="U1236" s="8"/>
      <c r="W1236" s="2" t="s">
        <v>468</v>
      </c>
      <c r="X1236" s="45" t="str" cm="1">
        <f t="array" ref="X1236">IF(X1030="TRUE",IF(AND(C1231&lt;&gt;1,C1232:C1237="",S1231:U1237=""), "FALSE","TRUE"),"FALSE")</f>
        <v>FALSE</v>
      </c>
      <c r="Z1236" s="1"/>
    </row>
    <row r="1237" spans="2:26" hidden="1" outlineLevel="1" x14ac:dyDescent="0.4">
      <c r="B1237" s="7" t="s">
        <v>532</v>
      </c>
      <c r="C1237" s="8"/>
      <c r="D1237" s="31"/>
      <c r="E1237" s="2" t="s">
        <v>533</v>
      </c>
      <c r="F1237" s="2" t="str">
        <f>IF(OR($C$87="治験計画届", $C$87="治験計画変更届"), "^$","^.{1,120}$|^$")</f>
        <v>^.{1,120}$|^$</v>
      </c>
      <c r="G1237" s="2" t="str">
        <f t="shared" si="45"/>
        <v>入力してください(120文字以内)</v>
      </c>
      <c r="H1237" s="2">
        <v>225</v>
      </c>
      <c r="I1237" s="2">
        <v>207</v>
      </c>
      <c r="K1237" s="2">
        <v>120</v>
      </c>
      <c r="L1237" s="2" t="s">
        <v>30</v>
      </c>
      <c r="M1237" s="2" t="s">
        <v>476</v>
      </c>
      <c r="N1237" s="2" t="s">
        <v>479</v>
      </c>
      <c r="O1237" s="2" t="s">
        <v>520</v>
      </c>
      <c r="Q1237" s="1"/>
      <c r="S1237" s="9"/>
      <c r="T1237" s="10"/>
      <c r="U1237" s="8"/>
      <c r="W1237" s="2" t="s">
        <v>468</v>
      </c>
      <c r="X1237" s="45" t="str" cm="1">
        <f t="array" ref="X1237">IF(X1030="TRUE",IF(AND(C1231&lt;&gt;1,C1232:C1237="",S1231:U1237=""), "FALSE","TRUE"),"FALSE")</f>
        <v>FALSE</v>
      </c>
      <c r="Z1237" s="1"/>
    </row>
    <row r="1238" spans="2:26" hidden="1" outlineLevel="1" x14ac:dyDescent="0.4">
      <c r="B1238" s="7" t="s">
        <v>134</v>
      </c>
      <c r="C1238" s="5">
        <v>19</v>
      </c>
      <c r="D1238" s="30"/>
      <c r="E1238" s="2" t="s">
        <v>392</v>
      </c>
      <c r="F1238" s="2" t="s">
        <v>102</v>
      </c>
      <c r="G1238" s="2" t="s">
        <v>103</v>
      </c>
      <c r="H1238" s="2">
        <v>225</v>
      </c>
      <c r="I1238" s="2">
        <v>207</v>
      </c>
      <c r="K1238" s="2">
        <v>3</v>
      </c>
      <c r="L1238" s="2" t="s">
        <v>136</v>
      </c>
      <c r="M1238" s="2" t="s">
        <v>476</v>
      </c>
      <c r="N1238" s="2" t="s">
        <v>479</v>
      </c>
      <c r="O1238" s="2" t="s">
        <v>520</v>
      </c>
      <c r="Q1238" s="1"/>
      <c r="S1238" s="9"/>
      <c r="T1238" s="10"/>
      <c r="U1238" s="8"/>
      <c r="V1238" s="2" t="s">
        <v>105</v>
      </c>
      <c r="W1238" s="2" t="s">
        <v>561</v>
      </c>
      <c r="X1238" s="45" t="str" cm="1">
        <f t="array" ref="X1238">IF(X1030="TRUE",IF(AND(C1238&lt;&gt;1,C1239:C1244="",S1238:U1244=""), "FALSE","TRUE"),"FALSE")</f>
        <v>FALSE</v>
      </c>
      <c r="Z1238" s="1"/>
    </row>
    <row r="1239" spans="2:26" hidden="1" outlineLevel="1" x14ac:dyDescent="0.4">
      <c r="B1239" s="7" t="s">
        <v>522</v>
      </c>
      <c r="C1239" s="8"/>
      <c r="D1239" s="31"/>
      <c r="E1239" s="2" t="s">
        <v>523</v>
      </c>
      <c r="F1239" s="2" t="s">
        <v>485</v>
      </c>
      <c r="G1239" s="2" t="s">
        <v>369</v>
      </c>
      <c r="H1239" s="2">
        <v>225</v>
      </c>
      <c r="I1239" s="2">
        <v>207</v>
      </c>
      <c r="K1239" s="2">
        <v>240</v>
      </c>
      <c r="L1239" s="2" t="s">
        <v>30</v>
      </c>
      <c r="M1239" s="2" t="s">
        <v>476</v>
      </c>
      <c r="N1239" s="2" t="s">
        <v>479</v>
      </c>
      <c r="O1239" s="2" t="s">
        <v>520</v>
      </c>
      <c r="Q1239" s="1"/>
      <c r="S1239" s="9"/>
      <c r="T1239" s="10"/>
      <c r="U1239" s="8"/>
      <c r="W1239" s="2" t="s">
        <v>465</v>
      </c>
      <c r="X1239" s="45" t="str" cm="1">
        <f t="array" ref="X1239">IF(X1030="TRUE",IF(AND(C1238&lt;&gt;1,C1239:C1244="",S1238:U1244=""), "FALSE","TRUE"),"FALSE")</f>
        <v>FALSE</v>
      </c>
      <c r="Z1239" s="1"/>
    </row>
    <row r="1240" spans="2:26" hidden="1" outlineLevel="1" x14ac:dyDescent="0.4">
      <c r="B1240" s="7" t="s">
        <v>524</v>
      </c>
      <c r="C1240" s="8"/>
      <c r="D1240" s="31"/>
      <c r="E1240" s="2" t="s">
        <v>525</v>
      </c>
      <c r="F1240" s="2" t="s">
        <v>114</v>
      </c>
      <c r="G1240" s="2" t="s">
        <v>115</v>
      </c>
      <c r="H1240" s="2">
        <v>225</v>
      </c>
      <c r="I1240" s="2">
        <v>207</v>
      </c>
      <c r="K1240" s="2">
        <v>120</v>
      </c>
      <c r="L1240" s="2" t="s">
        <v>30</v>
      </c>
      <c r="M1240" s="2" t="s">
        <v>476</v>
      </c>
      <c r="N1240" s="2" t="s">
        <v>479</v>
      </c>
      <c r="O1240" s="2" t="s">
        <v>520</v>
      </c>
      <c r="Q1240" s="1"/>
      <c r="S1240" s="9"/>
      <c r="T1240" s="10"/>
      <c r="U1240" s="8"/>
      <c r="W1240" s="2" t="s">
        <v>468</v>
      </c>
      <c r="X1240" s="45" t="str" cm="1">
        <f t="array" ref="X1240">IF(X1030="TRUE",IF(AND(C1238&lt;&gt;1,C1239:C1244="",S1238:U1244=""), "FALSE","TRUE"),"FALSE")</f>
        <v>FALSE</v>
      </c>
      <c r="Z1240" s="1"/>
    </row>
    <row r="1241" spans="2:26" hidden="1" outlineLevel="1" x14ac:dyDescent="0.4">
      <c r="B1241" s="7" t="s">
        <v>526</v>
      </c>
      <c r="C1241" s="8"/>
      <c r="D1241" s="31"/>
      <c r="E1241" s="2" t="s">
        <v>527</v>
      </c>
      <c r="F1241" s="2" t="str">
        <f>IF(OR($C$87="治験計画届", $C$87="治験計画変更届"), "^$","^.{1,120}$|^$")</f>
        <v>^.{1,120}$|^$</v>
      </c>
      <c r="G1241" s="2" t="str">
        <f>IF(F1241="^$", "入力しないでください","入力してください(120文字以内)")</f>
        <v>入力してください(120文字以内)</v>
      </c>
      <c r="H1241" s="2">
        <v>225</v>
      </c>
      <c r="I1241" s="2">
        <v>207</v>
      </c>
      <c r="K1241" s="2">
        <v>120</v>
      </c>
      <c r="L1241" s="2" t="s">
        <v>30</v>
      </c>
      <c r="M1241" s="2" t="s">
        <v>476</v>
      </c>
      <c r="N1241" s="2" t="s">
        <v>479</v>
      </c>
      <c r="O1241" s="2" t="s">
        <v>520</v>
      </c>
      <c r="Q1241" s="1"/>
      <c r="S1241" s="9"/>
      <c r="T1241" s="10"/>
      <c r="U1241" s="8"/>
      <c r="W1241" s="2" t="s">
        <v>468</v>
      </c>
      <c r="X1241" s="45" t="str" cm="1">
        <f t="array" ref="X1241">IF(X1030="TRUE",IF(AND(C1238&lt;&gt;1,C1239:C1244="",S1238:U1244=""), "FALSE","TRUE"),"FALSE")</f>
        <v>FALSE</v>
      </c>
      <c r="Z1241" s="1"/>
    </row>
    <row r="1242" spans="2:26" hidden="1" outlineLevel="1" x14ac:dyDescent="0.4">
      <c r="B1242" s="7" t="s">
        <v>528</v>
      </c>
      <c r="C1242" s="8"/>
      <c r="D1242" s="31"/>
      <c r="E1242" s="2" t="s">
        <v>529</v>
      </c>
      <c r="F1242" s="2" t="str">
        <f>IF(OR($C$87="治験計画届", $C$87="治験計画変更届"), "^$","^.{1,120}$|^$")</f>
        <v>^.{1,120}$|^$</v>
      </c>
      <c r="G1242" s="2" t="str">
        <f t="shared" ref="G1242:G1244" si="46">IF(F1242="^$", "入力しないでください","入力してください(120文字以内)")</f>
        <v>入力してください(120文字以内)</v>
      </c>
      <c r="H1242" s="2">
        <v>225</v>
      </c>
      <c r="I1242" s="2">
        <v>207</v>
      </c>
      <c r="K1242" s="2">
        <v>120</v>
      </c>
      <c r="L1242" s="2" t="s">
        <v>30</v>
      </c>
      <c r="M1242" s="2" t="s">
        <v>476</v>
      </c>
      <c r="N1242" s="2" t="s">
        <v>479</v>
      </c>
      <c r="O1242" s="2" t="s">
        <v>520</v>
      </c>
      <c r="Q1242" s="1"/>
      <c r="S1242" s="9"/>
      <c r="T1242" s="10"/>
      <c r="U1242" s="8"/>
      <c r="W1242" s="2" t="s">
        <v>468</v>
      </c>
      <c r="X1242" s="45" t="str" cm="1">
        <f t="array" ref="X1242">IF(X1030="TRUE",IF(AND(C1238&lt;&gt;1,C1239:C1244="",S1238:U1244=""), "FALSE","TRUE"),"FALSE")</f>
        <v>FALSE</v>
      </c>
      <c r="Z1242" s="1"/>
    </row>
    <row r="1243" spans="2:26" hidden="1" outlineLevel="1" x14ac:dyDescent="0.4">
      <c r="B1243" s="7" t="s">
        <v>530</v>
      </c>
      <c r="C1243" s="8"/>
      <c r="D1243" s="31"/>
      <c r="E1243" s="2" t="s">
        <v>566</v>
      </c>
      <c r="F1243" s="2" t="str">
        <f>IF(OR($C$87="治験計画届", $C$87="治験計画変更届"), "^$","^.{1,120}$|^$")</f>
        <v>^.{1,120}$|^$</v>
      </c>
      <c r="G1243" s="2" t="str">
        <f t="shared" si="46"/>
        <v>入力してください(120文字以内)</v>
      </c>
      <c r="H1243" s="2">
        <v>225</v>
      </c>
      <c r="I1243" s="2">
        <v>207</v>
      </c>
      <c r="K1243" s="2">
        <v>120</v>
      </c>
      <c r="L1243" s="2" t="s">
        <v>30</v>
      </c>
      <c r="M1243" s="2" t="s">
        <v>476</v>
      </c>
      <c r="N1243" s="2" t="s">
        <v>479</v>
      </c>
      <c r="O1243" s="2" t="s">
        <v>520</v>
      </c>
      <c r="Q1243" s="1"/>
      <c r="S1243" s="9"/>
      <c r="T1243" s="10"/>
      <c r="U1243" s="8"/>
      <c r="W1243" s="2" t="s">
        <v>468</v>
      </c>
      <c r="X1243" s="45" t="str" cm="1">
        <f t="array" ref="X1243">IF(X1030="TRUE",IF(AND(C1238&lt;&gt;1,C1239:C1244="",S1238:U1244=""), "FALSE","TRUE"),"FALSE")</f>
        <v>FALSE</v>
      </c>
      <c r="Z1243" s="1"/>
    </row>
    <row r="1244" spans="2:26" hidden="1" outlineLevel="1" x14ac:dyDescent="0.4">
      <c r="B1244" s="7" t="s">
        <v>532</v>
      </c>
      <c r="C1244" s="8"/>
      <c r="D1244" s="31"/>
      <c r="E1244" s="2" t="s">
        <v>533</v>
      </c>
      <c r="F1244" s="2" t="str">
        <f>IF(OR($C$87="治験計画届", $C$87="治験計画変更届"), "^$","^.{1,120}$|^$")</f>
        <v>^.{1,120}$|^$</v>
      </c>
      <c r="G1244" s="2" t="str">
        <f t="shared" si="46"/>
        <v>入力してください(120文字以内)</v>
      </c>
      <c r="H1244" s="2">
        <v>225</v>
      </c>
      <c r="I1244" s="2">
        <v>207</v>
      </c>
      <c r="K1244" s="2">
        <v>120</v>
      </c>
      <c r="L1244" s="2" t="s">
        <v>30</v>
      </c>
      <c r="M1244" s="2" t="s">
        <v>476</v>
      </c>
      <c r="N1244" s="2" t="s">
        <v>479</v>
      </c>
      <c r="O1244" s="2" t="s">
        <v>520</v>
      </c>
      <c r="Q1244" s="1"/>
      <c r="S1244" s="9"/>
      <c r="T1244" s="10"/>
      <c r="U1244" s="8"/>
      <c r="W1244" s="2" t="s">
        <v>468</v>
      </c>
      <c r="X1244" s="45" t="str" cm="1">
        <f t="array" ref="X1244">IF(X1030="TRUE",IF(AND(C1238&lt;&gt;1,C1239:C1244="",S1238:U1244=""), "FALSE","TRUE"),"FALSE")</f>
        <v>FALSE</v>
      </c>
      <c r="Z1244" s="1"/>
    </row>
    <row r="1245" spans="2:26" hidden="1" outlineLevel="1" x14ac:dyDescent="0.4">
      <c r="B1245" s="7" t="s">
        <v>134</v>
      </c>
      <c r="C1245" s="5">
        <v>20</v>
      </c>
      <c r="D1245" s="30"/>
      <c r="E1245" s="2" t="s">
        <v>392</v>
      </c>
      <c r="F1245" s="2" t="s">
        <v>102</v>
      </c>
      <c r="G1245" s="2" t="s">
        <v>103</v>
      </c>
      <c r="H1245" s="2">
        <v>225</v>
      </c>
      <c r="I1245" s="2">
        <v>207</v>
      </c>
      <c r="K1245" s="2">
        <v>3</v>
      </c>
      <c r="L1245" s="2" t="s">
        <v>136</v>
      </c>
      <c r="M1245" s="2" t="s">
        <v>476</v>
      </c>
      <c r="N1245" s="2" t="s">
        <v>479</v>
      </c>
      <c r="O1245" s="2" t="s">
        <v>520</v>
      </c>
      <c r="Q1245" s="1"/>
      <c r="S1245" s="9"/>
      <c r="T1245" s="10"/>
      <c r="U1245" s="8"/>
      <c r="V1245" s="2" t="s">
        <v>105</v>
      </c>
      <c r="W1245" s="2" t="s">
        <v>561</v>
      </c>
      <c r="X1245" s="45" t="str" cm="1">
        <f t="array" ref="X1245">IF(X1030="TRUE",IF(AND(C1245&lt;&gt;1,C1246:C1251="",S1245:U1251=""), "FALSE","TRUE"),"FALSE")</f>
        <v>FALSE</v>
      </c>
      <c r="Z1245" s="1"/>
    </row>
    <row r="1246" spans="2:26" hidden="1" outlineLevel="1" x14ac:dyDescent="0.4">
      <c r="B1246" s="7" t="s">
        <v>522</v>
      </c>
      <c r="C1246" s="8"/>
      <c r="D1246" s="31"/>
      <c r="E1246" s="2" t="s">
        <v>523</v>
      </c>
      <c r="F1246" s="2" t="s">
        <v>485</v>
      </c>
      <c r="G1246" s="2" t="s">
        <v>369</v>
      </c>
      <c r="H1246" s="2">
        <v>225</v>
      </c>
      <c r="I1246" s="2">
        <v>207</v>
      </c>
      <c r="K1246" s="2">
        <v>240</v>
      </c>
      <c r="L1246" s="2" t="s">
        <v>30</v>
      </c>
      <c r="M1246" s="2" t="s">
        <v>476</v>
      </c>
      <c r="N1246" s="2" t="s">
        <v>479</v>
      </c>
      <c r="O1246" s="2" t="s">
        <v>520</v>
      </c>
      <c r="Q1246" s="1"/>
      <c r="S1246" s="9"/>
      <c r="T1246" s="10"/>
      <c r="U1246" s="8"/>
      <c r="W1246" s="2" t="s">
        <v>465</v>
      </c>
      <c r="X1246" s="45" t="str" cm="1">
        <f t="array" ref="X1246">IF(X1030="TRUE",IF(AND(C1245&lt;&gt;1,C1246:C1251="",S1245:U1251=""), "FALSE","TRUE"),"FALSE")</f>
        <v>FALSE</v>
      </c>
      <c r="Z1246" s="1"/>
    </row>
    <row r="1247" spans="2:26" hidden="1" outlineLevel="1" x14ac:dyDescent="0.4">
      <c r="B1247" s="7" t="s">
        <v>524</v>
      </c>
      <c r="C1247" s="8"/>
      <c r="D1247" s="31"/>
      <c r="E1247" s="2" t="s">
        <v>525</v>
      </c>
      <c r="F1247" s="2" t="s">
        <v>114</v>
      </c>
      <c r="G1247" s="2" t="s">
        <v>115</v>
      </c>
      <c r="H1247" s="2">
        <v>225</v>
      </c>
      <c r="I1247" s="2">
        <v>207</v>
      </c>
      <c r="K1247" s="2">
        <v>120</v>
      </c>
      <c r="L1247" s="2" t="s">
        <v>30</v>
      </c>
      <c r="M1247" s="2" t="s">
        <v>476</v>
      </c>
      <c r="N1247" s="2" t="s">
        <v>479</v>
      </c>
      <c r="O1247" s="2" t="s">
        <v>520</v>
      </c>
      <c r="Q1247" s="1"/>
      <c r="S1247" s="9"/>
      <c r="T1247" s="10"/>
      <c r="U1247" s="8"/>
      <c r="W1247" s="2" t="s">
        <v>468</v>
      </c>
      <c r="X1247" s="45" t="str" cm="1">
        <f t="array" ref="X1247">IF(X1030="TRUE",IF(AND(C1245&lt;&gt;1,C1246:C1251="",S1245:U1251=""), "FALSE","TRUE"),"FALSE")</f>
        <v>FALSE</v>
      </c>
      <c r="Z1247" s="1"/>
    </row>
    <row r="1248" spans="2:26" hidden="1" outlineLevel="1" x14ac:dyDescent="0.4">
      <c r="B1248" s="7" t="s">
        <v>526</v>
      </c>
      <c r="C1248" s="8"/>
      <c r="D1248" s="31"/>
      <c r="E1248" s="2" t="s">
        <v>527</v>
      </c>
      <c r="F1248" s="2" t="str">
        <f>IF(OR($C$87="治験計画届", $C$87="治験計画変更届"), "^$","^.{1,120}$|^$")</f>
        <v>^.{1,120}$|^$</v>
      </c>
      <c r="G1248" s="2" t="str">
        <f>IF(F1248="^$", "入力しないでください","入力してください(120文字以内)")</f>
        <v>入力してください(120文字以内)</v>
      </c>
      <c r="H1248" s="2">
        <v>225</v>
      </c>
      <c r="I1248" s="2">
        <v>207</v>
      </c>
      <c r="K1248" s="2">
        <v>120</v>
      </c>
      <c r="L1248" s="2" t="s">
        <v>30</v>
      </c>
      <c r="M1248" s="2" t="s">
        <v>476</v>
      </c>
      <c r="N1248" s="2" t="s">
        <v>479</v>
      </c>
      <c r="O1248" s="2" t="s">
        <v>520</v>
      </c>
      <c r="Q1248" s="1"/>
      <c r="S1248" s="9"/>
      <c r="T1248" s="10"/>
      <c r="U1248" s="8"/>
      <c r="W1248" s="2" t="s">
        <v>468</v>
      </c>
      <c r="X1248" s="45" t="str" cm="1">
        <f t="array" ref="X1248">IF(X1030="TRUE",IF(AND(C1245&lt;&gt;1,C1246:C1251="",S1245:U1251=""), "FALSE","TRUE"),"FALSE")</f>
        <v>FALSE</v>
      </c>
      <c r="Z1248" s="1"/>
    </row>
    <row r="1249" spans="2:26" hidden="1" outlineLevel="1" x14ac:dyDescent="0.4">
      <c r="B1249" s="7" t="s">
        <v>528</v>
      </c>
      <c r="C1249" s="8"/>
      <c r="D1249" s="31"/>
      <c r="E1249" s="2" t="s">
        <v>529</v>
      </c>
      <c r="F1249" s="2" t="str">
        <f>IF(OR($C$87="治験計画届", $C$87="治験計画変更届"), "^$","^.{1,120}$|^$")</f>
        <v>^.{1,120}$|^$</v>
      </c>
      <c r="G1249" s="2" t="str">
        <f t="shared" ref="G1249:G1251" si="47">IF(F1249="^$", "入力しないでください","入力してください(120文字以内)")</f>
        <v>入力してください(120文字以内)</v>
      </c>
      <c r="H1249" s="2">
        <v>225</v>
      </c>
      <c r="I1249" s="2">
        <v>207</v>
      </c>
      <c r="K1249" s="2">
        <v>120</v>
      </c>
      <c r="L1249" s="2" t="s">
        <v>30</v>
      </c>
      <c r="M1249" s="2" t="s">
        <v>476</v>
      </c>
      <c r="N1249" s="2" t="s">
        <v>479</v>
      </c>
      <c r="O1249" s="2" t="s">
        <v>520</v>
      </c>
      <c r="Q1249" s="1"/>
      <c r="S1249" s="9"/>
      <c r="T1249" s="10"/>
      <c r="U1249" s="8"/>
      <c r="W1249" s="2" t="s">
        <v>468</v>
      </c>
      <c r="X1249" s="45" t="str" cm="1">
        <f t="array" ref="X1249">IF(X1030="TRUE",IF(AND(C1245&lt;&gt;1,C1246:C1251="",S1245:U1251=""), "FALSE","TRUE"),"FALSE")</f>
        <v>FALSE</v>
      </c>
      <c r="Z1249" s="1"/>
    </row>
    <row r="1250" spans="2:26" hidden="1" outlineLevel="1" x14ac:dyDescent="0.4">
      <c r="B1250" s="7" t="s">
        <v>530</v>
      </c>
      <c r="C1250" s="8"/>
      <c r="D1250" s="31"/>
      <c r="E1250" s="2" t="s">
        <v>566</v>
      </c>
      <c r="F1250" s="2" t="str">
        <f>IF(OR($C$87="治験計画届", $C$87="治験計画変更届"), "^$","^.{1,120}$|^$")</f>
        <v>^.{1,120}$|^$</v>
      </c>
      <c r="G1250" s="2" t="str">
        <f t="shared" si="47"/>
        <v>入力してください(120文字以内)</v>
      </c>
      <c r="H1250" s="2">
        <v>225</v>
      </c>
      <c r="I1250" s="2">
        <v>207</v>
      </c>
      <c r="K1250" s="2">
        <v>120</v>
      </c>
      <c r="L1250" s="2" t="s">
        <v>30</v>
      </c>
      <c r="M1250" s="2" t="s">
        <v>476</v>
      </c>
      <c r="N1250" s="2" t="s">
        <v>479</v>
      </c>
      <c r="O1250" s="2" t="s">
        <v>520</v>
      </c>
      <c r="Q1250" s="1"/>
      <c r="S1250" s="9"/>
      <c r="T1250" s="10"/>
      <c r="U1250" s="8"/>
      <c r="W1250" s="2" t="s">
        <v>468</v>
      </c>
      <c r="X1250" s="45" t="str" cm="1">
        <f t="array" ref="X1250">IF(X1030="TRUE",IF(AND(C1245&lt;&gt;1,C1246:C1251="",S1245:U1251=""), "FALSE","TRUE"),"FALSE")</f>
        <v>FALSE</v>
      </c>
      <c r="Z1250" s="1"/>
    </row>
    <row r="1251" spans="2:26" hidden="1" outlineLevel="1" x14ac:dyDescent="0.4">
      <c r="B1251" s="7" t="s">
        <v>532</v>
      </c>
      <c r="C1251" s="8"/>
      <c r="D1251" s="31"/>
      <c r="E1251" s="2" t="s">
        <v>533</v>
      </c>
      <c r="F1251" s="2" t="str">
        <f>IF(OR($C$87="治験計画届", $C$87="治験計画変更届"), "^$","^.{1,120}$|^$")</f>
        <v>^.{1,120}$|^$</v>
      </c>
      <c r="G1251" s="2" t="str">
        <f t="shared" si="47"/>
        <v>入力してください(120文字以内)</v>
      </c>
      <c r="H1251" s="2">
        <v>225</v>
      </c>
      <c r="I1251" s="2">
        <v>207</v>
      </c>
      <c r="K1251" s="2">
        <v>120</v>
      </c>
      <c r="L1251" s="2" t="s">
        <v>30</v>
      </c>
      <c r="M1251" s="2" t="s">
        <v>476</v>
      </c>
      <c r="N1251" s="2" t="s">
        <v>479</v>
      </c>
      <c r="O1251" s="2" t="s">
        <v>520</v>
      </c>
      <c r="Q1251" s="1"/>
      <c r="S1251" s="9"/>
      <c r="T1251" s="10"/>
      <c r="U1251" s="8"/>
      <c r="W1251" s="2" t="s">
        <v>468</v>
      </c>
      <c r="X1251" s="45" t="str" cm="1">
        <f t="array" ref="X1251">IF(X1030="TRUE",IF(AND(C1245&lt;&gt;1,C1246:C1251="",S1245:U1251=""), "FALSE","TRUE"),"FALSE")</f>
        <v>FALSE</v>
      </c>
      <c r="Z1251" s="1"/>
    </row>
    <row r="1252" spans="2:26" x14ac:dyDescent="0.4">
      <c r="B1252" s="3" t="s">
        <v>19</v>
      </c>
      <c r="I1252" s="2">
        <v>207</v>
      </c>
      <c r="Q1252" s="1"/>
      <c r="S1252" s="6" t="s">
        <v>36</v>
      </c>
      <c r="T1252" s="6" t="s">
        <v>37</v>
      </c>
      <c r="U1252" s="6" t="s">
        <v>38</v>
      </c>
      <c r="Z1252" s="1"/>
    </row>
    <row r="1253" spans="2:26" x14ac:dyDescent="0.4">
      <c r="B1253" s="7" t="s">
        <v>534</v>
      </c>
      <c r="C1253" s="5"/>
      <c r="D1253" s="30"/>
      <c r="E1253" s="2" t="s">
        <v>535</v>
      </c>
      <c r="F1253" s="2" t="s">
        <v>190</v>
      </c>
      <c r="G1253" s="2" t="s">
        <v>536</v>
      </c>
      <c r="I1253" s="2">
        <v>207</v>
      </c>
      <c r="K1253" s="2">
        <v>4</v>
      </c>
      <c r="L1253" s="2" t="s">
        <v>30</v>
      </c>
      <c r="M1253" s="2" t="s">
        <v>476</v>
      </c>
      <c r="N1253" s="2" t="s">
        <v>479</v>
      </c>
      <c r="Q1253" s="1"/>
      <c r="S1253" s="9"/>
      <c r="T1253" s="10"/>
      <c r="U1253" s="8"/>
      <c r="W1253" s="2" t="s">
        <v>567</v>
      </c>
      <c r="X1253" s="2" t="str">
        <f t="shared" ref="X1253:X1254" si="48">X$1030</f>
        <v>FALSE</v>
      </c>
      <c r="Z1253" s="1"/>
    </row>
    <row r="1254" spans="2:26" x14ac:dyDescent="0.4">
      <c r="B1254" s="7" t="s">
        <v>537</v>
      </c>
      <c r="C1254" s="5"/>
      <c r="D1254" s="30"/>
      <c r="E1254" s="2" t="s">
        <v>538</v>
      </c>
      <c r="F1254" s="2" t="str">
        <f>IF(OR($C$87="治験終了届", $C$87="治験中止届"),"^\d{1,4}$","^$")</f>
        <v>^$</v>
      </c>
      <c r="G1254" s="2" t="str">
        <f>IF(F1254="^$","入力しないでください","半角数字を入力してください(4桁以内)")</f>
        <v>入力しないでください</v>
      </c>
      <c r="I1254" s="2">
        <v>207</v>
      </c>
      <c r="K1254" s="2">
        <v>4</v>
      </c>
      <c r="L1254" s="2" t="s">
        <v>30</v>
      </c>
      <c r="M1254" s="2" t="s">
        <v>476</v>
      </c>
      <c r="N1254" s="2" t="s">
        <v>479</v>
      </c>
      <c r="Q1254" s="1"/>
      <c r="S1254" s="9"/>
      <c r="T1254" s="10"/>
      <c r="U1254" s="8"/>
      <c r="W1254" s="2" t="s">
        <v>567</v>
      </c>
      <c r="X1254" s="2" t="str">
        <f t="shared" si="48"/>
        <v>FALSE</v>
      </c>
      <c r="Z1254" s="1"/>
    </row>
    <row r="1255" spans="2:26" x14ac:dyDescent="0.4">
      <c r="B1255" s="3" t="s">
        <v>19</v>
      </c>
      <c r="I1255" s="2">
        <v>207</v>
      </c>
      <c r="Q1255" s="1"/>
      <c r="Z1255" s="1"/>
    </row>
    <row r="1256" spans="2:26" x14ac:dyDescent="0.4">
      <c r="B1256" s="50" t="s">
        <v>539</v>
      </c>
      <c r="C1256" s="50"/>
      <c r="D1256" s="33"/>
      <c r="E1256" s="2" t="s">
        <v>540</v>
      </c>
      <c r="I1256" s="2">
        <v>207</v>
      </c>
      <c r="L1256" s="2" t="s">
        <v>541</v>
      </c>
      <c r="M1256" s="2" t="s">
        <v>476</v>
      </c>
      <c r="N1256" s="2" t="s">
        <v>479</v>
      </c>
      <c r="O1256" s="2" t="s">
        <v>540</v>
      </c>
      <c r="Q1256" s="1"/>
      <c r="R1256" s="2" t="str">
        <f>IF(AND(C1258="",C1259="",C1260="",C1261=""), "TRUE", "FALSE")</f>
        <v>TRUE</v>
      </c>
      <c r="S1256" s="6" t="s">
        <v>36</v>
      </c>
      <c r="T1256" s="6" t="s">
        <v>37</v>
      </c>
      <c r="U1256" s="6" t="s">
        <v>38</v>
      </c>
      <c r="Z1256" s="1"/>
    </row>
    <row r="1257" spans="2:26" x14ac:dyDescent="0.4">
      <c r="B1257" s="7" t="s">
        <v>134</v>
      </c>
      <c r="C1257" s="5">
        <v>1</v>
      </c>
      <c r="D1257" s="30"/>
      <c r="E1257" s="2" t="s">
        <v>392</v>
      </c>
      <c r="F1257" s="2" t="s">
        <v>106</v>
      </c>
      <c r="G1257" s="2" t="s">
        <v>103</v>
      </c>
      <c r="H1257" s="2">
        <v>235</v>
      </c>
      <c r="I1257" s="2">
        <v>207</v>
      </c>
      <c r="K1257" s="2">
        <v>3</v>
      </c>
      <c r="L1257" s="2" t="s">
        <v>136</v>
      </c>
      <c r="M1257" s="2" t="s">
        <v>476</v>
      </c>
      <c r="N1257" s="2" t="s">
        <v>479</v>
      </c>
      <c r="O1257" s="2" t="s">
        <v>540</v>
      </c>
      <c r="Q1257" s="1"/>
      <c r="S1257" s="9"/>
      <c r="T1257" s="10"/>
      <c r="U1257" s="8"/>
      <c r="V1257" s="2" t="s">
        <v>105</v>
      </c>
      <c r="W1257" s="2" t="s">
        <v>561</v>
      </c>
      <c r="X1257" s="45" t="str" cm="1">
        <f t="array" ref="X1257">IF(X1030="TRUE",IF(AND(C1257&lt;&gt;1,C1258:C1261="",S1257:U1261=""), "FALSE","TRUE"),"FALSE")</f>
        <v>FALSE</v>
      </c>
      <c r="Z1257" s="1"/>
    </row>
    <row r="1258" spans="2:26" x14ac:dyDescent="0.4">
      <c r="B1258" s="7" t="s">
        <v>237</v>
      </c>
      <c r="C1258" s="8"/>
      <c r="D1258" s="31"/>
      <c r="E1258" s="2" t="s">
        <v>542</v>
      </c>
      <c r="F1258" s="2" t="s">
        <v>233</v>
      </c>
      <c r="G1258" s="2" t="s">
        <v>239</v>
      </c>
      <c r="H1258" s="2">
        <v>235</v>
      </c>
      <c r="I1258" s="2">
        <v>207</v>
      </c>
      <c r="K1258" s="2">
        <v>60</v>
      </c>
      <c r="L1258" s="2" t="s">
        <v>30</v>
      </c>
      <c r="M1258" s="2" t="s">
        <v>476</v>
      </c>
      <c r="N1258" s="2" t="s">
        <v>479</v>
      </c>
      <c r="O1258" s="2" t="s">
        <v>540</v>
      </c>
      <c r="Q1258" s="1"/>
      <c r="S1258" s="9"/>
      <c r="T1258" s="10"/>
      <c r="U1258" s="8"/>
      <c r="W1258" s="2" t="s">
        <v>568</v>
      </c>
      <c r="X1258" s="45" t="str" cm="1">
        <f t="array" ref="X1258">IF(X1030="TRUE",IF(AND(C1257&lt;&gt;1,C1258:C1261="",S1257:U1261=""), "FALSE","TRUE"),"FALSE")</f>
        <v>FALSE</v>
      </c>
      <c r="Z1258" s="1"/>
    </row>
    <row r="1259" spans="2:26" x14ac:dyDescent="0.4">
      <c r="B1259" s="7" t="s">
        <v>240</v>
      </c>
      <c r="C1259" s="8"/>
      <c r="D1259" s="31"/>
      <c r="E1259" s="2" t="s">
        <v>543</v>
      </c>
      <c r="F1259" s="2" t="str">
        <f>IF(C1258="","^.{1,120}$|^$","^.{1,120}$")</f>
        <v>^.{1,120}$|^$</v>
      </c>
      <c r="G1259" s="2" t="s">
        <v>229</v>
      </c>
      <c r="H1259" s="2">
        <v>235</v>
      </c>
      <c r="I1259" s="2">
        <v>207</v>
      </c>
      <c r="K1259" s="2">
        <v>120</v>
      </c>
      <c r="L1259" s="2" t="s">
        <v>30</v>
      </c>
      <c r="M1259" s="2" t="s">
        <v>476</v>
      </c>
      <c r="N1259" s="2" t="s">
        <v>479</v>
      </c>
      <c r="O1259" s="2" t="s">
        <v>540</v>
      </c>
      <c r="Q1259" s="1"/>
      <c r="S1259" s="9"/>
      <c r="T1259" s="10"/>
      <c r="U1259" s="8"/>
      <c r="W1259" s="2" t="s">
        <v>468</v>
      </c>
      <c r="X1259" s="45" t="str" cm="1">
        <f t="array" ref="X1259">IF(X1030="TRUE",IF(AND(C1257&lt;&gt;1,C1258:C1261="",S1257:U1261=""), "FALSE","TRUE"),"FALSE")</f>
        <v>FALSE</v>
      </c>
      <c r="Z1259" s="1"/>
    </row>
    <row r="1260" spans="2:26" x14ac:dyDescent="0.4">
      <c r="B1260" s="7" t="s">
        <v>243</v>
      </c>
      <c r="C1260" s="8"/>
      <c r="D1260" s="31"/>
      <c r="E1260" s="2" t="s">
        <v>544</v>
      </c>
      <c r="F1260" s="2" t="s">
        <v>116</v>
      </c>
      <c r="G1260" s="2" t="s">
        <v>115</v>
      </c>
      <c r="H1260" s="2">
        <v>235</v>
      </c>
      <c r="I1260" s="2">
        <v>207</v>
      </c>
      <c r="K1260" s="2">
        <v>120</v>
      </c>
      <c r="L1260" s="2" t="s">
        <v>30</v>
      </c>
      <c r="M1260" s="2" t="s">
        <v>476</v>
      </c>
      <c r="N1260" s="2" t="s">
        <v>479</v>
      </c>
      <c r="O1260" s="2" t="s">
        <v>540</v>
      </c>
      <c r="Q1260" s="1"/>
      <c r="S1260" s="9"/>
      <c r="T1260" s="10"/>
      <c r="U1260" s="8"/>
      <c r="W1260" s="2" t="s">
        <v>468</v>
      </c>
      <c r="X1260" s="45" t="str" cm="1">
        <f t="array" ref="X1260">IF(X1030="TRUE",IF(AND(C1257&lt;&gt;1,C1258:C1261="",S1257:U1261=""), "FALSE","TRUE"),"FALSE")</f>
        <v>FALSE</v>
      </c>
      <c r="Z1260" s="1"/>
    </row>
    <row r="1261" spans="2:26" collapsed="1" x14ac:dyDescent="0.4">
      <c r="B1261" s="7" t="s">
        <v>245</v>
      </c>
      <c r="C1261" s="8"/>
      <c r="D1261" s="31"/>
      <c r="E1261" s="2" t="s">
        <v>545</v>
      </c>
      <c r="F1261" s="2" t="str">
        <f>IF(C1258="","^.{1,1024}$|^$","^.{1,1024}$")</f>
        <v>^.{1,1024}$|^$</v>
      </c>
      <c r="G1261" s="2" t="s">
        <v>247</v>
      </c>
      <c r="H1261" s="2">
        <v>235</v>
      </c>
      <c r="I1261" s="2">
        <v>207</v>
      </c>
      <c r="K1261" s="2">
        <v>1024</v>
      </c>
      <c r="L1261" s="2" t="s">
        <v>30</v>
      </c>
      <c r="M1261" s="2" t="s">
        <v>476</v>
      </c>
      <c r="N1261" s="2" t="s">
        <v>479</v>
      </c>
      <c r="O1261" s="2" t="s">
        <v>540</v>
      </c>
      <c r="Q1261" s="1"/>
      <c r="S1261" s="9"/>
      <c r="T1261" s="10"/>
      <c r="U1261" s="8"/>
      <c r="W1261" s="2" t="s">
        <v>471</v>
      </c>
      <c r="X1261" s="45" t="str" cm="1">
        <f t="array" ref="X1261">IF(X1030="TRUE",IF(AND(C1257&lt;&gt;1,C1258:C1261="",S1257:U1261=""), "FALSE","TRUE"),"FALSE")</f>
        <v>FALSE</v>
      </c>
      <c r="Z1261" s="1"/>
    </row>
    <row r="1262" spans="2:26" hidden="1" outlineLevel="1" x14ac:dyDescent="0.4">
      <c r="B1262" s="7" t="s">
        <v>134</v>
      </c>
      <c r="C1262" s="5">
        <v>2</v>
      </c>
      <c r="D1262" s="30"/>
      <c r="E1262" s="2" t="s">
        <v>392</v>
      </c>
      <c r="F1262" s="2" t="s">
        <v>106</v>
      </c>
      <c r="G1262" s="2" t="s">
        <v>103</v>
      </c>
      <c r="H1262" s="2">
        <v>235</v>
      </c>
      <c r="I1262" s="2">
        <v>207</v>
      </c>
      <c r="K1262" s="2">
        <v>3</v>
      </c>
      <c r="L1262" s="2" t="s">
        <v>136</v>
      </c>
      <c r="M1262" s="2" t="s">
        <v>476</v>
      </c>
      <c r="N1262" s="2" t="s">
        <v>479</v>
      </c>
      <c r="O1262" s="2" t="s">
        <v>540</v>
      </c>
      <c r="Q1262" s="1"/>
      <c r="S1262" s="9"/>
      <c r="T1262" s="10"/>
      <c r="U1262" s="8"/>
      <c r="V1262" s="2" t="s">
        <v>105</v>
      </c>
      <c r="W1262" s="2" t="s">
        <v>561</v>
      </c>
      <c r="X1262" s="45" t="str" cm="1">
        <f t="array" ref="X1262">IF(X1030="TRUE",IF(AND(C1262&lt;&gt;1,C1263:C1266="",S1262:U1266=""), "FALSE","TRUE"),"FALSE")</f>
        <v>FALSE</v>
      </c>
      <c r="Z1262" s="1"/>
    </row>
    <row r="1263" spans="2:26" hidden="1" outlineLevel="1" x14ac:dyDescent="0.4">
      <c r="B1263" s="7" t="s">
        <v>237</v>
      </c>
      <c r="C1263" s="8"/>
      <c r="D1263" s="31"/>
      <c r="E1263" s="2" t="s">
        <v>542</v>
      </c>
      <c r="F1263" s="2" t="s">
        <v>233</v>
      </c>
      <c r="G1263" s="2" t="s">
        <v>239</v>
      </c>
      <c r="H1263" s="2">
        <v>235</v>
      </c>
      <c r="I1263" s="2">
        <v>207</v>
      </c>
      <c r="K1263" s="2">
        <v>60</v>
      </c>
      <c r="L1263" s="2" t="s">
        <v>30</v>
      </c>
      <c r="M1263" s="2" t="s">
        <v>476</v>
      </c>
      <c r="N1263" s="2" t="s">
        <v>479</v>
      </c>
      <c r="O1263" s="2" t="s">
        <v>540</v>
      </c>
      <c r="Q1263" s="1"/>
      <c r="S1263" s="9"/>
      <c r="T1263" s="10"/>
      <c r="U1263" s="8"/>
      <c r="W1263" s="2" t="s">
        <v>568</v>
      </c>
      <c r="X1263" s="45" t="str" cm="1">
        <f t="array" ref="X1263">IF(X1030="TRUE",IF(AND(C1262&lt;&gt;1,C1263:C1266="",S1262:U1266=""), "FALSE","TRUE"),"FALSE")</f>
        <v>FALSE</v>
      </c>
      <c r="Z1263" s="1"/>
    </row>
    <row r="1264" spans="2:26" hidden="1" outlineLevel="1" x14ac:dyDescent="0.4">
      <c r="B1264" s="7" t="s">
        <v>240</v>
      </c>
      <c r="C1264" s="8"/>
      <c r="D1264" s="31"/>
      <c r="E1264" s="2" t="s">
        <v>543</v>
      </c>
      <c r="F1264" s="2" t="str">
        <f>IF(C1263="","^.{1,120}$|^$","^.{1,120}$")</f>
        <v>^.{1,120}$|^$</v>
      </c>
      <c r="G1264" s="2" t="s">
        <v>229</v>
      </c>
      <c r="H1264" s="2">
        <v>235</v>
      </c>
      <c r="I1264" s="2">
        <v>207</v>
      </c>
      <c r="K1264" s="2">
        <v>120</v>
      </c>
      <c r="L1264" s="2" t="s">
        <v>30</v>
      </c>
      <c r="M1264" s="2" t="s">
        <v>476</v>
      </c>
      <c r="N1264" s="2" t="s">
        <v>479</v>
      </c>
      <c r="O1264" s="2" t="s">
        <v>540</v>
      </c>
      <c r="Q1264" s="1"/>
      <c r="S1264" s="9"/>
      <c r="T1264" s="10"/>
      <c r="U1264" s="8"/>
      <c r="W1264" s="2" t="s">
        <v>468</v>
      </c>
      <c r="X1264" s="45" t="str" cm="1">
        <f t="array" ref="X1264">IF(X1030="TRUE",IF(AND(C1262&lt;&gt;1,C1263:C1266="",S1262:U1266=""), "FALSE","TRUE"),"FALSE")</f>
        <v>FALSE</v>
      </c>
      <c r="Z1264" s="1"/>
    </row>
    <row r="1265" spans="2:26" hidden="1" outlineLevel="1" x14ac:dyDescent="0.4">
      <c r="B1265" s="7" t="s">
        <v>243</v>
      </c>
      <c r="C1265" s="8"/>
      <c r="D1265" s="31"/>
      <c r="E1265" s="2" t="s">
        <v>544</v>
      </c>
      <c r="F1265" s="2" t="s">
        <v>116</v>
      </c>
      <c r="G1265" s="2" t="s">
        <v>115</v>
      </c>
      <c r="H1265" s="2">
        <v>235</v>
      </c>
      <c r="I1265" s="2">
        <v>207</v>
      </c>
      <c r="K1265" s="2">
        <v>120</v>
      </c>
      <c r="L1265" s="2" t="s">
        <v>30</v>
      </c>
      <c r="M1265" s="2" t="s">
        <v>476</v>
      </c>
      <c r="N1265" s="2" t="s">
        <v>479</v>
      </c>
      <c r="O1265" s="2" t="s">
        <v>540</v>
      </c>
      <c r="Q1265" s="1"/>
      <c r="S1265" s="9"/>
      <c r="T1265" s="10"/>
      <c r="U1265" s="8"/>
      <c r="W1265" s="2" t="s">
        <v>468</v>
      </c>
      <c r="X1265" s="45" t="str" cm="1">
        <f t="array" ref="X1265">IF(X1030="TRUE",IF(AND(C1262&lt;&gt;1,C1263:C1266="",S1262:U1266=""), "FALSE","TRUE"),"FALSE")</f>
        <v>FALSE</v>
      </c>
      <c r="Z1265" s="1"/>
    </row>
    <row r="1266" spans="2:26" hidden="1" outlineLevel="1" x14ac:dyDescent="0.4">
      <c r="B1266" s="7" t="s">
        <v>245</v>
      </c>
      <c r="C1266" s="8"/>
      <c r="D1266" s="31"/>
      <c r="E1266" s="2" t="s">
        <v>545</v>
      </c>
      <c r="F1266" s="2" t="str">
        <f>IF(C1263="","^.{1,1024}$|^$","^.{1,1024}$")</f>
        <v>^.{1,1024}$|^$</v>
      </c>
      <c r="G1266" s="2" t="s">
        <v>247</v>
      </c>
      <c r="H1266" s="2">
        <v>235</v>
      </c>
      <c r="I1266" s="2">
        <v>207</v>
      </c>
      <c r="K1266" s="2">
        <v>1024</v>
      </c>
      <c r="L1266" s="2" t="s">
        <v>30</v>
      </c>
      <c r="M1266" s="2" t="s">
        <v>476</v>
      </c>
      <c r="N1266" s="2" t="s">
        <v>479</v>
      </c>
      <c r="O1266" s="2" t="s">
        <v>540</v>
      </c>
      <c r="Q1266" s="1"/>
      <c r="S1266" s="9"/>
      <c r="T1266" s="10"/>
      <c r="U1266" s="8"/>
      <c r="W1266" s="2" t="s">
        <v>471</v>
      </c>
      <c r="X1266" s="45" t="str" cm="1">
        <f t="array" ref="X1266">IF(X1030="TRUE",IF(AND(C1262&lt;&gt;1,C1263:C1266="",S1262:U1266=""), "FALSE","TRUE"),"FALSE")</f>
        <v>FALSE</v>
      </c>
      <c r="Z1266" s="1"/>
    </row>
    <row r="1267" spans="2:26" hidden="1" outlineLevel="1" x14ac:dyDescent="0.4">
      <c r="B1267" s="7" t="s">
        <v>134</v>
      </c>
      <c r="C1267" s="5">
        <v>3</v>
      </c>
      <c r="D1267" s="30"/>
      <c r="E1267" s="2" t="s">
        <v>392</v>
      </c>
      <c r="F1267" s="2" t="s">
        <v>106</v>
      </c>
      <c r="G1267" s="2" t="s">
        <v>103</v>
      </c>
      <c r="H1267" s="2">
        <v>235</v>
      </c>
      <c r="I1267" s="2">
        <v>207</v>
      </c>
      <c r="K1267" s="2">
        <v>3</v>
      </c>
      <c r="L1267" s="2" t="s">
        <v>136</v>
      </c>
      <c r="M1267" s="2" t="s">
        <v>476</v>
      </c>
      <c r="N1267" s="2" t="s">
        <v>479</v>
      </c>
      <c r="O1267" s="2" t="s">
        <v>540</v>
      </c>
      <c r="Q1267" s="1"/>
      <c r="S1267" s="9"/>
      <c r="T1267" s="10"/>
      <c r="U1267" s="8"/>
      <c r="V1267" s="2" t="s">
        <v>105</v>
      </c>
      <c r="W1267" s="2" t="s">
        <v>561</v>
      </c>
      <c r="X1267" s="45" t="str" cm="1">
        <f t="array" ref="X1267">IF(X1030="TRUE",IF(AND(C1267&lt;&gt;1,C1268:C1271="",S1267:U1271=""), "FALSE","TRUE"),"FALSE")</f>
        <v>FALSE</v>
      </c>
      <c r="Z1267" s="1"/>
    </row>
    <row r="1268" spans="2:26" hidden="1" outlineLevel="1" x14ac:dyDescent="0.4">
      <c r="B1268" s="7" t="s">
        <v>237</v>
      </c>
      <c r="C1268" s="8"/>
      <c r="D1268" s="31"/>
      <c r="E1268" s="2" t="s">
        <v>542</v>
      </c>
      <c r="F1268" s="2" t="s">
        <v>233</v>
      </c>
      <c r="G1268" s="2" t="s">
        <v>239</v>
      </c>
      <c r="H1268" s="2">
        <v>235</v>
      </c>
      <c r="I1268" s="2">
        <v>207</v>
      </c>
      <c r="K1268" s="2">
        <v>60</v>
      </c>
      <c r="L1268" s="2" t="s">
        <v>30</v>
      </c>
      <c r="M1268" s="2" t="s">
        <v>476</v>
      </c>
      <c r="N1268" s="2" t="s">
        <v>479</v>
      </c>
      <c r="O1268" s="2" t="s">
        <v>540</v>
      </c>
      <c r="Q1268" s="1"/>
      <c r="S1268" s="9"/>
      <c r="T1268" s="10"/>
      <c r="U1268" s="8"/>
      <c r="W1268" s="2" t="s">
        <v>568</v>
      </c>
      <c r="X1268" s="45" t="str" cm="1">
        <f t="array" ref="X1268">IF(X1030="TRUE",IF(AND(C1267&lt;&gt;1,C1268:C1271="",S1267:U1271=""), "FALSE","TRUE"),"FALSE")</f>
        <v>FALSE</v>
      </c>
      <c r="Z1268" s="1"/>
    </row>
    <row r="1269" spans="2:26" hidden="1" outlineLevel="1" x14ac:dyDescent="0.4">
      <c r="B1269" s="7" t="s">
        <v>240</v>
      </c>
      <c r="C1269" s="8"/>
      <c r="D1269" s="31"/>
      <c r="E1269" s="2" t="s">
        <v>543</v>
      </c>
      <c r="F1269" s="2" t="str">
        <f>IF(C1268="","^.{1,120}$|^$","^.{1,120}$")</f>
        <v>^.{1,120}$|^$</v>
      </c>
      <c r="G1269" s="2" t="s">
        <v>229</v>
      </c>
      <c r="H1269" s="2">
        <v>235</v>
      </c>
      <c r="I1269" s="2">
        <v>207</v>
      </c>
      <c r="K1269" s="2">
        <v>120</v>
      </c>
      <c r="L1269" s="2" t="s">
        <v>30</v>
      </c>
      <c r="M1269" s="2" t="s">
        <v>476</v>
      </c>
      <c r="N1269" s="2" t="s">
        <v>479</v>
      </c>
      <c r="O1269" s="2" t="s">
        <v>540</v>
      </c>
      <c r="Q1269" s="1"/>
      <c r="S1269" s="9"/>
      <c r="T1269" s="10"/>
      <c r="U1269" s="8"/>
      <c r="W1269" s="2" t="s">
        <v>468</v>
      </c>
      <c r="X1269" s="45" t="str" cm="1">
        <f t="array" ref="X1269">IF(X1030="TRUE",IF(AND(C1267&lt;&gt;1,C1268:C1271="",S1267:U1271=""), "FALSE","TRUE"),"FALSE")</f>
        <v>FALSE</v>
      </c>
      <c r="Z1269" s="1"/>
    </row>
    <row r="1270" spans="2:26" hidden="1" outlineLevel="1" x14ac:dyDescent="0.4">
      <c r="B1270" s="7" t="s">
        <v>243</v>
      </c>
      <c r="C1270" s="8"/>
      <c r="D1270" s="31"/>
      <c r="E1270" s="2" t="s">
        <v>544</v>
      </c>
      <c r="F1270" s="2" t="s">
        <v>116</v>
      </c>
      <c r="G1270" s="2" t="s">
        <v>115</v>
      </c>
      <c r="H1270" s="2">
        <v>235</v>
      </c>
      <c r="I1270" s="2">
        <v>207</v>
      </c>
      <c r="K1270" s="2">
        <v>120</v>
      </c>
      <c r="L1270" s="2" t="s">
        <v>30</v>
      </c>
      <c r="M1270" s="2" t="s">
        <v>476</v>
      </c>
      <c r="N1270" s="2" t="s">
        <v>479</v>
      </c>
      <c r="O1270" s="2" t="s">
        <v>540</v>
      </c>
      <c r="Q1270" s="1"/>
      <c r="S1270" s="9"/>
      <c r="T1270" s="10"/>
      <c r="U1270" s="8"/>
      <c r="W1270" s="2" t="s">
        <v>468</v>
      </c>
      <c r="X1270" s="45" t="str" cm="1">
        <f t="array" ref="X1270">IF(X1030="TRUE",IF(AND(C1267&lt;&gt;1,C1268:C1271="",S1267:U1271=""), "FALSE","TRUE"),"FALSE")</f>
        <v>FALSE</v>
      </c>
      <c r="Z1270" s="1"/>
    </row>
    <row r="1271" spans="2:26" hidden="1" outlineLevel="1" x14ac:dyDescent="0.4">
      <c r="B1271" s="7" t="s">
        <v>245</v>
      </c>
      <c r="C1271" s="8"/>
      <c r="D1271" s="31"/>
      <c r="E1271" s="2" t="s">
        <v>545</v>
      </c>
      <c r="F1271" s="2" t="str">
        <f>IF(C1268="","^.{1,1024}$|^$","^.{1,1024}$")</f>
        <v>^.{1,1024}$|^$</v>
      </c>
      <c r="G1271" s="2" t="s">
        <v>247</v>
      </c>
      <c r="H1271" s="2">
        <v>235</v>
      </c>
      <c r="I1271" s="2">
        <v>207</v>
      </c>
      <c r="K1271" s="2">
        <v>1024</v>
      </c>
      <c r="L1271" s="2" t="s">
        <v>30</v>
      </c>
      <c r="M1271" s="2" t="s">
        <v>476</v>
      </c>
      <c r="N1271" s="2" t="s">
        <v>479</v>
      </c>
      <c r="O1271" s="2" t="s">
        <v>540</v>
      </c>
      <c r="Q1271" s="1"/>
      <c r="S1271" s="9"/>
      <c r="T1271" s="10"/>
      <c r="U1271" s="8"/>
      <c r="W1271" s="2" t="s">
        <v>471</v>
      </c>
      <c r="X1271" s="45" t="str" cm="1">
        <f t="array" ref="X1271">IF(X1030="TRUE",IF(AND(C1267&lt;&gt;1,C1268:C1271="",S1267:U1271=""), "FALSE","TRUE"),"FALSE")</f>
        <v>FALSE</v>
      </c>
      <c r="Z1271" s="1"/>
    </row>
    <row r="1272" spans="2:26" hidden="1" outlineLevel="1" x14ac:dyDescent="0.4">
      <c r="B1272" s="7" t="s">
        <v>134</v>
      </c>
      <c r="C1272" s="5">
        <v>4</v>
      </c>
      <c r="D1272" s="30"/>
      <c r="E1272" s="2" t="s">
        <v>392</v>
      </c>
      <c r="F1272" s="2" t="s">
        <v>106</v>
      </c>
      <c r="G1272" s="2" t="s">
        <v>103</v>
      </c>
      <c r="H1272" s="2">
        <v>235</v>
      </c>
      <c r="I1272" s="2">
        <v>207</v>
      </c>
      <c r="K1272" s="2">
        <v>3</v>
      </c>
      <c r="L1272" s="2" t="s">
        <v>136</v>
      </c>
      <c r="M1272" s="2" t="s">
        <v>476</v>
      </c>
      <c r="N1272" s="2" t="s">
        <v>479</v>
      </c>
      <c r="O1272" s="2" t="s">
        <v>540</v>
      </c>
      <c r="Q1272" s="1"/>
      <c r="S1272" s="9"/>
      <c r="T1272" s="10"/>
      <c r="U1272" s="8"/>
      <c r="V1272" s="2" t="s">
        <v>105</v>
      </c>
      <c r="W1272" s="2" t="s">
        <v>561</v>
      </c>
      <c r="X1272" s="45" t="str" cm="1">
        <f t="array" ref="X1272">IF(X1030="TRUE",IF(AND(C1272&lt;&gt;1,C1273:C1276="",S1272:U1276=""), "FALSE","TRUE"),"FALSE")</f>
        <v>FALSE</v>
      </c>
      <c r="Z1272" s="1"/>
    </row>
    <row r="1273" spans="2:26" hidden="1" outlineLevel="1" x14ac:dyDescent="0.4">
      <c r="B1273" s="7" t="s">
        <v>237</v>
      </c>
      <c r="C1273" s="8"/>
      <c r="D1273" s="31"/>
      <c r="E1273" s="2" t="s">
        <v>542</v>
      </c>
      <c r="F1273" s="2" t="s">
        <v>233</v>
      </c>
      <c r="G1273" s="2" t="s">
        <v>239</v>
      </c>
      <c r="H1273" s="2">
        <v>235</v>
      </c>
      <c r="I1273" s="2">
        <v>207</v>
      </c>
      <c r="K1273" s="2">
        <v>60</v>
      </c>
      <c r="L1273" s="2" t="s">
        <v>30</v>
      </c>
      <c r="M1273" s="2" t="s">
        <v>476</v>
      </c>
      <c r="N1273" s="2" t="s">
        <v>479</v>
      </c>
      <c r="O1273" s="2" t="s">
        <v>540</v>
      </c>
      <c r="Q1273" s="1"/>
      <c r="S1273" s="9"/>
      <c r="T1273" s="10"/>
      <c r="U1273" s="8"/>
      <c r="W1273" s="2" t="s">
        <v>568</v>
      </c>
      <c r="X1273" s="45" t="str" cm="1">
        <f t="array" ref="X1273">IF(X1030="TRUE",IF(AND(C1272&lt;&gt;1,C1273:C1276="",S1272:U1276=""), "FALSE","TRUE"),"FALSE")</f>
        <v>FALSE</v>
      </c>
      <c r="Z1273" s="1"/>
    </row>
    <row r="1274" spans="2:26" hidden="1" outlineLevel="1" x14ac:dyDescent="0.4">
      <c r="B1274" s="7" t="s">
        <v>240</v>
      </c>
      <c r="C1274" s="8"/>
      <c r="D1274" s="31"/>
      <c r="E1274" s="2" t="s">
        <v>543</v>
      </c>
      <c r="F1274" s="2" t="str">
        <f>IF(C1273="","^.{1,120}$|^$","^.{1,120}$")</f>
        <v>^.{1,120}$|^$</v>
      </c>
      <c r="G1274" s="2" t="s">
        <v>229</v>
      </c>
      <c r="H1274" s="2">
        <v>235</v>
      </c>
      <c r="I1274" s="2">
        <v>207</v>
      </c>
      <c r="K1274" s="2">
        <v>120</v>
      </c>
      <c r="L1274" s="2" t="s">
        <v>30</v>
      </c>
      <c r="M1274" s="2" t="s">
        <v>476</v>
      </c>
      <c r="N1274" s="2" t="s">
        <v>479</v>
      </c>
      <c r="O1274" s="2" t="s">
        <v>540</v>
      </c>
      <c r="Q1274" s="1"/>
      <c r="S1274" s="9"/>
      <c r="T1274" s="10"/>
      <c r="U1274" s="8"/>
      <c r="W1274" s="2" t="s">
        <v>468</v>
      </c>
      <c r="X1274" s="45" t="str" cm="1">
        <f t="array" ref="X1274">IF(X1030="TRUE",IF(AND(C1272&lt;&gt;1,C1273:C1276="",S1272:U1276=""), "FALSE","TRUE"),"FALSE")</f>
        <v>FALSE</v>
      </c>
      <c r="Z1274" s="1"/>
    </row>
    <row r="1275" spans="2:26" hidden="1" outlineLevel="1" x14ac:dyDescent="0.4">
      <c r="B1275" s="7" t="s">
        <v>243</v>
      </c>
      <c r="C1275" s="8"/>
      <c r="D1275" s="31"/>
      <c r="E1275" s="2" t="s">
        <v>544</v>
      </c>
      <c r="F1275" s="2" t="s">
        <v>116</v>
      </c>
      <c r="G1275" s="2" t="s">
        <v>115</v>
      </c>
      <c r="H1275" s="2">
        <v>235</v>
      </c>
      <c r="I1275" s="2">
        <v>207</v>
      </c>
      <c r="K1275" s="2">
        <v>120</v>
      </c>
      <c r="L1275" s="2" t="s">
        <v>30</v>
      </c>
      <c r="M1275" s="2" t="s">
        <v>476</v>
      </c>
      <c r="N1275" s="2" t="s">
        <v>479</v>
      </c>
      <c r="O1275" s="2" t="s">
        <v>540</v>
      </c>
      <c r="Q1275" s="1"/>
      <c r="S1275" s="9"/>
      <c r="T1275" s="10"/>
      <c r="U1275" s="8"/>
      <c r="W1275" s="2" t="s">
        <v>468</v>
      </c>
      <c r="X1275" s="45" t="str" cm="1">
        <f t="array" ref="X1275">IF(X1030="TRUE",IF(AND(C1272&lt;&gt;1,C1273:C1276="",S1272:U1276=""), "FALSE","TRUE"),"FALSE")</f>
        <v>FALSE</v>
      </c>
      <c r="Z1275" s="1"/>
    </row>
    <row r="1276" spans="2:26" hidden="1" outlineLevel="1" x14ac:dyDescent="0.4">
      <c r="B1276" s="7" t="s">
        <v>245</v>
      </c>
      <c r="C1276" s="8"/>
      <c r="D1276" s="31"/>
      <c r="E1276" s="2" t="s">
        <v>545</v>
      </c>
      <c r="F1276" s="2" t="str">
        <f>IF(C1273="","^.{1,1024}$|^$","^.{1,1024}$")</f>
        <v>^.{1,1024}$|^$</v>
      </c>
      <c r="G1276" s="2" t="s">
        <v>247</v>
      </c>
      <c r="H1276" s="2">
        <v>235</v>
      </c>
      <c r="I1276" s="2">
        <v>207</v>
      </c>
      <c r="K1276" s="2">
        <v>1024</v>
      </c>
      <c r="L1276" s="2" t="s">
        <v>30</v>
      </c>
      <c r="M1276" s="2" t="s">
        <v>476</v>
      </c>
      <c r="N1276" s="2" t="s">
        <v>479</v>
      </c>
      <c r="O1276" s="2" t="s">
        <v>540</v>
      </c>
      <c r="Q1276" s="1"/>
      <c r="S1276" s="9"/>
      <c r="T1276" s="10"/>
      <c r="U1276" s="8"/>
      <c r="W1276" s="2" t="s">
        <v>471</v>
      </c>
      <c r="X1276" s="45" t="str" cm="1">
        <f t="array" ref="X1276">IF(X1030="TRUE",IF(AND(C1272&lt;&gt;1,C1273:C1276="",S1272:U1276=""), "FALSE","TRUE"),"FALSE")</f>
        <v>FALSE</v>
      </c>
      <c r="Z1276" s="1"/>
    </row>
    <row r="1277" spans="2:26" hidden="1" outlineLevel="1" x14ac:dyDescent="0.4">
      <c r="B1277" s="7" t="s">
        <v>134</v>
      </c>
      <c r="C1277" s="5">
        <v>5</v>
      </c>
      <c r="D1277" s="30"/>
      <c r="E1277" s="2" t="s">
        <v>392</v>
      </c>
      <c r="F1277" s="2" t="s">
        <v>106</v>
      </c>
      <c r="G1277" s="2" t="s">
        <v>103</v>
      </c>
      <c r="H1277" s="2">
        <v>235</v>
      </c>
      <c r="I1277" s="2">
        <v>207</v>
      </c>
      <c r="K1277" s="2">
        <v>3</v>
      </c>
      <c r="L1277" s="2" t="s">
        <v>136</v>
      </c>
      <c r="M1277" s="2" t="s">
        <v>476</v>
      </c>
      <c r="N1277" s="2" t="s">
        <v>479</v>
      </c>
      <c r="O1277" s="2" t="s">
        <v>540</v>
      </c>
      <c r="Q1277" s="1"/>
      <c r="S1277" s="9"/>
      <c r="T1277" s="10"/>
      <c r="U1277" s="8"/>
      <c r="V1277" s="2" t="s">
        <v>105</v>
      </c>
      <c r="W1277" s="2" t="s">
        <v>561</v>
      </c>
      <c r="X1277" s="45" t="str" cm="1">
        <f t="array" ref="X1277">IF(X1030="TRUE",IF(AND(C1277&lt;&gt;1,C1278:C1281="",S1277:U1281=""), "FALSE","TRUE"),"FALSE")</f>
        <v>FALSE</v>
      </c>
      <c r="Z1277" s="1"/>
    </row>
    <row r="1278" spans="2:26" hidden="1" outlineLevel="1" x14ac:dyDescent="0.4">
      <c r="B1278" s="7" t="s">
        <v>237</v>
      </c>
      <c r="C1278" s="8"/>
      <c r="D1278" s="31"/>
      <c r="E1278" s="2" t="s">
        <v>542</v>
      </c>
      <c r="F1278" s="2" t="s">
        <v>233</v>
      </c>
      <c r="G1278" s="2" t="s">
        <v>239</v>
      </c>
      <c r="H1278" s="2">
        <v>235</v>
      </c>
      <c r="I1278" s="2">
        <v>207</v>
      </c>
      <c r="K1278" s="2">
        <v>60</v>
      </c>
      <c r="L1278" s="2" t="s">
        <v>30</v>
      </c>
      <c r="M1278" s="2" t="s">
        <v>476</v>
      </c>
      <c r="N1278" s="2" t="s">
        <v>479</v>
      </c>
      <c r="O1278" s="2" t="s">
        <v>540</v>
      </c>
      <c r="Q1278" s="1"/>
      <c r="S1278" s="9"/>
      <c r="T1278" s="10"/>
      <c r="U1278" s="8"/>
      <c r="W1278" s="2" t="s">
        <v>568</v>
      </c>
      <c r="X1278" s="45" t="str" cm="1">
        <f t="array" ref="X1278">IF(X1030="TRUE",IF(AND(C1277&lt;&gt;1,C1278:C1281="",S1277:U1281=""), "FALSE","TRUE"),"FALSE")</f>
        <v>FALSE</v>
      </c>
      <c r="Z1278" s="1"/>
    </row>
    <row r="1279" spans="2:26" hidden="1" outlineLevel="1" x14ac:dyDescent="0.4">
      <c r="B1279" s="7" t="s">
        <v>240</v>
      </c>
      <c r="C1279" s="8"/>
      <c r="D1279" s="31"/>
      <c r="E1279" s="2" t="s">
        <v>543</v>
      </c>
      <c r="F1279" s="2" t="str">
        <f>IF(C1278="","^.{1,120}$|^$","^.{1,120}$")</f>
        <v>^.{1,120}$|^$</v>
      </c>
      <c r="G1279" s="2" t="s">
        <v>229</v>
      </c>
      <c r="H1279" s="2">
        <v>235</v>
      </c>
      <c r="I1279" s="2">
        <v>207</v>
      </c>
      <c r="K1279" s="2">
        <v>120</v>
      </c>
      <c r="L1279" s="2" t="s">
        <v>30</v>
      </c>
      <c r="M1279" s="2" t="s">
        <v>476</v>
      </c>
      <c r="N1279" s="2" t="s">
        <v>479</v>
      </c>
      <c r="O1279" s="2" t="s">
        <v>540</v>
      </c>
      <c r="Q1279" s="1"/>
      <c r="S1279" s="9"/>
      <c r="T1279" s="10"/>
      <c r="U1279" s="8"/>
      <c r="W1279" s="2" t="s">
        <v>468</v>
      </c>
      <c r="X1279" s="45" t="str" cm="1">
        <f t="array" ref="X1279">IF(X1030="TRUE",IF(AND(C1277&lt;&gt;1,C1278:C1281="",S1277:U1281=""), "FALSE","TRUE"),"FALSE")</f>
        <v>FALSE</v>
      </c>
      <c r="Z1279" s="1"/>
    </row>
    <row r="1280" spans="2:26" hidden="1" outlineLevel="1" x14ac:dyDescent="0.4">
      <c r="B1280" s="7" t="s">
        <v>243</v>
      </c>
      <c r="C1280" s="8"/>
      <c r="D1280" s="31"/>
      <c r="E1280" s="2" t="s">
        <v>544</v>
      </c>
      <c r="F1280" s="2" t="s">
        <v>116</v>
      </c>
      <c r="G1280" s="2" t="s">
        <v>115</v>
      </c>
      <c r="H1280" s="2">
        <v>235</v>
      </c>
      <c r="I1280" s="2">
        <v>207</v>
      </c>
      <c r="K1280" s="2">
        <v>120</v>
      </c>
      <c r="L1280" s="2" t="s">
        <v>30</v>
      </c>
      <c r="M1280" s="2" t="s">
        <v>476</v>
      </c>
      <c r="N1280" s="2" t="s">
        <v>479</v>
      </c>
      <c r="O1280" s="2" t="s">
        <v>540</v>
      </c>
      <c r="Q1280" s="1"/>
      <c r="S1280" s="9"/>
      <c r="T1280" s="10"/>
      <c r="U1280" s="8"/>
      <c r="W1280" s="2" t="s">
        <v>468</v>
      </c>
      <c r="X1280" s="45" t="str" cm="1">
        <f t="array" ref="X1280">IF(X1030="TRUE",IF(AND(C1277&lt;&gt;1,C1278:C1281="",S1277:U1281=""), "FALSE","TRUE"),"FALSE")</f>
        <v>FALSE</v>
      </c>
      <c r="Z1280" s="1"/>
    </row>
    <row r="1281" spans="2:26" hidden="1" outlineLevel="1" x14ac:dyDescent="0.4">
      <c r="B1281" s="7" t="s">
        <v>245</v>
      </c>
      <c r="C1281" s="8"/>
      <c r="D1281" s="31"/>
      <c r="E1281" s="2" t="s">
        <v>545</v>
      </c>
      <c r="F1281" s="2" t="str">
        <f>IF(C1278="","^.{1,1024}$|^$","^.{1,1024}$")</f>
        <v>^.{1,1024}$|^$</v>
      </c>
      <c r="G1281" s="2" t="s">
        <v>247</v>
      </c>
      <c r="H1281" s="2">
        <v>235</v>
      </c>
      <c r="I1281" s="2">
        <v>207</v>
      </c>
      <c r="K1281" s="2">
        <v>1024</v>
      </c>
      <c r="L1281" s="2" t="s">
        <v>30</v>
      </c>
      <c r="M1281" s="2" t="s">
        <v>476</v>
      </c>
      <c r="N1281" s="2" t="s">
        <v>479</v>
      </c>
      <c r="O1281" s="2" t="s">
        <v>540</v>
      </c>
      <c r="Q1281" s="1"/>
      <c r="S1281" s="9"/>
      <c r="T1281" s="10"/>
      <c r="U1281" s="8"/>
      <c r="W1281" s="2" t="s">
        <v>471</v>
      </c>
      <c r="X1281" s="45" t="str" cm="1">
        <f t="array" ref="X1281">IF(X1030="TRUE",IF(AND(C1277&lt;&gt;1,C1278:C1281="",S1277:U1281=""), "FALSE","TRUE"),"FALSE")</f>
        <v>FALSE</v>
      </c>
      <c r="Z1281" s="1"/>
    </row>
    <row r="1282" spans="2:26" x14ac:dyDescent="0.4">
      <c r="B1282" s="3" t="s">
        <v>19</v>
      </c>
      <c r="I1282" s="2">
        <v>207</v>
      </c>
      <c r="Q1282" s="1"/>
      <c r="Z1282" s="1"/>
    </row>
    <row r="1283" spans="2:26" x14ac:dyDescent="0.4">
      <c r="B1283" s="50" t="s">
        <v>546</v>
      </c>
      <c r="C1283" s="50"/>
      <c r="D1283" s="33"/>
      <c r="E1283" s="2" t="s">
        <v>547</v>
      </c>
      <c r="I1283" s="2">
        <v>207</v>
      </c>
      <c r="L1283" s="2" t="s">
        <v>548</v>
      </c>
      <c r="M1283" s="2" t="s">
        <v>476</v>
      </c>
      <c r="N1283" s="2" t="s">
        <v>479</v>
      </c>
      <c r="O1283" s="2" t="s">
        <v>547</v>
      </c>
      <c r="Q1283" s="1"/>
      <c r="R1283" s="2" t="str">
        <f>IF(AND(C1285="",C1286="",C1287="",C1288=""), "TRUE", "FALSE")</f>
        <v>TRUE</v>
      </c>
      <c r="S1283" s="6" t="s">
        <v>36</v>
      </c>
      <c r="T1283" s="6" t="s">
        <v>37</v>
      </c>
      <c r="U1283" s="6" t="s">
        <v>38</v>
      </c>
      <c r="Z1283" s="1"/>
    </row>
    <row r="1284" spans="2:26" x14ac:dyDescent="0.4">
      <c r="B1284" s="7" t="s">
        <v>134</v>
      </c>
      <c r="C1284" s="5">
        <v>1</v>
      </c>
      <c r="D1284" s="30"/>
      <c r="E1284" s="2" t="s">
        <v>392</v>
      </c>
      <c r="F1284" s="2" t="s">
        <v>102</v>
      </c>
      <c r="G1284" s="2" t="s">
        <v>103</v>
      </c>
      <c r="H1284" s="2">
        <v>241</v>
      </c>
      <c r="I1284" s="2">
        <v>207</v>
      </c>
      <c r="K1284" s="2">
        <v>3</v>
      </c>
      <c r="L1284" s="2" t="s">
        <v>136</v>
      </c>
      <c r="M1284" s="2" t="s">
        <v>476</v>
      </c>
      <c r="N1284" s="2" t="s">
        <v>479</v>
      </c>
      <c r="O1284" s="2" t="s">
        <v>547</v>
      </c>
      <c r="Q1284" s="1"/>
      <c r="S1284" s="9"/>
      <c r="T1284" s="10"/>
      <c r="U1284" s="8"/>
      <c r="V1284" s="2" t="s">
        <v>105</v>
      </c>
      <c r="W1284" s="2" t="s">
        <v>561</v>
      </c>
      <c r="X1284" s="45" t="str" cm="1">
        <f t="array" ref="X1284">IF(X1030="TRUE",IF(AND(C1284&lt;&gt;1,C1285:C1288="",S1284:U1288=""), "FALSE","TRUE"),"FALSE")</f>
        <v>FALSE</v>
      </c>
      <c r="Z1284" s="1"/>
    </row>
    <row r="1285" spans="2:26" x14ac:dyDescent="0.4">
      <c r="B1285" s="7" t="s">
        <v>549</v>
      </c>
      <c r="C1285" s="8"/>
      <c r="D1285" s="31"/>
      <c r="E1285" s="2" t="s">
        <v>550</v>
      </c>
      <c r="F1285" s="2" t="s">
        <v>551</v>
      </c>
      <c r="G1285" s="2" t="s">
        <v>552</v>
      </c>
      <c r="H1285" s="2">
        <v>241</v>
      </c>
      <c r="I1285" s="2">
        <v>207</v>
      </c>
      <c r="K1285" s="2">
        <v>10</v>
      </c>
      <c r="L1285" s="2" t="s">
        <v>30</v>
      </c>
      <c r="M1285" s="2" t="s">
        <v>476</v>
      </c>
      <c r="N1285" s="2" t="s">
        <v>479</v>
      </c>
      <c r="O1285" s="2" t="s">
        <v>547</v>
      </c>
      <c r="Q1285" s="1"/>
      <c r="S1285" s="9"/>
      <c r="T1285" s="10"/>
      <c r="U1285" s="8"/>
      <c r="W1285" s="2" t="s">
        <v>569</v>
      </c>
      <c r="X1285" s="45" t="str" cm="1">
        <f t="array" ref="X1285">IF(X1030="TRUE",IF(AND(C1284&lt;&gt;1,C1285:C1288="",S1284:U1288=""), "FALSE","TRUE"),"FALSE")</f>
        <v>FALSE</v>
      </c>
      <c r="Z1285" s="1"/>
    </row>
    <row r="1286" spans="2:26" x14ac:dyDescent="0.4">
      <c r="B1286" s="7" t="s">
        <v>554</v>
      </c>
      <c r="C1286" s="8"/>
      <c r="D1286" s="31"/>
      <c r="E1286" s="2" t="s">
        <v>555</v>
      </c>
      <c r="F1286" s="2" t="s">
        <v>114</v>
      </c>
      <c r="G1286" s="2" t="s">
        <v>115</v>
      </c>
      <c r="H1286" s="2">
        <v>241</v>
      </c>
      <c r="I1286" s="2">
        <v>207</v>
      </c>
      <c r="K1286" s="2">
        <v>120</v>
      </c>
      <c r="L1286" s="2" t="s">
        <v>30</v>
      </c>
      <c r="M1286" s="2" t="s">
        <v>476</v>
      </c>
      <c r="N1286" s="2" t="s">
        <v>479</v>
      </c>
      <c r="O1286" s="2" t="s">
        <v>547</v>
      </c>
      <c r="Q1286" s="1"/>
      <c r="S1286" s="9"/>
      <c r="T1286" s="10"/>
      <c r="U1286" s="8"/>
      <c r="W1286" s="2" t="s">
        <v>468</v>
      </c>
      <c r="X1286" s="45" t="str" cm="1">
        <f t="array" ref="X1286">IF(X1030="TRUE",IF(AND(C1284&lt;&gt;1,C1285:C1288="",S1284:U1288=""), "FALSE","TRUE"),"FALSE")</f>
        <v>FALSE</v>
      </c>
      <c r="Z1286" s="1"/>
    </row>
    <row r="1287" spans="2:26" x14ac:dyDescent="0.4">
      <c r="B1287" s="7" t="s">
        <v>112</v>
      </c>
      <c r="C1287" s="8"/>
      <c r="D1287" s="31"/>
      <c r="E1287" s="2" t="s">
        <v>556</v>
      </c>
      <c r="F1287" s="2" t="s">
        <v>114</v>
      </c>
      <c r="G1287" s="2" t="s">
        <v>115</v>
      </c>
      <c r="H1287" s="2">
        <v>241</v>
      </c>
      <c r="I1287" s="2">
        <v>207</v>
      </c>
      <c r="K1287" s="2">
        <v>120</v>
      </c>
      <c r="L1287" s="2" t="s">
        <v>30</v>
      </c>
      <c r="M1287" s="2" t="s">
        <v>476</v>
      </c>
      <c r="N1287" s="2" t="s">
        <v>479</v>
      </c>
      <c r="O1287" s="2" t="s">
        <v>547</v>
      </c>
      <c r="Q1287" s="1"/>
      <c r="S1287" s="9"/>
      <c r="T1287" s="10"/>
      <c r="U1287" s="8"/>
      <c r="W1287" s="2" t="s">
        <v>468</v>
      </c>
      <c r="X1287" s="45" t="str" cm="1">
        <f t="array" ref="X1287">IF(X1030="TRUE",IF(AND(C1284&lt;&gt;1,C1285:C1288="",S1284:U1288=""), "FALSE","TRUE"),"FALSE")</f>
        <v>FALSE</v>
      </c>
      <c r="Z1287" s="1"/>
    </row>
    <row r="1288" spans="2:26" x14ac:dyDescent="0.4">
      <c r="B1288" s="7" t="s">
        <v>117</v>
      </c>
      <c r="C1288" s="8"/>
      <c r="D1288" s="31"/>
      <c r="E1288" s="2" t="s">
        <v>557</v>
      </c>
      <c r="F1288" s="2" t="s">
        <v>116</v>
      </c>
      <c r="G1288" s="2" t="s">
        <v>115</v>
      </c>
      <c r="H1288" s="2">
        <v>241</v>
      </c>
      <c r="I1288" s="2">
        <v>207</v>
      </c>
      <c r="K1288" s="2">
        <v>120</v>
      </c>
      <c r="L1288" s="2" t="s">
        <v>30</v>
      </c>
      <c r="M1288" s="2" t="s">
        <v>476</v>
      </c>
      <c r="N1288" s="2" t="s">
        <v>479</v>
      </c>
      <c r="O1288" s="2" t="s">
        <v>547</v>
      </c>
      <c r="Q1288" s="1"/>
      <c r="S1288" s="9"/>
      <c r="T1288" s="10"/>
      <c r="U1288" s="8"/>
      <c r="W1288" s="2" t="s">
        <v>468</v>
      </c>
      <c r="X1288" s="45" t="str" cm="1">
        <f t="array" ref="X1288">IF(X1030="TRUE",IF(AND(C1284&lt;&gt;1,C1285:C1288="",S1284:U1288=""), "FALSE","TRUE"),"FALSE")</f>
        <v>FALSE</v>
      </c>
      <c r="Z1288" s="1"/>
    </row>
    <row r="1289" spans="2:26" x14ac:dyDescent="0.4">
      <c r="B1289" s="7" t="s">
        <v>134</v>
      </c>
      <c r="C1289" s="5">
        <v>2</v>
      </c>
      <c r="D1289" s="30"/>
      <c r="E1289" s="2" t="s">
        <v>392</v>
      </c>
      <c r="F1289" s="2" t="s">
        <v>102</v>
      </c>
      <c r="G1289" s="2" t="s">
        <v>103</v>
      </c>
      <c r="H1289" s="2">
        <v>241</v>
      </c>
      <c r="I1289" s="2">
        <v>207</v>
      </c>
      <c r="K1289" s="2">
        <v>3</v>
      </c>
      <c r="L1289" s="2" t="s">
        <v>136</v>
      </c>
      <c r="M1289" s="2" t="s">
        <v>476</v>
      </c>
      <c r="N1289" s="2" t="s">
        <v>479</v>
      </c>
      <c r="O1289" s="2" t="s">
        <v>547</v>
      </c>
      <c r="Q1289" s="1"/>
      <c r="S1289" s="9"/>
      <c r="T1289" s="10"/>
      <c r="U1289" s="8"/>
      <c r="V1289" s="2" t="s">
        <v>105</v>
      </c>
      <c r="W1289" s="2" t="s">
        <v>561</v>
      </c>
      <c r="X1289" s="45" t="str" cm="1">
        <f t="array" ref="X1289">IF(X1030="TRUE",IF(AND(C1289&lt;&gt;1,C1290:C1293="",S1289:U1293=""), "FALSE","TRUE"),"FALSE")</f>
        <v>FALSE</v>
      </c>
      <c r="Z1289" s="1"/>
    </row>
    <row r="1290" spans="2:26" x14ac:dyDescent="0.4">
      <c r="B1290" s="7" t="s">
        <v>549</v>
      </c>
      <c r="C1290" s="8"/>
      <c r="D1290" s="31"/>
      <c r="E1290" s="2" t="s">
        <v>550</v>
      </c>
      <c r="F1290" s="2" t="s">
        <v>551</v>
      </c>
      <c r="G1290" s="2" t="s">
        <v>552</v>
      </c>
      <c r="H1290" s="2">
        <v>241</v>
      </c>
      <c r="I1290" s="2">
        <v>207</v>
      </c>
      <c r="K1290" s="2">
        <v>10</v>
      </c>
      <c r="L1290" s="2" t="s">
        <v>30</v>
      </c>
      <c r="M1290" s="2" t="s">
        <v>476</v>
      </c>
      <c r="N1290" s="2" t="s">
        <v>479</v>
      </c>
      <c r="O1290" s="2" t="s">
        <v>547</v>
      </c>
      <c r="Q1290" s="1"/>
      <c r="S1290" s="9"/>
      <c r="T1290" s="10"/>
      <c r="U1290" s="8"/>
      <c r="W1290" s="2" t="s">
        <v>569</v>
      </c>
      <c r="X1290" s="45" t="str" cm="1">
        <f t="array" ref="X1290">IF(X1030="TRUE",IF(AND(C1289&lt;&gt;1,C1290:C1293="",S1289:U1293=""), "FALSE","TRUE"),"FALSE")</f>
        <v>FALSE</v>
      </c>
      <c r="Z1290" s="1"/>
    </row>
    <row r="1291" spans="2:26" x14ac:dyDescent="0.4">
      <c r="B1291" s="7" t="s">
        <v>554</v>
      </c>
      <c r="C1291" s="8"/>
      <c r="D1291" s="31"/>
      <c r="E1291" s="2" t="s">
        <v>555</v>
      </c>
      <c r="F1291" s="2" t="s">
        <v>114</v>
      </c>
      <c r="G1291" s="2" t="s">
        <v>115</v>
      </c>
      <c r="H1291" s="2">
        <v>241</v>
      </c>
      <c r="I1291" s="2">
        <v>207</v>
      </c>
      <c r="K1291" s="2">
        <v>120</v>
      </c>
      <c r="L1291" s="2" t="s">
        <v>30</v>
      </c>
      <c r="M1291" s="2" t="s">
        <v>476</v>
      </c>
      <c r="N1291" s="2" t="s">
        <v>479</v>
      </c>
      <c r="O1291" s="2" t="s">
        <v>547</v>
      </c>
      <c r="Q1291" s="1"/>
      <c r="S1291" s="9"/>
      <c r="T1291" s="10"/>
      <c r="U1291" s="8"/>
      <c r="W1291" s="2" t="s">
        <v>468</v>
      </c>
      <c r="X1291" s="45" t="str" cm="1">
        <f t="array" ref="X1291">IF(X1030="TRUE",IF(AND(C1289&lt;&gt;1,C1290:C1293="",S1289:U1293=""), "FALSE","TRUE"),"FALSE")</f>
        <v>FALSE</v>
      </c>
      <c r="Z1291" s="1"/>
    </row>
    <row r="1292" spans="2:26" x14ac:dyDescent="0.4">
      <c r="B1292" s="7" t="s">
        <v>112</v>
      </c>
      <c r="C1292" s="8"/>
      <c r="D1292" s="31"/>
      <c r="E1292" s="2" t="s">
        <v>556</v>
      </c>
      <c r="F1292" s="2" t="s">
        <v>114</v>
      </c>
      <c r="G1292" s="2" t="s">
        <v>115</v>
      </c>
      <c r="H1292" s="2">
        <v>241</v>
      </c>
      <c r="I1292" s="2">
        <v>207</v>
      </c>
      <c r="K1292" s="2">
        <v>120</v>
      </c>
      <c r="L1292" s="2" t="s">
        <v>30</v>
      </c>
      <c r="M1292" s="2" t="s">
        <v>476</v>
      </c>
      <c r="N1292" s="2" t="s">
        <v>479</v>
      </c>
      <c r="O1292" s="2" t="s">
        <v>547</v>
      </c>
      <c r="Q1292" s="1"/>
      <c r="S1292" s="9"/>
      <c r="T1292" s="10"/>
      <c r="U1292" s="8"/>
      <c r="W1292" s="2" t="s">
        <v>468</v>
      </c>
      <c r="X1292" s="45" t="str" cm="1">
        <f t="array" ref="X1292">IF(X1030="TRUE",IF(AND(C1289&lt;&gt;1,C1290:C1293="",S1289:U1293=""), "FALSE","TRUE"),"FALSE")</f>
        <v>FALSE</v>
      </c>
      <c r="Z1292" s="1"/>
    </row>
    <row r="1293" spans="2:26" x14ac:dyDescent="0.4">
      <c r="B1293" s="7" t="s">
        <v>117</v>
      </c>
      <c r="C1293" s="8"/>
      <c r="D1293" s="31"/>
      <c r="E1293" s="2" t="s">
        <v>557</v>
      </c>
      <c r="F1293" s="2" t="s">
        <v>116</v>
      </c>
      <c r="G1293" s="2" t="s">
        <v>115</v>
      </c>
      <c r="H1293" s="2">
        <v>241</v>
      </c>
      <c r="I1293" s="2">
        <v>207</v>
      </c>
      <c r="K1293" s="2">
        <v>120</v>
      </c>
      <c r="L1293" s="2" t="s">
        <v>30</v>
      </c>
      <c r="M1293" s="2" t="s">
        <v>476</v>
      </c>
      <c r="N1293" s="2" t="s">
        <v>479</v>
      </c>
      <c r="O1293" s="2" t="s">
        <v>547</v>
      </c>
      <c r="Q1293" s="1"/>
      <c r="S1293" s="9"/>
      <c r="T1293" s="10"/>
      <c r="U1293" s="8"/>
      <c r="W1293" s="2" t="s">
        <v>468</v>
      </c>
      <c r="X1293" s="45" t="str" cm="1">
        <f t="array" ref="X1293">IF(X1030="TRUE",IF(AND(C1289&lt;&gt;1,C1290:C1293="",S1289:U1293=""), "FALSE","TRUE"),"FALSE")</f>
        <v>FALSE</v>
      </c>
      <c r="Z1293" s="1"/>
    </row>
    <row r="1294" spans="2:26" x14ac:dyDescent="0.4">
      <c r="B1294" s="3" t="s">
        <v>19</v>
      </c>
      <c r="I1294" s="2">
        <v>207</v>
      </c>
      <c r="Q1294" s="1"/>
      <c r="S1294" s="6" t="s">
        <v>36</v>
      </c>
      <c r="T1294" s="6" t="s">
        <v>37</v>
      </c>
      <c r="U1294" s="6" t="s">
        <v>38</v>
      </c>
      <c r="Z1294" s="1"/>
    </row>
    <row r="1295" spans="2:26" x14ac:dyDescent="0.4">
      <c r="B1295" s="7" t="s">
        <v>558</v>
      </c>
      <c r="C1295" s="8"/>
      <c r="D1295" s="31"/>
      <c r="E1295" s="2" t="s">
        <v>559</v>
      </c>
      <c r="F1295" s="2" t="s">
        <v>560</v>
      </c>
      <c r="G1295" s="2" t="s">
        <v>23</v>
      </c>
      <c r="I1295" s="2">
        <v>207</v>
      </c>
      <c r="J1295" s="2" t="s">
        <v>459</v>
      </c>
      <c r="L1295" s="2" t="s">
        <v>30</v>
      </c>
      <c r="M1295" s="2" t="s">
        <v>476</v>
      </c>
      <c r="N1295" s="2" t="s">
        <v>479</v>
      </c>
      <c r="Q1295" s="1"/>
      <c r="S1295" s="9"/>
      <c r="T1295" s="10"/>
      <c r="U1295" s="8"/>
      <c r="W1295" s="2" t="s">
        <v>560</v>
      </c>
      <c r="X1295" s="2" t="str">
        <f>X$1030</f>
        <v>FALSE</v>
      </c>
      <c r="Z1295" s="1"/>
    </row>
    <row r="1296" spans="2:26" x14ac:dyDescent="0.4">
      <c r="C1296" s="18"/>
      <c r="D1296" s="18"/>
      <c r="I1296" s="2">
        <v>207</v>
      </c>
      <c r="J1296" s="2" t="s">
        <v>362</v>
      </c>
      <c r="Q1296" s="1"/>
      <c r="Z1296" s="1"/>
    </row>
    <row r="1297" spans="2:26" x14ac:dyDescent="0.4">
      <c r="B1297" s="50" t="s">
        <v>478</v>
      </c>
      <c r="C1297" s="50"/>
      <c r="D1297" s="33"/>
      <c r="E1297" s="2" t="s">
        <v>479</v>
      </c>
      <c r="I1297" s="2">
        <v>207</v>
      </c>
      <c r="L1297" s="2" t="s">
        <v>480</v>
      </c>
      <c r="M1297" s="2" t="s">
        <v>476</v>
      </c>
      <c r="N1297" s="2" t="s">
        <v>479</v>
      </c>
      <c r="Q1297" s="1"/>
      <c r="S1297" s="6" t="s">
        <v>36</v>
      </c>
      <c r="T1297" s="6" t="s">
        <v>37</v>
      </c>
      <c r="U1297" s="6" t="s">
        <v>38</v>
      </c>
      <c r="Z1297" s="1"/>
    </row>
    <row r="1298" spans="2:26" x14ac:dyDescent="0.4">
      <c r="B1298" s="7" t="s">
        <v>134</v>
      </c>
      <c r="C1298" s="5">
        <v>3</v>
      </c>
      <c r="D1298" s="30"/>
      <c r="E1298" s="2" t="s">
        <v>135</v>
      </c>
      <c r="F1298" s="2" t="s">
        <v>102</v>
      </c>
      <c r="G1298" s="2" t="s">
        <v>103</v>
      </c>
      <c r="I1298" s="2">
        <v>207</v>
      </c>
      <c r="K1298" s="2">
        <v>3</v>
      </c>
      <c r="L1298" s="2" t="s">
        <v>136</v>
      </c>
      <c r="M1298" s="2" t="s">
        <v>476</v>
      </c>
      <c r="N1298" s="2" t="s">
        <v>479</v>
      </c>
      <c r="Q1298" s="1"/>
      <c r="S1298" s="9"/>
      <c r="T1298" s="10"/>
      <c r="U1298" s="8"/>
      <c r="V1298" s="2" t="s">
        <v>105</v>
      </c>
      <c r="W1298" s="2" t="s">
        <v>561</v>
      </c>
      <c r="X1298" s="2" t="str" cm="1">
        <f t="array" ref="X1298">IF(AND(C$1298&lt;&gt;1,C$1299:C$1303="",S$1298:U$1303=""), "FALSE","TRUE")</f>
        <v>FALSE</v>
      </c>
      <c r="Z1298" s="1"/>
    </row>
    <row r="1299" spans="2:26" x14ac:dyDescent="0.4">
      <c r="B1299" s="7" t="s">
        <v>481</v>
      </c>
      <c r="C1299" s="8"/>
      <c r="D1299" s="31"/>
      <c r="E1299" s="2" t="s">
        <v>482</v>
      </c>
      <c r="F1299" s="2" t="s">
        <v>114</v>
      </c>
      <c r="G1299" s="2" t="s">
        <v>115</v>
      </c>
      <c r="I1299" s="2">
        <v>207</v>
      </c>
      <c r="K1299" s="2">
        <v>120</v>
      </c>
      <c r="L1299" s="2" t="s">
        <v>30</v>
      </c>
      <c r="M1299" s="2" t="s">
        <v>476</v>
      </c>
      <c r="N1299" s="2" t="s">
        <v>479</v>
      </c>
      <c r="Q1299" s="1"/>
      <c r="S1299" s="9"/>
      <c r="T1299" s="10"/>
      <c r="U1299" s="8"/>
      <c r="W1299" s="2" t="s">
        <v>468</v>
      </c>
      <c r="X1299" s="2" t="str" cm="1">
        <f t="array" ref="X1299">IF(AND(C$1298&lt;&gt;1,C$1299:C$1303="",S$1298:U$1303=""), "FALSE","TRUE")</f>
        <v>FALSE</v>
      </c>
      <c r="Z1299" s="1"/>
    </row>
    <row r="1300" spans="2:26" x14ac:dyDescent="0.4">
      <c r="B1300" s="7" t="s">
        <v>483</v>
      </c>
      <c r="C1300" s="8"/>
      <c r="D1300" s="31"/>
      <c r="E1300" s="2" t="s">
        <v>484</v>
      </c>
      <c r="F1300" s="2" t="s">
        <v>370</v>
      </c>
      <c r="G1300" s="2" t="s">
        <v>369</v>
      </c>
      <c r="I1300" s="2">
        <v>207</v>
      </c>
      <c r="K1300" s="2">
        <v>240</v>
      </c>
      <c r="L1300" s="2" t="s">
        <v>30</v>
      </c>
      <c r="M1300" s="2" t="s">
        <v>476</v>
      </c>
      <c r="N1300" s="2" t="s">
        <v>479</v>
      </c>
      <c r="Q1300" s="1"/>
      <c r="S1300" s="9"/>
      <c r="T1300" s="10"/>
      <c r="U1300" s="8"/>
      <c r="W1300" s="2" t="s">
        <v>465</v>
      </c>
      <c r="X1300" s="2" t="str" cm="1">
        <f t="array" ref="X1300">IF(AND(C$1298&lt;&gt;1,C$1299:C$1303="",S$1298:U$1303=""), "FALSE","TRUE")</f>
        <v>FALSE</v>
      </c>
      <c r="Z1300" s="1"/>
    </row>
    <row r="1301" spans="2:26" x14ac:dyDescent="0.4">
      <c r="B1301" s="7" t="s">
        <v>112</v>
      </c>
      <c r="C1301" s="8"/>
      <c r="D1301" s="31"/>
      <c r="E1301" s="2" t="s">
        <v>486</v>
      </c>
      <c r="F1301" s="2" t="s">
        <v>114</v>
      </c>
      <c r="G1301" s="2" t="s">
        <v>115</v>
      </c>
      <c r="I1301" s="2">
        <v>207</v>
      </c>
      <c r="K1301" s="2">
        <v>120</v>
      </c>
      <c r="L1301" s="2" t="s">
        <v>30</v>
      </c>
      <c r="M1301" s="2" t="s">
        <v>476</v>
      </c>
      <c r="N1301" s="2" t="s">
        <v>479</v>
      </c>
      <c r="Q1301" s="1"/>
      <c r="S1301" s="9"/>
      <c r="T1301" s="10"/>
      <c r="U1301" s="8"/>
      <c r="W1301" s="2" t="s">
        <v>468</v>
      </c>
      <c r="X1301" s="2" t="str" cm="1">
        <f t="array" ref="X1301">IF(AND(C$1298&lt;&gt;1,C$1299:C$1303="",S$1298:U$1303=""), "FALSE","TRUE")</f>
        <v>FALSE</v>
      </c>
      <c r="Z1301" s="1"/>
    </row>
    <row r="1302" spans="2:26" x14ac:dyDescent="0.4">
      <c r="B1302" s="7" t="s">
        <v>117</v>
      </c>
      <c r="C1302" s="8"/>
      <c r="D1302" s="31"/>
      <c r="E1302" s="2" t="s">
        <v>487</v>
      </c>
      <c r="F1302" s="2" t="s">
        <v>116</v>
      </c>
      <c r="G1302" s="2" t="s">
        <v>115</v>
      </c>
      <c r="I1302" s="2">
        <v>207</v>
      </c>
      <c r="K1302" s="2">
        <v>120</v>
      </c>
      <c r="L1302" s="2" t="s">
        <v>30</v>
      </c>
      <c r="M1302" s="2" t="s">
        <v>476</v>
      </c>
      <c r="N1302" s="2" t="s">
        <v>479</v>
      </c>
      <c r="Q1302" s="1"/>
      <c r="S1302" s="9"/>
      <c r="T1302" s="10"/>
      <c r="U1302" s="8"/>
      <c r="W1302" s="2" t="s">
        <v>468</v>
      </c>
      <c r="X1302" s="2" t="str" cm="1">
        <f t="array" ref="X1302">IF(AND(C$1298&lt;&gt;1,C$1299:C$1303="",S$1298:U$1303=""), "FALSE","TRUE")</f>
        <v>FALSE</v>
      </c>
      <c r="Z1302" s="1"/>
    </row>
    <row r="1303" spans="2:26" x14ac:dyDescent="0.4">
      <c r="B1303" s="7" t="s">
        <v>333</v>
      </c>
      <c r="C1303" s="11"/>
      <c r="D1303" s="34"/>
      <c r="E1303" s="2" t="s">
        <v>488</v>
      </c>
      <c r="F1303" s="2" t="s">
        <v>489</v>
      </c>
      <c r="G1303" s="2" t="s">
        <v>490</v>
      </c>
      <c r="I1303" s="2">
        <v>207</v>
      </c>
      <c r="K1303" s="2">
        <v>15</v>
      </c>
      <c r="L1303" s="2" t="s">
        <v>30</v>
      </c>
      <c r="M1303" s="2" t="s">
        <v>476</v>
      </c>
      <c r="N1303" s="2" t="s">
        <v>479</v>
      </c>
      <c r="Q1303" s="1"/>
      <c r="S1303" s="9"/>
      <c r="T1303" s="10"/>
      <c r="U1303" s="8"/>
      <c r="W1303" s="2" t="s">
        <v>562</v>
      </c>
      <c r="X1303" s="2" t="str" cm="1">
        <f t="array" ref="X1303">IF(AND(C$1298&lt;&gt;1,C$1299:C$1303="",S$1298:U$1303=""), "FALSE","TRUE")</f>
        <v>FALSE</v>
      </c>
      <c r="Z1303" s="1"/>
    </row>
    <row r="1304" spans="2:26" x14ac:dyDescent="0.4">
      <c r="B1304" s="3" t="s">
        <v>19</v>
      </c>
      <c r="I1304" s="2">
        <v>207</v>
      </c>
      <c r="Q1304" s="1"/>
      <c r="Z1304" s="1"/>
    </row>
    <row r="1305" spans="2:26" x14ac:dyDescent="0.4">
      <c r="B1305" s="50" t="s">
        <v>492</v>
      </c>
      <c r="C1305" s="50"/>
      <c r="D1305" s="33"/>
      <c r="E1305" s="2" t="s">
        <v>493</v>
      </c>
      <c r="I1305" s="2">
        <v>207</v>
      </c>
      <c r="L1305" s="2" t="s">
        <v>494</v>
      </c>
      <c r="M1305" s="2" t="s">
        <v>476</v>
      </c>
      <c r="N1305" s="2" t="s">
        <v>479</v>
      </c>
      <c r="O1305" s="2" t="s">
        <v>493</v>
      </c>
      <c r="Q1305" s="1"/>
      <c r="S1305" s="6" t="s">
        <v>36</v>
      </c>
      <c r="T1305" s="6" t="s">
        <v>37</v>
      </c>
      <c r="U1305" s="6" t="s">
        <v>38</v>
      </c>
      <c r="Z1305" s="1"/>
    </row>
    <row r="1306" spans="2:26" x14ac:dyDescent="0.4">
      <c r="B1306" s="7" t="s">
        <v>134</v>
      </c>
      <c r="C1306" s="5">
        <v>1</v>
      </c>
      <c r="D1306" s="30"/>
      <c r="E1306" s="2" t="s">
        <v>392</v>
      </c>
      <c r="F1306" s="2" t="s">
        <v>102</v>
      </c>
      <c r="G1306" s="2" t="s">
        <v>103</v>
      </c>
      <c r="H1306" s="2">
        <v>214</v>
      </c>
      <c r="I1306" s="2">
        <v>207</v>
      </c>
      <c r="K1306" s="2">
        <v>3</v>
      </c>
      <c r="L1306" s="2" t="s">
        <v>136</v>
      </c>
      <c r="M1306" s="2" t="s">
        <v>476</v>
      </c>
      <c r="N1306" s="2" t="s">
        <v>479</v>
      </c>
      <c r="O1306" s="2" t="s">
        <v>493</v>
      </c>
      <c r="Q1306" s="1"/>
      <c r="S1306" s="9"/>
      <c r="T1306" s="10"/>
      <c r="U1306" s="8"/>
      <c r="V1306" s="2" t="s">
        <v>105</v>
      </c>
      <c r="W1306" s="2" t="s">
        <v>561</v>
      </c>
      <c r="X1306" s="45" t="str" cm="1">
        <f t="array" ref="X1306">IF(X1298="TRUE",IF(AND(C1306&lt;&gt;1,C1307:C1310="",S1306:U1310=""), "FALSE","TRUE"),"FALSE")</f>
        <v>FALSE</v>
      </c>
      <c r="Z1306" s="1"/>
    </row>
    <row r="1307" spans="2:26" x14ac:dyDescent="0.4">
      <c r="B1307" s="7" t="s">
        <v>495</v>
      </c>
      <c r="C1307" s="8"/>
      <c r="D1307" s="31"/>
      <c r="E1307" s="2" t="s">
        <v>496</v>
      </c>
      <c r="F1307" s="2" t="s">
        <v>497</v>
      </c>
      <c r="G1307" s="2" t="s">
        <v>498</v>
      </c>
      <c r="H1307" s="2">
        <v>214</v>
      </c>
      <c r="I1307" s="2">
        <v>207</v>
      </c>
      <c r="K1307" s="2">
        <v>50</v>
      </c>
      <c r="L1307" s="2" t="s">
        <v>30</v>
      </c>
      <c r="M1307" s="2" t="s">
        <v>476</v>
      </c>
      <c r="N1307" s="2" t="s">
        <v>479</v>
      </c>
      <c r="O1307" s="2" t="s">
        <v>493</v>
      </c>
      <c r="Q1307" s="1"/>
      <c r="S1307" s="9"/>
      <c r="T1307" s="10"/>
      <c r="U1307" s="8"/>
      <c r="W1307" s="2" t="s">
        <v>563</v>
      </c>
      <c r="X1307" s="45" t="str" cm="1">
        <f t="array" ref="X1307">IF(X1298="TRUE",IF(AND(C1306&lt;&gt;1,C1307:C1310="",S1306:U1310=""), "FALSE","TRUE"),"FALSE")</f>
        <v>FALSE</v>
      </c>
      <c r="Z1307" s="1"/>
    </row>
    <row r="1308" spans="2:26" x14ac:dyDescent="0.4">
      <c r="B1308" s="7" t="s">
        <v>500</v>
      </c>
      <c r="C1308" s="5"/>
      <c r="D1308" s="30"/>
      <c r="E1308" s="2" t="s">
        <v>501</v>
      </c>
      <c r="F1308" s="2" t="s">
        <v>154</v>
      </c>
      <c r="G1308" s="2" t="s">
        <v>502</v>
      </c>
      <c r="H1308" s="2">
        <v>214</v>
      </c>
      <c r="I1308" s="2">
        <v>207</v>
      </c>
      <c r="K1308" s="2">
        <v>10</v>
      </c>
      <c r="L1308" s="2" t="s">
        <v>30</v>
      </c>
      <c r="M1308" s="2" t="s">
        <v>476</v>
      </c>
      <c r="N1308" s="2" t="s">
        <v>479</v>
      </c>
      <c r="O1308" s="2" t="s">
        <v>493</v>
      </c>
      <c r="Q1308" s="1"/>
      <c r="S1308" s="9"/>
      <c r="T1308" s="10"/>
      <c r="U1308" s="8"/>
      <c r="W1308" s="2" t="s">
        <v>472</v>
      </c>
      <c r="X1308" s="45" t="str" cm="1">
        <f t="array" ref="X1308">IF(X1298="TRUE",IF(AND(C1306&lt;&gt;1,C1307:C1310="",S1306:U1310=""), "FALSE","TRUE"),"FALSE")</f>
        <v>FALSE</v>
      </c>
      <c r="Z1308" s="1"/>
    </row>
    <row r="1309" spans="2:26" x14ac:dyDescent="0.4">
      <c r="B1309" s="7" t="s">
        <v>503</v>
      </c>
      <c r="C1309" s="5"/>
      <c r="D1309" s="30"/>
      <c r="E1309" s="2" t="s">
        <v>504</v>
      </c>
      <c r="F1309" s="2" t="s">
        <v>505</v>
      </c>
      <c r="G1309" s="2" t="s">
        <v>506</v>
      </c>
      <c r="H1309" s="2">
        <v>214</v>
      </c>
      <c r="I1309" s="2">
        <v>207</v>
      </c>
      <c r="K1309" s="2">
        <v>4</v>
      </c>
      <c r="L1309" s="2" t="s">
        <v>30</v>
      </c>
      <c r="M1309" s="2" t="s">
        <v>476</v>
      </c>
      <c r="N1309" s="2" t="s">
        <v>479</v>
      </c>
      <c r="O1309" s="2" t="s">
        <v>493</v>
      </c>
      <c r="Q1309" s="1"/>
      <c r="S1309" s="9"/>
      <c r="T1309" s="10"/>
      <c r="U1309" s="8"/>
      <c r="W1309" s="2" t="s">
        <v>564</v>
      </c>
      <c r="X1309" s="45" t="str" cm="1">
        <f t="array" ref="X1309">IF(X1298="TRUE",IF(AND(C1306&lt;&gt;1,C1307:C1310="",S1306:U1310=""), "FALSE","TRUE"),"FALSE")</f>
        <v>FALSE</v>
      </c>
      <c r="Z1309" s="1"/>
    </row>
    <row r="1310" spans="2:26" collapsed="1" x14ac:dyDescent="0.4">
      <c r="B1310" s="7" t="s">
        <v>508</v>
      </c>
      <c r="C1310" s="8"/>
      <c r="D1310" s="31"/>
      <c r="E1310" s="2" t="s">
        <v>509</v>
      </c>
      <c r="F1310" s="2" t="s">
        <v>510</v>
      </c>
      <c r="G1310" s="2" t="s">
        <v>511</v>
      </c>
      <c r="H1310" s="2">
        <v>214</v>
      </c>
      <c r="I1310" s="2">
        <v>207</v>
      </c>
      <c r="K1310" s="2">
        <v>120</v>
      </c>
      <c r="L1310" s="2" t="s">
        <v>30</v>
      </c>
      <c r="M1310" s="2" t="s">
        <v>476</v>
      </c>
      <c r="N1310" s="2" t="s">
        <v>479</v>
      </c>
      <c r="O1310" s="2" t="s">
        <v>493</v>
      </c>
      <c r="Q1310" s="1"/>
      <c r="S1310" s="9"/>
      <c r="T1310" s="10"/>
      <c r="U1310" s="8"/>
      <c r="W1310" s="2" t="s">
        <v>565</v>
      </c>
      <c r="X1310" s="45" t="str" cm="1">
        <f t="array" ref="X1310">IF(X1298="TRUE",IF(AND(C1306&lt;&gt;1,C1307:C1310="",S1306:U1310=""), "FALSE","TRUE"),"FALSE")</f>
        <v>FALSE</v>
      </c>
      <c r="Z1310" s="1"/>
    </row>
    <row r="1311" spans="2:26" hidden="1" outlineLevel="1" x14ac:dyDescent="0.4">
      <c r="B1311" s="7" t="s">
        <v>134</v>
      </c>
      <c r="C1311" s="5">
        <v>2</v>
      </c>
      <c r="D1311" s="30"/>
      <c r="E1311" s="2" t="s">
        <v>392</v>
      </c>
      <c r="F1311" s="2" t="s">
        <v>102</v>
      </c>
      <c r="G1311" s="2" t="s">
        <v>103</v>
      </c>
      <c r="H1311" s="2">
        <v>214</v>
      </c>
      <c r="I1311" s="2">
        <v>207</v>
      </c>
      <c r="K1311" s="2">
        <v>3</v>
      </c>
      <c r="L1311" s="2" t="s">
        <v>136</v>
      </c>
      <c r="M1311" s="2" t="s">
        <v>476</v>
      </c>
      <c r="N1311" s="2" t="s">
        <v>479</v>
      </c>
      <c r="O1311" s="2" t="s">
        <v>493</v>
      </c>
      <c r="Q1311" s="1"/>
      <c r="S1311" s="9"/>
      <c r="T1311" s="10"/>
      <c r="U1311" s="8"/>
      <c r="V1311" s="2" t="s">
        <v>105</v>
      </c>
      <c r="W1311" s="2" t="s">
        <v>561</v>
      </c>
      <c r="X1311" s="45" t="str" cm="1">
        <f t="array" ref="X1311">IF(X1298="TRUE",IF(AND(C1311&lt;&gt;1,C1312:C1315="",S1311:U1315=""), "FALSE","TRUE"),"FALSE")</f>
        <v>FALSE</v>
      </c>
      <c r="Z1311" s="1"/>
    </row>
    <row r="1312" spans="2:26" hidden="1" outlineLevel="1" x14ac:dyDescent="0.4">
      <c r="B1312" s="7" t="s">
        <v>495</v>
      </c>
      <c r="C1312" s="8"/>
      <c r="D1312" s="31"/>
      <c r="E1312" s="2" t="s">
        <v>496</v>
      </c>
      <c r="F1312" s="2" t="s">
        <v>497</v>
      </c>
      <c r="G1312" s="2" t="s">
        <v>498</v>
      </c>
      <c r="H1312" s="2">
        <v>214</v>
      </c>
      <c r="I1312" s="2">
        <v>207</v>
      </c>
      <c r="K1312" s="2">
        <v>50</v>
      </c>
      <c r="L1312" s="2" t="s">
        <v>30</v>
      </c>
      <c r="M1312" s="2" t="s">
        <v>476</v>
      </c>
      <c r="N1312" s="2" t="s">
        <v>479</v>
      </c>
      <c r="O1312" s="2" t="s">
        <v>493</v>
      </c>
      <c r="Q1312" s="1"/>
      <c r="S1312" s="9"/>
      <c r="T1312" s="10"/>
      <c r="U1312" s="8"/>
      <c r="W1312" s="2" t="s">
        <v>563</v>
      </c>
      <c r="X1312" s="45" t="str" cm="1">
        <f t="array" ref="X1312">IF(X1298="TRUE",IF(AND(C1311&lt;&gt;1,C1312:C1315="",S1311:U1315=""), "FALSE","TRUE"),"FALSE")</f>
        <v>FALSE</v>
      </c>
      <c r="Z1312" s="1"/>
    </row>
    <row r="1313" spans="2:26" hidden="1" outlineLevel="1" x14ac:dyDescent="0.4">
      <c r="B1313" s="7" t="s">
        <v>500</v>
      </c>
      <c r="C1313" s="5"/>
      <c r="D1313" s="30"/>
      <c r="E1313" s="2" t="s">
        <v>501</v>
      </c>
      <c r="F1313" s="2" t="s">
        <v>154</v>
      </c>
      <c r="G1313" s="2" t="s">
        <v>502</v>
      </c>
      <c r="H1313" s="2">
        <v>214</v>
      </c>
      <c r="I1313" s="2">
        <v>207</v>
      </c>
      <c r="K1313" s="2">
        <v>10</v>
      </c>
      <c r="L1313" s="2" t="s">
        <v>30</v>
      </c>
      <c r="M1313" s="2" t="s">
        <v>476</v>
      </c>
      <c r="N1313" s="2" t="s">
        <v>479</v>
      </c>
      <c r="O1313" s="2" t="s">
        <v>493</v>
      </c>
      <c r="Q1313" s="1"/>
      <c r="S1313" s="9"/>
      <c r="T1313" s="10"/>
      <c r="U1313" s="8"/>
      <c r="W1313" s="2" t="s">
        <v>472</v>
      </c>
      <c r="X1313" s="45" t="str" cm="1">
        <f t="array" ref="X1313">IF(X1298="TRUE",IF(AND(C1311&lt;&gt;1,C1312:C1315="",S1311:U1315=""), "FALSE","TRUE"),"FALSE")</f>
        <v>FALSE</v>
      </c>
      <c r="Z1313" s="1"/>
    </row>
    <row r="1314" spans="2:26" hidden="1" outlineLevel="1" x14ac:dyDescent="0.4">
      <c r="B1314" s="7" t="s">
        <v>503</v>
      </c>
      <c r="C1314" s="5"/>
      <c r="D1314" s="30"/>
      <c r="E1314" s="2" t="s">
        <v>504</v>
      </c>
      <c r="F1314" s="2" t="s">
        <v>505</v>
      </c>
      <c r="G1314" s="2" t="s">
        <v>506</v>
      </c>
      <c r="H1314" s="2">
        <v>214</v>
      </c>
      <c r="I1314" s="2">
        <v>207</v>
      </c>
      <c r="K1314" s="2">
        <v>4</v>
      </c>
      <c r="L1314" s="2" t="s">
        <v>30</v>
      </c>
      <c r="M1314" s="2" t="s">
        <v>476</v>
      </c>
      <c r="N1314" s="2" t="s">
        <v>479</v>
      </c>
      <c r="O1314" s="2" t="s">
        <v>493</v>
      </c>
      <c r="Q1314" s="1"/>
      <c r="S1314" s="9"/>
      <c r="T1314" s="10"/>
      <c r="U1314" s="8"/>
      <c r="W1314" s="2" t="s">
        <v>564</v>
      </c>
      <c r="X1314" s="45" t="str" cm="1">
        <f t="array" ref="X1314">IF(X1298="TRUE",IF(AND(C1311&lt;&gt;1,C1312:C1315="",S1311:U1315=""), "FALSE","TRUE"),"FALSE")</f>
        <v>FALSE</v>
      </c>
      <c r="Z1314" s="1"/>
    </row>
    <row r="1315" spans="2:26" hidden="1" outlineLevel="1" x14ac:dyDescent="0.4">
      <c r="B1315" s="7" t="s">
        <v>508</v>
      </c>
      <c r="C1315" s="8"/>
      <c r="D1315" s="31"/>
      <c r="E1315" s="2" t="s">
        <v>509</v>
      </c>
      <c r="F1315" s="2" t="s">
        <v>510</v>
      </c>
      <c r="G1315" s="2" t="s">
        <v>511</v>
      </c>
      <c r="H1315" s="2">
        <v>214</v>
      </c>
      <c r="I1315" s="2">
        <v>207</v>
      </c>
      <c r="K1315" s="2">
        <v>120</v>
      </c>
      <c r="L1315" s="2" t="s">
        <v>30</v>
      </c>
      <c r="M1315" s="2" t="s">
        <v>476</v>
      </c>
      <c r="N1315" s="2" t="s">
        <v>479</v>
      </c>
      <c r="O1315" s="2" t="s">
        <v>493</v>
      </c>
      <c r="Q1315" s="1"/>
      <c r="S1315" s="9"/>
      <c r="T1315" s="10"/>
      <c r="U1315" s="8"/>
      <c r="W1315" s="2" t="s">
        <v>565</v>
      </c>
      <c r="X1315" s="45" t="str" cm="1">
        <f t="array" ref="X1315">IF(X1298="TRUE",IF(AND(C1311&lt;&gt;1,C1312:C1315="",S1311:U1315=""), "FALSE","TRUE"),"FALSE")</f>
        <v>FALSE</v>
      </c>
      <c r="Z1315" s="1"/>
    </row>
    <row r="1316" spans="2:26" x14ac:dyDescent="0.4">
      <c r="B1316" s="3" t="s">
        <v>19</v>
      </c>
      <c r="I1316" s="2">
        <v>207</v>
      </c>
      <c r="Q1316" s="1"/>
      <c r="Z1316" s="1"/>
    </row>
    <row r="1317" spans="2:26" x14ac:dyDescent="0.4">
      <c r="B1317" s="50" t="s">
        <v>513</v>
      </c>
      <c r="C1317" s="50"/>
      <c r="D1317" s="33"/>
      <c r="E1317" s="2" t="s">
        <v>514</v>
      </c>
      <c r="I1317" s="2">
        <v>207</v>
      </c>
      <c r="L1317" s="2" t="s">
        <v>515</v>
      </c>
      <c r="M1317" s="2" t="s">
        <v>476</v>
      </c>
      <c r="N1317" s="2" t="s">
        <v>479</v>
      </c>
      <c r="O1317" s="2" t="s">
        <v>514</v>
      </c>
      <c r="Q1317" s="1"/>
      <c r="S1317" s="6" t="s">
        <v>36</v>
      </c>
      <c r="T1317" s="6" t="s">
        <v>37</v>
      </c>
      <c r="U1317" s="6" t="s">
        <v>38</v>
      </c>
      <c r="Z1317" s="1"/>
    </row>
    <row r="1318" spans="2:26" x14ac:dyDescent="0.4">
      <c r="B1318" s="7" t="s">
        <v>134</v>
      </c>
      <c r="C1318" s="5">
        <v>1</v>
      </c>
      <c r="D1318" s="30"/>
      <c r="E1318" s="2" t="s">
        <v>392</v>
      </c>
      <c r="F1318" s="2" t="s">
        <v>106</v>
      </c>
      <c r="G1318" s="2" t="s">
        <v>103</v>
      </c>
      <c r="H1318" s="2">
        <v>221</v>
      </c>
      <c r="I1318" s="2">
        <v>207</v>
      </c>
      <c r="K1318" s="2">
        <v>3</v>
      </c>
      <c r="L1318" s="2" t="s">
        <v>136</v>
      </c>
      <c r="M1318" s="2" t="s">
        <v>476</v>
      </c>
      <c r="N1318" s="2" t="s">
        <v>479</v>
      </c>
      <c r="O1318" s="2" t="s">
        <v>514</v>
      </c>
      <c r="Q1318" s="1"/>
      <c r="S1318" s="9"/>
      <c r="T1318" s="10"/>
      <c r="U1318" s="8"/>
      <c r="V1318" s="2" t="s">
        <v>105</v>
      </c>
      <c r="W1318" s="2" t="s">
        <v>561</v>
      </c>
      <c r="X1318" s="45" t="str" cm="1">
        <f t="array" ref="X1318">IF(X1298="TRUE",IF(AND(C1318&lt;&gt;1,C1319:C1320="",S1318:U1320=""), "FALSE","TRUE"),"FALSE")</f>
        <v>FALSE</v>
      </c>
      <c r="Z1318" s="1"/>
    </row>
    <row r="1319" spans="2:26" x14ac:dyDescent="0.4">
      <c r="B1319" s="7" t="s">
        <v>516</v>
      </c>
      <c r="C1319" s="8"/>
      <c r="D1319" s="31"/>
      <c r="E1319" s="2" t="s">
        <v>517</v>
      </c>
      <c r="F1319" s="2" t="s">
        <v>499</v>
      </c>
      <c r="G1319" s="2" t="s">
        <v>498</v>
      </c>
      <c r="H1319" s="2">
        <v>221</v>
      </c>
      <c r="I1319" s="2">
        <v>207</v>
      </c>
      <c r="K1319" s="2">
        <v>50</v>
      </c>
      <c r="L1319" s="2" t="s">
        <v>30</v>
      </c>
      <c r="M1319" s="2" t="s">
        <v>476</v>
      </c>
      <c r="N1319" s="2" t="s">
        <v>479</v>
      </c>
      <c r="O1319" s="2" t="s">
        <v>514</v>
      </c>
      <c r="Q1319" s="1"/>
      <c r="S1319" s="9"/>
      <c r="T1319" s="10"/>
      <c r="U1319" s="8"/>
      <c r="W1319" s="2" t="s">
        <v>563</v>
      </c>
      <c r="X1319" s="45" t="str" cm="1">
        <f t="array" ref="X1319">IF(X1298="TRUE",IF(AND(C1318&lt;&gt;1,C1319:C1320="",S1318:U1320=""), "FALSE","TRUE"),"FALSE")</f>
        <v>FALSE</v>
      </c>
      <c r="Z1319" s="1"/>
    </row>
    <row r="1320" spans="2:26" x14ac:dyDescent="0.4">
      <c r="B1320" s="7" t="s">
        <v>508</v>
      </c>
      <c r="C1320" s="8"/>
      <c r="D1320" s="31"/>
      <c r="E1320" s="2" t="s">
        <v>518</v>
      </c>
      <c r="F1320" s="2" t="s">
        <v>512</v>
      </c>
      <c r="G1320" s="2" t="s">
        <v>511</v>
      </c>
      <c r="H1320" s="2">
        <v>221</v>
      </c>
      <c r="I1320" s="2">
        <v>207</v>
      </c>
      <c r="K1320" s="2">
        <v>120</v>
      </c>
      <c r="L1320" s="2" t="s">
        <v>30</v>
      </c>
      <c r="M1320" s="2" t="s">
        <v>476</v>
      </c>
      <c r="N1320" s="2" t="s">
        <v>479</v>
      </c>
      <c r="O1320" s="2" t="s">
        <v>514</v>
      </c>
      <c r="Q1320" s="1"/>
      <c r="S1320" s="9"/>
      <c r="T1320" s="10"/>
      <c r="U1320" s="8"/>
      <c r="W1320" s="2" t="s">
        <v>565</v>
      </c>
      <c r="X1320" s="45" t="str" cm="1">
        <f t="array" ref="X1320">IF(X1298="TRUE",IF(AND(C1318&lt;&gt;1,C1319:C1320="",S1318:U1320=""), "FALSE","TRUE"),"FALSE")</f>
        <v>FALSE</v>
      </c>
      <c r="Z1320" s="1"/>
    </row>
    <row r="1321" spans="2:26" x14ac:dyDescent="0.4">
      <c r="B1321" s="7" t="s">
        <v>134</v>
      </c>
      <c r="C1321" s="5">
        <v>2</v>
      </c>
      <c r="D1321" s="30"/>
      <c r="E1321" s="2" t="s">
        <v>392</v>
      </c>
      <c r="F1321" s="2" t="s">
        <v>106</v>
      </c>
      <c r="G1321" s="2" t="s">
        <v>103</v>
      </c>
      <c r="H1321" s="2">
        <v>221</v>
      </c>
      <c r="I1321" s="2">
        <v>207</v>
      </c>
      <c r="K1321" s="2">
        <v>3</v>
      </c>
      <c r="L1321" s="2" t="s">
        <v>136</v>
      </c>
      <c r="M1321" s="2" t="s">
        <v>476</v>
      </c>
      <c r="N1321" s="2" t="s">
        <v>479</v>
      </c>
      <c r="O1321" s="2" t="s">
        <v>514</v>
      </c>
      <c r="Q1321" s="1"/>
      <c r="S1321" s="9"/>
      <c r="T1321" s="10"/>
      <c r="U1321" s="8"/>
      <c r="V1321" s="2" t="s">
        <v>105</v>
      </c>
      <c r="W1321" s="2" t="s">
        <v>561</v>
      </c>
      <c r="X1321" s="45" t="str" cm="1">
        <f t="array" ref="X1321">IF(X1298="TRUE",IF(AND(C1321&lt;&gt;1,C1322:C1323="",S1321:U1323=""), "FALSE","TRUE"),"FALSE")</f>
        <v>FALSE</v>
      </c>
      <c r="Z1321" s="1"/>
    </row>
    <row r="1322" spans="2:26" x14ac:dyDescent="0.4">
      <c r="B1322" s="7" t="s">
        <v>516</v>
      </c>
      <c r="C1322" s="8"/>
      <c r="D1322" s="31"/>
      <c r="E1322" s="2" t="s">
        <v>517</v>
      </c>
      <c r="F1322" s="2" t="s">
        <v>499</v>
      </c>
      <c r="G1322" s="2" t="s">
        <v>498</v>
      </c>
      <c r="H1322" s="2">
        <v>221</v>
      </c>
      <c r="I1322" s="2">
        <v>207</v>
      </c>
      <c r="K1322" s="2">
        <v>50</v>
      </c>
      <c r="L1322" s="2" t="s">
        <v>30</v>
      </c>
      <c r="M1322" s="2" t="s">
        <v>476</v>
      </c>
      <c r="N1322" s="2" t="s">
        <v>479</v>
      </c>
      <c r="O1322" s="2" t="s">
        <v>514</v>
      </c>
      <c r="Q1322" s="1"/>
      <c r="S1322" s="9"/>
      <c r="T1322" s="10"/>
      <c r="U1322" s="8"/>
      <c r="W1322" s="2" t="s">
        <v>563</v>
      </c>
      <c r="X1322" s="45" t="str" cm="1">
        <f t="array" ref="X1322">IF(X1298="TRUE",IF(AND(C1321&lt;&gt;1,C1322:C1323="",S1321:U1323=""), "FALSE","TRUE"),"FALSE")</f>
        <v>FALSE</v>
      </c>
      <c r="Z1322" s="1"/>
    </row>
    <row r="1323" spans="2:26" x14ac:dyDescent="0.4">
      <c r="B1323" s="7" t="s">
        <v>508</v>
      </c>
      <c r="C1323" s="8"/>
      <c r="D1323" s="31"/>
      <c r="E1323" s="2" t="s">
        <v>518</v>
      </c>
      <c r="F1323" s="2" t="s">
        <v>512</v>
      </c>
      <c r="G1323" s="2" t="s">
        <v>511</v>
      </c>
      <c r="H1323" s="2">
        <v>221</v>
      </c>
      <c r="I1323" s="2">
        <v>207</v>
      </c>
      <c r="K1323" s="2">
        <v>120</v>
      </c>
      <c r="L1323" s="2" t="s">
        <v>30</v>
      </c>
      <c r="M1323" s="2" t="s">
        <v>476</v>
      </c>
      <c r="N1323" s="2" t="s">
        <v>479</v>
      </c>
      <c r="O1323" s="2" t="s">
        <v>514</v>
      </c>
      <c r="Q1323" s="1"/>
      <c r="S1323" s="9"/>
      <c r="T1323" s="10"/>
      <c r="U1323" s="8"/>
      <c r="W1323" s="2" t="s">
        <v>565</v>
      </c>
      <c r="X1323" s="45" t="str" cm="1">
        <f t="array" ref="X1323">IF(X1298="TRUE",IF(AND(C1321&lt;&gt;1,C1322:C1323="",S1321:U1323=""), "FALSE","TRUE"),"FALSE")</f>
        <v>FALSE</v>
      </c>
      <c r="Z1323" s="1"/>
    </row>
    <row r="1324" spans="2:26" x14ac:dyDescent="0.4">
      <c r="B1324" s="7" t="s">
        <v>134</v>
      </c>
      <c r="C1324" s="5">
        <v>3</v>
      </c>
      <c r="D1324" s="30"/>
      <c r="E1324" s="2" t="s">
        <v>392</v>
      </c>
      <c r="F1324" s="2" t="s">
        <v>106</v>
      </c>
      <c r="G1324" s="2" t="s">
        <v>103</v>
      </c>
      <c r="H1324" s="2">
        <v>221</v>
      </c>
      <c r="I1324" s="2">
        <v>207</v>
      </c>
      <c r="K1324" s="2">
        <v>3</v>
      </c>
      <c r="L1324" s="2" t="s">
        <v>136</v>
      </c>
      <c r="M1324" s="2" t="s">
        <v>476</v>
      </c>
      <c r="N1324" s="2" t="s">
        <v>479</v>
      </c>
      <c r="O1324" s="2" t="s">
        <v>514</v>
      </c>
      <c r="Q1324" s="1"/>
      <c r="S1324" s="9"/>
      <c r="T1324" s="10"/>
      <c r="U1324" s="8"/>
      <c r="V1324" s="2" t="s">
        <v>105</v>
      </c>
      <c r="W1324" s="2" t="s">
        <v>561</v>
      </c>
      <c r="X1324" s="45" t="str" cm="1">
        <f t="array" ref="X1324">IF(X1298="TRUE",IF(AND(C1324&lt;&gt;1,C1325:C1326="",S1324:U1326=""), "FALSE","TRUE"),"FALSE")</f>
        <v>FALSE</v>
      </c>
      <c r="Z1324" s="1"/>
    </row>
    <row r="1325" spans="2:26" x14ac:dyDescent="0.4">
      <c r="B1325" s="7" t="s">
        <v>516</v>
      </c>
      <c r="C1325" s="8"/>
      <c r="D1325" s="31"/>
      <c r="E1325" s="2" t="s">
        <v>517</v>
      </c>
      <c r="F1325" s="2" t="s">
        <v>499</v>
      </c>
      <c r="G1325" s="2" t="s">
        <v>498</v>
      </c>
      <c r="H1325" s="2">
        <v>221</v>
      </c>
      <c r="I1325" s="2">
        <v>207</v>
      </c>
      <c r="K1325" s="2">
        <v>50</v>
      </c>
      <c r="L1325" s="2" t="s">
        <v>30</v>
      </c>
      <c r="M1325" s="2" t="s">
        <v>476</v>
      </c>
      <c r="N1325" s="2" t="s">
        <v>479</v>
      </c>
      <c r="O1325" s="2" t="s">
        <v>514</v>
      </c>
      <c r="Q1325" s="1"/>
      <c r="S1325" s="9"/>
      <c r="T1325" s="10"/>
      <c r="U1325" s="8"/>
      <c r="W1325" s="2" t="s">
        <v>563</v>
      </c>
      <c r="X1325" s="45" t="str" cm="1">
        <f t="array" ref="X1325">IF(X1298="TRUE",IF(AND(C1324&lt;&gt;1,C1325:C1326="",S1324:U1326=""), "FALSE","TRUE"),"FALSE")</f>
        <v>FALSE</v>
      </c>
      <c r="Z1325" s="1"/>
    </row>
    <row r="1326" spans="2:26" x14ac:dyDescent="0.4">
      <c r="B1326" s="7" t="s">
        <v>508</v>
      </c>
      <c r="C1326" s="8"/>
      <c r="D1326" s="31"/>
      <c r="E1326" s="2" t="s">
        <v>518</v>
      </c>
      <c r="F1326" s="2" t="s">
        <v>512</v>
      </c>
      <c r="G1326" s="2" t="s">
        <v>511</v>
      </c>
      <c r="H1326" s="2">
        <v>221</v>
      </c>
      <c r="I1326" s="2">
        <v>207</v>
      </c>
      <c r="K1326" s="2">
        <v>120</v>
      </c>
      <c r="L1326" s="2" t="s">
        <v>30</v>
      </c>
      <c r="M1326" s="2" t="s">
        <v>476</v>
      </c>
      <c r="N1326" s="2" t="s">
        <v>479</v>
      </c>
      <c r="O1326" s="2" t="s">
        <v>514</v>
      </c>
      <c r="Q1326" s="1"/>
      <c r="S1326" s="9"/>
      <c r="T1326" s="10"/>
      <c r="U1326" s="8"/>
      <c r="W1326" s="2" t="s">
        <v>565</v>
      </c>
      <c r="X1326" s="45" t="str" cm="1">
        <f t="array" ref="X1326">IF(X1298="TRUE",IF(AND(C1324&lt;&gt;1,C1325:C1326="",S1324:U1326=""), "FALSE","TRUE"),"FALSE")</f>
        <v>FALSE</v>
      </c>
      <c r="Z1326" s="1"/>
    </row>
    <row r="1327" spans="2:26" x14ac:dyDescent="0.4">
      <c r="B1327" s="7" t="s">
        <v>134</v>
      </c>
      <c r="C1327" s="5">
        <v>4</v>
      </c>
      <c r="D1327" s="30"/>
      <c r="E1327" s="2" t="s">
        <v>392</v>
      </c>
      <c r="F1327" s="2" t="s">
        <v>106</v>
      </c>
      <c r="G1327" s="2" t="s">
        <v>103</v>
      </c>
      <c r="H1327" s="2">
        <v>221</v>
      </c>
      <c r="I1327" s="2">
        <v>207</v>
      </c>
      <c r="K1327" s="2">
        <v>3</v>
      </c>
      <c r="L1327" s="2" t="s">
        <v>136</v>
      </c>
      <c r="M1327" s="2" t="s">
        <v>476</v>
      </c>
      <c r="N1327" s="2" t="s">
        <v>479</v>
      </c>
      <c r="O1327" s="2" t="s">
        <v>514</v>
      </c>
      <c r="Q1327" s="1"/>
      <c r="S1327" s="9"/>
      <c r="T1327" s="10"/>
      <c r="U1327" s="8"/>
      <c r="V1327" s="2" t="s">
        <v>105</v>
      </c>
      <c r="W1327" s="2" t="s">
        <v>561</v>
      </c>
      <c r="X1327" s="45" t="str" cm="1">
        <f t="array" ref="X1327">IF(X1298="TRUE",IF(AND(C1327&lt;&gt;1,C1328:C1329="",S1327:U1329=""), "FALSE","TRUE"),"FALSE")</f>
        <v>FALSE</v>
      </c>
      <c r="Z1327" s="1"/>
    </row>
    <row r="1328" spans="2:26" x14ac:dyDescent="0.4">
      <c r="B1328" s="7" t="s">
        <v>516</v>
      </c>
      <c r="C1328" s="8"/>
      <c r="D1328" s="31"/>
      <c r="E1328" s="2" t="s">
        <v>517</v>
      </c>
      <c r="F1328" s="2" t="s">
        <v>499</v>
      </c>
      <c r="G1328" s="2" t="s">
        <v>498</v>
      </c>
      <c r="H1328" s="2">
        <v>221</v>
      </c>
      <c r="I1328" s="2">
        <v>207</v>
      </c>
      <c r="K1328" s="2">
        <v>50</v>
      </c>
      <c r="L1328" s="2" t="s">
        <v>30</v>
      </c>
      <c r="M1328" s="2" t="s">
        <v>476</v>
      </c>
      <c r="N1328" s="2" t="s">
        <v>479</v>
      </c>
      <c r="O1328" s="2" t="s">
        <v>514</v>
      </c>
      <c r="Q1328" s="1"/>
      <c r="S1328" s="9"/>
      <c r="T1328" s="10"/>
      <c r="U1328" s="8"/>
      <c r="W1328" s="2" t="s">
        <v>563</v>
      </c>
      <c r="X1328" s="45" t="str" cm="1">
        <f t="array" ref="X1328">IF(X1298="TRUE",IF(AND(C1327&lt;&gt;1,C1328:C1329="",S1327:U1329=""), "FALSE","TRUE"),"FALSE")</f>
        <v>FALSE</v>
      </c>
      <c r="Z1328" s="1"/>
    </row>
    <row r="1329" spans="2:26" x14ac:dyDescent="0.4">
      <c r="B1329" s="7" t="s">
        <v>508</v>
      </c>
      <c r="C1329" s="8"/>
      <c r="D1329" s="31"/>
      <c r="E1329" s="2" t="s">
        <v>518</v>
      </c>
      <c r="F1329" s="2" t="s">
        <v>512</v>
      </c>
      <c r="G1329" s="2" t="s">
        <v>511</v>
      </c>
      <c r="H1329" s="2">
        <v>221</v>
      </c>
      <c r="I1329" s="2">
        <v>207</v>
      </c>
      <c r="K1329" s="2">
        <v>120</v>
      </c>
      <c r="L1329" s="2" t="s">
        <v>30</v>
      </c>
      <c r="M1329" s="2" t="s">
        <v>476</v>
      </c>
      <c r="N1329" s="2" t="s">
        <v>479</v>
      </c>
      <c r="O1329" s="2" t="s">
        <v>514</v>
      </c>
      <c r="Q1329" s="1"/>
      <c r="S1329" s="9"/>
      <c r="T1329" s="10"/>
      <c r="U1329" s="8"/>
      <c r="W1329" s="2" t="s">
        <v>565</v>
      </c>
      <c r="X1329" s="45" t="str" cm="1">
        <f t="array" ref="X1329">IF(X1298="TRUE",IF(AND(C1327&lt;&gt;1,C1328:C1329="",S1327:U1329=""), "FALSE","TRUE"),"FALSE")</f>
        <v>FALSE</v>
      </c>
      <c r="Z1329" s="1"/>
    </row>
    <row r="1330" spans="2:26" x14ac:dyDescent="0.4">
      <c r="B1330" s="7" t="s">
        <v>134</v>
      </c>
      <c r="C1330" s="5">
        <v>5</v>
      </c>
      <c r="D1330" s="30"/>
      <c r="E1330" s="2" t="s">
        <v>392</v>
      </c>
      <c r="F1330" s="2" t="s">
        <v>106</v>
      </c>
      <c r="G1330" s="2" t="s">
        <v>103</v>
      </c>
      <c r="H1330" s="2">
        <v>221</v>
      </c>
      <c r="I1330" s="2">
        <v>207</v>
      </c>
      <c r="K1330" s="2">
        <v>3</v>
      </c>
      <c r="L1330" s="2" t="s">
        <v>136</v>
      </c>
      <c r="M1330" s="2" t="s">
        <v>476</v>
      </c>
      <c r="N1330" s="2" t="s">
        <v>479</v>
      </c>
      <c r="O1330" s="2" t="s">
        <v>514</v>
      </c>
      <c r="Q1330" s="1"/>
      <c r="S1330" s="9"/>
      <c r="T1330" s="10"/>
      <c r="U1330" s="8"/>
      <c r="V1330" s="2" t="s">
        <v>105</v>
      </c>
      <c r="W1330" s="2" t="s">
        <v>561</v>
      </c>
      <c r="X1330" s="45" t="str" cm="1">
        <f t="array" ref="X1330">IF(X1298="TRUE",IF(AND(C1330&lt;&gt;1,C1331:C1332="",S1330:U1332=""), "FALSE","TRUE"),"FALSE")</f>
        <v>FALSE</v>
      </c>
      <c r="Z1330" s="1"/>
    </row>
    <row r="1331" spans="2:26" x14ac:dyDescent="0.4">
      <c r="B1331" s="7" t="s">
        <v>516</v>
      </c>
      <c r="C1331" s="8"/>
      <c r="D1331" s="31"/>
      <c r="E1331" s="2" t="s">
        <v>517</v>
      </c>
      <c r="F1331" s="2" t="s">
        <v>499</v>
      </c>
      <c r="G1331" s="2" t="s">
        <v>498</v>
      </c>
      <c r="H1331" s="2">
        <v>221</v>
      </c>
      <c r="I1331" s="2">
        <v>207</v>
      </c>
      <c r="K1331" s="2">
        <v>50</v>
      </c>
      <c r="L1331" s="2" t="s">
        <v>30</v>
      </c>
      <c r="M1331" s="2" t="s">
        <v>476</v>
      </c>
      <c r="N1331" s="2" t="s">
        <v>479</v>
      </c>
      <c r="O1331" s="2" t="s">
        <v>514</v>
      </c>
      <c r="Q1331" s="1"/>
      <c r="S1331" s="9"/>
      <c r="T1331" s="10"/>
      <c r="U1331" s="8"/>
      <c r="W1331" s="2" t="s">
        <v>563</v>
      </c>
      <c r="X1331" s="45" t="str" cm="1">
        <f t="array" ref="X1331">IF(X1298="TRUE",IF(AND(C1330&lt;&gt;1,C1331:C1332="",S1330:U1332=""), "FALSE","TRUE"),"FALSE")</f>
        <v>FALSE</v>
      </c>
      <c r="Z1331" s="1"/>
    </row>
    <row r="1332" spans="2:26" collapsed="1" x14ac:dyDescent="0.4">
      <c r="B1332" s="7" t="s">
        <v>508</v>
      </c>
      <c r="C1332" s="8"/>
      <c r="D1332" s="31"/>
      <c r="E1332" s="2" t="s">
        <v>518</v>
      </c>
      <c r="F1332" s="2" t="s">
        <v>512</v>
      </c>
      <c r="G1332" s="2" t="s">
        <v>511</v>
      </c>
      <c r="H1332" s="2">
        <v>221</v>
      </c>
      <c r="I1332" s="2">
        <v>207</v>
      </c>
      <c r="K1332" s="2">
        <v>120</v>
      </c>
      <c r="L1332" s="2" t="s">
        <v>30</v>
      </c>
      <c r="M1332" s="2" t="s">
        <v>476</v>
      </c>
      <c r="N1332" s="2" t="s">
        <v>479</v>
      </c>
      <c r="O1332" s="2" t="s">
        <v>514</v>
      </c>
      <c r="Q1332" s="1"/>
      <c r="S1332" s="9"/>
      <c r="T1332" s="10"/>
      <c r="U1332" s="8"/>
      <c r="W1332" s="2" t="s">
        <v>565</v>
      </c>
      <c r="X1332" s="45" t="str" cm="1">
        <f t="array" ref="X1332">IF(X1298="TRUE",IF(AND(C1330&lt;&gt;1,C1331:C1332="",S1330:U1332=""), "FALSE","TRUE"),"FALSE")</f>
        <v>FALSE</v>
      </c>
      <c r="Z1332" s="1"/>
    </row>
    <row r="1333" spans="2:26" hidden="1" outlineLevel="1" x14ac:dyDescent="0.4">
      <c r="B1333" s="7" t="s">
        <v>134</v>
      </c>
      <c r="C1333" s="5">
        <v>6</v>
      </c>
      <c r="D1333" s="30"/>
      <c r="E1333" s="2" t="s">
        <v>392</v>
      </c>
      <c r="F1333" s="2" t="s">
        <v>106</v>
      </c>
      <c r="G1333" s="2" t="s">
        <v>103</v>
      </c>
      <c r="H1333" s="2">
        <v>221</v>
      </c>
      <c r="I1333" s="2">
        <v>207</v>
      </c>
      <c r="K1333" s="2">
        <v>3</v>
      </c>
      <c r="L1333" s="2" t="s">
        <v>136</v>
      </c>
      <c r="M1333" s="2" t="s">
        <v>476</v>
      </c>
      <c r="N1333" s="2" t="s">
        <v>479</v>
      </c>
      <c r="O1333" s="2" t="s">
        <v>514</v>
      </c>
      <c r="Q1333" s="1"/>
      <c r="S1333" s="9"/>
      <c r="T1333" s="10"/>
      <c r="U1333" s="8"/>
      <c r="V1333" s="2" t="s">
        <v>105</v>
      </c>
      <c r="W1333" s="2" t="s">
        <v>561</v>
      </c>
      <c r="X1333" s="45" t="str" cm="1">
        <f t="array" ref="X1333">IF(X1298="TRUE",IF(AND(C1333&lt;&gt;1,C1334:C1335="",S1333:U1335=""), "FALSE","TRUE"),"FALSE")</f>
        <v>FALSE</v>
      </c>
      <c r="Z1333" s="1"/>
    </row>
    <row r="1334" spans="2:26" hidden="1" outlineLevel="1" x14ac:dyDescent="0.4">
      <c r="B1334" s="7" t="s">
        <v>516</v>
      </c>
      <c r="C1334" s="8"/>
      <c r="D1334" s="31"/>
      <c r="E1334" s="2" t="s">
        <v>517</v>
      </c>
      <c r="F1334" s="2" t="s">
        <v>499</v>
      </c>
      <c r="G1334" s="2" t="s">
        <v>498</v>
      </c>
      <c r="H1334" s="2">
        <v>221</v>
      </c>
      <c r="I1334" s="2">
        <v>207</v>
      </c>
      <c r="K1334" s="2">
        <v>50</v>
      </c>
      <c r="L1334" s="2" t="s">
        <v>30</v>
      </c>
      <c r="M1334" s="2" t="s">
        <v>476</v>
      </c>
      <c r="N1334" s="2" t="s">
        <v>479</v>
      </c>
      <c r="O1334" s="2" t="s">
        <v>514</v>
      </c>
      <c r="Q1334" s="1"/>
      <c r="S1334" s="9"/>
      <c r="T1334" s="10"/>
      <c r="U1334" s="8"/>
      <c r="W1334" s="2" t="s">
        <v>563</v>
      </c>
      <c r="X1334" s="45" t="str" cm="1">
        <f t="array" ref="X1334">IF(X1298="TRUE",IF(AND(C1333&lt;&gt;1,C1334:C1335="",S1333:U1335=""), "FALSE","TRUE"),"FALSE")</f>
        <v>FALSE</v>
      </c>
      <c r="Z1334" s="1"/>
    </row>
    <row r="1335" spans="2:26" hidden="1" outlineLevel="1" x14ac:dyDescent="0.4">
      <c r="B1335" s="7" t="s">
        <v>508</v>
      </c>
      <c r="C1335" s="8"/>
      <c r="D1335" s="31"/>
      <c r="E1335" s="2" t="s">
        <v>518</v>
      </c>
      <c r="F1335" s="2" t="s">
        <v>512</v>
      </c>
      <c r="G1335" s="2" t="s">
        <v>511</v>
      </c>
      <c r="H1335" s="2">
        <v>221</v>
      </c>
      <c r="I1335" s="2">
        <v>207</v>
      </c>
      <c r="K1335" s="2">
        <v>120</v>
      </c>
      <c r="L1335" s="2" t="s">
        <v>30</v>
      </c>
      <c r="M1335" s="2" t="s">
        <v>476</v>
      </c>
      <c r="N1335" s="2" t="s">
        <v>479</v>
      </c>
      <c r="O1335" s="2" t="s">
        <v>514</v>
      </c>
      <c r="Q1335" s="1"/>
      <c r="S1335" s="9"/>
      <c r="T1335" s="10"/>
      <c r="U1335" s="8"/>
      <c r="W1335" s="2" t="s">
        <v>565</v>
      </c>
      <c r="X1335" s="45" t="str" cm="1">
        <f t="array" ref="X1335">IF(X1298="TRUE",IF(AND(C1333&lt;&gt;1,C1334:C1335="",S1333:U1335=""), "FALSE","TRUE"),"FALSE")</f>
        <v>FALSE</v>
      </c>
      <c r="Z1335" s="1"/>
    </row>
    <row r="1336" spans="2:26" hidden="1" outlineLevel="1" x14ac:dyDescent="0.4">
      <c r="B1336" s="7" t="s">
        <v>134</v>
      </c>
      <c r="C1336" s="5">
        <v>7</v>
      </c>
      <c r="D1336" s="30"/>
      <c r="E1336" s="2" t="s">
        <v>392</v>
      </c>
      <c r="F1336" s="2" t="s">
        <v>106</v>
      </c>
      <c r="G1336" s="2" t="s">
        <v>103</v>
      </c>
      <c r="H1336" s="2">
        <v>221</v>
      </c>
      <c r="I1336" s="2">
        <v>207</v>
      </c>
      <c r="K1336" s="2">
        <v>3</v>
      </c>
      <c r="L1336" s="2" t="s">
        <v>136</v>
      </c>
      <c r="M1336" s="2" t="s">
        <v>476</v>
      </c>
      <c r="N1336" s="2" t="s">
        <v>479</v>
      </c>
      <c r="O1336" s="2" t="s">
        <v>514</v>
      </c>
      <c r="Q1336" s="1"/>
      <c r="S1336" s="9"/>
      <c r="T1336" s="10"/>
      <c r="U1336" s="8"/>
      <c r="V1336" s="2" t="s">
        <v>105</v>
      </c>
      <c r="W1336" s="2" t="s">
        <v>561</v>
      </c>
      <c r="X1336" s="45" t="str" cm="1">
        <f t="array" ref="X1336">IF(X1298="TRUE",IF(AND(C1336&lt;&gt;1,C1337:C1338="",S1336:U1338=""), "FALSE","TRUE"),"FALSE")</f>
        <v>FALSE</v>
      </c>
      <c r="Z1336" s="1"/>
    </row>
    <row r="1337" spans="2:26" hidden="1" outlineLevel="1" x14ac:dyDescent="0.4">
      <c r="B1337" s="7" t="s">
        <v>516</v>
      </c>
      <c r="C1337" s="8"/>
      <c r="D1337" s="31"/>
      <c r="E1337" s="2" t="s">
        <v>517</v>
      </c>
      <c r="F1337" s="2" t="s">
        <v>499</v>
      </c>
      <c r="G1337" s="2" t="s">
        <v>498</v>
      </c>
      <c r="H1337" s="2">
        <v>221</v>
      </c>
      <c r="I1337" s="2">
        <v>207</v>
      </c>
      <c r="K1337" s="2">
        <v>50</v>
      </c>
      <c r="L1337" s="2" t="s">
        <v>30</v>
      </c>
      <c r="M1337" s="2" t="s">
        <v>476</v>
      </c>
      <c r="N1337" s="2" t="s">
        <v>479</v>
      </c>
      <c r="O1337" s="2" t="s">
        <v>514</v>
      </c>
      <c r="Q1337" s="1"/>
      <c r="S1337" s="9"/>
      <c r="T1337" s="10"/>
      <c r="U1337" s="8"/>
      <c r="W1337" s="2" t="s">
        <v>563</v>
      </c>
      <c r="X1337" s="45" t="str" cm="1">
        <f t="array" ref="X1337">IF(X1298="TRUE",IF(AND(C1336&lt;&gt;1,C1337:C1338="",S1336:U1338=""), "FALSE","TRUE"),"FALSE")</f>
        <v>FALSE</v>
      </c>
      <c r="Z1337" s="1"/>
    </row>
    <row r="1338" spans="2:26" hidden="1" outlineLevel="1" x14ac:dyDescent="0.4">
      <c r="B1338" s="7" t="s">
        <v>508</v>
      </c>
      <c r="C1338" s="8"/>
      <c r="D1338" s="31"/>
      <c r="E1338" s="2" t="s">
        <v>518</v>
      </c>
      <c r="F1338" s="2" t="s">
        <v>512</v>
      </c>
      <c r="G1338" s="2" t="s">
        <v>511</v>
      </c>
      <c r="H1338" s="2">
        <v>221</v>
      </c>
      <c r="I1338" s="2">
        <v>207</v>
      </c>
      <c r="K1338" s="2">
        <v>120</v>
      </c>
      <c r="L1338" s="2" t="s">
        <v>30</v>
      </c>
      <c r="M1338" s="2" t="s">
        <v>476</v>
      </c>
      <c r="N1338" s="2" t="s">
        <v>479</v>
      </c>
      <c r="O1338" s="2" t="s">
        <v>514</v>
      </c>
      <c r="Q1338" s="1"/>
      <c r="S1338" s="9"/>
      <c r="T1338" s="10"/>
      <c r="U1338" s="8"/>
      <c r="W1338" s="2" t="s">
        <v>565</v>
      </c>
      <c r="X1338" s="45" t="str" cm="1">
        <f t="array" ref="X1338">IF(X1298="TRUE",IF(AND(C1336&lt;&gt;1,C1337:C1338="",S1336:U1338=""), "FALSE","TRUE"),"FALSE")</f>
        <v>FALSE</v>
      </c>
      <c r="Z1338" s="1"/>
    </row>
    <row r="1339" spans="2:26" hidden="1" outlineLevel="1" x14ac:dyDescent="0.4">
      <c r="B1339" s="7" t="s">
        <v>134</v>
      </c>
      <c r="C1339" s="5">
        <v>8</v>
      </c>
      <c r="D1339" s="30"/>
      <c r="E1339" s="2" t="s">
        <v>392</v>
      </c>
      <c r="F1339" s="2" t="s">
        <v>106</v>
      </c>
      <c r="G1339" s="2" t="s">
        <v>103</v>
      </c>
      <c r="H1339" s="2">
        <v>221</v>
      </c>
      <c r="I1339" s="2">
        <v>207</v>
      </c>
      <c r="K1339" s="2">
        <v>3</v>
      </c>
      <c r="L1339" s="2" t="s">
        <v>136</v>
      </c>
      <c r="M1339" s="2" t="s">
        <v>476</v>
      </c>
      <c r="N1339" s="2" t="s">
        <v>479</v>
      </c>
      <c r="O1339" s="2" t="s">
        <v>514</v>
      </c>
      <c r="Q1339" s="1"/>
      <c r="S1339" s="9"/>
      <c r="T1339" s="10"/>
      <c r="U1339" s="8"/>
      <c r="V1339" s="2" t="s">
        <v>105</v>
      </c>
      <c r="W1339" s="2" t="s">
        <v>561</v>
      </c>
      <c r="X1339" s="45" t="str" cm="1">
        <f t="array" ref="X1339">IF(X1298="TRUE",IF(AND(C1339&lt;&gt;1,C1340:C1341="",S1339:U1341=""), "FALSE","TRUE"),"FALSE")</f>
        <v>FALSE</v>
      </c>
      <c r="Z1339" s="1"/>
    </row>
    <row r="1340" spans="2:26" hidden="1" outlineLevel="1" x14ac:dyDescent="0.4">
      <c r="B1340" s="7" t="s">
        <v>516</v>
      </c>
      <c r="C1340" s="8"/>
      <c r="D1340" s="31"/>
      <c r="E1340" s="2" t="s">
        <v>517</v>
      </c>
      <c r="F1340" s="2" t="s">
        <v>499</v>
      </c>
      <c r="G1340" s="2" t="s">
        <v>498</v>
      </c>
      <c r="H1340" s="2">
        <v>221</v>
      </c>
      <c r="I1340" s="2">
        <v>207</v>
      </c>
      <c r="K1340" s="2">
        <v>50</v>
      </c>
      <c r="L1340" s="2" t="s">
        <v>30</v>
      </c>
      <c r="M1340" s="2" t="s">
        <v>476</v>
      </c>
      <c r="N1340" s="2" t="s">
        <v>479</v>
      </c>
      <c r="O1340" s="2" t="s">
        <v>514</v>
      </c>
      <c r="Q1340" s="1"/>
      <c r="S1340" s="9"/>
      <c r="T1340" s="10"/>
      <c r="U1340" s="8"/>
      <c r="W1340" s="2" t="s">
        <v>563</v>
      </c>
      <c r="X1340" s="45" t="str" cm="1">
        <f t="array" ref="X1340">IF(X1298="TRUE",IF(AND(C1339&lt;&gt;1,C1340:C1341="",S1339:U1341=""), "FALSE","TRUE"),"FALSE")</f>
        <v>FALSE</v>
      </c>
      <c r="Z1340" s="1"/>
    </row>
    <row r="1341" spans="2:26" hidden="1" outlineLevel="1" x14ac:dyDescent="0.4">
      <c r="B1341" s="7" t="s">
        <v>508</v>
      </c>
      <c r="C1341" s="8"/>
      <c r="D1341" s="31"/>
      <c r="E1341" s="2" t="s">
        <v>518</v>
      </c>
      <c r="F1341" s="2" t="s">
        <v>512</v>
      </c>
      <c r="G1341" s="2" t="s">
        <v>511</v>
      </c>
      <c r="H1341" s="2">
        <v>221</v>
      </c>
      <c r="I1341" s="2">
        <v>207</v>
      </c>
      <c r="K1341" s="2">
        <v>120</v>
      </c>
      <c r="L1341" s="2" t="s">
        <v>30</v>
      </c>
      <c r="M1341" s="2" t="s">
        <v>476</v>
      </c>
      <c r="N1341" s="2" t="s">
        <v>479</v>
      </c>
      <c r="O1341" s="2" t="s">
        <v>514</v>
      </c>
      <c r="Q1341" s="1"/>
      <c r="S1341" s="9"/>
      <c r="T1341" s="10"/>
      <c r="U1341" s="8"/>
      <c r="W1341" s="2" t="s">
        <v>565</v>
      </c>
      <c r="X1341" s="45" t="str" cm="1">
        <f t="array" ref="X1341">IF(X1298="TRUE",IF(AND(C1339&lt;&gt;1,C1340:C1341="",S1339:U1341=""), "FALSE","TRUE"),"FALSE")</f>
        <v>FALSE</v>
      </c>
      <c r="Z1341" s="1"/>
    </row>
    <row r="1342" spans="2:26" hidden="1" outlineLevel="1" x14ac:dyDescent="0.4">
      <c r="B1342" s="7" t="s">
        <v>134</v>
      </c>
      <c r="C1342" s="5">
        <v>9</v>
      </c>
      <c r="D1342" s="30"/>
      <c r="E1342" s="2" t="s">
        <v>392</v>
      </c>
      <c r="F1342" s="2" t="s">
        <v>106</v>
      </c>
      <c r="G1342" s="2" t="s">
        <v>103</v>
      </c>
      <c r="H1342" s="2">
        <v>221</v>
      </c>
      <c r="I1342" s="2">
        <v>207</v>
      </c>
      <c r="K1342" s="2">
        <v>3</v>
      </c>
      <c r="L1342" s="2" t="s">
        <v>136</v>
      </c>
      <c r="M1342" s="2" t="s">
        <v>476</v>
      </c>
      <c r="N1342" s="2" t="s">
        <v>479</v>
      </c>
      <c r="O1342" s="2" t="s">
        <v>514</v>
      </c>
      <c r="Q1342" s="1"/>
      <c r="S1342" s="9"/>
      <c r="T1342" s="10"/>
      <c r="U1342" s="8"/>
      <c r="V1342" s="2" t="s">
        <v>105</v>
      </c>
      <c r="W1342" s="2" t="s">
        <v>561</v>
      </c>
      <c r="X1342" s="45" t="str" cm="1">
        <f t="array" ref="X1342">IF(X1298="TRUE",IF(AND(C1342&lt;&gt;1,C1343:C1344="",S1342:U1344=""), "FALSE","TRUE"),"FALSE")</f>
        <v>FALSE</v>
      </c>
      <c r="Z1342" s="1"/>
    </row>
    <row r="1343" spans="2:26" hidden="1" outlineLevel="1" x14ac:dyDescent="0.4">
      <c r="B1343" s="7" t="s">
        <v>516</v>
      </c>
      <c r="C1343" s="8"/>
      <c r="D1343" s="31"/>
      <c r="E1343" s="2" t="s">
        <v>517</v>
      </c>
      <c r="F1343" s="2" t="s">
        <v>499</v>
      </c>
      <c r="G1343" s="2" t="s">
        <v>498</v>
      </c>
      <c r="H1343" s="2">
        <v>221</v>
      </c>
      <c r="I1343" s="2">
        <v>207</v>
      </c>
      <c r="K1343" s="2">
        <v>50</v>
      </c>
      <c r="L1343" s="2" t="s">
        <v>30</v>
      </c>
      <c r="M1343" s="2" t="s">
        <v>476</v>
      </c>
      <c r="N1343" s="2" t="s">
        <v>479</v>
      </c>
      <c r="O1343" s="2" t="s">
        <v>514</v>
      </c>
      <c r="Q1343" s="1"/>
      <c r="S1343" s="9"/>
      <c r="T1343" s="10"/>
      <c r="U1343" s="8"/>
      <c r="W1343" s="2" t="s">
        <v>563</v>
      </c>
      <c r="X1343" s="45" t="str" cm="1">
        <f t="array" ref="X1343">IF(X1298="TRUE",IF(AND(C1342&lt;&gt;1,C1343:C1344="",S1342:U1344=""), "FALSE","TRUE"),"FALSE")</f>
        <v>FALSE</v>
      </c>
      <c r="Z1343" s="1"/>
    </row>
    <row r="1344" spans="2:26" hidden="1" outlineLevel="1" x14ac:dyDescent="0.4">
      <c r="B1344" s="7" t="s">
        <v>508</v>
      </c>
      <c r="C1344" s="8"/>
      <c r="D1344" s="31"/>
      <c r="E1344" s="2" t="s">
        <v>518</v>
      </c>
      <c r="F1344" s="2" t="s">
        <v>512</v>
      </c>
      <c r="G1344" s="2" t="s">
        <v>511</v>
      </c>
      <c r="H1344" s="2">
        <v>221</v>
      </c>
      <c r="I1344" s="2">
        <v>207</v>
      </c>
      <c r="K1344" s="2">
        <v>120</v>
      </c>
      <c r="L1344" s="2" t="s">
        <v>30</v>
      </c>
      <c r="M1344" s="2" t="s">
        <v>476</v>
      </c>
      <c r="N1344" s="2" t="s">
        <v>479</v>
      </c>
      <c r="O1344" s="2" t="s">
        <v>514</v>
      </c>
      <c r="Q1344" s="1"/>
      <c r="S1344" s="9"/>
      <c r="T1344" s="10"/>
      <c r="U1344" s="8"/>
      <c r="W1344" s="2" t="s">
        <v>565</v>
      </c>
      <c r="X1344" s="45" t="str" cm="1">
        <f t="array" ref="X1344">IF(X1298="TRUE",IF(AND(C1342&lt;&gt;1,C1343:C1344="",S1342:U1344=""), "FALSE","TRUE"),"FALSE")</f>
        <v>FALSE</v>
      </c>
      <c r="Z1344" s="1"/>
    </row>
    <row r="1345" spans="2:26" hidden="1" outlineLevel="1" x14ac:dyDescent="0.4">
      <c r="B1345" s="7" t="s">
        <v>134</v>
      </c>
      <c r="C1345" s="5">
        <v>10</v>
      </c>
      <c r="D1345" s="30"/>
      <c r="E1345" s="2" t="s">
        <v>392</v>
      </c>
      <c r="F1345" s="2" t="s">
        <v>106</v>
      </c>
      <c r="G1345" s="2" t="s">
        <v>103</v>
      </c>
      <c r="H1345" s="2">
        <v>221</v>
      </c>
      <c r="I1345" s="2">
        <v>207</v>
      </c>
      <c r="K1345" s="2">
        <v>3</v>
      </c>
      <c r="L1345" s="2" t="s">
        <v>136</v>
      </c>
      <c r="M1345" s="2" t="s">
        <v>476</v>
      </c>
      <c r="N1345" s="2" t="s">
        <v>479</v>
      </c>
      <c r="O1345" s="2" t="s">
        <v>514</v>
      </c>
      <c r="Q1345" s="1"/>
      <c r="S1345" s="9"/>
      <c r="T1345" s="10"/>
      <c r="U1345" s="8"/>
      <c r="V1345" s="2" t="s">
        <v>105</v>
      </c>
      <c r="W1345" s="2" t="s">
        <v>561</v>
      </c>
      <c r="X1345" s="45" t="str" cm="1">
        <f t="array" ref="X1345">IF(X1298="TRUE",IF(AND(C1345&lt;&gt;1,C1346:C1347="",S1345:U1347=""), "FALSE","TRUE"),"FALSE")</f>
        <v>FALSE</v>
      </c>
      <c r="Z1345" s="1"/>
    </row>
    <row r="1346" spans="2:26" hidden="1" outlineLevel="1" x14ac:dyDescent="0.4">
      <c r="B1346" s="7" t="s">
        <v>516</v>
      </c>
      <c r="C1346" s="8"/>
      <c r="D1346" s="31"/>
      <c r="E1346" s="2" t="s">
        <v>517</v>
      </c>
      <c r="F1346" s="2" t="s">
        <v>499</v>
      </c>
      <c r="G1346" s="2" t="s">
        <v>498</v>
      </c>
      <c r="H1346" s="2">
        <v>221</v>
      </c>
      <c r="I1346" s="2">
        <v>207</v>
      </c>
      <c r="K1346" s="2">
        <v>50</v>
      </c>
      <c r="L1346" s="2" t="s">
        <v>30</v>
      </c>
      <c r="M1346" s="2" t="s">
        <v>476</v>
      </c>
      <c r="N1346" s="2" t="s">
        <v>479</v>
      </c>
      <c r="O1346" s="2" t="s">
        <v>514</v>
      </c>
      <c r="Q1346" s="1"/>
      <c r="S1346" s="9"/>
      <c r="T1346" s="10"/>
      <c r="U1346" s="8"/>
      <c r="W1346" s="2" t="s">
        <v>563</v>
      </c>
      <c r="X1346" s="45" t="str" cm="1">
        <f t="array" ref="X1346">IF(X1298="TRUE",IF(AND(C1345&lt;&gt;1,C1346:C1347="",S1345:U1347=""), "FALSE","TRUE"),"FALSE")</f>
        <v>FALSE</v>
      </c>
      <c r="Z1346" s="1"/>
    </row>
    <row r="1347" spans="2:26" hidden="1" outlineLevel="1" x14ac:dyDescent="0.4">
      <c r="B1347" s="7" t="s">
        <v>508</v>
      </c>
      <c r="C1347" s="8"/>
      <c r="D1347" s="31"/>
      <c r="E1347" s="2" t="s">
        <v>518</v>
      </c>
      <c r="F1347" s="2" t="s">
        <v>512</v>
      </c>
      <c r="G1347" s="2" t="s">
        <v>511</v>
      </c>
      <c r="H1347" s="2">
        <v>221</v>
      </c>
      <c r="I1347" s="2">
        <v>207</v>
      </c>
      <c r="K1347" s="2">
        <v>120</v>
      </c>
      <c r="L1347" s="2" t="s">
        <v>30</v>
      </c>
      <c r="M1347" s="2" t="s">
        <v>476</v>
      </c>
      <c r="N1347" s="2" t="s">
        <v>479</v>
      </c>
      <c r="O1347" s="2" t="s">
        <v>514</v>
      </c>
      <c r="Q1347" s="1"/>
      <c r="S1347" s="9"/>
      <c r="T1347" s="10"/>
      <c r="U1347" s="8"/>
      <c r="W1347" s="2" t="s">
        <v>565</v>
      </c>
      <c r="X1347" s="45" t="str" cm="1">
        <f t="array" ref="X1347">IF(X1298="TRUE",IF(AND(C1345&lt;&gt;1,C1346:C1347="",S1345:U1347=""), "FALSE","TRUE"),"FALSE")</f>
        <v>FALSE</v>
      </c>
      <c r="Z1347" s="1"/>
    </row>
    <row r="1348" spans="2:26" hidden="1" outlineLevel="1" x14ac:dyDescent="0.4">
      <c r="B1348" s="7" t="s">
        <v>134</v>
      </c>
      <c r="C1348" s="5">
        <v>11</v>
      </c>
      <c r="D1348" s="30"/>
      <c r="E1348" s="2" t="s">
        <v>392</v>
      </c>
      <c r="F1348" s="2" t="s">
        <v>106</v>
      </c>
      <c r="G1348" s="2" t="s">
        <v>103</v>
      </c>
      <c r="H1348" s="2">
        <v>221</v>
      </c>
      <c r="I1348" s="2">
        <v>207</v>
      </c>
      <c r="K1348" s="2">
        <v>3</v>
      </c>
      <c r="L1348" s="2" t="s">
        <v>136</v>
      </c>
      <c r="M1348" s="2" t="s">
        <v>476</v>
      </c>
      <c r="N1348" s="2" t="s">
        <v>479</v>
      </c>
      <c r="O1348" s="2" t="s">
        <v>514</v>
      </c>
      <c r="Q1348" s="1"/>
      <c r="S1348" s="9"/>
      <c r="T1348" s="10"/>
      <c r="U1348" s="8"/>
      <c r="V1348" s="2" t="s">
        <v>105</v>
      </c>
      <c r="W1348" s="2" t="s">
        <v>561</v>
      </c>
      <c r="X1348" s="45" t="str" cm="1">
        <f t="array" ref="X1348">IF(X1298="TRUE",IF(AND(C1348&lt;&gt;1,C1349:C1350="",S1348:U1350=""), "FALSE","TRUE"),"FALSE")</f>
        <v>FALSE</v>
      </c>
      <c r="Z1348" s="1"/>
    </row>
    <row r="1349" spans="2:26" hidden="1" outlineLevel="1" x14ac:dyDescent="0.4">
      <c r="B1349" s="7" t="s">
        <v>516</v>
      </c>
      <c r="C1349" s="8"/>
      <c r="D1349" s="31"/>
      <c r="E1349" s="2" t="s">
        <v>517</v>
      </c>
      <c r="F1349" s="2" t="s">
        <v>499</v>
      </c>
      <c r="G1349" s="2" t="s">
        <v>498</v>
      </c>
      <c r="H1349" s="2">
        <v>221</v>
      </c>
      <c r="I1349" s="2">
        <v>207</v>
      </c>
      <c r="K1349" s="2">
        <v>50</v>
      </c>
      <c r="L1349" s="2" t="s">
        <v>30</v>
      </c>
      <c r="M1349" s="2" t="s">
        <v>476</v>
      </c>
      <c r="N1349" s="2" t="s">
        <v>479</v>
      </c>
      <c r="O1349" s="2" t="s">
        <v>514</v>
      </c>
      <c r="Q1349" s="1"/>
      <c r="S1349" s="9"/>
      <c r="T1349" s="10"/>
      <c r="U1349" s="8"/>
      <c r="W1349" s="2" t="s">
        <v>563</v>
      </c>
      <c r="X1349" s="45" t="str" cm="1">
        <f t="array" ref="X1349">IF(X1298="TRUE",IF(AND(C1348&lt;&gt;1,C1349:C1350="",S1348:U1350=""), "FALSE","TRUE"),"FALSE")</f>
        <v>FALSE</v>
      </c>
      <c r="Z1349" s="1"/>
    </row>
    <row r="1350" spans="2:26" hidden="1" outlineLevel="1" x14ac:dyDescent="0.4">
      <c r="B1350" s="7" t="s">
        <v>508</v>
      </c>
      <c r="C1350" s="8"/>
      <c r="D1350" s="31"/>
      <c r="E1350" s="2" t="s">
        <v>518</v>
      </c>
      <c r="F1350" s="2" t="s">
        <v>512</v>
      </c>
      <c r="G1350" s="2" t="s">
        <v>511</v>
      </c>
      <c r="H1350" s="2">
        <v>221</v>
      </c>
      <c r="I1350" s="2">
        <v>207</v>
      </c>
      <c r="K1350" s="2">
        <v>120</v>
      </c>
      <c r="L1350" s="2" t="s">
        <v>30</v>
      </c>
      <c r="M1350" s="2" t="s">
        <v>476</v>
      </c>
      <c r="N1350" s="2" t="s">
        <v>479</v>
      </c>
      <c r="O1350" s="2" t="s">
        <v>514</v>
      </c>
      <c r="Q1350" s="1"/>
      <c r="S1350" s="9"/>
      <c r="T1350" s="10"/>
      <c r="U1350" s="8"/>
      <c r="W1350" s="2" t="s">
        <v>565</v>
      </c>
      <c r="X1350" s="45" t="str" cm="1">
        <f t="array" ref="X1350">IF(X1298="TRUE",IF(AND(C1348&lt;&gt;1,C1349:C1350="",S1348:U1350=""), "FALSE","TRUE"),"FALSE")</f>
        <v>FALSE</v>
      </c>
      <c r="Z1350" s="1"/>
    </row>
    <row r="1351" spans="2:26" hidden="1" outlineLevel="1" x14ac:dyDescent="0.4">
      <c r="B1351" s="7" t="s">
        <v>134</v>
      </c>
      <c r="C1351" s="5">
        <v>12</v>
      </c>
      <c r="D1351" s="30"/>
      <c r="E1351" s="2" t="s">
        <v>392</v>
      </c>
      <c r="F1351" s="2" t="s">
        <v>106</v>
      </c>
      <c r="G1351" s="2" t="s">
        <v>103</v>
      </c>
      <c r="H1351" s="2">
        <v>221</v>
      </c>
      <c r="I1351" s="2">
        <v>207</v>
      </c>
      <c r="K1351" s="2">
        <v>3</v>
      </c>
      <c r="L1351" s="2" t="s">
        <v>136</v>
      </c>
      <c r="M1351" s="2" t="s">
        <v>476</v>
      </c>
      <c r="N1351" s="2" t="s">
        <v>479</v>
      </c>
      <c r="O1351" s="2" t="s">
        <v>514</v>
      </c>
      <c r="Q1351" s="1"/>
      <c r="S1351" s="9"/>
      <c r="T1351" s="10"/>
      <c r="U1351" s="8"/>
      <c r="V1351" s="2" t="s">
        <v>105</v>
      </c>
      <c r="W1351" s="2" t="s">
        <v>561</v>
      </c>
      <c r="X1351" s="45" t="str" cm="1">
        <f t="array" ref="X1351">IF(X1298="TRUE",IF(AND(C1351&lt;&gt;1,C1352:C1353="",S1351:U1353=""), "FALSE","TRUE"),"FALSE")</f>
        <v>FALSE</v>
      </c>
      <c r="Z1351" s="1"/>
    </row>
    <row r="1352" spans="2:26" hidden="1" outlineLevel="1" x14ac:dyDescent="0.4">
      <c r="B1352" s="7" t="s">
        <v>516</v>
      </c>
      <c r="C1352" s="8"/>
      <c r="D1352" s="31"/>
      <c r="E1352" s="2" t="s">
        <v>517</v>
      </c>
      <c r="F1352" s="2" t="s">
        <v>499</v>
      </c>
      <c r="G1352" s="2" t="s">
        <v>498</v>
      </c>
      <c r="H1352" s="2">
        <v>221</v>
      </c>
      <c r="I1352" s="2">
        <v>207</v>
      </c>
      <c r="K1352" s="2">
        <v>50</v>
      </c>
      <c r="L1352" s="2" t="s">
        <v>30</v>
      </c>
      <c r="M1352" s="2" t="s">
        <v>476</v>
      </c>
      <c r="N1352" s="2" t="s">
        <v>479</v>
      </c>
      <c r="O1352" s="2" t="s">
        <v>514</v>
      </c>
      <c r="Q1352" s="1"/>
      <c r="S1352" s="9"/>
      <c r="T1352" s="10"/>
      <c r="U1352" s="8"/>
      <c r="W1352" s="2" t="s">
        <v>563</v>
      </c>
      <c r="X1352" s="45" t="str" cm="1">
        <f t="array" ref="X1352">IF(X1298="TRUE",IF(AND(C1351&lt;&gt;1,C1352:C1353="",S1351:U1353=""), "FALSE","TRUE"),"FALSE")</f>
        <v>FALSE</v>
      </c>
      <c r="Z1352" s="1"/>
    </row>
    <row r="1353" spans="2:26" hidden="1" outlineLevel="1" x14ac:dyDescent="0.4">
      <c r="B1353" s="7" t="s">
        <v>508</v>
      </c>
      <c r="C1353" s="8"/>
      <c r="D1353" s="31"/>
      <c r="E1353" s="2" t="s">
        <v>518</v>
      </c>
      <c r="F1353" s="2" t="s">
        <v>512</v>
      </c>
      <c r="G1353" s="2" t="s">
        <v>511</v>
      </c>
      <c r="H1353" s="2">
        <v>221</v>
      </c>
      <c r="I1353" s="2">
        <v>207</v>
      </c>
      <c r="K1353" s="2">
        <v>120</v>
      </c>
      <c r="L1353" s="2" t="s">
        <v>30</v>
      </c>
      <c r="M1353" s="2" t="s">
        <v>476</v>
      </c>
      <c r="N1353" s="2" t="s">
        <v>479</v>
      </c>
      <c r="O1353" s="2" t="s">
        <v>514</v>
      </c>
      <c r="Q1353" s="1"/>
      <c r="S1353" s="9"/>
      <c r="T1353" s="10"/>
      <c r="U1353" s="8"/>
      <c r="W1353" s="2" t="s">
        <v>565</v>
      </c>
      <c r="X1353" s="45" t="str" cm="1">
        <f t="array" ref="X1353">IF(X1298="TRUE",IF(AND(C1351&lt;&gt;1,C1352:C1353="",S1351:U1353=""), "FALSE","TRUE"),"FALSE")</f>
        <v>FALSE</v>
      </c>
      <c r="Z1353" s="1"/>
    </row>
    <row r="1354" spans="2:26" hidden="1" outlineLevel="1" x14ac:dyDescent="0.4">
      <c r="B1354" s="7" t="s">
        <v>134</v>
      </c>
      <c r="C1354" s="5">
        <v>13</v>
      </c>
      <c r="D1354" s="30"/>
      <c r="E1354" s="2" t="s">
        <v>392</v>
      </c>
      <c r="F1354" s="2" t="s">
        <v>106</v>
      </c>
      <c r="G1354" s="2" t="s">
        <v>103</v>
      </c>
      <c r="H1354" s="2">
        <v>221</v>
      </c>
      <c r="I1354" s="2">
        <v>207</v>
      </c>
      <c r="K1354" s="2">
        <v>3</v>
      </c>
      <c r="L1354" s="2" t="s">
        <v>136</v>
      </c>
      <c r="M1354" s="2" t="s">
        <v>476</v>
      </c>
      <c r="N1354" s="2" t="s">
        <v>479</v>
      </c>
      <c r="O1354" s="2" t="s">
        <v>514</v>
      </c>
      <c r="Q1354" s="1"/>
      <c r="S1354" s="9"/>
      <c r="T1354" s="10"/>
      <c r="U1354" s="8"/>
      <c r="V1354" s="2" t="s">
        <v>105</v>
      </c>
      <c r="W1354" s="2" t="s">
        <v>561</v>
      </c>
      <c r="X1354" s="45" t="str" cm="1">
        <f t="array" ref="X1354">IF(X1298="TRUE",IF(AND(C1354&lt;&gt;1,C1355:C1356="",S1354:U1356=""), "FALSE","TRUE"),"FALSE")</f>
        <v>FALSE</v>
      </c>
      <c r="Z1354" s="1"/>
    </row>
    <row r="1355" spans="2:26" hidden="1" outlineLevel="1" x14ac:dyDescent="0.4">
      <c r="B1355" s="7" t="s">
        <v>516</v>
      </c>
      <c r="C1355" s="8"/>
      <c r="D1355" s="31"/>
      <c r="E1355" s="2" t="s">
        <v>517</v>
      </c>
      <c r="F1355" s="2" t="s">
        <v>499</v>
      </c>
      <c r="G1355" s="2" t="s">
        <v>498</v>
      </c>
      <c r="H1355" s="2">
        <v>221</v>
      </c>
      <c r="I1355" s="2">
        <v>207</v>
      </c>
      <c r="K1355" s="2">
        <v>50</v>
      </c>
      <c r="L1355" s="2" t="s">
        <v>30</v>
      </c>
      <c r="M1355" s="2" t="s">
        <v>476</v>
      </c>
      <c r="N1355" s="2" t="s">
        <v>479</v>
      </c>
      <c r="O1355" s="2" t="s">
        <v>514</v>
      </c>
      <c r="Q1355" s="1"/>
      <c r="S1355" s="9"/>
      <c r="T1355" s="10"/>
      <c r="U1355" s="8"/>
      <c r="W1355" s="2" t="s">
        <v>563</v>
      </c>
      <c r="X1355" s="45" t="str" cm="1">
        <f t="array" ref="X1355">IF(X1298="TRUE",IF(AND(C1354&lt;&gt;1,C1355:C1356="",S1354:U1356=""), "FALSE","TRUE"),"FALSE")</f>
        <v>FALSE</v>
      </c>
      <c r="Z1355" s="1"/>
    </row>
    <row r="1356" spans="2:26" hidden="1" outlineLevel="1" x14ac:dyDescent="0.4">
      <c r="B1356" s="7" t="s">
        <v>508</v>
      </c>
      <c r="C1356" s="8"/>
      <c r="D1356" s="31"/>
      <c r="E1356" s="2" t="s">
        <v>518</v>
      </c>
      <c r="F1356" s="2" t="s">
        <v>512</v>
      </c>
      <c r="G1356" s="2" t="s">
        <v>511</v>
      </c>
      <c r="H1356" s="2">
        <v>221</v>
      </c>
      <c r="I1356" s="2">
        <v>207</v>
      </c>
      <c r="K1356" s="2">
        <v>120</v>
      </c>
      <c r="L1356" s="2" t="s">
        <v>30</v>
      </c>
      <c r="M1356" s="2" t="s">
        <v>476</v>
      </c>
      <c r="N1356" s="2" t="s">
        <v>479</v>
      </c>
      <c r="O1356" s="2" t="s">
        <v>514</v>
      </c>
      <c r="Q1356" s="1"/>
      <c r="S1356" s="9"/>
      <c r="T1356" s="10"/>
      <c r="U1356" s="8"/>
      <c r="W1356" s="2" t="s">
        <v>565</v>
      </c>
      <c r="X1356" s="45" t="str" cm="1">
        <f t="array" ref="X1356">IF(X1298="TRUE",IF(AND(C1354&lt;&gt;1,C1355:C1356="",S1354:U1356=""), "FALSE","TRUE"),"FALSE")</f>
        <v>FALSE</v>
      </c>
      <c r="Z1356" s="1"/>
    </row>
    <row r="1357" spans="2:26" hidden="1" outlineLevel="1" x14ac:dyDescent="0.4">
      <c r="B1357" s="7" t="s">
        <v>134</v>
      </c>
      <c r="C1357" s="5">
        <v>14</v>
      </c>
      <c r="D1357" s="30"/>
      <c r="E1357" s="2" t="s">
        <v>392</v>
      </c>
      <c r="F1357" s="2" t="s">
        <v>106</v>
      </c>
      <c r="G1357" s="2" t="s">
        <v>103</v>
      </c>
      <c r="H1357" s="2">
        <v>221</v>
      </c>
      <c r="I1357" s="2">
        <v>207</v>
      </c>
      <c r="K1357" s="2">
        <v>3</v>
      </c>
      <c r="L1357" s="2" t="s">
        <v>136</v>
      </c>
      <c r="M1357" s="2" t="s">
        <v>476</v>
      </c>
      <c r="N1357" s="2" t="s">
        <v>479</v>
      </c>
      <c r="O1357" s="2" t="s">
        <v>514</v>
      </c>
      <c r="Q1357" s="1"/>
      <c r="S1357" s="9"/>
      <c r="T1357" s="10"/>
      <c r="U1357" s="8"/>
      <c r="V1357" s="2" t="s">
        <v>105</v>
      </c>
      <c r="W1357" s="2" t="s">
        <v>561</v>
      </c>
      <c r="X1357" s="45" t="str" cm="1">
        <f t="array" ref="X1357">IF(X1298="TRUE",IF(AND(C1357&lt;&gt;1,C1358:C1359="",S1357:U1359=""), "FALSE","TRUE"),"FALSE")</f>
        <v>FALSE</v>
      </c>
      <c r="Z1357" s="1"/>
    </row>
    <row r="1358" spans="2:26" hidden="1" outlineLevel="1" x14ac:dyDescent="0.4">
      <c r="B1358" s="7" t="s">
        <v>516</v>
      </c>
      <c r="C1358" s="8"/>
      <c r="D1358" s="31"/>
      <c r="E1358" s="2" t="s">
        <v>517</v>
      </c>
      <c r="F1358" s="2" t="s">
        <v>499</v>
      </c>
      <c r="G1358" s="2" t="s">
        <v>498</v>
      </c>
      <c r="H1358" s="2">
        <v>221</v>
      </c>
      <c r="I1358" s="2">
        <v>207</v>
      </c>
      <c r="K1358" s="2">
        <v>50</v>
      </c>
      <c r="L1358" s="2" t="s">
        <v>30</v>
      </c>
      <c r="M1358" s="2" t="s">
        <v>476</v>
      </c>
      <c r="N1358" s="2" t="s">
        <v>479</v>
      </c>
      <c r="O1358" s="2" t="s">
        <v>514</v>
      </c>
      <c r="Q1358" s="1"/>
      <c r="S1358" s="9"/>
      <c r="T1358" s="10"/>
      <c r="U1358" s="8"/>
      <c r="W1358" s="2" t="s">
        <v>563</v>
      </c>
      <c r="X1358" s="45" t="str" cm="1">
        <f t="array" ref="X1358">IF(X1298="TRUE",IF(AND(C1357&lt;&gt;1,C1358:C1359="",S1357:U1359=""), "FALSE","TRUE"),"FALSE")</f>
        <v>FALSE</v>
      </c>
      <c r="Z1358" s="1"/>
    </row>
    <row r="1359" spans="2:26" hidden="1" outlineLevel="1" x14ac:dyDescent="0.4">
      <c r="B1359" s="7" t="s">
        <v>508</v>
      </c>
      <c r="C1359" s="8"/>
      <c r="D1359" s="31"/>
      <c r="E1359" s="2" t="s">
        <v>518</v>
      </c>
      <c r="F1359" s="2" t="s">
        <v>512</v>
      </c>
      <c r="G1359" s="2" t="s">
        <v>511</v>
      </c>
      <c r="H1359" s="2">
        <v>221</v>
      </c>
      <c r="I1359" s="2">
        <v>207</v>
      </c>
      <c r="K1359" s="2">
        <v>120</v>
      </c>
      <c r="L1359" s="2" t="s">
        <v>30</v>
      </c>
      <c r="M1359" s="2" t="s">
        <v>476</v>
      </c>
      <c r="N1359" s="2" t="s">
        <v>479</v>
      </c>
      <c r="O1359" s="2" t="s">
        <v>514</v>
      </c>
      <c r="Q1359" s="1"/>
      <c r="S1359" s="9"/>
      <c r="T1359" s="10"/>
      <c r="U1359" s="8"/>
      <c r="W1359" s="2" t="s">
        <v>565</v>
      </c>
      <c r="X1359" s="45" t="str" cm="1">
        <f t="array" ref="X1359">IF(X1298="TRUE",IF(AND(C1357&lt;&gt;1,C1358:C1359="",S1357:U1359=""), "FALSE","TRUE"),"FALSE")</f>
        <v>FALSE</v>
      </c>
      <c r="Z1359" s="1"/>
    </row>
    <row r="1360" spans="2:26" hidden="1" outlineLevel="1" x14ac:dyDescent="0.4">
      <c r="B1360" s="7" t="s">
        <v>134</v>
      </c>
      <c r="C1360" s="5">
        <v>15</v>
      </c>
      <c r="D1360" s="30"/>
      <c r="E1360" s="2" t="s">
        <v>392</v>
      </c>
      <c r="F1360" s="2" t="s">
        <v>106</v>
      </c>
      <c r="G1360" s="2" t="s">
        <v>103</v>
      </c>
      <c r="H1360" s="2">
        <v>221</v>
      </c>
      <c r="I1360" s="2">
        <v>207</v>
      </c>
      <c r="K1360" s="2">
        <v>3</v>
      </c>
      <c r="L1360" s="2" t="s">
        <v>136</v>
      </c>
      <c r="M1360" s="2" t="s">
        <v>476</v>
      </c>
      <c r="N1360" s="2" t="s">
        <v>479</v>
      </c>
      <c r="O1360" s="2" t="s">
        <v>514</v>
      </c>
      <c r="Q1360" s="1"/>
      <c r="S1360" s="9"/>
      <c r="T1360" s="10"/>
      <c r="U1360" s="8"/>
      <c r="V1360" s="2" t="s">
        <v>105</v>
      </c>
      <c r="W1360" s="2" t="s">
        <v>561</v>
      </c>
      <c r="X1360" s="45" t="str" cm="1">
        <f t="array" ref="X1360">IF(X1298="TRUE",IF(AND(C1360&lt;&gt;1,C1361:C1362="",S1360:U1362=""), "FALSE","TRUE"),"FALSE")</f>
        <v>FALSE</v>
      </c>
      <c r="Z1360" s="1"/>
    </row>
    <row r="1361" spans="2:26" hidden="1" outlineLevel="1" x14ac:dyDescent="0.4">
      <c r="B1361" s="7" t="s">
        <v>516</v>
      </c>
      <c r="C1361" s="8"/>
      <c r="D1361" s="31"/>
      <c r="E1361" s="2" t="s">
        <v>517</v>
      </c>
      <c r="F1361" s="2" t="s">
        <v>499</v>
      </c>
      <c r="G1361" s="2" t="s">
        <v>498</v>
      </c>
      <c r="H1361" s="2">
        <v>221</v>
      </c>
      <c r="I1361" s="2">
        <v>207</v>
      </c>
      <c r="K1361" s="2">
        <v>50</v>
      </c>
      <c r="L1361" s="2" t="s">
        <v>30</v>
      </c>
      <c r="M1361" s="2" t="s">
        <v>476</v>
      </c>
      <c r="N1361" s="2" t="s">
        <v>479</v>
      </c>
      <c r="O1361" s="2" t="s">
        <v>514</v>
      </c>
      <c r="Q1361" s="1"/>
      <c r="S1361" s="9"/>
      <c r="T1361" s="10"/>
      <c r="U1361" s="8"/>
      <c r="W1361" s="2" t="s">
        <v>563</v>
      </c>
      <c r="X1361" s="45" t="str" cm="1">
        <f t="array" ref="X1361">IF(X1298="TRUE",IF(AND(C1360&lt;&gt;1,C1361:C1362="",S1360:U1362=""), "FALSE","TRUE"),"FALSE")</f>
        <v>FALSE</v>
      </c>
      <c r="Z1361" s="1"/>
    </row>
    <row r="1362" spans="2:26" hidden="1" outlineLevel="1" x14ac:dyDescent="0.4">
      <c r="B1362" s="7" t="s">
        <v>508</v>
      </c>
      <c r="C1362" s="8"/>
      <c r="D1362" s="31"/>
      <c r="E1362" s="2" t="s">
        <v>518</v>
      </c>
      <c r="F1362" s="2" t="s">
        <v>512</v>
      </c>
      <c r="G1362" s="2" t="s">
        <v>511</v>
      </c>
      <c r="H1362" s="2">
        <v>221</v>
      </c>
      <c r="I1362" s="2">
        <v>207</v>
      </c>
      <c r="K1362" s="2">
        <v>120</v>
      </c>
      <c r="L1362" s="2" t="s">
        <v>30</v>
      </c>
      <c r="M1362" s="2" t="s">
        <v>476</v>
      </c>
      <c r="N1362" s="2" t="s">
        <v>479</v>
      </c>
      <c r="O1362" s="2" t="s">
        <v>514</v>
      </c>
      <c r="Q1362" s="1"/>
      <c r="S1362" s="9"/>
      <c r="T1362" s="10"/>
      <c r="U1362" s="8"/>
      <c r="W1362" s="2" t="s">
        <v>565</v>
      </c>
      <c r="X1362" s="45" t="str" cm="1">
        <f t="array" ref="X1362">IF(X1298="TRUE",IF(AND(C1360&lt;&gt;1,C1361:C1362="",S1360:U1362=""), "FALSE","TRUE"),"FALSE")</f>
        <v>FALSE</v>
      </c>
      <c r="Z1362" s="1"/>
    </row>
    <row r="1363" spans="2:26" hidden="1" outlineLevel="1" x14ac:dyDescent="0.4">
      <c r="B1363" s="7" t="s">
        <v>134</v>
      </c>
      <c r="C1363" s="5">
        <v>16</v>
      </c>
      <c r="D1363" s="30"/>
      <c r="E1363" s="2" t="s">
        <v>392</v>
      </c>
      <c r="F1363" s="2" t="s">
        <v>106</v>
      </c>
      <c r="G1363" s="2" t="s">
        <v>103</v>
      </c>
      <c r="H1363" s="2">
        <v>221</v>
      </c>
      <c r="I1363" s="2">
        <v>207</v>
      </c>
      <c r="K1363" s="2">
        <v>3</v>
      </c>
      <c r="L1363" s="2" t="s">
        <v>136</v>
      </c>
      <c r="M1363" s="2" t="s">
        <v>476</v>
      </c>
      <c r="N1363" s="2" t="s">
        <v>479</v>
      </c>
      <c r="O1363" s="2" t="s">
        <v>514</v>
      </c>
      <c r="Q1363" s="1"/>
      <c r="S1363" s="9"/>
      <c r="T1363" s="10"/>
      <c r="U1363" s="8"/>
      <c r="V1363" s="2" t="s">
        <v>105</v>
      </c>
      <c r="W1363" s="2" t="s">
        <v>561</v>
      </c>
      <c r="X1363" s="45" t="str" cm="1">
        <f t="array" ref="X1363">IF(X1298="TRUE",IF(AND(C1363&lt;&gt;1,C1364:C1365="",S1363:U1365=""), "FALSE","TRUE"),"FALSE")</f>
        <v>FALSE</v>
      </c>
      <c r="Z1363" s="1"/>
    </row>
    <row r="1364" spans="2:26" hidden="1" outlineLevel="1" x14ac:dyDescent="0.4">
      <c r="B1364" s="7" t="s">
        <v>516</v>
      </c>
      <c r="C1364" s="8"/>
      <c r="D1364" s="31"/>
      <c r="E1364" s="2" t="s">
        <v>517</v>
      </c>
      <c r="F1364" s="2" t="s">
        <v>499</v>
      </c>
      <c r="G1364" s="2" t="s">
        <v>498</v>
      </c>
      <c r="H1364" s="2">
        <v>221</v>
      </c>
      <c r="I1364" s="2">
        <v>207</v>
      </c>
      <c r="K1364" s="2">
        <v>50</v>
      </c>
      <c r="L1364" s="2" t="s">
        <v>30</v>
      </c>
      <c r="M1364" s="2" t="s">
        <v>476</v>
      </c>
      <c r="N1364" s="2" t="s">
        <v>479</v>
      </c>
      <c r="O1364" s="2" t="s">
        <v>514</v>
      </c>
      <c r="Q1364" s="1"/>
      <c r="S1364" s="9"/>
      <c r="T1364" s="10"/>
      <c r="U1364" s="8"/>
      <c r="W1364" s="2" t="s">
        <v>563</v>
      </c>
      <c r="X1364" s="45" t="str" cm="1">
        <f t="array" ref="X1364">IF(X1298="TRUE",IF(AND(C1363&lt;&gt;1,C1364:C1365="",S1363:U1365=""), "FALSE","TRUE"),"FALSE")</f>
        <v>FALSE</v>
      </c>
      <c r="Z1364" s="1"/>
    </row>
    <row r="1365" spans="2:26" hidden="1" outlineLevel="1" x14ac:dyDescent="0.4">
      <c r="B1365" s="7" t="s">
        <v>508</v>
      </c>
      <c r="C1365" s="8"/>
      <c r="D1365" s="31"/>
      <c r="E1365" s="2" t="s">
        <v>518</v>
      </c>
      <c r="F1365" s="2" t="s">
        <v>512</v>
      </c>
      <c r="G1365" s="2" t="s">
        <v>511</v>
      </c>
      <c r="H1365" s="2">
        <v>221</v>
      </c>
      <c r="I1365" s="2">
        <v>207</v>
      </c>
      <c r="K1365" s="2">
        <v>120</v>
      </c>
      <c r="L1365" s="2" t="s">
        <v>30</v>
      </c>
      <c r="M1365" s="2" t="s">
        <v>476</v>
      </c>
      <c r="N1365" s="2" t="s">
        <v>479</v>
      </c>
      <c r="O1365" s="2" t="s">
        <v>514</v>
      </c>
      <c r="Q1365" s="1"/>
      <c r="S1365" s="9"/>
      <c r="T1365" s="10"/>
      <c r="U1365" s="8"/>
      <c r="W1365" s="2" t="s">
        <v>565</v>
      </c>
      <c r="X1365" s="45" t="str" cm="1">
        <f t="array" ref="X1365">IF(X1298="TRUE",IF(AND(C1363&lt;&gt;1,C1364:C1365="",S1363:U1365=""), "FALSE","TRUE"),"FALSE")</f>
        <v>FALSE</v>
      </c>
      <c r="Z1365" s="1"/>
    </row>
    <row r="1366" spans="2:26" hidden="1" outlineLevel="1" x14ac:dyDescent="0.4">
      <c r="B1366" s="7" t="s">
        <v>134</v>
      </c>
      <c r="C1366" s="5">
        <v>17</v>
      </c>
      <c r="D1366" s="30"/>
      <c r="E1366" s="2" t="s">
        <v>392</v>
      </c>
      <c r="F1366" s="2" t="s">
        <v>106</v>
      </c>
      <c r="G1366" s="2" t="s">
        <v>103</v>
      </c>
      <c r="H1366" s="2">
        <v>221</v>
      </c>
      <c r="I1366" s="2">
        <v>207</v>
      </c>
      <c r="K1366" s="2">
        <v>3</v>
      </c>
      <c r="L1366" s="2" t="s">
        <v>136</v>
      </c>
      <c r="M1366" s="2" t="s">
        <v>476</v>
      </c>
      <c r="N1366" s="2" t="s">
        <v>479</v>
      </c>
      <c r="O1366" s="2" t="s">
        <v>514</v>
      </c>
      <c r="Q1366" s="1"/>
      <c r="S1366" s="9"/>
      <c r="T1366" s="10"/>
      <c r="U1366" s="8"/>
      <c r="V1366" s="2" t="s">
        <v>105</v>
      </c>
      <c r="W1366" s="2" t="s">
        <v>561</v>
      </c>
      <c r="X1366" s="45" t="str" cm="1">
        <f t="array" ref="X1366">IF(X1298="TRUE",IF(AND(C1366&lt;&gt;1,C1367:C1368="",S1366:U1368=""), "FALSE","TRUE"),"FALSE")</f>
        <v>FALSE</v>
      </c>
      <c r="Z1366" s="1"/>
    </row>
    <row r="1367" spans="2:26" hidden="1" outlineLevel="1" x14ac:dyDescent="0.4">
      <c r="B1367" s="7" t="s">
        <v>516</v>
      </c>
      <c r="C1367" s="8"/>
      <c r="D1367" s="31"/>
      <c r="E1367" s="2" t="s">
        <v>517</v>
      </c>
      <c r="F1367" s="2" t="s">
        <v>499</v>
      </c>
      <c r="G1367" s="2" t="s">
        <v>498</v>
      </c>
      <c r="H1367" s="2">
        <v>221</v>
      </c>
      <c r="I1367" s="2">
        <v>207</v>
      </c>
      <c r="K1367" s="2">
        <v>50</v>
      </c>
      <c r="L1367" s="2" t="s">
        <v>30</v>
      </c>
      <c r="M1367" s="2" t="s">
        <v>476</v>
      </c>
      <c r="N1367" s="2" t="s">
        <v>479</v>
      </c>
      <c r="O1367" s="2" t="s">
        <v>514</v>
      </c>
      <c r="Q1367" s="1"/>
      <c r="S1367" s="9"/>
      <c r="T1367" s="10"/>
      <c r="U1367" s="8"/>
      <c r="W1367" s="2" t="s">
        <v>563</v>
      </c>
      <c r="X1367" s="45" t="str" cm="1">
        <f t="array" ref="X1367">IF(X1298="TRUE",IF(AND(C1366&lt;&gt;1,C1367:C1368="",S1366:U1368=""), "FALSE","TRUE"),"FALSE")</f>
        <v>FALSE</v>
      </c>
      <c r="Z1367" s="1"/>
    </row>
    <row r="1368" spans="2:26" hidden="1" outlineLevel="1" x14ac:dyDescent="0.4">
      <c r="B1368" s="7" t="s">
        <v>508</v>
      </c>
      <c r="C1368" s="8"/>
      <c r="D1368" s="31"/>
      <c r="E1368" s="2" t="s">
        <v>518</v>
      </c>
      <c r="F1368" s="2" t="s">
        <v>512</v>
      </c>
      <c r="G1368" s="2" t="s">
        <v>511</v>
      </c>
      <c r="H1368" s="2">
        <v>221</v>
      </c>
      <c r="I1368" s="2">
        <v>207</v>
      </c>
      <c r="K1368" s="2">
        <v>120</v>
      </c>
      <c r="L1368" s="2" t="s">
        <v>30</v>
      </c>
      <c r="M1368" s="2" t="s">
        <v>476</v>
      </c>
      <c r="N1368" s="2" t="s">
        <v>479</v>
      </c>
      <c r="O1368" s="2" t="s">
        <v>514</v>
      </c>
      <c r="Q1368" s="1"/>
      <c r="S1368" s="9"/>
      <c r="T1368" s="10"/>
      <c r="U1368" s="8"/>
      <c r="W1368" s="2" t="s">
        <v>565</v>
      </c>
      <c r="X1368" s="45" t="str" cm="1">
        <f t="array" ref="X1368">IF(X1298="TRUE",IF(AND(C1366&lt;&gt;1,C1367:C1368="",S1366:U1368=""), "FALSE","TRUE"),"FALSE")</f>
        <v>FALSE</v>
      </c>
      <c r="Z1368" s="1"/>
    </row>
    <row r="1369" spans="2:26" hidden="1" outlineLevel="1" x14ac:dyDescent="0.4">
      <c r="B1369" s="7" t="s">
        <v>134</v>
      </c>
      <c r="C1369" s="5">
        <v>18</v>
      </c>
      <c r="D1369" s="30"/>
      <c r="E1369" s="2" t="s">
        <v>392</v>
      </c>
      <c r="F1369" s="2" t="s">
        <v>106</v>
      </c>
      <c r="G1369" s="2" t="s">
        <v>103</v>
      </c>
      <c r="H1369" s="2">
        <v>221</v>
      </c>
      <c r="I1369" s="2">
        <v>207</v>
      </c>
      <c r="K1369" s="2">
        <v>3</v>
      </c>
      <c r="L1369" s="2" t="s">
        <v>136</v>
      </c>
      <c r="M1369" s="2" t="s">
        <v>476</v>
      </c>
      <c r="N1369" s="2" t="s">
        <v>479</v>
      </c>
      <c r="O1369" s="2" t="s">
        <v>514</v>
      </c>
      <c r="Q1369" s="1"/>
      <c r="S1369" s="9"/>
      <c r="T1369" s="10"/>
      <c r="U1369" s="8"/>
      <c r="V1369" s="2" t="s">
        <v>105</v>
      </c>
      <c r="W1369" s="2" t="s">
        <v>561</v>
      </c>
      <c r="X1369" s="45" t="str" cm="1">
        <f t="array" ref="X1369">IF(X1298="TRUE",IF(AND(C1369&lt;&gt;1,C1370:C1371="",S1369:U1371=""), "FALSE","TRUE"),"FALSE")</f>
        <v>FALSE</v>
      </c>
      <c r="Z1369" s="1"/>
    </row>
    <row r="1370" spans="2:26" hidden="1" outlineLevel="1" x14ac:dyDescent="0.4">
      <c r="B1370" s="7" t="s">
        <v>516</v>
      </c>
      <c r="C1370" s="8"/>
      <c r="D1370" s="31"/>
      <c r="E1370" s="2" t="s">
        <v>517</v>
      </c>
      <c r="F1370" s="2" t="s">
        <v>499</v>
      </c>
      <c r="G1370" s="2" t="s">
        <v>498</v>
      </c>
      <c r="H1370" s="2">
        <v>221</v>
      </c>
      <c r="I1370" s="2">
        <v>207</v>
      </c>
      <c r="K1370" s="2">
        <v>50</v>
      </c>
      <c r="L1370" s="2" t="s">
        <v>30</v>
      </c>
      <c r="M1370" s="2" t="s">
        <v>476</v>
      </c>
      <c r="N1370" s="2" t="s">
        <v>479</v>
      </c>
      <c r="O1370" s="2" t="s">
        <v>514</v>
      </c>
      <c r="Q1370" s="1"/>
      <c r="S1370" s="9"/>
      <c r="T1370" s="10"/>
      <c r="U1370" s="8"/>
      <c r="W1370" s="2" t="s">
        <v>563</v>
      </c>
      <c r="X1370" s="45" t="str" cm="1">
        <f t="array" ref="X1370">IF(X1298="TRUE",IF(AND(C1369&lt;&gt;1,C1370:C1371="",S1369:U1371=""), "FALSE","TRUE"),"FALSE")</f>
        <v>FALSE</v>
      </c>
      <c r="Z1370" s="1"/>
    </row>
    <row r="1371" spans="2:26" hidden="1" outlineLevel="1" x14ac:dyDescent="0.4">
      <c r="B1371" s="7" t="s">
        <v>508</v>
      </c>
      <c r="C1371" s="8"/>
      <c r="D1371" s="31"/>
      <c r="E1371" s="2" t="s">
        <v>518</v>
      </c>
      <c r="F1371" s="2" t="s">
        <v>512</v>
      </c>
      <c r="G1371" s="2" t="s">
        <v>511</v>
      </c>
      <c r="H1371" s="2">
        <v>221</v>
      </c>
      <c r="I1371" s="2">
        <v>207</v>
      </c>
      <c r="K1371" s="2">
        <v>120</v>
      </c>
      <c r="L1371" s="2" t="s">
        <v>30</v>
      </c>
      <c r="M1371" s="2" t="s">
        <v>476</v>
      </c>
      <c r="N1371" s="2" t="s">
        <v>479</v>
      </c>
      <c r="O1371" s="2" t="s">
        <v>514</v>
      </c>
      <c r="Q1371" s="1"/>
      <c r="S1371" s="9"/>
      <c r="T1371" s="10"/>
      <c r="U1371" s="8"/>
      <c r="W1371" s="2" t="s">
        <v>565</v>
      </c>
      <c r="X1371" s="45" t="str" cm="1">
        <f t="array" ref="X1371">IF(X1298="TRUE",IF(AND(C1369&lt;&gt;1,C1370:C1371="",S1369:U1371=""), "FALSE","TRUE"),"FALSE")</f>
        <v>FALSE</v>
      </c>
      <c r="Z1371" s="1"/>
    </row>
    <row r="1372" spans="2:26" hidden="1" outlineLevel="1" x14ac:dyDescent="0.4">
      <c r="B1372" s="7" t="s">
        <v>134</v>
      </c>
      <c r="C1372" s="5">
        <v>19</v>
      </c>
      <c r="D1372" s="30"/>
      <c r="E1372" s="2" t="s">
        <v>392</v>
      </c>
      <c r="F1372" s="2" t="s">
        <v>106</v>
      </c>
      <c r="G1372" s="2" t="s">
        <v>103</v>
      </c>
      <c r="H1372" s="2">
        <v>221</v>
      </c>
      <c r="I1372" s="2">
        <v>207</v>
      </c>
      <c r="K1372" s="2">
        <v>3</v>
      </c>
      <c r="L1372" s="2" t="s">
        <v>136</v>
      </c>
      <c r="M1372" s="2" t="s">
        <v>476</v>
      </c>
      <c r="N1372" s="2" t="s">
        <v>479</v>
      </c>
      <c r="O1372" s="2" t="s">
        <v>514</v>
      </c>
      <c r="Q1372" s="1"/>
      <c r="S1372" s="9"/>
      <c r="T1372" s="10"/>
      <c r="U1372" s="8"/>
      <c r="V1372" s="2" t="s">
        <v>105</v>
      </c>
      <c r="W1372" s="2" t="s">
        <v>561</v>
      </c>
      <c r="X1372" s="45" t="str" cm="1">
        <f t="array" ref="X1372">IF(X1298="TRUE",IF(AND(C1372&lt;&gt;1,C1373:C1374="",S1372:U1374=""), "FALSE","TRUE"),"FALSE")</f>
        <v>FALSE</v>
      </c>
      <c r="Z1372" s="1"/>
    </row>
    <row r="1373" spans="2:26" hidden="1" outlineLevel="1" x14ac:dyDescent="0.4">
      <c r="B1373" s="7" t="s">
        <v>516</v>
      </c>
      <c r="C1373" s="8"/>
      <c r="D1373" s="31"/>
      <c r="E1373" s="2" t="s">
        <v>517</v>
      </c>
      <c r="F1373" s="2" t="s">
        <v>499</v>
      </c>
      <c r="G1373" s="2" t="s">
        <v>498</v>
      </c>
      <c r="H1373" s="2">
        <v>221</v>
      </c>
      <c r="I1373" s="2">
        <v>207</v>
      </c>
      <c r="K1373" s="2">
        <v>50</v>
      </c>
      <c r="L1373" s="2" t="s">
        <v>30</v>
      </c>
      <c r="M1373" s="2" t="s">
        <v>476</v>
      </c>
      <c r="N1373" s="2" t="s">
        <v>479</v>
      </c>
      <c r="O1373" s="2" t="s">
        <v>514</v>
      </c>
      <c r="Q1373" s="1"/>
      <c r="S1373" s="9"/>
      <c r="T1373" s="10"/>
      <c r="U1373" s="8"/>
      <c r="W1373" s="2" t="s">
        <v>563</v>
      </c>
      <c r="X1373" s="45" t="str" cm="1">
        <f t="array" ref="X1373">IF(X1298="TRUE",IF(AND(C1372&lt;&gt;1,C1373:C1374="",S1372:U1374=""), "FALSE","TRUE"),"FALSE")</f>
        <v>FALSE</v>
      </c>
      <c r="Z1373" s="1"/>
    </row>
    <row r="1374" spans="2:26" hidden="1" outlineLevel="1" x14ac:dyDescent="0.4">
      <c r="B1374" s="7" t="s">
        <v>508</v>
      </c>
      <c r="C1374" s="8"/>
      <c r="D1374" s="31"/>
      <c r="E1374" s="2" t="s">
        <v>518</v>
      </c>
      <c r="F1374" s="2" t="s">
        <v>512</v>
      </c>
      <c r="G1374" s="2" t="s">
        <v>511</v>
      </c>
      <c r="H1374" s="2">
        <v>221</v>
      </c>
      <c r="I1374" s="2">
        <v>207</v>
      </c>
      <c r="K1374" s="2">
        <v>120</v>
      </c>
      <c r="L1374" s="2" t="s">
        <v>30</v>
      </c>
      <c r="M1374" s="2" t="s">
        <v>476</v>
      </c>
      <c r="N1374" s="2" t="s">
        <v>479</v>
      </c>
      <c r="O1374" s="2" t="s">
        <v>514</v>
      </c>
      <c r="Q1374" s="1"/>
      <c r="S1374" s="9"/>
      <c r="T1374" s="10"/>
      <c r="U1374" s="8"/>
      <c r="W1374" s="2" t="s">
        <v>565</v>
      </c>
      <c r="X1374" s="45" t="str" cm="1">
        <f t="array" ref="X1374">IF(X1298="TRUE",IF(AND(C1372&lt;&gt;1,C1373:C1374="",S1372:U1374=""), "FALSE","TRUE"),"FALSE")</f>
        <v>FALSE</v>
      </c>
      <c r="Z1374" s="1"/>
    </row>
    <row r="1375" spans="2:26" hidden="1" outlineLevel="1" x14ac:dyDescent="0.4">
      <c r="B1375" s="7" t="s">
        <v>134</v>
      </c>
      <c r="C1375" s="5">
        <v>20</v>
      </c>
      <c r="D1375" s="30"/>
      <c r="E1375" s="2" t="s">
        <v>392</v>
      </c>
      <c r="F1375" s="2" t="s">
        <v>106</v>
      </c>
      <c r="G1375" s="2" t="s">
        <v>103</v>
      </c>
      <c r="H1375" s="2">
        <v>221</v>
      </c>
      <c r="I1375" s="2">
        <v>207</v>
      </c>
      <c r="K1375" s="2">
        <v>3</v>
      </c>
      <c r="L1375" s="2" t="s">
        <v>136</v>
      </c>
      <c r="M1375" s="2" t="s">
        <v>476</v>
      </c>
      <c r="N1375" s="2" t="s">
        <v>479</v>
      </c>
      <c r="O1375" s="2" t="s">
        <v>514</v>
      </c>
      <c r="Q1375" s="1"/>
      <c r="S1375" s="9"/>
      <c r="T1375" s="10"/>
      <c r="U1375" s="8"/>
      <c r="V1375" s="2" t="s">
        <v>105</v>
      </c>
      <c r="W1375" s="2" t="s">
        <v>561</v>
      </c>
      <c r="X1375" s="45" t="str" cm="1">
        <f t="array" ref="X1375">IF(X1298="TRUE",IF(AND(C1375&lt;&gt;1,C1376:C1377="",S1375:U1377=""), "FALSE","TRUE"),"FALSE")</f>
        <v>FALSE</v>
      </c>
      <c r="Z1375" s="1"/>
    </row>
    <row r="1376" spans="2:26" hidden="1" outlineLevel="1" x14ac:dyDescent="0.4">
      <c r="B1376" s="7" t="s">
        <v>516</v>
      </c>
      <c r="C1376" s="8"/>
      <c r="D1376" s="31"/>
      <c r="E1376" s="2" t="s">
        <v>517</v>
      </c>
      <c r="F1376" s="2" t="s">
        <v>499</v>
      </c>
      <c r="G1376" s="2" t="s">
        <v>498</v>
      </c>
      <c r="H1376" s="2">
        <v>221</v>
      </c>
      <c r="I1376" s="2">
        <v>207</v>
      </c>
      <c r="K1376" s="2">
        <v>50</v>
      </c>
      <c r="L1376" s="2" t="s">
        <v>30</v>
      </c>
      <c r="M1376" s="2" t="s">
        <v>476</v>
      </c>
      <c r="N1376" s="2" t="s">
        <v>479</v>
      </c>
      <c r="O1376" s="2" t="s">
        <v>514</v>
      </c>
      <c r="Q1376" s="1"/>
      <c r="S1376" s="9"/>
      <c r="T1376" s="10"/>
      <c r="U1376" s="8"/>
      <c r="W1376" s="2" t="s">
        <v>563</v>
      </c>
      <c r="X1376" s="45" t="str" cm="1">
        <f t="array" ref="X1376">IF(X1298="TRUE",IF(AND(C1375&lt;&gt;1,C1376:C1377="",S1375:U1377=""), "FALSE","TRUE"),"FALSE")</f>
        <v>FALSE</v>
      </c>
      <c r="Z1376" s="1"/>
    </row>
    <row r="1377" spans="2:26" hidden="1" outlineLevel="1" x14ac:dyDescent="0.4">
      <c r="B1377" s="7" t="s">
        <v>508</v>
      </c>
      <c r="C1377" s="8"/>
      <c r="D1377" s="31"/>
      <c r="E1377" s="2" t="s">
        <v>518</v>
      </c>
      <c r="F1377" s="2" t="s">
        <v>512</v>
      </c>
      <c r="G1377" s="2" t="s">
        <v>511</v>
      </c>
      <c r="H1377" s="2">
        <v>221</v>
      </c>
      <c r="I1377" s="2">
        <v>207</v>
      </c>
      <c r="K1377" s="2">
        <v>120</v>
      </c>
      <c r="L1377" s="2" t="s">
        <v>30</v>
      </c>
      <c r="M1377" s="2" t="s">
        <v>476</v>
      </c>
      <c r="N1377" s="2" t="s">
        <v>479</v>
      </c>
      <c r="O1377" s="2" t="s">
        <v>514</v>
      </c>
      <c r="Q1377" s="1"/>
      <c r="S1377" s="9"/>
      <c r="T1377" s="10"/>
      <c r="U1377" s="8"/>
      <c r="W1377" s="2" t="s">
        <v>565</v>
      </c>
      <c r="X1377" s="45" t="str" cm="1">
        <f t="array" ref="X1377">IF(X1298="TRUE",IF(AND(C1375&lt;&gt;1,C1376:C1377="",S1375:U1377=""), "FALSE","TRUE"),"FALSE")</f>
        <v>FALSE</v>
      </c>
      <c r="Z1377" s="1"/>
    </row>
    <row r="1378" spans="2:26" x14ac:dyDescent="0.4">
      <c r="B1378" s="3" t="s">
        <v>19</v>
      </c>
      <c r="I1378" s="2">
        <v>207</v>
      </c>
      <c r="Q1378" s="1"/>
      <c r="Z1378" s="1"/>
    </row>
    <row r="1379" spans="2:26" x14ac:dyDescent="0.4">
      <c r="B1379" s="50" t="s">
        <v>519</v>
      </c>
      <c r="C1379" s="50"/>
      <c r="D1379" s="33"/>
      <c r="E1379" s="2" t="s">
        <v>520</v>
      </c>
      <c r="I1379" s="2">
        <v>207</v>
      </c>
      <c r="L1379" s="2" t="s">
        <v>521</v>
      </c>
      <c r="M1379" s="2" t="s">
        <v>476</v>
      </c>
      <c r="N1379" s="2" t="s">
        <v>479</v>
      </c>
      <c r="O1379" s="2" t="s">
        <v>520</v>
      </c>
      <c r="Q1379" s="1"/>
      <c r="S1379" s="6" t="s">
        <v>36</v>
      </c>
      <c r="T1379" s="6" t="s">
        <v>37</v>
      </c>
      <c r="U1379" s="6" t="s">
        <v>38</v>
      </c>
      <c r="Z1379" s="1"/>
    </row>
    <row r="1380" spans="2:26" x14ac:dyDescent="0.4">
      <c r="B1380" s="7" t="s">
        <v>134</v>
      </c>
      <c r="C1380" s="5">
        <v>1</v>
      </c>
      <c r="D1380" s="30"/>
      <c r="E1380" s="2" t="s">
        <v>392</v>
      </c>
      <c r="F1380" s="2" t="s">
        <v>102</v>
      </c>
      <c r="G1380" s="2" t="s">
        <v>103</v>
      </c>
      <c r="H1380" s="2">
        <v>225</v>
      </c>
      <c r="I1380" s="2">
        <v>207</v>
      </c>
      <c r="K1380" s="2">
        <v>3</v>
      </c>
      <c r="L1380" s="2" t="s">
        <v>136</v>
      </c>
      <c r="M1380" s="2" t="s">
        <v>476</v>
      </c>
      <c r="N1380" s="2" t="s">
        <v>479</v>
      </c>
      <c r="O1380" s="2" t="s">
        <v>520</v>
      </c>
      <c r="Q1380" s="1"/>
      <c r="S1380" s="9"/>
      <c r="T1380" s="10"/>
      <c r="U1380" s="8"/>
      <c r="V1380" s="2" t="s">
        <v>105</v>
      </c>
      <c r="W1380" s="2" t="s">
        <v>561</v>
      </c>
      <c r="X1380" s="45" t="str" cm="1">
        <f t="array" ref="X1380">IF(X1298="TRUE",IF(AND(C1380&lt;&gt;1,C1381:C1386="",S1380:U1386=""), "FALSE","TRUE"),"FALSE")</f>
        <v>FALSE</v>
      </c>
      <c r="Z1380" s="1"/>
    </row>
    <row r="1381" spans="2:26" x14ac:dyDescent="0.4">
      <c r="B1381" s="7" t="s">
        <v>522</v>
      </c>
      <c r="C1381" s="8"/>
      <c r="D1381" s="31"/>
      <c r="E1381" s="2" t="s">
        <v>523</v>
      </c>
      <c r="F1381" s="2" t="s">
        <v>485</v>
      </c>
      <c r="G1381" s="2" t="s">
        <v>369</v>
      </c>
      <c r="H1381" s="2">
        <v>225</v>
      </c>
      <c r="I1381" s="2">
        <v>207</v>
      </c>
      <c r="K1381" s="2">
        <v>240</v>
      </c>
      <c r="L1381" s="2" t="s">
        <v>30</v>
      </c>
      <c r="M1381" s="2" t="s">
        <v>476</v>
      </c>
      <c r="N1381" s="2" t="s">
        <v>479</v>
      </c>
      <c r="O1381" s="2" t="s">
        <v>520</v>
      </c>
      <c r="Q1381" s="1"/>
      <c r="S1381" s="9"/>
      <c r="T1381" s="10"/>
      <c r="U1381" s="8"/>
      <c r="W1381" s="2" t="s">
        <v>465</v>
      </c>
      <c r="X1381" s="45" t="str" cm="1">
        <f t="array" ref="X1381">IF(X1298="TRUE",IF(AND(C1380&lt;&gt;1,C1381:C1386="",S1380:U1386=""), "FALSE","TRUE"),"FALSE")</f>
        <v>FALSE</v>
      </c>
      <c r="Z1381" s="1"/>
    </row>
    <row r="1382" spans="2:26" x14ac:dyDescent="0.4">
      <c r="B1382" s="7" t="s">
        <v>524</v>
      </c>
      <c r="C1382" s="8"/>
      <c r="D1382" s="31"/>
      <c r="E1382" s="2" t="s">
        <v>525</v>
      </c>
      <c r="F1382" s="2" t="s">
        <v>114</v>
      </c>
      <c r="G1382" s="2" t="s">
        <v>115</v>
      </c>
      <c r="H1382" s="2">
        <v>225</v>
      </c>
      <c r="I1382" s="2">
        <v>207</v>
      </c>
      <c r="K1382" s="2">
        <v>120</v>
      </c>
      <c r="L1382" s="2" t="s">
        <v>30</v>
      </c>
      <c r="M1382" s="2" t="s">
        <v>476</v>
      </c>
      <c r="N1382" s="2" t="s">
        <v>479</v>
      </c>
      <c r="O1382" s="2" t="s">
        <v>520</v>
      </c>
      <c r="Q1382" s="1"/>
      <c r="S1382" s="9"/>
      <c r="T1382" s="10"/>
      <c r="U1382" s="8"/>
      <c r="W1382" s="2" t="s">
        <v>468</v>
      </c>
      <c r="X1382" s="45" t="str" cm="1">
        <f t="array" ref="X1382">IF(X1298="TRUE",IF(AND(C1380&lt;&gt;1,C1381:C1386="",S1380:U1386=""), "FALSE","TRUE"),"FALSE")</f>
        <v>FALSE</v>
      </c>
      <c r="Z1382" s="1"/>
    </row>
    <row r="1383" spans="2:26" x14ac:dyDescent="0.4">
      <c r="B1383" s="7" t="s">
        <v>526</v>
      </c>
      <c r="C1383" s="8"/>
      <c r="D1383" s="31"/>
      <c r="E1383" s="2" t="s">
        <v>527</v>
      </c>
      <c r="F1383" s="2" t="str">
        <f>IF(OR($C$87="治験計画届", $C$87="治験計画変更届"), "^$","^.{1,120}$|^$")</f>
        <v>^.{1,120}$|^$</v>
      </c>
      <c r="G1383" s="2" t="str">
        <f>IF(F1383="^$", "入力しないでください","入力してください(120文字以内)")</f>
        <v>入力してください(120文字以内)</v>
      </c>
      <c r="H1383" s="2">
        <v>225</v>
      </c>
      <c r="I1383" s="2">
        <v>207</v>
      </c>
      <c r="K1383" s="2">
        <v>120</v>
      </c>
      <c r="L1383" s="2" t="s">
        <v>30</v>
      </c>
      <c r="M1383" s="2" t="s">
        <v>476</v>
      </c>
      <c r="N1383" s="2" t="s">
        <v>479</v>
      </c>
      <c r="O1383" s="2" t="s">
        <v>520</v>
      </c>
      <c r="Q1383" s="1"/>
      <c r="S1383" s="9"/>
      <c r="T1383" s="10"/>
      <c r="U1383" s="8"/>
      <c r="W1383" s="2" t="s">
        <v>468</v>
      </c>
      <c r="X1383" s="45" t="str" cm="1">
        <f t="array" ref="X1383">IF(X1298="TRUE",IF(AND(C1380&lt;&gt;1,C1381:C1386="",S1380:U1386=""), "FALSE","TRUE"),"FALSE")</f>
        <v>FALSE</v>
      </c>
      <c r="Z1383" s="1"/>
    </row>
    <row r="1384" spans="2:26" x14ac:dyDescent="0.4">
      <c r="B1384" s="7" t="s">
        <v>528</v>
      </c>
      <c r="C1384" s="8"/>
      <c r="D1384" s="31"/>
      <c r="E1384" s="2" t="s">
        <v>529</v>
      </c>
      <c r="F1384" s="2" t="str">
        <f>IF(OR($C$87="治験計画届", $C$87="治験計画変更届"), "^$","^.{1,120}$|^$")</f>
        <v>^.{1,120}$|^$</v>
      </c>
      <c r="G1384" s="2" t="str">
        <f t="shared" ref="G1384:G1386" si="49">IF(F1384="^$", "入力しないでください","入力してください(120文字以内)")</f>
        <v>入力してください(120文字以内)</v>
      </c>
      <c r="H1384" s="2">
        <v>225</v>
      </c>
      <c r="I1384" s="2">
        <v>207</v>
      </c>
      <c r="K1384" s="2">
        <v>120</v>
      </c>
      <c r="L1384" s="2" t="s">
        <v>30</v>
      </c>
      <c r="M1384" s="2" t="s">
        <v>476</v>
      </c>
      <c r="N1384" s="2" t="s">
        <v>479</v>
      </c>
      <c r="O1384" s="2" t="s">
        <v>520</v>
      </c>
      <c r="Q1384" s="1"/>
      <c r="S1384" s="9"/>
      <c r="T1384" s="10"/>
      <c r="U1384" s="8"/>
      <c r="W1384" s="2" t="s">
        <v>468</v>
      </c>
      <c r="X1384" s="45" t="str" cm="1">
        <f t="array" ref="X1384">IF(X1298="TRUE",IF(AND(C1380&lt;&gt;1,C1381:C1386="",S1380:U1386=""), "FALSE","TRUE"),"FALSE")</f>
        <v>FALSE</v>
      </c>
      <c r="Z1384" s="1"/>
    </row>
    <row r="1385" spans="2:26" x14ac:dyDescent="0.4">
      <c r="B1385" s="7" t="s">
        <v>530</v>
      </c>
      <c r="C1385" s="8"/>
      <c r="D1385" s="31"/>
      <c r="E1385" s="2" t="s">
        <v>566</v>
      </c>
      <c r="F1385" s="2" t="str">
        <f>IF(OR($C$87="治験計画届", $C$87="治験計画変更届"), "^$","^.{1,120}$|^$")</f>
        <v>^.{1,120}$|^$</v>
      </c>
      <c r="G1385" s="2" t="str">
        <f t="shared" si="49"/>
        <v>入力してください(120文字以内)</v>
      </c>
      <c r="H1385" s="2">
        <v>225</v>
      </c>
      <c r="I1385" s="2">
        <v>207</v>
      </c>
      <c r="K1385" s="2">
        <v>120</v>
      </c>
      <c r="L1385" s="2" t="s">
        <v>30</v>
      </c>
      <c r="M1385" s="2" t="s">
        <v>476</v>
      </c>
      <c r="N1385" s="2" t="s">
        <v>479</v>
      </c>
      <c r="O1385" s="2" t="s">
        <v>520</v>
      </c>
      <c r="Q1385" s="1"/>
      <c r="S1385" s="9"/>
      <c r="T1385" s="10"/>
      <c r="U1385" s="8"/>
      <c r="W1385" s="2" t="s">
        <v>468</v>
      </c>
      <c r="X1385" s="45" t="str" cm="1">
        <f t="array" ref="X1385">IF(X1298="TRUE",IF(AND(C1380&lt;&gt;1,C1381:C1386="",S1380:U1386=""), "FALSE","TRUE"),"FALSE")</f>
        <v>FALSE</v>
      </c>
      <c r="Z1385" s="1"/>
    </row>
    <row r="1386" spans="2:26" x14ac:dyDescent="0.4">
      <c r="B1386" s="7" t="s">
        <v>532</v>
      </c>
      <c r="C1386" s="8"/>
      <c r="D1386" s="31"/>
      <c r="E1386" s="2" t="s">
        <v>533</v>
      </c>
      <c r="F1386" s="2" t="str">
        <f>IF(OR($C$87="治験計画届", $C$87="治験計画変更届"), "^$","^.{1,120}$|^$")</f>
        <v>^.{1,120}$|^$</v>
      </c>
      <c r="G1386" s="2" t="str">
        <f t="shared" si="49"/>
        <v>入力してください(120文字以内)</v>
      </c>
      <c r="H1386" s="2">
        <v>225</v>
      </c>
      <c r="I1386" s="2">
        <v>207</v>
      </c>
      <c r="K1386" s="2">
        <v>120</v>
      </c>
      <c r="L1386" s="2" t="s">
        <v>30</v>
      </c>
      <c r="M1386" s="2" t="s">
        <v>476</v>
      </c>
      <c r="N1386" s="2" t="s">
        <v>479</v>
      </c>
      <c r="O1386" s="2" t="s">
        <v>520</v>
      </c>
      <c r="Q1386" s="1"/>
      <c r="S1386" s="9"/>
      <c r="T1386" s="10"/>
      <c r="U1386" s="8"/>
      <c r="W1386" s="2" t="s">
        <v>468</v>
      </c>
      <c r="X1386" s="45" t="str" cm="1">
        <f t="array" ref="X1386">IF(X1298="TRUE",IF(AND(C1380&lt;&gt;1,C1381:C1386="",S1380:U1386=""), "FALSE","TRUE"),"FALSE")</f>
        <v>FALSE</v>
      </c>
      <c r="Z1386" s="1"/>
    </row>
    <row r="1387" spans="2:26" x14ac:dyDescent="0.4">
      <c r="B1387" s="7" t="s">
        <v>134</v>
      </c>
      <c r="C1387" s="5">
        <v>2</v>
      </c>
      <c r="D1387" s="30"/>
      <c r="E1387" s="2" t="s">
        <v>392</v>
      </c>
      <c r="F1387" s="2" t="s">
        <v>102</v>
      </c>
      <c r="G1387" s="2" t="s">
        <v>103</v>
      </c>
      <c r="H1387" s="2">
        <v>225</v>
      </c>
      <c r="I1387" s="2">
        <v>207</v>
      </c>
      <c r="K1387" s="2">
        <v>3</v>
      </c>
      <c r="L1387" s="2" t="s">
        <v>136</v>
      </c>
      <c r="M1387" s="2" t="s">
        <v>476</v>
      </c>
      <c r="N1387" s="2" t="s">
        <v>479</v>
      </c>
      <c r="O1387" s="2" t="s">
        <v>520</v>
      </c>
      <c r="Q1387" s="1"/>
      <c r="S1387" s="9"/>
      <c r="T1387" s="10"/>
      <c r="U1387" s="8"/>
      <c r="V1387" s="2" t="s">
        <v>105</v>
      </c>
      <c r="W1387" s="2" t="s">
        <v>561</v>
      </c>
      <c r="X1387" s="45" t="str" cm="1">
        <f t="array" ref="X1387">IF(X1298="TRUE",IF(AND(C1387&lt;&gt;1,C1388:C1393="",S1387:U1393=""), "FALSE","TRUE"),"FALSE")</f>
        <v>FALSE</v>
      </c>
      <c r="Z1387" s="1"/>
    </row>
    <row r="1388" spans="2:26" x14ac:dyDescent="0.4">
      <c r="B1388" s="7" t="s">
        <v>522</v>
      </c>
      <c r="C1388" s="8"/>
      <c r="D1388" s="31"/>
      <c r="E1388" s="2" t="s">
        <v>523</v>
      </c>
      <c r="F1388" s="2" t="s">
        <v>485</v>
      </c>
      <c r="G1388" s="2" t="s">
        <v>369</v>
      </c>
      <c r="H1388" s="2">
        <v>225</v>
      </c>
      <c r="I1388" s="2">
        <v>207</v>
      </c>
      <c r="K1388" s="2">
        <v>240</v>
      </c>
      <c r="L1388" s="2" t="s">
        <v>30</v>
      </c>
      <c r="M1388" s="2" t="s">
        <v>476</v>
      </c>
      <c r="N1388" s="2" t="s">
        <v>479</v>
      </c>
      <c r="O1388" s="2" t="s">
        <v>520</v>
      </c>
      <c r="Q1388" s="1"/>
      <c r="S1388" s="9"/>
      <c r="T1388" s="10"/>
      <c r="U1388" s="8"/>
      <c r="W1388" s="2" t="s">
        <v>465</v>
      </c>
      <c r="X1388" s="45" t="str" cm="1">
        <f t="array" ref="X1388">IF(X1298="TRUE",IF(AND(C1387&lt;&gt;1,C1388:C1393="",S1387:U1393=""), "FALSE","TRUE"),"FALSE")</f>
        <v>FALSE</v>
      </c>
      <c r="Z1388" s="1"/>
    </row>
    <row r="1389" spans="2:26" x14ac:dyDescent="0.4">
      <c r="B1389" s="7" t="s">
        <v>524</v>
      </c>
      <c r="C1389" s="8"/>
      <c r="D1389" s="31"/>
      <c r="E1389" s="2" t="s">
        <v>525</v>
      </c>
      <c r="F1389" s="2" t="s">
        <v>114</v>
      </c>
      <c r="G1389" s="2" t="s">
        <v>115</v>
      </c>
      <c r="H1389" s="2">
        <v>225</v>
      </c>
      <c r="I1389" s="2">
        <v>207</v>
      </c>
      <c r="K1389" s="2">
        <v>120</v>
      </c>
      <c r="L1389" s="2" t="s">
        <v>30</v>
      </c>
      <c r="M1389" s="2" t="s">
        <v>476</v>
      </c>
      <c r="N1389" s="2" t="s">
        <v>479</v>
      </c>
      <c r="O1389" s="2" t="s">
        <v>520</v>
      </c>
      <c r="Q1389" s="1"/>
      <c r="S1389" s="9"/>
      <c r="T1389" s="10"/>
      <c r="U1389" s="8"/>
      <c r="W1389" s="2" t="s">
        <v>468</v>
      </c>
      <c r="X1389" s="45" t="str" cm="1">
        <f t="array" ref="X1389">IF(X1298="TRUE",IF(AND(C1387&lt;&gt;1,C1388:C1393="",S1387:U1393=""), "FALSE","TRUE"),"FALSE")</f>
        <v>FALSE</v>
      </c>
      <c r="Z1389" s="1"/>
    </row>
    <row r="1390" spans="2:26" x14ac:dyDescent="0.4">
      <c r="B1390" s="7" t="s">
        <v>526</v>
      </c>
      <c r="C1390" s="8"/>
      <c r="D1390" s="31"/>
      <c r="E1390" s="2" t="s">
        <v>527</v>
      </c>
      <c r="F1390" s="2" t="str">
        <f>IF(OR($C$87="治験計画届", $C$87="治験計画変更届"), "^$","^.{1,120}$|^$")</f>
        <v>^.{1,120}$|^$</v>
      </c>
      <c r="G1390" s="2" t="str">
        <f>IF(F1390="^$", "入力しないでください","入力してください(120文字以内)")</f>
        <v>入力してください(120文字以内)</v>
      </c>
      <c r="H1390" s="2">
        <v>225</v>
      </c>
      <c r="I1390" s="2">
        <v>207</v>
      </c>
      <c r="K1390" s="2">
        <v>120</v>
      </c>
      <c r="L1390" s="2" t="s">
        <v>30</v>
      </c>
      <c r="M1390" s="2" t="s">
        <v>476</v>
      </c>
      <c r="N1390" s="2" t="s">
        <v>479</v>
      </c>
      <c r="O1390" s="2" t="s">
        <v>520</v>
      </c>
      <c r="Q1390" s="1"/>
      <c r="S1390" s="9"/>
      <c r="T1390" s="10"/>
      <c r="U1390" s="8"/>
      <c r="W1390" s="2" t="s">
        <v>468</v>
      </c>
      <c r="X1390" s="45" t="str" cm="1">
        <f t="array" ref="X1390">IF(X1298="TRUE",IF(AND(C1387&lt;&gt;1,C1388:C1393="",S1387:U1393=""), "FALSE","TRUE"),"FALSE")</f>
        <v>FALSE</v>
      </c>
      <c r="Z1390" s="1"/>
    </row>
    <row r="1391" spans="2:26" x14ac:dyDescent="0.4">
      <c r="B1391" s="7" t="s">
        <v>528</v>
      </c>
      <c r="C1391" s="8"/>
      <c r="D1391" s="31"/>
      <c r="E1391" s="2" t="s">
        <v>529</v>
      </c>
      <c r="F1391" s="2" t="str">
        <f>IF(OR($C$87="治験計画届", $C$87="治験計画変更届"), "^$","^.{1,120}$|^$")</f>
        <v>^.{1,120}$|^$</v>
      </c>
      <c r="G1391" s="2" t="str">
        <f t="shared" ref="G1391:G1393" si="50">IF(F1391="^$", "入力しないでください","入力してください(120文字以内)")</f>
        <v>入力してください(120文字以内)</v>
      </c>
      <c r="H1391" s="2">
        <v>225</v>
      </c>
      <c r="I1391" s="2">
        <v>207</v>
      </c>
      <c r="K1391" s="2">
        <v>120</v>
      </c>
      <c r="L1391" s="2" t="s">
        <v>30</v>
      </c>
      <c r="M1391" s="2" t="s">
        <v>476</v>
      </c>
      <c r="N1391" s="2" t="s">
        <v>479</v>
      </c>
      <c r="O1391" s="2" t="s">
        <v>520</v>
      </c>
      <c r="Q1391" s="1"/>
      <c r="S1391" s="9"/>
      <c r="T1391" s="10"/>
      <c r="U1391" s="8"/>
      <c r="W1391" s="2" t="s">
        <v>468</v>
      </c>
      <c r="X1391" s="45" t="str" cm="1">
        <f t="array" ref="X1391">IF(X1298="TRUE",IF(AND(C1387&lt;&gt;1,C1388:C1393="",S1387:U1393=""), "FALSE","TRUE"),"FALSE")</f>
        <v>FALSE</v>
      </c>
      <c r="Z1391" s="1"/>
    </row>
    <row r="1392" spans="2:26" x14ac:dyDescent="0.4">
      <c r="B1392" s="7" t="s">
        <v>530</v>
      </c>
      <c r="C1392" s="8"/>
      <c r="D1392" s="31"/>
      <c r="E1392" s="2" t="s">
        <v>566</v>
      </c>
      <c r="F1392" s="2" t="str">
        <f>IF(OR($C$87="治験計画届", $C$87="治験計画変更届"), "^$","^.{1,120}$|^$")</f>
        <v>^.{1,120}$|^$</v>
      </c>
      <c r="G1392" s="2" t="str">
        <f t="shared" si="50"/>
        <v>入力してください(120文字以内)</v>
      </c>
      <c r="H1392" s="2">
        <v>225</v>
      </c>
      <c r="I1392" s="2">
        <v>207</v>
      </c>
      <c r="K1392" s="2">
        <v>120</v>
      </c>
      <c r="L1392" s="2" t="s">
        <v>30</v>
      </c>
      <c r="M1392" s="2" t="s">
        <v>476</v>
      </c>
      <c r="N1392" s="2" t="s">
        <v>479</v>
      </c>
      <c r="O1392" s="2" t="s">
        <v>520</v>
      </c>
      <c r="Q1392" s="1"/>
      <c r="S1392" s="9"/>
      <c r="T1392" s="10"/>
      <c r="U1392" s="8"/>
      <c r="W1392" s="2" t="s">
        <v>468</v>
      </c>
      <c r="X1392" s="45" t="str" cm="1">
        <f t="array" ref="X1392">IF(X1298="TRUE",IF(AND(C1387&lt;&gt;1,C1388:C1393="",S1387:U1393=""), "FALSE","TRUE"),"FALSE")</f>
        <v>FALSE</v>
      </c>
      <c r="Z1392" s="1"/>
    </row>
    <row r="1393" spans="2:26" x14ac:dyDescent="0.4">
      <c r="B1393" s="7" t="s">
        <v>532</v>
      </c>
      <c r="C1393" s="8"/>
      <c r="D1393" s="31"/>
      <c r="E1393" s="2" t="s">
        <v>533</v>
      </c>
      <c r="F1393" s="2" t="str">
        <f>IF(OR($C$87="治験計画届", $C$87="治験計画変更届"), "^$","^.{1,120}$|^$")</f>
        <v>^.{1,120}$|^$</v>
      </c>
      <c r="G1393" s="2" t="str">
        <f t="shared" si="50"/>
        <v>入力してください(120文字以内)</v>
      </c>
      <c r="H1393" s="2">
        <v>225</v>
      </c>
      <c r="I1393" s="2">
        <v>207</v>
      </c>
      <c r="K1393" s="2">
        <v>120</v>
      </c>
      <c r="L1393" s="2" t="s">
        <v>30</v>
      </c>
      <c r="M1393" s="2" t="s">
        <v>476</v>
      </c>
      <c r="N1393" s="2" t="s">
        <v>479</v>
      </c>
      <c r="O1393" s="2" t="s">
        <v>520</v>
      </c>
      <c r="Q1393" s="1"/>
      <c r="S1393" s="9"/>
      <c r="T1393" s="10"/>
      <c r="U1393" s="8"/>
      <c r="W1393" s="2" t="s">
        <v>468</v>
      </c>
      <c r="X1393" s="45" t="str" cm="1">
        <f t="array" ref="X1393">IF(X1298="TRUE",IF(AND(C1387&lt;&gt;1,C1388:C1393="",S1387:U1393=""), "FALSE","TRUE"),"FALSE")</f>
        <v>FALSE</v>
      </c>
      <c r="Z1393" s="1"/>
    </row>
    <row r="1394" spans="2:26" x14ac:dyDescent="0.4">
      <c r="B1394" s="7" t="s">
        <v>134</v>
      </c>
      <c r="C1394" s="5">
        <v>3</v>
      </c>
      <c r="D1394" s="30"/>
      <c r="E1394" s="2" t="s">
        <v>392</v>
      </c>
      <c r="F1394" s="2" t="s">
        <v>102</v>
      </c>
      <c r="G1394" s="2" t="s">
        <v>103</v>
      </c>
      <c r="H1394" s="2">
        <v>225</v>
      </c>
      <c r="I1394" s="2">
        <v>207</v>
      </c>
      <c r="K1394" s="2">
        <v>3</v>
      </c>
      <c r="L1394" s="2" t="s">
        <v>136</v>
      </c>
      <c r="M1394" s="2" t="s">
        <v>476</v>
      </c>
      <c r="N1394" s="2" t="s">
        <v>479</v>
      </c>
      <c r="O1394" s="2" t="s">
        <v>520</v>
      </c>
      <c r="Q1394" s="1"/>
      <c r="S1394" s="9"/>
      <c r="T1394" s="10"/>
      <c r="U1394" s="8"/>
      <c r="V1394" s="2" t="s">
        <v>105</v>
      </c>
      <c r="W1394" s="2" t="s">
        <v>561</v>
      </c>
      <c r="X1394" s="45" t="str" cm="1">
        <f t="array" ref="X1394">IF(X1298="TRUE",IF(AND(C1394&lt;&gt;1,C1395:C1400="",S1394:U1400=""), "FALSE","TRUE"),"FALSE")</f>
        <v>FALSE</v>
      </c>
      <c r="Z1394" s="1"/>
    </row>
    <row r="1395" spans="2:26" x14ac:dyDescent="0.4">
      <c r="B1395" s="7" t="s">
        <v>522</v>
      </c>
      <c r="C1395" s="8"/>
      <c r="D1395" s="31"/>
      <c r="E1395" s="2" t="s">
        <v>523</v>
      </c>
      <c r="F1395" s="2" t="s">
        <v>485</v>
      </c>
      <c r="G1395" s="2" t="s">
        <v>369</v>
      </c>
      <c r="H1395" s="2">
        <v>225</v>
      </c>
      <c r="I1395" s="2">
        <v>207</v>
      </c>
      <c r="K1395" s="2">
        <v>240</v>
      </c>
      <c r="L1395" s="2" t="s">
        <v>30</v>
      </c>
      <c r="M1395" s="2" t="s">
        <v>476</v>
      </c>
      <c r="N1395" s="2" t="s">
        <v>479</v>
      </c>
      <c r="O1395" s="2" t="s">
        <v>520</v>
      </c>
      <c r="Q1395" s="1"/>
      <c r="S1395" s="9"/>
      <c r="T1395" s="10"/>
      <c r="U1395" s="8"/>
      <c r="W1395" s="2" t="s">
        <v>465</v>
      </c>
      <c r="X1395" s="45" t="str" cm="1">
        <f t="array" ref="X1395">IF(X1298="TRUE",IF(AND(C1394&lt;&gt;1,C1395:C1400="",S1394:U1400=""), "FALSE","TRUE"),"FALSE")</f>
        <v>FALSE</v>
      </c>
      <c r="Z1395" s="1"/>
    </row>
    <row r="1396" spans="2:26" x14ac:dyDescent="0.4">
      <c r="B1396" s="7" t="s">
        <v>524</v>
      </c>
      <c r="C1396" s="8"/>
      <c r="D1396" s="31"/>
      <c r="E1396" s="2" t="s">
        <v>525</v>
      </c>
      <c r="F1396" s="2" t="s">
        <v>114</v>
      </c>
      <c r="G1396" s="2" t="s">
        <v>115</v>
      </c>
      <c r="H1396" s="2">
        <v>225</v>
      </c>
      <c r="I1396" s="2">
        <v>207</v>
      </c>
      <c r="K1396" s="2">
        <v>120</v>
      </c>
      <c r="L1396" s="2" t="s">
        <v>30</v>
      </c>
      <c r="M1396" s="2" t="s">
        <v>476</v>
      </c>
      <c r="N1396" s="2" t="s">
        <v>479</v>
      </c>
      <c r="O1396" s="2" t="s">
        <v>520</v>
      </c>
      <c r="Q1396" s="1"/>
      <c r="S1396" s="9"/>
      <c r="T1396" s="10"/>
      <c r="U1396" s="8"/>
      <c r="W1396" s="2" t="s">
        <v>468</v>
      </c>
      <c r="X1396" s="45" t="str" cm="1">
        <f t="array" ref="X1396">IF(X1298="TRUE",IF(AND(C1394&lt;&gt;1,C1395:C1400="",S1394:U1400=""), "FALSE","TRUE"),"FALSE")</f>
        <v>FALSE</v>
      </c>
      <c r="Z1396" s="1"/>
    </row>
    <row r="1397" spans="2:26" x14ac:dyDescent="0.4">
      <c r="B1397" s="7" t="s">
        <v>526</v>
      </c>
      <c r="C1397" s="8"/>
      <c r="D1397" s="31"/>
      <c r="E1397" s="2" t="s">
        <v>527</v>
      </c>
      <c r="F1397" s="2" t="str">
        <f>IF(OR($C$87="治験計画届", $C$87="治験計画変更届"), "^$","^.{1,120}$|^$")</f>
        <v>^.{1,120}$|^$</v>
      </c>
      <c r="G1397" s="2" t="str">
        <f>IF(F1397="^$", "入力しないでください","入力してください(120文字以内)")</f>
        <v>入力してください(120文字以内)</v>
      </c>
      <c r="H1397" s="2">
        <v>225</v>
      </c>
      <c r="I1397" s="2">
        <v>207</v>
      </c>
      <c r="K1397" s="2">
        <v>120</v>
      </c>
      <c r="L1397" s="2" t="s">
        <v>30</v>
      </c>
      <c r="M1397" s="2" t="s">
        <v>476</v>
      </c>
      <c r="N1397" s="2" t="s">
        <v>479</v>
      </c>
      <c r="O1397" s="2" t="s">
        <v>520</v>
      </c>
      <c r="Q1397" s="1"/>
      <c r="S1397" s="9"/>
      <c r="T1397" s="10"/>
      <c r="U1397" s="8"/>
      <c r="W1397" s="2" t="s">
        <v>468</v>
      </c>
      <c r="X1397" s="45" t="str" cm="1">
        <f t="array" ref="X1397">IF(X1298="TRUE",IF(AND(C1394&lt;&gt;1,C1395:C1400="",S1394:U1400=""), "FALSE","TRUE"),"FALSE")</f>
        <v>FALSE</v>
      </c>
      <c r="Z1397" s="1"/>
    </row>
    <row r="1398" spans="2:26" x14ac:dyDescent="0.4">
      <c r="B1398" s="7" t="s">
        <v>528</v>
      </c>
      <c r="C1398" s="8"/>
      <c r="D1398" s="31"/>
      <c r="E1398" s="2" t="s">
        <v>529</v>
      </c>
      <c r="F1398" s="2" t="str">
        <f>IF(OR($C$87="治験計画届", $C$87="治験計画変更届"), "^$","^.{1,120}$|^$")</f>
        <v>^.{1,120}$|^$</v>
      </c>
      <c r="G1398" s="2" t="str">
        <f t="shared" ref="G1398:G1400" si="51">IF(F1398="^$", "入力しないでください","入力してください(120文字以内)")</f>
        <v>入力してください(120文字以内)</v>
      </c>
      <c r="H1398" s="2">
        <v>225</v>
      </c>
      <c r="I1398" s="2">
        <v>207</v>
      </c>
      <c r="K1398" s="2">
        <v>120</v>
      </c>
      <c r="L1398" s="2" t="s">
        <v>30</v>
      </c>
      <c r="M1398" s="2" t="s">
        <v>476</v>
      </c>
      <c r="N1398" s="2" t="s">
        <v>479</v>
      </c>
      <c r="O1398" s="2" t="s">
        <v>520</v>
      </c>
      <c r="Q1398" s="1"/>
      <c r="S1398" s="9"/>
      <c r="T1398" s="10"/>
      <c r="U1398" s="8"/>
      <c r="W1398" s="2" t="s">
        <v>468</v>
      </c>
      <c r="X1398" s="45" t="str" cm="1">
        <f t="array" ref="X1398">IF(X1298="TRUE",IF(AND(C1394&lt;&gt;1,C1395:C1400="",S1394:U1400=""), "FALSE","TRUE"),"FALSE")</f>
        <v>FALSE</v>
      </c>
      <c r="Z1398" s="1"/>
    </row>
    <row r="1399" spans="2:26" x14ac:dyDescent="0.4">
      <c r="B1399" s="7" t="s">
        <v>530</v>
      </c>
      <c r="C1399" s="8"/>
      <c r="D1399" s="31"/>
      <c r="E1399" s="2" t="s">
        <v>566</v>
      </c>
      <c r="F1399" s="2" t="str">
        <f>IF(OR($C$87="治験計画届", $C$87="治験計画変更届"), "^$","^.{1,120}$|^$")</f>
        <v>^.{1,120}$|^$</v>
      </c>
      <c r="G1399" s="2" t="str">
        <f t="shared" si="51"/>
        <v>入力してください(120文字以内)</v>
      </c>
      <c r="H1399" s="2">
        <v>225</v>
      </c>
      <c r="I1399" s="2">
        <v>207</v>
      </c>
      <c r="K1399" s="2">
        <v>120</v>
      </c>
      <c r="L1399" s="2" t="s">
        <v>30</v>
      </c>
      <c r="M1399" s="2" t="s">
        <v>476</v>
      </c>
      <c r="N1399" s="2" t="s">
        <v>479</v>
      </c>
      <c r="O1399" s="2" t="s">
        <v>520</v>
      </c>
      <c r="Q1399" s="1"/>
      <c r="S1399" s="9"/>
      <c r="T1399" s="10"/>
      <c r="U1399" s="8"/>
      <c r="W1399" s="2" t="s">
        <v>468</v>
      </c>
      <c r="X1399" s="45" t="str" cm="1">
        <f t="array" ref="X1399">IF(X1298="TRUE",IF(AND(C1394&lt;&gt;1,C1395:C1400="",S1394:U1400=""), "FALSE","TRUE"),"FALSE")</f>
        <v>FALSE</v>
      </c>
      <c r="Z1399" s="1"/>
    </row>
    <row r="1400" spans="2:26" x14ac:dyDescent="0.4">
      <c r="B1400" s="7" t="s">
        <v>532</v>
      </c>
      <c r="C1400" s="8"/>
      <c r="D1400" s="31"/>
      <c r="E1400" s="2" t="s">
        <v>533</v>
      </c>
      <c r="F1400" s="2" t="str">
        <f>IF(OR($C$87="治験計画届", $C$87="治験計画変更届"), "^$","^.{1,120}$|^$")</f>
        <v>^.{1,120}$|^$</v>
      </c>
      <c r="G1400" s="2" t="str">
        <f t="shared" si="51"/>
        <v>入力してください(120文字以内)</v>
      </c>
      <c r="H1400" s="2">
        <v>225</v>
      </c>
      <c r="I1400" s="2">
        <v>207</v>
      </c>
      <c r="K1400" s="2">
        <v>120</v>
      </c>
      <c r="L1400" s="2" t="s">
        <v>30</v>
      </c>
      <c r="M1400" s="2" t="s">
        <v>476</v>
      </c>
      <c r="N1400" s="2" t="s">
        <v>479</v>
      </c>
      <c r="O1400" s="2" t="s">
        <v>520</v>
      </c>
      <c r="Q1400" s="1"/>
      <c r="S1400" s="9"/>
      <c r="T1400" s="10"/>
      <c r="U1400" s="8"/>
      <c r="W1400" s="2" t="s">
        <v>468</v>
      </c>
      <c r="X1400" s="45" t="str" cm="1">
        <f t="array" ref="X1400">IF(X1298="TRUE",IF(AND(C1394&lt;&gt;1,C1395:C1400="",S1394:U1400=""), "FALSE","TRUE"),"FALSE")</f>
        <v>FALSE</v>
      </c>
      <c r="Z1400" s="1"/>
    </row>
    <row r="1401" spans="2:26" x14ac:dyDescent="0.4">
      <c r="B1401" s="7" t="s">
        <v>134</v>
      </c>
      <c r="C1401" s="5">
        <v>4</v>
      </c>
      <c r="D1401" s="30"/>
      <c r="E1401" s="2" t="s">
        <v>392</v>
      </c>
      <c r="F1401" s="2" t="s">
        <v>102</v>
      </c>
      <c r="G1401" s="2" t="s">
        <v>103</v>
      </c>
      <c r="H1401" s="2">
        <v>225</v>
      </c>
      <c r="I1401" s="2">
        <v>207</v>
      </c>
      <c r="K1401" s="2">
        <v>3</v>
      </c>
      <c r="L1401" s="2" t="s">
        <v>136</v>
      </c>
      <c r="M1401" s="2" t="s">
        <v>476</v>
      </c>
      <c r="N1401" s="2" t="s">
        <v>479</v>
      </c>
      <c r="O1401" s="2" t="s">
        <v>520</v>
      </c>
      <c r="Q1401" s="1"/>
      <c r="S1401" s="9"/>
      <c r="T1401" s="10"/>
      <c r="U1401" s="8"/>
      <c r="V1401" s="2" t="s">
        <v>105</v>
      </c>
      <c r="W1401" s="2" t="s">
        <v>561</v>
      </c>
      <c r="X1401" s="45" t="str" cm="1">
        <f t="array" ref="X1401">IF(X1298="TRUE",IF(AND(C1401&lt;&gt;1,C1402:C1407="",S1401:U1407=""), "FALSE","TRUE"),"FALSE")</f>
        <v>FALSE</v>
      </c>
      <c r="Z1401" s="1"/>
    </row>
    <row r="1402" spans="2:26" x14ac:dyDescent="0.4">
      <c r="B1402" s="7" t="s">
        <v>522</v>
      </c>
      <c r="C1402" s="8"/>
      <c r="D1402" s="31"/>
      <c r="E1402" s="2" t="s">
        <v>523</v>
      </c>
      <c r="F1402" s="2" t="s">
        <v>485</v>
      </c>
      <c r="G1402" s="2" t="s">
        <v>369</v>
      </c>
      <c r="H1402" s="2">
        <v>225</v>
      </c>
      <c r="I1402" s="2">
        <v>207</v>
      </c>
      <c r="K1402" s="2">
        <v>240</v>
      </c>
      <c r="L1402" s="2" t="s">
        <v>30</v>
      </c>
      <c r="M1402" s="2" t="s">
        <v>476</v>
      </c>
      <c r="N1402" s="2" t="s">
        <v>479</v>
      </c>
      <c r="O1402" s="2" t="s">
        <v>520</v>
      </c>
      <c r="Q1402" s="1"/>
      <c r="S1402" s="9"/>
      <c r="T1402" s="10"/>
      <c r="U1402" s="8"/>
      <c r="W1402" s="2" t="s">
        <v>465</v>
      </c>
      <c r="X1402" s="45" t="str" cm="1">
        <f t="array" ref="X1402">IF(X1298="TRUE",IF(AND(C1401&lt;&gt;1,C1402:C1407="",S1401:U1407=""), "FALSE","TRUE"),"FALSE")</f>
        <v>FALSE</v>
      </c>
      <c r="Z1402" s="1"/>
    </row>
    <row r="1403" spans="2:26" x14ac:dyDescent="0.4">
      <c r="B1403" s="7" t="s">
        <v>524</v>
      </c>
      <c r="C1403" s="8"/>
      <c r="D1403" s="31"/>
      <c r="E1403" s="2" t="s">
        <v>525</v>
      </c>
      <c r="F1403" s="2" t="s">
        <v>114</v>
      </c>
      <c r="G1403" s="2" t="s">
        <v>115</v>
      </c>
      <c r="H1403" s="2">
        <v>225</v>
      </c>
      <c r="I1403" s="2">
        <v>207</v>
      </c>
      <c r="K1403" s="2">
        <v>120</v>
      </c>
      <c r="L1403" s="2" t="s">
        <v>30</v>
      </c>
      <c r="M1403" s="2" t="s">
        <v>476</v>
      </c>
      <c r="N1403" s="2" t="s">
        <v>479</v>
      </c>
      <c r="O1403" s="2" t="s">
        <v>520</v>
      </c>
      <c r="Q1403" s="1"/>
      <c r="S1403" s="9"/>
      <c r="T1403" s="10"/>
      <c r="U1403" s="8"/>
      <c r="W1403" s="2" t="s">
        <v>468</v>
      </c>
      <c r="X1403" s="45" t="str" cm="1">
        <f t="array" ref="X1403">IF(X1298="TRUE",IF(AND(C1401&lt;&gt;1,C1402:C1407="",S1401:U1407=""), "FALSE","TRUE"),"FALSE")</f>
        <v>FALSE</v>
      </c>
      <c r="Z1403" s="1"/>
    </row>
    <row r="1404" spans="2:26" x14ac:dyDescent="0.4">
      <c r="B1404" s="7" t="s">
        <v>526</v>
      </c>
      <c r="C1404" s="8"/>
      <c r="D1404" s="31"/>
      <c r="E1404" s="2" t="s">
        <v>527</v>
      </c>
      <c r="F1404" s="2" t="str">
        <f>IF(OR($C$87="治験計画届", $C$87="治験計画変更届"), "^$","^.{1,120}$|^$")</f>
        <v>^.{1,120}$|^$</v>
      </c>
      <c r="G1404" s="2" t="str">
        <f>IF(F1404="^$", "入力しないでください","入力してください(120文字以内)")</f>
        <v>入力してください(120文字以内)</v>
      </c>
      <c r="H1404" s="2">
        <v>225</v>
      </c>
      <c r="I1404" s="2">
        <v>207</v>
      </c>
      <c r="K1404" s="2">
        <v>120</v>
      </c>
      <c r="L1404" s="2" t="s">
        <v>30</v>
      </c>
      <c r="M1404" s="2" t="s">
        <v>476</v>
      </c>
      <c r="N1404" s="2" t="s">
        <v>479</v>
      </c>
      <c r="O1404" s="2" t="s">
        <v>520</v>
      </c>
      <c r="Q1404" s="1"/>
      <c r="S1404" s="9"/>
      <c r="T1404" s="10"/>
      <c r="U1404" s="8"/>
      <c r="W1404" s="2" t="s">
        <v>468</v>
      </c>
      <c r="X1404" s="45" t="str" cm="1">
        <f t="array" ref="X1404">IF(X1298="TRUE",IF(AND(C1401&lt;&gt;1,C1402:C1407="",S1401:U1407=""), "FALSE","TRUE"),"FALSE")</f>
        <v>FALSE</v>
      </c>
      <c r="Z1404" s="1"/>
    </row>
    <row r="1405" spans="2:26" x14ac:dyDescent="0.4">
      <c r="B1405" s="7" t="s">
        <v>528</v>
      </c>
      <c r="C1405" s="8"/>
      <c r="D1405" s="31"/>
      <c r="E1405" s="2" t="s">
        <v>529</v>
      </c>
      <c r="F1405" s="2" t="str">
        <f>IF(OR($C$87="治験計画届", $C$87="治験計画変更届"), "^$","^.{1,120}$|^$")</f>
        <v>^.{1,120}$|^$</v>
      </c>
      <c r="G1405" s="2" t="str">
        <f t="shared" ref="G1405:G1407" si="52">IF(F1405="^$", "入力しないでください","入力してください(120文字以内)")</f>
        <v>入力してください(120文字以内)</v>
      </c>
      <c r="H1405" s="2">
        <v>225</v>
      </c>
      <c r="I1405" s="2">
        <v>207</v>
      </c>
      <c r="K1405" s="2">
        <v>120</v>
      </c>
      <c r="L1405" s="2" t="s">
        <v>30</v>
      </c>
      <c r="M1405" s="2" t="s">
        <v>476</v>
      </c>
      <c r="N1405" s="2" t="s">
        <v>479</v>
      </c>
      <c r="O1405" s="2" t="s">
        <v>520</v>
      </c>
      <c r="Q1405" s="1"/>
      <c r="S1405" s="9"/>
      <c r="T1405" s="10"/>
      <c r="U1405" s="8"/>
      <c r="W1405" s="2" t="s">
        <v>468</v>
      </c>
      <c r="X1405" s="45" t="str" cm="1">
        <f t="array" ref="X1405">IF(X1298="TRUE",IF(AND(C1401&lt;&gt;1,C1402:C1407="",S1401:U1407=""), "FALSE","TRUE"),"FALSE")</f>
        <v>FALSE</v>
      </c>
      <c r="Z1405" s="1"/>
    </row>
    <row r="1406" spans="2:26" x14ac:dyDescent="0.4">
      <c r="B1406" s="7" t="s">
        <v>530</v>
      </c>
      <c r="C1406" s="8"/>
      <c r="D1406" s="31"/>
      <c r="E1406" s="2" t="s">
        <v>566</v>
      </c>
      <c r="F1406" s="2" t="str">
        <f>IF(OR($C$87="治験計画届", $C$87="治験計画変更届"), "^$","^.{1,120}$|^$")</f>
        <v>^.{1,120}$|^$</v>
      </c>
      <c r="G1406" s="2" t="str">
        <f t="shared" si="52"/>
        <v>入力してください(120文字以内)</v>
      </c>
      <c r="H1406" s="2">
        <v>225</v>
      </c>
      <c r="I1406" s="2">
        <v>207</v>
      </c>
      <c r="K1406" s="2">
        <v>120</v>
      </c>
      <c r="L1406" s="2" t="s">
        <v>30</v>
      </c>
      <c r="M1406" s="2" t="s">
        <v>476</v>
      </c>
      <c r="N1406" s="2" t="s">
        <v>479</v>
      </c>
      <c r="O1406" s="2" t="s">
        <v>520</v>
      </c>
      <c r="Q1406" s="1"/>
      <c r="S1406" s="9"/>
      <c r="T1406" s="10"/>
      <c r="U1406" s="8"/>
      <c r="W1406" s="2" t="s">
        <v>468</v>
      </c>
      <c r="X1406" s="45" t="str" cm="1">
        <f t="array" ref="X1406">IF(X1298="TRUE",IF(AND(C1401&lt;&gt;1,C1402:C1407="",S1401:U1407=""), "FALSE","TRUE"),"FALSE")</f>
        <v>FALSE</v>
      </c>
      <c r="Z1406" s="1"/>
    </row>
    <row r="1407" spans="2:26" x14ac:dyDescent="0.4">
      <c r="B1407" s="7" t="s">
        <v>532</v>
      </c>
      <c r="C1407" s="8"/>
      <c r="D1407" s="31"/>
      <c r="E1407" s="2" t="s">
        <v>533</v>
      </c>
      <c r="F1407" s="2" t="str">
        <f>IF(OR($C$87="治験計画届", $C$87="治験計画変更届"), "^$","^.{1,120}$|^$")</f>
        <v>^.{1,120}$|^$</v>
      </c>
      <c r="G1407" s="2" t="str">
        <f t="shared" si="52"/>
        <v>入力してください(120文字以内)</v>
      </c>
      <c r="H1407" s="2">
        <v>225</v>
      </c>
      <c r="I1407" s="2">
        <v>207</v>
      </c>
      <c r="K1407" s="2">
        <v>120</v>
      </c>
      <c r="L1407" s="2" t="s">
        <v>30</v>
      </c>
      <c r="M1407" s="2" t="s">
        <v>476</v>
      </c>
      <c r="N1407" s="2" t="s">
        <v>479</v>
      </c>
      <c r="O1407" s="2" t="s">
        <v>520</v>
      </c>
      <c r="Q1407" s="1"/>
      <c r="S1407" s="9"/>
      <c r="T1407" s="10"/>
      <c r="U1407" s="8"/>
      <c r="W1407" s="2" t="s">
        <v>468</v>
      </c>
      <c r="X1407" s="45" t="str" cm="1">
        <f t="array" ref="X1407">IF(X1298="TRUE",IF(AND(C1401&lt;&gt;1,C1402:C1407="",S1401:U1407=""), "FALSE","TRUE"),"FALSE")</f>
        <v>FALSE</v>
      </c>
      <c r="Z1407" s="1"/>
    </row>
    <row r="1408" spans="2:26" x14ac:dyDescent="0.4">
      <c r="B1408" s="7" t="s">
        <v>134</v>
      </c>
      <c r="C1408" s="5">
        <v>5</v>
      </c>
      <c r="D1408" s="30"/>
      <c r="E1408" s="2" t="s">
        <v>392</v>
      </c>
      <c r="F1408" s="2" t="s">
        <v>102</v>
      </c>
      <c r="G1408" s="2" t="s">
        <v>103</v>
      </c>
      <c r="H1408" s="2">
        <v>225</v>
      </c>
      <c r="I1408" s="2">
        <v>207</v>
      </c>
      <c r="K1408" s="2">
        <v>3</v>
      </c>
      <c r="L1408" s="2" t="s">
        <v>136</v>
      </c>
      <c r="M1408" s="2" t="s">
        <v>476</v>
      </c>
      <c r="N1408" s="2" t="s">
        <v>479</v>
      </c>
      <c r="O1408" s="2" t="s">
        <v>520</v>
      </c>
      <c r="Q1408" s="1"/>
      <c r="S1408" s="9"/>
      <c r="T1408" s="10"/>
      <c r="U1408" s="8"/>
      <c r="V1408" s="2" t="s">
        <v>105</v>
      </c>
      <c r="W1408" s="2" t="s">
        <v>561</v>
      </c>
      <c r="X1408" s="45" t="str" cm="1">
        <f t="array" ref="X1408">IF(X1298="TRUE",IF(AND(C1408&lt;&gt;1,C1409:C1414="",S1408:U1414=""), "FALSE","TRUE"),"FALSE")</f>
        <v>FALSE</v>
      </c>
      <c r="Z1408" s="1"/>
    </row>
    <row r="1409" spans="2:26" x14ac:dyDescent="0.4">
      <c r="B1409" s="7" t="s">
        <v>522</v>
      </c>
      <c r="C1409" s="8"/>
      <c r="D1409" s="31"/>
      <c r="E1409" s="2" t="s">
        <v>523</v>
      </c>
      <c r="F1409" s="2" t="s">
        <v>485</v>
      </c>
      <c r="G1409" s="2" t="s">
        <v>369</v>
      </c>
      <c r="H1409" s="2">
        <v>225</v>
      </c>
      <c r="I1409" s="2">
        <v>207</v>
      </c>
      <c r="K1409" s="2">
        <v>240</v>
      </c>
      <c r="L1409" s="2" t="s">
        <v>30</v>
      </c>
      <c r="M1409" s="2" t="s">
        <v>476</v>
      </c>
      <c r="N1409" s="2" t="s">
        <v>479</v>
      </c>
      <c r="O1409" s="2" t="s">
        <v>520</v>
      </c>
      <c r="Q1409" s="1"/>
      <c r="S1409" s="9"/>
      <c r="T1409" s="10"/>
      <c r="U1409" s="8"/>
      <c r="W1409" s="2" t="s">
        <v>465</v>
      </c>
      <c r="X1409" s="45" t="str" cm="1">
        <f t="array" ref="X1409">IF(X1298="TRUE",IF(AND(C1408&lt;&gt;1,C1409:C1414="",S1408:U1414=""), "FALSE","TRUE"),"FALSE")</f>
        <v>FALSE</v>
      </c>
      <c r="Z1409" s="1"/>
    </row>
    <row r="1410" spans="2:26" x14ac:dyDescent="0.4">
      <c r="B1410" s="7" t="s">
        <v>524</v>
      </c>
      <c r="C1410" s="8"/>
      <c r="D1410" s="31"/>
      <c r="E1410" s="2" t="s">
        <v>525</v>
      </c>
      <c r="F1410" s="2" t="s">
        <v>114</v>
      </c>
      <c r="G1410" s="2" t="s">
        <v>115</v>
      </c>
      <c r="H1410" s="2">
        <v>225</v>
      </c>
      <c r="I1410" s="2">
        <v>207</v>
      </c>
      <c r="K1410" s="2">
        <v>120</v>
      </c>
      <c r="L1410" s="2" t="s">
        <v>30</v>
      </c>
      <c r="M1410" s="2" t="s">
        <v>476</v>
      </c>
      <c r="N1410" s="2" t="s">
        <v>479</v>
      </c>
      <c r="O1410" s="2" t="s">
        <v>520</v>
      </c>
      <c r="Q1410" s="1"/>
      <c r="S1410" s="9"/>
      <c r="T1410" s="10"/>
      <c r="U1410" s="8"/>
      <c r="W1410" s="2" t="s">
        <v>468</v>
      </c>
      <c r="X1410" s="45" t="str" cm="1">
        <f t="array" ref="X1410">IF(X1298="TRUE",IF(AND(C1408&lt;&gt;1,C1409:C1414="",S1408:U1414=""), "FALSE","TRUE"),"FALSE")</f>
        <v>FALSE</v>
      </c>
      <c r="Z1410" s="1"/>
    </row>
    <row r="1411" spans="2:26" x14ac:dyDescent="0.4">
      <c r="B1411" s="7" t="s">
        <v>526</v>
      </c>
      <c r="C1411" s="8"/>
      <c r="D1411" s="31"/>
      <c r="E1411" s="2" t="s">
        <v>527</v>
      </c>
      <c r="F1411" s="2" t="str">
        <f>IF(OR($C$87="治験計画届", $C$87="治験計画変更届"), "^$","^.{1,120}$|^$")</f>
        <v>^.{1,120}$|^$</v>
      </c>
      <c r="G1411" s="2" t="str">
        <f>IF(F1411="^$", "入力しないでください","入力してください(120文字以内)")</f>
        <v>入力してください(120文字以内)</v>
      </c>
      <c r="H1411" s="2">
        <v>225</v>
      </c>
      <c r="I1411" s="2">
        <v>207</v>
      </c>
      <c r="K1411" s="2">
        <v>120</v>
      </c>
      <c r="L1411" s="2" t="s">
        <v>30</v>
      </c>
      <c r="M1411" s="2" t="s">
        <v>476</v>
      </c>
      <c r="N1411" s="2" t="s">
        <v>479</v>
      </c>
      <c r="O1411" s="2" t="s">
        <v>520</v>
      </c>
      <c r="Q1411" s="1"/>
      <c r="S1411" s="9"/>
      <c r="T1411" s="10"/>
      <c r="U1411" s="8"/>
      <c r="W1411" s="2" t="s">
        <v>468</v>
      </c>
      <c r="X1411" s="45" t="str" cm="1">
        <f t="array" ref="X1411">IF(X1298="TRUE",IF(AND(C1408&lt;&gt;1,C1409:C1414="",S1408:U1414=""), "FALSE","TRUE"),"FALSE")</f>
        <v>FALSE</v>
      </c>
      <c r="Z1411" s="1"/>
    </row>
    <row r="1412" spans="2:26" x14ac:dyDescent="0.4">
      <c r="B1412" s="7" t="s">
        <v>528</v>
      </c>
      <c r="C1412" s="8"/>
      <c r="D1412" s="31"/>
      <c r="E1412" s="2" t="s">
        <v>529</v>
      </c>
      <c r="F1412" s="2" t="str">
        <f>IF(OR($C$87="治験計画届", $C$87="治験計画変更届"), "^$","^.{1,120}$|^$")</f>
        <v>^.{1,120}$|^$</v>
      </c>
      <c r="G1412" s="2" t="str">
        <f t="shared" ref="G1412:G1414" si="53">IF(F1412="^$", "入力しないでください","入力してください(120文字以内)")</f>
        <v>入力してください(120文字以内)</v>
      </c>
      <c r="H1412" s="2">
        <v>225</v>
      </c>
      <c r="I1412" s="2">
        <v>207</v>
      </c>
      <c r="K1412" s="2">
        <v>120</v>
      </c>
      <c r="L1412" s="2" t="s">
        <v>30</v>
      </c>
      <c r="M1412" s="2" t="s">
        <v>476</v>
      </c>
      <c r="N1412" s="2" t="s">
        <v>479</v>
      </c>
      <c r="O1412" s="2" t="s">
        <v>520</v>
      </c>
      <c r="Q1412" s="1"/>
      <c r="S1412" s="9"/>
      <c r="T1412" s="10"/>
      <c r="U1412" s="8"/>
      <c r="W1412" s="2" t="s">
        <v>468</v>
      </c>
      <c r="X1412" s="45" t="str" cm="1">
        <f t="array" ref="X1412">IF(X1298="TRUE",IF(AND(C1408&lt;&gt;1,C1409:C1414="",S1408:U1414=""), "FALSE","TRUE"),"FALSE")</f>
        <v>FALSE</v>
      </c>
      <c r="Z1412" s="1"/>
    </row>
    <row r="1413" spans="2:26" x14ac:dyDescent="0.4">
      <c r="B1413" s="7" t="s">
        <v>530</v>
      </c>
      <c r="C1413" s="8"/>
      <c r="D1413" s="31"/>
      <c r="E1413" s="2" t="s">
        <v>566</v>
      </c>
      <c r="F1413" s="2" t="str">
        <f>IF(OR($C$87="治験計画届", $C$87="治験計画変更届"), "^$","^.{1,120}$|^$")</f>
        <v>^.{1,120}$|^$</v>
      </c>
      <c r="G1413" s="2" t="str">
        <f t="shared" si="53"/>
        <v>入力してください(120文字以内)</v>
      </c>
      <c r="H1413" s="2">
        <v>225</v>
      </c>
      <c r="I1413" s="2">
        <v>207</v>
      </c>
      <c r="K1413" s="2">
        <v>120</v>
      </c>
      <c r="L1413" s="2" t="s">
        <v>30</v>
      </c>
      <c r="M1413" s="2" t="s">
        <v>476</v>
      </c>
      <c r="N1413" s="2" t="s">
        <v>479</v>
      </c>
      <c r="O1413" s="2" t="s">
        <v>520</v>
      </c>
      <c r="Q1413" s="1"/>
      <c r="S1413" s="9"/>
      <c r="T1413" s="10"/>
      <c r="U1413" s="8"/>
      <c r="W1413" s="2" t="s">
        <v>468</v>
      </c>
      <c r="X1413" s="45" t="str" cm="1">
        <f t="array" ref="X1413">IF(X1298="TRUE",IF(AND(C1408&lt;&gt;1,C1409:C1414="",S1408:U1414=""), "FALSE","TRUE"),"FALSE")</f>
        <v>FALSE</v>
      </c>
      <c r="Z1413" s="1"/>
    </row>
    <row r="1414" spans="2:26" collapsed="1" x14ac:dyDescent="0.4">
      <c r="B1414" s="7" t="s">
        <v>532</v>
      </c>
      <c r="C1414" s="8"/>
      <c r="D1414" s="31"/>
      <c r="E1414" s="2" t="s">
        <v>533</v>
      </c>
      <c r="F1414" s="2" t="str">
        <f>IF(OR($C$87="治験計画届", $C$87="治験計画変更届"), "^$","^.{1,120}$|^$")</f>
        <v>^.{1,120}$|^$</v>
      </c>
      <c r="G1414" s="2" t="str">
        <f t="shared" si="53"/>
        <v>入力してください(120文字以内)</v>
      </c>
      <c r="H1414" s="2">
        <v>225</v>
      </c>
      <c r="I1414" s="2">
        <v>207</v>
      </c>
      <c r="K1414" s="2">
        <v>120</v>
      </c>
      <c r="L1414" s="2" t="s">
        <v>30</v>
      </c>
      <c r="M1414" s="2" t="s">
        <v>476</v>
      </c>
      <c r="N1414" s="2" t="s">
        <v>479</v>
      </c>
      <c r="O1414" s="2" t="s">
        <v>520</v>
      </c>
      <c r="Q1414" s="1"/>
      <c r="S1414" s="9"/>
      <c r="T1414" s="10"/>
      <c r="U1414" s="8"/>
      <c r="W1414" s="2" t="s">
        <v>468</v>
      </c>
      <c r="X1414" s="45" t="str" cm="1">
        <f t="array" ref="X1414">IF(X1298="TRUE",IF(AND(C1408&lt;&gt;1,C1409:C1414="",S1408:U1414=""), "FALSE","TRUE"),"FALSE")</f>
        <v>FALSE</v>
      </c>
      <c r="Z1414" s="1"/>
    </row>
    <row r="1415" spans="2:26" hidden="1" outlineLevel="1" x14ac:dyDescent="0.4">
      <c r="B1415" s="7" t="s">
        <v>134</v>
      </c>
      <c r="C1415" s="5">
        <v>6</v>
      </c>
      <c r="D1415" s="30"/>
      <c r="E1415" s="2" t="s">
        <v>392</v>
      </c>
      <c r="F1415" s="2" t="s">
        <v>102</v>
      </c>
      <c r="G1415" s="2" t="s">
        <v>103</v>
      </c>
      <c r="H1415" s="2">
        <v>225</v>
      </c>
      <c r="I1415" s="2">
        <v>207</v>
      </c>
      <c r="K1415" s="2">
        <v>3</v>
      </c>
      <c r="L1415" s="2" t="s">
        <v>136</v>
      </c>
      <c r="M1415" s="2" t="s">
        <v>476</v>
      </c>
      <c r="N1415" s="2" t="s">
        <v>479</v>
      </c>
      <c r="O1415" s="2" t="s">
        <v>520</v>
      </c>
      <c r="Q1415" s="1"/>
      <c r="S1415" s="9"/>
      <c r="T1415" s="10"/>
      <c r="U1415" s="8"/>
      <c r="V1415" s="2" t="s">
        <v>105</v>
      </c>
      <c r="W1415" s="2" t="s">
        <v>561</v>
      </c>
      <c r="X1415" s="45" t="str" cm="1">
        <f t="array" ref="X1415">IF(X1298="TRUE",IF(AND(C1415&lt;&gt;1,C1416:C1421="",S1415:U1421=""), "FALSE","TRUE"),"FALSE")</f>
        <v>FALSE</v>
      </c>
      <c r="Z1415" s="1"/>
    </row>
    <row r="1416" spans="2:26" hidden="1" outlineLevel="1" x14ac:dyDescent="0.4">
      <c r="B1416" s="7" t="s">
        <v>522</v>
      </c>
      <c r="C1416" s="8"/>
      <c r="D1416" s="31"/>
      <c r="E1416" s="2" t="s">
        <v>523</v>
      </c>
      <c r="F1416" s="2" t="s">
        <v>485</v>
      </c>
      <c r="G1416" s="2" t="s">
        <v>369</v>
      </c>
      <c r="H1416" s="2">
        <v>225</v>
      </c>
      <c r="I1416" s="2">
        <v>207</v>
      </c>
      <c r="K1416" s="2">
        <v>240</v>
      </c>
      <c r="L1416" s="2" t="s">
        <v>30</v>
      </c>
      <c r="M1416" s="2" t="s">
        <v>476</v>
      </c>
      <c r="N1416" s="2" t="s">
        <v>479</v>
      </c>
      <c r="O1416" s="2" t="s">
        <v>520</v>
      </c>
      <c r="Q1416" s="1"/>
      <c r="S1416" s="9"/>
      <c r="T1416" s="10"/>
      <c r="U1416" s="8"/>
      <c r="W1416" s="2" t="s">
        <v>465</v>
      </c>
      <c r="X1416" s="45" t="str" cm="1">
        <f t="array" ref="X1416">IF(X1298="TRUE",IF(AND(C1415&lt;&gt;1,C1416:C1421="",S1415:U1421=""), "FALSE","TRUE"),"FALSE")</f>
        <v>FALSE</v>
      </c>
      <c r="Z1416" s="1"/>
    </row>
    <row r="1417" spans="2:26" hidden="1" outlineLevel="1" x14ac:dyDescent="0.4">
      <c r="B1417" s="7" t="s">
        <v>524</v>
      </c>
      <c r="C1417" s="8"/>
      <c r="D1417" s="31"/>
      <c r="E1417" s="2" t="s">
        <v>525</v>
      </c>
      <c r="F1417" s="2" t="s">
        <v>114</v>
      </c>
      <c r="G1417" s="2" t="s">
        <v>115</v>
      </c>
      <c r="H1417" s="2">
        <v>225</v>
      </c>
      <c r="I1417" s="2">
        <v>207</v>
      </c>
      <c r="K1417" s="2">
        <v>120</v>
      </c>
      <c r="L1417" s="2" t="s">
        <v>30</v>
      </c>
      <c r="M1417" s="2" t="s">
        <v>476</v>
      </c>
      <c r="N1417" s="2" t="s">
        <v>479</v>
      </c>
      <c r="O1417" s="2" t="s">
        <v>520</v>
      </c>
      <c r="Q1417" s="1"/>
      <c r="S1417" s="9"/>
      <c r="T1417" s="10"/>
      <c r="U1417" s="8"/>
      <c r="W1417" s="2" t="s">
        <v>468</v>
      </c>
      <c r="X1417" s="45" t="str" cm="1">
        <f t="array" ref="X1417">IF(X1298="TRUE",IF(AND(C1415&lt;&gt;1,C1416:C1421="",S1415:U1421=""), "FALSE","TRUE"),"FALSE")</f>
        <v>FALSE</v>
      </c>
      <c r="Z1417" s="1"/>
    </row>
    <row r="1418" spans="2:26" hidden="1" outlineLevel="1" x14ac:dyDescent="0.4">
      <c r="B1418" s="7" t="s">
        <v>526</v>
      </c>
      <c r="C1418" s="8"/>
      <c r="D1418" s="31"/>
      <c r="E1418" s="2" t="s">
        <v>527</v>
      </c>
      <c r="F1418" s="2" t="str">
        <f>IF(OR($C$87="治験計画届", $C$87="治験計画変更届"), "^$","^.{1,120}$|^$")</f>
        <v>^.{1,120}$|^$</v>
      </c>
      <c r="G1418" s="2" t="str">
        <f>IF(F1418="^$", "入力しないでください","入力してください(120文字以内)")</f>
        <v>入力してください(120文字以内)</v>
      </c>
      <c r="H1418" s="2">
        <v>225</v>
      </c>
      <c r="I1418" s="2">
        <v>207</v>
      </c>
      <c r="K1418" s="2">
        <v>120</v>
      </c>
      <c r="L1418" s="2" t="s">
        <v>30</v>
      </c>
      <c r="M1418" s="2" t="s">
        <v>476</v>
      </c>
      <c r="N1418" s="2" t="s">
        <v>479</v>
      </c>
      <c r="O1418" s="2" t="s">
        <v>520</v>
      </c>
      <c r="Q1418" s="1"/>
      <c r="S1418" s="9"/>
      <c r="T1418" s="10"/>
      <c r="U1418" s="8"/>
      <c r="W1418" s="2" t="s">
        <v>468</v>
      </c>
      <c r="X1418" s="45" t="str" cm="1">
        <f t="array" ref="X1418">IF(X1298="TRUE",IF(AND(C1415&lt;&gt;1,C1416:C1421="",S1415:U1421=""), "FALSE","TRUE"),"FALSE")</f>
        <v>FALSE</v>
      </c>
      <c r="Z1418" s="1"/>
    </row>
    <row r="1419" spans="2:26" hidden="1" outlineLevel="1" x14ac:dyDescent="0.4">
      <c r="B1419" s="7" t="s">
        <v>528</v>
      </c>
      <c r="C1419" s="8"/>
      <c r="D1419" s="31"/>
      <c r="E1419" s="2" t="s">
        <v>529</v>
      </c>
      <c r="F1419" s="2" t="str">
        <f>IF(OR($C$87="治験計画届", $C$87="治験計画変更届"), "^$","^.{1,120}$|^$")</f>
        <v>^.{1,120}$|^$</v>
      </c>
      <c r="G1419" s="2" t="str">
        <f t="shared" ref="G1419:G1421" si="54">IF(F1419="^$", "入力しないでください","入力してください(120文字以内)")</f>
        <v>入力してください(120文字以内)</v>
      </c>
      <c r="H1419" s="2">
        <v>225</v>
      </c>
      <c r="I1419" s="2">
        <v>207</v>
      </c>
      <c r="K1419" s="2">
        <v>120</v>
      </c>
      <c r="L1419" s="2" t="s">
        <v>30</v>
      </c>
      <c r="M1419" s="2" t="s">
        <v>476</v>
      </c>
      <c r="N1419" s="2" t="s">
        <v>479</v>
      </c>
      <c r="O1419" s="2" t="s">
        <v>520</v>
      </c>
      <c r="Q1419" s="1"/>
      <c r="S1419" s="9"/>
      <c r="T1419" s="10"/>
      <c r="U1419" s="8"/>
      <c r="W1419" s="2" t="s">
        <v>468</v>
      </c>
      <c r="X1419" s="45" t="str" cm="1">
        <f t="array" ref="X1419">IF(X1298="TRUE",IF(AND(C1415&lt;&gt;1,C1416:C1421="",S1415:U1421=""), "FALSE","TRUE"),"FALSE")</f>
        <v>FALSE</v>
      </c>
      <c r="Z1419" s="1"/>
    </row>
    <row r="1420" spans="2:26" hidden="1" outlineLevel="1" x14ac:dyDescent="0.4">
      <c r="B1420" s="7" t="s">
        <v>530</v>
      </c>
      <c r="C1420" s="8"/>
      <c r="D1420" s="31"/>
      <c r="E1420" s="2" t="s">
        <v>566</v>
      </c>
      <c r="F1420" s="2" t="str">
        <f>IF(OR($C$87="治験計画届", $C$87="治験計画変更届"), "^$","^.{1,120}$|^$")</f>
        <v>^.{1,120}$|^$</v>
      </c>
      <c r="G1420" s="2" t="str">
        <f t="shared" si="54"/>
        <v>入力してください(120文字以内)</v>
      </c>
      <c r="H1420" s="2">
        <v>225</v>
      </c>
      <c r="I1420" s="2">
        <v>207</v>
      </c>
      <c r="K1420" s="2">
        <v>120</v>
      </c>
      <c r="L1420" s="2" t="s">
        <v>30</v>
      </c>
      <c r="M1420" s="2" t="s">
        <v>476</v>
      </c>
      <c r="N1420" s="2" t="s">
        <v>479</v>
      </c>
      <c r="O1420" s="2" t="s">
        <v>520</v>
      </c>
      <c r="Q1420" s="1"/>
      <c r="S1420" s="9"/>
      <c r="T1420" s="10"/>
      <c r="U1420" s="8"/>
      <c r="W1420" s="2" t="s">
        <v>468</v>
      </c>
      <c r="X1420" s="45" t="str" cm="1">
        <f t="array" ref="X1420">IF(X1298="TRUE",IF(AND(C1415&lt;&gt;1,C1416:C1421="",S1415:U1421=""), "FALSE","TRUE"),"FALSE")</f>
        <v>FALSE</v>
      </c>
      <c r="Z1420" s="1"/>
    </row>
    <row r="1421" spans="2:26" hidden="1" outlineLevel="1" x14ac:dyDescent="0.4">
      <c r="B1421" s="7" t="s">
        <v>532</v>
      </c>
      <c r="C1421" s="8"/>
      <c r="D1421" s="31"/>
      <c r="E1421" s="2" t="s">
        <v>533</v>
      </c>
      <c r="F1421" s="2" t="str">
        <f>IF(OR($C$87="治験計画届", $C$87="治験計画変更届"), "^$","^.{1,120}$|^$")</f>
        <v>^.{1,120}$|^$</v>
      </c>
      <c r="G1421" s="2" t="str">
        <f t="shared" si="54"/>
        <v>入力してください(120文字以内)</v>
      </c>
      <c r="H1421" s="2">
        <v>225</v>
      </c>
      <c r="I1421" s="2">
        <v>207</v>
      </c>
      <c r="K1421" s="2">
        <v>120</v>
      </c>
      <c r="L1421" s="2" t="s">
        <v>30</v>
      </c>
      <c r="M1421" s="2" t="s">
        <v>476</v>
      </c>
      <c r="N1421" s="2" t="s">
        <v>479</v>
      </c>
      <c r="O1421" s="2" t="s">
        <v>520</v>
      </c>
      <c r="Q1421" s="1"/>
      <c r="S1421" s="9"/>
      <c r="T1421" s="10"/>
      <c r="U1421" s="8"/>
      <c r="W1421" s="2" t="s">
        <v>468</v>
      </c>
      <c r="X1421" s="45" t="str" cm="1">
        <f t="array" ref="X1421">IF(X1298="TRUE",IF(AND(C1415&lt;&gt;1,C1416:C1421="",S1415:U1421=""), "FALSE","TRUE"),"FALSE")</f>
        <v>FALSE</v>
      </c>
      <c r="Z1421" s="1"/>
    </row>
    <row r="1422" spans="2:26" hidden="1" outlineLevel="1" x14ac:dyDescent="0.4">
      <c r="B1422" s="7" t="s">
        <v>134</v>
      </c>
      <c r="C1422" s="5">
        <v>7</v>
      </c>
      <c r="D1422" s="30"/>
      <c r="E1422" s="2" t="s">
        <v>392</v>
      </c>
      <c r="F1422" s="2" t="s">
        <v>102</v>
      </c>
      <c r="G1422" s="2" t="s">
        <v>103</v>
      </c>
      <c r="H1422" s="2">
        <v>225</v>
      </c>
      <c r="I1422" s="2">
        <v>207</v>
      </c>
      <c r="K1422" s="2">
        <v>3</v>
      </c>
      <c r="L1422" s="2" t="s">
        <v>136</v>
      </c>
      <c r="M1422" s="2" t="s">
        <v>476</v>
      </c>
      <c r="N1422" s="2" t="s">
        <v>479</v>
      </c>
      <c r="O1422" s="2" t="s">
        <v>520</v>
      </c>
      <c r="Q1422" s="1"/>
      <c r="S1422" s="9"/>
      <c r="T1422" s="10"/>
      <c r="U1422" s="8"/>
      <c r="V1422" s="2" t="s">
        <v>105</v>
      </c>
      <c r="W1422" s="2" t="s">
        <v>561</v>
      </c>
      <c r="X1422" s="45" t="str" cm="1">
        <f t="array" ref="X1422">IF(X1298="TRUE",IF(AND(C1422&lt;&gt;1,C1423:C1428="",S1422:U1428=""), "FALSE","TRUE"),"FALSE")</f>
        <v>FALSE</v>
      </c>
      <c r="Z1422" s="1"/>
    </row>
    <row r="1423" spans="2:26" hidden="1" outlineLevel="1" x14ac:dyDescent="0.4">
      <c r="B1423" s="7" t="s">
        <v>522</v>
      </c>
      <c r="C1423" s="8"/>
      <c r="D1423" s="31"/>
      <c r="E1423" s="2" t="s">
        <v>523</v>
      </c>
      <c r="F1423" s="2" t="s">
        <v>485</v>
      </c>
      <c r="G1423" s="2" t="s">
        <v>369</v>
      </c>
      <c r="H1423" s="2">
        <v>225</v>
      </c>
      <c r="I1423" s="2">
        <v>207</v>
      </c>
      <c r="K1423" s="2">
        <v>240</v>
      </c>
      <c r="L1423" s="2" t="s">
        <v>30</v>
      </c>
      <c r="M1423" s="2" t="s">
        <v>476</v>
      </c>
      <c r="N1423" s="2" t="s">
        <v>479</v>
      </c>
      <c r="O1423" s="2" t="s">
        <v>520</v>
      </c>
      <c r="Q1423" s="1"/>
      <c r="S1423" s="9"/>
      <c r="T1423" s="10"/>
      <c r="U1423" s="8"/>
      <c r="W1423" s="2" t="s">
        <v>465</v>
      </c>
      <c r="X1423" s="45" t="str" cm="1">
        <f t="array" ref="X1423">IF(X1298="TRUE",IF(AND(C1422&lt;&gt;1,C1423:C1428="",S1422:U1428=""), "FALSE","TRUE"),"FALSE")</f>
        <v>FALSE</v>
      </c>
      <c r="Z1423" s="1"/>
    </row>
    <row r="1424" spans="2:26" hidden="1" outlineLevel="1" x14ac:dyDescent="0.4">
      <c r="B1424" s="7" t="s">
        <v>524</v>
      </c>
      <c r="C1424" s="8"/>
      <c r="D1424" s="31"/>
      <c r="E1424" s="2" t="s">
        <v>525</v>
      </c>
      <c r="F1424" s="2" t="s">
        <v>114</v>
      </c>
      <c r="G1424" s="2" t="s">
        <v>115</v>
      </c>
      <c r="H1424" s="2">
        <v>225</v>
      </c>
      <c r="I1424" s="2">
        <v>207</v>
      </c>
      <c r="K1424" s="2">
        <v>120</v>
      </c>
      <c r="L1424" s="2" t="s">
        <v>30</v>
      </c>
      <c r="M1424" s="2" t="s">
        <v>476</v>
      </c>
      <c r="N1424" s="2" t="s">
        <v>479</v>
      </c>
      <c r="O1424" s="2" t="s">
        <v>520</v>
      </c>
      <c r="Q1424" s="1"/>
      <c r="S1424" s="9"/>
      <c r="T1424" s="10"/>
      <c r="U1424" s="8"/>
      <c r="W1424" s="2" t="s">
        <v>468</v>
      </c>
      <c r="X1424" s="45" t="str" cm="1">
        <f t="array" ref="X1424">IF(X1298="TRUE",IF(AND(C1422&lt;&gt;1,C1423:C1428="",S1422:U1428=""), "FALSE","TRUE"),"FALSE")</f>
        <v>FALSE</v>
      </c>
      <c r="Z1424" s="1"/>
    </row>
    <row r="1425" spans="2:26" hidden="1" outlineLevel="1" x14ac:dyDescent="0.4">
      <c r="B1425" s="7" t="s">
        <v>526</v>
      </c>
      <c r="C1425" s="8"/>
      <c r="D1425" s="31"/>
      <c r="E1425" s="2" t="s">
        <v>527</v>
      </c>
      <c r="F1425" s="2" t="str">
        <f>IF(OR($C$87="治験計画届", $C$87="治験計画変更届"), "^$","^.{1,120}$|^$")</f>
        <v>^.{1,120}$|^$</v>
      </c>
      <c r="G1425" s="2" t="str">
        <f>IF(F1425="^$", "入力しないでください","入力してください(120文字以内)")</f>
        <v>入力してください(120文字以内)</v>
      </c>
      <c r="H1425" s="2">
        <v>225</v>
      </c>
      <c r="I1425" s="2">
        <v>207</v>
      </c>
      <c r="K1425" s="2">
        <v>120</v>
      </c>
      <c r="L1425" s="2" t="s">
        <v>30</v>
      </c>
      <c r="M1425" s="2" t="s">
        <v>476</v>
      </c>
      <c r="N1425" s="2" t="s">
        <v>479</v>
      </c>
      <c r="O1425" s="2" t="s">
        <v>520</v>
      </c>
      <c r="Q1425" s="1"/>
      <c r="S1425" s="9"/>
      <c r="T1425" s="10"/>
      <c r="U1425" s="8"/>
      <c r="W1425" s="2" t="s">
        <v>468</v>
      </c>
      <c r="X1425" s="45" t="str" cm="1">
        <f t="array" ref="X1425">IF(X1298="TRUE",IF(AND(C1422&lt;&gt;1,C1423:C1428="",S1422:U1428=""), "FALSE","TRUE"),"FALSE")</f>
        <v>FALSE</v>
      </c>
      <c r="Z1425" s="1"/>
    </row>
    <row r="1426" spans="2:26" hidden="1" outlineLevel="1" x14ac:dyDescent="0.4">
      <c r="B1426" s="7" t="s">
        <v>528</v>
      </c>
      <c r="C1426" s="8"/>
      <c r="D1426" s="31"/>
      <c r="E1426" s="2" t="s">
        <v>529</v>
      </c>
      <c r="F1426" s="2" t="str">
        <f>IF(OR($C$87="治験計画届", $C$87="治験計画変更届"), "^$","^.{1,120}$|^$")</f>
        <v>^.{1,120}$|^$</v>
      </c>
      <c r="G1426" s="2" t="str">
        <f t="shared" ref="G1426:G1428" si="55">IF(F1426="^$", "入力しないでください","入力してください(120文字以内)")</f>
        <v>入力してください(120文字以内)</v>
      </c>
      <c r="H1426" s="2">
        <v>225</v>
      </c>
      <c r="I1426" s="2">
        <v>207</v>
      </c>
      <c r="K1426" s="2">
        <v>120</v>
      </c>
      <c r="L1426" s="2" t="s">
        <v>30</v>
      </c>
      <c r="M1426" s="2" t="s">
        <v>476</v>
      </c>
      <c r="N1426" s="2" t="s">
        <v>479</v>
      </c>
      <c r="O1426" s="2" t="s">
        <v>520</v>
      </c>
      <c r="Q1426" s="1"/>
      <c r="S1426" s="9"/>
      <c r="T1426" s="10"/>
      <c r="U1426" s="8"/>
      <c r="W1426" s="2" t="s">
        <v>468</v>
      </c>
      <c r="X1426" s="45" t="str" cm="1">
        <f t="array" ref="X1426">IF(X1298="TRUE",IF(AND(C1422&lt;&gt;1,C1423:C1428="",S1422:U1428=""), "FALSE","TRUE"),"FALSE")</f>
        <v>FALSE</v>
      </c>
      <c r="Z1426" s="1"/>
    </row>
    <row r="1427" spans="2:26" hidden="1" outlineLevel="1" x14ac:dyDescent="0.4">
      <c r="B1427" s="7" t="s">
        <v>530</v>
      </c>
      <c r="C1427" s="8"/>
      <c r="D1427" s="31"/>
      <c r="E1427" s="2" t="s">
        <v>566</v>
      </c>
      <c r="F1427" s="2" t="str">
        <f>IF(OR($C$87="治験計画届", $C$87="治験計画変更届"), "^$","^.{1,120}$|^$")</f>
        <v>^.{1,120}$|^$</v>
      </c>
      <c r="G1427" s="2" t="str">
        <f t="shared" si="55"/>
        <v>入力してください(120文字以内)</v>
      </c>
      <c r="H1427" s="2">
        <v>225</v>
      </c>
      <c r="I1427" s="2">
        <v>207</v>
      </c>
      <c r="K1427" s="2">
        <v>120</v>
      </c>
      <c r="L1427" s="2" t="s">
        <v>30</v>
      </c>
      <c r="M1427" s="2" t="s">
        <v>476</v>
      </c>
      <c r="N1427" s="2" t="s">
        <v>479</v>
      </c>
      <c r="O1427" s="2" t="s">
        <v>520</v>
      </c>
      <c r="Q1427" s="1"/>
      <c r="S1427" s="9"/>
      <c r="T1427" s="10"/>
      <c r="U1427" s="8"/>
      <c r="W1427" s="2" t="s">
        <v>468</v>
      </c>
      <c r="X1427" s="45" t="str" cm="1">
        <f t="array" ref="X1427">IF(X1298="TRUE",IF(AND(C1422&lt;&gt;1,C1423:C1428="",S1422:U1428=""), "FALSE","TRUE"),"FALSE")</f>
        <v>FALSE</v>
      </c>
      <c r="Z1427" s="1"/>
    </row>
    <row r="1428" spans="2:26" hidden="1" outlineLevel="1" x14ac:dyDescent="0.4">
      <c r="B1428" s="7" t="s">
        <v>532</v>
      </c>
      <c r="C1428" s="8"/>
      <c r="D1428" s="31"/>
      <c r="E1428" s="2" t="s">
        <v>533</v>
      </c>
      <c r="F1428" s="2" t="str">
        <f>IF(OR($C$87="治験計画届", $C$87="治験計画変更届"), "^$","^.{1,120}$|^$")</f>
        <v>^.{1,120}$|^$</v>
      </c>
      <c r="G1428" s="2" t="str">
        <f t="shared" si="55"/>
        <v>入力してください(120文字以内)</v>
      </c>
      <c r="H1428" s="2">
        <v>225</v>
      </c>
      <c r="I1428" s="2">
        <v>207</v>
      </c>
      <c r="K1428" s="2">
        <v>120</v>
      </c>
      <c r="L1428" s="2" t="s">
        <v>30</v>
      </c>
      <c r="M1428" s="2" t="s">
        <v>476</v>
      </c>
      <c r="N1428" s="2" t="s">
        <v>479</v>
      </c>
      <c r="O1428" s="2" t="s">
        <v>520</v>
      </c>
      <c r="Q1428" s="1"/>
      <c r="S1428" s="9"/>
      <c r="T1428" s="10"/>
      <c r="U1428" s="8"/>
      <c r="W1428" s="2" t="s">
        <v>468</v>
      </c>
      <c r="X1428" s="45" t="str" cm="1">
        <f t="array" ref="X1428">IF(X1298="TRUE",IF(AND(C1422&lt;&gt;1,C1423:C1428="",S1422:U1428=""), "FALSE","TRUE"),"FALSE")</f>
        <v>FALSE</v>
      </c>
      <c r="Z1428" s="1"/>
    </row>
    <row r="1429" spans="2:26" hidden="1" outlineLevel="1" x14ac:dyDescent="0.4">
      <c r="B1429" s="7" t="s">
        <v>134</v>
      </c>
      <c r="C1429" s="5">
        <v>8</v>
      </c>
      <c r="D1429" s="30"/>
      <c r="E1429" s="2" t="s">
        <v>392</v>
      </c>
      <c r="F1429" s="2" t="s">
        <v>102</v>
      </c>
      <c r="G1429" s="2" t="s">
        <v>103</v>
      </c>
      <c r="H1429" s="2">
        <v>225</v>
      </c>
      <c r="I1429" s="2">
        <v>207</v>
      </c>
      <c r="K1429" s="2">
        <v>3</v>
      </c>
      <c r="L1429" s="2" t="s">
        <v>136</v>
      </c>
      <c r="M1429" s="2" t="s">
        <v>476</v>
      </c>
      <c r="N1429" s="2" t="s">
        <v>479</v>
      </c>
      <c r="O1429" s="2" t="s">
        <v>520</v>
      </c>
      <c r="Q1429" s="1"/>
      <c r="S1429" s="9"/>
      <c r="T1429" s="10"/>
      <c r="U1429" s="8"/>
      <c r="V1429" s="2" t="s">
        <v>105</v>
      </c>
      <c r="W1429" s="2" t="s">
        <v>561</v>
      </c>
      <c r="X1429" s="45" t="str" cm="1">
        <f t="array" ref="X1429">IF(X1298="TRUE",IF(AND(C1429&lt;&gt;1,C1430:C1435="",S1429:U1435=""), "FALSE","TRUE"),"FALSE")</f>
        <v>FALSE</v>
      </c>
      <c r="Z1429" s="1"/>
    </row>
    <row r="1430" spans="2:26" hidden="1" outlineLevel="1" x14ac:dyDescent="0.4">
      <c r="B1430" s="7" t="s">
        <v>522</v>
      </c>
      <c r="C1430" s="8"/>
      <c r="D1430" s="31"/>
      <c r="E1430" s="2" t="s">
        <v>523</v>
      </c>
      <c r="F1430" s="2" t="s">
        <v>485</v>
      </c>
      <c r="G1430" s="2" t="s">
        <v>369</v>
      </c>
      <c r="H1430" s="2">
        <v>225</v>
      </c>
      <c r="I1430" s="2">
        <v>207</v>
      </c>
      <c r="K1430" s="2">
        <v>240</v>
      </c>
      <c r="L1430" s="2" t="s">
        <v>30</v>
      </c>
      <c r="M1430" s="2" t="s">
        <v>476</v>
      </c>
      <c r="N1430" s="2" t="s">
        <v>479</v>
      </c>
      <c r="O1430" s="2" t="s">
        <v>520</v>
      </c>
      <c r="Q1430" s="1"/>
      <c r="S1430" s="9"/>
      <c r="T1430" s="10"/>
      <c r="U1430" s="8"/>
      <c r="W1430" s="2" t="s">
        <v>465</v>
      </c>
      <c r="X1430" s="45" t="str" cm="1">
        <f t="array" ref="X1430">IF(X1298="TRUE",IF(AND(C1429&lt;&gt;1,C1430:C1435="",S1429:U1435=""), "FALSE","TRUE"),"FALSE")</f>
        <v>FALSE</v>
      </c>
      <c r="Z1430" s="1"/>
    </row>
    <row r="1431" spans="2:26" hidden="1" outlineLevel="1" x14ac:dyDescent="0.4">
      <c r="B1431" s="7" t="s">
        <v>524</v>
      </c>
      <c r="C1431" s="8"/>
      <c r="D1431" s="31"/>
      <c r="E1431" s="2" t="s">
        <v>525</v>
      </c>
      <c r="F1431" s="2" t="s">
        <v>114</v>
      </c>
      <c r="G1431" s="2" t="s">
        <v>115</v>
      </c>
      <c r="H1431" s="2">
        <v>225</v>
      </c>
      <c r="I1431" s="2">
        <v>207</v>
      </c>
      <c r="K1431" s="2">
        <v>120</v>
      </c>
      <c r="L1431" s="2" t="s">
        <v>30</v>
      </c>
      <c r="M1431" s="2" t="s">
        <v>476</v>
      </c>
      <c r="N1431" s="2" t="s">
        <v>479</v>
      </c>
      <c r="O1431" s="2" t="s">
        <v>520</v>
      </c>
      <c r="Q1431" s="1"/>
      <c r="S1431" s="9"/>
      <c r="T1431" s="10"/>
      <c r="U1431" s="8"/>
      <c r="W1431" s="2" t="s">
        <v>468</v>
      </c>
      <c r="X1431" s="45" t="str" cm="1">
        <f t="array" ref="X1431">IF(X1298="TRUE",IF(AND(C1429&lt;&gt;1,C1430:C1435="",S1429:U1435=""), "FALSE","TRUE"),"FALSE")</f>
        <v>FALSE</v>
      </c>
      <c r="Z1431" s="1"/>
    </row>
    <row r="1432" spans="2:26" hidden="1" outlineLevel="1" x14ac:dyDescent="0.4">
      <c r="B1432" s="7" t="s">
        <v>526</v>
      </c>
      <c r="C1432" s="8"/>
      <c r="D1432" s="31"/>
      <c r="E1432" s="2" t="s">
        <v>527</v>
      </c>
      <c r="F1432" s="2" t="str">
        <f>IF(OR($C$87="治験計画届", $C$87="治験計画変更届"), "^$","^.{1,120}$|^$")</f>
        <v>^.{1,120}$|^$</v>
      </c>
      <c r="G1432" s="2" t="str">
        <f>IF(F1432="^$", "入力しないでください","入力してください(120文字以内)")</f>
        <v>入力してください(120文字以内)</v>
      </c>
      <c r="H1432" s="2">
        <v>225</v>
      </c>
      <c r="I1432" s="2">
        <v>207</v>
      </c>
      <c r="K1432" s="2">
        <v>120</v>
      </c>
      <c r="L1432" s="2" t="s">
        <v>30</v>
      </c>
      <c r="M1432" s="2" t="s">
        <v>476</v>
      </c>
      <c r="N1432" s="2" t="s">
        <v>479</v>
      </c>
      <c r="O1432" s="2" t="s">
        <v>520</v>
      </c>
      <c r="Q1432" s="1"/>
      <c r="S1432" s="9"/>
      <c r="T1432" s="10"/>
      <c r="U1432" s="8"/>
      <c r="W1432" s="2" t="s">
        <v>468</v>
      </c>
      <c r="X1432" s="45" t="str" cm="1">
        <f t="array" ref="X1432">IF(X1298="TRUE",IF(AND(C1429&lt;&gt;1,C1430:C1435="",S1429:U1435=""), "FALSE","TRUE"),"FALSE")</f>
        <v>FALSE</v>
      </c>
      <c r="Z1432" s="1"/>
    </row>
    <row r="1433" spans="2:26" hidden="1" outlineLevel="1" x14ac:dyDescent="0.4">
      <c r="B1433" s="7" t="s">
        <v>528</v>
      </c>
      <c r="C1433" s="8"/>
      <c r="D1433" s="31"/>
      <c r="E1433" s="2" t="s">
        <v>529</v>
      </c>
      <c r="F1433" s="2" t="str">
        <f>IF(OR($C$87="治験計画届", $C$87="治験計画変更届"), "^$","^.{1,120}$|^$")</f>
        <v>^.{1,120}$|^$</v>
      </c>
      <c r="G1433" s="2" t="str">
        <f t="shared" ref="G1433:G1435" si="56">IF(F1433="^$", "入力しないでください","入力してください(120文字以内)")</f>
        <v>入力してください(120文字以内)</v>
      </c>
      <c r="H1433" s="2">
        <v>225</v>
      </c>
      <c r="I1433" s="2">
        <v>207</v>
      </c>
      <c r="K1433" s="2">
        <v>120</v>
      </c>
      <c r="L1433" s="2" t="s">
        <v>30</v>
      </c>
      <c r="M1433" s="2" t="s">
        <v>476</v>
      </c>
      <c r="N1433" s="2" t="s">
        <v>479</v>
      </c>
      <c r="O1433" s="2" t="s">
        <v>520</v>
      </c>
      <c r="Q1433" s="1"/>
      <c r="S1433" s="9"/>
      <c r="T1433" s="10"/>
      <c r="U1433" s="8"/>
      <c r="W1433" s="2" t="s">
        <v>468</v>
      </c>
      <c r="X1433" s="45" t="str" cm="1">
        <f t="array" ref="X1433">IF(X1298="TRUE",IF(AND(C1429&lt;&gt;1,C1430:C1435="",S1429:U1435=""), "FALSE","TRUE"),"FALSE")</f>
        <v>FALSE</v>
      </c>
      <c r="Z1433" s="1"/>
    </row>
    <row r="1434" spans="2:26" hidden="1" outlineLevel="1" x14ac:dyDescent="0.4">
      <c r="B1434" s="7" t="s">
        <v>530</v>
      </c>
      <c r="C1434" s="8"/>
      <c r="D1434" s="31"/>
      <c r="E1434" s="2" t="s">
        <v>566</v>
      </c>
      <c r="F1434" s="2" t="str">
        <f>IF(OR($C$87="治験計画届", $C$87="治験計画変更届"), "^$","^.{1,120}$|^$")</f>
        <v>^.{1,120}$|^$</v>
      </c>
      <c r="G1434" s="2" t="str">
        <f t="shared" si="56"/>
        <v>入力してください(120文字以内)</v>
      </c>
      <c r="H1434" s="2">
        <v>225</v>
      </c>
      <c r="I1434" s="2">
        <v>207</v>
      </c>
      <c r="K1434" s="2">
        <v>120</v>
      </c>
      <c r="L1434" s="2" t="s">
        <v>30</v>
      </c>
      <c r="M1434" s="2" t="s">
        <v>476</v>
      </c>
      <c r="N1434" s="2" t="s">
        <v>479</v>
      </c>
      <c r="O1434" s="2" t="s">
        <v>520</v>
      </c>
      <c r="Q1434" s="1"/>
      <c r="S1434" s="9"/>
      <c r="T1434" s="10"/>
      <c r="U1434" s="8"/>
      <c r="W1434" s="2" t="s">
        <v>468</v>
      </c>
      <c r="X1434" s="45" t="str" cm="1">
        <f t="array" ref="X1434">IF(X1298="TRUE",IF(AND(C1429&lt;&gt;1,C1430:C1435="",S1429:U1435=""), "FALSE","TRUE"),"FALSE")</f>
        <v>FALSE</v>
      </c>
      <c r="Z1434" s="1"/>
    </row>
    <row r="1435" spans="2:26" hidden="1" outlineLevel="1" x14ac:dyDescent="0.4">
      <c r="B1435" s="7" t="s">
        <v>532</v>
      </c>
      <c r="C1435" s="8"/>
      <c r="D1435" s="31"/>
      <c r="E1435" s="2" t="s">
        <v>533</v>
      </c>
      <c r="F1435" s="2" t="str">
        <f>IF(OR($C$87="治験計画届", $C$87="治験計画変更届"), "^$","^.{1,120}$|^$")</f>
        <v>^.{1,120}$|^$</v>
      </c>
      <c r="G1435" s="2" t="str">
        <f t="shared" si="56"/>
        <v>入力してください(120文字以内)</v>
      </c>
      <c r="H1435" s="2">
        <v>225</v>
      </c>
      <c r="I1435" s="2">
        <v>207</v>
      </c>
      <c r="K1435" s="2">
        <v>120</v>
      </c>
      <c r="L1435" s="2" t="s">
        <v>30</v>
      </c>
      <c r="M1435" s="2" t="s">
        <v>476</v>
      </c>
      <c r="N1435" s="2" t="s">
        <v>479</v>
      </c>
      <c r="O1435" s="2" t="s">
        <v>520</v>
      </c>
      <c r="Q1435" s="1"/>
      <c r="S1435" s="9"/>
      <c r="T1435" s="10"/>
      <c r="U1435" s="8"/>
      <c r="W1435" s="2" t="s">
        <v>468</v>
      </c>
      <c r="X1435" s="45" t="str" cm="1">
        <f t="array" ref="X1435">IF(X1298="TRUE",IF(AND(C1429&lt;&gt;1,C1430:C1435="",S1429:U1435=""), "FALSE","TRUE"),"FALSE")</f>
        <v>FALSE</v>
      </c>
      <c r="Z1435" s="1"/>
    </row>
    <row r="1436" spans="2:26" hidden="1" outlineLevel="1" x14ac:dyDescent="0.4">
      <c r="B1436" s="7" t="s">
        <v>134</v>
      </c>
      <c r="C1436" s="5">
        <v>9</v>
      </c>
      <c r="D1436" s="30"/>
      <c r="E1436" s="2" t="s">
        <v>392</v>
      </c>
      <c r="F1436" s="2" t="s">
        <v>102</v>
      </c>
      <c r="G1436" s="2" t="s">
        <v>103</v>
      </c>
      <c r="H1436" s="2">
        <v>225</v>
      </c>
      <c r="I1436" s="2">
        <v>207</v>
      </c>
      <c r="K1436" s="2">
        <v>3</v>
      </c>
      <c r="L1436" s="2" t="s">
        <v>136</v>
      </c>
      <c r="M1436" s="2" t="s">
        <v>476</v>
      </c>
      <c r="N1436" s="2" t="s">
        <v>479</v>
      </c>
      <c r="O1436" s="2" t="s">
        <v>520</v>
      </c>
      <c r="Q1436" s="1"/>
      <c r="S1436" s="9"/>
      <c r="T1436" s="10"/>
      <c r="U1436" s="8"/>
      <c r="V1436" s="2" t="s">
        <v>105</v>
      </c>
      <c r="W1436" s="2" t="s">
        <v>561</v>
      </c>
      <c r="X1436" s="45" t="str" cm="1">
        <f t="array" ref="X1436">IF(X1298="TRUE",IF(AND(C1436&lt;&gt;1,C1437:C1442="",S1436:U1442=""), "FALSE","TRUE"),"FALSE")</f>
        <v>FALSE</v>
      </c>
      <c r="Z1436" s="1"/>
    </row>
    <row r="1437" spans="2:26" hidden="1" outlineLevel="1" x14ac:dyDescent="0.4">
      <c r="B1437" s="7" t="s">
        <v>522</v>
      </c>
      <c r="C1437" s="8"/>
      <c r="D1437" s="31"/>
      <c r="E1437" s="2" t="s">
        <v>523</v>
      </c>
      <c r="F1437" s="2" t="s">
        <v>485</v>
      </c>
      <c r="G1437" s="2" t="s">
        <v>369</v>
      </c>
      <c r="H1437" s="2">
        <v>225</v>
      </c>
      <c r="I1437" s="2">
        <v>207</v>
      </c>
      <c r="K1437" s="2">
        <v>240</v>
      </c>
      <c r="L1437" s="2" t="s">
        <v>30</v>
      </c>
      <c r="M1437" s="2" t="s">
        <v>476</v>
      </c>
      <c r="N1437" s="2" t="s">
        <v>479</v>
      </c>
      <c r="O1437" s="2" t="s">
        <v>520</v>
      </c>
      <c r="Q1437" s="1"/>
      <c r="S1437" s="9"/>
      <c r="T1437" s="10"/>
      <c r="U1437" s="8"/>
      <c r="W1437" s="2" t="s">
        <v>465</v>
      </c>
      <c r="X1437" s="45" t="str" cm="1">
        <f t="array" ref="X1437">IF(X1298="TRUE",IF(AND(C1436&lt;&gt;1,C1437:C1442="",S1436:U1442=""), "FALSE","TRUE"),"FALSE")</f>
        <v>FALSE</v>
      </c>
      <c r="Z1437" s="1"/>
    </row>
    <row r="1438" spans="2:26" hidden="1" outlineLevel="1" x14ac:dyDescent="0.4">
      <c r="B1438" s="7" t="s">
        <v>524</v>
      </c>
      <c r="C1438" s="8"/>
      <c r="D1438" s="31"/>
      <c r="E1438" s="2" t="s">
        <v>525</v>
      </c>
      <c r="F1438" s="2" t="s">
        <v>114</v>
      </c>
      <c r="G1438" s="2" t="s">
        <v>115</v>
      </c>
      <c r="H1438" s="2">
        <v>225</v>
      </c>
      <c r="I1438" s="2">
        <v>207</v>
      </c>
      <c r="K1438" s="2">
        <v>120</v>
      </c>
      <c r="L1438" s="2" t="s">
        <v>30</v>
      </c>
      <c r="M1438" s="2" t="s">
        <v>476</v>
      </c>
      <c r="N1438" s="2" t="s">
        <v>479</v>
      </c>
      <c r="O1438" s="2" t="s">
        <v>520</v>
      </c>
      <c r="Q1438" s="1"/>
      <c r="S1438" s="9"/>
      <c r="T1438" s="10"/>
      <c r="U1438" s="8"/>
      <c r="W1438" s="2" t="s">
        <v>468</v>
      </c>
      <c r="X1438" s="45" t="str" cm="1">
        <f t="array" ref="X1438">IF(X1298="TRUE",IF(AND(C1436&lt;&gt;1,C1437:C1442="",S1436:U1442=""), "FALSE","TRUE"),"FALSE")</f>
        <v>FALSE</v>
      </c>
      <c r="Z1438" s="1"/>
    </row>
    <row r="1439" spans="2:26" hidden="1" outlineLevel="1" x14ac:dyDescent="0.4">
      <c r="B1439" s="7" t="s">
        <v>526</v>
      </c>
      <c r="C1439" s="8"/>
      <c r="D1439" s="31"/>
      <c r="E1439" s="2" t="s">
        <v>527</v>
      </c>
      <c r="F1439" s="2" t="str">
        <f>IF(OR($C$87="治験計画届", $C$87="治験計画変更届"), "^$","^.{1,120}$|^$")</f>
        <v>^.{1,120}$|^$</v>
      </c>
      <c r="G1439" s="2" t="str">
        <f>IF(F1439="^$", "入力しないでください","入力してください(120文字以内)")</f>
        <v>入力してください(120文字以内)</v>
      </c>
      <c r="H1439" s="2">
        <v>225</v>
      </c>
      <c r="I1439" s="2">
        <v>207</v>
      </c>
      <c r="K1439" s="2">
        <v>120</v>
      </c>
      <c r="L1439" s="2" t="s">
        <v>30</v>
      </c>
      <c r="M1439" s="2" t="s">
        <v>476</v>
      </c>
      <c r="N1439" s="2" t="s">
        <v>479</v>
      </c>
      <c r="O1439" s="2" t="s">
        <v>520</v>
      </c>
      <c r="Q1439" s="1"/>
      <c r="S1439" s="9"/>
      <c r="T1439" s="10"/>
      <c r="U1439" s="8"/>
      <c r="W1439" s="2" t="s">
        <v>468</v>
      </c>
      <c r="X1439" s="45" t="str" cm="1">
        <f t="array" ref="X1439">IF(X1298="TRUE",IF(AND(C1436&lt;&gt;1,C1437:C1442="",S1436:U1442=""), "FALSE","TRUE"),"FALSE")</f>
        <v>FALSE</v>
      </c>
      <c r="Z1439" s="1"/>
    </row>
    <row r="1440" spans="2:26" hidden="1" outlineLevel="1" x14ac:dyDescent="0.4">
      <c r="B1440" s="7" t="s">
        <v>528</v>
      </c>
      <c r="C1440" s="8"/>
      <c r="D1440" s="31"/>
      <c r="E1440" s="2" t="s">
        <v>529</v>
      </c>
      <c r="F1440" s="2" t="str">
        <f>IF(OR($C$87="治験計画届", $C$87="治験計画変更届"), "^$","^.{1,120}$|^$")</f>
        <v>^.{1,120}$|^$</v>
      </c>
      <c r="G1440" s="2" t="str">
        <f t="shared" ref="G1440:G1442" si="57">IF(F1440="^$", "入力しないでください","入力してください(120文字以内)")</f>
        <v>入力してください(120文字以内)</v>
      </c>
      <c r="H1440" s="2">
        <v>225</v>
      </c>
      <c r="I1440" s="2">
        <v>207</v>
      </c>
      <c r="K1440" s="2">
        <v>120</v>
      </c>
      <c r="L1440" s="2" t="s">
        <v>30</v>
      </c>
      <c r="M1440" s="2" t="s">
        <v>476</v>
      </c>
      <c r="N1440" s="2" t="s">
        <v>479</v>
      </c>
      <c r="O1440" s="2" t="s">
        <v>520</v>
      </c>
      <c r="Q1440" s="1"/>
      <c r="S1440" s="9"/>
      <c r="T1440" s="10"/>
      <c r="U1440" s="8"/>
      <c r="W1440" s="2" t="s">
        <v>468</v>
      </c>
      <c r="X1440" s="45" t="str" cm="1">
        <f t="array" ref="X1440">IF(X1298="TRUE",IF(AND(C1436&lt;&gt;1,C1437:C1442="",S1436:U1442=""), "FALSE","TRUE"),"FALSE")</f>
        <v>FALSE</v>
      </c>
      <c r="Z1440" s="1"/>
    </row>
    <row r="1441" spans="2:26" hidden="1" outlineLevel="1" x14ac:dyDescent="0.4">
      <c r="B1441" s="7" t="s">
        <v>530</v>
      </c>
      <c r="C1441" s="8"/>
      <c r="D1441" s="31"/>
      <c r="E1441" s="2" t="s">
        <v>566</v>
      </c>
      <c r="F1441" s="2" t="str">
        <f>IF(OR($C$87="治験計画届", $C$87="治験計画変更届"), "^$","^.{1,120}$|^$")</f>
        <v>^.{1,120}$|^$</v>
      </c>
      <c r="G1441" s="2" t="str">
        <f t="shared" si="57"/>
        <v>入力してください(120文字以内)</v>
      </c>
      <c r="H1441" s="2">
        <v>225</v>
      </c>
      <c r="I1441" s="2">
        <v>207</v>
      </c>
      <c r="K1441" s="2">
        <v>120</v>
      </c>
      <c r="L1441" s="2" t="s">
        <v>30</v>
      </c>
      <c r="M1441" s="2" t="s">
        <v>476</v>
      </c>
      <c r="N1441" s="2" t="s">
        <v>479</v>
      </c>
      <c r="O1441" s="2" t="s">
        <v>520</v>
      </c>
      <c r="Q1441" s="1"/>
      <c r="S1441" s="9"/>
      <c r="T1441" s="10"/>
      <c r="U1441" s="8"/>
      <c r="W1441" s="2" t="s">
        <v>468</v>
      </c>
      <c r="X1441" s="45" t="str" cm="1">
        <f t="array" ref="X1441">IF(X1298="TRUE",IF(AND(C1436&lt;&gt;1,C1437:C1442="",S1436:U1442=""), "FALSE","TRUE"),"FALSE")</f>
        <v>FALSE</v>
      </c>
      <c r="Z1441" s="1"/>
    </row>
    <row r="1442" spans="2:26" hidden="1" outlineLevel="1" x14ac:dyDescent="0.4">
      <c r="B1442" s="7" t="s">
        <v>532</v>
      </c>
      <c r="C1442" s="8"/>
      <c r="D1442" s="31"/>
      <c r="E1442" s="2" t="s">
        <v>533</v>
      </c>
      <c r="F1442" s="2" t="str">
        <f>IF(OR($C$87="治験計画届", $C$87="治験計画変更届"), "^$","^.{1,120}$|^$")</f>
        <v>^.{1,120}$|^$</v>
      </c>
      <c r="G1442" s="2" t="str">
        <f t="shared" si="57"/>
        <v>入力してください(120文字以内)</v>
      </c>
      <c r="H1442" s="2">
        <v>225</v>
      </c>
      <c r="I1442" s="2">
        <v>207</v>
      </c>
      <c r="K1442" s="2">
        <v>120</v>
      </c>
      <c r="L1442" s="2" t="s">
        <v>30</v>
      </c>
      <c r="M1442" s="2" t="s">
        <v>476</v>
      </c>
      <c r="N1442" s="2" t="s">
        <v>479</v>
      </c>
      <c r="O1442" s="2" t="s">
        <v>520</v>
      </c>
      <c r="Q1442" s="1"/>
      <c r="S1442" s="9"/>
      <c r="T1442" s="10"/>
      <c r="U1442" s="8"/>
      <c r="W1442" s="2" t="s">
        <v>468</v>
      </c>
      <c r="X1442" s="45" t="str" cm="1">
        <f t="array" ref="X1442">IF(X1298="TRUE",IF(AND(C1436&lt;&gt;1,C1437:C1442="",S1436:U1442=""), "FALSE","TRUE"),"FALSE")</f>
        <v>FALSE</v>
      </c>
      <c r="Z1442" s="1"/>
    </row>
    <row r="1443" spans="2:26" hidden="1" outlineLevel="1" x14ac:dyDescent="0.4">
      <c r="B1443" s="7" t="s">
        <v>134</v>
      </c>
      <c r="C1443" s="5">
        <v>10</v>
      </c>
      <c r="D1443" s="30"/>
      <c r="E1443" s="2" t="s">
        <v>392</v>
      </c>
      <c r="F1443" s="2" t="s">
        <v>102</v>
      </c>
      <c r="G1443" s="2" t="s">
        <v>103</v>
      </c>
      <c r="H1443" s="2">
        <v>225</v>
      </c>
      <c r="I1443" s="2">
        <v>207</v>
      </c>
      <c r="K1443" s="2">
        <v>3</v>
      </c>
      <c r="L1443" s="2" t="s">
        <v>136</v>
      </c>
      <c r="M1443" s="2" t="s">
        <v>476</v>
      </c>
      <c r="N1443" s="2" t="s">
        <v>479</v>
      </c>
      <c r="O1443" s="2" t="s">
        <v>520</v>
      </c>
      <c r="Q1443" s="1"/>
      <c r="S1443" s="9"/>
      <c r="T1443" s="10"/>
      <c r="U1443" s="8"/>
      <c r="V1443" s="2" t="s">
        <v>105</v>
      </c>
      <c r="W1443" s="2" t="s">
        <v>561</v>
      </c>
      <c r="X1443" s="45" t="str" cm="1">
        <f t="array" ref="X1443">IF(X1298="TRUE",IF(AND(C1443&lt;&gt;1,C1444:C1449="",S1443:U1449=""), "FALSE","TRUE"),"FALSE")</f>
        <v>FALSE</v>
      </c>
      <c r="Z1443" s="1"/>
    </row>
    <row r="1444" spans="2:26" hidden="1" outlineLevel="1" x14ac:dyDescent="0.4">
      <c r="B1444" s="7" t="s">
        <v>522</v>
      </c>
      <c r="C1444" s="8"/>
      <c r="D1444" s="31"/>
      <c r="E1444" s="2" t="s">
        <v>523</v>
      </c>
      <c r="F1444" s="2" t="s">
        <v>485</v>
      </c>
      <c r="G1444" s="2" t="s">
        <v>369</v>
      </c>
      <c r="H1444" s="2">
        <v>225</v>
      </c>
      <c r="I1444" s="2">
        <v>207</v>
      </c>
      <c r="K1444" s="2">
        <v>240</v>
      </c>
      <c r="L1444" s="2" t="s">
        <v>30</v>
      </c>
      <c r="M1444" s="2" t="s">
        <v>476</v>
      </c>
      <c r="N1444" s="2" t="s">
        <v>479</v>
      </c>
      <c r="O1444" s="2" t="s">
        <v>520</v>
      </c>
      <c r="Q1444" s="1"/>
      <c r="S1444" s="9"/>
      <c r="T1444" s="10"/>
      <c r="U1444" s="8"/>
      <c r="W1444" s="2" t="s">
        <v>465</v>
      </c>
      <c r="X1444" s="45" t="str" cm="1">
        <f t="array" ref="X1444">IF(X1298="TRUE",IF(AND(C1443&lt;&gt;1,C1444:C1449="",S1443:U1449=""), "FALSE","TRUE"),"FALSE")</f>
        <v>FALSE</v>
      </c>
      <c r="Z1444" s="1"/>
    </row>
    <row r="1445" spans="2:26" hidden="1" outlineLevel="1" x14ac:dyDescent="0.4">
      <c r="B1445" s="7" t="s">
        <v>524</v>
      </c>
      <c r="C1445" s="8"/>
      <c r="D1445" s="31"/>
      <c r="E1445" s="2" t="s">
        <v>525</v>
      </c>
      <c r="F1445" s="2" t="s">
        <v>114</v>
      </c>
      <c r="G1445" s="2" t="s">
        <v>115</v>
      </c>
      <c r="H1445" s="2">
        <v>225</v>
      </c>
      <c r="I1445" s="2">
        <v>207</v>
      </c>
      <c r="K1445" s="2">
        <v>120</v>
      </c>
      <c r="L1445" s="2" t="s">
        <v>30</v>
      </c>
      <c r="M1445" s="2" t="s">
        <v>476</v>
      </c>
      <c r="N1445" s="2" t="s">
        <v>479</v>
      </c>
      <c r="O1445" s="2" t="s">
        <v>520</v>
      </c>
      <c r="Q1445" s="1"/>
      <c r="S1445" s="9"/>
      <c r="T1445" s="10"/>
      <c r="U1445" s="8"/>
      <c r="W1445" s="2" t="s">
        <v>468</v>
      </c>
      <c r="X1445" s="45" t="str" cm="1">
        <f t="array" ref="X1445">IF(X1298="TRUE",IF(AND(C1443&lt;&gt;1,C1444:C1449="",S1443:U1449=""), "FALSE","TRUE"),"FALSE")</f>
        <v>FALSE</v>
      </c>
      <c r="Z1445" s="1"/>
    </row>
    <row r="1446" spans="2:26" hidden="1" outlineLevel="1" x14ac:dyDescent="0.4">
      <c r="B1446" s="7" t="s">
        <v>526</v>
      </c>
      <c r="C1446" s="8"/>
      <c r="D1446" s="31"/>
      <c r="E1446" s="2" t="s">
        <v>527</v>
      </c>
      <c r="F1446" s="2" t="str">
        <f>IF(OR($C$87="治験計画届", $C$87="治験計画変更届"), "^$","^.{1,120}$|^$")</f>
        <v>^.{1,120}$|^$</v>
      </c>
      <c r="G1446" s="2" t="str">
        <f>IF(F1446="^$", "入力しないでください","入力してください(120文字以内)")</f>
        <v>入力してください(120文字以内)</v>
      </c>
      <c r="H1446" s="2">
        <v>225</v>
      </c>
      <c r="I1446" s="2">
        <v>207</v>
      </c>
      <c r="K1446" s="2">
        <v>120</v>
      </c>
      <c r="L1446" s="2" t="s">
        <v>30</v>
      </c>
      <c r="M1446" s="2" t="s">
        <v>476</v>
      </c>
      <c r="N1446" s="2" t="s">
        <v>479</v>
      </c>
      <c r="O1446" s="2" t="s">
        <v>520</v>
      </c>
      <c r="Q1446" s="1"/>
      <c r="S1446" s="9"/>
      <c r="T1446" s="10"/>
      <c r="U1446" s="8"/>
      <c r="W1446" s="2" t="s">
        <v>468</v>
      </c>
      <c r="X1446" s="45" t="str" cm="1">
        <f t="array" ref="X1446">IF(X1298="TRUE",IF(AND(C1443&lt;&gt;1,C1444:C1449="",S1443:U1449=""), "FALSE","TRUE"),"FALSE")</f>
        <v>FALSE</v>
      </c>
      <c r="Z1446" s="1"/>
    </row>
    <row r="1447" spans="2:26" hidden="1" outlineLevel="1" x14ac:dyDescent="0.4">
      <c r="B1447" s="7" t="s">
        <v>528</v>
      </c>
      <c r="C1447" s="8"/>
      <c r="D1447" s="31"/>
      <c r="E1447" s="2" t="s">
        <v>529</v>
      </c>
      <c r="F1447" s="2" t="str">
        <f>IF(OR($C$87="治験計画届", $C$87="治験計画変更届"), "^$","^.{1,120}$|^$")</f>
        <v>^.{1,120}$|^$</v>
      </c>
      <c r="G1447" s="2" t="str">
        <f t="shared" ref="G1447:G1449" si="58">IF(F1447="^$", "入力しないでください","入力してください(120文字以内)")</f>
        <v>入力してください(120文字以内)</v>
      </c>
      <c r="H1447" s="2">
        <v>225</v>
      </c>
      <c r="I1447" s="2">
        <v>207</v>
      </c>
      <c r="K1447" s="2">
        <v>120</v>
      </c>
      <c r="L1447" s="2" t="s">
        <v>30</v>
      </c>
      <c r="M1447" s="2" t="s">
        <v>476</v>
      </c>
      <c r="N1447" s="2" t="s">
        <v>479</v>
      </c>
      <c r="O1447" s="2" t="s">
        <v>520</v>
      </c>
      <c r="Q1447" s="1"/>
      <c r="S1447" s="9"/>
      <c r="T1447" s="10"/>
      <c r="U1447" s="8"/>
      <c r="W1447" s="2" t="s">
        <v>468</v>
      </c>
      <c r="X1447" s="45" t="str" cm="1">
        <f t="array" ref="X1447">IF(X1298="TRUE",IF(AND(C1443&lt;&gt;1,C1444:C1449="",S1443:U1449=""), "FALSE","TRUE"),"FALSE")</f>
        <v>FALSE</v>
      </c>
      <c r="Z1447" s="1"/>
    </row>
    <row r="1448" spans="2:26" hidden="1" outlineLevel="1" x14ac:dyDescent="0.4">
      <c r="B1448" s="7" t="s">
        <v>530</v>
      </c>
      <c r="C1448" s="8"/>
      <c r="D1448" s="31"/>
      <c r="E1448" s="2" t="s">
        <v>566</v>
      </c>
      <c r="F1448" s="2" t="str">
        <f>IF(OR($C$87="治験計画届", $C$87="治験計画変更届"), "^$","^.{1,120}$|^$")</f>
        <v>^.{1,120}$|^$</v>
      </c>
      <c r="G1448" s="2" t="str">
        <f t="shared" si="58"/>
        <v>入力してください(120文字以内)</v>
      </c>
      <c r="H1448" s="2">
        <v>225</v>
      </c>
      <c r="I1448" s="2">
        <v>207</v>
      </c>
      <c r="K1448" s="2">
        <v>120</v>
      </c>
      <c r="L1448" s="2" t="s">
        <v>30</v>
      </c>
      <c r="M1448" s="2" t="s">
        <v>476</v>
      </c>
      <c r="N1448" s="2" t="s">
        <v>479</v>
      </c>
      <c r="O1448" s="2" t="s">
        <v>520</v>
      </c>
      <c r="Q1448" s="1"/>
      <c r="S1448" s="9"/>
      <c r="T1448" s="10"/>
      <c r="U1448" s="8"/>
      <c r="W1448" s="2" t="s">
        <v>468</v>
      </c>
      <c r="X1448" s="45" t="str" cm="1">
        <f t="array" ref="X1448">IF(X1298="TRUE",IF(AND(C1443&lt;&gt;1,C1444:C1449="",S1443:U1449=""), "FALSE","TRUE"),"FALSE")</f>
        <v>FALSE</v>
      </c>
      <c r="Z1448" s="1"/>
    </row>
    <row r="1449" spans="2:26" hidden="1" outlineLevel="1" x14ac:dyDescent="0.4">
      <c r="B1449" s="7" t="s">
        <v>532</v>
      </c>
      <c r="C1449" s="8"/>
      <c r="D1449" s="31"/>
      <c r="E1449" s="2" t="s">
        <v>533</v>
      </c>
      <c r="F1449" s="2" t="str">
        <f>IF(OR($C$87="治験計画届", $C$87="治験計画変更届"), "^$","^.{1,120}$|^$")</f>
        <v>^.{1,120}$|^$</v>
      </c>
      <c r="G1449" s="2" t="str">
        <f t="shared" si="58"/>
        <v>入力してください(120文字以内)</v>
      </c>
      <c r="H1449" s="2">
        <v>225</v>
      </c>
      <c r="I1449" s="2">
        <v>207</v>
      </c>
      <c r="K1449" s="2">
        <v>120</v>
      </c>
      <c r="L1449" s="2" t="s">
        <v>30</v>
      </c>
      <c r="M1449" s="2" t="s">
        <v>476</v>
      </c>
      <c r="N1449" s="2" t="s">
        <v>479</v>
      </c>
      <c r="O1449" s="2" t="s">
        <v>520</v>
      </c>
      <c r="Q1449" s="1"/>
      <c r="S1449" s="9"/>
      <c r="T1449" s="10"/>
      <c r="U1449" s="8"/>
      <c r="W1449" s="2" t="s">
        <v>468</v>
      </c>
      <c r="X1449" s="45" t="str" cm="1">
        <f t="array" ref="X1449">IF(X1298="TRUE",IF(AND(C1443&lt;&gt;1,C1444:C1449="",S1443:U1449=""), "FALSE","TRUE"),"FALSE")</f>
        <v>FALSE</v>
      </c>
      <c r="Z1449" s="1"/>
    </row>
    <row r="1450" spans="2:26" hidden="1" outlineLevel="1" x14ac:dyDescent="0.4">
      <c r="B1450" s="7" t="s">
        <v>134</v>
      </c>
      <c r="C1450" s="5">
        <v>11</v>
      </c>
      <c r="D1450" s="30"/>
      <c r="E1450" s="2" t="s">
        <v>392</v>
      </c>
      <c r="F1450" s="2" t="s">
        <v>102</v>
      </c>
      <c r="G1450" s="2" t="s">
        <v>103</v>
      </c>
      <c r="H1450" s="2">
        <v>225</v>
      </c>
      <c r="I1450" s="2">
        <v>207</v>
      </c>
      <c r="K1450" s="2">
        <v>3</v>
      </c>
      <c r="L1450" s="2" t="s">
        <v>136</v>
      </c>
      <c r="M1450" s="2" t="s">
        <v>476</v>
      </c>
      <c r="N1450" s="2" t="s">
        <v>479</v>
      </c>
      <c r="O1450" s="2" t="s">
        <v>520</v>
      </c>
      <c r="Q1450" s="1"/>
      <c r="S1450" s="9"/>
      <c r="T1450" s="10"/>
      <c r="U1450" s="8"/>
      <c r="V1450" s="2" t="s">
        <v>105</v>
      </c>
      <c r="W1450" s="2" t="s">
        <v>561</v>
      </c>
      <c r="X1450" s="45" t="str" cm="1">
        <f t="array" ref="X1450">IF(X1298="TRUE",IF(AND(C1450&lt;&gt;1,C1451:C1456="",S1450:U1456=""), "FALSE","TRUE"),"FALSE")</f>
        <v>FALSE</v>
      </c>
      <c r="Z1450" s="1"/>
    </row>
    <row r="1451" spans="2:26" hidden="1" outlineLevel="1" x14ac:dyDescent="0.4">
      <c r="B1451" s="7" t="s">
        <v>522</v>
      </c>
      <c r="C1451" s="8"/>
      <c r="D1451" s="31"/>
      <c r="E1451" s="2" t="s">
        <v>523</v>
      </c>
      <c r="F1451" s="2" t="s">
        <v>485</v>
      </c>
      <c r="G1451" s="2" t="s">
        <v>369</v>
      </c>
      <c r="H1451" s="2">
        <v>225</v>
      </c>
      <c r="I1451" s="2">
        <v>207</v>
      </c>
      <c r="K1451" s="2">
        <v>240</v>
      </c>
      <c r="L1451" s="2" t="s">
        <v>30</v>
      </c>
      <c r="M1451" s="2" t="s">
        <v>476</v>
      </c>
      <c r="N1451" s="2" t="s">
        <v>479</v>
      </c>
      <c r="O1451" s="2" t="s">
        <v>520</v>
      </c>
      <c r="Q1451" s="1"/>
      <c r="S1451" s="9"/>
      <c r="T1451" s="10"/>
      <c r="U1451" s="8"/>
      <c r="W1451" s="2" t="s">
        <v>465</v>
      </c>
      <c r="X1451" s="45" t="str" cm="1">
        <f t="array" ref="X1451">IF(X1298="TRUE",IF(AND(C1450&lt;&gt;1,C1451:C1456="",S1450:U1456=""), "FALSE","TRUE"),"FALSE")</f>
        <v>FALSE</v>
      </c>
      <c r="Z1451" s="1"/>
    </row>
    <row r="1452" spans="2:26" hidden="1" outlineLevel="1" x14ac:dyDescent="0.4">
      <c r="B1452" s="7" t="s">
        <v>524</v>
      </c>
      <c r="C1452" s="8"/>
      <c r="D1452" s="31"/>
      <c r="E1452" s="2" t="s">
        <v>525</v>
      </c>
      <c r="F1452" s="2" t="s">
        <v>114</v>
      </c>
      <c r="G1452" s="2" t="s">
        <v>115</v>
      </c>
      <c r="H1452" s="2">
        <v>225</v>
      </c>
      <c r="I1452" s="2">
        <v>207</v>
      </c>
      <c r="K1452" s="2">
        <v>120</v>
      </c>
      <c r="L1452" s="2" t="s">
        <v>30</v>
      </c>
      <c r="M1452" s="2" t="s">
        <v>476</v>
      </c>
      <c r="N1452" s="2" t="s">
        <v>479</v>
      </c>
      <c r="O1452" s="2" t="s">
        <v>520</v>
      </c>
      <c r="Q1452" s="1"/>
      <c r="S1452" s="9"/>
      <c r="T1452" s="10"/>
      <c r="U1452" s="8"/>
      <c r="W1452" s="2" t="s">
        <v>468</v>
      </c>
      <c r="X1452" s="45" t="str" cm="1">
        <f t="array" ref="X1452">IF(X1298="TRUE",IF(AND(C1450&lt;&gt;1,C1451:C1456="",S1450:U1456=""), "FALSE","TRUE"),"FALSE")</f>
        <v>FALSE</v>
      </c>
      <c r="Z1452" s="1"/>
    </row>
    <row r="1453" spans="2:26" hidden="1" outlineLevel="1" x14ac:dyDescent="0.4">
      <c r="B1453" s="7" t="s">
        <v>526</v>
      </c>
      <c r="C1453" s="8"/>
      <c r="D1453" s="31"/>
      <c r="E1453" s="2" t="s">
        <v>527</v>
      </c>
      <c r="F1453" s="2" t="str">
        <f>IF(OR($C$87="治験計画届", $C$87="治験計画変更届"), "^$","^.{1,120}$|^$")</f>
        <v>^.{1,120}$|^$</v>
      </c>
      <c r="G1453" s="2" t="str">
        <f>IF(F1453="^$", "入力しないでください","入力してください(120文字以内)")</f>
        <v>入力してください(120文字以内)</v>
      </c>
      <c r="H1453" s="2">
        <v>225</v>
      </c>
      <c r="I1453" s="2">
        <v>207</v>
      </c>
      <c r="K1453" s="2">
        <v>120</v>
      </c>
      <c r="L1453" s="2" t="s">
        <v>30</v>
      </c>
      <c r="M1453" s="2" t="s">
        <v>476</v>
      </c>
      <c r="N1453" s="2" t="s">
        <v>479</v>
      </c>
      <c r="O1453" s="2" t="s">
        <v>520</v>
      </c>
      <c r="Q1453" s="1"/>
      <c r="S1453" s="9"/>
      <c r="T1453" s="10"/>
      <c r="U1453" s="8"/>
      <c r="W1453" s="2" t="s">
        <v>468</v>
      </c>
      <c r="X1453" s="45" t="str" cm="1">
        <f t="array" ref="X1453">IF(X1298="TRUE",IF(AND(C1450&lt;&gt;1,C1451:C1456="",S1450:U1456=""), "FALSE","TRUE"),"FALSE")</f>
        <v>FALSE</v>
      </c>
      <c r="Z1453" s="1"/>
    </row>
    <row r="1454" spans="2:26" hidden="1" outlineLevel="1" x14ac:dyDescent="0.4">
      <c r="B1454" s="7" t="s">
        <v>528</v>
      </c>
      <c r="C1454" s="8"/>
      <c r="D1454" s="31"/>
      <c r="E1454" s="2" t="s">
        <v>529</v>
      </c>
      <c r="F1454" s="2" t="str">
        <f>IF(OR($C$87="治験計画届", $C$87="治験計画変更届"), "^$","^.{1,120}$|^$")</f>
        <v>^.{1,120}$|^$</v>
      </c>
      <c r="G1454" s="2" t="str">
        <f t="shared" ref="G1454:G1456" si="59">IF(F1454="^$", "入力しないでください","入力してください(120文字以内)")</f>
        <v>入力してください(120文字以内)</v>
      </c>
      <c r="H1454" s="2">
        <v>225</v>
      </c>
      <c r="I1454" s="2">
        <v>207</v>
      </c>
      <c r="K1454" s="2">
        <v>120</v>
      </c>
      <c r="L1454" s="2" t="s">
        <v>30</v>
      </c>
      <c r="M1454" s="2" t="s">
        <v>476</v>
      </c>
      <c r="N1454" s="2" t="s">
        <v>479</v>
      </c>
      <c r="O1454" s="2" t="s">
        <v>520</v>
      </c>
      <c r="Q1454" s="1"/>
      <c r="S1454" s="9"/>
      <c r="T1454" s="10"/>
      <c r="U1454" s="8"/>
      <c r="W1454" s="2" t="s">
        <v>468</v>
      </c>
      <c r="X1454" s="45" t="str" cm="1">
        <f t="array" ref="X1454">IF(X1298="TRUE",IF(AND(C1450&lt;&gt;1,C1451:C1456="",S1450:U1456=""), "FALSE","TRUE"),"FALSE")</f>
        <v>FALSE</v>
      </c>
      <c r="Z1454" s="1"/>
    </row>
    <row r="1455" spans="2:26" hidden="1" outlineLevel="1" x14ac:dyDescent="0.4">
      <c r="B1455" s="7" t="s">
        <v>530</v>
      </c>
      <c r="C1455" s="8"/>
      <c r="D1455" s="31"/>
      <c r="E1455" s="2" t="s">
        <v>566</v>
      </c>
      <c r="F1455" s="2" t="str">
        <f>IF(OR($C$87="治験計画届", $C$87="治験計画変更届"), "^$","^.{1,120}$|^$")</f>
        <v>^.{1,120}$|^$</v>
      </c>
      <c r="G1455" s="2" t="str">
        <f t="shared" si="59"/>
        <v>入力してください(120文字以内)</v>
      </c>
      <c r="H1455" s="2">
        <v>225</v>
      </c>
      <c r="I1455" s="2">
        <v>207</v>
      </c>
      <c r="K1455" s="2">
        <v>120</v>
      </c>
      <c r="L1455" s="2" t="s">
        <v>30</v>
      </c>
      <c r="M1455" s="2" t="s">
        <v>476</v>
      </c>
      <c r="N1455" s="2" t="s">
        <v>479</v>
      </c>
      <c r="O1455" s="2" t="s">
        <v>520</v>
      </c>
      <c r="Q1455" s="1"/>
      <c r="S1455" s="9"/>
      <c r="T1455" s="10"/>
      <c r="U1455" s="8"/>
      <c r="W1455" s="2" t="s">
        <v>468</v>
      </c>
      <c r="X1455" s="45" t="str" cm="1">
        <f t="array" ref="X1455">IF(X1298="TRUE",IF(AND(C1450&lt;&gt;1,C1451:C1456="",S1450:U1456=""), "FALSE","TRUE"),"FALSE")</f>
        <v>FALSE</v>
      </c>
      <c r="Z1455" s="1"/>
    </row>
    <row r="1456" spans="2:26" hidden="1" outlineLevel="1" x14ac:dyDescent="0.4">
      <c r="B1456" s="7" t="s">
        <v>532</v>
      </c>
      <c r="C1456" s="8"/>
      <c r="D1456" s="31"/>
      <c r="E1456" s="2" t="s">
        <v>533</v>
      </c>
      <c r="F1456" s="2" t="str">
        <f>IF(OR($C$87="治験計画届", $C$87="治験計画変更届"), "^$","^.{1,120}$|^$")</f>
        <v>^.{1,120}$|^$</v>
      </c>
      <c r="G1456" s="2" t="str">
        <f t="shared" si="59"/>
        <v>入力してください(120文字以内)</v>
      </c>
      <c r="H1456" s="2">
        <v>225</v>
      </c>
      <c r="I1456" s="2">
        <v>207</v>
      </c>
      <c r="K1456" s="2">
        <v>120</v>
      </c>
      <c r="L1456" s="2" t="s">
        <v>30</v>
      </c>
      <c r="M1456" s="2" t="s">
        <v>476</v>
      </c>
      <c r="N1456" s="2" t="s">
        <v>479</v>
      </c>
      <c r="O1456" s="2" t="s">
        <v>520</v>
      </c>
      <c r="Q1456" s="1"/>
      <c r="S1456" s="9"/>
      <c r="T1456" s="10"/>
      <c r="U1456" s="8"/>
      <c r="W1456" s="2" t="s">
        <v>468</v>
      </c>
      <c r="X1456" s="45" t="str" cm="1">
        <f t="array" ref="X1456">IF(X1298="TRUE",IF(AND(C1450&lt;&gt;1,C1451:C1456="",S1450:U1456=""), "FALSE","TRUE"),"FALSE")</f>
        <v>FALSE</v>
      </c>
      <c r="Z1456" s="1"/>
    </row>
    <row r="1457" spans="2:26" hidden="1" outlineLevel="1" x14ac:dyDescent="0.4">
      <c r="B1457" s="7" t="s">
        <v>134</v>
      </c>
      <c r="C1457" s="5">
        <v>12</v>
      </c>
      <c r="D1457" s="30"/>
      <c r="E1457" s="2" t="s">
        <v>392</v>
      </c>
      <c r="F1457" s="2" t="s">
        <v>102</v>
      </c>
      <c r="G1457" s="2" t="s">
        <v>103</v>
      </c>
      <c r="H1457" s="2">
        <v>225</v>
      </c>
      <c r="I1457" s="2">
        <v>207</v>
      </c>
      <c r="K1457" s="2">
        <v>3</v>
      </c>
      <c r="L1457" s="2" t="s">
        <v>136</v>
      </c>
      <c r="M1457" s="2" t="s">
        <v>476</v>
      </c>
      <c r="N1457" s="2" t="s">
        <v>479</v>
      </c>
      <c r="O1457" s="2" t="s">
        <v>520</v>
      </c>
      <c r="Q1457" s="1"/>
      <c r="S1457" s="9"/>
      <c r="T1457" s="10"/>
      <c r="U1457" s="8"/>
      <c r="V1457" s="2" t="s">
        <v>105</v>
      </c>
      <c r="W1457" s="2" t="s">
        <v>561</v>
      </c>
      <c r="X1457" s="45" t="str" cm="1">
        <f t="array" ref="X1457">IF(X1298="TRUE",IF(AND(C1457&lt;&gt;1,C1458:C1463="",S1457:U1463=""), "FALSE","TRUE"),"FALSE")</f>
        <v>FALSE</v>
      </c>
      <c r="Z1457" s="1"/>
    </row>
    <row r="1458" spans="2:26" hidden="1" outlineLevel="1" x14ac:dyDescent="0.4">
      <c r="B1458" s="7" t="s">
        <v>522</v>
      </c>
      <c r="C1458" s="8"/>
      <c r="D1458" s="31"/>
      <c r="E1458" s="2" t="s">
        <v>523</v>
      </c>
      <c r="F1458" s="2" t="s">
        <v>485</v>
      </c>
      <c r="G1458" s="2" t="s">
        <v>369</v>
      </c>
      <c r="H1458" s="2">
        <v>225</v>
      </c>
      <c r="I1458" s="2">
        <v>207</v>
      </c>
      <c r="K1458" s="2">
        <v>240</v>
      </c>
      <c r="L1458" s="2" t="s">
        <v>30</v>
      </c>
      <c r="M1458" s="2" t="s">
        <v>476</v>
      </c>
      <c r="N1458" s="2" t="s">
        <v>479</v>
      </c>
      <c r="O1458" s="2" t="s">
        <v>520</v>
      </c>
      <c r="Q1458" s="1"/>
      <c r="S1458" s="9"/>
      <c r="T1458" s="10"/>
      <c r="U1458" s="8"/>
      <c r="W1458" s="2" t="s">
        <v>465</v>
      </c>
      <c r="X1458" s="45" t="str" cm="1">
        <f t="array" ref="X1458">IF(X1298="TRUE",IF(AND(C1457&lt;&gt;1,C1458:C1463="",S1457:U1463=""), "FALSE","TRUE"),"FALSE")</f>
        <v>FALSE</v>
      </c>
      <c r="Z1458" s="1"/>
    </row>
    <row r="1459" spans="2:26" hidden="1" outlineLevel="1" x14ac:dyDescent="0.4">
      <c r="B1459" s="7" t="s">
        <v>524</v>
      </c>
      <c r="C1459" s="8"/>
      <c r="D1459" s="31"/>
      <c r="E1459" s="2" t="s">
        <v>525</v>
      </c>
      <c r="F1459" s="2" t="s">
        <v>114</v>
      </c>
      <c r="G1459" s="2" t="s">
        <v>115</v>
      </c>
      <c r="H1459" s="2">
        <v>225</v>
      </c>
      <c r="I1459" s="2">
        <v>207</v>
      </c>
      <c r="K1459" s="2">
        <v>120</v>
      </c>
      <c r="L1459" s="2" t="s">
        <v>30</v>
      </c>
      <c r="M1459" s="2" t="s">
        <v>476</v>
      </c>
      <c r="N1459" s="2" t="s">
        <v>479</v>
      </c>
      <c r="O1459" s="2" t="s">
        <v>520</v>
      </c>
      <c r="Q1459" s="1"/>
      <c r="S1459" s="9"/>
      <c r="T1459" s="10"/>
      <c r="U1459" s="8"/>
      <c r="W1459" s="2" t="s">
        <v>468</v>
      </c>
      <c r="X1459" s="45" t="str" cm="1">
        <f t="array" ref="X1459">IF(X1298="TRUE",IF(AND(C1457&lt;&gt;1,C1458:C1463="",S1457:U1463=""), "FALSE","TRUE"),"FALSE")</f>
        <v>FALSE</v>
      </c>
      <c r="Z1459" s="1"/>
    </row>
    <row r="1460" spans="2:26" hidden="1" outlineLevel="1" x14ac:dyDescent="0.4">
      <c r="B1460" s="7" t="s">
        <v>526</v>
      </c>
      <c r="C1460" s="8"/>
      <c r="D1460" s="31"/>
      <c r="E1460" s="2" t="s">
        <v>527</v>
      </c>
      <c r="F1460" s="2" t="str">
        <f>IF(OR($C$87="治験計画届", $C$87="治験計画変更届"), "^$","^.{1,120}$|^$")</f>
        <v>^.{1,120}$|^$</v>
      </c>
      <c r="G1460" s="2" t="str">
        <f>IF(F1460="^$", "入力しないでください","入力してください(120文字以内)")</f>
        <v>入力してください(120文字以内)</v>
      </c>
      <c r="H1460" s="2">
        <v>225</v>
      </c>
      <c r="I1460" s="2">
        <v>207</v>
      </c>
      <c r="K1460" s="2">
        <v>120</v>
      </c>
      <c r="L1460" s="2" t="s">
        <v>30</v>
      </c>
      <c r="M1460" s="2" t="s">
        <v>476</v>
      </c>
      <c r="N1460" s="2" t="s">
        <v>479</v>
      </c>
      <c r="O1460" s="2" t="s">
        <v>520</v>
      </c>
      <c r="Q1460" s="1"/>
      <c r="S1460" s="9"/>
      <c r="T1460" s="10"/>
      <c r="U1460" s="8"/>
      <c r="W1460" s="2" t="s">
        <v>468</v>
      </c>
      <c r="X1460" s="45" t="str" cm="1">
        <f t="array" ref="X1460">IF(X1298="TRUE",IF(AND(C1457&lt;&gt;1,C1458:C1463="",S1457:U1463=""), "FALSE","TRUE"),"FALSE")</f>
        <v>FALSE</v>
      </c>
      <c r="Z1460" s="1"/>
    </row>
    <row r="1461" spans="2:26" hidden="1" outlineLevel="1" x14ac:dyDescent="0.4">
      <c r="B1461" s="7" t="s">
        <v>528</v>
      </c>
      <c r="C1461" s="8"/>
      <c r="D1461" s="31"/>
      <c r="E1461" s="2" t="s">
        <v>529</v>
      </c>
      <c r="F1461" s="2" t="str">
        <f>IF(OR($C$87="治験計画届", $C$87="治験計画変更届"), "^$","^.{1,120}$|^$")</f>
        <v>^.{1,120}$|^$</v>
      </c>
      <c r="G1461" s="2" t="str">
        <f t="shared" ref="G1461:G1463" si="60">IF(F1461="^$", "入力しないでください","入力してください(120文字以内)")</f>
        <v>入力してください(120文字以内)</v>
      </c>
      <c r="H1461" s="2">
        <v>225</v>
      </c>
      <c r="I1461" s="2">
        <v>207</v>
      </c>
      <c r="K1461" s="2">
        <v>120</v>
      </c>
      <c r="L1461" s="2" t="s">
        <v>30</v>
      </c>
      <c r="M1461" s="2" t="s">
        <v>476</v>
      </c>
      <c r="N1461" s="2" t="s">
        <v>479</v>
      </c>
      <c r="O1461" s="2" t="s">
        <v>520</v>
      </c>
      <c r="Q1461" s="1"/>
      <c r="S1461" s="9"/>
      <c r="T1461" s="10"/>
      <c r="U1461" s="8"/>
      <c r="W1461" s="2" t="s">
        <v>468</v>
      </c>
      <c r="X1461" s="45" t="str" cm="1">
        <f t="array" ref="X1461">IF(X1298="TRUE",IF(AND(C1457&lt;&gt;1,C1458:C1463="",S1457:U1463=""), "FALSE","TRUE"),"FALSE")</f>
        <v>FALSE</v>
      </c>
      <c r="Z1461" s="1"/>
    </row>
    <row r="1462" spans="2:26" hidden="1" outlineLevel="1" x14ac:dyDescent="0.4">
      <c r="B1462" s="7" t="s">
        <v>530</v>
      </c>
      <c r="C1462" s="8"/>
      <c r="D1462" s="31"/>
      <c r="E1462" s="2" t="s">
        <v>566</v>
      </c>
      <c r="F1462" s="2" t="str">
        <f>IF(OR($C$87="治験計画届", $C$87="治験計画変更届"), "^$","^.{1,120}$|^$")</f>
        <v>^.{1,120}$|^$</v>
      </c>
      <c r="G1462" s="2" t="str">
        <f t="shared" si="60"/>
        <v>入力してください(120文字以内)</v>
      </c>
      <c r="H1462" s="2">
        <v>225</v>
      </c>
      <c r="I1462" s="2">
        <v>207</v>
      </c>
      <c r="K1462" s="2">
        <v>120</v>
      </c>
      <c r="L1462" s="2" t="s">
        <v>30</v>
      </c>
      <c r="M1462" s="2" t="s">
        <v>476</v>
      </c>
      <c r="N1462" s="2" t="s">
        <v>479</v>
      </c>
      <c r="O1462" s="2" t="s">
        <v>520</v>
      </c>
      <c r="Q1462" s="1"/>
      <c r="S1462" s="9"/>
      <c r="T1462" s="10"/>
      <c r="U1462" s="8"/>
      <c r="W1462" s="2" t="s">
        <v>468</v>
      </c>
      <c r="X1462" s="45" t="str" cm="1">
        <f t="array" ref="X1462">IF(X1298="TRUE",IF(AND(C1457&lt;&gt;1,C1458:C1463="",S1457:U1463=""), "FALSE","TRUE"),"FALSE")</f>
        <v>FALSE</v>
      </c>
      <c r="Z1462" s="1"/>
    </row>
    <row r="1463" spans="2:26" hidden="1" outlineLevel="1" x14ac:dyDescent="0.4">
      <c r="B1463" s="7" t="s">
        <v>532</v>
      </c>
      <c r="C1463" s="8"/>
      <c r="D1463" s="31"/>
      <c r="E1463" s="2" t="s">
        <v>533</v>
      </c>
      <c r="F1463" s="2" t="str">
        <f>IF(OR($C$87="治験計画届", $C$87="治験計画変更届"), "^$","^.{1,120}$|^$")</f>
        <v>^.{1,120}$|^$</v>
      </c>
      <c r="G1463" s="2" t="str">
        <f t="shared" si="60"/>
        <v>入力してください(120文字以内)</v>
      </c>
      <c r="H1463" s="2">
        <v>225</v>
      </c>
      <c r="I1463" s="2">
        <v>207</v>
      </c>
      <c r="K1463" s="2">
        <v>120</v>
      </c>
      <c r="L1463" s="2" t="s">
        <v>30</v>
      </c>
      <c r="M1463" s="2" t="s">
        <v>476</v>
      </c>
      <c r="N1463" s="2" t="s">
        <v>479</v>
      </c>
      <c r="O1463" s="2" t="s">
        <v>520</v>
      </c>
      <c r="Q1463" s="1"/>
      <c r="S1463" s="9"/>
      <c r="T1463" s="10"/>
      <c r="U1463" s="8"/>
      <c r="W1463" s="2" t="s">
        <v>468</v>
      </c>
      <c r="X1463" s="45" t="str" cm="1">
        <f t="array" ref="X1463">IF(X1298="TRUE",IF(AND(C1457&lt;&gt;1,C1458:C1463="",S1457:U1463=""), "FALSE","TRUE"),"FALSE")</f>
        <v>FALSE</v>
      </c>
      <c r="Z1463" s="1"/>
    </row>
    <row r="1464" spans="2:26" hidden="1" outlineLevel="1" x14ac:dyDescent="0.4">
      <c r="B1464" s="7" t="s">
        <v>134</v>
      </c>
      <c r="C1464" s="5">
        <v>13</v>
      </c>
      <c r="D1464" s="30"/>
      <c r="E1464" s="2" t="s">
        <v>392</v>
      </c>
      <c r="F1464" s="2" t="s">
        <v>102</v>
      </c>
      <c r="G1464" s="2" t="s">
        <v>103</v>
      </c>
      <c r="H1464" s="2">
        <v>225</v>
      </c>
      <c r="I1464" s="2">
        <v>207</v>
      </c>
      <c r="K1464" s="2">
        <v>3</v>
      </c>
      <c r="L1464" s="2" t="s">
        <v>136</v>
      </c>
      <c r="M1464" s="2" t="s">
        <v>476</v>
      </c>
      <c r="N1464" s="2" t="s">
        <v>479</v>
      </c>
      <c r="O1464" s="2" t="s">
        <v>520</v>
      </c>
      <c r="Q1464" s="1"/>
      <c r="S1464" s="9"/>
      <c r="T1464" s="10"/>
      <c r="U1464" s="8"/>
      <c r="V1464" s="2" t="s">
        <v>105</v>
      </c>
      <c r="W1464" s="2" t="s">
        <v>561</v>
      </c>
      <c r="X1464" s="45" t="str" cm="1">
        <f t="array" ref="X1464">IF(X1298="TRUE",IF(AND(C1464&lt;&gt;1,C1465:C1470="",S1464:U1470=""), "FALSE","TRUE"),"FALSE")</f>
        <v>FALSE</v>
      </c>
      <c r="Z1464" s="1"/>
    </row>
    <row r="1465" spans="2:26" hidden="1" outlineLevel="1" x14ac:dyDescent="0.4">
      <c r="B1465" s="7" t="s">
        <v>522</v>
      </c>
      <c r="C1465" s="8"/>
      <c r="D1465" s="31"/>
      <c r="E1465" s="2" t="s">
        <v>523</v>
      </c>
      <c r="F1465" s="2" t="s">
        <v>485</v>
      </c>
      <c r="G1465" s="2" t="s">
        <v>369</v>
      </c>
      <c r="H1465" s="2">
        <v>225</v>
      </c>
      <c r="I1465" s="2">
        <v>207</v>
      </c>
      <c r="K1465" s="2">
        <v>240</v>
      </c>
      <c r="L1465" s="2" t="s">
        <v>30</v>
      </c>
      <c r="M1465" s="2" t="s">
        <v>476</v>
      </c>
      <c r="N1465" s="2" t="s">
        <v>479</v>
      </c>
      <c r="O1465" s="2" t="s">
        <v>520</v>
      </c>
      <c r="Q1465" s="1"/>
      <c r="S1465" s="9"/>
      <c r="T1465" s="10"/>
      <c r="U1465" s="8"/>
      <c r="W1465" s="2" t="s">
        <v>465</v>
      </c>
      <c r="X1465" s="45" t="str" cm="1">
        <f t="array" ref="X1465">IF(X1298="TRUE",IF(AND(C1464&lt;&gt;1,C1465:C1470="",S1464:U1470=""), "FALSE","TRUE"),"FALSE")</f>
        <v>FALSE</v>
      </c>
      <c r="Z1465" s="1"/>
    </row>
    <row r="1466" spans="2:26" hidden="1" outlineLevel="1" x14ac:dyDescent="0.4">
      <c r="B1466" s="7" t="s">
        <v>524</v>
      </c>
      <c r="C1466" s="8"/>
      <c r="D1466" s="31"/>
      <c r="E1466" s="2" t="s">
        <v>525</v>
      </c>
      <c r="F1466" s="2" t="s">
        <v>114</v>
      </c>
      <c r="G1466" s="2" t="s">
        <v>115</v>
      </c>
      <c r="H1466" s="2">
        <v>225</v>
      </c>
      <c r="I1466" s="2">
        <v>207</v>
      </c>
      <c r="K1466" s="2">
        <v>120</v>
      </c>
      <c r="L1466" s="2" t="s">
        <v>30</v>
      </c>
      <c r="M1466" s="2" t="s">
        <v>476</v>
      </c>
      <c r="N1466" s="2" t="s">
        <v>479</v>
      </c>
      <c r="O1466" s="2" t="s">
        <v>520</v>
      </c>
      <c r="Q1466" s="1"/>
      <c r="S1466" s="9"/>
      <c r="T1466" s="10"/>
      <c r="U1466" s="8"/>
      <c r="W1466" s="2" t="s">
        <v>468</v>
      </c>
      <c r="X1466" s="45" t="str" cm="1">
        <f t="array" ref="X1466">IF(X1298="TRUE",IF(AND(C1464&lt;&gt;1,C1465:C1470="",S1464:U1470=""), "FALSE","TRUE"),"FALSE")</f>
        <v>FALSE</v>
      </c>
      <c r="Z1466" s="1"/>
    </row>
    <row r="1467" spans="2:26" hidden="1" outlineLevel="1" x14ac:dyDescent="0.4">
      <c r="B1467" s="7" t="s">
        <v>526</v>
      </c>
      <c r="C1467" s="8"/>
      <c r="D1467" s="31"/>
      <c r="E1467" s="2" t="s">
        <v>527</v>
      </c>
      <c r="F1467" s="2" t="str">
        <f>IF(OR($C$87="治験計画届", $C$87="治験計画変更届"), "^$","^.{1,120}$|^$")</f>
        <v>^.{1,120}$|^$</v>
      </c>
      <c r="G1467" s="2" t="str">
        <f>IF(F1467="^$", "入力しないでください","入力してください(120文字以内)")</f>
        <v>入力してください(120文字以内)</v>
      </c>
      <c r="H1467" s="2">
        <v>225</v>
      </c>
      <c r="I1467" s="2">
        <v>207</v>
      </c>
      <c r="K1467" s="2">
        <v>120</v>
      </c>
      <c r="L1467" s="2" t="s">
        <v>30</v>
      </c>
      <c r="M1467" s="2" t="s">
        <v>476</v>
      </c>
      <c r="N1467" s="2" t="s">
        <v>479</v>
      </c>
      <c r="O1467" s="2" t="s">
        <v>520</v>
      </c>
      <c r="Q1467" s="1"/>
      <c r="S1467" s="9"/>
      <c r="T1467" s="10"/>
      <c r="U1467" s="8"/>
      <c r="W1467" s="2" t="s">
        <v>468</v>
      </c>
      <c r="X1467" s="45" t="str" cm="1">
        <f t="array" ref="X1467">IF(X1298="TRUE",IF(AND(C1464&lt;&gt;1,C1465:C1470="",S1464:U1470=""), "FALSE","TRUE"),"FALSE")</f>
        <v>FALSE</v>
      </c>
      <c r="Z1467" s="1"/>
    </row>
    <row r="1468" spans="2:26" hidden="1" outlineLevel="1" x14ac:dyDescent="0.4">
      <c r="B1468" s="7" t="s">
        <v>528</v>
      </c>
      <c r="C1468" s="8"/>
      <c r="D1468" s="31"/>
      <c r="E1468" s="2" t="s">
        <v>529</v>
      </c>
      <c r="F1468" s="2" t="str">
        <f>IF(OR($C$87="治験計画届", $C$87="治験計画変更届"), "^$","^.{1,120}$|^$")</f>
        <v>^.{1,120}$|^$</v>
      </c>
      <c r="G1468" s="2" t="str">
        <f t="shared" ref="G1468:G1470" si="61">IF(F1468="^$", "入力しないでください","入力してください(120文字以内)")</f>
        <v>入力してください(120文字以内)</v>
      </c>
      <c r="H1468" s="2">
        <v>225</v>
      </c>
      <c r="I1468" s="2">
        <v>207</v>
      </c>
      <c r="K1468" s="2">
        <v>120</v>
      </c>
      <c r="L1468" s="2" t="s">
        <v>30</v>
      </c>
      <c r="M1468" s="2" t="s">
        <v>476</v>
      </c>
      <c r="N1468" s="2" t="s">
        <v>479</v>
      </c>
      <c r="O1468" s="2" t="s">
        <v>520</v>
      </c>
      <c r="Q1468" s="1"/>
      <c r="S1468" s="9"/>
      <c r="T1468" s="10"/>
      <c r="U1468" s="8"/>
      <c r="W1468" s="2" t="s">
        <v>468</v>
      </c>
      <c r="X1468" s="45" t="str" cm="1">
        <f t="array" ref="X1468">IF(X1298="TRUE",IF(AND(C1464&lt;&gt;1,C1465:C1470="",S1464:U1470=""), "FALSE","TRUE"),"FALSE")</f>
        <v>FALSE</v>
      </c>
      <c r="Z1468" s="1"/>
    </row>
    <row r="1469" spans="2:26" hidden="1" outlineLevel="1" x14ac:dyDescent="0.4">
      <c r="B1469" s="7" t="s">
        <v>530</v>
      </c>
      <c r="C1469" s="8"/>
      <c r="D1469" s="31"/>
      <c r="E1469" s="2" t="s">
        <v>566</v>
      </c>
      <c r="F1469" s="2" t="str">
        <f>IF(OR($C$87="治験計画届", $C$87="治験計画変更届"), "^$","^.{1,120}$|^$")</f>
        <v>^.{1,120}$|^$</v>
      </c>
      <c r="G1469" s="2" t="str">
        <f t="shared" si="61"/>
        <v>入力してください(120文字以内)</v>
      </c>
      <c r="H1469" s="2">
        <v>225</v>
      </c>
      <c r="I1469" s="2">
        <v>207</v>
      </c>
      <c r="K1469" s="2">
        <v>120</v>
      </c>
      <c r="L1469" s="2" t="s">
        <v>30</v>
      </c>
      <c r="M1469" s="2" t="s">
        <v>476</v>
      </c>
      <c r="N1469" s="2" t="s">
        <v>479</v>
      </c>
      <c r="O1469" s="2" t="s">
        <v>520</v>
      </c>
      <c r="Q1469" s="1"/>
      <c r="S1469" s="9"/>
      <c r="T1469" s="10"/>
      <c r="U1469" s="8"/>
      <c r="W1469" s="2" t="s">
        <v>468</v>
      </c>
      <c r="X1469" s="45" t="str" cm="1">
        <f t="array" ref="X1469">IF(X1298="TRUE",IF(AND(C1464&lt;&gt;1,C1465:C1470="",S1464:U1470=""), "FALSE","TRUE"),"FALSE")</f>
        <v>FALSE</v>
      </c>
      <c r="Z1469" s="1"/>
    </row>
    <row r="1470" spans="2:26" hidden="1" outlineLevel="1" x14ac:dyDescent="0.4">
      <c r="B1470" s="7" t="s">
        <v>532</v>
      </c>
      <c r="C1470" s="8"/>
      <c r="D1470" s="31"/>
      <c r="E1470" s="2" t="s">
        <v>533</v>
      </c>
      <c r="F1470" s="2" t="str">
        <f>IF(OR($C$87="治験計画届", $C$87="治験計画変更届"), "^$","^.{1,120}$|^$")</f>
        <v>^.{1,120}$|^$</v>
      </c>
      <c r="G1470" s="2" t="str">
        <f t="shared" si="61"/>
        <v>入力してください(120文字以内)</v>
      </c>
      <c r="H1470" s="2">
        <v>225</v>
      </c>
      <c r="I1470" s="2">
        <v>207</v>
      </c>
      <c r="K1470" s="2">
        <v>120</v>
      </c>
      <c r="L1470" s="2" t="s">
        <v>30</v>
      </c>
      <c r="M1470" s="2" t="s">
        <v>476</v>
      </c>
      <c r="N1470" s="2" t="s">
        <v>479</v>
      </c>
      <c r="O1470" s="2" t="s">
        <v>520</v>
      </c>
      <c r="Q1470" s="1"/>
      <c r="S1470" s="9"/>
      <c r="T1470" s="10"/>
      <c r="U1470" s="8"/>
      <c r="W1470" s="2" t="s">
        <v>468</v>
      </c>
      <c r="X1470" s="45" t="str" cm="1">
        <f t="array" ref="X1470">IF(X1298="TRUE",IF(AND(C1464&lt;&gt;1,C1465:C1470="",S1464:U1470=""), "FALSE","TRUE"),"FALSE")</f>
        <v>FALSE</v>
      </c>
      <c r="Z1470" s="1"/>
    </row>
    <row r="1471" spans="2:26" hidden="1" outlineLevel="1" x14ac:dyDescent="0.4">
      <c r="B1471" s="7" t="s">
        <v>134</v>
      </c>
      <c r="C1471" s="5">
        <v>14</v>
      </c>
      <c r="D1471" s="30"/>
      <c r="E1471" s="2" t="s">
        <v>392</v>
      </c>
      <c r="F1471" s="2" t="s">
        <v>102</v>
      </c>
      <c r="G1471" s="2" t="s">
        <v>103</v>
      </c>
      <c r="H1471" s="2">
        <v>225</v>
      </c>
      <c r="I1471" s="2">
        <v>207</v>
      </c>
      <c r="K1471" s="2">
        <v>3</v>
      </c>
      <c r="L1471" s="2" t="s">
        <v>136</v>
      </c>
      <c r="M1471" s="2" t="s">
        <v>476</v>
      </c>
      <c r="N1471" s="2" t="s">
        <v>479</v>
      </c>
      <c r="O1471" s="2" t="s">
        <v>520</v>
      </c>
      <c r="Q1471" s="1"/>
      <c r="S1471" s="9"/>
      <c r="T1471" s="10"/>
      <c r="U1471" s="8"/>
      <c r="V1471" s="2" t="s">
        <v>105</v>
      </c>
      <c r="W1471" s="2" t="s">
        <v>561</v>
      </c>
      <c r="X1471" s="45" t="str" cm="1">
        <f t="array" ref="X1471">IF(X1298="TRUE",IF(AND(C1471&lt;&gt;1,C1472:C1477="",S1471:U1477=""), "FALSE","TRUE"),"FALSE")</f>
        <v>FALSE</v>
      </c>
      <c r="Z1471" s="1"/>
    </row>
    <row r="1472" spans="2:26" hidden="1" outlineLevel="1" x14ac:dyDescent="0.4">
      <c r="B1472" s="7" t="s">
        <v>522</v>
      </c>
      <c r="C1472" s="8"/>
      <c r="D1472" s="31"/>
      <c r="E1472" s="2" t="s">
        <v>523</v>
      </c>
      <c r="F1472" s="2" t="s">
        <v>485</v>
      </c>
      <c r="G1472" s="2" t="s">
        <v>369</v>
      </c>
      <c r="H1472" s="2">
        <v>225</v>
      </c>
      <c r="I1472" s="2">
        <v>207</v>
      </c>
      <c r="K1472" s="2">
        <v>240</v>
      </c>
      <c r="L1472" s="2" t="s">
        <v>30</v>
      </c>
      <c r="M1472" s="2" t="s">
        <v>476</v>
      </c>
      <c r="N1472" s="2" t="s">
        <v>479</v>
      </c>
      <c r="O1472" s="2" t="s">
        <v>520</v>
      </c>
      <c r="Q1472" s="1"/>
      <c r="S1472" s="9"/>
      <c r="T1472" s="10"/>
      <c r="U1472" s="8"/>
      <c r="W1472" s="2" t="s">
        <v>465</v>
      </c>
      <c r="X1472" s="45" t="str" cm="1">
        <f t="array" ref="X1472">IF(X1298="TRUE",IF(AND(C1471&lt;&gt;1,C1472:C1477="",S1471:U1477=""), "FALSE","TRUE"),"FALSE")</f>
        <v>FALSE</v>
      </c>
      <c r="Z1472" s="1"/>
    </row>
    <row r="1473" spans="2:26" hidden="1" outlineLevel="1" x14ac:dyDescent="0.4">
      <c r="B1473" s="7" t="s">
        <v>524</v>
      </c>
      <c r="C1473" s="8"/>
      <c r="D1473" s="31"/>
      <c r="E1473" s="2" t="s">
        <v>525</v>
      </c>
      <c r="F1473" s="2" t="s">
        <v>114</v>
      </c>
      <c r="G1473" s="2" t="s">
        <v>115</v>
      </c>
      <c r="H1473" s="2">
        <v>225</v>
      </c>
      <c r="I1473" s="2">
        <v>207</v>
      </c>
      <c r="K1473" s="2">
        <v>120</v>
      </c>
      <c r="L1473" s="2" t="s">
        <v>30</v>
      </c>
      <c r="M1473" s="2" t="s">
        <v>476</v>
      </c>
      <c r="N1473" s="2" t="s">
        <v>479</v>
      </c>
      <c r="O1473" s="2" t="s">
        <v>520</v>
      </c>
      <c r="Q1473" s="1"/>
      <c r="S1473" s="9"/>
      <c r="T1473" s="10"/>
      <c r="U1473" s="8"/>
      <c r="W1473" s="2" t="s">
        <v>468</v>
      </c>
      <c r="X1473" s="45" t="str" cm="1">
        <f t="array" ref="X1473">IF(X1298="TRUE",IF(AND(C1471&lt;&gt;1,C1472:C1477="",S1471:U1477=""), "FALSE","TRUE"),"FALSE")</f>
        <v>FALSE</v>
      </c>
      <c r="Z1473" s="1"/>
    </row>
    <row r="1474" spans="2:26" hidden="1" outlineLevel="1" x14ac:dyDescent="0.4">
      <c r="B1474" s="7" t="s">
        <v>526</v>
      </c>
      <c r="C1474" s="8"/>
      <c r="D1474" s="31"/>
      <c r="E1474" s="2" t="s">
        <v>527</v>
      </c>
      <c r="F1474" s="2" t="str">
        <f>IF(OR($C$87="治験計画届", $C$87="治験計画変更届"), "^$","^.{1,120}$|^$")</f>
        <v>^.{1,120}$|^$</v>
      </c>
      <c r="G1474" s="2" t="str">
        <f>IF(F1474="^$", "入力しないでください","入力してください(120文字以内)")</f>
        <v>入力してください(120文字以内)</v>
      </c>
      <c r="H1474" s="2">
        <v>225</v>
      </c>
      <c r="I1474" s="2">
        <v>207</v>
      </c>
      <c r="K1474" s="2">
        <v>120</v>
      </c>
      <c r="L1474" s="2" t="s">
        <v>30</v>
      </c>
      <c r="M1474" s="2" t="s">
        <v>476</v>
      </c>
      <c r="N1474" s="2" t="s">
        <v>479</v>
      </c>
      <c r="O1474" s="2" t="s">
        <v>520</v>
      </c>
      <c r="Q1474" s="1"/>
      <c r="S1474" s="9"/>
      <c r="T1474" s="10"/>
      <c r="U1474" s="8"/>
      <c r="W1474" s="2" t="s">
        <v>468</v>
      </c>
      <c r="X1474" s="45" t="str" cm="1">
        <f t="array" ref="X1474">IF(X1298="TRUE",IF(AND(C1471&lt;&gt;1,C1472:C1477="",S1471:U1477=""), "FALSE","TRUE"),"FALSE")</f>
        <v>FALSE</v>
      </c>
      <c r="Z1474" s="1"/>
    </row>
    <row r="1475" spans="2:26" hidden="1" outlineLevel="1" x14ac:dyDescent="0.4">
      <c r="B1475" s="7" t="s">
        <v>528</v>
      </c>
      <c r="C1475" s="8"/>
      <c r="D1475" s="31"/>
      <c r="E1475" s="2" t="s">
        <v>529</v>
      </c>
      <c r="F1475" s="2" t="str">
        <f>IF(OR($C$87="治験計画届", $C$87="治験計画変更届"), "^$","^.{1,120}$|^$")</f>
        <v>^.{1,120}$|^$</v>
      </c>
      <c r="G1475" s="2" t="str">
        <f t="shared" ref="G1475:G1477" si="62">IF(F1475="^$", "入力しないでください","入力してください(120文字以内)")</f>
        <v>入力してください(120文字以内)</v>
      </c>
      <c r="H1475" s="2">
        <v>225</v>
      </c>
      <c r="I1475" s="2">
        <v>207</v>
      </c>
      <c r="K1475" s="2">
        <v>120</v>
      </c>
      <c r="L1475" s="2" t="s">
        <v>30</v>
      </c>
      <c r="M1475" s="2" t="s">
        <v>476</v>
      </c>
      <c r="N1475" s="2" t="s">
        <v>479</v>
      </c>
      <c r="O1475" s="2" t="s">
        <v>520</v>
      </c>
      <c r="Q1475" s="1"/>
      <c r="S1475" s="9"/>
      <c r="T1475" s="10"/>
      <c r="U1475" s="8"/>
      <c r="W1475" s="2" t="s">
        <v>468</v>
      </c>
      <c r="X1475" s="45" t="str" cm="1">
        <f t="array" ref="X1475">IF(X1298="TRUE",IF(AND(C1471&lt;&gt;1,C1472:C1477="",S1471:U1477=""), "FALSE","TRUE"),"FALSE")</f>
        <v>FALSE</v>
      </c>
      <c r="Z1475" s="1"/>
    </row>
    <row r="1476" spans="2:26" hidden="1" outlineLevel="1" x14ac:dyDescent="0.4">
      <c r="B1476" s="7" t="s">
        <v>530</v>
      </c>
      <c r="C1476" s="8"/>
      <c r="D1476" s="31"/>
      <c r="E1476" s="2" t="s">
        <v>566</v>
      </c>
      <c r="F1476" s="2" t="str">
        <f>IF(OR($C$87="治験計画届", $C$87="治験計画変更届"), "^$","^.{1,120}$|^$")</f>
        <v>^.{1,120}$|^$</v>
      </c>
      <c r="G1476" s="2" t="str">
        <f t="shared" si="62"/>
        <v>入力してください(120文字以内)</v>
      </c>
      <c r="H1476" s="2">
        <v>225</v>
      </c>
      <c r="I1476" s="2">
        <v>207</v>
      </c>
      <c r="K1476" s="2">
        <v>120</v>
      </c>
      <c r="L1476" s="2" t="s">
        <v>30</v>
      </c>
      <c r="M1476" s="2" t="s">
        <v>476</v>
      </c>
      <c r="N1476" s="2" t="s">
        <v>479</v>
      </c>
      <c r="O1476" s="2" t="s">
        <v>520</v>
      </c>
      <c r="Q1476" s="1"/>
      <c r="S1476" s="9"/>
      <c r="T1476" s="10"/>
      <c r="U1476" s="8"/>
      <c r="W1476" s="2" t="s">
        <v>468</v>
      </c>
      <c r="X1476" s="45" t="str" cm="1">
        <f t="array" ref="X1476">IF(X1298="TRUE",IF(AND(C1471&lt;&gt;1,C1472:C1477="",S1471:U1477=""), "FALSE","TRUE"),"FALSE")</f>
        <v>FALSE</v>
      </c>
      <c r="Z1476" s="1"/>
    </row>
    <row r="1477" spans="2:26" hidden="1" outlineLevel="1" x14ac:dyDescent="0.4">
      <c r="B1477" s="7" t="s">
        <v>532</v>
      </c>
      <c r="C1477" s="8"/>
      <c r="D1477" s="31"/>
      <c r="E1477" s="2" t="s">
        <v>533</v>
      </c>
      <c r="F1477" s="2" t="str">
        <f>IF(OR($C$87="治験計画届", $C$87="治験計画変更届"), "^$","^.{1,120}$|^$")</f>
        <v>^.{1,120}$|^$</v>
      </c>
      <c r="G1477" s="2" t="str">
        <f t="shared" si="62"/>
        <v>入力してください(120文字以内)</v>
      </c>
      <c r="H1477" s="2">
        <v>225</v>
      </c>
      <c r="I1477" s="2">
        <v>207</v>
      </c>
      <c r="K1477" s="2">
        <v>120</v>
      </c>
      <c r="L1477" s="2" t="s">
        <v>30</v>
      </c>
      <c r="M1477" s="2" t="s">
        <v>476</v>
      </c>
      <c r="N1477" s="2" t="s">
        <v>479</v>
      </c>
      <c r="O1477" s="2" t="s">
        <v>520</v>
      </c>
      <c r="Q1477" s="1"/>
      <c r="S1477" s="9"/>
      <c r="T1477" s="10"/>
      <c r="U1477" s="8"/>
      <c r="W1477" s="2" t="s">
        <v>468</v>
      </c>
      <c r="X1477" s="45" t="str" cm="1">
        <f t="array" ref="X1477">IF(X1298="TRUE",IF(AND(C1471&lt;&gt;1,C1472:C1477="",S1471:U1477=""), "FALSE","TRUE"),"FALSE")</f>
        <v>FALSE</v>
      </c>
      <c r="Z1477" s="1"/>
    </row>
    <row r="1478" spans="2:26" hidden="1" outlineLevel="1" x14ac:dyDescent="0.4">
      <c r="B1478" s="7" t="s">
        <v>134</v>
      </c>
      <c r="C1478" s="5">
        <v>15</v>
      </c>
      <c r="D1478" s="30"/>
      <c r="E1478" s="2" t="s">
        <v>392</v>
      </c>
      <c r="F1478" s="2" t="s">
        <v>102</v>
      </c>
      <c r="G1478" s="2" t="s">
        <v>103</v>
      </c>
      <c r="H1478" s="2">
        <v>225</v>
      </c>
      <c r="I1478" s="2">
        <v>207</v>
      </c>
      <c r="K1478" s="2">
        <v>3</v>
      </c>
      <c r="L1478" s="2" t="s">
        <v>136</v>
      </c>
      <c r="M1478" s="2" t="s">
        <v>476</v>
      </c>
      <c r="N1478" s="2" t="s">
        <v>479</v>
      </c>
      <c r="O1478" s="2" t="s">
        <v>520</v>
      </c>
      <c r="Q1478" s="1"/>
      <c r="S1478" s="9"/>
      <c r="T1478" s="10"/>
      <c r="U1478" s="8"/>
      <c r="V1478" s="2" t="s">
        <v>105</v>
      </c>
      <c r="W1478" s="2" t="s">
        <v>561</v>
      </c>
      <c r="X1478" s="45" t="str" cm="1">
        <f t="array" ref="X1478">IF(X1298="TRUE",IF(AND(C1478&lt;&gt;1,C1479:C1484="",S1478:U1484=""), "FALSE","TRUE"),"FALSE")</f>
        <v>FALSE</v>
      </c>
      <c r="Z1478" s="1"/>
    </row>
    <row r="1479" spans="2:26" hidden="1" outlineLevel="1" x14ac:dyDescent="0.4">
      <c r="B1479" s="7" t="s">
        <v>522</v>
      </c>
      <c r="C1479" s="8"/>
      <c r="D1479" s="31"/>
      <c r="E1479" s="2" t="s">
        <v>523</v>
      </c>
      <c r="F1479" s="2" t="s">
        <v>485</v>
      </c>
      <c r="G1479" s="2" t="s">
        <v>369</v>
      </c>
      <c r="H1479" s="2">
        <v>225</v>
      </c>
      <c r="I1479" s="2">
        <v>207</v>
      </c>
      <c r="K1479" s="2">
        <v>240</v>
      </c>
      <c r="L1479" s="2" t="s">
        <v>30</v>
      </c>
      <c r="M1479" s="2" t="s">
        <v>476</v>
      </c>
      <c r="N1479" s="2" t="s">
        <v>479</v>
      </c>
      <c r="O1479" s="2" t="s">
        <v>520</v>
      </c>
      <c r="Q1479" s="1"/>
      <c r="S1479" s="9"/>
      <c r="T1479" s="10"/>
      <c r="U1479" s="8"/>
      <c r="W1479" s="2" t="s">
        <v>465</v>
      </c>
      <c r="X1479" s="45" t="str" cm="1">
        <f t="array" ref="X1479">IF(X1298="TRUE",IF(AND(C1478&lt;&gt;1,C1479:C1484="",S1478:U1484=""), "FALSE","TRUE"),"FALSE")</f>
        <v>FALSE</v>
      </c>
      <c r="Z1479" s="1"/>
    </row>
    <row r="1480" spans="2:26" hidden="1" outlineLevel="1" x14ac:dyDescent="0.4">
      <c r="B1480" s="7" t="s">
        <v>524</v>
      </c>
      <c r="C1480" s="8"/>
      <c r="D1480" s="31"/>
      <c r="E1480" s="2" t="s">
        <v>525</v>
      </c>
      <c r="F1480" s="2" t="s">
        <v>114</v>
      </c>
      <c r="G1480" s="2" t="s">
        <v>115</v>
      </c>
      <c r="H1480" s="2">
        <v>225</v>
      </c>
      <c r="I1480" s="2">
        <v>207</v>
      </c>
      <c r="K1480" s="2">
        <v>120</v>
      </c>
      <c r="L1480" s="2" t="s">
        <v>30</v>
      </c>
      <c r="M1480" s="2" t="s">
        <v>476</v>
      </c>
      <c r="N1480" s="2" t="s">
        <v>479</v>
      </c>
      <c r="O1480" s="2" t="s">
        <v>520</v>
      </c>
      <c r="Q1480" s="1"/>
      <c r="S1480" s="9"/>
      <c r="T1480" s="10"/>
      <c r="U1480" s="8"/>
      <c r="W1480" s="2" t="s">
        <v>468</v>
      </c>
      <c r="X1480" s="45" t="str" cm="1">
        <f t="array" ref="X1480">IF(X1298="TRUE",IF(AND(C1478&lt;&gt;1,C1479:C1484="",S1478:U1484=""), "FALSE","TRUE"),"FALSE")</f>
        <v>FALSE</v>
      </c>
      <c r="Z1480" s="1"/>
    </row>
    <row r="1481" spans="2:26" hidden="1" outlineLevel="1" x14ac:dyDescent="0.4">
      <c r="B1481" s="7" t="s">
        <v>526</v>
      </c>
      <c r="C1481" s="8"/>
      <c r="D1481" s="31"/>
      <c r="E1481" s="2" t="s">
        <v>527</v>
      </c>
      <c r="F1481" s="2" t="str">
        <f>IF(OR($C$87="治験計画届", $C$87="治験計画変更届"), "^$","^.{1,120}$|^$")</f>
        <v>^.{1,120}$|^$</v>
      </c>
      <c r="G1481" s="2" t="str">
        <f>IF(F1481="^$", "入力しないでください","入力してください(120文字以内)")</f>
        <v>入力してください(120文字以内)</v>
      </c>
      <c r="H1481" s="2">
        <v>225</v>
      </c>
      <c r="I1481" s="2">
        <v>207</v>
      </c>
      <c r="K1481" s="2">
        <v>120</v>
      </c>
      <c r="L1481" s="2" t="s">
        <v>30</v>
      </c>
      <c r="M1481" s="2" t="s">
        <v>476</v>
      </c>
      <c r="N1481" s="2" t="s">
        <v>479</v>
      </c>
      <c r="O1481" s="2" t="s">
        <v>520</v>
      </c>
      <c r="Q1481" s="1"/>
      <c r="S1481" s="9"/>
      <c r="T1481" s="10"/>
      <c r="U1481" s="8"/>
      <c r="W1481" s="2" t="s">
        <v>468</v>
      </c>
      <c r="X1481" s="45" t="str" cm="1">
        <f t="array" ref="X1481">IF(X1298="TRUE",IF(AND(C1478&lt;&gt;1,C1479:C1484="",S1478:U1484=""), "FALSE","TRUE"),"FALSE")</f>
        <v>FALSE</v>
      </c>
      <c r="Z1481" s="1"/>
    </row>
    <row r="1482" spans="2:26" hidden="1" outlineLevel="1" x14ac:dyDescent="0.4">
      <c r="B1482" s="7" t="s">
        <v>528</v>
      </c>
      <c r="C1482" s="8"/>
      <c r="D1482" s="31"/>
      <c r="E1482" s="2" t="s">
        <v>529</v>
      </c>
      <c r="F1482" s="2" t="str">
        <f>IF(OR($C$87="治験計画届", $C$87="治験計画変更届"), "^$","^.{1,120}$|^$")</f>
        <v>^.{1,120}$|^$</v>
      </c>
      <c r="G1482" s="2" t="str">
        <f t="shared" ref="G1482:G1484" si="63">IF(F1482="^$", "入力しないでください","入力してください(120文字以内)")</f>
        <v>入力してください(120文字以内)</v>
      </c>
      <c r="H1482" s="2">
        <v>225</v>
      </c>
      <c r="I1482" s="2">
        <v>207</v>
      </c>
      <c r="K1482" s="2">
        <v>120</v>
      </c>
      <c r="L1482" s="2" t="s">
        <v>30</v>
      </c>
      <c r="M1482" s="2" t="s">
        <v>476</v>
      </c>
      <c r="N1482" s="2" t="s">
        <v>479</v>
      </c>
      <c r="O1482" s="2" t="s">
        <v>520</v>
      </c>
      <c r="Q1482" s="1"/>
      <c r="S1482" s="9"/>
      <c r="T1482" s="10"/>
      <c r="U1482" s="8"/>
      <c r="W1482" s="2" t="s">
        <v>468</v>
      </c>
      <c r="X1482" s="45" t="str" cm="1">
        <f t="array" ref="X1482">IF(X1298="TRUE",IF(AND(C1478&lt;&gt;1,C1479:C1484="",S1478:U1484=""), "FALSE","TRUE"),"FALSE")</f>
        <v>FALSE</v>
      </c>
      <c r="Z1482" s="1"/>
    </row>
    <row r="1483" spans="2:26" hidden="1" outlineLevel="1" x14ac:dyDescent="0.4">
      <c r="B1483" s="7" t="s">
        <v>530</v>
      </c>
      <c r="C1483" s="8"/>
      <c r="D1483" s="31"/>
      <c r="E1483" s="2" t="s">
        <v>566</v>
      </c>
      <c r="F1483" s="2" t="str">
        <f>IF(OR($C$87="治験計画届", $C$87="治験計画変更届"), "^$","^.{1,120}$|^$")</f>
        <v>^.{1,120}$|^$</v>
      </c>
      <c r="G1483" s="2" t="str">
        <f t="shared" si="63"/>
        <v>入力してください(120文字以内)</v>
      </c>
      <c r="H1483" s="2">
        <v>225</v>
      </c>
      <c r="I1483" s="2">
        <v>207</v>
      </c>
      <c r="K1483" s="2">
        <v>120</v>
      </c>
      <c r="L1483" s="2" t="s">
        <v>30</v>
      </c>
      <c r="M1483" s="2" t="s">
        <v>476</v>
      </c>
      <c r="N1483" s="2" t="s">
        <v>479</v>
      </c>
      <c r="O1483" s="2" t="s">
        <v>520</v>
      </c>
      <c r="Q1483" s="1"/>
      <c r="S1483" s="9"/>
      <c r="T1483" s="10"/>
      <c r="U1483" s="8"/>
      <c r="W1483" s="2" t="s">
        <v>468</v>
      </c>
      <c r="X1483" s="45" t="str" cm="1">
        <f t="array" ref="X1483">IF(X1298="TRUE",IF(AND(C1478&lt;&gt;1,C1479:C1484="",S1478:U1484=""), "FALSE","TRUE"),"FALSE")</f>
        <v>FALSE</v>
      </c>
      <c r="Z1483" s="1"/>
    </row>
    <row r="1484" spans="2:26" hidden="1" outlineLevel="1" x14ac:dyDescent="0.4">
      <c r="B1484" s="7" t="s">
        <v>532</v>
      </c>
      <c r="C1484" s="8"/>
      <c r="D1484" s="31"/>
      <c r="E1484" s="2" t="s">
        <v>533</v>
      </c>
      <c r="F1484" s="2" t="str">
        <f>IF(OR($C$87="治験計画届", $C$87="治験計画変更届"), "^$","^.{1,120}$|^$")</f>
        <v>^.{1,120}$|^$</v>
      </c>
      <c r="G1484" s="2" t="str">
        <f t="shared" si="63"/>
        <v>入力してください(120文字以内)</v>
      </c>
      <c r="H1484" s="2">
        <v>225</v>
      </c>
      <c r="I1484" s="2">
        <v>207</v>
      </c>
      <c r="K1484" s="2">
        <v>120</v>
      </c>
      <c r="L1484" s="2" t="s">
        <v>30</v>
      </c>
      <c r="M1484" s="2" t="s">
        <v>476</v>
      </c>
      <c r="N1484" s="2" t="s">
        <v>479</v>
      </c>
      <c r="O1484" s="2" t="s">
        <v>520</v>
      </c>
      <c r="Q1484" s="1"/>
      <c r="S1484" s="9"/>
      <c r="T1484" s="10"/>
      <c r="U1484" s="8"/>
      <c r="W1484" s="2" t="s">
        <v>468</v>
      </c>
      <c r="X1484" s="45" t="str" cm="1">
        <f t="array" ref="X1484">IF(X1298="TRUE",IF(AND(C1478&lt;&gt;1,C1479:C1484="",S1478:U1484=""), "FALSE","TRUE"),"FALSE")</f>
        <v>FALSE</v>
      </c>
      <c r="Z1484" s="1"/>
    </row>
    <row r="1485" spans="2:26" hidden="1" outlineLevel="1" x14ac:dyDescent="0.4">
      <c r="B1485" s="7" t="s">
        <v>134</v>
      </c>
      <c r="C1485" s="5">
        <v>16</v>
      </c>
      <c r="D1485" s="30"/>
      <c r="E1485" s="2" t="s">
        <v>392</v>
      </c>
      <c r="F1485" s="2" t="s">
        <v>102</v>
      </c>
      <c r="G1485" s="2" t="s">
        <v>103</v>
      </c>
      <c r="H1485" s="2">
        <v>225</v>
      </c>
      <c r="I1485" s="2">
        <v>207</v>
      </c>
      <c r="K1485" s="2">
        <v>3</v>
      </c>
      <c r="L1485" s="2" t="s">
        <v>136</v>
      </c>
      <c r="M1485" s="2" t="s">
        <v>476</v>
      </c>
      <c r="N1485" s="2" t="s">
        <v>479</v>
      </c>
      <c r="O1485" s="2" t="s">
        <v>520</v>
      </c>
      <c r="Q1485" s="1"/>
      <c r="S1485" s="9"/>
      <c r="T1485" s="10"/>
      <c r="U1485" s="8"/>
      <c r="V1485" s="2" t="s">
        <v>105</v>
      </c>
      <c r="W1485" s="2" t="s">
        <v>561</v>
      </c>
      <c r="X1485" s="45" t="str" cm="1">
        <f t="array" ref="X1485">IF(X1298="TRUE",IF(AND(C1485&lt;&gt;1,C1486:C1491="",S1485:U1491=""), "FALSE","TRUE"),"FALSE")</f>
        <v>FALSE</v>
      </c>
      <c r="Z1485" s="1"/>
    </row>
    <row r="1486" spans="2:26" hidden="1" outlineLevel="1" x14ac:dyDescent="0.4">
      <c r="B1486" s="7" t="s">
        <v>522</v>
      </c>
      <c r="C1486" s="8"/>
      <c r="D1486" s="31"/>
      <c r="E1486" s="2" t="s">
        <v>523</v>
      </c>
      <c r="F1486" s="2" t="s">
        <v>485</v>
      </c>
      <c r="G1486" s="2" t="s">
        <v>369</v>
      </c>
      <c r="H1486" s="2">
        <v>225</v>
      </c>
      <c r="I1486" s="2">
        <v>207</v>
      </c>
      <c r="K1486" s="2">
        <v>240</v>
      </c>
      <c r="L1486" s="2" t="s">
        <v>30</v>
      </c>
      <c r="M1486" s="2" t="s">
        <v>476</v>
      </c>
      <c r="N1486" s="2" t="s">
        <v>479</v>
      </c>
      <c r="O1486" s="2" t="s">
        <v>520</v>
      </c>
      <c r="Q1486" s="1"/>
      <c r="S1486" s="9"/>
      <c r="T1486" s="10"/>
      <c r="U1486" s="8"/>
      <c r="W1486" s="2" t="s">
        <v>465</v>
      </c>
      <c r="X1486" s="45" t="str" cm="1">
        <f t="array" ref="X1486">IF(X1298="TRUE",IF(AND(C1485&lt;&gt;1,C1486:C1491="",S1485:U1491=""), "FALSE","TRUE"),"FALSE")</f>
        <v>FALSE</v>
      </c>
      <c r="Z1486" s="1"/>
    </row>
    <row r="1487" spans="2:26" hidden="1" outlineLevel="1" x14ac:dyDescent="0.4">
      <c r="B1487" s="7" t="s">
        <v>524</v>
      </c>
      <c r="C1487" s="8"/>
      <c r="D1487" s="31"/>
      <c r="E1487" s="2" t="s">
        <v>525</v>
      </c>
      <c r="F1487" s="2" t="s">
        <v>114</v>
      </c>
      <c r="G1487" s="2" t="s">
        <v>115</v>
      </c>
      <c r="H1487" s="2">
        <v>225</v>
      </c>
      <c r="I1487" s="2">
        <v>207</v>
      </c>
      <c r="K1487" s="2">
        <v>120</v>
      </c>
      <c r="L1487" s="2" t="s">
        <v>30</v>
      </c>
      <c r="M1487" s="2" t="s">
        <v>476</v>
      </c>
      <c r="N1487" s="2" t="s">
        <v>479</v>
      </c>
      <c r="O1487" s="2" t="s">
        <v>520</v>
      </c>
      <c r="Q1487" s="1"/>
      <c r="S1487" s="9"/>
      <c r="T1487" s="10"/>
      <c r="U1487" s="8"/>
      <c r="W1487" s="2" t="s">
        <v>468</v>
      </c>
      <c r="X1487" s="45" t="str" cm="1">
        <f t="array" ref="X1487">IF(X1298="TRUE",IF(AND(C1485&lt;&gt;1,C1486:C1491="",S1485:U1491=""), "FALSE","TRUE"),"FALSE")</f>
        <v>FALSE</v>
      </c>
      <c r="Z1487" s="1"/>
    </row>
    <row r="1488" spans="2:26" hidden="1" outlineLevel="1" x14ac:dyDescent="0.4">
      <c r="B1488" s="7" t="s">
        <v>526</v>
      </c>
      <c r="C1488" s="8"/>
      <c r="D1488" s="31"/>
      <c r="E1488" s="2" t="s">
        <v>527</v>
      </c>
      <c r="F1488" s="2" t="str">
        <f>IF(OR($C$87="治験計画届", $C$87="治験計画変更届"), "^$","^.{1,120}$|^$")</f>
        <v>^.{1,120}$|^$</v>
      </c>
      <c r="G1488" s="2" t="str">
        <f>IF(F1488="^$", "入力しないでください","入力してください(120文字以内)")</f>
        <v>入力してください(120文字以内)</v>
      </c>
      <c r="H1488" s="2">
        <v>225</v>
      </c>
      <c r="I1488" s="2">
        <v>207</v>
      </c>
      <c r="K1488" s="2">
        <v>120</v>
      </c>
      <c r="L1488" s="2" t="s">
        <v>30</v>
      </c>
      <c r="M1488" s="2" t="s">
        <v>476</v>
      </c>
      <c r="N1488" s="2" t="s">
        <v>479</v>
      </c>
      <c r="O1488" s="2" t="s">
        <v>520</v>
      </c>
      <c r="Q1488" s="1"/>
      <c r="S1488" s="9"/>
      <c r="T1488" s="10"/>
      <c r="U1488" s="8"/>
      <c r="W1488" s="2" t="s">
        <v>468</v>
      </c>
      <c r="X1488" s="45" t="str" cm="1">
        <f t="array" ref="X1488">IF(X1298="TRUE",IF(AND(C1485&lt;&gt;1,C1486:C1491="",S1485:U1491=""), "FALSE","TRUE"),"FALSE")</f>
        <v>FALSE</v>
      </c>
      <c r="Z1488" s="1"/>
    </row>
    <row r="1489" spans="2:26" hidden="1" outlineLevel="1" x14ac:dyDescent="0.4">
      <c r="B1489" s="7" t="s">
        <v>528</v>
      </c>
      <c r="C1489" s="8"/>
      <c r="D1489" s="31"/>
      <c r="E1489" s="2" t="s">
        <v>529</v>
      </c>
      <c r="F1489" s="2" t="str">
        <f>IF(OR($C$87="治験計画届", $C$87="治験計画変更届"), "^$","^.{1,120}$|^$")</f>
        <v>^.{1,120}$|^$</v>
      </c>
      <c r="G1489" s="2" t="str">
        <f t="shared" ref="G1489:G1491" si="64">IF(F1489="^$", "入力しないでください","入力してください(120文字以内)")</f>
        <v>入力してください(120文字以内)</v>
      </c>
      <c r="H1489" s="2">
        <v>225</v>
      </c>
      <c r="I1489" s="2">
        <v>207</v>
      </c>
      <c r="K1489" s="2">
        <v>120</v>
      </c>
      <c r="L1489" s="2" t="s">
        <v>30</v>
      </c>
      <c r="M1489" s="2" t="s">
        <v>476</v>
      </c>
      <c r="N1489" s="2" t="s">
        <v>479</v>
      </c>
      <c r="O1489" s="2" t="s">
        <v>520</v>
      </c>
      <c r="Q1489" s="1"/>
      <c r="S1489" s="9"/>
      <c r="T1489" s="10"/>
      <c r="U1489" s="8"/>
      <c r="W1489" s="2" t="s">
        <v>468</v>
      </c>
      <c r="X1489" s="45" t="str" cm="1">
        <f t="array" ref="X1489">IF(X1298="TRUE",IF(AND(C1485&lt;&gt;1,C1486:C1491="",S1485:U1491=""), "FALSE","TRUE"),"FALSE")</f>
        <v>FALSE</v>
      </c>
      <c r="Z1489" s="1"/>
    </row>
    <row r="1490" spans="2:26" hidden="1" outlineLevel="1" x14ac:dyDescent="0.4">
      <c r="B1490" s="7" t="s">
        <v>530</v>
      </c>
      <c r="C1490" s="8"/>
      <c r="D1490" s="31"/>
      <c r="E1490" s="2" t="s">
        <v>566</v>
      </c>
      <c r="F1490" s="2" t="str">
        <f>IF(OR($C$87="治験計画届", $C$87="治験計画変更届"), "^$","^.{1,120}$|^$")</f>
        <v>^.{1,120}$|^$</v>
      </c>
      <c r="G1490" s="2" t="str">
        <f t="shared" si="64"/>
        <v>入力してください(120文字以内)</v>
      </c>
      <c r="H1490" s="2">
        <v>225</v>
      </c>
      <c r="I1490" s="2">
        <v>207</v>
      </c>
      <c r="K1490" s="2">
        <v>120</v>
      </c>
      <c r="L1490" s="2" t="s">
        <v>30</v>
      </c>
      <c r="M1490" s="2" t="s">
        <v>476</v>
      </c>
      <c r="N1490" s="2" t="s">
        <v>479</v>
      </c>
      <c r="O1490" s="2" t="s">
        <v>520</v>
      </c>
      <c r="Q1490" s="1"/>
      <c r="S1490" s="9"/>
      <c r="T1490" s="10"/>
      <c r="U1490" s="8"/>
      <c r="W1490" s="2" t="s">
        <v>468</v>
      </c>
      <c r="X1490" s="45" t="str" cm="1">
        <f t="array" ref="X1490">IF(X1298="TRUE",IF(AND(C1485&lt;&gt;1,C1486:C1491="",S1485:U1491=""), "FALSE","TRUE"),"FALSE")</f>
        <v>FALSE</v>
      </c>
      <c r="Z1490" s="1"/>
    </row>
    <row r="1491" spans="2:26" hidden="1" outlineLevel="1" x14ac:dyDescent="0.4">
      <c r="B1491" s="7" t="s">
        <v>532</v>
      </c>
      <c r="C1491" s="8"/>
      <c r="D1491" s="31"/>
      <c r="E1491" s="2" t="s">
        <v>533</v>
      </c>
      <c r="F1491" s="2" t="str">
        <f>IF(OR($C$87="治験計画届", $C$87="治験計画変更届"), "^$","^.{1,120}$|^$")</f>
        <v>^.{1,120}$|^$</v>
      </c>
      <c r="G1491" s="2" t="str">
        <f t="shared" si="64"/>
        <v>入力してください(120文字以内)</v>
      </c>
      <c r="H1491" s="2">
        <v>225</v>
      </c>
      <c r="I1491" s="2">
        <v>207</v>
      </c>
      <c r="K1491" s="2">
        <v>120</v>
      </c>
      <c r="L1491" s="2" t="s">
        <v>30</v>
      </c>
      <c r="M1491" s="2" t="s">
        <v>476</v>
      </c>
      <c r="N1491" s="2" t="s">
        <v>479</v>
      </c>
      <c r="O1491" s="2" t="s">
        <v>520</v>
      </c>
      <c r="Q1491" s="1"/>
      <c r="S1491" s="9"/>
      <c r="T1491" s="10"/>
      <c r="U1491" s="8"/>
      <c r="W1491" s="2" t="s">
        <v>468</v>
      </c>
      <c r="X1491" s="45" t="str" cm="1">
        <f t="array" ref="X1491">IF(X1298="TRUE",IF(AND(C1485&lt;&gt;1,C1486:C1491="",S1485:U1491=""), "FALSE","TRUE"),"FALSE")</f>
        <v>FALSE</v>
      </c>
      <c r="Z1491" s="1"/>
    </row>
    <row r="1492" spans="2:26" hidden="1" outlineLevel="1" x14ac:dyDescent="0.4">
      <c r="B1492" s="7" t="s">
        <v>134</v>
      </c>
      <c r="C1492" s="5">
        <v>17</v>
      </c>
      <c r="D1492" s="30"/>
      <c r="E1492" s="2" t="s">
        <v>392</v>
      </c>
      <c r="F1492" s="2" t="s">
        <v>102</v>
      </c>
      <c r="G1492" s="2" t="s">
        <v>103</v>
      </c>
      <c r="H1492" s="2">
        <v>225</v>
      </c>
      <c r="I1492" s="2">
        <v>207</v>
      </c>
      <c r="K1492" s="2">
        <v>3</v>
      </c>
      <c r="L1492" s="2" t="s">
        <v>136</v>
      </c>
      <c r="M1492" s="2" t="s">
        <v>476</v>
      </c>
      <c r="N1492" s="2" t="s">
        <v>479</v>
      </c>
      <c r="O1492" s="2" t="s">
        <v>520</v>
      </c>
      <c r="Q1492" s="1"/>
      <c r="S1492" s="9"/>
      <c r="T1492" s="10"/>
      <c r="U1492" s="8"/>
      <c r="V1492" s="2" t="s">
        <v>105</v>
      </c>
      <c r="W1492" s="2" t="s">
        <v>561</v>
      </c>
      <c r="X1492" s="45" t="str" cm="1">
        <f t="array" ref="X1492">IF(X1298="TRUE",IF(AND(C1492&lt;&gt;1,C1493:C1498="",S1492:U1498=""), "FALSE","TRUE"),"FALSE")</f>
        <v>FALSE</v>
      </c>
      <c r="Z1492" s="1"/>
    </row>
    <row r="1493" spans="2:26" hidden="1" outlineLevel="1" x14ac:dyDescent="0.4">
      <c r="B1493" s="7" t="s">
        <v>522</v>
      </c>
      <c r="C1493" s="8"/>
      <c r="D1493" s="31"/>
      <c r="E1493" s="2" t="s">
        <v>523</v>
      </c>
      <c r="F1493" s="2" t="s">
        <v>485</v>
      </c>
      <c r="G1493" s="2" t="s">
        <v>369</v>
      </c>
      <c r="H1493" s="2">
        <v>225</v>
      </c>
      <c r="I1493" s="2">
        <v>207</v>
      </c>
      <c r="K1493" s="2">
        <v>240</v>
      </c>
      <c r="L1493" s="2" t="s">
        <v>30</v>
      </c>
      <c r="M1493" s="2" t="s">
        <v>476</v>
      </c>
      <c r="N1493" s="2" t="s">
        <v>479</v>
      </c>
      <c r="O1493" s="2" t="s">
        <v>520</v>
      </c>
      <c r="Q1493" s="1"/>
      <c r="S1493" s="9"/>
      <c r="T1493" s="10"/>
      <c r="U1493" s="8"/>
      <c r="W1493" s="2" t="s">
        <v>465</v>
      </c>
      <c r="X1493" s="45" t="str" cm="1">
        <f t="array" ref="X1493">IF(X1298="TRUE",IF(AND(C1492&lt;&gt;1,C1493:C1498="",S1492:U1498=""), "FALSE","TRUE"),"FALSE")</f>
        <v>FALSE</v>
      </c>
      <c r="Z1493" s="1"/>
    </row>
    <row r="1494" spans="2:26" hidden="1" outlineLevel="1" x14ac:dyDescent="0.4">
      <c r="B1494" s="7" t="s">
        <v>524</v>
      </c>
      <c r="C1494" s="8"/>
      <c r="D1494" s="31"/>
      <c r="E1494" s="2" t="s">
        <v>525</v>
      </c>
      <c r="F1494" s="2" t="s">
        <v>114</v>
      </c>
      <c r="G1494" s="2" t="s">
        <v>115</v>
      </c>
      <c r="H1494" s="2">
        <v>225</v>
      </c>
      <c r="I1494" s="2">
        <v>207</v>
      </c>
      <c r="K1494" s="2">
        <v>120</v>
      </c>
      <c r="L1494" s="2" t="s">
        <v>30</v>
      </c>
      <c r="M1494" s="2" t="s">
        <v>476</v>
      </c>
      <c r="N1494" s="2" t="s">
        <v>479</v>
      </c>
      <c r="O1494" s="2" t="s">
        <v>520</v>
      </c>
      <c r="Q1494" s="1"/>
      <c r="S1494" s="9"/>
      <c r="T1494" s="10"/>
      <c r="U1494" s="8"/>
      <c r="W1494" s="2" t="s">
        <v>468</v>
      </c>
      <c r="X1494" s="45" t="str" cm="1">
        <f t="array" ref="X1494">IF(X1298="TRUE",IF(AND(C1492&lt;&gt;1,C1493:C1498="",S1492:U1498=""), "FALSE","TRUE"),"FALSE")</f>
        <v>FALSE</v>
      </c>
      <c r="Z1494" s="1"/>
    </row>
    <row r="1495" spans="2:26" hidden="1" outlineLevel="1" x14ac:dyDescent="0.4">
      <c r="B1495" s="7" t="s">
        <v>526</v>
      </c>
      <c r="C1495" s="8"/>
      <c r="D1495" s="31"/>
      <c r="E1495" s="2" t="s">
        <v>527</v>
      </c>
      <c r="F1495" s="2" t="str">
        <f>IF(OR($C$87="治験計画届", $C$87="治験計画変更届"), "^$","^.{1,120}$|^$")</f>
        <v>^.{1,120}$|^$</v>
      </c>
      <c r="G1495" s="2" t="str">
        <f>IF(F1495="^$", "入力しないでください","入力してください(120文字以内)")</f>
        <v>入力してください(120文字以内)</v>
      </c>
      <c r="H1495" s="2">
        <v>225</v>
      </c>
      <c r="I1495" s="2">
        <v>207</v>
      </c>
      <c r="K1495" s="2">
        <v>120</v>
      </c>
      <c r="L1495" s="2" t="s">
        <v>30</v>
      </c>
      <c r="M1495" s="2" t="s">
        <v>476</v>
      </c>
      <c r="N1495" s="2" t="s">
        <v>479</v>
      </c>
      <c r="O1495" s="2" t="s">
        <v>520</v>
      </c>
      <c r="Q1495" s="1"/>
      <c r="S1495" s="9"/>
      <c r="T1495" s="10"/>
      <c r="U1495" s="8"/>
      <c r="W1495" s="2" t="s">
        <v>468</v>
      </c>
      <c r="X1495" s="45" t="str" cm="1">
        <f t="array" ref="X1495">IF(X1298="TRUE",IF(AND(C1492&lt;&gt;1,C1493:C1498="",S1492:U1498=""), "FALSE","TRUE"),"FALSE")</f>
        <v>FALSE</v>
      </c>
      <c r="Z1495" s="1"/>
    </row>
    <row r="1496" spans="2:26" hidden="1" outlineLevel="1" x14ac:dyDescent="0.4">
      <c r="B1496" s="7" t="s">
        <v>528</v>
      </c>
      <c r="C1496" s="8"/>
      <c r="D1496" s="31"/>
      <c r="E1496" s="2" t="s">
        <v>529</v>
      </c>
      <c r="F1496" s="2" t="str">
        <f>IF(OR($C$87="治験計画届", $C$87="治験計画変更届"), "^$","^.{1,120}$|^$")</f>
        <v>^.{1,120}$|^$</v>
      </c>
      <c r="G1496" s="2" t="str">
        <f t="shared" ref="G1496:G1498" si="65">IF(F1496="^$", "入力しないでください","入力してください(120文字以内)")</f>
        <v>入力してください(120文字以内)</v>
      </c>
      <c r="H1496" s="2">
        <v>225</v>
      </c>
      <c r="I1496" s="2">
        <v>207</v>
      </c>
      <c r="K1496" s="2">
        <v>120</v>
      </c>
      <c r="L1496" s="2" t="s">
        <v>30</v>
      </c>
      <c r="M1496" s="2" t="s">
        <v>476</v>
      </c>
      <c r="N1496" s="2" t="s">
        <v>479</v>
      </c>
      <c r="O1496" s="2" t="s">
        <v>520</v>
      </c>
      <c r="Q1496" s="1"/>
      <c r="S1496" s="9"/>
      <c r="T1496" s="10"/>
      <c r="U1496" s="8"/>
      <c r="W1496" s="2" t="s">
        <v>468</v>
      </c>
      <c r="X1496" s="45" t="str" cm="1">
        <f t="array" ref="X1496">IF(X1298="TRUE",IF(AND(C1492&lt;&gt;1,C1493:C1498="",S1492:U1498=""), "FALSE","TRUE"),"FALSE")</f>
        <v>FALSE</v>
      </c>
      <c r="Z1496" s="1"/>
    </row>
    <row r="1497" spans="2:26" hidden="1" outlineLevel="1" x14ac:dyDescent="0.4">
      <c r="B1497" s="7" t="s">
        <v>530</v>
      </c>
      <c r="C1497" s="8"/>
      <c r="D1497" s="31"/>
      <c r="E1497" s="2" t="s">
        <v>566</v>
      </c>
      <c r="F1497" s="2" t="str">
        <f>IF(OR($C$87="治験計画届", $C$87="治験計画変更届"), "^$","^.{1,120}$|^$")</f>
        <v>^.{1,120}$|^$</v>
      </c>
      <c r="G1497" s="2" t="str">
        <f t="shared" si="65"/>
        <v>入力してください(120文字以内)</v>
      </c>
      <c r="H1497" s="2">
        <v>225</v>
      </c>
      <c r="I1497" s="2">
        <v>207</v>
      </c>
      <c r="K1497" s="2">
        <v>120</v>
      </c>
      <c r="L1497" s="2" t="s">
        <v>30</v>
      </c>
      <c r="M1497" s="2" t="s">
        <v>476</v>
      </c>
      <c r="N1497" s="2" t="s">
        <v>479</v>
      </c>
      <c r="O1497" s="2" t="s">
        <v>520</v>
      </c>
      <c r="Q1497" s="1"/>
      <c r="S1497" s="9"/>
      <c r="T1497" s="10"/>
      <c r="U1497" s="8"/>
      <c r="W1497" s="2" t="s">
        <v>468</v>
      </c>
      <c r="X1497" s="45" t="str" cm="1">
        <f t="array" ref="X1497">IF(X1298="TRUE",IF(AND(C1492&lt;&gt;1,C1493:C1498="",S1492:U1498=""), "FALSE","TRUE"),"FALSE")</f>
        <v>FALSE</v>
      </c>
      <c r="Z1497" s="1"/>
    </row>
    <row r="1498" spans="2:26" hidden="1" outlineLevel="1" x14ac:dyDescent="0.4">
      <c r="B1498" s="7" t="s">
        <v>532</v>
      </c>
      <c r="C1498" s="8"/>
      <c r="D1498" s="31"/>
      <c r="E1498" s="2" t="s">
        <v>533</v>
      </c>
      <c r="F1498" s="2" t="str">
        <f>IF(OR($C$87="治験計画届", $C$87="治験計画変更届"), "^$","^.{1,120}$|^$")</f>
        <v>^.{1,120}$|^$</v>
      </c>
      <c r="G1498" s="2" t="str">
        <f t="shared" si="65"/>
        <v>入力してください(120文字以内)</v>
      </c>
      <c r="H1498" s="2">
        <v>225</v>
      </c>
      <c r="I1498" s="2">
        <v>207</v>
      </c>
      <c r="K1498" s="2">
        <v>120</v>
      </c>
      <c r="L1498" s="2" t="s">
        <v>30</v>
      </c>
      <c r="M1498" s="2" t="s">
        <v>476</v>
      </c>
      <c r="N1498" s="2" t="s">
        <v>479</v>
      </c>
      <c r="O1498" s="2" t="s">
        <v>520</v>
      </c>
      <c r="Q1498" s="1"/>
      <c r="S1498" s="9"/>
      <c r="T1498" s="10"/>
      <c r="U1498" s="8"/>
      <c r="W1498" s="2" t="s">
        <v>468</v>
      </c>
      <c r="X1498" s="45" t="str" cm="1">
        <f t="array" ref="X1498">IF(X1298="TRUE",IF(AND(C1492&lt;&gt;1,C1493:C1498="",S1492:U1498=""), "FALSE","TRUE"),"FALSE")</f>
        <v>FALSE</v>
      </c>
      <c r="Z1498" s="1"/>
    </row>
    <row r="1499" spans="2:26" hidden="1" outlineLevel="1" x14ac:dyDescent="0.4">
      <c r="B1499" s="7" t="s">
        <v>134</v>
      </c>
      <c r="C1499" s="5">
        <v>18</v>
      </c>
      <c r="D1499" s="30"/>
      <c r="E1499" s="2" t="s">
        <v>392</v>
      </c>
      <c r="F1499" s="2" t="s">
        <v>102</v>
      </c>
      <c r="G1499" s="2" t="s">
        <v>103</v>
      </c>
      <c r="H1499" s="2">
        <v>225</v>
      </c>
      <c r="I1499" s="2">
        <v>207</v>
      </c>
      <c r="K1499" s="2">
        <v>3</v>
      </c>
      <c r="L1499" s="2" t="s">
        <v>136</v>
      </c>
      <c r="M1499" s="2" t="s">
        <v>476</v>
      </c>
      <c r="N1499" s="2" t="s">
        <v>479</v>
      </c>
      <c r="O1499" s="2" t="s">
        <v>520</v>
      </c>
      <c r="Q1499" s="1"/>
      <c r="S1499" s="9"/>
      <c r="T1499" s="10"/>
      <c r="U1499" s="8"/>
      <c r="V1499" s="2" t="s">
        <v>105</v>
      </c>
      <c r="W1499" s="2" t="s">
        <v>561</v>
      </c>
      <c r="X1499" s="45" t="str" cm="1">
        <f t="array" ref="X1499">IF(X1298="TRUE",IF(AND(C1499&lt;&gt;1,C1500:C1505="",S1499:U1505=""), "FALSE","TRUE"),"FALSE")</f>
        <v>FALSE</v>
      </c>
      <c r="Z1499" s="1"/>
    </row>
    <row r="1500" spans="2:26" hidden="1" outlineLevel="1" x14ac:dyDescent="0.4">
      <c r="B1500" s="7" t="s">
        <v>522</v>
      </c>
      <c r="C1500" s="8"/>
      <c r="D1500" s="31"/>
      <c r="E1500" s="2" t="s">
        <v>523</v>
      </c>
      <c r="F1500" s="2" t="s">
        <v>485</v>
      </c>
      <c r="G1500" s="2" t="s">
        <v>369</v>
      </c>
      <c r="H1500" s="2">
        <v>225</v>
      </c>
      <c r="I1500" s="2">
        <v>207</v>
      </c>
      <c r="K1500" s="2">
        <v>240</v>
      </c>
      <c r="L1500" s="2" t="s">
        <v>30</v>
      </c>
      <c r="M1500" s="2" t="s">
        <v>476</v>
      </c>
      <c r="N1500" s="2" t="s">
        <v>479</v>
      </c>
      <c r="O1500" s="2" t="s">
        <v>520</v>
      </c>
      <c r="Q1500" s="1"/>
      <c r="S1500" s="9"/>
      <c r="T1500" s="10"/>
      <c r="U1500" s="8"/>
      <c r="W1500" s="2" t="s">
        <v>465</v>
      </c>
      <c r="X1500" s="45" t="str" cm="1">
        <f t="array" ref="X1500">IF(X1298="TRUE",IF(AND(C1499&lt;&gt;1,C1500:C1505="",S1499:U1505=""), "FALSE","TRUE"),"FALSE")</f>
        <v>FALSE</v>
      </c>
      <c r="Z1500" s="1"/>
    </row>
    <row r="1501" spans="2:26" hidden="1" outlineLevel="1" x14ac:dyDescent="0.4">
      <c r="B1501" s="7" t="s">
        <v>524</v>
      </c>
      <c r="C1501" s="8"/>
      <c r="D1501" s="31"/>
      <c r="E1501" s="2" t="s">
        <v>525</v>
      </c>
      <c r="F1501" s="2" t="s">
        <v>114</v>
      </c>
      <c r="G1501" s="2" t="s">
        <v>115</v>
      </c>
      <c r="H1501" s="2">
        <v>225</v>
      </c>
      <c r="I1501" s="2">
        <v>207</v>
      </c>
      <c r="K1501" s="2">
        <v>120</v>
      </c>
      <c r="L1501" s="2" t="s">
        <v>30</v>
      </c>
      <c r="M1501" s="2" t="s">
        <v>476</v>
      </c>
      <c r="N1501" s="2" t="s">
        <v>479</v>
      </c>
      <c r="O1501" s="2" t="s">
        <v>520</v>
      </c>
      <c r="Q1501" s="1"/>
      <c r="S1501" s="9"/>
      <c r="T1501" s="10"/>
      <c r="U1501" s="8"/>
      <c r="W1501" s="2" t="s">
        <v>468</v>
      </c>
      <c r="X1501" s="45" t="str" cm="1">
        <f t="array" ref="X1501">IF(X1298="TRUE",IF(AND(C1499&lt;&gt;1,C1500:C1505="",S1499:U1505=""), "FALSE","TRUE"),"FALSE")</f>
        <v>FALSE</v>
      </c>
      <c r="Z1501" s="1"/>
    </row>
    <row r="1502" spans="2:26" hidden="1" outlineLevel="1" x14ac:dyDescent="0.4">
      <c r="B1502" s="7" t="s">
        <v>526</v>
      </c>
      <c r="C1502" s="8"/>
      <c r="D1502" s="31"/>
      <c r="E1502" s="2" t="s">
        <v>527</v>
      </c>
      <c r="F1502" s="2" t="str">
        <f>IF(OR($C$87="治験計画届", $C$87="治験計画変更届"), "^$","^.{1,120}$|^$")</f>
        <v>^.{1,120}$|^$</v>
      </c>
      <c r="G1502" s="2" t="str">
        <f>IF(F1502="^$", "入力しないでください","入力してください(120文字以内)")</f>
        <v>入力してください(120文字以内)</v>
      </c>
      <c r="H1502" s="2">
        <v>225</v>
      </c>
      <c r="I1502" s="2">
        <v>207</v>
      </c>
      <c r="K1502" s="2">
        <v>120</v>
      </c>
      <c r="L1502" s="2" t="s">
        <v>30</v>
      </c>
      <c r="M1502" s="2" t="s">
        <v>476</v>
      </c>
      <c r="N1502" s="2" t="s">
        <v>479</v>
      </c>
      <c r="O1502" s="2" t="s">
        <v>520</v>
      </c>
      <c r="Q1502" s="1"/>
      <c r="S1502" s="9"/>
      <c r="T1502" s="10"/>
      <c r="U1502" s="8"/>
      <c r="W1502" s="2" t="s">
        <v>468</v>
      </c>
      <c r="X1502" s="45" t="str" cm="1">
        <f t="array" ref="X1502">IF(X1298="TRUE",IF(AND(C1499&lt;&gt;1,C1500:C1505="",S1499:U1505=""), "FALSE","TRUE"),"FALSE")</f>
        <v>FALSE</v>
      </c>
      <c r="Z1502" s="1"/>
    </row>
    <row r="1503" spans="2:26" hidden="1" outlineLevel="1" x14ac:dyDescent="0.4">
      <c r="B1503" s="7" t="s">
        <v>528</v>
      </c>
      <c r="C1503" s="8"/>
      <c r="D1503" s="31"/>
      <c r="E1503" s="2" t="s">
        <v>529</v>
      </c>
      <c r="F1503" s="2" t="str">
        <f>IF(OR($C$87="治験計画届", $C$87="治験計画変更届"), "^$","^.{1,120}$|^$")</f>
        <v>^.{1,120}$|^$</v>
      </c>
      <c r="G1503" s="2" t="str">
        <f t="shared" ref="G1503:G1505" si="66">IF(F1503="^$", "入力しないでください","入力してください(120文字以内)")</f>
        <v>入力してください(120文字以内)</v>
      </c>
      <c r="H1503" s="2">
        <v>225</v>
      </c>
      <c r="I1503" s="2">
        <v>207</v>
      </c>
      <c r="K1503" s="2">
        <v>120</v>
      </c>
      <c r="L1503" s="2" t="s">
        <v>30</v>
      </c>
      <c r="M1503" s="2" t="s">
        <v>476</v>
      </c>
      <c r="N1503" s="2" t="s">
        <v>479</v>
      </c>
      <c r="O1503" s="2" t="s">
        <v>520</v>
      </c>
      <c r="Q1503" s="1"/>
      <c r="S1503" s="9"/>
      <c r="T1503" s="10"/>
      <c r="U1503" s="8"/>
      <c r="W1503" s="2" t="s">
        <v>468</v>
      </c>
      <c r="X1503" s="45" t="str" cm="1">
        <f t="array" ref="X1503">IF(X1298="TRUE",IF(AND(C1499&lt;&gt;1,C1500:C1505="",S1499:U1505=""), "FALSE","TRUE"),"FALSE")</f>
        <v>FALSE</v>
      </c>
      <c r="Z1503" s="1"/>
    </row>
    <row r="1504" spans="2:26" hidden="1" outlineLevel="1" x14ac:dyDescent="0.4">
      <c r="B1504" s="7" t="s">
        <v>530</v>
      </c>
      <c r="C1504" s="8"/>
      <c r="D1504" s="31"/>
      <c r="E1504" s="2" t="s">
        <v>566</v>
      </c>
      <c r="F1504" s="2" t="str">
        <f>IF(OR($C$87="治験計画届", $C$87="治験計画変更届"), "^$","^.{1,120}$|^$")</f>
        <v>^.{1,120}$|^$</v>
      </c>
      <c r="G1504" s="2" t="str">
        <f t="shared" si="66"/>
        <v>入力してください(120文字以内)</v>
      </c>
      <c r="H1504" s="2">
        <v>225</v>
      </c>
      <c r="I1504" s="2">
        <v>207</v>
      </c>
      <c r="K1504" s="2">
        <v>120</v>
      </c>
      <c r="L1504" s="2" t="s">
        <v>30</v>
      </c>
      <c r="M1504" s="2" t="s">
        <v>476</v>
      </c>
      <c r="N1504" s="2" t="s">
        <v>479</v>
      </c>
      <c r="O1504" s="2" t="s">
        <v>520</v>
      </c>
      <c r="Q1504" s="1"/>
      <c r="S1504" s="9"/>
      <c r="T1504" s="10"/>
      <c r="U1504" s="8"/>
      <c r="W1504" s="2" t="s">
        <v>468</v>
      </c>
      <c r="X1504" s="45" t="str" cm="1">
        <f t="array" ref="X1504">IF(X1298="TRUE",IF(AND(C1499&lt;&gt;1,C1500:C1505="",S1499:U1505=""), "FALSE","TRUE"),"FALSE")</f>
        <v>FALSE</v>
      </c>
      <c r="Z1504" s="1"/>
    </row>
    <row r="1505" spans="2:26" hidden="1" outlineLevel="1" x14ac:dyDescent="0.4">
      <c r="B1505" s="7" t="s">
        <v>532</v>
      </c>
      <c r="C1505" s="8"/>
      <c r="D1505" s="31"/>
      <c r="E1505" s="2" t="s">
        <v>533</v>
      </c>
      <c r="F1505" s="2" t="str">
        <f>IF(OR($C$87="治験計画届", $C$87="治験計画変更届"), "^$","^.{1,120}$|^$")</f>
        <v>^.{1,120}$|^$</v>
      </c>
      <c r="G1505" s="2" t="str">
        <f t="shared" si="66"/>
        <v>入力してください(120文字以内)</v>
      </c>
      <c r="H1505" s="2">
        <v>225</v>
      </c>
      <c r="I1505" s="2">
        <v>207</v>
      </c>
      <c r="K1505" s="2">
        <v>120</v>
      </c>
      <c r="L1505" s="2" t="s">
        <v>30</v>
      </c>
      <c r="M1505" s="2" t="s">
        <v>476</v>
      </c>
      <c r="N1505" s="2" t="s">
        <v>479</v>
      </c>
      <c r="O1505" s="2" t="s">
        <v>520</v>
      </c>
      <c r="Q1505" s="1"/>
      <c r="S1505" s="9"/>
      <c r="T1505" s="10"/>
      <c r="U1505" s="8"/>
      <c r="W1505" s="2" t="s">
        <v>468</v>
      </c>
      <c r="X1505" s="45" t="str" cm="1">
        <f t="array" ref="X1505">IF(X1298="TRUE",IF(AND(C1499&lt;&gt;1,C1500:C1505="",S1499:U1505=""), "FALSE","TRUE"),"FALSE")</f>
        <v>FALSE</v>
      </c>
      <c r="Z1505" s="1"/>
    </row>
    <row r="1506" spans="2:26" hidden="1" outlineLevel="1" x14ac:dyDescent="0.4">
      <c r="B1506" s="7" t="s">
        <v>134</v>
      </c>
      <c r="C1506" s="5">
        <v>19</v>
      </c>
      <c r="D1506" s="30"/>
      <c r="E1506" s="2" t="s">
        <v>392</v>
      </c>
      <c r="F1506" s="2" t="s">
        <v>102</v>
      </c>
      <c r="G1506" s="2" t="s">
        <v>103</v>
      </c>
      <c r="H1506" s="2">
        <v>225</v>
      </c>
      <c r="I1506" s="2">
        <v>207</v>
      </c>
      <c r="K1506" s="2">
        <v>3</v>
      </c>
      <c r="L1506" s="2" t="s">
        <v>136</v>
      </c>
      <c r="M1506" s="2" t="s">
        <v>476</v>
      </c>
      <c r="N1506" s="2" t="s">
        <v>479</v>
      </c>
      <c r="O1506" s="2" t="s">
        <v>520</v>
      </c>
      <c r="Q1506" s="1"/>
      <c r="S1506" s="9"/>
      <c r="T1506" s="10"/>
      <c r="U1506" s="8"/>
      <c r="V1506" s="2" t="s">
        <v>105</v>
      </c>
      <c r="W1506" s="2" t="s">
        <v>561</v>
      </c>
      <c r="X1506" s="45" t="str" cm="1">
        <f t="array" ref="X1506">IF(X1298="TRUE",IF(AND(C1506&lt;&gt;1,C1507:C1512="",S1506:U1512=""), "FALSE","TRUE"),"FALSE")</f>
        <v>FALSE</v>
      </c>
      <c r="Z1506" s="1"/>
    </row>
    <row r="1507" spans="2:26" hidden="1" outlineLevel="1" x14ac:dyDescent="0.4">
      <c r="B1507" s="7" t="s">
        <v>522</v>
      </c>
      <c r="C1507" s="8"/>
      <c r="D1507" s="31"/>
      <c r="E1507" s="2" t="s">
        <v>523</v>
      </c>
      <c r="F1507" s="2" t="s">
        <v>485</v>
      </c>
      <c r="G1507" s="2" t="s">
        <v>369</v>
      </c>
      <c r="H1507" s="2">
        <v>225</v>
      </c>
      <c r="I1507" s="2">
        <v>207</v>
      </c>
      <c r="K1507" s="2">
        <v>240</v>
      </c>
      <c r="L1507" s="2" t="s">
        <v>30</v>
      </c>
      <c r="M1507" s="2" t="s">
        <v>476</v>
      </c>
      <c r="N1507" s="2" t="s">
        <v>479</v>
      </c>
      <c r="O1507" s="2" t="s">
        <v>520</v>
      </c>
      <c r="Q1507" s="1"/>
      <c r="S1507" s="9"/>
      <c r="T1507" s="10"/>
      <c r="U1507" s="8"/>
      <c r="W1507" s="2" t="s">
        <v>465</v>
      </c>
      <c r="X1507" s="45" t="str" cm="1">
        <f t="array" ref="X1507">IF(X1298="TRUE",IF(AND(C1506&lt;&gt;1,C1507:C1512="",S1506:U1512=""), "FALSE","TRUE"),"FALSE")</f>
        <v>FALSE</v>
      </c>
      <c r="Z1507" s="1"/>
    </row>
    <row r="1508" spans="2:26" hidden="1" outlineLevel="1" x14ac:dyDescent="0.4">
      <c r="B1508" s="7" t="s">
        <v>524</v>
      </c>
      <c r="C1508" s="8"/>
      <c r="D1508" s="31"/>
      <c r="E1508" s="2" t="s">
        <v>525</v>
      </c>
      <c r="F1508" s="2" t="s">
        <v>114</v>
      </c>
      <c r="G1508" s="2" t="s">
        <v>115</v>
      </c>
      <c r="H1508" s="2">
        <v>225</v>
      </c>
      <c r="I1508" s="2">
        <v>207</v>
      </c>
      <c r="K1508" s="2">
        <v>120</v>
      </c>
      <c r="L1508" s="2" t="s">
        <v>30</v>
      </c>
      <c r="M1508" s="2" t="s">
        <v>476</v>
      </c>
      <c r="N1508" s="2" t="s">
        <v>479</v>
      </c>
      <c r="O1508" s="2" t="s">
        <v>520</v>
      </c>
      <c r="Q1508" s="1"/>
      <c r="S1508" s="9"/>
      <c r="T1508" s="10"/>
      <c r="U1508" s="8"/>
      <c r="W1508" s="2" t="s">
        <v>468</v>
      </c>
      <c r="X1508" s="45" t="str" cm="1">
        <f t="array" ref="X1508">IF(X1298="TRUE",IF(AND(C1506&lt;&gt;1,C1507:C1512="",S1506:U1512=""), "FALSE","TRUE"),"FALSE")</f>
        <v>FALSE</v>
      </c>
      <c r="Z1508" s="1"/>
    </row>
    <row r="1509" spans="2:26" hidden="1" outlineLevel="1" x14ac:dyDescent="0.4">
      <c r="B1509" s="7" t="s">
        <v>526</v>
      </c>
      <c r="C1509" s="8"/>
      <c r="D1509" s="31"/>
      <c r="E1509" s="2" t="s">
        <v>527</v>
      </c>
      <c r="F1509" s="2" t="str">
        <f>IF(OR($C$87="治験計画届", $C$87="治験計画変更届"), "^$","^.{1,120}$|^$")</f>
        <v>^.{1,120}$|^$</v>
      </c>
      <c r="G1509" s="2" t="str">
        <f>IF(F1509="^$", "入力しないでください","入力してください(120文字以内)")</f>
        <v>入力してください(120文字以内)</v>
      </c>
      <c r="H1509" s="2">
        <v>225</v>
      </c>
      <c r="I1509" s="2">
        <v>207</v>
      </c>
      <c r="K1509" s="2">
        <v>120</v>
      </c>
      <c r="L1509" s="2" t="s">
        <v>30</v>
      </c>
      <c r="M1509" s="2" t="s">
        <v>476</v>
      </c>
      <c r="N1509" s="2" t="s">
        <v>479</v>
      </c>
      <c r="O1509" s="2" t="s">
        <v>520</v>
      </c>
      <c r="Q1509" s="1"/>
      <c r="S1509" s="9"/>
      <c r="T1509" s="10"/>
      <c r="U1509" s="8"/>
      <c r="W1509" s="2" t="s">
        <v>468</v>
      </c>
      <c r="X1509" s="45" t="str" cm="1">
        <f t="array" ref="X1509">IF(X1298="TRUE",IF(AND(C1506&lt;&gt;1,C1507:C1512="",S1506:U1512=""), "FALSE","TRUE"),"FALSE")</f>
        <v>FALSE</v>
      </c>
      <c r="Z1509" s="1"/>
    </row>
    <row r="1510" spans="2:26" hidden="1" outlineLevel="1" x14ac:dyDescent="0.4">
      <c r="B1510" s="7" t="s">
        <v>528</v>
      </c>
      <c r="C1510" s="8"/>
      <c r="D1510" s="31"/>
      <c r="E1510" s="2" t="s">
        <v>529</v>
      </c>
      <c r="F1510" s="2" t="str">
        <f>IF(OR($C$87="治験計画届", $C$87="治験計画変更届"), "^$","^.{1,120}$|^$")</f>
        <v>^.{1,120}$|^$</v>
      </c>
      <c r="G1510" s="2" t="str">
        <f t="shared" ref="G1510:G1512" si="67">IF(F1510="^$", "入力しないでください","入力してください(120文字以内)")</f>
        <v>入力してください(120文字以内)</v>
      </c>
      <c r="H1510" s="2">
        <v>225</v>
      </c>
      <c r="I1510" s="2">
        <v>207</v>
      </c>
      <c r="K1510" s="2">
        <v>120</v>
      </c>
      <c r="L1510" s="2" t="s">
        <v>30</v>
      </c>
      <c r="M1510" s="2" t="s">
        <v>476</v>
      </c>
      <c r="N1510" s="2" t="s">
        <v>479</v>
      </c>
      <c r="O1510" s="2" t="s">
        <v>520</v>
      </c>
      <c r="Q1510" s="1"/>
      <c r="S1510" s="9"/>
      <c r="T1510" s="10"/>
      <c r="U1510" s="8"/>
      <c r="W1510" s="2" t="s">
        <v>468</v>
      </c>
      <c r="X1510" s="45" t="str" cm="1">
        <f t="array" ref="X1510">IF(X1298="TRUE",IF(AND(C1506&lt;&gt;1,C1507:C1512="",S1506:U1512=""), "FALSE","TRUE"),"FALSE")</f>
        <v>FALSE</v>
      </c>
      <c r="Z1510" s="1"/>
    </row>
    <row r="1511" spans="2:26" hidden="1" outlineLevel="1" x14ac:dyDescent="0.4">
      <c r="B1511" s="7" t="s">
        <v>530</v>
      </c>
      <c r="C1511" s="8"/>
      <c r="D1511" s="31"/>
      <c r="E1511" s="2" t="s">
        <v>566</v>
      </c>
      <c r="F1511" s="2" t="str">
        <f>IF(OR($C$87="治験計画届", $C$87="治験計画変更届"), "^$","^.{1,120}$|^$")</f>
        <v>^.{1,120}$|^$</v>
      </c>
      <c r="G1511" s="2" t="str">
        <f t="shared" si="67"/>
        <v>入力してください(120文字以内)</v>
      </c>
      <c r="H1511" s="2">
        <v>225</v>
      </c>
      <c r="I1511" s="2">
        <v>207</v>
      </c>
      <c r="K1511" s="2">
        <v>120</v>
      </c>
      <c r="L1511" s="2" t="s">
        <v>30</v>
      </c>
      <c r="M1511" s="2" t="s">
        <v>476</v>
      </c>
      <c r="N1511" s="2" t="s">
        <v>479</v>
      </c>
      <c r="O1511" s="2" t="s">
        <v>520</v>
      </c>
      <c r="Q1511" s="1"/>
      <c r="S1511" s="9"/>
      <c r="T1511" s="10"/>
      <c r="U1511" s="8"/>
      <c r="W1511" s="2" t="s">
        <v>468</v>
      </c>
      <c r="X1511" s="45" t="str" cm="1">
        <f t="array" ref="X1511">IF(X1298="TRUE",IF(AND(C1506&lt;&gt;1,C1507:C1512="",S1506:U1512=""), "FALSE","TRUE"),"FALSE")</f>
        <v>FALSE</v>
      </c>
      <c r="Z1511" s="1"/>
    </row>
    <row r="1512" spans="2:26" hidden="1" outlineLevel="1" x14ac:dyDescent="0.4">
      <c r="B1512" s="7" t="s">
        <v>532</v>
      </c>
      <c r="C1512" s="8"/>
      <c r="D1512" s="31"/>
      <c r="E1512" s="2" t="s">
        <v>533</v>
      </c>
      <c r="F1512" s="2" t="str">
        <f>IF(OR($C$87="治験計画届", $C$87="治験計画変更届"), "^$","^.{1,120}$|^$")</f>
        <v>^.{1,120}$|^$</v>
      </c>
      <c r="G1512" s="2" t="str">
        <f t="shared" si="67"/>
        <v>入力してください(120文字以内)</v>
      </c>
      <c r="H1512" s="2">
        <v>225</v>
      </c>
      <c r="I1512" s="2">
        <v>207</v>
      </c>
      <c r="K1512" s="2">
        <v>120</v>
      </c>
      <c r="L1512" s="2" t="s">
        <v>30</v>
      </c>
      <c r="M1512" s="2" t="s">
        <v>476</v>
      </c>
      <c r="N1512" s="2" t="s">
        <v>479</v>
      </c>
      <c r="O1512" s="2" t="s">
        <v>520</v>
      </c>
      <c r="Q1512" s="1"/>
      <c r="S1512" s="9"/>
      <c r="T1512" s="10"/>
      <c r="U1512" s="8"/>
      <c r="W1512" s="2" t="s">
        <v>468</v>
      </c>
      <c r="X1512" s="45" t="str" cm="1">
        <f t="array" ref="X1512">IF(X1298="TRUE",IF(AND(C1506&lt;&gt;1,C1507:C1512="",S1506:U1512=""), "FALSE","TRUE"),"FALSE")</f>
        <v>FALSE</v>
      </c>
      <c r="Z1512" s="1"/>
    </row>
    <row r="1513" spans="2:26" hidden="1" outlineLevel="1" x14ac:dyDescent="0.4">
      <c r="B1513" s="7" t="s">
        <v>134</v>
      </c>
      <c r="C1513" s="5">
        <v>20</v>
      </c>
      <c r="D1513" s="30"/>
      <c r="E1513" s="2" t="s">
        <v>392</v>
      </c>
      <c r="F1513" s="2" t="s">
        <v>102</v>
      </c>
      <c r="G1513" s="2" t="s">
        <v>103</v>
      </c>
      <c r="H1513" s="2">
        <v>225</v>
      </c>
      <c r="I1513" s="2">
        <v>207</v>
      </c>
      <c r="K1513" s="2">
        <v>3</v>
      </c>
      <c r="L1513" s="2" t="s">
        <v>136</v>
      </c>
      <c r="M1513" s="2" t="s">
        <v>476</v>
      </c>
      <c r="N1513" s="2" t="s">
        <v>479</v>
      </c>
      <c r="O1513" s="2" t="s">
        <v>520</v>
      </c>
      <c r="Q1513" s="1"/>
      <c r="S1513" s="9"/>
      <c r="T1513" s="10"/>
      <c r="U1513" s="8"/>
      <c r="V1513" s="2" t="s">
        <v>105</v>
      </c>
      <c r="W1513" s="2" t="s">
        <v>561</v>
      </c>
      <c r="X1513" s="45" t="str" cm="1">
        <f t="array" ref="X1513">IF(X1298="TRUE",IF(AND(C1513&lt;&gt;1,C1514:C1519="",S1513:U1519=""), "FALSE","TRUE"),"FALSE")</f>
        <v>FALSE</v>
      </c>
      <c r="Z1513" s="1"/>
    </row>
    <row r="1514" spans="2:26" hidden="1" outlineLevel="1" x14ac:dyDescent="0.4">
      <c r="B1514" s="7" t="s">
        <v>522</v>
      </c>
      <c r="C1514" s="8"/>
      <c r="D1514" s="31"/>
      <c r="E1514" s="2" t="s">
        <v>523</v>
      </c>
      <c r="F1514" s="2" t="s">
        <v>485</v>
      </c>
      <c r="G1514" s="2" t="s">
        <v>369</v>
      </c>
      <c r="H1514" s="2">
        <v>225</v>
      </c>
      <c r="I1514" s="2">
        <v>207</v>
      </c>
      <c r="K1514" s="2">
        <v>240</v>
      </c>
      <c r="L1514" s="2" t="s">
        <v>30</v>
      </c>
      <c r="M1514" s="2" t="s">
        <v>476</v>
      </c>
      <c r="N1514" s="2" t="s">
        <v>479</v>
      </c>
      <c r="O1514" s="2" t="s">
        <v>520</v>
      </c>
      <c r="Q1514" s="1"/>
      <c r="S1514" s="9"/>
      <c r="T1514" s="10"/>
      <c r="U1514" s="8"/>
      <c r="W1514" s="2" t="s">
        <v>465</v>
      </c>
      <c r="X1514" s="45" t="str" cm="1">
        <f t="array" ref="X1514">IF(X1298="TRUE",IF(AND(C1513&lt;&gt;1,C1514:C1519="",S1513:U1519=""), "FALSE","TRUE"),"FALSE")</f>
        <v>FALSE</v>
      </c>
      <c r="Z1514" s="1"/>
    </row>
    <row r="1515" spans="2:26" hidden="1" outlineLevel="1" x14ac:dyDescent="0.4">
      <c r="B1515" s="7" t="s">
        <v>524</v>
      </c>
      <c r="C1515" s="8"/>
      <c r="D1515" s="31"/>
      <c r="E1515" s="2" t="s">
        <v>525</v>
      </c>
      <c r="F1515" s="2" t="s">
        <v>114</v>
      </c>
      <c r="G1515" s="2" t="s">
        <v>115</v>
      </c>
      <c r="H1515" s="2">
        <v>225</v>
      </c>
      <c r="I1515" s="2">
        <v>207</v>
      </c>
      <c r="K1515" s="2">
        <v>120</v>
      </c>
      <c r="L1515" s="2" t="s">
        <v>30</v>
      </c>
      <c r="M1515" s="2" t="s">
        <v>476</v>
      </c>
      <c r="N1515" s="2" t="s">
        <v>479</v>
      </c>
      <c r="O1515" s="2" t="s">
        <v>520</v>
      </c>
      <c r="Q1515" s="1"/>
      <c r="S1515" s="9"/>
      <c r="T1515" s="10"/>
      <c r="U1515" s="8"/>
      <c r="W1515" s="2" t="s">
        <v>468</v>
      </c>
      <c r="X1515" s="45" t="str" cm="1">
        <f t="array" ref="X1515">IF(X1298="TRUE",IF(AND(C1513&lt;&gt;1,C1514:C1519="",S1513:U1519=""), "FALSE","TRUE"),"FALSE")</f>
        <v>FALSE</v>
      </c>
      <c r="Z1515" s="1"/>
    </row>
    <row r="1516" spans="2:26" hidden="1" outlineLevel="1" x14ac:dyDescent="0.4">
      <c r="B1516" s="7" t="s">
        <v>526</v>
      </c>
      <c r="C1516" s="8"/>
      <c r="D1516" s="31"/>
      <c r="E1516" s="2" t="s">
        <v>527</v>
      </c>
      <c r="F1516" s="2" t="str">
        <f>IF(OR($C$87="治験計画届", $C$87="治験計画変更届"), "^$","^.{1,120}$|^$")</f>
        <v>^.{1,120}$|^$</v>
      </c>
      <c r="G1516" s="2" t="str">
        <f>IF(F1516="^$", "入力しないでください","入力してください(120文字以内)")</f>
        <v>入力してください(120文字以内)</v>
      </c>
      <c r="H1516" s="2">
        <v>225</v>
      </c>
      <c r="I1516" s="2">
        <v>207</v>
      </c>
      <c r="K1516" s="2">
        <v>120</v>
      </c>
      <c r="L1516" s="2" t="s">
        <v>30</v>
      </c>
      <c r="M1516" s="2" t="s">
        <v>476</v>
      </c>
      <c r="N1516" s="2" t="s">
        <v>479</v>
      </c>
      <c r="O1516" s="2" t="s">
        <v>520</v>
      </c>
      <c r="Q1516" s="1"/>
      <c r="S1516" s="9"/>
      <c r="T1516" s="10"/>
      <c r="U1516" s="8"/>
      <c r="W1516" s="2" t="s">
        <v>468</v>
      </c>
      <c r="X1516" s="45" t="str" cm="1">
        <f t="array" ref="X1516">IF(X1298="TRUE",IF(AND(C1513&lt;&gt;1,C1514:C1519="",S1513:U1519=""), "FALSE","TRUE"),"FALSE")</f>
        <v>FALSE</v>
      </c>
      <c r="Z1516" s="1"/>
    </row>
    <row r="1517" spans="2:26" hidden="1" outlineLevel="1" x14ac:dyDescent="0.4">
      <c r="B1517" s="7" t="s">
        <v>528</v>
      </c>
      <c r="C1517" s="8"/>
      <c r="D1517" s="31"/>
      <c r="E1517" s="2" t="s">
        <v>529</v>
      </c>
      <c r="F1517" s="2" t="str">
        <f>IF(OR($C$87="治験計画届", $C$87="治験計画変更届"), "^$","^.{1,120}$|^$")</f>
        <v>^.{1,120}$|^$</v>
      </c>
      <c r="G1517" s="2" t="str">
        <f t="shared" ref="G1517:G1519" si="68">IF(F1517="^$", "入力しないでください","入力してください(120文字以内)")</f>
        <v>入力してください(120文字以内)</v>
      </c>
      <c r="H1517" s="2">
        <v>225</v>
      </c>
      <c r="I1517" s="2">
        <v>207</v>
      </c>
      <c r="K1517" s="2">
        <v>120</v>
      </c>
      <c r="L1517" s="2" t="s">
        <v>30</v>
      </c>
      <c r="M1517" s="2" t="s">
        <v>476</v>
      </c>
      <c r="N1517" s="2" t="s">
        <v>479</v>
      </c>
      <c r="O1517" s="2" t="s">
        <v>520</v>
      </c>
      <c r="Q1517" s="1"/>
      <c r="S1517" s="9"/>
      <c r="T1517" s="10"/>
      <c r="U1517" s="8"/>
      <c r="W1517" s="2" t="s">
        <v>468</v>
      </c>
      <c r="X1517" s="45" t="str" cm="1">
        <f t="array" ref="X1517">IF(X1298="TRUE",IF(AND(C1513&lt;&gt;1,C1514:C1519="",S1513:U1519=""), "FALSE","TRUE"),"FALSE")</f>
        <v>FALSE</v>
      </c>
      <c r="Z1517" s="1"/>
    </row>
    <row r="1518" spans="2:26" hidden="1" outlineLevel="1" x14ac:dyDescent="0.4">
      <c r="B1518" s="7" t="s">
        <v>530</v>
      </c>
      <c r="C1518" s="8"/>
      <c r="D1518" s="31"/>
      <c r="E1518" s="2" t="s">
        <v>566</v>
      </c>
      <c r="F1518" s="2" t="str">
        <f>IF(OR($C$87="治験計画届", $C$87="治験計画変更届"), "^$","^.{1,120}$|^$")</f>
        <v>^.{1,120}$|^$</v>
      </c>
      <c r="G1518" s="2" t="str">
        <f t="shared" si="68"/>
        <v>入力してください(120文字以内)</v>
      </c>
      <c r="H1518" s="2">
        <v>225</v>
      </c>
      <c r="I1518" s="2">
        <v>207</v>
      </c>
      <c r="K1518" s="2">
        <v>120</v>
      </c>
      <c r="L1518" s="2" t="s">
        <v>30</v>
      </c>
      <c r="M1518" s="2" t="s">
        <v>476</v>
      </c>
      <c r="N1518" s="2" t="s">
        <v>479</v>
      </c>
      <c r="O1518" s="2" t="s">
        <v>520</v>
      </c>
      <c r="Q1518" s="1"/>
      <c r="S1518" s="9"/>
      <c r="T1518" s="10"/>
      <c r="U1518" s="8"/>
      <c r="W1518" s="2" t="s">
        <v>468</v>
      </c>
      <c r="X1518" s="45" t="str" cm="1">
        <f t="array" ref="X1518">IF(X1298="TRUE",IF(AND(C1513&lt;&gt;1,C1514:C1519="",S1513:U1519=""), "FALSE","TRUE"),"FALSE")</f>
        <v>FALSE</v>
      </c>
      <c r="Z1518" s="1"/>
    </row>
    <row r="1519" spans="2:26" hidden="1" outlineLevel="1" x14ac:dyDescent="0.4">
      <c r="B1519" s="7" t="s">
        <v>532</v>
      </c>
      <c r="C1519" s="8"/>
      <c r="D1519" s="31"/>
      <c r="E1519" s="2" t="s">
        <v>533</v>
      </c>
      <c r="F1519" s="2" t="str">
        <f>IF(OR($C$87="治験計画届", $C$87="治験計画変更届"), "^$","^.{1,120}$|^$")</f>
        <v>^.{1,120}$|^$</v>
      </c>
      <c r="G1519" s="2" t="str">
        <f t="shared" si="68"/>
        <v>入力してください(120文字以内)</v>
      </c>
      <c r="H1519" s="2">
        <v>225</v>
      </c>
      <c r="I1519" s="2">
        <v>207</v>
      </c>
      <c r="K1519" s="2">
        <v>120</v>
      </c>
      <c r="L1519" s="2" t="s">
        <v>30</v>
      </c>
      <c r="M1519" s="2" t="s">
        <v>476</v>
      </c>
      <c r="N1519" s="2" t="s">
        <v>479</v>
      </c>
      <c r="O1519" s="2" t="s">
        <v>520</v>
      </c>
      <c r="Q1519" s="1"/>
      <c r="S1519" s="9"/>
      <c r="T1519" s="10"/>
      <c r="U1519" s="8"/>
      <c r="W1519" s="2" t="s">
        <v>468</v>
      </c>
      <c r="X1519" s="45" t="str" cm="1">
        <f t="array" ref="X1519">IF(X1298="TRUE",IF(AND(C1513&lt;&gt;1,C1514:C1519="",S1513:U1519=""), "FALSE","TRUE"),"FALSE")</f>
        <v>FALSE</v>
      </c>
      <c r="Z1519" s="1"/>
    </row>
    <row r="1520" spans="2:26" x14ac:dyDescent="0.4">
      <c r="B1520" s="3" t="s">
        <v>19</v>
      </c>
      <c r="I1520" s="2">
        <v>207</v>
      </c>
      <c r="Q1520" s="1"/>
      <c r="S1520" s="6" t="s">
        <v>36</v>
      </c>
      <c r="T1520" s="6" t="s">
        <v>37</v>
      </c>
      <c r="U1520" s="6" t="s">
        <v>38</v>
      </c>
      <c r="Z1520" s="1"/>
    </row>
    <row r="1521" spans="2:26" x14ac:dyDescent="0.4">
      <c r="B1521" s="7" t="s">
        <v>534</v>
      </c>
      <c r="C1521" s="5"/>
      <c r="D1521" s="30"/>
      <c r="E1521" s="2" t="s">
        <v>535</v>
      </c>
      <c r="F1521" s="2" t="s">
        <v>190</v>
      </c>
      <c r="G1521" s="2" t="s">
        <v>536</v>
      </c>
      <c r="I1521" s="2">
        <v>207</v>
      </c>
      <c r="K1521" s="2">
        <v>4</v>
      </c>
      <c r="L1521" s="2" t="s">
        <v>30</v>
      </c>
      <c r="M1521" s="2" t="s">
        <v>476</v>
      </c>
      <c r="N1521" s="2" t="s">
        <v>479</v>
      </c>
      <c r="Q1521" s="1"/>
      <c r="S1521" s="9"/>
      <c r="T1521" s="10"/>
      <c r="U1521" s="8"/>
      <c r="W1521" s="2" t="s">
        <v>567</v>
      </c>
      <c r="X1521" s="2" t="str">
        <f t="shared" ref="X1521:X1522" si="69">X$1298</f>
        <v>FALSE</v>
      </c>
      <c r="Z1521" s="1"/>
    </row>
    <row r="1522" spans="2:26" x14ac:dyDescent="0.4">
      <c r="B1522" s="7" t="s">
        <v>537</v>
      </c>
      <c r="C1522" s="5"/>
      <c r="D1522" s="30"/>
      <c r="E1522" s="2" t="s">
        <v>538</v>
      </c>
      <c r="F1522" s="2" t="str">
        <f>IF(OR($C$87="治験終了届", $C$87="治験中止届"),"^\d{1,4}$","^$")</f>
        <v>^$</v>
      </c>
      <c r="G1522" s="2" t="str">
        <f>IF(F1522="^$","入力しないでください","半角数字を入力してください(4桁以内)")</f>
        <v>入力しないでください</v>
      </c>
      <c r="I1522" s="2">
        <v>207</v>
      </c>
      <c r="K1522" s="2">
        <v>4</v>
      </c>
      <c r="L1522" s="2" t="s">
        <v>30</v>
      </c>
      <c r="M1522" s="2" t="s">
        <v>476</v>
      </c>
      <c r="N1522" s="2" t="s">
        <v>479</v>
      </c>
      <c r="Q1522" s="1"/>
      <c r="S1522" s="9"/>
      <c r="T1522" s="10"/>
      <c r="U1522" s="8"/>
      <c r="W1522" s="2" t="s">
        <v>567</v>
      </c>
      <c r="X1522" s="2" t="str">
        <f t="shared" si="69"/>
        <v>FALSE</v>
      </c>
      <c r="Z1522" s="1"/>
    </row>
    <row r="1523" spans="2:26" x14ac:dyDescent="0.4">
      <c r="B1523" s="3" t="s">
        <v>19</v>
      </c>
      <c r="I1523" s="2">
        <v>207</v>
      </c>
      <c r="Q1523" s="1"/>
      <c r="Z1523" s="1"/>
    </row>
    <row r="1524" spans="2:26" x14ac:dyDescent="0.4">
      <c r="B1524" s="50" t="s">
        <v>539</v>
      </c>
      <c r="C1524" s="50"/>
      <c r="D1524" s="33"/>
      <c r="E1524" s="2" t="s">
        <v>540</v>
      </c>
      <c r="I1524" s="2">
        <v>207</v>
      </c>
      <c r="L1524" s="2" t="s">
        <v>541</v>
      </c>
      <c r="M1524" s="2" t="s">
        <v>476</v>
      </c>
      <c r="N1524" s="2" t="s">
        <v>479</v>
      </c>
      <c r="O1524" s="2" t="s">
        <v>540</v>
      </c>
      <c r="Q1524" s="1"/>
      <c r="R1524" s="2" t="str">
        <f>IF(AND(C1526="",C1527="",C1528="",C1529=""), "TRUE", "FALSE")</f>
        <v>TRUE</v>
      </c>
      <c r="S1524" s="6" t="s">
        <v>36</v>
      </c>
      <c r="T1524" s="6" t="s">
        <v>37</v>
      </c>
      <c r="U1524" s="6" t="s">
        <v>38</v>
      </c>
      <c r="Z1524" s="1"/>
    </row>
    <row r="1525" spans="2:26" x14ac:dyDescent="0.4">
      <c r="B1525" s="7" t="s">
        <v>134</v>
      </c>
      <c r="C1525" s="5">
        <v>1</v>
      </c>
      <c r="D1525" s="30"/>
      <c r="E1525" s="2" t="s">
        <v>392</v>
      </c>
      <c r="F1525" s="2" t="s">
        <v>106</v>
      </c>
      <c r="G1525" s="2" t="s">
        <v>103</v>
      </c>
      <c r="H1525" s="2">
        <v>235</v>
      </c>
      <c r="I1525" s="2">
        <v>207</v>
      </c>
      <c r="K1525" s="2">
        <v>3</v>
      </c>
      <c r="L1525" s="2" t="s">
        <v>136</v>
      </c>
      <c r="M1525" s="2" t="s">
        <v>476</v>
      </c>
      <c r="N1525" s="2" t="s">
        <v>479</v>
      </c>
      <c r="O1525" s="2" t="s">
        <v>540</v>
      </c>
      <c r="Q1525" s="1"/>
      <c r="S1525" s="9"/>
      <c r="T1525" s="10"/>
      <c r="U1525" s="8"/>
      <c r="V1525" s="2" t="s">
        <v>105</v>
      </c>
      <c r="W1525" s="2" t="s">
        <v>561</v>
      </c>
      <c r="X1525" s="45" t="str" cm="1">
        <f t="array" ref="X1525">IF(X1298="TRUE",IF(AND(C1525&lt;&gt;1,C1526:C1529="",S1525:U1529=""), "FALSE","TRUE"),"FALSE")</f>
        <v>FALSE</v>
      </c>
      <c r="Z1525" s="1"/>
    </row>
    <row r="1526" spans="2:26" x14ac:dyDescent="0.4">
      <c r="B1526" s="7" t="s">
        <v>237</v>
      </c>
      <c r="C1526" s="8"/>
      <c r="D1526" s="31"/>
      <c r="E1526" s="2" t="s">
        <v>542</v>
      </c>
      <c r="F1526" s="2" t="s">
        <v>233</v>
      </c>
      <c r="G1526" s="2" t="s">
        <v>239</v>
      </c>
      <c r="H1526" s="2">
        <v>235</v>
      </c>
      <c r="I1526" s="2">
        <v>207</v>
      </c>
      <c r="K1526" s="2">
        <v>60</v>
      </c>
      <c r="L1526" s="2" t="s">
        <v>30</v>
      </c>
      <c r="M1526" s="2" t="s">
        <v>476</v>
      </c>
      <c r="N1526" s="2" t="s">
        <v>479</v>
      </c>
      <c r="O1526" s="2" t="s">
        <v>540</v>
      </c>
      <c r="Q1526" s="1"/>
      <c r="S1526" s="9"/>
      <c r="T1526" s="10"/>
      <c r="U1526" s="8"/>
      <c r="W1526" s="2" t="s">
        <v>568</v>
      </c>
      <c r="X1526" s="45" t="str" cm="1">
        <f t="array" ref="X1526">IF(X1298="TRUE",IF(AND(C1525&lt;&gt;1,C1526:C1529="",S1525:U1529=""), "FALSE","TRUE"),"FALSE")</f>
        <v>FALSE</v>
      </c>
      <c r="Z1526" s="1"/>
    </row>
    <row r="1527" spans="2:26" x14ac:dyDescent="0.4">
      <c r="B1527" s="7" t="s">
        <v>240</v>
      </c>
      <c r="C1527" s="8"/>
      <c r="D1527" s="31"/>
      <c r="E1527" s="2" t="s">
        <v>543</v>
      </c>
      <c r="F1527" s="2" t="str">
        <f>IF(C1526="","^.{1,120}$|^$","^.{1,120}$")</f>
        <v>^.{1,120}$|^$</v>
      </c>
      <c r="G1527" s="2" t="s">
        <v>229</v>
      </c>
      <c r="H1527" s="2">
        <v>235</v>
      </c>
      <c r="I1527" s="2">
        <v>207</v>
      </c>
      <c r="K1527" s="2">
        <v>120</v>
      </c>
      <c r="L1527" s="2" t="s">
        <v>30</v>
      </c>
      <c r="M1527" s="2" t="s">
        <v>476</v>
      </c>
      <c r="N1527" s="2" t="s">
        <v>479</v>
      </c>
      <c r="O1527" s="2" t="s">
        <v>540</v>
      </c>
      <c r="Q1527" s="1"/>
      <c r="S1527" s="9"/>
      <c r="T1527" s="10"/>
      <c r="U1527" s="8"/>
      <c r="W1527" s="2" t="s">
        <v>468</v>
      </c>
      <c r="X1527" s="45" t="str" cm="1">
        <f t="array" ref="X1527">IF(X1298="TRUE",IF(AND(C1525&lt;&gt;1,C1526:C1529="",S1525:U1529=""), "FALSE","TRUE"),"FALSE")</f>
        <v>FALSE</v>
      </c>
      <c r="Z1527" s="1"/>
    </row>
    <row r="1528" spans="2:26" x14ac:dyDescent="0.4">
      <c r="B1528" s="7" t="s">
        <v>243</v>
      </c>
      <c r="C1528" s="8"/>
      <c r="D1528" s="31"/>
      <c r="E1528" s="2" t="s">
        <v>544</v>
      </c>
      <c r="F1528" s="2" t="s">
        <v>116</v>
      </c>
      <c r="G1528" s="2" t="s">
        <v>115</v>
      </c>
      <c r="H1528" s="2">
        <v>235</v>
      </c>
      <c r="I1528" s="2">
        <v>207</v>
      </c>
      <c r="K1528" s="2">
        <v>120</v>
      </c>
      <c r="L1528" s="2" t="s">
        <v>30</v>
      </c>
      <c r="M1528" s="2" t="s">
        <v>476</v>
      </c>
      <c r="N1528" s="2" t="s">
        <v>479</v>
      </c>
      <c r="O1528" s="2" t="s">
        <v>540</v>
      </c>
      <c r="Q1528" s="1"/>
      <c r="S1528" s="9"/>
      <c r="T1528" s="10"/>
      <c r="U1528" s="8"/>
      <c r="W1528" s="2" t="s">
        <v>468</v>
      </c>
      <c r="X1528" s="45" t="str" cm="1">
        <f t="array" ref="X1528">IF(X1298="TRUE",IF(AND(C1525&lt;&gt;1,C1526:C1529="",S1525:U1529=""), "FALSE","TRUE"),"FALSE")</f>
        <v>FALSE</v>
      </c>
      <c r="Z1528" s="1"/>
    </row>
    <row r="1529" spans="2:26" collapsed="1" x14ac:dyDescent="0.4">
      <c r="B1529" s="7" t="s">
        <v>245</v>
      </c>
      <c r="C1529" s="8"/>
      <c r="D1529" s="31"/>
      <c r="E1529" s="2" t="s">
        <v>545</v>
      </c>
      <c r="F1529" s="2" t="str">
        <f>IF(C1526="","^.{1,1024}$|^$","^.{1,1024}$")</f>
        <v>^.{1,1024}$|^$</v>
      </c>
      <c r="G1529" s="2" t="s">
        <v>247</v>
      </c>
      <c r="H1529" s="2">
        <v>235</v>
      </c>
      <c r="I1529" s="2">
        <v>207</v>
      </c>
      <c r="K1529" s="2">
        <v>1024</v>
      </c>
      <c r="L1529" s="2" t="s">
        <v>30</v>
      </c>
      <c r="M1529" s="2" t="s">
        <v>476</v>
      </c>
      <c r="N1529" s="2" t="s">
        <v>479</v>
      </c>
      <c r="O1529" s="2" t="s">
        <v>540</v>
      </c>
      <c r="Q1529" s="1"/>
      <c r="S1529" s="9"/>
      <c r="T1529" s="10"/>
      <c r="U1529" s="8"/>
      <c r="W1529" s="2" t="s">
        <v>471</v>
      </c>
      <c r="X1529" s="45" t="str" cm="1">
        <f t="array" ref="X1529">IF(X1298="TRUE",IF(AND(C1525&lt;&gt;1,C1526:C1529="",S1525:U1529=""), "FALSE","TRUE"),"FALSE")</f>
        <v>FALSE</v>
      </c>
      <c r="Z1529" s="1"/>
    </row>
    <row r="1530" spans="2:26" hidden="1" outlineLevel="1" x14ac:dyDescent="0.4">
      <c r="B1530" s="7" t="s">
        <v>134</v>
      </c>
      <c r="C1530" s="5">
        <v>2</v>
      </c>
      <c r="D1530" s="30"/>
      <c r="E1530" s="2" t="s">
        <v>392</v>
      </c>
      <c r="F1530" s="2" t="s">
        <v>106</v>
      </c>
      <c r="G1530" s="2" t="s">
        <v>103</v>
      </c>
      <c r="H1530" s="2">
        <v>235</v>
      </c>
      <c r="I1530" s="2">
        <v>207</v>
      </c>
      <c r="K1530" s="2">
        <v>3</v>
      </c>
      <c r="L1530" s="2" t="s">
        <v>136</v>
      </c>
      <c r="M1530" s="2" t="s">
        <v>476</v>
      </c>
      <c r="N1530" s="2" t="s">
        <v>479</v>
      </c>
      <c r="O1530" s="2" t="s">
        <v>540</v>
      </c>
      <c r="Q1530" s="1"/>
      <c r="S1530" s="9"/>
      <c r="T1530" s="10"/>
      <c r="U1530" s="8"/>
      <c r="V1530" s="2" t="s">
        <v>105</v>
      </c>
      <c r="W1530" s="2" t="s">
        <v>561</v>
      </c>
      <c r="X1530" s="45" t="str" cm="1">
        <f t="array" ref="X1530">IF(X1298="TRUE",IF(AND(C1530&lt;&gt;1,C1531:C1534="",S1530:U1534=""), "FALSE","TRUE"),"FALSE")</f>
        <v>FALSE</v>
      </c>
      <c r="Z1530" s="1"/>
    </row>
    <row r="1531" spans="2:26" hidden="1" outlineLevel="1" x14ac:dyDescent="0.4">
      <c r="B1531" s="7" t="s">
        <v>237</v>
      </c>
      <c r="C1531" s="8"/>
      <c r="D1531" s="31"/>
      <c r="E1531" s="2" t="s">
        <v>542</v>
      </c>
      <c r="F1531" s="2" t="s">
        <v>233</v>
      </c>
      <c r="G1531" s="2" t="s">
        <v>239</v>
      </c>
      <c r="H1531" s="2">
        <v>235</v>
      </c>
      <c r="I1531" s="2">
        <v>207</v>
      </c>
      <c r="K1531" s="2">
        <v>60</v>
      </c>
      <c r="L1531" s="2" t="s">
        <v>30</v>
      </c>
      <c r="M1531" s="2" t="s">
        <v>476</v>
      </c>
      <c r="N1531" s="2" t="s">
        <v>479</v>
      </c>
      <c r="O1531" s="2" t="s">
        <v>540</v>
      </c>
      <c r="Q1531" s="1"/>
      <c r="S1531" s="9"/>
      <c r="T1531" s="10"/>
      <c r="U1531" s="8"/>
      <c r="W1531" s="2" t="s">
        <v>568</v>
      </c>
      <c r="X1531" s="45" t="str" cm="1">
        <f t="array" ref="X1531">IF(X1298="TRUE",IF(AND(C1530&lt;&gt;1,C1531:C1534="",S1530:U1534=""), "FALSE","TRUE"),"FALSE")</f>
        <v>FALSE</v>
      </c>
      <c r="Z1531" s="1"/>
    </row>
    <row r="1532" spans="2:26" hidden="1" outlineLevel="1" x14ac:dyDescent="0.4">
      <c r="B1532" s="7" t="s">
        <v>240</v>
      </c>
      <c r="C1532" s="8"/>
      <c r="D1532" s="31"/>
      <c r="E1532" s="2" t="s">
        <v>543</v>
      </c>
      <c r="F1532" s="2" t="str">
        <f>IF(C1531="","^.{1,120}$|^$","^.{1,120}$")</f>
        <v>^.{1,120}$|^$</v>
      </c>
      <c r="G1532" s="2" t="s">
        <v>229</v>
      </c>
      <c r="H1532" s="2">
        <v>235</v>
      </c>
      <c r="I1532" s="2">
        <v>207</v>
      </c>
      <c r="K1532" s="2">
        <v>120</v>
      </c>
      <c r="L1532" s="2" t="s">
        <v>30</v>
      </c>
      <c r="M1532" s="2" t="s">
        <v>476</v>
      </c>
      <c r="N1532" s="2" t="s">
        <v>479</v>
      </c>
      <c r="O1532" s="2" t="s">
        <v>540</v>
      </c>
      <c r="Q1532" s="1"/>
      <c r="S1532" s="9"/>
      <c r="T1532" s="10"/>
      <c r="U1532" s="8"/>
      <c r="W1532" s="2" t="s">
        <v>468</v>
      </c>
      <c r="X1532" s="45" t="str" cm="1">
        <f t="array" ref="X1532">IF(X1298="TRUE",IF(AND(C1530&lt;&gt;1,C1531:C1534="",S1530:U1534=""), "FALSE","TRUE"),"FALSE")</f>
        <v>FALSE</v>
      </c>
      <c r="Z1532" s="1"/>
    </row>
    <row r="1533" spans="2:26" hidden="1" outlineLevel="1" x14ac:dyDescent="0.4">
      <c r="B1533" s="7" t="s">
        <v>243</v>
      </c>
      <c r="C1533" s="8"/>
      <c r="D1533" s="31"/>
      <c r="E1533" s="2" t="s">
        <v>544</v>
      </c>
      <c r="F1533" s="2" t="s">
        <v>116</v>
      </c>
      <c r="G1533" s="2" t="s">
        <v>115</v>
      </c>
      <c r="H1533" s="2">
        <v>235</v>
      </c>
      <c r="I1533" s="2">
        <v>207</v>
      </c>
      <c r="K1533" s="2">
        <v>120</v>
      </c>
      <c r="L1533" s="2" t="s">
        <v>30</v>
      </c>
      <c r="M1533" s="2" t="s">
        <v>476</v>
      </c>
      <c r="N1533" s="2" t="s">
        <v>479</v>
      </c>
      <c r="O1533" s="2" t="s">
        <v>540</v>
      </c>
      <c r="Q1533" s="1"/>
      <c r="S1533" s="9"/>
      <c r="T1533" s="10"/>
      <c r="U1533" s="8"/>
      <c r="W1533" s="2" t="s">
        <v>468</v>
      </c>
      <c r="X1533" s="45" t="str" cm="1">
        <f t="array" ref="X1533">IF(X1298="TRUE",IF(AND(C1530&lt;&gt;1,C1531:C1534="",S1530:U1534=""), "FALSE","TRUE"),"FALSE")</f>
        <v>FALSE</v>
      </c>
      <c r="Z1533" s="1"/>
    </row>
    <row r="1534" spans="2:26" hidden="1" outlineLevel="1" x14ac:dyDescent="0.4">
      <c r="B1534" s="7" t="s">
        <v>245</v>
      </c>
      <c r="C1534" s="8"/>
      <c r="D1534" s="31"/>
      <c r="E1534" s="2" t="s">
        <v>545</v>
      </c>
      <c r="F1534" s="2" t="str">
        <f>IF(C1531="","^.{1,1024}$|^$","^.{1,1024}$")</f>
        <v>^.{1,1024}$|^$</v>
      </c>
      <c r="G1534" s="2" t="s">
        <v>247</v>
      </c>
      <c r="H1534" s="2">
        <v>235</v>
      </c>
      <c r="I1534" s="2">
        <v>207</v>
      </c>
      <c r="K1534" s="2">
        <v>1024</v>
      </c>
      <c r="L1534" s="2" t="s">
        <v>30</v>
      </c>
      <c r="M1534" s="2" t="s">
        <v>476</v>
      </c>
      <c r="N1534" s="2" t="s">
        <v>479</v>
      </c>
      <c r="O1534" s="2" t="s">
        <v>540</v>
      </c>
      <c r="Q1534" s="1"/>
      <c r="S1534" s="9"/>
      <c r="T1534" s="10"/>
      <c r="U1534" s="8"/>
      <c r="W1534" s="2" t="s">
        <v>471</v>
      </c>
      <c r="X1534" s="45" t="str" cm="1">
        <f t="array" ref="X1534">IF(X1298="TRUE",IF(AND(C1530&lt;&gt;1,C1531:C1534="",S1530:U1534=""), "FALSE","TRUE"),"FALSE")</f>
        <v>FALSE</v>
      </c>
      <c r="Z1534" s="1"/>
    </row>
    <row r="1535" spans="2:26" hidden="1" outlineLevel="1" x14ac:dyDescent="0.4">
      <c r="B1535" s="7" t="s">
        <v>134</v>
      </c>
      <c r="C1535" s="5">
        <v>3</v>
      </c>
      <c r="D1535" s="30"/>
      <c r="E1535" s="2" t="s">
        <v>392</v>
      </c>
      <c r="F1535" s="2" t="s">
        <v>106</v>
      </c>
      <c r="G1535" s="2" t="s">
        <v>103</v>
      </c>
      <c r="H1535" s="2">
        <v>235</v>
      </c>
      <c r="I1535" s="2">
        <v>207</v>
      </c>
      <c r="K1535" s="2">
        <v>3</v>
      </c>
      <c r="L1535" s="2" t="s">
        <v>136</v>
      </c>
      <c r="M1535" s="2" t="s">
        <v>476</v>
      </c>
      <c r="N1535" s="2" t="s">
        <v>479</v>
      </c>
      <c r="O1535" s="2" t="s">
        <v>540</v>
      </c>
      <c r="Q1535" s="1"/>
      <c r="S1535" s="9"/>
      <c r="T1535" s="10"/>
      <c r="U1535" s="8"/>
      <c r="V1535" s="2" t="s">
        <v>105</v>
      </c>
      <c r="W1535" s="2" t="s">
        <v>561</v>
      </c>
      <c r="X1535" s="45" t="str" cm="1">
        <f t="array" ref="X1535">IF(X1298="TRUE",IF(AND(C1535&lt;&gt;1,C1536:C1539="",S1535:U1539=""), "FALSE","TRUE"),"FALSE")</f>
        <v>FALSE</v>
      </c>
      <c r="Z1535" s="1"/>
    </row>
    <row r="1536" spans="2:26" hidden="1" outlineLevel="1" x14ac:dyDescent="0.4">
      <c r="B1536" s="7" t="s">
        <v>237</v>
      </c>
      <c r="C1536" s="8"/>
      <c r="D1536" s="31"/>
      <c r="E1536" s="2" t="s">
        <v>542</v>
      </c>
      <c r="F1536" s="2" t="s">
        <v>233</v>
      </c>
      <c r="G1536" s="2" t="s">
        <v>239</v>
      </c>
      <c r="H1536" s="2">
        <v>235</v>
      </c>
      <c r="I1536" s="2">
        <v>207</v>
      </c>
      <c r="K1536" s="2">
        <v>60</v>
      </c>
      <c r="L1536" s="2" t="s">
        <v>30</v>
      </c>
      <c r="M1536" s="2" t="s">
        <v>476</v>
      </c>
      <c r="N1536" s="2" t="s">
        <v>479</v>
      </c>
      <c r="O1536" s="2" t="s">
        <v>540</v>
      </c>
      <c r="Q1536" s="1"/>
      <c r="S1536" s="9"/>
      <c r="T1536" s="10"/>
      <c r="U1536" s="8"/>
      <c r="W1536" s="2" t="s">
        <v>568</v>
      </c>
      <c r="X1536" s="45" t="str" cm="1">
        <f t="array" ref="X1536">IF(X1298="TRUE",IF(AND(C1535&lt;&gt;1,C1536:C1539="",S1535:U1539=""), "FALSE","TRUE"),"FALSE")</f>
        <v>FALSE</v>
      </c>
      <c r="Z1536" s="1"/>
    </row>
    <row r="1537" spans="2:26" hidden="1" outlineLevel="1" x14ac:dyDescent="0.4">
      <c r="B1537" s="7" t="s">
        <v>240</v>
      </c>
      <c r="C1537" s="8"/>
      <c r="D1537" s="31"/>
      <c r="E1537" s="2" t="s">
        <v>543</v>
      </c>
      <c r="F1537" s="2" t="str">
        <f>IF(C1536="","^.{1,120}$|^$","^.{1,120}$")</f>
        <v>^.{1,120}$|^$</v>
      </c>
      <c r="G1537" s="2" t="s">
        <v>229</v>
      </c>
      <c r="H1537" s="2">
        <v>235</v>
      </c>
      <c r="I1537" s="2">
        <v>207</v>
      </c>
      <c r="K1537" s="2">
        <v>120</v>
      </c>
      <c r="L1537" s="2" t="s">
        <v>30</v>
      </c>
      <c r="M1537" s="2" t="s">
        <v>476</v>
      </c>
      <c r="N1537" s="2" t="s">
        <v>479</v>
      </c>
      <c r="O1537" s="2" t="s">
        <v>540</v>
      </c>
      <c r="Q1537" s="1"/>
      <c r="S1537" s="9"/>
      <c r="T1537" s="10"/>
      <c r="U1537" s="8"/>
      <c r="W1537" s="2" t="s">
        <v>468</v>
      </c>
      <c r="X1537" s="45" t="str" cm="1">
        <f t="array" ref="X1537">IF(X1298="TRUE",IF(AND(C1535&lt;&gt;1,C1536:C1539="",S1535:U1539=""), "FALSE","TRUE"),"FALSE")</f>
        <v>FALSE</v>
      </c>
      <c r="Z1537" s="1"/>
    </row>
    <row r="1538" spans="2:26" hidden="1" outlineLevel="1" x14ac:dyDescent="0.4">
      <c r="B1538" s="7" t="s">
        <v>243</v>
      </c>
      <c r="C1538" s="8"/>
      <c r="D1538" s="31"/>
      <c r="E1538" s="2" t="s">
        <v>544</v>
      </c>
      <c r="F1538" s="2" t="s">
        <v>116</v>
      </c>
      <c r="G1538" s="2" t="s">
        <v>115</v>
      </c>
      <c r="H1538" s="2">
        <v>235</v>
      </c>
      <c r="I1538" s="2">
        <v>207</v>
      </c>
      <c r="K1538" s="2">
        <v>120</v>
      </c>
      <c r="L1538" s="2" t="s">
        <v>30</v>
      </c>
      <c r="M1538" s="2" t="s">
        <v>476</v>
      </c>
      <c r="N1538" s="2" t="s">
        <v>479</v>
      </c>
      <c r="O1538" s="2" t="s">
        <v>540</v>
      </c>
      <c r="Q1538" s="1"/>
      <c r="S1538" s="9"/>
      <c r="T1538" s="10"/>
      <c r="U1538" s="8"/>
      <c r="W1538" s="2" t="s">
        <v>468</v>
      </c>
      <c r="X1538" s="45" t="str" cm="1">
        <f t="array" ref="X1538">IF(X1298="TRUE",IF(AND(C1535&lt;&gt;1,C1536:C1539="",S1535:U1539=""), "FALSE","TRUE"),"FALSE")</f>
        <v>FALSE</v>
      </c>
      <c r="Z1538" s="1"/>
    </row>
    <row r="1539" spans="2:26" hidden="1" outlineLevel="1" x14ac:dyDescent="0.4">
      <c r="B1539" s="7" t="s">
        <v>245</v>
      </c>
      <c r="C1539" s="8"/>
      <c r="D1539" s="31"/>
      <c r="E1539" s="2" t="s">
        <v>545</v>
      </c>
      <c r="F1539" s="2" t="str">
        <f>IF(C1536="","^.{1,1024}$|^$","^.{1,1024}$")</f>
        <v>^.{1,1024}$|^$</v>
      </c>
      <c r="G1539" s="2" t="s">
        <v>247</v>
      </c>
      <c r="H1539" s="2">
        <v>235</v>
      </c>
      <c r="I1539" s="2">
        <v>207</v>
      </c>
      <c r="K1539" s="2">
        <v>1024</v>
      </c>
      <c r="L1539" s="2" t="s">
        <v>30</v>
      </c>
      <c r="M1539" s="2" t="s">
        <v>476</v>
      </c>
      <c r="N1539" s="2" t="s">
        <v>479</v>
      </c>
      <c r="O1539" s="2" t="s">
        <v>540</v>
      </c>
      <c r="Q1539" s="1"/>
      <c r="S1539" s="9"/>
      <c r="T1539" s="10"/>
      <c r="U1539" s="8"/>
      <c r="W1539" s="2" t="s">
        <v>471</v>
      </c>
      <c r="X1539" s="45" t="str" cm="1">
        <f t="array" ref="X1539">IF(X1298="TRUE",IF(AND(C1535&lt;&gt;1,C1536:C1539="",S1535:U1539=""), "FALSE","TRUE"),"FALSE")</f>
        <v>FALSE</v>
      </c>
      <c r="Z1539" s="1"/>
    </row>
    <row r="1540" spans="2:26" hidden="1" outlineLevel="1" x14ac:dyDescent="0.4">
      <c r="B1540" s="7" t="s">
        <v>134</v>
      </c>
      <c r="C1540" s="5">
        <v>4</v>
      </c>
      <c r="D1540" s="30"/>
      <c r="E1540" s="2" t="s">
        <v>392</v>
      </c>
      <c r="F1540" s="2" t="s">
        <v>106</v>
      </c>
      <c r="G1540" s="2" t="s">
        <v>103</v>
      </c>
      <c r="H1540" s="2">
        <v>235</v>
      </c>
      <c r="I1540" s="2">
        <v>207</v>
      </c>
      <c r="K1540" s="2">
        <v>3</v>
      </c>
      <c r="L1540" s="2" t="s">
        <v>136</v>
      </c>
      <c r="M1540" s="2" t="s">
        <v>476</v>
      </c>
      <c r="N1540" s="2" t="s">
        <v>479</v>
      </c>
      <c r="O1540" s="2" t="s">
        <v>540</v>
      </c>
      <c r="Q1540" s="1"/>
      <c r="S1540" s="9"/>
      <c r="T1540" s="10"/>
      <c r="U1540" s="8"/>
      <c r="V1540" s="2" t="s">
        <v>105</v>
      </c>
      <c r="W1540" s="2" t="s">
        <v>561</v>
      </c>
      <c r="X1540" s="45" t="str" cm="1">
        <f t="array" ref="X1540">IF(X1298="TRUE",IF(AND(C1540&lt;&gt;1,C1541:C1544="",S1540:U1544=""), "FALSE","TRUE"),"FALSE")</f>
        <v>FALSE</v>
      </c>
      <c r="Z1540" s="1"/>
    </row>
    <row r="1541" spans="2:26" hidden="1" outlineLevel="1" x14ac:dyDescent="0.4">
      <c r="B1541" s="7" t="s">
        <v>237</v>
      </c>
      <c r="C1541" s="8"/>
      <c r="D1541" s="31"/>
      <c r="E1541" s="2" t="s">
        <v>542</v>
      </c>
      <c r="F1541" s="2" t="s">
        <v>233</v>
      </c>
      <c r="G1541" s="2" t="s">
        <v>239</v>
      </c>
      <c r="H1541" s="2">
        <v>235</v>
      </c>
      <c r="I1541" s="2">
        <v>207</v>
      </c>
      <c r="K1541" s="2">
        <v>60</v>
      </c>
      <c r="L1541" s="2" t="s">
        <v>30</v>
      </c>
      <c r="M1541" s="2" t="s">
        <v>476</v>
      </c>
      <c r="N1541" s="2" t="s">
        <v>479</v>
      </c>
      <c r="O1541" s="2" t="s">
        <v>540</v>
      </c>
      <c r="Q1541" s="1"/>
      <c r="S1541" s="9"/>
      <c r="T1541" s="10"/>
      <c r="U1541" s="8"/>
      <c r="W1541" s="2" t="s">
        <v>568</v>
      </c>
      <c r="X1541" s="45" t="str" cm="1">
        <f t="array" ref="X1541">IF(X1298="TRUE",IF(AND(C1540&lt;&gt;1,C1541:C1544="",S1540:U1544=""), "FALSE","TRUE"),"FALSE")</f>
        <v>FALSE</v>
      </c>
      <c r="Z1541" s="1"/>
    </row>
    <row r="1542" spans="2:26" hidden="1" outlineLevel="1" x14ac:dyDescent="0.4">
      <c r="B1542" s="7" t="s">
        <v>240</v>
      </c>
      <c r="C1542" s="8"/>
      <c r="D1542" s="31"/>
      <c r="E1542" s="2" t="s">
        <v>543</v>
      </c>
      <c r="F1542" s="2" t="str">
        <f>IF(C1541="","^.{1,120}$|^$","^.{1,120}$")</f>
        <v>^.{1,120}$|^$</v>
      </c>
      <c r="G1542" s="2" t="s">
        <v>229</v>
      </c>
      <c r="H1542" s="2">
        <v>235</v>
      </c>
      <c r="I1542" s="2">
        <v>207</v>
      </c>
      <c r="K1542" s="2">
        <v>120</v>
      </c>
      <c r="L1542" s="2" t="s">
        <v>30</v>
      </c>
      <c r="M1542" s="2" t="s">
        <v>476</v>
      </c>
      <c r="N1542" s="2" t="s">
        <v>479</v>
      </c>
      <c r="O1542" s="2" t="s">
        <v>540</v>
      </c>
      <c r="Q1542" s="1"/>
      <c r="S1542" s="9"/>
      <c r="T1542" s="10"/>
      <c r="U1542" s="8"/>
      <c r="W1542" s="2" t="s">
        <v>468</v>
      </c>
      <c r="X1542" s="45" t="str" cm="1">
        <f t="array" ref="X1542">IF(X1298="TRUE",IF(AND(C1540&lt;&gt;1,C1541:C1544="",S1540:U1544=""), "FALSE","TRUE"),"FALSE")</f>
        <v>FALSE</v>
      </c>
      <c r="Z1542" s="1"/>
    </row>
    <row r="1543" spans="2:26" hidden="1" outlineLevel="1" x14ac:dyDescent="0.4">
      <c r="B1543" s="7" t="s">
        <v>243</v>
      </c>
      <c r="C1543" s="8"/>
      <c r="D1543" s="31"/>
      <c r="E1543" s="2" t="s">
        <v>544</v>
      </c>
      <c r="F1543" s="2" t="s">
        <v>116</v>
      </c>
      <c r="G1543" s="2" t="s">
        <v>115</v>
      </c>
      <c r="H1543" s="2">
        <v>235</v>
      </c>
      <c r="I1543" s="2">
        <v>207</v>
      </c>
      <c r="K1543" s="2">
        <v>120</v>
      </c>
      <c r="L1543" s="2" t="s">
        <v>30</v>
      </c>
      <c r="M1543" s="2" t="s">
        <v>476</v>
      </c>
      <c r="N1543" s="2" t="s">
        <v>479</v>
      </c>
      <c r="O1543" s="2" t="s">
        <v>540</v>
      </c>
      <c r="Q1543" s="1"/>
      <c r="S1543" s="9"/>
      <c r="T1543" s="10"/>
      <c r="U1543" s="8"/>
      <c r="W1543" s="2" t="s">
        <v>468</v>
      </c>
      <c r="X1543" s="45" t="str" cm="1">
        <f t="array" ref="X1543">IF(X1298="TRUE",IF(AND(C1540&lt;&gt;1,C1541:C1544="",S1540:U1544=""), "FALSE","TRUE"),"FALSE")</f>
        <v>FALSE</v>
      </c>
      <c r="Z1543" s="1"/>
    </row>
    <row r="1544" spans="2:26" hidden="1" outlineLevel="1" x14ac:dyDescent="0.4">
      <c r="B1544" s="7" t="s">
        <v>245</v>
      </c>
      <c r="C1544" s="8"/>
      <c r="D1544" s="31"/>
      <c r="E1544" s="2" t="s">
        <v>545</v>
      </c>
      <c r="F1544" s="2" t="str">
        <f>IF(C1541="","^.{1,1024}$|^$","^.{1,1024}$")</f>
        <v>^.{1,1024}$|^$</v>
      </c>
      <c r="G1544" s="2" t="s">
        <v>247</v>
      </c>
      <c r="H1544" s="2">
        <v>235</v>
      </c>
      <c r="I1544" s="2">
        <v>207</v>
      </c>
      <c r="K1544" s="2">
        <v>1024</v>
      </c>
      <c r="L1544" s="2" t="s">
        <v>30</v>
      </c>
      <c r="M1544" s="2" t="s">
        <v>476</v>
      </c>
      <c r="N1544" s="2" t="s">
        <v>479</v>
      </c>
      <c r="O1544" s="2" t="s">
        <v>540</v>
      </c>
      <c r="Q1544" s="1"/>
      <c r="S1544" s="9"/>
      <c r="T1544" s="10"/>
      <c r="U1544" s="8"/>
      <c r="W1544" s="2" t="s">
        <v>471</v>
      </c>
      <c r="X1544" s="45" t="str" cm="1">
        <f t="array" ref="X1544">IF(X1298="TRUE",IF(AND(C1540&lt;&gt;1,C1541:C1544="",S1540:U1544=""), "FALSE","TRUE"),"FALSE")</f>
        <v>FALSE</v>
      </c>
      <c r="Z1544" s="1"/>
    </row>
    <row r="1545" spans="2:26" hidden="1" outlineLevel="1" x14ac:dyDescent="0.4">
      <c r="B1545" s="7" t="s">
        <v>134</v>
      </c>
      <c r="C1545" s="5">
        <v>5</v>
      </c>
      <c r="D1545" s="30"/>
      <c r="E1545" s="2" t="s">
        <v>392</v>
      </c>
      <c r="F1545" s="2" t="s">
        <v>106</v>
      </c>
      <c r="G1545" s="2" t="s">
        <v>103</v>
      </c>
      <c r="H1545" s="2">
        <v>235</v>
      </c>
      <c r="I1545" s="2">
        <v>207</v>
      </c>
      <c r="K1545" s="2">
        <v>3</v>
      </c>
      <c r="L1545" s="2" t="s">
        <v>136</v>
      </c>
      <c r="M1545" s="2" t="s">
        <v>476</v>
      </c>
      <c r="N1545" s="2" t="s">
        <v>479</v>
      </c>
      <c r="O1545" s="2" t="s">
        <v>540</v>
      </c>
      <c r="Q1545" s="1"/>
      <c r="S1545" s="9"/>
      <c r="T1545" s="10"/>
      <c r="U1545" s="8"/>
      <c r="V1545" s="2" t="s">
        <v>105</v>
      </c>
      <c r="W1545" s="2" t="s">
        <v>561</v>
      </c>
      <c r="X1545" s="45" t="str" cm="1">
        <f t="array" ref="X1545">IF(X1298="TRUE",IF(AND(C1545&lt;&gt;1,C1546:C1549="",S1545:U1549=""), "FALSE","TRUE"),"FALSE")</f>
        <v>FALSE</v>
      </c>
      <c r="Z1545" s="1"/>
    </row>
    <row r="1546" spans="2:26" hidden="1" outlineLevel="1" x14ac:dyDescent="0.4">
      <c r="B1546" s="7" t="s">
        <v>237</v>
      </c>
      <c r="C1546" s="8"/>
      <c r="D1546" s="31"/>
      <c r="E1546" s="2" t="s">
        <v>542</v>
      </c>
      <c r="F1546" s="2" t="s">
        <v>233</v>
      </c>
      <c r="G1546" s="2" t="s">
        <v>239</v>
      </c>
      <c r="H1546" s="2">
        <v>235</v>
      </c>
      <c r="I1546" s="2">
        <v>207</v>
      </c>
      <c r="K1546" s="2">
        <v>60</v>
      </c>
      <c r="L1546" s="2" t="s">
        <v>30</v>
      </c>
      <c r="M1546" s="2" t="s">
        <v>476</v>
      </c>
      <c r="N1546" s="2" t="s">
        <v>479</v>
      </c>
      <c r="O1546" s="2" t="s">
        <v>540</v>
      </c>
      <c r="Q1546" s="1"/>
      <c r="S1546" s="9"/>
      <c r="T1546" s="10"/>
      <c r="U1546" s="8"/>
      <c r="W1546" s="2" t="s">
        <v>568</v>
      </c>
      <c r="X1546" s="45" t="str" cm="1">
        <f t="array" ref="X1546">IF(X1298="TRUE",IF(AND(C1545&lt;&gt;1,C1546:C1549="",S1545:U1549=""), "FALSE","TRUE"),"FALSE")</f>
        <v>FALSE</v>
      </c>
      <c r="Z1546" s="1"/>
    </row>
    <row r="1547" spans="2:26" hidden="1" outlineLevel="1" x14ac:dyDescent="0.4">
      <c r="B1547" s="7" t="s">
        <v>240</v>
      </c>
      <c r="C1547" s="8"/>
      <c r="D1547" s="31"/>
      <c r="E1547" s="2" t="s">
        <v>543</v>
      </c>
      <c r="F1547" s="2" t="str">
        <f>IF(C1546="","^.{1,120}$|^$","^.{1,120}$")</f>
        <v>^.{1,120}$|^$</v>
      </c>
      <c r="G1547" s="2" t="s">
        <v>229</v>
      </c>
      <c r="H1547" s="2">
        <v>235</v>
      </c>
      <c r="I1547" s="2">
        <v>207</v>
      </c>
      <c r="K1547" s="2">
        <v>120</v>
      </c>
      <c r="L1547" s="2" t="s">
        <v>30</v>
      </c>
      <c r="M1547" s="2" t="s">
        <v>476</v>
      </c>
      <c r="N1547" s="2" t="s">
        <v>479</v>
      </c>
      <c r="O1547" s="2" t="s">
        <v>540</v>
      </c>
      <c r="Q1547" s="1"/>
      <c r="S1547" s="9"/>
      <c r="T1547" s="10"/>
      <c r="U1547" s="8"/>
      <c r="W1547" s="2" t="s">
        <v>468</v>
      </c>
      <c r="X1547" s="45" t="str" cm="1">
        <f t="array" ref="X1547">IF(X1298="TRUE",IF(AND(C1545&lt;&gt;1,C1546:C1549="",S1545:U1549=""), "FALSE","TRUE"),"FALSE")</f>
        <v>FALSE</v>
      </c>
      <c r="Z1547" s="1"/>
    </row>
    <row r="1548" spans="2:26" hidden="1" outlineLevel="1" x14ac:dyDescent="0.4">
      <c r="B1548" s="7" t="s">
        <v>243</v>
      </c>
      <c r="C1548" s="8"/>
      <c r="D1548" s="31"/>
      <c r="E1548" s="2" t="s">
        <v>544</v>
      </c>
      <c r="F1548" s="2" t="s">
        <v>116</v>
      </c>
      <c r="G1548" s="2" t="s">
        <v>115</v>
      </c>
      <c r="H1548" s="2">
        <v>235</v>
      </c>
      <c r="I1548" s="2">
        <v>207</v>
      </c>
      <c r="K1548" s="2">
        <v>120</v>
      </c>
      <c r="L1548" s="2" t="s">
        <v>30</v>
      </c>
      <c r="M1548" s="2" t="s">
        <v>476</v>
      </c>
      <c r="N1548" s="2" t="s">
        <v>479</v>
      </c>
      <c r="O1548" s="2" t="s">
        <v>540</v>
      </c>
      <c r="Q1548" s="1"/>
      <c r="S1548" s="9"/>
      <c r="T1548" s="10"/>
      <c r="U1548" s="8"/>
      <c r="W1548" s="2" t="s">
        <v>468</v>
      </c>
      <c r="X1548" s="45" t="str" cm="1">
        <f t="array" ref="X1548">IF(X1298="TRUE",IF(AND(C1545&lt;&gt;1,C1546:C1549="",S1545:U1549=""), "FALSE","TRUE"),"FALSE")</f>
        <v>FALSE</v>
      </c>
      <c r="Z1548" s="1"/>
    </row>
    <row r="1549" spans="2:26" hidden="1" outlineLevel="1" x14ac:dyDescent="0.4">
      <c r="B1549" s="7" t="s">
        <v>245</v>
      </c>
      <c r="C1549" s="8"/>
      <c r="D1549" s="31"/>
      <c r="E1549" s="2" t="s">
        <v>545</v>
      </c>
      <c r="F1549" s="2" t="str">
        <f>IF(C1546="","^.{1,1024}$|^$","^.{1,1024}$")</f>
        <v>^.{1,1024}$|^$</v>
      </c>
      <c r="G1549" s="2" t="s">
        <v>247</v>
      </c>
      <c r="H1549" s="2">
        <v>235</v>
      </c>
      <c r="I1549" s="2">
        <v>207</v>
      </c>
      <c r="K1549" s="2">
        <v>1024</v>
      </c>
      <c r="L1549" s="2" t="s">
        <v>30</v>
      </c>
      <c r="M1549" s="2" t="s">
        <v>476</v>
      </c>
      <c r="N1549" s="2" t="s">
        <v>479</v>
      </c>
      <c r="O1549" s="2" t="s">
        <v>540</v>
      </c>
      <c r="Q1549" s="1"/>
      <c r="S1549" s="9"/>
      <c r="T1549" s="10"/>
      <c r="U1549" s="8"/>
      <c r="W1549" s="2" t="s">
        <v>471</v>
      </c>
      <c r="X1549" s="45" t="str" cm="1">
        <f t="array" ref="X1549">IF(X1298="TRUE",IF(AND(C1545&lt;&gt;1,C1546:C1549="",S1545:U1549=""), "FALSE","TRUE"),"FALSE")</f>
        <v>FALSE</v>
      </c>
      <c r="Z1549" s="1"/>
    </row>
    <row r="1550" spans="2:26" x14ac:dyDescent="0.4">
      <c r="B1550" s="3" t="s">
        <v>19</v>
      </c>
      <c r="I1550" s="2">
        <v>207</v>
      </c>
      <c r="Q1550" s="1"/>
      <c r="Z1550" s="1"/>
    </row>
    <row r="1551" spans="2:26" x14ac:dyDescent="0.4">
      <c r="B1551" s="50" t="s">
        <v>546</v>
      </c>
      <c r="C1551" s="50"/>
      <c r="D1551" s="33"/>
      <c r="E1551" s="2" t="s">
        <v>547</v>
      </c>
      <c r="I1551" s="2">
        <v>207</v>
      </c>
      <c r="L1551" s="2" t="s">
        <v>548</v>
      </c>
      <c r="M1551" s="2" t="s">
        <v>476</v>
      </c>
      <c r="N1551" s="2" t="s">
        <v>479</v>
      </c>
      <c r="O1551" s="2" t="s">
        <v>547</v>
      </c>
      <c r="Q1551" s="1"/>
      <c r="R1551" s="2" t="str">
        <f>IF(AND(C1553="",C1554="",C1555="",C1556=""), "TRUE", "FALSE")</f>
        <v>TRUE</v>
      </c>
      <c r="S1551" s="6" t="s">
        <v>36</v>
      </c>
      <c r="T1551" s="6" t="s">
        <v>37</v>
      </c>
      <c r="U1551" s="6" t="s">
        <v>38</v>
      </c>
      <c r="Z1551" s="1"/>
    </row>
    <row r="1552" spans="2:26" x14ac:dyDescent="0.4">
      <c r="B1552" s="7" t="s">
        <v>134</v>
      </c>
      <c r="C1552" s="5">
        <v>1</v>
      </c>
      <c r="D1552" s="30"/>
      <c r="E1552" s="2" t="s">
        <v>392</v>
      </c>
      <c r="F1552" s="2" t="s">
        <v>102</v>
      </c>
      <c r="G1552" s="2" t="s">
        <v>103</v>
      </c>
      <c r="H1552" s="2">
        <v>241</v>
      </c>
      <c r="I1552" s="2">
        <v>207</v>
      </c>
      <c r="K1552" s="2">
        <v>3</v>
      </c>
      <c r="L1552" s="2" t="s">
        <v>136</v>
      </c>
      <c r="M1552" s="2" t="s">
        <v>476</v>
      </c>
      <c r="N1552" s="2" t="s">
        <v>479</v>
      </c>
      <c r="O1552" s="2" t="s">
        <v>547</v>
      </c>
      <c r="Q1552" s="1"/>
      <c r="S1552" s="9"/>
      <c r="T1552" s="10"/>
      <c r="U1552" s="8"/>
      <c r="V1552" s="2" t="s">
        <v>105</v>
      </c>
      <c r="W1552" s="2" t="s">
        <v>561</v>
      </c>
      <c r="X1552" s="45" t="str" cm="1">
        <f t="array" ref="X1552">IF(X1298="TRUE",IF(AND(C1552&lt;&gt;1,C1553:C1556="",S1552:U1556=""), "FALSE","TRUE"),"FALSE")</f>
        <v>FALSE</v>
      </c>
      <c r="Z1552" s="1"/>
    </row>
    <row r="1553" spans="2:26" x14ac:dyDescent="0.4">
      <c r="B1553" s="7" t="s">
        <v>549</v>
      </c>
      <c r="C1553" s="8"/>
      <c r="D1553" s="31"/>
      <c r="E1553" s="2" t="s">
        <v>550</v>
      </c>
      <c r="F1553" s="2" t="s">
        <v>551</v>
      </c>
      <c r="G1553" s="2" t="s">
        <v>552</v>
      </c>
      <c r="H1553" s="2">
        <v>241</v>
      </c>
      <c r="I1553" s="2">
        <v>207</v>
      </c>
      <c r="K1553" s="2">
        <v>10</v>
      </c>
      <c r="L1553" s="2" t="s">
        <v>30</v>
      </c>
      <c r="M1553" s="2" t="s">
        <v>476</v>
      </c>
      <c r="N1553" s="2" t="s">
        <v>479</v>
      </c>
      <c r="O1553" s="2" t="s">
        <v>547</v>
      </c>
      <c r="Q1553" s="1"/>
      <c r="S1553" s="9"/>
      <c r="T1553" s="10"/>
      <c r="U1553" s="8"/>
      <c r="W1553" s="2" t="s">
        <v>569</v>
      </c>
      <c r="X1553" s="45" t="str" cm="1">
        <f t="array" ref="X1553">IF(X1298="TRUE",IF(AND(C1552&lt;&gt;1,C1553:C1556="",S1552:U1556=""), "FALSE","TRUE"),"FALSE")</f>
        <v>FALSE</v>
      </c>
      <c r="Z1553" s="1"/>
    </row>
    <row r="1554" spans="2:26" x14ac:dyDescent="0.4">
      <c r="B1554" s="7" t="s">
        <v>554</v>
      </c>
      <c r="C1554" s="8"/>
      <c r="D1554" s="31"/>
      <c r="E1554" s="2" t="s">
        <v>555</v>
      </c>
      <c r="F1554" s="2" t="s">
        <v>114</v>
      </c>
      <c r="G1554" s="2" t="s">
        <v>115</v>
      </c>
      <c r="H1554" s="2">
        <v>241</v>
      </c>
      <c r="I1554" s="2">
        <v>207</v>
      </c>
      <c r="K1554" s="2">
        <v>120</v>
      </c>
      <c r="L1554" s="2" t="s">
        <v>30</v>
      </c>
      <c r="M1554" s="2" t="s">
        <v>476</v>
      </c>
      <c r="N1554" s="2" t="s">
        <v>479</v>
      </c>
      <c r="O1554" s="2" t="s">
        <v>547</v>
      </c>
      <c r="Q1554" s="1"/>
      <c r="S1554" s="9"/>
      <c r="T1554" s="10"/>
      <c r="U1554" s="8"/>
      <c r="W1554" s="2" t="s">
        <v>468</v>
      </c>
      <c r="X1554" s="45" t="str" cm="1">
        <f t="array" ref="X1554">IF(X1298="TRUE",IF(AND(C1552&lt;&gt;1,C1553:C1556="",S1552:U1556=""), "FALSE","TRUE"),"FALSE")</f>
        <v>FALSE</v>
      </c>
      <c r="Z1554" s="1"/>
    </row>
    <row r="1555" spans="2:26" x14ac:dyDescent="0.4">
      <c r="B1555" s="7" t="s">
        <v>112</v>
      </c>
      <c r="C1555" s="8"/>
      <c r="D1555" s="31"/>
      <c r="E1555" s="2" t="s">
        <v>556</v>
      </c>
      <c r="F1555" s="2" t="s">
        <v>114</v>
      </c>
      <c r="G1555" s="2" t="s">
        <v>115</v>
      </c>
      <c r="H1555" s="2">
        <v>241</v>
      </c>
      <c r="I1555" s="2">
        <v>207</v>
      </c>
      <c r="K1555" s="2">
        <v>120</v>
      </c>
      <c r="L1555" s="2" t="s">
        <v>30</v>
      </c>
      <c r="M1555" s="2" t="s">
        <v>476</v>
      </c>
      <c r="N1555" s="2" t="s">
        <v>479</v>
      </c>
      <c r="O1555" s="2" t="s">
        <v>547</v>
      </c>
      <c r="Q1555" s="1"/>
      <c r="S1555" s="9"/>
      <c r="T1555" s="10"/>
      <c r="U1555" s="8"/>
      <c r="W1555" s="2" t="s">
        <v>468</v>
      </c>
      <c r="X1555" s="45" t="str" cm="1">
        <f t="array" ref="X1555">IF(X1298="TRUE",IF(AND(C1552&lt;&gt;1,C1553:C1556="",S1552:U1556=""), "FALSE","TRUE"),"FALSE")</f>
        <v>FALSE</v>
      </c>
      <c r="Z1555" s="1"/>
    </row>
    <row r="1556" spans="2:26" x14ac:dyDescent="0.4">
      <c r="B1556" s="7" t="s">
        <v>117</v>
      </c>
      <c r="C1556" s="8"/>
      <c r="D1556" s="31"/>
      <c r="E1556" s="2" t="s">
        <v>557</v>
      </c>
      <c r="F1556" s="2" t="s">
        <v>116</v>
      </c>
      <c r="G1556" s="2" t="s">
        <v>115</v>
      </c>
      <c r="H1556" s="2">
        <v>241</v>
      </c>
      <c r="I1556" s="2">
        <v>207</v>
      </c>
      <c r="K1556" s="2">
        <v>120</v>
      </c>
      <c r="L1556" s="2" t="s">
        <v>30</v>
      </c>
      <c r="M1556" s="2" t="s">
        <v>476</v>
      </c>
      <c r="N1556" s="2" t="s">
        <v>479</v>
      </c>
      <c r="O1556" s="2" t="s">
        <v>547</v>
      </c>
      <c r="Q1556" s="1"/>
      <c r="S1556" s="9"/>
      <c r="T1556" s="10"/>
      <c r="U1556" s="8"/>
      <c r="W1556" s="2" t="s">
        <v>468</v>
      </c>
      <c r="X1556" s="45" t="str" cm="1">
        <f t="array" ref="X1556">IF(X1298="TRUE",IF(AND(C1552&lt;&gt;1,C1553:C1556="",S1552:U1556=""), "FALSE","TRUE"),"FALSE")</f>
        <v>FALSE</v>
      </c>
      <c r="Z1556" s="1"/>
    </row>
    <row r="1557" spans="2:26" x14ac:dyDescent="0.4">
      <c r="B1557" s="7" t="s">
        <v>134</v>
      </c>
      <c r="C1557" s="5">
        <v>2</v>
      </c>
      <c r="D1557" s="30"/>
      <c r="E1557" s="2" t="s">
        <v>392</v>
      </c>
      <c r="F1557" s="2" t="s">
        <v>102</v>
      </c>
      <c r="G1557" s="2" t="s">
        <v>103</v>
      </c>
      <c r="H1557" s="2">
        <v>241</v>
      </c>
      <c r="I1557" s="2">
        <v>207</v>
      </c>
      <c r="K1557" s="2">
        <v>3</v>
      </c>
      <c r="L1557" s="2" t="s">
        <v>136</v>
      </c>
      <c r="M1557" s="2" t="s">
        <v>476</v>
      </c>
      <c r="N1557" s="2" t="s">
        <v>479</v>
      </c>
      <c r="O1557" s="2" t="s">
        <v>547</v>
      </c>
      <c r="Q1557" s="1"/>
      <c r="S1557" s="9"/>
      <c r="T1557" s="10"/>
      <c r="U1557" s="8"/>
      <c r="V1557" s="2" t="s">
        <v>105</v>
      </c>
      <c r="W1557" s="2" t="s">
        <v>561</v>
      </c>
      <c r="X1557" s="45" t="str" cm="1">
        <f t="array" ref="X1557">IF(X1298="TRUE",IF(AND(C1557&lt;&gt;1,C1558:C1561="",S1557:U1561=""), "FALSE","TRUE"),"FALSE")</f>
        <v>FALSE</v>
      </c>
      <c r="Z1557" s="1"/>
    </row>
    <row r="1558" spans="2:26" x14ac:dyDescent="0.4">
      <c r="B1558" s="7" t="s">
        <v>549</v>
      </c>
      <c r="C1558" s="8"/>
      <c r="D1558" s="31"/>
      <c r="E1558" s="2" t="s">
        <v>550</v>
      </c>
      <c r="F1558" s="2" t="s">
        <v>551</v>
      </c>
      <c r="G1558" s="2" t="s">
        <v>552</v>
      </c>
      <c r="H1558" s="2">
        <v>241</v>
      </c>
      <c r="I1558" s="2">
        <v>207</v>
      </c>
      <c r="K1558" s="2">
        <v>10</v>
      </c>
      <c r="L1558" s="2" t="s">
        <v>30</v>
      </c>
      <c r="M1558" s="2" t="s">
        <v>476</v>
      </c>
      <c r="N1558" s="2" t="s">
        <v>479</v>
      </c>
      <c r="O1558" s="2" t="s">
        <v>547</v>
      </c>
      <c r="Q1558" s="1"/>
      <c r="S1558" s="9"/>
      <c r="T1558" s="10"/>
      <c r="U1558" s="8"/>
      <c r="W1558" s="2" t="s">
        <v>569</v>
      </c>
      <c r="X1558" s="45" t="str" cm="1">
        <f t="array" ref="X1558">IF(X1298="TRUE",IF(AND(C1557&lt;&gt;1,C1558:C1561="",S1557:U1561=""), "FALSE","TRUE"),"FALSE")</f>
        <v>FALSE</v>
      </c>
      <c r="Z1558" s="1"/>
    </row>
    <row r="1559" spans="2:26" x14ac:dyDescent="0.4">
      <c r="B1559" s="7" t="s">
        <v>554</v>
      </c>
      <c r="C1559" s="8"/>
      <c r="D1559" s="31"/>
      <c r="E1559" s="2" t="s">
        <v>555</v>
      </c>
      <c r="F1559" s="2" t="s">
        <v>114</v>
      </c>
      <c r="G1559" s="2" t="s">
        <v>115</v>
      </c>
      <c r="H1559" s="2">
        <v>241</v>
      </c>
      <c r="I1559" s="2">
        <v>207</v>
      </c>
      <c r="K1559" s="2">
        <v>120</v>
      </c>
      <c r="L1559" s="2" t="s">
        <v>30</v>
      </c>
      <c r="M1559" s="2" t="s">
        <v>476</v>
      </c>
      <c r="N1559" s="2" t="s">
        <v>479</v>
      </c>
      <c r="O1559" s="2" t="s">
        <v>547</v>
      </c>
      <c r="Q1559" s="1"/>
      <c r="S1559" s="9"/>
      <c r="T1559" s="10"/>
      <c r="U1559" s="8"/>
      <c r="W1559" s="2" t="s">
        <v>468</v>
      </c>
      <c r="X1559" s="45" t="str" cm="1">
        <f t="array" ref="X1559">IF(X1298="TRUE",IF(AND(C1557&lt;&gt;1,C1558:C1561="",S1557:U1561=""), "FALSE","TRUE"),"FALSE")</f>
        <v>FALSE</v>
      </c>
      <c r="Z1559" s="1"/>
    </row>
    <row r="1560" spans="2:26" x14ac:dyDescent="0.4">
      <c r="B1560" s="7" t="s">
        <v>112</v>
      </c>
      <c r="C1560" s="8"/>
      <c r="D1560" s="31"/>
      <c r="E1560" s="2" t="s">
        <v>556</v>
      </c>
      <c r="F1560" s="2" t="s">
        <v>114</v>
      </c>
      <c r="G1560" s="2" t="s">
        <v>115</v>
      </c>
      <c r="H1560" s="2">
        <v>241</v>
      </c>
      <c r="I1560" s="2">
        <v>207</v>
      </c>
      <c r="K1560" s="2">
        <v>120</v>
      </c>
      <c r="L1560" s="2" t="s">
        <v>30</v>
      </c>
      <c r="M1560" s="2" t="s">
        <v>476</v>
      </c>
      <c r="N1560" s="2" t="s">
        <v>479</v>
      </c>
      <c r="O1560" s="2" t="s">
        <v>547</v>
      </c>
      <c r="Q1560" s="1"/>
      <c r="S1560" s="9"/>
      <c r="T1560" s="10"/>
      <c r="U1560" s="8"/>
      <c r="W1560" s="2" t="s">
        <v>468</v>
      </c>
      <c r="X1560" s="45" t="str" cm="1">
        <f t="array" ref="X1560">IF(X1298="TRUE",IF(AND(C1557&lt;&gt;1,C1558:C1561="",S1557:U1561=""), "FALSE","TRUE"),"FALSE")</f>
        <v>FALSE</v>
      </c>
      <c r="Z1560" s="1"/>
    </row>
    <row r="1561" spans="2:26" x14ac:dyDescent="0.4">
      <c r="B1561" s="7" t="s">
        <v>117</v>
      </c>
      <c r="C1561" s="8"/>
      <c r="D1561" s="31"/>
      <c r="E1561" s="2" t="s">
        <v>557</v>
      </c>
      <c r="F1561" s="2" t="s">
        <v>116</v>
      </c>
      <c r="G1561" s="2" t="s">
        <v>115</v>
      </c>
      <c r="H1561" s="2">
        <v>241</v>
      </c>
      <c r="I1561" s="2">
        <v>207</v>
      </c>
      <c r="K1561" s="2">
        <v>120</v>
      </c>
      <c r="L1561" s="2" t="s">
        <v>30</v>
      </c>
      <c r="M1561" s="2" t="s">
        <v>476</v>
      </c>
      <c r="N1561" s="2" t="s">
        <v>479</v>
      </c>
      <c r="O1561" s="2" t="s">
        <v>547</v>
      </c>
      <c r="Q1561" s="1"/>
      <c r="S1561" s="9"/>
      <c r="T1561" s="10"/>
      <c r="U1561" s="8"/>
      <c r="W1561" s="2" t="s">
        <v>468</v>
      </c>
      <c r="X1561" s="45" t="str" cm="1">
        <f t="array" ref="X1561">IF(X1298="TRUE",IF(AND(C1557&lt;&gt;1,C1558:C1561="",S1557:U1561=""), "FALSE","TRUE"),"FALSE")</f>
        <v>FALSE</v>
      </c>
      <c r="Z1561" s="1"/>
    </row>
    <row r="1562" spans="2:26" x14ac:dyDescent="0.4">
      <c r="B1562" s="3" t="s">
        <v>19</v>
      </c>
      <c r="I1562" s="2">
        <v>207</v>
      </c>
      <c r="Q1562" s="1"/>
      <c r="S1562" s="6" t="s">
        <v>36</v>
      </c>
      <c r="T1562" s="6" t="s">
        <v>37</v>
      </c>
      <c r="U1562" s="6" t="s">
        <v>38</v>
      </c>
      <c r="Z1562" s="1"/>
    </row>
    <row r="1563" spans="2:26" x14ac:dyDescent="0.4">
      <c r="B1563" s="7" t="s">
        <v>558</v>
      </c>
      <c r="C1563" s="8"/>
      <c r="D1563" s="31"/>
      <c r="E1563" s="2" t="s">
        <v>559</v>
      </c>
      <c r="F1563" s="2" t="s">
        <v>560</v>
      </c>
      <c r="G1563" s="2" t="s">
        <v>23</v>
      </c>
      <c r="I1563" s="2">
        <v>207</v>
      </c>
      <c r="J1563" s="2" t="s">
        <v>459</v>
      </c>
      <c r="L1563" s="2" t="s">
        <v>30</v>
      </c>
      <c r="M1563" s="2" t="s">
        <v>476</v>
      </c>
      <c r="N1563" s="2" t="s">
        <v>479</v>
      </c>
      <c r="Q1563" s="1"/>
      <c r="S1563" s="9"/>
      <c r="T1563" s="10"/>
      <c r="U1563" s="8"/>
      <c r="W1563" s="2" t="s">
        <v>560</v>
      </c>
      <c r="X1563" s="2" t="str">
        <f>X$1298</f>
        <v>FALSE</v>
      </c>
      <c r="Z1563" s="1"/>
    </row>
    <row r="1564" spans="2:26" x14ac:dyDescent="0.4">
      <c r="C1564" s="18"/>
      <c r="D1564" s="18"/>
      <c r="I1564" s="2">
        <v>207</v>
      </c>
      <c r="J1564" s="2" t="s">
        <v>362</v>
      </c>
      <c r="Q1564" s="1"/>
      <c r="Z1564" s="1"/>
    </row>
    <row r="1565" spans="2:26" x14ac:dyDescent="0.4">
      <c r="B1565" s="50" t="s">
        <v>478</v>
      </c>
      <c r="C1565" s="50"/>
      <c r="D1565" s="33"/>
      <c r="E1565" s="2" t="s">
        <v>479</v>
      </c>
      <c r="I1565" s="2">
        <v>207</v>
      </c>
      <c r="L1565" s="2" t="s">
        <v>480</v>
      </c>
      <c r="M1565" s="2" t="s">
        <v>476</v>
      </c>
      <c r="N1565" s="2" t="s">
        <v>479</v>
      </c>
      <c r="Q1565" s="1"/>
      <c r="S1565" s="6" t="s">
        <v>36</v>
      </c>
      <c r="T1565" s="6" t="s">
        <v>37</v>
      </c>
      <c r="U1565" s="6" t="s">
        <v>38</v>
      </c>
      <c r="Z1565" s="1"/>
    </row>
    <row r="1566" spans="2:26" x14ac:dyDescent="0.4">
      <c r="B1566" s="7" t="s">
        <v>134</v>
      </c>
      <c r="C1566" s="5">
        <v>4</v>
      </c>
      <c r="D1566" s="30"/>
      <c r="E1566" s="2" t="s">
        <v>135</v>
      </c>
      <c r="F1566" s="2" t="s">
        <v>102</v>
      </c>
      <c r="G1566" s="2" t="s">
        <v>103</v>
      </c>
      <c r="I1566" s="2">
        <v>207</v>
      </c>
      <c r="K1566" s="2">
        <v>3</v>
      </c>
      <c r="L1566" s="2" t="s">
        <v>136</v>
      </c>
      <c r="M1566" s="2" t="s">
        <v>476</v>
      </c>
      <c r="N1566" s="2" t="s">
        <v>479</v>
      </c>
      <c r="Q1566" s="1"/>
      <c r="S1566" s="9"/>
      <c r="T1566" s="10"/>
      <c r="U1566" s="8"/>
      <c r="V1566" s="2" t="s">
        <v>105</v>
      </c>
      <c r="W1566" s="2" t="s">
        <v>561</v>
      </c>
      <c r="X1566" s="2" t="str" cm="1">
        <f t="array" ref="X1566">IF(AND(C$1566&lt;&gt;1,C$1567:C$1571="",S$1566:U$1571=""), "FALSE","TRUE")</f>
        <v>FALSE</v>
      </c>
      <c r="Z1566" s="1"/>
    </row>
    <row r="1567" spans="2:26" x14ac:dyDescent="0.4">
      <c r="B1567" s="7" t="s">
        <v>481</v>
      </c>
      <c r="C1567" s="8"/>
      <c r="D1567" s="31"/>
      <c r="E1567" s="2" t="s">
        <v>482</v>
      </c>
      <c r="F1567" s="2" t="s">
        <v>114</v>
      </c>
      <c r="G1567" s="2" t="s">
        <v>115</v>
      </c>
      <c r="I1567" s="2">
        <v>207</v>
      </c>
      <c r="K1567" s="2">
        <v>120</v>
      </c>
      <c r="L1567" s="2" t="s">
        <v>30</v>
      </c>
      <c r="M1567" s="2" t="s">
        <v>476</v>
      </c>
      <c r="N1567" s="2" t="s">
        <v>479</v>
      </c>
      <c r="Q1567" s="1"/>
      <c r="S1567" s="9"/>
      <c r="T1567" s="10"/>
      <c r="U1567" s="8"/>
      <c r="W1567" s="2" t="s">
        <v>468</v>
      </c>
      <c r="X1567" s="2" t="str" cm="1">
        <f t="array" ref="X1567">IF(AND(C$1566&lt;&gt;1,C$1567:C$1571="",S$1566:U$1571=""), "FALSE","TRUE")</f>
        <v>FALSE</v>
      </c>
      <c r="Z1567" s="1"/>
    </row>
    <row r="1568" spans="2:26" x14ac:dyDescent="0.4">
      <c r="B1568" s="7" t="s">
        <v>483</v>
      </c>
      <c r="C1568" s="8"/>
      <c r="D1568" s="31"/>
      <c r="E1568" s="2" t="s">
        <v>484</v>
      </c>
      <c r="F1568" s="2" t="s">
        <v>370</v>
      </c>
      <c r="G1568" s="2" t="s">
        <v>369</v>
      </c>
      <c r="I1568" s="2">
        <v>207</v>
      </c>
      <c r="K1568" s="2">
        <v>240</v>
      </c>
      <c r="L1568" s="2" t="s">
        <v>30</v>
      </c>
      <c r="M1568" s="2" t="s">
        <v>476</v>
      </c>
      <c r="N1568" s="2" t="s">
        <v>479</v>
      </c>
      <c r="Q1568" s="1"/>
      <c r="S1568" s="9"/>
      <c r="T1568" s="10"/>
      <c r="U1568" s="8"/>
      <c r="W1568" s="2" t="s">
        <v>465</v>
      </c>
      <c r="X1568" s="2" t="str" cm="1">
        <f t="array" ref="X1568">IF(AND(C$1566&lt;&gt;1,C$1567:C$1571="",S$1566:U$1571=""), "FALSE","TRUE")</f>
        <v>FALSE</v>
      </c>
      <c r="Z1568" s="1"/>
    </row>
    <row r="1569" spans="2:26" x14ac:dyDescent="0.4">
      <c r="B1569" s="7" t="s">
        <v>112</v>
      </c>
      <c r="C1569" s="8"/>
      <c r="D1569" s="31"/>
      <c r="E1569" s="2" t="s">
        <v>486</v>
      </c>
      <c r="F1569" s="2" t="s">
        <v>114</v>
      </c>
      <c r="G1569" s="2" t="s">
        <v>115</v>
      </c>
      <c r="I1569" s="2">
        <v>207</v>
      </c>
      <c r="K1569" s="2">
        <v>120</v>
      </c>
      <c r="L1569" s="2" t="s">
        <v>30</v>
      </c>
      <c r="M1569" s="2" t="s">
        <v>476</v>
      </c>
      <c r="N1569" s="2" t="s">
        <v>479</v>
      </c>
      <c r="Q1569" s="1"/>
      <c r="S1569" s="9"/>
      <c r="T1569" s="10"/>
      <c r="U1569" s="8"/>
      <c r="W1569" s="2" t="s">
        <v>468</v>
      </c>
      <c r="X1569" s="2" t="str" cm="1">
        <f t="array" ref="X1569">IF(AND(C$1566&lt;&gt;1,C$1567:C$1571="",S$1566:U$1571=""), "FALSE","TRUE")</f>
        <v>FALSE</v>
      </c>
      <c r="Z1569" s="1"/>
    </row>
    <row r="1570" spans="2:26" x14ac:dyDescent="0.4">
      <c r="B1570" s="7" t="s">
        <v>117</v>
      </c>
      <c r="C1570" s="8"/>
      <c r="D1570" s="31"/>
      <c r="E1570" s="2" t="s">
        <v>487</v>
      </c>
      <c r="F1570" s="2" t="s">
        <v>116</v>
      </c>
      <c r="G1570" s="2" t="s">
        <v>115</v>
      </c>
      <c r="I1570" s="2">
        <v>207</v>
      </c>
      <c r="K1570" s="2">
        <v>120</v>
      </c>
      <c r="L1570" s="2" t="s">
        <v>30</v>
      </c>
      <c r="M1570" s="2" t="s">
        <v>476</v>
      </c>
      <c r="N1570" s="2" t="s">
        <v>479</v>
      </c>
      <c r="Q1570" s="1"/>
      <c r="S1570" s="9"/>
      <c r="T1570" s="10"/>
      <c r="U1570" s="8"/>
      <c r="W1570" s="2" t="s">
        <v>468</v>
      </c>
      <c r="X1570" s="2" t="str" cm="1">
        <f t="array" ref="X1570">IF(AND(C$1566&lt;&gt;1,C$1567:C$1571="",S$1566:U$1571=""), "FALSE","TRUE")</f>
        <v>FALSE</v>
      </c>
      <c r="Z1570" s="1"/>
    </row>
    <row r="1571" spans="2:26" x14ac:dyDescent="0.4">
      <c r="B1571" s="7" t="s">
        <v>333</v>
      </c>
      <c r="C1571" s="11"/>
      <c r="D1571" s="34"/>
      <c r="E1571" s="2" t="s">
        <v>488</v>
      </c>
      <c r="F1571" s="2" t="s">
        <v>489</v>
      </c>
      <c r="G1571" s="2" t="s">
        <v>490</v>
      </c>
      <c r="I1571" s="2">
        <v>207</v>
      </c>
      <c r="K1571" s="2">
        <v>15</v>
      </c>
      <c r="L1571" s="2" t="s">
        <v>30</v>
      </c>
      <c r="M1571" s="2" t="s">
        <v>476</v>
      </c>
      <c r="N1571" s="2" t="s">
        <v>479</v>
      </c>
      <c r="Q1571" s="1"/>
      <c r="S1571" s="9"/>
      <c r="T1571" s="10"/>
      <c r="U1571" s="8"/>
      <c r="W1571" s="2" t="s">
        <v>562</v>
      </c>
      <c r="X1571" s="2" t="str" cm="1">
        <f t="array" ref="X1571">IF(AND(C$1566&lt;&gt;1,C$1567:C$1571="",S$1566:U$1571=""), "FALSE","TRUE")</f>
        <v>FALSE</v>
      </c>
      <c r="Z1571" s="1"/>
    </row>
    <row r="1572" spans="2:26" x14ac:dyDescent="0.4">
      <c r="B1572" s="3" t="s">
        <v>19</v>
      </c>
      <c r="I1572" s="2">
        <v>207</v>
      </c>
      <c r="Q1572" s="1"/>
      <c r="Z1572" s="1"/>
    </row>
    <row r="1573" spans="2:26" x14ac:dyDescent="0.4">
      <c r="B1573" s="50" t="s">
        <v>492</v>
      </c>
      <c r="C1573" s="50"/>
      <c r="D1573" s="33"/>
      <c r="E1573" s="2" t="s">
        <v>493</v>
      </c>
      <c r="I1573" s="2">
        <v>207</v>
      </c>
      <c r="L1573" s="2" t="s">
        <v>494</v>
      </c>
      <c r="M1573" s="2" t="s">
        <v>476</v>
      </c>
      <c r="N1573" s="2" t="s">
        <v>479</v>
      </c>
      <c r="O1573" s="2" t="s">
        <v>493</v>
      </c>
      <c r="Q1573" s="1"/>
      <c r="S1573" s="6" t="s">
        <v>36</v>
      </c>
      <c r="T1573" s="6" t="s">
        <v>37</v>
      </c>
      <c r="U1573" s="6" t="s">
        <v>38</v>
      </c>
      <c r="Z1573" s="1"/>
    </row>
    <row r="1574" spans="2:26" x14ac:dyDescent="0.4">
      <c r="B1574" s="7" t="s">
        <v>134</v>
      </c>
      <c r="C1574" s="5">
        <v>1</v>
      </c>
      <c r="D1574" s="30"/>
      <c r="E1574" s="2" t="s">
        <v>392</v>
      </c>
      <c r="F1574" s="2" t="s">
        <v>102</v>
      </c>
      <c r="G1574" s="2" t="s">
        <v>103</v>
      </c>
      <c r="H1574" s="2">
        <v>214</v>
      </c>
      <c r="I1574" s="2">
        <v>207</v>
      </c>
      <c r="K1574" s="2">
        <v>3</v>
      </c>
      <c r="L1574" s="2" t="s">
        <v>136</v>
      </c>
      <c r="M1574" s="2" t="s">
        <v>476</v>
      </c>
      <c r="N1574" s="2" t="s">
        <v>479</v>
      </c>
      <c r="O1574" s="2" t="s">
        <v>493</v>
      </c>
      <c r="Q1574" s="1"/>
      <c r="S1574" s="9"/>
      <c r="T1574" s="10"/>
      <c r="U1574" s="8"/>
      <c r="V1574" s="2" t="s">
        <v>105</v>
      </c>
      <c r="W1574" s="2" t="s">
        <v>561</v>
      </c>
      <c r="X1574" s="45" t="str" cm="1">
        <f t="array" ref="X1574">IF(X1566="TRUE",IF(AND(C1574&lt;&gt;1,C1575:C1578="",S1574:U1578=""), "FALSE","TRUE"),"FALSE")</f>
        <v>FALSE</v>
      </c>
      <c r="Z1574" s="1"/>
    </row>
    <row r="1575" spans="2:26" x14ac:dyDescent="0.4">
      <c r="B1575" s="7" t="s">
        <v>495</v>
      </c>
      <c r="C1575" s="8"/>
      <c r="D1575" s="31"/>
      <c r="E1575" s="2" t="s">
        <v>496</v>
      </c>
      <c r="F1575" s="2" t="s">
        <v>497</v>
      </c>
      <c r="G1575" s="2" t="s">
        <v>498</v>
      </c>
      <c r="H1575" s="2">
        <v>214</v>
      </c>
      <c r="I1575" s="2">
        <v>207</v>
      </c>
      <c r="K1575" s="2">
        <v>50</v>
      </c>
      <c r="L1575" s="2" t="s">
        <v>30</v>
      </c>
      <c r="M1575" s="2" t="s">
        <v>476</v>
      </c>
      <c r="N1575" s="2" t="s">
        <v>479</v>
      </c>
      <c r="O1575" s="2" t="s">
        <v>493</v>
      </c>
      <c r="Q1575" s="1"/>
      <c r="S1575" s="9"/>
      <c r="T1575" s="10"/>
      <c r="U1575" s="8"/>
      <c r="W1575" s="2" t="s">
        <v>563</v>
      </c>
      <c r="X1575" s="45" t="str" cm="1">
        <f t="array" ref="X1575">IF(X1566="TRUE",IF(AND(C1574&lt;&gt;1,C1575:C1578="",S1574:U1578=""), "FALSE","TRUE"),"FALSE")</f>
        <v>FALSE</v>
      </c>
      <c r="Z1575" s="1"/>
    </row>
    <row r="1576" spans="2:26" x14ac:dyDescent="0.4">
      <c r="B1576" s="7" t="s">
        <v>500</v>
      </c>
      <c r="C1576" s="5"/>
      <c r="D1576" s="30"/>
      <c r="E1576" s="2" t="s">
        <v>501</v>
      </c>
      <c r="F1576" s="2" t="s">
        <v>154</v>
      </c>
      <c r="G1576" s="2" t="s">
        <v>502</v>
      </c>
      <c r="H1576" s="2">
        <v>214</v>
      </c>
      <c r="I1576" s="2">
        <v>207</v>
      </c>
      <c r="K1576" s="2">
        <v>10</v>
      </c>
      <c r="L1576" s="2" t="s">
        <v>30</v>
      </c>
      <c r="M1576" s="2" t="s">
        <v>476</v>
      </c>
      <c r="N1576" s="2" t="s">
        <v>479</v>
      </c>
      <c r="O1576" s="2" t="s">
        <v>493</v>
      </c>
      <c r="Q1576" s="1"/>
      <c r="S1576" s="9"/>
      <c r="T1576" s="10"/>
      <c r="U1576" s="8"/>
      <c r="W1576" s="2" t="s">
        <v>472</v>
      </c>
      <c r="X1576" s="45" t="str" cm="1">
        <f t="array" ref="X1576">IF(X1566="TRUE",IF(AND(C1574&lt;&gt;1,C1575:C1578="",S1574:U1578=""), "FALSE","TRUE"),"FALSE")</f>
        <v>FALSE</v>
      </c>
      <c r="Z1576" s="1"/>
    </row>
    <row r="1577" spans="2:26" x14ac:dyDescent="0.4">
      <c r="B1577" s="7" t="s">
        <v>503</v>
      </c>
      <c r="C1577" s="5"/>
      <c r="D1577" s="30"/>
      <c r="E1577" s="2" t="s">
        <v>504</v>
      </c>
      <c r="F1577" s="2" t="s">
        <v>505</v>
      </c>
      <c r="G1577" s="2" t="s">
        <v>506</v>
      </c>
      <c r="H1577" s="2">
        <v>214</v>
      </c>
      <c r="I1577" s="2">
        <v>207</v>
      </c>
      <c r="K1577" s="2">
        <v>4</v>
      </c>
      <c r="L1577" s="2" t="s">
        <v>30</v>
      </c>
      <c r="M1577" s="2" t="s">
        <v>476</v>
      </c>
      <c r="N1577" s="2" t="s">
        <v>479</v>
      </c>
      <c r="O1577" s="2" t="s">
        <v>493</v>
      </c>
      <c r="Q1577" s="1"/>
      <c r="S1577" s="9"/>
      <c r="T1577" s="10"/>
      <c r="U1577" s="8"/>
      <c r="W1577" s="2" t="s">
        <v>564</v>
      </c>
      <c r="X1577" s="45" t="str" cm="1">
        <f t="array" ref="X1577">IF(X1566="TRUE",IF(AND(C1574&lt;&gt;1,C1575:C1578="",S1574:U1578=""), "FALSE","TRUE"),"FALSE")</f>
        <v>FALSE</v>
      </c>
      <c r="Z1577" s="1"/>
    </row>
    <row r="1578" spans="2:26" collapsed="1" x14ac:dyDescent="0.4">
      <c r="B1578" s="7" t="s">
        <v>508</v>
      </c>
      <c r="C1578" s="8"/>
      <c r="D1578" s="31"/>
      <c r="E1578" s="2" t="s">
        <v>509</v>
      </c>
      <c r="F1578" s="2" t="s">
        <v>510</v>
      </c>
      <c r="G1578" s="2" t="s">
        <v>511</v>
      </c>
      <c r="H1578" s="2">
        <v>214</v>
      </c>
      <c r="I1578" s="2">
        <v>207</v>
      </c>
      <c r="K1578" s="2">
        <v>120</v>
      </c>
      <c r="L1578" s="2" t="s">
        <v>30</v>
      </c>
      <c r="M1578" s="2" t="s">
        <v>476</v>
      </c>
      <c r="N1578" s="2" t="s">
        <v>479</v>
      </c>
      <c r="O1578" s="2" t="s">
        <v>493</v>
      </c>
      <c r="Q1578" s="1"/>
      <c r="S1578" s="9"/>
      <c r="T1578" s="10"/>
      <c r="U1578" s="8"/>
      <c r="W1578" s="2" t="s">
        <v>565</v>
      </c>
      <c r="X1578" s="45" t="str" cm="1">
        <f t="array" ref="X1578">IF(X1566="TRUE",IF(AND(C1574&lt;&gt;1,C1575:C1578="",S1574:U1578=""), "FALSE","TRUE"),"FALSE")</f>
        <v>FALSE</v>
      </c>
      <c r="Z1578" s="1"/>
    </row>
    <row r="1579" spans="2:26" hidden="1" outlineLevel="1" x14ac:dyDescent="0.4">
      <c r="B1579" s="7" t="s">
        <v>134</v>
      </c>
      <c r="C1579" s="5">
        <v>2</v>
      </c>
      <c r="D1579" s="30"/>
      <c r="E1579" s="2" t="s">
        <v>392</v>
      </c>
      <c r="F1579" s="2" t="s">
        <v>102</v>
      </c>
      <c r="G1579" s="2" t="s">
        <v>103</v>
      </c>
      <c r="H1579" s="2">
        <v>214</v>
      </c>
      <c r="I1579" s="2">
        <v>207</v>
      </c>
      <c r="K1579" s="2">
        <v>3</v>
      </c>
      <c r="L1579" s="2" t="s">
        <v>136</v>
      </c>
      <c r="M1579" s="2" t="s">
        <v>476</v>
      </c>
      <c r="N1579" s="2" t="s">
        <v>479</v>
      </c>
      <c r="O1579" s="2" t="s">
        <v>493</v>
      </c>
      <c r="Q1579" s="1"/>
      <c r="S1579" s="9"/>
      <c r="T1579" s="10"/>
      <c r="U1579" s="8"/>
      <c r="V1579" s="2" t="s">
        <v>105</v>
      </c>
      <c r="W1579" s="2" t="s">
        <v>561</v>
      </c>
      <c r="X1579" s="45" t="str" cm="1">
        <f t="array" ref="X1579">IF(X1566="TRUE",IF(AND(C1579&lt;&gt;1,C1580:C1583="",S1579:U1583=""), "FALSE","TRUE"),"FALSE")</f>
        <v>FALSE</v>
      </c>
      <c r="Z1579" s="1"/>
    </row>
    <row r="1580" spans="2:26" hidden="1" outlineLevel="1" x14ac:dyDescent="0.4">
      <c r="B1580" s="7" t="s">
        <v>495</v>
      </c>
      <c r="C1580" s="8"/>
      <c r="D1580" s="31"/>
      <c r="E1580" s="2" t="s">
        <v>496</v>
      </c>
      <c r="F1580" s="2" t="s">
        <v>497</v>
      </c>
      <c r="G1580" s="2" t="s">
        <v>498</v>
      </c>
      <c r="H1580" s="2">
        <v>214</v>
      </c>
      <c r="I1580" s="2">
        <v>207</v>
      </c>
      <c r="K1580" s="2">
        <v>50</v>
      </c>
      <c r="L1580" s="2" t="s">
        <v>30</v>
      </c>
      <c r="M1580" s="2" t="s">
        <v>476</v>
      </c>
      <c r="N1580" s="2" t="s">
        <v>479</v>
      </c>
      <c r="O1580" s="2" t="s">
        <v>493</v>
      </c>
      <c r="Q1580" s="1"/>
      <c r="S1580" s="9"/>
      <c r="T1580" s="10"/>
      <c r="U1580" s="8"/>
      <c r="W1580" s="2" t="s">
        <v>563</v>
      </c>
      <c r="X1580" s="45" t="str" cm="1">
        <f t="array" ref="X1580">IF(X1566="TRUE",IF(AND(C1579&lt;&gt;1,C1580:C1583="",S1579:U1583=""), "FALSE","TRUE"),"FALSE")</f>
        <v>FALSE</v>
      </c>
      <c r="Z1580" s="1"/>
    </row>
    <row r="1581" spans="2:26" hidden="1" outlineLevel="1" x14ac:dyDescent="0.4">
      <c r="B1581" s="7" t="s">
        <v>500</v>
      </c>
      <c r="C1581" s="5"/>
      <c r="D1581" s="30"/>
      <c r="E1581" s="2" t="s">
        <v>501</v>
      </c>
      <c r="F1581" s="2" t="s">
        <v>154</v>
      </c>
      <c r="G1581" s="2" t="s">
        <v>502</v>
      </c>
      <c r="H1581" s="2">
        <v>214</v>
      </c>
      <c r="I1581" s="2">
        <v>207</v>
      </c>
      <c r="K1581" s="2">
        <v>10</v>
      </c>
      <c r="L1581" s="2" t="s">
        <v>30</v>
      </c>
      <c r="M1581" s="2" t="s">
        <v>476</v>
      </c>
      <c r="N1581" s="2" t="s">
        <v>479</v>
      </c>
      <c r="O1581" s="2" t="s">
        <v>493</v>
      </c>
      <c r="Q1581" s="1"/>
      <c r="S1581" s="9"/>
      <c r="T1581" s="10"/>
      <c r="U1581" s="8"/>
      <c r="W1581" s="2" t="s">
        <v>472</v>
      </c>
      <c r="X1581" s="45" t="str" cm="1">
        <f t="array" ref="X1581">IF(X1566="TRUE",IF(AND(C1579&lt;&gt;1,C1580:C1583="",S1579:U1583=""), "FALSE","TRUE"),"FALSE")</f>
        <v>FALSE</v>
      </c>
      <c r="Z1581" s="1"/>
    </row>
    <row r="1582" spans="2:26" hidden="1" outlineLevel="1" x14ac:dyDescent="0.4">
      <c r="B1582" s="7" t="s">
        <v>503</v>
      </c>
      <c r="C1582" s="5"/>
      <c r="D1582" s="30"/>
      <c r="E1582" s="2" t="s">
        <v>504</v>
      </c>
      <c r="F1582" s="2" t="s">
        <v>505</v>
      </c>
      <c r="G1582" s="2" t="s">
        <v>506</v>
      </c>
      <c r="H1582" s="2">
        <v>214</v>
      </c>
      <c r="I1582" s="2">
        <v>207</v>
      </c>
      <c r="K1582" s="2">
        <v>4</v>
      </c>
      <c r="L1582" s="2" t="s">
        <v>30</v>
      </c>
      <c r="M1582" s="2" t="s">
        <v>476</v>
      </c>
      <c r="N1582" s="2" t="s">
        <v>479</v>
      </c>
      <c r="O1582" s="2" t="s">
        <v>493</v>
      </c>
      <c r="Q1582" s="1"/>
      <c r="S1582" s="9"/>
      <c r="T1582" s="10"/>
      <c r="U1582" s="8"/>
      <c r="W1582" s="2" t="s">
        <v>564</v>
      </c>
      <c r="X1582" s="45" t="str" cm="1">
        <f t="array" ref="X1582">IF(X1566="TRUE",IF(AND(C1579&lt;&gt;1,C1580:C1583="",S1579:U1583=""), "FALSE","TRUE"),"FALSE")</f>
        <v>FALSE</v>
      </c>
      <c r="Z1582" s="1"/>
    </row>
    <row r="1583" spans="2:26" hidden="1" outlineLevel="1" x14ac:dyDescent="0.4">
      <c r="B1583" s="7" t="s">
        <v>508</v>
      </c>
      <c r="C1583" s="8"/>
      <c r="D1583" s="31"/>
      <c r="E1583" s="2" t="s">
        <v>509</v>
      </c>
      <c r="F1583" s="2" t="s">
        <v>510</v>
      </c>
      <c r="G1583" s="2" t="s">
        <v>511</v>
      </c>
      <c r="H1583" s="2">
        <v>214</v>
      </c>
      <c r="I1583" s="2">
        <v>207</v>
      </c>
      <c r="K1583" s="2">
        <v>120</v>
      </c>
      <c r="L1583" s="2" t="s">
        <v>30</v>
      </c>
      <c r="M1583" s="2" t="s">
        <v>476</v>
      </c>
      <c r="N1583" s="2" t="s">
        <v>479</v>
      </c>
      <c r="O1583" s="2" t="s">
        <v>493</v>
      </c>
      <c r="Q1583" s="1"/>
      <c r="S1583" s="9"/>
      <c r="T1583" s="10"/>
      <c r="U1583" s="8"/>
      <c r="W1583" s="2" t="s">
        <v>565</v>
      </c>
      <c r="X1583" s="45" t="str" cm="1">
        <f t="array" ref="X1583">IF(X1566="TRUE",IF(AND(C1579&lt;&gt;1,C1580:C1583="",S1579:U1583=""), "FALSE","TRUE"),"FALSE")</f>
        <v>FALSE</v>
      </c>
      <c r="Z1583" s="1"/>
    </row>
    <row r="1584" spans="2:26" x14ac:dyDescent="0.4">
      <c r="B1584" s="3" t="s">
        <v>19</v>
      </c>
      <c r="I1584" s="2">
        <v>207</v>
      </c>
      <c r="Q1584" s="1"/>
      <c r="Z1584" s="1"/>
    </row>
    <row r="1585" spans="2:26" x14ac:dyDescent="0.4">
      <c r="B1585" s="50" t="s">
        <v>513</v>
      </c>
      <c r="C1585" s="50"/>
      <c r="D1585" s="33"/>
      <c r="E1585" s="2" t="s">
        <v>514</v>
      </c>
      <c r="I1585" s="2">
        <v>207</v>
      </c>
      <c r="L1585" s="2" t="s">
        <v>515</v>
      </c>
      <c r="M1585" s="2" t="s">
        <v>476</v>
      </c>
      <c r="N1585" s="2" t="s">
        <v>479</v>
      </c>
      <c r="O1585" s="2" t="s">
        <v>514</v>
      </c>
      <c r="Q1585" s="1"/>
      <c r="S1585" s="6" t="s">
        <v>36</v>
      </c>
      <c r="T1585" s="6" t="s">
        <v>37</v>
      </c>
      <c r="U1585" s="6" t="s">
        <v>38</v>
      </c>
      <c r="Z1585" s="1"/>
    </row>
    <row r="1586" spans="2:26" x14ac:dyDescent="0.4">
      <c r="B1586" s="7" t="s">
        <v>134</v>
      </c>
      <c r="C1586" s="5">
        <v>1</v>
      </c>
      <c r="D1586" s="30"/>
      <c r="E1586" s="2" t="s">
        <v>392</v>
      </c>
      <c r="F1586" s="2" t="s">
        <v>106</v>
      </c>
      <c r="G1586" s="2" t="s">
        <v>103</v>
      </c>
      <c r="H1586" s="2">
        <v>221</v>
      </c>
      <c r="I1586" s="2">
        <v>207</v>
      </c>
      <c r="K1586" s="2">
        <v>3</v>
      </c>
      <c r="L1586" s="2" t="s">
        <v>136</v>
      </c>
      <c r="M1586" s="2" t="s">
        <v>476</v>
      </c>
      <c r="N1586" s="2" t="s">
        <v>479</v>
      </c>
      <c r="O1586" s="2" t="s">
        <v>514</v>
      </c>
      <c r="Q1586" s="1"/>
      <c r="S1586" s="9"/>
      <c r="T1586" s="10"/>
      <c r="U1586" s="8"/>
      <c r="V1586" s="2" t="s">
        <v>105</v>
      </c>
      <c r="W1586" s="2" t="s">
        <v>561</v>
      </c>
      <c r="X1586" s="45" t="str" cm="1">
        <f t="array" ref="X1586">IF(X1566="TRUE",IF(AND(C1586&lt;&gt;1,C1587:C1588="",S1586:U1588=""), "FALSE","TRUE"),"FALSE")</f>
        <v>FALSE</v>
      </c>
      <c r="Z1586" s="1"/>
    </row>
    <row r="1587" spans="2:26" x14ac:dyDescent="0.4">
      <c r="B1587" s="7" t="s">
        <v>516</v>
      </c>
      <c r="C1587" s="8"/>
      <c r="D1587" s="31"/>
      <c r="E1587" s="2" t="s">
        <v>517</v>
      </c>
      <c r="F1587" s="2" t="s">
        <v>499</v>
      </c>
      <c r="G1587" s="2" t="s">
        <v>498</v>
      </c>
      <c r="H1587" s="2">
        <v>221</v>
      </c>
      <c r="I1587" s="2">
        <v>207</v>
      </c>
      <c r="K1587" s="2">
        <v>50</v>
      </c>
      <c r="L1587" s="2" t="s">
        <v>30</v>
      </c>
      <c r="M1587" s="2" t="s">
        <v>476</v>
      </c>
      <c r="N1587" s="2" t="s">
        <v>479</v>
      </c>
      <c r="O1587" s="2" t="s">
        <v>514</v>
      </c>
      <c r="Q1587" s="1"/>
      <c r="S1587" s="9"/>
      <c r="T1587" s="10"/>
      <c r="U1587" s="8"/>
      <c r="W1587" s="2" t="s">
        <v>563</v>
      </c>
      <c r="X1587" s="45" t="str" cm="1">
        <f t="array" ref="X1587">IF(X1566="TRUE",IF(AND(C1586&lt;&gt;1,C1587:C1588="",S1586:U1588=""), "FALSE","TRUE"),"FALSE")</f>
        <v>FALSE</v>
      </c>
      <c r="Z1587" s="1"/>
    </row>
    <row r="1588" spans="2:26" x14ac:dyDescent="0.4">
      <c r="B1588" s="7" t="s">
        <v>508</v>
      </c>
      <c r="C1588" s="8"/>
      <c r="D1588" s="31"/>
      <c r="E1588" s="2" t="s">
        <v>518</v>
      </c>
      <c r="F1588" s="2" t="s">
        <v>512</v>
      </c>
      <c r="G1588" s="2" t="s">
        <v>511</v>
      </c>
      <c r="H1588" s="2">
        <v>221</v>
      </c>
      <c r="I1588" s="2">
        <v>207</v>
      </c>
      <c r="K1588" s="2">
        <v>120</v>
      </c>
      <c r="L1588" s="2" t="s">
        <v>30</v>
      </c>
      <c r="M1588" s="2" t="s">
        <v>476</v>
      </c>
      <c r="N1588" s="2" t="s">
        <v>479</v>
      </c>
      <c r="O1588" s="2" t="s">
        <v>514</v>
      </c>
      <c r="Q1588" s="1"/>
      <c r="S1588" s="9"/>
      <c r="T1588" s="10"/>
      <c r="U1588" s="8"/>
      <c r="W1588" s="2" t="s">
        <v>565</v>
      </c>
      <c r="X1588" s="45" t="str" cm="1">
        <f t="array" ref="X1588">IF(X1566="TRUE",IF(AND(C1586&lt;&gt;1,C1587:C1588="",S1586:U1588=""), "FALSE","TRUE"),"FALSE")</f>
        <v>FALSE</v>
      </c>
      <c r="Z1588" s="1"/>
    </row>
    <row r="1589" spans="2:26" x14ac:dyDescent="0.4">
      <c r="B1589" s="7" t="s">
        <v>134</v>
      </c>
      <c r="C1589" s="5">
        <v>2</v>
      </c>
      <c r="D1589" s="30"/>
      <c r="E1589" s="2" t="s">
        <v>392</v>
      </c>
      <c r="F1589" s="2" t="s">
        <v>106</v>
      </c>
      <c r="G1589" s="2" t="s">
        <v>103</v>
      </c>
      <c r="H1589" s="2">
        <v>221</v>
      </c>
      <c r="I1589" s="2">
        <v>207</v>
      </c>
      <c r="K1589" s="2">
        <v>3</v>
      </c>
      <c r="L1589" s="2" t="s">
        <v>136</v>
      </c>
      <c r="M1589" s="2" t="s">
        <v>476</v>
      </c>
      <c r="N1589" s="2" t="s">
        <v>479</v>
      </c>
      <c r="O1589" s="2" t="s">
        <v>514</v>
      </c>
      <c r="Q1589" s="1"/>
      <c r="S1589" s="9"/>
      <c r="T1589" s="10"/>
      <c r="U1589" s="8"/>
      <c r="V1589" s="2" t="s">
        <v>105</v>
      </c>
      <c r="W1589" s="2" t="s">
        <v>561</v>
      </c>
      <c r="X1589" s="45" t="str" cm="1">
        <f t="array" ref="X1589">IF(X1566="TRUE",IF(AND(C1589&lt;&gt;1,C1590:C1591="",S1589:U1591=""), "FALSE","TRUE"),"FALSE")</f>
        <v>FALSE</v>
      </c>
      <c r="Z1589" s="1"/>
    </row>
    <row r="1590" spans="2:26" x14ac:dyDescent="0.4">
      <c r="B1590" s="7" t="s">
        <v>516</v>
      </c>
      <c r="C1590" s="8"/>
      <c r="D1590" s="31"/>
      <c r="E1590" s="2" t="s">
        <v>517</v>
      </c>
      <c r="F1590" s="2" t="s">
        <v>499</v>
      </c>
      <c r="G1590" s="2" t="s">
        <v>498</v>
      </c>
      <c r="H1590" s="2">
        <v>221</v>
      </c>
      <c r="I1590" s="2">
        <v>207</v>
      </c>
      <c r="K1590" s="2">
        <v>50</v>
      </c>
      <c r="L1590" s="2" t="s">
        <v>30</v>
      </c>
      <c r="M1590" s="2" t="s">
        <v>476</v>
      </c>
      <c r="N1590" s="2" t="s">
        <v>479</v>
      </c>
      <c r="O1590" s="2" t="s">
        <v>514</v>
      </c>
      <c r="Q1590" s="1"/>
      <c r="S1590" s="9"/>
      <c r="T1590" s="10"/>
      <c r="U1590" s="8"/>
      <c r="W1590" s="2" t="s">
        <v>563</v>
      </c>
      <c r="X1590" s="45" t="str" cm="1">
        <f t="array" ref="X1590">IF(X1566="TRUE",IF(AND(C1589&lt;&gt;1,C1590:C1591="",S1589:U1591=""), "FALSE","TRUE"),"FALSE")</f>
        <v>FALSE</v>
      </c>
      <c r="Z1590" s="1"/>
    </row>
    <row r="1591" spans="2:26" x14ac:dyDescent="0.4">
      <c r="B1591" s="7" t="s">
        <v>508</v>
      </c>
      <c r="C1591" s="8"/>
      <c r="D1591" s="31"/>
      <c r="E1591" s="2" t="s">
        <v>518</v>
      </c>
      <c r="F1591" s="2" t="s">
        <v>512</v>
      </c>
      <c r="G1591" s="2" t="s">
        <v>511</v>
      </c>
      <c r="H1591" s="2">
        <v>221</v>
      </c>
      <c r="I1591" s="2">
        <v>207</v>
      </c>
      <c r="K1591" s="2">
        <v>120</v>
      </c>
      <c r="L1591" s="2" t="s">
        <v>30</v>
      </c>
      <c r="M1591" s="2" t="s">
        <v>476</v>
      </c>
      <c r="N1591" s="2" t="s">
        <v>479</v>
      </c>
      <c r="O1591" s="2" t="s">
        <v>514</v>
      </c>
      <c r="Q1591" s="1"/>
      <c r="S1591" s="9"/>
      <c r="T1591" s="10"/>
      <c r="U1591" s="8"/>
      <c r="W1591" s="2" t="s">
        <v>565</v>
      </c>
      <c r="X1591" s="45" t="str" cm="1">
        <f t="array" ref="X1591">IF(X1566="TRUE",IF(AND(C1589&lt;&gt;1,C1590:C1591="",S1589:U1591=""), "FALSE","TRUE"),"FALSE")</f>
        <v>FALSE</v>
      </c>
      <c r="Z1591" s="1"/>
    </row>
    <row r="1592" spans="2:26" x14ac:dyDescent="0.4">
      <c r="B1592" s="7" t="s">
        <v>134</v>
      </c>
      <c r="C1592" s="5">
        <v>3</v>
      </c>
      <c r="D1592" s="30"/>
      <c r="E1592" s="2" t="s">
        <v>392</v>
      </c>
      <c r="F1592" s="2" t="s">
        <v>106</v>
      </c>
      <c r="G1592" s="2" t="s">
        <v>103</v>
      </c>
      <c r="H1592" s="2">
        <v>221</v>
      </c>
      <c r="I1592" s="2">
        <v>207</v>
      </c>
      <c r="K1592" s="2">
        <v>3</v>
      </c>
      <c r="L1592" s="2" t="s">
        <v>136</v>
      </c>
      <c r="M1592" s="2" t="s">
        <v>476</v>
      </c>
      <c r="N1592" s="2" t="s">
        <v>479</v>
      </c>
      <c r="O1592" s="2" t="s">
        <v>514</v>
      </c>
      <c r="Q1592" s="1"/>
      <c r="S1592" s="9"/>
      <c r="T1592" s="10"/>
      <c r="U1592" s="8"/>
      <c r="V1592" s="2" t="s">
        <v>105</v>
      </c>
      <c r="W1592" s="2" t="s">
        <v>561</v>
      </c>
      <c r="X1592" s="45" t="str" cm="1">
        <f t="array" ref="X1592">IF(X1566="TRUE",IF(AND(C1592&lt;&gt;1,C1593:C1594="",S1592:U1594=""), "FALSE","TRUE"),"FALSE")</f>
        <v>FALSE</v>
      </c>
      <c r="Z1592" s="1"/>
    </row>
    <row r="1593" spans="2:26" x14ac:dyDescent="0.4">
      <c r="B1593" s="7" t="s">
        <v>516</v>
      </c>
      <c r="C1593" s="8"/>
      <c r="D1593" s="31"/>
      <c r="E1593" s="2" t="s">
        <v>517</v>
      </c>
      <c r="F1593" s="2" t="s">
        <v>499</v>
      </c>
      <c r="G1593" s="2" t="s">
        <v>498</v>
      </c>
      <c r="H1593" s="2">
        <v>221</v>
      </c>
      <c r="I1593" s="2">
        <v>207</v>
      </c>
      <c r="K1593" s="2">
        <v>50</v>
      </c>
      <c r="L1593" s="2" t="s">
        <v>30</v>
      </c>
      <c r="M1593" s="2" t="s">
        <v>476</v>
      </c>
      <c r="N1593" s="2" t="s">
        <v>479</v>
      </c>
      <c r="O1593" s="2" t="s">
        <v>514</v>
      </c>
      <c r="Q1593" s="1"/>
      <c r="S1593" s="9"/>
      <c r="T1593" s="10"/>
      <c r="U1593" s="8"/>
      <c r="W1593" s="2" t="s">
        <v>563</v>
      </c>
      <c r="X1593" s="45" t="str" cm="1">
        <f t="array" ref="X1593">IF(X1566="TRUE",IF(AND(C1592&lt;&gt;1,C1593:C1594="",S1592:U1594=""), "FALSE","TRUE"),"FALSE")</f>
        <v>FALSE</v>
      </c>
      <c r="Z1593" s="1"/>
    </row>
    <row r="1594" spans="2:26" x14ac:dyDescent="0.4">
      <c r="B1594" s="7" t="s">
        <v>508</v>
      </c>
      <c r="C1594" s="8"/>
      <c r="D1594" s="31"/>
      <c r="E1594" s="2" t="s">
        <v>518</v>
      </c>
      <c r="F1594" s="2" t="s">
        <v>512</v>
      </c>
      <c r="G1594" s="2" t="s">
        <v>511</v>
      </c>
      <c r="H1594" s="2">
        <v>221</v>
      </c>
      <c r="I1594" s="2">
        <v>207</v>
      </c>
      <c r="K1594" s="2">
        <v>120</v>
      </c>
      <c r="L1594" s="2" t="s">
        <v>30</v>
      </c>
      <c r="M1594" s="2" t="s">
        <v>476</v>
      </c>
      <c r="N1594" s="2" t="s">
        <v>479</v>
      </c>
      <c r="O1594" s="2" t="s">
        <v>514</v>
      </c>
      <c r="Q1594" s="1"/>
      <c r="S1594" s="9"/>
      <c r="T1594" s="10"/>
      <c r="U1594" s="8"/>
      <c r="W1594" s="2" t="s">
        <v>565</v>
      </c>
      <c r="X1594" s="45" t="str" cm="1">
        <f t="array" ref="X1594">IF(X1566="TRUE",IF(AND(C1592&lt;&gt;1,C1593:C1594="",S1592:U1594=""), "FALSE","TRUE"),"FALSE")</f>
        <v>FALSE</v>
      </c>
      <c r="Z1594" s="1"/>
    </row>
    <row r="1595" spans="2:26" x14ac:dyDescent="0.4">
      <c r="B1595" s="7" t="s">
        <v>134</v>
      </c>
      <c r="C1595" s="5">
        <v>4</v>
      </c>
      <c r="D1595" s="30"/>
      <c r="E1595" s="2" t="s">
        <v>392</v>
      </c>
      <c r="F1595" s="2" t="s">
        <v>106</v>
      </c>
      <c r="G1595" s="2" t="s">
        <v>103</v>
      </c>
      <c r="H1595" s="2">
        <v>221</v>
      </c>
      <c r="I1595" s="2">
        <v>207</v>
      </c>
      <c r="K1595" s="2">
        <v>3</v>
      </c>
      <c r="L1595" s="2" t="s">
        <v>136</v>
      </c>
      <c r="M1595" s="2" t="s">
        <v>476</v>
      </c>
      <c r="N1595" s="2" t="s">
        <v>479</v>
      </c>
      <c r="O1595" s="2" t="s">
        <v>514</v>
      </c>
      <c r="Q1595" s="1"/>
      <c r="S1595" s="9"/>
      <c r="T1595" s="10"/>
      <c r="U1595" s="8"/>
      <c r="V1595" s="2" t="s">
        <v>105</v>
      </c>
      <c r="W1595" s="2" t="s">
        <v>561</v>
      </c>
      <c r="X1595" s="45" t="str" cm="1">
        <f t="array" ref="X1595">IF(X1566="TRUE",IF(AND(C1595&lt;&gt;1,C1596:C1597="",S1595:U1597=""), "FALSE","TRUE"),"FALSE")</f>
        <v>FALSE</v>
      </c>
      <c r="Z1595" s="1"/>
    </row>
    <row r="1596" spans="2:26" x14ac:dyDescent="0.4">
      <c r="B1596" s="7" t="s">
        <v>516</v>
      </c>
      <c r="C1596" s="8"/>
      <c r="D1596" s="31"/>
      <c r="E1596" s="2" t="s">
        <v>517</v>
      </c>
      <c r="F1596" s="2" t="s">
        <v>499</v>
      </c>
      <c r="G1596" s="2" t="s">
        <v>498</v>
      </c>
      <c r="H1596" s="2">
        <v>221</v>
      </c>
      <c r="I1596" s="2">
        <v>207</v>
      </c>
      <c r="K1596" s="2">
        <v>50</v>
      </c>
      <c r="L1596" s="2" t="s">
        <v>30</v>
      </c>
      <c r="M1596" s="2" t="s">
        <v>476</v>
      </c>
      <c r="N1596" s="2" t="s">
        <v>479</v>
      </c>
      <c r="O1596" s="2" t="s">
        <v>514</v>
      </c>
      <c r="Q1596" s="1"/>
      <c r="S1596" s="9"/>
      <c r="T1596" s="10"/>
      <c r="U1596" s="8"/>
      <c r="W1596" s="2" t="s">
        <v>563</v>
      </c>
      <c r="X1596" s="45" t="str" cm="1">
        <f t="array" ref="X1596">IF(X1566="TRUE",IF(AND(C1595&lt;&gt;1,C1596:C1597="",S1595:U1597=""), "FALSE","TRUE"),"FALSE")</f>
        <v>FALSE</v>
      </c>
      <c r="Z1596" s="1"/>
    </row>
    <row r="1597" spans="2:26" x14ac:dyDescent="0.4">
      <c r="B1597" s="7" t="s">
        <v>508</v>
      </c>
      <c r="C1597" s="8"/>
      <c r="D1597" s="31"/>
      <c r="E1597" s="2" t="s">
        <v>518</v>
      </c>
      <c r="F1597" s="2" t="s">
        <v>512</v>
      </c>
      <c r="G1597" s="2" t="s">
        <v>511</v>
      </c>
      <c r="H1597" s="2">
        <v>221</v>
      </c>
      <c r="I1597" s="2">
        <v>207</v>
      </c>
      <c r="K1597" s="2">
        <v>120</v>
      </c>
      <c r="L1597" s="2" t="s">
        <v>30</v>
      </c>
      <c r="M1597" s="2" t="s">
        <v>476</v>
      </c>
      <c r="N1597" s="2" t="s">
        <v>479</v>
      </c>
      <c r="O1597" s="2" t="s">
        <v>514</v>
      </c>
      <c r="Q1597" s="1"/>
      <c r="S1597" s="9"/>
      <c r="T1597" s="10"/>
      <c r="U1597" s="8"/>
      <c r="W1597" s="2" t="s">
        <v>565</v>
      </c>
      <c r="X1597" s="45" t="str" cm="1">
        <f t="array" ref="X1597">IF(X1566="TRUE",IF(AND(C1595&lt;&gt;1,C1596:C1597="",S1595:U1597=""), "FALSE","TRUE"),"FALSE")</f>
        <v>FALSE</v>
      </c>
      <c r="Z1597" s="1"/>
    </row>
    <row r="1598" spans="2:26" x14ac:dyDescent="0.4">
      <c r="B1598" s="7" t="s">
        <v>134</v>
      </c>
      <c r="C1598" s="5">
        <v>5</v>
      </c>
      <c r="D1598" s="30"/>
      <c r="E1598" s="2" t="s">
        <v>392</v>
      </c>
      <c r="F1598" s="2" t="s">
        <v>106</v>
      </c>
      <c r="G1598" s="2" t="s">
        <v>103</v>
      </c>
      <c r="H1598" s="2">
        <v>221</v>
      </c>
      <c r="I1598" s="2">
        <v>207</v>
      </c>
      <c r="K1598" s="2">
        <v>3</v>
      </c>
      <c r="L1598" s="2" t="s">
        <v>136</v>
      </c>
      <c r="M1598" s="2" t="s">
        <v>476</v>
      </c>
      <c r="N1598" s="2" t="s">
        <v>479</v>
      </c>
      <c r="O1598" s="2" t="s">
        <v>514</v>
      </c>
      <c r="Q1598" s="1"/>
      <c r="S1598" s="9"/>
      <c r="T1598" s="10"/>
      <c r="U1598" s="8"/>
      <c r="V1598" s="2" t="s">
        <v>105</v>
      </c>
      <c r="W1598" s="2" t="s">
        <v>561</v>
      </c>
      <c r="X1598" s="45" t="str" cm="1">
        <f t="array" ref="X1598">IF(X1566="TRUE",IF(AND(C1598&lt;&gt;1,C1599:C1600="",S1598:U1600=""), "FALSE","TRUE"),"FALSE")</f>
        <v>FALSE</v>
      </c>
      <c r="Z1598" s="1"/>
    </row>
    <row r="1599" spans="2:26" x14ac:dyDescent="0.4">
      <c r="B1599" s="7" t="s">
        <v>516</v>
      </c>
      <c r="C1599" s="8"/>
      <c r="D1599" s="31"/>
      <c r="E1599" s="2" t="s">
        <v>517</v>
      </c>
      <c r="F1599" s="2" t="s">
        <v>499</v>
      </c>
      <c r="G1599" s="2" t="s">
        <v>498</v>
      </c>
      <c r="H1599" s="2">
        <v>221</v>
      </c>
      <c r="I1599" s="2">
        <v>207</v>
      </c>
      <c r="K1599" s="2">
        <v>50</v>
      </c>
      <c r="L1599" s="2" t="s">
        <v>30</v>
      </c>
      <c r="M1599" s="2" t="s">
        <v>476</v>
      </c>
      <c r="N1599" s="2" t="s">
        <v>479</v>
      </c>
      <c r="O1599" s="2" t="s">
        <v>514</v>
      </c>
      <c r="Q1599" s="1"/>
      <c r="S1599" s="9"/>
      <c r="T1599" s="10"/>
      <c r="U1599" s="8"/>
      <c r="W1599" s="2" t="s">
        <v>563</v>
      </c>
      <c r="X1599" s="45" t="str" cm="1">
        <f t="array" ref="X1599">IF(X1566="TRUE",IF(AND(C1598&lt;&gt;1,C1599:C1600="",S1598:U1600=""), "FALSE","TRUE"),"FALSE")</f>
        <v>FALSE</v>
      </c>
      <c r="Z1599" s="1"/>
    </row>
    <row r="1600" spans="2:26" collapsed="1" x14ac:dyDescent="0.4">
      <c r="B1600" s="7" t="s">
        <v>508</v>
      </c>
      <c r="C1600" s="8"/>
      <c r="D1600" s="31"/>
      <c r="E1600" s="2" t="s">
        <v>518</v>
      </c>
      <c r="F1600" s="2" t="s">
        <v>512</v>
      </c>
      <c r="G1600" s="2" t="s">
        <v>511</v>
      </c>
      <c r="H1600" s="2">
        <v>221</v>
      </c>
      <c r="I1600" s="2">
        <v>207</v>
      </c>
      <c r="K1600" s="2">
        <v>120</v>
      </c>
      <c r="L1600" s="2" t="s">
        <v>30</v>
      </c>
      <c r="M1600" s="2" t="s">
        <v>476</v>
      </c>
      <c r="N1600" s="2" t="s">
        <v>479</v>
      </c>
      <c r="O1600" s="2" t="s">
        <v>514</v>
      </c>
      <c r="Q1600" s="1"/>
      <c r="S1600" s="9"/>
      <c r="T1600" s="10"/>
      <c r="U1600" s="8"/>
      <c r="W1600" s="2" t="s">
        <v>565</v>
      </c>
      <c r="X1600" s="45" t="str" cm="1">
        <f t="array" ref="X1600">IF(X1566="TRUE",IF(AND(C1598&lt;&gt;1,C1599:C1600="",S1598:U1600=""), "FALSE","TRUE"),"FALSE")</f>
        <v>FALSE</v>
      </c>
      <c r="Z1600" s="1"/>
    </row>
    <row r="1601" spans="2:26" hidden="1" outlineLevel="1" x14ac:dyDescent="0.4">
      <c r="B1601" s="7" t="s">
        <v>134</v>
      </c>
      <c r="C1601" s="5">
        <v>6</v>
      </c>
      <c r="D1601" s="30"/>
      <c r="E1601" s="2" t="s">
        <v>392</v>
      </c>
      <c r="F1601" s="2" t="s">
        <v>106</v>
      </c>
      <c r="G1601" s="2" t="s">
        <v>103</v>
      </c>
      <c r="H1601" s="2">
        <v>221</v>
      </c>
      <c r="I1601" s="2">
        <v>207</v>
      </c>
      <c r="K1601" s="2">
        <v>3</v>
      </c>
      <c r="L1601" s="2" t="s">
        <v>136</v>
      </c>
      <c r="M1601" s="2" t="s">
        <v>476</v>
      </c>
      <c r="N1601" s="2" t="s">
        <v>479</v>
      </c>
      <c r="O1601" s="2" t="s">
        <v>514</v>
      </c>
      <c r="Q1601" s="1"/>
      <c r="S1601" s="9"/>
      <c r="T1601" s="10"/>
      <c r="U1601" s="8"/>
      <c r="V1601" s="2" t="s">
        <v>105</v>
      </c>
      <c r="W1601" s="2" t="s">
        <v>561</v>
      </c>
      <c r="X1601" s="45" t="str" cm="1">
        <f t="array" ref="X1601">IF(X1566="TRUE",IF(AND(C1601&lt;&gt;1,C1602:C1603="",S1601:U1603=""), "FALSE","TRUE"),"FALSE")</f>
        <v>FALSE</v>
      </c>
      <c r="Z1601" s="1"/>
    </row>
    <row r="1602" spans="2:26" hidden="1" outlineLevel="1" x14ac:dyDescent="0.4">
      <c r="B1602" s="7" t="s">
        <v>516</v>
      </c>
      <c r="C1602" s="8"/>
      <c r="D1602" s="31"/>
      <c r="E1602" s="2" t="s">
        <v>517</v>
      </c>
      <c r="F1602" s="2" t="s">
        <v>499</v>
      </c>
      <c r="G1602" s="2" t="s">
        <v>498</v>
      </c>
      <c r="H1602" s="2">
        <v>221</v>
      </c>
      <c r="I1602" s="2">
        <v>207</v>
      </c>
      <c r="K1602" s="2">
        <v>50</v>
      </c>
      <c r="L1602" s="2" t="s">
        <v>30</v>
      </c>
      <c r="M1602" s="2" t="s">
        <v>476</v>
      </c>
      <c r="N1602" s="2" t="s">
        <v>479</v>
      </c>
      <c r="O1602" s="2" t="s">
        <v>514</v>
      </c>
      <c r="Q1602" s="1"/>
      <c r="S1602" s="9"/>
      <c r="T1602" s="10"/>
      <c r="U1602" s="8"/>
      <c r="W1602" s="2" t="s">
        <v>563</v>
      </c>
      <c r="X1602" s="45" t="str" cm="1">
        <f t="array" ref="X1602">IF(X1566="TRUE",IF(AND(C1601&lt;&gt;1,C1602:C1603="",S1601:U1603=""), "FALSE","TRUE"),"FALSE")</f>
        <v>FALSE</v>
      </c>
      <c r="Z1602" s="1"/>
    </row>
    <row r="1603" spans="2:26" hidden="1" outlineLevel="1" x14ac:dyDescent="0.4">
      <c r="B1603" s="7" t="s">
        <v>508</v>
      </c>
      <c r="C1603" s="8"/>
      <c r="D1603" s="31"/>
      <c r="E1603" s="2" t="s">
        <v>518</v>
      </c>
      <c r="F1603" s="2" t="s">
        <v>512</v>
      </c>
      <c r="G1603" s="2" t="s">
        <v>511</v>
      </c>
      <c r="H1603" s="2">
        <v>221</v>
      </c>
      <c r="I1603" s="2">
        <v>207</v>
      </c>
      <c r="K1603" s="2">
        <v>120</v>
      </c>
      <c r="L1603" s="2" t="s">
        <v>30</v>
      </c>
      <c r="M1603" s="2" t="s">
        <v>476</v>
      </c>
      <c r="N1603" s="2" t="s">
        <v>479</v>
      </c>
      <c r="O1603" s="2" t="s">
        <v>514</v>
      </c>
      <c r="Q1603" s="1"/>
      <c r="S1603" s="9"/>
      <c r="T1603" s="10"/>
      <c r="U1603" s="8"/>
      <c r="W1603" s="2" t="s">
        <v>565</v>
      </c>
      <c r="X1603" s="45" t="str" cm="1">
        <f t="array" ref="X1603">IF(X1566="TRUE",IF(AND(C1601&lt;&gt;1,C1602:C1603="",S1601:U1603=""), "FALSE","TRUE"),"FALSE")</f>
        <v>FALSE</v>
      </c>
      <c r="Z1603" s="1"/>
    </row>
    <row r="1604" spans="2:26" hidden="1" outlineLevel="1" x14ac:dyDescent="0.4">
      <c r="B1604" s="7" t="s">
        <v>134</v>
      </c>
      <c r="C1604" s="5">
        <v>7</v>
      </c>
      <c r="D1604" s="30"/>
      <c r="E1604" s="2" t="s">
        <v>392</v>
      </c>
      <c r="F1604" s="2" t="s">
        <v>106</v>
      </c>
      <c r="G1604" s="2" t="s">
        <v>103</v>
      </c>
      <c r="H1604" s="2">
        <v>221</v>
      </c>
      <c r="I1604" s="2">
        <v>207</v>
      </c>
      <c r="K1604" s="2">
        <v>3</v>
      </c>
      <c r="L1604" s="2" t="s">
        <v>136</v>
      </c>
      <c r="M1604" s="2" t="s">
        <v>476</v>
      </c>
      <c r="N1604" s="2" t="s">
        <v>479</v>
      </c>
      <c r="O1604" s="2" t="s">
        <v>514</v>
      </c>
      <c r="Q1604" s="1"/>
      <c r="S1604" s="9"/>
      <c r="T1604" s="10"/>
      <c r="U1604" s="8"/>
      <c r="V1604" s="2" t="s">
        <v>105</v>
      </c>
      <c r="W1604" s="2" t="s">
        <v>561</v>
      </c>
      <c r="X1604" s="45" t="str" cm="1">
        <f t="array" ref="X1604">IF(X1566="TRUE",IF(AND(C1604&lt;&gt;1,C1605:C1606="",S1604:U1606=""), "FALSE","TRUE"),"FALSE")</f>
        <v>FALSE</v>
      </c>
      <c r="Z1604" s="1"/>
    </row>
    <row r="1605" spans="2:26" hidden="1" outlineLevel="1" x14ac:dyDescent="0.4">
      <c r="B1605" s="7" t="s">
        <v>516</v>
      </c>
      <c r="C1605" s="8"/>
      <c r="D1605" s="31"/>
      <c r="E1605" s="2" t="s">
        <v>517</v>
      </c>
      <c r="F1605" s="2" t="s">
        <v>499</v>
      </c>
      <c r="G1605" s="2" t="s">
        <v>498</v>
      </c>
      <c r="H1605" s="2">
        <v>221</v>
      </c>
      <c r="I1605" s="2">
        <v>207</v>
      </c>
      <c r="K1605" s="2">
        <v>50</v>
      </c>
      <c r="L1605" s="2" t="s">
        <v>30</v>
      </c>
      <c r="M1605" s="2" t="s">
        <v>476</v>
      </c>
      <c r="N1605" s="2" t="s">
        <v>479</v>
      </c>
      <c r="O1605" s="2" t="s">
        <v>514</v>
      </c>
      <c r="Q1605" s="1"/>
      <c r="S1605" s="9"/>
      <c r="T1605" s="10"/>
      <c r="U1605" s="8"/>
      <c r="W1605" s="2" t="s">
        <v>563</v>
      </c>
      <c r="X1605" s="45" t="str" cm="1">
        <f t="array" ref="X1605">IF(X1566="TRUE",IF(AND(C1604&lt;&gt;1,C1605:C1606="",S1604:U1606=""), "FALSE","TRUE"),"FALSE")</f>
        <v>FALSE</v>
      </c>
      <c r="Z1605" s="1"/>
    </row>
    <row r="1606" spans="2:26" hidden="1" outlineLevel="1" x14ac:dyDescent="0.4">
      <c r="B1606" s="7" t="s">
        <v>508</v>
      </c>
      <c r="C1606" s="8"/>
      <c r="D1606" s="31"/>
      <c r="E1606" s="2" t="s">
        <v>518</v>
      </c>
      <c r="F1606" s="2" t="s">
        <v>512</v>
      </c>
      <c r="G1606" s="2" t="s">
        <v>511</v>
      </c>
      <c r="H1606" s="2">
        <v>221</v>
      </c>
      <c r="I1606" s="2">
        <v>207</v>
      </c>
      <c r="K1606" s="2">
        <v>120</v>
      </c>
      <c r="L1606" s="2" t="s">
        <v>30</v>
      </c>
      <c r="M1606" s="2" t="s">
        <v>476</v>
      </c>
      <c r="N1606" s="2" t="s">
        <v>479</v>
      </c>
      <c r="O1606" s="2" t="s">
        <v>514</v>
      </c>
      <c r="Q1606" s="1"/>
      <c r="S1606" s="9"/>
      <c r="T1606" s="10"/>
      <c r="U1606" s="8"/>
      <c r="W1606" s="2" t="s">
        <v>565</v>
      </c>
      <c r="X1606" s="45" t="str" cm="1">
        <f t="array" ref="X1606">IF(X1566="TRUE",IF(AND(C1604&lt;&gt;1,C1605:C1606="",S1604:U1606=""), "FALSE","TRUE"),"FALSE")</f>
        <v>FALSE</v>
      </c>
      <c r="Z1606" s="1"/>
    </row>
    <row r="1607" spans="2:26" hidden="1" outlineLevel="1" x14ac:dyDescent="0.4">
      <c r="B1607" s="7" t="s">
        <v>134</v>
      </c>
      <c r="C1607" s="5">
        <v>8</v>
      </c>
      <c r="D1607" s="30"/>
      <c r="E1607" s="2" t="s">
        <v>392</v>
      </c>
      <c r="F1607" s="2" t="s">
        <v>106</v>
      </c>
      <c r="G1607" s="2" t="s">
        <v>103</v>
      </c>
      <c r="H1607" s="2">
        <v>221</v>
      </c>
      <c r="I1607" s="2">
        <v>207</v>
      </c>
      <c r="K1607" s="2">
        <v>3</v>
      </c>
      <c r="L1607" s="2" t="s">
        <v>136</v>
      </c>
      <c r="M1607" s="2" t="s">
        <v>476</v>
      </c>
      <c r="N1607" s="2" t="s">
        <v>479</v>
      </c>
      <c r="O1607" s="2" t="s">
        <v>514</v>
      </c>
      <c r="Q1607" s="1"/>
      <c r="S1607" s="9"/>
      <c r="T1607" s="10"/>
      <c r="U1607" s="8"/>
      <c r="V1607" s="2" t="s">
        <v>105</v>
      </c>
      <c r="W1607" s="2" t="s">
        <v>561</v>
      </c>
      <c r="X1607" s="45" t="str" cm="1">
        <f t="array" ref="X1607">IF(X1566="TRUE",IF(AND(C1607&lt;&gt;1,C1608:C1609="",S1607:U1609=""), "FALSE","TRUE"),"FALSE")</f>
        <v>FALSE</v>
      </c>
      <c r="Z1607" s="1"/>
    </row>
    <row r="1608" spans="2:26" hidden="1" outlineLevel="1" x14ac:dyDescent="0.4">
      <c r="B1608" s="7" t="s">
        <v>516</v>
      </c>
      <c r="C1608" s="8"/>
      <c r="D1608" s="31"/>
      <c r="E1608" s="2" t="s">
        <v>517</v>
      </c>
      <c r="F1608" s="2" t="s">
        <v>499</v>
      </c>
      <c r="G1608" s="2" t="s">
        <v>498</v>
      </c>
      <c r="H1608" s="2">
        <v>221</v>
      </c>
      <c r="I1608" s="2">
        <v>207</v>
      </c>
      <c r="K1608" s="2">
        <v>50</v>
      </c>
      <c r="L1608" s="2" t="s">
        <v>30</v>
      </c>
      <c r="M1608" s="2" t="s">
        <v>476</v>
      </c>
      <c r="N1608" s="2" t="s">
        <v>479</v>
      </c>
      <c r="O1608" s="2" t="s">
        <v>514</v>
      </c>
      <c r="Q1608" s="1"/>
      <c r="S1608" s="9"/>
      <c r="T1608" s="10"/>
      <c r="U1608" s="8"/>
      <c r="W1608" s="2" t="s">
        <v>563</v>
      </c>
      <c r="X1608" s="45" t="str" cm="1">
        <f t="array" ref="X1608">IF(X1566="TRUE",IF(AND(C1607&lt;&gt;1,C1608:C1609="",S1607:U1609=""), "FALSE","TRUE"),"FALSE")</f>
        <v>FALSE</v>
      </c>
      <c r="Z1608" s="1"/>
    </row>
    <row r="1609" spans="2:26" hidden="1" outlineLevel="1" x14ac:dyDescent="0.4">
      <c r="B1609" s="7" t="s">
        <v>508</v>
      </c>
      <c r="C1609" s="8"/>
      <c r="D1609" s="31"/>
      <c r="E1609" s="2" t="s">
        <v>518</v>
      </c>
      <c r="F1609" s="2" t="s">
        <v>512</v>
      </c>
      <c r="G1609" s="2" t="s">
        <v>511</v>
      </c>
      <c r="H1609" s="2">
        <v>221</v>
      </c>
      <c r="I1609" s="2">
        <v>207</v>
      </c>
      <c r="K1609" s="2">
        <v>120</v>
      </c>
      <c r="L1609" s="2" t="s">
        <v>30</v>
      </c>
      <c r="M1609" s="2" t="s">
        <v>476</v>
      </c>
      <c r="N1609" s="2" t="s">
        <v>479</v>
      </c>
      <c r="O1609" s="2" t="s">
        <v>514</v>
      </c>
      <c r="Q1609" s="1"/>
      <c r="S1609" s="9"/>
      <c r="T1609" s="10"/>
      <c r="U1609" s="8"/>
      <c r="W1609" s="2" t="s">
        <v>565</v>
      </c>
      <c r="X1609" s="45" t="str" cm="1">
        <f t="array" ref="X1609">IF(X1566="TRUE",IF(AND(C1607&lt;&gt;1,C1608:C1609="",S1607:U1609=""), "FALSE","TRUE"),"FALSE")</f>
        <v>FALSE</v>
      </c>
      <c r="Z1609" s="1"/>
    </row>
    <row r="1610" spans="2:26" hidden="1" outlineLevel="1" x14ac:dyDescent="0.4">
      <c r="B1610" s="7" t="s">
        <v>134</v>
      </c>
      <c r="C1610" s="5">
        <v>9</v>
      </c>
      <c r="D1610" s="30"/>
      <c r="E1610" s="2" t="s">
        <v>392</v>
      </c>
      <c r="F1610" s="2" t="s">
        <v>106</v>
      </c>
      <c r="G1610" s="2" t="s">
        <v>103</v>
      </c>
      <c r="H1610" s="2">
        <v>221</v>
      </c>
      <c r="I1610" s="2">
        <v>207</v>
      </c>
      <c r="K1610" s="2">
        <v>3</v>
      </c>
      <c r="L1610" s="2" t="s">
        <v>136</v>
      </c>
      <c r="M1610" s="2" t="s">
        <v>476</v>
      </c>
      <c r="N1610" s="2" t="s">
        <v>479</v>
      </c>
      <c r="O1610" s="2" t="s">
        <v>514</v>
      </c>
      <c r="Q1610" s="1"/>
      <c r="S1610" s="9"/>
      <c r="T1610" s="10"/>
      <c r="U1610" s="8"/>
      <c r="V1610" s="2" t="s">
        <v>105</v>
      </c>
      <c r="W1610" s="2" t="s">
        <v>561</v>
      </c>
      <c r="X1610" s="45" t="str" cm="1">
        <f t="array" ref="X1610">IF(X1566="TRUE",IF(AND(C1610&lt;&gt;1,C1611:C1612="",S1610:U1612=""), "FALSE","TRUE"),"FALSE")</f>
        <v>FALSE</v>
      </c>
      <c r="Z1610" s="1"/>
    </row>
    <row r="1611" spans="2:26" hidden="1" outlineLevel="1" x14ac:dyDescent="0.4">
      <c r="B1611" s="7" t="s">
        <v>516</v>
      </c>
      <c r="C1611" s="8"/>
      <c r="D1611" s="31"/>
      <c r="E1611" s="2" t="s">
        <v>517</v>
      </c>
      <c r="F1611" s="2" t="s">
        <v>499</v>
      </c>
      <c r="G1611" s="2" t="s">
        <v>498</v>
      </c>
      <c r="H1611" s="2">
        <v>221</v>
      </c>
      <c r="I1611" s="2">
        <v>207</v>
      </c>
      <c r="K1611" s="2">
        <v>50</v>
      </c>
      <c r="L1611" s="2" t="s">
        <v>30</v>
      </c>
      <c r="M1611" s="2" t="s">
        <v>476</v>
      </c>
      <c r="N1611" s="2" t="s">
        <v>479</v>
      </c>
      <c r="O1611" s="2" t="s">
        <v>514</v>
      </c>
      <c r="Q1611" s="1"/>
      <c r="S1611" s="9"/>
      <c r="T1611" s="10"/>
      <c r="U1611" s="8"/>
      <c r="W1611" s="2" t="s">
        <v>563</v>
      </c>
      <c r="X1611" s="45" t="str" cm="1">
        <f t="array" ref="X1611">IF(X1566="TRUE",IF(AND(C1610&lt;&gt;1,C1611:C1612="",S1610:U1612=""), "FALSE","TRUE"),"FALSE")</f>
        <v>FALSE</v>
      </c>
      <c r="Z1611" s="1"/>
    </row>
    <row r="1612" spans="2:26" hidden="1" outlineLevel="1" x14ac:dyDescent="0.4">
      <c r="B1612" s="7" t="s">
        <v>508</v>
      </c>
      <c r="C1612" s="8"/>
      <c r="D1612" s="31"/>
      <c r="E1612" s="2" t="s">
        <v>518</v>
      </c>
      <c r="F1612" s="2" t="s">
        <v>512</v>
      </c>
      <c r="G1612" s="2" t="s">
        <v>511</v>
      </c>
      <c r="H1612" s="2">
        <v>221</v>
      </c>
      <c r="I1612" s="2">
        <v>207</v>
      </c>
      <c r="K1612" s="2">
        <v>120</v>
      </c>
      <c r="L1612" s="2" t="s">
        <v>30</v>
      </c>
      <c r="M1612" s="2" t="s">
        <v>476</v>
      </c>
      <c r="N1612" s="2" t="s">
        <v>479</v>
      </c>
      <c r="O1612" s="2" t="s">
        <v>514</v>
      </c>
      <c r="Q1612" s="1"/>
      <c r="S1612" s="9"/>
      <c r="T1612" s="10"/>
      <c r="U1612" s="8"/>
      <c r="W1612" s="2" t="s">
        <v>565</v>
      </c>
      <c r="X1612" s="45" t="str" cm="1">
        <f t="array" ref="X1612">IF(X1566="TRUE",IF(AND(C1610&lt;&gt;1,C1611:C1612="",S1610:U1612=""), "FALSE","TRUE"),"FALSE")</f>
        <v>FALSE</v>
      </c>
      <c r="Z1612" s="1"/>
    </row>
    <row r="1613" spans="2:26" hidden="1" outlineLevel="1" x14ac:dyDescent="0.4">
      <c r="B1613" s="7" t="s">
        <v>134</v>
      </c>
      <c r="C1613" s="5">
        <v>10</v>
      </c>
      <c r="D1613" s="30"/>
      <c r="E1613" s="2" t="s">
        <v>392</v>
      </c>
      <c r="F1613" s="2" t="s">
        <v>106</v>
      </c>
      <c r="G1613" s="2" t="s">
        <v>103</v>
      </c>
      <c r="H1613" s="2">
        <v>221</v>
      </c>
      <c r="I1613" s="2">
        <v>207</v>
      </c>
      <c r="K1613" s="2">
        <v>3</v>
      </c>
      <c r="L1613" s="2" t="s">
        <v>136</v>
      </c>
      <c r="M1613" s="2" t="s">
        <v>476</v>
      </c>
      <c r="N1613" s="2" t="s">
        <v>479</v>
      </c>
      <c r="O1613" s="2" t="s">
        <v>514</v>
      </c>
      <c r="Q1613" s="1"/>
      <c r="S1613" s="9"/>
      <c r="T1613" s="10"/>
      <c r="U1613" s="8"/>
      <c r="V1613" s="2" t="s">
        <v>105</v>
      </c>
      <c r="W1613" s="2" t="s">
        <v>561</v>
      </c>
      <c r="X1613" s="45" t="str" cm="1">
        <f t="array" ref="X1613">IF(X1566="TRUE",IF(AND(C1613&lt;&gt;1,C1614:C1615="",S1613:U1615=""), "FALSE","TRUE"),"FALSE")</f>
        <v>FALSE</v>
      </c>
      <c r="Z1613" s="1"/>
    </row>
    <row r="1614" spans="2:26" hidden="1" outlineLevel="1" x14ac:dyDescent="0.4">
      <c r="B1614" s="7" t="s">
        <v>516</v>
      </c>
      <c r="C1614" s="8"/>
      <c r="D1614" s="31"/>
      <c r="E1614" s="2" t="s">
        <v>517</v>
      </c>
      <c r="F1614" s="2" t="s">
        <v>499</v>
      </c>
      <c r="G1614" s="2" t="s">
        <v>498</v>
      </c>
      <c r="H1614" s="2">
        <v>221</v>
      </c>
      <c r="I1614" s="2">
        <v>207</v>
      </c>
      <c r="K1614" s="2">
        <v>50</v>
      </c>
      <c r="L1614" s="2" t="s">
        <v>30</v>
      </c>
      <c r="M1614" s="2" t="s">
        <v>476</v>
      </c>
      <c r="N1614" s="2" t="s">
        <v>479</v>
      </c>
      <c r="O1614" s="2" t="s">
        <v>514</v>
      </c>
      <c r="Q1614" s="1"/>
      <c r="S1614" s="9"/>
      <c r="T1614" s="10"/>
      <c r="U1614" s="8"/>
      <c r="W1614" s="2" t="s">
        <v>563</v>
      </c>
      <c r="X1614" s="45" t="str" cm="1">
        <f t="array" ref="X1614">IF(X1566="TRUE",IF(AND(C1613&lt;&gt;1,C1614:C1615="",S1613:U1615=""), "FALSE","TRUE"),"FALSE")</f>
        <v>FALSE</v>
      </c>
      <c r="Z1614" s="1"/>
    </row>
    <row r="1615" spans="2:26" hidden="1" outlineLevel="1" x14ac:dyDescent="0.4">
      <c r="B1615" s="7" t="s">
        <v>508</v>
      </c>
      <c r="C1615" s="8"/>
      <c r="D1615" s="31"/>
      <c r="E1615" s="2" t="s">
        <v>518</v>
      </c>
      <c r="F1615" s="2" t="s">
        <v>512</v>
      </c>
      <c r="G1615" s="2" t="s">
        <v>511</v>
      </c>
      <c r="H1615" s="2">
        <v>221</v>
      </c>
      <c r="I1615" s="2">
        <v>207</v>
      </c>
      <c r="K1615" s="2">
        <v>120</v>
      </c>
      <c r="L1615" s="2" t="s">
        <v>30</v>
      </c>
      <c r="M1615" s="2" t="s">
        <v>476</v>
      </c>
      <c r="N1615" s="2" t="s">
        <v>479</v>
      </c>
      <c r="O1615" s="2" t="s">
        <v>514</v>
      </c>
      <c r="Q1615" s="1"/>
      <c r="S1615" s="9"/>
      <c r="T1615" s="10"/>
      <c r="U1615" s="8"/>
      <c r="W1615" s="2" t="s">
        <v>565</v>
      </c>
      <c r="X1615" s="45" t="str" cm="1">
        <f t="array" ref="X1615">IF(X1566="TRUE",IF(AND(C1613&lt;&gt;1,C1614:C1615="",S1613:U1615=""), "FALSE","TRUE"),"FALSE")</f>
        <v>FALSE</v>
      </c>
      <c r="Z1615" s="1"/>
    </row>
    <row r="1616" spans="2:26" hidden="1" outlineLevel="1" x14ac:dyDescent="0.4">
      <c r="B1616" s="7" t="s">
        <v>134</v>
      </c>
      <c r="C1616" s="5">
        <v>11</v>
      </c>
      <c r="D1616" s="30"/>
      <c r="E1616" s="2" t="s">
        <v>392</v>
      </c>
      <c r="F1616" s="2" t="s">
        <v>106</v>
      </c>
      <c r="G1616" s="2" t="s">
        <v>103</v>
      </c>
      <c r="H1616" s="2">
        <v>221</v>
      </c>
      <c r="I1616" s="2">
        <v>207</v>
      </c>
      <c r="K1616" s="2">
        <v>3</v>
      </c>
      <c r="L1616" s="2" t="s">
        <v>136</v>
      </c>
      <c r="M1616" s="2" t="s">
        <v>476</v>
      </c>
      <c r="N1616" s="2" t="s">
        <v>479</v>
      </c>
      <c r="O1616" s="2" t="s">
        <v>514</v>
      </c>
      <c r="Q1616" s="1"/>
      <c r="S1616" s="9"/>
      <c r="T1616" s="10"/>
      <c r="U1616" s="8"/>
      <c r="V1616" s="2" t="s">
        <v>105</v>
      </c>
      <c r="W1616" s="2" t="s">
        <v>561</v>
      </c>
      <c r="X1616" s="45" t="str" cm="1">
        <f t="array" ref="X1616">IF(X1566="TRUE",IF(AND(C1616&lt;&gt;1,C1617:C1618="",S1616:U1618=""), "FALSE","TRUE"),"FALSE")</f>
        <v>FALSE</v>
      </c>
      <c r="Z1616" s="1"/>
    </row>
    <row r="1617" spans="2:26" hidden="1" outlineLevel="1" x14ac:dyDescent="0.4">
      <c r="B1617" s="7" t="s">
        <v>516</v>
      </c>
      <c r="C1617" s="8"/>
      <c r="D1617" s="31"/>
      <c r="E1617" s="2" t="s">
        <v>517</v>
      </c>
      <c r="F1617" s="2" t="s">
        <v>499</v>
      </c>
      <c r="G1617" s="2" t="s">
        <v>498</v>
      </c>
      <c r="H1617" s="2">
        <v>221</v>
      </c>
      <c r="I1617" s="2">
        <v>207</v>
      </c>
      <c r="K1617" s="2">
        <v>50</v>
      </c>
      <c r="L1617" s="2" t="s">
        <v>30</v>
      </c>
      <c r="M1617" s="2" t="s">
        <v>476</v>
      </c>
      <c r="N1617" s="2" t="s">
        <v>479</v>
      </c>
      <c r="O1617" s="2" t="s">
        <v>514</v>
      </c>
      <c r="Q1617" s="1"/>
      <c r="S1617" s="9"/>
      <c r="T1617" s="10"/>
      <c r="U1617" s="8"/>
      <c r="W1617" s="2" t="s">
        <v>563</v>
      </c>
      <c r="X1617" s="45" t="str" cm="1">
        <f t="array" ref="X1617">IF(X1566="TRUE",IF(AND(C1616&lt;&gt;1,C1617:C1618="",S1616:U1618=""), "FALSE","TRUE"),"FALSE")</f>
        <v>FALSE</v>
      </c>
      <c r="Z1617" s="1"/>
    </row>
    <row r="1618" spans="2:26" hidden="1" outlineLevel="1" x14ac:dyDescent="0.4">
      <c r="B1618" s="7" t="s">
        <v>508</v>
      </c>
      <c r="C1618" s="8"/>
      <c r="D1618" s="31"/>
      <c r="E1618" s="2" t="s">
        <v>518</v>
      </c>
      <c r="F1618" s="2" t="s">
        <v>512</v>
      </c>
      <c r="G1618" s="2" t="s">
        <v>511</v>
      </c>
      <c r="H1618" s="2">
        <v>221</v>
      </c>
      <c r="I1618" s="2">
        <v>207</v>
      </c>
      <c r="K1618" s="2">
        <v>120</v>
      </c>
      <c r="L1618" s="2" t="s">
        <v>30</v>
      </c>
      <c r="M1618" s="2" t="s">
        <v>476</v>
      </c>
      <c r="N1618" s="2" t="s">
        <v>479</v>
      </c>
      <c r="O1618" s="2" t="s">
        <v>514</v>
      </c>
      <c r="Q1618" s="1"/>
      <c r="S1618" s="9"/>
      <c r="T1618" s="10"/>
      <c r="U1618" s="8"/>
      <c r="W1618" s="2" t="s">
        <v>565</v>
      </c>
      <c r="X1618" s="45" t="str" cm="1">
        <f t="array" ref="X1618">IF(X1566="TRUE",IF(AND(C1616&lt;&gt;1,C1617:C1618="",S1616:U1618=""), "FALSE","TRUE"),"FALSE")</f>
        <v>FALSE</v>
      </c>
      <c r="Z1618" s="1"/>
    </row>
    <row r="1619" spans="2:26" hidden="1" outlineLevel="1" x14ac:dyDescent="0.4">
      <c r="B1619" s="7" t="s">
        <v>134</v>
      </c>
      <c r="C1619" s="5">
        <v>12</v>
      </c>
      <c r="D1619" s="30"/>
      <c r="E1619" s="2" t="s">
        <v>392</v>
      </c>
      <c r="F1619" s="2" t="s">
        <v>106</v>
      </c>
      <c r="G1619" s="2" t="s">
        <v>103</v>
      </c>
      <c r="H1619" s="2">
        <v>221</v>
      </c>
      <c r="I1619" s="2">
        <v>207</v>
      </c>
      <c r="K1619" s="2">
        <v>3</v>
      </c>
      <c r="L1619" s="2" t="s">
        <v>136</v>
      </c>
      <c r="M1619" s="2" t="s">
        <v>476</v>
      </c>
      <c r="N1619" s="2" t="s">
        <v>479</v>
      </c>
      <c r="O1619" s="2" t="s">
        <v>514</v>
      </c>
      <c r="Q1619" s="1"/>
      <c r="S1619" s="9"/>
      <c r="T1619" s="10"/>
      <c r="U1619" s="8"/>
      <c r="V1619" s="2" t="s">
        <v>105</v>
      </c>
      <c r="W1619" s="2" t="s">
        <v>561</v>
      </c>
      <c r="X1619" s="45" t="str" cm="1">
        <f t="array" ref="X1619">IF(X1566="TRUE",IF(AND(C1619&lt;&gt;1,C1620:C1621="",S1619:U1621=""), "FALSE","TRUE"),"FALSE")</f>
        <v>FALSE</v>
      </c>
      <c r="Z1619" s="1"/>
    </row>
    <row r="1620" spans="2:26" hidden="1" outlineLevel="1" x14ac:dyDescent="0.4">
      <c r="B1620" s="7" t="s">
        <v>516</v>
      </c>
      <c r="C1620" s="8"/>
      <c r="D1620" s="31"/>
      <c r="E1620" s="2" t="s">
        <v>517</v>
      </c>
      <c r="F1620" s="2" t="s">
        <v>499</v>
      </c>
      <c r="G1620" s="2" t="s">
        <v>498</v>
      </c>
      <c r="H1620" s="2">
        <v>221</v>
      </c>
      <c r="I1620" s="2">
        <v>207</v>
      </c>
      <c r="K1620" s="2">
        <v>50</v>
      </c>
      <c r="L1620" s="2" t="s">
        <v>30</v>
      </c>
      <c r="M1620" s="2" t="s">
        <v>476</v>
      </c>
      <c r="N1620" s="2" t="s">
        <v>479</v>
      </c>
      <c r="O1620" s="2" t="s">
        <v>514</v>
      </c>
      <c r="Q1620" s="1"/>
      <c r="S1620" s="9"/>
      <c r="T1620" s="10"/>
      <c r="U1620" s="8"/>
      <c r="W1620" s="2" t="s">
        <v>563</v>
      </c>
      <c r="X1620" s="45" t="str" cm="1">
        <f t="array" ref="X1620">IF(X1566="TRUE",IF(AND(C1619&lt;&gt;1,C1620:C1621="",S1619:U1621=""), "FALSE","TRUE"),"FALSE")</f>
        <v>FALSE</v>
      </c>
      <c r="Z1620" s="1"/>
    </row>
    <row r="1621" spans="2:26" hidden="1" outlineLevel="1" x14ac:dyDescent="0.4">
      <c r="B1621" s="7" t="s">
        <v>508</v>
      </c>
      <c r="C1621" s="8"/>
      <c r="D1621" s="31"/>
      <c r="E1621" s="2" t="s">
        <v>518</v>
      </c>
      <c r="F1621" s="2" t="s">
        <v>512</v>
      </c>
      <c r="G1621" s="2" t="s">
        <v>511</v>
      </c>
      <c r="H1621" s="2">
        <v>221</v>
      </c>
      <c r="I1621" s="2">
        <v>207</v>
      </c>
      <c r="K1621" s="2">
        <v>120</v>
      </c>
      <c r="L1621" s="2" t="s">
        <v>30</v>
      </c>
      <c r="M1621" s="2" t="s">
        <v>476</v>
      </c>
      <c r="N1621" s="2" t="s">
        <v>479</v>
      </c>
      <c r="O1621" s="2" t="s">
        <v>514</v>
      </c>
      <c r="Q1621" s="1"/>
      <c r="S1621" s="9"/>
      <c r="T1621" s="10"/>
      <c r="U1621" s="8"/>
      <c r="W1621" s="2" t="s">
        <v>565</v>
      </c>
      <c r="X1621" s="45" t="str" cm="1">
        <f t="array" ref="X1621">IF(X1566="TRUE",IF(AND(C1619&lt;&gt;1,C1620:C1621="",S1619:U1621=""), "FALSE","TRUE"),"FALSE")</f>
        <v>FALSE</v>
      </c>
      <c r="Z1621" s="1"/>
    </row>
    <row r="1622" spans="2:26" hidden="1" outlineLevel="1" x14ac:dyDescent="0.4">
      <c r="B1622" s="7" t="s">
        <v>134</v>
      </c>
      <c r="C1622" s="5">
        <v>13</v>
      </c>
      <c r="D1622" s="30"/>
      <c r="E1622" s="2" t="s">
        <v>392</v>
      </c>
      <c r="F1622" s="2" t="s">
        <v>106</v>
      </c>
      <c r="G1622" s="2" t="s">
        <v>103</v>
      </c>
      <c r="H1622" s="2">
        <v>221</v>
      </c>
      <c r="I1622" s="2">
        <v>207</v>
      </c>
      <c r="K1622" s="2">
        <v>3</v>
      </c>
      <c r="L1622" s="2" t="s">
        <v>136</v>
      </c>
      <c r="M1622" s="2" t="s">
        <v>476</v>
      </c>
      <c r="N1622" s="2" t="s">
        <v>479</v>
      </c>
      <c r="O1622" s="2" t="s">
        <v>514</v>
      </c>
      <c r="Q1622" s="1"/>
      <c r="S1622" s="9"/>
      <c r="T1622" s="10"/>
      <c r="U1622" s="8"/>
      <c r="V1622" s="2" t="s">
        <v>105</v>
      </c>
      <c r="W1622" s="2" t="s">
        <v>561</v>
      </c>
      <c r="X1622" s="45" t="str" cm="1">
        <f t="array" ref="X1622">IF(X1566="TRUE",IF(AND(C1622&lt;&gt;1,C1623:C1624="",S1622:U1624=""), "FALSE","TRUE"),"FALSE")</f>
        <v>FALSE</v>
      </c>
      <c r="Z1622" s="1"/>
    </row>
    <row r="1623" spans="2:26" hidden="1" outlineLevel="1" x14ac:dyDescent="0.4">
      <c r="B1623" s="7" t="s">
        <v>516</v>
      </c>
      <c r="C1623" s="8"/>
      <c r="D1623" s="31"/>
      <c r="E1623" s="2" t="s">
        <v>517</v>
      </c>
      <c r="F1623" s="2" t="s">
        <v>499</v>
      </c>
      <c r="G1623" s="2" t="s">
        <v>498</v>
      </c>
      <c r="H1623" s="2">
        <v>221</v>
      </c>
      <c r="I1623" s="2">
        <v>207</v>
      </c>
      <c r="K1623" s="2">
        <v>50</v>
      </c>
      <c r="L1623" s="2" t="s">
        <v>30</v>
      </c>
      <c r="M1623" s="2" t="s">
        <v>476</v>
      </c>
      <c r="N1623" s="2" t="s">
        <v>479</v>
      </c>
      <c r="O1623" s="2" t="s">
        <v>514</v>
      </c>
      <c r="Q1623" s="1"/>
      <c r="S1623" s="9"/>
      <c r="T1623" s="10"/>
      <c r="U1623" s="8"/>
      <c r="W1623" s="2" t="s">
        <v>563</v>
      </c>
      <c r="X1623" s="45" t="str" cm="1">
        <f t="array" ref="X1623">IF(X1566="TRUE",IF(AND(C1622&lt;&gt;1,C1623:C1624="",S1622:U1624=""), "FALSE","TRUE"),"FALSE")</f>
        <v>FALSE</v>
      </c>
      <c r="Z1623" s="1"/>
    </row>
    <row r="1624" spans="2:26" hidden="1" outlineLevel="1" x14ac:dyDescent="0.4">
      <c r="B1624" s="7" t="s">
        <v>508</v>
      </c>
      <c r="C1624" s="8"/>
      <c r="D1624" s="31"/>
      <c r="E1624" s="2" t="s">
        <v>518</v>
      </c>
      <c r="F1624" s="2" t="s">
        <v>512</v>
      </c>
      <c r="G1624" s="2" t="s">
        <v>511</v>
      </c>
      <c r="H1624" s="2">
        <v>221</v>
      </c>
      <c r="I1624" s="2">
        <v>207</v>
      </c>
      <c r="K1624" s="2">
        <v>120</v>
      </c>
      <c r="L1624" s="2" t="s">
        <v>30</v>
      </c>
      <c r="M1624" s="2" t="s">
        <v>476</v>
      </c>
      <c r="N1624" s="2" t="s">
        <v>479</v>
      </c>
      <c r="O1624" s="2" t="s">
        <v>514</v>
      </c>
      <c r="Q1624" s="1"/>
      <c r="S1624" s="9"/>
      <c r="T1624" s="10"/>
      <c r="U1624" s="8"/>
      <c r="W1624" s="2" t="s">
        <v>565</v>
      </c>
      <c r="X1624" s="45" t="str" cm="1">
        <f t="array" ref="X1624">IF(X1566="TRUE",IF(AND(C1622&lt;&gt;1,C1623:C1624="",S1622:U1624=""), "FALSE","TRUE"),"FALSE")</f>
        <v>FALSE</v>
      </c>
      <c r="Z1624" s="1"/>
    </row>
    <row r="1625" spans="2:26" hidden="1" outlineLevel="1" x14ac:dyDescent="0.4">
      <c r="B1625" s="7" t="s">
        <v>134</v>
      </c>
      <c r="C1625" s="5">
        <v>14</v>
      </c>
      <c r="D1625" s="30"/>
      <c r="E1625" s="2" t="s">
        <v>392</v>
      </c>
      <c r="F1625" s="2" t="s">
        <v>106</v>
      </c>
      <c r="G1625" s="2" t="s">
        <v>103</v>
      </c>
      <c r="H1625" s="2">
        <v>221</v>
      </c>
      <c r="I1625" s="2">
        <v>207</v>
      </c>
      <c r="K1625" s="2">
        <v>3</v>
      </c>
      <c r="L1625" s="2" t="s">
        <v>136</v>
      </c>
      <c r="M1625" s="2" t="s">
        <v>476</v>
      </c>
      <c r="N1625" s="2" t="s">
        <v>479</v>
      </c>
      <c r="O1625" s="2" t="s">
        <v>514</v>
      </c>
      <c r="Q1625" s="1"/>
      <c r="S1625" s="9"/>
      <c r="T1625" s="10"/>
      <c r="U1625" s="8"/>
      <c r="V1625" s="2" t="s">
        <v>105</v>
      </c>
      <c r="W1625" s="2" t="s">
        <v>561</v>
      </c>
      <c r="X1625" s="45" t="str" cm="1">
        <f t="array" ref="X1625">IF(X1566="TRUE",IF(AND(C1625&lt;&gt;1,C1626:C1627="",S1625:U1627=""), "FALSE","TRUE"),"FALSE")</f>
        <v>FALSE</v>
      </c>
      <c r="Z1625" s="1"/>
    </row>
    <row r="1626" spans="2:26" hidden="1" outlineLevel="1" x14ac:dyDescent="0.4">
      <c r="B1626" s="7" t="s">
        <v>516</v>
      </c>
      <c r="C1626" s="8"/>
      <c r="D1626" s="31"/>
      <c r="E1626" s="2" t="s">
        <v>517</v>
      </c>
      <c r="F1626" s="2" t="s">
        <v>499</v>
      </c>
      <c r="G1626" s="2" t="s">
        <v>498</v>
      </c>
      <c r="H1626" s="2">
        <v>221</v>
      </c>
      <c r="I1626" s="2">
        <v>207</v>
      </c>
      <c r="K1626" s="2">
        <v>50</v>
      </c>
      <c r="L1626" s="2" t="s">
        <v>30</v>
      </c>
      <c r="M1626" s="2" t="s">
        <v>476</v>
      </c>
      <c r="N1626" s="2" t="s">
        <v>479</v>
      </c>
      <c r="O1626" s="2" t="s">
        <v>514</v>
      </c>
      <c r="Q1626" s="1"/>
      <c r="S1626" s="9"/>
      <c r="T1626" s="10"/>
      <c r="U1626" s="8"/>
      <c r="W1626" s="2" t="s">
        <v>563</v>
      </c>
      <c r="X1626" s="45" t="str" cm="1">
        <f t="array" ref="X1626">IF(X1566="TRUE",IF(AND(C1625&lt;&gt;1,C1626:C1627="",S1625:U1627=""), "FALSE","TRUE"),"FALSE")</f>
        <v>FALSE</v>
      </c>
      <c r="Z1626" s="1"/>
    </row>
    <row r="1627" spans="2:26" hidden="1" outlineLevel="1" x14ac:dyDescent="0.4">
      <c r="B1627" s="7" t="s">
        <v>508</v>
      </c>
      <c r="C1627" s="8"/>
      <c r="D1627" s="31"/>
      <c r="E1627" s="2" t="s">
        <v>518</v>
      </c>
      <c r="F1627" s="2" t="s">
        <v>512</v>
      </c>
      <c r="G1627" s="2" t="s">
        <v>511</v>
      </c>
      <c r="H1627" s="2">
        <v>221</v>
      </c>
      <c r="I1627" s="2">
        <v>207</v>
      </c>
      <c r="K1627" s="2">
        <v>120</v>
      </c>
      <c r="L1627" s="2" t="s">
        <v>30</v>
      </c>
      <c r="M1627" s="2" t="s">
        <v>476</v>
      </c>
      <c r="N1627" s="2" t="s">
        <v>479</v>
      </c>
      <c r="O1627" s="2" t="s">
        <v>514</v>
      </c>
      <c r="Q1627" s="1"/>
      <c r="S1627" s="9"/>
      <c r="T1627" s="10"/>
      <c r="U1627" s="8"/>
      <c r="W1627" s="2" t="s">
        <v>565</v>
      </c>
      <c r="X1627" s="45" t="str" cm="1">
        <f t="array" ref="X1627">IF(X1566="TRUE",IF(AND(C1625&lt;&gt;1,C1626:C1627="",S1625:U1627=""), "FALSE","TRUE"),"FALSE")</f>
        <v>FALSE</v>
      </c>
      <c r="Z1627" s="1"/>
    </row>
    <row r="1628" spans="2:26" hidden="1" outlineLevel="1" x14ac:dyDescent="0.4">
      <c r="B1628" s="7" t="s">
        <v>134</v>
      </c>
      <c r="C1628" s="5">
        <v>15</v>
      </c>
      <c r="D1628" s="30"/>
      <c r="E1628" s="2" t="s">
        <v>392</v>
      </c>
      <c r="F1628" s="2" t="s">
        <v>106</v>
      </c>
      <c r="G1628" s="2" t="s">
        <v>103</v>
      </c>
      <c r="H1628" s="2">
        <v>221</v>
      </c>
      <c r="I1628" s="2">
        <v>207</v>
      </c>
      <c r="K1628" s="2">
        <v>3</v>
      </c>
      <c r="L1628" s="2" t="s">
        <v>136</v>
      </c>
      <c r="M1628" s="2" t="s">
        <v>476</v>
      </c>
      <c r="N1628" s="2" t="s">
        <v>479</v>
      </c>
      <c r="O1628" s="2" t="s">
        <v>514</v>
      </c>
      <c r="Q1628" s="1"/>
      <c r="S1628" s="9"/>
      <c r="T1628" s="10"/>
      <c r="U1628" s="8"/>
      <c r="V1628" s="2" t="s">
        <v>105</v>
      </c>
      <c r="W1628" s="2" t="s">
        <v>561</v>
      </c>
      <c r="X1628" s="45" t="str" cm="1">
        <f t="array" ref="X1628">IF(X1566="TRUE",IF(AND(C1628&lt;&gt;1,C1629:C1630="",S1628:U1630=""), "FALSE","TRUE"),"FALSE")</f>
        <v>FALSE</v>
      </c>
      <c r="Z1628" s="1"/>
    </row>
    <row r="1629" spans="2:26" hidden="1" outlineLevel="1" x14ac:dyDescent="0.4">
      <c r="B1629" s="7" t="s">
        <v>516</v>
      </c>
      <c r="C1629" s="8"/>
      <c r="D1629" s="31"/>
      <c r="E1629" s="2" t="s">
        <v>517</v>
      </c>
      <c r="F1629" s="2" t="s">
        <v>499</v>
      </c>
      <c r="G1629" s="2" t="s">
        <v>498</v>
      </c>
      <c r="H1629" s="2">
        <v>221</v>
      </c>
      <c r="I1629" s="2">
        <v>207</v>
      </c>
      <c r="K1629" s="2">
        <v>50</v>
      </c>
      <c r="L1629" s="2" t="s">
        <v>30</v>
      </c>
      <c r="M1629" s="2" t="s">
        <v>476</v>
      </c>
      <c r="N1629" s="2" t="s">
        <v>479</v>
      </c>
      <c r="O1629" s="2" t="s">
        <v>514</v>
      </c>
      <c r="Q1629" s="1"/>
      <c r="S1629" s="9"/>
      <c r="T1629" s="10"/>
      <c r="U1629" s="8"/>
      <c r="W1629" s="2" t="s">
        <v>563</v>
      </c>
      <c r="X1629" s="45" t="str" cm="1">
        <f t="array" ref="X1629">IF(X1566="TRUE",IF(AND(C1628&lt;&gt;1,C1629:C1630="",S1628:U1630=""), "FALSE","TRUE"),"FALSE")</f>
        <v>FALSE</v>
      </c>
      <c r="Z1629" s="1"/>
    </row>
    <row r="1630" spans="2:26" hidden="1" outlineLevel="1" x14ac:dyDescent="0.4">
      <c r="B1630" s="7" t="s">
        <v>508</v>
      </c>
      <c r="C1630" s="8"/>
      <c r="D1630" s="31"/>
      <c r="E1630" s="2" t="s">
        <v>518</v>
      </c>
      <c r="F1630" s="2" t="s">
        <v>512</v>
      </c>
      <c r="G1630" s="2" t="s">
        <v>511</v>
      </c>
      <c r="H1630" s="2">
        <v>221</v>
      </c>
      <c r="I1630" s="2">
        <v>207</v>
      </c>
      <c r="K1630" s="2">
        <v>120</v>
      </c>
      <c r="L1630" s="2" t="s">
        <v>30</v>
      </c>
      <c r="M1630" s="2" t="s">
        <v>476</v>
      </c>
      <c r="N1630" s="2" t="s">
        <v>479</v>
      </c>
      <c r="O1630" s="2" t="s">
        <v>514</v>
      </c>
      <c r="Q1630" s="1"/>
      <c r="S1630" s="9"/>
      <c r="T1630" s="10"/>
      <c r="U1630" s="8"/>
      <c r="W1630" s="2" t="s">
        <v>565</v>
      </c>
      <c r="X1630" s="45" t="str" cm="1">
        <f t="array" ref="X1630">IF(X1566="TRUE",IF(AND(C1628&lt;&gt;1,C1629:C1630="",S1628:U1630=""), "FALSE","TRUE"),"FALSE")</f>
        <v>FALSE</v>
      </c>
      <c r="Z1630" s="1"/>
    </row>
    <row r="1631" spans="2:26" hidden="1" outlineLevel="1" x14ac:dyDescent="0.4">
      <c r="B1631" s="7" t="s">
        <v>134</v>
      </c>
      <c r="C1631" s="5">
        <v>16</v>
      </c>
      <c r="D1631" s="30"/>
      <c r="E1631" s="2" t="s">
        <v>392</v>
      </c>
      <c r="F1631" s="2" t="s">
        <v>106</v>
      </c>
      <c r="G1631" s="2" t="s">
        <v>103</v>
      </c>
      <c r="H1631" s="2">
        <v>221</v>
      </c>
      <c r="I1631" s="2">
        <v>207</v>
      </c>
      <c r="K1631" s="2">
        <v>3</v>
      </c>
      <c r="L1631" s="2" t="s">
        <v>136</v>
      </c>
      <c r="M1631" s="2" t="s">
        <v>476</v>
      </c>
      <c r="N1631" s="2" t="s">
        <v>479</v>
      </c>
      <c r="O1631" s="2" t="s">
        <v>514</v>
      </c>
      <c r="Q1631" s="1"/>
      <c r="S1631" s="9"/>
      <c r="T1631" s="10"/>
      <c r="U1631" s="8"/>
      <c r="V1631" s="2" t="s">
        <v>105</v>
      </c>
      <c r="W1631" s="2" t="s">
        <v>561</v>
      </c>
      <c r="X1631" s="45" t="str" cm="1">
        <f t="array" ref="X1631">IF(X1566="TRUE",IF(AND(C1631&lt;&gt;1,C1632:C1633="",S1631:U1633=""), "FALSE","TRUE"),"FALSE")</f>
        <v>FALSE</v>
      </c>
      <c r="Z1631" s="1"/>
    </row>
    <row r="1632" spans="2:26" hidden="1" outlineLevel="1" x14ac:dyDescent="0.4">
      <c r="B1632" s="7" t="s">
        <v>516</v>
      </c>
      <c r="C1632" s="8"/>
      <c r="D1632" s="31"/>
      <c r="E1632" s="2" t="s">
        <v>517</v>
      </c>
      <c r="F1632" s="2" t="s">
        <v>499</v>
      </c>
      <c r="G1632" s="2" t="s">
        <v>498</v>
      </c>
      <c r="H1632" s="2">
        <v>221</v>
      </c>
      <c r="I1632" s="2">
        <v>207</v>
      </c>
      <c r="K1632" s="2">
        <v>50</v>
      </c>
      <c r="L1632" s="2" t="s">
        <v>30</v>
      </c>
      <c r="M1632" s="2" t="s">
        <v>476</v>
      </c>
      <c r="N1632" s="2" t="s">
        <v>479</v>
      </c>
      <c r="O1632" s="2" t="s">
        <v>514</v>
      </c>
      <c r="Q1632" s="1"/>
      <c r="S1632" s="9"/>
      <c r="T1632" s="10"/>
      <c r="U1632" s="8"/>
      <c r="W1632" s="2" t="s">
        <v>563</v>
      </c>
      <c r="X1632" s="45" t="str" cm="1">
        <f t="array" ref="X1632">IF(X1566="TRUE",IF(AND(C1631&lt;&gt;1,C1632:C1633="",S1631:U1633=""), "FALSE","TRUE"),"FALSE")</f>
        <v>FALSE</v>
      </c>
      <c r="Z1632" s="1"/>
    </row>
    <row r="1633" spans="2:26" hidden="1" outlineLevel="1" x14ac:dyDescent="0.4">
      <c r="B1633" s="7" t="s">
        <v>508</v>
      </c>
      <c r="C1633" s="8"/>
      <c r="D1633" s="31"/>
      <c r="E1633" s="2" t="s">
        <v>518</v>
      </c>
      <c r="F1633" s="2" t="s">
        <v>512</v>
      </c>
      <c r="G1633" s="2" t="s">
        <v>511</v>
      </c>
      <c r="H1633" s="2">
        <v>221</v>
      </c>
      <c r="I1633" s="2">
        <v>207</v>
      </c>
      <c r="K1633" s="2">
        <v>120</v>
      </c>
      <c r="L1633" s="2" t="s">
        <v>30</v>
      </c>
      <c r="M1633" s="2" t="s">
        <v>476</v>
      </c>
      <c r="N1633" s="2" t="s">
        <v>479</v>
      </c>
      <c r="O1633" s="2" t="s">
        <v>514</v>
      </c>
      <c r="Q1633" s="1"/>
      <c r="S1633" s="9"/>
      <c r="T1633" s="10"/>
      <c r="U1633" s="8"/>
      <c r="W1633" s="2" t="s">
        <v>565</v>
      </c>
      <c r="X1633" s="45" t="str" cm="1">
        <f t="array" ref="X1633">IF(X1566="TRUE",IF(AND(C1631&lt;&gt;1,C1632:C1633="",S1631:U1633=""), "FALSE","TRUE"),"FALSE")</f>
        <v>FALSE</v>
      </c>
      <c r="Z1633" s="1"/>
    </row>
    <row r="1634" spans="2:26" hidden="1" outlineLevel="1" x14ac:dyDescent="0.4">
      <c r="B1634" s="7" t="s">
        <v>134</v>
      </c>
      <c r="C1634" s="5">
        <v>17</v>
      </c>
      <c r="D1634" s="30"/>
      <c r="E1634" s="2" t="s">
        <v>392</v>
      </c>
      <c r="F1634" s="2" t="s">
        <v>106</v>
      </c>
      <c r="G1634" s="2" t="s">
        <v>103</v>
      </c>
      <c r="H1634" s="2">
        <v>221</v>
      </c>
      <c r="I1634" s="2">
        <v>207</v>
      </c>
      <c r="K1634" s="2">
        <v>3</v>
      </c>
      <c r="L1634" s="2" t="s">
        <v>136</v>
      </c>
      <c r="M1634" s="2" t="s">
        <v>476</v>
      </c>
      <c r="N1634" s="2" t="s">
        <v>479</v>
      </c>
      <c r="O1634" s="2" t="s">
        <v>514</v>
      </c>
      <c r="Q1634" s="1"/>
      <c r="S1634" s="9"/>
      <c r="T1634" s="10"/>
      <c r="U1634" s="8"/>
      <c r="V1634" s="2" t="s">
        <v>105</v>
      </c>
      <c r="W1634" s="2" t="s">
        <v>561</v>
      </c>
      <c r="X1634" s="45" t="str" cm="1">
        <f t="array" ref="X1634">IF(X1566="TRUE",IF(AND(C1634&lt;&gt;1,C1635:C1636="",S1634:U1636=""), "FALSE","TRUE"),"FALSE")</f>
        <v>FALSE</v>
      </c>
      <c r="Z1634" s="1"/>
    </row>
    <row r="1635" spans="2:26" hidden="1" outlineLevel="1" x14ac:dyDescent="0.4">
      <c r="B1635" s="7" t="s">
        <v>516</v>
      </c>
      <c r="C1635" s="8"/>
      <c r="D1635" s="31"/>
      <c r="E1635" s="2" t="s">
        <v>517</v>
      </c>
      <c r="F1635" s="2" t="s">
        <v>499</v>
      </c>
      <c r="G1635" s="2" t="s">
        <v>498</v>
      </c>
      <c r="H1635" s="2">
        <v>221</v>
      </c>
      <c r="I1635" s="2">
        <v>207</v>
      </c>
      <c r="K1635" s="2">
        <v>50</v>
      </c>
      <c r="L1635" s="2" t="s">
        <v>30</v>
      </c>
      <c r="M1635" s="2" t="s">
        <v>476</v>
      </c>
      <c r="N1635" s="2" t="s">
        <v>479</v>
      </c>
      <c r="O1635" s="2" t="s">
        <v>514</v>
      </c>
      <c r="Q1635" s="1"/>
      <c r="S1635" s="9"/>
      <c r="T1635" s="10"/>
      <c r="U1635" s="8"/>
      <c r="W1635" s="2" t="s">
        <v>563</v>
      </c>
      <c r="X1635" s="45" t="str" cm="1">
        <f t="array" ref="X1635">IF(X1566="TRUE",IF(AND(C1634&lt;&gt;1,C1635:C1636="",S1634:U1636=""), "FALSE","TRUE"),"FALSE")</f>
        <v>FALSE</v>
      </c>
      <c r="Z1635" s="1"/>
    </row>
    <row r="1636" spans="2:26" hidden="1" outlineLevel="1" x14ac:dyDescent="0.4">
      <c r="B1636" s="7" t="s">
        <v>508</v>
      </c>
      <c r="C1636" s="8"/>
      <c r="D1636" s="31"/>
      <c r="E1636" s="2" t="s">
        <v>518</v>
      </c>
      <c r="F1636" s="2" t="s">
        <v>512</v>
      </c>
      <c r="G1636" s="2" t="s">
        <v>511</v>
      </c>
      <c r="H1636" s="2">
        <v>221</v>
      </c>
      <c r="I1636" s="2">
        <v>207</v>
      </c>
      <c r="K1636" s="2">
        <v>120</v>
      </c>
      <c r="L1636" s="2" t="s">
        <v>30</v>
      </c>
      <c r="M1636" s="2" t="s">
        <v>476</v>
      </c>
      <c r="N1636" s="2" t="s">
        <v>479</v>
      </c>
      <c r="O1636" s="2" t="s">
        <v>514</v>
      </c>
      <c r="Q1636" s="1"/>
      <c r="S1636" s="9"/>
      <c r="T1636" s="10"/>
      <c r="U1636" s="8"/>
      <c r="W1636" s="2" t="s">
        <v>565</v>
      </c>
      <c r="X1636" s="45" t="str" cm="1">
        <f t="array" ref="X1636">IF(X1566="TRUE",IF(AND(C1634&lt;&gt;1,C1635:C1636="",S1634:U1636=""), "FALSE","TRUE"),"FALSE")</f>
        <v>FALSE</v>
      </c>
      <c r="Z1636" s="1"/>
    </row>
    <row r="1637" spans="2:26" hidden="1" outlineLevel="1" x14ac:dyDescent="0.4">
      <c r="B1637" s="7" t="s">
        <v>134</v>
      </c>
      <c r="C1637" s="5">
        <v>18</v>
      </c>
      <c r="D1637" s="30"/>
      <c r="E1637" s="2" t="s">
        <v>392</v>
      </c>
      <c r="F1637" s="2" t="s">
        <v>106</v>
      </c>
      <c r="G1637" s="2" t="s">
        <v>103</v>
      </c>
      <c r="H1637" s="2">
        <v>221</v>
      </c>
      <c r="I1637" s="2">
        <v>207</v>
      </c>
      <c r="K1637" s="2">
        <v>3</v>
      </c>
      <c r="L1637" s="2" t="s">
        <v>136</v>
      </c>
      <c r="M1637" s="2" t="s">
        <v>476</v>
      </c>
      <c r="N1637" s="2" t="s">
        <v>479</v>
      </c>
      <c r="O1637" s="2" t="s">
        <v>514</v>
      </c>
      <c r="Q1637" s="1"/>
      <c r="S1637" s="9"/>
      <c r="T1637" s="10"/>
      <c r="U1637" s="8"/>
      <c r="V1637" s="2" t="s">
        <v>105</v>
      </c>
      <c r="W1637" s="2" t="s">
        <v>561</v>
      </c>
      <c r="X1637" s="45" t="str" cm="1">
        <f t="array" ref="X1637">IF(X1566="TRUE",IF(AND(C1637&lt;&gt;1,C1638:C1639="",S1637:U1639=""), "FALSE","TRUE"),"FALSE")</f>
        <v>FALSE</v>
      </c>
      <c r="Z1637" s="1"/>
    </row>
    <row r="1638" spans="2:26" hidden="1" outlineLevel="1" x14ac:dyDescent="0.4">
      <c r="B1638" s="7" t="s">
        <v>516</v>
      </c>
      <c r="C1638" s="8"/>
      <c r="D1638" s="31"/>
      <c r="E1638" s="2" t="s">
        <v>517</v>
      </c>
      <c r="F1638" s="2" t="s">
        <v>499</v>
      </c>
      <c r="G1638" s="2" t="s">
        <v>498</v>
      </c>
      <c r="H1638" s="2">
        <v>221</v>
      </c>
      <c r="I1638" s="2">
        <v>207</v>
      </c>
      <c r="K1638" s="2">
        <v>50</v>
      </c>
      <c r="L1638" s="2" t="s">
        <v>30</v>
      </c>
      <c r="M1638" s="2" t="s">
        <v>476</v>
      </c>
      <c r="N1638" s="2" t="s">
        <v>479</v>
      </c>
      <c r="O1638" s="2" t="s">
        <v>514</v>
      </c>
      <c r="Q1638" s="1"/>
      <c r="S1638" s="9"/>
      <c r="T1638" s="10"/>
      <c r="U1638" s="8"/>
      <c r="W1638" s="2" t="s">
        <v>563</v>
      </c>
      <c r="X1638" s="45" t="str" cm="1">
        <f t="array" ref="X1638">IF(X1566="TRUE",IF(AND(C1637&lt;&gt;1,C1638:C1639="",S1637:U1639=""), "FALSE","TRUE"),"FALSE")</f>
        <v>FALSE</v>
      </c>
      <c r="Z1638" s="1"/>
    </row>
    <row r="1639" spans="2:26" hidden="1" outlineLevel="1" x14ac:dyDescent="0.4">
      <c r="B1639" s="7" t="s">
        <v>508</v>
      </c>
      <c r="C1639" s="8"/>
      <c r="D1639" s="31"/>
      <c r="E1639" s="2" t="s">
        <v>518</v>
      </c>
      <c r="F1639" s="2" t="s">
        <v>512</v>
      </c>
      <c r="G1639" s="2" t="s">
        <v>511</v>
      </c>
      <c r="H1639" s="2">
        <v>221</v>
      </c>
      <c r="I1639" s="2">
        <v>207</v>
      </c>
      <c r="K1639" s="2">
        <v>120</v>
      </c>
      <c r="L1639" s="2" t="s">
        <v>30</v>
      </c>
      <c r="M1639" s="2" t="s">
        <v>476</v>
      </c>
      <c r="N1639" s="2" t="s">
        <v>479</v>
      </c>
      <c r="O1639" s="2" t="s">
        <v>514</v>
      </c>
      <c r="Q1639" s="1"/>
      <c r="S1639" s="9"/>
      <c r="T1639" s="10"/>
      <c r="U1639" s="8"/>
      <c r="W1639" s="2" t="s">
        <v>565</v>
      </c>
      <c r="X1639" s="45" t="str" cm="1">
        <f t="array" ref="X1639">IF(X1566="TRUE",IF(AND(C1637&lt;&gt;1,C1638:C1639="",S1637:U1639=""), "FALSE","TRUE"),"FALSE")</f>
        <v>FALSE</v>
      </c>
      <c r="Z1639" s="1"/>
    </row>
    <row r="1640" spans="2:26" hidden="1" outlineLevel="1" x14ac:dyDescent="0.4">
      <c r="B1640" s="7" t="s">
        <v>134</v>
      </c>
      <c r="C1640" s="5">
        <v>19</v>
      </c>
      <c r="D1640" s="30"/>
      <c r="E1640" s="2" t="s">
        <v>392</v>
      </c>
      <c r="F1640" s="2" t="s">
        <v>106</v>
      </c>
      <c r="G1640" s="2" t="s">
        <v>103</v>
      </c>
      <c r="H1640" s="2">
        <v>221</v>
      </c>
      <c r="I1640" s="2">
        <v>207</v>
      </c>
      <c r="K1640" s="2">
        <v>3</v>
      </c>
      <c r="L1640" s="2" t="s">
        <v>136</v>
      </c>
      <c r="M1640" s="2" t="s">
        <v>476</v>
      </c>
      <c r="N1640" s="2" t="s">
        <v>479</v>
      </c>
      <c r="O1640" s="2" t="s">
        <v>514</v>
      </c>
      <c r="Q1640" s="1"/>
      <c r="S1640" s="9"/>
      <c r="T1640" s="10"/>
      <c r="U1640" s="8"/>
      <c r="V1640" s="2" t="s">
        <v>105</v>
      </c>
      <c r="W1640" s="2" t="s">
        <v>561</v>
      </c>
      <c r="X1640" s="45" t="str" cm="1">
        <f t="array" ref="X1640">IF(X1566="TRUE",IF(AND(C1640&lt;&gt;1,C1641:C1642="",S1640:U1642=""), "FALSE","TRUE"),"FALSE")</f>
        <v>FALSE</v>
      </c>
      <c r="Z1640" s="1"/>
    </row>
    <row r="1641" spans="2:26" hidden="1" outlineLevel="1" x14ac:dyDescent="0.4">
      <c r="B1641" s="7" t="s">
        <v>516</v>
      </c>
      <c r="C1641" s="8"/>
      <c r="D1641" s="31"/>
      <c r="E1641" s="2" t="s">
        <v>517</v>
      </c>
      <c r="F1641" s="2" t="s">
        <v>499</v>
      </c>
      <c r="G1641" s="2" t="s">
        <v>498</v>
      </c>
      <c r="H1641" s="2">
        <v>221</v>
      </c>
      <c r="I1641" s="2">
        <v>207</v>
      </c>
      <c r="K1641" s="2">
        <v>50</v>
      </c>
      <c r="L1641" s="2" t="s">
        <v>30</v>
      </c>
      <c r="M1641" s="2" t="s">
        <v>476</v>
      </c>
      <c r="N1641" s="2" t="s">
        <v>479</v>
      </c>
      <c r="O1641" s="2" t="s">
        <v>514</v>
      </c>
      <c r="Q1641" s="1"/>
      <c r="S1641" s="9"/>
      <c r="T1641" s="10"/>
      <c r="U1641" s="8"/>
      <c r="W1641" s="2" t="s">
        <v>563</v>
      </c>
      <c r="X1641" s="45" t="str" cm="1">
        <f t="array" ref="X1641">IF(X1566="TRUE",IF(AND(C1640&lt;&gt;1,C1641:C1642="",S1640:U1642=""), "FALSE","TRUE"),"FALSE")</f>
        <v>FALSE</v>
      </c>
      <c r="Z1641" s="1"/>
    </row>
    <row r="1642" spans="2:26" hidden="1" outlineLevel="1" x14ac:dyDescent="0.4">
      <c r="B1642" s="7" t="s">
        <v>508</v>
      </c>
      <c r="C1642" s="8"/>
      <c r="D1642" s="31"/>
      <c r="E1642" s="2" t="s">
        <v>518</v>
      </c>
      <c r="F1642" s="2" t="s">
        <v>512</v>
      </c>
      <c r="G1642" s="2" t="s">
        <v>511</v>
      </c>
      <c r="H1642" s="2">
        <v>221</v>
      </c>
      <c r="I1642" s="2">
        <v>207</v>
      </c>
      <c r="K1642" s="2">
        <v>120</v>
      </c>
      <c r="L1642" s="2" t="s">
        <v>30</v>
      </c>
      <c r="M1642" s="2" t="s">
        <v>476</v>
      </c>
      <c r="N1642" s="2" t="s">
        <v>479</v>
      </c>
      <c r="O1642" s="2" t="s">
        <v>514</v>
      </c>
      <c r="Q1642" s="1"/>
      <c r="S1642" s="9"/>
      <c r="T1642" s="10"/>
      <c r="U1642" s="8"/>
      <c r="W1642" s="2" t="s">
        <v>565</v>
      </c>
      <c r="X1642" s="45" t="str" cm="1">
        <f t="array" ref="X1642">IF(X1566="TRUE",IF(AND(C1640&lt;&gt;1,C1641:C1642="",S1640:U1642=""), "FALSE","TRUE"),"FALSE")</f>
        <v>FALSE</v>
      </c>
      <c r="Z1642" s="1"/>
    </row>
    <row r="1643" spans="2:26" hidden="1" outlineLevel="1" x14ac:dyDescent="0.4">
      <c r="B1643" s="7" t="s">
        <v>134</v>
      </c>
      <c r="C1643" s="5">
        <v>20</v>
      </c>
      <c r="D1643" s="30"/>
      <c r="E1643" s="2" t="s">
        <v>392</v>
      </c>
      <c r="F1643" s="2" t="s">
        <v>106</v>
      </c>
      <c r="G1643" s="2" t="s">
        <v>103</v>
      </c>
      <c r="H1643" s="2">
        <v>221</v>
      </c>
      <c r="I1643" s="2">
        <v>207</v>
      </c>
      <c r="K1643" s="2">
        <v>3</v>
      </c>
      <c r="L1643" s="2" t="s">
        <v>136</v>
      </c>
      <c r="M1643" s="2" t="s">
        <v>476</v>
      </c>
      <c r="N1643" s="2" t="s">
        <v>479</v>
      </c>
      <c r="O1643" s="2" t="s">
        <v>514</v>
      </c>
      <c r="Q1643" s="1"/>
      <c r="S1643" s="9"/>
      <c r="T1643" s="10"/>
      <c r="U1643" s="8"/>
      <c r="V1643" s="2" t="s">
        <v>105</v>
      </c>
      <c r="W1643" s="2" t="s">
        <v>561</v>
      </c>
      <c r="X1643" s="45" t="str" cm="1">
        <f t="array" ref="X1643">IF(X1566="TRUE",IF(AND(C1643&lt;&gt;1,C1644:C1645="",S1643:U1645=""), "FALSE","TRUE"),"FALSE")</f>
        <v>FALSE</v>
      </c>
      <c r="Z1643" s="1"/>
    </row>
    <row r="1644" spans="2:26" hidden="1" outlineLevel="1" x14ac:dyDescent="0.4">
      <c r="B1644" s="7" t="s">
        <v>516</v>
      </c>
      <c r="C1644" s="8"/>
      <c r="D1644" s="31"/>
      <c r="E1644" s="2" t="s">
        <v>517</v>
      </c>
      <c r="F1644" s="2" t="s">
        <v>499</v>
      </c>
      <c r="G1644" s="2" t="s">
        <v>498</v>
      </c>
      <c r="H1644" s="2">
        <v>221</v>
      </c>
      <c r="I1644" s="2">
        <v>207</v>
      </c>
      <c r="K1644" s="2">
        <v>50</v>
      </c>
      <c r="L1644" s="2" t="s">
        <v>30</v>
      </c>
      <c r="M1644" s="2" t="s">
        <v>476</v>
      </c>
      <c r="N1644" s="2" t="s">
        <v>479</v>
      </c>
      <c r="O1644" s="2" t="s">
        <v>514</v>
      </c>
      <c r="Q1644" s="1"/>
      <c r="S1644" s="9"/>
      <c r="T1644" s="10"/>
      <c r="U1644" s="8"/>
      <c r="W1644" s="2" t="s">
        <v>563</v>
      </c>
      <c r="X1644" s="45" t="str" cm="1">
        <f t="array" ref="X1644">IF(X1566="TRUE",IF(AND(C1643&lt;&gt;1,C1644:C1645="",S1643:U1645=""), "FALSE","TRUE"),"FALSE")</f>
        <v>FALSE</v>
      </c>
      <c r="Z1644" s="1"/>
    </row>
    <row r="1645" spans="2:26" hidden="1" outlineLevel="1" x14ac:dyDescent="0.4">
      <c r="B1645" s="7" t="s">
        <v>508</v>
      </c>
      <c r="C1645" s="8"/>
      <c r="D1645" s="31"/>
      <c r="E1645" s="2" t="s">
        <v>518</v>
      </c>
      <c r="F1645" s="2" t="s">
        <v>512</v>
      </c>
      <c r="G1645" s="2" t="s">
        <v>511</v>
      </c>
      <c r="H1645" s="2">
        <v>221</v>
      </c>
      <c r="I1645" s="2">
        <v>207</v>
      </c>
      <c r="K1645" s="2">
        <v>120</v>
      </c>
      <c r="L1645" s="2" t="s">
        <v>30</v>
      </c>
      <c r="M1645" s="2" t="s">
        <v>476</v>
      </c>
      <c r="N1645" s="2" t="s">
        <v>479</v>
      </c>
      <c r="O1645" s="2" t="s">
        <v>514</v>
      </c>
      <c r="Q1645" s="1"/>
      <c r="S1645" s="9"/>
      <c r="T1645" s="10"/>
      <c r="U1645" s="8"/>
      <c r="W1645" s="2" t="s">
        <v>565</v>
      </c>
      <c r="X1645" s="45" t="str" cm="1">
        <f t="array" ref="X1645">IF(X1566="TRUE",IF(AND(C1643&lt;&gt;1,C1644:C1645="",S1643:U1645=""), "FALSE","TRUE"),"FALSE")</f>
        <v>FALSE</v>
      </c>
      <c r="Z1645" s="1"/>
    </row>
    <row r="1646" spans="2:26" x14ac:dyDescent="0.4">
      <c r="B1646" s="3" t="s">
        <v>19</v>
      </c>
      <c r="I1646" s="2">
        <v>207</v>
      </c>
      <c r="Q1646" s="1"/>
      <c r="Z1646" s="1"/>
    </row>
    <row r="1647" spans="2:26" x14ac:dyDescent="0.4">
      <c r="B1647" s="50" t="s">
        <v>519</v>
      </c>
      <c r="C1647" s="50"/>
      <c r="D1647" s="33"/>
      <c r="E1647" s="2" t="s">
        <v>520</v>
      </c>
      <c r="I1647" s="2">
        <v>207</v>
      </c>
      <c r="L1647" s="2" t="s">
        <v>521</v>
      </c>
      <c r="M1647" s="2" t="s">
        <v>476</v>
      </c>
      <c r="N1647" s="2" t="s">
        <v>479</v>
      </c>
      <c r="O1647" s="2" t="s">
        <v>520</v>
      </c>
      <c r="Q1647" s="1"/>
      <c r="S1647" s="6" t="s">
        <v>36</v>
      </c>
      <c r="T1647" s="6" t="s">
        <v>37</v>
      </c>
      <c r="U1647" s="6" t="s">
        <v>38</v>
      </c>
      <c r="Z1647" s="1"/>
    </row>
    <row r="1648" spans="2:26" x14ac:dyDescent="0.4">
      <c r="B1648" s="7" t="s">
        <v>134</v>
      </c>
      <c r="C1648" s="5">
        <v>1</v>
      </c>
      <c r="D1648" s="30"/>
      <c r="E1648" s="2" t="s">
        <v>392</v>
      </c>
      <c r="F1648" s="2" t="s">
        <v>102</v>
      </c>
      <c r="G1648" s="2" t="s">
        <v>103</v>
      </c>
      <c r="H1648" s="2">
        <v>225</v>
      </c>
      <c r="I1648" s="2">
        <v>207</v>
      </c>
      <c r="K1648" s="2">
        <v>3</v>
      </c>
      <c r="L1648" s="2" t="s">
        <v>136</v>
      </c>
      <c r="M1648" s="2" t="s">
        <v>476</v>
      </c>
      <c r="N1648" s="2" t="s">
        <v>479</v>
      </c>
      <c r="O1648" s="2" t="s">
        <v>520</v>
      </c>
      <c r="Q1648" s="1"/>
      <c r="S1648" s="9"/>
      <c r="T1648" s="10"/>
      <c r="U1648" s="8"/>
      <c r="V1648" s="2" t="s">
        <v>105</v>
      </c>
      <c r="W1648" s="2" t="s">
        <v>561</v>
      </c>
      <c r="X1648" s="45" t="str" cm="1">
        <f t="array" ref="X1648">IF(X1566="TRUE",IF(AND(C1648&lt;&gt;1,C1649:C1654="",S1648:U1654=""), "FALSE","TRUE"),"FALSE")</f>
        <v>FALSE</v>
      </c>
      <c r="Z1648" s="1"/>
    </row>
    <row r="1649" spans="2:26" x14ac:dyDescent="0.4">
      <c r="B1649" s="7" t="s">
        <v>522</v>
      </c>
      <c r="C1649" s="8"/>
      <c r="D1649" s="31"/>
      <c r="E1649" s="2" t="s">
        <v>523</v>
      </c>
      <c r="F1649" s="2" t="s">
        <v>485</v>
      </c>
      <c r="G1649" s="2" t="s">
        <v>369</v>
      </c>
      <c r="H1649" s="2">
        <v>225</v>
      </c>
      <c r="I1649" s="2">
        <v>207</v>
      </c>
      <c r="K1649" s="2">
        <v>240</v>
      </c>
      <c r="L1649" s="2" t="s">
        <v>30</v>
      </c>
      <c r="M1649" s="2" t="s">
        <v>476</v>
      </c>
      <c r="N1649" s="2" t="s">
        <v>479</v>
      </c>
      <c r="O1649" s="2" t="s">
        <v>520</v>
      </c>
      <c r="Q1649" s="1"/>
      <c r="S1649" s="9"/>
      <c r="T1649" s="10"/>
      <c r="U1649" s="8"/>
      <c r="W1649" s="2" t="s">
        <v>465</v>
      </c>
      <c r="X1649" s="45" t="str" cm="1">
        <f t="array" ref="X1649">IF(X1566="TRUE",IF(AND(C1648&lt;&gt;1,C1649:C1654="",S1648:U1654=""), "FALSE","TRUE"),"FALSE")</f>
        <v>FALSE</v>
      </c>
      <c r="Z1649" s="1"/>
    </row>
    <row r="1650" spans="2:26" x14ac:dyDescent="0.4">
      <c r="B1650" s="7" t="s">
        <v>524</v>
      </c>
      <c r="C1650" s="8"/>
      <c r="D1650" s="31"/>
      <c r="E1650" s="2" t="s">
        <v>525</v>
      </c>
      <c r="F1650" s="2" t="s">
        <v>114</v>
      </c>
      <c r="G1650" s="2" t="s">
        <v>115</v>
      </c>
      <c r="H1650" s="2">
        <v>225</v>
      </c>
      <c r="I1650" s="2">
        <v>207</v>
      </c>
      <c r="K1650" s="2">
        <v>120</v>
      </c>
      <c r="L1650" s="2" t="s">
        <v>30</v>
      </c>
      <c r="M1650" s="2" t="s">
        <v>476</v>
      </c>
      <c r="N1650" s="2" t="s">
        <v>479</v>
      </c>
      <c r="O1650" s="2" t="s">
        <v>520</v>
      </c>
      <c r="Q1650" s="1"/>
      <c r="S1650" s="9"/>
      <c r="T1650" s="10"/>
      <c r="U1650" s="8"/>
      <c r="W1650" s="2" t="s">
        <v>468</v>
      </c>
      <c r="X1650" s="45" t="str" cm="1">
        <f t="array" ref="X1650">IF(X1566="TRUE",IF(AND(C1648&lt;&gt;1,C1649:C1654="",S1648:U1654=""), "FALSE","TRUE"),"FALSE")</f>
        <v>FALSE</v>
      </c>
      <c r="Z1650" s="1"/>
    </row>
    <row r="1651" spans="2:26" x14ac:dyDescent="0.4">
      <c r="B1651" s="7" t="s">
        <v>526</v>
      </c>
      <c r="C1651" s="8"/>
      <c r="D1651" s="31"/>
      <c r="E1651" s="2" t="s">
        <v>527</v>
      </c>
      <c r="F1651" s="2" t="str">
        <f>IF(OR($C$87="治験計画届", $C$87="治験計画変更届"), "^$","^.{1,120}$|^$")</f>
        <v>^.{1,120}$|^$</v>
      </c>
      <c r="G1651" s="2" t="str">
        <f>IF(F1651="^$", "入力しないでください","入力してください(120文字以内)")</f>
        <v>入力してください(120文字以内)</v>
      </c>
      <c r="H1651" s="2">
        <v>225</v>
      </c>
      <c r="I1651" s="2">
        <v>207</v>
      </c>
      <c r="K1651" s="2">
        <v>120</v>
      </c>
      <c r="L1651" s="2" t="s">
        <v>30</v>
      </c>
      <c r="M1651" s="2" t="s">
        <v>476</v>
      </c>
      <c r="N1651" s="2" t="s">
        <v>479</v>
      </c>
      <c r="O1651" s="2" t="s">
        <v>520</v>
      </c>
      <c r="Q1651" s="1"/>
      <c r="S1651" s="9"/>
      <c r="T1651" s="10"/>
      <c r="U1651" s="8"/>
      <c r="W1651" s="2" t="s">
        <v>468</v>
      </c>
      <c r="X1651" s="45" t="str" cm="1">
        <f t="array" ref="X1651">IF(X1566="TRUE",IF(AND(C1648&lt;&gt;1,C1649:C1654="",S1648:U1654=""), "FALSE","TRUE"),"FALSE")</f>
        <v>FALSE</v>
      </c>
      <c r="Z1651" s="1"/>
    </row>
    <row r="1652" spans="2:26" x14ac:dyDescent="0.4">
      <c r="B1652" s="7" t="s">
        <v>528</v>
      </c>
      <c r="C1652" s="8"/>
      <c r="D1652" s="31"/>
      <c r="E1652" s="2" t="s">
        <v>529</v>
      </c>
      <c r="F1652" s="2" t="str">
        <f>IF(OR($C$87="治験計画届", $C$87="治験計画変更届"), "^$","^.{1,120}$|^$")</f>
        <v>^.{1,120}$|^$</v>
      </c>
      <c r="G1652" s="2" t="str">
        <f t="shared" ref="G1652:G1654" si="70">IF(F1652="^$", "入力しないでください","入力してください(120文字以内)")</f>
        <v>入力してください(120文字以内)</v>
      </c>
      <c r="H1652" s="2">
        <v>225</v>
      </c>
      <c r="I1652" s="2">
        <v>207</v>
      </c>
      <c r="K1652" s="2">
        <v>120</v>
      </c>
      <c r="L1652" s="2" t="s">
        <v>30</v>
      </c>
      <c r="M1652" s="2" t="s">
        <v>476</v>
      </c>
      <c r="N1652" s="2" t="s">
        <v>479</v>
      </c>
      <c r="O1652" s="2" t="s">
        <v>520</v>
      </c>
      <c r="Q1652" s="1"/>
      <c r="S1652" s="9"/>
      <c r="T1652" s="10"/>
      <c r="U1652" s="8"/>
      <c r="W1652" s="2" t="s">
        <v>468</v>
      </c>
      <c r="X1652" s="45" t="str" cm="1">
        <f t="array" ref="X1652">IF(X1566="TRUE",IF(AND(C1648&lt;&gt;1,C1649:C1654="",S1648:U1654=""), "FALSE","TRUE"),"FALSE")</f>
        <v>FALSE</v>
      </c>
      <c r="Z1652" s="1"/>
    </row>
    <row r="1653" spans="2:26" x14ac:dyDescent="0.4">
      <c r="B1653" s="7" t="s">
        <v>530</v>
      </c>
      <c r="C1653" s="8"/>
      <c r="D1653" s="31"/>
      <c r="E1653" s="2" t="s">
        <v>566</v>
      </c>
      <c r="F1653" s="2" t="str">
        <f>IF(OR($C$87="治験計画届", $C$87="治験計画変更届"), "^$","^.{1,120}$|^$")</f>
        <v>^.{1,120}$|^$</v>
      </c>
      <c r="G1653" s="2" t="str">
        <f t="shared" si="70"/>
        <v>入力してください(120文字以内)</v>
      </c>
      <c r="H1653" s="2">
        <v>225</v>
      </c>
      <c r="I1653" s="2">
        <v>207</v>
      </c>
      <c r="K1653" s="2">
        <v>120</v>
      </c>
      <c r="L1653" s="2" t="s">
        <v>30</v>
      </c>
      <c r="M1653" s="2" t="s">
        <v>476</v>
      </c>
      <c r="N1653" s="2" t="s">
        <v>479</v>
      </c>
      <c r="O1653" s="2" t="s">
        <v>520</v>
      </c>
      <c r="Q1653" s="1"/>
      <c r="S1653" s="9"/>
      <c r="T1653" s="10"/>
      <c r="U1653" s="8"/>
      <c r="W1653" s="2" t="s">
        <v>468</v>
      </c>
      <c r="X1653" s="45" t="str" cm="1">
        <f t="array" ref="X1653">IF(X1566="TRUE",IF(AND(C1648&lt;&gt;1,C1649:C1654="",S1648:U1654=""), "FALSE","TRUE"),"FALSE")</f>
        <v>FALSE</v>
      </c>
      <c r="Z1653" s="1"/>
    </row>
    <row r="1654" spans="2:26" x14ac:dyDescent="0.4">
      <c r="B1654" s="7" t="s">
        <v>532</v>
      </c>
      <c r="C1654" s="8"/>
      <c r="D1654" s="31"/>
      <c r="E1654" s="2" t="s">
        <v>533</v>
      </c>
      <c r="F1654" s="2" t="str">
        <f>IF(OR($C$87="治験計画届", $C$87="治験計画変更届"), "^$","^.{1,120}$|^$")</f>
        <v>^.{1,120}$|^$</v>
      </c>
      <c r="G1654" s="2" t="str">
        <f t="shared" si="70"/>
        <v>入力してください(120文字以内)</v>
      </c>
      <c r="H1654" s="2">
        <v>225</v>
      </c>
      <c r="I1654" s="2">
        <v>207</v>
      </c>
      <c r="K1654" s="2">
        <v>120</v>
      </c>
      <c r="L1654" s="2" t="s">
        <v>30</v>
      </c>
      <c r="M1654" s="2" t="s">
        <v>476</v>
      </c>
      <c r="N1654" s="2" t="s">
        <v>479</v>
      </c>
      <c r="O1654" s="2" t="s">
        <v>520</v>
      </c>
      <c r="Q1654" s="1"/>
      <c r="S1654" s="9"/>
      <c r="T1654" s="10"/>
      <c r="U1654" s="8"/>
      <c r="W1654" s="2" t="s">
        <v>468</v>
      </c>
      <c r="X1654" s="45" t="str" cm="1">
        <f t="array" ref="X1654">IF(X1566="TRUE",IF(AND(C1648&lt;&gt;1,C1649:C1654="",S1648:U1654=""), "FALSE","TRUE"),"FALSE")</f>
        <v>FALSE</v>
      </c>
      <c r="Z1654" s="1"/>
    </row>
    <row r="1655" spans="2:26" x14ac:dyDescent="0.4">
      <c r="B1655" s="7" t="s">
        <v>134</v>
      </c>
      <c r="C1655" s="5">
        <v>2</v>
      </c>
      <c r="D1655" s="30"/>
      <c r="E1655" s="2" t="s">
        <v>392</v>
      </c>
      <c r="F1655" s="2" t="s">
        <v>102</v>
      </c>
      <c r="G1655" s="2" t="s">
        <v>103</v>
      </c>
      <c r="H1655" s="2">
        <v>225</v>
      </c>
      <c r="I1655" s="2">
        <v>207</v>
      </c>
      <c r="K1655" s="2">
        <v>3</v>
      </c>
      <c r="L1655" s="2" t="s">
        <v>136</v>
      </c>
      <c r="M1655" s="2" t="s">
        <v>476</v>
      </c>
      <c r="N1655" s="2" t="s">
        <v>479</v>
      </c>
      <c r="O1655" s="2" t="s">
        <v>520</v>
      </c>
      <c r="Q1655" s="1"/>
      <c r="S1655" s="9"/>
      <c r="T1655" s="10"/>
      <c r="U1655" s="8"/>
      <c r="V1655" s="2" t="s">
        <v>105</v>
      </c>
      <c r="W1655" s="2" t="s">
        <v>561</v>
      </c>
      <c r="X1655" s="45" t="str" cm="1">
        <f t="array" ref="X1655">IF(X1566="TRUE",IF(AND(C1655&lt;&gt;1,C1656:C1661="",S1655:U1661=""), "FALSE","TRUE"),"FALSE")</f>
        <v>FALSE</v>
      </c>
      <c r="Z1655" s="1"/>
    </row>
    <row r="1656" spans="2:26" x14ac:dyDescent="0.4">
      <c r="B1656" s="7" t="s">
        <v>522</v>
      </c>
      <c r="C1656" s="8"/>
      <c r="D1656" s="31"/>
      <c r="E1656" s="2" t="s">
        <v>523</v>
      </c>
      <c r="F1656" s="2" t="s">
        <v>485</v>
      </c>
      <c r="G1656" s="2" t="s">
        <v>369</v>
      </c>
      <c r="H1656" s="2">
        <v>225</v>
      </c>
      <c r="I1656" s="2">
        <v>207</v>
      </c>
      <c r="K1656" s="2">
        <v>240</v>
      </c>
      <c r="L1656" s="2" t="s">
        <v>30</v>
      </c>
      <c r="M1656" s="2" t="s">
        <v>476</v>
      </c>
      <c r="N1656" s="2" t="s">
        <v>479</v>
      </c>
      <c r="O1656" s="2" t="s">
        <v>520</v>
      </c>
      <c r="Q1656" s="1"/>
      <c r="S1656" s="9"/>
      <c r="T1656" s="10"/>
      <c r="U1656" s="8"/>
      <c r="W1656" s="2" t="s">
        <v>465</v>
      </c>
      <c r="X1656" s="45" t="str" cm="1">
        <f t="array" ref="X1656">IF(X1566="TRUE",IF(AND(C1655&lt;&gt;1,C1656:C1661="",S1655:U1661=""), "FALSE","TRUE"),"FALSE")</f>
        <v>FALSE</v>
      </c>
      <c r="Z1656" s="1"/>
    </row>
    <row r="1657" spans="2:26" x14ac:dyDescent="0.4">
      <c r="B1657" s="7" t="s">
        <v>524</v>
      </c>
      <c r="C1657" s="8"/>
      <c r="D1657" s="31"/>
      <c r="E1657" s="2" t="s">
        <v>525</v>
      </c>
      <c r="F1657" s="2" t="s">
        <v>114</v>
      </c>
      <c r="G1657" s="2" t="s">
        <v>115</v>
      </c>
      <c r="H1657" s="2">
        <v>225</v>
      </c>
      <c r="I1657" s="2">
        <v>207</v>
      </c>
      <c r="K1657" s="2">
        <v>120</v>
      </c>
      <c r="L1657" s="2" t="s">
        <v>30</v>
      </c>
      <c r="M1657" s="2" t="s">
        <v>476</v>
      </c>
      <c r="N1657" s="2" t="s">
        <v>479</v>
      </c>
      <c r="O1657" s="2" t="s">
        <v>520</v>
      </c>
      <c r="Q1657" s="1"/>
      <c r="S1657" s="9"/>
      <c r="T1657" s="10"/>
      <c r="U1657" s="8"/>
      <c r="W1657" s="2" t="s">
        <v>468</v>
      </c>
      <c r="X1657" s="45" t="str" cm="1">
        <f t="array" ref="X1657">IF(X1566="TRUE",IF(AND(C1655&lt;&gt;1,C1656:C1661="",S1655:U1661=""), "FALSE","TRUE"),"FALSE")</f>
        <v>FALSE</v>
      </c>
      <c r="Z1657" s="1"/>
    </row>
    <row r="1658" spans="2:26" x14ac:dyDescent="0.4">
      <c r="B1658" s="7" t="s">
        <v>526</v>
      </c>
      <c r="C1658" s="8"/>
      <c r="D1658" s="31"/>
      <c r="E1658" s="2" t="s">
        <v>527</v>
      </c>
      <c r="F1658" s="2" t="str">
        <f>IF(OR($C$87="治験計画届", $C$87="治験計画変更届"), "^$","^.{1,120}$|^$")</f>
        <v>^.{1,120}$|^$</v>
      </c>
      <c r="G1658" s="2" t="str">
        <f>IF(F1658="^$", "入力しないでください","入力してください(120文字以内)")</f>
        <v>入力してください(120文字以内)</v>
      </c>
      <c r="H1658" s="2">
        <v>225</v>
      </c>
      <c r="I1658" s="2">
        <v>207</v>
      </c>
      <c r="K1658" s="2">
        <v>120</v>
      </c>
      <c r="L1658" s="2" t="s">
        <v>30</v>
      </c>
      <c r="M1658" s="2" t="s">
        <v>476</v>
      </c>
      <c r="N1658" s="2" t="s">
        <v>479</v>
      </c>
      <c r="O1658" s="2" t="s">
        <v>520</v>
      </c>
      <c r="Q1658" s="1"/>
      <c r="S1658" s="9"/>
      <c r="T1658" s="10"/>
      <c r="U1658" s="8"/>
      <c r="W1658" s="2" t="s">
        <v>468</v>
      </c>
      <c r="X1658" s="45" t="str" cm="1">
        <f t="array" ref="X1658">IF(X1566="TRUE",IF(AND(C1655&lt;&gt;1,C1656:C1661="",S1655:U1661=""), "FALSE","TRUE"),"FALSE")</f>
        <v>FALSE</v>
      </c>
      <c r="Z1658" s="1"/>
    </row>
    <row r="1659" spans="2:26" x14ac:dyDescent="0.4">
      <c r="B1659" s="7" t="s">
        <v>528</v>
      </c>
      <c r="C1659" s="8"/>
      <c r="D1659" s="31"/>
      <c r="E1659" s="2" t="s">
        <v>529</v>
      </c>
      <c r="F1659" s="2" t="str">
        <f>IF(OR($C$87="治験計画届", $C$87="治験計画変更届"), "^$","^.{1,120}$|^$")</f>
        <v>^.{1,120}$|^$</v>
      </c>
      <c r="G1659" s="2" t="str">
        <f t="shared" ref="G1659:G1661" si="71">IF(F1659="^$", "入力しないでください","入力してください(120文字以内)")</f>
        <v>入力してください(120文字以内)</v>
      </c>
      <c r="H1659" s="2">
        <v>225</v>
      </c>
      <c r="I1659" s="2">
        <v>207</v>
      </c>
      <c r="K1659" s="2">
        <v>120</v>
      </c>
      <c r="L1659" s="2" t="s">
        <v>30</v>
      </c>
      <c r="M1659" s="2" t="s">
        <v>476</v>
      </c>
      <c r="N1659" s="2" t="s">
        <v>479</v>
      </c>
      <c r="O1659" s="2" t="s">
        <v>520</v>
      </c>
      <c r="Q1659" s="1"/>
      <c r="S1659" s="9"/>
      <c r="T1659" s="10"/>
      <c r="U1659" s="8"/>
      <c r="W1659" s="2" t="s">
        <v>468</v>
      </c>
      <c r="X1659" s="45" t="str" cm="1">
        <f t="array" ref="X1659">IF(X1566="TRUE",IF(AND(C1655&lt;&gt;1,C1656:C1661="",S1655:U1661=""), "FALSE","TRUE"),"FALSE")</f>
        <v>FALSE</v>
      </c>
      <c r="Z1659" s="1"/>
    </row>
    <row r="1660" spans="2:26" x14ac:dyDescent="0.4">
      <c r="B1660" s="7" t="s">
        <v>530</v>
      </c>
      <c r="C1660" s="8"/>
      <c r="D1660" s="31"/>
      <c r="E1660" s="2" t="s">
        <v>566</v>
      </c>
      <c r="F1660" s="2" t="str">
        <f>IF(OR($C$87="治験計画届", $C$87="治験計画変更届"), "^$","^.{1,120}$|^$")</f>
        <v>^.{1,120}$|^$</v>
      </c>
      <c r="G1660" s="2" t="str">
        <f t="shared" si="71"/>
        <v>入力してください(120文字以内)</v>
      </c>
      <c r="H1660" s="2">
        <v>225</v>
      </c>
      <c r="I1660" s="2">
        <v>207</v>
      </c>
      <c r="K1660" s="2">
        <v>120</v>
      </c>
      <c r="L1660" s="2" t="s">
        <v>30</v>
      </c>
      <c r="M1660" s="2" t="s">
        <v>476</v>
      </c>
      <c r="N1660" s="2" t="s">
        <v>479</v>
      </c>
      <c r="O1660" s="2" t="s">
        <v>520</v>
      </c>
      <c r="Q1660" s="1"/>
      <c r="S1660" s="9"/>
      <c r="T1660" s="10"/>
      <c r="U1660" s="8"/>
      <c r="W1660" s="2" t="s">
        <v>468</v>
      </c>
      <c r="X1660" s="45" t="str" cm="1">
        <f t="array" ref="X1660">IF(X1566="TRUE",IF(AND(C1655&lt;&gt;1,C1656:C1661="",S1655:U1661=""), "FALSE","TRUE"),"FALSE")</f>
        <v>FALSE</v>
      </c>
      <c r="Z1660" s="1"/>
    </row>
    <row r="1661" spans="2:26" x14ac:dyDescent="0.4">
      <c r="B1661" s="7" t="s">
        <v>532</v>
      </c>
      <c r="C1661" s="8"/>
      <c r="D1661" s="31"/>
      <c r="E1661" s="2" t="s">
        <v>533</v>
      </c>
      <c r="F1661" s="2" t="str">
        <f>IF(OR($C$87="治験計画届", $C$87="治験計画変更届"), "^$","^.{1,120}$|^$")</f>
        <v>^.{1,120}$|^$</v>
      </c>
      <c r="G1661" s="2" t="str">
        <f t="shared" si="71"/>
        <v>入力してください(120文字以内)</v>
      </c>
      <c r="H1661" s="2">
        <v>225</v>
      </c>
      <c r="I1661" s="2">
        <v>207</v>
      </c>
      <c r="K1661" s="2">
        <v>120</v>
      </c>
      <c r="L1661" s="2" t="s">
        <v>30</v>
      </c>
      <c r="M1661" s="2" t="s">
        <v>476</v>
      </c>
      <c r="N1661" s="2" t="s">
        <v>479</v>
      </c>
      <c r="O1661" s="2" t="s">
        <v>520</v>
      </c>
      <c r="Q1661" s="1"/>
      <c r="S1661" s="9"/>
      <c r="T1661" s="10"/>
      <c r="U1661" s="8"/>
      <c r="W1661" s="2" t="s">
        <v>468</v>
      </c>
      <c r="X1661" s="45" t="str" cm="1">
        <f t="array" ref="X1661">IF(X1566="TRUE",IF(AND(C1655&lt;&gt;1,C1656:C1661="",S1655:U1661=""), "FALSE","TRUE"),"FALSE")</f>
        <v>FALSE</v>
      </c>
      <c r="Z1661" s="1"/>
    </row>
    <row r="1662" spans="2:26" x14ac:dyDescent="0.4">
      <c r="B1662" s="7" t="s">
        <v>134</v>
      </c>
      <c r="C1662" s="5">
        <v>3</v>
      </c>
      <c r="D1662" s="30"/>
      <c r="E1662" s="2" t="s">
        <v>392</v>
      </c>
      <c r="F1662" s="2" t="s">
        <v>102</v>
      </c>
      <c r="G1662" s="2" t="s">
        <v>103</v>
      </c>
      <c r="H1662" s="2">
        <v>225</v>
      </c>
      <c r="I1662" s="2">
        <v>207</v>
      </c>
      <c r="K1662" s="2">
        <v>3</v>
      </c>
      <c r="L1662" s="2" t="s">
        <v>136</v>
      </c>
      <c r="M1662" s="2" t="s">
        <v>476</v>
      </c>
      <c r="N1662" s="2" t="s">
        <v>479</v>
      </c>
      <c r="O1662" s="2" t="s">
        <v>520</v>
      </c>
      <c r="Q1662" s="1"/>
      <c r="S1662" s="9"/>
      <c r="T1662" s="10"/>
      <c r="U1662" s="8"/>
      <c r="V1662" s="2" t="s">
        <v>105</v>
      </c>
      <c r="W1662" s="2" t="s">
        <v>561</v>
      </c>
      <c r="X1662" s="45" t="str" cm="1">
        <f t="array" ref="X1662">IF(X1566="TRUE",IF(AND(C1662&lt;&gt;1,C1663:C1668="",S1662:U1668=""), "FALSE","TRUE"),"FALSE")</f>
        <v>FALSE</v>
      </c>
      <c r="Z1662" s="1"/>
    </row>
    <row r="1663" spans="2:26" x14ac:dyDescent="0.4">
      <c r="B1663" s="7" t="s">
        <v>522</v>
      </c>
      <c r="C1663" s="8"/>
      <c r="D1663" s="31"/>
      <c r="E1663" s="2" t="s">
        <v>523</v>
      </c>
      <c r="F1663" s="2" t="s">
        <v>485</v>
      </c>
      <c r="G1663" s="2" t="s">
        <v>369</v>
      </c>
      <c r="H1663" s="2">
        <v>225</v>
      </c>
      <c r="I1663" s="2">
        <v>207</v>
      </c>
      <c r="K1663" s="2">
        <v>240</v>
      </c>
      <c r="L1663" s="2" t="s">
        <v>30</v>
      </c>
      <c r="M1663" s="2" t="s">
        <v>476</v>
      </c>
      <c r="N1663" s="2" t="s">
        <v>479</v>
      </c>
      <c r="O1663" s="2" t="s">
        <v>520</v>
      </c>
      <c r="Q1663" s="1"/>
      <c r="S1663" s="9"/>
      <c r="T1663" s="10"/>
      <c r="U1663" s="8"/>
      <c r="W1663" s="2" t="s">
        <v>465</v>
      </c>
      <c r="X1663" s="45" t="str" cm="1">
        <f t="array" ref="X1663">IF(X1566="TRUE",IF(AND(C1662&lt;&gt;1,C1663:C1668="",S1662:U1668=""), "FALSE","TRUE"),"FALSE")</f>
        <v>FALSE</v>
      </c>
      <c r="Z1663" s="1"/>
    </row>
    <row r="1664" spans="2:26" x14ac:dyDescent="0.4">
      <c r="B1664" s="7" t="s">
        <v>524</v>
      </c>
      <c r="C1664" s="8"/>
      <c r="D1664" s="31"/>
      <c r="E1664" s="2" t="s">
        <v>525</v>
      </c>
      <c r="F1664" s="2" t="s">
        <v>114</v>
      </c>
      <c r="G1664" s="2" t="s">
        <v>115</v>
      </c>
      <c r="H1664" s="2">
        <v>225</v>
      </c>
      <c r="I1664" s="2">
        <v>207</v>
      </c>
      <c r="K1664" s="2">
        <v>120</v>
      </c>
      <c r="L1664" s="2" t="s">
        <v>30</v>
      </c>
      <c r="M1664" s="2" t="s">
        <v>476</v>
      </c>
      <c r="N1664" s="2" t="s">
        <v>479</v>
      </c>
      <c r="O1664" s="2" t="s">
        <v>520</v>
      </c>
      <c r="Q1664" s="1"/>
      <c r="S1664" s="9"/>
      <c r="T1664" s="10"/>
      <c r="U1664" s="8"/>
      <c r="W1664" s="2" t="s">
        <v>468</v>
      </c>
      <c r="X1664" s="45" t="str" cm="1">
        <f t="array" ref="X1664">IF(X1566="TRUE",IF(AND(C1662&lt;&gt;1,C1663:C1668="",S1662:U1668=""), "FALSE","TRUE"),"FALSE")</f>
        <v>FALSE</v>
      </c>
      <c r="Z1664" s="1"/>
    </row>
    <row r="1665" spans="2:26" x14ac:dyDescent="0.4">
      <c r="B1665" s="7" t="s">
        <v>526</v>
      </c>
      <c r="C1665" s="8"/>
      <c r="D1665" s="31"/>
      <c r="E1665" s="2" t="s">
        <v>527</v>
      </c>
      <c r="F1665" s="2" t="str">
        <f>IF(OR($C$87="治験計画届", $C$87="治験計画変更届"), "^$","^.{1,120}$|^$")</f>
        <v>^.{1,120}$|^$</v>
      </c>
      <c r="G1665" s="2" t="str">
        <f>IF(F1665="^$", "入力しないでください","入力してください(120文字以内)")</f>
        <v>入力してください(120文字以内)</v>
      </c>
      <c r="H1665" s="2">
        <v>225</v>
      </c>
      <c r="I1665" s="2">
        <v>207</v>
      </c>
      <c r="K1665" s="2">
        <v>120</v>
      </c>
      <c r="L1665" s="2" t="s">
        <v>30</v>
      </c>
      <c r="M1665" s="2" t="s">
        <v>476</v>
      </c>
      <c r="N1665" s="2" t="s">
        <v>479</v>
      </c>
      <c r="O1665" s="2" t="s">
        <v>520</v>
      </c>
      <c r="Q1665" s="1"/>
      <c r="S1665" s="9"/>
      <c r="T1665" s="10"/>
      <c r="U1665" s="8"/>
      <c r="W1665" s="2" t="s">
        <v>468</v>
      </c>
      <c r="X1665" s="45" t="str" cm="1">
        <f t="array" ref="X1665">IF(X1566="TRUE",IF(AND(C1662&lt;&gt;1,C1663:C1668="",S1662:U1668=""), "FALSE","TRUE"),"FALSE")</f>
        <v>FALSE</v>
      </c>
      <c r="Z1665" s="1"/>
    </row>
    <row r="1666" spans="2:26" x14ac:dyDescent="0.4">
      <c r="B1666" s="7" t="s">
        <v>528</v>
      </c>
      <c r="C1666" s="8"/>
      <c r="D1666" s="31"/>
      <c r="E1666" s="2" t="s">
        <v>529</v>
      </c>
      <c r="F1666" s="2" t="str">
        <f>IF(OR($C$87="治験計画届", $C$87="治験計画変更届"), "^$","^.{1,120}$|^$")</f>
        <v>^.{1,120}$|^$</v>
      </c>
      <c r="G1666" s="2" t="str">
        <f t="shared" ref="G1666:G1668" si="72">IF(F1666="^$", "入力しないでください","入力してください(120文字以内)")</f>
        <v>入力してください(120文字以内)</v>
      </c>
      <c r="H1666" s="2">
        <v>225</v>
      </c>
      <c r="I1666" s="2">
        <v>207</v>
      </c>
      <c r="K1666" s="2">
        <v>120</v>
      </c>
      <c r="L1666" s="2" t="s">
        <v>30</v>
      </c>
      <c r="M1666" s="2" t="s">
        <v>476</v>
      </c>
      <c r="N1666" s="2" t="s">
        <v>479</v>
      </c>
      <c r="O1666" s="2" t="s">
        <v>520</v>
      </c>
      <c r="Q1666" s="1"/>
      <c r="S1666" s="9"/>
      <c r="T1666" s="10"/>
      <c r="U1666" s="8"/>
      <c r="W1666" s="2" t="s">
        <v>468</v>
      </c>
      <c r="X1666" s="45" t="str" cm="1">
        <f t="array" ref="X1666">IF(X1566="TRUE",IF(AND(C1662&lt;&gt;1,C1663:C1668="",S1662:U1668=""), "FALSE","TRUE"),"FALSE")</f>
        <v>FALSE</v>
      </c>
      <c r="Z1666" s="1"/>
    </row>
    <row r="1667" spans="2:26" x14ac:dyDescent="0.4">
      <c r="B1667" s="7" t="s">
        <v>530</v>
      </c>
      <c r="C1667" s="8"/>
      <c r="D1667" s="31"/>
      <c r="E1667" s="2" t="s">
        <v>566</v>
      </c>
      <c r="F1667" s="2" t="str">
        <f>IF(OR($C$87="治験計画届", $C$87="治験計画変更届"), "^$","^.{1,120}$|^$")</f>
        <v>^.{1,120}$|^$</v>
      </c>
      <c r="G1667" s="2" t="str">
        <f t="shared" si="72"/>
        <v>入力してください(120文字以内)</v>
      </c>
      <c r="H1667" s="2">
        <v>225</v>
      </c>
      <c r="I1667" s="2">
        <v>207</v>
      </c>
      <c r="K1667" s="2">
        <v>120</v>
      </c>
      <c r="L1667" s="2" t="s">
        <v>30</v>
      </c>
      <c r="M1667" s="2" t="s">
        <v>476</v>
      </c>
      <c r="N1667" s="2" t="s">
        <v>479</v>
      </c>
      <c r="O1667" s="2" t="s">
        <v>520</v>
      </c>
      <c r="Q1667" s="1"/>
      <c r="S1667" s="9"/>
      <c r="T1667" s="10"/>
      <c r="U1667" s="8"/>
      <c r="W1667" s="2" t="s">
        <v>468</v>
      </c>
      <c r="X1667" s="45" t="str" cm="1">
        <f t="array" ref="X1667">IF(X1566="TRUE",IF(AND(C1662&lt;&gt;1,C1663:C1668="",S1662:U1668=""), "FALSE","TRUE"),"FALSE")</f>
        <v>FALSE</v>
      </c>
      <c r="Z1667" s="1"/>
    </row>
    <row r="1668" spans="2:26" x14ac:dyDescent="0.4">
      <c r="B1668" s="7" t="s">
        <v>532</v>
      </c>
      <c r="C1668" s="8"/>
      <c r="D1668" s="31"/>
      <c r="E1668" s="2" t="s">
        <v>533</v>
      </c>
      <c r="F1668" s="2" t="str">
        <f>IF(OR($C$87="治験計画届", $C$87="治験計画変更届"), "^$","^.{1,120}$|^$")</f>
        <v>^.{1,120}$|^$</v>
      </c>
      <c r="G1668" s="2" t="str">
        <f t="shared" si="72"/>
        <v>入力してください(120文字以内)</v>
      </c>
      <c r="H1668" s="2">
        <v>225</v>
      </c>
      <c r="I1668" s="2">
        <v>207</v>
      </c>
      <c r="K1668" s="2">
        <v>120</v>
      </c>
      <c r="L1668" s="2" t="s">
        <v>30</v>
      </c>
      <c r="M1668" s="2" t="s">
        <v>476</v>
      </c>
      <c r="N1668" s="2" t="s">
        <v>479</v>
      </c>
      <c r="O1668" s="2" t="s">
        <v>520</v>
      </c>
      <c r="Q1668" s="1"/>
      <c r="S1668" s="9"/>
      <c r="T1668" s="10"/>
      <c r="U1668" s="8"/>
      <c r="W1668" s="2" t="s">
        <v>468</v>
      </c>
      <c r="X1668" s="45" t="str" cm="1">
        <f t="array" ref="X1668">IF(X1566="TRUE",IF(AND(C1662&lt;&gt;1,C1663:C1668="",S1662:U1668=""), "FALSE","TRUE"),"FALSE")</f>
        <v>FALSE</v>
      </c>
      <c r="Z1668" s="1"/>
    </row>
    <row r="1669" spans="2:26" x14ac:dyDescent="0.4">
      <c r="B1669" s="7" t="s">
        <v>134</v>
      </c>
      <c r="C1669" s="5">
        <v>4</v>
      </c>
      <c r="D1669" s="30"/>
      <c r="E1669" s="2" t="s">
        <v>392</v>
      </c>
      <c r="F1669" s="2" t="s">
        <v>102</v>
      </c>
      <c r="G1669" s="2" t="s">
        <v>103</v>
      </c>
      <c r="H1669" s="2">
        <v>225</v>
      </c>
      <c r="I1669" s="2">
        <v>207</v>
      </c>
      <c r="K1669" s="2">
        <v>3</v>
      </c>
      <c r="L1669" s="2" t="s">
        <v>136</v>
      </c>
      <c r="M1669" s="2" t="s">
        <v>476</v>
      </c>
      <c r="N1669" s="2" t="s">
        <v>479</v>
      </c>
      <c r="O1669" s="2" t="s">
        <v>520</v>
      </c>
      <c r="Q1669" s="1"/>
      <c r="S1669" s="9"/>
      <c r="T1669" s="10"/>
      <c r="U1669" s="8"/>
      <c r="V1669" s="2" t="s">
        <v>105</v>
      </c>
      <c r="W1669" s="2" t="s">
        <v>561</v>
      </c>
      <c r="X1669" s="45" t="str" cm="1">
        <f t="array" ref="X1669">IF(X1566="TRUE",IF(AND(C1669&lt;&gt;1,C1670:C1675="",S1669:U1675=""), "FALSE","TRUE"),"FALSE")</f>
        <v>FALSE</v>
      </c>
      <c r="Z1669" s="1"/>
    </row>
    <row r="1670" spans="2:26" x14ac:dyDescent="0.4">
      <c r="B1670" s="7" t="s">
        <v>522</v>
      </c>
      <c r="C1670" s="8"/>
      <c r="D1670" s="31"/>
      <c r="E1670" s="2" t="s">
        <v>523</v>
      </c>
      <c r="F1670" s="2" t="s">
        <v>485</v>
      </c>
      <c r="G1670" s="2" t="s">
        <v>369</v>
      </c>
      <c r="H1670" s="2">
        <v>225</v>
      </c>
      <c r="I1670" s="2">
        <v>207</v>
      </c>
      <c r="K1670" s="2">
        <v>240</v>
      </c>
      <c r="L1670" s="2" t="s">
        <v>30</v>
      </c>
      <c r="M1670" s="2" t="s">
        <v>476</v>
      </c>
      <c r="N1670" s="2" t="s">
        <v>479</v>
      </c>
      <c r="O1670" s="2" t="s">
        <v>520</v>
      </c>
      <c r="Q1670" s="1"/>
      <c r="S1670" s="9"/>
      <c r="T1670" s="10"/>
      <c r="U1670" s="8"/>
      <c r="W1670" s="2" t="s">
        <v>465</v>
      </c>
      <c r="X1670" s="45" t="str" cm="1">
        <f t="array" ref="X1670">IF(X1566="TRUE",IF(AND(C1669&lt;&gt;1,C1670:C1675="",S1669:U1675=""), "FALSE","TRUE"),"FALSE")</f>
        <v>FALSE</v>
      </c>
      <c r="Z1670" s="1"/>
    </row>
    <row r="1671" spans="2:26" x14ac:dyDescent="0.4">
      <c r="B1671" s="7" t="s">
        <v>524</v>
      </c>
      <c r="C1671" s="8"/>
      <c r="D1671" s="31"/>
      <c r="E1671" s="2" t="s">
        <v>525</v>
      </c>
      <c r="F1671" s="2" t="s">
        <v>114</v>
      </c>
      <c r="G1671" s="2" t="s">
        <v>115</v>
      </c>
      <c r="H1671" s="2">
        <v>225</v>
      </c>
      <c r="I1671" s="2">
        <v>207</v>
      </c>
      <c r="K1671" s="2">
        <v>120</v>
      </c>
      <c r="L1671" s="2" t="s">
        <v>30</v>
      </c>
      <c r="M1671" s="2" t="s">
        <v>476</v>
      </c>
      <c r="N1671" s="2" t="s">
        <v>479</v>
      </c>
      <c r="O1671" s="2" t="s">
        <v>520</v>
      </c>
      <c r="Q1671" s="1"/>
      <c r="S1671" s="9"/>
      <c r="T1671" s="10"/>
      <c r="U1671" s="8"/>
      <c r="W1671" s="2" t="s">
        <v>468</v>
      </c>
      <c r="X1671" s="45" t="str" cm="1">
        <f t="array" ref="X1671">IF(X1566="TRUE",IF(AND(C1669&lt;&gt;1,C1670:C1675="",S1669:U1675=""), "FALSE","TRUE"),"FALSE")</f>
        <v>FALSE</v>
      </c>
      <c r="Z1671" s="1"/>
    </row>
    <row r="1672" spans="2:26" x14ac:dyDescent="0.4">
      <c r="B1672" s="7" t="s">
        <v>526</v>
      </c>
      <c r="C1672" s="8"/>
      <c r="D1672" s="31"/>
      <c r="E1672" s="2" t="s">
        <v>527</v>
      </c>
      <c r="F1672" s="2" t="str">
        <f>IF(OR($C$87="治験計画届", $C$87="治験計画変更届"), "^$","^.{1,120}$|^$")</f>
        <v>^.{1,120}$|^$</v>
      </c>
      <c r="G1672" s="2" t="str">
        <f>IF(F1672="^$", "入力しないでください","入力してください(120文字以内)")</f>
        <v>入力してください(120文字以内)</v>
      </c>
      <c r="H1672" s="2">
        <v>225</v>
      </c>
      <c r="I1672" s="2">
        <v>207</v>
      </c>
      <c r="K1672" s="2">
        <v>120</v>
      </c>
      <c r="L1672" s="2" t="s">
        <v>30</v>
      </c>
      <c r="M1672" s="2" t="s">
        <v>476</v>
      </c>
      <c r="N1672" s="2" t="s">
        <v>479</v>
      </c>
      <c r="O1672" s="2" t="s">
        <v>520</v>
      </c>
      <c r="Q1672" s="1"/>
      <c r="S1672" s="9"/>
      <c r="T1672" s="10"/>
      <c r="U1672" s="8"/>
      <c r="W1672" s="2" t="s">
        <v>468</v>
      </c>
      <c r="X1672" s="45" t="str" cm="1">
        <f t="array" ref="X1672">IF(X1566="TRUE",IF(AND(C1669&lt;&gt;1,C1670:C1675="",S1669:U1675=""), "FALSE","TRUE"),"FALSE")</f>
        <v>FALSE</v>
      </c>
      <c r="Z1672" s="1"/>
    </row>
    <row r="1673" spans="2:26" x14ac:dyDescent="0.4">
      <c r="B1673" s="7" t="s">
        <v>528</v>
      </c>
      <c r="C1673" s="8"/>
      <c r="D1673" s="31"/>
      <c r="E1673" s="2" t="s">
        <v>529</v>
      </c>
      <c r="F1673" s="2" t="str">
        <f>IF(OR($C$87="治験計画届", $C$87="治験計画変更届"), "^$","^.{1,120}$|^$")</f>
        <v>^.{1,120}$|^$</v>
      </c>
      <c r="G1673" s="2" t="str">
        <f t="shared" ref="G1673:G1675" si="73">IF(F1673="^$", "入力しないでください","入力してください(120文字以内)")</f>
        <v>入力してください(120文字以内)</v>
      </c>
      <c r="H1673" s="2">
        <v>225</v>
      </c>
      <c r="I1673" s="2">
        <v>207</v>
      </c>
      <c r="K1673" s="2">
        <v>120</v>
      </c>
      <c r="L1673" s="2" t="s">
        <v>30</v>
      </c>
      <c r="M1673" s="2" t="s">
        <v>476</v>
      </c>
      <c r="N1673" s="2" t="s">
        <v>479</v>
      </c>
      <c r="O1673" s="2" t="s">
        <v>520</v>
      </c>
      <c r="Q1673" s="1"/>
      <c r="S1673" s="9"/>
      <c r="T1673" s="10"/>
      <c r="U1673" s="8"/>
      <c r="W1673" s="2" t="s">
        <v>468</v>
      </c>
      <c r="X1673" s="45" t="str" cm="1">
        <f t="array" ref="X1673">IF(X1566="TRUE",IF(AND(C1669&lt;&gt;1,C1670:C1675="",S1669:U1675=""), "FALSE","TRUE"),"FALSE")</f>
        <v>FALSE</v>
      </c>
      <c r="Z1673" s="1"/>
    </row>
    <row r="1674" spans="2:26" x14ac:dyDescent="0.4">
      <c r="B1674" s="7" t="s">
        <v>530</v>
      </c>
      <c r="C1674" s="8"/>
      <c r="D1674" s="31"/>
      <c r="E1674" s="2" t="s">
        <v>566</v>
      </c>
      <c r="F1674" s="2" t="str">
        <f>IF(OR($C$87="治験計画届", $C$87="治験計画変更届"), "^$","^.{1,120}$|^$")</f>
        <v>^.{1,120}$|^$</v>
      </c>
      <c r="G1674" s="2" t="str">
        <f t="shared" si="73"/>
        <v>入力してください(120文字以内)</v>
      </c>
      <c r="H1674" s="2">
        <v>225</v>
      </c>
      <c r="I1674" s="2">
        <v>207</v>
      </c>
      <c r="K1674" s="2">
        <v>120</v>
      </c>
      <c r="L1674" s="2" t="s">
        <v>30</v>
      </c>
      <c r="M1674" s="2" t="s">
        <v>476</v>
      </c>
      <c r="N1674" s="2" t="s">
        <v>479</v>
      </c>
      <c r="O1674" s="2" t="s">
        <v>520</v>
      </c>
      <c r="Q1674" s="1"/>
      <c r="S1674" s="9"/>
      <c r="T1674" s="10"/>
      <c r="U1674" s="8"/>
      <c r="W1674" s="2" t="s">
        <v>468</v>
      </c>
      <c r="X1674" s="45" t="str" cm="1">
        <f t="array" ref="X1674">IF(X1566="TRUE",IF(AND(C1669&lt;&gt;1,C1670:C1675="",S1669:U1675=""), "FALSE","TRUE"),"FALSE")</f>
        <v>FALSE</v>
      </c>
      <c r="Z1674" s="1"/>
    </row>
    <row r="1675" spans="2:26" x14ac:dyDescent="0.4">
      <c r="B1675" s="7" t="s">
        <v>532</v>
      </c>
      <c r="C1675" s="8"/>
      <c r="D1675" s="31"/>
      <c r="E1675" s="2" t="s">
        <v>533</v>
      </c>
      <c r="F1675" s="2" t="str">
        <f>IF(OR($C$87="治験計画届", $C$87="治験計画変更届"), "^$","^.{1,120}$|^$")</f>
        <v>^.{1,120}$|^$</v>
      </c>
      <c r="G1675" s="2" t="str">
        <f t="shared" si="73"/>
        <v>入力してください(120文字以内)</v>
      </c>
      <c r="H1675" s="2">
        <v>225</v>
      </c>
      <c r="I1675" s="2">
        <v>207</v>
      </c>
      <c r="K1675" s="2">
        <v>120</v>
      </c>
      <c r="L1675" s="2" t="s">
        <v>30</v>
      </c>
      <c r="M1675" s="2" t="s">
        <v>476</v>
      </c>
      <c r="N1675" s="2" t="s">
        <v>479</v>
      </c>
      <c r="O1675" s="2" t="s">
        <v>520</v>
      </c>
      <c r="Q1675" s="1"/>
      <c r="S1675" s="9"/>
      <c r="T1675" s="10"/>
      <c r="U1675" s="8"/>
      <c r="W1675" s="2" t="s">
        <v>468</v>
      </c>
      <c r="X1675" s="45" t="str" cm="1">
        <f t="array" ref="X1675">IF(X1566="TRUE",IF(AND(C1669&lt;&gt;1,C1670:C1675="",S1669:U1675=""), "FALSE","TRUE"),"FALSE")</f>
        <v>FALSE</v>
      </c>
      <c r="Z1675" s="1"/>
    </row>
    <row r="1676" spans="2:26" x14ac:dyDescent="0.4">
      <c r="B1676" s="7" t="s">
        <v>134</v>
      </c>
      <c r="C1676" s="5">
        <v>5</v>
      </c>
      <c r="D1676" s="30"/>
      <c r="E1676" s="2" t="s">
        <v>392</v>
      </c>
      <c r="F1676" s="2" t="s">
        <v>102</v>
      </c>
      <c r="G1676" s="2" t="s">
        <v>103</v>
      </c>
      <c r="H1676" s="2">
        <v>225</v>
      </c>
      <c r="I1676" s="2">
        <v>207</v>
      </c>
      <c r="K1676" s="2">
        <v>3</v>
      </c>
      <c r="L1676" s="2" t="s">
        <v>136</v>
      </c>
      <c r="M1676" s="2" t="s">
        <v>476</v>
      </c>
      <c r="N1676" s="2" t="s">
        <v>479</v>
      </c>
      <c r="O1676" s="2" t="s">
        <v>520</v>
      </c>
      <c r="Q1676" s="1"/>
      <c r="S1676" s="9"/>
      <c r="T1676" s="10"/>
      <c r="U1676" s="8"/>
      <c r="V1676" s="2" t="s">
        <v>105</v>
      </c>
      <c r="W1676" s="2" t="s">
        <v>561</v>
      </c>
      <c r="X1676" s="45" t="str" cm="1">
        <f t="array" ref="X1676">IF(X1566="TRUE",IF(AND(C1676&lt;&gt;1,C1677:C1682="",S1676:U1682=""), "FALSE","TRUE"),"FALSE")</f>
        <v>FALSE</v>
      </c>
      <c r="Z1676" s="1"/>
    </row>
    <row r="1677" spans="2:26" x14ac:dyDescent="0.4">
      <c r="B1677" s="7" t="s">
        <v>522</v>
      </c>
      <c r="C1677" s="8"/>
      <c r="D1677" s="31"/>
      <c r="E1677" s="2" t="s">
        <v>523</v>
      </c>
      <c r="F1677" s="2" t="s">
        <v>485</v>
      </c>
      <c r="G1677" s="2" t="s">
        <v>369</v>
      </c>
      <c r="H1677" s="2">
        <v>225</v>
      </c>
      <c r="I1677" s="2">
        <v>207</v>
      </c>
      <c r="K1677" s="2">
        <v>240</v>
      </c>
      <c r="L1677" s="2" t="s">
        <v>30</v>
      </c>
      <c r="M1677" s="2" t="s">
        <v>476</v>
      </c>
      <c r="N1677" s="2" t="s">
        <v>479</v>
      </c>
      <c r="O1677" s="2" t="s">
        <v>520</v>
      </c>
      <c r="Q1677" s="1"/>
      <c r="S1677" s="9"/>
      <c r="T1677" s="10"/>
      <c r="U1677" s="8"/>
      <c r="W1677" s="2" t="s">
        <v>465</v>
      </c>
      <c r="X1677" s="45" t="str" cm="1">
        <f t="array" ref="X1677">IF(X1566="TRUE",IF(AND(C1676&lt;&gt;1,C1677:C1682="",S1676:U1682=""), "FALSE","TRUE"),"FALSE")</f>
        <v>FALSE</v>
      </c>
      <c r="Z1677" s="1"/>
    </row>
    <row r="1678" spans="2:26" x14ac:dyDescent="0.4">
      <c r="B1678" s="7" t="s">
        <v>524</v>
      </c>
      <c r="C1678" s="8"/>
      <c r="D1678" s="31"/>
      <c r="E1678" s="2" t="s">
        <v>525</v>
      </c>
      <c r="F1678" s="2" t="s">
        <v>114</v>
      </c>
      <c r="G1678" s="2" t="s">
        <v>115</v>
      </c>
      <c r="H1678" s="2">
        <v>225</v>
      </c>
      <c r="I1678" s="2">
        <v>207</v>
      </c>
      <c r="K1678" s="2">
        <v>120</v>
      </c>
      <c r="L1678" s="2" t="s">
        <v>30</v>
      </c>
      <c r="M1678" s="2" t="s">
        <v>476</v>
      </c>
      <c r="N1678" s="2" t="s">
        <v>479</v>
      </c>
      <c r="O1678" s="2" t="s">
        <v>520</v>
      </c>
      <c r="Q1678" s="1"/>
      <c r="S1678" s="9"/>
      <c r="T1678" s="10"/>
      <c r="U1678" s="8"/>
      <c r="W1678" s="2" t="s">
        <v>468</v>
      </c>
      <c r="X1678" s="45" t="str" cm="1">
        <f t="array" ref="X1678">IF(X1566="TRUE",IF(AND(C1676&lt;&gt;1,C1677:C1682="",S1676:U1682=""), "FALSE","TRUE"),"FALSE")</f>
        <v>FALSE</v>
      </c>
      <c r="Z1678" s="1"/>
    </row>
    <row r="1679" spans="2:26" x14ac:dyDescent="0.4">
      <c r="B1679" s="7" t="s">
        <v>526</v>
      </c>
      <c r="C1679" s="8"/>
      <c r="D1679" s="31"/>
      <c r="E1679" s="2" t="s">
        <v>527</v>
      </c>
      <c r="F1679" s="2" t="str">
        <f>IF(OR($C$87="治験計画届", $C$87="治験計画変更届"), "^$","^.{1,120}$|^$")</f>
        <v>^.{1,120}$|^$</v>
      </c>
      <c r="G1679" s="2" t="str">
        <f>IF(F1679="^$", "入力しないでください","入力してください(120文字以内)")</f>
        <v>入力してください(120文字以内)</v>
      </c>
      <c r="H1679" s="2">
        <v>225</v>
      </c>
      <c r="I1679" s="2">
        <v>207</v>
      </c>
      <c r="K1679" s="2">
        <v>120</v>
      </c>
      <c r="L1679" s="2" t="s">
        <v>30</v>
      </c>
      <c r="M1679" s="2" t="s">
        <v>476</v>
      </c>
      <c r="N1679" s="2" t="s">
        <v>479</v>
      </c>
      <c r="O1679" s="2" t="s">
        <v>520</v>
      </c>
      <c r="Q1679" s="1"/>
      <c r="S1679" s="9"/>
      <c r="T1679" s="10"/>
      <c r="U1679" s="8"/>
      <c r="W1679" s="2" t="s">
        <v>468</v>
      </c>
      <c r="X1679" s="45" t="str" cm="1">
        <f t="array" ref="X1679">IF(X1566="TRUE",IF(AND(C1676&lt;&gt;1,C1677:C1682="",S1676:U1682=""), "FALSE","TRUE"),"FALSE")</f>
        <v>FALSE</v>
      </c>
      <c r="Z1679" s="1"/>
    </row>
    <row r="1680" spans="2:26" x14ac:dyDescent="0.4">
      <c r="B1680" s="7" t="s">
        <v>528</v>
      </c>
      <c r="C1680" s="8"/>
      <c r="D1680" s="31"/>
      <c r="E1680" s="2" t="s">
        <v>529</v>
      </c>
      <c r="F1680" s="2" t="str">
        <f>IF(OR($C$87="治験計画届", $C$87="治験計画変更届"), "^$","^.{1,120}$|^$")</f>
        <v>^.{1,120}$|^$</v>
      </c>
      <c r="G1680" s="2" t="str">
        <f t="shared" ref="G1680:G1682" si="74">IF(F1680="^$", "入力しないでください","入力してください(120文字以内)")</f>
        <v>入力してください(120文字以内)</v>
      </c>
      <c r="H1680" s="2">
        <v>225</v>
      </c>
      <c r="I1680" s="2">
        <v>207</v>
      </c>
      <c r="K1680" s="2">
        <v>120</v>
      </c>
      <c r="L1680" s="2" t="s">
        <v>30</v>
      </c>
      <c r="M1680" s="2" t="s">
        <v>476</v>
      </c>
      <c r="N1680" s="2" t="s">
        <v>479</v>
      </c>
      <c r="O1680" s="2" t="s">
        <v>520</v>
      </c>
      <c r="Q1680" s="1"/>
      <c r="S1680" s="9"/>
      <c r="T1680" s="10"/>
      <c r="U1680" s="8"/>
      <c r="W1680" s="2" t="s">
        <v>468</v>
      </c>
      <c r="X1680" s="45" t="str" cm="1">
        <f t="array" ref="X1680">IF(X1566="TRUE",IF(AND(C1676&lt;&gt;1,C1677:C1682="",S1676:U1682=""), "FALSE","TRUE"),"FALSE")</f>
        <v>FALSE</v>
      </c>
      <c r="Z1680" s="1"/>
    </row>
    <row r="1681" spans="2:26" x14ac:dyDescent="0.4">
      <c r="B1681" s="7" t="s">
        <v>530</v>
      </c>
      <c r="C1681" s="8"/>
      <c r="D1681" s="31"/>
      <c r="E1681" s="2" t="s">
        <v>566</v>
      </c>
      <c r="F1681" s="2" t="str">
        <f>IF(OR($C$87="治験計画届", $C$87="治験計画変更届"), "^$","^.{1,120}$|^$")</f>
        <v>^.{1,120}$|^$</v>
      </c>
      <c r="G1681" s="2" t="str">
        <f t="shared" si="74"/>
        <v>入力してください(120文字以内)</v>
      </c>
      <c r="H1681" s="2">
        <v>225</v>
      </c>
      <c r="I1681" s="2">
        <v>207</v>
      </c>
      <c r="K1681" s="2">
        <v>120</v>
      </c>
      <c r="L1681" s="2" t="s">
        <v>30</v>
      </c>
      <c r="M1681" s="2" t="s">
        <v>476</v>
      </c>
      <c r="N1681" s="2" t="s">
        <v>479</v>
      </c>
      <c r="O1681" s="2" t="s">
        <v>520</v>
      </c>
      <c r="Q1681" s="1"/>
      <c r="S1681" s="9"/>
      <c r="T1681" s="10"/>
      <c r="U1681" s="8"/>
      <c r="W1681" s="2" t="s">
        <v>468</v>
      </c>
      <c r="X1681" s="45" t="str" cm="1">
        <f t="array" ref="X1681">IF(X1566="TRUE",IF(AND(C1676&lt;&gt;1,C1677:C1682="",S1676:U1682=""), "FALSE","TRUE"),"FALSE")</f>
        <v>FALSE</v>
      </c>
      <c r="Z1681" s="1"/>
    </row>
    <row r="1682" spans="2:26" collapsed="1" x14ac:dyDescent="0.4">
      <c r="B1682" s="7" t="s">
        <v>532</v>
      </c>
      <c r="C1682" s="8"/>
      <c r="D1682" s="31"/>
      <c r="E1682" s="2" t="s">
        <v>533</v>
      </c>
      <c r="F1682" s="2" t="str">
        <f>IF(OR($C$87="治験計画届", $C$87="治験計画変更届"), "^$","^.{1,120}$|^$")</f>
        <v>^.{1,120}$|^$</v>
      </c>
      <c r="G1682" s="2" t="str">
        <f t="shared" si="74"/>
        <v>入力してください(120文字以内)</v>
      </c>
      <c r="H1682" s="2">
        <v>225</v>
      </c>
      <c r="I1682" s="2">
        <v>207</v>
      </c>
      <c r="K1682" s="2">
        <v>120</v>
      </c>
      <c r="L1682" s="2" t="s">
        <v>30</v>
      </c>
      <c r="M1682" s="2" t="s">
        <v>476</v>
      </c>
      <c r="N1682" s="2" t="s">
        <v>479</v>
      </c>
      <c r="O1682" s="2" t="s">
        <v>520</v>
      </c>
      <c r="Q1682" s="1"/>
      <c r="S1682" s="9"/>
      <c r="T1682" s="10"/>
      <c r="U1682" s="8"/>
      <c r="W1682" s="2" t="s">
        <v>468</v>
      </c>
      <c r="X1682" s="45" t="str" cm="1">
        <f t="array" ref="X1682">IF(X1566="TRUE",IF(AND(C1676&lt;&gt;1,C1677:C1682="",S1676:U1682=""), "FALSE","TRUE"),"FALSE")</f>
        <v>FALSE</v>
      </c>
      <c r="Z1682" s="1"/>
    </row>
    <row r="1683" spans="2:26" hidden="1" outlineLevel="1" x14ac:dyDescent="0.4">
      <c r="B1683" s="7" t="s">
        <v>134</v>
      </c>
      <c r="C1683" s="5">
        <v>6</v>
      </c>
      <c r="D1683" s="30"/>
      <c r="E1683" s="2" t="s">
        <v>392</v>
      </c>
      <c r="F1683" s="2" t="s">
        <v>102</v>
      </c>
      <c r="G1683" s="2" t="s">
        <v>103</v>
      </c>
      <c r="H1683" s="2">
        <v>225</v>
      </c>
      <c r="I1683" s="2">
        <v>207</v>
      </c>
      <c r="K1683" s="2">
        <v>3</v>
      </c>
      <c r="L1683" s="2" t="s">
        <v>136</v>
      </c>
      <c r="M1683" s="2" t="s">
        <v>476</v>
      </c>
      <c r="N1683" s="2" t="s">
        <v>479</v>
      </c>
      <c r="O1683" s="2" t="s">
        <v>520</v>
      </c>
      <c r="Q1683" s="1"/>
      <c r="S1683" s="9"/>
      <c r="T1683" s="10"/>
      <c r="U1683" s="8"/>
      <c r="V1683" s="2" t="s">
        <v>105</v>
      </c>
      <c r="W1683" s="2" t="s">
        <v>561</v>
      </c>
      <c r="X1683" s="45" t="str" cm="1">
        <f t="array" ref="X1683">IF(X1566="TRUE",IF(AND(C1683&lt;&gt;1,C1684:C1689="",S1683:U1689=""), "FALSE","TRUE"),"FALSE")</f>
        <v>FALSE</v>
      </c>
      <c r="Z1683" s="1"/>
    </row>
    <row r="1684" spans="2:26" hidden="1" outlineLevel="1" x14ac:dyDescent="0.4">
      <c r="B1684" s="7" t="s">
        <v>522</v>
      </c>
      <c r="C1684" s="8"/>
      <c r="D1684" s="31"/>
      <c r="E1684" s="2" t="s">
        <v>523</v>
      </c>
      <c r="F1684" s="2" t="s">
        <v>485</v>
      </c>
      <c r="G1684" s="2" t="s">
        <v>369</v>
      </c>
      <c r="H1684" s="2">
        <v>225</v>
      </c>
      <c r="I1684" s="2">
        <v>207</v>
      </c>
      <c r="K1684" s="2">
        <v>240</v>
      </c>
      <c r="L1684" s="2" t="s">
        <v>30</v>
      </c>
      <c r="M1684" s="2" t="s">
        <v>476</v>
      </c>
      <c r="N1684" s="2" t="s">
        <v>479</v>
      </c>
      <c r="O1684" s="2" t="s">
        <v>520</v>
      </c>
      <c r="Q1684" s="1"/>
      <c r="S1684" s="9"/>
      <c r="T1684" s="10"/>
      <c r="U1684" s="8"/>
      <c r="W1684" s="2" t="s">
        <v>465</v>
      </c>
      <c r="X1684" s="45" t="str" cm="1">
        <f t="array" ref="X1684">IF(X1566="TRUE",IF(AND(C1683&lt;&gt;1,C1684:C1689="",S1683:U1689=""), "FALSE","TRUE"),"FALSE")</f>
        <v>FALSE</v>
      </c>
      <c r="Z1684" s="1"/>
    </row>
    <row r="1685" spans="2:26" hidden="1" outlineLevel="1" x14ac:dyDescent="0.4">
      <c r="B1685" s="7" t="s">
        <v>524</v>
      </c>
      <c r="C1685" s="8"/>
      <c r="D1685" s="31"/>
      <c r="E1685" s="2" t="s">
        <v>525</v>
      </c>
      <c r="F1685" s="2" t="s">
        <v>114</v>
      </c>
      <c r="G1685" s="2" t="s">
        <v>115</v>
      </c>
      <c r="H1685" s="2">
        <v>225</v>
      </c>
      <c r="I1685" s="2">
        <v>207</v>
      </c>
      <c r="K1685" s="2">
        <v>120</v>
      </c>
      <c r="L1685" s="2" t="s">
        <v>30</v>
      </c>
      <c r="M1685" s="2" t="s">
        <v>476</v>
      </c>
      <c r="N1685" s="2" t="s">
        <v>479</v>
      </c>
      <c r="O1685" s="2" t="s">
        <v>520</v>
      </c>
      <c r="Q1685" s="1"/>
      <c r="S1685" s="9"/>
      <c r="T1685" s="10"/>
      <c r="U1685" s="8"/>
      <c r="W1685" s="2" t="s">
        <v>468</v>
      </c>
      <c r="X1685" s="45" t="str" cm="1">
        <f t="array" ref="X1685">IF(X1566="TRUE",IF(AND(C1683&lt;&gt;1,C1684:C1689="",S1683:U1689=""), "FALSE","TRUE"),"FALSE")</f>
        <v>FALSE</v>
      </c>
      <c r="Z1685" s="1"/>
    </row>
    <row r="1686" spans="2:26" hidden="1" outlineLevel="1" x14ac:dyDescent="0.4">
      <c r="B1686" s="7" t="s">
        <v>526</v>
      </c>
      <c r="C1686" s="8"/>
      <c r="D1686" s="31"/>
      <c r="E1686" s="2" t="s">
        <v>527</v>
      </c>
      <c r="F1686" s="2" t="str">
        <f>IF(OR($C$87="治験計画届", $C$87="治験計画変更届"), "^$","^.{1,120}$|^$")</f>
        <v>^.{1,120}$|^$</v>
      </c>
      <c r="G1686" s="2" t="str">
        <f>IF(F1686="^$", "入力しないでください","入力してください(120文字以内)")</f>
        <v>入力してください(120文字以内)</v>
      </c>
      <c r="H1686" s="2">
        <v>225</v>
      </c>
      <c r="I1686" s="2">
        <v>207</v>
      </c>
      <c r="K1686" s="2">
        <v>120</v>
      </c>
      <c r="L1686" s="2" t="s">
        <v>30</v>
      </c>
      <c r="M1686" s="2" t="s">
        <v>476</v>
      </c>
      <c r="N1686" s="2" t="s">
        <v>479</v>
      </c>
      <c r="O1686" s="2" t="s">
        <v>520</v>
      </c>
      <c r="Q1686" s="1"/>
      <c r="S1686" s="9"/>
      <c r="T1686" s="10"/>
      <c r="U1686" s="8"/>
      <c r="W1686" s="2" t="s">
        <v>468</v>
      </c>
      <c r="X1686" s="45" t="str" cm="1">
        <f t="array" ref="X1686">IF(X1566="TRUE",IF(AND(C1683&lt;&gt;1,C1684:C1689="",S1683:U1689=""), "FALSE","TRUE"),"FALSE")</f>
        <v>FALSE</v>
      </c>
      <c r="Z1686" s="1"/>
    </row>
    <row r="1687" spans="2:26" hidden="1" outlineLevel="1" x14ac:dyDescent="0.4">
      <c r="B1687" s="7" t="s">
        <v>528</v>
      </c>
      <c r="C1687" s="8"/>
      <c r="D1687" s="31"/>
      <c r="E1687" s="2" t="s">
        <v>529</v>
      </c>
      <c r="F1687" s="2" t="str">
        <f>IF(OR($C$87="治験計画届", $C$87="治験計画変更届"), "^$","^.{1,120}$|^$")</f>
        <v>^.{1,120}$|^$</v>
      </c>
      <c r="G1687" s="2" t="str">
        <f t="shared" ref="G1687:G1689" si="75">IF(F1687="^$", "入力しないでください","入力してください(120文字以内)")</f>
        <v>入力してください(120文字以内)</v>
      </c>
      <c r="H1687" s="2">
        <v>225</v>
      </c>
      <c r="I1687" s="2">
        <v>207</v>
      </c>
      <c r="K1687" s="2">
        <v>120</v>
      </c>
      <c r="L1687" s="2" t="s">
        <v>30</v>
      </c>
      <c r="M1687" s="2" t="s">
        <v>476</v>
      </c>
      <c r="N1687" s="2" t="s">
        <v>479</v>
      </c>
      <c r="O1687" s="2" t="s">
        <v>520</v>
      </c>
      <c r="Q1687" s="1"/>
      <c r="S1687" s="9"/>
      <c r="T1687" s="10"/>
      <c r="U1687" s="8"/>
      <c r="W1687" s="2" t="s">
        <v>468</v>
      </c>
      <c r="X1687" s="45" t="str" cm="1">
        <f t="array" ref="X1687">IF(X1566="TRUE",IF(AND(C1683&lt;&gt;1,C1684:C1689="",S1683:U1689=""), "FALSE","TRUE"),"FALSE")</f>
        <v>FALSE</v>
      </c>
      <c r="Z1687" s="1"/>
    </row>
    <row r="1688" spans="2:26" hidden="1" outlineLevel="1" x14ac:dyDescent="0.4">
      <c r="B1688" s="7" t="s">
        <v>530</v>
      </c>
      <c r="C1688" s="8"/>
      <c r="D1688" s="31"/>
      <c r="E1688" s="2" t="s">
        <v>566</v>
      </c>
      <c r="F1688" s="2" t="str">
        <f>IF(OR($C$87="治験計画届", $C$87="治験計画変更届"), "^$","^.{1,120}$|^$")</f>
        <v>^.{1,120}$|^$</v>
      </c>
      <c r="G1688" s="2" t="str">
        <f t="shared" si="75"/>
        <v>入力してください(120文字以内)</v>
      </c>
      <c r="H1688" s="2">
        <v>225</v>
      </c>
      <c r="I1688" s="2">
        <v>207</v>
      </c>
      <c r="K1688" s="2">
        <v>120</v>
      </c>
      <c r="L1688" s="2" t="s">
        <v>30</v>
      </c>
      <c r="M1688" s="2" t="s">
        <v>476</v>
      </c>
      <c r="N1688" s="2" t="s">
        <v>479</v>
      </c>
      <c r="O1688" s="2" t="s">
        <v>520</v>
      </c>
      <c r="Q1688" s="1"/>
      <c r="S1688" s="9"/>
      <c r="T1688" s="10"/>
      <c r="U1688" s="8"/>
      <c r="W1688" s="2" t="s">
        <v>468</v>
      </c>
      <c r="X1688" s="45" t="str" cm="1">
        <f t="array" ref="X1688">IF(X1566="TRUE",IF(AND(C1683&lt;&gt;1,C1684:C1689="",S1683:U1689=""), "FALSE","TRUE"),"FALSE")</f>
        <v>FALSE</v>
      </c>
      <c r="Z1688" s="1"/>
    </row>
    <row r="1689" spans="2:26" hidden="1" outlineLevel="1" x14ac:dyDescent="0.4">
      <c r="B1689" s="7" t="s">
        <v>532</v>
      </c>
      <c r="C1689" s="8"/>
      <c r="D1689" s="31"/>
      <c r="E1689" s="2" t="s">
        <v>533</v>
      </c>
      <c r="F1689" s="2" t="str">
        <f>IF(OR($C$87="治験計画届", $C$87="治験計画変更届"), "^$","^.{1,120}$|^$")</f>
        <v>^.{1,120}$|^$</v>
      </c>
      <c r="G1689" s="2" t="str">
        <f t="shared" si="75"/>
        <v>入力してください(120文字以内)</v>
      </c>
      <c r="H1689" s="2">
        <v>225</v>
      </c>
      <c r="I1689" s="2">
        <v>207</v>
      </c>
      <c r="K1689" s="2">
        <v>120</v>
      </c>
      <c r="L1689" s="2" t="s">
        <v>30</v>
      </c>
      <c r="M1689" s="2" t="s">
        <v>476</v>
      </c>
      <c r="N1689" s="2" t="s">
        <v>479</v>
      </c>
      <c r="O1689" s="2" t="s">
        <v>520</v>
      </c>
      <c r="Q1689" s="1"/>
      <c r="S1689" s="9"/>
      <c r="T1689" s="10"/>
      <c r="U1689" s="8"/>
      <c r="W1689" s="2" t="s">
        <v>468</v>
      </c>
      <c r="X1689" s="45" t="str" cm="1">
        <f t="array" ref="X1689">IF(X1566="TRUE",IF(AND(C1683&lt;&gt;1,C1684:C1689="",S1683:U1689=""), "FALSE","TRUE"),"FALSE")</f>
        <v>FALSE</v>
      </c>
      <c r="Z1689" s="1"/>
    </row>
    <row r="1690" spans="2:26" hidden="1" outlineLevel="1" x14ac:dyDescent="0.4">
      <c r="B1690" s="7" t="s">
        <v>134</v>
      </c>
      <c r="C1690" s="5">
        <v>7</v>
      </c>
      <c r="D1690" s="30"/>
      <c r="E1690" s="2" t="s">
        <v>392</v>
      </c>
      <c r="F1690" s="2" t="s">
        <v>102</v>
      </c>
      <c r="G1690" s="2" t="s">
        <v>103</v>
      </c>
      <c r="H1690" s="2">
        <v>225</v>
      </c>
      <c r="I1690" s="2">
        <v>207</v>
      </c>
      <c r="K1690" s="2">
        <v>3</v>
      </c>
      <c r="L1690" s="2" t="s">
        <v>136</v>
      </c>
      <c r="M1690" s="2" t="s">
        <v>476</v>
      </c>
      <c r="N1690" s="2" t="s">
        <v>479</v>
      </c>
      <c r="O1690" s="2" t="s">
        <v>520</v>
      </c>
      <c r="Q1690" s="1"/>
      <c r="S1690" s="9"/>
      <c r="T1690" s="10"/>
      <c r="U1690" s="8"/>
      <c r="V1690" s="2" t="s">
        <v>105</v>
      </c>
      <c r="W1690" s="2" t="s">
        <v>561</v>
      </c>
      <c r="X1690" s="45" t="str" cm="1">
        <f t="array" ref="X1690">IF(X1566="TRUE",IF(AND(C1690&lt;&gt;1,C1691:C1696="",S1690:U1696=""), "FALSE","TRUE"),"FALSE")</f>
        <v>FALSE</v>
      </c>
      <c r="Z1690" s="1"/>
    </row>
    <row r="1691" spans="2:26" hidden="1" outlineLevel="1" x14ac:dyDescent="0.4">
      <c r="B1691" s="7" t="s">
        <v>522</v>
      </c>
      <c r="C1691" s="8"/>
      <c r="D1691" s="31"/>
      <c r="E1691" s="2" t="s">
        <v>523</v>
      </c>
      <c r="F1691" s="2" t="s">
        <v>485</v>
      </c>
      <c r="G1691" s="2" t="s">
        <v>369</v>
      </c>
      <c r="H1691" s="2">
        <v>225</v>
      </c>
      <c r="I1691" s="2">
        <v>207</v>
      </c>
      <c r="K1691" s="2">
        <v>240</v>
      </c>
      <c r="L1691" s="2" t="s">
        <v>30</v>
      </c>
      <c r="M1691" s="2" t="s">
        <v>476</v>
      </c>
      <c r="N1691" s="2" t="s">
        <v>479</v>
      </c>
      <c r="O1691" s="2" t="s">
        <v>520</v>
      </c>
      <c r="Q1691" s="1"/>
      <c r="S1691" s="9"/>
      <c r="T1691" s="10"/>
      <c r="U1691" s="8"/>
      <c r="W1691" s="2" t="s">
        <v>465</v>
      </c>
      <c r="X1691" s="45" t="str" cm="1">
        <f t="array" ref="X1691">IF(X1566="TRUE",IF(AND(C1690&lt;&gt;1,C1691:C1696="",S1690:U1696=""), "FALSE","TRUE"),"FALSE")</f>
        <v>FALSE</v>
      </c>
      <c r="Z1691" s="1"/>
    </row>
    <row r="1692" spans="2:26" hidden="1" outlineLevel="1" x14ac:dyDescent="0.4">
      <c r="B1692" s="7" t="s">
        <v>524</v>
      </c>
      <c r="C1692" s="8"/>
      <c r="D1692" s="31"/>
      <c r="E1692" s="2" t="s">
        <v>525</v>
      </c>
      <c r="F1692" s="2" t="s">
        <v>114</v>
      </c>
      <c r="G1692" s="2" t="s">
        <v>115</v>
      </c>
      <c r="H1692" s="2">
        <v>225</v>
      </c>
      <c r="I1692" s="2">
        <v>207</v>
      </c>
      <c r="K1692" s="2">
        <v>120</v>
      </c>
      <c r="L1692" s="2" t="s">
        <v>30</v>
      </c>
      <c r="M1692" s="2" t="s">
        <v>476</v>
      </c>
      <c r="N1692" s="2" t="s">
        <v>479</v>
      </c>
      <c r="O1692" s="2" t="s">
        <v>520</v>
      </c>
      <c r="Q1692" s="1"/>
      <c r="S1692" s="9"/>
      <c r="T1692" s="10"/>
      <c r="U1692" s="8"/>
      <c r="W1692" s="2" t="s">
        <v>468</v>
      </c>
      <c r="X1692" s="45" t="str" cm="1">
        <f t="array" ref="X1692">IF(X1566="TRUE",IF(AND(C1690&lt;&gt;1,C1691:C1696="",S1690:U1696=""), "FALSE","TRUE"),"FALSE")</f>
        <v>FALSE</v>
      </c>
      <c r="Z1692" s="1"/>
    </row>
    <row r="1693" spans="2:26" hidden="1" outlineLevel="1" x14ac:dyDescent="0.4">
      <c r="B1693" s="7" t="s">
        <v>526</v>
      </c>
      <c r="C1693" s="8"/>
      <c r="D1693" s="31"/>
      <c r="E1693" s="2" t="s">
        <v>527</v>
      </c>
      <c r="F1693" s="2" t="str">
        <f>IF(OR($C$87="治験計画届", $C$87="治験計画変更届"), "^$","^.{1,120}$|^$")</f>
        <v>^.{1,120}$|^$</v>
      </c>
      <c r="G1693" s="2" t="str">
        <f>IF(F1693="^$", "入力しないでください","入力してください(120文字以内)")</f>
        <v>入力してください(120文字以内)</v>
      </c>
      <c r="H1693" s="2">
        <v>225</v>
      </c>
      <c r="I1693" s="2">
        <v>207</v>
      </c>
      <c r="K1693" s="2">
        <v>120</v>
      </c>
      <c r="L1693" s="2" t="s">
        <v>30</v>
      </c>
      <c r="M1693" s="2" t="s">
        <v>476</v>
      </c>
      <c r="N1693" s="2" t="s">
        <v>479</v>
      </c>
      <c r="O1693" s="2" t="s">
        <v>520</v>
      </c>
      <c r="Q1693" s="1"/>
      <c r="S1693" s="9"/>
      <c r="T1693" s="10"/>
      <c r="U1693" s="8"/>
      <c r="W1693" s="2" t="s">
        <v>468</v>
      </c>
      <c r="X1693" s="45" t="str" cm="1">
        <f t="array" ref="X1693">IF(X1566="TRUE",IF(AND(C1690&lt;&gt;1,C1691:C1696="",S1690:U1696=""), "FALSE","TRUE"),"FALSE")</f>
        <v>FALSE</v>
      </c>
      <c r="Z1693" s="1"/>
    </row>
    <row r="1694" spans="2:26" hidden="1" outlineLevel="1" x14ac:dyDescent="0.4">
      <c r="B1694" s="7" t="s">
        <v>528</v>
      </c>
      <c r="C1694" s="8"/>
      <c r="D1694" s="31"/>
      <c r="E1694" s="2" t="s">
        <v>529</v>
      </c>
      <c r="F1694" s="2" t="str">
        <f>IF(OR($C$87="治験計画届", $C$87="治験計画変更届"), "^$","^.{1,120}$|^$")</f>
        <v>^.{1,120}$|^$</v>
      </c>
      <c r="G1694" s="2" t="str">
        <f t="shared" ref="G1694:G1696" si="76">IF(F1694="^$", "入力しないでください","入力してください(120文字以内)")</f>
        <v>入力してください(120文字以内)</v>
      </c>
      <c r="H1694" s="2">
        <v>225</v>
      </c>
      <c r="I1694" s="2">
        <v>207</v>
      </c>
      <c r="K1694" s="2">
        <v>120</v>
      </c>
      <c r="L1694" s="2" t="s">
        <v>30</v>
      </c>
      <c r="M1694" s="2" t="s">
        <v>476</v>
      </c>
      <c r="N1694" s="2" t="s">
        <v>479</v>
      </c>
      <c r="O1694" s="2" t="s">
        <v>520</v>
      </c>
      <c r="Q1694" s="1"/>
      <c r="S1694" s="9"/>
      <c r="T1694" s="10"/>
      <c r="U1694" s="8"/>
      <c r="W1694" s="2" t="s">
        <v>468</v>
      </c>
      <c r="X1694" s="45" t="str" cm="1">
        <f t="array" ref="X1694">IF(X1566="TRUE",IF(AND(C1690&lt;&gt;1,C1691:C1696="",S1690:U1696=""), "FALSE","TRUE"),"FALSE")</f>
        <v>FALSE</v>
      </c>
      <c r="Z1694" s="1"/>
    </row>
    <row r="1695" spans="2:26" hidden="1" outlineLevel="1" x14ac:dyDescent="0.4">
      <c r="B1695" s="7" t="s">
        <v>530</v>
      </c>
      <c r="C1695" s="8"/>
      <c r="D1695" s="31"/>
      <c r="E1695" s="2" t="s">
        <v>566</v>
      </c>
      <c r="F1695" s="2" t="str">
        <f>IF(OR($C$87="治験計画届", $C$87="治験計画変更届"), "^$","^.{1,120}$|^$")</f>
        <v>^.{1,120}$|^$</v>
      </c>
      <c r="G1695" s="2" t="str">
        <f t="shared" si="76"/>
        <v>入力してください(120文字以内)</v>
      </c>
      <c r="H1695" s="2">
        <v>225</v>
      </c>
      <c r="I1695" s="2">
        <v>207</v>
      </c>
      <c r="K1695" s="2">
        <v>120</v>
      </c>
      <c r="L1695" s="2" t="s">
        <v>30</v>
      </c>
      <c r="M1695" s="2" t="s">
        <v>476</v>
      </c>
      <c r="N1695" s="2" t="s">
        <v>479</v>
      </c>
      <c r="O1695" s="2" t="s">
        <v>520</v>
      </c>
      <c r="Q1695" s="1"/>
      <c r="S1695" s="9"/>
      <c r="T1695" s="10"/>
      <c r="U1695" s="8"/>
      <c r="W1695" s="2" t="s">
        <v>468</v>
      </c>
      <c r="X1695" s="45" t="str" cm="1">
        <f t="array" ref="X1695">IF(X1566="TRUE",IF(AND(C1690&lt;&gt;1,C1691:C1696="",S1690:U1696=""), "FALSE","TRUE"),"FALSE")</f>
        <v>FALSE</v>
      </c>
      <c r="Z1695" s="1"/>
    </row>
    <row r="1696" spans="2:26" hidden="1" outlineLevel="1" x14ac:dyDescent="0.4">
      <c r="B1696" s="7" t="s">
        <v>532</v>
      </c>
      <c r="C1696" s="8"/>
      <c r="D1696" s="31"/>
      <c r="E1696" s="2" t="s">
        <v>533</v>
      </c>
      <c r="F1696" s="2" t="str">
        <f>IF(OR($C$87="治験計画届", $C$87="治験計画変更届"), "^$","^.{1,120}$|^$")</f>
        <v>^.{1,120}$|^$</v>
      </c>
      <c r="G1696" s="2" t="str">
        <f t="shared" si="76"/>
        <v>入力してください(120文字以内)</v>
      </c>
      <c r="H1696" s="2">
        <v>225</v>
      </c>
      <c r="I1696" s="2">
        <v>207</v>
      </c>
      <c r="K1696" s="2">
        <v>120</v>
      </c>
      <c r="L1696" s="2" t="s">
        <v>30</v>
      </c>
      <c r="M1696" s="2" t="s">
        <v>476</v>
      </c>
      <c r="N1696" s="2" t="s">
        <v>479</v>
      </c>
      <c r="O1696" s="2" t="s">
        <v>520</v>
      </c>
      <c r="Q1696" s="1"/>
      <c r="S1696" s="9"/>
      <c r="T1696" s="10"/>
      <c r="U1696" s="8"/>
      <c r="W1696" s="2" t="s">
        <v>468</v>
      </c>
      <c r="X1696" s="45" t="str" cm="1">
        <f t="array" ref="X1696">IF(X1566="TRUE",IF(AND(C1690&lt;&gt;1,C1691:C1696="",S1690:U1696=""), "FALSE","TRUE"),"FALSE")</f>
        <v>FALSE</v>
      </c>
      <c r="Z1696" s="1"/>
    </row>
    <row r="1697" spans="2:26" hidden="1" outlineLevel="1" x14ac:dyDescent="0.4">
      <c r="B1697" s="7" t="s">
        <v>134</v>
      </c>
      <c r="C1697" s="5">
        <v>8</v>
      </c>
      <c r="D1697" s="30"/>
      <c r="E1697" s="2" t="s">
        <v>392</v>
      </c>
      <c r="F1697" s="2" t="s">
        <v>102</v>
      </c>
      <c r="G1697" s="2" t="s">
        <v>103</v>
      </c>
      <c r="H1697" s="2">
        <v>225</v>
      </c>
      <c r="I1697" s="2">
        <v>207</v>
      </c>
      <c r="K1697" s="2">
        <v>3</v>
      </c>
      <c r="L1697" s="2" t="s">
        <v>136</v>
      </c>
      <c r="M1697" s="2" t="s">
        <v>476</v>
      </c>
      <c r="N1697" s="2" t="s">
        <v>479</v>
      </c>
      <c r="O1697" s="2" t="s">
        <v>520</v>
      </c>
      <c r="Q1697" s="1"/>
      <c r="S1697" s="9"/>
      <c r="T1697" s="10"/>
      <c r="U1697" s="8"/>
      <c r="V1697" s="2" t="s">
        <v>105</v>
      </c>
      <c r="W1697" s="2" t="s">
        <v>561</v>
      </c>
      <c r="X1697" s="45" t="str" cm="1">
        <f t="array" ref="X1697">IF(X1566="TRUE",IF(AND(C1697&lt;&gt;1,C1698:C1703="",S1697:U1703=""), "FALSE","TRUE"),"FALSE")</f>
        <v>FALSE</v>
      </c>
      <c r="Z1697" s="1"/>
    </row>
    <row r="1698" spans="2:26" hidden="1" outlineLevel="1" x14ac:dyDescent="0.4">
      <c r="B1698" s="7" t="s">
        <v>522</v>
      </c>
      <c r="C1698" s="8"/>
      <c r="D1698" s="31"/>
      <c r="E1698" s="2" t="s">
        <v>523</v>
      </c>
      <c r="F1698" s="2" t="s">
        <v>485</v>
      </c>
      <c r="G1698" s="2" t="s">
        <v>369</v>
      </c>
      <c r="H1698" s="2">
        <v>225</v>
      </c>
      <c r="I1698" s="2">
        <v>207</v>
      </c>
      <c r="K1698" s="2">
        <v>240</v>
      </c>
      <c r="L1698" s="2" t="s">
        <v>30</v>
      </c>
      <c r="M1698" s="2" t="s">
        <v>476</v>
      </c>
      <c r="N1698" s="2" t="s">
        <v>479</v>
      </c>
      <c r="O1698" s="2" t="s">
        <v>520</v>
      </c>
      <c r="Q1698" s="1"/>
      <c r="S1698" s="9"/>
      <c r="T1698" s="10"/>
      <c r="U1698" s="8"/>
      <c r="W1698" s="2" t="s">
        <v>465</v>
      </c>
      <c r="X1698" s="45" t="str" cm="1">
        <f t="array" ref="X1698">IF(X1566="TRUE",IF(AND(C1697&lt;&gt;1,C1698:C1703="",S1697:U1703=""), "FALSE","TRUE"),"FALSE")</f>
        <v>FALSE</v>
      </c>
      <c r="Z1698" s="1"/>
    </row>
    <row r="1699" spans="2:26" hidden="1" outlineLevel="1" x14ac:dyDescent="0.4">
      <c r="B1699" s="7" t="s">
        <v>524</v>
      </c>
      <c r="C1699" s="8"/>
      <c r="D1699" s="31"/>
      <c r="E1699" s="2" t="s">
        <v>525</v>
      </c>
      <c r="F1699" s="2" t="s">
        <v>114</v>
      </c>
      <c r="G1699" s="2" t="s">
        <v>115</v>
      </c>
      <c r="H1699" s="2">
        <v>225</v>
      </c>
      <c r="I1699" s="2">
        <v>207</v>
      </c>
      <c r="K1699" s="2">
        <v>120</v>
      </c>
      <c r="L1699" s="2" t="s">
        <v>30</v>
      </c>
      <c r="M1699" s="2" t="s">
        <v>476</v>
      </c>
      <c r="N1699" s="2" t="s">
        <v>479</v>
      </c>
      <c r="O1699" s="2" t="s">
        <v>520</v>
      </c>
      <c r="Q1699" s="1"/>
      <c r="S1699" s="9"/>
      <c r="T1699" s="10"/>
      <c r="U1699" s="8"/>
      <c r="W1699" s="2" t="s">
        <v>468</v>
      </c>
      <c r="X1699" s="45" t="str" cm="1">
        <f t="array" ref="X1699">IF(X1566="TRUE",IF(AND(C1697&lt;&gt;1,C1698:C1703="",S1697:U1703=""), "FALSE","TRUE"),"FALSE")</f>
        <v>FALSE</v>
      </c>
      <c r="Z1699" s="1"/>
    </row>
    <row r="1700" spans="2:26" hidden="1" outlineLevel="1" x14ac:dyDescent="0.4">
      <c r="B1700" s="7" t="s">
        <v>526</v>
      </c>
      <c r="C1700" s="8"/>
      <c r="D1700" s="31"/>
      <c r="E1700" s="2" t="s">
        <v>527</v>
      </c>
      <c r="F1700" s="2" t="str">
        <f>IF(OR($C$87="治験計画届", $C$87="治験計画変更届"), "^$","^.{1,120}$|^$")</f>
        <v>^.{1,120}$|^$</v>
      </c>
      <c r="G1700" s="2" t="str">
        <f>IF(F1700="^$", "入力しないでください","入力してください(120文字以内)")</f>
        <v>入力してください(120文字以内)</v>
      </c>
      <c r="H1700" s="2">
        <v>225</v>
      </c>
      <c r="I1700" s="2">
        <v>207</v>
      </c>
      <c r="K1700" s="2">
        <v>120</v>
      </c>
      <c r="L1700" s="2" t="s">
        <v>30</v>
      </c>
      <c r="M1700" s="2" t="s">
        <v>476</v>
      </c>
      <c r="N1700" s="2" t="s">
        <v>479</v>
      </c>
      <c r="O1700" s="2" t="s">
        <v>520</v>
      </c>
      <c r="Q1700" s="1"/>
      <c r="S1700" s="9"/>
      <c r="T1700" s="10"/>
      <c r="U1700" s="8"/>
      <c r="W1700" s="2" t="s">
        <v>468</v>
      </c>
      <c r="X1700" s="45" t="str" cm="1">
        <f t="array" ref="X1700">IF(X1566="TRUE",IF(AND(C1697&lt;&gt;1,C1698:C1703="",S1697:U1703=""), "FALSE","TRUE"),"FALSE")</f>
        <v>FALSE</v>
      </c>
      <c r="Z1700" s="1"/>
    </row>
    <row r="1701" spans="2:26" hidden="1" outlineLevel="1" x14ac:dyDescent="0.4">
      <c r="B1701" s="7" t="s">
        <v>528</v>
      </c>
      <c r="C1701" s="8"/>
      <c r="D1701" s="31"/>
      <c r="E1701" s="2" t="s">
        <v>529</v>
      </c>
      <c r="F1701" s="2" t="str">
        <f>IF(OR($C$87="治験計画届", $C$87="治験計画変更届"), "^$","^.{1,120}$|^$")</f>
        <v>^.{1,120}$|^$</v>
      </c>
      <c r="G1701" s="2" t="str">
        <f t="shared" ref="G1701:G1703" si="77">IF(F1701="^$", "入力しないでください","入力してください(120文字以内)")</f>
        <v>入力してください(120文字以内)</v>
      </c>
      <c r="H1701" s="2">
        <v>225</v>
      </c>
      <c r="I1701" s="2">
        <v>207</v>
      </c>
      <c r="K1701" s="2">
        <v>120</v>
      </c>
      <c r="L1701" s="2" t="s">
        <v>30</v>
      </c>
      <c r="M1701" s="2" t="s">
        <v>476</v>
      </c>
      <c r="N1701" s="2" t="s">
        <v>479</v>
      </c>
      <c r="O1701" s="2" t="s">
        <v>520</v>
      </c>
      <c r="Q1701" s="1"/>
      <c r="S1701" s="9"/>
      <c r="T1701" s="10"/>
      <c r="U1701" s="8"/>
      <c r="W1701" s="2" t="s">
        <v>468</v>
      </c>
      <c r="X1701" s="45" t="str" cm="1">
        <f t="array" ref="X1701">IF(X1566="TRUE",IF(AND(C1697&lt;&gt;1,C1698:C1703="",S1697:U1703=""), "FALSE","TRUE"),"FALSE")</f>
        <v>FALSE</v>
      </c>
      <c r="Z1701" s="1"/>
    </row>
    <row r="1702" spans="2:26" hidden="1" outlineLevel="1" x14ac:dyDescent="0.4">
      <c r="B1702" s="7" t="s">
        <v>530</v>
      </c>
      <c r="C1702" s="8"/>
      <c r="D1702" s="31"/>
      <c r="E1702" s="2" t="s">
        <v>566</v>
      </c>
      <c r="F1702" s="2" t="str">
        <f>IF(OR($C$87="治験計画届", $C$87="治験計画変更届"), "^$","^.{1,120}$|^$")</f>
        <v>^.{1,120}$|^$</v>
      </c>
      <c r="G1702" s="2" t="str">
        <f t="shared" si="77"/>
        <v>入力してください(120文字以内)</v>
      </c>
      <c r="H1702" s="2">
        <v>225</v>
      </c>
      <c r="I1702" s="2">
        <v>207</v>
      </c>
      <c r="K1702" s="2">
        <v>120</v>
      </c>
      <c r="L1702" s="2" t="s">
        <v>30</v>
      </c>
      <c r="M1702" s="2" t="s">
        <v>476</v>
      </c>
      <c r="N1702" s="2" t="s">
        <v>479</v>
      </c>
      <c r="O1702" s="2" t="s">
        <v>520</v>
      </c>
      <c r="Q1702" s="1"/>
      <c r="S1702" s="9"/>
      <c r="T1702" s="10"/>
      <c r="U1702" s="8"/>
      <c r="W1702" s="2" t="s">
        <v>468</v>
      </c>
      <c r="X1702" s="45" t="str" cm="1">
        <f t="array" ref="X1702">IF(X1566="TRUE",IF(AND(C1697&lt;&gt;1,C1698:C1703="",S1697:U1703=""), "FALSE","TRUE"),"FALSE")</f>
        <v>FALSE</v>
      </c>
      <c r="Z1702" s="1"/>
    </row>
    <row r="1703" spans="2:26" hidden="1" outlineLevel="1" x14ac:dyDescent="0.4">
      <c r="B1703" s="7" t="s">
        <v>532</v>
      </c>
      <c r="C1703" s="8"/>
      <c r="D1703" s="31"/>
      <c r="E1703" s="2" t="s">
        <v>533</v>
      </c>
      <c r="F1703" s="2" t="str">
        <f>IF(OR($C$87="治験計画届", $C$87="治験計画変更届"), "^$","^.{1,120}$|^$")</f>
        <v>^.{1,120}$|^$</v>
      </c>
      <c r="G1703" s="2" t="str">
        <f t="shared" si="77"/>
        <v>入力してください(120文字以内)</v>
      </c>
      <c r="H1703" s="2">
        <v>225</v>
      </c>
      <c r="I1703" s="2">
        <v>207</v>
      </c>
      <c r="K1703" s="2">
        <v>120</v>
      </c>
      <c r="L1703" s="2" t="s">
        <v>30</v>
      </c>
      <c r="M1703" s="2" t="s">
        <v>476</v>
      </c>
      <c r="N1703" s="2" t="s">
        <v>479</v>
      </c>
      <c r="O1703" s="2" t="s">
        <v>520</v>
      </c>
      <c r="Q1703" s="1"/>
      <c r="S1703" s="9"/>
      <c r="T1703" s="10"/>
      <c r="U1703" s="8"/>
      <c r="W1703" s="2" t="s">
        <v>468</v>
      </c>
      <c r="X1703" s="45" t="str" cm="1">
        <f t="array" ref="X1703">IF(X1566="TRUE",IF(AND(C1697&lt;&gt;1,C1698:C1703="",S1697:U1703=""), "FALSE","TRUE"),"FALSE")</f>
        <v>FALSE</v>
      </c>
      <c r="Z1703" s="1"/>
    </row>
    <row r="1704" spans="2:26" hidden="1" outlineLevel="1" x14ac:dyDescent="0.4">
      <c r="B1704" s="7" t="s">
        <v>134</v>
      </c>
      <c r="C1704" s="5">
        <v>9</v>
      </c>
      <c r="D1704" s="30"/>
      <c r="E1704" s="2" t="s">
        <v>392</v>
      </c>
      <c r="F1704" s="2" t="s">
        <v>102</v>
      </c>
      <c r="G1704" s="2" t="s">
        <v>103</v>
      </c>
      <c r="H1704" s="2">
        <v>225</v>
      </c>
      <c r="I1704" s="2">
        <v>207</v>
      </c>
      <c r="K1704" s="2">
        <v>3</v>
      </c>
      <c r="L1704" s="2" t="s">
        <v>136</v>
      </c>
      <c r="M1704" s="2" t="s">
        <v>476</v>
      </c>
      <c r="N1704" s="2" t="s">
        <v>479</v>
      </c>
      <c r="O1704" s="2" t="s">
        <v>520</v>
      </c>
      <c r="Q1704" s="1"/>
      <c r="S1704" s="9"/>
      <c r="T1704" s="10"/>
      <c r="U1704" s="8"/>
      <c r="V1704" s="2" t="s">
        <v>105</v>
      </c>
      <c r="W1704" s="2" t="s">
        <v>561</v>
      </c>
      <c r="X1704" s="45" t="str" cm="1">
        <f t="array" ref="X1704">IF(X1566="TRUE",IF(AND(C1704&lt;&gt;1,C1705:C1710="",S1704:U1710=""), "FALSE","TRUE"),"FALSE")</f>
        <v>FALSE</v>
      </c>
      <c r="Z1704" s="1"/>
    </row>
    <row r="1705" spans="2:26" hidden="1" outlineLevel="1" x14ac:dyDescent="0.4">
      <c r="B1705" s="7" t="s">
        <v>522</v>
      </c>
      <c r="C1705" s="8"/>
      <c r="D1705" s="31"/>
      <c r="E1705" s="2" t="s">
        <v>523</v>
      </c>
      <c r="F1705" s="2" t="s">
        <v>485</v>
      </c>
      <c r="G1705" s="2" t="s">
        <v>369</v>
      </c>
      <c r="H1705" s="2">
        <v>225</v>
      </c>
      <c r="I1705" s="2">
        <v>207</v>
      </c>
      <c r="K1705" s="2">
        <v>240</v>
      </c>
      <c r="L1705" s="2" t="s">
        <v>30</v>
      </c>
      <c r="M1705" s="2" t="s">
        <v>476</v>
      </c>
      <c r="N1705" s="2" t="s">
        <v>479</v>
      </c>
      <c r="O1705" s="2" t="s">
        <v>520</v>
      </c>
      <c r="Q1705" s="1"/>
      <c r="S1705" s="9"/>
      <c r="T1705" s="10"/>
      <c r="U1705" s="8"/>
      <c r="W1705" s="2" t="s">
        <v>465</v>
      </c>
      <c r="X1705" s="45" t="str" cm="1">
        <f t="array" ref="X1705">IF(X1566="TRUE",IF(AND(C1704&lt;&gt;1,C1705:C1710="",S1704:U1710=""), "FALSE","TRUE"),"FALSE")</f>
        <v>FALSE</v>
      </c>
      <c r="Z1705" s="1"/>
    </row>
    <row r="1706" spans="2:26" hidden="1" outlineLevel="1" x14ac:dyDescent="0.4">
      <c r="B1706" s="7" t="s">
        <v>524</v>
      </c>
      <c r="C1706" s="8"/>
      <c r="D1706" s="31"/>
      <c r="E1706" s="2" t="s">
        <v>525</v>
      </c>
      <c r="F1706" s="2" t="s">
        <v>114</v>
      </c>
      <c r="G1706" s="2" t="s">
        <v>115</v>
      </c>
      <c r="H1706" s="2">
        <v>225</v>
      </c>
      <c r="I1706" s="2">
        <v>207</v>
      </c>
      <c r="K1706" s="2">
        <v>120</v>
      </c>
      <c r="L1706" s="2" t="s">
        <v>30</v>
      </c>
      <c r="M1706" s="2" t="s">
        <v>476</v>
      </c>
      <c r="N1706" s="2" t="s">
        <v>479</v>
      </c>
      <c r="O1706" s="2" t="s">
        <v>520</v>
      </c>
      <c r="Q1706" s="1"/>
      <c r="S1706" s="9"/>
      <c r="T1706" s="10"/>
      <c r="U1706" s="8"/>
      <c r="W1706" s="2" t="s">
        <v>468</v>
      </c>
      <c r="X1706" s="45" t="str" cm="1">
        <f t="array" ref="X1706">IF(X1566="TRUE",IF(AND(C1704&lt;&gt;1,C1705:C1710="",S1704:U1710=""), "FALSE","TRUE"),"FALSE")</f>
        <v>FALSE</v>
      </c>
      <c r="Z1706" s="1"/>
    </row>
    <row r="1707" spans="2:26" hidden="1" outlineLevel="1" x14ac:dyDescent="0.4">
      <c r="B1707" s="7" t="s">
        <v>526</v>
      </c>
      <c r="C1707" s="8"/>
      <c r="D1707" s="31"/>
      <c r="E1707" s="2" t="s">
        <v>527</v>
      </c>
      <c r="F1707" s="2" t="str">
        <f>IF(OR($C$87="治験計画届", $C$87="治験計画変更届"), "^$","^.{1,120}$|^$")</f>
        <v>^.{1,120}$|^$</v>
      </c>
      <c r="G1707" s="2" t="str">
        <f>IF(F1707="^$", "入力しないでください","入力してください(120文字以内)")</f>
        <v>入力してください(120文字以内)</v>
      </c>
      <c r="H1707" s="2">
        <v>225</v>
      </c>
      <c r="I1707" s="2">
        <v>207</v>
      </c>
      <c r="K1707" s="2">
        <v>120</v>
      </c>
      <c r="L1707" s="2" t="s">
        <v>30</v>
      </c>
      <c r="M1707" s="2" t="s">
        <v>476</v>
      </c>
      <c r="N1707" s="2" t="s">
        <v>479</v>
      </c>
      <c r="O1707" s="2" t="s">
        <v>520</v>
      </c>
      <c r="Q1707" s="1"/>
      <c r="S1707" s="9"/>
      <c r="T1707" s="10"/>
      <c r="U1707" s="8"/>
      <c r="W1707" s="2" t="s">
        <v>468</v>
      </c>
      <c r="X1707" s="45" t="str" cm="1">
        <f t="array" ref="X1707">IF(X1566="TRUE",IF(AND(C1704&lt;&gt;1,C1705:C1710="",S1704:U1710=""), "FALSE","TRUE"),"FALSE")</f>
        <v>FALSE</v>
      </c>
      <c r="Z1707" s="1"/>
    </row>
    <row r="1708" spans="2:26" hidden="1" outlineLevel="1" x14ac:dyDescent="0.4">
      <c r="B1708" s="7" t="s">
        <v>528</v>
      </c>
      <c r="C1708" s="8"/>
      <c r="D1708" s="31"/>
      <c r="E1708" s="2" t="s">
        <v>529</v>
      </c>
      <c r="F1708" s="2" t="str">
        <f>IF(OR($C$87="治験計画届", $C$87="治験計画変更届"), "^$","^.{1,120}$|^$")</f>
        <v>^.{1,120}$|^$</v>
      </c>
      <c r="G1708" s="2" t="str">
        <f t="shared" ref="G1708:G1710" si="78">IF(F1708="^$", "入力しないでください","入力してください(120文字以内)")</f>
        <v>入力してください(120文字以内)</v>
      </c>
      <c r="H1708" s="2">
        <v>225</v>
      </c>
      <c r="I1708" s="2">
        <v>207</v>
      </c>
      <c r="K1708" s="2">
        <v>120</v>
      </c>
      <c r="L1708" s="2" t="s">
        <v>30</v>
      </c>
      <c r="M1708" s="2" t="s">
        <v>476</v>
      </c>
      <c r="N1708" s="2" t="s">
        <v>479</v>
      </c>
      <c r="O1708" s="2" t="s">
        <v>520</v>
      </c>
      <c r="Q1708" s="1"/>
      <c r="S1708" s="9"/>
      <c r="T1708" s="10"/>
      <c r="U1708" s="8"/>
      <c r="W1708" s="2" t="s">
        <v>468</v>
      </c>
      <c r="X1708" s="45" t="str" cm="1">
        <f t="array" ref="X1708">IF(X1566="TRUE",IF(AND(C1704&lt;&gt;1,C1705:C1710="",S1704:U1710=""), "FALSE","TRUE"),"FALSE")</f>
        <v>FALSE</v>
      </c>
      <c r="Z1708" s="1"/>
    </row>
    <row r="1709" spans="2:26" hidden="1" outlineLevel="1" x14ac:dyDescent="0.4">
      <c r="B1709" s="7" t="s">
        <v>530</v>
      </c>
      <c r="C1709" s="8"/>
      <c r="D1709" s="31"/>
      <c r="E1709" s="2" t="s">
        <v>566</v>
      </c>
      <c r="F1709" s="2" t="str">
        <f>IF(OR($C$87="治験計画届", $C$87="治験計画変更届"), "^$","^.{1,120}$|^$")</f>
        <v>^.{1,120}$|^$</v>
      </c>
      <c r="G1709" s="2" t="str">
        <f t="shared" si="78"/>
        <v>入力してください(120文字以内)</v>
      </c>
      <c r="H1709" s="2">
        <v>225</v>
      </c>
      <c r="I1709" s="2">
        <v>207</v>
      </c>
      <c r="K1709" s="2">
        <v>120</v>
      </c>
      <c r="L1709" s="2" t="s">
        <v>30</v>
      </c>
      <c r="M1709" s="2" t="s">
        <v>476</v>
      </c>
      <c r="N1709" s="2" t="s">
        <v>479</v>
      </c>
      <c r="O1709" s="2" t="s">
        <v>520</v>
      </c>
      <c r="Q1709" s="1"/>
      <c r="S1709" s="9"/>
      <c r="T1709" s="10"/>
      <c r="U1709" s="8"/>
      <c r="W1709" s="2" t="s">
        <v>468</v>
      </c>
      <c r="X1709" s="45" t="str" cm="1">
        <f t="array" ref="X1709">IF(X1566="TRUE",IF(AND(C1704&lt;&gt;1,C1705:C1710="",S1704:U1710=""), "FALSE","TRUE"),"FALSE")</f>
        <v>FALSE</v>
      </c>
      <c r="Z1709" s="1"/>
    </row>
    <row r="1710" spans="2:26" hidden="1" outlineLevel="1" x14ac:dyDescent="0.4">
      <c r="B1710" s="7" t="s">
        <v>532</v>
      </c>
      <c r="C1710" s="8"/>
      <c r="D1710" s="31"/>
      <c r="E1710" s="2" t="s">
        <v>533</v>
      </c>
      <c r="F1710" s="2" t="str">
        <f>IF(OR($C$87="治験計画届", $C$87="治験計画変更届"), "^$","^.{1,120}$|^$")</f>
        <v>^.{1,120}$|^$</v>
      </c>
      <c r="G1710" s="2" t="str">
        <f t="shared" si="78"/>
        <v>入力してください(120文字以内)</v>
      </c>
      <c r="H1710" s="2">
        <v>225</v>
      </c>
      <c r="I1710" s="2">
        <v>207</v>
      </c>
      <c r="K1710" s="2">
        <v>120</v>
      </c>
      <c r="L1710" s="2" t="s">
        <v>30</v>
      </c>
      <c r="M1710" s="2" t="s">
        <v>476</v>
      </c>
      <c r="N1710" s="2" t="s">
        <v>479</v>
      </c>
      <c r="O1710" s="2" t="s">
        <v>520</v>
      </c>
      <c r="Q1710" s="1"/>
      <c r="S1710" s="9"/>
      <c r="T1710" s="10"/>
      <c r="U1710" s="8"/>
      <c r="W1710" s="2" t="s">
        <v>468</v>
      </c>
      <c r="X1710" s="45" t="str" cm="1">
        <f t="array" ref="X1710">IF(X1566="TRUE",IF(AND(C1704&lt;&gt;1,C1705:C1710="",S1704:U1710=""), "FALSE","TRUE"),"FALSE")</f>
        <v>FALSE</v>
      </c>
      <c r="Z1710" s="1"/>
    </row>
    <row r="1711" spans="2:26" hidden="1" outlineLevel="1" x14ac:dyDescent="0.4">
      <c r="B1711" s="7" t="s">
        <v>134</v>
      </c>
      <c r="C1711" s="5">
        <v>10</v>
      </c>
      <c r="D1711" s="30"/>
      <c r="E1711" s="2" t="s">
        <v>392</v>
      </c>
      <c r="F1711" s="2" t="s">
        <v>102</v>
      </c>
      <c r="G1711" s="2" t="s">
        <v>103</v>
      </c>
      <c r="H1711" s="2">
        <v>225</v>
      </c>
      <c r="I1711" s="2">
        <v>207</v>
      </c>
      <c r="K1711" s="2">
        <v>3</v>
      </c>
      <c r="L1711" s="2" t="s">
        <v>136</v>
      </c>
      <c r="M1711" s="2" t="s">
        <v>476</v>
      </c>
      <c r="N1711" s="2" t="s">
        <v>479</v>
      </c>
      <c r="O1711" s="2" t="s">
        <v>520</v>
      </c>
      <c r="Q1711" s="1"/>
      <c r="S1711" s="9"/>
      <c r="T1711" s="10"/>
      <c r="U1711" s="8"/>
      <c r="V1711" s="2" t="s">
        <v>105</v>
      </c>
      <c r="W1711" s="2" t="s">
        <v>561</v>
      </c>
      <c r="X1711" s="45" t="str" cm="1">
        <f t="array" ref="X1711">IF(X1566="TRUE",IF(AND(C1711&lt;&gt;1,C1712:C1717="",S1711:U1717=""), "FALSE","TRUE"),"FALSE")</f>
        <v>FALSE</v>
      </c>
      <c r="Z1711" s="1"/>
    </row>
    <row r="1712" spans="2:26" hidden="1" outlineLevel="1" x14ac:dyDescent="0.4">
      <c r="B1712" s="7" t="s">
        <v>522</v>
      </c>
      <c r="C1712" s="8"/>
      <c r="D1712" s="31"/>
      <c r="E1712" s="2" t="s">
        <v>523</v>
      </c>
      <c r="F1712" s="2" t="s">
        <v>485</v>
      </c>
      <c r="G1712" s="2" t="s">
        <v>369</v>
      </c>
      <c r="H1712" s="2">
        <v>225</v>
      </c>
      <c r="I1712" s="2">
        <v>207</v>
      </c>
      <c r="K1712" s="2">
        <v>240</v>
      </c>
      <c r="L1712" s="2" t="s">
        <v>30</v>
      </c>
      <c r="M1712" s="2" t="s">
        <v>476</v>
      </c>
      <c r="N1712" s="2" t="s">
        <v>479</v>
      </c>
      <c r="O1712" s="2" t="s">
        <v>520</v>
      </c>
      <c r="Q1712" s="1"/>
      <c r="S1712" s="9"/>
      <c r="T1712" s="10"/>
      <c r="U1712" s="8"/>
      <c r="W1712" s="2" t="s">
        <v>465</v>
      </c>
      <c r="X1712" s="45" t="str" cm="1">
        <f t="array" ref="X1712">IF(X1566="TRUE",IF(AND(C1711&lt;&gt;1,C1712:C1717="",S1711:U1717=""), "FALSE","TRUE"),"FALSE")</f>
        <v>FALSE</v>
      </c>
      <c r="Z1712" s="1"/>
    </row>
    <row r="1713" spans="2:26" hidden="1" outlineLevel="1" x14ac:dyDescent="0.4">
      <c r="B1713" s="7" t="s">
        <v>524</v>
      </c>
      <c r="C1713" s="8"/>
      <c r="D1713" s="31"/>
      <c r="E1713" s="2" t="s">
        <v>525</v>
      </c>
      <c r="F1713" s="2" t="s">
        <v>114</v>
      </c>
      <c r="G1713" s="2" t="s">
        <v>115</v>
      </c>
      <c r="H1713" s="2">
        <v>225</v>
      </c>
      <c r="I1713" s="2">
        <v>207</v>
      </c>
      <c r="K1713" s="2">
        <v>120</v>
      </c>
      <c r="L1713" s="2" t="s">
        <v>30</v>
      </c>
      <c r="M1713" s="2" t="s">
        <v>476</v>
      </c>
      <c r="N1713" s="2" t="s">
        <v>479</v>
      </c>
      <c r="O1713" s="2" t="s">
        <v>520</v>
      </c>
      <c r="Q1713" s="1"/>
      <c r="S1713" s="9"/>
      <c r="T1713" s="10"/>
      <c r="U1713" s="8"/>
      <c r="W1713" s="2" t="s">
        <v>468</v>
      </c>
      <c r="X1713" s="45" t="str" cm="1">
        <f t="array" ref="X1713">IF(X1566="TRUE",IF(AND(C1711&lt;&gt;1,C1712:C1717="",S1711:U1717=""), "FALSE","TRUE"),"FALSE")</f>
        <v>FALSE</v>
      </c>
      <c r="Z1713" s="1"/>
    </row>
    <row r="1714" spans="2:26" hidden="1" outlineLevel="1" x14ac:dyDescent="0.4">
      <c r="B1714" s="7" t="s">
        <v>526</v>
      </c>
      <c r="C1714" s="8"/>
      <c r="D1714" s="31"/>
      <c r="E1714" s="2" t="s">
        <v>527</v>
      </c>
      <c r="F1714" s="2" t="str">
        <f>IF(OR($C$87="治験計画届", $C$87="治験計画変更届"), "^$","^.{1,120}$|^$")</f>
        <v>^.{1,120}$|^$</v>
      </c>
      <c r="G1714" s="2" t="str">
        <f>IF(F1714="^$", "入力しないでください","入力してください(120文字以内)")</f>
        <v>入力してください(120文字以内)</v>
      </c>
      <c r="H1714" s="2">
        <v>225</v>
      </c>
      <c r="I1714" s="2">
        <v>207</v>
      </c>
      <c r="K1714" s="2">
        <v>120</v>
      </c>
      <c r="L1714" s="2" t="s">
        <v>30</v>
      </c>
      <c r="M1714" s="2" t="s">
        <v>476</v>
      </c>
      <c r="N1714" s="2" t="s">
        <v>479</v>
      </c>
      <c r="O1714" s="2" t="s">
        <v>520</v>
      </c>
      <c r="Q1714" s="1"/>
      <c r="S1714" s="9"/>
      <c r="T1714" s="10"/>
      <c r="U1714" s="8"/>
      <c r="W1714" s="2" t="s">
        <v>468</v>
      </c>
      <c r="X1714" s="45" t="str" cm="1">
        <f t="array" ref="X1714">IF(X1566="TRUE",IF(AND(C1711&lt;&gt;1,C1712:C1717="",S1711:U1717=""), "FALSE","TRUE"),"FALSE")</f>
        <v>FALSE</v>
      </c>
      <c r="Z1714" s="1"/>
    </row>
    <row r="1715" spans="2:26" hidden="1" outlineLevel="1" x14ac:dyDescent="0.4">
      <c r="B1715" s="7" t="s">
        <v>528</v>
      </c>
      <c r="C1715" s="8"/>
      <c r="D1715" s="31"/>
      <c r="E1715" s="2" t="s">
        <v>529</v>
      </c>
      <c r="F1715" s="2" t="str">
        <f>IF(OR($C$87="治験計画届", $C$87="治験計画変更届"), "^$","^.{1,120}$|^$")</f>
        <v>^.{1,120}$|^$</v>
      </c>
      <c r="G1715" s="2" t="str">
        <f t="shared" ref="G1715:G1717" si="79">IF(F1715="^$", "入力しないでください","入力してください(120文字以内)")</f>
        <v>入力してください(120文字以内)</v>
      </c>
      <c r="H1715" s="2">
        <v>225</v>
      </c>
      <c r="I1715" s="2">
        <v>207</v>
      </c>
      <c r="K1715" s="2">
        <v>120</v>
      </c>
      <c r="L1715" s="2" t="s">
        <v>30</v>
      </c>
      <c r="M1715" s="2" t="s">
        <v>476</v>
      </c>
      <c r="N1715" s="2" t="s">
        <v>479</v>
      </c>
      <c r="O1715" s="2" t="s">
        <v>520</v>
      </c>
      <c r="Q1715" s="1"/>
      <c r="S1715" s="9"/>
      <c r="T1715" s="10"/>
      <c r="U1715" s="8"/>
      <c r="W1715" s="2" t="s">
        <v>468</v>
      </c>
      <c r="X1715" s="45" t="str" cm="1">
        <f t="array" ref="X1715">IF(X1566="TRUE",IF(AND(C1711&lt;&gt;1,C1712:C1717="",S1711:U1717=""), "FALSE","TRUE"),"FALSE")</f>
        <v>FALSE</v>
      </c>
      <c r="Z1715" s="1"/>
    </row>
    <row r="1716" spans="2:26" hidden="1" outlineLevel="1" x14ac:dyDescent="0.4">
      <c r="B1716" s="7" t="s">
        <v>530</v>
      </c>
      <c r="C1716" s="8"/>
      <c r="D1716" s="31"/>
      <c r="E1716" s="2" t="s">
        <v>566</v>
      </c>
      <c r="F1716" s="2" t="str">
        <f>IF(OR($C$87="治験計画届", $C$87="治験計画変更届"), "^$","^.{1,120}$|^$")</f>
        <v>^.{1,120}$|^$</v>
      </c>
      <c r="G1716" s="2" t="str">
        <f t="shared" si="79"/>
        <v>入力してください(120文字以内)</v>
      </c>
      <c r="H1716" s="2">
        <v>225</v>
      </c>
      <c r="I1716" s="2">
        <v>207</v>
      </c>
      <c r="K1716" s="2">
        <v>120</v>
      </c>
      <c r="L1716" s="2" t="s">
        <v>30</v>
      </c>
      <c r="M1716" s="2" t="s">
        <v>476</v>
      </c>
      <c r="N1716" s="2" t="s">
        <v>479</v>
      </c>
      <c r="O1716" s="2" t="s">
        <v>520</v>
      </c>
      <c r="Q1716" s="1"/>
      <c r="S1716" s="9"/>
      <c r="T1716" s="10"/>
      <c r="U1716" s="8"/>
      <c r="W1716" s="2" t="s">
        <v>468</v>
      </c>
      <c r="X1716" s="45" t="str" cm="1">
        <f t="array" ref="X1716">IF(X1566="TRUE",IF(AND(C1711&lt;&gt;1,C1712:C1717="",S1711:U1717=""), "FALSE","TRUE"),"FALSE")</f>
        <v>FALSE</v>
      </c>
      <c r="Z1716" s="1"/>
    </row>
    <row r="1717" spans="2:26" hidden="1" outlineLevel="1" x14ac:dyDescent="0.4">
      <c r="B1717" s="7" t="s">
        <v>532</v>
      </c>
      <c r="C1717" s="8"/>
      <c r="D1717" s="31"/>
      <c r="E1717" s="2" t="s">
        <v>533</v>
      </c>
      <c r="F1717" s="2" t="str">
        <f>IF(OR($C$87="治験計画届", $C$87="治験計画変更届"), "^$","^.{1,120}$|^$")</f>
        <v>^.{1,120}$|^$</v>
      </c>
      <c r="G1717" s="2" t="str">
        <f t="shared" si="79"/>
        <v>入力してください(120文字以内)</v>
      </c>
      <c r="H1717" s="2">
        <v>225</v>
      </c>
      <c r="I1717" s="2">
        <v>207</v>
      </c>
      <c r="K1717" s="2">
        <v>120</v>
      </c>
      <c r="L1717" s="2" t="s">
        <v>30</v>
      </c>
      <c r="M1717" s="2" t="s">
        <v>476</v>
      </c>
      <c r="N1717" s="2" t="s">
        <v>479</v>
      </c>
      <c r="O1717" s="2" t="s">
        <v>520</v>
      </c>
      <c r="Q1717" s="1"/>
      <c r="S1717" s="9"/>
      <c r="T1717" s="10"/>
      <c r="U1717" s="8"/>
      <c r="W1717" s="2" t="s">
        <v>468</v>
      </c>
      <c r="X1717" s="45" t="str" cm="1">
        <f t="array" ref="X1717">IF(X1566="TRUE",IF(AND(C1711&lt;&gt;1,C1712:C1717="",S1711:U1717=""), "FALSE","TRUE"),"FALSE")</f>
        <v>FALSE</v>
      </c>
      <c r="Z1717" s="1"/>
    </row>
    <row r="1718" spans="2:26" hidden="1" outlineLevel="1" x14ac:dyDescent="0.4">
      <c r="B1718" s="7" t="s">
        <v>134</v>
      </c>
      <c r="C1718" s="5">
        <v>11</v>
      </c>
      <c r="D1718" s="30"/>
      <c r="E1718" s="2" t="s">
        <v>392</v>
      </c>
      <c r="F1718" s="2" t="s">
        <v>102</v>
      </c>
      <c r="G1718" s="2" t="s">
        <v>103</v>
      </c>
      <c r="H1718" s="2">
        <v>225</v>
      </c>
      <c r="I1718" s="2">
        <v>207</v>
      </c>
      <c r="K1718" s="2">
        <v>3</v>
      </c>
      <c r="L1718" s="2" t="s">
        <v>136</v>
      </c>
      <c r="M1718" s="2" t="s">
        <v>476</v>
      </c>
      <c r="N1718" s="2" t="s">
        <v>479</v>
      </c>
      <c r="O1718" s="2" t="s">
        <v>520</v>
      </c>
      <c r="Q1718" s="1"/>
      <c r="S1718" s="9"/>
      <c r="T1718" s="10"/>
      <c r="U1718" s="8"/>
      <c r="V1718" s="2" t="s">
        <v>105</v>
      </c>
      <c r="W1718" s="2" t="s">
        <v>561</v>
      </c>
      <c r="X1718" s="45" t="str" cm="1">
        <f t="array" ref="X1718">IF(X1566="TRUE",IF(AND(C1718&lt;&gt;1,C1719:C1724="",S1718:U1724=""), "FALSE","TRUE"),"FALSE")</f>
        <v>FALSE</v>
      </c>
      <c r="Z1718" s="1"/>
    </row>
    <row r="1719" spans="2:26" hidden="1" outlineLevel="1" x14ac:dyDescent="0.4">
      <c r="B1719" s="7" t="s">
        <v>522</v>
      </c>
      <c r="C1719" s="8"/>
      <c r="D1719" s="31"/>
      <c r="E1719" s="2" t="s">
        <v>523</v>
      </c>
      <c r="F1719" s="2" t="s">
        <v>485</v>
      </c>
      <c r="G1719" s="2" t="s">
        <v>369</v>
      </c>
      <c r="H1719" s="2">
        <v>225</v>
      </c>
      <c r="I1719" s="2">
        <v>207</v>
      </c>
      <c r="K1719" s="2">
        <v>240</v>
      </c>
      <c r="L1719" s="2" t="s">
        <v>30</v>
      </c>
      <c r="M1719" s="2" t="s">
        <v>476</v>
      </c>
      <c r="N1719" s="2" t="s">
        <v>479</v>
      </c>
      <c r="O1719" s="2" t="s">
        <v>520</v>
      </c>
      <c r="Q1719" s="1"/>
      <c r="S1719" s="9"/>
      <c r="T1719" s="10"/>
      <c r="U1719" s="8"/>
      <c r="W1719" s="2" t="s">
        <v>465</v>
      </c>
      <c r="X1719" s="45" t="str" cm="1">
        <f t="array" ref="X1719">IF(X1566="TRUE",IF(AND(C1718&lt;&gt;1,C1719:C1724="",S1718:U1724=""), "FALSE","TRUE"),"FALSE")</f>
        <v>FALSE</v>
      </c>
      <c r="Z1719" s="1"/>
    </row>
    <row r="1720" spans="2:26" hidden="1" outlineLevel="1" x14ac:dyDescent="0.4">
      <c r="B1720" s="7" t="s">
        <v>524</v>
      </c>
      <c r="C1720" s="8"/>
      <c r="D1720" s="31"/>
      <c r="E1720" s="2" t="s">
        <v>525</v>
      </c>
      <c r="F1720" s="2" t="s">
        <v>114</v>
      </c>
      <c r="G1720" s="2" t="s">
        <v>115</v>
      </c>
      <c r="H1720" s="2">
        <v>225</v>
      </c>
      <c r="I1720" s="2">
        <v>207</v>
      </c>
      <c r="K1720" s="2">
        <v>120</v>
      </c>
      <c r="L1720" s="2" t="s">
        <v>30</v>
      </c>
      <c r="M1720" s="2" t="s">
        <v>476</v>
      </c>
      <c r="N1720" s="2" t="s">
        <v>479</v>
      </c>
      <c r="O1720" s="2" t="s">
        <v>520</v>
      </c>
      <c r="Q1720" s="1"/>
      <c r="S1720" s="9"/>
      <c r="T1720" s="10"/>
      <c r="U1720" s="8"/>
      <c r="W1720" s="2" t="s">
        <v>468</v>
      </c>
      <c r="X1720" s="45" t="str" cm="1">
        <f t="array" ref="X1720">IF(X1566="TRUE",IF(AND(C1718&lt;&gt;1,C1719:C1724="",S1718:U1724=""), "FALSE","TRUE"),"FALSE")</f>
        <v>FALSE</v>
      </c>
      <c r="Z1720" s="1"/>
    </row>
    <row r="1721" spans="2:26" hidden="1" outlineLevel="1" x14ac:dyDescent="0.4">
      <c r="B1721" s="7" t="s">
        <v>526</v>
      </c>
      <c r="C1721" s="8"/>
      <c r="D1721" s="31"/>
      <c r="E1721" s="2" t="s">
        <v>527</v>
      </c>
      <c r="F1721" s="2" t="str">
        <f>IF(OR($C$87="治験計画届", $C$87="治験計画変更届"), "^$","^.{1,120}$|^$")</f>
        <v>^.{1,120}$|^$</v>
      </c>
      <c r="G1721" s="2" t="str">
        <f>IF(F1721="^$", "入力しないでください","入力してください(120文字以内)")</f>
        <v>入力してください(120文字以内)</v>
      </c>
      <c r="H1721" s="2">
        <v>225</v>
      </c>
      <c r="I1721" s="2">
        <v>207</v>
      </c>
      <c r="K1721" s="2">
        <v>120</v>
      </c>
      <c r="L1721" s="2" t="s">
        <v>30</v>
      </c>
      <c r="M1721" s="2" t="s">
        <v>476</v>
      </c>
      <c r="N1721" s="2" t="s">
        <v>479</v>
      </c>
      <c r="O1721" s="2" t="s">
        <v>520</v>
      </c>
      <c r="Q1721" s="1"/>
      <c r="S1721" s="9"/>
      <c r="T1721" s="10"/>
      <c r="U1721" s="8"/>
      <c r="W1721" s="2" t="s">
        <v>468</v>
      </c>
      <c r="X1721" s="45" t="str" cm="1">
        <f t="array" ref="X1721">IF(X1566="TRUE",IF(AND(C1718&lt;&gt;1,C1719:C1724="",S1718:U1724=""), "FALSE","TRUE"),"FALSE")</f>
        <v>FALSE</v>
      </c>
      <c r="Z1721" s="1"/>
    </row>
    <row r="1722" spans="2:26" hidden="1" outlineLevel="1" x14ac:dyDescent="0.4">
      <c r="B1722" s="7" t="s">
        <v>528</v>
      </c>
      <c r="C1722" s="8"/>
      <c r="D1722" s="31"/>
      <c r="E1722" s="2" t="s">
        <v>529</v>
      </c>
      <c r="F1722" s="2" t="str">
        <f>IF(OR($C$87="治験計画届", $C$87="治験計画変更届"), "^$","^.{1,120}$|^$")</f>
        <v>^.{1,120}$|^$</v>
      </c>
      <c r="G1722" s="2" t="str">
        <f t="shared" ref="G1722:G1724" si="80">IF(F1722="^$", "入力しないでください","入力してください(120文字以内)")</f>
        <v>入力してください(120文字以内)</v>
      </c>
      <c r="H1722" s="2">
        <v>225</v>
      </c>
      <c r="I1722" s="2">
        <v>207</v>
      </c>
      <c r="K1722" s="2">
        <v>120</v>
      </c>
      <c r="L1722" s="2" t="s">
        <v>30</v>
      </c>
      <c r="M1722" s="2" t="s">
        <v>476</v>
      </c>
      <c r="N1722" s="2" t="s">
        <v>479</v>
      </c>
      <c r="O1722" s="2" t="s">
        <v>520</v>
      </c>
      <c r="Q1722" s="1"/>
      <c r="S1722" s="9"/>
      <c r="T1722" s="10"/>
      <c r="U1722" s="8"/>
      <c r="W1722" s="2" t="s">
        <v>468</v>
      </c>
      <c r="X1722" s="45" t="str" cm="1">
        <f t="array" ref="X1722">IF(X1566="TRUE",IF(AND(C1718&lt;&gt;1,C1719:C1724="",S1718:U1724=""), "FALSE","TRUE"),"FALSE")</f>
        <v>FALSE</v>
      </c>
      <c r="Z1722" s="1"/>
    </row>
    <row r="1723" spans="2:26" hidden="1" outlineLevel="1" x14ac:dyDescent="0.4">
      <c r="B1723" s="7" t="s">
        <v>530</v>
      </c>
      <c r="C1723" s="8"/>
      <c r="D1723" s="31"/>
      <c r="E1723" s="2" t="s">
        <v>566</v>
      </c>
      <c r="F1723" s="2" t="str">
        <f>IF(OR($C$87="治験計画届", $C$87="治験計画変更届"), "^$","^.{1,120}$|^$")</f>
        <v>^.{1,120}$|^$</v>
      </c>
      <c r="G1723" s="2" t="str">
        <f t="shared" si="80"/>
        <v>入力してください(120文字以内)</v>
      </c>
      <c r="H1723" s="2">
        <v>225</v>
      </c>
      <c r="I1723" s="2">
        <v>207</v>
      </c>
      <c r="K1723" s="2">
        <v>120</v>
      </c>
      <c r="L1723" s="2" t="s">
        <v>30</v>
      </c>
      <c r="M1723" s="2" t="s">
        <v>476</v>
      </c>
      <c r="N1723" s="2" t="s">
        <v>479</v>
      </c>
      <c r="O1723" s="2" t="s">
        <v>520</v>
      </c>
      <c r="Q1723" s="1"/>
      <c r="S1723" s="9"/>
      <c r="T1723" s="10"/>
      <c r="U1723" s="8"/>
      <c r="W1723" s="2" t="s">
        <v>468</v>
      </c>
      <c r="X1723" s="45" t="str" cm="1">
        <f t="array" ref="X1723">IF(X1566="TRUE",IF(AND(C1718&lt;&gt;1,C1719:C1724="",S1718:U1724=""), "FALSE","TRUE"),"FALSE")</f>
        <v>FALSE</v>
      </c>
      <c r="Z1723" s="1"/>
    </row>
    <row r="1724" spans="2:26" hidden="1" outlineLevel="1" x14ac:dyDescent="0.4">
      <c r="B1724" s="7" t="s">
        <v>532</v>
      </c>
      <c r="C1724" s="8"/>
      <c r="D1724" s="31"/>
      <c r="E1724" s="2" t="s">
        <v>533</v>
      </c>
      <c r="F1724" s="2" t="str">
        <f>IF(OR($C$87="治験計画届", $C$87="治験計画変更届"), "^$","^.{1,120}$|^$")</f>
        <v>^.{1,120}$|^$</v>
      </c>
      <c r="G1724" s="2" t="str">
        <f t="shared" si="80"/>
        <v>入力してください(120文字以内)</v>
      </c>
      <c r="H1724" s="2">
        <v>225</v>
      </c>
      <c r="I1724" s="2">
        <v>207</v>
      </c>
      <c r="K1724" s="2">
        <v>120</v>
      </c>
      <c r="L1724" s="2" t="s">
        <v>30</v>
      </c>
      <c r="M1724" s="2" t="s">
        <v>476</v>
      </c>
      <c r="N1724" s="2" t="s">
        <v>479</v>
      </c>
      <c r="O1724" s="2" t="s">
        <v>520</v>
      </c>
      <c r="Q1724" s="1"/>
      <c r="S1724" s="9"/>
      <c r="T1724" s="10"/>
      <c r="U1724" s="8"/>
      <c r="W1724" s="2" t="s">
        <v>468</v>
      </c>
      <c r="X1724" s="45" t="str" cm="1">
        <f t="array" ref="X1724">IF(X1566="TRUE",IF(AND(C1718&lt;&gt;1,C1719:C1724="",S1718:U1724=""), "FALSE","TRUE"),"FALSE")</f>
        <v>FALSE</v>
      </c>
      <c r="Z1724" s="1"/>
    </row>
    <row r="1725" spans="2:26" hidden="1" outlineLevel="1" x14ac:dyDescent="0.4">
      <c r="B1725" s="7" t="s">
        <v>134</v>
      </c>
      <c r="C1725" s="5">
        <v>12</v>
      </c>
      <c r="D1725" s="30"/>
      <c r="E1725" s="2" t="s">
        <v>392</v>
      </c>
      <c r="F1725" s="2" t="s">
        <v>102</v>
      </c>
      <c r="G1725" s="2" t="s">
        <v>103</v>
      </c>
      <c r="H1725" s="2">
        <v>225</v>
      </c>
      <c r="I1725" s="2">
        <v>207</v>
      </c>
      <c r="K1725" s="2">
        <v>3</v>
      </c>
      <c r="L1725" s="2" t="s">
        <v>136</v>
      </c>
      <c r="M1725" s="2" t="s">
        <v>476</v>
      </c>
      <c r="N1725" s="2" t="s">
        <v>479</v>
      </c>
      <c r="O1725" s="2" t="s">
        <v>520</v>
      </c>
      <c r="Q1725" s="1"/>
      <c r="S1725" s="9"/>
      <c r="T1725" s="10"/>
      <c r="U1725" s="8"/>
      <c r="V1725" s="2" t="s">
        <v>105</v>
      </c>
      <c r="W1725" s="2" t="s">
        <v>561</v>
      </c>
      <c r="X1725" s="45" t="str" cm="1">
        <f t="array" ref="X1725">IF(X1566="TRUE",IF(AND(C1725&lt;&gt;1,C1726:C1731="",S1725:U1731=""), "FALSE","TRUE"),"FALSE")</f>
        <v>FALSE</v>
      </c>
      <c r="Z1725" s="1"/>
    </row>
    <row r="1726" spans="2:26" hidden="1" outlineLevel="1" x14ac:dyDescent="0.4">
      <c r="B1726" s="7" t="s">
        <v>522</v>
      </c>
      <c r="C1726" s="8"/>
      <c r="D1726" s="31"/>
      <c r="E1726" s="2" t="s">
        <v>523</v>
      </c>
      <c r="F1726" s="2" t="s">
        <v>485</v>
      </c>
      <c r="G1726" s="2" t="s">
        <v>369</v>
      </c>
      <c r="H1726" s="2">
        <v>225</v>
      </c>
      <c r="I1726" s="2">
        <v>207</v>
      </c>
      <c r="K1726" s="2">
        <v>240</v>
      </c>
      <c r="L1726" s="2" t="s">
        <v>30</v>
      </c>
      <c r="M1726" s="2" t="s">
        <v>476</v>
      </c>
      <c r="N1726" s="2" t="s">
        <v>479</v>
      </c>
      <c r="O1726" s="2" t="s">
        <v>520</v>
      </c>
      <c r="Q1726" s="1"/>
      <c r="S1726" s="9"/>
      <c r="T1726" s="10"/>
      <c r="U1726" s="8"/>
      <c r="W1726" s="2" t="s">
        <v>465</v>
      </c>
      <c r="X1726" s="45" t="str" cm="1">
        <f t="array" ref="X1726">IF(X1566="TRUE",IF(AND(C1725&lt;&gt;1,C1726:C1731="",S1725:U1731=""), "FALSE","TRUE"),"FALSE")</f>
        <v>FALSE</v>
      </c>
      <c r="Z1726" s="1"/>
    </row>
    <row r="1727" spans="2:26" hidden="1" outlineLevel="1" x14ac:dyDescent="0.4">
      <c r="B1727" s="7" t="s">
        <v>524</v>
      </c>
      <c r="C1727" s="8"/>
      <c r="D1727" s="31"/>
      <c r="E1727" s="2" t="s">
        <v>525</v>
      </c>
      <c r="F1727" s="2" t="s">
        <v>114</v>
      </c>
      <c r="G1727" s="2" t="s">
        <v>115</v>
      </c>
      <c r="H1727" s="2">
        <v>225</v>
      </c>
      <c r="I1727" s="2">
        <v>207</v>
      </c>
      <c r="K1727" s="2">
        <v>120</v>
      </c>
      <c r="L1727" s="2" t="s">
        <v>30</v>
      </c>
      <c r="M1727" s="2" t="s">
        <v>476</v>
      </c>
      <c r="N1727" s="2" t="s">
        <v>479</v>
      </c>
      <c r="O1727" s="2" t="s">
        <v>520</v>
      </c>
      <c r="Q1727" s="1"/>
      <c r="S1727" s="9"/>
      <c r="T1727" s="10"/>
      <c r="U1727" s="8"/>
      <c r="W1727" s="2" t="s">
        <v>468</v>
      </c>
      <c r="X1727" s="45" t="str" cm="1">
        <f t="array" ref="X1727">IF(X1566="TRUE",IF(AND(C1725&lt;&gt;1,C1726:C1731="",S1725:U1731=""), "FALSE","TRUE"),"FALSE")</f>
        <v>FALSE</v>
      </c>
      <c r="Z1727" s="1"/>
    </row>
    <row r="1728" spans="2:26" hidden="1" outlineLevel="1" x14ac:dyDescent="0.4">
      <c r="B1728" s="7" t="s">
        <v>526</v>
      </c>
      <c r="C1728" s="8"/>
      <c r="D1728" s="31"/>
      <c r="E1728" s="2" t="s">
        <v>527</v>
      </c>
      <c r="F1728" s="2" t="str">
        <f>IF(OR($C$87="治験計画届", $C$87="治験計画変更届"), "^$","^.{1,120}$|^$")</f>
        <v>^.{1,120}$|^$</v>
      </c>
      <c r="G1728" s="2" t="str">
        <f>IF(F1728="^$", "入力しないでください","入力してください(120文字以内)")</f>
        <v>入力してください(120文字以内)</v>
      </c>
      <c r="H1728" s="2">
        <v>225</v>
      </c>
      <c r="I1728" s="2">
        <v>207</v>
      </c>
      <c r="K1728" s="2">
        <v>120</v>
      </c>
      <c r="L1728" s="2" t="s">
        <v>30</v>
      </c>
      <c r="M1728" s="2" t="s">
        <v>476</v>
      </c>
      <c r="N1728" s="2" t="s">
        <v>479</v>
      </c>
      <c r="O1728" s="2" t="s">
        <v>520</v>
      </c>
      <c r="Q1728" s="1"/>
      <c r="S1728" s="9"/>
      <c r="T1728" s="10"/>
      <c r="U1728" s="8"/>
      <c r="W1728" s="2" t="s">
        <v>468</v>
      </c>
      <c r="X1728" s="45" t="str" cm="1">
        <f t="array" ref="X1728">IF(X1566="TRUE",IF(AND(C1725&lt;&gt;1,C1726:C1731="",S1725:U1731=""), "FALSE","TRUE"),"FALSE")</f>
        <v>FALSE</v>
      </c>
      <c r="Z1728" s="1"/>
    </row>
    <row r="1729" spans="2:26" hidden="1" outlineLevel="1" x14ac:dyDescent="0.4">
      <c r="B1729" s="7" t="s">
        <v>528</v>
      </c>
      <c r="C1729" s="8"/>
      <c r="D1729" s="31"/>
      <c r="E1729" s="2" t="s">
        <v>529</v>
      </c>
      <c r="F1729" s="2" t="str">
        <f>IF(OR($C$87="治験計画届", $C$87="治験計画変更届"), "^$","^.{1,120}$|^$")</f>
        <v>^.{1,120}$|^$</v>
      </c>
      <c r="G1729" s="2" t="str">
        <f t="shared" ref="G1729:G1731" si="81">IF(F1729="^$", "入力しないでください","入力してください(120文字以内)")</f>
        <v>入力してください(120文字以内)</v>
      </c>
      <c r="H1729" s="2">
        <v>225</v>
      </c>
      <c r="I1729" s="2">
        <v>207</v>
      </c>
      <c r="K1729" s="2">
        <v>120</v>
      </c>
      <c r="L1729" s="2" t="s">
        <v>30</v>
      </c>
      <c r="M1729" s="2" t="s">
        <v>476</v>
      </c>
      <c r="N1729" s="2" t="s">
        <v>479</v>
      </c>
      <c r="O1729" s="2" t="s">
        <v>520</v>
      </c>
      <c r="Q1729" s="1"/>
      <c r="S1729" s="9"/>
      <c r="T1729" s="10"/>
      <c r="U1729" s="8"/>
      <c r="W1729" s="2" t="s">
        <v>468</v>
      </c>
      <c r="X1729" s="45" t="str" cm="1">
        <f t="array" ref="X1729">IF(X1566="TRUE",IF(AND(C1725&lt;&gt;1,C1726:C1731="",S1725:U1731=""), "FALSE","TRUE"),"FALSE")</f>
        <v>FALSE</v>
      </c>
      <c r="Z1729" s="1"/>
    </row>
    <row r="1730" spans="2:26" hidden="1" outlineLevel="1" x14ac:dyDescent="0.4">
      <c r="B1730" s="7" t="s">
        <v>530</v>
      </c>
      <c r="C1730" s="8"/>
      <c r="D1730" s="31"/>
      <c r="E1730" s="2" t="s">
        <v>566</v>
      </c>
      <c r="F1730" s="2" t="str">
        <f>IF(OR($C$87="治験計画届", $C$87="治験計画変更届"), "^$","^.{1,120}$|^$")</f>
        <v>^.{1,120}$|^$</v>
      </c>
      <c r="G1730" s="2" t="str">
        <f t="shared" si="81"/>
        <v>入力してください(120文字以内)</v>
      </c>
      <c r="H1730" s="2">
        <v>225</v>
      </c>
      <c r="I1730" s="2">
        <v>207</v>
      </c>
      <c r="K1730" s="2">
        <v>120</v>
      </c>
      <c r="L1730" s="2" t="s">
        <v>30</v>
      </c>
      <c r="M1730" s="2" t="s">
        <v>476</v>
      </c>
      <c r="N1730" s="2" t="s">
        <v>479</v>
      </c>
      <c r="O1730" s="2" t="s">
        <v>520</v>
      </c>
      <c r="Q1730" s="1"/>
      <c r="S1730" s="9"/>
      <c r="T1730" s="10"/>
      <c r="U1730" s="8"/>
      <c r="W1730" s="2" t="s">
        <v>468</v>
      </c>
      <c r="X1730" s="45" t="str" cm="1">
        <f t="array" ref="X1730">IF(X1566="TRUE",IF(AND(C1725&lt;&gt;1,C1726:C1731="",S1725:U1731=""), "FALSE","TRUE"),"FALSE")</f>
        <v>FALSE</v>
      </c>
      <c r="Z1730" s="1"/>
    </row>
    <row r="1731" spans="2:26" hidden="1" outlineLevel="1" x14ac:dyDescent="0.4">
      <c r="B1731" s="7" t="s">
        <v>532</v>
      </c>
      <c r="C1731" s="8"/>
      <c r="D1731" s="31"/>
      <c r="E1731" s="2" t="s">
        <v>533</v>
      </c>
      <c r="F1731" s="2" t="str">
        <f>IF(OR($C$87="治験計画届", $C$87="治験計画変更届"), "^$","^.{1,120}$|^$")</f>
        <v>^.{1,120}$|^$</v>
      </c>
      <c r="G1731" s="2" t="str">
        <f t="shared" si="81"/>
        <v>入力してください(120文字以内)</v>
      </c>
      <c r="H1731" s="2">
        <v>225</v>
      </c>
      <c r="I1731" s="2">
        <v>207</v>
      </c>
      <c r="K1731" s="2">
        <v>120</v>
      </c>
      <c r="L1731" s="2" t="s">
        <v>30</v>
      </c>
      <c r="M1731" s="2" t="s">
        <v>476</v>
      </c>
      <c r="N1731" s="2" t="s">
        <v>479</v>
      </c>
      <c r="O1731" s="2" t="s">
        <v>520</v>
      </c>
      <c r="Q1731" s="1"/>
      <c r="S1731" s="9"/>
      <c r="T1731" s="10"/>
      <c r="U1731" s="8"/>
      <c r="W1731" s="2" t="s">
        <v>468</v>
      </c>
      <c r="X1731" s="45" t="str" cm="1">
        <f t="array" ref="X1731">IF(X1566="TRUE",IF(AND(C1725&lt;&gt;1,C1726:C1731="",S1725:U1731=""), "FALSE","TRUE"),"FALSE")</f>
        <v>FALSE</v>
      </c>
      <c r="Z1731" s="1"/>
    </row>
    <row r="1732" spans="2:26" hidden="1" outlineLevel="1" x14ac:dyDescent="0.4">
      <c r="B1732" s="7" t="s">
        <v>134</v>
      </c>
      <c r="C1732" s="5">
        <v>13</v>
      </c>
      <c r="D1732" s="30"/>
      <c r="E1732" s="2" t="s">
        <v>392</v>
      </c>
      <c r="F1732" s="2" t="s">
        <v>102</v>
      </c>
      <c r="G1732" s="2" t="s">
        <v>103</v>
      </c>
      <c r="H1732" s="2">
        <v>225</v>
      </c>
      <c r="I1732" s="2">
        <v>207</v>
      </c>
      <c r="K1732" s="2">
        <v>3</v>
      </c>
      <c r="L1732" s="2" t="s">
        <v>136</v>
      </c>
      <c r="M1732" s="2" t="s">
        <v>476</v>
      </c>
      <c r="N1732" s="2" t="s">
        <v>479</v>
      </c>
      <c r="O1732" s="2" t="s">
        <v>520</v>
      </c>
      <c r="Q1732" s="1"/>
      <c r="S1732" s="9"/>
      <c r="T1732" s="10"/>
      <c r="U1732" s="8"/>
      <c r="V1732" s="2" t="s">
        <v>105</v>
      </c>
      <c r="W1732" s="2" t="s">
        <v>561</v>
      </c>
      <c r="X1732" s="45" t="str" cm="1">
        <f t="array" ref="X1732">IF(X1566="TRUE",IF(AND(C1732&lt;&gt;1,C1733:C1738="",S1732:U1738=""), "FALSE","TRUE"),"FALSE")</f>
        <v>FALSE</v>
      </c>
      <c r="Z1732" s="1"/>
    </row>
    <row r="1733" spans="2:26" hidden="1" outlineLevel="1" x14ac:dyDescent="0.4">
      <c r="B1733" s="7" t="s">
        <v>522</v>
      </c>
      <c r="C1733" s="8"/>
      <c r="D1733" s="31"/>
      <c r="E1733" s="2" t="s">
        <v>523</v>
      </c>
      <c r="F1733" s="2" t="s">
        <v>485</v>
      </c>
      <c r="G1733" s="2" t="s">
        <v>369</v>
      </c>
      <c r="H1733" s="2">
        <v>225</v>
      </c>
      <c r="I1733" s="2">
        <v>207</v>
      </c>
      <c r="K1733" s="2">
        <v>240</v>
      </c>
      <c r="L1733" s="2" t="s">
        <v>30</v>
      </c>
      <c r="M1733" s="2" t="s">
        <v>476</v>
      </c>
      <c r="N1733" s="2" t="s">
        <v>479</v>
      </c>
      <c r="O1733" s="2" t="s">
        <v>520</v>
      </c>
      <c r="Q1733" s="1"/>
      <c r="S1733" s="9"/>
      <c r="T1733" s="10"/>
      <c r="U1733" s="8"/>
      <c r="W1733" s="2" t="s">
        <v>465</v>
      </c>
      <c r="X1733" s="45" t="str" cm="1">
        <f t="array" ref="X1733">IF(X1566="TRUE",IF(AND(C1732&lt;&gt;1,C1733:C1738="",S1732:U1738=""), "FALSE","TRUE"),"FALSE")</f>
        <v>FALSE</v>
      </c>
      <c r="Z1733" s="1"/>
    </row>
    <row r="1734" spans="2:26" hidden="1" outlineLevel="1" x14ac:dyDescent="0.4">
      <c r="B1734" s="7" t="s">
        <v>524</v>
      </c>
      <c r="C1734" s="8"/>
      <c r="D1734" s="31"/>
      <c r="E1734" s="2" t="s">
        <v>525</v>
      </c>
      <c r="F1734" s="2" t="s">
        <v>114</v>
      </c>
      <c r="G1734" s="2" t="s">
        <v>115</v>
      </c>
      <c r="H1734" s="2">
        <v>225</v>
      </c>
      <c r="I1734" s="2">
        <v>207</v>
      </c>
      <c r="K1734" s="2">
        <v>120</v>
      </c>
      <c r="L1734" s="2" t="s">
        <v>30</v>
      </c>
      <c r="M1734" s="2" t="s">
        <v>476</v>
      </c>
      <c r="N1734" s="2" t="s">
        <v>479</v>
      </c>
      <c r="O1734" s="2" t="s">
        <v>520</v>
      </c>
      <c r="Q1734" s="1"/>
      <c r="S1734" s="9"/>
      <c r="T1734" s="10"/>
      <c r="U1734" s="8"/>
      <c r="W1734" s="2" t="s">
        <v>468</v>
      </c>
      <c r="X1734" s="45" t="str" cm="1">
        <f t="array" ref="X1734">IF(X1566="TRUE",IF(AND(C1732&lt;&gt;1,C1733:C1738="",S1732:U1738=""), "FALSE","TRUE"),"FALSE")</f>
        <v>FALSE</v>
      </c>
      <c r="Z1734" s="1"/>
    </row>
    <row r="1735" spans="2:26" hidden="1" outlineLevel="1" x14ac:dyDescent="0.4">
      <c r="B1735" s="7" t="s">
        <v>526</v>
      </c>
      <c r="C1735" s="8"/>
      <c r="D1735" s="31"/>
      <c r="E1735" s="2" t="s">
        <v>527</v>
      </c>
      <c r="F1735" s="2" t="str">
        <f>IF(OR($C$87="治験計画届", $C$87="治験計画変更届"), "^$","^.{1,120}$|^$")</f>
        <v>^.{1,120}$|^$</v>
      </c>
      <c r="G1735" s="2" t="str">
        <f>IF(F1735="^$", "入力しないでください","入力してください(120文字以内)")</f>
        <v>入力してください(120文字以内)</v>
      </c>
      <c r="H1735" s="2">
        <v>225</v>
      </c>
      <c r="I1735" s="2">
        <v>207</v>
      </c>
      <c r="K1735" s="2">
        <v>120</v>
      </c>
      <c r="L1735" s="2" t="s">
        <v>30</v>
      </c>
      <c r="M1735" s="2" t="s">
        <v>476</v>
      </c>
      <c r="N1735" s="2" t="s">
        <v>479</v>
      </c>
      <c r="O1735" s="2" t="s">
        <v>520</v>
      </c>
      <c r="Q1735" s="1"/>
      <c r="S1735" s="9"/>
      <c r="T1735" s="10"/>
      <c r="U1735" s="8"/>
      <c r="W1735" s="2" t="s">
        <v>468</v>
      </c>
      <c r="X1735" s="45" t="str" cm="1">
        <f t="array" ref="X1735">IF(X1566="TRUE",IF(AND(C1732&lt;&gt;1,C1733:C1738="",S1732:U1738=""), "FALSE","TRUE"),"FALSE")</f>
        <v>FALSE</v>
      </c>
      <c r="Z1735" s="1"/>
    </row>
    <row r="1736" spans="2:26" hidden="1" outlineLevel="1" x14ac:dyDescent="0.4">
      <c r="B1736" s="7" t="s">
        <v>528</v>
      </c>
      <c r="C1736" s="8"/>
      <c r="D1736" s="31"/>
      <c r="E1736" s="2" t="s">
        <v>529</v>
      </c>
      <c r="F1736" s="2" t="str">
        <f>IF(OR($C$87="治験計画届", $C$87="治験計画変更届"), "^$","^.{1,120}$|^$")</f>
        <v>^.{1,120}$|^$</v>
      </c>
      <c r="G1736" s="2" t="str">
        <f t="shared" ref="G1736:G1738" si="82">IF(F1736="^$", "入力しないでください","入力してください(120文字以内)")</f>
        <v>入力してください(120文字以内)</v>
      </c>
      <c r="H1736" s="2">
        <v>225</v>
      </c>
      <c r="I1736" s="2">
        <v>207</v>
      </c>
      <c r="K1736" s="2">
        <v>120</v>
      </c>
      <c r="L1736" s="2" t="s">
        <v>30</v>
      </c>
      <c r="M1736" s="2" t="s">
        <v>476</v>
      </c>
      <c r="N1736" s="2" t="s">
        <v>479</v>
      </c>
      <c r="O1736" s="2" t="s">
        <v>520</v>
      </c>
      <c r="Q1736" s="1"/>
      <c r="S1736" s="9"/>
      <c r="T1736" s="10"/>
      <c r="U1736" s="8"/>
      <c r="W1736" s="2" t="s">
        <v>468</v>
      </c>
      <c r="X1736" s="45" t="str" cm="1">
        <f t="array" ref="X1736">IF(X1566="TRUE",IF(AND(C1732&lt;&gt;1,C1733:C1738="",S1732:U1738=""), "FALSE","TRUE"),"FALSE")</f>
        <v>FALSE</v>
      </c>
      <c r="Z1736" s="1"/>
    </row>
    <row r="1737" spans="2:26" hidden="1" outlineLevel="1" x14ac:dyDescent="0.4">
      <c r="B1737" s="7" t="s">
        <v>530</v>
      </c>
      <c r="C1737" s="8"/>
      <c r="D1737" s="31"/>
      <c r="E1737" s="2" t="s">
        <v>566</v>
      </c>
      <c r="F1737" s="2" t="str">
        <f>IF(OR($C$87="治験計画届", $C$87="治験計画変更届"), "^$","^.{1,120}$|^$")</f>
        <v>^.{1,120}$|^$</v>
      </c>
      <c r="G1737" s="2" t="str">
        <f t="shared" si="82"/>
        <v>入力してください(120文字以内)</v>
      </c>
      <c r="H1737" s="2">
        <v>225</v>
      </c>
      <c r="I1737" s="2">
        <v>207</v>
      </c>
      <c r="K1737" s="2">
        <v>120</v>
      </c>
      <c r="L1737" s="2" t="s">
        <v>30</v>
      </c>
      <c r="M1737" s="2" t="s">
        <v>476</v>
      </c>
      <c r="N1737" s="2" t="s">
        <v>479</v>
      </c>
      <c r="O1737" s="2" t="s">
        <v>520</v>
      </c>
      <c r="Q1737" s="1"/>
      <c r="S1737" s="9"/>
      <c r="T1737" s="10"/>
      <c r="U1737" s="8"/>
      <c r="W1737" s="2" t="s">
        <v>468</v>
      </c>
      <c r="X1737" s="45" t="str" cm="1">
        <f t="array" ref="X1737">IF(X1566="TRUE",IF(AND(C1732&lt;&gt;1,C1733:C1738="",S1732:U1738=""), "FALSE","TRUE"),"FALSE")</f>
        <v>FALSE</v>
      </c>
      <c r="Z1737" s="1"/>
    </row>
    <row r="1738" spans="2:26" hidden="1" outlineLevel="1" x14ac:dyDescent="0.4">
      <c r="B1738" s="7" t="s">
        <v>532</v>
      </c>
      <c r="C1738" s="8"/>
      <c r="D1738" s="31"/>
      <c r="E1738" s="2" t="s">
        <v>533</v>
      </c>
      <c r="F1738" s="2" t="str">
        <f>IF(OR($C$87="治験計画届", $C$87="治験計画変更届"), "^$","^.{1,120}$|^$")</f>
        <v>^.{1,120}$|^$</v>
      </c>
      <c r="G1738" s="2" t="str">
        <f t="shared" si="82"/>
        <v>入力してください(120文字以内)</v>
      </c>
      <c r="H1738" s="2">
        <v>225</v>
      </c>
      <c r="I1738" s="2">
        <v>207</v>
      </c>
      <c r="K1738" s="2">
        <v>120</v>
      </c>
      <c r="L1738" s="2" t="s">
        <v>30</v>
      </c>
      <c r="M1738" s="2" t="s">
        <v>476</v>
      </c>
      <c r="N1738" s="2" t="s">
        <v>479</v>
      </c>
      <c r="O1738" s="2" t="s">
        <v>520</v>
      </c>
      <c r="Q1738" s="1"/>
      <c r="S1738" s="9"/>
      <c r="T1738" s="10"/>
      <c r="U1738" s="8"/>
      <c r="W1738" s="2" t="s">
        <v>468</v>
      </c>
      <c r="X1738" s="45" t="str" cm="1">
        <f t="array" ref="X1738">IF(X1566="TRUE",IF(AND(C1732&lt;&gt;1,C1733:C1738="",S1732:U1738=""), "FALSE","TRUE"),"FALSE")</f>
        <v>FALSE</v>
      </c>
      <c r="Z1738" s="1"/>
    </row>
    <row r="1739" spans="2:26" hidden="1" outlineLevel="1" x14ac:dyDescent="0.4">
      <c r="B1739" s="7" t="s">
        <v>134</v>
      </c>
      <c r="C1739" s="5">
        <v>14</v>
      </c>
      <c r="D1739" s="30"/>
      <c r="E1739" s="2" t="s">
        <v>392</v>
      </c>
      <c r="F1739" s="2" t="s">
        <v>102</v>
      </c>
      <c r="G1739" s="2" t="s">
        <v>103</v>
      </c>
      <c r="H1739" s="2">
        <v>225</v>
      </c>
      <c r="I1739" s="2">
        <v>207</v>
      </c>
      <c r="K1739" s="2">
        <v>3</v>
      </c>
      <c r="L1739" s="2" t="s">
        <v>136</v>
      </c>
      <c r="M1739" s="2" t="s">
        <v>476</v>
      </c>
      <c r="N1739" s="2" t="s">
        <v>479</v>
      </c>
      <c r="O1739" s="2" t="s">
        <v>520</v>
      </c>
      <c r="Q1739" s="1"/>
      <c r="S1739" s="9"/>
      <c r="T1739" s="10"/>
      <c r="U1739" s="8"/>
      <c r="V1739" s="2" t="s">
        <v>105</v>
      </c>
      <c r="W1739" s="2" t="s">
        <v>561</v>
      </c>
      <c r="X1739" s="45" t="str" cm="1">
        <f t="array" ref="X1739">IF(X1566="TRUE",IF(AND(C1739&lt;&gt;1,C1740:C1745="",S1739:U1745=""), "FALSE","TRUE"),"FALSE")</f>
        <v>FALSE</v>
      </c>
      <c r="Z1739" s="1"/>
    </row>
    <row r="1740" spans="2:26" hidden="1" outlineLevel="1" x14ac:dyDescent="0.4">
      <c r="B1740" s="7" t="s">
        <v>522</v>
      </c>
      <c r="C1740" s="8"/>
      <c r="D1740" s="31"/>
      <c r="E1740" s="2" t="s">
        <v>523</v>
      </c>
      <c r="F1740" s="2" t="s">
        <v>485</v>
      </c>
      <c r="G1740" s="2" t="s">
        <v>369</v>
      </c>
      <c r="H1740" s="2">
        <v>225</v>
      </c>
      <c r="I1740" s="2">
        <v>207</v>
      </c>
      <c r="K1740" s="2">
        <v>240</v>
      </c>
      <c r="L1740" s="2" t="s">
        <v>30</v>
      </c>
      <c r="M1740" s="2" t="s">
        <v>476</v>
      </c>
      <c r="N1740" s="2" t="s">
        <v>479</v>
      </c>
      <c r="O1740" s="2" t="s">
        <v>520</v>
      </c>
      <c r="Q1740" s="1"/>
      <c r="S1740" s="9"/>
      <c r="T1740" s="10"/>
      <c r="U1740" s="8"/>
      <c r="W1740" s="2" t="s">
        <v>465</v>
      </c>
      <c r="X1740" s="45" t="str" cm="1">
        <f t="array" ref="X1740">IF(X1566="TRUE",IF(AND(C1739&lt;&gt;1,C1740:C1745="",S1739:U1745=""), "FALSE","TRUE"),"FALSE")</f>
        <v>FALSE</v>
      </c>
      <c r="Z1740" s="1"/>
    </row>
    <row r="1741" spans="2:26" hidden="1" outlineLevel="1" x14ac:dyDescent="0.4">
      <c r="B1741" s="7" t="s">
        <v>524</v>
      </c>
      <c r="C1741" s="8"/>
      <c r="D1741" s="31"/>
      <c r="E1741" s="2" t="s">
        <v>525</v>
      </c>
      <c r="F1741" s="2" t="s">
        <v>114</v>
      </c>
      <c r="G1741" s="2" t="s">
        <v>115</v>
      </c>
      <c r="H1741" s="2">
        <v>225</v>
      </c>
      <c r="I1741" s="2">
        <v>207</v>
      </c>
      <c r="K1741" s="2">
        <v>120</v>
      </c>
      <c r="L1741" s="2" t="s">
        <v>30</v>
      </c>
      <c r="M1741" s="2" t="s">
        <v>476</v>
      </c>
      <c r="N1741" s="2" t="s">
        <v>479</v>
      </c>
      <c r="O1741" s="2" t="s">
        <v>520</v>
      </c>
      <c r="Q1741" s="1"/>
      <c r="S1741" s="9"/>
      <c r="T1741" s="10"/>
      <c r="U1741" s="8"/>
      <c r="W1741" s="2" t="s">
        <v>468</v>
      </c>
      <c r="X1741" s="45" t="str" cm="1">
        <f t="array" ref="X1741">IF(X1566="TRUE",IF(AND(C1739&lt;&gt;1,C1740:C1745="",S1739:U1745=""), "FALSE","TRUE"),"FALSE")</f>
        <v>FALSE</v>
      </c>
      <c r="Z1741" s="1"/>
    </row>
    <row r="1742" spans="2:26" hidden="1" outlineLevel="1" x14ac:dyDescent="0.4">
      <c r="B1742" s="7" t="s">
        <v>526</v>
      </c>
      <c r="C1742" s="8"/>
      <c r="D1742" s="31"/>
      <c r="E1742" s="2" t="s">
        <v>527</v>
      </c>
      <c r="F1742" s="2" t="str">
        <f>IF(OR($C$87="治験計画届", $C$87="治験計画変更届"), "^$","^.{1,120}$|^$")</f>
        <v>^.{1,120}$|^$</v>
      </c>
      <c r="G1742" s="2" t="str">
        <f>IF(F1742="^$", "入力しないでください","入力してください(120文字以内)")</f>
        <v>入力してください(120文字以内)</v>
      </c>
      <c r="H1742" s="2">
        <v>225</v>
      </c>
      <c r="I1742" s="2">
        <v>207</v>
      </c>
      <c r="K1742" s="2">
        <v>120</v>
      </c>
      <c r="L1742" s="2" t="s">
        <v>30</v>
      </c>
      <c r="M1742" s="2" t="s">
        <v>476</v>
      </c>
      <c r="N1742" s="2" t="s">
        <v>479</v>
      </c>
      <c r="O1742" s="2" t="s">
        <v>520</v>
      </c>
      <c r="Q1742" s="1"/>
      <c r="S1742" s="9"/>
      <c r="T1742" s="10"/>
      <c r="U1742" s="8"/>
      <c r="W1742" s="2" t="s">
        <v>468</v>
      </c>
      <c r="X1742" s="45" t="str" cm="1">
        <f t="array" ref="X1742">IF(X1566="TRUE",IF(AND(C1739&lt;&gt;1,C1740:C1745="",S1739:U1745=""), "FALSE","TRUE"),"FALSE")</f>
        <v>FALSE</v>
      </c>
      <c r="Z1742" s="1"/>
    </row>
    <row r="1743" spans="2:26" hidden="1" outlineLevel="1" x14ac:dyDescent="0.4">
      <c r="B1743" s="7" t="s">
        <v>528</v>
      </c>
      <c r="C1743" s="8"/>
      <c r="D1743" s="31"/>
      <c r="E1743" s="2" t="s">
        <v>529</v>
      </c>
      <c r="F1743" s="2" t="str">
        <f>IF(OR($C$87="治験計画届", $C$87="治験計画変更届"), "^$","^.{1,120}$|^$")</f>
        <v>^.{1,120}$|^$</v>
      </c>
      <c r="G1743" s="2" t="str">
        <f t="shared" ref="G1743:G1745" si="83">IF(F1743="^$", "入力しないでください","入力してください(120文字以内)")</f>
        <v>入力してください(120文字以内)</v>
      </c>
      <c r="H1743" s="2">
        <v>225</v>
      </c>
      <c r="I1743" s="2">
        <v>207</v>
      </c>
      <c r="K1743" s="2">
        <v>120</v>
      </c>
      <c r="L1743" s="2" t="s">
        <v>30</v>
      </c>
      <c r="M1743" s="2" t="s">
        <v>476</v>
      </c>
      <c r="N1743" s="2" t="s">
        <v>479</v>
      </c>
      <c r="O1743" s="2" t="s">
        <v>520</v>
      </c>
      <c r="Q1743" s="1"/>
      <c r="S1743" s="9"/>
      <c r="T1743" s="10"/>
      <c r="U1743" s="8"/>
      <c r="W1743" s="2" t="s">
        <v>468</v>
      </c>
      <c r="X1743" s="45" t="str" cm="1">
        <f t="array" ref="X1743">IF(X1566="TRUE",IF(AND(C1739&lt;&gt;1,C1740:C1745="",S1739:U1745=""), "FALSE","TRUE"),"FALSE")</f>
        <v>FALSE</v>
      </c>
      <c r="Z1743" s="1"/>
    </row>
    <row r="1744" spans="2:26" hidden="1" outlineLevel="1" x14ac:dyDescent="0.4">
      <c r="B1744" s="7" t="s">
        <v>530</v>
      </c>
      <c r="C1744" s="8"/>
      <c r="D1744" s="31"/>
      <c r="E1744" s="2" t="s">
        <v>566</v>
      </c>
      <c r="F1744" s="2" t="str">
        <f>IF(OR($C$87="治験計画届", $C$87="治験計画変更届"), "^$","^.{1,120}$|^$")</f>
        <v>^.{1,120}$|^$</v>
      </c>
      <c r="G1744" s="2" t="str">
        <f t="shared" si="83"/>
        <v>入力してください(120文字以内)</v>
      </c>
      <c r="H1744" s="2">
        <v>225</v>
      </c>
      <c r="I1744" s="2">
        <v>207</v>
      </c>
      <c r="K1744" s="2">
        <v>120</v>
      </c>
      <c r="L1744" s="2" t="s">
        <v>30</v>
      </c>
      <c r="M1744" s="2" t="s">
        <v>476</v>
      </c>
      <c r="N1744" s="2" t="s">
        <v>479</v>
      </c>
      <c r="O1744" s="2" t="s">
        <v>520</v>
      </c>
      <c r="Q1744" s="1"/>
      <c r="S1744" s="9"/>
      <c r="T1744" s="10"/>
      <c r="U1744" s="8"/>
      <c r="W1744" s="2" t="s">
        <v>468</v>
      </c>
      <c r="X1744" s="45" t="str" cm="1">
        <f t="array" ref="X1744">IF(X1566="TRUE",IF(AND(C1739&lt;&gt;1,C1740:C1745="",S1739:U1745=""), "FALSE","TRUE"),"FALSE")</f>
        <v>FALSE</v>
      </c>
      <c r="Z1744" s="1"/>
    </row>
    <row r="1745" spans="2:26" hidden="1" outlineLevel="1" x14ac:dyDescent="0.4">
      <c r="B1745" s="7" t="s">
        <v>532</v>
      </c>
      <c r="C1745" s="8"/>
      <c r="D1745" s="31"/>
      <c r="E1745" s="2" t="s">
        <v>533</v>
      </c>
      <c r="F1745" s="2" t="str">
        <f>IF(OR($C$87="治験計画届", $C$87="治験計画変更届"), "^$","^.{1,120}$|^$")</f>
        <v>^.{1,120}$|^$</v>
      </c>
      <c r="G1745" s="2" t="str">
        <f t="shared" si="83"/>
        <v>入力してください(120文字以内)</v>
      </c>
      <c r="H1745" s="2">
        <v>225</v>
      </c>
      <c r="I1745" s="2">
        <v>207</v>
      </c>
      <c r="K1745" s="2">
        <v>120</v>
      </c>
      <c r="L1745" s="2" t="s">
        <v>30</v>
      </c>
      <c r="M1745" s="2" t="s">
        <v>476</v>
      </c>
      <c r="N1745" s="2" t="s">
        <v>479</v>
      </c>
      <c r="O1745" s="2" t="s">
        <v>520</v>
      </c>
      <c r="Q1745" s="1"/>
      <c r="S1745" s="9"/>
      <c r="T1745" s="10"/>
      <c r="U1745" s="8"/>
      <c r="W1745" s="2" t="s">
        <v>468</v>
      </c>
      <c r="X1745" s="45" t="str" cm="1">
        <f t="array" ref="X1745">IF(X1566="TRUE",IF(AND(C1739&lt;&gt;1,C1740:C1745="",S1739:U1745=""), "FALSE","TRUE"),"FALSE")</f>
        <v>FALSE</v>
      </c>
      <c r="Z1745" s="1"/>
    </row>
    <row r="1746" spans="2:26" hidden="1" outlineLevel="1" x14ac:dyDescent="0.4">
      <c r="B1746" s="7" t="s">
        <v>134</v>
      </c>
      <c r="C1746" s="5">
        <v>15</v>
      </c>
      <c r="D1746" s="30"/>
      <c r="E1746" s="2" t="s">
        <v>392</v>
      </c>
      <c r="F1746" s="2" t="s">
        <v>102</v>
      </c>
      <c r="G1746" s="2" t="s">
        <v>103</v>
      </c>
      <c r="H1746" s="2">
        <v>225</v>
      </c>
      <c r="I1746" s="2">
        <v>207</v>
      </c>
      <c r="K1746" s="2">
        <v>3</v>
      </c>
      <c r="L1746" s="2" t="s">
        <v>136</v>
      </c>
      <c r="M1746" s="2" t="s">
        <v>476</v>
      </c>
      <c r="N1746" s="2" t="s">
        <v>479</v>
      </c>
      <c r="O1746" s="2" t="s">
        <v>520</v>
      </c>
      <c r="Q1746" s="1"/>
      <c r="S1746" s="9"/>
      <c r="T1746" s="10"/>
      <c r="U1746" s="8"/>
      <c r="V1746" s="2" t="s">
        <v>105</v>
      </c>
      <c r="W1746" s="2" t="s">
        <v>561</v>
      </c>
      <c r="X1746" s="45" t="str" cm="1">
        <f t="array" ref="X1746">IF(X1566="TRUE",IF(AND(C1746&lt;&gt;1,C1747:C1752="",S1746:U1752=""), "FALSE","TRUE"),"FALSE")</f>
        <v>FALSE</v>
      </c>
      <c r="Z1746" s="1"/>
    </row>
    <row r="1747" spans="2:26" hidden="1" outlineLevel="1" x14ac:dyDescent="0.4">
      <c r="B1747" s="7" t="s">
        <v>522</v>
      </c>
      <c r="C1747" s="8"/>
      <c r="D1747" s="31"/>
      <c r="E1747" s="2" t="s">
        <v>523</v>
      </c>
      <c r="F1747" s="2" t="s">
        <v>485</v>
      </c>
      <c r="G1747" s="2" t="s">
        <v>369</v>
      </c>
      <c r="H1747" s="2">
        <v>225</v>
      </c>
      <c r="I1747" s="2">
        <v>207</v>
      </c>
      <c r="K1747" s="2">
        <v>240</v>
      </c>
      <c r="L1747" s="2" t="s">
        <v>30</v>
      </c>
      <c r="M1747" s="2" t="s">
        <v>476</v>
      </c>
      <c r="N1747" s="2" t="s">
        <v>479</v>
      </c>
      <c r="O1747" s="2" t="s">
        <v>520</v>
      </c>
      <c r="Q1747" s="1"/>
      <c r="S1747" s="9"/>
      <c r="T1747" s="10"/>
      <c r="U1747" s="8"/>
      <c r="W1747" s="2" t="s">
        <v>465</v>
      </c>
      <c r="X1747" s="45" t="str" cm="1">
        <f t="array" ref="X1747">IF(X1566="TRUE",IF(AND(C1746&lt;&gt;1,C1747:C1752="",S1746:U1752=""), "FALSE","TRUE"),"FALSE")</f>
        <v>FALSE</v>
      </c>
      <c r="Z1747" s="1"/>
    </row>
    <row r="1748" spans="2:26" hidden="1" outlineLevel="1" x14ac:dyDescent="0.4">
      <c r="B1748" s="7" t="s">
        <v>524</v>
      </c>
      <c r="C1748" s="8"/>
      <c r="D1748" s="31"/>
      <c r="E1748" s="2" t="s">
        <v>525</v>
      </c>
      <c r="F1748" s="2" t="s">
        <v>114</v>
      </c>
      <c r="G1748" s="2" t="s">
        <v>115</v>
      </c>
      <c r="H1748" s="2">
        <v>225</v>
      </c>
      <c r="I1748" s="2">
        <v>207</v>
      </c>
      <c r="K1748" s="2">
        <v>120</v>
      </c>
      <c r="L1748" s="2" t="s">
        <v>30</v>
      </c>
      <c r="M1748" s="2" t="s">
        <v>476</v>
      </c>
      <c r="N1748" s="2" t="s">
        <v>479</v>
      </c>
      <c r="O1748" s="2" t="s">
        <v>520</v>
      </c>
      <c r="Q1748" s="1"/>
      <c r="S1748" s="9"/>
      <c r="T1748" s="10"/>
      <c r="U1748" s="8"/>
      <c r="W1748" s="2" t="s">
        <v>468</v>
      </c>
      <c r="X1748" s="45" t="str" cm="1">
        <f t="array" ref="X1748">IF(X1566="TRUE",IF(AND(C1746&lt;&gt;1,C1747:C1752="",S1746:U1752=""), "FALSE","TRUE"),"FALSE")</f>
        <v>FALSE</v>
      </c>
      <c r="Z1748" s="1"/>
    </row>
    <row r="1749" spans="2:26" hidden="1" outlineLevel="1" x14ac:dyDescent="0.4">
      <c r="B1749" s="7" t="s">
        <v>526</v>
      </c>
      <c r="C1749" s="8"/>
      <c r="D1749" s="31"/>
      <c r="E1749" s="2" t="s">
        <v>527</v>
      </c>
      <c r="F1749" s="2" t="str">
        <f>IF(OR($C$87="治験計画届", $C$87="治験計画変更届"), "^$","^.{1,120}$|^$")</f>
        <v>^.{1,120}$|^$</v>
      </c>
      <c r="G1749" s="2" t="str">
        <f>IF(F1749="^$", "入力しないでください","入力してください(120文字以内)")</f>
        <v>入力してください(120文字以内)</v>
      </c>
      <c r="H1749" s="2">
        <v>225</v>
      </c>
      <c r="I1749" s="2">
        <v>207</v>
      </c>
      <c r="K1749" s="2">
        <v>120</v>
      </c>
      <c r="L1749" s="2" t="s">
        <v>30</v>
      </c>
      <c r="M1749" s="2" t="s">
        <v>476</v>
      </c>
      <c r="N1749" s="2" t="s">
        <v>479</v>
      </c>
      <c r="O1749" s="2" t="s">
        <v>520</v>
      </c>
      <c r="Q1749" s="1"/>
      <c r="S1749" s="9"/>
      <c r="T1749" s="10"/>
      <c r="U1749" s="8"/>
      <c r="W1749" s="2" t="s">
        <v>468</v>
      </c>
      <c r="X1749" s="45" t="str" cm="1">
        <f t="array" ref="X1749">IF(X1566="TRUE",IF(AND(C1746&lt;&gt;1,C1747:C1752="",S1746:U1752=""), "FALSE","TRUE"),"FALSE")</f>
        <v>FALSE</v>
      </c>
      <c r="Z1749" s="1"/>
    </row>
    <row r="1750" spans="2:26" hidden="1" outlineLevel="1" x14ac:dyDescent="0.4">
      <c r="B1750" s="7" t="s">
        <v>528</v>
      </c>
      <c r="C1750" s="8"/>
      <c r="D1750" s="31"/>
      <c r="E1750" s="2" t="s">
        <v>529</v>
      </c>
      <c r="F1750" s="2" t="str">
        <f>IF(OR($C$87="治験計画届", $C$87="治験計画変更届"), "^$","^.{1,120}$|^$")</f>
        <v>^.{1,120}$|^$</v>
      </c>
      <c r="G1750" s="2" t="str">
        <f t="shared" ref="G1750:G1752" si="84">IF(F1750="^$", "入力しないでください","入力してください(120文字以内)")</f>
        <v>入力してください(120文字以内)</v>
      </c>
      <c r="H1750" s="2">
        <v>225</v>
      </c>
      <c r="I1750" s="2">
        <v>207</v>
      </c>
      <c r="K1750" s="2">
        <v>120</v>
      </c>
      <c r="L1750" s="2" t="s">
        <v>30</v>
      </c>
      <c r="M1750" s="2" t="s">
        <v>476</v>
      </c>
      <c r="N1750" s="2" t="s">
        <v>479</v>
      </c>
      <c r="O1750" s="2" t="s">
        <v>520</v>
      </c>
      <c r="Q1750" s="1"/>
      <c r="S1750" s="9"/>
      <c r="T1750" s="10"/>
      <c r="U1750" s="8"/>
      <c r="W1750" s="2" t="s">
        <v>468</v>
      </c>
      <c r="X1750" s="45" t="str" cm="1">
        <f t="array" ref="X1750">IF(X1566="TRUE",IF(AND(C1746&lt;&gt;1,C1747:C1752="",S1746:U1752=""), "FALSE","TRUE"),"FALSE")</f>
        <v>FALSE</v>
      </c>
      <c r="Z1750" s="1"/>
    </row>
    <row r="1751" spans="2:26" hidden="1" outlineLevel="1" x14ac:dyDescent="0.4">
      <c r="B1751" s="7" t="s">
        <v>530</v>
      </c>
      <c r="C1751" s="8"/>
      <c r="D1751" s="31"/>
      <c r="E1751" s="2" t="s">
        <v>566</v>
      </c>
      <c r="F1751" s="2" t="str">
        <f>IF(OR($C$87="治験計画届", $C$87="治験計画変更届"), "^$","^.{1,120}$|^$")</f>
        <v>^.{1,120}$|^$</v>
      </c>
      <c r="G1751" s="2" t="str">
        <f t="shared" si="84"/>
        <v>入力してください(120文字以内)</v>
      </c>
      <c r="H1751" s="2">
        <v>225</v>
      </c>
      <c r="I1751" s="2">
        <v>207</v>
      </c>
      <c r="K1751" s="2">
        <v>120</v>
      </c>
      <c r="L1751" s="2" t="s">
        <v>30</v>
      </c>
      <c r="M1751" s="2" t="s">
        <v>476</v>
      </c>
      <c r="N1751" s="2" t="s">
        <v>479</v>
      </c>
      <c r="O1751" s="2" t="s">
        <v>520</v>
      </c>
      <c r="Q1751" s="1"/>
      <c r="S1751" s="9"/>
      <c r="T1751" s="10"/>
      <c r="U1751" s="8"/>
      <c r="W1751" s="2" t="s">
        <v>468</v>
      </c>
      <c r="X1751" s="45" t="str" cm="1">
        <f t="array" ref="X1751">IF(X1566="TRUE",IF(AND(C1746&lt;&gt;1,C1747:C1752="",S1746:U1752=""), "FALSE","TRUE"),"FALSE")</f>
        <v>FALSE</v>
      </c>
      <c r="Z1751" s="1"/>
    </row>
    <row r="1752" spans="2:26" hidden="1" outlineLevel="1" x14ac:dyDescent="0.4">
      <c r="B1752" s="7" t="s">
        <v>532</v>
      </c>
      <c r="C1752" s="8"/>
      <c r="D1752" s="31"/>
      <c r="E1752" s="2" t="s">
        <v>533</v>
      </c>
      <c r="F1752" s="2" t="str">
        <f>IF(OR($C$87="治験計画届", $C$87="治験計画変更届"), "^$","^.{1,120}$|^$")</f>
        <v>^.{1,120}$|^$</v>
      </c>
      <c r="G1752" s="2" t="str">
        <f t="shared" si="84"/>
        <v>入力してください(120文字以内)</v>
      </c>
      <c r="H1752" s="2">
        <v>225</v>
      </c>
      <c r="I1752" s="2">
        <v>207</v>
      </c>
      <c r="K1752" s="2">
        <v>120</v>
      </c>
      <c r="L1752" s="2" t="s">
        <v>30</v>
      </c>
      <c r="M1752" s="2" t="s">
        <v>476</v>
      </c>
      <c r="N1752" s="2" t="s">
        <v>479</v>
      </c>
      <c r="O1752" s="2" t="s">
        <v>520</v>
      </c>
      <c r="Q1752" s="1"/>
      <c r="S1752" s="9"/>
      <c r="T1752" s="10"/>
      <c r="U1752" s="8"/>
      <c r="W1752" s="2" t="s">
        <v>468</v>
      </c>
      <c r="X1752" s="45" t="str" cm="1">
        <f t="array" ref="X1752">IF(X1566="TRUE",IF(AND(C1746&lt;&gt;1,C1747:C1752="",S1746:U1752=""), "FALSE","TRUE"),"FALSE")</f>
        <v>FALSE</v>
      </c>
      <c r="Z1752" s="1"/>
    </row>
    <row r="1753" spans="2:26" hidden="1" outlineLevel="1" x14ac:dyDescent="0.4">
      <c r="B1753" s="7" t="s">
        <v>134</v>
      </c>
      <c r="C1753" s="5">
        <v>16</v>
      </c>
      <c r="D1753" s="30"/>
      <c r="E1753" s="2" t="s">
        <v>392</v>
      </c>
      <c r="F1753" s="2" t="s">
        <v>102</v>
      </c>
      <c r="G1753" s="2" t="s">
        <v>103</v>
      </c>
      <c r="H1753" s="2">
        <v>225</v>
      </c>
      <c r="I1753" s="2">
        <v>207</v>
      </c>
      <c r="K1753" s="2">
        <v>3</v>
      </c>
      <c r="L1753" s="2" t="s">
        <v>136</v>
      </c>
      <c r="M1753" s="2" t="s">
        <v>476</v>
      </c>
      <c r="N1753" s="2" t="s">
        <v>479</v>
      </c>
      <c r="O1753" s="2" t="s">
        <v>520</v>
      </c>
      <c r="Q1753" s="1"/>
      <c r="S1753" s="9"/>
      <c r="T1753" s="10"/>
      <c r="U1753" s="8"/>
      <c r="V1753" s="2" t="s">
        <v>105</v>
      </c>
      <c r="W1753" s="2" t="s">
        <v>561</v>
      </c>
      <c r="X1753" s="45" t="str" cm="1">
        <f t="array" ref="X1753">IF(X1566="TRUE",IF(AND(C1753&lt;&gt;1,C1754:C1759="",S1753:U1759=""), "FALSE","TRUE"),"FALSE")</f>
        <v>FALSE</v>
      </c>
      <c r="Z1753" s="1"/>
    </row>
    <row r="1754" spans="2:26" hidden="1" outlineLevel="1" x14ac:dyDescent="0.4">
      <c r="B1754" s="7" t="s">
        <v>522</v>
      </c>
      <c r="C1754" s="8"/>
      <c r="D1754" s="31"/>
      <c r="E1754" s="2" t="s">
        <v>523</v>
      </c>
      <c r="F1754" s="2" t="s">
        <v>485</v>
      </c>
      <c r="G1754" s="2" t="s">
        <v>369</v>
      </c>
      <c r="H1754" s="2">
        <v>225</v>
      </c>
      <c r="I1754" s="2">
        <v>207</v>
      </c>
      <c r="K1754" s="2">
        <v>240</v>
      </c>
      <c r="L1754" s="2" t="s">
        <v>30</v>
      </c>
      <c r="M1754" s="2" t="s">
        <v>476</v>
      </c>
      <c r="N1754" s="2" t="s">
        <v>479</v>
      </c>
      <c r="O1754" s="2" t="s">
        <v>520</v>
      </c>
      <c r="Q1754" s="1"/>
      <c r="S1754" s="9"/>
      <c r="T1754" s="10"/>
      <c r="U1754" s="8"/>
      <c r="W1754" s="2" t="s">
        <v>465</v>
      </c>
      <c r="X1754" s="45" t="str" cm="1">
        <f t="array" ref="X1754">IF(X1566="TRUE",IF(AND(C1753&lt;&gt;1,C1754:C1759="",S1753:U1759=""), "FALSE","TRUE"),"FALSE")</f>
        <v>FALSE</v>
      </c>
      <c r="Z1754" s="1"/>
    </row>
    <row r="1755" spans="2:26" hidden="1" outlineLevel="1" x14ac:dyDescent="0.4">
      <c r="B1755" s="7" t="s">
        <v>524</v>
      </c>
      <c r="C1755" s="8"/>
      <c r="D1755" s="31"/>
      <c r="E1755" s="2" t="s">
        <v>525</v>
      </c>
      <c r="F1755" s="2" t="s">
        <v>114</v>
      </c>
      <c r="G1755" s="2" t="s">
        <v>115</v>
      </c>
      <c r="H1755" s="2">
        <v>225</v>
      </c>
      <c r="I1755" s="2">
        <v>207</v>
      </c>
      <c r="K1755" s="2">
        <v>120</v>
      </c>
      <c r="L1755" s="2" t="s">
        <v>30</v>
      </c>
      <c r="M1755" s="2" t="s">
        <v>476</v>
      </c>
      <c r="N1755" s="2" t="s">
        <v>479</v>
      </c>
      <c r="O1755" s="2" t="s">
        <v>520</v>
      </c>
      <c r="Q1755" s="1"/>
      <c r="S1755" s="9"/>
      <c r="T1755" s="10"/>
      <c r="U1755" s="8"/>
      <c r="W1755" s="2" t="s">
        <v>468</v>
      </c>
      <c r="X1755" s="45" t="str" cm="1">
        <f t="array" ref="X1755">IF(X1566="TRUE",IF(AND(C1753&lt;&gt;1,C1754:C1759="",S1753:U1759=""), "FALSE","TRUE"),"FALSE")</f>
        <v>FALSE</v>
      </c>
      <c r="Z1755" s="1"/>
    </row>
    <row r="1756" spans="2:26" hidden="1" outlineLevel="1" x14ac:dyDescent="0.4">
      <c r="B1756" s="7" t="s">
        <v>526</v>
      </c>
      <c r="C1756" s="8"/>
      <c r="D1756" s="31"/>
      <c r="E1756" s="2" t="s">
        <v>527</v>
      </c>
      <c r="F1756" s="2" t="str">
        <f>IF(OR($C$87="治験計画届", $C$87="治験計画変更届"), "^$","^.{1,120}$|^$")</f>
        <v>^.{1,120}$|^$</v>
      </c>
      <c r="G1756" s="2" t="str">
        <f>IF(F1756="^$", "入力しないでください","入力してください(120文字以内)")</f>
        <v>入力してください(120文字以内)</v>
      </c>
      <c r="H1756" s="2">
        <v>225</v>
      </c>
      <c r="I1756" s="2">
        <v>207</v>
      </c>
      <c r="K1756" s="2">
        <v>120</v>
      </c>
      <c r="L1756" s="2" t="s">
        <v>30</v>
      </c>
      <c r="M1756" s="2" t="s">
        <v>476</v>
      </c>
      <c r="N1756" s="2" t="s">
        <v>479</v>
      </c>
      <c r="O1756" s="2" t="s">
        <v>520</v>
      </c>
      <c r="Q1756" s="1"/>
      <c r="S1756" s="9"/>
      <c r="T1756" s="10"/>
      <c r="U1756" s="8"/>
      <c r="W1756" s="2" t="s">
        <v>468</v>
      </c>
      <c r="X1756" s="45" t="str" cm="1">
        <f t="array" ref="X1756">IF(X1566="TRUE",IF(AND(C1753&lt;&gt;1,C1754:C1759="",S1753:U1759=""), "FALSE","TRUE"),"FALSE")</f>
        <v>FALSE</v>
      </c>
      <c r="Z1756" s="1"/>
    </row>
    <row r="1757" spans="2:26" hidden="1" outlineLevel="1" x14ac:dyDescent="0.4">
      <c r="B1757" s="7" t="s">
        <v>528</v>
      </c>
      <c r="C1757" s="8"/>
      <c r="D1757" s="31"/>
      <c r="E1757" s="2" t="s">
        <v>529</v>
      </c>
      <c r="F1757" s="2" t="str">
        <f>IF(OR($C$87="治験計画届", $C$87="治験計画変更届"), "^$","^.{1,120}$|^$")</f>
        <v>^.{1,120}$|^$</v>
      </c>
      <c r="G1757" s="2" t="str">
        <f t="shared" ref="G1757:G1759" si="85">IF(F1757="^$", "入力しないでください","入力してください(120文字以内)")</f>
        <v>入力してください(120文字以内)</v>
      </c>
      <c r="H1757" s="2">
        <v>225</v>
      </c>
      <c r="I1757" s="2">
        <v>207</v>
      </c>
      <c r="K1757" s="2">
        <v>120</v>
      </c>
      <c r="L1757" s="2" t="s">
        <v>30</v>
      </c>
      <c r="M1757" s="2" t="s">
        <v>476</v>
      </c>
      <c r="N1757" s="2" t="s">
        <v>479</v>
      </c>
      <c r="O1757" s="2" t="s">
        <v>520</v>
      </c>
      <c r="Q1757" s="1"/>
      <c r="S1757" s="9"/>
      <c r="T1757" s="10"/>
      <c r="U1757" s="8"/>
      <c r="W1757" s="2" t="s">
        <v>468</v>
      </c>
      <c r="X1757" s="45" t="str" cm="1">
        <f t="array" ref="X1757">IF(X1566="TRUE",IF(AND(C1753&lt;&gt;1,C1754:C1759="",S1753:U1759=""), "FALSE","TRUE"),"FALSE")</f>
        <v>FALSE</v>
      </c>
      <c r="Z1757" s="1"/>
    </row>
    <row r="1758" spans="2:26" hidden="1" outlineLevel="1" x14ac:dyDescent="0.4">
      <c r="B1758" s="7" t="s">
        <v>530</v>
      </c>
      <c r="C1758" s="8"/>
      <c r="D1758" s="31"/>
      <c r="E1758" s="2" t="s">
        <v>566</v>
      </c>
      <c r="F1758" s="2" t="str">
        <f>IF(OR($C$87="治験計画届", $C$87="治験計画変更届"), "^$","^.{1,120}$|^$")</f>
        <v>^.{1,120}$|^$</v>
      </c>
      <c r="G1758" s="2" t="str">
        <f t="shared" si="85"/>
        <v>入力してください(120文字以内)</v>
      </c>
      <c r="H1758" s="2">
        <v>225</v>
      </c>
      <c r="I1758" s="2">
        <v>207</v>
      </c>
      <c r="K1758" s="2">
        <v>120</v>
      </c>
      <c r="L1758" s="2" t="s">
        <v>30</v>
      </c>
      <c r="M1758" s="2" t="s">
        <v>476</v>
      </c>
      <c r="N1758" s="2" t="s">
        <v>479</v>
      </c>
      <c r="O1758" s="2" t="s">
        <v>520</v>
      </c>
      <c r="Q1758" s="1"/>
      <c r="S1758" s="9"/>
      <c r="T1758" s="10"/>
      <c r="U1758" s="8"/>
      <c r="W1758" s="2" t="s">
        <v>468</v>
      </c>
      <c r="X1758" s="45" t="str" cm="1">
        <f t="array" ref="X1758">IF(X1566="TRUE",IF(AND(C1753&lt;&gt;1,C1754:C1759="",S1753:U1759=""), "FALSE","TRUE"),"FALSE")</f>
        <v>FALSE</v>
      </c>
      <c r="Z1758" s="1"/>
    </row>
    <row r="1759" spans="2:26" hidden="1" outlineLevel="1" x14ac:dyDescent="0.4">
      <c r="B1759" s="7" t="s">
        <v>532</v>
      </c>
      <c r="C1759" s="8"/>
      <c r="D1759" s="31"/>
      <c r="E1759" s="2" t="s">
        <v>533</v>
      </c>
      <c r="F1759" s="2" t="str">
        <f>IF(OR($C$87="治験計画届", $C$87="治験計画変更届"), "^$","^.{1,120}$|^$")</f>
        <v>^.{1,120}$|^$</v>
      </c>
      <c r="G1759" s="2" t="str">
        <f t="shared" si="85"/>
        <v>入力してください(120文字以内)</v>
      </c>
      <c r="H1759" s="2">
        <v>225</v>
      </c>
      <c r="I1759" s="2">
        <v>207</v>
      </c>
      <c r="K1759" s="2">
        <v>120</v>
      </c>
      <c r="L1759" s="2" t="s">
        <v>30</v>
      </c>
      <c r="M1759" s="2" t="s">
        <v>476</v>
      </c>
      <c r="N1759" s="2" t="s">
        <v>479</v>
      </c>
      <c r="O1759" s="2" t="s">
        <v>520</v>
      </c>
      <c r="Q1759" s="1"/>
      <c r="S1759" s="9"/>
      <c r="T1759" s="10"/>
      <c r="U1759" s="8"/>
      <c r="W1759" s="2" t="s">
        <v>468</v>
      </c>
      <c r="X1759" s="45" t="str" cm="1">
        <f t="array" ref="X1759">IF(X1566="TRUE",IF(AND(C1753&lt;&gt;1,C1754:C1759="",S1753:U1759=""), "FALSE","TRUE"),"FALSE")</f>
        <v>FALSE</v>
      </c>
      <c r="Z1759" s="1"/>
    </row>
    <row r="1760" spans="2:26" hidden="1" outlineLevel="1" x14ac:dyDescent="0.4">
      <c r="B1760" s="7" t="s">
        <v>134</v>
      </c>
      <c r="C1760" s="5">
        <v>17</v>
      </c>
      <c r="D1760" s="30"/>
      <c r="E1760" s="2" t="s">
        <v>392</v>
      </c>
      <c r="F1760" s="2" t="s">
        <v>102</v>
      </c>
      <c r="G1760" s="2" t="s">
        <v>103</v>
      </c>
      <c r="H1760" s="2">
        <v>225</v>
      </c>
      <c r="I1760" s="2">
        <v>207</v>
      </c>
      <c r="K1760" s="2">
        <v>3</v>
      </c>
      <c r="L1760" s="2" t="s">
        <v>136</v>
      </c>
      <c r="M1760" s="2" t="s">
        <v>476</v>
      </c>
      <c r="N1760" s="2" t="s">
        <v>479</v>
      </c>
      <c r="O1760" s="2" t="s">
        <v>520</v>
      </c>
      <c r="Q1760" s="1"/>
      <c r="S1760" s="9"/>
      <c r="T1760" s="10"/>
      <c r="U1760" s="8"/>
      <c r="V1760" s="2" t="s">
        <v>105</v>
      </c>
      <c r="W1760" s="2" t="s">
        <v>561</v>
      </c>
      <c r="X1760" s="45" t="str" cm="1">
        <f t="array" ref="X1760">IF(X1566="TRUE",IF(AND(C1760&lt;&gt;1,C1761:C1766="",S1760:U1766=""), "FALSE","TRUE"),"FALSE")</f>
        <v>FALSE</v>
      </c>
      <c r="Z1760" s="1"/>
    </row>
    <row r="1761" spans="2:26" hidden="1" outlineLevel="1" x14ac:dyDescent="0.4">
      <c r="B1761" s="7" t="s">
        <v>522</v>
      </c>
      <c r="C1761" s="8"/>
      <c r="D1761" s="31"/>
      <c r="E1761" s="2" t="s">
        <v>523</v>
      </c>
      <c r="F1761" s="2" t="s">
        <v>485</v>
      </c>
      <c r="G1761" s="2" t="s">
        <v>369</v>
      </c>
      <c r="H1761" s="2">
        <v>225</v>
      </c>
      <c r="I1761" s="2">
        <v>207</v>
      </c>
      <c r="K1761" s="2">
        <v>240</v>
      </c>
      <c r="L1761" s="2" t="s">
        <v>30</v>
      </c>
      <c r="M1761" s="2" t="s">
        <v>476</v>
      </c>
      <c r="N1761" s="2" t="s">
        <v>479</v>
      </c>
      <c r="O1761" s="2" t="s">
        <v>520</v>
      </c>
      <c r="Q1761" s="1"/>
      <c r="S1761" s="9"/>
      <c r="T1761" s="10"/>
      <c r="U1761" s="8"/>
      <c r="W1761" s="2" t="s">
        <v>465</v>
      </c>
      <c r="X1761" s="45" t="str" cm="1">
        <f t="array" ref="X1761">IF(X1566="TRUE",IF(AND(C1760&lt;&gt;1,C1761:C1766="",S1760:U1766=""), "FALSE","TRUE"),"FALSE")</f>
        <v>FALSE</v>
      </c>
      <c r="Z1761" s="1"/>
    </row>
    <row r="1762" spans="2:26" hidden="1" outlineLevel="1" x14ac:dyDescent="0.4">
      <c r="B1762" s="7" t="s">
        <v>524</v>
      </c>
      <c r="C1762" s="8"/>
      <c r="D1762" s="31"/>
      <c r="E1762" s="2" t="s">
        <v>525</v>
      </c>
      <c r="F1762" s="2" t="s">
        <v>114</v>
      </c>
      <c r="G1762" s="2" t="s">
        <v>115</v>
      </c>
      <c r="H1762" s="2">
        <v>225</v>
      </c>
      <c r="I1762" s="2">
        <v>207</v>
      </c>
      <c r="K1762" s="2">
        <v>120</v>
      </c>
      <c r="L1762" s="2" t="s">
        <v>30</v>
      </c>
      <c r="M1762" s="2" t="s">
        <v>476</v>
      </c>
      <c r="N1762" s="2" t="s">
        <v>479</v>
      </c>
      <c r="O1762" s="2" t="s">
        <v>520</v>
      </c>
      <c r="Q1762" s="1"/>
      <c r="S1762" s="9"/>
      <c r="T1762" s="10"/>
      <c r="U1762" s="8"/>
      <c r="W1762" s="2" t="s">
        <v>468</v>
      </c>
      <c r="X1762" s="45" t="str" cm="1">
        <f t="array" ref="X1762">IF(X1566="TRUE",IF(AND(C1760&lt;&gt;1,C1761:C1766="",S1760:U1766=""), "FALSE","TRUE"),"FALSE")</f>
        <v>FALSE</v>
      </c>
      <c r="Z1762" s="1"/>
    </row>
    <row r="1763" spans="2:26" hidden="1" outlineLevel="1" x14ac:dyDescent="0.4">
      <c r="B1763" s="7" t="s">
        <v>526</v>
      </c>
      <c r="C1763" s="8"/>
      <c r="D1763" s="31"/>
      <c r="E1763" s="2" t="s">
        <v>527</v>
      </c>
      <c r="F1763" s="2" t="str">
        <f>IF(OR($C$87="治験計画届", $C$87="治験計画変更届"), "^$","^.{1,120}$|^$")</f>
        <v>^.{1,120}$|^$</v>
      </c>
      <c r="G1763" s="2" t="str">
        <f>IF(F1763="^$", "入力しないでください","入力してください(120文字以内)")</f>
        <v>入力してください(120文字以内)</v>
      </c>
      <c r="H1763" s="2">
        <v>225</v>
      </c>
      <c r="I1763" s="2">
        <v>207</v>
      </c>
      <c r="K1763" s="2">
        <v>120</v>
      </c>
      <c r="L1763" s="2" t="s">
        <v>30</v>
      </c>
      <c r="M1763" s="2" t="s">
        <v>476</v>
      </c>
      <c r="N1763" s="2" t="s">
        <v>479</v>
      </c>
      <c r="O1763" s="2" t="s">
        <v>520</v>
      </c>
      <c r="Q1763" s="1"/>
      <c r="S1763" s="9"/>
      <c r="T1763" s="10"/>
      <c r="U1763" s="8"/>
      <c r="W1763" s="2" t="s">
        <v>468</v>
      </c>
      <c r="X1763" s="45" t="str" cm="1">
        <f t="array" ref="X1763">IF(X1566="TRUE",IF(AND(C1760&lt;&gt;1,C1761:C1766="",S1760:U1766=""), "FALSE","TRUE"),"FALSE")</f>
        <v>FALSE</v>
      </c>
      <c r="Z1763" s="1"/>
    </row>
    <row r="1764" spans="2:26" hidden="1" outlineLevel="1" x14ac:dyDescent="0.4">
      <c r="B1764" s="7" t="s">
        <v>528</v>
      </c>
      <c r="C1764" s="8"/>
      <c r="D1764" s="31"/>
      <c r="E1764" s="2" t="s">
        <v>529</v>
      </c>
      <c r="F1764" s="2" t="str">
        <f>IF(OR($C$87="治験計画届", $C$87="治験計画変更届"), "^$","^.{1,120}$|^$")</f>
        <v>^.{1,120}$|^$</v>
      </c>
      <c r="G1764" s="2" t="str">
        <f t="shared" ref="G1764:G1766" si="86">IF(F1764="^$", "入力しないでください","入力してください(120文字以内)")</f>
        <v>入力してください(120文字以内)</v>
      </c>
      <c r="H1764" s="2">
        <v>225</v>
      </c>
      <c r="I1764" s="2">
        <v>207</v>
      </c>
      <c r="K1764" s="2">
        <v>120</v>
      </c>
      <c r="L1764" s="2" t="s">
        <v>30</v>
      </c>
      <c r="M1764" s="2" t="s">
        <v>476</v>
      </c>
      <c r="N1764" s="2" t="s">
        <v>479</v>
      </c>
      <c r="O1764" s="2" t="s">
        <v>520</v>
      </c>
      <c r="Q1764" s="1"/>
      <c r="S1764" s="9"/>
      <c r="T1764" s="10"/>
      <c r="U1764" s="8"/>
      <c r="W1764" s="2" t="s">
        <v>468</v>
      </c>
      <c r="X1764" s="45" t="str" cm="1">
        <f t="array" ref="X1764">IF(X1566="TRUE",IF(AND(C1760&lt;&gt;1,C1761:C1766="",S1760:U1766=""), "FALSE","TRUE"),"FALSE")</f>
        <v>FALSE</v>
      </c>
      <c r="Z1764" s="1"/>
    </row>
    <row r="1765" spans="2:26" hidden="1" outlineLevel="1" x14ac:dyDescent="0.4">
      <c r="B1765" s="7" t="s">
        <v>530</v>
      </c>
      <c r="C1765" s="8"/>
      <c r="D1765" s="31"/>
      <c r="E1765" s="2" t="s">
        <v>566</v>
      </c>
      <c r="F1765" s="2" t="str">
        <f>IF(OR($C$87="治験計画届", $C$87="治験計画変更届"), "^$","^.{1,120}$|^$")</f>
        <v>^.{1,120}$|^$</v>
      </c>
      <c r="G1765" s="2" t="str">
        <f t="shared" si="86"/>
        <v>入力してください(120文字以内)</v>
      </c>
      <c r="H1765" s="2">
        <v>225</v>
      </c>
      <c r="I1765" s="2">
        <v>207</v>
      </c>
      <c r="K1765" s="2">
        <v>120</v>
      </c>
      <c r="L1765" s="2" t="s">
        <v>30</v>
      </c>
      <c r="M1765" s="2" t="s">
        <v>476</v>
      </c>
      <c r="N1765" s="2" t="s">
        <v>479</v>
      </c>
      <c r="O1765" s="2" t="s">
        <v>520</v>
      </c>
      <c r="Q1765" s="1"/>
      <c r="S1765" s="9"/>
      <c r="T1765" s="10"/>
      <c r="U1765" s="8"/>
      <c r="W1765" s="2" t="s">
        <v>468</v>
      </c>
      <c r="X1765" s="45" t="str" cm="1">
        <f t="array" ref="X1765">IF(X1566="TRUE",IF(AND(C1760&lt;&gt;1,C1761:C1766="",S1760:U1766=""), "FALSE","TRUE"),"FALSE")</f>
        <v>FALSE</v>
      </c>
      <c r="Z1765" s="1"/>
    </row>
    <row r="1766" spans="2:26" hidden="1" outlineLevel="1" x14ac:dyDescent="0.4">
      <c r="B1766" s="7" t="s">
        <v>532</v>
      </c>
      <c r="C1766" s="8"/>
      <c r="D1766" s="31"/>
      <c r="E1766" s="2" t="s">
        <v>533</v>
      </c>
      <c r="F1766" s="2" t="str">
        <f>IF(OR($C$87="治験計画届", $C$87="治験計画変更届"), "^$","^.{1,120}$|^$")</f>
        <v>^.{1,120}$|^$</v>
      </c>
      <c r="G1766" s="2" t="str">
        <f t="shared" si="86"/>
        <v>入力してください(120文字以内)</v>
      </c>
      <c r="H1766" s="2">
        <v>225</v>
      </c>
      <c r="I1766" s="2">
        <v>207</v>
      </c>
      <c r="K1766" s="2">
        <v>120</v>
      </c>
      <c r="L1766" s="2" t="s">
        <v>30</v>
      </c>
      <c r="M1766" s="2" t="s">
        <v>476</v>
      </c>
      <c r="N1766" s="2" t="s">
        <v>479</v>
      </c>
      <c r="O1766" s="2" t="s">
        <v>520</v>
      </c>
      <c r="Q1766" s="1"/>
      <c r="S1766" s="9"/>
      <c r="T1766" s="10"/>
      <c r="U1766" s="8"/>
      <c r="W1766" s="2" t="s">
        <v>468</v>
      </c>
      <c r="X1766" s="45" t="str" cm="1">
        <f t="array" ref="X1766">IF(X1566="TRUE",IF(AND(C1760&lt;&gt;1,C1761:C1766="",S1760:U1766=""), "FALSE","TRUE"),"FALSE")</f>
        <v>FALSE</v>
      </c>
      <c r="Z1766" s="1"/>
    </row>
    <row r="1767" spans="2:26" hidden="1" outlineLevel="1" x14ac:dyDescent="0.4">
      <c r="B1767" s="7" t="s">
        <v>134</v>
      </c>
      <c r="C1767" s="5">
        <v>18</v>
      </c>
      <c r="D1767" s="30"/>
      <c r="E1767" s="2" t="s">
        <v>392</v>
      </c>
      <c r="F1767" s="2" t="s">
        <v>102</v>
      </c>
      <c r="G1767" s="2" t="s">
        <v>103</v>
      </c>
      <c r="H1767" s="2">
        <v>225</v>
      </c>
      <c r="I1767" s="2">
        <v>207</v>
      </c>
      <c r="K1767" s="2">
        <v>3</v>
      </c>
      <c r="L1767" s="2" t="s">
        <v>136</v>
      </c>
      <c r="M1767" s="2" t="s">
        <v>476</v>
      </c>
      <c r="N1767" s="2" t="s">
        <v>479</v>
      </c>
      <c r="O1767" s="2" t="s">
        <v>520</v>
      </c>
      <c r="Q1767" s="1"/>
      <c r="S1767" s="9"/>
      <c r="T1767" s="10"/>
      <c r="U1767" s="8"/>
      <c r="V1767" s="2" t="s">
        <v>105</v>
      </c>
      <c r="W1767" s="2" t="s">
        <v>561</v>
      </c>
      <c r="X1767" s="45" t="str" cm="1">
        <f t="array" ref="X1767">IF(X1566="TRUE",IF(AND(C1767&lt;&gt;1,C1768:C1773="",S1767:U1773=""), "FALSE","TRUE"),"FALSE")</f>
        <v>FALSE</v>
      </c>
      <c r="Z1767" s="1"/>
    </row>
    <row r="1768" spans="2:26" hidden="1" outlineLevel="1" x14ac:dyDescent="0.4">
      <c r="B1768" s="7" t="s">
        <v>522</v>
      </c>
      <c r="C1768" s="8"/>
      <c r="D1768" s="31"/>
      <c r="E1768" s="2" t="s">
        <v>523</v>
      </c>
      <c r="F1768" s="2" t="s">
        <v>485</v>
      </c>
      <c r="G1768" s="2" t="s">
        <v>369</v>
      </c>
      <c r="H1768" s="2">
        <v>225</v>
      </c>
      <c r="I1768" s="2">
        <v>207</v>
      </c>
      <c r="K1768" s="2">
        <v>240</v>
      </c>
      <c r="L1768" s="2" t="s">
        <v>30</v>
      </c>
      <c r="M1768" s="2" t="s">
        <v>476</v>
      </c>
      <c r="N1768" s="2" t="s">
        <v>479</v>
      </c>
      <c r="O1768" s="2" t="s">
        <v>520</v>
      </c>
      <c r="Q1768" s="1"/>
      <c r="S1768" s="9"/>
      <c r="T1768" s="10"/>
      <c r="U1768" s="8"/>
      <c r="W1768" s="2" t="s">
        <v>465</v>
      </c>
      <c r="X1768" s="45" t="str" cm="1">
        <f t="array" ref="X1768">IF(X1566="TRUE",IF(AND(C1767&lt;&gt;1,C1768:C1773="",S1767:U1773=""), "FALSE","TRUE"),"FALSE")</f>
        <v>FALSE</v>
      </c>
      <c r="Z1768" s="1"/>
    </row>
    <row r="1769" spans="2:26" hidden="1" outlineLevel="1" x14ac:dyDescent="0.4">
      <c r="B1769" s="7" t="s">
        <v>524</v>
      </c>
      <c r="C1769" s="8"/>
      <c r="D1769" s="31"/>
      <c r="E1769" s="2" t="s">
        <v>525</v>
      </c>
      <c r="F1769" s="2" t="s">
        <v>114</v>
      </c>
      <c r="G1769" s="2" t="s">
        <v>115</v>
      </c>
      <c r="H1769" s="2">
        <v>225</v>
      </c>
      <c r="I1769" s="2">
        <v>207</v>
      </c>
      <c r="K1769" s="2">
        <v>120</v>
      </c>
      <c r="L1769" s="2" t="s">
        <v>30</v>
      </c>
      <c r="M1769" s="2" t="s">
        <v>476</v>
      </c>
      <c r="N1769" s="2" t="s">
        <v>479</v>
      </c>
      <c r="O1769" s="2" t="s">
        <v>520</v>
      </c>
      <c r="Q1769" s="1"/>
      <c r="S1769" s="9"/>
      <c r="T1769" s="10"/>
      <c r="U1769" s="8"/>
      <c r="W1769" s="2" t="s">
        <v>468</v>
      </c>
      <c r="X1769" s="45" t="str" cm="1">
        <f t="array" ref="X1769">IF(X1566="TRUE",IF(AND(C1767&lt;&gt;1,C1768:C1773="",S1767:U1773=""), "FALSE","TRUE"),"FALSE")</f>
        <v>FALSE</v>
      </c>
      <c r="Z1769" s="1"/>
    </row>
    <row r="1770" spans="2:26" hidden="1" outlineLevel="1" x14ac:dyDescent="0.4">
      <c r="B1770" s="7" t="s">
        <v>526</v>
      </c>
      <c r="C1770" s="8"/>
      <c r="D1770" s="31"/>
      <c r="E1770" s="2" t="s">
        <v>527</v>
      </c>
      <c r="F1770" s="2" t="str">
        <f>IF(OR($C$87="治験計画届", $C$87="治験計画変更届"), "^$","^.{1,120}$|^$")</f>
        <v>^.{1,120}$|^$</v>
      </c>
      <c r="G1770" s="2" t="str">
        <f>IF(F1770="^$", "入力しないでください","入力してください(120文字以内)")</f>
        <v>入力してください(120文字以内)</v>
      </c>
      <c r="H1770" s="2">
        <v>225</v>
      </c>
      <c r="I1770" s="2">
        <v>207</v>
      </c>
      <c r="K1770" s="2">
        <v>120</v>
      </c>
      <c r="L1770" s="2" t="s">
        <v>30</v>
      </c>
      <c r="M1770" s="2" t="s">
        <v>476</v>
      </c>
      <c r="N1770" s="2" t="s">
        <v>479</v>
      </c>
      <c r="O1770" s="2" t="s">
        <v>520</v>
      </c>
      <c r="Q1770" s="1"/>
      <c r="S1770" s="9"/>
      <c r="T1770" s="10"/>
      <c r="U1770" s="8"/>
      <c r="W1770" s="2" t="s">
        <v>468</v>
      </c>
      <c r="X1770" s="45" t="str" cm="1">
        <f t="array" ref="X1770">IF(X1566="TRUE",IF(AND(C1767&lt;&gt;1,C1768:C1773="",S1767:U1773=""), "FALSE","TRUE"),"FALSE")</f>
        <v>FALSE</v>
      </c>
      <c r="Z1770" s="1"/>
    </row>
    <row r="1771" spans="2:26" hidden="1" outlineLevel="1" x14ac:dyDescent="0.4">
      <c r="B1771" s="7" t="s">
        <v>528</v>
      </c>
      <c r="C1771" s="8"/>
      <c r="D1771" s="31"/>
      <c r="E1771" s="2" t="s">
        <v>529</v>
      </c>
      <c r="F1771" s="2" t="str">
        <f>IF(OR($C$87="治験計画届", $C$87="治験計画変更届"), "^$","^.{1,120}$|^$")</f>
        <v>^.{1,120}$|^$</v>
      </c>
      <c r="G1771" s="2" t="str">
        <f t="shared" ref="G1771:G1773" si="87">IF(F1771="^$", "入力しないでください","入力してください(120文字以内)")</f>
        <v>入力してください(120文字以内)</v>
      </c>
      <c r="H1771" s="2">
        <v>225</v>
      </c>
      <c r="I1771" s="2">
        <v>207</v>
      </c>
      <c r="K1771" s="2">
        <v>120</v>
      </c>
      <c r="L1771" s="2" t="s">
        <v>30</v>
      </c>
      <c r="M1771" s="2" t="s">
        <v>476</v>
      </c>
      <c r="N1771" s="2" t="s">
        <v>479</v>
      </c>
      <c r="O1771" s="2" t="s">
        <v>520</v>
      </c>
      <c r="Q1771" s="1"/>
      <c r="S1771" s="9"/>
      <c r="T1771" s="10"/>
      <c r="U1771" s="8"/>
      <c r="W1771" s="2" t="s">
        <v>468</v>
      </c>
      <c r="X1771" s="45" t="str" cm="1">
        <f t="array" ref="X1771">IF(X1566="TRUE",IF(AND(C1767&lt;&gt;1,C1768:C1773="",S1767:U1773=""), "FALSE","TRUE"),"FALSE")</f>
        <v>FALSE</v>
      </c>
      <c r="Z1771" s="1"/>
    </row>
    <row r="1772" spans="2:26" hidden="1" outlineLevel="1" x14ac:dyDescent="0.4">
      <c r="B1772" s="7" t="s">
        <v>530</v>
      </c>
      <c r="C1772" s="8"/>
      <c r="D1772" s="31"/>
      <c r="E1772" s="2" t="s">
        <v>566</v>
      </c>
      <c r="F1772" s="2" t="str">
        <f>IF(OR($C$87="治験計画届", $C$87="治験計画変更届"), "^$","^.{1,120}$|^$")</f>
        <v>^.{1,120}$|^$</v>
      </c>
      <c r="G1772" s="2" t="str">
        <f t="shared" si="87"/>
        <v>入力してください(120文字以内)</v>
      </c>
      <c r="H1772" s="2">
        <v>225</v>
      </c>
      <c r="I1772" s="2">
        <v>207</v>
      </c>
      <c r="K1772" s="2">
        <v>120</v>
      </c>
      <c r="L1772" s="2" t="s">
        <v>30</v>
      </c>
      <c r="M1772" s="2" t="s">
        <v>476</v>
      </c>
      <c r="N1772" s="2" t="s">
        <v>479</v>
      </c>
      <c r="O1772" s="2" t="s">
        <v>520</v>
      </c>
      <c r="Q1772" s="1"/>
      <c r="S1772" s="9"/>
      <c r="T1772" s="10"/>
      <c r="U1772" s="8"/>
      <c r="W1772" s="2" t="s">
        <v>468</v>
      </c>
      <c r="X1772" s="45" t="str" cm="1">
        <f t="array" ref="X1772">IF(X1566="TRUE",IF(AND(C1767&lt;&gt;1,C1768:C1773="",S1767:U1773=""), "FALSE","TRUE"),"FALSE")</f>
        <v>FALSE</v>
      </c>
      <c r="Z1772" s="1"/>
    </row>
    <row r="1773" spans="2:26" hidden="1" outlineLevel="1" x14ac:dyDescent="0.4">
      <c r="B1773" s="7" t="s">
        <v>532</v>
      </c>
      <c r="C1773" s="8"/>
      <c r="D1773" s="31"/>
      <c r="E1773" s="2" t="s">
        <v>533</v>
      </c>
      <c r="F1773" s="2" t="str">
        <f>IF(OR($C$87="治験計画届", $C$87="治験計画変更届"), "^$","^.{1,120}$|^$")</f>
        <v>^.{1,120}$|^$</v>
      </c>
      <c r="G1773" s="2" t="str">
        <f t="shared" si="87"/>
        <v>入力してください(120文字以内)</v>
      </c>
      <c r="H1773" s="2">
        <v>225</v>
      </c>
      <c r="I1773" s="2">
        <v>207</v>
      </c>
      <c r="K1773" s="2">
        <v>120</v>
      </c>
      <c r="L1773" s="2" t="s">
        <v>30</v>
      </c>
      <c r="M1773" s="2" t="s">
        <v>476</v>
      </c>
      <c r="N1773" s="2" t="s">
        <v>479</v>
      </c>
      <c r="O1773" s="2" t="s">
        <v>520</v>
      </c>
      <c r="Q1773" s="1"/>
      <c r="S1773" s="9"/>
      <c r="T1773" s="10"/>
      <c r="U1773" s="8"/>
      <c r="W1773" s="2" t="s">
        <v>468</v>
      </c>
      <c r="X1773" s="45" t="str" cm="1">
        <f t="array" ref="X1773">IF(X1566="TRUE",IF(AND(C1767&lt;&gt;1,C1768:C1773="",S1767:U1773=""), "FALSE","TRUE"),"FALSE")</f>
        <v>FALSE</v>
      </c>
      <c r="Z1773" s="1"/>
    </row>
    <row r="1774" spans="2:26" hidden="1" outlineLevel="1" x14ac:dyDescent="0.4">
      <c r="B1774" s="7" t="s">
        <v>134</v>
      </c>
      <c r="C1774" s="5">
        <v>19</v>
      </c>
      <c r="D1774" s="30"/>
      <c r="E1774" s="2" t="s">
        <v>392</v>
      </c>
      <c r="F1774" s="2" t="s">
        <v>102</v>
      </c>
      <c r="G1774" s="2" t="s">
        <v>103</v>
      </c>
      <c r="H1774" s="2">
        <v>225</v>
      </c>
      <c r="I1774" s="2">
        <v>207</v>
      </c>
      <c r="K1774" s="2">
        <v>3</v>
      </c>
      <c r="L1774" s="2" t="s">
        <v>136</v>
      </c>
      <c r="M1774" s="2" t="s">
        <v>476</v>
      </c>
      <c r="N1774" s="2" t="s">
        <v>479</v>
      </c>
      <c r="O1774" s="2" t="s">
        <v>520</v>
      </c>
      <c r="Q1774" s="1"/>
      <c r="S1774" s="9"/>
      <c r="T1774" s="10"/>
      <c r="U1774" s="8"/>
      <c r="V1774" s="2" t="s">
        <v>105</v>
      </c>
      <c r="W1774" s="2" t="s">
        <v>561</v>
      </c>
      <c r="X1774" s="45" t="str" cm="1">
        <f t="array" ref="X1774">IF(X1566="TRUE",IF(AND(C1774&lt;&gt;1,C1775:C1780="",S1774:U1780=""), "FALSE","TRUE"),"FALSE")</f>
        <v>FALSE</v>
      </c>
      <c r="Z1774" s="1"/>
    </row>
    <row r="1775" spans="2:26" hidden="1" outlineLevel="1" x14ac:dyDescent="0.4">
      <c r="B1775" s="7" t="s">
        <v>522</v>
      </c>
      <c r="C1775" s="8"/>
      <c r="D1775" s="31"/>
      <c r="E1775" s="2" t="s">
        <v>523</v>
      </c>
      <c r="F1775" s="2" t="s">
        <v>485</v>
      </c>
      <c r="G1775" s="2" t="s">
        <v>369</v>
      </c>
      <c r="H1775" s="2">
        <v>225</v>
      </c>
      <c r="I1775" s="2">
        <v>207</v>
      </c>
      <c r="K1775" s="2">
        <v>240</v>
      </c>
      <c r="L1775" s="2" t="s">
        <v>30</v>
      </c>
      <c r="M1775" s="2" t="s">
        <v>476</v>
      </c>
      <c r="N1775" s="2" t="s">
        <v>479</v>
      </c>
      <c r="O1775" s="2" t="s">
        <v>520</v>
      </c>
      <c r="Q1775" s="1"/>
      <c r="S1775" s="9"/>
      <c r="T1775" s="10"/>
      <c r="U1775" s="8"/>
      <c r="W1775" s="2" t="s">
        <v>465</v>
      </c>
      <c r="X1775" s="45" t="str" cm="1">
        <f t="array" ref="X1775">IF(X1566="TRUE",IF(AND(C1774&lt;&gt;1,C1775:C1780="",S1774:U1780=""), "FALSE","TRUE"),"FALSE")</f>
        <v>FALSE</v>
      </c>
      <c r="Z1775" s="1"/>
    </row>
    <row r="1776" spans="2:26" hidden="1" outlineLevel="1" x14ac:dyDescent="0.4">
      <c r="B1776" s="7" t="s">
        <v>524</v>
      </c>
      <c r="C1776" s="8"/>
      <c r="D1776" s="31"/>
      <c r="E1776" s="2" t="s">
        <v>525</v>
      </c>
      <c r="F1776" s="2" t="s">
        <v>114</v>
      </c>
      <c r="G1776" s="2" t="s">
        <v>115</v>
      </c>
      <c r="H1776" s="2">
        <v>225</v>
      </c>
      <c r="I1776" s="2">
        <v>207</v>
      </c>
      <c r="K1776" s="2">
        <v>120</v>
      </c>
      <c r="L1776" s="2" t="s">
        <v>30</v>
      </c>
      <c r="M1776" s="2" t="s">
        <v>476</v>
      </c>
      <c r="N1776" s="2" t="s">
        <v>479</v>
      </c>
      <c r="O1776" s="2" t="s">
        <v>520</v>
      </c>
      <c r="Q1776" s="1"/>
      <c r="S1776" s="9"/>
      <c r="T1776" s="10"/>
      <c r="U1776" s="8"/>
      <c r="W1776" s="2" t="s">
        <v>468</v>
      </c>
      <c r="X1776" s="45" t="str" cm="1">
        <f t="array" ref="X1776">IF(X1566="TRUE",IF(AND(C1774&lt;&gt;1,C1775:C1780="",S1774:U1780=""), "FALSE","TRUE"),"FALSE")</f>
        <v>FALSE</v>
      </c>
      <c r="Z1776" s="1"/>
    </row>
    <row r="1777" spans="2:26" hidden="1" outlineLevel="1" x14ac:dyDescent="0.4">
      <c r="B1777" s="7" t="s">
        <v>526</v>
      </c>
      <c r="C1777" s="8"/>
      <c r="D1777" s="31"/>
      <c r="E1777" s="2" t="s">
        <v>527</v>
      </c>
      <c r="F1777" s="2" t="str">
        <f>IF(OR($C$87="治験計画届", $C$87="治験計画変更届"), "^$","^.{1,120}$|^$")</f>
        <v>^.{1,120}$|^$</v>
      </c>
      <c r="G1777" s="2" t="str">
        <f>IF(F1777="^$", "入力しないでください","入力してください(120文字以内)")</f>
        <v>入力してください(120文字以内)</v>
      </c>
      <c r="H1777" s="2">
        <v>225</v>
      </c>
      <c r="I1777" s="2">
        <v>207</v>
      </c>
      <c r="K1777" s="2">
        <v>120</v>
      </c>
      <c r="L1777" s="2" t="s">
        <v>30</v>
      </c>
      <c r="M1777" s="2" t="s">
        <v>476</v>
      </c>
      <c r="N1777" s="2" t="s">
        <v>479</v>
      </c>
      <c r="O1777" s="2" t="s">
        <v>520</v>
      </c>
      <c r="Q1777" s="1"/>
      <c r="S1777" s="9"/>
      <c r="T1777" s="10"/>
      <c r="U1777" s="8"/>
      <c r="W1777" s="2" t="s">
        <v>468</v>
      </c>
      <c r="X1777" s="45" t="str" cm="1">
        <f t="array" ref="X1777">IF(X1566="TRUE",IF(AND(C1774&lt;&gt;1,C1775:C1780="",S1774:U1780=""), "FALSE","TRUE"),"FALSE")</f>
        <v>FALSE</v>
      </c>
      <c r="Z1777" s="1"/>
    </row>
    <row r="1778" spans="2:26" hidden="1" outlineLevel="1" x14ac:dyDescent="0.4">
      <c r="B1778" s="7" t="s">
        <v>528</v>
      </c>
      <c r="C1778" s="8"/>
      <c r="D1778" s="31"/>
      <c r="E1778" s="2" t="s">
        <v>529</v>
      </c>
      <c r="F1778" s="2" t="str">
        <f>IF(OR($C$87="治験計画届", $C$87="治験計画変更届"), "^$","^.{1,120}$|^$")</f>
        <v>^.{1,120}$|^$</v>
      </c>
      <c r="G1778" s="2" t="str">
        <f t="shared" ref="G1778:G1780" si="88">IF(F1778="^$", "入力しないでください","入力してください(120文字以内)")</f>
        <v>入力してください(120文字以内)</v>
      </c>
      <c r="H1778" s="2">
        <v>225</v>
      </c>
      <c r="I1778" s="2">
        <v>207</v>
      </c>
      <c r="K1778" s="2">
        <v>120</v>
      </c>
      <c r="L1778" s="2" t="s">
        <v>30</v>
      </c>
      <c r="M1778" s="2" t="s">
        <v>476</v>
      </c>
      <c r="N1778" s="2" t="s">
        <v>479</v>
      </c>
      <c r="O1778" s="2" t="s">
        <v>520</v>
      </c>
      <c r="Q1778" s="1"/>
      <c r="S1778" s="9"/>
      <c r="T1778" s="10"/>
      <c r="U1778" s="8"/>
      <c r="W1778" s="2" t="s">
        <v>468</v>
      </c>
      <c r="X1778" s="45" t="str" cm="1">
        <f t="array" ref="X1778">IF(X1566="TRUE",IF(AND(C1774&lt;&gt;1,C1775:C1780="",S1774:U1780=""), "FALSE","TRUE"),"FALSE")</f>
        <v>FALSE</v>
      </c>
      <c r="Z1778" s="1"/>
    </row>
    <row r="1779" spans="2:26" hidden="1" outlineLevel="1" x14ac:dyDescent="0.4">
      <c r="B1779" s="7" t="s">
        <v>530</v>
      </c>
      <c r="C1779" s="8"/>
      <c r="D1779" s="31"/>
      <c r="E1779" s="2" t="s">
        <v>566</v>
      </c>
      <c r="F1779" s="2" t="str">
        <f>IF(OR($C$87="治験計画届", $C$87="治験計画変更届"), "^$","^.{1,120}$|^$")</f>
        <v>^.{1,120}$|^$</v>
      </c>
      <c r="G1779" s="2" t="str">
        <f t="shared" si="88"/>
        <v>入力してください(120文字以内)</v>
      </c>
      <c r="H1779" s="2">
        <v>225</v>
      </c>
      <c r="I1779" s="2">
        <v>207</v>
      </c>
      <c r="K1779" s="2">
        <v>120</v>
      </c>
      <c r="L1779" s="2" t="s">
        <v>30</v>
      </c>
      <c r="M1779" s="2" t="s">
        <v>476</v>
      </c>
      <c r="N1779" s="2" t="s">
        <v>479</v>
      </c>
      <c r="O1779" s="2" t="s">
        <v>520</v>
      </c>
      <c r="Q1779" s="1"/>
      <c r="S1779" s="9"/>
      <c r="T1779" s="10"/>
      <c r="U1779" s="8"/>
      <c r="W1779" s="2" t="s">
        <v>468</v>
      </c>
      <c r="X1779" s="45" t="str" cm="1">
        <f t="array" ref="X1779">IF(X1566="TRUE",IF(AND(C1774&lt;&gt;1,C1775:C1780="",S1774:U1780=""), "FALSE","TRUE"),"FALSE")</f>
        <v>FALSE</v>
      </c>
      <c r="Z1779" s="1"/>
    </row>
    <row r="1780" spans="2:26" hidden="1" outlineLevel="1" x14ac:dyDescent="0.4">
      <c r="B1780" s="7" t="s">
        <v>532</v>
      </c>
      <c r="C1780" s="8"/>
      <c r="D1780" s="31"/>
      <c r="E1780" s="2" t="s">
        <v>533</v>
      </c>
      <c r="F1780" s="2" t="str">
        <f>IF(OR($C$87="治験計画届", $C$87="治験計画変更届"), "^$","^.{1,120}$|^$")</f>
        <v>^.{1,120}$|^$</v>
      </c>
      <c r="G1780" s="2" t="str">
        <f t="shared" si="88"/>
        <v>入力してください(120文字以内)</v>
      </c>
      <c r="H1780" s="2">
        <v>225</v>
      </c>
      <c r="I1780" s="2">
        <v>207</v>
      </c>
      <c r="K1780" s="2">
        <v>120</v>
      </c>
      <c r="L1780" s="2" t="s">
        <v>30</v>
      </c>
      <c r="M1780" s="2" t="s">
        <v>476</v>
      </c>
      <c r="N1780" s="2" t="s">
        <v>479</v>
      </c>
      <c r="O1780" s="2" t="s">
        <v>520</v>
      </c>
      <c r="Q1780" s="1"/>
      <c r="S1780" s="9"/>
      <c r="T1780" s="10"/>
      <c r="U1780" s="8"/>
      <c r="W1780" s="2" t="s">
        <v>468</v>
      </c>
      <c r="X1780" s="45" t="str" cm="1">
        <f t="array" ref="X1780">IF(X1566="TRUE",IF(AND(C1774&lt;&gt;1,C1775:C1780="",S1774:U1780=""), "FALSE","TRUE"),"FALSE")</f>
        <v>FALSE</v>
      </c>
      <c r="Z1780" s="1"/>
    </row>
    <row r="1781" spans="2:26" hidden="1" outlineLevel="1" x14ac:dyDescent="0.4">
      <c r="B1781" s="7" t="s">
        <v>134</v>
      </c>
      <c r="C1781" s="5">
        <v>20</v>
      </c>
      <c r="D1781" s="30"/>
      <c r="E1781" s="2" t="s">
        <v>392</v>
      </c>
      <c r="F1781" s="2" t="s">
        <v>102</v>
      </c>
      <c r="G1781" s="2" t="s">
        <v>103</v>
      </c>
      <c r="H1781" s="2">
        <v>225</v>
      </c>
      <c r="I1781" s="2">
        <v>207</v>
      </c>
      <c r="K1781" s="2">
        <v>3</v>
      </c>
      <c r="L1781" s="2" t="s">
        <v>136</v>
      </c>
      <c r="M1781" s="2" t="s">
        <v>476</v>
      </c>
      <c r="N1781" s="2" t="s">
        <v>479</v>
      </c>
      <c r="O1781" s="2" t="s">
        <v>520</v>
      </c>
      <c r="Q1781" s="1"/>
      <c r="S1781" s="9"/>
      <c r="T1781" s="10"/>
      <c r="U1781" s="8"/>
      <c r="V1781" s="2" t="s">
        <v>105</v>
      </c>
      <c r="W1781" s="2" t="s">
        <v>561</v>
      </c>
      <c r="X1781" s="45" t="str" cm="1">
        <f t="array" ref="X1781">IF(X1566="TRUE",IF(AND(C1781&lt;&gt;1,C1782:C1787="",S1781:U1787=""), "FALSE","TRUE"),"FALSE")</f>
        <v>FALSE</v>
      </c>
      <c r="Z1781" s="1"/>
    </row>
    <row r="1782" spans="2:26" hidden="1" outlineLevel="1" x14ac:dyDescent="0.4">
      <c r="B1782" s="7" t="s">
        <v>522</v>
      </c>
      <c r="C1782" s="8"/>
      <c r="D1782" s="31"/>
      <c r="E1782" s="2" t="s">
        <v>523</v>
      </c>
      <c r="F1782" s="2" t="s">
        <v>485</v>
      </c>
      <c r="G1782" s="2" t="s">
        <v>369</v>
      </c>
      <c r="H1782" s="2">
        <v>225</v>
      </c>
      <c r="I1782" s="2">
        <v>207</v>
      </c>
      <c r="K1782" s="2">
        <v>240</v>
      </c>
      <c r="L1782" s="2" t="s">
        <v>30</v>
      </c>
      <c r="M1782" s="2" t="s">
        <v>476</v>
      </c>
      <c r="N1782" s="2" t="s">
        <v>479</v>
      </c>
      <c r="O1782" s="2" t="s">
        <v>520</v>
      </c>
      <c r="Q1782" s="1"/>
      <c r="S1782" s="9"/>
      <c r="T1782" s="10"/>
      <c r="U1782" s="8"/>
      <c r="W1782" s="2" t="s">
        <v>465</v>
      </c>
      <c r="X1782" s="45" t="str" cm="1">
        <f t="array" ref="X1782">IF(X1566="TRUE",IF(AND(C1781&lt;&gt;1,C1782:C1787="",S1781:U1787=""), "FALSE","TRUE"),"FALSE")</f>
        <v>FALSE</v>
      </c>
      <c r="Z1782" s="1"/>
    </row>
    <row r="1783" spans="2:26" hidden="1" outlineLevel="1" x14ac:dyDescent="0.4">
      <c r="B1783" s="7" t="s">
        <v>524</v>
      </c>
      <c r="C1783" s="8"/>
      <c r="D1783" s="31"/>
      <c r="E1783" s="2" t="s">
        <v>525</v>
      </c>
      <c r="F1783" s="2" t="s">
        <v>114</v>
      </c>
      <c r="G1783" s="2" t="s">
        <v>115</v>
      </c>
      <c r="H1783" s="2">
        <v>225</v>
      </c>
      <c r="I1783" s="2">
        <v>207</v>
      </c>
      <c r="K1783" s="2">
        <v>120</v>
      </c>
      <c r="L1783" s="2" t="s">
        <v>30</v>
      </c>
      <c r="M1783" s="2" t="s">
        <v>476</v>
      </c>
      <c r="N1783" s="2" t="s">
        <v>479</v>
      </c>
      <c r="O1783" s="2" t="s">
        <v>520</v>
      </c>
      <c r="Q1783" s="1"/>
      <c r="S1783" s="9"/>
      <c r="T1783" s="10"/>
      <c r="U1783" s="8"/>
      <c r="W1783" s="2" t="s">
        <v>468</v>
      </c>
      <c r="X1783" s="45" t="str" cm="1">
        <f t="array" ref="X1783">IF(X1566="TRUE",IF(AND(C1781&lt;&gt;1,C1782:C1787="",S1781:U1787=""), "FALSE","TRUE"),"FALSE")</f>
        <v>FALSE</v>
      </c>
      <c r="Z1783" s="1"/>
    </row>
    <row r="1784" spans="2:26" hidden="1" outlineLevel="1" x14ac:dyDescent="0.4">
      <c r="B1784" s="7" t="s">
        <v>526</v>
      </c>
      <c r="C1784" s="8"/>
      <c r="D1784" s="31"/>
      <c r="E1784" s="2" t="s">
        <v>527</v>
      </c>
      <c r="F1784" s="2" t="str">
        <f>IF(OR($C$87="治験計画届", $C$87="治験計画変更届"), "^$","^.{1,120}$|^$")</f>
        <v>^.{1,120}$|^$</v>
      </c>
      <c r="G1784" s="2" t="str">
        <f>IF(F1784="^$", "入力しないでください","入力してください(120文字以内)")</f>
        <v>入力してください(120文字以内)</v>
      </c>
      <c r="H1784" s="2">
        <v>225</v>
      </c>
      <c r="I1784" s="2">
        <v>207</v>
      </c>
      <c r="K1784" s="2">
        <v>120</v>
      </c>
      <c r="L1784" s="2" t="s">
        <v>30</v>
      </c>
      <c r="M1784" s="2" t="s">
        <v>476</v>
      </c>
      <c r="N1784" s="2" t="s">
        <v>479</v>
      </c>
      <c r="O1784" s="2" t="s">
        <v>520</v>
      </c>
      <c r="Q1784" s="1"/>
      <c r="S1784" s="9"/>
      <c r="T1784" s="10"/>
      <c r="U1784" s="8"/>
      <c r="W1784" s="2" t="s">
        <v>468</v>
      </c>
      <c r="X1784" s="45" t="str" cm="1">
        <f t="array" ref="X1784">IF(X1566="TRUE",IF(AND(C1781&lt;&gt;1,C1782:C1787="",S1781:U1787=""), "FALSE","TRUE"),"FALSE")</f>
        <v>FALSE</v>
      </c>
      <c r="Z1784" s="1"/>
    </row>
    <row r="1785" spans="2:26" hidden="1" outlineLevel="1" x14ac:dyDescent="0.4">
      <c r="B1785" s="7" t="s">
        <v>528</v>
      </c>
      <c r="C1785" s="8"/>
      <c r="D1785" s="31"/>
      <c r="E1785" s="2" t="s">
        <v>529</v>
      </c>
      <c r="F1785" s="2" t="str">
        <f>IF(OR($C$87="治験計画届", $C$87="治験計画変更届"), "^$","^.{1,120}$|^$")</f>
        <v>^.{1,120}$|^$</v>
      </c>
      <c r="G1785" s="2" t="str">
        <f t="shared" ref="G1785:G1787" si="89">IF(F1785="^$", "入力しないでください","入力してください(120文字以内)")</f>
        <v>入力してください(120文字以内)</v>
      </c>
      <c r="H1785" s="2">
        <v>225</v>
      </c>
      <c r="I1785" s="2">
        <v>207</v>
      </c>
      <c r="K1785" s="2">
        <v>120</v>
      </c>
      <c r="L1785" s="2" t="s">
        <v>30</v>
      </c>
      <c r="M1785" s="2" t="s">
        <v>476</v>
      </c>
      <c r="N1785" s="2" t="s">
        <v>479</v>
      </c>
      <c r="O1785" s="2" t="s">
        <v>520</v>
      </c>
      <c r="Q1785" s="1"/>
      <c r="S1785" s="9"/>
      <c r="T1785" s="10"/>
      <c r="U1785" s="8"/>
      <c r="W1785" s="2" t="s">
        <v>468</v>
      </c>
      <c r="X1785" s="45" t="str" cm="1">
        <f t="array" ref="X1785">IF(X1566="TRUE",IF(AND(C1781&lt;&gt;1,C1782:C1787="",S1781:U1787=""), "FALSE","TRUE"),"FALSE")</f>
        <v>FALSE</v>
      </c>
      <c r="Z1785" s="1"/>
    </row>
    <row r="1786" spans="2:26" hidden="1" outlineLevel="1" x14ac:dyDescent="0.4">
      <c r="B1786" s="7" t="s">
        <v>530</v>
      </c>
      <c r="C1786" s="8"/>
      <c r="D1786" s="31"/>
      <c r="E1786" s="2" t="s">
        <v>566</v>
      </c>
      <c r="F1786" s="2" t="str">
        <f>IF(OR($C$87="治験計画届", $C$87="治験計画変更届"), "^$","^.{1,120}$|^$")</f>
        <v>^.{1,120}$|^$</v>
      </c>
      <c r="G1786" s="2" t="str">
        <f t="shared" si="89"/>
        <v>入力してください(120文字以内)</v>
      </c>
      <c r="H1786" s="2">
        <v>225</v>
      </c>
      <c r="I1786" s="2">
        <v>207</v>
      </c>
      <c r="K1786" s="2">
        <v>120</v>
      </c>
      <c r="L1786" s="2" t="s">
        <v>30</v>
      </c>
      <c r="M1786" s="2" t="s">
        <v>476</v>
      </c>
      <c r="N1786" s="2" t="s">
        <v>479</v>
      </c>
      <c r="O1786" s="2" t="s">
        <v>520</v>
      </c>
      <c r="Q1786" s="1"/>
      <c r="S1786" s="9"/>
      <c r="T1786" s="10"/>
      <c r="U1786" s="8"/>
      <c r="W1786" s="2" t="s">
        <v>468</v>
      </c>
      <c r="X1786" s="45" t="str" cm="1">
        <f t="array" ref="X1786">IF(X1566="TRUE",IF(AND(C1781&lt;&gt;1,C1782:C1787="",S1781:U1787=""), "FALSE","TRUE"),"FALSE")</f>
        <v>FALSE</v>
      </c>
      <c r="Z1786" s="1"/>
    </row>
    <row r="1787" spans="2:26" hidden="1" outlineLevel="1" x14ac:dyDescent="0.4">
      <c r="B1787" s="7" t="s">
        <v>532</v>
      </c>
      <c r="C1787" s="8"/>
      <c r="D1787" s="31"/>
      <c r="E1787" s="2" t="s">
        <v>533</v>
      </c>
      <c r="F1787" s="2" t="str">
        <f>IF(OR($C$87="治験計画届", $C$87="治験計画変更届"), "^$","^.{1,120}$|^$")</f>
        <v>^.{1,120}$|^$</v>
      </c>
      <c r="G1787" s="2" t="str">
        <f t="shared" si="89"/>
        <v>入力してください(120文字以内)</v>
      </c>
      <c r="H1787" s="2">
        <v>225</v>
      </c>
      <c r="I1787" s="2">
        <v>207</v>
      </c>
      <c r="K1787" s="2">
        <v>120</v>
      </c>
      <c r="L1787" s="2" t="s">
        <v>30</v>
      </c>
      <c r="M1787" s="2" t="s">
        <v>476</v>
      </c>
      <c r="N1787" s="2" t="s">
        <v>479</v>
      </c>
      <c r="O1787" s="2" t="s">
        <v>520</v>
      </c>
      <c r="Q1787" s="1"/>
      <c r="S1787" s="9"/>
      <c r="T1787" s="10"/>
      <c r="U1787" s="8"/>
      <c r="W1787" s="2" t="s">
        <v>468</v>
      </c>
      <c r="X1787" s="45" t="str" cm="1">
        <f t="array" ref="X1787">IF(X1566="TRUE",IF(AND(C1781&lt;&gt;1,C1782:C1787="",S1781:U1787=""), "FALSE","TRUE"),"FALSE")</f>
        <v>FALSE</v>
      </c>
      <c r="Z1787" s="1"/>
    </row>
    <row r="1788" spans="2:26" x14ac:dyDescent="0.4">
      <c r="B1788" s="3" t="s">
        <v>19</v>
      </c>
      <c r="I1788" s="2">
        <v>207</v>
      </c>
      <c r="Q1788" s="1"/>
      <c r="S1788" s="6" t="s">
        <v>36</v>
      </c>
      <c r="T1788" s="6" t="s">
        <v>37</v>
      </c>
      <c r="U1788" s="6" t="s">
        <v>38</v>
      </c>
      <c r="Z1788" s="1"/>
    </row>
    <row r="1789" spans="2:26" x14ac:dyDescent="0.4">
      <c r="B1789" s="7" t="s">
        <v>534</v>
      </c>
      <c r="C1789" s="5"/>
      <c r="D1789" s="30"/>
      <c r="E1789" s="2" t="s">
        <v>535</v>
      </c>
      <c r="F1789" s="2" t="s">
        <v>190</v>
      </c>
      <c r="G1789" s="2" t="s">
        <v>536</v>
      </c>
      <c r="I1789" s="2">
        <v>207</v>
      </c>
      <c r="K1789" s="2">
        <v>4</v>
      </c>
      <c r="L1789" s="2" t="s">
        <v>30</v>
      </c>
      <c r="M1789" s="2" t="s">
        <v>476</v>
      </c>
      <c r="N1789" s="2" t="s">
        <v>479</v>
      </c>
      <c r="Q1789" s="1"/>
      <c r="S1789" s="9"/>
      <c r="T1789" s="10"/>
      <c r="U1789" s="8"/>
      <c r="W1789" s="2" t="s">
        <v>567</v>
      </c>
      <c r="X1789" s="2" t="str">
        <f t="shared" ref="X1789:X1790" si="90">X$1566</f>
        <v>FALSE</v>
      </c>
      <c r="Z1789" s="1"/>
    </row>
    <row r="1790" spans="2:26" x14ac:dyDescent="0.4">
      <c r="B1790" s="7" t="s">
        <v>537</v>
      </c>
      <c r="C1790" s="5"/>
      <c r="D1790" s="30"/>
      <c r="E1790" s="2" t="s">
        <v>538</v>
      </c>
      <c r="F1790" s="2" t="str">
        <f>IF(OR($C$87="治験終了届", $C$87="治験中止届"),"^\d{1,4}$","^$")</f>
        <v>^$</v>
      </c>
      <c r="G1790" s="2" t="str">
        <f>IF(F1790="^$","入力しないでください","半角数字を入力してください(4桁以内)")</f>
        <v>入力しないでください</v>
      </c>
      <c r="I1790" s="2">
        <v>207</v>
      </c>
      <c r="K1790" s="2">
        <v>4</v>
      </c>
      <c r="L1790" s="2" t="s">
        <v>30</v>
      </c>
      <c r="M1790" s="2" t="s">
        <v>476</v>
      </c>
      <c r="N1790" s="2" t="s">
        <v>479</v>
      </c>
      <c r="Q1790" s="1"/>
      <c r="S1790" s="9"/>
      <c r="T1790" s="10"/>
      <c r="U1790" s="8"/>
      <c r="W1790" s="2" t="s">
        <v>567</v>
      </c>
      <c r="X1790" s="2" t="str">
        <f t="shared" si="90"/>
        <v>FALSE</v>
      </c>
      <c r="Z1790" s="1"/>
    </row>
    <row r="1791" spans="2:26" x14ac:dyDescent="0.4">
      <c r="B1791" s="3" t="s">
        <v>19</v>
      </c>
      <c r="I1791" s="2">
        <v>207</v>
      </c>
      <c r="Q1791" s="1"/>
      <c r="Z1791" s="1"/>
    </row>
    <row r="1792" spans="2:26" x14ac:dyDescent="0.4">
      <c r="B1792" s="50" t="s">
        <v>539</v>
      </c>
      <c r="C1792" s="50"/>
      <c r="D1792" s="33"/>
      <c r="E1792" s="2" t="s">
        <v>540</v>
      </c>
      <c r="I1792" s="2">
        <v>207</v>
      </c>
      <c r="L1792" s="2" t="s">
        <v>541</v>
      </c>
      <c r="M1792" s="2" t="s">
        <v>476</v>
      </c>
      <c r="N1792" s="2" t="s">
        <v>479</v>
      </c>
      <c r="O1792" s="2" t="s">
        <v>540</v>
      </c>
      <c r="Q1792" s="1"/>
      <c r="R1792" s="2" t="str">
        <f>IF(AND(C1794="",C1795="",C1796="",C1797=""), "TRUE", "FALSE")</f>
        <v>TRUE</v>
      </c>
      <c r="S1792" s="6" t="s">
        <v>36</v>
      </c>
      <c r="T1792" s="6" t="s">
        <v>37</v>
      </c>
      <c r="U1792" s="6" t="s">
        <v>38</v>
      </c>
      <c r="Z1792" s="1"/>
    </row>
    <row r="1793" spans="2:26" x14ac:dyDescent="0.4">
      <c r="B1793" s="7" t="s">
        <v>134</v>
      </c>
      <c r="C1793" s="5">
        <v>1</v>
      </c>
      <c r="D1793" s="30"/>
      <c r="E1793" s="2" t="s">
        <v>392</v>
      </c>
      <c r="F1793" s="2" t="s">
        <v>106</v>
      </c>
      <c r="G1793" s="2" t="s">
        <v>103</v>
      </c>
      <c r="H1793" s="2">
        <v>235</v>
      </c>
      <c r="I1793" s="2">
        <v>207</v>
      </c>
      <c r="K1793" s="2">
        <v>3</v>
      </c>
      <c r="L1793" s="2" t="s">
        <v>136</v>
      </c>
      <c r="M1793" s="2" t="s">
        <v>476</v>
      </c>
      <c r="N1793" s="2" t="s">
        <v>479</v>
      </c>
      <c r="O1793" s="2" t="s">
        <v>540</v>
      </c>
      <c r="Q1793" s="1"/>
      <c r="S1793" s="9"/>
      <c r="T1793" s="10"/>
      <c r="U1793" s="8"/>
      <c r="V1793" s="2" t="s">
        <v>105</v>
      </c>
      <c r="W1793" s="2" t="s">
        <v>561</v>
      </c>
      <c r="X1793" s="45" t="str" cm="1">
        <f t="array" ref="X1793">IF(X1566="TRUE",IF(AND(C1793&lt;&gt;1,C1794:C1797="",S1793:U1797=""), "FALSE","TRUE"),"FALSE")</f>
        <v>FALSE</v>
      </c>
      <c r="Z1793" s="1"/>
    </row>
    <row r="1794" spans="2:26" x14ac:dyDescent="0.4">
      <c r="B1794" s="7" t="s">
        <v>237</v>
      </c>
      <c r="C1794" s="8"/>
      <c r="D1794" s="31"/>
      <c r="E1794" s="2" t="s">
        <v>542</v>
      </c>
      <c r="F1794" s="2" t="s">
        <v>233</v>
      </c>
      <c r="G1794" s="2" t="s">
        <v>239</v>
      </c>
      <c r="H1794" s="2">
        <v>235</v>
      </c>
      <c r="I1794" s="2">
        <v>207</v>
      </c>
      <c r="K1794" s="2">
        <v>60</v>
      </c>
      <c r="L1794" s="2" t="s">
        <v>30</v>
      </c>
      <c r="M1794" s="2" t="s">
        <v>476</v>
      </c>
      <c r="N1794" s="2" t="s">
        <v>479</v>
      </c>
      <c r="O1794" s="2" t="s">
        <v>540</v>
      </c>
      <c r="Q1794" s="1"/>
      <c r="S1794" s="9"/>
      <c r="T1794" s="10"/>
      <c r="U1794" s="8"/>
      <c r="W1794" s="2" t="s">
        <v>568</v>
      </c>
      <c r="X1794" s="45" t="str" cm="1">
        <f t="array" ref="X1794">IF(X1566="TRUE",IF(AND(C1793&lt;&gt;1,C1794:C1797="",S1793:U1797=""), "FALSE","TRUE"),"FALSE")</f>
        <v>FALSE</v>
      </c>
      <c r="Z1794" s="1"/>
    </row>
    <row r="1795" spans="2:26" x14ac:dyDescent="0.4">
      <c r="B1795" s="7" t="s">
        <v>240</v>
      </c>
      <c r="C1795" s="8"/>
      <c r="D1795" s="31"/>
      <c r="E1795" s="2" t="s">
        <v>543</v>
      </c>
      <c r="F1795" s="2" t="str">
        <f>IF(C1794="","^.{1,120}$|^$","^.{1,120}$")</f>
        <v>^.{1,120}$|^$</v>
      </c>
      <c r="G1795" s="2" t="s">
        <v>229</v>
      </c>
      <c r="H1795" s="2">
        <v>235</v>
      </c>
      <c r="I1795" s="2">
        <v>207</v>
      </c>
      <c r="K1795" s="2">
        <v>120</v>
      </c>
      <c r="L1795" s="2" t="s">
        <v>30</v>
      </c>
      <c r="M1795" s="2" t="s">
        <v>476</v>
      </c>
      <c r="N1795" s="2" t="s">
        <v>479</v>
      </c>
      <c r="O1795" s="2" t="s">
        <v>540</v>
      </c>
      <c r="Q1795" s="1"/>
      <c r="S1795" s="9"/>
      <c r="T1795" s="10"/>
      <c r="U1795" s="8"/>
      <c r="W1795" s="2" t="s">
        <v>468</v>
      </c>
      <c r="X1795" s="45" t="str" cm="1">
        <f t="array" ref="X1795">IF(X1566="TRUE",IF(AND(C1793&lt;&gt;1,C1794:C1797="",S1793:U1797=""), "FALSE","TRUE"),"FALSE")</f>
        <v>FALSE</v>
      </c>
      <c r="Z1795" s="1"/>
    </row>
    <row r="1796" spans="2:26" x14ac:dyDescent="0.4">
      <c r="B1796" s="7" t="s">
        <v>243</v>
      </c>
      <c r="C1796" s="8"/>
      <c r="D1796" s="31"/>
      <c r="E1796" s="2" t="s">
        <v>544</v>
      </c>
      <c r="F1796" s="2" t="s">
        <v>116</v>
      </c>
      <c r="G1796" s="2" t="s">
        <v>115</v>
      </c>
      <c r="H1796" s="2">
        <v>235</v>
      </c>
      <c r="I1796" s="2">
        <v>207</v>
      </c>
      <c r="K1796" s="2">
        <v>120</v>
      </c>
      <c r="L1796" s="2" t="s">
        <v>30</v>
      </c>
      <c r="M1796" s="2" t="s">
        <v>476</v>
      </c>
      <c r="N1796" s="2" t="s">
        <v>479</v>
      </c>
      <c r="O1796" s="2" t="s">
        <v>540</v>
      </c>
      <c r="Q1796" s="1"/>
      <c r="S1796" s="9"/>
      <c r="T1796" s="10"/>
      <c r="U1796" s="8"/>
      <c r="W1796" s="2" t="s">
        <v>468</v>
      </c>
      <c r="X1796" s="45" t="str" cm="1">
        <f t="array" ref="X1796">IF(X1566="TRUE",IF(AND(C1793&lt;&gt;1,C1794:C1797="",S1793:U1797=""), "FALSE","TRUE"),"FALSE")</f>
        <v>FALSE</v>
      </c>
      <c r="Z1796" s="1"/>
    </row>
    <row r="1797" spans="2:26" collapsed="1" x14ac:dyDescent="0.4">
      <c r="B1797" s="7" t="s">
        <v>245</v>
      </c>
      <c r="C1797" s="8"/>
      <c r="D1797" s="31"/>
      <c r="E1797" s="2" t="s">
        <v>545</v>
      </c>
      <c r="F1797" s="2" t="str">
        <f>IF(C1794="","^.{1,1024}$|^$","^.{1,1024}$")</f>
        <v>^.{1,1024}$|^$</v>
      </c>
      <c r="G1797" s="2" t="s">
        <v>247</v>
      </c>
      <c r="H1797" s="2">
        <v>235</v>
      </c>
      <c r="I1797" s="2">
        <v>207</v>
      </c>
      <c r="K1797" s="2">
        <v>1024</v>
      </c>
      <c r="L1797" s="2" t="s">
        <v>30</v>
      </c>
      <c r="M1797" s="2" t="s">
        <v>476</v>
      </c>
      <c r="N1797" s="2" t="s">
        <v>479</v>
      </c>
      <c r="O1797" s="2" t="s">
        <v>540</v>
      </c>
      <c r="Q1797" s="1"/>
      <c r="S1797" s="9"/>
      <c r="T1797" s="10"/>
      <c r="U1797" s="8"/>
      <c r="W1797" s="2" t="s">
        <v>471</v>
      </c>
      <c r="X1797" s="45" t="str" cm="1">
        <f t="array" ref="X1797">IF(X1566="TRUE",IF(AND(C1793&lt;&gt;1,C1794:C1797="",S1793:U1797=""), "FALSE","TRUE"),"FALSE")</f>
        <v>FALSE</v>
      </c>
      <c r="Z1797" s="1"/>
    </row>
    <row r="1798" spans="2:26" hidden="1" outlineLevel="1" x14ac:dyDescent="0.4">
      <c r="B1798" s="7" t="s">
        <v>134</v>
      </c>
      <c r="C1798" s="5">
        <v>2</v>
      </c>
      <c r="D1798" s="30"/>
      <c r="E1798" s="2" t="s">
        <v>392</v>
      </c>
      <c r="F1798" s="2" t="s">
        <v>106</v>
      </c>
      <c r="G1798" s="2" t="s">
        <v>103</v>
      </c>
      <c r="H1798" s="2">
        <v>235</v>
      </c>
      <c r="I1798" s="2">
        <v>207</v>
      </c>
      <c r="K1798" s="2">
        <v>3</v>
      </c>
      <c r="L1798" s="2" t="s">
        <v>136</v>
      </c>
      <c r="M1798" s="2" t="s">
        <v>476</v>
      </c>
      <c r="N1798" s="2" t="s">
        <v>479</v>
      </c>
      <c r="O1798" s="2" t="s">
        <v>540</v>
      </c>
      <c r="Q1798" s="1"/>
      <c r="S1798" s="9"/>
      <c r="T1798" s="10"/>
      <c r="U1798" s="8"/>
      <c r="V1798" s="2" t="s">
        <v>105</v>
      </c>
      <c r="W1798" s="2" t="s">
        <v>561</v>
      </c>
      <c r="X1798" s="45" t="str" cm="1">
        <f t="array" ref="X1798">IF(X1566="TRUE",IF(AND(C1798&lt;&gt;1,C1799:C1802="",S1798:U1802=""), "FALSE","TRUE"),"FALSE")</f>
        <v>FALSE</v>
      </c>
      <c r="Z1798" s="1"/>
    </row>
    <row r="1799" spans="2:26" hidden="1" outlineLevel="1" x14ac:dyDescent="0.4">
      <c r="B1799" s="7" t="s">
        <v>237</v>
      </c>
      <c r="C1799" s="8"/>
      <c r="D1799" s="31"/>
      <c r="E1799" s="2" t="s">
        <v>542</v>
      </c>
      <c r="F1799" s="2" t="s">
        <v>233</v>
      </c>
      <c r="G1799" s="2" t="s">
        <v>239</v>
      </c>
      <c r="H1799" s="2">
        <v>235</v>
      </c>
      <c r="I1799" s="2">
        <v>207</v>
      </c>
      <c r="K1799" s="2">
        <v>60</v>
      </c>
      <c r="L1799" s="2" t="s">
        <v>30</v>
      </c>
      <c r="M1799" s="2" t="s">
        <v>476</v>
      </c>
      <c r="N1799" s="2" t="s">
        <v>479</v>
      </c>
      <c r="O1799" s="2" t="s">
        <v>540</v>
      </c>
      <c r="Q1799" s="1"/>
      <c r="S1799" s="9"/>
      <c r="T1799" s="10"/>
      <c r="U1799" s="8"/>
      <c r="W1799" s="2" t="s">
        <v>568</v>
      </c>
      <c r="X1799" s="45" t="str" cm="1">
        <f t="array" ref="X1799">IF(X1566="TRUE",IF(AND(C1798&lt;&gt;1,C1799:C1802="",S1798:U1802=""), "FALSE","TRUE"),"FALSE")</f>
        <v>FALSE</v>
      </c>
      <c r="Z1799" s="1"/>
    </row>
    <row r="1800" spans="2:26" hidden="1" outlineLevel="1" x14ac:dyDescent="0.4">
      <c r="B1800" s="7" t="s">
        <v>240</v>
      </c>
      <c r="C1800" s="8"/>
      <c r="D1800" s="31"/>
      <c r="E1800" s="2" t="s">
        <v>543</v>
      </c>
      <c r="F1800" s="2" t="str">
        <f>IF(C1799="","^.{1,120}$|^$","^.{1,120}$")</f>
        <v>^.{1,120}$|^$</v>
      </c>
      <c r="G1800" s="2" t="s">
        <v>229</v>
      </c>
      <c r="H1800" s="2">
        <v>235</v>
      </c>
      <c r="I1800" s="2">
        <v>207</v>
      </c>
      <c r="K1800" s="2">
        <v>120</v>
      </c>
      <c r="L1800" s="2" t="s">
        <v>30</v>
      </c>
      <c r="M1800" s="2" t="s">
        <v>476</v>
      </c>
      <c r="N1800" s="2" t="s">
        <v>479</v>
      </c>
      <c r="O1800" s="2" t="s">
        <v>540</v>
      </c>
      <c r="Q1800" s="1"/>
      <c r="S1800" s="9"/>
      <c r="T1800" s="10"/>
      <c r="U1800" s="8"/>
      <c r="W1800" s="2" t="s">
        <v>468</v>
      </c>
      <c r="X1800" s="45" t="str" cm="1">
        <f t="array" ref="X1800">IF(X1566="TRUE",IF(AND(C1798&lt;&gt;1,C1799:C1802="",S1798:U1802=""), "FALSE","TRUE"),"FALSE")</f>
        <v>FALSE</v>
      </c>
      <c r="Z1800" s="1"/>
    </row>
    <row r="1801" spans="2:26" hidden="1" outlineLevel="1" x14ac:dyDescent="0.4">
      <c r="B1801" s="7" t="s">
        <v>243</v>
      </c>
      <c r="C1801" s="8"/>
      <c r="D1801" s="31"/>
      <c r="E1801" s="2" t="s">
        <v>544</v>
      </c>
      <c r="F1801" s="2" t="s">
        <v>116</v>
      </c>
      <c r="G1801" s="2" t="s">
        <v>115</v>
      </c>
      <c r="H1801" s="2">
        <v>235</v>
      </c>
      <c r="I1801" s="2">
        <v>207</v>
      </c>
      <c r="K1801" s="2">
        <v>120</v>
      </c>
      <c r="L1801" s="2" t="s">
        <v>30</v>
      </c>
      <c r="M1801" s="2" t="s">
        <v>476</v>
      </c>
      <c r="N1801" s="2" t="s">
        <v>479</v>
      </c>
      <c r="O1801" s="2" t="s">
        <v>540</v>
      </c>
      <c r="Q1801" s="1"/>
      <c r="S1801" s="9"/>
      <c r="T1801" s="10"/>
      <c r="U1801" s="8"/>
      <c r="W1801" s="2" t="s">
        <v>468</v>
      </c>
      <c r="X1801" s="45" t="str" cm="1">
        <f t="array" ref="X1801">IF(X1566="TRUE",IF(AND(C1798&lt;&gt;1,C1799:C1802="",S1798:U1802=""), "FALSE","TRUE"),"FALSE")</f>
        <v>FALSE</v>
      </c>
      <c r="Z1801" s="1"/>
    </row>
    <row r="1802" spans="2:26" hidden="1" outlineLevel="1" x14ac:dyDescent="0.4">
      <c r="B1802" s="7" t="s">
        <v>245</v>
      </c>
      <c r="C1802" s="8"/>
      <c r="D1802" s="31"/>
      <c r="E1802" s="2" t="s">
        <v>545</v>
      </c>
      <c r="F1802" s="2" t="str">
        <f>IF(C1799="","^.{1,1024}$|^$","^.{1,1024}$")</f>
        <v>^.{1,1024}$|^$</v>
      </c>
      <c r="G1802" s="2" t="s">
        <v>247</v>
      </c>
      <c r="H1802" s="2">
        <v>235</v>
      </c>
      <c r="I1802" s="2">
        <v>207</v>
      </c>
      <c r="K1802" s="2">
        <v>1024</v>
      </c>
      <c r="L1802" s="2" t="s">
        <v>30</v>
      </c>
      <c r="M1802" s="2" t="s">
        <v>476</v>
      </c>
      <c r="N1802" s="2" t="s">
        <v>479</v>
      </c>
      <c r="O1802" s="2" t="s">
        <v>540</v>
      </c>
      <c r="Q1802" s="1"/>
      <c r="S1802" s="9"/>
      <c r="T1802" s="10"/>
      <c r="U1802" s="8"/>
      <c r="W1802" s="2" t="s">
        <v>471</v>
      </c>
      <c r="X1802" s="45" t="str" cm="1">
        <f t="array" ref="X1802">IF(X1566="TRUE",IF(AND(C1798&lt;&gt;1,C1799:C1802="",S1798:U1802=""), "FALSE","TRUE"),"FALSE")</f>
        <v>FALSE</v>
      </c>
      <c r="Z1802" s="1"/>
    </row>
    <row r="1803" spans="2:26" hidden="1" outlineLevel="1" x14ac:dyDescent="0.4">
      <c r="B1803" s="7" t="s">
        <v>134</v>
      </c>
      <c r="C1803" s="5">
        <v>3</v>
      </c>
      <c r="D1803" s="30"/>
      <c r="E1803" s="2" t="s">
        <v>392</v>
      </c>
      <c r="F1803" s="2" t="s">
        <v>106</v>
      </c>
      <c r="G1803" s="2" t="s">
        <v>103</v>
      </c>
      <c r="H1803" s="2">
        <v>235</v>
      </c>
      <c r="I1803" s="2">
        <v>207</v>
      </c>
      <c r="K1803" s="2">
        <v>3</v>
      </c>
      <c r="L1803" s="2" t="s">
        <v>136</v>
      </c>
      <c r="M1803" s="2" t="s">
        <v>476</v>
      </c>
      <c r="N1803" s="2" t="s">
        <v>479</v>
      </c>
      <c r="O1803" s="2" t="s">
        <v>540</v>
      </c>
      <c r="Q1803" s="1"/>
      <c r="S1803" s="9"/>
      <c r="T1803" s="10"/>
      <c r="U1803" s="8"/>
      <c r="V1803" s="2" t="s">
        <v>105</v>
      </c>
      <c r="W1803" s="2" t="s">
        <v>561</v>
      </c>
      <c r="X1803" s="45" t="str" cm="1">
        <f t="array" ref="X1803">IF(X1566="TRUE",IF(AND(C1803&lt;&gt;1,C1804:C1807="",S1803:U1807=""), "FALSE","TRUE"),"FALSE")</f>
        <v>FALSE</v>
      </c>
      <c r="Z1803" s="1"/>
    </row>
    <row r="1804" spans="2:26" hidden="1" outlineLevel="1" x14ac:dyDescent="0.4">
      <c r="B1804" s="7" t="s">
        <v>237</v>
      </c>
      <c r="C1804" s="8"/>
      <c r="D1804" s="31"/>
      <c r="E1804" s="2" t="s">
        <v>542</v>
      </c>
      <c r="F1804" s="2" t="s">
        <v>233</v>
      </c>
      <c r="G1804" s="2" t="s">
        <v>239</v>
      </c>
      <c r="H1804" s="2">
        <v>235</v>
      </c>
      <c r="I1804" s="2">
        <v>207</v>
      </c>
      <c r="K1804" s="2">
        <v>60</v>
      </c>
      <c r="L1804" s="2" t="s">
        <v>30</v>
      </c>
      <c r="M1804" s="2" t="s">
        <v>476</v>
      </c>
      <c r="N1804" s="2" t="s">
        <v>479</v>
      </c>
      <c r="O1804" s="2" t="s">
        <v>540</v>
      </c>
      <c r="Q1804" s="1"/>
      <c r="S1804" s="9"/>
      <c r="T1804" s="10"/>
      <c r="U1804" s="8"/>
      <c r="W1804" s="2" t="s">
        <v>568</v>
      </c>
      <c r="X1804" s="45" t="str" cm="1">
        <f t="array" ref="X1804">IF(X1566="TRUE",IF(AND(C1803&lt;&gt;1,C1804:C1807="",S1803:U1807=""), "FALSE","TRUE"),"FALSE")</f>
        <v>FALSE</v>
      </c>
      <c r="Z1804" s="1"/>
    </row>
    <row r="1805" spans="2:26" hidden="1" outlineLevel="1" x14ac:dyDescent="0.4">
      <c r="B1805" s="7" t="s">
        <v>240</v>
      </c>
      <c r="C1805" s="8"/>
      <c r="D1805" s="31"/>
      <c r="E1805" s="2" t="s">
        <v>543</v>
      </c>
      <c r="F1805" s="2" t="str">
        <f>IF(C1804="","^.{1,120}$|^$","^.{1,120}$")</f>
        <v>^.{1,120}$|^$</v>
      </c>
      <c r="G1805" s="2" t="s">
        <v>229</v>
      </c>
      <c r="H1805" s="2">
        <v>235</v>
      </c>
      <c r="I1805" s="2">
        <v>207</v>
      </c>
      <c r="K1805" s="2">
        <v>120</v>
      </c>
      <c r="L1805" s="2" t="s">
        <v>30</v>
      </c>
      <c r="M1805" s="2" t="s">
        <v>476</v>
      </c>
      <c r="N1805" s="2" t="s">
        <v>479</v>
      </c>
      <c r="O1805" s="2" t="s">
        <v>540</v>
      </c>
      <c r="Q1805" s="1"/>
      <c r="S1805" s="9"/>
      <c r="T1805" s="10"/>
      <c r="U1805" s="8"/>
      <c r="W1805" s="2" t="s">
        <v>468</v>
      </c>
      <c r="X1805" s="45" t="str" cm="1">
        <f t="array" ref="X1805">IF(X1566="TRUE",IF(AND(C1803&lt;&gt;1,C1804:C1807="",S1803:U1807=""), "FALSE","TRUE"),"FALSE")</f>
        <v>FALSE</v>
      </c>
      <c r="Z1805" s="1"/>
    </row>
    <row r="1806" spans="2:26" hidden="1" outlineLevel="1" x14ac:dyDescent="0.4">
      <c r="B1806" s="7" t="s">
        <v>243</v>
      </c>
      <c r="C1806" s="8"/>
      <c r="D1806" s="31"/>
      <c r="E1806" s="2" t="s">
        <v>544</v>
      </c>
      <c r="F1806" s="2" t="s">
        <v>116</v>
      </c>
      <c r="G1806" s="2" t="s">
        <v>115</v>
      </c>
      <c r="H1806" s="2">
        <v>235</v>
      </c>
      <c r="I1806" s="2">
        <v>207</v>
      </c>
      <c r="K1806" s="2">
        <v>120</v>
      </c>
      <c r="L1806" s="2" t="s">
        <v>30</v>
      </c>
      <c r="M1806" s="2" t="s">
        <v>476</v>
      </c>
      <c r="N1806" s="2" t="s">
        <v>479</v>
      </c>
      <c r="O1806" s="2" t="s">
        <v>540</v>
      </c>
      <c r="Q1806" s="1"/>
      <c r="S1806" s="9"/>
      <c r="T1806" s="10"/>
      <c r="U1806" s="8"/>
      <c r="W1806" s="2" t="s">
        <v>468</v>
      </c>
      <c r="X1806" s="45" t="str" cm="1">
        <f t="array" ref="X1806">IF(X1566="TRUE",IF(AND(C1803&lt;&gt;1,C1804:C1807="",S1803:U1807=""), "FALSE","TRUE"),"FALSE")</f>
        <v>FALSE</v>
      </c>
      <c r="Z1806" s="1"/>
    </row>
    <row r="1807" spans="2:26" hidden="1" outlineLevel="1" x14ac:dyDescent="0.4">
      <c r="B1807" s="7" t="s">
        <v>245</v>
      </c>
      <c r="C1807" s="8"/>
      <c r="D1807" s="31"/>
      <c r="E1807" s="2" t="s">
        <v>545</v>
      </c>
      <c r="F1807" s="2" t="str">
        <f>IF(C1804="","^.{1,1024}$|^$","^.{1,1024}$")</f>
        <v>^.{1,1024}$|^$</v>
      </c>
      <c r="G1807" s="2" t="s">
        <v>247</v>
      </c>
      <c r="H1807" s="2">
        <v>235</v>
      </c>
      <c r="I1807" s="2">
        <v>207</v>
      </c>
      <c r="K1807" s="2">
        <v>1024</v>
      </c>
      <c r="L1807" s="2" t="s">
        <v>30</v>
      </c>
      <c r="M1807" s="2" t="s">
        <v>476</v>
      </c>
      <c r="N1807" s="2" t="s">
        <v>479</v>
      </c>
      <c r="O1807" s="2" t="s">
        <v>540</v>
      </c>
      <c r="Q1807" s="1"/>
      <c r="S1807" s="9"/>
      <c r="T1807" s="10"/>
      <c r="U1807" s="8"/>
      <c r="W1807" s="2" t="s">
        <v>471</v>
      </c>
      <c r="X1807" s="45" t="str" cm="1">
        <f t="array" ref="X1807">IF(X1566="TRUE",IF(AND(C1803&lt;&gt;1,C1804:C1807="",S1803:U1807=""), "FALSE","TRUE"),"FALSE")</f>
        <v>FALSE</v>
      </c>
      <c r="Z1807" s="1"/>
    </row>
    <row r="1808" spans="2:26" hidden="1" outlineLevel="1" x14ac:dyDescent="0.4">
      <c r="B1808" s="7" t="s">
        <v>134</v>
      </c>
      <c r="C1808" s="5">
        <v>4</v>
      </c>
      <c r="D1808" s="30"/>
      <c r="E1808" s="2" t="s">
        <v>392</v>
      </c>
      <c r="F1808" s="2" t="s">
        <v>106</v>
      </c>
      <c r="G1808" s="2" t="s">
        <v>103</v>
      </c>
      <c r="H1808" s="2">
        <v>235</v>
      </c>
      <c r="I1808" s="2">
        <v>207</v>
      </c>
      <c r="K1808" s="2">
        <v>3</v>
      </c>
      <c r="L1808" s="2" t="s">
        <v>136</v>
      </c>
      <c r="M1808" s="2" t="s">
        <v>476</v>
      </c>
      <c r="N1808" s="2" t="s">
        <v>479</v>
      </c>
      <c r="O1808" s="2" t="s">
        <v>540</v>
      </c>
      <c r="Q1808" s="1"/>
      <c r="S1808" s="9"/>
      <c r="T1808" s="10"/>
      <c r="U1808" s="8"/>
      <c r="V1808" s="2" t="s">
        <v>105</v>
      </c>
      <c r="W1808" s="2" t="s">
        <v>561</v>
      </c>
      <c r="X1808" s="45" t="str" cm="1">
        <f t="array" ref="X1808">IF(X1566="TRUE",IF(AND(C1808&lt;&gt;1,C1809:C1812="",S1808:U1812=""), "FALSE","TRUE"),"FALSE")</f>
        <v>FALSE</v>
      </c>
      <c r="Z1808" s="1"/>
    </row>
    <row r="1809" spans="2:26" hidden="1" outlineLevel="1" x14ac:dyDescent="0.4">
      <c r="B1809" s="7" t="s">
        <v>237</v>
      </c>
      <c r="C1809" s="8"/>
      <c r="D1809" s="31"/>
      <c r="E1809" s="2" t="s">
        <v>542</v>
      </c>
      <c r="F1809" s="2" t="s">
        <v>233</v>
      </c>
      <c r="G1809" s="2" t="s">
        <v>239</v>
      </c>
      <c r="H1809" s="2">
        <v>235</v>
      </c>
      <c r="I1809" s="2">
        <v>207</v>
      </c>
      <c r="K1809" s="2">
        <v>60</v>
      </c>
      <c r="L1809" s="2" t="s">
        <v>30</v>
      </c>
      <c r="M1809" s="2" t="s">
        <v>476</v>
      </c>
      <c r="N1809" s="2" t="s">
        <v>479</v>
      </c>
      <c r="O1809" s="2" t="s">
        <v>540</v>
      </c>
      <c r="Q1809" s="1"/>
      <c r="S1809" s="9"/>
      <c r="T1809" s="10"/>
      <c r="U1809" s="8"/>
      <c r="W1809" s="2" t="s">
        <v>568</v>
      </c>
      <c r="X1809" s="45" t="str" cm="1">
        <f t="array" ref="X1809">IF(X1566="TRUE",IF(AND(C1808&lt;&gt;1,C1809:C1812="",S1808:U1812=""), "FALSE","TRUE"),"FALSE")</f>
        <v>FALSE</v>
      </c>
      <c r="Z1809" s="1"/>
    </row>
    <row r="1810" spans="2:26" hidden="1" outlineLevel="1" x14ac:dyDescent="0.4">
      <c r="B1810" s="7" t="s">
        <v>240</v>
      </c>
      <c r="C1810" s="8"/>
      <c r="D1810" s="31"/>
      <c r="E1810" s="2" t="s">
        <v>543</v>
      </c>
      <c r="F1810" s="2" t="str">
        <f>IF(C1809="","^.{1,120}$|^$","^.{1,120}$")</f>
        <v>^.{1,120}$|^$</v>
      </c>
      <c r="G1810" s="2" t="s">
        <v>229</v>
      </c>
      <c r="H1810" s="2">
        <v>235</v>
      </c>
      <c r="I1810" s="2">
        <v>207</v>
      </c>
      <c r="K1810" s="2">
        <v>120</v>
      </c>
      <c r="L1810" s="2" t="s">
        <v>30</v>
      </c>
      <c r="M1810" s="2" t="s">
        <v>476</v>
      </c>
      <c r="N1810" s="2" t="s">
        <v>479</v>
      </c>
      <c r="O1810" s="2" t="s">
        <v>540</v>
      </c>
      <c r="Q1810" s="1"/>
      <c r="S1810" s="9"/>
      <c r="T1810" s="10"/>
      <c r="U1810" s="8"/>
      <c r="W1810" s="2" t="s">
        <v>468</v>
      </c>
      <c r="X1810" s="45" t="str" cm="1">
        <f t="array" ref="X1810">IF(X1566="TRUE",IF(AND(C1808&lt;&gt;1,C1809:C1812="",S1808:U1812=""), "FALSE","TRUE"),"FALSE")</f>
        <v>FALSE</v>
      </c>
      <c r="Z1810" s="1"/>
    </row>
    <row r="1811" spans="2:26" hidden="1" outlineLevel="1" x14ac:dyDescent="0.4">
      <c r="B1811" s="7" t="s">
        <v>243</v>
      </c>
      <c r="C1811" s="8"/>
      <c r="D1811" s="31"/>
      <c r="E1811" s="2" t="s">
        <v>544</v>
      </c>
      <c r="F1811" s="2" t="s">
        <v>116</v>
      </c>
      <c r="G1811" s="2" t="s">
        <v>115</v>
      </c>
      <c r="H1811" s="2">
        <v>235</v>
      </c>
      <c r="I1811" s="2">
        <v>207</v>
      </c>
      <c r="K1811" s="2">
        <v>120</v>
      </c>
      <c r="L1811" s="2" t="s">
        <v>30</v>
      </c>
      <c r="M1811" s="2" t="s">
        <v>476</v>
      </c>
      <c r="N1811" s="2" t="s">
        <v>479</v>
      </c>
      <c r="O1811" s="2" t="s">
        <v>540</v>
      </c>
      <c r="Q1811" s="1"/>
      <c r="S1811" s="9"/>
      <c r="T1811" s="10"/>
      <c r="U1811" s="8"/>
      <c r="W1811" s="2" t="s">
        <v>468</v>
      </c>
      <c r="X1811" s="45" t="str" cm="1">
        <f t="array" ref="X1811">IF(X1566="TRUE",IF(AND(C1808&lt;&gt;1,C1809:C1812="",S1808:U1812=""), "FALSE","TRUE"),"FALSE")</f>
        <v>FALSE</v>
      </c>
      <c r="Z1811" s="1"/>
    </row>
    <row r="1812" spans="2:26" hidden="1" outlineLevel="1" x14ac:dyDescent="0.4">
      <c r="B1812" s="7" t="s">
        <v>245</v>
      </c>
      <c r="C1812" s="8"/>
      <c r="D1812" s="31"/>
      <c r="E1812" s="2" t="s">
        <v>545</v>
      </c>
      <c r="F1812" s="2" t="str">
        <f>IF(C1809="","^.{1,1024}$|^$","^.{1,1024}$")</f>
        <v>^.{1,1024}$|^$</v>
      </c>
      <c r="G1812" s="2" t="s">
        <v>247</v>
      </c>
      <c r="H1812" s="2">
        <v>235</v>
      </c>
      <c r="I1812" s="2">
        <v>207</v>
      </c>
      <c r="K1812" s="2">
        <v>1024</v>
      </c>
      <c r="L1812" s="2" t="s">
        <v>30</v>
      </c>
      <c r="M1812" s="2" t="s">
        <v>476</v>
      </c>
      <c r="N1812" s="2" t="s">
        <v>479</v>
      </c>
      <c r="O1812" s="2" t="s">
        <v>540</v>
      </c>
      <c r="Q1812" s="1"/>
      <c r="S1812" s="9"/>
      <c r="T1812" s="10"/>
      <c r="U1812" s="8"/>
      <c r="W1812" s="2" t="s">
        <v>471</v>
      </c>
      <c r="X1812" s="45" t="str" cm="1">
        <f t="array" ref="X1812">IF(X1566="TRUE",IF(AND(C1808&lt;&gt;1,C1809:C1812="",S1808:U1812=""), "FALSE","TRUE"),"FALSE")</f>
        <v>FALSE</v>
      </c>
      <c r="Z1812" s="1"/>
    </row>
    <row r="1813" spans="2:26" hidden="1" outlineLevel="1" x14ac:dyDescent="0.4">
      <c r="B1813" s="7" t="s">
        <v>134</v>
      </c>
      <c r="C1813" s="5">
        <v>5</v>
      </c>
      <c r="D1813" s="30"/>
      <c r="E1813" s="2" t="s">
        <v>392</v>
      </c>
      <c r="F1813" s="2" t="s">
        <v>106</v>
      </c>
      <c r="G1813" s="2" t="s">
        <v>103</v>
      </c>
      <c r="H1813" s="2">
        <v>235</v>
      </c>
      <c r="I1813" s="2">
        <v>207</v>
      </c>
      <c r="K1813" s="2">
        <v>3</v>
      </c>
      <c r="L1813" s="2" t="s">
        <v>136</v>
      </c>
      <c r="M1813" s="2" t="s">
        <v>476</v>
      </c>
      <c r="N1813" s="2" t="s">
        <v>479</v>
      </c>
      <c r="O1813" s="2" t="s">
        <v>540</v>
      </c>
      <c r="Q1813" s="1"/>
      <c r="S1813" s="9"/>
      <c r="T1813" s="10"/>
      <c r="U1813" s="8"/>
      <c r="V1813" s="2" t="s">
        <v>105</v>
      </c>
      <c r="W1813" s="2" t="s">
        <v>561</v>
      </c>
      <c r="X1813" s="45" t="str" cm="1">
        <f t="array" ref="X1813">IF(X1566="TRUE",IF(AND(C1813&lt;&gt;1,C1814:C1817="",S1813:U1817=""), "FALSE","TRUE"),"FALSE")</f>
        <v>FALSE</v>
      </c>
      <c r="Z1813" s="1"/>
    </row>
    <row r="1814" spans="2:26" hidden="1" outlineLevel="1" x14ac:dyDescent="0.4">
      <c r="B1814" s="7" t="s">
        <v>237</v>
      </c>
      <c r="C1814" s="8"/>
      <c r="D1814" s="31"/>
      <c r="E1814" s="2" t="s">
        <v>542</v>
      </c>
      <c r="F1814" s="2" t="s">
        <v>233</v>
      </c>
      <c r="G1814" s="2" t="s">
        <v>239</v>
      </c>
      <c r="H1814" s="2">
        <v>235</v>
      </c>
      <c r="I1814" s="2">
        <v>207</v>
      </c>
      <c r="K1814" s="2">
        <v>60</v>
      </c>
      <c r="L1814" s="2" t="s">
        <v>30</v>
      </c>
      <c r="M1814" s="2" t="s">
        <v>476</v>
      </c>
      <c r="N1814" s="2" t="s">
        <v>479</v>
      </c>
      <c r="O1814" s="2" t="s">
        <v>540</v>
      </c>
      <c r="Q1814" s="1"/>
      <c r="S1814" s="9"/>
      <c r="T1814" s="10"/>
      <c r="U1814" s="8"/>
      <c r="W1814" s="2" t="s">
        <v>568</v>
      </c>
      <c r="X1814" s="45" t="str" cm="1">
        <f t="array" ref="X1814">IF(X1566="TRUE",IF(AND(C1813&lt;&gt;1,C1814:C1817="",S1813:U1817=""), "FALSE","TRUE"),"FALSE")</f>
        <v>FALSE</v>
      </c>
      <c r="Z1814" s="1"/>
    </row>
    <row r="1815" spans="2:26" hidden="1" outlineLevel="1" x14ac:dyDescent="0.4">
      <c r="B1815" s="7" t="s">
        <v>240</v>
      </c>
      <c r="C1815" s="8"/>
      <c r="D1815" s="31"/>
      <c r="E1815" s="2" t="s">
        <v>543</v>
      </c>
      <c r="F1815" s="2" t="str">
        <f>IF(C1814="","^.{1,120}$|^$","^.{1,120}$")</f>
        <v>^.{1,120}$|^$</v>
      </c>
      <c r="G1815" s="2" t="s">
        <v>229</v>
      </c>
      <c r="H1815" s="2">
        <v>235</v>
      </c>
      <c r="I1815" s="2">
        <v>207</v>
      </c>
      <c r="K1815" s="2">
        <v>120</v>
      </c>
      <c r="L1815" s="2" t="s">
        <v>30</v>
      </c>
      <c r="M1815" s="2" t="s">
        <v>476</v>
      </c>
      <c r="N1815" s="2" t="s">
        <v>479</v>
      </c>
      <c r="O1815" s="2" t="s">
        <v>540</v>
      </c>
      <c r="Q1815" s="1"/>
      <c r="S1815" s="9"/>
      <c r="T1815" s="10"/>
      <c r="U1815" s="8"/>
      <c r="W1815" s="2" t="s">
        <v>468</v>
      </c>
      <c r="X1815" s="45" t="str" cm="1">
        <f t="array" ref="X1815">IF(X1566="TRUE",IF(AND(C1813&lt;&gt;1,C1814:C1817="",S1813:U1817=""), "FALSE","TRUE"),"FALSE")</f>
        <v>FALSE</v>
      </c>
      <c r="Z1815" s="1"/>
    </row>
    <row r="1816" spans="2:26" hidden="1" outlineLevel="1" x14ac:dyDescent="0.4">
      <c r="B1816" s="7" t="s">
        <v>243</v>
      </c>
      <c r="C1816" s="8"/>
      <c r="D1816" s="31"/>
      <c r="E1816" s="2" t="s">
        <v>544</v>
      </c>
      <c r="F1816" s="2" t="s">
        <v>116</v>
      </c>
      <c r="G1816" s="2" t="s">
        <v>115</v>
      </c>
      <c r="H1816" s="2">
        <v>235</v>
      </c>
      <c r="I1816" s="2">
        <v>207</v>
      </c>
      <c r="K1816" s="2">
        <v>120</v>
      </c>
      <c r="L1816" s="2" t="s">
        <v>30</v>
      </c>
      <c r="M1816" s="2" t="s">
        <v>476</v>
      </c>
      <c r="N1816" s="2" t="s">
        <v>479</v>
      </c>
      <c r="O1816" s="2" t="s">
        <v>540</v>
      </c>
      <c r="Q1816" s="1"/>
      <c r="S1816" s="9"/>
      <c r="T1816" s="10"/>
      <c r="U1816" s="8"/>
      <c r="W1816" s="2" t="s">
        <v>468</v>
      </c>
      <c r="X1816" s="45" t="str" cm="1">
        <f t="array" ref="X1816">IF(X1566="TRUE",IF(AND(C1813&lt;&gt;1,C1814:C1817="",S1813:U1817=""), "FALSE","TRUE"),"FALSE")</f>
        <v>FALSE</v>
      </c>
      <c r="Z1816" s="1"/>
    </row>
    <row r="1817" spans="2:26" hidden="1" outlineLevel="1" x14ac:dyDescent="0.4">
      <c r="B1817" s="7" t="s">
        <v>245</v>
      </c>
      <c r="C1817" s="8"/>
      <c r="D1817" s="31"/>
      <c r="E1817" s="2" t="s">
        <v>545</v>
      </c>
      <c r="F1817" s="2" t="str">
        <f>IF(C1814="","^.{1,1024}$|^$","^.{1,1024}$")</f>
        <v>^.{1,1024}$|^$</v>
      </c>
      <c r="G1817" s="2" t="s">
        <v>247</v>
      </c>
      <c r="H1817" s="2">
        <v>235</v>
      </c>
      <c r="I1817" s="2">
        <v>207</v>
      </c>
      <c r="K1817" s="2">
        <v>1024</v>
      </c>
      <c r="L1817" s="2" t="s">
        <v>30</v>
      </c>
      <c r="M1817" s="2" t="s">
        <v>476</v>
      </c>
      <c r="N1817" s="2" t="s">
        <v>479</v>
      </c>
      <c r="O1817" s="2" t="s">
        <v>540</v>
      </c>
      <c r="Q1817" s="1"/>
      <c r="S1817" s="9"/>
      <c r="T1817" s="10"/>
      <c r="U1817" s="8"/>
      <c r="W1817" s="2" t="s">
        <v>471</v>
      </c>
      <c r="X1817" s="45" t="str" cm="1">
        <f t="array" ref="X1817">IF(X1566="TRUE",IF(AND(C1813&lt;&gt;1,C1814:C1817="",S1813:U1817=""), "FALSE","TRUE"),"FALSE")</f>
        <v>FALSE</v>
      </c>
      <c r="Z1817" s="1"/>
    </row>
    <row r="1818" spans="2:26" x14ac:dyDescent="0.4">
      <c r="B1818" s="3" t="s">
        <v>19</v>
      </c>
      <c r="I1818" s="2">
        <v>207</v>
      </c>
      <c r="Q1818" s="1"/>
      <c r="Z1818" s="1"/>
    </row>
    <row r="1819" spans="2:26" x14ac:dyDescent="0.4">
      <c r="B1819" s="50" t="s">
        <v>546</v>
      </c>
      <c r="C1819" s="50"/>
      <c r="D1819" s="33"/>
      <c r="E1819" s="2" t="s">
        <v>547</v>
      </c>
      <c r="I1819" s="2">
        <v>207</v>
      </c>
      <c r="L1819" s="2" t="s">
        <v>548</v>
      </c>
      <c r="M1819" s="2" t="s">
        <v>476</v>
      </c>
      <c r="N1819" s="2" t="s">
        <v>479</v>
      </c>
      <c r="O1819" s="2" t="s">
        <v>547</v>
      </c>
      <c r="Q1819" s="1"/>
      <c r="R1819" s="2" t="str">
        <f>IF(AND(C1821="",C1822="",C1823="",C1824=""), "TRUE", "FALSE")</f>
        <v>TRUE</v>
      </c>
      <c r="S1819" s="6" t="s">
        <v>36</v>
      </c>
      <c r="T1819" s="6" t="s">
        <v>37</v>
      </c>
      <c r="U1819" s="6" t="s">
        <v>38</v>
      </c>
      <c r="Z1819" s="1"/>
    </row>
    <row r="1820" spans="2:26" x14ac:dyDescent="0.4">
      <c r="B1820" s="7" t="s">
        <v>134</v>
      </c>
      <c r="C1820" s="5">
        <v>1</v>
      </c>
      <c r="D1820" s="30"/>
      <c r="E1820" s="2" t="s">
        <v>392</v>
      </c>
      <c r="F1820" s="2" t="s">
        <v>102</v>
      </c>
      <c r="G1820" s="2" t="s">
        <v>103</v>
      </c>
      <c r="H1820" s="2">
        <v>241</v>
      </c>
      <c r="I1820" s="2">
        <v>207</v>
      </c>
      <c r="K1820" s="2">
        <v>3</v>
      </c>
      <c r="L1820" s="2" t="s">
        <v>136</v>
      </c>
      <c r="M1820" s="2" t="s">
        <v>476</v>
      </c>
      <c r="N1820" s="2" t="s">
        <v>479</v>
      </c>
      <c r="O1820" s="2" t="s">
        <v>547</v>
      </c>
      <c r="Q1820" s="1"/>
      <c r="S1820" s="9"/>
      <c r="T1820" s="10"/>
      <c r="U1820" s="8"/>
      <c r="V1820" s="2" t="s">
        <v>105</v>
      </c>
      <c r="W1820" s="2" t="s">
        <v>561</v>
      </c>
      <c r="X1820" s="45" t="str" cm="1">
        <f t="array" ref="X1820">IF(X1566="TRUE",IF(AND(C1820&lt;&gt;1,C1821:C1824="",S1820:U1824=""), "FALSE","TRUE"),"FALSE")</f>
        <v>FALSE</v>
      </c>
      <c r="Z1820" s="1"/>
    </row>
    <row r="1821" spans="2:26" x14ac:dyDescent="0.4">
      <c r="B1821" s="7" t="s">
        <v>549</v>
      </c>
      <c r="C1821" s="8"/>
      <c r="D1821" s="31"/>
      <c r="E1821" s="2" t="s">
        <v>550</v>
      </c>
      <c r="F1821" s="2" t="s">
        <v>551</v>
      </c>
      <c r="G1821" s="2" t="s">
        <v>552</v>
      </c>
      <c r="H1821" s="2">
        <v>241</v>
      </c>
      <c r="I1821" s="2">
        <v>207</v>
      </c>
      <c r="K1821" s="2">
        <v>10</v>
      </c>
      <c r="L1821" s="2" t="s">
        <v>30</v>
      </c>
      <c r="M1821" s="2" t="s">
        <v>476</v>
      </c>
      <c r="N1821" s="2" t="s">
        <v>479</v>
      </c>
      <c r="O1821" s="2" t="s">
        <v>547</v>
      </c>
      <c r="Q1821" s="1"/>
      <c r="S1821" s="9"/>
      <c r="T1821" s="10"/>
      <c r="U1821" s="8"/>
      <c r="W1821" s="2" t="s">
        <v>569</v>
      </c>
      <c r="X1821" s="45" t="str" cm="1">
        <f t="array" ref="X1821">IF(X1566="TRUE",IF(AND(C1820&lt;&gt;1,C1821:C1824="",S1820:U1824=""), "FALSE","TRUE"),"FALSE")</f>
        <v>FALSE</v>
      </c>
      <c r="Z1821" s="1"/>
    </row>
    <row r="1822" spans="2:26" x14ac:dyDescent="0.4">
      <c r="B1822" s="7" t="s">
        <v>554</v>
      </c>
      <c r="C1822" s="8"/>
      <c r="D1822" s="31"/>
      <c r="E1822" s="2" t="s">
        <v>555</v>
      </c>
      <c r="F1822" s="2" t="s">
        <v>114</v>
      </c>
      <c r="G1822" s="2" t="s">
        <v>115</v>
      </c>
      <c r="H1822" s="2">
        <v>241</v>
      </c>
      <c r="I1822" s="2">
        <v>207</v>
      </c>
      <c r="K1822" s="2">
        <v>120</v>
      </c>
      <c r="L1822" s="2" t="s">
        <v>30</v>
      </c>
      <c r="M1822" s="2" t="s">
        <v>476</v>
      </c>
      <c r="N1822" s="2" t="s">
        <v>479</v>
      </c>
      <c r="O1822" s="2" t="s">
        <v>547</v>
      </c>
      <c r="Q1822" s="1"/>
      <c r="S1822" s="9"/>
      <c r="T1822" s="10"/>
      <c r="U1822" s="8"/>
      <c r="W1822" s="2" t="s">
        <v>468</v>
      </c>
      <c r="X1822" s="45" t="str" cm="1">
        <f t="array" ref="X1822">IF(X1566="TRUE",IF(AND(C1820&lt;&gt;1,C1821:C1824="",S1820:U1824=""), "FALSE","TRUE"),"FALSE")</f>
        <v>FALSE</v>
      </c>
      <c r="Z1822" s="1"/>
    </row>
    <row r="1823" spans="2:26" x14ac:dyDescent="0.4">
      <c r="B1823" s="7" t="s">
        <v>112</v>
      </c>
      <c r="C1823" s="8"/>
      <c r="D1823" s="31"/>
      <c r="E1823" s="2" t="s">
        <v>556</v>
      </c>
      <c r="F1823" s="2" t="s">
        <v>114</v>
      </c>
      <c r="G1823" s="2" t="s">
        <v>115</v>
      </c>
      <c r="H1823" s="2">
        <v>241</v>
      </c>
      <c r="I1823" s="2">
        <v>207</v>
      </c>
      <c r="K1823" s="2">
        <v>120</v>
      </c>
      <c r="L1823" s="2" t="s">
        <v>30</v>
      </c>
      <c r="M1823" s="2" t="s">
        <v>476</v>
      </c>
      <c r="N1823" s="2" t="s">
        <v>479</v>
      </c>
      <c r="O1823" s="2" t="s">
        <v>547</v>
      </c>
      <c r="Q1823" s="1"/>
      <c r="S1823" s="9"/>
      <c r="T1823" s="10"/>
      <c r="U1823" s="8"/>
      <c r="W1823" s="2" t="s">
        <v>468</v>
      </c>
      <c r="X1823" s="45" t="str" cm="1">
        <f t="array" ref="X1823">IF(X1566="TRUE",IF(AND(C1820&lt;&gt;1,C1821:C1824="",S1820:U1824=""), "FALSE","TRUE"),"FALSE")</f>
        <v>FALSE</v>
      </c>
      <c r="Z1823" s="1"/>
    </row>
    <row r="1824" spans="2:26" x14ac:dyDescent="0.4">
      <c r="B1824" s="7" t="s">
        <v>117</v>
      </c>
      <c r="C1824" s="8"/>
      <c r="D1824" s="31"/>
      <c r="E1824" s="2" t="s">
        <v>557</v>
      </c>
      <c r="F1824" s="2" t="s">
        <v>116</v>
      </c>
      <c r="G1824" s="2" t="s">
        <v>115</v>
      </c>
      <c r="H1824" s="2">
        <v>241</v>
      </c>
      <c r="I1824" s="2">
        <v>207</v>
      </c>
      <c r="K1824" s="2">
        <v>120</v>
      </c>
      <c r="L1824" s="2" t="s">
        <v>30</v>
      </c>
      <c r="M1824" s="2" t="s">
        <v>476</v>
      </c>
      <c r="N1824" s="2" t="s">
        <v>479</v>
      </c>
      <c r="O1824" s="2" t="s">
        <v>547</v>
      </c>
      <c r="Q1824" s="1"/>
      <c r="S1824" s="9"/>
      <c r="T1824" s="10"/>
      <c r="U1824" s="8"/>
      <c r="W1824" s="2" t="s">
        <v>468</v>
      </c>
      <c r="X1824" s="45" t="str" cm="1">
        <f t="array" ref="X1824">IF(X1566="TRUE",IF(AND(C1820&lt;&gt;1,C1821:C1824="",S1820:U1824=""), "FALSE","TRUE"),"FALSE")</f>
        <v>FALSE</v>
      </c>
      <c r="Z1824" s="1"/>
    </row>
    <row r="1825" spans="2:26" x14ac:dyDescent="0.4">
      <c r="B1825" s="7" t="s">
        <v>134</v>
      </c>
      <c r="C1825" s="5">
        <v>2</v>
      </c>
      <c r="D1825" s="30"/>
      <c r="E1825" s="2" t="s">
        <v>392</v>
      </c>
      <c r="F1825" s="2" t="s">
        <v>102</v>
      </c>
      <c r="G1825" s="2" t="s">
        <v>103</v>
      </c>
      <c r="H1825" s="2">
        <v>241</v>
      </c>
      <c r="I1825" s="2">
        <v>207</v>
      </c>
      <c r="K1825" s="2">
        <v>3</v>
      </c>
      <c r="L1825" s="2" t="s">
        <v>136</v>
      </c>
      <c r="M1825" s="2" t="s">
        <v>476</v>
      </c>
      <c r="N1825" s="2" t="s">
        <v>479</v>
      </c>
      <c r="O1825" s="2" t="s">
        <v>547</v>
      </c>
      <c r="Q1825" s="1"/>
      <c r="S1825" s="9"/>
      <c r="T1825" s="10"/>
      <c r="U1825" s="8"/>
      <c r="V1825" s="2" t="s">
        <v>105</v>
      </c>
      <c r="W1825" s="2" t="s">
        <v>561</v>
      </c>
      <c r="X1825" s="45" t="str" cm="1">
        <f t="array" ref="X1825">IF(X1566="TRUE",IF(AND(C1825&lt;&gt;1,C1826:C1829="",S1825:U1829=""), "FALSE","TRUE"),"FALSE")</f>
        <v>FALSE</v>
      </c>
      <c r="Z1825" s="1"/>
    </row>
    <row r="1826" spans="2:26" x14ac:dyDescent="0.4">
      <c r="B1826" s="7" t="s">
        <v>549</v>
      </c>
      <c r="C1826" s="8"/>
      <c r="D1826" s="31"/>
      <c r="E1826" s="2" t="s">
        <v>550</v>
      </c>
      <c r="F1826" s="2" t="s">
        <v>551</v>
      </c>
      <c r="G1826" s="2" t="s">
        <v>552</v>
      </c>
      <c r="H1826" s="2">
        <v>241</v>
      </c>
      <c r="I1826" s="2">
        <v>207</v>
      </c>
      <c r="K1826" s="2">
        <v>10</v>
      </c>
      <c r="L1826" s="2" t="s">
        <v>30</v>
      </c>
      <c r="M1826" s="2" t="s">
        <v>476</v>
      </c>
      <c r="N1826" s="2" t="s">
        <v>479</v>
      </c>
      <c r="O1826" s="2" t="s">
        <v>547</v>
      </c>
      <c r="Q1826" s="1"/>
      <c r="S1826" s="9"/>
      <c r="T1826" s="10"/>
      <c r="U1826" s="8"/>
      <c r="W1826" s="2" t="s">
        <v>569</v>
      </c>
      <c r="X1826" s="45" t="str" cm="1">
        <f t="array" ref="X1826">IF(X1566="TRUE",IF(AND(C1825&lt;&gt;1,C1826:C1829="",S1825:U1829=""), "FALSE","TRUE"),"FALSE")</f>
        <v>FALSE</v>
      </c>
      <c r="Z1826" s="1"/>
    </row>
    <row r="1827" spans="2:26" x14ac:dyDescent="0.4">
      <c r="B1827" s="7" t="s">
        <v>554</v>
      </c>
      <c r="C1827" s="8"/>
      <c r="D1827" s="31"/>
      <c r="E1827" s="2" t="s">
        <v>555</v>
      </c>
      <c r="F1827" s="2" t="s">
        <v>114</v>
      </c>
      <c r="G1827" s="2" t="s">
        <v>115</v>
      </c>
      <c r="H1827" s="2">
        <v>241</v>
      </c>
      <c r="I1827" s="2">
        <v>207</v>
      </c>
      <c r="K1827" s="2">
        <v>120</v>
      </c>
      <c r="L1827" s="2" t="s">
        <v>30</v>
      </c>
      <c r="M1827" s="2" t="s">
        <v>476</v>
      </c>
      <c r="N1827" s="2" t="s">
        <v>479</v>
      </c>
      <c r="O1827" s="2" t="s">
        <v>547</v>
      </c>
      <c r="Q1827" s="1"/>
      <c r="S1827" s="9"/>
      <c r="T1827" s="10"/>
      <c r="U1827" s="8"/>
      <c r="W1827" s="2" t="s">
        <v>468</v>
      </c>
      <c r="X1827" s="45" t="str" cm="1">
        <f t="array" ref="X1827">IF(X1566="TRUE",IF(AND(C1825&lt;&gt;1,C1826:C1829="",S1825:U1829=""), "FALSE","TRUE"),"FALSE")</f>
        <v>FALSE</v>
      </c>
      <c r="Z1827" s="1"/>
    </row>
    <row r="1828" spans="2:26" x14ac:dyDescent="0.4">
      <c r="B1828" s="7" t="s">
        <v>112</v>
      </c>
      <c r="C1828" s="8"/>
      <c r="D1828" s="31"/>
      <c r="E1828" s="2" t="s">
        <v>556</v>
      </c>
      <c r="F1828" s="2" t="s">
        <v>114</v>
      </c>
      <c r="G1828" s="2" t="s">
        <v>115</v>
      </c>
      <c r="H1828" s="2">
        <v>241</v>
      </c>
      <c r="I1828" s="2">
        <v>207</v>
      </c>
      <c r="K1828" s="2">
        <v>120</v>
      </c>
      <c r="L1828" s="2" t="s">
        <v>30</v>
      </c>
      <c r="M1828" s="2" t="s">
        <v>476</v>
      </c>
      <c r="N1828" s="2" t="s">
        <v>479</v>
      </c>
      <c r="O1828" s="2" t="s">
        <v>547</v>
      </c>
      <c r="Q1828" s="1"/>
      <c r="S1828" s="9"/>
      <c r="T1828" s="10"/>
      <c r="U1828" s="8"/>
      <c r="W1828" s="2" t="s">
        <v>468</v>
      </c>
      <c r="X1828" s="45" t="str" cm="1">
        <f t="array" ref="X1828">IF(X1566="TRUE",IF(AND(C1825&lt;&gt;1,C1826:C1829="",S1825:U1829=""), "FALSE","TRUE"),"FALSE")</f>
        <v>FALSE</v>
      </c>
      <c r="Z1828" s="1"/>
    </row>
    <row r="1829" spans="2:26" x14ac:dyDescent="0.4">
      <c r="B1829" s="7" t="s">
        <v>117</v>
      </c>
      <c r="C1829" s="8"/>
      <c r="D1829" s="31"/>
      <c r="E1829" s="2" t="s">
        <v>557</v>
      </c>
      <c r="F1829" s="2" t="s">
        <v>116</v>
      </c>
      <c r="G1829" s="2" t="s">
        <v>115</v>
      </c>
      <c r="H1829" s="2">
        <v>241</v>
      </c>
      <c r="I1829" s="2">
        <v>207</v>
      </c>
      <c r="K1829" s="2">
        <v>120</v>
      </c>
      <c r="L1829" s="2" t="s">
        <v>30</v>
      </c>
      <c r="M1829" s="2" t="s">
        <v>476</v>
      </c>
      <c r="N1829" s="2" t="s">
        <v>479</v>
      </c>
      <c r="O1829" s="2" t="s">
        <v>547</v>
      </c>
      <c r="Q1829" s="1"/>
      <c r="S1829" s="9"/>
      <c r="T1829" s="10"/>
      <c r="U1829" s="8"/>
      <c r="W1829" s="2" t="s">
        <v>468</v>
      </c>
      <c r="X1829" s="45" t="str" cm="1">
        <f t="array" ref="X1829">IF(X1566="TRUE",IF(AND(C1825&lt;&gt;1,C1826:C1829="",S1825:U1829=""), "FALSE","TRUE"),"FALSE")</f>
        <v>FALSE</v>
      </c>
      <c r="Z1829" s="1"/>
    </row>
    <row r="1830" spans="2:26" x14ac:dyDescent="0.4">
      <c r="B1830" s="3" t="s">
        <v>19</v>
      </c>
      <c r="I1830" s="2">
        <v>207</v>
      </c>
      <c r="Q1830" s="1"/>
      <c r="S1830" s="6" t="s">
        <v>36</v>
      </c>
      <c r="T1830" s="6" t="s">
        <v>37</v>
      </c>
      <c r="U1830" s="6" t="s">
        <v>38</v>
      </c>
      <c r="Z1830" s="1"/>
    </row>
    <row r="1831" spans="2:26" x14ac:dyDescent="0.4">
      <c r="B1831" s="7" t="s">
        <v>558</v>
      </c>
      <c r="C1831" s="8"/>
      <c r="D1831" s="31"/>
      <c r="E1831" s="2" t="s">
        <v>559</v>
      </c>
      <c r="F1831" s="2" t="s">
        <v>560</v>
      </c>
      <c r="G1831" s="2" t="s">
        <v>23</v>
      </c>
      <c r="I1831" s="2">
        <v>207</v>
      </c>
      <c r="J1831" s="2" t="s">
        <v>459</v>
      </c>
      <c r="L1831" s="2" t="s">
        <v>30</v>
      </c>
      <c r="M1831" s="2" t="s">
        <v>476</v>
      </c>
      <c r="N1831" s="2" t="s">
        <v>479</v>
      </c>
      <c r="Q1831" s="1"/>
      <c r="S1831" s="9"/>
      <c r="T1831" s="10"/>
      <c r="U1831" s="8"/>
      <c r="W1831" s="2" t="s">
        <v>560</v>
      </c>
      <c r="X1831" s="2" t="str">
        <f>X$1566</f>
        <v>FALSE</v>
      </c>
      <c r="Z1831" s="1"/>
    </row>
    <row r="1832" spans="2:26" x14ac:dyDescent="0.4">
      <c r="C1832" s="18"/>
      <c r="D1832" s="18"/>
      <c r="I1832" s="2">
        <v>207</v>
      </c>
      <c r="J1832" s="2" t="s">
        <v>362</v>
      </c>
      <c r="Q1832" s="1"/>
      <c r="Z1832" s="1"/>
    </row>
    <row r="1833" spans="2:26" x14ac:dyDescent="0.4">
      <c r="B1833" s="50" t="s">
        <v>478</v>
      </c>
      <c r="C1833" s="50"/>
      <c r="D1833" s="33"/>
      <c r="E1833" s="2" t="s">
        <v>479</v>
      </c>
      <c r="I1833" s="2">
        <v>207</v>
      </c>
      <c r="L1833" s="2" t="s">
        <v>480</v>
      </c>
      <c r="M1833" s="2" t="s">
        <v>476</v>
      </c>
      <c r="N1833" s="2" t="s">
        <v>479</v>
      </c>
      <c r="Q1833" s="1"/>
      <c r="S1833" s="6" t="s">
        <v>36</v>
      </c>
      <c r="T1833" s="6" t="s">
        <v>37</v>
      </c>
      <c r="U1833" s="6" t="s">
        <v>38</v>
      </c>
      <c r="Z1833" s="1"/>
    </row>
    <row r="1834" spans="2:26" x14ac:dyDescent="0.4">
      <c r="B1834" s="7" t="s">
        <v>134</v>
      </c>
      <c r="C1834" s="5">
        <v>5</v>
      </c>
      <c r="D1834" s="30"/>
      <c r="E1834" s="2" t="s">
        <v>135</v>
      </c>
      <c r="F1834" s="2" t="s">
        <v>102</v>
      </c>
      <c r="G1834" s="2" t="s">
        <v>103</v>
      </c>
      <c r="I1834" s="2">
        <v>207</v>
      </c>
      <c r="K1834" s="2">
        <v>3</v>
      </c>
      <c r="L1834" s="2" t="s">
        <v>136</v>
      </c>
      <c r="M1834" s="2" t="s">
        <v>476</v>
      </c>
      <c r="N1834" s="2" t="s">
        <v>479</v>
      </c>
      <c r="Q1834" s="1"/>
      <c r="S1834" s="9"/>
      <c r="T1834" s="10"/>
      <c r="U1834" s="8"/>
      <c r="V1834" s="2" t="s">
        <v>105</v>
      </c>
      <c r="W1834" s="2" t="s">
        <v>561</v>
      </c>
      <c r="X1834" s="2" t="str" cm="1">
        <f t="array" ref="X1834">IF(AND(C$1834&lt;&gt;1,C$1835:C$1839="",S$1834:U$1839=""), "FALSE","TRUE")</f>
        <v>FALSE</v>
      </c>
      <c r="Z1834" s="1"/>
    </row>
    <row r="1835" spans="2:26" x14ac:dyDescent="0.4">
      <c r="B1835" s="7" t="s">
        <v>481</v>
      </c>
      <c r="C1835" s="8"/>
      <c r="D1835" s="31"/>
      <c r="E1835" s="2" t="s">
        <v>482</v>
      </c>
      <c r="F1835" s="2" t="s">
        <v>114</v>
      </c>
      <c r="G1835" s="2" t="s">
        <v>115</v>
      </c>
      <c r="I1835" s="2">
        <v>207</v>
      </c>
      <c r="K1835" s="2">
        <v>120</v>
      </c>
      <c r="L1835" s="2" t="s">
        <v>30</v>
      </c>
      <c r="M1835" s="2" t="s">
        <v>476</v>
      </c>
      <c r="N1835" s="2" t="s">
        <v>479</v>
      </c>
      <c r="Q1835" s="1"/>
      <c r="S1835" s="9"/>
      <c r="T1835" s="10"/>
      <c r="U1835" s="8"/>
      <c r="W1835" s="2" t="s">
        <v>468</v>
      </c>
      <c r="X1835" s="2" t="str" cm="1">
        <f t="array" ref="X1835">IF(AND(C$1834&lt;&gt;1,C$1835:C$1839="",S$1834:U$1839=""), "FALSE","TRUE")</f>
        <v>FALSE</v>
      </c>
      <c r="Z1835" s="1"/>
    </row>
    <row r="1836" spans="2:26" x14ac:dyDescent="0.4">
      <c r="B1836" s="7" t="s">
        <v>483</v>
      </c>
      <c r="C1836" s="8"/>
      <c r="D1836" s="31"/>
      <c r="E1836" s="2" t="s">
        <v>484</v>
      </c>
      <c r="F1836" s="2" t="s">
        <v>370</v>
      </c>
      <c r="G1836" s="2" t="s">
        <v>369</v>
      </c>
      <c r="I1836" s="2">
        <v>207</v>
      </c>
      <c r="K1836" s="2">
        <v>240</v>
      </c>
      <c r="L1836" s="2" t="s">
        <v>30</v>
      </c>
      <c r="M1836" s="2" t="s">
        <v>476</v>
      </c>
      <c r="N1836" s="2" t="s">
        <v>479</v>
      </c>
      <c r="Q1836" s="1"/>
      <c r="S1836" s="9"/>
      <c r="T1836" s="10"/>
      <c r="U1836" s="8"/>
      <c r="W1836" s="2" t="s">
        <v>465</v>
      </c>
      <c r="X1836" s="2" t="str" cm="1">
        <f t="array" ref="X1836">IF(AND(C$1834&lt;&gt;1,C$1835:C$1839="",S$1834:U$1839=""), "FALSE","TRUE")</f>
        <v>FALSE</v>
      </c>
      <c r="Z1836" s="1"/>
    </row>
    <row r="1837" spans="2:26" x14ac:dyDescent="0.4">
      <c r="B1837" s="7" t="s">
        <v>112</v>
      </c>
      <c r="C1837" s="8"/>
      <c r="D1837" s="31"/>
      <c r="E1837" s="2" t="s">
        <v>486</v>
      </c>
      <c r="F1837" s="2" t="s">
        <v>114</v>
      </c>
      <c r="G1837" s="2" t="s">
        <v>115</v>
      </c>
      <c r="I1837" s="2">
        <v>207</v>
      </c>
      <c r="K1837" s="2">
        <v>120</v>
      </c>
      <c r="L1837" s="2" t="s">
        <v>30</v>
      </c>
      <c r="M1837" s="2" t="s">
        <v>476</v>
      </c>
      <c r="N1837" s="2" t="s">
        <v>479</v>
      </c>
      <c r="Q1837" s="1"/>
      <c r="S1837" s="9"/>
      <c r="T1837" s="10"/>
      <c r="U1837" s="8"/>
      <c r="W1837" s="2" t="s">
        <v>468</v>
      </c>
      <c r="X1837" s="2" t="str" cm="1">
        <f t="array" ref="X1837">IF(AND(C$1834&lt;&gt;1,C$1835:C$1839="",S$1834:U$1839=""), "FALSE","TRUE")</f>
        <v>FALSE</v>
      </c>
      <c r="Z1837" s="1"/>
    </row>
    <row r="1838" spans="2:26" x14ac:dyDescent="0.4">
      <c r="B1838" s="7" t="s">
        <v>117</v>
      </c>
      <c r="C1838" s="8"/>
      <c r="D1838" s="31"/>
      <c r="E1838" s="2" t="s">
        <v>487</v>
      </c>
      <c r="F1838" s="2" t="s">
        <v>116</v>
      </c>
      <c r="G1838" s="2" t="s">
        <v>115</v>
      </c>
      <c r="I1838" s="2">
        <v>207</v>
      </c>
      <c r="K1838" s="2">
        <v>120</v>
      </c>
      <c r="L1838" s="2" t="s">
        <v>30</v>
      </c>
      <c r="M1838" s="2" t="s">
        <v>476</v>
      </c>
      <c r="N1838" s="2" t="s">
        <v>479</v>
      </c>
      <c r="Q1838" s="1"/>
      <c r="S1838" s="9"/>
      <c r="T1838" s="10"/>
      <c r="U1838" s="8"/>
      <c r="W1838" s="2" t="s">
        <v>468</v>
      </c>
      <c r="X1838" s="2" t="str" cm="1">
        <f t="array" ref="X1838">IF(AND(C$1834&lt;&gt;1,C$1835:C$1839="",S$1834:U$1839=""), "FALSE","TRUE")</f>
        <v>FALSE</v>
      </c>
      <c r="Z1838" s="1"/>
    </row>
    <row r="1839" spans="2:26" x14ac:dyDescent="0.4">
      <c r="B1839" s="7" t="s">
        <v>333</v>
      </c>
      <c r="C1839" s="11"/>
      <c r="D1839" s="34"/>
      <c r="E1839" s="2" t="s">
        <v>488</v>
      </c>
      <c r="F1839" s="2" t="s">
        <v>489</v>
      </c>
      <c r="G1839" s="2" t="s">
        <v>490</v>
      </c>
      <c r="I1839" s="2">
        <v>207</v>
      </c>
      <c r="K1839" s="2">
        <v>15</v>
      </c>
      <c r="L1839" s="2" t="s">
        <v>30</v>
      </c>
      <c r="M1839" s="2" t="s">
        <v>476</v>
      </c>
      <c r="N1839" s="2" t="s">
        <v>479</v>
      </c>
      <c r="Q1839" s="1"/>
      <c r="S1839" s="9"/>
      <c r="T1839" s="10"/>
      <c r="U1839" s="8"/>
      <c r="W1839" s="2" t="s">
        <v>562</v>
      </c>
      <c r="X1839" s="2" t="str" cm="1">
        <f t="array" ref="X1839">IF(AND(C$1834&lt;&gt;1,C$1835:C$1839="",S$1834:U$1839=""), "FALSE","TRUE")</f>
        <v>FALSE</v>
      </c>
      <c r="Z1839" s="1"/>
    </row>
    <row r="1840" spans="2:26" x14ac:dyDescent="0.4">
      <c r="B1840" s="3" t="s">
        <v>19</v>
      </c>
      <c r="I1840" s="2">
        <v>207</v>
      </c>
      <c r="Q1840" s="1"/>
      <c r="Z1840" s="1"/>
    </row>
    <row r="1841" spans="2:26" x14ac:dyDescent="0.4">
      <c r="B1841" s="50" t="s">
        <v>492</v>
      </c>
      <c r="C1841" s="50"/>
      <c r="D1841" s="33"/>
      <c r="E1841" s="2" t="s">
        <v>493</v>
      </c>
      <c r="I1841" s="2">
        <v>207</v>
      </c>
      <c r="L1841" s="2" t="s">
        <v>494</v>
      </c>
      <c r="M1841" s="2" t="s">
        <v>476</v>
      </c>
      <c r="N1841" s="2" t="s">
        <v>479</v>
      </c>
      <c r="O1841" s="2" t="s">
        <v>493</v>
      </c>
      <c r="Q1841" s="1"/>
      <c r="S1841" s="6" t="s">
        <v>36</v>
      </c>
      <c r="T1841" s="6" t="s">
        <v>37</v>
      </c>
      <c r="U1841" s="6" t="s">
        <v>38</v>
      </c>
      <c r="Z1841" s="1"/>
    </row>
    <row r="1842" spans="2:26" x14ac:dyDescent="0.4">
      <c r="B1842" s="7" t="s">
        <v>134</v>
      </c>
      <c r="C1842" s="5">
        <v>1</v>
      </c>
      <c r="D1842" s="30"/>
      <c r="E1842" s="2" t="s">
        <v>392</v>
      </c>
      <c r="F1842" s="2" t="s">
        <v>102</v>
      </c>
      <c r="G1842" s="2" t="s">
        <v>103</v>
      </c>
      <c r="H1842" s="2">
        <v>214</v>
      </c>
      <c r="I1842" s="2">
        <v>207</v>
      </c>
      <c r="K1842" s="2">
        <v>3</v>
      </c>
      <c r="L1842" s="2" t="s">
        <v>136</v>
      </c>
      <c r="M1842" s="2" t="s">
        <v>476</v>
      </c>
      <c r="N1842" s="2" t="s">
        <v>479</v>
      </c>
      <c r="O1842" s="2" t="s">
        <v>493</v>
      </c>
      <c r="Q1842" s="1"/>
      <c r="S1842" s="9"/>
      <c r="T1842" s="10"/>
      <c r="U1842" s="8"/>
      <c r="V1842" s="2" t="s">
        <v>105</v>
      </c>
      <c r="W1842" s="2" t="s">
        <v>561</v>
      </c>
      <c r="X1842" s="45" t="str" cm="1">
        <f t="array" ref="X1842">IF(X1834="TRUE",IF(AND(C1842&lt;&gt;1,C1843:C1846="",S1842:U1846=""), "FALSE","TRUE"),"FALSE")</f>
        <v>FALSE</v>
      </c>
      <c r="Z1842" s="1"/>
    </row>
    <row r="1843" spans="2:26" x14ac:dyDescent="0.4">
      <c r="B1843" s="7" t="s">
        <v>495</v>
      </c>
      <c r="C1843" s="8"/>
      <c r="D1843" s="31"/>
      <c r="E1843" s="2" t="s">
        <v>496</v>
      </c>
      <c r="F1843" s="2" t="s">
        <v>497</v>
      </c>
      <c r="G1843" s="2" t="s">
        <v>498</v>
      </c>
      <c r="H1843" s="2">
        <v>214</v>
      </c>
      <c r="I1843" s="2">
        <v>207</v>
      </c>
      <c r="K1843" s="2">
        <v>50</v>
      </c>
      <c r="L1843" s="2" t="s">
        <v>30</v>
      </c>
      <c r="M1843" s="2" t="s">
        <v>476</v>
      </c>
      <c r="N1843" s="2" t="s">
        <v>479</v>
      </c>
      <c r="O1843" s="2" t="s">
        <v>493</v>
      </c>
      <c r="Q1843" s="1"/>
      <c r="S1843" s="9"/>
      <c r="T1843" s="10"/>
      <c r="U1843" s="8"/>
      <c r="W1843" s="2" t="s">
        <v>563</v>
      </c>
      <c r="X1843" s="45" t="str" cm="1">
        <f t="array" ref="X1843">IF(X1834="TRUE",IF(AND(C1842&lt;&gt;1,C1843:C1846="",S1842:U1846=""), "FALSE","TRUE"),"FALSE")</f>
        <v>FALSE</v>
      </c>
      <c r="Z1843" s="1"/>
    </row>
    <row r="1844" spans="2:26" x14ac:dyDescent="0.4">
      <c r="B1844" s="7" t="s">
        <v>500</v>
      </c>
      <c r="C1844" s="5"/>
      <c r="D1844" s="30"/>
      <c r="E1844" s="2" t="s">
        <v>501</v>
      </c>
      <c r="F1844" s="2" t="s">
        <v>154</v>
      </c>
      <c r="G1844" s="2" t="s">
        <v>502</v>
      </c>
      <c r="H1844" s="2">
        <v>214</v>
      </c>
      <c r="I1844" s="2">
        <v>207</v>
      </c>
      <c r="K1844" s="2">
        <v>10</v>
      </c>
      <c r="L1844" s="2" t="s">
        <v>30</v>
      </c>
      <c r="M1844" s="2" t="s">
        <v>476</v>
      </c>
      <c r="N1844" s="2" t="s">
        <v>479</v>
      </c>
      <c r="O1844" s="2" t="s">
        <v>493</v>
      </c>
      <c r="Q1844" s="1"/>
      <c r="S1844" s="9"/>
      <c r="T1844" s="10"/>
      <c r="U1844" s="8"/>
      <c r="W1844" s="2" t="s">
        <v>472</v>
      </c>
      <c r="X1844" s="45" t="str" cm="1">
        <f t="array" ref="X1844">IF(X1834="TRUE",IF(AND(C1842&lt;&gt;1,C1843:C1846="",S1842:U1846=""), "FALSE","TRUE"),"FALSE")</f>
        <v>FALSE</v>
      </c>
      <c r="Z1844" s="1"/>
    </row>
    <row r="1845" spans="2:26" x14ac:dyDescent="0.4">
      <c r="B1845" s="7" t="s">
        <v>503</v>
      </c>
      <c r="C1845" s="5"/>
      <c r="D1845" s="30"/>
      <c r="E1845" s="2" t="s">
        <v>504</v>
      </c>
      <c r="F1845" s="2" t="s">
        <v>505</v>
      </c>
      <c r="G1845" s="2" t="s">
        <v>506</v>
      </c>
      <c r="H1845" s="2">
        <v>214</v>
      </c>
      <c r="I1845" s="2">
        <v>207</v>
      </c>
      <c r="K1845" s="2">
        <v>4</v>
      </c>
      <c r="L1845" s="2" t="s">
        <v>30</v>
      </c>
      <c r="M1845" s="2" t="s">
        <v>476</v>
      </c>
      <c r="N1845" s="2" t="s">
        <v>479</v>
      </c>
      <c r="O1845" s="2" t="s">
        <v>493</v>
      </c>
      <c r="Q1845" s="1"/>
      <c r="S1845" s="9"/>
      <c r="T1845" s="10"/>
      <c r="U1845" s="8"/>
      <c r="W1845" s="2" t="s">
        <v>564</v>
      </c>
      <c r="X1845" s="45" t="str" cm="1">
        <f t="array" ref="X1845">IF(X1834="TRUE",IF(AND(C1842&lt;&gt;1,C1843:C1846="",S1842:U1846=""), "FALSE","TRUE"),"FALSE")</f>
        <v>FALSE</v>
      </c>
      <c r="Z1845" s="1"/>
    </row>
    <row r="1846" spans="2:26" collapsed="1" x14ac:dyDescent="0.4">
      <c r="B1846" s="7" t="s">
        <v>508</v>
      </c>
      <c r="C1846" s="8"/>
      <c r="D1846" s="31"/>
      <c r="E1846" s="2" t="s">
        <v>509</v>
      </c>
      <c r="F1846" s="2" t="s">
        <v>510</v>
      </c>
      <c r="G1846" s="2" t="s">
        <v>511</v>
      </c>
      <c r="H1846" s="2">
        <v>214</v>
      </c>
      <c r="I1846" s="2">
        <v>207</v>
      </c>
      <c r="K1846" s="2">
        <v>120</v>
      </c>
      <c r="L1846" s="2" t="s">
        <v>30</v>
      </c>
      <c r="M1846" s="2" t="s">
        <v>476</v>
      </c>
      <c r="N1846" s="2" t="s">
        <v>479</v>
      </c>
      <c r="O1846" s="2" t="s">
        <v>493</v>
      </c>
      <c r="Q1846" s="1"/>
      <c r="S1846" s="9"/>
      <c r="T1846" s="10"/>
      <c r="U1846" s="8"/>
      <c r="W1846" s="2" t="s">
        <v>565</v>
      </c>
      <c r="X1846" s="45" t="str" cm="1">
        <f t="array" ref="X1846">IF(X1834="TRUE",IF(AND(C1842&lt;&gt;1,C1843:C1846="",S1842:U1846=""), "FALSE","TRUE"),"FALSE")</f>
        <v>FALSE</v>
      </c>
      <c r="Z1846" s="1"/>
    </row>
    <row r="1847" spans="2:26" hidden="1" outlineLevel="1" x14ac:dyDescent="0.4">
      <c r="B1847" s="7" t="s">
        <v>134</v>
      </c>
      <c r="C1847" s="5">
        <v>2</v>
      </c>
      <c r="D1847" s="30"/>
      <c r="E1847" s="2" t="s">
        <v>392</v>
      </c>
      <c r="F1847" s="2" t="s">
        <v>102</v>
      </c>
      <c r="G1847" s="2" t="s">
        <v>103</v>
      </c>
      <c r="H1847" s="2">
        <v>214</v>
      </c>
      <c r="I1847" s="2">
        <v>207</v>
      </c>
      <c r="K1847" s="2">
        <v>3</v>
      </c>
      <c r="L1847" s="2" t="s">
        <v>136</v>
      </c>
      <c r="M1847" s="2" t="s">
        <v>476</v>
      </c>
      <c r="N1847" s="2" t="s">
        <v>479</v>
      </c>
      <c r="O1847" s="2" t="s">
        <v>493</v>
      </c>
      <c r="Q1847" s="1"/>
      <c r="S1847" s="9"/>
      <c r="T1847" s="10"/>
      <c r="U1847" s="8"/>
      <c r="V1847" s="2" t="s">
        <v>105</v>
      </c>
      <c r="W1847" s="2" t="s">
        <v>561</v>
      </c>
      <c r="X1847" s="45" t="str" cm="1">
        <f t="array" ref="X1847">IF(X1834="TRUE",IF(AND(C1847&lt;&gt;1,C1848:C1851="",S1847:U1851=""), "FALSE","TRUE"),"FALSE")</f>
        <v>FALSE</v>
      </c>
      <c r="Z1847" s="1"/>
    </row>
    <row r="1848" spans="2:26" hidden="1" outlineLevel="1" x14ac:dyDescent="0.4">
      <c r="B1848" s="7" t="s">
        <v>495</v>
      </c>
      <c r="C1848" s="8"/>
      <c r="D1848" s="31"/>
      <c r="E1848" s="2" t="s">
        <v>496</v>
      </c>
      <c r="F1848" s="2" t="s">
        <v>497</v>
      </c>
      <c r="G1848" s="2" t="s">
        <v>498</v>
      </c>
      <c r="H1848" s="2">
        <v>214</v>
      </c>
      <c r="I1848" s="2">
        <v>207</v>
      </c>
      <c r="K1848" s="2">
        <v>50</v>
      </c>
      <c r="L1848" s="2" t="s">
        <v>30</v>
      </c>
      <c r="M1848" s="2" t="s">
        <v>476</v>
      </c>
      <c r="N1848" s="2" t="s">
        <v>479</v>
      </c>
      <c r="O1848" s="2" t="s">
        <v>493</v>
      </c>
      <c r="Q1848" s="1"/>
      <c r="S1848" s="9"/>
      <c r="T1848" s="10"/>
      <c r="U1848" s="8"/>
      <c r="W1848" s="2" t="s">
        <v>563</v>
      </c>
      <c r="X1848" s="45" t="str" cm="1">
        <f t="array" ref="X1848">IF(X1834="TRUE",IF(AND(C1847&lt;&gt;1,C1848:C1851="",S1847:U1851=""), "FALSE","TRUE"),"FALSE")</f>
        <v>FALSE</v>
      </c>
      <c r="Z1848" s="1"/>
    </row>
    <row r="1849" spans="2:26" hidden="1" outlineLevel="1" x14ac:dyDescent="0.4">
      <c r="B1849" s="7" t="s">
        <v>500</v>
      </c>
      <c r="C1849" s="5"/>
      <c r="D1849" s="30"/>
      <c r="E1849" s="2" t="s">
        <v>501</v>
      </c>
      <c r="F1849" s="2" t="s">
        <v>154</v>
      </c>
      <c r="G1849" s="2" t="s">
        <v>502</v>
      </c>
      <c r="H1849" s="2">
        <v>214</v>
      </c>
      <c r="I1849" s="2">
        <v>207</v>
      </c>
      <c r="K1849" s="2">
        <v>10</v>
      </c>
      <c r="L1849" s="2" t="s">
        <v>30</v>
      </c>
      <c r="M1849" s="2" t="s">
        <v>476</v>
      </c>
      <c r="N1849" s="2" t="s">
        <v>479</v>
      </c>
      <c r="O1849" s="2" t="s">
        <v>493</v>
      </c>
      <c r="Q1849" s="1"/>
      <c r="S1849" s="9"/>
      <c r="T1849" s="10"/>
      <c r="U1849" s="8"/>
      <c r="W1849" s="2" t="s">
        <v>472</v>
      </c>
      <c r="X1849" s="45" t="str" cm="1">
        <f t="array" ref="X1849">IF(X1834="TRUE",IF(AND(C1847&lt;&gt;1,C1848:C1851="",S1847:U1851=""), "FALSE","TRUE"),"FALSE")</f>
        <v>FALSE</v>
      </c>
      <c r="Z1849" s="1"/>
    </row>
    <row r="1850" spans="2:26" hidden="1" outlineLevel="1" x14ac:dyDescent="0.4">
      <c r="B1850" s="7" t="s">
        <v>503</v>
      </c>
      <c r="C1850" s="5"/>
      <c r="D1850" s="30"/>
      <c r="E1850" s="2" t="s">
        <v>504</v>
      </c>
      <c r="F1850" s="2" t="s">
        <v>505</v>
      </c>
      <c r="G1850" s="2" t="s">
        <v>506</v>
      </c>
      <c r="H1850" s="2">
        <v>214</v>
      </c>
      <c r="I1850" s="2">
        <v>207</v>
      </c>
      <c r="K1850" s="2">
        <v>4</v>
      </c>
      <c r="L1850" s="2" t="s">
        <v>30</v>
      </c>
      <c r="M1850" s="2" t="s">
        <v>476</v>
      </c>
      <c r="N1850" s="2" t="s">
        <v>479</v>
      </c>
      <c r="O1850" s="2" t="s">
        <v>493</v>
      </c>
      <c r="Q1850" s="1"/>
      <c r="S1850" s="9"/>
      <c r="T1850" s="10"/>
      <c r="U1850" s="8"/>
      <c r="W1850" s="2" t="s">
        <v>564</v>
      </c>
      <c r="X1850" s="45" t="str" cm="1">
        <f t="array" ref="X1850">IF(X1834="TRUE",IF(AND(C1847&lt;&gt;1,C1848:C1851="",S1847:U1851=""), "FALSE","TRUE"),"FALSE")</f>
        <v>FALSE</v>
      </c>
      <c r="Z1850" s="1"/>
    </row>
    <row r="1851" spans="2:26" hidden="1" outlineLevel="1" x14ac:dyDescent="0.4">
      <c r="B1851" s="7" t="s">
        <v>508</v>
      </c>
      <c r="C1851" s="8"/>
      <c r="D1851" s="31"/>
      <c r="E1851" s="2" t="s">
        <v>509</v>
      </c>
      <c r="F1851" s="2" t="s">
        <v>510</v>
      </c>
      <c r="G1851" s="2" t="s">
        <v>511</v>
      </c>
      <c r="H1851" s="2">
        <v>214</v>
      </c>
      <c r="I1851" s="2">
        <v>207</v>
      </c>
      <c r="K1851" s="2">
        <v>120</v>
      </c>
      <c r="L1851" s="2" t="s">
        <v>30</v>
      </c>
      <c r="M1851" s="2" t="s">
        <v>476</v>
      </c>
      <c r="N1851" s="2" t="s">
        <v>479</v>
      </c>
      <c r="O1851" s="2" t="s">
        <v>493</v>
      </c>
      <c r="Q1851" s="1"/>
      <c r="S1851" s="9"/>
      <c r="T1851" s="10"/>
      <c r="U1851" s="8"/>
      <c r="W1851" s="2" t="s">
        <v>565</v>
      </c>
      <c r="X1851" s="45" t="str" cm="1">
        <f t="array" ref="X1851">IF(X1834="TRUE",IF(AND(C1847&lt;&gt;1,C1848:C1851="",S1847:U1851=""), "FALSE","TRUE"),"FALSE")</f>
        <v>FALSE</v>
      </c>
      <c r="Z1851" s="1"/>
    </row>
    <row r="1852" spans="2:26" x14ac:dyDescent="0.4">
      <c r="B1852" s="3" t="s">
        <v>19</v>
      </c>
      <c r="I1852" s="2">
        <v>207</v>
      </c>
      <c r="Q1852" s="1"/>
      <c r="Z1852" s="1"/>
    </row>
    <row r="1853" spans="2:26" x14ac:dyDescent="0.4">
      <c r="B1853" s="50" t="s">
        <v>513</v>
      </c>
      <c r="C1853" s="50"/>
      <c r="D1853" s="33"/>
      <c r="E1853" s="2" t="s">
        <v>514</v>
      </c>
      <c r="I1853" s="2">
        <v>207</v>
      </c>
      <c r="L1853" s="2" t="s">
        <v>515</v>
      </c>
      <c r="M1853" s="2" t="s">
        <v>476</v>
      </c>
      <c r="N1853" s="2" t="s">
        <v>479</v>
      </c>
      <c r="O1853" s="2" t="s">
        <v>514</v>
      </c>
      <c r="Q1853" s="1"/>
      <c r="S1853" s="6" t="s">
        <v>36</v>
      </c>
      <c r="T1853" s="6" t="s">
        <v>37</v>
      </c>
      <c r="U1853" s="6" t="s">
        <v>38</v>
      </c>
      <c r="Z1853" s="1"/>
    </row>
    <row r="1854" spans="2:26" x14ac:dyDescent="0.4">
      <c r="B1854" s="7" t="s">
        <v>134</v>
      </c>
      <c r="C1854" s="5">
        <v>1</v>
      </c>
      <c r="D1854" s="30"/>
      <c r="E1854" s="2" t="s">
        <v>392</v>
      </c>
      <c r="F1854" s="2" t="s">
        <v>106</v>
      </c>
      <c r="G1854" s="2" t="s">
        <v>103</v>
      </c>
      <c r="H1854" s="2">
        <v>221</v>
      </c>
      <c r="I1854" s="2">
        <v>207</v>
      </c>
      <c r="K1854" s="2">
        <v>3</v>
      </c>
      <c r="L1854" s="2" t="s">
        <v>136</v>
      </c>
      <c r="M1854" s="2" t="s">
        <v>476</v>
      </c>
      <c r="N1854" s="2" t="s">
        <v>479</v>
      </c>
      <c r="O1854" s="2" t="s">
        <v>514</v>
      </c>
      <c r="Q1854" s="1"/>
      <c r="S1854" s="9"/>
      <c r="T1854" s="10"/>
      <c r="U1854" s="8"/>
      <c r="V1854" s="2" t="s">
        <v>105</v>
      </c>
      <c r="W1854" s="2" t="s">
        <v>561</v>
      </c>
      <c r="X1854" s="45" t="str" cm="1">
        <f t="array" ref="X1854">IF(X1834="TRUE",IF(AND(C1854&lt;&gt;1,C1855:C1856="",S1854:U1856=""), "FALSE","TRUE"),"FALSE")</f>
        <v>FALSE</v>
      </c>
      <c r="Z1854" s="1"/>
    </row>
    <row r="1855" spans="2:26" x14ac:dyDescent="0.4">
      <c r="B1855" s="7" t="s">
        <v>516</v>
      </c>
      <c r="C1855" s="8"/>
      <c r="D1855" s="31"/>
      <c r="E1855" s="2" t="s">
        <v>517</v>
      </c>
      <c r="F1855" s="2" t="s">
        <v>499</v>
      </c>
      <c r="G1855" s="2" t="s">
        <v>498</v>
      </c>
      <c r="H1855" s="2">
        <v>221</v>
      </c>
      <c r="I1855" s="2">
        <v>207</v>
      </c>
      <c r="K1855" s="2">
        <v>50</v>
      </c>
      <c r="L1855" s="2" t="s">
        <v>30</v>
      </c>
      <c r="M1855" s="2" t="s">
        <v>476</v>
      </c>
      <c r="N1855" s="2" t="s">
        <v>479</v>
      </c>
      <c r="O1855" s="2" t="s">
        <v>514</v>
      </c>
      <c r="Q1855" s="1"/>
      <c r="S1855" s="9"/>
      <c r="T1855" s="10"/>
      <c r="U1855" s="8"/>
      <c r="W1855" s="2" t="s">
        <v>563</v>
      </c>
      <c r="X1855" s="45" t="str" cm="1">
        <f t="array" ref="X1855">IF(X1834="TRUE",IF(AND(C1854&lt;&gt;1,C1855:C1856="",S1854:U1856=""), "FALSE","TRUE"),"FALSE")</f>
        <v>FALSE</v>
      </c>
      <c r="Z1855" s="1"/>
    </row>
    <row r="1856" spans="2:26" x14ac:dyDescent="0.4">
      <c r="B1856" s="7" t="s">
        <v>508</v>
      </c>
      <c r="C1856" s="8"/>
      <c r="D1856" s="31"/>
      <c r="E1856" s="2" t="s">
        <v>518</v>
      </c>
      <c r="F1856" s="2" t="s">
        <v>512</v>
      </c>
      <c r="G1856" s="2" t="s">
        <v>511</v>
      </c>
      <c r="H1856" s="2">
        <v>221</v>
      </c>
      <c r="I1856" s="2">
        <v>207</v>
      </c>
      <c r="K1856" s="2">
        <v>120</v>
      </c>
      <c r="L1856" s="2" t="s">
        <v>30</v>
      </c>
      <c r="M1856" s="2" t="s">
        <v>476</v>
      </c>
      <c r="N1856" s="2" t="s">
        <v>479</v>
      </c>
      <c r="O1856" s="2" t="s">
        <v>514</v>
      </c>
      <c r="Q1856" s="1"/>
      <c r="S1856" s="9"/>
      <c r="T1856" s="10"/>
      <c r="U1856" s="8"/>
      <c r="W1856" s="2" t="s">
        <v>565</v>
      </c>
      <c r="X1856" s="45" t="str" cm="1">
        <f t="array" ref="X1856">IF(X1834="TRUE",IF(AND(C1854&lt;&gt;1,C1855:C1856="",S1854:U1856=""), "FALSE","TRUE"),"FALSE")</f>
        <v>FALSE</v>
      </c>
      <c r="Z1856" s="1"/>
    </row>
    <row r="1857" spans="2:26" x14ac:dyDescent="0.4">
      <c r="B1857" s="7" t="s">
        <v>134</v>
      </c>
      <c r="C1857" s="5">
        <v>2</v>
      </c>
      <c r="D1857" s="30"/>
      <c r="E1857" s="2" t="s">
        <v>392</v>
      </c>
      <c r="F1857" s="2" t="s">
        <v>106</v>
      </c>
      <c r="G1857" s="2" t="s">
        <v>103</v>
      </c>
      <c r="H1857" s="2">
        <v>221</v>
      </c>
      <c r="I1857" s="2">
        <v>207</v>
      </c>
      <c r="K1857" s="2">
        <v>3</v>
      </c>
      <c r="L1857" s="2" t="s">
        <v>136</v>
      </c>
      <c r="M1857" s="2" t="s">
        <v>476</v>
      </c>
      <c r="N1857" s="2" t="s">
        <v>479</v>
      </c>
      <c r="O1857" s="2" t="s">
        <v>514</v>
      </c>
      <c r="Q1857" s="1"/>
      <c r="S1857" s="9"/>
      <c r="T1857" s="10"/>
      <c r="U1857" s="8"/>
      <c r="V1857" s="2" t="s">
        <v>105</v>
      </c>
      <c r="W1857" s="2" t="s">
        <v>561</v>
      </c>
      <c r="X1857" s="45" t="str" cm="1">
        <f t="array" ref="X1857">IF(X1834="TRUE",IF(AND(C1857&lt;&gt;1,C1858:C1859="",S1857:U1859=""), "FALSE","TRUE"),"FALSE")</f>
        <v>FALSE</v>
      </c>
      <c r="Z1857" s="1"/>
    </row>
    <row r="1858" spans="2:26" x14ac:dyDescent="0.4">
      <c r="B1858" s="7" t="s">
        <v>516</v>
      </c>
      <c r="C1858" s="8"/>
      <c r="D1858" s="31"/>
      <c r="E1858" s="2" t="s">
        <v>517</v>
      </c>
      <c r="F1858" s="2" t="s">
        <v>499</v>
      </c>
      <c r="G1858" s="2" t="s">
        <v>498</v>
      </c>
      <c r="H1858" s="2">
        <v>221</v>
      </c>
      <c r="I1858" s="2">
        <v>207</v>
      </c>
      <c r="K1858" s="2">
        <v>50</v>
      </c>
      <c r="L1858" s="2" t="s">
        <v>30</v>
      </c>
      <c r="M1858" s="2" t="s">
        <v>476</v>
      </c>
      <c r="N1858" s="2" t="s">
        <v>479</v>
      </c>
      <c r="O1858" s="2" t="s">
        <v>514</v>
      </c>
      <c r="Q1858" s="1"/>
      <c r="S1858" s="9"/>
      <c r="T1858" s="10"/>
      <c r="U1858" s="8"/>
      <c r="W1858" s="2" t="s">
        <v>563</v>
      </c>
      <c r="X1858" s="45" t="str" cm="1">
        <f t="array" ref="X1858">IF(X1834="TRUE",IF(AND(C1857&lt;&gt;1,C1858:C1859="",S1857:U1859=""), "FALSE","TRUE"),"FALSE")</f>
        <v>FALSE</v>
      </c>
      <c r="Z1858" s="1"/>
    </row>
    <row r="1859" spans="2:26" x14ac:dyDescent="0.4">
      <c r="B1859" s="7" t="s">
        <v>508</v>
      </c>
      <c r="C1859" s="8"/>
      <c r="D1859" s="31"/>
      <c r="E1859" s="2" t="s">
        <v>518</v>
      </c>
      <c r="F1859" s="2" t="s">
        <v>512</v>
      </c>
      <c r="G1859" s="2" t="s">
        <v>511</v>
      </c>
      <c r="H1859" s="2">
        <v>221</v>
      </c>
      <c r="I1859" s="2">
        <v>207</v>
      </c>
      <c r="K1859" s="2">
        <v>120</v>
      </c>
      <c r="L1859" s="2" t="s">
        <v>30</v>
      </c>
      <c r="M1859" s="2" t="s">
        <v>476</v>
      </c>
      <c r="N1859" s="2" t="s">
        <v>479</v>
      </c>
      <c r="O1859" s="2" t="s">
        <v>514</v>
      </c>
      <c r="Q1859" s="1"/>
      <c r="S1859" s="9"/>
      <c r="T1859" s="10"/>
      <c r="U1859" s="8"/>
      <c r="W1859" s="2" t="s">
        <v>565</v>
      </c>
      <c r="X1859" s="45" t="str" cm="1">
        <f t="array" ref="X1859">IF(X1834="TRUE",IF(AND(C1857&lt;&gt;1,C1858:C1859="",S1857:U1859=""), "FALSE","TRUE"),"FALSE")</f>
        <v>FALSE</v>
      </c>
      <c r="Z1859" s="1"/>
    </row>
    <row r="1860" spans="2:26" x14ac:dyDescent="0.4">
      <c r="B1860" s="7" t="s">
        <v>134</v>
      </c>
      <c r="C1860" s="5">
        <v>3</v>
      </c>
      <c r="D1860" s="30"/>
      <c r="E1860" s="2" t="s">
        <v>392</v>
      </c>
      <c r="F1860" s="2" t="s">
        <v>106</v>
      </c>
      <c r="G1860" s="2" t="s">
        <v>103</v>
      </c>
      <c r="H1860" s="2">
        <v>221</v>
      </c>
      <c r="I1860" s="2">
        <v>207</v>
      </c>
      <c r="K1860" s="2">
        <v>3</v>
      </c>
      <c r="L1860" s="2" t="s">
        <v>136</v>
      </c>
      <c r="M1860" s="2" t="s">
        <v>476</v>
      </c>
      <c r="N1860" s="2" t="s">
        <v>479</v>
      </c>
      <c r="O1860" s="2" t="s">
        <v>514</v>
      </c>
      <c r="Q1860" s="1"/>
      <c r="S1860" s="9"/>
      <c r="T1860" s="10"/>
      <c r="U1860" s="8"/>
      <c r="V1860" s="2" t="s">
        <v>105</v>
      </c>
      <c r="W1860" s="2" t="s">
        <v>561</v>
      </c>
      <c r="X1860" s="45" t="str" cm="1">
        <f t="array" ref="X1860">IF(X1834="TRUE",IF(AND(C1860&lt;&gt;1,C1861:C1862="",S1860:U1862=""), "FALSE","TRUE"),"FALSE")</f>
        <v>FALSE</v>
      </c>
      <c r="Z1860" s="1"/>
    </row>
    <row r="1861" spans="2:26" x14ac:dyDescent="0.4">
      <c r="B1861" s="7" t="s">
        <v>516</v>
      </c>
      <c r="C1861" s="8"/>
      <c r="D1861" s="31"/>
      <c r="E1861" s="2" t="s">
        <v>517</v>
      </c>
      <c r="F1861" s="2" t="s">
        <v>499</v>
      </c>
      <c r="G1861" s="2" t="s">
        <v>498</v>
      </c>
      <c r="H1861" s="2">
        <v>221</v>
      </c>
      <c r="I1861" s="2">
        <v>207</v>
      </c>
      <c r="K1861" s="2">
        <v>50</v>
      </c>
      <c r="L1861" s="2" t="s">
        <v>30</v>
      </c>
      <c r="M1861" s="2" t="s">
        <v>476</v>
      </c>
      <c r="N1861" s="2" t="s">
        <v>479</v>
      </c>
      <c r="O1861" s="2" t="s">
        <v>514</v>
      </c>
      <c r="Q1861" s="1"/>
      <c r="S1861" s="9"/>
      <c r="T1861" s="10"/>
      <c r="U1861" s="8"/>
      <c r="W1861" s="2" t="s">
        <v>563</v>
      </c>
      <c r="X1861" s="45" t="str" cm="1">
        <f t="array" ref="X1861">IF(X1834="TRUE",IF(AND(C1860&lt;&gt;1,C1861:C1862="",S1860:U1862=""), "FALSE","TRUE"),"FALSE")</f>
        <v>FALSE</v>
      </c>
      <c r="Z1861" s="1"/>
    </row>
    <row r="1862" spans="2:26" x14ac:dyDescent="0.4">
      <c r="B1862" s="7" t="s">
        <v>508</v>
      </c>
      <c r="C1862" s="8"/>
      <c r="D1862" s="31"/>
      <c r="E1862" s="2" t="s">
        <v>518</v>
      </c>
      <c r="F1862" s="2" t="s">
        <v>512</v>
      </c>
      <c r="G1862" s="2" t="s">
        <v>511</v>
      </c>
      <c r="H1862" s="2">
        <v>221</v>
      </c>
      <c r="I1862" s="2">
        <v>207</v>
      </c>
      <c r="K1862" s="2">
        <v>120</v>
      </c>
      <c r="L1862" s="2" t="s">
        <v>30</v>
      </c>
      <c r="M1862" s="2" t="s">
        <v>476</v>
      </c>
      <c r="N1862" s="2" t="s">
        <v>479</v>
      </c>
      <c r="O1862" s="2" t="s">
        <v>514</v>
      </c>
      <c r="Q1862" s="1"/>
      <c r="S1862" s="9"/>
      <c r="T1862" s="10"/>
      <c r="U1862" s="8"/>
      <c r="W1862" s="2" t="s">
        <v>565</v>
      </c>
      <c r="X1862" s="45" t="str" cm="1">
        <f t="array" ref="X1862">IF(X1834="TRUE",IF(AND(C1860&lt;&gt;1,C1861:C1862="",S1860:U1862=""), "FALSE","TRUE"),"FALSE")</f>
        <v>FALSE</v>
      </c>
      <c r="Z1862" s="1"/>
    </row>
    <row r="1863" spans="2:26" x14ac:dyDescent="0.4">
      <c r="B1863" s="7" t="s">
        <v>134</v>
      </c>
      <c r="C1863" s="5">
        <v>4</v>
      </c>
      <c r="D1863" s="30"/>
      <c r="E1863" s="2" t="s">
        <v>392</v>
      </c>
      <c r="F1863" s="2" t="s">
        <v>106</v>
      </c>
      <c r="G1863" s="2" t="s">
        <v>103</v>
      </c>
      <c r="H1863" s="2">
        <v>221</v>
      </c>
      <c r="I1863" s="2">
        <v>207</v>
      </c>
      <c r="K1863" s="2">
        <v>3</v>
      </c>
      <c r="L1863" s="2" t="s">
        <v>136</v>
      </c>
      <c r="M1863" s="2" t="s">
        <v>476</v>
      </c>
      <c r="N1863" s="2" t="s">
        <v>479</v>
      </c>
      <c r="O1863" s="2" t="s">
        <v>514</v>
      </c>
      <c r="Q1863" s="1"/>
      <c r="S1863" s="9"/>
      <c r="T1863" s="10"/>
      <c r="U1863" s="8"/>
      <c r="V1863" s="2" t="s">
        <v>105</v>
      </c>
      <c r="W1863" s="2" t="s">
        <v>561</v>
      </c>
      <c r="X1863" s="45" t="str" cm="1">
        <f t="array" ref="X1863">IF(X1834="TRUE",IF(AND(C1863&lt;&gt;1,C1864:C1865="",S1863:U1865=""), "FALSE","TRUE"),"FALSE")</f>
        <v>FALSE</v>
      </c>
      <c r="Z1863" s="1"/>
    </row>
    <row r="1864" spans="2:26" x14ac:dyDescent="0.4">
      <c r="B1864" s="7" t="s">
        <v>516</v>
      </c>
      <c r="C1864" s="8"/>
      <c r="D1864" s="31"/>
      <c r="E1864" s="2" t="s">
        <v>517</v>
      </c>
      <c r="F1864" s="2" t="s">
        <v>499</v>
      </c>
      <c r="G1864" s="2" t="s">
        <v>498</v>
      </c>
      <c r="H1864" s="2">
        <v>221</v>
      </c>
      <c r="I1864" s="2">
        <v>207</v>
      </c>
      <c r="K1864" s="2">
        <v>50</v>
      </c>
      <c r="L1864" s="2" t="s">
        <v>30</v>
      </c>
      <c r="M1864" s="2" t="s">
        <v>476</v>
      </c>
      <c r="N1864" s="2" t="s">
        <v>479</v>
      </c>
      <c r="O1864" s="2" t="s">
        <v>514</v>
      </c>
      <c r="Q1864" s="1"/>
      <c r="S1864" s="9"/>
      <c r="T1864" s="10"/>
      <c r="U1864" s="8"/>
      <c r="W1864" s="2" t="s">
        <v>563</v>
      </c>
      <c r="X1864" s="45" t="str" cm="1">
        <f t="array" ref="X1864">IF(X1834="TRUE",IF(AND(C1863&lt;&gt;1,C1864:C1865="",S1863:U1865=""), "FALSE","TRUE"),"FALSE")</f>
        <v>FALSE</v>
      </c>
      <c r="Z1864" s="1"/>
    </row>
    <row r="1865" spans="2:26" x14ac:dyDescent="0.4">
      <c r="B1865" s="7" t="s">
        <v>508</v>
      </c>
      <c r="C1865" s="8"/>
      <c r="D1865" s="31"/>
      <c r="E1865" s="2" t="s">
        <v>518</v>
      </c>
      <c r="F1865" s="2" t="s">
        <v>512</v>
      </c>
      <c r="G1865" s="2" t="s">
        <v>511</v>
      </c>
      <c r="H1865" s="2">
        <v>221</v>
      </c>
      <c r="I1865" s="2">
        <v>207</v>
      </c>
      <c r="K1865" s="2">
        <v>120</v>
      </c>
      <c r="L1865" s="2" t="s">
        <v>30</v>
      </c>
      <c r="M1865" s="2" t="s">
        <v>476</v>
      </c>
      <c r="N1865" s="2" t="s">
        <v>479</v>
      </c>
      <c r="O1865" s="2" t="s">
        <v>514</v>
      </c>
      <c r="Q1865" s="1"/>
      <c r="S1865" s="9"/>
      <c r="T1865" s="10"/>
      <c r="U1865" s="8"/>
      <c r="W1865" s="2" t="s">
        <v>565</v>
      </c>
      <c r="X1865" s="45" t="str" cm="1">
        <f t="array" ref="X1865">IF(X1834="TRUE",IF(AND(C1863&lt;&gt;1,C1864:C1865="",S1863:U1865=""), "FALSE","TRUE"),"FALSE")</f>
        <v>FALSE</v>
      </c>
      <c r="Z1865" s="1"/>
    </row>
    <row r="1866" spans="2:26" x14ac:dyDescent="0.4">
      <c r="B1866" s="7" t="s">
        <v>134</v>
      </c>
      <c r="C1866" s="5">
        <v>5</v>
      </c>
      <c r="D1866" s="30"/>
      <c r="E1866" s="2" t="s">
        <v>392</v>
      </c>
      <c r="F1866" s="2" t="s">
        <v>106</v>
      </c>
      <c r="G1866" s="2" t="s">
        <v>103</v>
      </c>
      <c r="H1866" s="2">
        <v>221</v>
      </c>
      <c r="I1866" s="2">
        <v>207</v>
      </c>
      <c r="K1866" s="2">
        <v>3</v>
      </c>
      <c r="L1866" s="2" t="s">
        <v>136</v>
      </c>
      <c r="M1866" s="2" t="s">
        <v>476</v>
      </c>
      <c r="N1866" s="2" t="s">
        <v>479</v>
      </c>
      <c r="O1866" s="2" t="s">
        <v>514</v>
      </c>
      <c r="Q1866" s="1"/>
      <c r="S1866" s="9"/>
      <c r="T1866" s="10"/>
      <c r="U1866" s="8"/>
      <c r="V1866" s="2" t="s">
        <v>105</v>
      </c>
      <c r="W1866" s="2" t="s">
        <v>561</v>
      </c>
      <c r="X1866" s="45" t="str" cm="1">
        <f t="array" ref="X1866">IF(X1834="TRUE",IF(AND(C1866&lt;&gt;1,C1867:C1868="",S1866:U1868=""), "FALSE","TRUE"),"FALSE")</f>
        <v>FALSE</v>
      </c>
      <c r="Z1866" s="1"/>
    </row>
    <row r="1867" spans="2:26" x14ac:dyDescent="0.4">
      <c r="B1867" s="7" t="s">
        <v>516</v>
      </c>
      <c r="C1867" s="8"/>
      <c r="D1867" s="31"/>
      <c r="E1867" s="2" t="s">
        <v>517</v>
      </c>
      <c r="F1867" s="2" t="s">
        <v>499</v>
      </c>
      <c r="G1867" s="2" t="s">
        <v>498</v>
      </c>
      <c r="H1867" s="2">
        <v>221</v>
      </c>
      <c r="I1867" s="2">
        <v>207</v>
      </c>
      <c r="K1867" s="2">
        <v>50</v>
      </c>
      <c r="L1867" s="2" t="s">
        <v>30</v>
      </c>
      <c r="M1867" s="2" t="s">
        <v>476</v>
      </c>
      <c r="N1867" s="2" t="s">
        <v>479</v>
      </c>
      <c r="O1867" s="2" t="s">
        <v>514</v>
      </c>
      <c r="Q1867" s="1"/>
      <c r="S1867" s="9"/>
      <c r="T1867" s="10"/>
      <c r="U1867" s="8"/>
      <c r="W1867" s="2" t="s">
        <v>563</v>
      </c>
      <c r="X1867" s="45" t="str" cm="1">
        <f t="array" ref="X1867">IF(X1834="TRUE",IF(AND(C1866&lt;&gt;1,C1867:C1868="",S1866:U1868=""), "FALSE","TRUE"),"FALSE")</f>
        <v>FALSE</v>
      </c>
      <c r="Z1867" s="1"/>
    </row>
    <row r="1868" spans="2:26" collapsed="1" x14ac:dyDescent="0.4">
      <c r="B1868" s="7" t="s">
        <v>508</v>
      </c>
      <c r="C1868" s="8"/>
      <c r="D1868" s="31"/>
      <c r="E1868" s="2" t="s">
        <v>518</v>
      </c>
      <c r="F1868" s="2" t="s">
        <v>512</v>
      </c>
      <c r="G1868" s="2" t="s">
        <v>511</v>
      </c>
      <c r="H1868" s="2">
        <v>221</v>
      </c>
      <c r="I1868" s="2">
        <v>207</v>
      </c>
      <c r="K1868" s="2">
        <v>120</v>
      </c>
      <c r="L1868" s="2" t="s">
        <v>30</v>
      </c>
      <c r="M1868" s="2" t="s">
        <v>476</v>
      </c>
      <c r="N1868" s="2" t="s">
        <v>479</v>
      </c>
      <c r="O1868" s="2" t="s">
        <v>514</v>
      </c>
      <c r="Q1868" s="1"/>
      <c r="S1868" s="9"/>
      <c r="T1868" s="10"/>
      <c r="U1868" s="8"/>
      <c r="W1868" s="2" t="s">
        <v>565</v>
      </c>
      <c r="X1868" s="45" t="str" cm="1">
        <f t="array" ref="X1868">IF(X1834="TRUE",IF(AND(C1866&lt;&gt;1,C1867:C1868="",S1866:U1868=""), "FALSE","TRUE"),"FALSE")</f>
        <v>FALSE</v>
      </c>
      <c r="Z1868" s="1"/>
    </row>
    <row r="1869" spans="2:26" hidden="1" outlineLevel="1" x14ac:dyDescent="0.4">
      <c r="B1869" s="7" t="s">
        <v>134</v>
      </c>
      <c r="C1869" s="5">
        <v>6</v>
      </c>
      <c r="D1869" s="30"/>
      <c r="E1869" s="2" t="s">
        <v>392</v>
      </c>
      <c r="F1869" s="2" t="s">
        <v>106</v>
      </c>
      <c r="G1869" s="2" t="s">
        <v>103</v>
      </c>
      <c r="H1869" s="2">
        <v>221</v>
      </c>
      <c r="I1869" s="2">
        <v>207</v>
      </c>
      <c r="K1869" s="2">
        <v>3</v>
      </c>
      <c r="L1869" s="2" t="s">
        <v>136</v>
      </c>
      <c r="M1869" s="2" t="s">
        <v>476</v>
      </c>
      <c r="N1869" s="2" t="s">
        <v>479</v>
      </c>
      <c r="O1869" s="2" t="s">
        <v>514</v>
      </c>
      <c r="Q1869" s="1"/>
      <c r="S1869" s="9"/>
      <c r="T1869" s="10"/>
      <c r="U1869" s="8"/>
      <c r="V1869" s="2" t="s">
        <v>105</v>
      </c>
      <c r="W1869" s="2" t="s">
        <v>561</v>
      </c>
      <c r="X1869" s="45" t="str" cm="1">
        <f t="array" ref="X1869">IF(X1834="TRUE",IF(AND(C1869&lt;&gt;1,C1870:C1871="",S1869:U1871=""), "FALSE","TRUE"),"FALSE")</f>
        <v>FALSE</v>
      </c>
      <c r="Z1869" s="1"/>
    </row>
    <row r="1870" spans="2:26" hidden="1" outlineLevel="1" x14ac:dyDescent="0.4">
      <c r="B1870" s="7" t="s">
        <v>516</v>
      </c>
      <c r="C1870" s="8"/>
      <c r="D1870" s="31"/>
      <c r="E1870" s="2" t="s">
        <v>517</v>
      </c>
      <c r="F1870" s="2" t="s">
        <v>499</v>
      </c>
      <c r="G1870" s="2" t="s">
        <v>498</v>
      </c>
      <c r="H1870" s="2">
        <v>221</v>
      </c>
      <c r="I1870" s="2">
        <v>207</v>
      </c>
      <c r="K1870" s="2">
        <v>50</v>
      </c>
      <c r="L1870" s="2" t="s">
        <v>30</v>
      </c>
      <c r="M1870" s="2" t="s">
        <v>476</v>
      </c>
      <c r="N1870" s="2" t="s">
        <v>479</v>
      </c>
      <c r="O1870" s="2" t="s">
        <v>514</v>
      </c>
      <c r="Q1870" s="1"/>
      <c r="S1870" s="9"/>
      <c r="T1870" s="10"/>
      <c r="U1870" s="8"/>
      <c r="W1870" s="2" t="s">
        <v>563</v>
      </c>
      <c r="X1870" s="45" t="str" cm="1">
        <f t="array" ref="X1870">IF(X1834="TRUE",IF(AND(C1869&lt;&gt;1,C1870:C1871="",S1869:U1871=""), "FALSE","TRUE"),"FALSE")</f>
        <v>FALSE</v>
      </c>
      <c r="Z1870" s="1"/>
    </row>
    <row r="1871" spans="2:26" hidden="1" outlineLevel="1" x14ac:dyDescent="0.4">
      <c r="B1871" s="7" t="s">
        <v>508</v>
      </c>
      <c r="C1871" s="8"/>
      <c r="D1871" s="31"/>
      <c r="E1871" s="2" t="s">
        <v>518</v>
      </c>
      <c r="F1871" s="2" t="s">
        <v>512</v>
      </c>
      <c r="G1871" s="2" t="s">
        <v>511</v>
      </c>
      <c r="H1871" s="2">
        <v>221</v>
      </c>
      <c r="I1871" s="2">
        <v>207</v>
      </c>
      <c r="K1871" s="2">
        <v>120</v>
      </c>
      <c r="L1871" s="2" t="s">
        <v>30</v>
      </c>
      <c r="M1871" s="2" t="s">
        <v>476</v>
      </c>
      <c r="N1871" s="2" t="s">
        <v>479</v>
      </c>
      <c r="O1871" s="2" t="s">
        <v>514</v>
      </c>
      <c r="Q1871" s="1"/>
      <c r="S1871" s="9"/>
      <c r="T1871" s="10"/>
      <c r="U1871" s="8"/>
      <c r="W1871" s="2" t="s">
        <v>565</v>
      </c>
      <c r="X1871" s="45" t="str" cm="1">
        <f t="array" ref="X1871">IF(X1834="TRUE",IF(AND(C1869&lt;&gt;1,C1870:C1871="",S1869:U1871=""), "FALSE","TRUE"),"FALSE")</f>
        <v>FALSE</v>
      </c>
      <c r="Z1871" s="1"/>
    </row>
    <row r="1872" spans="2:26" hidden="1" outlineLevel="1" x14ac:dyDescent="0.4">
      <c r="B1872" s="7" t="s">
        <v>134</v>
      </c>
      <c r="C1872" s="5">
        <v>7</v>
      </c>
      <c r="D1872" s="30"/>
      <c r="E1872" s="2" t="s">
        <v>392</v>
      </c>
      <c r="F1872" s="2" t="s">
        <v>106</v>
      </c>
      <c r="G1872" s="2" t="s">
        <v>103</v>
      </c>
      <c r="H1872" s="2">
        <v>221</v>
      </c>
      <c r="I1872" s="2">
        <v>207</v>
      </c>
      <c r="K1872" s="2">
        <v>3</v>
      </c>
      <c r="L1872" s="2" t="s">
        <v>136</v>
      </c>
      <c r="M1872" s="2" t="s">
        <v>476</v>
      </c>
      <c r="N1872" s="2" t="s">
        <v>479</v>
      </c>
      <c r="O1872" s="2" t="s">
        <v>514</v>
      </c>
      <c r="Q1872" s="1"/>
      <c r="S1872" s="9"/>
      <c r="T1872" s="10"/>
      <c r="U1872" s="8"/>
      <c r="V1872" s="2" t="s">
        <v>105</v>
      </c>
      <c r="W1872" s="2" t="s">
        <v>561</v>
      </c>
      <c r="X1872" s="45" t="str" cm="1">
        <f t="array" ref="X1872">IF(X1834="TRUE",IF(AND(C1872&lt;&gt;1,C1873:C1874="",S1872:U1874=""), "FALSE","TRUE"),"FALSE")</f>
        <v>FALSE</v>
      </c>
      <c r="Z1872" s="1"/>
    </row>
    <row r="1873" spans="2:26" hidden="1" outlineLevel="1" x14ac:dyDescent="0.4">
      <c r="B1873" s="7" t="s">
        <v>516</v>
      </c>
      <c r="C1873" s="8"/>
      <c r="D1873" s="31"/>
      <c r="E1873" s="2" t="s">
        <v>517</v>
      </c>
      <c r="F1873" s="2" t="s">
        <v>499</v>
      </c>
      <c r="G1873" s="2" t="s">
        <v>498</v>
      </c>
      <c r="H1873" s="2">
        <v>221</v>
      </c>
      <c r="I1873" s="2">
        <v>207</v>
      </c>
      <c r="K1873" s="2">
        <v>50</v>
      </c>
      <c r="L1873" s="2" t="s">
        <v>30</v>
      </c>
      <c r="M1873" s="2" t="s">
        <v>476</v>
      </c>
      <c r="N1873" s="2" t="s">
        <v>479</v>
      </c>
      <c r="O1873" s="2" t="s">
        <v>514</v>
      </c>
      <c r="Q1873" s="1"/>
      <c r="S1873" s="9"/>
      <c r="T1873" s="10"/>
      <c r="U1873" s="8"/>
      <c r="W1873" s="2" t="s">
        <v>563</v>
      </c>
      <c r="X1873" s="45" t="str" cm="1">
        <f t="array" ref="X1873">IF(X1834="TRUE",IF(AND(C1872&lt;&gt;1,C1873:C1874="",S1872:U1874=""), "FALSE","TRUE"),"FALSE")</f>
        <v>FALSE</v>
      </c>
      <c r="Z1873" s="1"/>
    </row>
    <row r="1874" spans="2:26" hidden="1" outlineLevel="1" x14ac:dyDescent="0.4">
      <c r="B1874" s="7" t="s">
        <v>508</v>
      </c>
      <c r="C1874" s="8"/>
      <c r="D1874" s="31"/>
      <c r="E1874" s="2" t="s">
        <v>518</v>
      </c>
      <c r="F1874" s="2" t="s">
        <v>512</v>
      </c>
      <c r="G1874" s="2" t="s">
        <v>511</v>
      </c>
      <c r="H1874" s="2">
        <v>221</v>
      </c>
      <c r="I1874" s="2">
        <v>207</v>
      </c>
      <c r="K1874" s="2">
        <v>120</v>
      </c>
      <c r="L1874" s="2" t="s">
        <v>30</v>
      </c>
      <c r="M1874" s="2" t="s">
        <v>476</v>
      </c>
      <c r="N1874" s="2" t="s">
        <v>479</v>
      </c>
      <c r="O1874" s="2" t="s">
        <v>514</v>
      </c>
      <c r="Q1874" s="1"/>
      <c r="S1874" s="9"/>
      <c r="T1874" s="10"/>
      <c r="U1874" s="8"/>
      <c r="W1874" s="2" t="s">
        <v>565</v>
      </c>
      <c r="X1874" s="45" t="str" cm="1">
        <f t="array" ref="X1874">IF(X1834="TRUE",IF(AND(C1872&lt;&gt;1,C1873:C1874="",S1872:U1874=""), "FALSE","TRUE"),"FALSE")</f>
        <v>FALSE</v>
      </c>
      <c r="Z1874" s="1"/>
    </row>
    <row r="1875" spans="2:26" hidden="1" outlineLevel="1" x14ac:dyDescent="0.4">
      <c r="B1875" s="7" t="s">
        <v>134</v>
      </c>
      <c r="C1875" s="5">
        <v>8</v>
      </c>
      <c r="D1875" s="30"/>
      <c r="E1875" s="2" t="s">
        <v>392</v>
      </c>
      <c r="F1875" s="2" t="s">
        <v>106</v>
      </c>
      <c r="G1875" s="2" t="s">
        <v>103</v>
      </c>
      <c r="H1875" s="2">
        <v>221</v>
      </c>
      <c r="I1875" s="2">
        <v>207</v>
      </c>
      <c r="K1875" s="2">
        <v>3</v>
      </c>
      <c r="L1875" s="2" t="s">
        <v>136</v>
      </c>
      <c r="M1875" s="2" t="s">
        <v>476</v>
      </c>
      <c r="N1875" s="2" t="s">
        <v>479</v>
      </c>
      <c r="O1875" s="2" t="s">
        <v>514</v>
      </c>
      <c r="Q1875" s="1"/>
      <c r="S1875" s="9"/>
      <c r="T1875" s="10"/>
      <c r="U1875" s="8"/>
      <c r="V1875" s="2" t="s">
        <v>105</v>
      </c>
      <c r="W1875" s="2" t="s">
        <v>561</v>
      </c>
      <c r="X1875" s="45" t="str" cm="1">
        <f t="array" ref="X1875">IF(X1834="TRUE",IF(AND(C1875&lt;&gt;1,C1876:C1877="",S1875:U1877=""), "FALSE","TRUE"),"FALSE")</f>
        <v>FALSE</v>
      </c>
      <c r="Z1875" s="1"/>
    </row>
    <row r="1876" spans="2:26" hidden="1" outlineLevel="1" x14ac:dyDescent="0.4">
      <c r="B1876" s="7" t="s">
        <v>516</v>
      </c>
      <c r="C1876" s="8"/>
      <c r="D1876" s="31"/>
      <c r="E1876" s="2" t="s">
        <v>517</v>
      </c>
      <c r="F1876" s="2" t="s">
        <v>499</v>
      </c>
      <c r="G1876" s="2" t="s">
        <v>498</v>
      </c>
      <c r="H1876" s="2">
        <v>221</v>
      </c>
      <c r="I1876" s="2">
        <v>207</v>
      </c>
      <c r="K1876" s="2">
        <v>50</v>
      </c>
      <c r="L1876" s="2" t="s">
        <v>30</v>
      </c>
      <c r="M1876" s="2" t="s">
        <v>476</v>
      </c>
      <c r="N1876" s="2" t="s">
        <v>479</v>
      </c>
      <c r="O1876" s="2" t="s">
        <v>514</v>
      </c>
      <c r="Q1876" s="1"/>
      <c r="S1876" s="9"/>
      <c r="T1876" s="10"/>
      <c r="U1876" s="8"/>
      <c r="W1876" s="2" t="s">
        <v>563</v>
      </c>
      <c r="X1876" s="45" t="str" cm="1">
        <f t="array" ref="X1876">IF(X1834="TRUE",IF(AND(C1875&lt;&gt;1,C1876:C1877="",S1875:U1877=""), "FALSE","TRUE"),"FALSE")</f>
        <v>FALSE</v>
      </c>
      <c r="Z1876" s="1"/>
    </row>
    <row r="1877" spans="2:26" hidden="1" outlineLevel="1" x14ac:dyDescent="0.4">
      <c r="B1877" s="7" t="s">
        <v>508</v>
      </c>
      <c r="C1877" s="8"/>
      <c r="D1877" s="31"/>
      <c r="E1877" s="2" t="s">
        <v>518</v>
      </c>
      <c r="F1877" s="2" t="s">
        <v>512</v>
      </c>
      <c r="G1877" s="2" t="s">
        <v>511</v>
      </c>
      <c r="H1877" s="2">
        <v>221</v>
      </c>
      <c r="I1877" s="2">
        <v>207</v>
      </c>
      <c r="K1877" s="2">
        <v>120</v>
      </c>
      <c r="L1877" s="2" t="s">
        <v>30</v>
      </c>
      <c r="M1877" s="2" t="s">
        <v>476</v>
      </c>
      <c r="N1877" s="2" t="s">
        <v>479</v>
      </c>
      <c r="O1877" s="2" t="s">
        <v>514</v>
      </c>
      <c r="Q1877" s="1"/>
      <c r="S1877" s="9"/>
      <c r="T1877" s="10"/>
      <c r="U1877" s="8"/>
      <c r="W1877" s="2" t="s">
        <v>565</v>
      </c>
      <c r="X1877" s="45" t="str" cm="1">
        <f t="array" ref="X1877">IF(X1834="TRUE",IF(AND(C1875&lt;&gt;1,C1876:C1877="",S1875:U1877=""), "FALSE","TRUE"),"FALSE")</f>
        <v>FALSE</v>
      </c>
      <c r="Z1877" s="1"/>
    </row>
    <row r="1878" spans="2:26" hidden="1" outlineLevel="1" x14ac:dyDescent="0.4">
      <c r="B1878" s="7" t="s">
        <v>134</v>
      </c>
      <c r="C1878" s="5">
        <v>9</v>
      </c>
      <c r="D1878" s="30"/>
      <c r="E1878" s="2" t="s">
        <v>392</v>
      </c>
      <c r="F1878" s="2" t="s">
        <v>106</v>
      </c>
      <c r="G1878" s="2" t="s">
        <v>103</v>
      </c>
      <c r="H1878" s="2">
        <v>221</v>
      </c>
      <c r="I1878" s="2">
        <v>207</v>
      </c>
      <c r="K1878" s="2">
        <v>3</v>
      </c>
      <c r="L1878" s="2" t="s">
        <v>136</v>
      </c>
      <c r="M1878" s="2" t="s">
        <v>476</v>
      </c>
      <c r="N1878" s="2" t="s">
        <v>479</v>
      </c>
      <c r="O1878" s="2" t="s">
        <v>514</v>
      </c>
      <c r="Q1878" s="1"/>
      <c r="S1878" s="9"/>
      <c r="T1878" s="10"/>
      <c r="U1878" s="8"/>
      <c r="V1878" s="2" t="s">
        <v>105</v>
      </c>
      <c r="W1878" s="2" t="s">
        <v>561</v>
      </c>
      <c r="X1878" s="45" t="str" cm="1">
        <f t="array" ref="X1878">IF(X1834="TRUE",IF(AND(C1878&lt;&gt;1,C1879:C1880="",S1878:U1880=""), "FALSE","TRUE"),"FALSE")</f>
        <v>FALSE</v>
      </c>
      <c r="Z1878" s="1"/>
    </row>
    <row r="1879" spans="2:26" hidden="1" outlineLevel="1" x14ac:dyDescent="0.4">
      <c r="B1879" s="7" t="s">
        <v>516</v>
      </c>
      <c r="C1879" s="8"/>
      <c r="D1879" s="31"/>
      <c r="E1879" s="2" t="s">
        <v>517</v>
      </c>
      <c r="F1879" s="2" t="s">
        <v>499</v>
      </c>
      <c r="G1879" s="2" t="s">
        <v>498</v>
      </c>
      <c r="H1879" s="2">
        <v>221</v>
      </c>
      <c r="I1879" s="2">
        <v>207</v>
      </c>
      <c r="K1879" s="2">
        <v>50</v>
      </c>
      <c r="L1879" s="2" t="s">
        <v>30</v>
      </c>
      <c r="M1879" s="2" t="s">
        <v>476</v>
      </c>
      <c r="N1879" s="2" t="s">
        <v>479</v>
      </c>
      <c r="O1879" s="2" t="s">
        <v>514</v>
      </c>
      <c r="Q1879" s="1"/>
      <c r="S1879" s="9"/>
      <c r="T1879" s="10"/>
      <c r="U1879" s="8"/>
      <c r="W1879" s="2" t="s">
        <v>563</v>
      </c>
      <c r="X1879" s="45" t="str" cm="1">
        <f t="array" ref="X1879">IF(X1834="TRUE",IF(AND(C1878&lt;&gt;1,C1879:C1880="",S1878:U1880=""), "FALSE","TRUE"),"FALSE")</f>
        <v>FALSE</v>
      </c>
      <c r="Z1879" s="1"/>
    </row>
    <row r="1880" spans="2:26" hidden="1" outlineLevel="1" x14ac:dyDescent="0.4">
      <c r="B1880" s="7" t="s">
        <v>508</v>
      </c>
      <c r="C1880" s="8"/>
      <c r="D1880" s="31"/>
      <c r="E1880" s="2" t="s">
        <v>518</v>
      </c>
      <c r="F1880" s="2" t="s">
        <v>512</v>
      </c>
      <c r="G1880" s="2" t="s">
        <v>511</v>
      </c>
      <c r="H1880" s="2">
        <v>221</v>
      </c>
      <c r="I1880" s="2">
        <v>207</v>
      </c>
      <c r="K1880" s="2">
        <v>120</v>
      </c>
      <c r="L1880" s="2" t="s">
        <v>30</v>
      </c>
      <c r="M1880" s="2" t="s">
        <v>476</v>
      </c>
      <c r="N1880" s="2" t="s">
        <v>479</v>
      </c>
      <c r="O1880" s="2" t="s">
        <v>514</v>
      </c>
      <c r="Q1880" s="1"/>
      <c r="S1880" s="9"/>
      <c r="T1880" s="10"/>
      <c r="U1880" s="8"/>
      <c r="W1880" s="2" t="s">
        <v>565</v>
      </c>
      <c r="X1880" s="45" t="str" cm="1">
        <f t="array" ref="X1880">IF(X1834="TRUE",IF(AND(C1878&lt;&gt;1,C1879:C1880="",S1878:U1880=""), "FALSE","TRUE"),"FALSE")</f>
        <v>FALSE</v>
      </c>
      <c r="Z1880" s="1"/>
    </row>
    <row r="1881" spans="2:26" hidden="1" outlineLevel="1" x14ac:dyDescent="0.4">
      <c r="B1881" s="7" t="s">
        <v>134</v>
      </c>
      <c r="C1881" s="5">
        <v>10</v>
      </c>
      <c r="D1881" s="30"/>
      <c r="E1881" s="2" t="s">
        <v>392</v>
      </c>
      <c r="F1881" s="2" t="s">
        <v>106</v>
      </c>
      <c r="G1881" s="2" t="s">
        <v>103</v>
      </c>
      <c r="H1881" s="2">
        <v>221</v>
      </c>
      <c r="I1881" s="2">
        <v>207</v>
      </c>
      <c r="K1881" s="2">
        <v>3</v>
      </c>
      <c r="L1881" s="2" t="s">
        <v>136</v>
      </c>
      <c r="M1881" s="2" t="s">
        <v>476</v>
      </c>
      <c r="N1881" s="2" t="s">
        <v>479</v>
      </c>
      <c r="O1881" s="2" t="s">
        <v>514</v>
      </c>
      <c r="Q1881" s="1"/>
      <c r="S1881" s="9"/>
      <c r="T1881" s="10"/>
      <c r="U1881" s="8"/>
      <c r="V1881" s="2" t="s">
        <v>105</v>
      </c>
      <c r="W1881" s="2" t="s">
        <v>561</v>
      </c>
      <c r="X1881" s="45" t="str" cm="1">
        <f t="array" ref="X1881">IF(X1834="TRUE",IF(AND(C1881&lt;&gt;1,C1882:C1883="",S1881:U1883=""), "FALSE","TRUE"),"FALSE")</f>
        <v>FALSE</v>
      </c>
      <c r="Z1881" s="1"/>
    </row>
    <row r="1882" spans="2:26" hidden="1" outlineLevel="1" x14ac:dyDescent="0.4">
      <c r="B1882" s="7" t="s">
        <v>516</v>
      </c>
      <c r="C1882" s="8"/>
      <c r="D1882" s="31"/>
      <c r="E1882" s="2" t="s">
        <v>517</v>
      </c>
      <c r="F1882" s="2" t="s">
        <v>499</v>
      </c>
      <c r="G1882" s="2" t="s">
        <v>498</v>
      </c>
      <c r="H1882" s="2">
        <v>221</v>
      </c>
      <c r="I1882" s="2">
        <v>207</v>
      </c>
      <c r="K1882" s="2">
        <v>50</v>
      </c>
      <c r="L1882" s="2" t="s">
        <v>30</v>
      </c>
      <c r="M1882" s="2" t="s">
        <v>476</v>
      </c>
      <c r="N1882" s="2" t="s">
        <v>479</v>
      </c>
      <c r="O1882" s="2" t="s">
        <v>514</v>
      </c>
      <c r="Q1882" s="1"/>
      <c r="S1882" s="9"/>
      <c r="T1882" s="10"/>
      <c r="U1882" s="8"/>
      <c r="W1882" s="2" t="s">
        <v>563</v>
      </c>
      <c r="X1882" s="45" t="str" cm="1">
        <f t="array" ref="X1882">IF(X1834="TRUE",IF(AND(C1881&lt;&gt;1,C1882:C1883="",S1881:U1883=""), "FALSE","TRUE"),"FALSE")</f>
        <v>FALSE</v>
      </c>
      <c r="Z1882" s="1"/>
    </row>
    <row r="1883" spans="2:26" hidden="1" outlineLevel="1" x14ac:dyDescent="0.4">
      <c r="B1883" s="7" t="s">
        <v>508</v>
      </c>
      <c r="C1883" s="8"/>
      <c r="D1883" s="31"/>
      <c r="E1883" s="2" t="s">
        <v>518</v>
      </c>
      <c r="F1883" s="2" t="s">
        <v>512</v>
      </c>
      <c r="G1883" s="2" t="s">
        <v>511</v>
      </c>
      <c r="H1883" s="2">
        <v>221</v>
      </c>
      <c r="I1883" s="2">
        <v>207</v>
      </c>
      <c r="K1883" s="2">
        <v>120</v>
      </c>
      <c r="L1883" s="2" t="s">
        <v>30</v>
      </c>
      <c r="M1883" s="2" t="s">
        <v>476</v>
      </c>
      <c r="N1883" s="2" t="s">
        <v>479</v>
      </c>
      <c r="O1883" s="2" t="s">
        <v>514</v>
      </c>
      <c r="Q1883" s="1"/>
      <c r="S1883" s="9"/>
      <c r="T1883" s="10"/>
      <c r="U1883" s="8"/>
      <c r="W1883" s="2" t="s">
        <v>565</v>
      </c>
      <c r="X1883" s="45" t="str" cm="1">
        <f t="array" ref="X1883">IF(X1834="TRUE",IF(AND(C1881&lt;&gt;1,C1882:C1883="",S1881:U1883=""), "FALSE","TRUE"),"FALSE")</f>
        <v>FALSE</v>
      </c>
      <c r="Z1883" s="1"/>
    </row>
    <row r="1884" spans="2:26" hidden="1" outlineLevel="1" x14ac:dyDescent="0.4">
      <c r="B1884" s="7" t="s">
        <v>134</v>
      </c>
      <c r="C1884" s="5">
        <v>11</v>
      </c>
      <c r="D1884" s="30"/>
      <c r="E1884" s="2" t="s">
        <v>392</v>
      </c>
      <c r="F1884" s="2" t="s">
        <v>106</v>
      </c>
      <c r="G1884" s="2" t="s">
        <v>103</v>
      </c>
      <c r="H1884" s="2">
        <v>221</v>
      </c>
      <c r="I1884" s="2">
        <v>207</v>
      </c>
      <c r="K1884" s="2">
        <v>3</v>
      </c>
      <c r="L1884" s="2" t="s">
        <v>136</v>
      </c>
      <c r="M1884" s="2" t="s">
        <v>476</v>
      </c>
      <c r="N1884" s="2" t="s">
        <v>479</v>
      </c>
      <c r="O1884" s="2" t="s">
        <v>514</v>
      </c>
      <c r="Q1884" s="1"/>
      <c r="S1884" s="9"/>
      <c r="T1884" s="10"/>
      <c r="U1884" s="8"/>
      <c r="V1884" s="2" t="s">
        <v>105</v>
      </c>
      <c r="W1884" s="2" t="s">
        <v>561</v>
      </c>
      <c r="X1884" s="45" t="str" cm="1">
        <f t="array" ref="X1884">IF(X1834="TRUE",IF(AND(C1884&lt;&gt;1,C1885:C1886="",S1884:U1886=""), "FALSE","TRUE"),"FALSE")</f>
        <v>FALSE</v>
      </c>
      <c r="Z1884" s="1"/>
    </row>
    <row r="1885" spans="2:26" hidden="1" outlineLevel="1" x14ac:dyDescent="0.4">
      <c r="B1885" s="7" t="s">
        <v>516</v>
      </c>
      <c r="C1885" s="8"/>
      <c r="D1885" s="31"/>
      <c r="E1885" s="2" t="s">
        <v>517</v>
      </c>
      <c r="F1885" s="2" t="s">
        <v>499</v>
      </c>
      <c r="G1885" s="2" t="s">
        <v>498</v>
      </c>
      <c r="H1885" s="2">
        <v>221</v>
      </c>
      <c r="I1885" s="2">
        <v>207</v>
      </c>
      <c r="K1885" s="2">
        <v>50</v>
      </c>
      <c r="L1885" s="2" t="s">
        <v>30</v>
      </c>
      <c r="M1885" s="2" t="s">
        <v>476</v>
      </c>
      <c r="N1885" s="2" t="s">
        <v>479</v>
      </c>
      <c r="O1885" s="2" t="s">
        <v>514</v>
      </c>
      <c r="Q1885" s="1"/>
      <c r="S1885" s="9"/>
      <c r="T1885" s="10"/>
      <c r="U1885" s="8"/>
      <c r="W1885" s="2" t="s">
        <v>563</v>
      </c>
      <c r="X1885" s="45" t="str" cm="1">
        <f t="array" ref="X1885">IF(X1834="TRUE",IF(AND(C1884&lt;&gt;1,C1885:C1886="",S1884:U1886=""), "FALSE","TRUE"),"FALSE")</f>
        <v>FALSE</v>
      </c>
      <c r="Z1885" s="1"/>
    </row>
    <row r="1886" spans="2:26" hidden="1" outlineLevel="1" x14ac:dyDescent="0.4">
      <c r="B1886" s="7" t="s">
        <v>508</v>
      </c>
      <c r="C1886" s="8"/>
      <c r="D1886" s="31"/>
      <c r="E1886" s="2" t="s">
        <v>518</v>
      </c>
      <c r="F1886" s="2" t="s">
        <v>512</v>
      </c>
      <c r="G1886" s="2" t="s">
        <v>511</v>
      </c>
      <c r="H1886" s="2">
        <v>221</v>
      </c>
      <c r="I1886" s="2">
        <v>207</v>
      </c>
      <c r="K1886" s="2">
        <v>120</v>
      </c>
      <c r="L1886" s="2" t="s">
        <v>30</v>
      </c>
      <c r="M1886" s="2" t="s">
        <v>476</v>
      </c>
      <c r="N1886" s="2" t="s">
        <v>479</v>
      </c>
      <c r="O1886" s="2" t="s">
        <v>514</v>
      </c>
      <c r="Q1886" s="1"/>
      <c r="S1886" s="9"/>
      <c r="T1886" s="10"/>
      <c r="U1886" s="8"/>
      <c r="W1886" s="2" t="s">
        <v>565</v>
      </c>
      <c r="X1886" s="45" t="str" cm="1">
        <f t="array" ref="X1886">IF(X1834="TRUE",IF(AND(C1884&lt;&gt;1,C1885:C1886="",S1884:U1886=""), "FALSE","TRUE"),"FALSE")</f>
        <v>FALSE</v>
      </c>
      <c r="Z1886" s="1"/>
    </row>
    <row r="1887" spans="2:26" hidden="1" outlineLevel="1" x14ac:dyDescent="0.4">
      <c r="B1887" s="7" t="s">
        <v>134</v>
      </c>
      <c r="C1887" s="5">
        <v>12</v>
      </c>
      <c r="D1887" s="30"/>
      <c r="E1887" s="2" t="s">
        <v>392</v>
      </c>
      <c r="F1887" s="2" t="s">
        <v>106</v>
      </c>
      <c r="G1887" s="2" t="s">
        <v>103</v>
      </c>
      <c r="H1887" s="2">
        <v>221</v>
      </c>
      <c r="I1887" s="2">
        <v>207</v>
      </c>
      <c r="K1887" s="2">
        <v>3</v>
      </c>
      <c r="L1887" s="2" t="s">
        <v>136</v>
      </c>
      <c r="M1887" s="2" t="s">
        <v>476</v>
      </c>
      <c r="N1887" s="2" t="s">
        <v>479</v>
      </c>
      <c r="O1887" s="2" t="s">
        <v>514</v>
      </c>
      <c r="Q1887" s="1"/>
      <c r="S1887" s="9"/>
      <c r="T1887" s="10"/>
      <c r="U1887" s="8"/>
      <c r="V1887" s="2" t="s">
        <v>105</v>
      </c>
      <c r="W1887" s="2" t="s">
        <v>561</v>
      </c>
      <c r="X1887" s="45" t="str" cm="1">
        <f t="array" ref="X1887">IF(X1834="TRUE",IF(AND(C1887&lt;&gt;1,C1888:C1889="",S1887:U1889=""), "FALSE","TRUE"),"FALSE")</f>
        <v>FALSE</v>
      </c>
      <c r="Z1887" s="1"/>
    </row>
    <row r="1888" spans="2:26" hidden="1" outlineLevel="1" x14ac:dyDescent="0.4">
      <c r="B1888" s="7" t="s">
        <v>516</v>
      </c>
      <c r="C1888" s="8"/>
      <c r="D1888" s="31"/>
      <c r="E1888" s="2" t="s">
        <v>517</v>
      </c>
      <c r="F1888" s="2" t="s">
        <v>499</v>
      </c>
      <c r="G1888" s="2" t="s">
        <v>498</v>
      </c>
      <c r="H1888" s="2">
        <v>221</v>
      </c>
      <c r="I1888" s="2">
        <v>207</v>
      </c>
      <c r="K1888" s="2">
        <v>50</v>
      </c>
      <c r="L1888" s="2" t="s">
        <v>30</v>
      </c>
      <c r="M1888" s="2" t="s">
        <v>476</v>
      </c>
      <c r="N1888" s="2" t="s">
        <v>479</v>
      </c>
      <c r="O1888" s="2" t="s">
        <v>514</v>
      </c>
      <c r="Q1888" s="1"/>
      <c r="S1888" s="9"/>
      <c r="T1888" s="10"/>
      <c r="U1888" s="8"/>
      <c r="W1888" s="2" t="s">
        <v>563</v>
      </c>
      <c r="X1888" s="45" t="str" cm="1">
        <f t="array" ref="X1888">IF(X1834="TRUE",IF(AND(C1887&lt;&gt;1,C1888:C1889="",S1887:U1889=""), "FALSE","TRUE"),"FALSE")</f>
        <v>FALSE</v>
      </c>
      <c r="Z1888" s="1"/>
    </row>
    <row r="1889" spans="2:26" hidden="1" outlineLevel="1" x14ac:dyDescent="0.4">
      <c r="B1889" s="7" t="s">
        <v>508</v>
      </c>
      <c r="C1889" s="8"/>
      <c r="D1889" s="31"/>
      <c r="E1889" s="2" t="s">
        <v>518</v>
      </c>
      <c r="F1889" s="2" t="s">
        <v>512</v>
      </c>
      <c r="G1889" s="2" t="s">
        <v>511</v>
      </c>
      <c r="H1889" s="2">
        <v>221</v>
      </c>
      <c r="I1889" s="2">
        <v>207</v>
      </c>
      <c r="K1889" s="2">
        <v>120</v>
      </c>
      <c r="L1889" s="2" t="s">
        <v>30</v>
      </c>
      <c r="M1889" s="2" t="s">
        <v>476</v>
      </c>
      <c r="N1889" s="2" t="s">
        <v>479</v>
      </c>
      <c r="O1889" s="2" t="s">
        <v>514</v>
      </c>
      <c r="Q1889" s="1"/>
      <c r="S1889" s="9"/>
      <c r="T1889" s="10"/>
      <c r="U1889" s="8"/>
      <c r="W1889" s="2" t="s">
        <v>565</v>
      </c>
      <c r="X1889" s="45" t="str" cm="1">
        <f t="array" ref="X1889">IF(X1834="TRUE",IF(AND(C1887&lt;&gt;1,C1888:C1889="",S1887:U1889=""), "FALSE","TRUE"),"FALSE")</f>
        <v>FALSE</v>
      </c>
      <c r="Z1889" s="1"/>
    </row>
    <row r="1890" spans="2:26" hidden="1" outlineLevel="1" x14ac:dyDescent="0.4">
      <c r="B1890" s="7" t="s">
        <v>134</v>
      </c>
      <c r="C1890" s="5">
        <v>13</v>
      </c>
      <c r="D1890" s="30"/>
      <c r="E1890" s="2" t="s">
        <v>392</v>
      </c>
      <c r="F1890" s="2" t="s">
        <v>106</v>
      </c>
      <c r="G1890" s="2" t="s">
        <v>103</v>
      </c>
      <c r="H1890" s="2">
        <v>221</v>
      </c>
      <c r="I1890" s="2">
        <v>207</v>
      </c>
      <c r="K1890" s="2">
        <v>3</v>
      </c>
      <c r="L1890" s="2" t="s">
        <v>136</v>
      </c>
      <c r="M1890" s="2" t="s">
        <v>476</v>
      </c>
      <c r="N1890" s="2" t="s">
        <v>479</v>
      </c>
      <c r="O1890" s="2" t="s">
        <v>514</v>
      </c>
      <c r="Q1890" s="1"/>
      <c r="S1890" s="9"/>
      <c r="T1890" s="10"/>
      <c r="U1890" s="8"/>
      <c r="V1890" s="2" t="s">
        <v>105</v>
      </c>
      <c r="W1890" s="2" t="s">
        <v>561</v>
      </c>
      <c r="X1890" s="45" t="str" cm="1">
        <f t="array" ref="X1890">IF(X1834="TRUE",IF(AND(C1890&lt;&gt;1,C1891:C1892="",S1890:U1892=""), "FALSE","TRUE"),"FALSE")</f>
        <v>FALSE</v>
      </c>
      <c r="Z1890" s="1"/>
    </row>
    <row r="1891" spans="2:26" hidden="1" outlineLevel="1" x14ac:dyDescent="0.4">
      <c r="B1891" s="7" t="s">
        <v>516</v>
      </c>
      <c r="C1891" s="8"/>
      <c r="D1891" s="31"/>
      <c r="E1891" s="2" t="s">
        <v>517</v>
      </c>
      <c r="F1891" s="2" t="s">
        <v>499</v>
      </c>
      <c r="G1891" s="2" t="s">
        <v>498</v>
      </c>
      <c r="H1891" s="2">
        <v>221</v>
      </c>
      <c r="I1891" s="2">
        <v>207</v>
      </c>
      <c r="K1891" s="2">
        <v>50</v>
      </c>
      <c r="L1891" s="2" t="s">
        <v>30</v>
      </c>
      <c r="M1891" s="2" t="s">
        <v>476</v>
      </c>
      <c r="N1891" s="2" t="s">
        <v>479</v>
      </c>
      <c r="O1891" s="2" t="s">
        <v>514</v>
      </c>
      <c r="Q1891" s="1"/>
      <c r="S1891" s="9"/>
      <c r="T1891" s="10"/>
      <c r="U1891" s="8"/>
      <c r="W1891" s="2" t="s">
        <v>563</v>
      </c>
      <c r="X1891" s="45" t="str" cm="1">
        <f t="array" ref="X1891">IF(X1834="TRUE",IF(AND(C1890&lt;&gt;1,C1891:C1892="",S1890:U1892=""), "FALSE","TRUE"),"FALSE")</f>
        <v>FALSE</v>
      </c>
      <c r="Z1891" s="1"/>
    </row>
    <row r="1892" spans="2:26" hidden="1" outlineLevel="1" x14ac:dyDescent="0.4">
      <c r="B1892" s="7" t="s">
        <v>508</v>
      </c>
      <c r="C1892" s="8"/>
      <c r="D1892" s="31"/>
      <c r="E1892" s="2" t="s">
        <v>518</v>
      </c>
      <c r="F1892" s="2" t="s">
        <v>512</v>
      </c>
      <c r="G1892" s="2" t="s">
        <v>511</v>
      </c>
      <c r="H1892" s="2">
        <v>221</v>
      </c>
      <c r="I1892" s="2">
        <v>207</v>
      </c>
      <c r="K1892" s="2">
        <v>120</v>
      </c>
      <c r="L1892" s="2" t="s">
        <v>30</v>
      </c>
      <c r="M1892" s="2" t="s">
        <v>476</v>
      </c>
      <c r="N1892" s="2" t="s">
        <v>479</v>
      </c>
      <c r="O1892" s="2" t="s">
        <v>514</v>
      </c>
      <c r="Q1892" s="1"/>
      <c r="S1892" s="9"/>
      <c r="T1892" s="10"/>
      <c r="U1892" s="8"/>
      <c r="W1892" s="2" t="s">
        <v>565</v>
      </c>
      <c r="X1892" s="45" t="str" cm="1">
        <f t="array" ref="X1892">IF(X1834="TRUE",IF(AND(C1890&lt;&gt;1,C1891:C1892="",S1890:U1892=""), "FALSE","TRUE"),"FALSE")</f>
        <v>FALSE</v>
      </c>
      <c r="Z1892" s="1"/>
    </row>
    <row r="1893" spans="2:26" hidden="1" outlineLevel="1" x14ac:dyDescent="0.4">
      <c r="B1893" s="7" t="s">
        <v>134</v>
      </c>
      <c r="C1893" s="5">
        <v>14</v>
      </c>
      <c r="D1893" s="30"/>
      <c r="E1893" s="2" t="s">
        <v>392</v>
      </c>
      <c r="F1893" s="2" t="s">
        <v>106</v>
      </c>
      <c r="G1893" s="2" t="s">
        <v>103</v>
      </c>
      <c r="H1893" s="2">
        <v>221</v>
      </c>
      <c r="I1893" s="2">
        <v>207</v>
      </c>
      <c r="K1893" s="2">
        <v>3</v>
      </c>
      <c r="L1893" s="2" t="s">
        <v>136</v>
      </c>
      <c r="M1893" s="2" t="s">
        <v>476</v>
      </c>
      <c r="N1893" s="2" t="s">
        <v>479</v>
      </c>
      <c r="O1893" s="2" t="s">
        <v>514</v>
      </c>
      <c r="Q1893" s="1"/>
      <c r="S1893" s="9"/>
      <c r="T1893" s="10"/>
      <c r="U1893" s="8"/>
      <c r="V1893" s="2" t="s">
        <v>105</v>
      </c>
      <c r="W1893" s="2" t="s">
        <v>561</v>
      </c>
      <c r="X1893" s="45" t="str" cm="1">
        <f t="array" ref="X1893">IF(X1834="TRUE",IF(AND(C1893&lt;&gt;1,C1894:C1895="",S1893:U1895=""), "FALSE","TRUE"),"FALSE")</f>
        <v>FALSE</v>
      </c>
      <c r="Z1893" s="1"/>
    </row>
    <row r="1894" spans="2:26" hidden="1" outlineLevel="1" x14ac:dyDescent="0.4">
      <c r="B1894" s="7" t="s">
        <v>516</v>
      </c>
      <c r="C1894" s="8"/>
      <c r="D1894" s="31"/>
      <c r="E1894" s="2" t="s">
        <v>517</v>
      </c>
      <c r="F1894" s="2" t="s">
        <v>499</v>
      </c>
      <c r="G1894" s="2" t="s">
        <v>498</v>
      </c>
      <c r="H1894" s="2">
        <v>221</v>
      </c>
      <c r="I1894" s="2">
        <v>207</v>
      </c>
      <c r="K1894" s="2">
        <v>50</v>
      </c>
      <c r="L1894" s="2" t="s">
        <v>30</v>
      </c>
      <c r="M1894" s="2" t="s">
        <v>476</v>
      </c>
      <c r="N1894" s="2" t="s">
        <v>479</v>
      </c>
      <c r="O1894" s="2" t="s">
        <v>514</v>
      </c>
      <c r="Q1894" s="1"/>
      <c r="S1894" s="9"/>
      <c r="T1894" s="10"/>
      <c r="U1894" s="8"/>
      <c r="W1894" s="2" t="s">
        <v>563</v>
      </c>
      <c r="X1894" s="45" t="str" cm="1">
        <f t="array" ref="X1894">IF(X1834="TRUE",IF(AND(C1893&lt;&gt;1,C1894:C1895="",S1893:U1895=""), "FALSE","TRUE"),"FALSE")</f>
        <v>FALSE</v>
      </c>
      <c r="Z1894" s="1"/>
    </row>
    <row r="1895" spans="2:26" hidden="1" outlineLevel="1" x14ac:dyDescent="0.4">
      <c r="B1895" s="7" t="s">
        <v>508</v>
      </c>
      <c r="C1895" s="8"/>
      <c r="D1895" s="31"/>
      <c r="E1895" s="2" t="s">
        <v>518</v>
      </c>
      <c r="F1895" s="2" t="s">
        <v>512</v>
      </c>
      <c r="G1895" s="2" t="s">
        <v>511</v>
      </c>
      <c r="H1895" s="2">
        <v>221</v>
      </c>
      <c r="I1895" s="2">
        <v>207</v>
      </c>
      <c r="K1895" s="2">
        <v>120</v>
      </c>
      <c r="L1895" s="2" t="s">
        <v>30</v>
      </c>
      <c r="M1895" s="2" t="s">
        <v>476</v>
      </c>
      <c r="N1895" s="2" t="s">
        <v>479</v>
      </c>
      <c r="O1895" s="2" t="s">
        <v>514</v>
      </c>
      <c r="Q1895" s="1"/>
      <c r="S1895" s="9"/>
      <c r="T1895" s="10"/>
      <c r="U1895" s="8"/>
      <c r="W1895" s="2" t="s">
        <v>565</v>
      </c>
      <c r="X1895" s="45" t="str" cm="1">
        <f t="array" ref="X1895">IF(X1834="TRUE",IF(AND(C1893&lt;&gt;1,C1894:C1895="",S1893:U1895=""), "FALSE","TRUE"),"FALSE")</f>
        <v>FALSE</v>
      </c>
      <c r="Z1895" s="1"/>
    </row>
    <row r="1896" spans="2:26" hidden="1" outlineLevel="1" x14ac:dyDescent="0.4">
      <c r="B1896" s="7" t="s">
        <v>134</v>
      </c>
      <c r="C1896" s="5">
        <v>15</v>
      </c>
      <c r="D1896" s="30"/>
      <c r="E1896" s="2" t="s">
        <v>392</v>
      </c>
      <c r="F1896" s="2" t="s">
        <v>106</v>
      </c>
      <c r="G1896" s="2" t="s">
        <v>103</v>
      </c>
      <c r="H1896" s="2">
        <v>221</v>
      </c>
      <c r="I1896" s="2">
        <v>207</v>
      </c>
      <c r="K1896" s="2">
        <v>3</v>
      </c>
      <c r="L1896" s="2" t="s">
        <v>136</v>
      </c>
      <c r="M1896" s="2" t="s">
        <v>476</v>
      </c>
      <c r="N1896" s="2" t="s">
        <v>479</v>
      </c>
      <c r="O1896" s="2" t="s">
        <v>514</v>
      </c>
      <c r="Q1896" s="1"/>
      <c r="S1896" s="9"/>
      <c r="T1896" s="10"/>
      <c r="U1896" s="8"/>
      <c r="V1896" s="2" t="s">
        <v>105</v>
      </c>
      <c r="W1896" s="2" t="s">
        <v>561</v>
      </c>
      <c r="X1896" s="45" t="str" cm="1">
        <f t="array" ref="X1896">IF(X1834="TRUE",IF(AND(C1896&lt;&gt;1,C1897:C1898="",S1896:U1898=""), "FALSE","TRUE"),"FALSE")</f>
        <v>FALSE</v>
      </c>
      <c r="Z1896" s="1"/>
    </row>
    <row r="1897" spans="2:26" hidden="1" outlineLevel="1" x14ac:dyDescent="0.4">
      <c r="B1897" s="7" t="s">
        <v>516</v>
      </c>
      <c r="C1897" s="8"/>
      <c r="D1897" s="31"/>
      <c r="E1897" s="2" t="s">
        <v>517</v>
      </c>
      <c r="F1897" s="2" t="s">
        <v>499</v>
      </c>
      <c r="G1897" s="2" t="s">
        <v>498</v>
      </c>
      <c r="H1897" s="2">
        <v>221</v>
      </c>
      <c r="I1897" s="2">
        <v>207</v>
      </c>
      <c r="K1897" s="2">
        <v>50</v>
      </c>
      <c r="L1897" s="2" t="s">
        <v>30</v>
      </c>
      <c r="M1897" s="2" t="s">
        <v>476</v>
      </c>
      <c r="N1897" s="2" t="s">
        <v>479</v>
      </c>
      <c r="O1897" s="2" t="s">
        <v>514</v>
      </c>
      <c r="Q1897" s="1"/>
      <c r="S1897" s="9"/>
      <c r="T1897" s="10"/>
      <c r="U1897" s="8"/>
      <c r="W1897" s="2" t="s">
        <v>563</v>
      </c>
      <c r="X1897" s="45" t="str" cm="1">
        <f t="array" ref="X1897">IF(X1834="TRUE",IF(AND(C1896&lt;&gt;1,C1897:C1898="",S1896:U1898=""), "FALSE","TRUE"),"FALSE")</f>
        <v>FALSE</v>
      </c>
      <c r="Z1897" s="1"/>
    </row>
    <row r="1898" spans="2:26" hidden="1" outlineLevel="1" x14ac:dyDescent="0.4">
      <c r="B1898" s="7" t="s">
        <v>508</v>
      </c>
      <c r="C1898" s="8"/>
      <c r="D1898" s="31"/>
      <c r="E1898" s="2" t="s">
        <v>518</v>
      </c>
      <c r="F1898" s="2" t="s">
        <v>512</v>
      </c>
      <c r="G1898" s="2" t="s">
        <v>511</v>
      </c>
      <c r="H1898" s="2">
        <v>221</v>
      </c>
      <c r="I1898" s="2">
        <v>207</v>
      </c>
      <c r="K1898" s="2">
        <v>120</v>
      </c>
      <c r="L1898" s="2" t="s">
        <v>30</v>
      </c>
      <c r="M1898" s="2" t="s">
        <v>476</v>
      </c>
      <c r="N1898" s="2" t="s">
        <v>479</v>
      </c>
      <c r="O1898" s="2" t="s">
        <v>514</v>
      </c>
      <c r="Q1898" s="1"/>
      <c r="S1898" s="9"/>
      <c r="T1898" s="10"/>
      <c r="U1898" s="8"/>
      <c r="W1898" s="2" t="s">
        <v>565</v>
      </c>
      <c r="X1898" s="45" t="str" cm="1">
        <f t="array" ref="X1898">IF(X1834="TRUE",IF(AND(C1896&lt;&gt;1,C1897:C1898="",S1896:U1898=""), "FALSE","TRUE"),"FALSE")</f>
        <v>FALSE</v>
      </c>
      <c r="Z1898" s="1"/>
    </row>
    <row r="1899" spans="2:26" hidden="1" outlineLevel="1" x14ac:dyDescent="0.4">
      <c r="B1899" s="7" t="s">
        <v>134</v>
      </c>
      <c r="C1899" s="5">
        <v>16</v>
      </c>
      <c r="D1899" s="30"/>
      <c r="E1899" s="2" t="s">
        <v>392</v>
      </c>
      <c r="F1899" s="2" t="s">
        <v>106</v>
      </c>
      <c r="G1899" s="2" t="s">
        <v>103</v>
      </c>
      <c r="H1899" s="2">
        <v>221</v>
      </c>
      <c r="I1899" s="2">
        <v>207</v>
      </c>
      <c r="K1899" s="2">
        <v>3</v>
      </c>
      <c r="L1899" s="2" t="s">
        <v>136</v>
      </c>
      <c r="M1899" s="2" t="s">
        <v>476</v>
      </c>
      <c r="N1899" s="2" t="s">
        <v>479</v>
      </c>
      <c r="O1899" s="2" t="s">
        <v>514</v>
      </c>
      <c r="Q1899" s="1"/>
      <c r="S1899" s="9"/>
      <c r="T1899" s="10"/>
      <c r="U1899" s="8"/>
      <c r="V1899" s="2" t="s">
        <v>105</v>
      </c>
      <c r="W1899" s="2" t="s">
        <v>561</v>
      </c>
      <c r="X1899" s="45" t="str" cm="1">
        <f t="array" ref="X1899">IF(X1834="TRUE",IF(AND(C1899&lt;&gt;1,C1900:C1901="",S1899:U1901=""), "FALSE","TRUE"),"FALSE")</f>
        <v>FALSE</v>
      </c>
      <c r="Z1899" s="1"/>
    </row>
    <row r="1900" spans="2:26" hidden="1" outlineLevel="1" x14ac:dyDescent="0.4">
      <c r="B1900" s="7" t="s">
        <v>516</v>
      </c>
      <c r="C1900" s="8"/>
      <c r="D1900" s="31"/>
      <c r="E1900" s="2" t="s">
        <v>517</v>
      </c>
      <c r="F1900" s="2" t="s">
        <v>499</v>
      </c>
      <c r="G1900" s="2" t="s">
        <v>498</v>
      </c>
      <c r="H1900" s="2">
        <v>221</v>
      </c>
      <c r="I1900" s="2">
        <v>207</v>
      </c>
      <c r="K1900" s="2">
        <v>50</v>
      </c>
      <c r="L1900" s="2" t="s">
        <v>30</v>
      </c>
      <c r="M1900" s="2" t="s">
        <v>476</v>
      </c>
      <c r="N1900" s="2" t="s">
        <v>479</v>
      </c>
      <c r="O1900" s="2" t="s">
        <v>514</v>
      </c>
      <c r="Q1900" s="1"/>
      <c r="S1900" s="9"/>
      <c r="T1900" s="10"/>
      <c r="U1900" s="8"/>
      <c r="W1900" s="2" t="s">
        <v>563</v>
      </c>
      <c r="X1900" s="45" t="str" cm="1">
        <f t="array" ref="X1900">IF(X1834="TRUE",IF(AND(C1899&lt;&gt;1,C1900:C1901="",S1899:U1901=""), "FALSE","TRUE"),"FALSE")</f>
        <v>FALSE</v>
      </c>
      <c r="Z1900" s="1"/>
    </row>
    <row r="1901" spans="2:26" hidden="1" outlineLevel="1" x14ac:dyDescent="0.4">
      <c r="B1901" s="7" t="s">
        <v>508</v>
      </c>
      <c r="C1901" s="8"/>
      <c r="D1901" s="31"/>
      <c r="E1901" s="2" t="s">
        <v>518</v>
      </c>
      <c r="F1901" s="2" t="s">
        <v>512</v>
      </c>
      <c r="G1901" s="2" t="s">
        <v>511</v>
      </c>
      <c r="H1901" s="2">
        <v>221</v>
      </c>
      <c r="I1901" s="2">
        <v>207</v>
      </c>
      <c r="K1901" s="2">
        <v>120</v>
      </c>
      <c r="L1901" s="2" t="s">
        <v>30</v>
      </c>
      <c r="M1901" s="2" t="s">
        <v>476</v>
      </c>
      <c r="N1901" s="2" t="s">
        <v>479</v>
      </c>
      <c r="O1901" s="2" t="s">
        <v>514</v>
      </c>
      <c r="Q1901" s="1"/>
      <c r="S1901" s="9"/>
      <c r="T1901" s="10"/>
      <c r="U1901" s="8"/>
      <c r="W1901" s="2" t="s">
        <v>565</v>
      </c>
      <c r="X1901" s="45" t="str" cm="1">
        <f t="array" ref="X1901">IF(X1834="TRUE",IF(AND(C1899&lt;&gt;1,C1900:C1901="",S1899:U1901=""), "FALSE","TRUE"),"FALSE")</f>
        <v>FALSE</v>
      </c>
      <c r="Z1901" s="1"/>
    </row>
    <row r="1902" spans="2:26" hidden="1" outlineLevel="1" x14ac:dyDescent="0.4">
      <c r="B1902" s="7" t="s">
        <v>134</v>
      </c>
      <c r="C1902" s="5">
        <v>17</v>
      </c>
      <c r="D1902" s="30"/>
      <c r="E1902" s="2" t="s">
        <v>392</v>
      </c>
      <c r="F1902" s="2" t="s">
        <v>106</v>
      </c>
      <c r="G1902" s="2" t="s">
        <v>103</v>
      </c>
      <c r="H1902" s="2">
        <v>221</v>
      </c>
      <c r="I1902" s="2">
        <v>207</v>
      </c>
      <c r="K1902" s="2">
        <v>3</v>
      </c>
      <c r="L1902" s="2" t="s">
        <v>136</v>
      </c>
      <c r="M1902" s="2" t="s">
        <v>476</v>
      </c>
      <c r="N1902" s="2" t="s">
        <v>479</v>
      </c>
      <c r="O1902" s="2" t="s">
        <v>514</v>
      </c>
      <c r="Q1902" s="1"/>
      <c r="S1902" s="9"/>
      <c r="T1902" s="10"/>
      <c r="U1902" s="8"/>
      <c r="V1902" s="2" t="s">
        <v>105</v>
      </c>
      <c r="W1902" s="2" t="s">
        <v>561</v>
      </c>
      <c r="X1902" s="45" t="str" cm="1">
        <f t="array" ref="X1902">IF(X1834="TRUE",IF(AND(C1902&lt;&gt;1,C1903:C1904="",S1902:U1904=""), "FALSE","TRUE"),"FALSE")</f>
        <v>FALSE</v>
      </c>
      <c r="Z1902" s="1"/>
    </row>
    <row r="1903" spans="2:26" hidden="1" outlineLevel="1" x14ac:dyDescent="0.4">
      <c r="B1903" s="7" t="s">
        <v>516</v>
      </c>
      <c r="C1903" s="8"/>
      <c r="D1903" s="31"/>
      <c r="E1903" s="2" t="s">
        <v>517</v>
      </c>
      <c r="F1903" s="2" t="s">
        <v>499</v>
      </c>
      <c r="G1903" s="2" t="s">
        <v>498</v>
      </c>
      <c r="H1903" s="2">
        <v>221</v>
      </c>
      <c r="I1903" s="2">
        <v>207</v>
      </c>
      <c r="K1903" s="2">
        <v>50</v>
      </c>
      <c r="L1903" s="2" t="s">
        <v>30</v>
      </c>
      <c r="M1903" s="2" t="s">
        <v>476</v>
      </c>
      <c r="N1903" s="2" t="s">
        <v>479</v>
      </c>
      <c r="O1903" s="2" t="s">
        <v>514</v>
      </c>
      <c r="Q1903" s="1"/>
      <c r="S1903" s="9"/>
      <c r="T1903" s="10"/>
      <c r="U1903" s="8"/>
      <c r="W1903" s="2" t="s">
        <v>563</v>
      </c>
      <c r="X1903" s="45" t="str" cm="1">
        <f t="array" ref="X1903">IF(X1834="TRUE",IF(AND(C1902&lt;&gt;1,C1903:C1904="",S1902:U1904=""), "FALSE","TRUE"),"FALSE")</f>
        <v>FALSE</v>
      </c>
      <c r="Z1903" s="1"/>
    </row>
    <row r="1904" spans="2:26" hidden="1" outlineLevel="1" x14ac:dyDescent="0.4">
      <c r="B1904" s="7" t="s">
        <v>508</v>
      </c>
      <c r="C1904" s="8"/>
      <c r="D1904" s="31"/>
      <c r="E1904" s="2" t="s">
        <v>518</v>
      </c>
      <c r="F1904" s="2" t="s">
        <v>512</v>
      </c>
      <c r="G1904" s="2" t="s">
        <v>511</v>
      </c>
      <c r="H1904" s="2">
        <v>221</v>
      </c>
      <c r="I1904" s="2">
        <v>207</v>
      </c>
      <c r="K1904" s="2">
        <v>120</v>
      </c>
      <c r="L1904" s="2" t="s">
        <v>30</v>
      </c>
      <c r="M1904" s="2" t="s">
        <v>476</v>
      </c>
      <c r="N1904" s="2" t="s">
        <v>479</v>
      </c>
      <c r="O1904" s="2" t="s">
        <v>514</v>
      </c>
      <c r="Q1904" s="1"/>
      <c r="S1904" s="9"/>
      <c r="T1904" s="10"/>
      <c r="U1904" s="8"/>
      <c r="W1904" s="2" t="s">
        <v>565</v>
      </c>
      <c r="X1904" s="45" t="str" cm="1">
        <f t="array" ref="X1904">IF(X1834="TRUE",IF(AND(C1902&lt;&gt;1,C1903:C1904="",S1902:U1904=""), "FALSE","TRUE"),"FALSE")</f>
        <v>FALSE</v>
      </c>
      <c r="Z1904" s="1"/>
    </row>
    <row r="1905" spans="2:26" hidden="1" outlineLevel="1" x14ac:dyDescent="0.4">
      <c r="B1905" s="7" t="s">
        <v>134</v>
      </c>
      <c r="C1905" s="5">
        <v>18</v>
      </c>
      <c r="D1905" s="30"/>
      <c r="E1905" s="2" t="s">
        <v>392</v>
      </c>
      <c r="F1905" s="2" t="s">
        <v>106</v>
      </c>
      <c r="G1905" s="2" t="s">
        <v>103</v>
      </c>
      <c r="H1905" s="2">
        <v>221</v>
      </c>
      <c r="I1905" s="2">
        <v>207</v>
      </c>
      <c r="K1905" s="2">
        <v>3</v>
      </c>
      <c r="L1905" s="2" t="s">
        <v>136</v>
      </c>
      <c r="M1905" s="2" t="s">
        <v>476</v>
      </c>
      <c r="N1905" s="2" t="s">
        <v>479</v>
      </c>
      <c r="O1905" s="2" t="s">
        <v>514</v>
      </c>
      <c r="Q1905" s="1"/>
      <c r="S1905" s="9"/>
      <c r="T1905" s="10"/>
      <c r="U1905" s="8"/>
      <c r="V1905" s="2" t="s">
        <v>105</v>
      </c>
      <c r="W1905" s="2" t="s">
        <v>561</v>
      </c>
      <c r="X1905" s="45" t="str" cm="1">
        <f t="array" ref="X1905">IF(X1834="TRUE",IF(AND(C1905&lt;&gt;1,C1906:C1907="",S1905:U1907=""), "FALSE","TRUE"),"FALSE")</f>
        <v>FALSE</v>
      </c>
      <c r="Z1905" s="1"/>
    </row>
    <row r="1906" spans="2:26" hidden="1" outlineLevel="1" x14ac:dyDescent="0.4">
      <c r="B1906" s="7" t="s">
        <v>516</v>
      </c>
      <c r="C1906" s="8"/>
      <c r="D1906" s="31"/>
      <c r="E1906" s="2" t="s">
        <v>517</v>
      </c>
      <c r="F1906" s="2" t="s">
        <v>499</v>
      </c>
      <c r="G1906" s="2" t="s">
        <v>498</v>
      </c>
      <c r="H1906" s="2">
        <v>221</v>
      </c>
      <c r="I1906" s="2">
        <v>207</v>
      </c>
      <c r="K1906" s="2">
        <v>50</v>
      </c>
      <c r="L1906" s="2" t="s">
        <v>30</v>
      </c>
      <c r="M1906" s="2" t="s">
        <v>476</v>
      </c>
      <c r="N1906" s="2" t="s">
        <v>479</v>
      </c>
      <c r="O1906" s="2" t="s">
        <v>514</v>
      </c>
      <c r="Q1906" s="1"/>
      <c r="S1906" s="9"/>
      <c r="T1906" s="10"/>
      <c r="U1906" s="8"/>
      <c r="W1906" s="2" t="s">
        <v>563</v>
      </c>
      <c r="X1906" s="45" t="str" cm="1">
        <f t="array" ref="X1906">IF(X1834="TRUE",IF(AND(C1905&lt;&gt;1,C1906:C1907="",S1905:U1907=""), "FALSE","TRUE"),"FALSE")</f>
        <v>FALSE</v>
      </c>
      <c r="Z1906" s="1"/>
    </row>
    <row r="1907" spans="2:26" hidden="1" outlineLevel="1" x14ac:dyDescent="0.4">
      <c r="B1907" s="7" t="s">
        <v>508</v>
      </c>
      <c r="C1907" s="8"/>
      <c r="D1907" s="31"/>
      <c r="E1907" s="2" t="s">
        <v>518</v>
      </c>
      <c r="F1907" s="2" t="s">
        <v>512</v>
      </c>
      <c r="G1907" s="2" t="s">
        <v>511</v>
      </c>
      <c r="H1907" s="2">
        <v>221</v>
      </c>
      <c r="I1907" s="2">
        <v>207</v>
      </c>
      <c r="K1907" s="2">
        <v>120</v>
      </c>
      <c r="L1907" s="2" t="s">
        <v>30</v>
      </c>
      <c r="M1907" s="2" t="s">
        <v>476</v>
      </c>
      <c r="N1907" s="2" t="s">
        <v>479</v>
      </c>
      <c r="O1907" s="2" t="s">
        <v>514</v>
      </c>
      <c r="Q1907" s="1"/>
      <c r="S1907" s="9"/>
      <c r="T1907" s="10"/>
      <c r="U1907" s="8"/>
      <c r="W1907" s="2" t="s">
        <v>565</v>
      </c>
      <c r="X1907" s="45" t="str" cm="1">
        <f t="array" ref="X1907">IF(X1834="TRUE",IF(AND(C1905&lt;&gt;1,C1906:C1907="",S1905:U1907=""), "FALSE","TRUE"),"FALSE")</f>
        <v>FALSE</v>
      </c>
      <c r="Z1907" s="1"/>
    </row>
    <row r="1908" spans="2:26" hidden="1" outlineLevel="1" x14ac:dyDescent="0.4">
      <c r="B1908" s="7" t="s">
        <v>134</v>
      </c>
      <c r="C1908" s="5">
        <v>19</v>
      </c>
      <c r="D1908" s="30"/>
      <c r="E1908" s="2" t="s">
        <v>392</v>
      </c>
      <c r="F1908" s="2" t="s">
        <v>106</v>
      </c>
      <c r="G1908" s="2" t="s">
        <v>103</v>
      </c>
      <c r="H1908" s="2">
        <v>221</v>
      </c>
      <c r="I1908" s="2">
        <v>207</v>
      </c>
      <c r="K1908" s="2">
        <v>3</v>
      </c>
      <c r="L1908" s="2" t="s">
        <v>136</v>
      </c>
      <c r="M1908" s="2" t="s">
        <v>476</v>
      </c>
      <c r="N1908" s="2" t="s">
        <v>479</v>
      </c>
      <c r="O1908" s="2" t="s">
        <v>514</v>
      </c>
      <c r="Q1908" s="1"/>
      <c r="S1908" s="9"/>
      <c r="T1908" s="10"/>
      <c r="U1908" s="8"/>
      <c r="V1908" s="2" t="s">
        <v>105</v>
      </c>
      <c r="W1908" s="2" t="s">
        <v>561</v>
      </c>
      <c r="X1908" s="45" t="str" cm="1">
        <f t="array" ref="X1908">IF(X1834="TRUE",IF(AND(C1908&lt;&gt;1,C1909:C1910="",S1908:U1910=""), "FALSE","TRUE"),"FALSE")</f>
        <v>FALSE</v>
      </c>
      <c r="Z1908" s="1"/>
    </row>
    <row r="1909" spans="2:26" hidden="1" outlineLevel="1" x14ac:dyDescent="0.4">
      <c r="B1909" s="7" t="s">
        <v>516</v>
      </c>
      <c r="C1909" s="8"/>
      <c r="D1909" s="31"/>
      <c r="E1909" s="2" t="s">
        <v>517</v>
      </c>
      <c r="F1909" s="2" t="s">
        <v>499</v>
      </c>
      <c r="G1909" s="2" t="s">
        <v>498</v>
      </c>
      <c r="H1909" s="2">
        <v>221</v>
      </c>
      <c r="I1909" s="2">
        <v>207</v>
      </c>
      <c r="K1909" s="2">
        <v>50</v>
      </c>
      <c r="L1909" s="2" t="s">
        <v>30</v>
      </c>
      <c r="M1909" s="2" t="s">
        <v>476</v>
      </c>
      <c r="N1909" s="2" t="s">
        <v>479</v>
      </c>
      <c r="O1909" s="2" t="s">
        <v>514</v>
      </c>
      <c r="Q1909" s="1"/>
      <c r="S1909" s="9"/>
      <c r="T1909" s="10"/>
      <c r="U1909" s="8"/>
      <c r="W1909" s="2" t="s">
        <v>563</v>
      </c>
      <c r="X1909" s="45" t="str" cm="1">
        <f t="array" ref="X1909">IF(X1834="TRUE",IF(AND(C1908&lt;&gt;1,C1909:C1910="",S1908:U1910=""), "FALSE","TRUE"),"FALSE")</f>
        <v>FALSE</v>
      </c>
      <c r="Z1909" s="1"/>
    </row>
    <row r="1910" spans="2:26" hidden="1" outlineLevel="1" x14ac:dyDescent="0.4">
      <c r="B1910" s="7" t="s">
        <v>508</v>
      </c>
      <c r="C1910" s="8"/>
      <c r="D1910" s="31"/>
      <c r="E1910" s="2" t="s">
        <v>518</v>
      </c>
      <c r="F1910" s="2" t="s">
        <v>512</v>
      </c>
      <c r="G1910" s="2" t="s">
        <v>511</v>
      </c>
      <c r="H1910" s="2">
        <v>221</v>
      </c>
      <c r="I1910" s="2">
        <v>207</v>
      </c>
      <c r="K1910" s="2">
        <v>120</v>
      </c>
      <c r="L1910" s="2" t="s">
        <v>30</v>
      </c>
      <c r="M1910" s="2" t="s">
        <v>476</v>
      </c>
      <c r="N1910" s="2" t="s">
        <v>479</v>
      </c>
      <c r="O1910" s="2" t="s">
        <v>514</v>
      </c>
      <c r="Q1910" s="1"/>
      <c r="S1910" s="9"/>
      <c r="T1910" s="10"/>
      <c r="U1910" s="8"/>
      <c r="W1910" s="2" t="s">
        <v>565</v>
      </c>
      <c r="X1910" s="45" t="str" cm="1">
        <f t="array" ref="X1910">IF(X1834="TRUE",IF(AND(C1908&lt;&gt;1,C1909:C1910="",S1908:U1910=""), "FALSE","TRUE"),"FALSE")</f>
        <v>FALSE</v>
      </c>
      <c r="Z1910" s="1"/>
    </row>
    <row r="1911" spans="2:26" hidden="1" outlineLevel="1" x14ac:dyDescent="0.4">
      <c r="B1911" s="7" t="s">
        <v>134</v>
      </c>
      <c r="C1911" s="5">
        <v>20</v>
      </c>
      <c r="D1911" s="30"/>
      <c r="E1911" s="2" t="s">
        <v>392</v>
      </c>
      <c r="F1911" s="2" t="s">
        <v>106</v>
      </c>
      <c r="G1911" s="2" t="s">
        <v>103</v>
      </c>
      <c r="H1911" s="2">
        <v>221</v>
      </c>
      <c r="I1911" s="2">
        <v>207</v>
      </c>
      <c r="K1911" s="2">
        <v>3</v>
      </c>
      <c r="L1911" s="2" t="s">
        <v>136</v>
      </c>
      <c r="M1911" s="2" t="s">
        <v>476</v>
      </c>
      <c r="N1911" s="2" t="s">
        <v>479</v>
      </c>
      <c r="O1911" s="2" t="s">
        <v>514</v>
      </c>
      <c r="Q1911" s="1"/>
      <c r="S1911" s="9"/>
      <c r="T1911" s="10"/>
      <c r="U1911" s="8"/>
      <c r="V1911" s="2" t="s">
        <v>105</v>
      </c>
      <c r="W1911" s="2" t="s">
        <v>561</v>
      </c>
      <c r="X1911" s="45" t="str" cm="1">
        <f t="array" ref="X1911">IF(X1834="TRUE",IF(AND(C1911&lt;&gt;1,C1912:C1913="",S1911:U1913=""), "FALSE","TRUE"),"FALSE")</f>
        <v>FALSE</v>
      </c>
      <c r="Z1911" s="1"/>
    </row>
    <row r="1912" spans="2:26" hidden="1" outlineLevel="1" x14ac:dyDescent="0.4">
      <c r="B1912" s="7" t="s">
        <v>516</v>
      </c>
      <c r="C1912" s="8"/>
      <c r="D1912" s="31"/>
      <c r="E1912" s="2" t="s">
        <v>517</v>
      </c>
      <c r="F1912" s="2" t="s">
        <v>499</v>
      </c>
      <c r="G1912" s="2" t="s">
        <v>498</v>
      </c>
      <c r="H1912" s="2">
        <v>221</v>
      </c>
      <c r="I1912" s="2">
        <v>207</v>
      </c>
      <c r="K1912" s="2">
        <v>50</v>
      </c>
      <c r="L1912" s="2" t="s">
        <v>30</v>
      </c>
      <c r="M1912" s="2" t="s">
        <v>476</v>
      </c>
      <c r="N1912" s="2" t="s">
        <v>479</v>
      </c>
      <c r="O1912" s="2" t="s">
        <v>514</v>
      </c>
      <c r="Q1912" s="1"/>
      <c r="S1912" s="9"/>
      <c r="T1912" s="10"/>
      <c r="U1912" s="8"/>
      <c r="W1912" s="2" t="s">
        <v>563</v>
      </c>
      <c r="X1912" s="45" t="str" cm="1">
        <f t="array" ref="X1912">IF(X1834="TRUE",IF(AND(C1911&lt;&gt;1,C1912:C1913="",S1911:U1913=""), "FALSE","TRUE"),"FALSE")</f>
        <v>FALSE</v>
      </c>
      <c r="Z1912" s="1"/>
    </row>
    <row r="1913" spans="2:26" hidden="1" outlineLevel="1" x14ac:dyDescent="0.4">
      <c r="B1913" s="7" t="s">
        <v>508</v>
      </c>
      <c r="C1913" s="8"/>
      <c r="D1913" s="31"/>
      <c r="E1913" s="2" t="s">
        <v>518</v>
      </c>
      <c r="F1913" s="2" t="s">
        <v>512</v>
      </c>
      <c r="G1913" s="2" t="s">
        <v>511</v>
      </c>
      <c r="H1913" s="2">
        <v>221</v>
      </c>
      <c r="I1913" s="2">
        <v>207</v>
      </c>
      <c r="K1913" s="2">
        <v>120</v>
      </c>
      <c r="L1913" s="2" t="s">
        <v>30</v>
      </c>
      <c r="M1913" s="2" t="s">
        <v>476</v>
      </c>
      <c r="N1913" s="2" t="s">
        <v>479</v>
      </c>
      <c r="O1913" s="2" t="s">
        <v>514</v>
      </c>
      <c r="Q1913" s="1"/>
      <c r="S1913" s="9"/>
      <c r="T1913" s="10"/>
      <c r="U1913" s="8"/>
      <c r="W1913" s="2" t="s">
        <v>565</v>
      </c>
      <c r="X1913" s="45" t="str" cm="1">
        <f t="array" ref="X1913">IF(X1834="TRUE",IF(AND(C1911&lt;&gt;1,C1912:C1913="",S1911:U1913=""), "FALSE","TRUE"),"FALSE")</f>
        <v>FALSE</v>
      </c>
      <c r="Z1913" s="1"/>
    </row>
    <row r="1914" spans="2:26" x14ac:dyDescent="0.4">
      <c r="B1914" s="3" t="s">
        <v>19</v>
      </c>
      <c r="I1914" s="2">
        <v>207</v>
      </c>
      <c r="Q1914" s="1"/>
      <c r="Z1914" s="1"/>
    </row>
    <row r="1915" spans="2:26" x14ac:dyDescent="0.4">
      <c r="B1915" s="50" t="s">
        <v>519</v>
      </c>
      <c r="C1915" s="50"/>
      <c r="D1915" s="33"/>
      <c r="E1915" s="2" t="s">
        <v>520</v>
      </c>
      <c r="I1915" s="2">
        <v>207</v>
      </c>
      <c r="L1915" s="2" t="s">
        <v>521</v>
      </c>
      <c r="M1915" s="2" t="s">
        <v>476</v>
      </c>
      <c r="N1915" s="2" t="s">
        <v>479</v>
      </c>
      <c r="O1915" s="2" t="s">
        <v>520</v>
      </c>
      <c r="Q1915" s="1"/>
      <c r="S1915" s="6" t="s">
        <v>36</v>
      </c>
      <c r="T1915" s="6" t="s">
        <v>37</v>
      </c>
      <c r="U1915" s="6" t="s">
        <v>38</v>
      </c>
      <c r="Z1915" s="1"/>
    </row>
    <row r="1916" spans="2:26" x14ac:dyDescent="0.4">
      <c r="B1916" s="7" t="s">
        <v>134</v>
      </c>
      <c r="C1916" s="5">
        <v>1</v>
      </c>
      <c r="D1916" s="30"/>
      <c r="E1916" s="2" t="s">
        <v>392</v>
      </c>
      <c r="F1916" s="2" t="s">
        <v>102</v>
      </c>
      <c r="G1916" s="2" t="s">
        <v>103</v>
      </c>
      <c r="H1916" s="2">
        <v>225</v>
      </c>
      <c r="I1916" s="2">
        <v>207</v>
      </c>
      <c r="K1916" s="2">
        <v>3</v>
      </c>
      <c r="L1916" s="2" t="s">
        <v>136</v>
      </c>
      <c r="M1916" s="2" t="s">
        <v>476</v>
      </c>
      <c r="N1916" s="2" t="s">
        <v>479</v>
      </c>
      <c r="O1916" s="2" t="s">
        <v>520</v>
      </c>
      <c r="Q1916" s="1"/>
      <c r="S1916" s="9"/>
      <c r="T1916" s="10"/>
      <c r="U1916" s="8"/>
      <c r="V1916" s="2" t="s">
        <v>105</v>
      </c>
      <c r="W1916" s="2" t="s">
        <v>561</v>
      </c>
      <c r="X1916" s="45" t="str" cm="1">
        <f t="array" ref="X1916">IF(X1834="TRUE",IF(AND(C1916&lt;&gt;1,C1917:C1922="",S1916:U1922=""), "FALSE","TRUE"),"FALSE")</f>
        <v>FALSE</v>
      </c>
      <c r="Z1916" s="1"/>
    </row>
    <row r="1917" spans="2:26" x14ac:dyDescent="0.4">
      <c r="B1917" s="7" t="s">
        <v>522</v>
      </c>
      <c r="C1917" s="8"/>
      <c r="D1917" s="31"/>
      <c r="E1917" s="2" t="s">
        <v>523</v>
      </c>
      <c r="F1917" s="2" t="s">
        <v>485</v>
      </c>
      <c r="G1917" s="2" t="s">
        <v>369</v>
      </c>
      <c r="H1917" s="2">
        <v>225</v>
      </c>
      <c r="I1917" s="2">
        <v>207</v>
      </c>
      <c r="K1917" s="2">
        <v>240</v>
      </c>
      <c r="L1917" s="2" t="s">
        <v>30</v>
      </c>
      <c r="M1917" s="2" t="s">
        <v>476</v>
      </c>
      <c r="N1917" s="2" t="s">
        <v>479</v>
      </c>
      <c r="O1917" s="2" t="s">
        <v>520</v>
      </c>
      <c r="Q1917" s="1"/>
      <c r="S1917" s="9"/>
      <c r="T1917" s="10"/>
      <c r="U1917" s="8"/>
      <c r="W1917" s="2" t="s">
        <v>465</v>
      </c>
      <c r="X1917" s="45" t="str" cm="1">
        <f t="array" ref="X1917">IF(X1834="TRUE",IF(AND(C1916&lt;&gt;1,C1917:C1922="",S1916:U1922=""), "FALSE","TRUE"),"FALSE")</f>
        <v>FALSE</v>
      </c>
      <c r="Z1917" s="1"/>
    </row>
    <row r="1918" spans="2:26" x14ac:dyDescent="0.4">
      <c r="B1918" s="7" t="s">
        <v>524</v>
      </c>
      <c r="C1918" s="8"/>
      <c r="D1918" s="31"/>
      <c r="E1918" s="2" t="s">
        <v>525</v>
      </c>
      <c r="F1918" s="2" t="s">
        <v>114</v>
      </c>
      <c r="G1918" s="2" t="s">
        <v>115</v>
      </c>
      <c r="H1918" s="2">
        <v>225</v>
      </c>
      <c r="I1918" s="2">
        <v>207</v>
      </c>
      <c r="K1918" s="2">
        <v>120</v>
      </c>
      <c r="L1918" s="2" t="s">
        <v>30</v>
      </c>
      <c r="M1918" s="2" t="s">
        <v>476</v>
      </c>
      <c r="N1918" s="2" t="s">
        <v>479</v>
      </c>
      <c r="O1918" s="2" t="s">
        <v>520</v>
      </c>
      <c r="Q1918" s="1"/>
      <c r="S1918" s="9"/>
      <c r="T1918" s="10"/>
      <c r="U1918" s="8"/>
      <c r="W1918" s="2" t="s">
        <v>468</v>
      </c>
      <c r="X1918" s="45" t="str" cm="1">
        <f t="array" ref="X1918">IF(X1834="TRUE",IF(AND(C1916&lt;&gt;1,C1917:C1922="",S1916:U1922=""), "FALSE","TRUE"),"FALSE")</f>
        <v>FALSE</v>
      </c>
      <c r="Z1918" s="1"/>
    </row>
    <row r="1919" spans="2:26" x14ac:dyDescent="0.4">
      <c r="B1919" s="7" t="s">
        <v>526</v>
      </c>
      <c r="C1919" s="8"/>
      <c r="D1919" s="31"/>
      <c r="E1919" s="2" t="s">
        <v>527</v>
      </c>
      <c r="F1919" s="2" t="str">
        <f>IF(OR($C$87="治験計画届", $C$87="治験計画変更届"), "^$","^.{1,120}$|^$")</f>
        <v>^.{1,120}$|^$</v>
      </c>
      <c r="G1919" s="2" t="str">
        <f>IF(F1919="^$", "入力しないでください","入力してください(120文字以内)")</f>
        <v>入力してください(120文字以内)</v>
      </c>
      <c r="H1919" s="2">
        <v>225</v>
      </c>
      <c r="I1919" s="2">
        <v>207</v>
      </c>
      <c r="K1919" s="2">
        <v>120</v>
      </c>
      <c r="L1919" s="2" t="s">
        <v>30</v>
      </c>
      <c r="M1919" s="2" t="s">
        <v>476</v>
      </c>
      <c r="N1919" s="2" t="s">
        <v>479</v>
      </c>
      <c r="O1919" s="2" t="s">
        <v>520</v>
      </c>
      <c r="Q1919" s="1"/>
      <c r="S1919" s="9"/>
      <c r="T1919" s="10"/>
      <c r="U1919" s="8"/>
      <c r="W1919" s="2" t="s">
        <v>468</v>
      </c>
      <c r="X1919" s="45" t="str" cm="1">
        <f t="array" ref="X1919">IF(X1834="TRUE",IF(AND(C1916&lt;&gt;1,C1917:C1922="",S1916:U1922=""), "FALSE","TRUE"),"FALSE")</f>
        <v>FALSE</v>
      </c>
      <c r="Z1919" s="1"/>
    </row>
    <row r="1920" spans="2:26" x14ac:dyDescent="0.4">
      <c r="B1920" s="7" t="s">
        <v>528</v>
      </c>
      <c r="C1920" s="8"/>
      <c r="D1920" s="31"/>
      <c r="E1920" s="2" t="s">
        <v>529</v>
      </c>
      <c r="F1920" s="2" t="str">
        <f>IF(OR($C$87="治験計画届", $C$87="治験計画変更届"), "^$","^.{1,120}$|^$")</f>
        <v>^.{1,120}$|^$</v>
      </c>
      <c r="G1920" s="2" t="str">
        <f t="shared" ref="G1920:G1922" si="91">IF(F1920="^$", "入力しないでください","入力してください(120文字以内)")</f>
        <v>入力してください(120文字以内)</v>
      </c>
      <c r="H1920" s="2">
        <v>225</v>
      </c>
      <c r="I1920" s="2">
        <v>207</v>
      </c>
      <c r="K1920" s="2">
        <v>120</v>
      </c>
      <c r="L1920" s="2" t="s">
        <v>30</v>
      </c>
      <c r="M1920" s="2" t="s">
        <v>476</v>
      </c>
      <c r="N1920" s="2" t="s">
        <v>479</v>
      </c>
      <c r="O1920" s="2" t="s">
        <v>520</v>
      </c>
      <c r="Q1920" s="1"/>
      <c r="S1920" s="9"/>
      <c r="T1920" s="10"/>
      <c r="U1920" s="8"/>
      <c r="W1920" s="2" t="s">
        <v>468</v>
      </c>
      <c r="X1920" s="45" t="str" cm="1">
        <f t="array" ref="X1920">IF(X1834="TRUE",IF(AND(C1916&lt;&gt;1,C1917:C1922="",S1916:U1922=""), "FALSE","TRUE"),"FALSE")</f>
        <v>FALSE</v>
      </c>
      <c r="Z1920" s="1"/>
    </row>
    <row r="1921" spans="2:26" x14ac:dyDescent="0.4">
      <c r="B1921" s="7" t="s">
        <v>530</v>
      </c>
      <c r="C1921" s="8"/>
      <c r="D1921" s="31"/>
      <c r="E1921" s="2" t="s">
        <v>566</v>
      </c>
      <c r="F1921" s="2" t="str">
        <f>IF(OR($C$87="治験計画届", $C$87="治験計画変更届"), "^$","^.{1,120}$|^$")</f>
        <v>^.{1,120}$|^$</v>
      </c>
      <c r="G1921" s="2" t="str">
        <f t="shared" si="91"/>
        <v>入力してください(120文字以内)</v>
      </c>
      <c r="H1921" s="2">
        <v>225</v>
      </c>
      <c r="I1921" s="2">
        <v>207</v>
      </c>
      <c r="K1921" s="2">
        <v>120</v>
      </c>
      <c r="L1921" s="2" t="s">
        <v>30</v>
      </c>
      <c r="M1921" s="2" t="s">
        <v>476</v>
      </c>
      <c r="N1921" s="2" t="s">
        <v>479</v>
      </c>
      <c r="O1921" s="2" t="s">
        <v>520</v>
      </c>
      <c r="Q1921" s="1"/>
      <c r="S1921" s="9"/>
      <c r="T1921" s="10"/>
      <c r="U1921" s="8"/>
      <c r="W1921" s="2" t="s">
        <v>468</v>
      </c>
      <c r="X1921" s="45" t="str" cm="1">
        <f t="array" ref="X1921">IF(X1834="TRUE",IF(AND(C1916&lt;&gt;1,C1917:C1922="",S1916:U1922=""), "FALSE","TRUE"),"FALSE")</f>
        <v>FALSE</v>
      </c>
      <c r="Z1921" s="1"/>
    </row>
    <row r="1922" spans="2:26" x14ac:dyDescent="0.4">
      <c r="B1922" s="7" t="s">
        <v>532</v>
      </c>
      <c r="C1922" s="8"/>
      <c r="D1922" s="31"/>
      <c r="E1922" s="2" t="s">
        <v>533</v>
      </c>
      <c r="F1922" s="2" t="str">
        <f>IF(OR($C$87="治験計画届", $C$87="治験計画変更届"), "^$","^.{1,120}$|^$")</f>
        <v>^.{1,120}$|^$</v>
      </c>
      <c r="G1922" s="2" t="str">
        <f t="shared" si="91"/>
        <v>入力してください(120文字以内)</v>
      </c>
      <c r="H1922" s="2">
        <v>225</v>
      </c>
      <c r="I1922" s="2">
        <v>207</v>
      </c>
      <c r="K1922" s="2">
        <v>120</v>
      </c>
      <c r="L1922" s="2" t="s">
        <v>30</v>
      </c>
      <c r="M1922" s="2" t="s">
        <v>476</v>
      </c>
      <c r="N1922" s="2" t="s">
        <v>479</v>
      </c>
      <c r="O1922" s="2" t="s">
        <v>520</v>
      </c>
      <c r="Q1922" s="1"/>
      <c r="S1922" s="9"/>
      <c r="T1922" s="10"/>
      <c r="U1922" s="8"/>
      <c r="W1922" s="2" t="s">
        <v>468</v>
      </c>
      <c r="X1922" s="45" t="str" cm="1">
        <f t="array" ref="X1922">IF(X1834="TRUE",IF(AND(C1916&lt;&gt;1,C1917:C1922="",S1916:U1922=""), "FALSE","TRUE"),"FALSE")</f>
        <v>FALSE</v>
      </c>
      <c r="Z1922" s="1"/>
    </row>
    <row r="1923" spans="2:26" x14ac:dyDescent="0.4">
      <c r="B1923" s="7" t="s">
        <v>134</v>
      </c>
      <c r="C1923" s="5">
        <v>2</v>
      </c>
      <c r="D1923" s="30"/>
      <c r="E1923" s="2" t="s">
        <v>392</v>
      </c>
      <c r="F1923" s="2" t="s">
        <v>102</v>
      </c>
      <c r="G1923" s="2" t="s">
        <v>103</v>
      </c>
      <c r="H1923" s="2">
        <v>225</v>
      </c>
      <c r="I1923" s="2">
        <v>207</v>
      </c>
      <c r="K1923" s="2">
        <v>3</v>
      </c>
      <c r="L1923" s="2" t="s">
        <v>136</v>
      </c>
      <c r="M1923" s="2" t="s">
        <v>476</v>
      </c>
      <c r="N1923" s="2" t="s">
        <v>479</v>
      </c>
      <c r="O1923" s="2" t="s">
        <v>520</v>
      </c>
      <c r="Q1923" s="1"/>
      <c r="S1923" s="9"/>
      <c r="T1923" s="10"/>
      <c r="U1923" s="8"/>
      <c r="V1923" s="2" t="s">
        <v>105</v>
      </c>
      <c r="W1923" s="2" t="s">
        <v>561</v>
      </c>
      <c r="X1923" s="45" t="str" cm="1">
        <f t="array" ref="X1923">IF(X1834="TRUE",IF(AND(C1923&lt;&gt;1,C1924:C1929="",S1923:U1929=""), "FALSE","TRUE"),"FALSE")</f>
        <v>FALSE</v>
      </c>
      <c r="Z1923" s="1"/>
    </row>
    <row r="1924" spans="2:26" x14ac:dyDescent="0.4">
      <c r="B1924" s="7" t="s">
        <v>522</v>
      </c>
      <c r="C1924" s="8"/>
      <c r="D1924" s="31"/>
      <c r="E1924" s="2" t="s">
        <v>523</v>
      </c>
      <c r="F1924" s="2" t="s">
        <v>485</v>
      </c>
      <c r="G1924" s="2" t="s">
        <v>369</v>
      </c>
      <c r="H1924" s="2">
        <v>225</v>
      </c>
      <c r="I1924" s="2">
        <v>207</v>
      </c>
      <c r="K1924" s="2">
        <v>240</v>
      </c>
      <c r="L1924" s="2" t="s">
        <v>30</v>
      </c>
      <c r="M1924" s="2" t="s">
        <v>476</v>
      </c>
      <c r="N1924" s="2" t="s">
        <v>479</v>
      </c>
      <c r="O1924" s="2" t="s">
        <v>520</v>
      </c>
      <c r="Q1924" s="1"/>
      <c r="S1924" s="9"/>
      <c r="T1924" s="10"/>
      <c r="U1924" s="8"/>
      <c r="W1924" s="2" t="s">
        <v>465</v>
      </c>
      <c r="X1924" s="45" t="str" cm="1">
        <f t="array" ref="X1924">IF(X1834="TRUE",IF(AND(C1923&lt;&gt;1,C1924:C1929="",S1923:U1929=""), "FALSE","TRUE"),"FALSE")</f>
        <v>FALSE</v>
      </c>
      <c r="Z1924" s="1"/>
    </row>
    <row r="1925" spans="2:26" x14ac:dyDescent="0.4">
      <c r="B1925" s="7" t="s">
        <v>524</v>
      </c>
      <c r="C1925" s="8"/>
      <c r="D1925" s="31"/>
      <c r="E1925" s="2" t="s">
        <v>525</v>
      </c>
      <c r="F1925" s="2" t="s">
        <v>114</v>
      </c>
      <c r="G1925" s="2" t="s">
        <v>115</v>
      </c>
      <c r="H1925" s="2">
        <v>225</v>
      </c>
      <c r="I1925" s="2">
        <v>207</v>
      </c>
      <c r="K1925" s="2">
        <v>120</v>
      </c>
      <c r="L1925" s="2" t="s">
        <v>30</v>
      </c>
      <c r="M1925" s="2" t="s">
        <v>476</v>
      </c>
      <c r="N1925" s="2" t="s">
        <v>479</v>
      </c>
      <c r="O1925" s="2" t="s">
        <v>520</v>
      </c>
      <c r="Q1925" s="1"/>
      <c r="S1925" s="9"/>
      <c r="T1925" s="10"/>
      <c r="U1925" s="8"/>
      <c r="W1925" s="2" t="s">
        <v>468</v>
      </c>
      <c r="X1925" s="45" t="str" cm="1">
        <f t="array" ref="X1925">IF(X1834="TRUE",IF(AND(C1923&lt;&gt;1,C1924:C1929="",S1923:U1929=""), "FALSE","TRUE"),"FALSE")</f>
        <v>FALSE</v>
      </c>
      <c r="Z1925" s="1"/>
    </row>
    <row r="1926" spans="2:26" x14ac:dyDescent="0.4">
      <c r="B1926" s="7" t="s">
        <v>526</v>
      </c>
      <c r="C1926" s="8"/>
      <c r="D1926" s="31"/>
      <c r="E1926" s="2" t="s">
        <v>527</v>
      </c>
      <c r="F1926" s="2" t="str">
        <f>IF(OR($C$87="治験計画届", $C$87="治験計画変更届"), "^$","^.{1,120}$|^$")</f>
        <v>^.{1,120}$|^$</v>
      </c>
      <c r="G1926" s="2" t="str">
        <f>IF(F1926="^$", "入力しないでください","入力してください(120文字以内)")</f>
        <v>入力してください(120文字以内)</v>
      </c>
      <c r="H1926" s="2">
        <v>225</v>
      </c>
      <c r="I1926" s="2">
        <v>207</v>
      </c>
      <c r="K1926" s="2">
        <v>120</v>
      </c>
      <c r="L1926" s="2" t="s">
        <v>30</v>
      </c>
      <c r="M1926" s="2" t="s">
        <v>476</v>
      </c>
      <c r="N1926" s="2" t="s">
        <v>479</v>
      </c>
      <c r="O1926" s="2" t="s">
        <v>520</v>
      </c>
      <c r="Q1926" s="1"/>
      <c r="S1926" s="9"/>
      <c r="T1926" s="10"/>
      <c r="U1926" s="8"/>
      <c r="W1926" s="2" t="s">
        <v>468</v>
      </c>
      <c r="X1926" s="45" t="str" cm="1">
        <f t="array" ref="X1926">IF(X1834="TRUE",IF(AND(C1923&lt;&gt;1,C1924:C1929="",S1923:U1929=""), "FALSE","TRUE"),"FALSE")</f>
        <v>FALSE</v>
      </c>
      <c r="Z1926" s="1"/>
    </row>
    <row r="1927" spans="2:26" x14ac:dyDescent="0.4">
      <c r="B1927" s="7" t="s">
        <v>528</v>
      </c>
      <c r="C1927" s="8"/>
      <c r="D1927" s="31"/>
      <c r="E1927" s="2" t="s">
        <v>529</v>
      </c>
      <c r="F1927" s="2" t="str">
        <f>IF(OR($C$87="治験計画届", $C$87="治験計画変更届"), "^$","^.{1,120}$|^$")</f>
        <v>^.{1,120}$|^$</v>
      </c>
      <c r="G1927" s="2" t="str">
        <f t="shared" ref="G1927:G1929" si="92">IF(F1927="^$", "入力しないでください","入力してください(120文字以内)")</f>
        <v>入力してください(120文字以内)</v>
      </c>
      <c r="H1927" s="2">
        <v>225</v>
      </c>
      <c r="I1927" s="2">
        <v>207</v>
      </c>
      <c r="K1927" s="2">
        <v>120</v>
      </c>
      <c r="L1927" s="2" t="s">
        <v>30</v>
      </c>
      <c r="M1927" s="2" t="s">
        <v>476</v>
      </c>
      <c r="N1927" s="2" t="s">
        <v>479</v>
      </c>
      <c r="O1927" s="2" t="s">
        <v>520</v>
      </c>
      <c r="Q1927" s="1"/>
      <c r="S1927" s="9"/>
      <c r="T1927" s="10"/>
      <c r="U1927" s="8"/>
      <c r="W1927" s="2" t="s">
        <v>468</v>
      </c>
      <c r="X1927" s="45" t="str" cm="1">
        <f t="array" ref="X1927">IF(X1834="TRUE",IF(AND(C1923&lt;&gt;1,C1924:C1929="",S1923:U1929=""), "FALSE","TRUE"),"FALSE")</f>
        <v>FALSE</v>
      </c>
      <c r="Z1927" s="1"/>
    </row>
    <row r="1928" spans="2:26" x14ac:dyDescent="0.4">
      <c r="B1928" s="7" t="s">
        <v>530</v>
      </c>
      <c r="C1928" s="8"/>
      <c r="D1928" s="31"/>
      <c r="E1928" s="2" t="s">
        <v>566</v>
      </c>
      <c r="F1928" s="2" t="str">
        <f>IF(OR($C$87="治験計画届", $C$87="治験計画変更届"), "^$","^.{1,120}$|^$")</f>
        <v>^.{1,120}$|^$</v>
      </c>
      <c r="G1928" s="2" t="str">
        <f t="shared" si="92"/>
        <v>入力してください(120文字以内)</v>
      </c>
      <c r="H1928" s="2">
        <v>225</v>
      </c>
      <c r="I1928" s="2">
        <v>207</v>
      </c>
      <c r="K1928" s="2">
        <v>120</v>
      </c>
      <c r="L1928" s="2" t="s">
        <v>30</v>
      </c>
      <c r="M1928" s="2" t="s">
        <v>476</v>
      </c>
      <c r="N1928" s="2" t="s">
        <v>479</v>
      </c>
      <c r="O1928" s="2" t="s">
        <v>520</v>
      </c>
      <c r="Q1928" s="1"/>
      <c r="S1928" s="9"/>
      <c r="T1928" s="10"/>
      <c r="U1928" s="8"/>
      <c r="W1928" s="2" t="s">
        <v>468</v>
      </c>
      <c r="X1928" s="45" t="str" cm="1">
        <f t="array" ref="X1928">IF(X1834="TRUE",IF(AND(C1923&lt;&gt;1,C1924:C1929="",S1923:U1929=""), "FALSE","TRUE"),"FALSE")</f>
        <v>FALSE</v>
      </c>
      <c r="Z1928" s="1"/>
    </row>
    <row r="1929" spans="2:26" x14ac:dyDescent="0.4">
      <c r="B1929" s="7" t="s">
        <v>532</v>
      </c>
      <c r="C1929" s="8"/>
      <c r="D1929" s="31"/>
      <c r="E1929" s="2" t="s">
        <v>533</v>
      </c>
      <c r="F1929" s="2" t="str">
        <f>IF(OR($C$87="治験計画届", $C$87="治験計画変更届"), "^$","^.{1,120}$|^$")</f>
        <v>^.{1,120}$|^$</v>
      </c>
      <c r="G1929" s="2" t="str">
        <f t="shared" si="92"/>
        <v>入力してください(120文字以内)</v>
      </c>
      <c r="H1929" s="2">
        <v>225</v>
      </c>
      <c r="I1929" s="2">
        <v>207</v>
      </c>
      <c r="K1929" s="2">
        <v>120</v>
      </c>
      <c r="L1929" s="2" t="s">
        <v>30</v>
      </c>
      <c r="M1929" s="2" t="s">
        <v>476</v>
      </c>
      <c r="N1929" s="2" t="s">
        <v>479</v>
      </c>
      <c r="O1929" s="2" t="s">
        <v>520</v>
      </c>
      <c r="Q1929" s="1"/>
      <c r="S1929" s="9"/>
      <c r="T1929" s="10"/>
      <c r="U1929" s="8"/>
      <c r="W1929" s="2" t="s">
        <v>468</v>
      </c>
      <c r="X1929" s="45" t="str" cm="1">
        <f t="array" ref="X1929">IF(X1834="TRUE",IF(AND(C1923&lt;&gt;1,C1924:C1929="",S1923:U1929=""), "FALSE","TRUE"),"FALSE")</f>
        <v>FALSE</v>
      </c>
      <c r="Z1929" s="1"/>
    </row>
    <row r="1930" spans="2:26" x14ac:dyDescent="0.4">
      <c r="B1930" s="7" t="s">
        <v>134</v>
      </c>
      <c r="C1930" s="5">
        <v>3</v>
      </c>
      <c r="D1930" s="30"/>
      <c r="E1930" s="2" t="s">
        <v>392</v>
      </c>
      <c r="F1930" s="2" t="s">
        <v>102</v>
      </c>
      <c r="G1930" s="2" t="s">
        <v>103</v>
      </c>
      <c r="H1930" s="2">
        <v>225</v>
      </c>
      <c r="I1930" s="2">
        <v>207</v>
      </c>
      <c r="K1930" s="2">
        <v>3</v>
      </c>
      <c r="L1930" s="2" t="s">
        <v>136</v>
      </c>
      <c r="M1930" s="2" t="s">
        <v>476</v>
      </c>
      <c r="N1930" s="2" t="s">
        <v>479</v>
      </c>
      <c r="O1930" s="2" t="s">
        <v>520</v>
      </c>
      <c r="Q1930" s="1"/>
      <c r="S1930" s="9"/>
      <c r="T1930" s="10"/>
      <c r="U1930" s="8"/>
      <c r="V1930" s="2" t="s">
        <v>105</v>
      </c>
      <c r="W1930" s="2" t="s">
        <v>561</v>
      </c>
      <c r="X1930" s="45" t="str" cm="1">
        <f t="array" ref="X1930">IF(X1834="TRUE",IF(AND(C1930&lt;&gt;1,C1931:C1936="",S1930:U1936=""), "FALSE","TRUE"),"FALSE")</f>
        <v>FALSE</v>
      </c>
      <c r="Z1930" s="1"/>
    </row>
    <row r="1931" spans="2:26" x14ac:dyDescent="0.4">
      <c r="B1931" s="7" t="s">
        <v>522</v>
      </c>
      <c r="C1931" s="8"/>
      <c r="D1931" s="31"/>
      <c r="E1931" s="2" t="s">
        <v>523</v>
      </c>
      <c r="F1931" s="2" t="s">
        <v>485</v>
      </c>
      <c r="G1931" s="2" t="s">
        <v>369</v>
      </c>
      <c r="H1931" s="2">
        <v>225</v>
      </c>
      <c r="I1931" s="2">
        <v>207</v>
      </c>
      <c r="K1931" s="2">
        <v>240</v>
      </c>
      <c r="L1931" s="2" t="s">
        <v>30</v>
      </c>
      <c r="M1931" s="2" t="s">
        <v>476</v>
      </c>
      <c r="N1931" s="2" t="s">
        <v>479</v>
      </c>
      <c r="O1931" s="2" t="s">
        <v>520</v>
      </c>
      <c r="Q1931" s="1"/>
      <c r="S1931" s="9"/>
      <c r="T1931" s="10"/>
      <c r="U1931" s="8"/>
      <c r="W1931" s="2" t="s">
        <v>465</v>
      </c>
      <c r="X1931" s="45" t="str" cm="1">
        <f t="array" ref="X1931">IF(X1834="TRUE",IF(AND(C1930&lt;&gt;1,C1931:C1936="",S1930:U1936=""), "FALSE","TRUE"),"FALSE")</f>
        <v>FALSE</v>
      </c>
      <c r="Z1931" s="1"/>
    </row>
    <row r="1932" spans="2:26" x14ac:dyDescent="0.4">
      <c r="B1932" s="7" t="s">
        <v>524</v>
      </c>
      <c r="C1932" s="8"/>
      <c r="D1932" s="31"/>
      <c r="E1932" s="2" t="s">
        <v>525</v>
      </c>
      <c r="F1932" s="2" t="s">
        <v>114</v>
      </c>
      <c r="G1932" s="2" t="s">
        <v>115</v>
      </c>
      <c r="H1932" s="2">
        <v>225</v>
      </c>
      <c r="I1932" s="2">
        <v>207</v>
      </c>
      <c r="K1932" s="2">
        <v>120</v>
      </c>
      <c r="L1932" s="2" t="s">
        <v>30</v>
      </c>
      <c r="M1932" s="2" t="s">
        <v>476</v>
      </c>
      <c r="N1932" s="2" t="s">
        <v>479</v>
      </c>
      <c r="O1932" s="2" t="s">
        <v>520</v>
      </c>
      <c r="Q1932" s="1"/>
      <c r="S1932" s="9"/>
      <c r="T1932" s="10"/>
      <c r="U1932" s="8"/>
      <c r="W1932" s="2" t="s">
        <v>468</v>
      </c>
      <c r="X1932" s="45" t="str" cm="1">
        <f t="array" ref="X1932">IF(X1834="TRUE",IF(AND(C1930&lt;&gt;1,C1931:C1936="",S1930:U1936=""), "FALSE","TRUE"),"FALSE")</f>
        <v>FALSE</v>
      </c>
      <c r="Z1932" s="1"/>
    </row>
    <row r="1933" spans="2:26" x14ac:dyDescent="0.4">
      <c r="B1933" s="7" t="s">
        <v>526</v>
      </c>
      <c r="C1933" s="8"/>
      <c r="D1933" s="31"/>
      <c r="E1933" s="2" t="s">
        <v>527</v>
      </c>
      <c r="F1933" s="2" t="str">
        <f>IF(OR($C$87="治験計画届", $C$87="治験計画変更届"), "^$","^.{1,120}$|^$")</f>
        <v>^.{1,120}$|^$</v>
      </c>
      <c r="G1933" s="2" t="str">
        <f>IF(F1933="^$", "入力しないでください","入力してください(120文字以内)")</f>
        <v>入力してください(120文字以内)</v>
      </c>
      <c r="H1933" s="2">
        <v>225</v>
      </c>
      <c r="I1933" s="2">
        <v>207</v>
      </c>
      <c r="K1933" s="2">
        <v>120</v>
      </c>
      <c r="L1933" s="2" t="s">
        <v>30</v>
      </c>
      <c r="M1933" s="2" t="s">
        <v>476</v>
      </c>
      <c r="N1933" s="2" t="s">
        <v>479</v>
      </c>
      <c r="O1933" s="2" t="s">
        <v>520</v>
      </c>
      <c r="Q1933" s="1"/>
      <c r="S1933" s="9"/>
      <c r="T1933" s="10"/>
      <c r="U1933" s="8"/>
      <c r="W1933" s="2" t="s">
        <v>468</v>
      </c>
      <c r="X1933" s="45" t="str" cm="1">
        <f t="array" ref="X1933">IF(X1834="TRUE",IF(AND(C1930&lt;&gt;1,C1931:C1936="",S1930:U1936=""), "FALSE","TRUE"),"FALSE")</f>
        <v>FALSE</v>
      </c>
      <c r="Z1933" s="1"/>
    </row>
    <row r="1934" spans="2:26" x14ac:dyDescent="0.4">
      <c r="B1934" s="7" t="s">
        <v>528</v>
      </c>
      <c r="C1934" s="8"/>
      <c r="D1934" s="31"/>
      <c r="E1934" s="2" t="s">
        <v>529</v>
      </c>
      <c r="F1934" s="2" t="str">
        <f>IF(OR($C$87="治験計画届", $C$87="治験計画変更届"), "^$","^.{1,120}$|^$")</f>
        <v>^.{1,120}$|^$</v>
      </c>
      <c r="G1934" s="2" t="str">
        <f t="shared" ref="G1934:G1936" si="93">IF(F1934="^$", "入力しないでください","入力してください(120文字以内)")</f>
        <v>入力してください(120文字以内)</v>
      </c>
      <c r="H1934" s="2">
        <v>225</v>
      </c>
      <c r="I1934" s="2">
        <v>207</v>
      </c>
      <c r="K1934" s="2">
        <v>120</v>
      </c>
      <c r="L1934" s="2" t="s">
        <v>30</v>
      </c>
      <c r="M1934" s="2" t="s">
        <v>476</v>
      </c>
      <c r="N1934" s="2" t="s">
        <v>479</v>
      </c>
      <c r="O1934" s="2" t="s">
        <v>520</v>
      </c>
      <c r="Q1934" s="1"/>
      <c r="S1934" s="9"/>
      <c r="T1934" s="10"/>
      <c r="U1934" s="8"/>
      <c r="W1934" s="2" t="s">
        <v>468</v>
      </c>
      <c r="X1934" s="45" t="str" cm="1">
        <f t="array" ref="X1934">IF(X1834="TRUE",IF(AND(C1930&lt;&gt;1,C1931:C1936="",S1930:U1936=""), "FALSE","TRUE"),"FALSE")</f>
        <v>FALSE</v>
      </c>
      <c r="Z1934" s="1"/>
    </row>
    <row r="1935" spans="2:26" x14ac:dyDescent="0.4">
      <c r="B1935" s="7" t="s">
        <v>530</v>
      </c>
      <c r="C1935" s="8"/>
      <c r="D1935" s="31"/>
      <c r="E1935" s="2" t="s">
        <v>566</v>
      </c>
      <c r="F1935" s="2" t="str">
        <f>IF(OR($C$87="治験計画届", $C$87="治験計画変更届"), "^$","^.{1,120}$|^$")</f>
        <v>^.{1,120}$|^$</v>
      </c>
      <c r="G1935" s="2" t="str">
        <f t="shared" si="93"/>
        <v>入力してください(120文字以内)</v>
      </c>
      <c r="H1935" s="2">
        <v>225</v>
      </c>
      <c r="I1935" s="2">
        <v>207</v>
      </c>
      <c r="K1935" s="2">
        <v>120</v>
      </c>
      <c r="L1935" s="2" t="s">
        <v>30</v>
      </c>
      <c r="M1935" s="2" t="s">
        <v>476</v>
      </c>
      <c r="N1935" s="2" t="s">
        <v>479</v>
      </c>
      <c r="O1935" s="2" t="s">
        <v>520</v>
      </c>
      <c r="Q1935" s="1"/>
      <c r="S1935" s="9"/>
      <c r="T1935" s="10"/>
      <c r="U1935" s="8"/>
      <c r="W1935" s="2" t="s">
        <v>468</v>
      </c>
      <c r="X1935" s="45" t="str" cm="1">
        <f t="array" ref="X1935">IF(X1834="TRUE",IF(AND(C1930&lt;&gt;1,C1931:C1936="",S1930:U1936=""), "FALSE","TRUE"),"FALSE")</f>
        <v>FALSE</v>
      </c>
      <c r="Z1935" s="1"/>
    </row>
    <row r="1936" spans="2:26" x14ac:dyDescent="0.4">
      <c r="B1936" s="7" t="s">
        <v>532</v>
      </c>
      <c r="C1936" s="8"/>
      <c r="D1936" s="31"/>
      <c r="E1936" s="2" t="s">
        <v>533</v>
      </c>
      <c r="F1936" s="2" t="str">
        <f>IF(OR($C$87="治験計画届", $C$87="治験計画変更届"), "^$","^.{1,120}$|^$")</f>
        <v>^.{1,120}$|^$</v>
      </c>
      <c r="G1936" s="2" t="str">
        <f t="shared" si="93"/>
        <v>入力してください(120文字以内)</v>
      </c>
      <c r="H1936" s="2">
        <v>225</v>
      </c>
      <c r="I1936" s="2">
        <v>207</v>
      </c>
      <c r="K1936" s="2">
        <v>120</v>
      </c>
      <c r="L1936" s="2" t="s">
        <v>30</v>
      </c>
      <c r="M1936" s="2" t="s">
        <v>476</v>
      </c>
      <c r="N1936" s="2" t="s">
        <v>479</v>
      </c>
      <c r="O1936" s="2" t="s">
        <v>520</v>
      </c>
      <c r="Q1936" s="1"/>
      <c r="S1936" s="9"/>
      <c r="T1936" s="10"/>
      <c r="U1936" s="8"/>
      <c r="W1936" s="2" t="s">
        <v>468</v>
      </c>
      <c r="X1936" s="45" t="str" cm="1">
        <f t="array" ref="X1936">IF(X1834="TRUE",IF(AND(C1930&lt;&gt;1,C1931:C1936="",S1930:U1936=""), "FALSE","TRUE"),"FALSE")</f>
        <v>FALSE</v>
      </c>
      <c r="Z1936" s="1"/>
    </row>
    <row r="1937" spans="2:26" x14ac:dyDescent="0.4">
      <c r="B1937" s="7" t="s">
        <v>134</v>
      </c>
      <c r="C1937" s="5">
        <v>4</v>
      </c>
      <c r="D1937" s="30"/>
      <c r="E1937" s="2" t="s">
        <v>392</v>
      </c>
      <c r="F1937" s="2" t="s">
        <v>102</v>
      </c>
      <c r="G1937" s="2" t="s">
        <v>103</v>
      </c>
      <c r="H1937" s="2">
        <v>225</v>
      </c>
      <c r="I1937" s="2">
        <v>207</v>
      </c>
      <c r="K1937" s="2">
        <v>3</v>
      </c>
      <c r="L1937" s="2" t="s">
        <v>136</v>
      </c>
      <c r="M1937" s="2" t="s">
        <v>476</v>
      </c>
      <c r="N1937" s="2" t="s">
        <v>479</v>
      </c>
      <c r="O1937" s="2" t="s">
        <v>520</v>
      </c>
      <c r="Q1937" s="1"/>
      <c r="S1937" s="9"/>
      <c r="T1937" s="10"/>
      <c r="U1937" s="8"/>
      <c r="V1937" s="2" t="s">
        <v>105</v>
      </c>
      <c r="W1937" s="2" t="s">
        <v>561</v>
      </c>
      <c r="X1937" s="45" t="str" cm="1">
        <f t="array" ref="X1937">IF(X1834="TRUE",IF(AND(C1937&lt;&gt;1,C1938:C1943="",S1937:U1943=""), "FALSE","TRUE"),"FALSE")</f>
        <v>FALSE</v>
      </c>
      <c r="Z1937" s="1"/>
    </row>
    <row r="1938" spans="2:26" x14ac:dyDescent="0.4">
      <c r="B1938" s="7" t="s">
        <v>522</v>
      </c>
      <c r="C1938" s="8"/>
      <c r="D1938" s="31"/>
      <c r="E1938" s="2" t="s">
        <v>523</v>
      </c>
      <c r="F1938" s="2" t="s">
        <v>485</v>
      </c>
      <c r="G1938" s="2" t="s">
        <v>369</v>
      </c>
      <c r="H1938" s="2">
        <v>225</v>
      </c>
      <c r="I1938" s="2">
        <v>207</v>
      </c>
      <c r="K1938" s="2">
        <v>240</v>
      </c>
      <c r="L1938" s="2" t="s">
        <v>30</v>
      </c>
      <c r="M1938" s="2" t="s">
        <v>476</v>
      </c>
      <c r="N1938" s="2" t="s">
        <v>479</v>
      </c>
      <c r="O1938" s="2" t="s">
        <v>520</v>
      </c>
      <c r="Q1938" s="1"/>
      <c r="S1938" s="9"/>
      <c r="T1938" s="10"/>
      <c r="U1938" s="8"/>
      <c r="W1938" s="2" t="s">
        <v>465</v>
      </c>
      <c r="X1938" s="45" t="str" cm="1">
        <f t="array" ref="X1938">IF(X1834="TRUE",IF(AND(C1937&lt;&gt;1,C1938:C1943="",S1937:U1943=""), "FALSE","TRUE"),"FALSE")</f>
        <v>FALSE</v>
      </c>
      <c r="Z1938" s="1"/>
    </row>
    <row r="1939" spans="2:26" x14ac:dyDescent="0.4">
      <c r="B1939" s="7" t="s">
        <v>524</v>
      </c>
      <c r="C1939" s="8"/>
      <c r="D1939" s="31"/>
      <c r="E1939" s="2" t="s">
        <v>525</v>
      </c>
      <c r="F1939" s="2" t="s">
        <v>114</v>
      </c>
      <c r="G1939" s="2" t="s">
        <v>115</v>
      </c>
      <c r="H1939" s="2">
        <v>225</v>
      </c>
      <c r="I1939" s="2">
        <v>207</v>
      </c>
      <c r="K1939" s="2">
        <v>120</v>
      </c>
      <c r="L1939" s="2" t="s">
        <v>30</v>
      </c>
      <c r="M1939" s="2" t="s">
        <v>476</v>
      </c>
      <c r="N1939" s="2" t="s">
        <v>479</v>
      </c>
      <c r="O1939" s="2" t="s">
        <v>520</v>
      </c>
      <c r="Q1939" s="1"/>
      <c r="S1939" s="9"/>
      <c r="T1939" s="10"/>
      <c r="U1939" s="8"/>
      <c r="W1939" s="2" t="s">
        <v>468</v>
      </c>
      <c r="X1939" s="45" t="str" cm="1">
        <f t="array" ref="X1939">IF(X1834="TRUE",IF(AND(C1937&lt;&gt;1,C1938:C1943="",S1937:U1943=""), "FALSE","TRUE"),"FALSE")</f>
        <v>FALSE</v>
      </c>
      <c r="Z1939" s="1"/>
    </row>
    <row r="1940" spans="2:26" x14ac:dyDescent="0.4">
      <c r="B1940" s="7" t="s">
        <v>526</v>
      </c>
      <c r="C1940" s="8"/>
      <c r="D1940" s="31"/>
      <c r="E1940" s="2" t="s">
        <v>527</v>
      </c>
      <c r="F1940" s="2" t="str">
        <f>IF(OR($C$87="治験計画届", $C$87="治験計画変更届"), "^$","^.{1,120}$|^$")</f>
        <v>^.{1,120}$|^$</v>
      </c>
      <c r="G1940" s="2" t="str">
        <f>IF(F1940="^$", "入力しないでください","入力してください(120文字以内)")</f>
        <v>入力してください(120文字以内)</v>
      </c>
      <c r="H1940" s="2">
        <v>225</v>
      </c>
      <c r="I1940" s="2">
        <v>207</v>
      </c>
      <c r="K1940" s="2">
        <v>120</v>
      </c>
      <c r="L1940" s="2" t="s">
        <v>30</v>
      </c>
      <c r="M1940" s="2" t="s">
        <v>476</v>
      </c>
      <c r="N1940" s="2" t="s">
        <v>479</v>
      </c>
      <c r="O1940" s="2" t="s">
        <v>520</v>
      </c>
      <c r="Q1940" s="1"/>
      <c r="S1940" s="9"/>
      <c r="T1940" s="10"/>
      <c r="U1940" s="8"/>
      <c r="W1940" s="2" t="s">
        <v>468</v>
      </c>
      <c r="X1940" s="45" t="str" cm="1">
        <f t="array" ref="X1940">IF(X1834="TRUE",IF(AND(C1937&lt;&gt;1,C1938:C1943="",S1937:U1943=""), "FALSE","TRUE"),"FALSE")</f>
        <v>FALSE</v>
      </c>
      <c r="Z1940" s="1"/>
    </row>
    <row r="1941" spans="2:26" x14ac:dyDescent="0.4">
      <c r="B1941" s="7" t="s">
        <v>528</v>
      </c>
      <c r="C1941" s="8"/>
      <c r="D1941" s="31"/>
      <c r="E1941" s="2" t="s">
        <v>529</v>
      </c>
      <c r="F1941" s="2" t="str">
        <f>IF(OR($C$87="治験計画届", $C$87="治験計画変更届"), "^$","^.{1,120}$|^$")</f>
        <v>^.{1,120}$|^$</v>
      </c>
      <c r="G1941" s="2" t="str">
        <f t="shared" ref="G1941:G1943" si="94">IF(F1941="^$", "入力しないでください","入力してください(120文字以内)")</f>
        <v>入力してください(120文字以内)</v>
      </c>
      <c r="H1941" s="2">
        <v>225</v>
      </c>
      <c r="I1941" s="2">
        <v>207</v>
      </c>
      <c r="K1941" s="2">
        <v>120</v>
      </c>
      <c r="L1941" s="2" t="s">
        <v>30</v>
      </c>
      <c r="M1941" s="2" t="s">
        <v>476</v>
      </c>
      <c r="N1941" s="2" t="s">
        <v>479</v>
      </c>
      <c r="O1941" s="2" t="s">
        <v>520</v>
      </c>
      <c r="Q1941" s="1"/>
      <c r="S1941" s="9"/>
      <c r="T1941" s="10"/>
      <c r="U1941" s="8"/>
      <c r="W1941" s="2" t="s">
        <v>468</v>
      </c>
      <c r="X1941" s="45" t="str" cm="1">
        <f t="array" ref="X1941">IF(X1834="TRUE",IF(AND(C1937&lt;&gt;1,C1938:C1943="",S1937:U1943=""), "FALSE","TRUE"),"FALSE")</f>
        <v>FALSE</v>
      </c>
      <c r="Z1941" s="1"/>
    </row>
    <row r="1942" spans="2:26" x14ac:dyDescent="0.4">
      <c r="B1942" s="7" t="s">
        <v>530</v>
      </c>
      <c r="C1942" s="8"/>
      <c r="D1942" s="31"/>
      <c r="E1942" s="2" t="s">
        <v>566</v>
      </c>
      <c r="F1942" s="2" t="str">
        <f>IF(OR($C$87="治験計画届", $C$87="治験計画変更届"), "^$","^.{1,120}$|^$")</f>
        <v>^.{1,120}$|^$</v>
      </c>
      <c r="G1942" s="2" t="str">
        <f t="shared" si="94"/>
        <v>入力してください(120文字以内)</v>
      </c>
      <c r="H1942" s="2">
        <v>225</v>
      </c>
      <c r="I1942" s="2">
        <v>207</v>
      </c>
      <c r="K1942" s="2">
        <v>120</v>
      </c>
      <c r="L1942" s="2" t="s">
        <v>30</v>
      </c>
      <c r="M1942" s="2" t="s">
        <v>476</v>
      </c>
      <c r="N1942" s="2" t="s">
        <v>479</v>
      </c>
      <c r="O1942" s="2" t="s">
        <v>520</v>
      </c>
      <c r="Q1942" s="1"/>
      <c r="S1942" s="9"/>
      <c r="T1942" s="10"/>
      <c r="U1942" s="8"/>
      <c r="W1942" s="2" t="s">
        <v>468</v>
      </c>
      <c r="X1942" s="45" t="str" cm="1">
        <f t="array" ref="X1942">IF(X1834="TRUE",IF(AND(C1937&lt;&gt;1,C1938:C1943="",S1937:U1943=""), "FALSE","TRUE"),"FALSE")</f>
        <v>FALSE</v>
      </c>
      <c r="Z1942" s="1"/>
    </row>
    <row r="1943" spans="2:26" x14ac:dyDescent="0.4">
      <c r="B1943" s="7" t="s">
        <v>532</v>
      </c>
      <c r="C1943" s="8"/>
      <c r="D1943" s="31"/>
      <c r="E1943" s="2" t="s">
        <v>533</v>
      </c>
      <c r="F1943" s="2" t="str">
        <f>IF(OR($C$87="治験計画届", $C$87="治験計画変更届"), "^$","^.{1,120}$|^$")</f>
        <v>^.{1,120}$|^$</v>
      </c>
      <c r="G1943" s="2" t="str">
        <f t="shared" si="94"/>
        <v>入力してください(120文字以内)</v>
      </c>
      <c r="H1943" s="2">
        <v>225</v>
      </c>
      <c r="I1943" s="2">
        <v>207</v>
      </c>
      <c r="K1943" s="2">
        <v>120</v>
      </c>
      <c r="L1943" s="2" t="s">
        <v>30</v>
      </c>
      <c r="M1943" s="2" t="s">
        <v>476</v>
      </c>
      <c r="N1943" s="2" t="s">
        <v>479</v>
      </c>
      <c r="O1943" s="2" t="s">
        <v>520</v>
      </c>
      <c r="Q1943" s="1"/>
      <c r="S1943" s="9"/>
      <c r="T1943" s="10"/>
      <c r="U1943" s="8"/>
      <c r="W1943" s="2" t="s">
        <v>468</v>
      </c>
      <c r="X1943" s="45" t="str" cm="1">
        <f t="array" ref="X1943">IF(X1834="TRUE",IF(AND(C1937&lt;&gt;1,C1938:C1943="",S1937:U1943=""), "FALSE","TRUE"),"FALSE")</f>
        <v>FALSE</v>
      </c>
      <c r="Z1943" s="1"/>
    </row>
    <row r="1944" spans="2:26" x14ac:dyDescent="0.4">
      <c r="B1944" s="7" t="s">
        <v>134</v>
      </c>
      <c r="C1944" s="5">
        <v>5</v>
      </c>
      <c r="D1944" s="30"/>
      <c r="E1944" s="2" t="s">
        <v>392</v>
      </c>
      <c r="F1944" s="2" t="s">
        <v>102</v>
      </c>
      <c r="G1944" s="2" t="s">
        <v>103</v>
      </c>
      <c r="H1944" s="2">
        <v>225</v>
      </c>
      <c r="I1944" s="2">
        <v>207</v>
      </c>
      <c r="K1944" s="2">
        <v>3</v>
      </c>
      <c r="L1944" s="2" t="s">
        <v>136</v>
      </c>
      <c r="M1944" s="2" t="s">
        <v>476</v>
      </c>
      <c r="N1944" s="2" t="s">
        <v>479</v>
      </c>
      <c r="O1944" s="2" t="s">
        <v>520</v>
      </c>
      <c r="Q1944" s="1"/>
      <c r="S1944" s="9"/>
      <c r="T1944" s="10"/>
      <c r="U1944" s="8"/>
      <c r="V1944" s="2" t="s">
        <v>105</v>
      </c>
      <c r="W1944" s="2" t="s">
        <v>561</v>
      </c>
      <c r="X1944" s="45" t="str" cm="1">
        <f t="array" ref="X1944">IF(X1834="TRUE",IF(AND(C1944&lt;&gt;1,C1945:C1950="",S1944:U1950=""), "FALSE","TRUE"),"FALSE")</f>
        <v>FALSE</v>
      </c>
      <c r="Z1944" s="1"/>
    </row>
    <row r="1945" spans="2:26" x14ac:dyDescent="0.4">
      <c r="B1945" s="7" t="s">
        <v>522</v>
      </c>
      <c r="C1945" s="8"/>
      <c r="D1945" s="31"/>
      <c r="E1945" s="2" t="s">
        <v>523</v>
      </c>
      <c r="F1945" s="2" t="s">
        <v>485</v>
      </c>
      <c r="G1945" s="2" t="s">
        <v>369</v>
      </c>
      <c r="H1945" s="2">
        <v>225</v>
      </c>
      <c r="I1945" s="2">
        <v>207</v>
      </c>
      <c r="K1945" s="2">
        <v>240</v>
      </c>
      <c r="L1945" s="2" t="s">
        <v>30</v>
      </c>
      <c r="M1945" s="2" t="s">
        <v>476</v>
      </c>
      <c r="N1945" s="2" t="s">
        <v>479</v>
      </c>
      <c r="O1945" s="2" t="s">
        <v>520</v>
      </c>
      <c r="Q1945" s="1"/>
      <c r="S1945" s="9"/>
      <c r="T1945" s="10"/>
      <c r="U1945" s="8"/>
      <c r="W1945" s="2" t="s">
        <v>465</v>
      </c>
      <c r="X1945" s="45" t="str" cm="1">
        <f t="array" ref="X1945">IF(X1834="TRUE",IF(AND(C1944&lt;&gt;1,C1945:C1950="",S1944:U1950=""), "FALSE","TRUE"),"FALSE")</f>
        <v>FALSE</v>
      </c>
      <c r="Z1945" s="1"/>
    </row>
    <row r="1946" spans="2:26" x14ac:dyDescent="0.4">
      <c r="B1946" s="7" t="s">
        <v>524</v>
      </c>
      <c r="C1946" s="8"/>
      <c r="D1946" s="31"/>
      <c r="E1946" s="2" t="s">
        <v>525</v>
      </c>
      <c r="F1946" s="2" t="s">
        <v>114</v>
      </c>
      <c r="G1946" s="2" t="s">
        <v>115</v>
      </c>
      <c r="H1946" s="2">
        <v>225</v>
      </c>
      <c r="I1946" s="2">
        <v>207</v>
      </c>
      <c r="K1946" s="2">
        <v>120</v>
      </c>
      <c r="L1946" s="2" t="s">
        <v>30</v>
      </c>
      <c r="M1946" s="2" t="s">
        <v>476</v>
      </c>
      <c r="N1946" s="2" t="s">
        <v>479</v>
      </c>
      <c r="O1946" s="2" t="s">
        <v>520</v>
      </c>
      <c r="Q1946" s="1"/>
      <c r="S1946" s="9"/>
      <c r="T1946" s="10"/>
      <c r="U1946" s="8"/>
      <c r="W1946" s="2" t="s">
        <v>468</v>
      </c>
      <c r="X1946" s="45" t="str" cm="1">
        <f t="array" ref="X1946">IF(X1834="TRUE",IF(AND(C1944&lt;&gt;1,C1945:C1950="",S1944:U1950=""), "FALSE","TRUE"),"FALSE")</f>
        <v>FALSE</v>
      </c>
      <c r="Z1946" s="1"/>
    </row>
    <row r="1947" spans="2:26" x14ac:dyDescent="0.4">
      <c r="B1947" s="7" t="s">
        <v>526</v>
      </c>
      <c r="C1947" s="8"/>
      <c r="D1947" s="31"/>
      <c r="E1947" s="2" t="s">
        <v>527</v>
      </c>
      <c r="F1947" s="2" t="str">
        <f>IF(OR($C$87="治験計画届", $C$87="治験計画変更届"), "^$","^.{1,120}$|^$")</f>
        <v>^.{1,120}$|^$</v>
      </c>
      <c r="G1947" s="2" t="str">
        <f>IF(F1947="^$", "入力しないでください","入力してください(120文字以内)")</f>
        <v>入力してください(120文字以内)</v>
      </c>
      <c r="H1947" s="2">
        <v>225</v>
      </c>
      <c r="I1947" s="2">
        <v>207</v>
      </c>
      <c r="K1947" s="2">
        <v>120</v>
      </c>
      <c r="L1947" s="2" t="s">
        <v>30</v>
      </c>
      <c r="M1947" s="2" t="s">
        <v>476</v>
      </c>
      <c r="N1947" s="2" t="s">
        <v>479</v>
      </c>
      <c r="O1947" s="2" t="s">
        <v>520</v>
      </c>
      <c r="Q1947" s="1"/>
      <c r="S1947" s="9"/>
      <c r="T1947" s="10"/>
      <c r="U1947" s="8"/>
      <c r="W1947" s="2" t="s">
        <v>468</v>
      </c>
      <c r="X1947" s="45" t="str" cm="1">
        <f t="array" ref="X1947">IF(X1834="TRUE",IF(AND(C1944&lt;&gt;1,C1945:C1950="",S1944:U1950=""), "FALSE","TRUE"),"FALSE")</f>
        <v>FALSE</v>
      </c>
      <c r="Z1947" s="1"/>
    </row>
    <row r="1948" spans="2:26" x14ac:dyDescent="0.4">
      <c r="B1948" s="7" t="s">
        <v>528</v>
      </c>
      <c r="C1948" s="8"/>
      <c r="D1948" s="31"/>
      <c r="E1948" s="2" t="s">
        <v>529</v>
      </c>
      <c r="F1948" s="2" t="str">
        <f>IF(OR($C$87="治験計画届", $C$87="治験計画変更届"), "^$","^.{1,120}$|^$")</f>
        <v>^.{1,120}$|^$</v>
      </c>
      <c r="G1948" s="2" t="str">
        <f t="shared" ref="G1948:G1950" si="95">IF(F1948="^$", "入力しないでください","入力してください(120文字以内)")</f>
        <v>入力してください(120文字以内)</v>
      </c>
      <c r="H1948" s="2">
        <v>225</v>
      </c>
      <c r="I1948" s="2">
        <v>207</v>
      </c>
      <c r="K1948" s="2">
        <v>120</v>
      </c>
      <c r="L1948" s="2" t="s">
        <v>30</v>
      </c>
      <c r="M1948" s="2" t="s">
        <v>476</v>
      </c>
      <c r="N1948" s="2" t="s">
        <v>479</v>
      </c>
      <c r="O1948" s="2" t="s">
        <v>520</v>
      </c>
      <c r="Q1948" s="1"/>
      <c r="S1948" s="9"/>
      <c r="T1948" s="10"/>
      <c r="U1948" s="8"/>
      <c r="W1948" s="2" t="s">
        <v>468</v>
      </c>
      <c r="X1948" s="45" t="str" cm="1">
        <f t="array" ref="X1948">IF(X1834="TRUE",IF(AND(C1944&lt;&gt;1,C1945:C1950="",S1944:U1950=""), "FALSE","TRUE"),"FALSE")</f>
        <v>FALSE</v>
      </c>
      <c r="Z1948" s="1"/>
    </row>
    <row r="1949" spans="2:26" x14ac:dyDescent="0.4">
      <c r="B1949" s="7" t="s">
        <v>530</v>
      </c>
      <c r="C1949" s="8"/>
      <c r="D1949" s="31"/>
      <c r="E1949" s="2" t="s">
        <v>566</v>
      </c>
      <c r="F1949" s="2" t="str">
        <f>IF(OR($C$87="治験計画届", $C$87="治験計画変更届"), "^$","^.{1,120}$|^$")</f>
        <v>^.{1,120}$|^$</v>
      </c>
      <c r="G1949" s="2" t="str">
        <f t="shared" si="95"/>
        <v>入力してください(120文字以内)</v>
      </c>
      <c r="H1949" s="2">
        <v>225</v>
      </c>
      <c r="I1949" s="2">
        <v>207</v>
      </c>
      <c r="K1949" s="2">
        <v>120</v>
      </c>
      <c r="L1949" s="2" t="s">
        <v>30</v>
      </c>
      <c r="M1949" s="2" t="s">
        <v>476</v>
      </c>
      <c r="N1949" s="2" t="s">
        <v>479</v>
      </c>
      <c r="O1949" s="2" t="s">
        <v>520</v>
      </c>
      <c r="Q1949" s="1"/>
      <c r="S1949" s="9"/>
      <c r="T1949" s="10"/>
      <c r="U1949" s="8"/>
      <c r="W1949" s="2" t="s">
        <v>468</v>
      </c>
      <c r="X1949" s="45" t="str" cm="1">
        <f t="array" ref="X1949">IF(X1834="TRUE",IF(AND(C1944&lt;&gt;1,C1945:C1950="",S1944:U1950=""), "FALSE","TRUE"),"FALSE")</f>
        <v>FALSE</v>
      </c>
      <c r="Z1949" s="1"/>
    </row>
    <row r="1950" spans="2:26" collapsed="1" x14ac:dyDescent="0.4">
      <c r="B1950" s="7" t="s">
        <v>532</v>
      </c>
      <c r="C1950" s="8"/>
      <c r="D1950" s="31"/>
      <c r="E1950" s="2" t="s">
        <v>533</v>
      </c>
      <c r="F1950" s="2" t="str">
        <f>IF(OR($C$87="治験計画届", $C$87="治験計画変更届"), "^$","^.{1,120}$|^$")</f>
        <v>^.{1,120}$|^$</v>
      </c>
      <c r="G1950" s="2" t="str">
        <f t="shared" si="95"/>
        <v>入力してください(120文字以内)</v>
      </c>
      <c r="H1950" s="2">
        <v>225</v>
      </c>
      <c r="I1950" s="2">
        <v>207</v>
      </c>
      <c r="K1950" s="2">
        <v>120</v>
      </c>
      <c r="L1950" s="2" t="s">
        <v>30</v>
      </c>
      <c r="M1950" s="2" t="s">
        <v>476</v>
      </c>
      <c r="N1950" s="2" t="s">
        <v>479</v>
      </c>
      <c r="O1950" s="2" t="s">
        <v>520</v>
      </c>
      <c r="Q1950" s="1"/>
      <c r="S1950" s="9"/>
      <c r="T1950" s="10"/>
      <c r="U1950" s="8"/>
      <c r="W1950" s="2" t="s">
        <v>468</v>
      </c>
      <c r="X1950" s="45" t="str" cm="1">
        <f t="array" ref="X1950">IF(X1834="TRUE",IF(AND(C1944&lt;&gt;1,C1945:C1950="",S1944:U1950=""), "FALSE","TRUE"),"FALSE")</f>
        <v>FALSE</v>
      </c>
      <c r="Z1950" s="1"/>
    </row>
    <row r="1951" spans="2:26" hidden="1" outlineLevel="1" x14ac:dyDescent="0.4">
      <c r="B1951" s="7" t="s">
        <v>134</v>
      </c>
      <c r="C1951" s="5">
        <v>6</v>
      </c>
      <c r="D1951" s="30"/>
      <c r="E1951" s="2" t="s">
        <v>392</v>
      </c>
      <c r="F1951" s="2" t="s">
        <v>102</v>
      </c>
      <c r="G1951" s="2" t="s">
        <v>103</v>
      </c>
      <c r="H1951" s="2">
        <v>225</v>
      </c>
      <c r="I1951" s="2">
        <v>207</v>
      </c>
      <c r="K1951" s="2">
        <v>3</v>
      </c>
      <c r="L1951" s="2" t="s">
        <v>136</v>
      </c>
      <c r="M1951" s="2" t="s">
        <v>476</v>
      </c>
      <c r="N1951" s="2" t="s">
        <v>479</v>
      </c>
      <c r="O1951" s="2" t="s">
        <v>520</v>
      </c>
      <c r="Q1951" s="1"/>
      <c r="S1951" s="9"/>
      <c r="T1951" s="10"/>
      <c r="U1951" s="8"/>
      <c r="V1951" s="2" t="s">
        <v>105</v>
      </c>
      <c r="W1951" s="2" t="s">
        <v>561</v>
      </c>
      <c r="X1951" s="45" t="str" cm="1">
        <f t="array" ref="X1951">IF(X1834="TRUE",IF(AND(C1951&lt;&gt;1,C1952:C1957="",S1951:U1957=""), "FALSE","TRUE"),"FALSE")</f>
        <v>FALSE</v>
      </c>
      <c r="Z1951" s="1"/>
    </row>
    <row r="1952" spans="2:26" hidden="1" outlineLevel="1" x14ac:dyDescent="0.4">
      <c r="B1952" s="7" t="s">
        <v>522</v>
      </c>
      <c r="C1952" s="8"/>
      <c r="D1952" s="31"/>
      <c r="E1952" s="2" t="s">
        <v>523</v>
      </c>
      <c r="F1952" s="2" t="s">
        <v>485</v>
      </c>
      <c r="G1952" s="2" t="s">
        <v>369</v>
      </c>
      <c r="H1952" s="2">
        <v>225</v>
      </c>
      <c r="I1952" s="2">
        <v>207</v>
      </c>
      <c r="K1952" s="2">
        <v>240</v>
      </c>
      <c r="L1952" s="2" t="s">
        <v>30</v>
      </c>
      <c r="M1952" s="2" t="s">
        <v>476</v>
      </c>
      <c r="N1952" s="2" t="s">
        <v>479</v>
      </c>
      <c r="O1952" s="2" t="s">
        <v>520</v>
      </c>
      <c r="Q1952" s="1"/>
      <c r="S1952" s="9"/>
      <c r="T1952" s="10"/>
      <c r="U1952" s="8"/>
      <c r="W1952" s="2" t="s">
        <v>465</v>
      </c>
      <c r="X1952" s="45" t="str" cm="1">
        <f t="array" ref="X1952">IF(X1834="TRUE",IF(AND(C1951&lt;&gt;1,C1952:C1957="",S1951:U1957=""), "FALSE","TRUE"),"FALSE")</f>
        <v>FALSE</v>
      </c>
      <c r="Z1952" s="1"/>
    </row>
    <row r="1953" spans="2:26" hidden="1" outlineLevel="1" x14ac:dyDescent="0.4">
      <c r="B1953" s="7" t="s">
        <v>524</v>
      </c>
      <c r="C1953" s="8"/>
      <c r="D1953" s="31"/>
      <c r="E1953" s="2" t="s">
        <v>525</v>
      </c>
      <c r="F1953" s="2" t="s">
        <v>114</v>
      </c>
      <c r="G1953" s="2" t="s">
        <v>115</v>
      </c>
      <c r="H1953" s="2">
        <v>225</v>
      </c>
      <c r="I1953" s="2">
        <v>207</v>
      </c>
      <c r="K1953" s="2">
        <v>120</v>
      </c>
      <c r="L1953" s="2" t="s">
        <v>30</v>
      </c>
      <c r="M1953" s="2" t="s">
        <v>476</v>
      </c>
      <c r="N1953" s="2" t="s">
        <v>479</v>
      </c>
      <c r="O1953" s="2" t="s">
        <v>520</v>
      </c>
      <c r="Q1953" s="1"/>
      <c r="S1953" s="9"/>
      <c r="T1953" s="10"/>
      <c r="U1953" s="8"/>
      <c r="W1953" s="2" t="s">
        <v>468</v>
      </c>
      <c r="X1953" s="45" t="str" cm="1">
        <f t="array" ref="X1953">IF(X1834="TRUE",IF(AND(C1951&lt;&gt;1,C1952:C1957="",S1951:U1957=""), "FALSE","TRUE"),"FALSE")</f>
        <v>FALSE</v>
      </c>
      <c r="Z1953" s="1"/>
    </row>
    <row r="1954" spans="2:26" hidden="1" outlineLevel="1" x14ac:dyDescent="0.4">
      <c r="B1954" s="7" t="s">
        <v>526</v>
      </c>
      <c r="C1954" s="8"/>
      <c r="D1954" s="31"/>
      <c r="E1954" s="2" t="s">
        <v>527</v>
      </c>
      <c r="F1954" s="2" t="str">
        <f>IF(OR($C$87="治験計画届", $C$87="治験計画変更届"), "^$","^.{1,120}$|^$")</f>
        <v>^.{1,120}$|^$</v>
      </c>
      <c r="G1954" s="2" t="str">
        <f>IF(F1954="^$", "入力しないでください","入力してください(120文字以内)")</f>
        <v>入力してください(120文字以内)</v>
      </c>
      <c r="H1954" s="2">
        <v>225</v>
      </c>
      <c r="I1954" s="2">
        <v>207</v>
      </c>
      <c r="K1954" s="2">
        <v>120</v>
      </c>
      <c r="L1954" s="2" t="s">
        <v>30</v>
      </c>
      <c r="M1954" s="2" t="s">
        <v>476</v>
      </c>
      <c r="N1954" s="2" t="s">
        <v>479</v>
      </c>
      <c r="O1954" s="2" t="s">
        <v>520</v>
      </c>
      <c r="Q1954" s="1"/>
      <c r="S1954" s="9"/>
      <c r="T1954" s="10"/>
      <c r="U1954" s="8"/>
      <c r="W1954" s="2" t="s">
        <v>468</v>
      </c>
      <c r="X1954" s="45" t="str" cm="1">
        <f t="array" ref="X1954">IF(X1834="TRUE",IF(AND(C1951&lt;&gt;1,C1952:C1957="",S1951:U1957=""), "FALSE","TRUE"),"FALSE")</f>
        <v>FALSE</v>
      </c>
      <c r="Z1954" s="1"/>
    </row>
    <row r="1955" spans="2:26" hidden="1" outlineLevel="1" x14ac:dyDescent="0.4">
      <c r="B1955" s="7" t="s">
        <v>528</v>
      </c>
      <c r="C1955" s="8"/>
      <c r="D1955" s="31"/>
      <c r="E1955" s="2" t="s">
        <v>529</v>
      </c>
      <c r="F1955" s="2" t="str">
        <f>IF(OR($C$87="治験計画届", $C$87="治験計画変更届"), "^$","^.{1,120}$|^$")</f>
        <v>^.{1,120}$|^$</v>
      </c>
      <c r="G1955" s="2" t="str">
        <f t="shared" ref="G1955:G1957" si="96">IF(F1955="^$", "入力しないでください","入力してください(120文字以内)")</f>
        <v>入力してください(120文字以内)</v>
      </c>
      <c r="H1955" s="2">
        <v>225</v>
      </c>
      <c r="I1955" s="2">
        <v>207</v>
      </c>
      <c r="K1955" s="2">
        <v>120</v>
      </c>
      <c r="L1955" s="2" t="s">
        <v>30</v>
      </c>
      <c r="M1955" s="2" t="s">
        <v>476</v>
      </c>
      <c r="N1955" s="2" t="s">
        <v>479</v>
      </c>
      <c r="O1955" s="2" t="s">
        <v>520</v>
      </c>
      <c r="Q1955" s="1"/>
      <c r="S1955" s="9"/>
      <c r="T1955" s="10"/>
      <c r="U1955" s="8"/>
      <c r="W1955" s="2" t="s">
        <v>468</v>
      </c>
      <c r="X1955" s="45" t="str" cm="1">
        <f t="array" ref="X1955">IF(X1834="TRUE",IF(AND(C1951&lt;&gt;1,C1952:C1957="",S1951:U1957=""), "FALSE","TRUE"),"FALSE")</f>
        <v>FALSE</v>
      </c>
      <c r="Z1955" s="1"/>
    </row>
    <row r="1956" spans="2:26" hidden="1" outlineLevel="1" x14ac:dyDescent="0.4">
      <c r="B1956" s="7" t="s">
        <v>530</v>
      </c>
      <c r="C1956" s="8"/>
      <c r="D1956" s="31"/>
      <c r="E1956" s="2" t="s">
        <v>566</v>
      </c>
      <c r="F1956" s="2" t="str">
        <f>IF(OR($C$87="治験計画届", $C$87="治験計画変更届"), "^$","^.{1,120}$|^$")</f>
        <v>^.{1,120}$|^$</v>
      </c>
      <c r="G1956" s="2" t="str">
        <f t="shared" si="96"/>
        <v>入力してください(120文字以内)</v>
      </c>
      <c r="H1956" s="2">
        <v>225</v>
      </c>
      <c r="I1956" s="2">
        <v>207</v>
      </c>
      <c r="K1956" s="2">
        <v>120</v>
      </c>
      <c r="L1956" s="2" t="s">
        <v>30</v>
      </c>
      <c r="M1956" s="2" t="s">
        <v>476</v>
      </c>
      <c r="N1956" s="2" t="s">
        <v>479</v>
      </c>
      <c r="O1956" s="2" t="s">
        <v>520</v>
      </c>
      <c r="Q1956" s="1"/>
      <c r="S1956" s="9"/>
      <c r="T1956" s="10"/>
      <c r="U1956" s="8"/>
      <c r="W1956" s="2" t="s">
        <v>468</v>
      </c>
      <c r="X1956" s="45" t="str" cm="1">
        <f t="array" ref="X1956">IF(X1834="TRUE",IF(AND(C1951&lt;&gt;1,C1952:C1957="",S1951:U1957=""), "FALSE","TRUE"),"FALSE")</f>
        <v>FALSE</v>
      </c>
      <c r="Z1956" s="1"/>
    </row>
    <row r="1957" spans="2:26" hidden="1" outlineLevel="1" x14ac:dyDescent="0.4">
      <c r="B1957" s="7" t="s">
        <v>532</v>
      </c>
      <c r="C1957" s="8"/>
      <c r="D1957" s="31"/>
      <c r="E1957" s="2" t="s">
        <v>533</v>
      </c>
      <c r="F1957" s="2" t="str">
        <f>IF(OR($C$87="治験計画届", $C$87="治験計画変更届"), "^$","^.{1,120}$|^$")</f>
        <v>^.{1,120}$|^$</v>
      </c>
      <c r="G1957" s="2" t="str">
        <f t="shared" si="96"/>
        <v>入力してください(120文字以内)</v>
      </c>
      <c r="H1957" s="2">
        <v>225</v>
      </c>
      <c r="I1957" s="2">
        <v>207</v>
      </c>
      <c r="K1957" s="2">
        <v>120</v>
      </c>
      <c r="L1957" s="2" t="s">
        <v>30</v>
      </c>
      <c r="M1957" s="2" t="s">
        <v>476</v>
      </c>
      <c r="N1957" s="2" t="s">
        <v>479</v>
      </c>
      <c r="O1957" s="2" t="s">
        <v>520</v>
      </c>
      <c r="Q1957" s="1"/>
      <c r="S1957" s="9"/>
      <c r="T1957" s="10"/>
      <c r="U1957" s="8"/>
      <c r="W1957" s="2" t="s">
        <v>468</v>
      </c>
      <c r="X1957" s="45" t="str" cm="1">
        <f t="array" ref="X1957">IF(X1834="TRUE",IF(AND(C1951&lt;&gt;1,C1952:C1957="",S1951:U1957=""), "FALSE","TRUE"),"FALSE")</f>
        <v>FALSE</v>
      </c>
      <c r="Z1957" s="1"/>
    </row>
    <row r="1958" spans="2:26" hidden="1" outlineLevel="1" x14ac:dyDescent="0.4">
      <c r="B1958" s="7" t="s">
        <v>134</v>
      </c>
      <c r="C1958" s="5">
        <v>7</v>
      </c>
      <c r="D1958" s="30"/>
      <c r="E1958" s="2" t="s">
        <v>392</v>
      </c>
      <c r="F1958" s="2" t="s">
        <v>102</v>
      </c>
      <c r="G1958" s="2" t="s">
        <v>103</v>
      </c>
      <c r="H1958" s="2">
        <v>225</v>
      </c>
      <c r="I1958" s="2">
        <v>207</v>
      </c>
      <c r="K1958" s="2">
        <v>3</v>
      </c>
      <c r="L1958" s="2" t="s">
        <v>136</v>
      </c>
      <c r="M1958" s="2" t="s">
        <v>476</v>
      </c>
      <c r="N1958" s="2" t="s">
        <v>479</v>
      </c>
      <c r="O1958" s="2" t="s">
        <v>520</v>
      </c>
      <c r="Q1958" s="1"/>
      <c r="S1958" s="9"/>
      <c r="T1958" s="10"/>
      <c r="U1958" s="8"/>
      <c r="V1958" s="2" t="s">
        <v>105</v>
      </c>
      <c r="W1958" s="2" t="s">
        <v>561</v>
      </c>
      <c r="X1958" s="45" t="str" cm="1">
        <f t="array" ref="X1958">IF(X1834="TRUE",IF(AND(C1958&lt;&gt;1,C1959:C1964="",S1958:U1964=""), "FALSE","TRUE"),"FALSE")</f>
        <v>FALSE</v>
      </c>
      <c r="Z1958" s="1"/>
    </row>
    <row r="1959" spans="2:26" hidden="1" outlineLevel="1" x14ac:dyDescent="0.4">
      <c r="B1959" s="7" t="s">
        <v>522</v>
      </c>
      <c r="C1959" s="8"/>
      <c r="D1959" s="31"/>
      <c r="E1959" s="2" t="s">
        <v>523</v>
      </c>
      <c r="F1959" s="2" t="s">
        <v>485</v>
      </c>
      <c r="G1959" s="2" t="s">
        <v>369</v>
      </c>
      <c r="H1959" s="2">
        <v>225</v>
      </c>
      <c r="I1959" s="2">
        <v>207</v>
      </c>
      <c r="K1959" s="2">
        <v>240</v>
      </c>
      <c r="L1959" s="2" t="s">
        <v>30</v>
      </c>
      <c r="M1959" s="2" t="s">
        <v>476</v>
      </c>
      <c r="N1959" s="2" t="s">
        <v>479</v>
      </c>
      <c r="O1959" s="2" t="s">
        <v>520</v>
      </c>
      <c r="Q1959" s="1"/>
      <c r="S1959" s="9"/>
      <c r="T1959" s="10"/>
      <c r="U1959" s="8"/>
      <c r="W1959" s="2" t="s">
        <v>465</v>
      </c>
      <c r="X1959" s="45" t="str" cm="1">
        <f t="array" ref="X1959">IF(X1834="TRUE",IF(AND(C1958&lt;&gt;1,C1959:C1964="",S1958:U1964=""), "FALSE","TRUE"),"FALSE")</f>
        <v>FALSE</v>
      </c>
      <c r="Z1959" s="1"/>
    </row>
    <row r="1960" spans="2:26" hidden="1" outlineLevel="1" x14ac:dyDescent="0.4">
      <c r="B1960" s="7" t="s">
        <v>524</v>
      </c>
      <c r="C1960" s="8"/>
      <c r="D1960" s="31"/>
      <c r="E1960" s="2" t="s">
        <v>525</v>
      </c>
      <c r="F1960" s="2" t="s">
        <v>114</v>
      </c>
      <c r="G1960" s="2" t="s">
        <v>115</v>
      </c>
      <c r="H1960" s="2">
        <v>225</v>
      </c>
      <c r="I1960" s="2">
        <v>207</v>
      </c>
      <c r="K1960" s="2">
        <v>120</v>
      </c>
      <c r="L1960" s="2" t="s">
        <v>30</v>
      </c>
      <c r="M1960" s="2" t="s">
        <v>476</v>
      </c>
      <c r="N1960" s="2" t="s">
        <v>479</v>
      </c>
      <c r="O1960" s="2" t="s">
        <v>520</v>
      </c>
      <c r="Q1960" s="1"/>
      <c r="S1960" s="9"/>
      <c r="T1960" s="10"/>
      <c r="U1960" s="8"/>
      <c r="W1960" s="2" t="s">
        <v>468</v>
      </c>
      <c r="X1960" s="45" t="str" cm="1">
        <f t="array" ref="X1960">IF(X1834="TRUE",IF(AND(C1958&lt;&gt;1,C1959:C1964="",S1958:U1964=""), "FALSE","TRUE"),"FALSE")</f>
        <v>FALSE</v>
      </c>
      <c r="Z1960" s="1"/>
    </row>
    <row r="1961" spans="2:26" hidden="1" outlineLevel="1" x14ac:dyDescent="0.4">
      <c r="B1961" s="7" t="s">
        <v>526</v>
      </c>
      <c r="C1961" s="8"/>
      <c r="D1961" s="31"/>
      <c r="E1961" s="2" t="s">
        <v>527</v>
      </c>
      <c r="F1961" s="2" t="str">
        <f>IF(OR($C$87="治験計画届", $C$87="治験計画変更届"), "^$","^.{1,120}$|^$")</f>
        <v>^.{1,120}$|^$</v>
      </c>
      <c r="G1961" s="2" t="str">
        <f>IF(F1961="^$", "入力しないでください","入力してください(120文字以内)")</f>
        <v>入力してください(120文字以内)</v>
      </c>
      <c r="H1961" s="2">
        <v>225</v>
      </c>
      <c r="I1961" s="2">
        <v>207</v>
      </c>
      <c r="K1961" s="2">
        <v>120</v>
      </c>
      <c r="L1961" s="2" t="s">
        <v>30</v>
      </c>
      <c r="M1961" s="2" t="s">
        <v>476</v>
      </c>
      <c r="N1961" s="2" t="s">
        <v>479</v>
      </c>
      <c r="O1961" s="2" t="s">
        <v>520</v>
      </c>
      <c r="Q1961" s="1"/>
      <c r="S1961" s="9"/>
      <c r="T1961" s="10"/>
      <c r="U1961" s="8"/>
      <c r="W1961" s="2" t="s">
        <v>468</v>
      </c>
      <c r="X1961" s="45" t="str" cm="1">
        <f t="array" ref="X1961">IF(X1834="TRUE",IF(AND(C1958&lt;&gt;1,C1959:C1964="",S1958:U1964=""), "FALSE","TRUE"),"FALSE")</f>
        <v>FALSE</v>
      </c>
      <c r="Z1961" s="1"/>
    </row>
    <row r="1962" spans="2:26" hidden="1" outlineLevel="1" x14ac:dyDescent="0.4">
      <c r="B1962" s="7" t="s">
        <v>528</v>
      </c>
      <c r="C1962" s="8"/>
      <c r="D1962" s="31"/>
      <c r="E1962" s="2" t="s">
        <v>529</v>
      </c>
      <c r="F1962" s="2" t="str">
        <f>IF(OR($C$87="治験計画届", $C$87="治験計画変更届"), "^$","^.{1,120}$|^$")</f>
        <v>^.{1,120}$|^$</v>
      </c>
      <c r="G1962" s="2" t="str">
        <f t="shared" ref="G1962:G1964" si="97">IF(F1962="^$", "入力しないでください","入力してください(120文字以内)")</f>
        <v>入力してください(120文字以内)</v>
      </c>
      <c r="H1962" s="2">
        <v>225</v>
      </c>
      <c r="I1962" s="2">
        <v>207</v>
      </c>
      <c r="K1962" s="2">
        <v>120</v>
      </c>
      <c r="L1962" s="2" t="s">
        <v>30</v>
      </c>
      <c r="M1962" s="2" t="s">
        <v>476</v>
      </c>
      <c r="N1962" s="2" t="s">
        <v>479</v>
      </c>
      <c r="O1962" s="2" t="s">
        <v>520</v>
      </c>
      <c r="Q1962" s="1"/>
      <c r="S1962" s="9"/>
      <c r="T1962" s="10"/>
      <c r="U1962" s="8"/>
      <c r="W1962" s="2" t="s">
        <v>468</v>
      </c>
      <c r="X1962" s="45" t="str" cm="1">
        <f t="array" ref="X1962">IF(X1834="TRUE",IF(AND(C1958&lt;&gt;1,C1959:C1964="",S1958:U1964=""), "FALSE","TRUE"),"FALSE")</f>
        <v>FALSE</v>
      </c>
      <c r="Z1962" s="1"/>
    </row>
    <row r="1963" spans="2:26" hidden="1" outlineLevel="1" x14ac:dyDescent="0.4">
      <c r="B1963" s="7" t="s">
        <v>530</v>
      </c>
      <c r="C1963" s="8"/>
      <c r="D1963" s="31"/>
      <c r="E1963" s="2" t="s">
        <v>566</v>
      </c>
      <c r="F1963" s="2" t="str">
        <f>IF(OR($C$87="治験計画届", $C$87="治験計画変更届"), "^$","^.{1,120}$|^$")</f>
        <v>^.{1,120}$|^$</v>
      </c>
      <c r="G1963" s="2" t="str">
        <f t="shared" si="97"/>
        <v>入力してください(120文字以内)</v>
      </c>
      <c r="H1963" s="2">
        <v>225</v>
      </c>
      <c r="I1963" s="2">
        <v>207</v>
      </c>
      <c r="K1963" s="2">
        <v>120</v>
      </c>
      <c r="L1963" s="2" t="s">
        <v>30</v>
      </c>
      <c r="M1963" s="2" t="s">
        <v>476</v>
      </c>
      <c r="N1963" s="2" t="s">
        <v>479</v>
      </c>
      <c r="O1963" s="2" t="s">
        <v>520</v>
      </c>
      <c r="Q1963" s="1"/>
      <c r="S1963" s="9"/>
      <c r="T1963" s="10"/>
      <c r="U1963" s="8"/>
      <c r="W1963" s="2" t="s">
        <v>468</v>
      </c>
      <c r="X1963" s="45" t="str" cm="1">
        <f t="array" ref="X1963">IF(X1834="TRUE",IF(AND(C1958&lt;&gt;1,C1959:C1964="",S1958:U1964=""), "FALSE","TRUE"),"FALSE")</f>
        <v>FALSE</v>
      </c>
      <c r="Z1963" s="1"/>
    </row>
    <row r="1964" spans="2:26" hidden="1" outlineLevel="1" x14ac:dyDescent="0.4">
      <c r="B1964" s="7" t="s">
        <v>532</v>
      </c>
      <c r="C1964" s="8"/>
      <c r="D1964" s="31"/>
      <c r="E1964" s="2" t="s">
        <v>533</v>
      </c>
      <c r="F1964" s="2" t="str">
        <f>IF(OR($C$87="治験計画届", $C$87="治験計画変更届"), "^$","^.{1,120}$|^$")</f>
        <v>^.{1,120}$|^$</v>
      </c>
      <c r="G1964" s="2" t="str">
        <f t="shared" si="97"/>
        <v>入力してください(120文字以内)</v>
      </c>
      <c r="H1964" s="2">
        <v>225</v>
      </c>
      <c r="I1964" s="2">
        <v>207</v>
      </c>
      <c r="K1964" s="2">
        <v>120</v>
      </c>
      <c r="L1964" s="2" t="s">
        <v>30</v>
      </c>
      <c r="M1964" s="2" t="s">
        <v>476</v>
      </c>
      <c r="N1964" s="2" t="s">
        <v>479</v>
      </c>
      <c r="O1964" s="2" t="s">
        <v>520</v>
      </c>
      <c r="Q1964" s="1"/>
      <c r="S1964" s="9"/>
      <c r="T1964" s="10"/>
      <c r="U1964" s="8"/>
      <c r="W1964" s="2" t="s">
        <v>468</v>
      </c>
      <c r="X1964" s="45" t="str" cm="1">
        <f t="array" ref="X1964">IF(X1834="TRUE",IF(AND(C1958&lt;&gt;1,C1959:C1964="",S1958:U1964=""), "FALSE","TRUE"),"FALSE")</f>
        <v>FALSE</v>
      </c>
      <c r="Z1964" s="1"/>
    </row>
    <row r="1965" spans="2:26" hidden="1" outlineLevel="1" x14ac:dyDescent="0.4">
      <c r="B1965" s="7" t="s">
        <v>134</v>
      </c>
      <c r="C1965" s="5">
        <v>8</v>
      </c>
      <c r="D1965" s="30"/>
      <c r="E1965" s="2" t="s">
        <v>392</v>
      </c>
      <c r="F1965" s="2" t="s">
        <v>102</v>
      </c>
      <c r="G1965" s="2" t="s">
        <v>103</v>
      </c>
      <c r="H1965" s="2">
        <v>225</v>
      </c>
      <c r="I1965" s="2">
        <v>207</v>
      </c>
      <c r="K1965" s="2">
        <v>3</v>
      </c>
      <c r="L1965" s="2" t="s">
        <v>136</v>
      </c>
      <c r="M1965" s="2" t="s">
        <v>476</v>
      </c>
      <c r="N1965" s="2" t="s">
        <v>479</v>
      </c>
      <c r="O1965" s="2" t="s">
        <v>520</v>
      </c>
      <c r="Q1965" s="1"/>
      <c r="S1965" s="9"/>
      <c r="T1965" s="10"/>
      <c r="U1965" s="8"/>
      <c r="V1965" s="2" t="s">
        <v>105</v>
      </c>
      <c r="W1965" s="2" t="s">
        <v>561</v>
      </c>
      <c r="X1965" s="45" t="str" cm="1">
        <f t="array" ref="X1965">IF(X1834="TRUE",IF(AND(C1965&lt;&gt;1,C1966:C1971="",S1965:U1971=""), "FALSE","TRUE"),"FALSE")</f>
        <v>FALSE</v>
      </c>
      <c r="Z1965" s="1"/>
    </row>
    <row r="1966" spans="2:26" hidden="1" outlineLevel="1" x14ac:dyDescent="0.4">
      <c r="B1966" s="7" t="s">
        <v>522</v>
      </c>
      <c r="C1966" s="8"/>
      <c r="D1966" s="31"/>
      <c r="E1966" s="2" t="s">
        <v>523</v>
      </c>
      <c r="F1966" s="2" t="s">
        <v>485</v>
      </c>
      <c r="G1966" s="2" t="s">
        <v>369</v>
      </c>
      <c r="H1966" s="2">
        <v>225</v>
      </c>
      <c r="I1966" s="2">
        <v>207</v>
      </c>
      <c r="K1966" s="2">
        <v>240</v>
      </c>
      <c r="L1966" s="2" t="s">
        <v>30</v>
      </c>
      <c r="M1966" s="2" t="s">
        <v>476</v>
      </c>
      <c r="N1966" s="2" t="s">
        <v>479</v>
      </c>
      <c r="O1966" s="2" t="s">
        <v>520</v>
      </c>
      <c r="Q1966" s="1"/>
      <c r="S1966" s="9"/>
      <c r="T1966" s="10"/>
      <c r="U1966" s="8"/>
      <c r="W1966" s="2" t="s">
        <v>465</v>
      </c>
      <c r="X1966" s="45" t="str" cm="1">
        <f t="array" ref="X1966">IF(X1834="TRUE",IF(AND(C1965&lt;&gt;1,C1966:C1971="",S1965:U1971=""), "FALSE","TRUE"),"FALSE")</f>
        <v>FALSE</v>
      </c>
      <c r="Z1966" s="1"/>
    </row>
    <row r="1967" spans="2:26" hidden="1" outlineLevel="1" x14ac:dyDescent="0.4">
      <c r="B1967" s="7" t="s">
        <v>524</v>
      </c>
      <c r="C1967" s="8"/>
      <c r="D1967" s="31"/>
      <c r="E1967" s="2" t="s">
        <v>525</v>
      </c>
      <c r="F1967" s="2" t="s">
        <v>114</v>
      </c>
      <c r="G1967" s="2" t="s">
        <v>115</v>
      </c>
      <c r="H1967" s="2">
        <v>225</v>
      </c>
      <c r="I1967" s="2">
        <v>207</v>
      </c>
      <c r="K1967" s="2">
        <v>120</v>
      </c>
      <c r="L1967" s="2" t="s">
        <v>30</v>
      </c>
      <c r="M1967" s="2" t="s">
        <v>476</v>
      </c>
      <c r="N1967" s="2" t="s">
        <v>479</v>
      </c>
      <c r="O1967" s="2" t="s">
        <v>520</v>
      </c>
      <c r="Q1967" s="1"/>
      <c r="S1967" s="9"/>
      <c r="T1967" s="10"/>
      <c r="U1967" s="8"/>
      <c r="W1967" s="2" t="s">
        <v>468</v>
      </c>
      <c r="X1967" s="45" t="str" cm="1">
        <f t="array" ref="X1967">IF(X1834="TRUE",IF(AND(C1965&lt;&gt;1,C1966:C1971="",S1965:U1971=""), "FALSE","TRUE"),"FALSE")</f>
        <v>FALSE</v>
      </c>
      <c r="Z1967" s="1"/>
    </row>
    <row r="1968" spans="2:26" hidden="1" outlineLevel="1" x14ac:dyDescent="0.4">
      <c r="B1968" s="7" t="s">
        <v>526</v>
      </c>
      <c r="C1968" s="8"/>
      <c r="D1968" s="31"/>
      <c r="E1968" s="2" t="s">
        <v>527</v>
      </c>
      <c r="F1968" s="2" t="str">
        <f>IF(OR($C$87="治験計画届", $C$87="治験計画変更届"), "^$","^.{1,120}$|^$")</f>
        <v>^.{1,120}$|^$</v>
      </c>
      <c r="G1968" s="2" t="str">
        <f>IF(F1968="^$", "入力しないでください","入力してください(120文字以内)")</f>
        <v>入力してください(120文字以内)</v>
      </c>
      <c r="H1968" s="2">
        <v>225</v>
      </c>
      <c r="I1968" s="2">
        <v>207</v>
      </c>
      <c r="K1968" s="2">
        <v>120</v>
      </c>
      <c r="L1968" s="2" t="s">
        <v>30</v>
      </c>
      <c r="M1968" s="2" t="s">
        <v>476</v>
      </c>
      <c r="N1968" s="2" t="s">
        <v>479</v>
      </c>
      <c r="O1968" s="2" t="s">
        <v>520</v>
      </c>
      <c r="Q1968" s="1"/>
      <c r="S1968" s="9"/>
      <c r="T1968" s="10"/>
      <c r="U1968" s="8"/>
      <c r="W1968" s="2" t="s">
        <v>468</v>
      </c>
      <c r="X1968" s="45" t="str" cm="1">
        <f t="array" ref="X1968">IF(X1834="TRUE",IF(AND(C1965&lt;&gt;1,C1966:C1971="",S1965:U1971=""), "FALSE","TRUE"),"FALSE")</f>
        <v>FALSE</v>
      </c>
      <c r="Z1968" s="1"/>
    </row>
    <row r="1969" spans="2:26" hidden="1" outlineLevel="1" x14ac:dyDescent="0.4">
      <c r="B1969" s="7" t="s">
        <v>528</v>
      </c>
      <c r="C1969" s="8"/>
      <c r="D1969" s="31"/>
      <c r="E1969" s="2" t="s">
        <v>529</v>
      </c>
      <c r="F1969" s="2" t="str">
        <f>IF(OR($C$87="治験計画届", $C$87="治験計画変更届"), "^$","^.{1,120}$|^$")</f>
        <v>^.{1,120}$|^$</v>
      </c>
      <c r="G1969" s="2" t="str">
        <f t="shared" ref="G1969:G1971" si="98">IF(F1969="^$", "入力しないでください","入力してください(120文字以内)")</f>
        <v>入力してください(120文字以内)</v>
      </c>
      <c r="H1969" s="2">
        <v>225</v>
      </c>
      <c r="I1969" s="2">
        <v>207</v>
      </c>
      <c r="K1969" s="2">
        <v>120</v>
      </c>
      <c r="L1969" s="2" t="s">
        <v>30</v>
      </c>
      <c r="M1969" s="2" t="s">
        <v>476</v>
      </c>
      <c r="N1969" s="2" t="s">
        <v>479</v>
      </c>
      <c r="O1969" s="2" t="s">
        <v>520</v>
      </c>
      <c r="Q1969" s="1"/>
      <c r="S1969" s="9"/>
      <c r="T1969" s="10"/>
      <c r="U1969" s="8"/>
      <c r="W1969" s="2" t="s">
        <v>468</v>
      </c>
      <c r="X1969" s="45" t="str" cm="1">
        <f t="array" ref="X1969">IF(X1834="TRUE",IF(AND(C1965&lt;&gt;1,C1966:C1971="",S1965:U1971=""), "FALSE","TRUE"),"FALSE")</f>
        <v>FALSE</v>
      </c>
      <c r="Z1969" s="1"/>
    </row>
    <row r="1970" spans="2:26" hidden="1" outlineLevel="1" x14ac:dyDescent="0.4">
      <c r="B1970" s="7" t="s">
        <v>530</v>
      </c>
      <c r="C1970" s="8"/>
      <c r="D1970" s="31"/>
      <c r="E1970" s="2" t="s">
        <v>566</v>
      </c>
      <c r="F1970" s="2" t="str">
        <f>IF(OR($C$87="治験計画届", $C$87="治験計画変更届"), "^$","^.{1,120}$|^$")</f>
        <v>^.{1,120}$|^$</v>
      </c>
      <c r="G1970" s="2" t="str">
        <f t="shared" si="98"/>
        <v>入力してください(120文字以内)</v>
      </c>
      <c r="H1970" s="2">
        <v>225</v>
      </c>
      <c r="I1970" s="2">
        <v>207</v>
      </c>
      <c r="K1970" s="2">
        <v>120</v>
      </c>
      <c r="L1970" s="2" t="s">
        <v>30</v>
      </c>
      <c r="M1970" s="2" t="s">
        <v>476</v>
      </c>
      <c r="N1970" s="2" t="s">
        <v>479</v>
      </c>
      <c r="O1970" s="2" t="s">
        <v>520</v>
      </c>
      <c r="Q1970" s="1"/>
      <c r="S1970" s="9"/>
      <c r="T1970" s="10"/>
      <c r="U1970" s="8"/>
      <c r="W1970" s="2" t="s">
        <v>468</v>
      </c>
      <c r="X1970" s="45" t="str" cm="1">
        <f t="array" ref="X1970">IF(X1834="TRUE",IF(AND(C1965&lt;&gt;1,C1966:C1971="",S1965:U1971=""), "FALSE","TRUE"),"FALSE")</f>
        <v>FALSE</v>
      </c>
      <c r="Z1970" s="1"/>
    </row>
    <row r="1971" spans="2:26" hidden="1" outlineLevel="1" x14ac:dyDescent="0.4">
      <c r="B1971" s="7" t="s">
        <v>532</v>
      </c>
      <c r="C1971" s="8"/>
      <c r="D1971" s="31"/>
      <c r="E1971" s="2" t="s">
        <v>533</v>
      </c>
      <c r="F1971" s="2" t="str">
        <f>IF(OR($C$87="治験計画届", $C$87="治験計画変更届"), "^$","^.{1,120}$|^$")</f>
        <v>^.{1,120}$|^$</v>
      </c>
      <c r="G1971" s="2" t="str">
        <f t="shared" si="98"/>
        <v>入力してください(120文字以内)</v>
      </c>
      <c r="H1971" s="2">
        <v>225</v>
      </c>
      <c r="I1971" s="2">
        <v>207</v>
      </c>
      <c r="K1971" s="2">
        <v>120</v>
      </c>
      <c r="L1971" s="2" t="s">
        <v>30</v>
      </c>
      <c r="M1971" s="2" t="s">
        <v>476</v>
      </c>
      <c r="N1971" s="2" t="s">
        <v>479</v>
      </c>
      <c r="O1971" s="2" t="s">
        <v>520</v>
      </c>
      <c r="Q1971" s="1"/>
      <c r="S1971" s="9"/>
      <c r="T1971" s="10"/>
      <c r="U1971" s="8"/>
      <c r="W1971" s="2" t="s">
        <v>468</v>
      </c>
      <c r="X1971" s="45" t="str" cm="1">
        <f t="array" ref="X1971">IF(X1834="TRUE",IF(AND(C1965&lt;&gt;1,C1966:C1971="",S1965:U1971=""), "FALSE","TRUE"),"FALSE")</f>
        <v>FALSE</v>
      </c>
      <c r="Z1971" s="1"/>
    </row>
    <row r="1972" spans="2:26" hidden="1" outlineLevel="1" x14ac:dyDescent="0.4">
      <c r="B1972" s="7" t="s">
        <v>134</v>
      </c>
      <c r="C1972" s="5">
        <v>9</v>
      </c>
      <c r="D1972" s="30"/>
      <c r="E1972" s="2" t="s">
        <v>392</v>
      </c>
      <c r="F1972" s="2" t="s">
        <v>102</v>
      </c>
      <c r="G1972" s="2" t="s">
        <v>103</v>
      </c>
      <c r="H1972" s="2">
        <v>225</v>
      </c>
      <c r="I1972" s="2">
        <v>207</v>
      </c>
      <c r="K1972" s="2">
        <v>3</v>
      </c>
      <c r="L1972" s="2" t="s">
        <v>136</v>
      </c>
      <c r="M1972" s="2" t="s">
        <v>476</v>
      </c>
      <c r="N1972" s="2" t="s">
        <v>479</v>
      </c>
      <c r="O1972" s="2" t="s">
        <v>520</v>
      </c>
      <c r="Q1972" s="1"/>
      <c r="S1972" s="9"/>
      <c r="T1972" s="10"/>
      <c r="U1972" s="8"/>
      <c r="V1972" s="2" t="s">
        <v>105</v>
      </c>
      <c r="W1972" s="2" t="s">
        <v>561</v>
      </c>
      <c r="X1972" s="45" t="str" cm="1">
        <f t="array" ref="X1972">IF(X1834="TRUE",IF(AND(C1972&lt;&gt;1,C1973:C1978="",S1972:U1978=""), "FALSE","TRUE"),"FALSE")</f>
        <v>FALSE</v>
      </c>
      <c r="Z1972" s="1"/>
    </row>
    <row r="1973" spans="2:26" hidden="1" outlineLevel="1" x14ac:dyDescent="0.4">
      <c r="B1973" s="7" t="s">
        <v>522</v>
      </c>
      <c r="C1973" s="8"/>
      <c r="D1973" s="31"/>
      <c r="E1973" s="2" t="s">
        <v>523</v>
      </c>
      <c r="F1973" s="2" t="s">
        <v>485</v>
      </c>
      <c r="G1973" s="2" t="s">
        <v>369</v>
      </c>
      <c r="H1973" s="2">
        <v>225</v>
      </c>
      <c r="I1973" s="2">
        <v>207</v>
      </c>
      <c r="K1973" s="2">
        <v>240</v>
      </c>
      <c r="L1973" s="2" t="s">
        <v>30</v>
      </c>
      <c r="M1973" s="2" t="s">
        <v>476</v>
      </c>
      <c r="N1973" s="2" t="s">
        <v>479</v>
      </c>
      <c r="O1973" s="2" t="s">
        <v>520</v>
      </c>
      <c r="Q1973" s="1"/>
      <c r="S1973" s="9"/>
      <c r="T1973" s="10"/>
      <c r="U1973" s="8"/>
      <c r="W1973" s="2" t="s">
        <v>465</v>
      </c>
      <c r="X1973" s="45" t="str" cm="1">
        <f t="array" ref="X1973">IF(X1834="TRUE",IF(AND(C1972&lt;&gt;1,C1973:C1978="",S1972:U1978=""), "FALSE","TRUE"),"FALSE")</f>
        <v>FALSE</v>
      </c>
      <c r="Z1973" s="1"/>
    </row>
    <row r="1974" spans="2:26" hidden="1" outlineLevel="1" x14ac:dyDescent="0.4">
      <c r="B1974" s="7" t="s">
        <v>524</v>
      </c>
      <c r="C1974" s="8"/>
      <c r="D1974" s="31"/>
      <c r="E1974" s="2" t="s">
        <v>525</v>
      </c>
      <c r="F1974" s="2" t="s">
        <v>114</v>
      </c>
      <c r="G1974" s="2" t="s">
        <v>115</v>
      </c>
      <c r="H1974" s="2">
        <v>225</v>
      </c>
      <c r="I1974" s="2">
        <v>207</v>
      </c>
      <c r="K1974" s="2">
        <v>120</v>
      </c>
      <c r="L1974" s="2" t="s">
        <v>30</v>
      </c>
      <c r="M1974" s="2" t="s">
        <v>476</v>
      </c>
      <c r="N1974" s="2" t="s">
        <v>479</v>
      </c>
      <c r="O1974" s="2" t="s">
        <v>520</v>
      </c>
      <c r="Q1974" s="1"/>
      <c r="S1974" s="9"/>
      <c r="T1974" s="10"/>
      <c r="U1974" s="8"/>
      <c r="W1974" s="2" t="s">
        <v>468</v>
      </c>
      <c r="X1974" s="45" t="str" cm="1">
        <f t="array" ref="X1974">IF(X1834="TRUE",IF(AND(C1972&lt;&gt;1,C1973:C1978="",S1972:U1978=""), "FALSE","TRUE"),"FALSE")</f>
        <v>FALSE</v>
      </c>
      <c r="Z1974" s="1"/>
    </row>
    <row r="1975" spans="2:26" hidden="1" outlineLevel="1" x14ac:dyDescent="0.4">
      <c r="B1975" s="7" t="s">
        <v>526</v>
      </c>
      <c r="C1975" s="8"/>
      <c r="D1975" s="31"/>
      <c r="E1975" s="2" t="s">
        <v>527</v>
      </c>
      <c r="F1975" s="2" t="str">
        <f>IF(OR($C$87="治験計画届", $C$87="治験計画変更届"), "^$","^.{1,120}$|^$")</f>
        <v>^.{1,120}$|^$</v>
      </c>
      <c r="G1975" s="2" t="str">
        <f>IF(F1975="^$", "入力しないでください","入力してください(120文字以内)")</f>
        <v>入力してください(120文字以内)</v>
      </c>
      <c r="H1975" s="2">
        <v>225</v>
      </c>
      <c r="I1975" s="2">
        <v>207</v>
      </c>
      <c r="K1975" s="2">
        <v>120</v>
      </c>
      <c r="L1975" s="2" t="s">
        <v>30</v>
      </c>
      <c r="M1975" s="2" t="s">
        <v>476</v>
      </c>
      <c r="N1975" s="2" t="s">
        <v>479</v>
      </c>
      <c r="O1975" s="2" t="s">
        <v>520</v>
      </c>
      <c r="Q1975" s="1"/>
      <c r="S1975" s="9"/>
      <c r="T1975" s="10"/>
      <c r="U1975" s="8"/>
      <c r="W1975" s="2" t="s">
        <v>468</v>
      </c>
      <c r="X1975" s="45" t="str" cm="1">
        <f t="array" ref="X1975">IF(X1834="TRUE",IF(AND(C1972&lt;&gt;1,C1973:C1978="",S1972:U1978=""), "FALSE","TRUE"),"FALSE")</f>
        <v>FALSE</v>
      </c>
      <c r="Z1975" s="1"/>
    </row>
    <row r="1976" spans="2:26" hidden="1" outlineLevel="1" x14ac:dyDescent="0.4">
      <c r="B1976" s="7" t="s">
        <v>528</v>
      </c>
      <c r="C1976" s="8"/>
      <c r="D1976" s="31"/>
      <c r="E1976" s="2" t="s">
        <v>529</v>
      </c>
      <c r="F1976" s="2" t="str">
        <f>IF(OR($C$87="治験計画届", $C$87="治験計画変更届"), "^$","^.{1,120}$|^$")</f>
        <v>^.{1,120}$|^$</v>
      </c>
      <c r="G1976" s="2" t="str">
        <f t="shared" ref="G1976:G1978" si="99">IF(F1976="^$", "入力しないでください","入力してください(120文字以内)")</f>
        <v>入力してください(120文字以内)</v>
      </c>
      <c r="H1976" s="2">
        <v>225</v>
      </c>
      <c r="I1976" s="2">
        <v>207</v>
      </c>
      <c r="K1976" s="2">
        <v>120</v>
      </c>
      <c r="L1976" s="2" t="s">
        <v>30</v>
      </c>
      <c r="M1976" s="2" t="s">
        <v>476</v>
      </c>
      <c r="N1976" s="2" t="s">
        <v>479</v>
      </c>
      <c r="O1976" s="2" t="s">
        <v>520</v>
      </c>
      <c r="Q1976" s="1"/>
      <c r="S1976" s="9"/>
      <c r="T1976" s="10"/>
      <c r="U1976" s="8"/>
      <c r="W1976" s="2" t="s">
        <v>468</v>
      </c>
      <c r="X1976" s="45" t="str" cm="1">
        <f t="array" ref="X1976">IF(X1834="TRUE",IF(AND(C1972&lt;&gt;1,C1973:C1978="",S1972:U1978=""), "FALSE","TRUE"),"FALSE")</f>
        <v>FALSE</v>
      </c>
      <c r="Z1976" s="1"/>
    </row>
    <row r="1977" spans="2:26" hidden="1" outlineLevel="1" x14ac:dyDescent="0.4">
      <c r="B1977" s="7" t="s">
        <v>530</v>
      </c>
      <c r="C1977" s="8"/>
      <c r="D1977" s="31"/>
      <c r="E1977" s="2" t="s">
        <v>566</v>
      </c>
      <c r="F1977" s="2" t="str">
        <f>IF(OR($C$87="治験計画届", $C$87="治験計画変更届"), "^$","^.{1,120}$|^$")</f>
        <v>^.{1,120}$|^$</v>
      </c>
      <c r="G1977" s="2" t="str">
        <f t="shared" si="99"/>
        <v>入力してください(120文字以内)</v>
      </c>
      <c r="H1977" s="2">
        <v>225</v>
      </c>
      <c r="I1977" s="2">
        <v>207</v>
      </c>
      <c r="K1977" s="2">
        <v>120</v>
      </c>
      <c r="L1977" s="2" t="s">
        <v>30</v>
      </c>
      <c r="M1977" s="2" t="s">
        <v>476</v>
      </c>
      <c r="N1977" s="2" t="s">
        <v>479</v>
      </c>
      <c r="O1977" s="2" t="s">
        <v>520</v>
      </c>
      <c r="Q1977" s="1"/>
      <c r="S1977" s="9"/>
      <c r="T1977" s="10"/>
      <c r="U1977" s="8"/>
      <c r="W1977" s="2" t="s">
        <v>468</v>
      </c>
      <c r="X1977" s="45" t="str" cm="1">
        <f t="array" ref="X1977">IF(X1834="TRUE",IF(AND(C1972&lt;&gt;1,C1973:C1978="",S1972:U1978=""), "FALSE","TRUE"),"FALSE")</f>
        <v>FALSE</v>
      </c>
      <c r="Z1977" s="1"/>
    </row>
    <row r="1978" spans="2:26" hidden="1" outlineLevel="1" x14ac:dyDescent="0.4">
      <c r="B1978" s="7" t="s">
        <v>532</v>
      </c>
      <c r="C1978" s="8"/>
      <c r="D1978" s="31"/>
      <c r="E1978" s="2" t="s">
        <v>533</v>
      </c>
      <c r="F1978" s="2" t="str">
        <f>IF(OR($C$87="治験計画届", $C$87="治験計画変更届"), "^$","^.{1,120}$|^$")</f>
        <v>^.{1,120}$|^$</v>
      </c>
      <c r="G1978" s="2" t="str">
        <f t="shared" si="99"/>
        <v>入力してください(120文字以内)</v>
      </c>
      <c r="H1978" s="2">
        <v>225</v>
      </c>
      <c r="I1978" s="2">
        <v>207</v>
      </c>
      <c r="K1978" s="2">
        <v>120</v>
      </c>
      <c r="L1978" s="2" t="s">
        <v>30</v>
      </c>
      <c r="M1978" s="2" t="s">
        <v>476</v>
      </c>
      <c r="N1978" s="2" t="s">
        <v>479</v>
      </c>
      <c r="O1978" s="2" t="s">
        <v>520</v>
      </c>
      <c r="Q1978" s="1"/>
      <c r="S1978" s="9"/>
      <c r="T1978" s="10"/>
      <c r="U1978" s="8"/>
      <c r="W1978" s="2" t="s">
        <v>468</v>
      </c>
      <c r="X1978" s="45" t="str" cm="1">
        <f t="array" ref="X1978">IF(X1834="TRUE",IF(AND(C1972&lt;&gt;1,C1973:C1978="",S1972:U1978=""), "FALSE","TRUE"),"FALSE")</f>
        <v>FALSE</v>
      </c>
      <c r="Z1978" s="1"/>
    </row>
    <row r="1979" spans="2:26" hidden="1" outlineLevel="1" x14ac:dyDescent="0.4">
      <c r="B1979" s="7" t="s">
        <v>134</v>
      </c>
      <c r="C1979" s="5">
        <v>10</v>
      </c>
      <c r="D1979" s="30"/>
      <c r="E1979" s="2" t="s">
        <v>392</v>
      </c>
      <c r="F1979" s="2" t="s">
        <v>102</v>
      </c>
      <c r="G1979" s="2" t="s">
        <v>103</v>
      </c>
      <c r="H1979" s="2">
        <v>225</v>
      </c>
      <c r="I1979" s="2">
        <v>207</v>
      </c>
      <c r="K1979" s="2">
        <v>3</v>
      </c>
      <c r="L1979" s="2" t="s">
        <v>136</v>
      </c>
      <c r="M1979" s="2" t="s">
        <v>476</v>
      </c>
      <c r="N1979" s="2" t="s">
        <v>479</v>
      </c>
      <c r="O1979" s="2" t="s">
        <v>520</v>
      </c>
      <c r="Q1979" s="1"/>
      <c r="S1979" s="9"/>
      <c r="T1979" s="10"/>
      <c r="U1979" s="8"/>
      <c r="V1979" s="2" t="s">
        <v>105</v>
      </c>
      <c r="W1979" s="2" t="s">
        <v>561</v>
      </c>
      <c r="X1979" s="45" t="str" cm="1">
        <f t="array" ref="X1979">IF(X1834="TRUE",IF(AND(C1979&lt;&gt;1,C1980:C1985="",S1979:U1985=""), "FALSE","TRUE"),"FALSE")</f>
        <v>FALSE</v>
      </c>
      <c r="Z1979" s="1"/>
    </row>
    <row r="1980" spans="2:26" hidden="1" outlineLevel="1" x14ac:dyDescent="0.4">
      <c r="B1980" s="7" t="s">
        <v>522</v>
      </c>
      <c r="C1980" s="8"/>
      <c r="D1980" s="31"/>
      <c r="E1980" s="2" t="s">
        <v>523</v>
      </c>
      <c r="F1980" s="2" t="s">
        <v>485</v>
      </c>
      <c r="G1980" s="2" t="s">
        <v>369</v>
      </c>
      <c r="H1980" s="2">
        <v>225</v>
      </c>
      <c r="I1980" s="2">
        <v>207</v>
      </c>
      <c r="K1980" s="2">
        <v>240</v>
      </c>
      <c r="L1980" s="2" t="s">
        <v>30</v>
      </c>
      <c r="M1980" s="2" t="s">
        <v>476</v>
      </c>
      <c r="N1980" s="2" t="s">
        <v>479</v>
      </c>
      <c r="O1980" s="2" t="s">
        <v>520</v>
      </c>
      <c r="Q1980" s="1"/>
      <c r="S1980" s="9"/>
      <c r="T1980" s="10"/>
      <c r="U1980" s="8"/>
      <c r="W1980" s="2" t="s">
        <v>465</v>
      </c>
      <c r="X1980" s="45" t="str" cm="1">
        <f t="array" ref="X1980">IF(X1834="TRUE",IF(AND(C1979&lt;&gt;1,C1980:C1985="",S1979:U1985=""), "FALSE","TRUE"),"FALSE")</f>
        <v>FALSE</v>
      </c>
      <c r="Z1980" s="1"/>
    </row>
    <row r="1981" spans="2:26" hidden="1" outlineLevel="1" x14ac:dyDescent="0.4">
      <c r="B1981" s="7" t="s">
        <v>524</v>
      </c>
      <c r="C1981" s="8"/>
      <c r="D1981" s="31"/>
      <c r="E1981" s="2" t="s">
        <v>525</v>
      </c>
      <c r="F1981" s="2" t="s">
        <v>114</v>
      </c>
      <c r="G1981" s="2" t="s">
        <v>115</v>
      </c>
      <c r="H1981" s="2">
        <v>225</v>
      </c>
      <c r="I1981" s="2">
        <v>207</v>
      </c>
      <c r="K1981" s="2">
        <v>120</v>
      </c>
      <c r="L1981" s="2" t="s">
        <v>30</v>
      </c>
      <c r="M1981" s="2" t="s">
        <v>476</v>
      </c>
      <c r="N1981" s="2" t="s">
        <v>479</v>
      </c>
      <c r="O1981" s="2" t="s">
        <v>520</v>
      </c>
      <c r="Q1981" s="1"/>
      <c r="S1981" s="9"/>
      <c r="T1981" s="10"/>
      <c r="U1981" s="8"/>
      <c r="W1981" s="2" t="s">
        <v>468</v>
      </c>
      <c r="X1981" s="45" t="str" cm="1">
        <f t="array" ref="X1981">IF(X1834="TRUE",IF(AND(C1979&lt;&gt;1,C1980:C1985="",S1979:U1985=""), "FALSE","TRUE"),"FALSE")</f>
        <v>FALSE</v>
      </c>
      <c r="Z1981" s="1"/>
    </row>
    <row r="1982" spans="2:26" hidden="1" outlineLevel="1" x14ac:dyDescent="0.4">
      <c r="B1982" s="7" t="s">
        <v>526</v>
      </c>
      <c r="C1982" s="8"/>
      <c r="D1982" s="31"/>
      <c r="E1982" s="2" t="s">
        <v>527</v>
      </c>
      <c r="F1982" s="2" t="str">
        <f>IF(OR($C$87="治験計画届", $C$87="治験計画変更届"), "^$","^.{1,120}$|^$")</f>
        <v>^.{1,120}$|^$</v>
      </c>
      <c r="G1982" s="2" t="str">
        <f>IF(F1982="^$", "入力しないでください","入力してください(120文字以内)")</f>
        <v>入力してください(120文字以内)</v>
      </c>
      <c r="H1982" s="2">
        <v>225</v>
      </c>
      <c r="I1982" s="2">
        <v>207</v>
      </c>
      <c r="K1982" s="2">
        <v>120</v>
      </c>
      <c r="L1982" s="2" t="s">
        <v>30</v>
      </c>
      <c r="M1982" s="2" t="s">
        <v>476</v>
      </c>
      <c r="N1982" s="2" t="s">
        <v>479</v>
      </c>
      <c r="O1982" s="2" t="s">
        <v>520</v>
      </c>
      <c r="Q1982" s="1"/>
      <c r="S1982" s="9"/>
      <c r="T1982" s="10"/>
      <c r="U1982" s="8"/>
      <c r="W1982" s="2" t="s">
        <v>468</v>
      </c>
      <c r="X1982" s="45" t="str" cm="1">
        <f t="array" ref="X1982">IF(X1834="TRUE",IF(AND(C1979&lt;&gt;1,C1980:C1985="",S1979:U1985=""), "FALSE","TRUE"),"FALSE")</f>
        <v>FALSE</v>
      </c>
      <c r="Z1982" s="1"/>
    </row>
    <row r="1983" spans="2:26" hidden="1" outlineLevel="1" x14ac:dyDescent="0.4">
      <c r="B1983" s="7" t="s">
        <v>528</v>
      </c>
      <c r="C1983" s="8"/>
      <c r="D1983" s="31"/>
      <c r="E1983" s="2" t="s">
        <v>529</v>
      </c>
      <c r="F1983" s="2" t="str">
        <f>IF(OR($C$87="治験計画届", $C$87="治験計画変更届"), "^$","^.{1,120}$|^$")</f>
        <v>^.{1,120}$|^$</v>
      </c>
      <c r="G1983" s="2" t="str">
        <f t="shared" ref="G1983:G1985" si="100">IF(F1983="^$", "入力しないでください","入力してください(120文字以内)")</f>
        <v>入力してください(120文字以内)</v>
      </c>
      <c r="H1983" s="2">
        <v>225</v>
      </c>
      <c r="I1983" s="2">
        <v>207</v>
      </c>
      <c r="K1983" s="2">
        <v>120</v>
      </c>
      <c r="L1983" s="2" t="s">
        <v>30</v>
      </c>
      <c r="M1983" s="2" t="s">
        <v>476</v>
      </c>
      <c r="N1983" s="2" t="s">
        <v>479</v>
      </c>
      <c r="O1983" s="2" t="s">
        <v>520</v>
      </c>
      <c r="Q1983" s="1"/>
      <c r="S1983" s="9"/>
      <c r="T1983" s="10"/>
      <c r="U1983" s="8"/>
      <c r="W1983" s="2" t="s">
        <v>468</v>
      </c>
      <c r="X1983" s="45" t="str" cm="1">
        <f t="array" ref="X1983">IF(X1834="TRUE",IF(AND(C1979&lt;&gt;1,C1980:C1985="",S1979:U1985=""), "FALSE","TRUE"),"FALSE")</f>
        <v>FALSE</v>
      </c>
      <c r="Z1983" s="1"/>
    </row>
    <row r="1984" spans="2:26" hidden="1" outlineLevel="1" x14ac:dyDescent="0.4">
      <c r="B1984" s="7" t="s">
        <v>530</v>
      </c>
      <c r="C1984" s="8"/>
      <c r="D1984" s="31"/>
      <c r="E1984" s="2" t="s">
        <v>566</v>
      </c>
      <c r="F1984" s="2" t="str">
        <f>IF(OR($C$87="治験計画届", $C$87="治験計画変更届"), "^$","^.{1,120}$|^$")</f>
        <v>^.{1,120}$|^$</v>
      </c>
      <c r="G1984" s="2" t="str">
        <f t="shared" si="100"/>
        <v>入力してください(120文字以内)</v>
      </c>
      <c r="H1984" s="2">
        <v>225</v>
      </c>
      <c r="I1984" s="2">
        <v>207</v>
      </c>
      <c r="K1984" s="2">
        <v>120</v>
      </c>
      <c r="L1984" s="2" t="s">
        <v>30</v>
      </c>
      <c r="M1984" s="2" t="s">
        <v>476</v>
      </c>
      <c r="N1984" s="2" t="s">
        <v>479</v>
      </c>
      <c r="O1984" s="2" t="s">
        <v>520</v>
      </c>
      <c r="Q1984" s="1"/>
      <c r="S1984" s="9"/>
      <c r="T1984" s="10"/>
      <c r="U1984" s="8"/>
      <c r="W1984" s="2" t="s">
        <v>468</v>
      </c>
      <c r="X1984" s="45" t="str" cm="1">
        <f t="array" ref="X1984">IF(X1834="TRUE",IF(AND(C1979&lt;&gt;1,C1980:C1985="",S1979:U1985=""), "FALSE","TRUE"),"FALSE")</f>
        <v>FALSE</v>
      </c>
      <c r="Z1984" s="1"/>
    </row>
    <row r="1985" spans="2:26" hidden="1" outlineLevel="1" x14ac:dyDescent="0.4">
      <c r="B1985" s="7" t="s">
        <v>532</v>
      </c>
      <c r="C1985" s="8"/>
      <c r="D1985" s="31"/>
      <c r="E1985" s="2" t="s">
        <v>533</v>
      </c>
      <c r="F1985" s="2" t="str">
        <f>IF(OR($C$87="治験計画届", $C$87="治験計画変更届"), "^$","^.{1,120}$|^$")</f>
        <v>^.{1,120}$|^$</v>
      </c>
      <c r="G1985" s="2" t="str">
        <f t="shared" si="100"/>
        <v>入力してください(120文字以内)</v>
      </c>
      <c r="H1985" s="2">
        <v>225</v>
      </c>
      <c r="I1985" s="2">
        <v>207</v>
      </c>
      <c r="K1985" s="2">
        <v>120</v>
      </c>
      <c r="L1985" s="2" t="s">
        <v>30</v>
      </c>
      <c r="M1985" s="2" t="s">
        <v>476</v>
      </c>
      <c r="N1985" s="2" t="s">
        <v>479</v>
      </c>
      <c r="O1985" s="2" t="s">
        <v>520</v>
      </c>
      <c r="Q1985" s="1"/>
      <c r="S1985" s="9"/>
      <c r="T1985" s="10"/>
      <c r="U1985" s="8"/>
      <c r="W1985" s="2" t="s">
        <v>468</v>
      </c>
      <c r="X1985" s="45" t="str" cm="1">
        <f t="array" ref="X1985">IF(X1834="TRUE",IF(AND(C1979&lt;&gt;1,C1980:C1985="",S1979:U1985=""), "FALSE","TRUE"),"FALSE")</f>
        <v>FALSE</v>
      </c>
      <c r="Z1985" s="1"/>
    </row>
    <row r="1986" spans="2:26" hidden="1" outlineLevel="1" x14ac:dyDescent="0.4">
      <c r="B1986" s="7" t="s">
        <v>134</v>
      </c>
      <c r="C1986" s="5">
        <v>11</v>
      </c>
      <c r="D1986" s="30"/>
      <c r="E1986" s="2" t="s">
        <v>392</v>
      </c>
      <c r="F1986" s="2" t="s">
        <v>102</v>
      </c>
      <c r="G1986" s="2" t="s">
        <v>103</v>
      </c>
      <c r="H1986" s="2">
        <v>225</v>
      </c>
      <c r="I1986" s="2">
        <v>207</v>
      </c>
      <c r="K1986" s="2">
        <v>3</v>
      </c>
      <c r="L1986" s="2" t="s">
        <v>136</v>
      </c>
      <c r="M1986" s="2" t="s">
        <v>476</v>
      </c>
      <c r="N1986" s="2" t="s">
        <v>479</v>
      </c>
      <c r="O1986" s="2" t="s">
        <v>520</v>
      </c>
      <c r="Q1986" s="1"/>
      <c r="S1986" s="9"/>
      <c r="T1986" s="10"/>
      <c r="U1986" s="8"/>
      <c r="V1986" s="2" t="s">
        <v>105</v>
      </c>
      <c r="W1986" s="2" t="s">
        <v>561</v>
      </c>
      <c r="X1986" s="45" t="str" cm="1">
        <f t="array" ref="X1986">IF(X1834="TRUE",IF(AND(C1986&lt;&gt;1,C1987:C1992="",S1986:U1992=""), "FALSE","TRUE"),"FALSE")</f>
        <v>FALSE</v>
      </c>
      <c r="Z1986" s="1"/>
    </row>
    <row r="1987" spans="2:26" hidden="1" outlineLevel="1" x14ac:dyDescent="0.4">
      <c r="B1987" s="7" t="s">
        <v>522</v>
      </c>
      <c r="C1987" s="8"/>
      <c r="D1987" s="31"/>
      <c r="E1987" s="2" t="s">
        <v>523</v>
      </c>
      <c r="F1987" s="2" t="s">
        <v>485</v>
      </c>
      <c r="G1987" s="2" t="s">
        <v>369</v>
      </c>
      <c r="H1987" s="2">
        <v>225</v>
      </c>
      <c r="I1987" s="2">
        <v>207</v>
      </c>
      <c r="K1987" s="2">
        <v>240</v>
      </c>
      <c r="L1987" s="2" t="s">
        <v>30</v>
      </c>
      <c r="M1987" s="2" t="s">
        <v>476</v>
      </c>
      <c r="N1987" s="2" t="s">
        <v>479</v>
      </c>
      <c r="O1987" s="2" t="s">
        <v>520</v>
      </c>
      <c r="Q1987" s="1"/>
      <c r="S1987" s="9"/>
      <c r="T1987" s="10"/>
      <c r="U1987" s="8"/>
      <c r="W1987" s="2" t="s">
        <v>465</v>
      </c>
      <c r="X1987" s="45" t="str" cm="1">
        <f t="array" ref="X1987">IF(X1834="TRUE",IF(AND(C1986&lt;&gt;1,C1987:C1992="",S1986:U1992=""), "FALSE","TRUE"),"FALSE")</f>
        <v>FALSE</v>
      </c>
      <c r="Z1987" s="1"/>
    </row>
    <row r="1988" spans="2:26" hidden="1" outlineLevel="1" x14ac:dyDescent="0.4">
      <c r="B1988" s="7" t="s">
        <v>524</v>
      </c>
      <c r="C1988" s="8"/>
      <c r="D1988" s="31"/>
      <c r="E1988" s="2" t="s">
        <v>525</v>
      </c>
      <c r="F1988" s="2" t="s">
        <v>114</v>
      </c>
      <c r="G1988" s="2" t="s">
        <v>115</v>
      </c>
      <c r="H1988" s="2">
        <v>225</v>
      </c>
      <c r="I1988" s="2">
        <v>207</v>
      </c>
      <c r="K1988" s="2">
        <v>120</v>
      </c>
      <c r="L1988" s="2" t="s">
        <v>30</v>
      </c>
      <c r="M1988" s="2" t="s">
        <v>476</v>
      </c>
      <c r="N1988" s="2" t="s">
        <v>479</v>
      </c>
      <c r="O1988" s="2" t="s">
        <v>520</v>
      </c>
      <c r="Q1988" s="1"/>
      <c r="S1988" s="9"/>
      <c r="T1988" s="10"/>
      <c r="U1988" s="8"/>
      <c r="W1988" s="2" t="s">
        <v>468</v>
      </c>
      <c r="X1988" s="45" t="str" cm="1">
        <f t="array" ref="X1988">IF(X1834="TRUE",IF(AND(C1986&lt;&gt;1,C1987:C1992="",S1986:U1992=""), "FALSE","TRUE"),"FALSE")</f>
        <v>FALSE</v>
      </c>
      <c r="Z1988" s="1"/>
    </row>
    <row r="1989" spans="2:26" hidden="1" outlineLevel="1" x14ac:dyDescent="0.4">
      <c r="B1989" s="7" t="s">
        <v>526</v>
      </c>
      <c r="C1989" s="8"/>
      <c r="D1989" s="31"/>
      <c r="E1989" s="2" t="s">
        <v>527</v>
      </c>
      <c r="F1989" s="2" t="str">
        <f>IF(OR($C$87="治験計画届", $C$87="治験計画変更届"), "^$","^.{1,120}$|^$")</f>
        <v>^.{1,120}$|^$</v>
      </c>
      <c r="G1989" s="2" t="str">
        <f>IF(F1989="^$", "入力しないでください","入力してください(120文字以内)")</f>
        <v>入力してください(120文字以内)</v>
      </c>
      <c r="H1989" s="2">
        <v>225</v>
      </c>
      <c r="I1989" s="2">
        <v>207</v>
      </c>
      <c r="K1989" s="2">
        <v>120</v>
      </c>
      <c r="L1989" s="2" t="s">
        <v>30</v>
      </c>
      <c r="M1989" s="2" t="s">
        <v>476</v>
      </c>
      <c r="N1989" s="2" t="s">
        <v>479</v>
      </c>
      <c r="O1989" s="2" t="s">
        <v>520</v>
      </c>
      <c r="Q1989" s="1"/>
      <c r="S1989" s="9"/>
      <c r="T1989" s="10"/>
      <c r="U1989" s="8"/>
      <c r="W1989" s="2" t="s">
        <v>468</v>
      </c>
      <c r="X1989" s="45" t="str" cm="1">
        <f t="array" ref="X1989">IF(X1834="TRUE",IF(AND(C1986&lt;&gt;1,C1987:C1992="",S1986:U1992=""), "FALSE","TRUE"),"FALSE")</f>
        <v>FALSE</v>
      </c>
      <c r="Z1989" s="1"/>
    </row>
    <row r="1990" spans="2:26" hidden="1" outlineLevel="1" x14ac:dyDescent="0.4">
      <c r="B1990" s="7" t="s">
        <v>528</v>
      </c>
      <c r="C1990" s="8"/>
      <c r="D1990" s="31"/>
      <c r="E1990" s="2" t="s">
        <v>529</v>
      </c>
      <c r="F1990" s="2" t="str">
        <f>IF(OR($C$87="治験計画届", $C$87="治験計画変更届"), "^$","^.{1,120}$|^$")</f>
        <v>^.{1,120}$|^$</v>
      </c>
      <c r="G1990" s="2" t="str">
        <f t="shared" ref="G1990:G1992" si="101">IF(F1990="^$", "入力しないでください","入力してください(120文字以内)")</f>
        <v>入力してください(120文字以内)</v>
      </c>
      <c r="H1990" s="2">
        <v>225</v>
      </c>
      <c r="I1990" s="2">
        <v>207</v>
      </c>
      <c r="K1990" s="2">
        <v>120</v>
      </c>
      <c r="L1990" s="2" t="s">
        <v>30</v>
      </c>
      <c r="M1990" s="2" t="s">
        <v>476</v>
      </c>
      <c r="N1990" s="2" t="s">
        <v>479</v>
      </c>
      <c r="O1990" s="2" t="s">
        <v>520</v>
      </c>
      <c r="Q1990" s="1"/>
      <c r="S1990" s="9"/>
      <c r="T1990" s="10"/>
      <c r="U1990" s="8"/>
      <c r="W1990" s="2" t="s">
        <v>468</v>
      </c>
      <c r="X1990" s="45" t="str" cm="1">
        <f t="array" ref="X1990">IF(X1834="TRUE",IF(AND(C1986&lt;&gt;1,C1987:C1992="",S1986:U1992=""), "FALSE","TRUE"),"FALSE")</f>
        <v>FALSE</v>
      </c>
      <c r="Z1990" s="1"/>
    </row>
    <row r="1991" spans="2:26" hidden="1" outlineLevel="1" x14ac:dyDescent="0.4">
      <c r="B1991" s="7" t="s">
        <v>530</v>
      </c>
      <c r="C1991" s="8"/>
      <c r="D1991" s="31"/>
      <c r="E1991" s="2" t="s">
        <v>566</v>
      </c>
      <c r="F1991" s="2" t="str">
        <f>IF(OR($C$87="治験計画届", $C$87="治験計画変更届"), "^$","^.{1,120}$|^$")</f>
        <v>^.{1,120}$|^$</v>
      </c>
      <c r="G1991" s="2" t="str">
        <f t="shared" si="101"/>
        <v>入力してください(120文字以内)</v>
      </c>
      <c r="H1991" s="2">
        <v>225</v>
      </c>
      <c r="I1991" s="2">
        <v>207</v>
      </c>
      <c r="K1991" s="2">
        <v>120</v>
      </c>
      <c r="L1991" s="2" t="s">
        <v>30</v>
      </c>
      <c r="M1991" s="2" t="s">
        <v>476</v>
      </c>
      <c r="N1991" s="2" t="s">
        <v>479</v>
      </c>
      <c r="O1991" s="2" t="s">
        <v>520</v>
      </c>
      <c r="Q1991" s="1"/>
      <c r="S1991" s="9"/>
      <c r="T1991" s="10"/>
      <c r="U1991" s="8"/>
      <c r="W1991" s="2" t="s">
        <v>468</v>
      </c>
      <c r="X1991" s="45" t="str" cm="1">
        <f t="array" ref="X1991">IF(X1834="TRUE",IF(AND(C1986&lt;&gt;1,C1987:C1992="",S1986:U1992=""), "FALSE","TRUE"),"FALSE")</f>
        <v>FALSE</v>
      </c>
      <c r="Z1991" s="1"/>
    </row>
    <row r="1992" spans="2:26" hidden="1" outlineLevel="1" x14ac:dyDescent="0.4">
      <c r="B1992" s="7" t="s">
        <v>532</v>
      </c>
      <c r="C1992" s="8"/>
      <c r="D1992" s="31"/>
      <c r="E1992" s="2" t="s">
        <v>533</v>
      </c>
      <c r="F1992" s="2" t="str">
        <f>IF(OR($C$87="治験計画届", $C$87="治験計画変更届"), "^$","^.{1,120}$|^$")</f>
        <v>^.{1,120}$|^$</v>
      </c>
      <c r="G1992" s="2" t="str">
        <f t="shared" si="101"/>
        <v>入力してください(120文字以内)</v>
      </c>
      <c r="H1992" s="2">
        <v>225</v>
      </c>
      <c r="I1992" s="2">
        <v>207</v>
      </c>
      <c r="K1992" s="2">
        <v>120</v>
      </c>
      <c r="L1992" s="2" t="s">
        <v>30</v>
      </c>
      <c r="M1992" s="2" t="s">
        <v>476</v>
      </c>
      <c r="N1992" s="2" t="s">
        <v>479</v>
      </c>
      <c r="O1992" s="2" t="s">
        <v>520</v>
      </c>
      <c r="Q1992" s="1"/>
      <c r="S1992" s="9"/>
      <c r="T1992" s="10"/>
      <c r="U1992" s="8"/>
      <c r="W1992" s="2" t="s">
        <v>468</v>
      </c>
      <c r="X1992" s="45" t="str" cm="1">
        <f t="array" ref="X1992">IF(X1834="TRUE",IF(AND(C1986&lt;&gt;1,C1987:C1992="",S1986:U1992=""), "FALSE","TRUE"),"FALSE")</f>
        <v>FALSE</v>
      </c>
      <c r="Z1992" s="1"/>
    </row>
    <row r="1993" spans="2:26" hidden="1" outlineLevel="1" x14ac:dyDescent="0.4">
      <c r="B1993" s="7" t="s">
        <v>134</v>
      </c>
      <c r="C1993" s="5">
        <v>12</v>
      </c>
      <c r="D1993" s="30"/>
      <c r="E1993" s="2" t="s">
        <v>392</v>
      </c>
      <c r="F1993" s="2" t="s">
        <v>102</v>
      </c>
      <c r="G1993" s="2" t="s">
        <v>103</v>
      </c>
      <c r="H1993" s="2">
        <v>225</v>
      </c>
      <c r="I1993" s="2">
        <v>207</v>
      </c>
      <c r="K1993" s="2">
        <v>3</v>
      </c>
      <c r="L1993" s="2" t="s">
        <v>136</v>
      </c>
      <c r="M1993" s="2" t="s">
        <v>476</v>
      </c>
      <c r="N1993" s="2" t="s">
        <v>479</v>
      </c>
      <c r="O1993" s="2" t="s">
        <v>520</v>
      </c>
      <c r="Q1993" s="1"/>
      <c r="S1993" s="9"/>
      <c r="T1993" s="10"/>
      <c r="U1993" s="8"/>
      <c r="V1993" s="2" t="s">
        <v>105</v>
      </c>
      <c r="W1993" s="2" t="s">
        <v>561</v>
      </c>
      <c r="X1993" s="45" t="str" cm="1">
        <f t="array" ref="X1993">IF(X1834="TRUE",IF(AND(C1993&lt;&gt;1,C1994:C1999="",S1993:U1999=""), "FALSE","TRUE"),"FALSE")</f>
        <v>FALSE</v>
      </c>
      <c r="Z1993" s="1"/>
    </row>
    <row r="1994" spans="2:26" hidden="1" outlineLevel="1" x14ac:dyDescent="0.4">
      <c r="B1994" s="7" t="s">
        <v>522</v>
      </c>
      <c r="C1994" s="8"/>
      <c r="D1994" s="31"/>
      <c r="E1994" s="2" t="s">
        <v>523</v>
      </c>
      <c r="F1994" s="2" t="s">
        <v>485</v>
      </c>
      <c r="G1994" s="2" t="s">
        <v>369</v>
      </c>
      <c r="H1994" s="2">
        <v>225</v>
      </c>
      <c r="I1994" s="2">
        <v>207</v>
      </c>
      <c r="K1994" s="2">
        <v>240</v>
      </c>
      <c r="L1994" s="2" t="s">
        <v>30</v>
      </c>
      <c r="M1994" s="2" t="s">
        <v>476</v>
      </c>
      <c r="N1994" s="2" t="s">
        <v>479</v>
      </c>
      <c r="O1994" s="2" t="s">
        <v>520</v>
      </c>
      <c r="Q1994" s="1"/>
      <c r="S1994" s="9"/>
      <c r="T1994" s="10"/>
      <c r="U1994" s="8"/>
      <c r="W1994" s="2" t="s">
        <v>465</v>
      </c>
      <c r="X1994" s="45" t="str" cm="1">
        <f t="array" ref="X1994">IF(X1834="TRUE",IF(AND(C1993&lt;&gt;1,C1994:C1999="",S1993:U1999=""), "FALSE","TRUE"),"FALSE")</f>
        <v>FALSE</v>
      </c>
      <c r="Z1994" s="1"/>
    </row>
    <row r="1995" spans="2:26" hidden="1" outlineLevel="1" x14ac:dyDescent="0.4">
      <c r="B1995" s="7" t="s">
        <v>524</v>
      </c>
      <c r="C1995" s="8"/>
      <c r="D1995" s="31"/>
      <c r="E1995" s="2" t="s">
        <v>525</v>
      </c>
      <c r="F1995" s="2" t="s">
        <v>114</v>
      </c>
      <c r="G1995" s="2" t="s">
        <v>115</v>
      </c>
      <c r="H1995" s="2">
        <v>225</v>
      </c>
      <c r="I1995" s="2">
        <v>207</v>
      </c>
      <c r="K1995" s="2">
        <v>120</v>
      </c>
      <c r="L1995" s="2" t="s">
        <v>30</v>
      </c>
      <c r="M1995" s="2" t="s">
        <v>476</v>
      </c>
      <c r="N1995" s="2" t="s">
        <v>479</v>
      </c>
      <c r="O1995" s="2" t="s">
        <v>520</v>
      </c>
      <c r="Q1995" s="1"/>
      <c r="S1995" s="9"/>
      <c r="T1995" s="10"/>
      <c r="U1995" s="8"/>
      <c r="W1995" s="2" t="s">
        <v>468</v>
      </c>
      <c r="X1995" s="45" t="str" cm="1">
        <f t="array" ref="X1995">IF(X1834="TRUE",IF(AND(C1993&lt;&gt;1,C1994:C1999="",S1993:U1999=""), "FALSE","TRUE"),"FALSE")</f>
        <v>FALSE</v>
      </c>
      <c r="Z1995" s="1"/>
    </row>
    <row r="1996" spans="2:26" hidden="1" outlineLevel="1" x14ac:dyDescent="0.4">
      <c r="B1996" s="7" t="s">
        <v>526</v>
      </c>
      <c r="C1996" s="8"/>
      <c r="D1996" s="31"/>
      <c r="E1996" s="2" t="s">
        <v>527</v>
      </c>
      <c r="F1996" s="2" t="str">
        <f>IF(OR($C$87="治験計画届", $C$87="治験計画変更届"), "^$","^.{1,120}$|^$")</f>
        <v>^.{1,120}$|^$</v>
      </c>
      <c r="G1996" s="2" t="str">
        <f>IF(F1996="^$", "入力しないでください","入力してください(120文字以内)")</f>
        <v>入力してください(120文字以内)</v>
      </c>
      <c r="H1996" s="2">
        <v>225</v>
      </c>
      <c r="I1996" s="2">
        <v>207</v>
      </c>
      <c r="K1996" s="2">
        <v>120</v>
      </c>
      <c r="L1996" s="2" t="s">
        <v>30</v>
      </c>
      <c r="M1996" s="2" t="s">
        <v>476</v>
      </c>
      <c r="N1996" s="2" t="s">
        <v>479</v>
      </c>
      <c r="O1996" s="2" t="s">
        <v>520</v>
      </c>
      <c r="Q1996" s="1"/>
      <c r="S1996" s="9"/>
      <c r="T1996" s="10"/>
      <c r="U1996" s="8"/>
      <c r="W1996" s="2" t="s">
        <v>468</v>
      </c>
      <c r="X1996" s="45" t="str" cm="1">
        <f t="array" ref="X1996">IF(X1834="TRUE",IF(AND(C1993&lt;&gt;1,C1994:C1999="",S1993:U1999=""), "FALSE","TRUE"),"FALSE")</f>
        <v>FALSE</v>
      </c>
      <c r="Z1996" s="1"/>
    </row>
    <row r="1997" spans="2:26" hidden="1" outlineLevel="1" x14ac:dyDescent="0.4">
      <c r="B1997" s="7" t="s">
        <v>528</v>
      </c>
      <c r="C1997" s="8"/>
      <c r="D1997" s="31"/>
      <c r="E1997" s="2" t="s">
        <v>529</v>
      </c>
      <c r="F1997" s="2" t="str">
        <f>IF(OR($C$87="治験計画届", $C$87="治験計画変更届"), "^$","^.{1,120}$|^$")</f>
        <v>^.{1,120}$|^$</v>
      </c>
      <c r="G1997" s="2" t="str">
        <f t="shared" ref="G1997:G1999" si="102">IF(F1997="^$", "入力しないでください","入力してください(120文字以内)")</f>
        <v>入力してください(120文字以内)</v>
      </c>
      <c r="H1997" s="2">
        <v>225</v>
      </c>
      <c r="I1997" s="2">
        <v>207</v>
      </c>
      <c r="K1997" s="2">
        <v>120</v>
      </c>
      <c r="L1997" s="2" t="s">
        <v>30</v>
      </c>
      <c r="M1997" s="2" t="s">
        <v>476</v>
      </c>
      <c r="N1997" s="2" t="s">
        <v>479</v>
      </c>
      <c r="O1997" s="2" t="s">
        <v>520</v>
      </c>
      <c r="Q1997" s="1"/>
      <c r="S1997" s="9"/>
      <c r="T1997" s="10"/>
      <c r="U1997" s="8"/>
      <c r="W1997" s="2" t="s">
        <v>468</v>
      </c>
      <c r="X1997" s="45" t="str" cm="1">
        <f t="array" ref="X1997">IF(X1834="TRUE",IF(AND(C1993&lt;&gt;1,C1994:C1999="",S1993:U1999=""), "FALSE","TRUE"),"FALSE")</f>
        <v>FALSE</v>
      </c>
      <c r="Z1997" s="1"/>
    </row>
    <row r="1998" spans="2:26" hidden="1" outlineLevel="1" x14ac:dyDescent="0.4">
      <c r="B1998" s="7" t="s">
        <v>530</v>
      </c>
      <c r="C1998" s="8"/>
      <c r="D1998" s="31"/>
      <c r="E1998" s="2" t="s">
        <v>566</v>
      </c>
      <c r="F1998" s="2" t="str">
        <f>IF(OR($C$87="治験計画届", $C$87="治験計画変更届"), "^$","^.{1,120}$|^$")</f>
        <v>^.{1,120}$|^$</v>
      </c>
      <c r="G1998" s="2" t="str">
        <f t="shared" si="102"/>
        <v>入力してください(120文字以内)</v>
      </c>
      <c r="H1998" s="2">
        <v>225</v>
      </c>
      <c r="I1998" s="2">
        <v>207</v>
      </c>
      <c r="K1998" s="2">
        <v>120</v>
      </c>
      <c r="L1998" s="2" t="s">
        <v>30</v>
      </c>
      <c r="M1998" s="2" t="s">
        <v>476</v>
      </c>
      <c r="N1998" s="2" t="s">
        <v>479</v>
      </c>
      <c r="O1998" s="2" t="s">
        <v>520</v>
      </c>
      <c r="Q1998" s="1"/>
      <c r="S1998" s="9"/>
      <c r="T1998" s="10"/>
      <c r="U1998" s="8"/>
      <c r="W1998" s="2" t="s">
        <v>468</v>
      </c>
      <c r="X1998" s="45" t="str" cm="1">
        <f t="array" ref="X1998">IF(X1834="TRUE",IF(AND(C1993&lt;&gt;1,C1994:C1999="",S1993:U1999=""), "FALSE","TRUE"),"FALSE")</f>
        <v>FALSE</v>
      </c>
      <c r="Z1998" s="1"/>
    </row>
    <row r="1999" spans="2:26" hidden="1" outlineLevel="1" x14ac:dyDescent="0.4">
      <c r="B1999" s="7" t="s">
        <v>532</v>
      </c>
      <c r="C1999" s="8"/>
      <c r="D1999" s="31"/>
      <c r="E1999" s="2" t="s">
        <v>533</v>
      </c>
      <c r="F1999" s="2" t="str">
        <f>IF(OR($C$87="治験計画届", $C$87="治験計画変更届"), "^$","^.{1,120}$|^$")</f>
        <v>^.{1,120}$|^$</v>
      </c>
      <c r="G1999" s="2" t="str">
        <f t="shared" si="102"/>
        <v>入力してください(120文字以内)</v>
      </c>
      <c r="H1999" s="2">
        <v>225</v>
      </c>
      <c r="I1999" s="2">
        <v>207</v>
      </c>
      <c r="K1999" s="2">
        <v>120</v>
      </c>
      <c r="L1999" s="2" t="s">
        <v>30</v>
      </c>
      <c r="M1999" s="2" t="s">
        <v>476</v>
      </c>
      <c r="N1999" s="2" t="s">
        <v>479</v>
      </c>
      <c r="O1999" s="2" t="s">
        <v>520</v>
      </c>
      <c r="Q1999" s="1"/>
      <c r="S1999" s="9"/>
      <c r="T1999" s="10"/>
      <c r="U1999" s="8"/>
      <c r="W1999" s="2" t="s">
        <v>468</v>
      </c>
      <c r="X1999" s="45" t="str" cm="1">
        <f t="array" ref="X1999">IF(X1834="TRUE",IF(AND(C1993&lt;&gt;1,C1994:C1999="",S1993:U1999=""), "FALSE","TRUE"),"FALSE")</f>
        <v>FALSE</v>
      </c>
      <c r="Z1999" s="1"/>
    </row>
    <row r="2000" spans="2:26" hidden="1" outlineLevel="1" x14ac:dyDescent="0.4">
      <c r="B2000" s="7" t="s">
        <v>134</v>
      </c>
      <c r="C2000" s="5">
        <v>13</v>
      </c>
      <c r="D2000" s="30"/>
      <c r="E2000" s="2" t="s">
        <v>392</v>
      </c>
      <c r="F2000" s="2" t="s">
        <v>102</v>
      </c>
      <c r="G2000" s="2" t="s">
        <v>103</v>
      </c>
      <c r="H2000" s="2">
        <v>225</v>
      </c>
      <c r="I2000" s="2">
        <v>207</v>
      </c>
      <c r="K2000" s="2">
        <v>3</v>
      </c>
      <c r="L2000" s="2" t="s">
        <v>136</v>
      </c>
      <c r="M2000" s="2" t="s">
        <v>476</v>
      </c>
      <c r="N2000" s="2" t="s">
        <v>479</v>
      </c>
      <c r="O2000" s="2" t="s">
        <v>520</v>
      </c>
      <c r="Q2000" s="1"/>
      <c r="S2000" s="9"/>
      <c r="T2000" s="10"/>
      <c r="U2000" s="8"/>
      <c r="V2000" s="2" t="s">
        <v>105</v>
      </c>
      <c r="W2000" s="2" t="s">
        <v>561</v>
      </c>
      <c r="X2000" s="45" t="str" cm="1">
        <f t="array" ref="X2000">IF(X1834="TRUE",IF(AND(C2000&lt;&gt;1,C2001:C2006="",S2000:U2006=""), "FALSE","TRUE"),"FALSE")</f>
        <v>FALSE</v>
      </c>
      <c r="Z2000" s="1"/>
    </row>
    <row r="2001" spans="2:26" hidden="1" outlineLevel="1" x14ac:dyDescent="0.4">
      <c r="B2001" s="7" t="s">
        <v>522</v>
      </c>
      <c r="C2001" s="8"/>
      <c r="D2001" s="31"/>
      <c r="E2001" s="2" t="s">
        <v>523</v>
      </c>
      <c r="F2001" s="2" t="s">
        <v>485</v>
      </c>
      <c r="G2001" s="2" t="s">
        <v>369</v>
      </c>
      <c r="H2001" s="2">
        <v>225</v>
      </c>
      <c r="I2001" s="2">
        <v>207</v>
      </c>
      <c r="K2001" s="2">
        <v>240</v>
      </c>
      <c r="L2001" s="2" t="s">
        <v>30</v>
      </c>
      <c r="M2001" s="2" t="s">
        <v>476</v>
      </c>
      <c r="N2001" s="2" t="s">
        <v>479</v>
      </c>
      <c r="O2001" s="2" t="s">
        <v>520</v>
      </c>
      <c r="Q2001" s="1"/>
      <c r="S2001" s="9"/>
      <c r="T2001" s="10"/>
      <c r="U2001" s="8"/>
      <c r="W2001" s="2" t="s">
        <v>465</v>
      </c>
      <c r="X2001" s="45" t="str" cm="1">
        <f t="array" ref="X2001">IF(X1834="TRUE",IF(AND(C2000&lt;&gt;1,C2001:C2006="",S2000:U2006=""), "FALSE","TRUE"),"FALSE")</f>
        <v>FALSE</v>
      </c>
      <c r="Z2001" s="1"/>
    </row>
    <row r="2002" spans="2:26" hidden="1" outlineLevel="1" x14ac:dyDescent="0.4">
      <c r="B2002" s="7" t="s">
        <v>524</v>
      </c>
      <c r="C2002" s="8"/>
      <c r="D2002" s="31"/>
      <c r="E2002" s="2" t="s">
        <v>525</v>
      </c>
      <c r="F2002" s="2" t="s">
        <v>114</v>
      </c>
      <c r="G2002" s="2" t="s">
        <v>115</v>
      </c>
      <c r="H2002" s="2">
        <v>225</v>
      </c>
      <c r="I2002" s="2">
        <v>207</v>
      </c>
      <c r="K2002" s="2">
        <v>120</v>
      </c>
      <c r="L2002" s="2" t="s">
        <v>30</v>
      </c>
      <c r="M2002" s="2" t="s">
        <v>476</v>
      </c>
      <c r="N2002" s="2" t="s">
        <v>479</v>
      </c>
      <c r="O2002" s="2" t="s">
        <v>520</v>
      </c>
      <c r="Q2002" s="1"/>
      <c r="S2002" s="9"/>
      <c r="T2002" s="10"/>
      <c r="U2002" s="8"/>
      <c r="W2002" s="2" t="s">
        <v>468</v>
      </c>
      <c r="X2002" s="45" t="str" cm="1">
        <f t="array" ref="X2002">IF(X1834="TRUE",IF(AND(C2000&lt;&gt;1,C2001:C2006="",S2000:U2006=""), "FALSE","TRUE"),"FALSE")</f>
        <v>FALSE</v>
      </c>
      <c r="Z2002" s="1"/>
    </row>
    <row r="2003" spans="2:26" hidden="1" outlineLevel="1" x14ac:dyDescent="0.4">
      <c r="B2003" s="7" t="s">
        <v>526</v>
      </c>
      <c r="C2003" s="8"/>
      <c r="D2003" s="31"/>
      <c r="E2003" s="2" t="s">
        <v>527</v>
      </c>
      <c r="F2003" s="2" t="str">
        <f>IF(OR($C$87="治験計画届", $C$87="治験計画変更届"), "^$","^.{1,120}$|^$")</f>
        <v>^.{1,120}$|^$</v>
      </c>
      <c r="G2003" s="2" t="str">
        <f>IF(F2003="^$", "入力しないでください","入力してください(120文字以内)")</f>
        <v>入力してください(120文字以内)</v>
      </c>
      <c r="H2003" s="2">
        <v>225</v>
      </c>
      <c r="I2003" s="2">
        <v>207</v>
      </c>
      <c r="K2003" s="2">
        <v>120</v>
      </c>
      <c r="L2003" s="2" t="s">
        <v>30</v>
      </c>
      <c r="M2003" s="2" t="s">
        <v>476</v>
      </c>
      <c r="N2003" s="2" t="s">
        <v>479</v>
      </c>
      <c r="O2003" s="2" t="s">
        <v>520</v>
      </c>
      <c r="Q2003" s="1"/>
      <c r="S2003" s="9"/>
      <c r="T2003" s="10"/>
      <c r="U2003" s="8"/>
      <c r="W2003" s="2" t="s">
        <v>468</v>
      </c>
      <c r="X2003" s="45" t="str" cm="1">
        <f t="array" ref="X2003">IF(X1834="TRUE",IF(AND(C2000&lt;&gt;1,C2001:C2006="",S2000:U2006=""), "FALSE","TRUE"),"FALSE")</f>
        <v>FALSE</v>
      </c>
      <c r="Z2003" s="1"/>
    </row>
    <row r="2004" spans="2:26" hidden="1" outlineLevel="1" x14ac:dyDescent="0.4">
      <c r="B2004" s="7" t="s">
        <v>528</v>
      </c>
      <c r="C2004" s="8"/>
      <c r="D2004" s="31"/>
      <c r="E2004" s="2" t="s">
        <v>529</v>
      </c>
      <c r="F2004" s="2" t="str">
        <f>IF(OR($C$87="治験計画届", $C$87="治験計画変更届"), "^$","^.{1,120}$|^$")</f>
        <v>^.{1,120}$|^$</v>
      </c>
      <c r="G2004" s="2" t="str">
        <f t="shared" ref="G2004:G2006" si="103">IF(F2004="^$", "入力しないでください","入力してください(120文字以内)")</f>
        <v>入力してください(120文字以内)</v>
      </c>
      <c r="H2004" s="2">
        <v>225</v>
      </c>
      <c r="I2004" s="2">
        <v>207</v>
      </c>
      <c r="K2004" s="2">
        <v>120</v>
      </c>
      <c r="L2004" s="2" t="s">
        <v>30</v>
      </c>
      <c r="M2004" s="2" t="s">
        <v>476</v>
      </c>
      <c r="N2004" s="2" t="s">
        <v>479</v>
      </c>
      <c r="O2004" s="2" t="s">
        <v>520</v>
      </c>
      <c r="Q2004" s="1"/>
      <c r="S2004" s="9"/>
      <c r="T2004" s="10"/>
      <c r="U2004" s="8"/>
      <c r="W2004" s="2" t="s">
        <v>468</v>
      </c>
      <c r="X2004" s="45" t="str" cm="1">
        <f t="array" ref="X2004">IF(X1834="TRUE",IF(AND(C2000&lt;&gt;1,C2001:C2006="",S2000:U2006=""), "FALSE","TRUE"),"FALSE")</f>
        <v>FALSE</v>
      </c>
      <c r="Z2004" s="1"/>
    </row>
    <row r="2005" spans="2:26" hidden="1" outlineLevel="1" x14ac:dyDescent="0.4">
      <c r="B2005" s="7" t="s">
        <v>530</v>
      </c>
      <c r="C2005" s="8"/>
      <c r="D2005" s="31"/>
      <c r="E2005" s="2" t="s">
        <v>566</v>
      </c>
      <c r="F2005" s="2" t="str">
        <f>IF(OR($C$87="治験計画届", $C$87="治験計画変更届"), "^$","^.{1,120}$|^$")</f>
        <v>^.{1,120}$|^$</v>
      </c>
      <c r="G2005" s="2" t="str">
        <f t="shared" si="103"/>
        <v>入力してください(120文字以内)</v>
      </c>
      <c r="H2005" s="2">
        <v>225</v>
      </c>
      <c r="I2005" s="2">
        <v>207</v>
      </c>
      <c r="K2005" s="2">
        <v>120</v>
      </c>
      <c r="L2005" s="2" t="s">
        <v>30</v>
      </c>
      <c r="M2005" s="2" t="s">
        <v>476</v>
      </c>
      <c r="N2005" s="2" t="s">
        <v>479</v>
      </c>
      <c r="O2005" s="2" t="s">
        <v>520</v>
      </c>
      <c r="Q2005" s="1"/>
      <c r="S2005" s="9"/>
      <c r="T2005" s="10"/>
      <c r="U2005" s="8"/>
      <c r="W2005" s="2" t="s">
        <v>468</v>
      </c>
      <c r="X2005" s="45" t="str" cm="1">
        <f t="array" ref="X2005">IF(X1834="TRUE",IF(AND(C2000&lt;&gt;1,C2001:C2006="",S2000:U2006=""), "FALSE","TRUE"),"FALSE")</f>
        <v>FALSE</v>
      </c>
      <c r="Z2005" s="1"/>
    </row>
    <row r="2006" spans="2:26" hidden="1" outlineLevel="1" x14ac:dyDescent="0.4">
      <c r="B2006" s="7" t="s">
        <v>532</v>
      </c>
      <c r="C2006" s="8"/>
      <c r="D2006" s="31"/>
      <c r="E2006" s="2" t="s">
        <v>533</v>
      </c>
      <c r="F2006" s="2" t="str">
        <f>IF(OR($C$87="治験計画届", $C$87="治験計画変更届"), "^$","^.{1,120}$|^$")</f>
        <v>^.{1,120}$|^$</v>
      </c>
      <c r="G2006" s="2" t="str">
        <f t="shared" si="103"/>
        <v>入力してください(120文字以内)</v>
      </c>
      <c r="H2006" s="2">
        <v>225</v>
      </c>
      <c r="I2006" s="2">
        <v>207</v>
      </c>
      <c r="K2006" s="2">
        <v>120</v>
      </c>
      <c r="L2006" s="2" t="s">
        <v>30</v>
      </c>
      <c r="M2006" s="2" t="s">
        <v>476</v>
      </c>
      <c r="N2006" s="2" t="s">
        <v>479</v>
      </c>
      <c r="O2006" s="2" t="s">
        <v>520</v>
      </c>
      <c r="Q2006" s="1"/>
      <c r="S2006" s="9"/>
      <c r="T2006" s="10"/>
      <c r="U2006" s="8"/>
      <c r="W2006" s="2" t="s">
        <v>468</v>
      </c>
      <c r="X2006" s="45" t="str" cm="1">
        <f t="array" ref="X2006">IF(X1834="TRUE",IF(AND(C2000&lt;&gt;1,C2001:C2006="",S2000:U2006=""), "FALSE","TRUE"),"FALSE")</f>
        <v>FALSE</v>
      </c>
      <c r="Z2006" s="1"/>
    </row>
    <row r="2007" spans="2:26" hidden="1" outlineLevel="1" x14ac:dyDescent="0.4">
      <c r="B2007" s="7" t="s">
        <v>134</v>
      </c>
      <c r="C2007" s="5">
        <v>14</v>
      </c>
      <c r="D2007" s="30"/>
      <c r="E2007" s="2" t="s">
        <v>392</v>
      </c>
      <c r="F2007" s="2" t="s">
        <v>102</v>
      </c>
      <c r="G2007" s="2" t="s">
        <v>103</v>
      </c>
      <c r="H2007" s="2">
        <v>225</v>
      </c>
      <c r="I2007" s="2">
        <v>207</v>
      </c>
      <c r="K2007" s="2">
        <v>3</v>
      </c>
      <c r="L2007" s="2" t="s">
        <v>136</v>
      </c>
      <c r="M2007" s="2" t="s">
        <v>476</v>
      </c>
      <c r="N2007" s="2" t="s">
        <v>479</v>
      </c>
      <c r="O2007" s="2" t="s">
        <v>520</v>
      </c>
      <c r="Q2007" s="1"/>
      <c r="S2007" s="9"/>
      <c r="T2007" s="10"/>
      <c r="U2007" s="8"/>
      <c r="V2007" s="2" t="s">
        <v>105</v>
      </c>
      <c r="W2007" s="2" t="s">
        <v>561</v>
      </c>
      <c r="X2007" s="45" t="str" cm="1">
        <f t="array" ref="X2007">IF(X1834="TRUE",IF(AND(C2007&lt;&gt;1,C2008:C2013="",S2007:U2013=""), "FALSE","TRUE"),"FALSE")</f>
        <v>FALSE</v>
      </c>
      <c r="Z2007" s="1"/>
    </row>
    <row r="2008" spans="2:26" hidden="1" outlineLevel="1" x14ac:dyDescent="0.4">
      <c r="B2008" s="7" t="s">
        <v>522</v>
      </c>
      <c r="C2008" s="8"/>
      <c r="D2008" s="31"/>
      <c r="E2008" s="2" t="s">
        <v>523</v>
      </c>
      <c r="F2008" s="2" t="s">
        <v>485</v>
      </c>
      <c r="G2008" s="2" t="s">
        <v>369</v>
      </c>
      <c r="H2008" s="2">
        <v>225</v>
      </c>
      <c r="I2008" s="2">
        <v>207</v>
      </c>
      <c r="K2008" s="2">
        <v>240</v>
      </c>
      <c r="L2008" s="2" t="s">
        <v>30</v>
      </c>
      <c r="M2008" s="2" t="s">
        <v>476</v>
      </c>
      <c r="N2008" s="2" t="s">
        <v>479</v>
      </c>
      <c r="O2008" s="2" t="s">
        <v>520</v>
      </c>
      <c r="Q2008" s="1"/>
      <c r="S2008" s="9"/>
      <c r="T2008" s="10"/>
      <c r="U2008" s="8"/>
      <c r="W2008" s="2" t="s">
        <v>465</v>
      </c>
      <c r="X2008" s="45" t="str" cm="1">
        <f t="array" ref="X2008">IF(X1834="TRUE",IF(AND(C2007&lt;&gt;1,C2008:C2013="",S2007:U2013=""), "FALSE","TRUE"),"FALSE")</f>
        <v>FALSE</v>
      </c>
      <c r="Z2008" s="1"/>
    </row>
    <row r="2009" spans="2:26" hidden="1" outlineLevel="1" x14ac:dyDescent="0.4">
      <c r="B2009" s="7" t="s">
        <v>524</v>
      </c>
      <c r="C2009" s="8"/>
      <c r="D2009" s="31"/>
      <c r="E2009" s="2" t="s">
        <v>525</v>
      </c>
      <c r="F2009" s="2" t="s">
        <v>114</v>
      </c>
      <c r="G2009" s="2" t="s">
        <v>115</v>
      </c>
      <c r="H2009" s="2">
        <v>225</v>
      </c>
      <c r="I2009" s="2">
        <v>207</v>
      </c>
      <c r="K2009" s="2">
        <v>120</v>
      </c>
      <c r="L2009" s="2" t="s">
        <v>30</v>
      </c>
      <c r="M2009" s="2" t="s">
        <v>476</v>
      </c>
      <c r="N2009" s="2" t="s">
        <v>479</v>
      </c>
      <c r="O2009" s="2" t="s">
        <v>520</v>
      </c>
      <c r="Q2009" s="1"/>
      <c r="S2009" s="9"/>
      <c r="T2009" s="10"/>
      <c r="U2009" s="8"/>
      <c r="W2009" s="2" t="s">
        <v>468</v>
      </c>
      <c r="X2009" s="45" t="str" cm="1">
        <f t="array" ref="X2009">IF(X1834="TRUE",IF(AND(C2007&lt;&gt;1,C2008:C2013="",S2007:U2013=""), "FALSE","TRUE"),"FALSE")</f>
        <v>FALSE</v>
      </c>
      <c r="Z2009" s="1"/>
    </row>
    <row r="2010" spans="2:26" hidden="1" outlineLevel="1" x14ac:dyDescent="0.4">
      <c r="B2010" s="7" t="s">
        <v>526</v>
      </c>
      <c r="C2010" s="8"/>
      <c r="D2010" s="31"/>
      <c r="E2010" s="2" t="s">
        <v>527</v>
      </c>
      <c r="F2010" s="2" t="str">
        <f>IF(OR($C$87="治験計画届", $C$87="治験計画変更届"), "^$","^.{1,120}$|^$")</f>
        <v>^.{1,120}$|^$</v>
      </c>
      <c r="G2010" s="2" t="str">
        <f>IF(F2010="^$", "入力しないでください","入力してください(120文字以内)")</f>
        <v>入力してください(120文字以内)</v>
      </c>
      <c r="H2010" s="2">
        <v>225</v>
      </c>
      <c r="I2010" s="2">
        <v>207</v>
      </c>
      <c r="K2010" s="2">
        <v>120</v>
      </c>
      <c r="L2010" s="2" t="s">
        <v>30</v>
      </c>
      <c r="M2010" s="2" t="s">
        <v>476</v>
      </c>
      <c r="N2010" s="2" t="s">
        <v>479</v>
      </c>
      <c r="O2010" s="2" t="s">
        <v>520</v>
      </c>
      <c r="Q2010" s="1"/>
      <c r="S2010" s="9"/>
      <c r="T2010" s="10"/>
      <c r="U2010" s="8"/>
      <c r="W2010" s="2" t="s">
        <v>468</v>
      </c>
      <c r="X2010" s="45" t="str" cm="1">
        <f t="array" ref="X2010">IF(X1834="TRUE",IF(AND(C2007&lt;&gt;1,C2008:C2013="",S2007:U2013=""), "FALSE","TRUE"),"FALSE")</f>
        <v>FALSE</v>
      </c>
      <c r="Z2010" s="1"/>
    </row>
    <row r="2011" spans="2:26" hidden="1" outlineLevel="1" x14ac:dyDescent="0.4">
      <c r="B2011" s="7" t="s">
        <v>528</v>
      </c>
      <c r="C2011" s="8"/>
      <c r="D2011" s="31"/>
      <c r="E2011" s="2" t="s">
        <v>529</v>
      </c>
      <c r="F2011" s="2" t="str">
        <f>IF(OR($C$87="治験計画届", $C$87="治験計画変更届"), "^$","^.{1,120}$|^$")</f>
        <v>^.{1,120}$|^$</v>
      </c>
      <c r="G2011" s="2" t="str">
        <f t="shared" ref="G2011:G2013" si="104">IF(F2011="^$", "入力しないでください","入力してください(120文字以内)")</f>
        <v>入力してください(120文字以内)</v>
      </c>
      <c r="H2011" s="2">
        <v>225</v>
      </c>
      <c r="I2011" s="2">
        <v>207</v>
      </c>
      <c r="K2011" s="2">
        <v>120</v>
      </c>
      <c r="L2011" s="2" t="s">
        <v>30</v>
      </c>
      <c r="M2011" s="2" t="s">
        <v>476</v>
      </c>
      <c r="N2011" s="2" t="s">
        <v>479</v>
      </c>
      <c r="O2011" s="2" t="s">
        <v>520</v>
      </c>
      <c r="Q2011" s="1"/>
      <c r="S2011" s="9"/>
      <c r="T2011" s="10"/>
      <c r="U2011" s="8"/>
      <c r="W2011" s="2" t="s">
        <v>468</v>
      </c>
      <c r="X2011" s="45" t="str" cm="1">
        <f t="array" ref="X2011">IF(X1834="TRUE",IF(AND(C2007&lt;&gt;1,C2008:C2013="",S2007:U2013=""), "FALSE","TRUE"),"FALSE")</f>
        <v>FALSE</v>
      </c>
      <c r="Z2011" s="1"/>
    </row>
    <row r="2012" spans="2:26" hidden="1" outlineLevel="1" x14ac:dyDescent="0.4">
      <c r="B2012" s="7" t="s">
        <v>530</v>
      </c>
      <c r="C2012" s="8"/>
      <c r="D2012" s="31"/>
      <c r="E2012" s="2" t="s">
        <v>566</v>
      </c>
      <c r="F2012" s="2" t="str">
        <f>IF(OR($C$87="治験計画届", $C$87="治験計画変更届"), "^$","^.{1,120}$|^$")</f>
        <v>^.{1,120}$|^$</v>
      </c>
      <c r="G2012" s="2" t="str">
        <f t="shared" si="104"/>
        <v>入力してください(120文字以内)</v>
      </c>
      <c r="H2012" s="2">
        <v>225</v>
      </c>
      <c r="I2012" s="2">
        <v>207</v>
      </c>
      <c r="K2012" s="2">
        <v>120</v>
      </c>
      <c r="L2012" s="2" t="s">
        <v>30</v>
      </c>
      <c r="M2012" s="2" t="s">
        <v>476</v>
      </c>
      <c r="N2012" s="2" t="s">
        <v>479</v>
      </c>
      <c r="O2012" s="2" t="s">
        <v>520</v>
      </c>
      <c r="Q2012" s="1"/>
      <c r="S2012" s="9"/>
      <c r="T2012" s="10"/>
      <c r="U2012" s="8"/>
      <c r="W2012" s="2" t="s">
        <v>468</v>
      </c>
      <c r="X2012" s="45" t="str" cm="1">
        <f t="array" ref="X2012">IF(X1834="TRUE",IF(AND(C2007&lt;&gt;1,C2008:C2013="",S2007:U2013=""), "FALSE","TRUE"),"FALSE")</f>
        <v>FALSE</v>
      </c>
      <c r="Z2012" s="1"/>
    </row>
    <row r="2013" spans="2:26" hidden="1" outlineLevel="1" x14ac:dyDescent="0.4">
      <c r="B2013" s="7" t="s">
        <v>532</v>
      </c>
      <c r="C2013" s="8"/>
      <c r="D2013" s="31"/>
      <c r="E2013" s="2" t="s">
        <v>533</v>
      </c>
      <c r="F2013" s="2" t="str">
        <f>IF(OR($C$87="治験計画届", $C$87="治験計画変更届"), "^$","^.{1,120}$|^$")</f>
        <v>^.{1,120}$|^$</v>
      </c>
      <c r="G2013" s="2" t="str">
        <f t="shared" si="104"/>
        <v>入力してください(120文字以内)</v>
      </c>
      <c r="H2013" s="2">
        <v>225</v>
      </c>
      <c r="I2013" s="2">
        <v>207</v>
      </c>
      <c r="K2013" s="2">
        <v>120</v>
      </c>
      <c r="L2013" s="2" t="s">
        <v>30</v>
      </c>
      <c r="M2013" s="2" t="s">
        <v>476</v>
      </c>
      <c r="N2013" s="2" t="s">
        <v>479</v>
      </c>
      <c r="O2013" s="2" t="s">
        <v>520</v>
      </c>
      <c r="Q2013" s="1"/>
      <c r="S2013" s="9"/>
      <c r="T2013" s="10"/>
      <c r="U2013" s="8"/>
      <c r="W2013" s="2" t="s">
        <v>468</v>
      </c>
      <c r="X2013" s="45" t="str" cm="1">
        <f t="array" ref="X2013">IF(X1834="TRUE",IF(AND(C2007&lt;&gt;1,C2008:C2013="",S2007:U2013=""), "FALSE","TRUE"),"FALSE")</f>
        <v>FALSE</v>
      </c>
      <c r="Z2013" s="1"/>
    </row>
    <row r="2014" spans="2:26" hidden="1" outlineLevel="1" x14ac:dyDescent="0.4">
      <c r="B2014" s="7" t="s">
        <v>134</v>
      </c>
      <c r="C2014" s="5">
        <v>15</v>
      </c>
      <c r="D2014" s="30"/>
      <c r="E2014" s="2" t="s">
        <v>392</v>
      </c>
      <c r="F2014" s="2" t="s">
        <v>102</v>
      </c>
      <c r="G2014" s="2" t="s">
        <v>103</v>
      </c>
      <c r="H2014" s="2">
        <v>225</v>
      </c>
      <c r="I2014" s="2">
        <v>207</v>
      </c>
      <c r="K2014" s="2">
        <v>3</v>
      </c>
      <c r="L2014" s="2" t="s">
        <v>136</v>
      </c>
      <c r="M2014" s="2" t="s">
        <v>476</v>
      </c>
      <c r="N2014" s="2" t="s">
        <v>479</v>
      </c>
      <c r="O2014" s="2" t="s">
        <v>520</v>
      </c>
      <c r="Q2014" s="1"/>
      <c r="S2014" s="9"/>
      <c r="T2014" s="10"/>
      <c r="U2014" s="8"/>
      <c r="V2014" s="2" t="s">
        <v>105</v>
      </c>
      <c r="W2014" s="2" t="s">
        <v>561</v>
      </c>
      <c r="X2014" s="45" t="str" cm="1">
        <f t="array" ref="X2014">IF(X1834="TRUE",IF(AND(C2014&lt;&gt;1,C2015:C2020="",S2014:U2020=""), "FALSE","TRUE"),"FALSE")</f>
        <v>FALSE</v>
      </c>
      <c r="Z2014" s="1"/>
    </row>
    <row r="2015" spans="2:26" hidden="1" outlineLevel="1" x14ac:dyDescent="0.4">
      <c r="B2015" s="7" t="s">
        <v>522</v>
      </c>
      <c r="C2015" s="8"/>
      <c r="D2015" s="31"/>
      <c r="E2015" s="2" t="s">
        <v>523</v>
      </c>
      <c r="F2015" s="2" t="s">
        <v>485</v>
      </c>
      <c r="G2015" s="2" t="s">
        <v>369</v>
      </c>
      <c r="H2015" s="2">
        <v>225</v>
      </c>
      <c r="I2015" s="2">
        <v>207</v>
      </c>
      <c r="K2015" s="2">
        <v>240</v>
      </c>
      <c r="L2015" s="2" t="s">
        <v>30</v>
      </c>
      <c r="M2015" s="2" t="s">
        <v>476</v>
      </c>
      <c r="N2015" s="2" t="s">
        <v>479</v>
      </c>
      <c r="O2015" s="2" t="s">
        <v>520</v>
      </c>
      <c r="Q2015" s="1"/>
      <c r="S2015" s="9"/>
      <c r="T2015" s="10"/>
      <c r="U2015" s="8"/>
      <c r="W2015" s="2" t="s">
        <v>465</v>
      </c>
      <c r="X2015" s="45" t="str" cm="1">
        <f t="array" ref="X2015">IF(X1834="TRUE",IF(AND(C2014&lt;&gt;1,C2015:C2020="",S2014:U2020=""), "FALSE","TRUE"),"FALSE")</f>
        <v>FALSE</v>
      </c>
      <c r="Z2015" s="1"/>
    </row>
    <row r="2016" spans="2:26" hidden="1" outlineLevel="1" x14ac:dyDescent="0.4">
      <c r="B2016" s="7" t="s">
        <v>524</v>
      </c>
      <c r="C2016" s="8"/>
      <c r="D2016" s="31"/>
      <c r="E2016" s="2" t="s">
        <v>525</v>
      </c>
      <c r="F2016" s="2" t="s">
        <v>114</v>
      </c>
      <c r="G2016" s="2" t="s">
        <v>115</v>
      </c>
      <c r="H2016" s="2">
        <v>225</v>
      </c>
      <c r="I2016" s="2">
        <v>207</v>
      </c>
      <c r="K2016" s="2">
        <v>120</v>
      </c>
      <c r="L2016" s="2" t="s">
        <v>30</v>
      </c>
      <c r="M2016" s="2" t="s">
        <v>476</v>
      </c>
      <c r="N2016" s="2" t="s">
        <v>479</v>
      </c>
      <c r="O2016" s="2" t="s">
        <v>520</v>
      </c>
      <c r="Q2016" s="1"/>
      <c r="S2016" s="9"/>
      <c r="T2016" s="10"/>
      <c r="U2016" s="8"/>
      <c r="W2016" s="2" t="s">
        <v>468</v>
      </c>
      <c r="X2016" s="45" t="str" cm="1">
        <f t="array" ref="X2016">IF(X1834="TRUE",IF(AND(C2014&lt;&gt;1,C2015:C2020="",S2014:U2020=""), "FALSE","TRUE"),"FALSE")</f>
        <v>FALSE</v>
      </c>
      <c r="Z2016" s="1"/>
    </row>
    <row r="2017" spans="2:26" hidden="1" outlineLevel="1" x14ac:dyDescent="0.4">
      <c r="B2017" s="7" t="s">
        <v>526</v>
      </c>
      <c r="C2017" s="8"/>
      <c r="D2017" s="31"/>
      <c r="E2017" s="2" t="s">
        <v>527</v>
      </c>
      <c r="F2017" s="2" t="str">
        <f>IF(OR($C$87="治験計画届", $C$87="治験計画変更届"), "^$","^.{1,120}$|^$")</f>
        <v>^.{1,120}$|^$</v>
      </c>
      <c r="G2017" s="2" t="str">
        <f>IF(F2017="^$", "入力しないでください","入力してください(120文字以内)")</f>
        <v>入力してください(120文字以内)</v>
      </c>
      <c r="H2017" s="2">
        <v>225</v>
      </c>
      <c r="I2017" s="2">
        <v>207</v>
      </c>
      <c r="K2017" s="2">
        <v>120</v>
      </c>
      <c r="L2017" s="2" t="s">
        <v>30</v>
      </c>
      <c r="M2017" s="2" t="s">
        <v>476</v>
      </c>
      <c r="N2017" s="2" t="s">
        <v>479</v>
      </c>
      <c r="O2017" s="2" t="s">
        <v>520</v>
      </c>
      <c r="Q2017" s="1"/>
      <c r="S2017" s="9"/>
      <c r="T2017" s="10"/>
      <c r="U2017" s="8"/>
      <c r="W2017" s="2" t="s">
        <v>468</v>
      </c>
      <c r="X2017" s="45" t="str" cm="1">
        <f t="array" ref="X2017">IF(X1834="TRUE",IF(AND(C2014&lt;&gt;1,C2015:C2020="",S2014:U2020=""), "FALSE","TRUE"),"FALSE")</f>
        <v>FALSE</v>
      </c>
      <c r="Z2017" s="1"/>
    </row>
    <row r="2018" spans="2:26" hidden="1" outlineLevel="1" x14ac:dyDescent="0.4">
      <c r="B2018" s="7" t="s">
        <v>528</v>
      </c>
      <c r="C2018" s="8"/>
      <c r="D2018" s="31"/>
      <c r="E2018" s="2" t="s">
        <v>529</v>
      </c>
      <c r="F2018" s="2" t="str">
        <f>IF(OR($C$87="治験計画届", $C$87="治験計画変更届"), "^$","^.{1,120}$|^$")</f>
        <v>^.{1,120}$|^$</v>
      </c>
      <c r="G2018" s="2" t="str">
        <f t="shared" ref="G2018:G2020" si="105">IF(F2018="^$", "入力しないでください","入力してください(120文字以内)")</f>
        <v>入力してください(120文字以内)</v>
      </c>
      <c r="H2018" s="2">
        <v>225</v>
      </c>
      <c r="I2018" s="2">
        <v>207</v>
      </c>
      <c r="K2018" s="2">
        <v>120</v>
      </c>
      <c r="L2018" s="2" t="s">
        <v>30</v>
      </c>
      <c r="M2018" s="2" t="s">
        <v>476</v>
      </c>
      <c r="N2018" s="2" t="s">
        <v>479</v>
      </c>
      <c r="O2018" s="2" t="s">
        <v>520</v>
      </c>
      <c r="Q2018" s="1"/>
      <c r="S2018" s="9"/>
      <c r="T2018" s="10"/>
      <c r="U2018" s="8"/>
      <c r="W2018" s="2" t="s">
        <v>468</v>
      </c>
      <c r="X2018" s="45" t="str" cm="1">
        <f t="array" ref="X2018">IF(X1834="TRUE",IF(AND(C2014&lt;&gt;1,C2015:C2020="",S2014:U2020=""), "FALSE","TRUE"),"FALSE")</f>
        <v>FALSE</v>
      </c>
      <c r="Z2018" s="1"/>
    </row>
    <row r="2019" spans="2:26" hidden="1" outlineLevel="1" x14ac:dyDescent="0.4">
      <c r="B2019" s="7" t="s">
        <v>530</v>
      </c>
      <c r="C2019" s="8"/>
      <c r="D2019" s="31"/>
      <c r="E2019" s="2" t="s">
        <v>566</v>
      </c>
      <c r="F2019" s="2" t="str">
        <f>IF(OR($C$87="治験計画届", $C$87="治験計画変更届"), "^$","^.{1,120}$|^$")</f>
        <v>^.{1,120}$|^$</v>
      </c>
      <c r="G2019" s="2" t="str">
        <f t="shared" si="105"/>
        <v>入力してください(120文字以内)</v>
      </c>
      <c r="H2019" s="2">
        <v>225</v>
      </c>
      <c r="I2019" s="2">
        <v>207</v>
      </c>
      <c r="K2019" s="2">
        <v>120</v>
      </c>
      <c r="L2019" s="2" t="s">
        <v>30</v>
      </c>
      <c r="M2019" s="2" t="s">
        <v>476</v>
      </c>
      <c r="N2019" s="2" t="s">
        <v>479</v>
      </c>
      <c r="O2019" s="2" t="s">
        <v>520</v>
      </c>
      <c r="Q2019" s="1"/>
      <c r="S2019" s="9"/>
      <c r="T2019" s="10"/>
      <c r="U2019" s="8"/>
      <c r="W2019" s="2" t="s">
        <v>468</v>
      </c>
      <c r="X2019" s="45" t="str" cm="1">
        <f t="array" ref="X2019">IF(X1834="TRUE",IF(AND(C2014&lt;&gt;1,C2015:C2020="",S2014:U2020=""), "FALSE","TRUE"),"FALSE")</f>
        <v>FALSE</v>
      </c>
      <c r="Z2019" s="1"/>
    </row>
    <row r="2020" spans="2:26" hidden="1" outlineLevel="1" x14ac:dyDescent="0.4">
      <c r="B2020" s="7" t="s">
        <v>532</v>
      </c>
      <c r="C2020" s="8"/>
      <c r="D2020" s="31"/>
      <c r="E2020" s="2" t="s">
        <v>533</v>
      </c>
      <c r="F2020" s="2" t="str">
        <f>IF(OR($C$87="治験計画届", $C$87="治験計画変更届"), "^$","^.{1,120}$|^$")</f>
        <v>^.{1,120}$|^$</v>
      </c>
      <c r="G2020" s="2" t="str">
        <f t="shared" si="105"/>
        <v>入力してください(120文字以内)</v>
      </c>
      <c r="H2020" s="2">
        <v>225</v>
      </c>
      <c r="I2020" s="2">
        <v>207</v>
      </c>
      <c r="K2020" s="2">
        <v>120</v>
      </c>
      <c r="L2020" s="2" t="s">
        <v>30</v>
      </c>
      <c r="M2020" s="2" t="s">
        <v>476</v>
      </c>
      <c r="N2020" s="2" t="s">
        <v>479</v>
      </c>
      <c r="O2020" s="2" t="s">
        <v>520</v>
      </c>
      <c r="Q2020" s="1"/>
      <c r="S2020" s="9"/>
      <c r="T2020" s="10"/>
      <c r="U2020" s="8"/>
      <c r="W2020" s="2" t="s">
        <v>468</v>
      </c>
      <c r="X2020" s="45" t="str" cm="1">
        <f t="array" ref="X2020">IF(X1834="TRUE",IF(AND(C2014&lt;&gt;1,C2015:C2020="",S2014:U2020=""), "FALSE","TRUE"),"FALSE")</f>
        <v>FALSE</v>
      </c>
      <c r="Z2020" s="1"/>
    </row>
    <row r="2021" spans="2:26" hidden="1" outlineLevel="1" x14ac:dyDescent="0.4">
      <c r="B2021" s="7" t="s">
        <v>134</v>
      </c>
      <c r="C2021" s="5">
        <v>16</v>
      </c>
      <c r="D2021" s="30"/>
      <c r="E2021" s="2" t="s">
        <v>392</v>
      </c>
      <c r="F2021" s="2" t="s">
        <v>102</v>
      </c>
      <c r="G2021" s="2" t="s">
        <v>103</v>
      </c>
      <c r="H2021" s="2">
        <v>225</v>
      </c>
      <c r="I2021" s="2">
        <v>207</v>
      </c>
      <c r="K2021" s="2">
        <v>3</v>
      </c>
      <c r="L2021" s="2" t="s">
        <v>136</v>
      </c>
      <c r="M2021" s="2" t="s">
        <v>476</v>
      </c>
      <c r="N2021" s="2" t="s">
        <v>479</v>
      </c>
      <c r="O2021" s="2" t="s">
        <v>520</v>
      </c>
      <c r="Q2021" s="1"/>
      <c r="S2021" s="9"/>
      <c r="T2021" s="10"/>
      <c r="U2021" s="8"/>
      <c r="V2021" s="2" t="s">
        <v>105</v>
      </c>
      <c r="W2021" s="2" t="s">
        <v>561</v>
      </c>
      <c r="X2021" s="45" t="str" cm="1">
        <f t="array" ref="X2021">IF(X1834="TRUE",IF(AND(C2021&lt;&gt;1,C2022:C2027="",S2021:U2027=""), "FALSE","TRUE"),"FALSE")</f>
        <v>FALSE</v>
      </c>
      <c r="Z2021" s="1"/>
    </row>
    <row r="2022" spans="2:26" hidden="1" outlineLevel="1" x14ac:dyDescent="0.4">
      <c r="B2022" s="7" t="s">
        <v>522</v>
      </c>
      <c r="C2022" s="8"/>
      <c r="D2022" s="31"/>
      <c r="E2022" s="2" t="s">
        <v>523</v>
      </c>
      <c r="F2022" s="2" t="s">
        <v>485</v>
      </c>
      <c r="G2022" s="2" t="s">
        <v>369</v>
      </c>
      <c r="H2022" s="2">
        <v>225</v>
      </c>
      <c r="I2022" s="2">
        <v>207</v>
      </c>
      <c r="K2022" s="2">
        <v>240</v>
      </c>
      <c r="L2022" s="2" t="s">
        <v>30</v>
      </c>
      <c r="M2022" s="2" t="s">
        <v>476</v>
      </c>
      <c r="N2022" s="2" t="s">
        <v>479</v>
      </c>
      <c r="O2022" s="2" t="s">
        <v>520</v>
      </c>
      <c r="Q2022" s="1"/>
      <c r="S2022" s="9"/>
      <c r="T2022" s="10"/>
      <c r="U2022" s="8"/>
      <c r="W2022" s="2" t="s">
        <v>465</v>
      </c>
      <c r="X2022" s="45" t="str" cm="1">
        <f t="array" ref="X2022">IF(X1834="TRUE",IF(AND(C2021&lt;&gt;1,C2022:C2027="",S2021:U2027=""), "FALSE","TRUE"),"FALSE")</f>
        <v>FALSE</v>
      </c>
      <c r="Z2022" s="1"/>
    </row>
    <row r="2023" spans="2:26" hidden="1" outlineLevel="1" x14ac:dyDescent="0.4">
      <c r="B2023" s="7" t="s">
        <v>524</v>
      </c>
      <c r="C2023" s="8"/>
      <c r="D2023" s="31"/>
      <c r="E2023" s="2" t="s">
        <v>525</v>
      </c>
      <c r="F2023" s="2" t="s">
        <v>114</v>
      </c>
      <c r="G2023" s="2" t="s">
        <v>115</v>
      </c>
      <c r="H2023" s="2">
        <v>225</v>
      </c>
      <c r="I2023" s="2">
        <v>207</v>
      </c>
      <c r="K2023" s="2">
        <v>120</v>
      </c>
      <c r="L2023" s="2" t="s">
        <v>30</v>
      </c>
      <c r="M2023" s="2" t="s">
        <v>476</v>
      </c>
      <c r="N2023" s="2" t="s">
        <v>479</v>
      </c>
      <c r="O2023" s="2" t="s">
        <v>520</v>
      </c>
      <c r="Q2023" s="1"/>
      <c r="S2023" s="9"/>
      <c r="T2023" s="10"/>
      <c r="U2023" s="8"/>
      <c r="W2023" s="2" t="s">
        <v>468</v>
      </c>
      <c r="X2023" s="45" t="str" cm="1">
        <f t="array" ref="X2023">IF(X1834="TRUE",IF(AND(C2021&lt;&gt;1,C2022:C2027="",S2021:U2027=""), "FALSE","TRUE"),"FALSE")</f>
        <v>FALSE</v>
      </c>
      <c r="Z2023" s="1"/>
    </row>
    <row r="2024" spans="2:26" hidden="1" outlineLevel="1" x14ac:dyDescent="0.4">
      <c r="B2024" s="7" t="s">
        <v>526</v>
      </c>
      <c r="C2024" s="8"/>
      <c r="D2024" s="31"/>
      <c r="E2024" s="2" t="s">
        <v>527</v>
      </c>
      <c r="F2024" s="2" t="str">
        <f>IF(OR($C$87="治験計画届", $C$87="治験計画変更届"), "^$","^.{1,120}$|^$")</f>
        <v>^.{1,120}$|^$</v>
      </c>
      <c r="G2024" s="2" t="str">
        <f>IF(F2024="^$", "入力しないでください","入力してください(120文字以内)")</f>
        <v>入力してください(120文字以内)</v>
      </c>
      <c r="H2024" s="2">
        <v>225</v>
      </c>
      <c r="I2024" s="2">
        <v>207</v>
      </c>
      <c r="K2024" s="2">
        <v>120</v>
      </c>
      <c r="L2024" s="2" t="s">
        <v>30</v>
      </c>
      <c r="M2024" s="2" t="s">
        <v>476</v>
      </c>
      <c r="N2024" s="2" t="s">
        <v>479</v>
      </c>
      <c r="O2024" s="2" t="s">
        <v>520</v>
      </c>
      <c r="Q2024" s="1"/>
      <c r="S2024" s="9"/>
      <c r="T2024" s="10"/>
      <c r="U2024" s="8"/>
      <c r="W2024" s="2" t="s">
        <v>468</v>
      </c>
      <c r="X2024" s="45" t="str" cm="1">
        <f t="array" ref="X2024">IF(X1834="TRUE",IF(AND(C2021&lt;&gt;1,C2022:C2027="",S2021:U2027=""), "FALSE","TRUE"),"FALSE")</f>
        <v>FALSE</v>
      </c>
      <c r="Z2024" s="1"/>
    </row>
    <row r="2025" spans="2:26" hidden="1" outlineLevel="1" x14ac:dyDescent="0.4">
      <c r="B2025" s="7" t="s">
        <v>528</v>
      </c>
      <c r="C2025" s="8"/>
      <c r="D2025" s="31"/>
      <c r="E2025" s="2" t="s">
        <v>529</v>
      </c>
      <c r="F2025" s="2" t="str">
        <f>IF(OR($C$87="治験計画届", $C$87="治験計画変更届"), "^$","^.{1,120}$|^$")</f>
        <v>^.{1,120}$|^$</v>
      </c>
      <c r="G2025" s="2" t="str">
        <f t="shared" ref="G2025:G2027" si="106">IF(F2025="^$", "入力しないでください","入力してください(120文字以内)")</f>
        <v>入力してください(120文字以内)</v>
      </c>
      <c r="H2025" s="2">
        <v>225</v>
      </c>
      <c r="I2025" s="2">
        <v>207</v>
      </c>
      <c r="K2025" s="2">
        <v>120</v>
      </c>
      <c r="L2025" s="2" t="s">
        <v>30</v>
      </c>
      <c r="M2025" s="2" t="s">
        <v>476</v>
      </c>
      <c r="N2025" s="2" t="s">
        <v>479</v>
      </c>
      <c r="O2025" s="2" t="s">
        <v>520</v>
      </c>
      <c r="Q2025" s="1"/>
      <c r="S2025" s="9"/>
      <c r="T2025" s="10"/>
      <c r="U2025" s="8"/>
      <c r="W2025" s="2" t="s">
        <v>468</v>
      </c>
      <c r="X2025" s="45" t="str" cm="1">
        <f t="array" ref="X2025">IF(X1834="TRUE",IF(AND(C2021&lt;&gt;1,C2022:C2027="",S2021:U2027=""), "FALSE","TRUE"),"FALSE")</f>
        <v>FALSE</v>
      </c>
      <c r="Z2025" s="1"/>
    </row>
    <row r="2026" spans="2:26" hidden="1" outlineLevel="1" x14ac:dyDescent="0.4">
      <c r="B2026" s="7" t="s">
        <v>530</v>
      </c>
      <c r="C2026" s="8"/>
      <c r="D2026" s="31"/>
      <c r="E2026" s="2" t="s">
        <v>566</v>
      </c>
      <c r="F2026" s="2" t="str">
        <f>IF(OR($C$87="治験計画届", $C$87="治験計画変更届"), "^$","^.{1,120}$|^$")</f>
        <v>^.{1,120}$|^$</v>
      </c>
      <c r="G2026" s="2" t="str">
        <f t="shared" si="106"/>
        <v>入力してください(120文字以内)</v>
      </c>
      <c r="H2026" s="2">
        <v>225</v>
      </c>
      <c r="I2026" s="2">
        <v>207</v>
      </c>
      <c r="K2026" s="2">
        <v>120</v>
      </c>
      <c r="L2026" s="2" t="s">
        <v>30</v>
      </c>
      <c r="M2026" s="2" t="s">
        <v>476</v>
      </c>
      <c r="N2026" s="2" t="s">
        <v>479</v>
      </c>
      <c r="O2026" s="2" t="s">
        <v>520</v>
      </c>
      <c r="Q2026" s="1"/>
      <c r="S2026" s="9"/>
      <c r="T2026" s="10"/>
      <c r="U2026" s="8"/>
      <c r="W2026" s="2" t="s">
        <v>468</v>
      </c>
      <c r="X2026" s="45" t="str" cm="1">
        <f t="array" ref="X2026">IF(X1834="TRUE",IF(AND(C2021&lt;&gt;1,C2022:C2027="",S2021:U2027=""), "FALSE","TRUE"),"FALSE")</f>
        <v>FALSE</v>
      </c>
      <c r="Z2026" s="1"/>
    </row>
    <row r="2027" spans="2:26" hidden="1" outlineLevel="1" x14ac:dyDescent="0.4">
      <c r="B2027" s="7" t="s">
        <v>532</v>
      </c>
      <c r="C2027" s="8"/>
      <c r="D2027" s="31"/>
      <c r="E2027" s="2" t="s">
        <v>533</v>
      </c>
      <c r="F2027" s="2" t="str">
        <f>IF(OR($C$87="治験計画届", $C$87="治験計画変更届"), "^$","^.{1,120}$|^$")</f>
        <v>^.{1,120}$|^$</v>
      </c>
      <c r="G2027" s="2" t="str">
        <f t="shared" si="106"/>
        <v>入力してください(120文字以内)</v>
      </c>
      <c r="H2027" s="2">
        <v>225</v>
      </c>
      <c r="I2027" s="2">
        <v>207</v>
      </c>
      <c r="K2027" s="2">
        <v>120</v>
      </c>
      <c r="L2027" s="2" t="s">
        <v>30</v>
      </c>
      <c r="M2027" s="2" t="s">
        <v>476</v>
      </c>
      <c r="N2027" s="2" t="s">
        <v>479</v>
      </c>
      <c r="O2027" s="2" t="s">
        <v>520</v>
      </c>
      <c r="Q2027" s="1"/>
      <c r="S2027" s="9"/>
      <c r="T2027" s="10"/>
      <c r="U2027" s="8"/>
      <c r="W2027" s="2" t="s">
        <v>468</v>
      </c>
      <c r="X2027" s="45" t="str" cm="1">
        <f t="array" ref="X2027">IF(X1834="TRUE",IF(AND(C2021&lt;&gt;1,C2022:C2027="",S2021:U2027=""), "FALSE","TRUE"),"FALSE")</f>
        <v>FALSE</v>
      </c>
      <c r="Z2027" s="1"/>
    </row>
    <row r="2028" spans="2:26" hidden="1" outlineLevel="1" x14ac:dyDescent="0.4">
      <c r="B2028" s="7" t="s">
        <v>134</v>
      </c>
      <c r="C2028" s="5">
        <v>17</v>
      </c>
      <c r="D2028" s="30"/>
      <c r="E2028" s="2" t="s">
        <v>392</v>
      </c>
      <c r="F2028" s="2" t="s">
        <v>102</v>
      </c>
      <c r="G2028" s="2" t="s">
        <v>103</v>
      </c>
      <c r="H2028" s="2">
        <v>225</v>
      </c>
      <c r="I2028" s="2">
        <v>207</v>
      </c>
      <c r="K2028" s="2">
        <v>3</v>
      </c>
      <c r="L2028" s="2" t="s">
        <v>136</v>
      </c>
      <c r="M2028" s="2" t="s">
        <v>476</v>
      </c>
      <c r="N2028" s="2" t="s">
        <v>479</v>
      </c>
      <c r="O2028" s="2" t="s">
        <v>520</v>
      </c>
      <c r="Q2028" s="1"/>
      <c r="S2028" s="9"/>
      <c r="T2028" s="10"/>
      <c r="U2028" s="8"/>
      <c r="V2028" s="2" t="s">
        <v>105</v>
      </c>
      <c r="W2028" s="2" t="s">
        <v>561</v>
      </c>
      <c r="X2028" s="45" t="str" cm="1">
        <f t="array" ref="X2028">IF(X1834="TRUE",IF(AND(C2028&lt;&gt;1,C2029:C2034="",S2028:U2034=""), "FALSE","TRUE"),"FALSE")</f>
        <v>FALSE</v>
      </c>
      <c r="Z2028" s="1"/>
    </row>
    <row r="2029" spans="2:26" hidden="1" outlineLevel="1" x14ac:dyDescent="0.4">
      <c r="B2029" s="7" t="s">
        <v>522</v>
      </c>
      <c r="C2029" s="8"/>
      <c r="D2029" s="31"/>
      <c r="E2029" s="2" t="s">
        <v>523</v>
      </c>
      <c r="F2029" s="2" t="s">
        <v>485</v>
      </c>
      <c r="G2029" s="2" t="s">
        <v>369</v>
      </c>
      <c r="H2029" s="2">
        <v>225</v>
      </c>
      <c r="I2029" s="2">
        <v>207</v>
      </c>
      <c r="K2029" s="2">
        <v>240</v>
      </c>
      <c r="L2029" s="2" t="s">
        <v>30</v>
      </c>
      <c r="M2029" s="2" t="s">
        <v>476</v>
      </c>
      <c r="N2029" s="2" t="s">
        <v>479</v>
      </c>
      <c r="O2029" s="2" t="s">
        <v>520</v>
      </c>
      <c r="Q2029" s="1"/>
      <c r="S2029" s="9"/>
      <c r="T2029" s="10"/>
      <c r="U2029" s="8"/>
      <c r="W2029" s="2" t="s">
        <v>465</v>
      </c>
      <c r="X2029" s="45" t="str" cm="1">
        <f t="array" ref="X2029">IF(X1834="TRUE",IF(AND(C2028&lt;&gt;1,C2029:C2034="",S2028:U2034=""), "FALSE","TRUE"),"FALSE")</f>
        <v>FALSE</v>
      </c>
      <c r="Z2029" s="1"/>
    </row>
    <row r="2030" spans="2:26" hidden="1" outlineLevel="1" x14ac:dyDescent="0.4">
      <c r="B2030" s="7" t="s">
        <v>524</v>
      </c>
      <c r="C2030" s="8"/>
      <c r="D2030" s="31"/>
      <c r="E2030" s="2" t="s">
        <v>525</v>
      </c>
      <c r="F2030" s="2" t="s">
        <v>114</v>
      </c>
      <c r="G2030" s="2" t="s">
        <v>115</v>
      </c>
      <c r="H2030" s="2">
        <v>225</v>
      </c>
      <c r="I2030" s="2">
        <v>207</v>
      </c>
      <c r="K2030" s="2">
        <v>120</v>
      </c>
      <c r="L2030" s="2" t="s">
        <v>30</v>
      </c>
      <c r="M2030" s="2" t="s">
        <v>476</v>
      </c>
      <c r="N2030" s="2" t="s">
        <v>479</v>
      </c>
      <c r="O2030" s="2" t="s">
        <v>520</v>
      </c>
      <c r="Q2030" s="1"/>
      <c r="S2030" s="9"/>
      <c r="T2030" s="10"/>
      <c r="U2030" s="8"/>
      <c r="W2030" s="2" t="s">
        <v>468</v>
      </c>
      <c r="X2030" s="45" t="str" cm="1">
        <f t="array" ref="X2030">IF(X1834="TRUE",IF(AND(C2028&lt;&gt;1,C2029:C2034="",S2028:U2034=""), "FALSE","TRUE"),"FALSE")</f>
        <v>FALSE</v>
      </c>
      <c r="Z2030" s="1"/>
    </row>
    <row r="2031" spans="2:26" hidden="1" outlineLevel="1" x14ac:dyDescent="0.4">
      <c r="B2031" s="7" t="s">
        <v>526</v>
      </c>
      <c r="C2031" s="8"/>
      <c r="D2031" s="31"/>
      <c r="E2031" s="2" t="s">
        <v>527</v>
      </c>
      <c r="F2031" s="2" t="str">
        <f>IF(OR($C$87="治験計画届", $C$87="治験計画変更届"), "^$","^.{1,120}$|^$")</f>
        <v>^.{1,120}$|^$</v>
      </c>
      <c r="G2031" s="2" t="str">
        <f>IF(F2031="^$", "入力しないでください","入力してください(120文字以内)")</f>
        <v>入力してください(120文字以内)</v>
      </c>
      <c r="H2031" s="2">
        <v>225</v>
      </c>
      <c r="I2031" s="2">
        <v>207</v>
      </c>
      <c r="K2031" s="2">
        <v>120</v>
      </c>
      <c r="L2031" s="2" t="s">
        <v>30</v>
      </c>
      <c r="M2031" s="2" t="s">
        <v>476</v>
      </c>
      <c r="N2031" s="2" t="s">
        <v>479</v>
      </c>
      <c r="O2031" s="2" t="s">
        <v>520</v>
      </c>
      <c r="Q2031" s="1"/>
      <c r="S2031" s="9"/>
      <c r="T2031" s="10"/>
      <c r="U2031" s="8"/>
      <c r="W2031" s="2" t="s">
        <v>468</v>
      </c>
      <c r="X2031" s="45" t="str" cm="1">
        <f t="array" ref="X2031">IF(X1834="TRUE",IF(AND(C2028&lt;&gt;1,C2029:C2034="",S2028:U2034=""), "FALSE","TRUE"),"FALSE")</f>
        <v>FALSE</v>
      </c>
      <c r="Z2031" s="1"/>
    </row>
    <row r="2032" spans="2:26" hidden="1" outlineLevel="1" x14ac:dyDescent="0.4">
      <c r="B2032" s="7" t="s">
        <v>528</v>
      </c>
      <c r="C2032" s="8"/>
      <c r="D2032" s="31"/>
      <c r="E2032" s="2" t="s">
        <v>529</v>
      </c>
      <c r="F2032" s="2" t="str">
        <f>IF(OR($C$87="治験計画届", $C$87="治験計画変更届"), "^$","^.{1,120}$|^$")</f>
        <v>^.{1,120}$|^$</v>
      </c>
      <c r="G2032" s="2" t="str">
        <f t="shared" ref="G2032:G2034" si="107">IF(F2032="^$", "入力しないでください","入力してください(120文字以内)")</f>
        <v>入力してください(120文字以内)</v>
      </c>
      <c r="H2032" s="2">
        <v>225</v>
      </c>
      <c r="I2032" s="2">
        <v>207</v>
      </c>
      <c r="K2032" s="2">
        <v>120</v>
      </c>
      <c r="L2032" s="2" t="s">
        <v>30</v>
      </c>
      <c r="M2032" s="2" t="s">
        <v>476</v>
      </c>
      <c r="N2032" s="2" t="s">
        <v>479</v>
      </c>
      <c r="O2032" s="2" t="s">
        <v>520</v>
      </c>
      <c r="Q2032" s="1"/>
      <c r="S2032" s="9"/>
      <c r="T2032" s="10"/>
      <c r="U2032" s="8"/>
      <c r="W2032" s="2" t="s">
        <v>468</v>
      </c>
      <c r="X2032" s="45" t="str" cm="1">
        <f t="array" ref="X2032">IF(X1834="TRUE",IF(AND(C2028&lt;&gt;1,C2029:C2034="",S2028:U2034=""), "FALSE","TRUE"),"FALSE")</f>
        <v>FALSE</v>
      </c>
      <c r="Z2032" s="1"/>
    </row>
    <row r="2033" spans="2:26" hidden="1" outlineLevel="1" x14ac:dyDescent="0.4">
      <c r="B2033" s="7" t="s">
        <v>530</v>
      </c>
      <c r="C2033" s="8"/>
      <c r="D2033" s="31"/>
      <c r="E2033" s="2" t="s">
        <v>566</v>
      </c>
      <c r="F2033" s="2" t="str">
        <f>IF(OR($C$87="治験計画届", $C$87="治験計画変更届"), "^$","^.{1,120}$|^$")</f>
        <v>^.{1,120}$|^$</v>
      </c>
      <c r="G2033" s="2" t="str">
        <f t="shared" si="107"/>
        <v>入力してください(120文字以内)</v>
      </c>
      <c r="H2033" s="2">
        <v>225</v>
      </c>
      <c r="I2033" s="2">
        <v>207</v>
      </c>
      <c r="K2033" s="2">
        <v>120</v>
      </c>
      <c r="L2033" s="2" t="s">
        <v>30</v>
      </c>
      <c r="M2033" s="2" t="s">
        <v>476</v>
      </c>
      <c r="N2033" s="2" t="s">
        <v>479</v>
      </c>
      <c r="O2033" s="2" t="s">
        <v>520</v>
      </c>
      <c r="Q2033" s="1"/>
      <c r="S2033" s="9"/>
      <c r="T2033" s="10"/>
      <c r="U2033" s="8"/>
      <c r="W2033" s="2" t="s">
        <v>468</v>
      </c>
      <c r="X2033" s="45" t="str" cm="1">
        <f t="array" ref="X2033">IF(X1834="TRUE",IF(AND(C2028&lt;&gt;1,C2029:C2034="",S2028:U2034=""), "FALSE","TRUE"),"FALSE")</f>
        <v>FALSE</v>
      </c>
      <c r="Z2033" s="1"/>
    </row>
    <row r="2034" spans="2:26" hidden="1" outlineLevel="1" x14ac:dyDescent="0.4">
      <c r="B2034" s="7" t="s">
        <v>532</v>
      </c>
      <c r="C2034" s="8"/>
      <c r="D2034" s="31"/>
      <c r="E2034" s="2" t="s">
        <v>533</v>
      </c>
      <c r="F2034" s="2" t="str">
        <f>IF(OR($C$87="治験計画届", $C$87="治験計画変更届"), "^$","^.{1,120}$|^$")</f>
        <v>^.{1,120}$|^$</v>
      </c>
      <c r="G2034" s="2" t="str">
        <f t="shared" si="107"/>
        <v>入力してください(120文字以内)</v>
      </c>
      <c r="H2034" s="2">
        <v>225</v>
      </c>
      <c r="I2034" s="2">
        <v>207</v>
      </c>
      <c r="K2034" s="2">
        <v>120</v>
      </c>
      <c r="L2034" s="2" t="s">
        <v>30</v>
      </c>
      <c r="M2034" s="2" t="s">
        <v>476</v>
      </c>
      <c r="N2034" s="2" t="s">
        <v>479</v>
      </c>
      <c r="O2034" s="2" t="s">
        <v>520</v>
      </c>
      <c r="Q2034" s="1"/>
      <c r="S2034" s="9"/>
      <c r="T2034" s="10"/>
      <c r="U2034" s="8"/>
      <c r="W2034" s="2" t="s">
        <v>468</v>
      </c>
      <c r="X2034" s="45" t="str" cm="1">
        <f t="array" ref="X2034">IF(X1834="TRUE",IF(AND(C2028&lt;&gt;1,C2029:C2034="",S2028:U2034=""), "FALSE","TRUE"),"FALSE")</f>
        <v>FALSE</v>
      </c>
      <c r="Z2034" s="1"/>
    </row>
    <row r="2035" spans="2:26" hidden="1" outlineLevel="1" x14ac:dyDescent="0.4">
      <c r="B2035" s="7" t="s">
        <v>134</v>
      </c>
      <c r="C2035" s="5">
        <v>18</v>
      </c>
      <c r="D2035" s="30"/>
      <c r="E2035" s="2" t="s">
        <v>392</v>
      </c>
      <c r="F2035" s="2" t="s">
        <v>102</v>
      </c>
      <c r="G2035" s="2" t="s">
        <v>103</v>
      </c>
      <c r="H2035" s="2">
        <v>225</v>
      </c>
      <c r="I2035" s="2">
        <v>207</v>
      </c>
      <c r="K2035" s="2">
        <v>3</v>
      </c>
      <c r="L2035" s="2" t="s">
        <v>136</v>
      </c>
      <c r="M2035" s="2" t="s">
        <v>476</v>
      </c>
      <c r="N2035" s="2" t="s">
        <v>479</v>
      </c>
      <c r="O2035" s="2" t="s">
        <v>520</v>
      </c>
      <c r="Q2035" s="1"/>
      <c r="S2035" s="9"/>
      <c r="T2035" s="10"/>
      <c r="U2035" s="8"/>
      <c r="V2035" s="2" t="s">
        <v>105</v>
      </c>
      <c r="W2035" s="2" t="s">
        <v>561</v>
      </c>
      <c r="X2035" s="45" t="str" cm="1">
        <f t="array" ref="X2035">IF(X1834="TRUE",IF(AND(C2035&lt;&gt;1,C2036:C2041="",S2035:U2041=""), "FALSE","TRUE"),"FALSE")</f>
        <v>FALSE</v>
      </c>
      <c r="Z2035" s="1"/>
    </row>
    <row r="2036" spans="2:26" hidden="1" outlineLevel="1" x14ac:dyDescent="0.4">
      <c r="B2036" s="7" t="s">
        <v>522</v>
      </c>
      <c r="C2036" s="8"/>
      <c r="D2036" s="31"/>
      <c r="E2036" s="2" t="s">
        <v>523</v>
      </c>
      <c r="F2036" s="2" t="s">
        <v>485</v>
      </c>
      <c r="G2036" s="2" t="s">
        <v>369</v>
      </c>
      <c r="H2036" s="2">
        <v>225</v>
      </c>
      <c r="I2036" s="2">
        <v>207</v>
      </c>
      <c r="K2036" s="2">
        <v>240</v>
      </c>
      <c r="L2036" s="2" t="s">
        <v>30</v>
      </c>
      <c r="M2036" s="2" t="s">
        <v>476</v>
      </c>
      <c r="N2036" s="2" t="s">
        <v>479</v>
      </c>
      <c r="O2036" s="2" t="s">
        <v>520</v>
      </c>
      <c r="Q2036" s="1"/>
      <c r="S2036" s="9"/>
      <c r="T2036" s="10"/>
      <c r="U2036" s="8"/>
      <c r="W2036" s="2" t="s">
        <v>465</v>
      </c>
      <c r="X2036" s="45" t="str" cm="1">
        <f t="array" ref="X2036">IF(X1834="TRUE",IF(AND(C2035&lt;&gt;1,C2036:C2041="",S2035:U2041=""), "FALSE","TRUE"),"FALSE")</f>
        <v>FALSE</v>
      </c>
      <c r="Z2036" s="1"/>
    </row>
    <row r="2037" spans="2:26" hidden="1" outlineLevel="1" x14ac:dyDescent="0.4">
      <c r="B2037" s="7" t="s">
        <v>524</v>
      </c>
      <c r="C2037" s="8"/>
      <c r="D2037" s="31"/>
      <c r="E2037" s="2" t="s">
        <v>525</v>
      </c>
      <c r="F2037" s="2" t="s">
        <v>114</v>
      </c>
      <c r="G2037" s="2" t="s">
        <v>115</v>
      </c>
      <c r="H2037" s="2">
        <v>225</v>
      </c>
      <c r="I2037" s="2">
        <v>207</v>
      </c>
      <c r="K2037" s="2">
        <v>120</v>
      </c>
      <c r="L2037" s="2" t="s">
        <v>30</v>
      </c>
      <c r="M2037" s="2" t="s">
        <v>476</v>
      </c>
      <c r="N2037" s="2" t="s">
        <v>479</v>
      </c>
      <c r="O2037" s="2" t="s">
        <v>520</v>
      </c>
      <c r="Q2037" s="1"/>
      <c r="S2037" s="9"/>
      <c r="T2037" s="10"/>
      <c r="U2037" s="8"/>
      <c r="W2037" s="2" t="s">
        <v>468</v>
      </c>
      <c r="X2037" s="45" t="str" cm="1">
        <f t="array" ref="X2037">IF(X1834="TRUE",IF(AND(C2035&lt;&gt;1,C2036:C2041="",S2035:U2041=""), "FALSE","TRUE"),"FALSE")</f>
        <v>FALSE</v>
      </c>
      <c r="Z2037" s="1"/>
    </row>
    <row r="2038" spans="2:26" hidden="1" outlineLevel="1" x14ac:dyDescent="0.4">
      <c r="B2038" s="7" t="s">
        <v>526</v>
      </c>
      <c r="C2038" s="8"/>
      <c r="D2038" s="31"/>
      <c r="E2038" s="2" t="s">
        <v>527</v>
      </c>
      <c r="F2038" s="2" t="str">
        <f>IF(OR($C$87="治験計画届", $C$87="治験計画変更届"), "^$","^.{1,120}$|^$")</f>
        <v>^.{1,120}$|^$</v>
      </c>
      <c r="G2038" s="2" t="str">
        <f>IF(F2038="^$", "入力しないでください","入力してください(120文字以内)")</f>
        <v>入力してください(120文字以内)</v>
      </c>
      <c r="H2038" s="2">
        <v>225</v>
      </c>
      <c r="I2038" s="2">
        <v>207</v>
      </c>
      <c r="K2038" s="2">
        <v>120</v>
      </c>
      <c r="L2038" s="2" t="s">
        <v>30</v>
      </c>
      <c r="M2038" s="2" t="s">
        <v>476</v>
      </c>
      <c r="N2038" s="2" t="s">
        <v>479</v>
      </c>
      <c r="O2038" s="2" t="s">
        <v>520</v>
      </c>
      <c r="Q2038" s="1"/>
      <c r="S2038" s="9"/>
      <c r="T2038" s="10"/>
      <c r="U2038" s="8"/>
      <c r="W2038" s="2" t="s">
        <v>468</v>
      </c>
      <c r="X2038" s="45" t="str" cm="1">
        <f t="array" ref="X2038">IF(X1834="TRUE",IF(AND(C2035&lt;&gt;1,C2036:C2041="",S2035:U2041=""), "FALSE","TRUE"),"FALSE")</f>
        <v>FALSE</v>
      </c>
      <c r="Z2038" s="1"/>
    </row>
    <row r="2039" spans="2:26" hidden="1" outlineLevel="1" x14ac:dyDescent="0.4">
      <c r="B2039" s="7" t="s">
        <v>528</v>
      </c>
      <c r="C2039" s="8"/>
      <c r="D2039" s="31"/>
      <c r="E2039" s="2" t="s">
        <v>529</v>
      </c>
      <c r="F2039" s="2" t="str">
        <f>IF(OR($C$87="治験計画届", $C$87="治験計画変更届"), "^$","^.{1,120}$|^$")</f>
        <v>^.{1,120}$|^$</v>
      </c>
      <c r="G2039" s="2" t="str">
        <f t="shared" ref="G2039:G2041" si="108">IF(F2039="^$", "入力しないでください","入力してください(120文字以内)")</f>
        <v>入力してください(120文字以内)</v>
      </c>
      <c r="H2039" s="2">
        <v>225</v>
      </c>
      <c r="I2039" s="2">
        <v>207</v>
      </c>
      <c r="K2039" s="2">
        <v>120</v>
      </c>
      <c r="L2039" s="2" t="s">
        <v>30</v>
      </c>
      <c r="M2039" s="2" t="s">
        <v>476</v>
      </c>
      <c r="N2039" s="2" t="s">
        <v>479</v>
      </c>
      <c r="O2039" s="2" t="s">
        <v>520</v>
      </c>
      <c r="Q2039" s="1"/>
      <c r="S2039" s="9"/>
      <c r="T2039" s="10"/>
      <c r="U2039" s="8"/>
      <c r="W2039" s="2" t="s">
        <v>468</v>
      </c>
      <c r="X2039" s="45" t="str" cm="1">
        <f t="array" ref="X2039">IF(X1834="TRUE",IF(AND(C2035&lt;&gt;1,C2036:C2041="",S2035:U2041=""), "FALSE","TRUE"),"FALSE")</f>
        <v>FALSE</v>
      </c>
      <c r="Z2039" s="1"/>
    </row>
    <row r="2040" spans="2:26" hidden="1" outlineLevel="1" x14ac:dyDescent="0.4">
      <c r="B2040" s="7" t="s">
        <v>530</v>
      </c>
      <c r="C2040" s="8"/>
      <c r="D2040" s="31"/>
      <c r="E2040" s="2" t="s">
        <v>566</v>
      </c>
      <c r="F2040" s="2" t="str">
        <f>IF(OR($C$87="治験計画届", $C$87="治験計画変更届"), "^$","^.{1,120}$|^$")</f>
        <v>^.{1,120}$|^$</v>
      </c>
      <c r="G2040" s="2" t="str">
        <f t="shared" si="108"/>
        <v>入力してください(120文字以内)</v>
      </c>
      <c r="H2040" s="2">
        <v>225</v>
      </c>
      <c r="I2040" s="2">
        <v>207</v>
      </c>
      <c r="K2040" s="2">
        <v>120</v>
      </c>
      <c r="L2040" s="2" t="s">
        <v>30</v>
      </c>
      <c r="M2040" s="2" t="s">
        <v>476</v>
      </c>
      <c r="N2040" s="2" t="s">
        <v>479</v>
      </c>
      <c r="O2040" s="2" t="s">
        <v>520</v>
      </c>
      <c r="Q2040" s="1"/>
      <c r="S2040" s="9"/>
      <c r="T2040" s="10"/>
      <c r="U2040" s="8"/>
      <c r="W2040" s="2" t="s">
        <v>468</v>
      </c>
      <c r="X2040" s="45" t="str" cm="1">
        <f t="array" ref="X2040">IF(X1834="TRUE",IF(AND(C2035&lt;&gt;1,C2036:C2041="",S2035:U2041=""), "FALSE","TRUE"),"FALSE")</f>
        <v>FALSE</v>
      </c>
      <c r="Z2040" s="1"/>
    </row>
    <row r="2041" spans="2:26" hidden="1" outlineLevel="1" x14ac:dyDescent="0.4">
      <c r="B2041" s="7" t="s">
        <v>532</v>
      </c>
      <c r="C2041" s="8"/>
      <c r="D2041" s="31"/>
      <c r="E2041" s="2" t="s">
        <v>533</v>
      </c>
      <c r="F2041" s="2" t="str">
        <f>IF(OR($C$87="治験計画届", $C$87="治験計画変更届"), "^$","^.{1,120}$|^$")</f>
        <v>^.{1,120}$|^$</v>
      </c>
      <c r="G2041" s="2" t="str">
        <f t="shared" si="108"/>
        <v>入力してください(120文字以内)</v>
      </c>
      <c r="H2041" s="2">
        <v>225</v>
      </c>
      <c r="I2041" s="2">
        <v>207</v>
      </c>
      <c r="K2041" s="2">
        <v>120</v>
      </c>
      <c r="L2041" s="2" t="s">
        <v>30</v>
      </c>
      <c r="M2041" s="2" t="s">
        <v>476</v>
      </c>
      <c r="N2041" s="2" t="s">
        <v>479</v>
      </c>
      <c r="O2041" s="2" t="s">
        <v>520</v>
      </c>
      <c r="Q2041" s="1"/>
      <c r="S2041" s="9"/>
      <c r="T2041" s="10"/>
      <c r="U2041" s="8"/>
      <c r="W2041" s="2" t="s">
        <v>468</v>
      </c>
      <c r="X2041" s="45" t="str" cm="1">
        <f t="array" ref="X2041">IF(X1834="TRUE",IF(AND(C2035&lt;&gt;1,C2036:C2041="",S2035:U2041=""), "FALSE","TRUE"),"FALSE")</f>
        <v>FALSE</v>
      </c>
      <c r="Z2041" s="1"/>
    </row>
    <row r="2042" spans="2:26" hidden="1" outlineLevel="1" x14ac:dyDescent="0.4">
      <c r="B2042" s="7" t="s">
        <v>134</v>
      </c>
      <c r="C2042" s="5">
        <v>19</v>
      </c>
      <c r="D2042" s="30"/>
      <c r="E2042" s="2" t="s">
        <v>392</v>
      </c>
      <c r="F2042" s="2" t="s">
        <v>102</v>
      </c>
      <c r="G2042" s="2" t="s">
        <v>103</v>
      </c>
      <c r="H2042" s="2">
        <v>225</v>
      </c>
      <c r="I2042" s="2">
        <v>207</v>
      </c>
      <c r="K2042" s="2">
        <v>3</v>
      </c>
      <c r="L2042" s="2" t="s">
        <v>136</v>
      </c>
      <c r="M2042" s="2" t="s">
        <v>476</v>
      </c>
      <c r="N2042" s="2" t="s">
        <v>479</v>
      </c>
      <c r="O2042" s="2" t="s">
        <v>520</v>
      </c>
      <c r="Q2042" s="1"/>
      <c r="S2042" s="9"/>
      <c r="T2042" s="10"/>
      <c r="U2042" s="8"/>
      <c r="V2042" s="2" t="s">
        <v>105</v>
      </c>
      <c r="W2042" s="2" t="s">
        <v>561</v>
      </c>
      <c r="X2042" s="45" t="str" cm="1">
        <f t="array" ref="X2042">IF(X1834="TRUE",IF(AND(C2042&lt;&gt;1,C2043:C2048="",S2042:U2048=""), "FALSE","TRUE"),"FALSE")</f>
        <v>FALSE</v>
      </c>
      <c r="Z2042" s="1"/>
    </row>
    <row r="2043" spans="2:26" hidden="1" outlineLevel="1" x14ac:dyDescent="0.4">
      <c r="B2043" s="7" t="s">
        <v>522</v>
      </c>
      <c r="C2043" s="8"/>
      <c r="D2043" s="31"/>
      <c r="E2043" s="2" t="s">
        <v>523</v>
      </c>
      <c r="F2043" s="2" t="s">
        <v>485</v>
      </c>
      <c r="G2043" s="2" t="s">
        <v>369</v>
      </c>
      <c r="H2043" s="2">
        <v>225</v>
      </c>
      <c r="I2043" s="2">
        <v>207</v>
      </c>
      <c r="K2043" s="2">
        <v>240</v>
      </c>
      <c r="L2043" s="2" t="s">
        <v>30</v>
      </c>
      <c r="M2043" s="2" t="s">
        <v>476</v>
      </c>
      <c r="N2043" s="2" t="s">
        <v>479</v>
      </c>
      <c r="O2043" s="2" t="s">
        <v>520</v>
      </c>
      <c r="Q2043" s="1"/>
      <c r="S2043" s="9"/>
      <c r="T2043" s="10"/>
      <c r="U2043" s="8"/>
      <c r="W2043" s="2" t="s">
        <v>465</v>
      </c>
      <c r="X2043" s="45" t="str" cm="1">
        <f t="array" ref="X2043">IF(X1834="TRUE",IF(AND(C2042&lt;&gt;1,C2043:C2048="",S2042:U2048=""), "FALSE","TRUE"),"FALSE")</f>
        <v>FALSE</v>
      </c>
      <c r="Z2043" s="1"/>
    </row>
    <row r="2044" spans="2:26" hidden="1" outlineLevel="1" x14ac:dyDescent="0.4">
      <c r="B2044" s="7" t="s">
        <v>524</v>
      </c>
      <c r="C2044" s="8"/>
      <c r="D2044" s="31"/>
      <c r="E2044" s="2" t="s">
        <v>525</v>
      </c>
      <c r="F2044" s="2" t="s">
        <v>114</v>
      </c>
      <c r="G2044" s="2" t="s">
        <v>115</v>
      </c>
      <c r="H2044" s="2">
        <v>225</v>
      </c>
      <c r="I2044" s="2">
        <v>207</v>
      </c>
      <c r="K2044" s="2">
        <v>120</v>
      </c>
      <c r="L2044" s="2" t="s">
        <v>30</v>
      </c>
      <c r="M2044" s="2" t="s">
        <v>476</v>
      </c>
      <c r="N2044" s="2" t="s">
        <v>479</v>
      </c>
      <c r="O2044" s="2" t="s">
        <v>520</v>
      </c>
      <c r="Q2044" s="1"/>
      <c r="S2044" s="9"/>
      <c r="T2044" s="10"/>
      <c r="U2044" s="8"/>
      <c r="W2044" s="2" t="s">
        <v>468</v>
      </c>
      <c r="X2044" s="45" t="str" cm="1">
        <f t="array" ref="X2044">IF(X1834="TRUE",IF(AND(C2042&lt;&gt;1,C2043:C2048="",S2042:U2048=""), "FALSE","TRUE"),"FALSE")</f>
        <v>FALSE</v>
      </c>
      <c r="Z2044" s="1"/>
    </row>
    <row r="2045" spans="2:26" hidden="1" outlineLevel="1" x14ac:dyDescent="0.4">
      <c r="B2045" s="7" t="s">
        <v>526</v>
      </c>
      <c r="C2045" s="8"/>
      <c r="D2045" s="31"/>
      <c r="E2045" s="2" t="s">
        <v>527</v>
      </c>
      <c r="F2045" s="2" t="str">
        <f>IF(OR($C$87="治験計画届", $C$87="治験計画変更届"), "^$","^.{1,120}$|^$")</f>
        <v>^.{1,120}$|^$</v>
      </c>
      <c r="G2045" s="2" t="str">
        <f>IF(F2045="^$", "入力しないでください","入力してください(120文字以内)")</f>
        <v>入力してください(120文字以内)</v>
      </c>
      <c r="H2045" s="2">
        <v>225</v>
      </c>
      <c r="I2045" s="2">
        <v>207</v>
      </c>
      <c r="K2045" s="2">
        <v>120</v>
      </c>
      <c r="L2045" s="2" t="s">
        <v>30</v>
      </c>
      <c r="M2045" s="2" t="s">
        <v>476</v>
      </c>
      <c r="N2045" s="2" t="s">
        <v>479</v>
      </c>
      <c r="O2045" s="2" t="s">
        <v>520</v>
      </c>
      <c r="Q2045" s="1"/>
      <c r="S2045" s="9"/>
      <c r="T2045" s="10"/>
      <c r="U2045" s="8"/>
      <c r="W2045" s="2" t="s">
        <v>468</v>
      </c>
      <c r="X2045" s="45" t="str" cm="1">
        <f t="array" ref="X2045">IF(X1834="TRUE",IF(AND(C2042&lt;&gt;1,C2043:C2048="",S2042:U2048=""), "FALSE","TRUE"),"FALSE")</f>
        <v>FALSE</v>
      </c>
      <c r="Z2045" s="1"/>
    </row>
    <row r="2046" spans="2:26" hidden="1" outlineLevel="1" x14ac:dyDescent="0.4">
      <c r="B2046" s="7" t="s">
        <v>528</v>
      </c>
      <c r="C2046" s="8"/>
      <c r="D2046" s="31"/>
      <c r="E2046" s="2" t="s">
        <v>529</v>
      </c>
      <c r="F2046" s="2" t="str">
        <f>IF(OR($C$87="治験計画届", $C$87="治験計画変更届"), "^$","^.{1,120}$|^$")</f>
        <v>^.{1,120}$|^$</v>
      </c>
      <c r="G2046" s="2" t="str">
        <f t="shared" ref="G2046:G2048" si="109">IF(F2046="^$", "入力しないでください","入力してください(120文字以内)")</f>
        <v>入力してください(120文字以内)</v>
      </c>
      <c r="H2046" s="2">
        <v>225</v>
      </c>
      <c r="I2046" s="2">
        <v>207</v>
      </c>
      <c r="K2046" s="2">
        <v>120</v>
      </c>
      <c r="L2046" s="2" t="s">
        <v>30</v>
      </c>
      <c r="M2046" s="2" t="s">
        <v>476</v>
      </c>
      <c r="N2046" s="2" t="s">
        <v>479</v>
      </c>
      <c r="O2046" s="2" t="s">
        <v>520</v>
      </c>
      <c r="Q2046" s="1"/>
      <c r="S2046" s="9"/>
      <c r="T2046" s="10"/>
      <c r="U2046" s="8"/>
      <c r="W2046" s="2" t="s">
        <v>468</v>
      </c>
      <c r="X2046" s="45" t="str" cm="1">
        <f t="array" ref="X2046">IF(X1834="TRUE",IF(AND(C2042&lt;&gt;1,C2043:C2048="",S2042:U2048=""), "FALSE","TRUE"),"FALSE")</f>
        <v>FALSE</v>
      </c>
      <c r="Z2046" s="1"/>
    </row>
    <row r="2047" spans="2:26" hidden="1" outlineLevel="1" x14ac:dyDescent="0.4">
      <c r="B2047" s="7" t="s">
        <v>530</v>
      </c>
      <c r="C2047" s="8"/>
      <c r="D2047" s="31"/>
      <c r="E2047" s="2" t="s">
        <v>566</v>
      </c>
      <c r="F2047" s="2" t="str">
        <f>IF(OR($C$87="治験計画届", $C$87="治験計画変更届"), "^$","^.{1,120}$|^$")</f>
        <v>^.{1,120}$|^$</v>
      </c>
      <c r="G2047" s="2" t="str">
        <f t="shared" si="109"/>
        <v>入力してください(120文字以内)</v>
      </c>
      <c r="H2047" s="2">
        <v>225</v>
      </c>
      <c r="I2047" s="2">
        <v>207</v>
      </c>
      <c r="K2047" s="2">
        <v>120</v>
      </c>
      <c r="L2047" s="2" t="s">
        <v>30</v>
      </c>
      <c r="M2047" s="2" t="s">
        <v>476</v>
      </c>
      <c r="N2047" s="2" t="s">
        <v>479</v>
      </c>
      <c r="O2047" s="2" t="s">
        <v>520</v>
      </c>
      <c r="Q2047" s="1"/>
      <c r="S2047" s="9"/>
      <c r="T2047" s="10"/>
      <c r="U2047" s="8"/>
      <c r="W2047" s="2" t="s">
        <v>468</v>
      </c>
      <c r="X2047" s="45" t="str" cm="1">
        <f t="array" ref="X2047">IF(X1834="TRUE",IF(AND(C2042&lt;&gt;1,C2043:C2048="",S2042:U2048=""), "FALSE","TRUE"),"FALSE")</f>
        <v>FALSE</v>
      </c>
      <c r="Z2047" s="1"/>
    </row>
    <row r="2048" spans="2:26" hidden="1" outlineLevel="1" x14ac:dyDescent="0.4">
      <c r="B2048" s="7" t="s">
        <v>532</v>
      </c>
      <c r="C2048" s="8"/>
      <c r="D2048" s="31"/>
      <c r="E2048" s="2" t="s">
        <v>533</v>
      </c>
      <c r="F2048" s="2" t="str">
        <f>IF(OR($C$87="治験計画届", $C$87="治験計画変更届"), "^$","^.{1,120}$|^$")</f>
        <v>^.{1,120}$|^$</v>
      </c>
      <c r="G2048" s="2" t="str">
        <f t="shared" si="109"/>
        <v>入力してください(120文字以内)</v>
      </c>
      <c r="H2048" s="2">
        <v>225</v>
      </c>
      <c r="I2048" s="2">
        <v>207</v>
      </c>
      <c r="K2048" s="2">
        <v>120</v>
      </c>
      <c r="L2048" s="2" t="s">
        <v>30</v>
      </c>
      <c r="M2048" s="2" t="s">
        <v>476</v>
      </c>
      <c r="N2048" s="2" t="s">
        <v>479</v>
      </c>
      <c r="O2048" s="2" t="s">
        <v>520</v>
      </c>
      <c r="Q2048" s="1"/>
      <c r="S2048" s="9"/>
      <c r="T2048" s="10"/>
      <c r="U2048" s="8"/>
      <c r="W2048" s="2" t="s">
        <v>468</v>
      </c>
      <c r="X2048" s="45" t="str" cm="1">
        <f t="array" ref="X2048">IF(X1834="TRUE",IF(AND(C2042&lt;&gt;1,C2043:C2048="",S2042:U2048=""), "FALSE","TRUE"),"FALSE")</f>
        <v>FALSE</v>
      </c>
      <c r="Z2048" s="1"/>
    </row>
    <row r="2049" spans="2:26" hidden="1" outlineLevel="1" x14ac:dyDescent="0.4">
      <c r="B2049" s="7" t="s">
        <v>134</v>
      </c>
      <c r="C2049" s="5">
        <v>20</v>
      </c>
      <c r="D2049" s="30"/>
      <c r="E2049" s="2" t="s">
        <v>392</v>
      </c>
      <c r="F2049" s="2" t="s">
        <v>102</v>
      </c>
      <c r="G2049" s="2" t="s">
        <v>103</v>
      </c>
      <c r="H2049" s="2">
        <v>225</v>
      </c>
      <c r="I2049" s="2">
        <v>207</v>
      </c>
      <c r="K2049" s="2">
        <v>3</v>
      </c>
      <c r="L2049" s="2" t="s">
        <v>136</v>
      </c>
      <c r="M2049" s="2" t="s">
        <v>476</v>
      </c>
      <c r="N2049" s="2" t="s">
        <v>479</v>
      </c>
      <c r="O2049" s="2" t="s">
        <v>520</v>
      </c>
      <c r="Q2049" s="1"/>
      <c r="S2049" s="9"/>
      <c r="T2049" s="10"/>
      <c r="U2049" s="8"/>
      <c r="V2049" s="2" t="s">
        <v>105</v>
      </c>
      <c r="W2049" s="2" t="s">
        <v>561</v>
      </c>
      <c r="X2049" s="45" t="str" cm="1">
        <f t="array" ref="X2049">IF(X1834="TRUE",IF(AND(C2049&lt;&gt;1,C2050:C2055="",S2049:U2055=""), "FALSE","TRUE"),"FALSE")</f>
        <v>FALSE</v>
      </c>
      <c r="Z2049" s="1"/>
    </row>
    <row r="2050" spans="2:26" hidden="1" outlineLevel="1" x14ac:dyDescent="0.4">
      <c r="B2050" s="7" t="s">
        <v>522</v>
      </c>
      <c r="C2050" s="8"/>
      <c r="D2050" s="31"/>
      <c r="E2050" s="2" t="s">
        <v>523</v>
      </c>
      <c r="F2050" s="2" t="s">
        <v>485</v>
      </c>
      <c r="G2050" s="2" t="s">
        <v>369</v>
      </c>
      <c r="H2050" s="2">
        <v>225</v>
      </c>
      <c r="I2050" s="2">
        <v>207</v>
      </c>
      <c r="K2050" s="2">
        <v>240</v>
      </c>
      <c r="L2050" s="2" t="s">
        <v>30</v>
      </c>
      <c r="M2050" s="2" t="s">
        <v>476</v>
      </c>
      <c r="N2050" s="2" t="s">
        <v>479</v>
      </c>
      <c r="O2050" s="2" t="s">
        <v>520</v>
      </c>
      <c r="Q2050" s="1"/>
      <c r="S2050" s="9"/>
      <c r="T2050" s="10"/>
      <c r="U2050" s="8"/>
      <c r="W2050" s="2" t="s">
        <v>465</v>
      </c>
      <c r="X2050" s="45" t="str" cm="1">
        <f t="array" ref="X2050">IF(X1834="TRUE",IF(AND(C2049&lt;&gt;1,C2050:C2055="",S2049:U2055=""), "FALSE","TRUE"),"FALSE")</f>
        <v>FALSE</v>
      </c>
      <c r="Z2050" s="1"/>
    </row>
    <row r="2051" spans="2:26" hidden="1" outlineLevel="1" x14ac:dyDescent="0.4">
      <c r="B2051" s="7" t="s">
        <v>524</v>
      </c>
      <c r="C2051" s="8"/>
      <c r="D2051" s="31"/>
      <c r="E2051" s="2" t="s">
        <v>525</v>
      </c>
      <c r="F2051" s="2" t="s">
        <v>114</v>
      </c>
      <c r="G2051" s="2" t="s">
        <v>115</v>
      </c>
      <c r="H2051" s="2">
        <v>225</v>
      </c>
      <c r="I2051" s="2">
        <v>207</v>
      </c>
      <c r="K2051" s="2">
        <v>120</v>
      </c>
      <c r="L2051" s="2" t="s">
        <v>30</v>
      </c>
      <c r="M2051" s="2" t="s">
        <v>476</v>
      </c>
      <c r="N2051" s="2" t="s">
        <v>479</v>
      </c>
      <c r="O2051" s="2" t="s">
        <v>520</v>
      </c>
      <c r="Q2051" s="1"/>
      <c r="S2051" s="9"/>
      <c r="T2051" s="10"/>
      <c r="U2051" s="8"/>
      <c r="W2051" s="2" t="s">
        <v>468</v>
      </c>
      <c r="X2051" s="45" t="str" cm="1">
        <f t="array" ref="X2051">IF(X1834="TRUE",IF(AND(C2049&lt;&gt;1,C2050:C2055="",S2049:U2055=""), "FALSE","TRUE"),"FALSE")</f>
        <v>FALSE</v>
      </c>
      <c r="Z2051" s="1"/>
    </row>
    <row r="2052" spans="2:26" hidden="1" outlineLevel="1" x14ac:dyDescent="0.4">
      <c r="B2052" s="7" t="s">
        <v>526</v>
      </c>
      <c r="C2052" s="8"/>
      <c r="D2052" s="31"/>
      <c r="E2052" s="2" t="s">
        <v>527</v>
      </c>
      <c r="F2052" s="2" t="str">
        <f>IF(OR($C$87="治験計画届", $C$87="治験計画変更届"), "^$","^.{1,120}$|^$")</f>
        <v>^.{1,120}$|^$</v>
      </c>
      <c r="G2052" s="2" t="str">
        <f>IF(F2052="^$", "入力しないでください","入力してください(120文字以内)")</f>
        <v>入力してください(120文字以内)</v>
      </c>
      <c r="H2052" s="2">
        <v>225</v>
      </c>
      <c r="I2052" s="2">
        <v>207</v>
      </c>
      <c r="K2052" s="2">
        <v>120</v>
      </c>
      <c r="L2052" s="2" t="s">
        <v>30</v>
      </c>
      <c r="M2052" s="2" t="s">
        <v>476</v>
      </c>
      <c r="N2052" s="2" t="s">
        <v>479</v>
      </c>
      <c r="O2052" s="2" t="s">
        <v>520</v>
      </c>
      <c r="Q2052" s="1"/>
      <c r="S2052" s="9"/>
      <c r="T2052" s="10"/>
      <c r="U2052" s="8"/>
      <c r="W2052" s="2" t="s">
        <v>468</v>
      </c>
      <c r="X2052" s="45" t="str" cm="1">
        <f t="array" ref="X2052">IF(X1834="TRUE",IF(AND(C2049&lt;&gt;1,C2050:C2055="",S2049:U2055=""), "FALSE","TRUE"),"FALSE")</f>
        <v>FALSE</v>
      </c>
      <c r="Z2052" s="1"/>
    </row>
    <row r="2053" spans="2:26" hidden="1" outlineLevel="1" x14ac:dyDescent="0.4">
      <c r="B2053" s="7" t="s">
        <v>528</v>
      </c>
      <c r="C2053" s="8"/>
      <c r="D2053" s="31"/>
      <c r="E2053" s="2" t="s">
        <v>529</v>
      </c>
      <c r="F2053" s="2" t="str">
        <f>IF(OR($C$87="治験計画届", $C$87="治験計画変更届"), "^$","^.{1,120}$|^$")</f>
        <v>^.{1,120}$|^$</v>
      </c>
      <c r="G2053" s="2" t="str">
        <f t="shared" ref="G2053:G2055" si="110">IF(F2053="^$", "入力しないでください","入力してください(120文字以内)")</f>
        <v>入力してください(120文字以内)</v>
      </c>
      <c r="H2053" s="2">
        <v>225</v>
      </c>
      <c r="I2053" s="2">
        <v>207</v>
      </c>
      <c r="K2053" s="2">
        <v>120</v>
      </c>
      <c r="L2053" s="2" t="s">
        <v>30</v>
      </c>
      <c r="M2053" s="2" t="s">
        <v>476</v>
      </c>
      <c r="N2053" s="2" t="s">
        <v>479</v>
      </c>
      <c r="O2053" s="2" t="s">
        <v>520</v>
      </c>
      <c r="Q2053" s="1"/>
      <c r="S2053" s="9"/>
      <c r="T2053" s="10"/>
      <c r="U2053" s="8"/>
      <c r="W2053" s="2" t="s">
        <v>468</v>
      </c>
      <c r="X2053" s="45" t="str" cm="1">
        <f t="array" ref="X2053">IF(X1834="TRUE",IF(AND(C2049&lt;&gt;1,C2050:C2055="",S2049:U2055=""), "FALSE","TRUE"),"FALSE")</f>
        <v>FALSE</v>
      </c>
      <c r="Z2053" s="1"/>
    </row>
    <row r="2054" spans="2:26" hidden="1" outlineLevel="1" x14ac:dyDescent="0.4">
      <c r="B2054" s="7" t="s">
        <v>530</v>
      </c>
      <c r="C2054" s="8"/>
      <c r="D2054" s="31"/>
      <c r="E2054" s="2" t="s">
        <v>566</v>
      </c>
      <c r="F2054" s="2" t="str">
        <f>IF(OR($C$87="治験計画届", $C$87="治験計画変更届"), "^$","^.{1,120}$|^$")</f>
        <v>^.{1,120}$|^$</v>
      </c>
      <c r="G2054" s="2" t="str">
        <f t="shared" si="110"/>
        <v>入力してください(120文字以内)</v>
      </c>
      <c r="H2054" s="2">
        <v>225</v>
      </c>
      <c r="I2054" s="2">
        <v>207</v>
      </c>
      <c r="K2054" s="2">
        <v>120</v>
      </c>
      <c r="L2054" s="2" t="s">
        <v>30</v>
      </c>
      <c r="M2054" s="2" t="s">
        <v>476</v>
      </c>
      <c r="N2054" s="2" t="s">
        <v>479</v>
      </c>
      <c r="O2054" s="2" t="s">
        <v>520</v>
      </c>
      <c r="Q2054" s="1"/>
      <c r="S2054" s="9"/>
      <c r="T2054" s="10"/>
      <c r="U2054" s="8"/>
      <c r="W2054" s="2" t="s">
        <v>468</v>
      </c>
      <c r="X2054" s="45" t="str" cm="1">
        <f t="array" ref="X2054">IF(X1834="TRUE",IF(AND(C2049&lt;&gt;1,C2050:C2055="",S2049:U2055=""), "FALSE","TRUE"),"FALSE")</f>
        <v>FALSE</v>
      </c>
      <c r="Z2054" s="1"/>
    </row>
    <row r="2055" spans="2:26" hidden="1" outlineLevel="1" x14ac:dyDescent="0.4">
      <c r="B2055" s="7" t="s">
        <v>532</v>
      </c>
      <c r="C2055" s="8"/>
      <c r="D2055" s="31"/>
      <c r="E2055" s="2" t="s">
        <v>533</v>
      </c>
      <c r="F2055" s="2" t="str">
        <f>IF(OR($C$87="治験計画届", $C$87="治験計画変更届"), "^$","^.{1,120}$|^$")</f>
        <v>^.{1,120}$|^$</v>
      </c>
      <c r="G2055" s="2" t="str">
        <f t="shared" si="110"/>
        <v>入力してください(120文字以内)</v>
      </c>
      <c r="H2055" s="2">
        <v>225</v>
      </c>
      <c r="I2055" s="2">
        <v>207</v>
      </c>
      <c r="K2055" s="2">
        <v>120</v>
      </c>
      <c r="L2055" s="2" t="s">
        <v>30</v>
      </c>
      <c r="M2055" s="2" t="s">
        <v>476</v>
      </c>
      <c r="N2055" s="2" t="s">
        <v>479</v>
      </c>
      <c r="O2055" s="2" t="s">
        <v>520</v>
      </c>
      <c r="Q2055" s="1"/>
      <c r="S2055" s="9"/>
      <c r="T2055" s="10"/>
      <c r="U2055" s="8"/>
      <c r="W2055" s="2" t="s">
        <v>468</v>
      </c>
      <c r="X2055" s="45" t="str" cm="1">
        <f t="array" ref="X2055">IF(X1834="TRUE",IF(AND(C2049&lt;&gt;1,C2050:C2055="",S2049:U2055=""), "FALSE","TRUE"),"FALSE")</f>
        <v>FALSE</v>
      </c>
      <c r="Z2055" s="1"/>
    </row>
    <row r="2056" spans="2:26" x14ac:dyDescent="0.4">
      <c r="B2056" s="3" t="s">
        <v>19</v>
      </c>
      <c r="I2056" s="2">
        <v>207</v>
      </c>
      <c r="Q2056" s="1"/>
      <c r="S2056" s="6" t="s">
        <v>36</v>
      </c>
      <c r="T2056" s="6" t="s">
        <v>37</v>
      </c>
      <c r="U2056" s="6" t="s">
        <v>38</v>
      </c>
      <c r="Z2056" s="1"/>
    </row>
    <row r="2057" spans="2:26" x14ac:dyDescent="0.4">
      <c r="B2057" s="7" t="s">
        <v>534</v>
      </c>
      <c r="C2057" s="5"/>
      <c r="D2057" s="30"/>
      <c r="E2057" s="2" t="s">
        <v>535</v>
      </c>
      <c r="F2057" s="2" t="s">
        <v>190</v>
      </c>
      <c r="G2057" s="2" t="s">
        <v>536</v>
      </c>
      <c r="I2057" s="2">
        <v>207</v>
      </c>
      <c r="K2057" s="2">
        <v>4</v>
      </c>
      <c r="L2057" s="2" t="s">
        <v>30</v>
      </c>
      <c r="M2057" s="2" t="s">
        <v>476</v>
      </c>
      <c r="N2057" s="2" t="s">
        <v>479</v>
      </c>
      <c r="Q2057" s="1"/>
      <c r="S2057" s="9"/>
      <c r="T2057" s="10"/>
      <c r="U2057" s="8"/>
      <c r="W2057" s="2" t="s">
        <v>567</v>
      </c>
      <c r="X2057" s="2" t="str">
        <f t="shared" ref="X2057:X2058" si="111">X$1834</f>
        <v>FALSE</v>
      </c>
      <c r="Z2057" s="1"/>
    </row>
    <row r="2058" spans="2:26" x14ac:dyDescent="0.4">
      <c r="B2058" s="7" t="s">
        <v>537</v>
      </c>
      <c r="C2058" s="5"/>
      <c r="D2058" s="30"/>
      <c r="E2058" s="2" t="s">
        <v>538</v>
      </c>
      <c r="F2058" s="2" t="str">
        <f>IF(OR($C$87="治験終了届", $C$87="治験中止届"),"^\d{1,4}$","^$")</f>
        <v>^$</v>
      </c>
      <c r="G2058" s="2" t="str">
        <f>IF(F2058="^$","入力しないでください","半角数字を入力してください(4桁以内)")</f>
        <v>入力しないでください</v>
      </c>
      <c r="I2058" s="2">
        <v>207</v>
      </c>
      <c r="K2058" s="2">
        <v>4</v>
      </c>
      <c r="L2058" s="2" t="s">
        <v>30</v>
      </c>
      <c r="M2058" s="2" t="s">
        <v>476</v>
      </c>
      <c r="N2058" s="2" t="s">
        <v>479</v>
      </c>
      <c r="Q2058" s="1"/>
      <c r="S2058" s="9"/>
      <c r="T2058" s="10"/>
      <c r="U2058" s="8"/>
      <c r="W2058" s="2" t="s">
        <v>567</v>
      </c>
      <c r="X2058" s="2" t="str">
        <f t="shared" si="111"/>
        <v>FALSE</v>
      </c>
      <c r="Z2058" s="1"/>
    </row>
    <row r="2059" spans="2:26" x14ac:dyDescent="0.4">
      <c r="B2059" s="3" t="s">
        <v>19</v>
      </c>
      <c r="I2059" s="2">
        <v>207</v>
      </c>
      <c r="Q2059" s="1"/>
      <c r="Z2059" s="1"/>
    </row>
    <row r="2060" spans="2:26" x14ac:dyDescent="0.4">
      <c r="B2060" s="50" t="s">
        <v>539</v>
      </c>
      <c r="C2060" s="50"/>
      <c r="D2060" s="33"/>
      <c r="E2060" s="2" t="s">
        <v>540</v>
      </c>
      <c r="I2060" s="2">
        <v>207</v>
      </c>
      <c r="L2060" s="2" t="s">
        <v>541</v>
      </c>
      <c r="M2060" s="2" t="s">
        <v>476</v>
      </c>
      <c r="N2060" s="2" t="s">
        <v>479</v>
      </c>
      <c r="O2060" s="2" t="s">
        <v>540</v>
      </c>
      <c r="Q2060" s="1"/>
      <c r="R2060" s="2" t="str">
        <f>IF(AND(C2062="",C2063="",C2064="",C2065=""), "TRUE", "FALSE")</f>
        <v>TRUE</v>
      </c>
      <c r="S2060" s="6" t="s">
        <v>36</v>
      </c>
      <c r="T2060" s="6" t="s">
        <v>37</v>
      </c>
      <c r="U2060" s="6" t="s">
        <v>38</v>
      </c>
      <c r="Z2060" s="1"/>
    </row>
    <row r="2061" spans="2:26" x14ac:dyDescent="0.4">
      <c r="B2061" s="7" t="s">
        <v>134</v>
      </c>
      <c r="C2061" s="5">
        <v>1</v>
      </c>
      <c r="D2061" s="30"/>
      <c r="E2061" s="2" t="s">
        <v>392</v>
      </c>
      <c r="F2061" s="2" t="s">
        <v>106</v>
      </c>
      <c r="G2061" s="2" t="s">
        <v>103</v>
      </c>
      <c r="H2061" s="2">
        <v>235</v>
      </c>
      <c r="I2061" s="2">
        <v>207</v>
      </c>
      <c r="K2061" s="2">
        <v>3</v>
      </c>
      <c r="L2061" s="2" t="s">
        <v>136</v>
      </c>
      <c r="M2061" s="2" t="s">
        <v>476</v>
      </c>
      <c r="N2061" s="2" t="s">
        <v>479</v>
      </c>
      <c r="O2061" s="2" t="s">
        <v>540</v>
      </c>
      <c r="Q2061" s="1"/>
      <c r="S2061" s="9"/>
      <c r="T2061" s="10"/>
      <c r="U2061" s="8"/>
      <c r="V2061" s="2" t="s">
        <v>105</v>
      </c>
      <c r="W2061" s="2" t="s">
        <v>561</v>
      </c>
      <c r="X2061" s="45" t="str" cm="1">
        <f t="array" ref="X2061">IF(X1834="TRUE",IF(AND(C2061&lt;&gt;1,C2062:C2065="",S2061:U2065=""), "FALSE","TRUE"),"FALSE")</f>
        <v>FALSE</v>
      </c>
      <c r="Z2061" s="1"/>
    </row>
    <row r="2062" spans="2:26" x14ac:dyDescent="0.4">
      <c r="B2062" s="7" t="s">
        <v>237</v>
      </c>
      <c r="C2062" s="8"/>
      <c r="D2062" s="31"/>
      <c r="E2062" s="2" t="s">
        <v>542</v>
      </c>
      <c r="F2062" s="2" t="s">
        <v>233</v>
      </c>
      <c r="G2062" s="2" t="s">
        <v>239</v>
      </c>
      <c r="H2062" s="2">
        <v>235</v>
      </c>
      <c r="I2062" s="2">
        <v>207</v>
      </c>
      <c r="K2062" s="2">
        <v>60</v>
      </c>
      <c r="L2062" s="2" t="s">
        <v>30</v>
      </c>
      <c r="M2062" s="2" t="s">
        <v>476</v>
      </c>
      <c r="N2062" s="2" t="s">
        <v>479</v>
      </c>
      <c r="O2062" s="2" t="s">
        <v>540</v>
      </c>
      <c r="Q2062" s="1"/>
      <c r="S2062" s="9"/>
      <c r="T2062" s="10"/>
      <c r="U2062" s="8"/>
      <c r="W2062" s="2" t="s">
        <v>568</v>
      </c>
      <c r="X2062" s="45" t="str" cm="1">
        <f t="array" ref="X2062">IF(X1834="TRUE",IF(AND(C2061&lt;&gt;1,C2062:C2065="",S2061:U2065=""), "FALSE","TRUE"),"FALSE")</f>
        <v>FALSE</v>
      </c>
      <c r="Z2062" s="1"/>
    </row>
    <row r="2063" spans="2:26" x14ac:dyDescent="0.4">
      <c r="B2063" s="7" t="s">
        <v>240</v>
      </c>
      <c r="C2063" s="8"/>
      <c r="D2063" s="31"/>
      <c r="E2063" s="2" t="s">
        <v>543</v>
      </c>
      <c r="F2063" s="2" t="str">
        <f>IF(C2062="","^.{1,120}$|^$","^.{1,120}$")</f>
        <v>^.{1,120}$|^$</v>
      </c>
      <c r="G2063" s="2" t="s">
        <v>229</v>
      </c>
      <c r="H2063" s="2">
        <v>235</v>
      </c>
      <c r="I2063" s="2">
        <v>207</v>
      </c>
      <c r="K2063" s="2">
        <v>120</v>
      </c>
      <c r="L2063" s="2" t="s">
        <v>30</v>
      </c>
      <c r="M2063" s="2" t="s">
        <v>476</v>
      </c>
      <c r="N2063" s="2" t="s">
        <v>479</v>
      </c>
      <c r="O2063" s="2" t="s">
        <v>540</v>
      </c>
      <c r="Q2063" s="1"/>
      <c r="S2063" s="9"/>
      <c r="T2063" s="10"/>
      <c r="U2063" s="8"/>
      <c r="W2063" s="2" t="s">
        <v>468</v>
      </c>
      <c r="X2063" s="45" t="str" cm="1">
        <f t="array" ref="X2063">IF(X1834="TRUE",IF(AND(C2061&lt;&gt;1,C2062:C2065="",S2061:U2065=""), "FALSE","TRUE"),"FALSE")</f>
        <v>FALSE</v>
      </c>
      <c r="Z2063" s="1"/>
    </row>
    <row r="2064" spans="2:26" x14ac:dyDescent="0.4">
      <c r="B2064" s="7" t="s">
        <v>243</v>
      </c>
      <c r="C2064" s="8"/>
      <c r="D2064" s="31"/>
      <c r="E2064" s="2" t="s">
        <v>544</v>
      </c>
      <c r="F2064" s="2" t="s">
        <v>116</v>
      </c>
      <c r="G2064" s="2" t="s">
        <v>115</v>
      </c>
      <c r="H2064" s="2">
        <v>235</v>
      </c>
      <c r="I2064" s="2">
        <v>207</v>
      </c>
      <c r="K2064" s="2">
        <v>120</v>
      </c>
      <c r="L2064" s="2" t="s">
        <v>30</v>
      </c>
      <c r="M2064" s="2" t="s">
        <v>476</v>
      </c>
      <c r="N2064" s="2" t="s">
        <v>479</v>
      </c>
      <c r="O2064" s="2" t="s">
        <v>540</v>
      </c>
      <c r="Q2064" s="1"/>
      <c r="S2064" s="9"/>
      <c r="T2064" s="10"/>
      <c r="U2064" s="8"/>
      <c r="W2064" s="2" t="s">
        <v>468</v>
      </c>
      <c r="X2064" s="45" t="str" cm="1">
        <f t="array" ref="X2064">IF(X1834="TRUE",IF(AND(C2061&lt;&gt;1,C2062:C2065="",S2061:U2065=""), "FALSE","TRUE"),"FALSE")</f>
        <v>FALSE</v>
      </c>
      <c r="Z2064" s="1"/>
    </row>
    <row r="2065" spans="2:26" collapsed="1" x14ac:dyDescent="0.4">
      <c r="B2065" s="7" t="s">
        <v>245</v>
      </c>
      <c r="C2065" s="8"/>
      <c r="D2065" s="31"/>
      <c r="E2065" s="2" t="s">
        <v>545</v>
      </c>
      <c r="F2065" s="2" t="str">
        <f>IF(C2062="","^.{1,1024}$|^$","^.{1,1024}$")</f>
        <v>^.{1,1024}$|^$</v>
      </c>
      <c r="G2065" s="2" t="s">
        <v>247</v>
      </c>
      <c r="H2065" s="2">
        <v>235</v>
      </c>
      <c r="I2065" s="2">
        <v>207</v>
      </c>
      <c r="K2065" s="2">
        <v>1024</v>
      </c>
      <c r="L2065" s="2" t="s">
        <v>30</v>
      </c>
      <c r="M2065" s="2" t="s">
        <v>476</v>
      </c>
      <c r="N2065" s="2" t="s">
        <v>479</v>
      </c>
      <c r="O2065" s="2" t="s">
        <v>540</v>
      </c>
      <c r="Q2065" s="1"/>
      <c r="S2065" s="9"/>
      <c r="T2065" s="10"/>
      <c r="U2065" s="8"/>
      <c r="W2065" s="2" t="s">
        <v>471</v>
      </c>
      <c r="X2065" s="45" t="str" cm="1">
        <f t="array" ref="X2065">IF(X1834="TRUE",IF(AND(C2061&lt;&gt;1,C2062:C2065="",S2061:U2065=""), "FALSE","TRUE"),"FALSE")</f>
        <v>FALSE</v>
      </c>
      <c r="Z2065" s="1"/>
    </row>
    <row r="2066" spans="2:26" hidden="1" outlineLevel="1" x14ac:dyDescent="0.4">
      <c r="B2066" s="7" t="s">
        <v>134</v>
      </c>
      <c r="C2066" s="5">
        <v>2</v>
      </c>
      <c r="D2066" s="30"/>
      <c r="E2066" s="2" t="s">
        <v>392</v>
      </c>
      <c r="F2066" s="2" t="s">
        <v>106</v>
      </c>
      <c r="G2066" s="2" t="s">
        <v>103</v>
      </c>
      <c r="H2066" s="2">
        <v>235</v>
      </c>
      <c r="I2066" s="2">
        <v>207</v>
      </c>
      <c r="K2066" s="2">
        <v>3</v>
      </c>
      <c r="L2066" s="2" t="s">
        <v>136</v>
      </c>
      <c r="M2066" s="2" t="s">
        <v>476</v>
      </c>
      <c r="N2066" s="2" t="s">
        <v>479</v>
      </c>
      <c r="O2066" s="2" t="s">
        <v>540</v>
      </c>
      <c r="Q2066" s="1"/>
      <c r="S2066" s="9"/>
      <c r="T2066" s="10"/>
      <c r="U2066" s="8"/>
      <c r="V2066" s="2" t="s">
        <v>105</v>
      </c>
      <c r="W2066" s="2" t="s">
        <v>561</v>
      </c>
      <c r="X2066" s="45" t="str" cm="1">
        <f t="array" ref="X2066">IF(X1834="TRUE",IF(AND(C2066&lt;&gt;1,C2067:C2070="",S2066:U2070=""), "FALSE","TRUE"),"FALSE")</f>
        <v>FALSE</v>
      </c>
      <c r="Z2066" s="1"/>
    </row>
    <row r="2067" spans="2:26" hidden="1" outlineLevel="1" x14ac:dyDescent="0.4">
      <c r="B2067" s="7" t="s">
        <v>237</v>
      </c>
      <c r="C2067" s="8"/>
      <c r="D2067" s="31"/>
      <c r="E2067" s="2" t="s">
        <v>542</v>
      </c>
      <c r="F2067" s="2" t="s">
        <v>233</v>
      </c>
      <c r="G2067" s="2" t="s">
        <v>239</v>
      </c>
      <c r="H2067" s="2">
        <v>235</v>
      </c>
      <c r="I2067" s="2">
        <v>207</v>
      </c>
      <c r="K2067" s="2">
        <v>60</v>
      </c>
      <c r="L2067" s="2" t="s">
        <v>30</v>
      </c>
      <c r="M2067" s="2" t="s">
        <v>476</v>
      </c>
      <c r="N2067" s="2" t="s">
        <v>479</v>
      </c>
      <c r="O2067" s="2" t="s">
        <v>540</v>
      </c>
      <c r="Q2067" s="1"/>
      <c r="S2067" s="9"/>
      <c r="T2067" s="10"/>
      <c r="U2067" s="8"/>
      <c r="W2067" s="2" t="s">
        <v>568</v>
      </c>
      <c r="X2067" s="45" t="str" cm="1">
        <f t="array" ref="X2067">IF(X1834="TRUE",IF(AND(C2066&lt;&gt;1,C2067:C2070="",S2066:U2070=""), "FALSE","TRUE"),"FALSE")</f>
        <v>FALSE</v>
      </c>
      <c r="Z2067" s="1"/>
    </row>
    <row r="2068" spans="2:26" hidden="1" outlineLevel="1" x14ac:dyDescent="0.4">
      <c r="B2068" s="7" t="s">
        <v>240</v>
      </c>
      <c r="C2068" s="8"/>
      <c r="D2068" s="31"/>
      <c r="E2068" s="2" t="s">
        <v>543</v>
      </c>
      <c r="F2068" s="2" t="str">
        <f>IF(C2067="","^.{1,120}$|^$","^.{1,120}$")</f>
        <v>^.{1,120}$|^$</v>
      </c>
      <c r="G2068" s="2" t="s">
        <v>229</v>
      </c>
      <c r="H2068" s="2">
        <v>235</v>
      </c>
      <c r="I2068" s="2">
        <v>207</v>
      </c>
      <c r="K2068" s="2">
        <v>120</v>
      </c>
      <c r="L2068" s="2" t="s">
        <v>30</v>
      </c>
      <c r="M2068" s="2" t="s">
        <v>476</v>
      </c>
      <c r="N2068" s="2" t="s">
        <v>479</v>
      </c>
      <c r="O2068" s="2" t="s">
        <v>540</v>
      </c>
      <c r="Q2068" s="1"/>
      <c r="S2068" s="9"/>
      <c r="T2068" s="10"/>
      <c r="U2068" s="8"/>
      <c r="W2068" s="2" t="s">
        <v>468</v>
      </c>
      <c r="X2068" s="45" t="str" cm="1">
        <f t="array" ref="X2068">IF(X1834="TRUE",IF(AND(C2066&lt;&gt;1,C2067:C2070="",S2066:U2070=""), "FALSE","TRUE"),"FALSE")</f>
        <v>FALSE</v>
      </c>
      <c r="Z2068" s="1"/>
    </row>
    <row r="2069" spans="2:26" hidden="1" outlineLevel="1" x14ac:dyDescent="0.4">
      <c r="B2069" s="7" t="s">
        <v>243</v>
      </c>
      <c r="C2069" s="8"/>
      <c r="D2069" s="31"/>
      <c r="E2069" s="2" t="s">
        <v>544</v>
      </c>
      <c r="F2069" s="2" t="s">
        <v>116</v>
      </c>
      <c r="G2069" s="2" t="s">
        <v>115</v>
      </c>
      <c r="H2069" s="2">
        <v>235</v>
      </c>
      <c r="I2069" s="2">
        <v>207</v>
      </c>
      <c r="K2069" s="2">
        <v>120</v>
      </c>
      <c r="L2069" s="2" t="s">
        <v>30</v>
      </c>
      <c r="M2069" s="2" t="s">
        <v>476</v>
      </c>
      <c r="N2069" s="2" t="s">
        <v>479</v>
      </c>
      <c r="O2069" s="2" t="s">
        <v>540</v>
      </c>
      <c r="Q2069" s="1"/>
      <c r="S2069" s="9"/>
      <c r="T2069" s="10"/>
      <c r="U2069" s="8"/>
      <c r="W2069" s="2" t="s">
        <v>468</v>
      </c>
      <c r="X2069" s="45" t="str" cm="1">
        <f t="array" ref="X2069">IF(X1834="TRUE",IF(AND(C2066&lt;&gt;1,C2067:C2070="",S2066:U2070=""), "FALSE","TRUE"),"FALSE")</f>
        <v>FALSE</v>
      </c>
      <c r="Z2069" s="1"/>
    </row>
    <row r="2070" spans="2:26" hidden="1" outlineLevel="1" x14ac:dyDescent="0.4">
      <c r="B2070" s="7" t="s">
        <v>245</v>
      </c>
      <c r="C2070" s="8"/>
      <c r="D2070" s="31"/>
      <c r="E2070" s="2" t="s">
        <v>545</v>
      </c>
      <c r="F2070" s="2" t="str">
        <f>IF(C2067="","^.{1,1024}$|^$","^.{1,1024}$")</f>
        <v>^.{1,1024}$|^$</v>
      </c>
      <c r="G2070" s="2" t="s">
        <v>247</v>
      </c>
      <c r="H2070" s="2">
        <v>235</v>
      </c>
      <c r="I2070" s="2">
        <v>207</v>
      </c>
      <c r="K2070" s="2">
        <v>1024</v>
      </c>
      <c r="L2070" s="2" t="s">
        <v>30</v>
      </c>
      <c r="M2070" s="2" t="s">
        <v>476</v>
      </c>
      <c r="N2070" s="2" t="s">
        <v>479</v>
      </c>
      <c r="O2070" s="2" t="s">
        <v>540</v>
      </c>
      <c r="Q2070" s="1"/>
      <c r="S2070" s="9"/>
      <c r="T2070" s="10"/>
      <c r="U2070" s="8"/>
      <c r="W2070" s="2" t="s">
        <v>471</v>
      </c>
      <c r="X2070" s="45" t="str" cm="1">
        <f t="array" ref="X2070">IF(X1834="TRUE",IF(AND(C2066&lt;&gt;1,C2067:C2070="",S2066:U2070=""), "FALSE","TRUE"),"FALSE")</f>
        <v>FALSE</v>
      </c>
      <c r="Z2070" s="1"/>
    </row>
    <row r="2071" spans="2:26" hidden="1" outlineLevel="1" x14ac:dyDescent="0.4">
      <c r="B2071" s="7" t="s">
        <v>134</v>
      </c>
      <c r="C2071" s="5">
        <v>3</v>
      </c>
      <c r="D2071" s="30"/>
      <c r="E2071" s="2" t="s">
        <v>392</v>
      </c>
      <c r="F2071" s="2" t="s">
        <v>106</v>
      </c>
      <c r="G2071" s="2" t="s">
        <v>103</v>
      </c>
      <c r="H2071" s="2">
        <v>235</v>
      </c>
      <c r="I2071" s="2">
        <v>207</v>
      </c>
      <c r="K2071" s="2">
        <v>3</v>
      </c>
      <c r="L2071" s="2" t="s">
        <v>136</v>
      </c>
      <c r="M2071" s="2" t="s">
        <v>476</v>
      </c>
      <c r="N2071" s="2" t="s">
        <v>479</v>
      </c>
      <c r="O2071" s="2" t="s">
        <v>540</v>
      </c>
      <c r="Q2071" s="1"/>
      <c r="S2071" s="9"/>
      <c r="T2071" s="10"/>
      <c r="U2071" s="8"/>
      <c r="V2071" s="2" t="s">
        <v>105</v>
      </c>
      <c r="W2071" s="2" t="s">
        <v>561</v>
      </c>
      <c r="X2071" s="45" t="str" cm="1">
        <f t="array" ref="X2071">IF(X1834="TRUE",IF(AND(C2071&lt;&gt;1,C2072:C2075="",S2071:U2075=""), "FALSE","TRUE"),"FALSE")</f>
        <v>FALSE</v>
      </c>
      <c r="Z2071" s="1"/>
    </row>
    <row r="2072" spans="2:26" hidden="1" outlineLevel="1" x14ac:dyDescent="0.4">
      <c r="B2072" s="7" t="s">
        <v>237</v>
      </c>
      <c r="C2072" s="8"/>
      <c r="D2072" s="31"/>
      <c r="E2072" s="2" t="s">
        <v>542</v>
      </c>
      <c r="F2072" s="2" t="s">
        <v>233</v>
      </c>
      <c r="G2072" s="2" t="s">
        <v>239</v>
      </c>
      <c r="H2072" s="2">
        <v>235</v>
      </c>
      <c r="I2072" s="2">
        <v>207</v>
      </c>
      <c r="K2072" s="2">
        <v>60</v>
      </c>
      <c r="L2072" s="2" t="s">
        <v>30</v>
      </c>
      <c r="M2072" s="2" t="s">
        <v>476</v>
      </c>
      <c r="N2072" s="2" t="s">
        <v>479</v>
      </c>
      <c r="O2072" s="2" t="s">
        <v>540</v>
      </c>
      <c r="Q2072" s="1"/>
      <c r="S2072" s="9"/>
      <c r="T2072" s="10"/>
      <c r="U2072" s="8"/>
      <c r="W2072" s="2" t="s">
        <v>568</v>
      </c>
      <c r="X2072" s="45" t="str" cm="1">
        <f t="array" ref="X2072">IF(X1834="TRUE",IF(AND(C2071&lt;&gt;1,C2072:C2075="",S2071:U2075=""), "FALSE","TRUE"),"FALSE")</f>
        <v>FALSE</v>
      </c>
      <c r="Z2072" s="1"/>
    </row>
    <row r="2073" spans="2:26" hidden="1" outlineLevel="1" x14ac:dyDescent="0.4">
      <c r="B2073" s="7" t="s">
        <v>240</v>
      </c>
      <c r="C2073" s="8"/>
      <c r="D2073" s="31"/>
      <c r="E2073" s="2" t="s">
        <v>543</v>
      </c>
      <c r="F2073" s="2" t="str">
        <f>IF(C2072="","^.{1,120}$|^$","^.{1,120}$")</f>
        <v>^.{1,120}$|^$</v>
      </c>
      <c r="G2073" s="2" t="s">
        <v>229</v>
      </c>
      <c r="H2073" s="2">
        <v>235</v>
      </c>
      <c r="I2073" s="2">
        <v>207</v>
      </c>
      <c r="K2073" s="2">
        <v>120</v>
      </c>
      <c r="L2073" s="2" t="s">
        <v>30</v>
      </c>
      <c r="M2073" s="2" t="s">
        <v>476</v>
      </c>
      <c r="N2073" s="2" t="s">
        <v>479</v>
      </c>
      <c r="O2073" s="2" t="s">
        <v>540</v>
      </c>
      <c r="Q2073" s="1"/>
      <c r="S2073" s="9"/>
      <c r="T2073" s="10"/>
      <c r="U2073" s="8"/>
      <c r="W2073" s="2" t="s">
        <v>468</v>
      </c>
      <c r="X2073" s="45" t="str" cm="1">
        <f t="array" ref="X2073">IF(X1834="TRUE",IF(AND(C2071&lt;&gt;1,C2072:C2075="",S2071:U2075=""), "FALSE","TRUE"),"FALSE")</f>
        <v>FALSE</v>
      </c>
      <c r="Z2073" s="1"/>
    </row>
    <row r="2074" spans="2:26" hidden="1" outlineLevel="1" x14ac:dyDescent="0.4">
      <c r="B2074" s="7" t="s">
        <v>243</v>
      </c>
      <c r="C2074" s="8"/>
      <c r="D2074" s="31"/>
      <c r="E2074" s="2" t="s">
        <v>544</v>
      </c>
      <c r="F2074" s="2" t="s">
        <v>116</v>
      </c>
      <c r="G2074" s="2" t="s">
        <v>115</v>
      </c>
      <c r="H2074" s="2">
        <v>235</v>
      </c>
      <c r="I2074" s="2">
        <v>207</v>
      </c>
      <c r="K2074" s="2">
        <v>120</v>
      </c>
      <c r="L2074" s="2" t="s">
        <v>30</v>
      </c>
      <c r="M2074" s="2" t="s">
        <v>476</v>
      </c>
      <c r="N2074" s="2" t="s">
        <v>479</v>
      </c>
      <c r="O2074" s="2" t="s">
        <v>540</v>
      </c>
      <c r="Q2074" s="1"/>
      <c r="S2074" s="9"/>
      <c r="T2074" s="10"/>
      <c r="U2074" s="8"/>
      <c r="W2074" s="2" t="s">
        <v>468</v>
      </c>
      <c r="X2074" s="45" t="str" cm="1">
        <f t="array" ref="X2074">IF(X1834="TRUE",IF(AND(C2071&lt;&gt;1,C2072:C2075="",S2071:U2075=""), "FALSE","TRUE"),"FALSE")</f>
        <v>FALSE</v>
      </c>
      <c r="Z2074" s="1"/>
    </row>
    <row r="2075" spans="2:26" hidden="1" outlineLevel="1" x14ac:dyDescent="0.4">
      <c r="B2075" s="7" t="s">
        <v>245</v>
      </c>
      <c r="C2075" s="8"/>
      <c r="D2075" s="31"/>
      <c r="E2075" s="2" t="s">
        <v>545</v>
      </c>
      <c r="F2075" s="2" t="str">
        <f>IF(C2072="","^.{1,1024}$|^$","^.{1,1024}$")</f>
        <v>^.{1,1024}$|^$</v>
      </c>
      <c r="G2075" s="2" t="s">
        <v>247</v>
      </c>
      <c r="H2075" s="2">
        <v>235</v>
      </c>
      <c r="I2075" s="2">
        <v>207</v>
      </c>
      <c r="K2075" s="2">
        <v>1024</v>
      </c>
      <c r="L2075" s="2" t="s">
        <v>30</v>
      </c>
      <c r="M2075" s="2" t="s">
        <v>476</v>
      </c>
      <c r="N2075" s="2" t="s">
        <v>479</v>
      </c>
      <c r="O2075" s="2" t="s">
        <v>540</v>
      </c>
      <c r="Q2075" s="1"/>
      <c r="S2075" s="9"/>
      <c r="T2075" s="10"/>
      <c r="U2075" s="8"/>
      <c r="W2075" s="2" t="s">
        <v>471</v>
      </c>
      <c r="X2075" s="45" t="str" cm="1">
        <f t="array" ref="X2075">IF(X1834="TRUE",IF(AND(C2071&lt;&gt;1,C2072:C2075="",S2071:U2075=""), "FALSE","TRUE"),"FALSE")</f>
        <v>FALSE</v>
      </c>
      <c r="Z2075" s="1"/>
    </row>
    <row r="2076" spans="2:26" hidden="1" outlineLevel="1" x14ac:dyDescent="0.4">
      <c r="B2076" s="7" t="s">
        <v>134</v>
      </c>
      <c r="C2076" s="5">
        <v>4</v>
      </c>
      <c r="D2076" s="30"/>
      <c r="E2076" s="2" t="s">
        <v>392</v>
      </c>
      <c r="F2076" s="2" t="s">
        <v>106</v>
      </c>
      <c r="G2076" s="2" t="s">
        <v>103</v>
      </c>
      <c r="H2076" s="2">
        <v>235</v>
      </c>
      <c r="I2076" s="2">
        <v>207</v>
      </c>
      <c r="K2076" s="2">
        <v>3</v>
      </c>
      <c r="L2076" s="2" t="s">
        <v>136</v>
      </c>
      <c r="M2076" s="2" t="s">
        <v>476</v>
      </c>
      <c r="N2076" s="2" t="s">
        <v>479</v>
      </c>
      <c r="O2076" s="2" t="s">
        <v>540</v>
      </c>
      <c r="Q2076" s="1"/>
      <c r="S2076" s="9"/>
      <c r="T2076" s="10"/>
      <c r="U2076" s="8"/>
      <c r="V2076" s="2" t="s">
        <v>105</v>
      </c>
      <c r="W2076" s="2" t="s">
        <v>561</v>
      </c>
      <c r="X2076" s="45" t="str" cm="1">
        <f t="array" ref="X2076">IF(X1834="TRUE",IF(AND(C2076&lt;&gt;1,C2077:C2080="",S2076:U2080=""), "FALSE","TRUE"),"FALSE")</f>
        <v>FALSE</v>
      </c>
      <c r="Z2076" s="1"/>
    </row>
    <row r="2077" spans="2:26" hidden="1" outlineLevel="1" x14ac:dyDescent="0.4">
      <c r="B2077" s="7" t="s">
        <v>237</v>
      </c>
      <c r="C2077" s="8"/>
      <c r="D2077" s="31"/>
      <c r="E2077" s="2" t="s">
        <v>542</v>
      </c>
      <c r="F2077" s="2" t="s">
        <v>233</v>
      </c>
      <c r="G2077" s="2" t="s">
        <v>239</v>
      </c>
      <c r="H2077" s="2">
        <v>235</v>
      </c>
      <c r="I2077" s="2">
        <v>207</v>
      </c>
      <c r="K2077" s="2">
        <v>60</v>
      </c>
      <c r="L2077" s="2" t="s">
        <v>30</v>
      </c>
      <c r="M2077" s="2" t="s">
        <v>476</v>
      </c>
      <c r="N2077" s="2" t="s">
        <v>479</v>
      </c>
      <c r="O2077" s="2" t="s">
        <v>540</v>
      </c>
      <c r="Q2077" s="1"/>
      <c r="S2077" s="9"/>
      <c r="T2077" s="10"/>
      <c r="U2077" s="8"/>
      <c r="W2077" s="2" t="s">
        <v>568</v>
      </c>
      <c r="X2077" s="45" t="str" cm="1">
        <f t="array" ref="X2077">IF(X1834="TRUE",IF(AND(C2076&lt;&gt;1,C2077:C2080="",S2076:U2080=""), "FALSE","TRUE"),"FALSE")</f>
        <v>FALSE</v>
      </c>
      <c r="Z2077" s="1"/>
    </row>
    <row r="2078" spans="2:26" hidden="1" outlineLevel="1" x14ac:dyDescent="0.4">
      <c r="B2078" s="7" t="s">
        <v>240</v>
      </c>
      <c r="C2078" s="8"/>
      <c r="D2078" s="31"/>
      <c r="E2078" s="2" t="s">
        <v>543</v>
      </c>
      <c r="F2078" s="2" t="str">
        <f>IF(C2077="","^.{1,120}$|^$","^.{1,120}$")</f>
        <v>^.{1,120}$|^$</v>
      </c>
      <c r="G2078" s="2" t="s">
        <v>229</v>
      </c>
      <c r="H2078" s="2">
        <v>235</v>
      </c>
      <c r="I2078" s="2">
        <v>207</v>
      </c>
      <c r="K2078" s="2">
        <v>120</v>
      </c>
      <c r="L2078" s="2" t="s">
        <v>30</v>
      </c>
      <c r="M2078" s="2" t="s">
        <v>476</v>
      </c>
      <c r="N2078" s="2" t="s">
        <v>479</v>
      </c>
      <c r="O2078" s="2" t="s">
        <v>540</v>
      </c>
      <c r="Q2078" s="1"/>
      <c r="S2078" s="9"/>
      <c r="T2078" s="10"/>
      <c r="U2078" s="8"/>
      <c r="W2078" s="2" t="s">
        <v>468</v>
      </c>
      <c r="X2078" s="45" t="str" cm="1">
        <f t="array" ref="X2078">IF(X1834="TRUE",IF(AND(C2076&lt;&gt;1,C2077:C2080="",S2076:U2080=""), "FALSE","TRUE"),"FALSE")</f>
        <v>FALSE</v>
      </c>
      <c r="Z2078" s="1"/>
    </row>
    <row r="2079" spans="2:26" hidden="1" outlineLevel="1" x14ac:dyDescent="0.4">
      <c r="B2079" s="7" t="s">
        <v>243</v>
      </c>
      <c r="C2079" s="8"/>
      <c r="D2079" s="31"/>
      <c r="E2079" s="2" t="s">
        <v>544</v>
      </c>
      <c r="F2079" s="2" t="s">
        <v>116</v>
      </c>
      <c r="G2079" s="2" t="s">
        <v>115</v>
      </c>
      <c r="H2079" s="2">
        <v>235</v>
      </c>
      <c r="I2079" s="2">
        <v>207</v>
      </c>
      <c r="K2079" s="2">
        <v>120</v>
      </c>
      <c r="L2079" s="2" t="s">
        <v>30</v>
      </c>
      <c r="M2079" s="2" t="s">
        <v>476</v>
      </c>
      <c r="N2079" s="2" t="s">
        <v>479</v>
      </c>
      <c r="O2079" s="2" t="s">
        <v>540</v>
      </c>
      <c r="Q2079" s="1"/>
      <c r="S2079" s="9"/>
      <c r="T2079" s="10"/>
      <c r="U2079" s="8"/>
      <c r="W2079" s="2" t="s">
        <v>468</v>
      </c>
      <c r="X2079" s="45" t="str" cm="1">
        <f t="array" ref="X2079">IF(X1834="TRUE",IF(AND(C2076&lt;&gt;1,C2077:C2080="",S2076:U2080=""), "FALSE","TRUE"),"FALSE")</f>
        <v>FALSE</v>
      </c>
      <c r="Z2079" s="1"/>
    </row>
    <row r="2080" spans="2:26" hidden="1" outlineLevel="1" x14ac:dyDescent="0.4">
      <c r="B2080" s="7" t="s">
        <v>245</v>
      </c>
      <c r="C2080" s="8"/>
      <c r="D2080" s="31"/>
      <c r="E2080" s="2" t="s">
        <v>545</v>
      </c>
      <c r="F2080" s="2" t="str">
        <f>IF(C2077="","^.{1,1024}$|^$","^.{1,1024}$")</f>
        <v>^.{1,1024}$|^$</v>
      </c>
      <c r="G2080" s="2" t="s">
        <v>247</v>
      </c>
      <c r="H2080" s="2">
        <v>235</v>
      </c>
      <c r="I2080" s="2">
        <v>207</v>
      </c>
      <c r="K2080" s="2">
        <v>1024</v>
      </c>
      <c r="L2080" s="2" t="s">
        <v>30</v>
      </c>
      <c r="M2080" s="2" t="s">
        <v>476</v>
      </c>
      <c r="N2080" s="2" t="s">
        <v>479</v>
      </c>
      <c r="O2080" s="2" t="s">
        <v>540</v>
      </c>
      <c r="Q2080" s="1"/>
      <c r="S2080" s="9"/>
      <c r="T2080" s="10"/>
      <c r="U2080" s="8"/>
      <c r="W2080" s="2" t="s">
        <v>471</v>
      </c>
      <c r="X2080" s="45" t="str" cm="1">
        <f t="array" ref="X2080">IF(X1834="TRUE",IF(AND(C2076&lt;&gt;1,C2077:C2080="",S2076:U2080=""), "FALSE","TRUE"),"FALSE")</f>
        <v>FALSE</v>
      </c>
      <c r="Z2080" s="1"/>
    </row>
    <row r="2081" spans="2:26" hidden="1" outlineLevel="1" x14ac:dyDescent="0.4">
      <c r="B2081" s="7" t="s">
        <v>134</v>
      </c>
      <c r="C2081" s="5">
        <v>5</v>
      </c>
      <c r="D2081" s="30"/>
      <c r="E2081" s="2" t="s">
        <v>392</v>
      </c>
      <c r="F2081" s="2" t="s">
        <v>106</v>
      </c>
      <c r="G2081" s="2" t="s">
        <v>103</v>
      </c>
      <c r="H2081" s="2">
        <v>235</v>
      </c>
      <c r="I2081" s="2">
        <v>207</v>
      </c>
      <c r="K2081" s="2">
        <v>3</v>
      </c>
      <c r="L2081" s="2" t="s">
        <v>136</v>
      </c>
      <c r="M2081" s="2" t="s">
        <v>476</v>
      </c>
      <c r="N2081" s="2" t="s">
        <v>479</v>
      </c>
      <c r="O2081" s="2" t="s">
        <v>540</v>
      </c>
      <c r="Q2081" s="1"/>
      <c r="S2081" s="9"/>
      <c r="T2081" s="10"/>
      <c r="U2081" s="8"/>
      <c r="V2081" s="2" t="s">
        <v>105</v>
      </c>
      <c r="W2081" s="2" t="s">
        <v>561</v>
      </c>
      <c r="X2081" s="45" t="str" cm="1">
        <f t="array" ref="X2081">IF(X1834="TRUE",IF(AND(C2081&lt;&gt;1,C2082:C2085="",S2081:U2085=""), "FALSE","TRUE"),"FALSE")</f>
        <v>FALSE</v>
      </c>
      <c r="Z2081" s="1"/>
    </row>
    <row r="2082" spans="2:26" hidden="1" outlineLevel="1" x14ac:dyDescent="0.4">
      <c r="B2082" s="7" t="s">
        <v>237</v>
      </c>
      <c r="C2082" s="8"/>
      <c r="D2082" s="31"/>
      <c r="E2082" s="2" t="s">
        <v>542</v>
      </c>
      <c r="F2082" s="2" t="s">
        <v>233</v>
      </c>
      <c r="G2082" s="2" t="s">
        <v>239</v>
      </c>
      <c r="H2082" s="2">
        <v>235</v>
      </c>
      <c r="I2082" s="2">
        <v>207</v>
      </c>
      <c r="K2082" s="2">
        <v>60</v>
      </c>
      <c r="L2082" s="2" t="s">
        <v>30</v>
      </c>
      <c r="M2082" s="2" t="s">
        <v>476</v>
      </c>
      <c r="N2082" s="2" t="s">
        <v>479</v>
      </c>
      <c r="O2082" s="2" t="s">
        <v>540</v>
      </c>
      <c r="Q2082" s="1"/>
      <c r="S2082" s="9"/>
      <c r="T2082" s="10"/>
      <c r="U2082" s="8"/>
      <c r="W2082" s="2" t="s">
        <v>568</v>
      </c>
      <c r="X2082" s="45" t="str" cm="1">
        <f t="array" ref="X2082">IF(X1834="TRUE",IF(AND(C2081&lt;&gt;1,C2082:C2085="",S2081:U2085=""), "FALSE","TRUE"),"FALSE")</f>
        <v>FALSE</v>
      </c>
      <c r="Z2082" s="1"/>
    </row>
    <row r="2083" spans="2:26" hidden="1" outlineLevel="1" x14ac:dyDescent="0.4">
      <c r="B2083" s="7" t="s">
        <v>240</v>
      </c>
      <c r="C2083" s="8"/>
      <c r="D2083" s="31"/>
      <c r="E2083" s="2" t="s">
        <v>543</v>
      </c>
      <c r="F2083" s="2" t="str">
        <f>IF(C2082="","^.{1,120}$|^$","^.{1,120}$")</f>
        <v>^.{1,120}$|^$</v>
      </c>
      <c r="G2083" s="2" t="s">
        <v>229</v>
      </c>
      <c r="H2083" s="2">
        <v>235</v>
      </c>
      <c r="I2083" s="2">
        <v>207</v>
      </c>
      <c r="K2083" s="2">
        <v>120</v>
      </c>
      <c r="L2083" s="2" t="s">
        <v>30</v>
      </c>
      <c r="M2083" s="2" t="s">
        <v>476</v>
      </c>
      <c r="N2083" s="2" t="s">
        <v>479</v>
      </c>
      <c r="O2083" s="2" t="s">
        <v>540</v>
      </c>
      <c r="Q2083" s="1"/>
      <c r="S2083" s="9"/>
      <c r="T2083" s="10"/>
      <c r="U2083" s="8"/>
      <c r="W2083" s="2" t="s">
        <v>468</v>
      </c>
      <c r="X2083" s="45" t="str" cm="1">
        <f t="array" ref="X2083">IF(X1834="TRUE",IF(AND(C2081&lt;&gt;1,C2082:C2085="",S2081:U2085=""), "FALSE","TRUE"),"FALSE")</f>
        <v>FALSE</v>
      </c>
      <c r="Z2083" s="1"/>
    </row>
    <row r="2084" spans="2:26" hidden="1" outlineLevel="1" x14ac:dyDescent="0.4">
      <c r="B2084" s="7" t="s">
        <v>243</v>
      </c>
      <c r="C2084" s="8"/>
      <c r="D2084" s="31"/>
      <c r="E2084" s="2" t="s">
        <v>544</v>
      </c>
      <c r="F2084" s="2" t="s">
        <v>116</v>
      </c>
      <c r="G2084" s="2" t="s">
        <v>115</v>
      </c>
      <c r="H2084" s="2">
        <v>235</v>
      </c>
      <c r="I2084" s="2">
        <v>207</v>
      </c>
      <c r="K2084" s="2">
        <v>120</v>
      </c>
      <c r="L2084" s="2" t="s">
        <v>30</v>
      </c>
      <c r="M2084" s="2" t="s">
        <v>476</v>
      </c>
      <c r="N2084" s="2" t="s">
        <v>479</v>
      </c>
      <c r="O2084" s="2" t="s">
        <v>540</v>
      </c>
      <c r="Q2084" s="1"/>
      <c r="S2084" s="9"/>
      <c r="T2084" s="10"/>
      <c r="U2084" s="8"/>
      <c r="W2084" s="2" t="s">
        <v>468</v>
      </c>
      <c r="X2084" s="45" t="str" cm="1">
        <f t="array" ref="X2084">IF(X1834="TRUE",IF(AND(C2081&lt;&gt;1,C2082:C2085="",S2081:U2085=""), "FALSE","TRUE"),"FALSE")</f>
        <v>FALSE</v>
      </c>
      <c r="Z2084" s="1"/>
    </row>
    <row r="2085" spans="2:26" hidden="1" outlineLevel="1" x14ac:dyDescent="0.4">
      <c r="B2085" s="7" t="s">
        <v>245</v>
      </c>
      <c r="C2085" s="8"/>
      <c r="D2085" s="31"/>
      <c r="E2085" s="2" t="s">
        <v>545</v>
      </c>
      <c r="F2085" s="2" t="str">
        <f>IF(C2082="","^.{1,1024}$|^$","^.{1,1024}$")</f>
        <v>^.{1,1024}$|^$</v>
      </c>
      <c r="G2085" s="2" t="s">
        <v>247</v>
      </c>
      <c r="H2085" s="2">
        <v>235</v>
      </c>
      <c r="I2085" s="2">
        <v>207</v>
      </c>
      <c r="K2085" s="2">
        <v>1024</v>
      </c>
      <c r="L2085" s="2" t="s">
        <v>30</v>
      </c>
      <c r="M2085" s="2" t="s">
        <v>476</v>
      </c>
      <c r="N2085" s="2" t="s">
        <v>479</v>
      </c>
      <c r="O2085" s="2" t="s">
        <v>540</v>
      </c>
      <c r="Q2085" s="1"/>
      <c r="S2085" s="9"/>
      <c r="T2085" s="10"/>
      <c r="U2085" s="8"/>
      <c r="W2085" s="2" t="s">
        <v>471</v>
      </c>
      <c r="X2085" s="45" t="str" cm="1">
        <f t="array" ref="X2085">IF(X1834="TRUE",IF(AND(C2081&lt;&gt;1,C2082:C2085="",S2081:U2085=""), "FALSE","TRUE"),"FALSE")</f>
        <v>FALSE</v>
      </c>
      <c r="Z2085" s="1"/>
    </row>
    <row r="2086" spans="2:26" x14ac:dyDescent="0.4">
      <c r="B2086" s="3" t="s">
        <v>19</v>
      </c>
      <c r="I2086" s="2">
        <v>207</v>
      </c>
      <c r="Q2086" s="1"/>
      <c r="Z2086" s="1"/>
    </row>
    <row r="2087" spans="2:26" x14ac:dyDescent="0.4">
      <c r="B2087" s="50" t="s">
        <v>546</v>
      </c>
      <c r="C2087" s="50"/>
      <c r="D2087" s="33"/>
      <c r="E2087" s="2" t="s">
        <v>547</v>
      </c>
      <c r="I2087" s="2">
        <v>207</v>
      </c>
      <c r="L2087" s="2" t="s">
        <v>548</v>
      </c>
      <c r="M2087" s="2" t="s">
        <v>476</v>
      </c>
      <c r="N2087" s="2" t="s">
        <v>479</v>
      </c>
      <c r="O2087" s="2" t="s">
        <v>547</v>
      </c>
      <c r="Q2087" s="1"/>
      <c r="R2087" s="2" t="str">
        <f>IF(AND(C2089="",C2090="",C2091="",C2092=""), "TRUE", "FALSE")</f>
        <v>TRUE</v>
      </c>
      <c r="S2087" s="6" t="s">
        <v>36</v>
      </c>
      <c r="T2087" s="6" t="s">
        <v>37</v>
      </c>
      <c r="U2087" s="6" t="s">
        <v>38</v>
      </c>
      <c r="Z2087" s="1"/>
    </row>
    <row r="2088" spans="2:26" x14ac:dyDescent="0.4">
      <c r="B2088" s="7" t="s">
        <v>134</v>
      </c>
      <c r="C2088" s="5">
        <v>1</v>
      </c>
      <c r="D2088" s="30"/>
      <c r="E2088" s="2" t="s">
        <v>392</v>
      </c>
      <c r="F2088" s="2" t="s">
        <v>102</v>
      </c>
      <c r="G2088" s="2" t="s">
        <v>103</v>
      </c>
      <c r="H2088" s="2">
        <v>241</v>
      </c>
      <c r="I2088" s="2">
        <v>207</v>
      </c>
      <c r="K2088" s="2">
        <v>3</v>
      </c>
      <c r="L2088" s="2" t="s">
        <v>136</v>
      </c>
      <c r="M2088" s="2" t="s">
        <v>476</v>
      </c>
      <c r="N2088" s="2" t="s">
        <v>479</v>
      </c>
      <c r="O2088" s="2" t="s">
        <v>547</v>
      </c>
      <c r="Q2088" s="1"/>
      <c r="S2088" s="9"/>
      <c r="T2088" s="10"/>
      <c r="U2088" s="8"/>
      <c r="V2088" s="2" t="s">
        <v>105</v>
      </c>
      <c r="W2088" s="2" t="s">
        <v>561</v>
      </c>
      <c r="X2088" s="45" t="str" cm="1">
        <f t="array" ref="X2088">IF(X1834="TRUE",IF(AND(C2088&lt;&gt;1,C2089:C2092="",S2088:U2092=""), "FALSE","TRUE"),"FALSE")</f>
        <v>FALSE</v>
      </c>
      <c r="Z2088" s="1"/>
    </row>
    <row r="2089" spans="2:26" x14ac:dyDescent="0.4">
      <c r="B2089" s="7" t="s">
        <v>549</v>
      </c>
      <c r="C2089" s="8"/>
      <c r="D2089" s="31"/>
      <c r="E2089" s="2" t="s">
        <v>550</v>
      </c>
      <c r="F2089" s="2" t="s">
        <v>551</v>
      </c>
      <c r="G2089" s="2" t="s">
        <v>552</v>
      </c>
      <c r="H2089" s="2">
        <v>241</v>
      </c>
      <c r="I2089" s="2">
        <v>207</v>
      </c>
      <c r="K2089" s="2">
        <v>10</v>
      </c>
      <c r="L2089" s="2" t="s">
        <v>30</v>
      </c>
      <c r="M2089" s="2" t="s">
        <v>476</v>
      </c>
      <c r="N2089" s="2" t="s">
        <v>479</v>
      </c>
      <c r="O2089" s="2" t="s">
        <v>547</v>
      </c>
      <c r="Q2089" s="1"/>
      <c r="S2089" s="9"/>
      <c r="T2089" s="10"/>
      <c r="U2089" s="8"/>
      <c r="W2089" s="2" t="s">
        <v>569</v>
      </c>
      <c r="X2089" s="45" t="str" cm="1">
        <f t="array" ref="X2089">IF(X1834="TRUE",IF(AND(C2088&lt;&gt;1,C2089:C2092="",S2088:U2092=""), "FALSE","TRUE"),"FALSE")</f>
        <v>FALSE</v>
      </c>
      <c r="Z2089" s="1"/>
    </row>
    <row r="2090" spans="2:26" x14ac:dyDescent="0.4">
      <c r="B2090" s="7" t="s">
        <v>554</v>
      </c>
      <c r="C2090" s="8"/>
      <c r="D2090" s="31"/>
      <c r="E2090" s="2" t="s">
        <v>555</v>
      </c>
      <c r="F2090" s="2" t="s">
        <v>114</v>
      </c>
      <c r="G2090" s="2" t="s">
        <v>115</v>
      </c>
      <c r="H2090" s="2">
        <v>241</v>
      </c>
      <c r="I2090" s="2">
        <v>207</v>
      </c>
      <c r="K2090" s="2">
        <v>120</v>
      </c>
      <c r="L2090" s="2" t="s">
        <v>30</v>
      </c>
      <c r="M2090" s="2" t="s">
        <v>476</v>
      </c>
      <c r="N2090" s="2" t="s">
        <v>479</v>
      </c>
      <c r="O2090" s="2" t="s">
        <v>547</v>
      </c>
      <c r="Q2090" s="1"/>
      <c r="S2090" s="9"/>
      <c r="T2090" s="10"/>
      <c r="U2090" s="8"/>
      <c r="W2090" s="2" t="s">
        <v>468</v>
      </c>
      <c r="X2090" s="45" t="str" cm="1">
        <f t="array" ref="X2090">IF(X1834="TRUE",IF(AND(C2088&lt;&gt;1,C2089:C2092="",S2088:U2092=""), "FALSE","TRUE"),"FALSE")</f>
        <v>FALSE</v>
      </c>
      <c r="Z2090" s="1"/>
    </row>
    <row r="2091" spans="2:26" x14ac:dyDescent="0.4">
      <c r="B2091" s="7" t="s">
        <v>112</v>
      </c>
      <c r="C2091" s="8"/>
      <c r="D2091" s="31"/>
      <c r="E2091" s="2" t="s">
        <v>556</v>
      </c>
      <c r="F2091" s="2" t="s">
        <v>114</v>
      </c>
      <c r="G2091" s="2" t="s">
        <v>115</v>
      </c>
      <c r="H2091" s="2">
        <v>241</v>
      </c>
      <c r="I2091" s="2">
        <v>207</v>
      </c>
      <c r="K2091" s="2">
        <v>120</v>
      </c>
      <c r="L2091" s="2" t="s">
        <v>30</v>
      </c>
      <c r="M2091" s="2" t="s">
        <v>476</v>
      </c>
      <c r="N2091" s="2" t="s">
        <v>479</v>
      </c>
      <c r="O2091" s="2" t="s">
        <v>547</v>
      </c>
      <c r="Q2091" s="1"/>
      <c r="S2091" s="9"/>
      <c r="T2091" s="10"/>
      <c r="U2091" s="8"/>
      <c r="W2091" s="2" t="s">
        <v>468</v>
      </c>
      <c r="X2091" s="45" t="str" cm="1">
        <f t="array" ref="X2091">IF(X1834="TRUE",IF(AND(C2088&lt;&gt;1,C2089:C2092="",S2088:U2092=""), "FALSE","TRUE"),"FALSE")</f>
        <v>FALSE</v>
      </c>
      <c r="Z2091" s="1"/>
    </row>
    <row r="2092" spans="2:26" x14ac:dyDescent="0.4">
      <c r="B2092" s="7" t="s">
        <v>117</v>
      </c>
      <c r="C2092" s="8"/>
      <c r="D2092" s="31"/>
      <c r="E2092" s="2" t="s">
        <v>557</v>
      </c>
      <c r="F2092" s="2" t="s">
        <v>116</v>
      </c>
      <c r="G2092" s="2" t="s">
        <v>115</v>
      </c>
      <c r="H2092" s="2">
        <v>241</v>
      </c>
      <c r="I2092" s="2">
        <v>207</v>
      </c>
      <c r="K2092" s="2">
        <v>120</v>
      </c>
      <c r="L2092" s="2" t="s">
        <v>30</v>
      </c>
      <c r="M2092" s="2" t="s">
        <v>476</v>
      </c>
      <c r="N2092" s="2" t="s">
        <v>479</v>
      </c>
      <c r="O2092" s="2" t="s">
        <v>547</v>
      </c>
      <c r="Q2092" s="1"/>
      <c r="S2092" s="9"/>
      <c r="T2092" s="10"/>
      <c r="U2092" s="8"/>
      <c r="W2092" s="2" t="s">
        <v>468</v>
      </c>
      <c r="X2092" s="45" t="str" cm="1">
        <f t="array" ref="X2092">IF(X1834="TRUE",IF(AND(C2088&lt;&gt;1,C2089:C2092="",S2088:U2092=""), "FALSE","TRUE"),"FALSE")</f>
        <v>FALSE</v>
      </c>
      <c r="Z2092" s="1"/>
    </row>
    <row r="2093" spans="2:26" x14ac:dyDescent="0.4">
      <c r="B2093" s="7" t="s">
        <v>134</v>
      </c>
      <c r="C2093" s="5">
        <v>2</v>
      </c>
      <c r="D2093" s="30"/>
      <c r="E2093" s="2" t="s">
        <v>392</v>
      </c>
      <c r="F2093" s="2" t="s">
        <v>102</v>
      </c>
      <c r="G2093" s="2" t="s">
        <v>103</v>
      </c>
      <c r="H2093" s="2">
        <v>241</v>
      </c>
      <c r="I2093" s="2">
        <v>207</v>
      </c>
      <c r="K2093" s="2">
        <v>3</v>
      </c>
      <c r="L2093" s="2" t="s">
        <v>136</v>
      </c>
      <c r="M2093" s="2" t="s">
        <v>476</v>
      </c>
      <c r="N2093" s="2" t="s">
        <v>479</v>
      </c>
      <c r="O2093" s="2" t="s">
        <v>547</v>
      </c>
      <c r="Q2093" s="1"/>
      <c r="S2093" s="9"/>
      <c r="T2093" s="10"/>
      <c r="U2093" s="8"/>
      <c r="V2093" s="2" t="s">
        <v>105</v>
      </c>
      <c r="W2093" s="2" t="s">
        <v>561</v>
      </c>
      <c r="X2093" s="45" t="str" cm="1">
        <f t="array" ref="X2093">IF(X1834="TRUE",IF(AND(C2093&lt;&gt;1,C2094:C2097="",S2093:U2097=""), "FALSE","TRUE"),"FALSE")</f>
        <v>FALSE</v>
      </c>
      <c r="Z2093" s="1"/>
    </row>
    <row r="2094" spans="2:26" x14ac:dyDescent="0.4">
      <c r="B2094" s="7" t="s">
        <v>549</v>
      </c>
      <c r="C2094" s="8"/>
      <c r="D2094" s="31"/>
      <c r="E2094" s="2" t="s">
        <v>550</v>
      </c>
      <c r="F2094" s="2" t="s">
        <v>551</v>
      </c>
      <c r="G2094" s="2" t="s">
        <v>552</v>
      </c>
      <c r="H2094" s="2">
        <v>241</v>
      </c>
      <c r="I2094" s="2">
        <v>207</v>
      </c>
      <c r="K2094" s="2">
        <v>10</v>
      </c>
      <c r="L2094" s="2" t="s">
        <v>30</v>
      </c>
      <c r="M2094" s="2" t="s">
        <v>476</v>
      </c>
      <c r="N2094" s="2" t="s">
        <v>479</v>
      </c>
      <c r="O2094" s="2" t="s">
        <v>547</v>
      </c>
      <c r="Q2094" s="1"/>
      <c r="S2094" s="9"/>
      <c r="T2094" s="10"/>
      <c r="U2094" s="8"/>
      <c r="W2094" s="2" t="s">
        <v>569</v>
      </c>
      <c r="X2094" s="45" t="str" cm="1">
        <f t="array" ref="X2094">IF(X1834="TRUE",IF(AND(C2093&lt;&gt;1,C2094:C2097="",S2093:U2097=""), "FALSE","TRUE"),"FALSE")</f>
        <v>FALSE</v>
      </c>
      <c r="Z2094" s="1"/>
    </row>
    <row r="2095" spans="2:26" x14ac:dyDescent="0.4">
      <c r="B2095" s="7" t="s">
        <v>554</v>
      </c>
      <c r="C2095" s="8"/>
      <c r="D2095" s="31"/>
      <c r="E2095" s="2" t="s">
        <v>555</v>
      </c>
      <c r="F2095" s="2" t="s">
        <v>114</v>
      </c>
      <c r="G2095" s="2" t="s">
        <v>115</v>
      </c>
      <c r="H2095" s="2">
        <v>241</v>
      </c>
      <c r="I2095" s="2">
        <v>207</v>
      </c>
      <c r="K2095" s="2">
        <v>120</v>
      </c>
      <c r="L2095" s="2" t="s">
        <v>30</v>
      </c>
      <c r="M2095" s="2" t="s">
        <v>476</v>
      </c>
      <c r="N2095" s="2" t="s">
        <v>479</v>
      </c>
      <c r="O2095" s="2" t="s">
        <v>547</v>
      </c>
      <c r="Q2095" s="1"/>
      <c r="S2095" s="9"/>
      <c r="T2095" s="10"/>
      <c r="U2095" s="8"/>
      <c r="W2095" s="2" t="s">
        <v>468</v>
      </c>
      <c r="X2095" s="45" t="str" cm="1">
        <f t="array" ref="X2095">IF(X1834="TRUE",IF(AND(C2093&lt;&gt;1,C2094:C2097="",S2093:U2097=""), "FALSE","TRUE"),"FALSE")</f>
        <v>FALSE</v>
      </c>
      <c r="Z2095" s="1"/>
    </row>
    <row r="2096" spans="2:26" x14ac:dyDescent="0.4">
      <c r="B2096" s="7" t="s">
        <v>112</v>
      </c>
      <c r="C2096" s="8"/>
      <c r="D2096" s="31"/>
      <c r="E2096" s="2" t="s">
        <v>556</v>
      </c>
      <c r="F2096" s="2" t="s">
        <v>114</v>
      </c>
      <c r="G2096" s="2" t="s">
        <v>115</v>
      </c>
      <c r="H2096" s="2">
        <v>241</v>
      </c>
      <c r="I2096" s="2">
        <v>207</v>
      </c>
      <c r="K2096" s="2">
        <v>120</v>
      </c>
      <c r="L2096" s="2" t="s">
        <v>30</v>
      </c>
      <c r="M2096" s="2" t="s">
        <v>476</v>
      </c>
      <c r="N2096" s="2" t="s">
        <v>479</v>
      </c>
      <c r="O2096" s="2" t="s">
        <v>547</v>
      </c>
      <c r="Q2096" s="1"/>
      <c r="S2096" s="9"/>
      <c r="T2096" s="10"/>
      <c r="U2096" s="8"/>
      <c r="W2096" s="2" t="s">
        <v>468</v>
      </c>
      <c r="X2096" s="45" t="str" cm="1">
        <f t="array" ref="X2096">IF(X1834="TRUE",IF(AND(C2093&lt;&gt;1,C2094:C2097="",S2093:U2097=""), "FALSE","TRUE"),"FALSE")</f>
        <v>FALSE</v>
      </c>
      <c r="Z2096" s="1"/>
    </row>
    <row r="2097" spans="2:26" x14ac:dyDescent="0.4">
      <c r="B2097" s="7" t="s">
        <v>117</v>
      </c>
      <c r="C2097" s="8"/>
      <c r="D2097" s="31"/>
      <c r="E2097" s="2" t="s">
        <v>557</v>
      </c>
      <c r="F2097" s="2" t="s">
        <v>116</v>
      </c>
      <c r="G2097" s="2" t="s">
        <v>115</v>
      </c>
      <c r="H2097" s="2">
        <v>241</v>
      </c>
      <c r="I2097" s="2">
        <v>207</v>
      </c>
      <c r="K2097" s="2">
        <v>120</v>
      </c>
      <c r="L2097" s="2" t="s">
        <v>30</v>
      </c>
      <c r="M2097" s="2" t="s">
        <v>476</v>
      </c>
      <c r="N2097" s="2" t="s">
        <v>479</v>
      </c>
      <c r="O2097" s="2" t="s">
        <v>547</v>
      </c>
      <c r="Q2097" s="1"/>
      <c r="S2097" s="9"/>
      <c r="T2097" s="10"/>
      <c r="U2097" s="8"/>
      <c r="W2097" s="2" t="s">
        <v>468</v>
      </c>
      <c r="X2097" s="45" t="str" cm="1">
        <f t="array" ref="X2097">IF(X1834="TRUE",IF(AND(C2093&lt;&gt;1,C2094:C2097="",S2093:U2097=""), "FALSE","TRUE"),"FALSE")</f>
        <v>FALSE</v>
      </c>
      <c r="Z2097" s="1"/>
    </row>
    <row r="2098" spans="2:26" x14ac:dyDescent="0.4">
      <c r="B2098" s="3" t="s">
        <v>19</v>
      </c>
      <c r="I2098" s="2">
        <v>207</v>
      </c>
      <c r="Q2098" s="1"/>
      <c r="S2098" s="6" t="s">
        <v>36</v>
      </c>
      <c r="T2098" s="6" t="s">
        <v>37</v>
      </c>
      <c r="U2098" s="6" t="s">
        <v>38</v>
      </c>
      <c r="Z2098" s="1"/>
    </row>
    <row r="2099" spans="2:26" x14ac:dyDescent="0.4">
      <c r="B2099" s="7" t="s">
        <v>558</v>
      </c>
      <c r="C2099" s="8"/>
      <c r="D2099" s="31"/>
      <c r="E2099" s="2" t="s">
        <v>559</v>
      </c>
      <c r="F2099" s="2" t="s">
        <v>560</v>
      </c>
      <c r="G2099" s="2" t="s">
        <v>23</v>
      </c>
      <c r="I2099" s="2">
        <v>207</v>
      </c>
      <c r="J2099" s="2" t="s">
        <v>459</v>
      </c>
      <c r="L2099" s="2" t="s">
        <v>30</v>
      </c>
      <c r="M2099" s="2" t="s">
        <v>476</v>
      </c>
      <c r="N2099" s="2" t="s">
        <v>479</v>
      </c>
      <c r="Q2099" s="1"/>
      <c r="S2099" s="9"/>
      <c r="T2099" s="10"/>
      <c r="U2099" s="8"/>
      <c r="W2099" s="2" t="s">
        <v>560</v>
      </c>
      <c r="X2099" s="2" t="str">
        <f>X$1834</f>
        <v>FALSE</v>
      </c>
      <c r="Z2099" s="1"/>
    </row>
    <row r="2100" spans="2:26" x14ac:dyDescent="0.4">
      <c r="C2100" s="18"/>
      <c r="D2100" s="18"/>
      <c r="I2100" s="2">
        <v>207</v>
      </c>
      <c r="J2100" s="2" t="s">
        <v>362</v>
      </c>
      <c r="Q2100" s="1"/>
      <c r="Z2100" s="1"/>
    </row>
    <row r="2101" spans="2:26" outlineLevel="1" x14ac:dyDescent="0.4">
      <c r="B2101" s="50" t="s">
        <v>478</v>
      </c>
      <c r="C2101" s="50"/>
      <c r="D2101" s="33"/>
      <c r="E2101" s="2" t="s">
        <v>479</v>
      </c>
      <c r="I2101" s="2">
        <v>207</v>
      </c>
      <c r="L2101" s="2" t="s">
        <v>480</v>
      </c>
      <c r="M2101" s="2" t="s">
        <v>476</v>
      </c>
      <c r="N2101" s="2" t="s">
        <v>479</v>
      </c>
      <c r="Q2101" s="1"/>
      <c r="S2101" s="6" t="s">
        <v>36</v>
      </c>
      <c r="T2101" s="6" t="s">
        <v>37</v>
      </c>
      <c r="U2101" s="6" t="s">
        <v>38</v>
      </c>
      <c r="Z2101" s="1"/>
    </row>
    <row r="2102" spans="2:26" outlineLevel="1" collapsed="1" x14ac:dyDescent="0.4">
      <c r="B2102" s="7" t="s">
        <v>134</v>
      </c>
      <c r="C2102" s="5">
        <v>6</v>
      </c>
      <c r="D2102" s="30"/>
      <c r="E2102" s="2" t="s">
        <v>135</v>
      </c>
      <c r="F2102" s="2" t="s">
        <v>102</v>
      </c>
      <c r="G2102" s="2" t="s">
        <v>103</v>
      </c>
      <c r="I2102" s="2">
        <v>207</v>
      </c>
      <c r="K2102" s="2">
        <v>3</v>
      </c>
      <c r="L2102" s="2" t="s">
        <v>136</v>
      </c>
      <c r="M2102" s="2" t="s">
        <v>476</v>
      </c>
      <c r="N2102" s="2" t="s">
        <v>479</v>
      </c>
      <c r="Q2102" s="1"/>
      <c r="S2102" s="9"/>
      <c r="T2102" s="10"/>
      <c r="U2102" s="8"/>
      <c r="V2102" s="2" t="s">
        <v>105</v>
      </c>
      <c r="W2102" s="2" t="s">
        <v>561</v>
      </c>
      <c r="X2102" s="2" t="str" cm="1">
        <f t="array" ref="X2102">IF(AND(C$2102&lt;&gt;1,C$2103:C$2107="",S$2102:U$2107=""), "FALSE","TRUE")</f>
        <v>FALSE</v>
      </c>
      <c r="Z2102" s="1"/>
    </row>
    <row r="2103" spans="2:26" hidden="1" outlineLevel="2" x14ac:dyDescent="0.4">
      <c r="B2103" s="7" t="s">
        <v>481</v>
      </c>
      <c r="C2103" s="8"/>
      <c r="D2103" s="31"/>
      <c r="E2103" s="2" t="s">
        <v>482</v>
      </c>
      <c r="F2103" s="2" t="s">
        <v>114</v>
      </c>
      <c r="G2103" s="2" t="s">
        <v>115</v>
      </c>
      <c r="I2103" s="2">
        <v>207</v>
      </c>
      <c r="K2103" s="2">
        <v>120</v>
      </c>
      <c r="L2103" s="2" t="s">
        <v>30</v>
      </c>
      <c r="M2103" s="2" t="s">
        <v>476</v>
      </c>
      <c r="N2103" s="2" t="s">
        <v>479</v>
      </c>
      <c r="Q2103" s="1"/>
      <c r="S2103" s="9"/>
      <c r="T2103" s="10"/>
      <c r="U2103" s="8"/>
      <c r="W2103" s="2" t="s">
        <v>468</v>
      </c>
      <c r="X2103" s="2" t="str" cm="1">
        <f t="array" ref="X2103">IF(AND(C$2102&lt;&gt;1,C$2103:C$2107="",S$2102:U$2107=""), "FALSE","TRUE")</f>
        <v>FALSE</v>
      </c>
      <c r="Z2103" s="1"/>
    </row>
    <row r="2104" spans="2:26" hidden="1" outlineLevel="2" x14ac:dyDescent="0.4">
      <c r="B2104" s="7" t="s">
        <v>483</v>
      </c>
      <c r="C2104" s="8"/>
      <c r="D2104" s="31"/>
      <c r="E2104" s="2" t="s">
        <v>484</v>
      </c>
      <c r="F2104" s="2" t="s">
        <v>370</v>
      </c>
      <c r="G2104" s="2" t="s">
        <v>369</v>
      </c>
      <c r="I2104" s="2">
        <v>207</v>
      </c>
      <c r="K2104" s="2">
        <v>240</v>
      </c>
      <c r="L2104" s="2" t="s">
        <v>30</v>
      </c>
      <c r="M2104" s="2" t="s">
        <v>476</v>
      </c>
      <c r="N2104" s="2" t="s">
        <v>479</v>
      </c>
      <c r="Q2104" s="1"/>
      <c r="S2104" s="9"/>
      <c r="T2104" s="10"/>
      <c r="U2104" s="8"/>
      <c r="W2104" s="2" t="s">
        <v>465</v>
      </c>
      <c r="X2104" s="2" t="str" cm="1">
        <f t="array" ref="X2104">IF(AND(C$2102&lt;&gt;1,C$2103:C$2107="",S$2102:U$2107=""), "FALSE","TRUE")</f>
        <v>FALSE</v>
      </c>
      <c r="Z2104" s="1"/>
    </row>
    <row r="2105" spans="2:26" hidden="1" outlineLevel="2" x14ac:dyDescent="0.4">
      <c r="B2105" s="7" t="s">
        <v>112</v>
      </c>
      <c r="C2105" s="8"/>
      <c r="D2105" s="31"/>
      <c r="E2105" s="2" t="s">
        <v>486</v>
      </c>
      <c r="F2105" s="2" t="s">
        <v>114</v>
      </c>
      <c r="G2105" s="2" t="s">
        <v>115</v>
      </c>
      <c r="I2105" s="2">
        <v>207</v>
      </c>
      <c r="K2105" s="2">
        <v>120</v>
      </c>
      <c r="L2105" s="2" t="s">
        <v>30</v>
      </c>
      <c r="M2105" s="2" t="s">
        <v>476</v>
      </c>
      <c r="N2105" s="2" t="s">
        <v>479</v>
      </c>
      <c r="Q2105" s="1"/>
      <c r="S2105" s="9"/>
      <c r="T2105" s="10"/>
      <c r="U2105" s="8"/>
      <c r="W2105" s="2" t="s">
        <v>468</v>
      </c>
      <c r="X2105" s="2" t="str" cm="1">
        <f t="array" ref="X2105">IF(AND(C$2102&lt;&gt;1,C$2103:C$2107="",S$2102:U$2107=""), "FALSE","TRUE")</f>
        <v>FALSE</v>
      </c>
      <c r="Z2105" s="1"/>
    </row>
    <row r="2106" spans="2:26" hidden="1" outlineLevel="2" x14ac:dyDescent="0.4">
      <c r="B2106" s="7" t="s">
        <v>117</v>
      </c>
      <c r="C2106" s="8"/>
      <c r="D2106" s="31"/>
      <c r="E2106" s="2" t="s">
        <v>487</v>
      </c>
      <c r="F2106" s="2" t="s">
        <v>116</v>
      </c>
      <c r="G2106" s="2" t="s">
        <v>115</v>
      </c>
      <c r="I2106" s="2">
        <v>207</v>
      </c>
      <c r="K2106" s="2">
        <v>120</v>
      </c>
      <c r="L2106" s="2" t="s">
        <v>30</v>
      </c>
      <c r="M2106" s="2" t="s">
        <v>476</v>
      </c>
      <c r="N2106" s="2" t="s">
        <v>479</v>
      </c>
      <c r="Q2106" s="1"/>
      <c r="S2106" s="9"/>
      <c r="T2106" s="10"/>
      <c r="U2106" s="8"/>
      <c r="W2106" s="2" t="s">
        <v>468</v>
      </c>
      <c r="X2106" s="2" t="str" cm="1">
        <f t="array" ref="X2106">IF(AND(C$2102&lt;&gt;1,C$2103:C$2107="",S$2102:U$2107=""), "FALSE","TRUE")</f>
        <v>FALSE</v>
      </c>
      <c r="Z2106" s="1"/>
    </row>
    <row r="2107" spans="2:26" hidden="1" outlineLevel="2" x14ac:dyDescent="0.4">
      <c r="B2107" s="7" t="s">
        <v>333</v>
      </c>
      <c r="C2107" s="11"/>
      <c r="D2107" s="34"/>
      <c r="E2107" s="2" t="s">
        <v>488</v>
      </c>
      <c r="F2107" s="2" t="s">
        <v>489</v>
      </c>
      <c r="G2107" s="2" t="s">
        <v>490</v>
      </c>
      <c r="I2107" s="2">
        <v>207</v>
      </c>
      <c r="K2107" s="2">
        <v>15</v>
      </c>
      <c r="L2107" s="2" t="s">
        <v>30</v>
      </c>
      <c r="M2107" s="2" t="s">
        <v>476</v>
      </c>
      <c r="N2107" s="2" t="s">
        <v>479</v>
      </c>
      <c r="Q2107" s="1"/>
      <c r="S2107" s="9"/>
      <c r="T2107" s="10"/>
      <c r="U2107" s="8"/>
      <c r="W2107" s="2" t="s">
        <v>562</v>
      </c>
      <c r="X2107" s="2" t="str" cm="1">
        <f t="array" ref="X2107">IF(AND(C$2102&lt;&gt;1,C$2103:C$2107="",S$2102:U$2107=""), "FALSE","TRUE")</f>
        <v>FALSE</v>
      </c>
      <c r="Z2107" s="1"/>
    </row>
    <row r="2108" spans="2:26" hidden="1" outlineLevel="2" x14ac:dyDescent="0.4">
      <c r="B2108" s="3" t="s">
        <v>19</v>
      </c>
      <c r="I2108" s="2">
        <v>207</v>
      </c>
      <c r="Q2108" s="1"/>
      <c r="Z2108" s="1"/>
    </row>
    <row r="2109" spans="2:26" hidden="1" outlineLevel="2" x14ac:dyDescent="0.4">
      <c r="B2109" s="50" t="s">
        <v>492</v>
      </c>
      <c r="C2109" s="50"/>
      <c r="D2109" s="33"/>
      <c r="E2109" s="2" t="s">
        <v>493</v>
      </c>
      <c r="I2109" s="2">
        <v>207</v>
      </c>
      <c r="L2109" s="2" t="s">
        <v>494</v>
      </c>
      <c r="M2109" s="2" t="s">
        <v>476</v>
      </c>
      <c r="N2109" s="2" t="s">
        <v>479</v>
      </c>
      <c r="O2109" s="2" t="s">
        <v>493</v>
      </c>
      <c r="Q2109" s="1"/>
      <c r="S2109" s="6" t="s">
        <v>36</v>
      </c>
      <c r="T2109" s="6" t="s">
        <v>37</v>
      </c>
      <c r="U2109" s="6" t="s">
        <v>38</v>
      </c>
      <c r="Z2109" s="1"/>
    </row>
    <row r="2110" spans="2:26" hidden="1" outlineLevel="2" x14ac:dyDescent="0.4">
      <c r="B2110" s="7" t="s">
        <v>134</v>
      </c>
      <c r="C2110" s="5">
        <v>1</v>
      </c>
      <c r="D2110" s="30"/>
      <c r="E2110" s="2" t="s">
        <v>392</v>
      </c>
      <c r="F2110" s="2" t="s">
        <v>102</v>
      </c>
      <c r="G2110" s="2" t="s">
        <v>103</v>
      </c>
      <c r="H2110" s="2">
        <v>214</v>
      </c>
      <c r="I2110" s="2">
        <v>207</v>
      </c>
      <c r="K2110" s="2">
        <v>3</v>
      </c>
      <c r="L2110" s="2" t="s">
        <v>136</v>
      </c>
      <c r="M2110" s="2" t="s">
        <v>476</v>
      </c>
      <c r="N2110" s="2" t="s">
        <v>479</v>
      </c>
      <c r="O2110" s="2" t="s">
        <v>493</v>
      </c>
      <c r="Q2110" s="1"/>
      <c r="S2110" s="9"/>
      <c r="T2110" s="10"/>
      <c r="U2110" s="8"/>
      <c r="V2110" s="2" t="s">
        <v>105</v>
      </c>
      <c r="W2110" s="2" t="s">
        <v>561</v>
      </c>
      <c r="X2110" s="45" t="str" cm="1">
        <f t="array" ref="X2110">IF(X2102="TRUE",IF(AND(C2110&lt;&gt;1,C2111:C2114="",S2110:U2114=""), "FALSE","TRUE"),"FALSE")</f>
        <v>FALSE</v>
      </c>
      <c r="Z2110" s="1"/>
    </row>
    <row r="2111" spans="2:26" hidden="1" outlineLevel="2" x14ac:dyDescent="0.4">
      <c r="B2111" s="7" t="s">
        <v>495</v>
      </c>
      <c r="C2111" s="8"/>
      <c r="D2111" s="31"/>
      <c r="E2111" s="2" t="s">
        <v>496</v>
      </c>
      <c r="F2111" s="2" t="s">
        <v>497</v>
      </c>
      <c r="G2111" s="2" t="s">
        <v>498</v>
      </c>
      <c r="H2111" s="2">
        <v>214</v>
      </c>
      <c r="I2111" s="2">
        <v>207</v>
      </c>
      <c r="K2111" s="2">
        <v>50</v>
      </c>
      <c r="L2111" s="2" t="s">
        <v>30</v>
      </c>
      <c r="M2111" s="2" t="s">
        <v>476</v>
      </c>
      <c r="N2111" s="2" t="s">
        <v>479</v>
      </c>
      <c r="O2111" s="2" t="s">
        <v>493</v>
      </c>
      <c r="Q2111" s="1"/>
      <c r="S2111" s="9"/>
      <c r="T2111" s="10"/>
      <c r="U2111" s="8"/>
      <c r="W2111" s="2" t="s">
        <v>563</v>
      </c>
      <c r="X2111" s="45" t="str" cm="1">
        <f t="array" ref="X2111">IF(X2102="TRUE",IF(AND(C2110&lt;&gt;1,C2111:C2114="",S2110:U2114=""), "FALSE","TRUE"),"FALSE")</f>
        <v>FALSE</v>
      </c>
      <c r="Z2111" s="1"/>
    </row>
    <row r="2112" spans="2:26" hidden="1" outlineLevel="2" x14ac:dyDescent="0.4">
      <c r="B2112" s="7" t="s">
        <v>500</v>
      </c>
      <c r="C2112" s="5"/>
      <c r="D2112" s="30"/>
      <c r="E2112" s="2" t="s">
        <v>501</v>
      </c>
      <c r="F2112" s="2" t="s">
        <v>154</v>
      </c>
      <c r="G2112" s="2" t="s">
        <v>502</v>
      </c>
      <c r="H2112" s="2">
        <v>214</v>
      </c>
      <c r="I2112" s="2">
        <v>207</v>
      </c>
      <c r="K2112" s="2">
        <v>10</v>
      </c>
      <c r="L2112" s="2" t="s">
        <v>30</v>
      </c>
      <c r="M2112" s="2" t="s">
        <v>476</v>
      </c>
      <c r="N2112" s="2" t="s">
        <v>479</v>
      </c>
      <c r="O2112" s="2" t="s">
        <v>493</v>
      </c>
      <c r="Q2112" s="1"/>
      <c r="S2112" s="9"/>
      <c r="T2112" s="10"/>
      <c r="U2112" s="8"/>
      <c r="W2112" s="2" t="s">
        <v>472</v>
      </c>
      <c r="X2112" s="45" t="str" cm="1">
        <f t="array" ref="X2112">IF(X2102="TRUE",IF(AND(C2110&lt;&gt;1,C2111:C2114="",S2110:U2114=""), "FALSE","TRUE"),"FALSE")</f>
        <v>FALSE</v>
      </c>
      <c r="Z2112" s="1"/>
    </row>
    <row r="2113" spans="2:26" hidden="1" outlineLevel="2" x14ac:dyDescent="0.4">
      <c r="B2113" s="7" t="s">
        <v>503</v>
      </c>
      <c r="C2113" s="5"/>
      <c r="D2113" s="30"/>
      <c r="E2113" s="2" t="s">
        <v>504</v>
      </c>
      <c r="F2113" s="2" t="s">
        <v>505</v>
      </c>
      <c r="G2113" s="2" t="s">
        <v>506</v>
      </c>
      <c r="H2113" s="2">
        <v>214</v>
      </c>
      <c r="I2113" s="2">
        <v>207</v>
      </c>
      <c r="K2113" s="2">
        <v>4</v>
      </c>
      <c r="L2113" s="2" t="s">
        <v>30</v>
      </c>
      <c r="M2113" s="2" t="s">
        <v>476</v>
      </c>
      <c r="N2113" s="2" t="s">
        <v>479</v>
      </c>
      <c r="O2113" s="2" t="s">
        <v>493</v>
      </c>
      <c r="Q2113" s="1"/>
      <c r="S2113" s="9"/>
      <c r="T2113" s="10"/>
      <c r="U2113" s="8"/>
      <c r="W2113" s="2" t="s">
        <v>564</v>
      </c>
      <c r="X2113" s="45" t="str" cm="1">
        <f t="array" ref="X2113">IF(X2102="TRUE",IF(AND(C2110&lt;&gt;1,C2111:C2114="",S2110:U2114=""), "FALSE","TRUE"),"FALSE")</f>
        <v>FALSE</v>
      </c>
      <c r="Z2113" s="1"/>
    </row>
    <row r="2114" spans="2:26" hidden="1" outlineLevel="2" collapsed="1" x14ac:dyDescent="0.4">
      <c r="B2114" s="7" t="s">
        <v>508</v>
      </c>
      <c r="C2114" s="8"/>
      <c r="D2114" s="31"/>
      <c r="E2114" s="2" t="s">
        <v>509</v>
      </c>
      <c r="F2114" s="2" t="s">
        <v>510</v>
      </c>
      <c r="G2114" s="2" t="s">
        <v>511</v>
      </c>
      <c r="H2114" s="2">
        <v>214</v>
      </c>
      <c r="I2114" s="2">
        <v>207</v>
      </c>
      <c r="K2114" s="2">
        <v>120</v>
      </c>
      <c r="L2114" s="2" t="s">
        <v>30</v>
      </c>
      <c r="M2114" s="2" t="s">
        <v>476</v>
      </c>
      <c r="N2114" s="2" t="s">
        <v>479</v>
      </c>
      <c r="O2114" s="2" t="s">
        <v>493</v>
      </c>
      <c r="Q2114" s="1"/>
      <c r="S2114" s="9"/>
      <c r="T2114" s="10"/>
      <c r="U2114" s="8"/>
      <c r="W2114" s="2" t="s">
        <v>565</v>
      </c>
      <c r="X2114" s="45" t="str" cm="1">
        <f t="array" ref="X2114">IF(X2102="TRUE",IF(AND(C2110&lt;&gt;1,C2111:C2114="",S2110:U2114=""), "FALSE","TRUE"),"FALSE")</f>
        <v>FALSE</v>
      </c>
      <c r="Z2114" s="1"/>
    </row>
    <row r="2115" spans="2:26" hidden="1" outlineLevel="3" x14ac:dyDescent="0.4">
      <c r="B2115" s="7" t="s">
        <v>134</v>
      </c>
      <c r="C2115" s="5">
        <v>2</v>
      </c>
      <c r="D2115" s="30"/>
      <c r="E2115" s="2" t="s">
        <v>392</v>
      </c>
      <c r="F2115" s="2" t="s">
        <v>102</v>
      </c>
      <c r="G2115" s="2" t="s">
        <v>103</v>
      </c>
      <c r="H2115" s="2">
        <v>214</v>
      </c>
      <c r="I2115" s="2">
        <v>207</v>
      </c>
      <c r="K2115" s="2">
        <v>3</v>
      </c>
      <c r="L2115" s="2" t="s">
        <v>136</v>
      </c>
      <c r="M2115" s="2" t="s">
        <v>476</v>
      </c>
      <c r="N2115" s="2" t="s">
        <v>479</v>
      </c>
      <c r="O2115" s="2" t="s">
        <v>493</v>
      </c>
      <c r="Q2115" s="1"/>
      <c r="S2115" s="9"/>
      <c r="T2115" s="10"/>
      <c r="U2115" s="8"/>
      <c r="V2115" s="2" t="s">
        <v>105</v>
      </c>
      <c r="W2115" s="2" t="s">
        <v>561</v>
      </c>
      <c r="X2115" s="45" t="str" cm="1">
        <f t="array" ref="X2115">IF(X2102="TRUE",IF(AND(C2115&lt;&gt;1,C2116:C2119="",S2115:U2119=""), "FALSE","TRUE"),"FALSE")</f>
        <v>FALSE</v>
      </c>
      <c r="Z2115" s="1"/>
    </row>
    <row r="2116" spans="2:26" hidden="1" outlineLevel="3" x14ac:dyDescent="0.4">
      <c r="B2116" s="7" t="s">
        <v>495</v>
      </c>
      <c r="C2116" s="8"/>
      <c r="D2116" s="31"/>
      <c r="E2116" s="2" t="s">
        <v>496</v>
      </c>
      <c r="F2116" s="2" t="s">
        <v>497</v>
      </c>
      <c r="G2116" s="2" t="s">
        <v>498</v>
      </c>
      <c r="H2116" s="2">
        <v>214</v>
      </c>
      <c r="I2116" s="2">
        <v>207</v>
      </c>
      <c r="K2116" s="2">
        <v>50</v>
      </c>
      <c r="L2116" s="2" t="s">
        <v>30</v>
      </c>
      <c r="M2116" s="2" t="s">
        <v>476</v>
      </c>
      <c r="N2116" s="2" t="s">
        <v>479</v>
      </c>
      <c r="O2116" s="2" t="s">
        <v>493</v>
      </c>
      <c r="Q2116" s="1"/>
      <c r="S2116" s="9"/>
      <c r="T2116" s="10"/>
      <c r="U2116" s="8"/>
      <c r="W2116" s="2" t="s">
        <v>563</v>
      </c>
      <c r="X2116" s="45" t="str" cm="1">
        <f t="array" ref="X2116">IF(X2102="TRUE",IF(AND(C2115&lt;&gt;1,C2116:C2119="",S2115:U2119=""), "FALSE","TRUE"),"FALSE")</f>
        <v>FALSE</v>
      </c>
      <c r="Z2116" s="1"/>
    </row>
    <row r="2117" spans="2:26" hidden="1" outlineLevel="3" x14ac:dyDescent="0.4">
      <c r="B2117" s="7" t="s">
        <v>500</v>
      </c>
      <c r="C2117" s="5"/>
      <c r="D2117" s="30"/>
      <c r="E2117" s="2" t="s">
        <v>501</v>
      </c>
      <c r="F2117" s="2" t="s">
        <v>154</v>
      </c>
      <c r="G2117" s="2" t="s">
        <v>502</v>
      </c>
      <c r="H2117" s="2">
        <v>214</v>
      </c>
      <c r="I2117" s="2">
        <v>207</v>
      </c>
      <c r="K2117" s="2">
        <v>10</v>
      </c>
      <c r="L2117" s="2" t="s">
        <v>30</v>
      </c>
      <c r="M2117" s="2" t="s">
        <v>476</v>
      </c>
      <c r="N2117" s="2" t="s">
        <v>479</v>
      </c>
      <c r="O2117" s="2" t="s">
        <v>493</v>
      </c>
      <c r="Q2117" s="1"/>
      <c r="S2117" s="9"/>
      <c r="T2117" s="10"/>
      <c r="U2117" s="8"/>
      <c r="W2117" s="2" t="s">
        <v>472</v>
      </c>
      <c r="X2117" s="45" t="str" cm="1">
        <f t="array" ref="X2117">IF(X2102="TRUE",IF(AND(C2115&lt;&gt;1,C2116:C2119="",S2115:U2119=""), "FALSE","TRUE"),"FALSE")</f>
        <v>FALSE</v>
      </c>
      <c r="Z2117" s="1"/>
    </row>
    <row r="2118" spans="2:26" hidden="1" outlineLevel="3" x14ac:dyDescent="0.4">
      <c r="B2118" s="7" t="s">
        <v>503</v>
      </c>
      <c r="C2118" s="5"/>
      <c r="D2118" s="30"/>
      <c r="E2118" s="2" t="s">
        <v>504</v>
      </c>
      <c r="F2118" s="2" t="s">
        <v>505</v>
      </c>
      <c r="G2118" s="2" t="s">
        <v>506</v>
      </c>
      <c r="H2118" s="2">
        <v>214</v>
      </c>
      <c r="I2118" s="2">
        <v>207</v>
      </c>
      <c r="K2118" s="2">
        <v>4</v>
      </c>
      <c r="L2118" s="2" t="s">
        <v>30</v>
      </c>
      <c r="M2118" s="2" t="s">
        <v>476</v>
      </c>
      <c r="N2118" s="2" t="s">
        <v>479</v>
      </c>
      <c r="O2118" s="2" t="s">
        <v>493</v>
      </c>
      <c r="Q2118" s="1"/>
      <c r="S2118" s="9"/>
      <c r="T2118" s="10"/>
      <c r="U2118" s="8"/>
      <c r="W2118" s="2" t="s">
        <v>564</v>
      </c>
      <c r="X2118" s="45" t="str" cm="1">
        <f t="array" ref="X2118">IF(X2102="TRUE",IF(AND(C2115&lt;&gt;1,C2116:C2119="",S2115:U2119=""), "FALSE","TRUE"),"FALSE")</f>
        <v>FALSE</v>
      </c>
      <c r="Z2118" s="1"/>
    </row>
    <row r="2119" spans="2:26" hidden="1" outlineLevel="3" x14ac:dyDescent="0.4">
      <c r="B2119" s="7" t="s">
        <v>508</v>
      </c>
      <c r="C2119" s="8"/>
      <c r="D2119" s="31"/>
      <c r="E2119" s="2" t="s">
        <v>509</v>
      </c>
      <c r="F2119" s="2" t="s">
        <v>510</v>
      </c>
      <c r="G2119" s="2" t="s">
        <v>511</v>
      </c>
      <c r="H2119" s="2">
        <v>214</v>
      </c>
      <c r="I2119" s="2">
        <v>207</v>
      </c>
      <c r="K2119" s="2">
        <v>120</v>
      </c>
      <c r="L2119" s="2" t="s">
        <v>30</v>
      </c>
      <c r="M2119" s="2" t="s">
        <v>476</v>
      </c>
      <c r="N2119" s="2" t="s">
        <v>479</v>
      </c>
      <c r="O2119" s="2" t="s">
        <v>493</v>
      </c>
      <c r="Q2119" s="1"/>
      <c r="S2119" s="9"/>
      <c r="T2119" s="10"/>
      <c r="U2119" s="8"/>
      <c r="W2119" s="2" t="s">
        <v>565</v>
      </c>
      <c r="X2119" s="45" t="str" cm="1">
        <f t="array" ref="X2119">IF(X2102="TRUE",IF(AND(C2115&lt;&gt;1,C2116:C2119="",S2115:U2119=""), "FALSE","TRUE"),"FALSE")</f>
        <v>FALSE</v>
      </c>
      <c r="Z2119" s="1"/>
    </row>
    <row r="2120" spans="2:26" hidden="1" outlineLevel="2" x14ac:dyDescent="0.4">
      <c r="B2120" s="3" t="s">
        <v>19</v>
      </c>
      <c r="I2120" s="2">
        <v>207</v>
      </c>
      <c r="Q2120" s="1"/>
      <c r="Z2120" s="1"/>
    </row>
    <row r="2121" spans="2:26" hidden="1" outlineLevel="2" x14ac:dyDescent="0.4">
      <c r="B2121" s="50" t="s">
        <v>513</v>
      </c>
      <c r="C2121" s="50"/>
      <c r="D2121" s="33"/>
      <c r="E2121" s="2" t="s">
        <v>514</v>
      </c>
      <c r="I2121" s="2">
        <v>207</v>
      </c>
      <c r="L2121" s="2" t="s">
        <v>515</v>
      </c>
      <c r="M2121" s="2" t="s">
        <v>476</v>
      </c>
      <c r="N2121" s="2" t="s">
        <v>479</v>
      </c>
      <c r="O2121" s="2" t="s">
        <v>514</v>
      </c>
      <c r="Q2121" s="1"/>
      <c r="S2121" s="6" t="s">
        <v>36</v>
      </c>
      <c r="T2121" s="6" t="s">
        <v>37</v>
      </c>
      <c r="U2121" s="6" t="s">
        <v>38</v>
      </c>
      <c r="Z2121" s="1"/>
    </row>
    <row r="2122" spans="2:26" hidden="1" outlineLevel="2" x14ac:dyDescent="0.4">
      <c r="B2122" s="7" t="s">
        <v>134</v>
      </c>
      <c r="C2122" s="5">
        <v>1</v>
      </c>
      <c r="D2122" s="30"/>
      <c r="E2122" s="2" t="s">
        <v>392</v>
      </c>
      <c r="F2122" s="2" t="s">
        <v>106</v>
      </c>
      <c r="G2122" s="2" t="s">
        <v>103</v>
      </c>
      <c r="H2122" s="2">
        <v>221</v>
      </c>
      <c r="I2122" s="2">
        <v>207</v>
      </c>
      <c r="K2122" s="2">
        <v>3</v>
      </c>
      <c r="L2122" s="2" t="s">
        <v>136</v>
      </c>
      <c r="M2122" s="2" t="s">
        <v>476</v>
      </c>
      <c r="N2122" s="2" t="s">
        <v>479</v>
      </c>
      <c r="O2122" s="2" t="s">
        <v>514</v>
      </c>
      <c r="Q2122" s="1"/>
      <c r="S2122" s="9"/>
      <c r="T2122" s="10"/>
      <c r="U2122" s="8"/>
      <c r="V2122" s="2" t="s">
        <v>105</v>
      </c>
      <c r="W2122" s="2" t="s">
        <v>561</v>
      </c>
      <c r="X2122" s="45" t="str" cm="1">
        <f t="array" ref="X2122">IF(X2102="TRUE",IF(AND(C2122&lt;&gt;1,C2123:C2124="",S2122:U2124=""), "FALSE","TRUE"),"FALSE")</f>
        <v>FALSE</v>
      </c>
      <c r="Z2122" s="1"/>
    </row>
    <row r="2123" spans="2:26" hidden="1" outlineLevel="2" x14ac:dyDescent="0.4">
      <c r="B2123" s="7" t="s">
        <v>516</v>
      </c>
      <c r="C2123" s="8"/>
      <c r="D2123" s="31"/>
      <c r="E2123" s="2" t="s">
        <v>517</v>
      </c>
      <c r="F2123" s="2" t="s">
        <v>499</v>
      </c>
      <c r="G2123" s="2" t="s">
        <v>498</v>
      </c>
      <c r="H2123" s="2">
        <v>221</v>
      </c>
      <c r="I2123" s="2">
        <v>207</v>
      </c>
      <c r="K2123" s="2">
        <v>50</v>
      </c>
      <c r="L2123" s="2" t="s">
        <v>30</v>
      </c>
      <c r="M2123" s="2" t="s">
        <v>476</v>
      </c>
      <c r="N2123" s="2" t="s">
        <v>479</v>
      </c>
      <c r="O2123" s="2" t="s">
        <v>514</v>
      </c>
      <c r="Q2123" s="1"/>
      <c r="S2123" s="9"/>
      <c r="T2123" s="10"/>
      <c r="U2123" s="8"/>
      <c r="W2123" s="2" t="s">
        <v>563</v>
      </c>
      <c r="X2123" s="45" t="str" cm="1">
        <f t="array" ref="X2123">IF(X2102="TRUE",IF(AND(C2122&lt;&gt;1,C2123:C2124="",S2122:U2124=""), "FALSE","TRUE"),"FALSE")</f>
        <v>FALSE</v>
      </c>
      <c r="Z2123" s="1"/>
    </row>
    <row r="2124" spans="2:26" hidden="1" outlineLevel="2" x14ac:dyDescent="0.4">
      <c r="B2124" s="7" t="s">
        <v>508</v>
      </c>
      <c r="C2124" s="8"/>
      <c r="D2124" s="31"/>
      <c r="E2124" s="2" t="s">
        <v>518</v>
      </c>
      <c r="F2124" s="2" t="s">
        <v>512</v>
      </c>
      <c r="G2124" s="2" t="s">
        <v>511</v>
      </c>
      <c r="H2124" s="2">
        <v>221</v>
      </c>
      <c r="I2124" s="2">
        <v>207</v>
      </c>
      <c r="K2124" s="2">
        <v>120</v>
      </c>
      <c r="L2124" s="2" t="s">
        <v>30</v>
      </c>
      <c r="M2124" s="2" t="s">
        <v>476</v>
      </c>
      <c r="N2124" s="2" t="s">
        <v>479</v>
      </c>
      <c r="O2124" s="2" t="s">
        <v>514</v>
      </c>
      <c r="Q2124" s="1"/>
      <c r="S2124" s="9"/>
      <c r="T2124" s="10"/>
      <c r="U2124" s="8"/>
      <c r="W2124" s="2" t="s">
        <v>565</v>
      </c>
      <c r="X2124" s="45" t="str" cm="1">
        <f t="array" ref="X2124">IF(X2102="TRUE",IF(AND(C2122&lt;&gt;1,C2123:C2124="",S2122:U2124=""), "FALSE","TRUE"),"FALSE")</f>
        <v>FALSE</v>
      </c>
      <c r="Z2124" s="1"/>
    </row>
    <row r="2125" spans="2:26" hidden="1" outlineLevel="2" x14ac:dyDescent="0.4">
      <c r="B2125" s="7" t="s">
        <v>134</v>
      </c>
      <c r="C2125" s="5">
        <v>2</v>
      </c>
      <c r="D2125" s="30"/>
      <c r="E2125" s="2" t="s">
        <v>392</v>
      </c>
      <c r="F2125" s="2" t="s">
        <v>106</v>
      </c>
      <c r="G2125" s="2" t="s">
        <v>103</v>
      </c>
      <c r="H2125" s="2">
        <v>221</v>
      </c>
      <c r="I2125" s="2">
        <v>207</v>
      </c>
      <c r="K2125" s="2">
        <v>3</v>
      </c>
      <c r="L2125" s="2" t="s">
        <v>136</v>
      </c>
      <c r="M2125" s="2" t="s">
        <v>476</v>
      </c>
      <c r="N2125" s="2" t="s">
        <v>479</v>
      </c>
      <c r="O2125" s="2" t="s">
        <v>514</v>
      </c>
      <c r="Q2125" s="1"/>
      <c r="S2125" s="9"/>
      <c r="T2125" s="10"/>
      <c r="U2125" s="8"/>
      <c r="V2125" s="2" t="s">
        <v>105</v>
      </c>
      <c r="W2125" s="2" t="s">
        <v>561</v>
      </c>
      <c r="X2125" s="45" t="str" cm="1">
        <f t="array" ref="X2125">IF(X2102="TRUE",IF(AND(C2125&lt;&gt;1,C2126:C2127="",S2125:U2127=""), "FALSE","TRUE"),"FALSE")</f>
        <v>FALSE</v>
      </c>
      <c r="Z2125" s="1"/>
    </row>
    <row r="2126" spans="2:26" hidden="1" outlineLevel="2" x14ac:dyDescent="0.4">
      <c r="B2126" s="7" t="s">
        <v>516</v>
      </c>
      <c r="C2126" s="8"/>
      <c r="D2126" s="31"/>
      <c r="E2126" s="2" t="s">
        <v>517</v>
      </c>
      <c r="F2126" s="2" t="s">
        <v>499</v>
      </c>
      <c r="G2126" s="2" t="s">
        <v>498</v>
      </c>
      <c r="H2126" s="2">
        <v>221</v>
      </c>
      <c r="I2126" s="2">
        <v>207</v>
      </c>
      <c r="K2126" s="2">
        <v>50</v>
      </c>
      <c r="L2126" s="2" t="s">
        <v>30</v>
      </c>
      <c r="M2126" s="2" t="s">
        <v>476</v>
      </c>
      <c r="N2126" s="2" t="s">
        <v>479</v>
      </c>
      <c r="O2126" s="2" t="s">
        <v>514</v>
      </c>
      <c r="Q2126" s="1"/>
      <c r="S2126" s="9"/>
      <c r="T2126" s="10"/>
      <c r="U2126" s="8"/>
      <c r="W2126" s="2" t="s">
        <v>563</v>
      </c>
      <c r="X2126" s="45" t="str" cm="1">
        <f t="array" ref="X2126">IF(X2102="TRUE",IF(AND(C2125&lt;&gt;1,C2126:C2127="",S2125:U2127=""), "FALSE","TRUE"),"FALSE")</f>
        <v>FALSE</v>
      </c>
      <c r="Z2126" s="1"/>
    </row>
    <row r="2127" spans="2:26" hidden="1" outlineLevel="2" x14ac:dyDescent="0.4">
      <c r="B2127" s="7" t="s">
        <v>508</v>
      </c>
      <c r="C2127" s="8"/>
      <c r="D2127" s="31"/>
      <c r="E2127" s="2" t="s">
        <v>518</v>
      </c>
      <c r="F2127" s="2" t="s">
        <v>512</v>
      </c>
      <c r="G2127" s="2" t="s">
        <v>511</v>
      </c>
      <c r="H2127" s="2">
        <v>221</v>
      </c>
      <c r="I2127" s="2">
        <v>207</v>
      </c>
      <c r="K2127" s="2">
        <v>120</v>
      </c>
      <c r="L2127" s="2" t="s">
        <v>30</v>
      </c>
      <c r="M2127" s="2" t="s">
        <v>476</v>
      </c>
      <c r="N2127" s="2" t="s">
        <v>479</v>
      </c>
      <c r="O2127" s="2" t="s">
        <v>514</v>
      </c>
      <c r="Q2127" s="1"/>
      <c r="S2127" s="9"/>
      <c r="T2127" s="10"/>
      <c r="U2127" s="8"/>
      <c r="W2127" s="2" t="s">
        <v>565</v>
      </c>
      <c r="X2127" s="45" t="str" cm="1">
        <f t="array" ref="X2127">IF(X2102="TRUE",IF(AND(C2125&lt;&gt;1,C2126:C2127="",S2125:U2127=""), "FALSE","TRUE"),"FALSE")</f>
        <v>FALSE</v>
      </c>
      <c r="Z2127" s="1"/>
    </row>
    <row r="2128" spans="2:26" hidden="1" outlineLevel="2" x14ac:dyDescent="0.4">
      <c r="B2128" s="7" t="s">
        <v>134</v>
      </c>
      <c r="C2128" s="5">
        <v>3</v>
      </c>
      <c r="D2128" s="30"/>
      <c r="E2128" s="2" t="s">
        <v>392</v>
      </c>
      <c r="F2128" s="2" t="s">
        <v>106</v>
      </c>
      <c r="G2128" s="2" t="s">
        <v>103</v>
      </c>
      <c r="H2128" s="2">
        <v>221</v>
      </c>
      <c r="I2128" s="2">
        <v>207</v>
      </c>
      <c r="K2128" s="2">
        <v>3</v>
      </c>
      <c r="L2128" s="2" t="s">
        <v>136</v>
      </c>
      <c r="M2128" s="2" t="s">
        <v>476</v>
      </c>
      <c r="N2128" s="2" t="s">
        <v>479</v>
      </c>
      <c r="O2128" s="2" t="s">
        <v>514</v>
      </c>
      <c r="Q2128" s="1"/>
      <c r="S2128" s="9"/>
      <c r="T2128" s="10"/>
      <c r="U2128" s="8"/>
      <c r="V2128" s="2" t="s">
        <v>105</v>
      </c>
      <c r="W2128" s="2" t="s">
        <v>561</v>
      </c>
      <c r="X2128" s="45" t="str" cm="1">
        <f t="array" ref="X2128">IF(X2102="TRUE",IF(AND(C2128&lt;&gt;1,C2129:C2130="",S2128:U2130=""), "FALSE","TRUE"),"FALSE")</f>
        <v>FALSE</v>
      </c>
      <c r="Z2128" s="1"/>
    </row>
    <row r="2129" spans="2:26" hidden="1" outlineLevel="2" x14ac:dyDescent="0.4">
      <c r="B2129" s="7" t="s">
        <v>516</v>
      </c>
      <c r="C2129" s="8"/>
      <c r="D2129" s="31"/>
      <c r="E2129" s="2" t="s">
        <v>517</v>
      </c>
      <c r="F2129" s="2" t="s">
        <v>499</v>
      </c>
      <c r="G2129" s="2" t="s">
        <v>498</v>
      </c>
      <c r="H2129" s="2">
        <v>221</v>
      </c>
      <c r="I2129" s="2">
        <v>207</v>
      </c>
      <c r="K2129" s="2">
        <v>50</v>
      </c>
      <c r="L2129" s="2" t="s">
        <v>30</v>
      </c>
      <c r="M2129" s="2" t="s">
        <v>476</v>
      </c>
      <c r="N2129" s="2" t="s">
        <v>479</v>
      </c>
      <c r="O2129" s="2" t="s">
        <v>514</v>
      </c>
      <c r="Q2129" s="1"/>
      <c r="S2129" s="9"/>
      <c r="T2129" s="10"/>
      <c r="U2129" s="8"/>
      <c r="W2129" s="2" t="s">
        <v>563</v>
      </c>
      <c r="X2129" s="45" t="str" cm="1">
        <f t="array" ref="X2129">IF(X2102="TRUE",IF(AND(C2128&lt;&gt;1,C2129:C2130="",S2128:U2130=""), "FALSE","TRUE"),"FALSE")</f>
        <v>FALSE</v>
      </c>
      <c r="Z2129" s="1"/>
    </row>
    <row r="2130" spans="2:26" hidden="1" outlineLevel="2" x14ac:dyDescent="0.4">
      <c r="B2130" s="7" t="s">
        <v>508</v>
      </c>
      <c r="C2130" s="8"/>
      <c r="D2130" s="31"/>
      <c r="E2130" s="2" t="s">
        <v>518</v>
      </c>
      <c r="F2130" s="2" t="s">
        <v>512</v>
      </c>
      <c r="G2130" s="2" t="s">
        <v>511</v>
      </c>
      <c r="H2130" s="2">
        <v>221</v>
      </c>
      <c r="I2130" s="2">
        <v>207</v>
      </c>
      <c r="K2130" s="2">
        <v>120</v>
      </c>
      <c r="L2130" s="2" t="s">
        <v>30</v>
      </c>
      <c r="M2130" s="2" t="s">
        <v>476</v>
      </c>
      <c r="N2130" s="2" t="s">
        <v>479</v>
      </c>
      <c r="O2130" s="2" t="s">
        <v>514</v>
      </c>
      <c r="Q2130" s="1"/>
      <c r="S2130" s="9"/>
      <c r="T2130" s="10"/>
      <c r="U2130" s="8"/>
      <c r="W2130" s="2" t="s">
        <v>565</v>
      </c>
      <c r="X2130" s="45" t="str" cm="1">
        <f t="array" ref="X2130">IF(X2102="TRUE",IF(AND(C2128&lt;&gt;1,C2129:C2130="",S2128:U2130=""), "FALSE","TRUE"),"FALSE")</f>
        <v>FALSE</v>
      </c>
      <c r="Z2130" s="1"/>
    </row>
    <row r="2131" spans="2:26" hidden="1" outlineLevel="2" x14ac:dyDescent="0.4">
      <c r="B2131" s="7" t="s">
        <v>134</v>
      </c>
      <c r="C2131" s="5">
        <v>4</v>
      </c>
      <c r="D2131" s="30"/>
      <c r="E2131" s="2" t="s">
        <v>392</v>
      </c>
      <c r="F2131" s="2" t="s">
        <v>106</v>
      </c>
      <c r="G2131" s="2" t="s">
        <v>103</v>
      </c>
      <c r="H2131" s="2">
        <v>221</v>
      </c>
      <c r="I2131" s="2">
        <v>207</v>
      </c>
      <c r="K2131" s="2">
        <v>3</v>
      </c>
      <c r="L2131" s="2" t="s">
        <v>136</v>
      </c>
      <c r="M2131" s="2" t="s">
        <v>476</v>
      </c>
      <c r="N2131" s="2" t="s">
        <v>479</v>
      </c>
      <c r="O2131" s="2" t="s">
        <v>514</v>
      </c>
      <c r="Q2131" s="1"/>
      <c r="S2131" s="9"/>
      <c r="T2131" s="10"/>
      <c r="U2131" s="8"/>
      <c r="V2131" s="2" t="s">
        <v>105</v>
      </c>
      <c r="W2131" s="2" t="s">
        <v>561</v>
      </c>
      <c r="X2131" s="45" t="str" cm="1">
        <f t="array" ref="X2131">IF(X2102="TRUE",IF(AND(C2131&lt;&gt;1,C2132:C2133="",S2131:U2133=""), "FALSE","TRUE"),"FALSE")</f>
        <v>FALSE</v>
      </c>
      <c r="Z2131" s="1"/>
    </row>
    <row r="2132" spans="2:26" hidden="1" outlineLevel="2" x14ac:dyDescent="0.4">
      <c r="B2132" s="7" t="s">
        <v>516</v>
      </c>
      <c r="C2132" s="8"/>
      <c r="D2132" s="31"/>
      <c r="E2132" s="2" t="s">
        <v>517</v>
      </c>
      <c r="F2132" s="2" t="s">
        <v>499</v>
      </c>
      <c r="G2132" s="2" t="s">
        <v>498</v>
      </c>
      <c r="H2132" s="2">
        <v>221</v>
      </c>
      <c r="I2132" s="2">
        <v>207</v>
      </c>
      <c r="K2132" s="2">
        <v>50</v>
      </c>
      <c r="L2132" s="2" t="s">
        <v>30</v>
      </c>
      <c r="M2132" s="2" t="s">
        <v>476</v>
      </c>
      <c r="N2132" s="2" t="s">
        <v>479</v>
      </c>
      <c r="O2132" s="2" t="s">
        <v>514</v>
      </c>
      <c r="Q2132" s="1"/>
      <c r="S2132" s="9"/>
      <c r="T2132" s="10"/>
      <c r="U2132" s="8"/>
      <c r="W2132" s="2" t="s">
        <v>563</v>
      </c>
      <c r="X2132" s="45" t="str" cm="1">
        <f t="array" ref="X2132">IF(X2102="TRUE",IF(AND(C2131&lt;&gt;1,C2132:C2133="",S2131:U2133=""), "FALSE","TRUE"),"FALSE")</f>
        <v>FALSE</v>
      </c>
      <c r="Z2132" s="1"/>
    </row>
    <row r="2133" spans="2:26" hidden="1" outlineLevel="2" x14ac:dyDescent="0.4">
      <c r="B2133" s="7" t="s">
        <v>508</v>
      </c>
      <c r="C2133" s="8"/>
      <c r="D2133" s="31"/>
      <c r="E2133" s="2" t="s">
        <v>518</v>
      </c>
      <c r="F2133" s="2" t="s">
        <v>512</v>
      </c>
      <c r="G2133" s="2" t="s">
        <v>511</v>
      </c>
      <c r="H2133" s="2">
        <v>221</v>
      </c>
      <c r="I2133" s="2">
        <v>207</v>
      </c>
      <c r="K2133" s="2">
        <v>120</v>
      </c>
      <c r="L2133" s="2" t="s">
        <v>30</v>
      </c>
      <c r="M2133" s="2" t="s">
        <v>476</v>
      </c>
      <c r="N2133" s="2" t="s">
        <v>479</v>
      </c>
      <c r="O2133" s="2" t="s">
        <v>514</v>
      </c>
      <c r="Q2133" s="1"/>
      <c r="S2133" s="9"/>
      <c r="T2133" s="10"/>
      <c r="U2133" s="8"/>
      <c r="W2133" s="2" t="s">
        <v>565</v>
      </c>
      <c r="X2133" s="45" t="str" cm="1">
        <f t="array" ref="X2133">IF(X2102="TRUE",IF(AND(C2131&lt;&gt;1,C2132:C2133="",S2131:U2133=""), "FALSE","TRUE"),"FALSE")</f>
        <v>FALSE</v>
      </c>
      <c r="Z2133" s="1"/>
    </row>
    <row r="2134" spans="2:26" hidden="1" outlineLevel="2" x14ac:dyDescent="0.4">
      <c r="B2134" s="7" t="s">
        <v>134</v>
      </c>
      <c r="C2134" s="5">
        <v>5</v>
      </c>
      <c r="D2134" s="30"/>
      <c r="E2134" s="2" t="s">
        <v>392</v>
      </c>
      <c r="F2134" s="2" t="s">
        <v>106</v>
      </c>
      <c r="G2134" s="2" t="s">
        <v>103</v>
      </c>
      <c r="H2134" s="2">
        <v>221</v>
      </c>
      <c r="I2134" s="2">
        <v>207</v>
      </c>
      <c r="K2134" s="2">
        <v>3</v>
      </c>
      <c r="L2134" s="2" t="s">
        <v>136</v>
      </c>
      <c r="M2134" s="2" t="s">
        <v>476</v>
      </c>
      <c r="N2134" s="2" t="s">
        <v>479</v>
      </c>
      <c r="O2134" s="2" t="s">
        <v>514</v>
      </c>
      <c r="Q2134" s="1"/>
      <c r="S2134" s="9"/>
      <c r="T2134" s="10"/>
      <c r="U2134" s="8"/>
      <c r="V2134" s="2" t="s">
        <v>105</v>
      </c>
      <c r="W2134" s="2" t="s">
        <v>561</v>
      </c>
      <c r="X2134" s="45" t="str" cm="1">
        <f t="array" ref="X2134">IF(X2102="TRUE",IF(AND(C2134&lt;&gt;1,C2135:C2136="",S2134:U2136=""), "FALSE","TRUE"),"FALSE")</f>
        <v>FALSE</v>
      </c>
      <c r="Z2134" s="1"/>
    </row>
    <row r="2135" spans="2:26" hidden="1" outlineLevel="2" x14ac:dyDescent="0.4">
      <c r="B2135" s="7" t="s">
        <v>516</v>
      </c>
      <c r="C2135" s="8"/>
      <c r="D2135" s="31"/>
      <c r="E2135" s="2" t="s">
        <v>517</v>
      </c>
      <c r="F2135" s="2" t="s">
        <v>499</v>
      </c>
      <c r="G2135" s="2" t="s">
        <v>498</v>
      </c>
      <c r="H2135" s="2">
        <v>221</v>
      </c>
      <c r="I2135" s="2">
        <v>207</v>
      </c>
      <c r="K2135" s="2">
        <v>50</v>
      </c>
      <c r="L2135" s="2" t="s">
        <v>30</v>
      </c>
      <c r="M2135" s="2" t="s">
        <v>476</v>
      </c>
      <c r="N2135" s="2" t="s">
        <v>479</v>
      </c>
      <c r="O2135" s="2" t="s">
        <v>514</v>
      </c>
      <c r="Q2135" s="1"/>
      <c r="S2135" s="9"/>
      <c r="T2135" s="10"/>
      <c r="U2135" s="8"/>
      <c r="W2135" s="2" t="s">
        <v>563</v>
      </c>
      <c r="X2135" s="45" t="str" cm="1">
        <f t="array" ref="X2135">IF(X2102="TRUE",IF(AND(C2134&lt;&gt;1,C2135:C2136="",S2134:U2136=""), "FALSE","TRUE"),"FALSE")</f>
        <v>FALSE</v>
      </c>
      <c r="Z2135" s="1"/>
    </row>
    <row r="2136" spans="2:26" hidden="1" outlineLevel="2" collapsed="1" x14ac:dyDescent="0.4">
      <c r="B2136" s="7" t="s">
        <v>508</v>
      </c>
      <c r="C2136" s="8"/>
      <c r="D2136" s="31"/>
      <c r="E2136" s="2" t="s">
        <v>518</v>
      </c>
      <c r="F2136" s="2" t="s">
        <v>512</v>
      </c>
      <c r="G2136" s="2" t="s">
        <v>511</v>
      </c>
      <c r="H2136" s="2">
        <v>221</v>
      </c>
      <c r="I2136" s="2">
        <v>207</v>
      </c>
      <c r="K2136" s="2">
        <v>120</v>
      </c>
      <c r="L2136" s="2" t="s">
        <v>30</v>
      </c>
      <c r="M2136" s="2" t="s">
        <v>476</v>
      </c>
      <c r="N2136" s="2" t="s">
        <v>479</v>
      </c>
      <c r="O2136" s="2" t="s">
        <v>514</v>
      </c>
      <c r="Q2136" s="1"/>
      <c r="S2136" s="9"/>
      <c r="T2136" s="10"/>
      <c r="U2136" s="8"/>
      <c r="W2136" s="2" t="s">
        <v>565</v>
      </c>
      <c r="X2136" s="45" t="str" cm="1">
        <f t="array" ref="X2136">IF(X2102="TRUE",IF(AND(C2134&lt;&gt;1,C2135:C2136="",S2134:U2136=""), "FALSE","TRUE"),"FALSE")</f>
        <v>FALSE</v>
      </c>
      <c r="Z2136" s="1"/>
    </row>
    <row r="2137" spans="2:26" hidden="1" outlineLevel="3" x14ac:dyDescent="0.4">
      <c r="B2137" s="7" t="s">
        <v>134</v>
      </c>
      <c r="C2137" s="5">
        <v>6</v>
      </c>
      <c r="D2137" s="30"/>
      <c r="E2137" s="2" t="s">
        <v>392</v>
      </c>
      <c r="F2137" s="2" t="s">
        <v>106</v>
      </c>
      <c r="G2137" s="2" t="s">
        <v>103</v>
      </c>
      <c r="H2137" s="2">
        <v>221</v>
      </c>
      <c r="I2137" s="2">
        <v>207</v>
      </c>
      <c r="K2137" s="2">
        <v>3</v>
      </c>
      <c r="L2137" s="2" t="s">
        <v>136</v>
      </c>
      <c r="M2137" s="2" t="s">
        <v>476</v>
      </c>
      <c r="N2137" s="2" t="s">
        <v>479</v>
      </c>
      <c r="O2137" s="2" t="s">
        <v>514</v>
      </c>
      <c r="Q2137" s="1"/>
      <c r="S2137" s="9"/>
      <c r="T2137" s="10"/>
      <c r="U2137" s="8"/>
      <c r="V2137" s="2" t="s">
        <v>105</v>
      </c>
      <c r="W2137" s="2" t="s">
        <v>561</v>
      </c>
      <c r="X2137" s="45" t="str" cm="1">
        <f t="array" ref="X2137">IF(X2102="TRUE",IF(AND(C2137&lt;&gt;1,C2138:C2139="",S2137:U2139=""), "FALSE","TRUE"),"FALSE")</f>
        <v>FALSE</v>
      </c>
      <c r="Z2137" s="1"/>
    </row>
    <row r="2138" spans="2:26" hidden="1" outlineLevel="3" x14ac:dyDescent="0.4">
      <c r="B2138" s="7" t="s">
        <v>516</v>
      </c>
      <c r="C2138" s="8"/>
      <c r="D2138" s="31"/>
      <c r="E2138" s="2" t="s">
        <v>517</v>
      </c>
      <c r="F2138" s="2" t="s">
        <v>499</v>
      </c>
      <c r="G2138" s="2" t="s">
        <v>498</v>
      </c>
      <c r="H2138" s="2">
        <v>221</v>
      </c>
      <c r="I2138" s="2">
        <v>207</v>
      </c>
      <c r="K2138" s="2">
        <v>50</v>
      </c>
      <c r="L2138" s="2" t="s">
        <v>30</v>
      </c>
      <c r="M2138" s="2" t="s">
        <v>476</v>
      </c>
      <c r="N2138" s="2" t="s">
        <v>479</v>
      </c>
      <c r="O2138" s="2" t="s">
        <v>514</v>
      </c>
      <c r="Q2138" s="1"/>
      <c r="S2138" s="9"/>
      <c r="T2138" s="10"/>
      <c r="U2138" s="8"/>
      <c r="W2138" s="2" t="s">
        <v>563</v>
      </c>
      <c r="X2138" s="45" t="str" cm="1">
        <f t="array" ref="X2138">IF(X2102="TRUE",IF(AND(C2137&lt;&gt;1,C2138:C2139="",S2137:U2139=""), "FALSE","TRUE"),"FALSE")</f>
        <v>FALSE</v>
      </c>
      <c r="Z2138" s="1"/>
    </row>
    <row r="2139" spans="2:26" hidden="1" outlineLevel="3" x14ac:dyDescent="0.4">
      <c r="B2139" s="7" t="s">
        <v>508</v>
      </c>
      <c r="C2139" s="8"/>
      <c r="D2139" s="31"/>
      <c r="E2139" s="2" t="s">
        <v>518</v>
      </c>
      <c r="F2139" s="2" t="s">
        <v>512</v>
      </c>
      <c r="G2139" s="2" t="s">
        <v>511</v>
      </c>
      <c r="H2139" s="2">
        <v>221</v>
      </c>
      <c r="I2139" s="2">
        <v>207</v>
      </c>
      <c r="K2139" s="2">
        <v>120</v>
      </c>
      <c r="L2139" s="2" t="s">
        <v>30</v>
      </c>
      <c r="M2139" s="2" t="s">
        <v>476</v>
      </c>
      <c r="N2139" s="2" t="s">
        <v>479</v>
      </c>
      <c r="O2139" s="2" t="s">
        <v>514</v>
      </c>
      <c r="Q2139" s="1"/>
      <c r="S2139" s="9"/>
      <c r="T2139" s="10"/>
      <c r="U2139" s="8"/>
      <c r="W2139" s="2" t="s">
        <v>565</v>
      </c>
      <c r="X2139" s="45" t="str" cm="1">
        <f t="array" ref="X2139">IF(X2102="TRUE",IF(AND(C2137&lt;&gt;1,C2138:C2139="",S2137:U2139=""), "FALSE","TRUE"),"FALSE")</f>
        <v>FALSE</v>
      </c>
      <c r="Z2139" s="1"/>
    </row>
    <row r="2140" spans="2:26" hidden="1" outlineLevel="3" x14ac:dyDescent="0.4">
      <c r="B2140" s="7" t="s">
        <v>134</v>
      </c>
      <c r="C2140" s="5">
        <v>7</v>
      </c>
      <c r="D2140" s="30"/>
      <c r="E2140" s="2" t="s">
        <v>392</v>
      </c>
      <c r="F2140" s="2" t="s">
        <v>106</v>
      </c>
      <c r="G2140" s="2" t="s">
        <v>103</v>
      </c>
      <c r="H2140" s="2">
        <v>221</v>
      </c>
      <c r="I2140" s="2">
        <v>207</v>
      </c>
      <c r="K2140" s="2">
        <v>3</v>
      </c>
      <c r="L2140" s="2" t="s">
        <v>136</v>
      </c>
      <c r="M2140" s="2" t="s">
        <v>476</v>
      </c>
      <c r="N2140" s="2" t="s">
        <v>479</v>
      </c>
      <c r="O2140" s="2" t="s">
        <v>514</v>
      </c>
      <c r="Q2140" s="1"/>
      <c r="S2140" s="9"/>
      <c r="T2140" s="10"/>
      <c r="U2140" s="8"/>
      <c r="V2140" s="2" t="s">
        <v>105</v>
      </c>
      <c r="W2140" s="2" t="s">
        <v>561</v>
      </c>
      <c r="X2140" s="45" t="str" cm="1">
        <f t="array" ref="X2140">IF(X2102="TRUE",IF(AND(C2140&lt;&gt;1,C2141:C2142="",S2140:U2142=""), "FALSE","TRUE"),"FALSE")</f>
        <v>FALSE</v>
      </c>
      <c r="Z2140" s="1"/>
    </row>
    <row r="2141" spans="2:26" hidden="1" outlineLevel="3" x14ac:dyDescent="0.4">
      <c r="B2141" s="7" t="s">
        <v>516</v>
      </c>
      <c r="C2141" s="8"/>
      <c r="D2141" s="31"/>
      <c r="E2141" s="2" t="s">
        <v>517</v>
      </c>
      <c r="F2141" s="2" t="s">
        <v>499</v>
      </c>
      <c r="G2141" s="2" t="s">
        <v>498</v>
      </c>
      <c r="H2141" s="2">
        <v>221</v>
      </c>
      <c r="I2141" s="2">
        <v>207</v>
      </c>
      <c r="K2141" s="2">
        <v>50</v>
      </c>
      <c r="L2141" s="2" t="s">
        <v>30</v>
      </c>
      <c r="M2141" s="2" t="s">
        <v>476</v>
      </c>
      <c r="N2141" s="2" t="s">
        <v>479</v>
      </c>
      <c r="O2141" s="2" t="s">
        <v>514</v>
      </c>
      <c r="Q2141" s="1"/>
      <c r="S2141" s="9"/>
      <c r="T2141" s="10"/>
      <c r="U2141" s="8"/>
      <c r="W2141" s="2" t="s">
        <v>563</v>
      </c>
      <c r="X2141" s="45" t="str" cm="1">
        <f t="array" ref="X2141">IF(X2102="TRUE",IF(AND(C2140&lt;&gt;1,C2141:C2142="",S2140:U2142=""), "FALSE","TRUE"),"FALSE")</f>
        <v>FALSE</v>
      </c>
      <c r="Z2141" s="1"/>
    </row>
    <row r="2142" spans="2:26" hidden="1" outlineLevel="3" x14ac:dyDescent="0.4">
      <c r="B2142" s="7" t="s">
        <v>508</v>
      </c>
      <c r="C2142" s="8"/>
      <c r="D2142" s="31"/>
      <c r="E2142" s="2" t="s">
        <v>518</v>
      </c>
      <c r="F2142" s="2" t="s">
        <v>512</v>
      </c>
      <c r="G2142" s="2" t="s">
        <v>511</v>
      </c>
      <c r="H2142" s="2">
        <v>221</v>
      </c>
      <c r="I2142" s="2">
        <v>207</v>
      </c>
      <c r="K2142" s="2">
        <v>120</v>
      </c>
      <c r="L2142" s="2" t="s">
        <v>30</v>
      </c>
      <c r="M2142" s="2" t="s">
        <v>476</v>
      </c>
      <c r="N2142" s="2" t="s">
        <v>479</v>
      </c>
      <c r="O2142" s="2" t="s">
        <v>514</v>
      </c>
      <c r="Q2142" s="1"/>
      <c r="S2142" s="9"/>
      <c r="T2142" s="10"/>
      <c r="U2142" s="8"/>
      <c r="W2142" s="2" t="s">
        <v>565</v>
      </c>
      <c r="X2142" s="45" t="str" cm="1">
        <f t="array" ref="X2142">IF(X2102="TRUE",IF(AND(C2140&lt;&gt;1,C2141:C2142="",S2140:U2142=""), "FALSE","TRUE"),"FALSE")</f>
        <v>FALSE</v>
      </c>
      <c r="Z2142" s="1"/>
    </row>
    <row r="2143" spans="2:26" hidden="1" outlineLevel="3" x14ac:dyDescent="0.4">
      <c r="B2143" s="7" t="s">
        <v>134</v>
      </c>
      <c r="C2143" s="5">
        <v>8</v>
      </c>
      <c r="D2143" s="30"/>
      <c r="E2143" s="2" t="s">
        <v>392</v>
      </c>
      <c r="F2143" s="2" t="s">
        <v>106</v>
      </c>
      <c r="G2143" s="2" t="s">
        <v>103</v>
      </c>
      <c r="H2143" s="2">
        <v>221</v>
      </c>
      <c r="I2143" s="2">
        <v>207</v>
      </c>
      <c r="K2143" s="2">
        <v>3</v>
      </c>
      <c r="L2143" s="2" t="s">
        <v>136</v>
      </c>
      <c r="M2143" s="2" t="s">
        <v>476</v>
      </c>
      <c r="N2143" s="2" t="s">
        <v>479</v>
      </c>
      <c r="O2143" s="2" t="s">
        <v>514</v>
      </c>
      <c r="Q2143" s="1"/>
      <c r="S2143" s="9"/>
      <c r="T2143" s="10"/>
      <c r="U2143" s="8"/>
      <c r="V2143" s="2" t="s">
        <v>105</v>
      </c>
      <c r="W2143" s="2" t="s">
        <v>561</v>
      </c>
      <c r="X2143" s="45" t="str" cm="1">
        <f t="array" ref="X2143">IF(X2102="TRUE",IF(AND(C2143&lt;&gt;1,C2144:C2145="",S2143:U2145=""), "FALSE","TRUE"),"FALSE")</f>
        <v>FALSE</v>
      </c>
      <c r="Z2143" s="1"/>
    </row>
    <row r="2144" spans="2:26" hidden="1" outlineLevel="3" x14ac:dyDescent="0.4">
      <c r="B2144" s="7" t="s">
        <v>516</v>
      </c>
      <c r="C2144" s="8"/>
      <c r="D2144" s="31"/>
      <c r="E2144" s="2" t="s">
        <v>517</v>
      </c>
      <c r="F2144" s="2" t="s">
        <v>499</v>
      </c>
      <c r="G2144" s="2" t="s">
        <v>498</v>
      </c>
      <c r="H2144" s="2">
        <v>221</v>
      </c>
      <c r="I2144" s="2">
        <v>207</v>
      </c>
      <c r="K2144" s="2">
        <v>50</v>
      </c>
      <c r="L2144" s="2" t="s">
        <v>30</v>
      </c>
      <c r="M2144" s="2" t="s">
        <v>476</v>
      </c>
      <c r="N2144" s="2" t="s">
        <v>479</v>
      </c>
      <c r="O2144" s="2" t="s">
        <v>514</v>
      </c>
      <c r="Q2144" s="1"/>
      <c r="S2144" s="9"/>
      <c r="T2144" s="10"/>
      <c r="U2144" s="8"/>
      <c r="W2144" s="2" t="s">
        <v>563</v>
      </c>
      <c r="X2144" s="45" t="str" cm="1">
        <f t="array" ref="X2144">IF(X2102="TRUE",IF(AND(C2143&lt;&gt;1,C2144:C2145="",S2143:U2145=""), "FALSE","TRUE"),"FALSE")</f>
        <v>FALSE</v>
      </c>
      <c r="Z2144" s="1"/>
    </row>
    <row r="2145" spans="2:26" hidden="1" outlineLevel="3" x14ac:dyDescent="0.4">
      <c r="B2145" s="7" t="s">
        <v>508</v>
      </c>
      <c r="C2145" s="8"/>
      <c r="D2145" s="31"/>
      <c r="E2145" s="2" t="s">
        <v>518</v>
      </c>
      <c r="F2145" s="2" t="s">
        <v>512</v>
      </c>
      <c r="G2145" s="2" t="s">
        <v>511</v>
      </c>
      <c r="H2145" s="2">
        <v>221</v>
      </c>
      <c r="I2145" s="2">
        <v>207</v>
      </c>
      <c r="K2145" s="2">
        <v>120</v>
      </c>
      <c r="L2145" s="2" t="s">
        <v>30</v>
      </c>
      <c r="M2145" s="2" t="s">
        <v>476</v>
      </c>
      <c r="N2145" s="2" t="s">
        <v>479</v>
      </c>
      <c r="O2145" s="2" t="s">
        <v>514</v>
      </c>
      <c r="Q2145" s="1"/>
      <c r="S2145" s="9"/>
      <c r="T2145" s="10"/>
      <c r="U2145" s="8"/>
      <c r="W2145" s="2" t="s">
        <v>565</v>
      </c>
      <c r="X2145" s="45" t="str" cm="1">
        <f t="array" ref="X2145">IF(X2102="TRUE",IF(AND(C2143&lt;&gt;1,C2144:C2145="",S2143:U2145=""), "FALSE","TRUE"),"FALSE")</f>
        <v>FALSE</v>
      </c>
      <c r="Z2145" s="1"/>
    </row>
    <row r="2146" spans="2:26" hidden="1" outlineLevel="3" x14ac:dyDescent="0.4">
      <c r="B2146" s="7" t="s">
        <v>134</v>
      </c>
      <c r="C2146" s="5">
        <v>9</v>
      </c>
      <c r="D2146" s="30"/>
      <c r="E2146" s="2" t="s">
        <v>392</v>
      </c>
      <c r="F2146" s="2" t="s">
        <v>106</v>
      </c>
      <c r="G2146" s="2" t="s">
        <v>103</v>
      </c>
      <c r="H2146" s="2">
        <v>221</v>
      </c>
      <c r="I2146" s="2">
        <v>207</v>
      </c>
      <c r="K2146" s="2">
        <v>3</v>
      </c>
      <c r="L2146" s="2" t="s">
        <v>136</v>
      </c>
      <c r="M2146" s="2" t="s">
        <v>476</v>
      </c>
      <c r="N2146" s="2" t="s">
        <v>479</v>
      </c>
      <c r="O2146" s="2" t="s">
        <v>514</v>
      </c>
      <c r="Q2146" s="1"/>
      <c r="S2146" s="9"/>
      <c r="T2146" s="10"/>
      <c r="U2146" s="8"/>
      <c r="V2146" s="2" t="s">
        <v>105</v>
      </c>
      <c r="W2146" s="2" t="s">
        <v>561</v>
      </c>
      <c r="X2146" s="45" t="str" cm="1">
        <f t="array" ref="X2146">IF(X2102="TRUE",IF(AND(C2146&lt;&gt;1,C2147:C2148="",S2146:U2148=""), "FALSE","TRUE"),"FALSE")</f>
        <v>FALSE</v>
      </c>
      <c r="Z2146" s="1"/>
    </row>
    <row r="2147" spans="2:26" hidden="1" outlineLevel="3" x14ac:dyDescent="0.4">
      <c r="B2147" s="7" t="s">
        <v>516</v>
      </c>
      <c r="C2147" s="8"/>
      <c r="D2147" s="31"/>
      <c r="E2147" s="2" t="s">
        <v>517</v>
      </c>
      <c r="F2147" s="2" t="s">
        <v>499</v>
      </c>
      <c r="G2147" s="2" t="s">
        <v>498</v>
      </c>
      <c r="H2147" s="2">
        <v>221</v>
      </c>
      <c r="I2147" s="2">
        <v>207</v>
      </c>
      <c r="K2147" s="2">
        <v>50</v>
      </c>
      <c r="L2147" s="2" t="s">
        <v>30</v>
      </c>
      <c r="M2147" s="2" t="s">
        <v>476</v>
      </c>
      <c r="N2147" s="2" t="s">
        <v>479</v>
      </c>
      <c r="O2147" s="2" t="s">
        <v>514</v>
      </c>
      <c r="Q2147" s="1"/>
      <c r="S2147" s="9"/>
      <c r="T2147" s="10"/>
      <c r="U2147" s="8"/>
      <c r="W2147" s="2" t="s">
        <v>563</v>
      </c>
      <c r="X2147" s="45" t="str" cm="1">
        <f t="array" ref="X2147">IF(X2102="TRUE",IF(AND(C2146&lt;&gt;1,C2147:C2148="",S2146:U2148=""), "FALSE","TRUE"),"FALSE")</f>
        <v>FALSE</v>
      </c>
      <c r="Z2147" s="1"/>
    </row>
    <row r="2148" spans="2:26" hidden="1" outlineLevel="3" x14ac:dyDescent="0.4">
      <c r="B2148" s="7" t="s">
        <v>508</v>
      </c>
      <c r="C2148" s="8"/>
      <c r="D2148" s="31"/>
      <c r="E2148" s="2" t="s">
        <v>518</v>
      </c>
      <c r="F2148" s="2" t="s">
        <v>512</v>
      </c>
      <c r="G2148" s="2" t="s">
        <v>511</v>
      </c>
      <c r="H2148" s="2">
        <v>221</v>
      </c>
      <c r="I2148" s="2">
        <v>207</v>
      </c>
      <c r="K2148" s="2">
        <v>120</v>
      </c>
      <c r="L2148" s="2" t="s">
        <v>30</v>
      </c>
      <c r="M2148" s="2" t="s">
        <v>476</v>
      </c>
      <c r="N2148" s="2" t="s">
        <v>479</v>
      </c>
      <c r="O2148" s="2" t="s">
        <v>514</v>
      </c>
      <c r="Q2148" s="1"/>
      <c r="S2148" s="9"/>
      <c r="T2148" s="10"/>
      <c r="U2148" s="8"/>
      <c r="W2148" s="2" t="s">
        <v>565</v>
      </c>
      <c r="X2148" s="45" t="str" cm="1">
        <f t="array" ref="X2148">IF(X2102="TRUE",IF(AND(C2146&lt;&gt;1,C2147:C2148="",S2146:U2148=""), "FALSE","TRUE"),"FALSE")</f>
        <v>FALSE</v>
      </c>
      <c r="Z2148" s="1"/>
    </row>
    <row r="2149" spans="2:26" hidden="1" outlineLevel="3" x14ac:dyDescent="0.4">
      <c r="B2149" s="7" t="s">
        <v>134</v>
      </c>
      <c r="C2149" s="5">
        <v>10</v>
      </c>
      <c r="D2149" s="30"/>
      <c r="E2149" s="2" t="s">
        <v>392</v>
      </c>
      <c r="F2149" s="2" t="s">
        <v>106</v>
      </c>
      <c r="G2149" s="2" t="s">
        <v>103</v>
      </c>
      <c r="H2149" s="2">
        <v>221</v>
      </c>
      <c r="I2149" s="2">
        <v>207</v>
      </c>
      <c r="K2149" s="2">
        <v>3</v>
      </c>
      <c r="L2149" s="2" t="s">
        <v>136</v>
      </c>
      <c r="M2149" s="2" t="s">
        <v>476</v>
      </c>
      <c r="N2149" s="2" t="s">
        <v>479</v>
      </c>
      <c r="O2149" s="2" t="s">
        <v>514</v>
      </c>
      <c r="Q2149" s="1"/>
      <c r="S2149" s="9"/>
      <c r="T2149" s="10"/>
      <c r="U2149" s="8"/>
      <c r="V2149" s="2" t="s">
        <v>105</v>
      </c>
      <c r="W2149" s="2" t="s">
        <v>561</v>
      </c>
      <c r="X2149" s="45" t="str" cm="1">
        <f t="array" ref="X2149">IF(X2102="TRUE",IF(AND(C2149&lt;&gt;1,C2150:C2151="",S2149:U2151=""), "FALSE","TRUE"),"FALSE")</f>
        <v>FALSE</v>
      </c>
      <c r="Z2149" s="1"/>
    </row>
    <row r="2150" spans="2:26" hidden="1" outlineLevel="3" x14ac:dyDescent="0.4">
      <c r="B2150" s="7" t="s">
        <v>516</v>
      </c>
      <c r="C2150" s="8"/>
      <c r="D2150" s="31"/>
      <c r="E2150" s="2" t="s">
        <v>517</v>
      </c>
      <c r="F2150" s="2" t="s">
        <v>499</v>
      </c>
      <c r="G2150" s="2" t="s">
        <v>498</v>
      </c>
      <c r="H2150" s="2">
        <v>221</v>
      </c>
      <c r="I2150" s="2">
        <v>207</v>
      </c>
      <c r="K2150" s="2">
        <v>50</v>
      </c>
      <c r="L2150" s="2" t="s">
        <v>30</v>
      </c>
      <c r="M2150" s="2" t="s">
        <v>476</v>
      </c>
      <c r="N2150" s="2" t="s">
        <v>479</v>
      </c>
      <c r="O2150" s="2" t="s">
        <v>514</v>
      </c>
      <c r="Q2150" s="1"/>
      <c r="S2150" s="9"/>
      <c r="T2150" s="10"/>
      <c r="U2150" s="8"/>
      <c r="W2150" s="2" t="s">
        <v>563</v>
      </c>
      <c r="X2150" s="45" t="str" cm="1">
        <f t="array" ref="X2150">IF(X2102="TRUE",IF(AND(C2149&lt;&gt;1,C2150:C2151="",S2149:U2151=""), "FALSE","TRUE"),"FALSE")</f>
        <v>FALSE</v>
      </c>
      <c r="Z2150" s="1"/>
    </row>
    <row r="2151" spans="2:26" hidden="1" outlineLevel="3" x14ac:dyDescent="0.4">
      <c r="B2151" s="7" t="s">
        <v>508</v>
      </c>
      <c r="C2151" s="8"/>
      <c r="D2151" s="31"/>
      <c r="E2151" s="2" t="s">
        <v>518</v>
      </c>
      <c r="F2151" s="2" t="s">
        <v>512</v>
      </c>
      <c r="G2151" s="2" t="s">
        <v>511</v>
      </c>
      <c r="H2151" s="2">
        <v>221</v>
      </c>
      <c r="I2151" s="2">
        <v>207</v>
      </c>
      <c r="K2151" s="2">
        <v>120</v>
      </c>
      <c r="L2151" s="2" t="s">
        <v>30</v>
      </c>
      <c r="M2151" s="2" t="s">
        <v>476</v>
      </c>
      <c r="N2151" s="2" t="s">
        <v>479</v>
      </c>
      <c r="O2151" s="2" t="s">
        <v>514</v>
      </c>
      <c r="Q2151" s="1"/>
      <c r="S2151" s="9"/>
      <c r="T2151" s="10"/>
      <c r="U2151" s="8"/>
      <c r="W2151" s="2" t="s">
        <v>565</v>
      </c>
      <c r="X2151" s="45" t="str" cm="1">
        <f t="array" ref="X2151">IF(X2102="TRUE",IF(AND(C2149&lt;&gt;1,C2150:C2151="",S2149:U2151=""), "FALSE","TRUE"),"FALSE")</f>
        <v>FALSE</v>
      </c>
      <c r="Z2151" s="1"/>
    </row>
    <row r="2152" spans="2:26" hidden="1" outlineLevel="3" x14ac:dyDescent="0.4">
      <c r="B2152" s="7" t="s">
        <v>134</v>
      </c>
      <c r="C2152" s="5">
        <v>11</v>
      </c>
      <c r="D2152" s="30"/>
      <c r="E2152" s="2" t="s">
        <v>392</v>
      </c>
      <c r="F2152" s="2" t="s">
        <v>106</v>
      </c>
      <c r="G2152" s="2" t="s">
        <v>103</v>
      </c>
      <c r="H2152" s="2">
        <v>221</v>
      </c>
      <c r="I2152" s="2">
        <v>207</v>
      </c>
      <c r="K2152" s="2">
        <v>3</v>
      </c>
      <c r="L2152" s="2" t="s">
        <v>136</v>
      </c>
      <c r="M2152" s="2" t="s">
        <v>476</v>
      </c>
      <c r="N2152" s="2" t="s">
        <v>479</v>
      </c>
      <c r="O2152" s="2" t="s">
        <v>514</v>
      </c>
      <c r="Q2152" s="1"/>
      <c r="S2152" s="9"/>
      <c r="T2152" s="10"/>
      <c r="U2152" s="8"/>
      <c r="V2152" s="2" t="s">
        <v>105</v>
      </c>
      <c r="W2152" s="2" t="s">
        <v>561</v>
      </c>
      <c r="X2152" s="45" t="str" cm="1">
        <f t="array" ref="X2152">IF(X2102="TRUE",IF(AND(C2152&lt;&gt;1,C2153:C2154="",S2152:U2154=""), "FALSE","TRUE"),"FALSE")</f>
        <v>FALSE</v>
      </c>
      <c r="Z2152" s="1"/>
    </row>
    <row r="2153" spans="2:26" hidden="1" outlineLevel="3" x14ac:dyDescent="0.4">
      <c r="B2153" s="7" t="s">
        <v>516</v>
      </c>
      <c r="C2153" s="8"/>
      <c r="D2153" s="31"/>
      <c r="E2153" s="2" t="s">
        <v>517</v>
      </c>
      <c r="F2153" s="2" t="s">
        <v>499</v>
      </c>
      <c r="G2153" s="2" t="s">
        <v>498</v>
      </c>
      <c r="H2153" s="2">
        <v>221</v>
      </c>
      <c r="I2153" s="2">
        <v>207</v>
      </c>
      <c r="K2153" s="2">
        <v>50</v>
      </c>
      <c r="L2153" s="2" t="s">
        <v>30</v>
      </c>
      <c r="M2153" s="2" t="s">
        <v>476</v>
      </c>
      <c r="N2153" s="2" t="s">
        <v>479</v>
      </c>
      <c r="O2153" s="2" t="s">
        <v>514</v>
      </c>
      <c r="Q2153" s="1"/>
      <c r="S2153" s="9"/>
      <c r="T2153" s="10"/>
      <c r="U2153" s="8"/>
      <c r="W2153" s="2" t="s">
        <v>563</v>
      </c>
      <c r="X2153" s="45" t="str" cm="1">
        <f t="array" ref="X2153">IF(X2102="TRUE",IF(AND(C2152&lt;&gt;1,C2153:C2154="",S2152:U2154=""), "FALSE","TRUE"),"FALSE")</f>
        <v>FALSE</v>
      </c>
      <c r="Z2153" s="1"/>
    </row>
    <row r="2154" spans="2:26" hidden="1" outlineLevel="3" x14ac:dyDescent="0.4">
      <c r="B2154" s="7" t="s">
        <v>508</v>
      </c>
      <c r="C2154" s="8"/>
      <c r="D2154" s="31"/>
      <c r="E2154" s="2" t="s">
        <v>518</v>
      </c>
      <c r="F2154" s="2" t="s">
        <v>512</v>
      </c>
      <c r="G2154" s="2" t="s">
        <v>511</v>
      </c>
      <c r="H2154" s="2">
        <v>221</v>
      </c>
      <c r="I2154" s="2">
        <v>207</v>
      </c>
      <c r="K2154" s="2">
        <v>120</v>
      </c>
      <c r="L2154" s="2" t="s">
        <v>30</v>
      </c>
      <c r="M2154" s="2" t="s">
        <v>476</v>
      </c>
      <c r="N2154" s="2" t="s">
        <v>479</v>
      </c>
      <c r="O2154" s="2" t="s">
        <v>514</v>
      </c>
      <c r="Q2154" s="1"/>
      <c r="S2154" s="9"/>
      <c r="T2154" s="10"/>
      <c r="U2154" s="8"/>
      <c r="W2154" s="2" t="s">
        <v>565</v>
      </c>
      <c r="X2154" s="45" t="str" cm="1">
        <f t="array" ref="X2154">IF(X2102="TRUE",IF(AND(C2152&lt;&gt;1,C2153:C2154="",S2152:U2154=""), "FALSE","TRUE"),"FALSE")</f>
        <v>FALSE</v>
      </c>
      <c r="Z2154" s="1"/>
    </row>
    <row r="2155" spans="2:26" hidden="1" outlineLevel="3" x14ac:dyDescent="0.4">
      <c r="B2155" s="7" t="s">
        <v>134</v>
      </c>
      <c r="C2155" s="5">
        <v>12</v>
      </c>
      <c r="D2155" s="30"/>
      <c r="E2155" s="2" t="s">
        <v>392</v>
      </c>
      <c r="F2155" s="2" t="s">
        <v>106</v>
      </c>
      <c r="G2155" s="2" t="s">
        <v>103</v>
      </c>
      <c r="H2155" s="2">
        <v>221</v>
      </c>
      <c r="I2155" s="2">
        <v>207</v>
      </c>
      <c r="K2155" s="2">
        <v>3</v>
      </c>
      <c r="L2155" s="2" t="s">
        <v>136</v>
      </c>
      <c r="M2155" s="2" t="s">
        <v>476</v>
      </c>
      <c r="N2155" s="2" t="s">
        <v>479</v>
      </c>
      <c r="O2155" s="2" t="s">
        <v>514</v>
      </c>
      <c r="Q2155" s="1"/>
      <c r="S2155" s="9"/>
      <c r="T2155" s="10"/>
      <c r="U2155" s="8"/>
      <c r="V2155" s="2" t="s">
        <v>105</v>
      </c>
      <c r="W2155" s="2" t="s">
        <v>561</v>
      </c>
      <c r="X2155" s="45" t="str" cm="1">
        <f t="array" ref="X2155">IF(X2102="TRUE",IF(AND(C2155&lt;&gt;1,C2156:C2157="",S2155:U2157=""), "FALSE","TRUE"),"FALSE")</f>
        <v>FALSE</v>
      </c>
      <c r="Z2155" s="1"/>
    </row>
    <row r="2156" spans="2:26" hidden="1" outlineLevel="3" x14ac:dyDescent="0.4">
      <c r="B2156" s="7" t="s">
        <v>516</v>
      </c>
      <c r="C2156" s="8"/>
      <c r="D2156" s="31"/>
      <c r="E2156" s="2" t="s">
        <v>517</v>
      </c>
      <c r="F2156" s="2" t="s">
        <v>499</v>
      </c>
      <c r="G2156" s="2" t="s">
        <v>498</v>
      </c>
      <c r="H2156" s="2">
        <v>221</v>
      </c>
      <c r="I2156" s="2">
        <v>207</v>
      </c>
      <c r="K2156" s="2">
        <v>50</v>
      </c>
      <c r="L2156" s="2" t="s">
        <v>30</v>
      </c>
      <c r="M2156" s="2" t="s">
        <v>476</v>
      </c>
      <c r="N2156" s="2" t="s">
        <v>479</v>
      </c>
      <c r="O2156" s="2" t="s">
        <v>514</v>
      </c>
      <c r="Q2156" s="1"/>
      <c r="S2156" s="9"/>
      <c r="T2156" s="10"/>
      <c r="U2156" s="8"/>
      <c r="W2156" s="2" t="s">
        <v>563</v>
      </c>
      <c r="X2156" s="45" t="str" cm="1">
        <f t="array" ref="X2156">IF(X2102="TRUE",IF(AND(C2155&lt;&gt;1,C2156:C2157="",S2155:U2157=""), "FALSE","TRUE"),"FALSE")</f>
        <v>FALSE</v>
      </c>
      <c r="Z2156" s="1"/>
    </row>
    <row r="2157" spans="2:26" hidden="1" outlineLevel="3" x14ac:dyDescent="0.4">
      <c r="B2157" s="7" t="s">
        <v>508</v>
      </c>
      <c r="C2157" s="8"/>
      <c r="D2157" s="31"/>
      <c r="E2157" s="2" t="s">
        <v>518</v>
      </c>
      <c r="F2157" s="2" t="s">
        <v>512</v>
      </c>
      <c r="G2157" s="2" t="s">
        <v>511</v>
      </c>
      <c r="H2157" s="2">
        <v>221</v>
      </c>
      <c r="I2157" s="2">
        <v>207</v>
      </c>
      <c r="K2157" s="2">
        <v>120</v>
      </c>
      <c r="L2157" s="2" t="s">
        <v>30</v>
      </c>
      <c r="M2157" s="2" t="s">
        <v>476</v>
      </c>
      <c r="N2157" s="2" t="s">
        <v>479</v>
      </c>
      <c r="O2157" s="2" t="s">
        <v>514</v>
      </c>
      <c r="Q2157" s="1"/>
      <c r="S2157" s="9"/>
      <c r="T2157" s="10"/>
      <c r="U2157" s="8"/>
      <c r="W2157" s="2" t="s">
        <v>565</v>
      </c>
      <c r="X2157" s="45" t="str" cm="1">
        <f t="array" ref="X2157">IF(X2102="TRUE",IF(AND(C2155&lt;&gt;1,C2156:C2157="",S2155:U2157=""), "FALSE","TRUE"),"FALSE")</f>
        <v>FALSE</v>
      </c>
      <c r="Z2157" s="1"/>
    </row>
    <row r="2158" spans="2:26" hidden="1" outlineLevel="3" x14ac:dyDescent="0.4">
      <c r="B2158" s="7" t="s">
        <v>134</v>
      </c>
      <c r="C2158" s="5">
        <v>13</v>
      </c>
      <c r="D2158" s="30"/>
      <c r="E2158" s="2" t="s">
        <v>392</v>
      </c>
      <c r="F2158" s="2" t="s">
        <v>106</v>
      </c>
      <c r="G2158" s="2" t="s">
        <v>103</v>
      </c>
      <c r="H2158" s="2">
        <v>221</v>
      </c>
      <c r="I2158" s="2">
        <v>207</v>
      </c>
      <c r="K2158" s="2">
        <v>3</v>
      </c>
      <c r="L2158" s="2" t="s">
        <v>136</v>
      </c>
      <c r="M2158" s="2" t="s">
        <v>476</v>
      </c>
      <c r="N2158" s="2" t="s">
        <v>479</v>
      </c>
      <c r="O2158" s="2" t="s">
        <v>514</v>
      </c>
      <c r="Q2158" s="1"/>
      <c r="S2158" s="9"/>
      <c r="T2158" s="10"/>
      <c r="U2158" s="8"/>
      <c r="V2158" s="2" t="s">
        <v>105</v>
      </c>
      <c r="W2158" s="2" t="s">
        <v>561</v>
      </c>
      <c r="X2158" s="45" t="str" cm="1">
        <f t="array" ref="X2158">IF(X2102="TRUE",IF(AND(C2158&lt;&gt;1,C2159:C2160="",S2158:U2160=""), "FALSE","TRUE"),"FALSE")</f>
        <v>FALSE</v>
      </c>
      <c r="Z2158" s="1"/>
    </row>
    <row r="2159" spans="2:26" hidden="1" outlineLevel="3" x14ac:dyDescent="0.4">
      <c r="B2159" s="7" t="s">
        <v>516</v>
      </c>
      <c r="C2159" s="8"/>
      <c r="D2159" s="31"/>
      <c r="E2159" s="2" t="s">
        <v>517</v>
      </c>
      <c r="F2159" s="2" t="s">
        <v>499</v>
      </c>
      <c r="G2159" s="2" t="s">
        <v>498</v>
      </c>
      <c r="H2159" s="2">
        <v>221</v>
      </c>
      <c r="I2159" s="2">
        <v>207</v>
      </c>
      <c r="K2159" s="2">
        <v>50</v>
      </c>
      <c r="L2159" s="2" t="s">
        <v>30</v>
      </c>
      <c r="M2159" s="2" t="s">
        <v>476</v>
      </c>
      <c r="N2159" s="2" t="s">
        <v>479</v>
      </c>
      <c r="O2159" s="2" t="s">
        <v>514</v>
      </c>
      <c r="Q2159" s="1"/>
      <c r="S2159" s="9"/>
      <c r="T2159" s="10"/>
      <c r="U2159" s="8"/>
      <c r="W2159" s="2" t="s">
        <v>563</v>
      </c>
      <c r="X2159" s="45" t="str" cm="1">
        <f t="array" ref="X2159">IF(X2102="TRUE",IF(AND(C2158&lt;&gt;1,C2159:C2160="",S2158:U2160=""), "FALSE","TRUE"),"FALSE")</f>
        <v>FALSE</v>
      </c>
      <c r="Z2159" s="1"/>
    </row>
    <row r="2160" spans="2:26" hidden="1" outlineLevel="3" x14ac:dyDescent="0.4">
      <c r="B2160" s="7" t="s">
        <v>508</v>
      </c>
      <c r="C2160" s="8"/>
      <c r="D2160" s="31"/>
      <c r="E2160" s="2" t="s">
        <v>518</v>
      </c>
      <c r="F2160" s="2" t="s">
        <v>512</v>
      </c>
      <c r="G2160" s="2" t="s">
        <v>511</v>
      </c>
      <c r="H2160" s="2">
        <v>221</v>
      </c>
      <c r="I2160" s="2">
        <v>207</v>
      </c>
      <c r="K2160" s="2">
        <v>120</v>
      </c>
      <c r="L2160" s="2" t="s">
        <v>30</v>
      </c>
      <c r="M2160" s="2" t="s">
        <v>476</v>
      </c>
      <c r="N2160" s="2" t="s">
        <v>479</v>
      </c>
      <c r="O2160" s="2" t="s">
        <v>514</v>
      </c>
      <c r="Q2160" s="1"/>
      <c r="S2160" s="9"/>
      <c r="T2160" s="10"/>
      <c r="U2160" s="8"/>
      <c r="W2160" s="2" t="s">
        <v>565</v>
      </c>
      <c r="X2160" s="45" t="str" cm="1">
        <f t="array" ref="X2160">IF(X2102="TRUE",IF(AND(C2158&lt;&gt;1,C2159:C2160="",S2158:U2160=""), "FALSE","TRUE"),"FALSE")</f>
        <v>FALSE</v>
      </c>
      <c r="Z2160" s="1"/>
    </row>
    <row r="2161" spans="2:26" hidden="1" outlineLevel="3" x14ac:dyDescent="0.4">
      <c r="B2161" s="7" t="s">
        <v>134</v>
      </c>
      <c r="C2161" s="5">
        <v>14</v>
      </c>
      <c r="D2161" s="30"/>
      <c r="E2161" s="2" t="s">
        <v>392</v>
      </c>
      <c r="F2161" s="2" t="s">
        <v>106</v>
      </c>
      <c r="G2161" s="2" t="s">
        <v>103</v>
      </c>
      <c r="H2161" s="2">
        <v>221</v>
      </c>
      <c r="I2161" s="2">
        <v>207</v>
      </c>
      <c r="K2161" s="2">
        <v>3</v>
      </c>
      <c r="L2161" s="2" t="s">
        <v>136</v>
      </c>
      <c r="M2161" s="2" t="s">
        <v>476</v>
      </c>
      <c r="N2161" s="2" t="s">
        <v>479</v>
      </c>
      <c r="O2161" s="2" t="s">
        <v>514</v>
      </c>
      <c r="Q2161" s="1"/>
      <c r="S2161" s="9"/>
      <c r="T2161" s="10"/>
      <c r="U2161" s="8"/>
      <c r="V2161" s="2" t="s">
        <v>105</v>
      </c>
      <c r="W2161" s="2" t="s">
        <v>561</v>
      </c>
      <c r="X2161" s="45" t="str" cm="1">
        <f t="array" ref="X2161">IF(X2102="TRUE",IF(AND(C2161&lt;&gt;1,C2162:C2163="",S2161:U2163=""), "FALSE","TRUE"),"FALSE")</f>
        <v>FALSE</v>
      </c>
      <c r="Z2161" s="1"/>
    </row>
    <row r="2162" spans="2:26" hidden="1" outlineLevel="3" x14ac:dyDescent="0.4">
      <c r="B2162" s="7" t="s">
        <v>516</v>
      </c>
      <c r="C2162" s="8"/>
      <c r="D2162" s="31"/>
      <c r="E2162" s="2" t="s">
        <v>517</v>
      </c>
      <c r="F2162" s="2" t="s">
        <v>499</v>
      </c>
      <c r="G2162" s="2" t="s">
        <v>498</v>
      </c>
      <c r="H2162" s="2">
        <v>221</v>
      </c>
      <c r="I2162" s="2">
        <v>207</v>
      </c>
      <c r="K2162" s="2">
        <v>50</v>
      </c>
      <c r="L2162" s="2" t="s">
        <v>30</v>
      </c>
      <c r="M2162" s="2" t="s">
        <v>476</v>
      </c>
      <c r="N2162" s="2" t="s">
        <v>479</v>
      </c>
      <c r="O2162" s="2" t="s">
        <v>514</v>
      </c>
      <c r="Q2162" s="1"/>
      <c r="S2162" s="9"/>
      <c r="T2162" s="10"/>
      <c r="U2162" s="8"/>
      <c r="W2162" s="2" t="s">
        <v>563</v>
      </c>
      <c r="X2162" s="45" t="str" cm="1">
        <f t="array" ref="X2162">IF(X2102="TRUE",IF(AND(C2161&lt;&gt;1,C2162:C2163="",S2161:U2163=""), "FALSE","TRUE"),"FALSE")</f>
        <v>FALSE</v>
      </c>
      <c r="Z2162" s="1"/>
    </row>
    <row r="2163" spans="2:26" hidden="1" outlineLevel="3" x14ac:dyDescent="0.4">
      <c r="B2163" s="7" t="s">
        <v>508</v>
      </c>
      <c r="C2163" s="8"/>
      <c r="D2163" s="31"/>
      <c r="E2163" s="2" t="s">
        <v>518</v>
      </c>
      <c r="F2163" s="2" t="s">
        <v>512</v>
      </c>
      <c r="G2163" s="2" t="s">
        <v>511</v>
      </c>
      <c r="H2163" s="2">
        <v>221</v>
      </c>
      <c r="I2163" s="2">
        <v>207</v>
      </c>
      <c r="K2163" s="2">
        <v>120</v>
      </c>
      <c r="L2163" s="2" t="s">
        <v>30</v>
      </c>
      <c r="M2163" s="2" t="s">
        <v>476</v>
      </c>
      <c r="N2163" s="2" t="s">
        <v>479</v>
      </c>
      <c r="O2163" s="2" t="s">
        <v>514</v>
      </c>
      <c r="Q2163" s="1"/>
      <c r="S2163" s="9"/>
      <c r="T2163" s="10"/>
      <c r="U2163" s="8"/>
      <c r="W2163" s="2" t="s">
        <v>565</v>
      </c>
      <c r="X2163" s="45" t="str" cm="1">
        <f t="array" ref="X2163">IF(X2102="TRUE",IF(AND(C2161&lt;&gt;1,C2162:C2163="",S2161:U2163=""), "FALSE","TRUE"),"FALSE")</f>
        <v>FALSE</v>
      </c>
      <c r="Z2163" s="1"/>
    </row>
    <row r="2164" spans="2:26" hidden="1" outlineLevel="3" x14ac:dyDescent="0.4">
      <c r="B2164" s="7" t="s">
        <v>134</v>
      </c>
      <c r="C2164" s="5">
        <v>15</v>
      </c>
      <c r="D2164" s="30"/>
      <c r="E2164" s="2" t="s">
        <v>392</v>
      </c>
      <c r="F2164" s="2" t="s">
        <v>106</v>
      </c>
      <c r="G2164" s="2" t="s">
        <v>103</v>
      </c>
      <c r="H2164" s="2">
        <v>221</v>
      </c>
      <c r="I2164" s="2">
        <v>207</v>
      </c>
      <c r="K2164" s="2">
        <v>3</v>
      </c>
      <c r="L2164" s="2" t="s">
        <v>136</v>
      </c>
      <c r="M2164" s="2" t="s">
        <v>476</v>
      </c>
      <c r="N2164" s="2" t="s">
        <v>479</v>
      </c>
      <c r="O2164" s="2" t="s">
        <v>514</v>
      </c>
      <c r="Q2164" s="1"/>
      <c r="S2164" s="9"/>
      <c r="T2164" s="10"/>
      <c r="U2164" s="8"/>
      <c r="V2164" s="2" t="s">
        <v>105</v>
      </c>
      <c r="W2164" s="2" t="s">
        <v>561</v>
      </c>
      <c r="X2164" s="45" t="str" cm="1">
        <f t="array" ref="X2164">IF(X2102="TRUE",IF(AND(C2164&lt;&gt;1,C2165:C2166="",S2164:U2166=""), "FALSE","TRUE"),"FALSE")</f>
        <v>FALSE</v>
      </c>
      <c r="Z2164" s="1"/>
    </row>
    <row r="2165" spans="2:26" hidden="1" outlineLevel="3" x14ac:dyDescent="0.4">
      <c r="B2165" s="7" t="s">
        <v>516</v>
      </c>
      <c r="C2165" s="8"/>
      <c r="D2165" s="31"/>
      <c r="E2165" s="2" t="s">
        <v>517</v>
      </c>
      <c r="F2165" s="2" t="s">
        <v>499</v>
      </c>
      <c r="G2165" s="2" t="s">
        <v>498</v>
      </c>
      <c r="H2165" s="2">
        <v>221</v>
      </c>
      <c r="I2165" s="2">
        <v>207</v>
      </c>
      <c r="K2165" s="2">
        <v>50</v>
      </c>
      <c r="L2165" s="2" t="s">
        <v>30</v>
      </c>
      <c r="M2165" s="2" t="s">
        <v>476</v>
      </c>
      <c r="N2165" s="2" t="s">
        <v>479</v>
      </c>
      <c r="O2165" s="2" t="s">
        <v>514</v>
      </c>
      <c r="Q2165" s="1"/>
      <c r="S2165" s="9"/>
      <c r="T2165" s="10"/>
      <c r="U2165" s="8"/>
      <c r="W2165" s="2" t="s">
        <v>563</v>
      </c>
      <c r="X2165" s="45" t="str" cm="1">
        <f t="array" ref="X2165">IF(X2102="TRUE",IF(AND(C2164&lt;&gt;1,C2165:C2166="",S2164:U2166=""), "FALSE","TRUE"),"FALSE")</f>
        <v>FALSE</v>
      </c>
      <c r="Z2165" s="1"/>
    </row>
    <row r="2166" spans="2:26" hidden="1" outlineLevel="3" x14ac:dyDescent="0.4">
      <c r="B2166" s="7" t="s">
        <v>508</v>
      </c>
      <c r="C2166" s="8"/>
      <c r="D2166" s="31"/>
      <c r="E2166" s="2" t="s">
        <v>518</v>
      </c>
      <c r="F2166" s="2" t="s">
        <v>512</v>
      </c>
      <c r="G2166" s="2" t="s">
        <v>511</v>
      </c>
      <c r="H2166" s="2">
        <v>221</v>
      </c>
      <c r="I2166" s="2">
        <v>207</v>
      </c>
      <c r="K2166" s="2">
        <v>120</v>
      </c>
      <c r="L2166" s="2" t="s">
        <v>30</v>
      </c>
      <c r="M2166" s="2" t="s">
        <v>476</v>
      </c>
      <c r="N2166" s="2" t="s">
        <v>479</v>
      </c>
      <c r="O2166" s="2" t="s">
        <v>514</v>
      </c>
      <c r="Q2166" s="1"/>
      <c r="S2166" s="9"/>
      <c r="T2166" s="10"/>
      <c r="U2166" s="8"/>
      <c r="W2166" s="2" t="s">
        <v>565</v>
      </c>
      <c r="X2166" s="45" t="str" cm="1">
        <f t="array" ref="X2166">IF(X2102="TRUE",IF(AND(C2164&lt;&gt;1,C2165:C2166="",S2164:U2166=""), "FALSE","TRUE"),"FALSE")</f>
        <v>FALSE</v>
      </c>
      <c r="Z2166" s="1"/>
    </row>
    <row r="2167" spans="2:26" hidden="1" outlineLevel="3" x14ac:dyDescent="0.4">
      <c r="B2167" s="7" t="s">
        <v>134</v>
      </c>
      <c r="C2167" s="5">
        <v>16</v>
      </c>
      <c r="D2167" s="30"/>
      <c r="E2167" s="2" t="s">
        <v>392</v>
      </c>
      <c r="F2167" s="2" t="s">
        <v>106</v>
      </c>
      <c r="G2167" s="2" t="s">
        <v>103</v>
      </c>
      <c r="H2167" s="2">
        <v>221</v>
      </c>
      <c r="I2167" s="2">
        <v>207</v>
      </c>
      <c r="K2167" s="2">
        <v>3</v>
      </c>
      <c r="L2167" s="2" t="s">
        <v>136</v>
      </c>
      <c r="M2167" s="2" t="s">
        <v>476</v>
      </c>
      <c r="N2167" s="2" t="s">
        <v>479</v>
      </c>
      <c r="O2167" s="2" t="s">
        <v>514</v>
      </c>
      <c r="Q2167" s="1"/>
      <c r="S2167" s="9"/>
      <c r="T2167" s="10"/>
      <c r="U2167" s="8"/>
      <c r="V2167" s="2" t="s">
        <v>105</v>
      </c>
      <c r="W2167" s="2" t="s">
        <v>561</v>
      </c>
      <c r="X2167" s="45" t="str" cm="1">
        <f t="array" ref="X2167">IF(X2102="TRUE",IF(AND(C2167&lt;&gt;1,C2168:C2169="",S2167:U2169=""), "FALSE","TRUE"),"FALSE")</f>
        <v>FALSE</v>
      </c>
      <c r="Z2167" s="1"/>
    </row>
    <row r="2168" spans="2:26" hidden="1" outlineLevel="3" x14ac:dyDescent="0.4">
      <c r="B2168" s="7" t="s">
        <v>516</v>
      </c>
      <c r="C2168" s="8"/>
      <c r="D2168" s="31"/>
      <c r="E2168" s="2" t="s">
        <v>517</v>
      </c>
      <c r="F2168" s="2" t="s">
        <v>499</v>
      </c>
      <c r="G2168" s="2" t="s">
        <v>498</v>
      </c>
      <c r="H2168" s="2">
        <v>221</v>
      </c>
      <c r="I2168" s="2">
        <v>207</v>
      </c>
      <c r="K2168" s="2">
        <v>50</v>
      </c>
      <c r="L2168" s="2" t="s">
        <v>30</v>
      </c>
      <c r="M2168" s="2" t="s">
        <v>476</v>
      </c>
      <c r="N2168" s="2" t="s">
        <v>479</v>
      </c>
      <c r="O2168" s="2" t="s">
        <v>514</v>
      </c>
      <c r="Q2168" s="1"/>
      <c r="S2168" s="9"/>
      <c r="T2168" s="10"/>
      <c r="U2168" s="8"/>
      <c r="W2168" s="2" t="s">
        <v>563</v>
      </c>
      <c r="X2168" s="45" t="str" cm="1">
        <f t="array" ref="X2168">IF(X2102="TRUE",IF(AND(C2167&lt;&gt;1,C2168:C2169="",S2167:U2169=""), "FALSE","TRUE"),"FALSE")</f>
        <v>FALSE</v>
      </c>
      <c r="Z2168" s="1"/>
    </row>
    <row r="2169" spans="2:26" hidden="1" outlineLevel="3" x14ac:dyDescent="0.4">
      <c r="B2169" s="7" t="s">
        <v>508</v>
      </c>
      <c r="C2169" s="8"/>
      <c r="D2169" s="31"/>
      <c r="E2169" s="2" t="s">
        <v>518</v>
      </c>
      <c r="F2169" s="2" t="s">
        <v>512</v>
      </c>
      <c r="G2169" s="2" t="s">
        <v>511</v>
      </c>
      <c r="H2169" s="2">
        <v>221</v>
      </c>
      <c r="I2169" s="2">
        <v>207</v>
      </c>
      <c r="K2169" s="2">
        <v>120</v>
      </c>
      <c r="L2169" s="2" t="s">
        <v>30</v>
      </c>
      <c r="M2169" s="2" t="s">
        <v>476</v>
      </c>
      <c r="N2169" s="2" t="s">
        <v>479</v>
      </c>
      <c r="O2169" s="2" t="s">
        <v>514</v>
      </c>
      <c r="Q2169" s="1"/>
      <c r="S2169" s="9"/>
      <c r="T2169" s="10"/>
      <c r="U2169" s="8"/>
      <c r="W2169" s="2" t="s">
        <v>565</v>
      </c>
      <c r="X2169" s="45" t="str" cm="1">
        <f t="array" ref="X2169">IF(X2102="TRUE",IF(AND(C2167&lt;&gt;1,C2168:C2169="",S2167:U2169=""), "FALSE","TRUE"),"FALSE")</f>
        <v>FALSE</v>
      </c>
      <c r="Z2169" s="1"/>
    </row>
    <row r="2170" spans="2:26" hidden="1" outlineLevel="3" x14ac:dyDescent="0.4">
      <c r="B2170" s="7" t="s">
        <v>134</v>
      </c>
      <c r="C2170" s="5">
        <v>17</v>
      </c>
      <c r="D2170" s="30"/>
      <c r="E2170" s="2" t="s">
        <v>392</v>
      </c>
      <c r="F2170" s="2" t="s">
        <v>106</v>
      </c>
      <c r="G2170" s="2" t="s">
        <v>103</v>
      </c>
      <c r="H2170" s="2">
        <v>221</v>
      </c>
      <c r="I2170" s="2">
        <v>207</v>
      </c>
      <c r="K2170" s="2">
        <v>3</v>
      </c>
      <c r="L2170" s="2" t="s">
        <v>136</v>
      </c>
      <c r="M2170" s="2" t="s">
        <v>476</v>
      </c>
      <c r="N2170" s="2" t="s">
        <v>479</v>
      </c>
      <c r="O2170" s="2" t="s">
        <v>514</v>
      </c>
      <c r="Q2170" s="1"/>
      <c r="S2170" s="9"/>
      <c r="T2170" s="10"/>
      <c r="U2170" s="8"/>
      <c r="V2170" s="2" t="s">
        <v>105</v>
      </c>
      <c r="W2170" s="2" t="s">
        <v>561</v>
      </c>
      <c r="X2170" s="45" t="str" cm="1">
        <f t="array" ref="X2170">IF(X2102="TRUE",IF(AND(C2170&lt;&gt;1,C2171:C2172="",S2170:U2172=""), "FALSE","TRUE"),"FALSE")</f>
        <v>FALSE</v>
      </c>
      <c r="Z2170" s="1"/>
    </row>
    <row r="2171" spans="2:26" hidden="1" outlineLevel="3" x14ac:dyDescent="0.4">
      <c r="B2171" s="7" t="s">
        <v>516</v>
      </c>
      <c r="C2171" s="8"/>
      <c r="D2171" s="31"/>
      <c r="E2171" s="2" t="s">
        <v>517</v>
      </c>
      <c r="F2171" s="2" t="s">
        <v>499</v>
      </c>
      <c r="G2171" s="2" t="s">
        <v>498</v>
      </c>
      <c r="H2171" s="2">
        <v>221</v>
      </c>
      <c r="I2171" s="2">
        <v>207</v>
      </c>
      <c r="K2171" s="2">
        <v>50</v>
      </c>
      <c r="L2171" s="2" t="s">
        <v>30</v>
      </c>
      <c r="M2171" s="2" t="s">
        <v>476</v>
      </c>
      <c r="N2171" s="2" t="s">
        <v>479</v>
      </c>
      <c r="O2171" s="2" t="s">
        <v>514</v>
      </c>
      <c r="Q2171" s="1"/>
      <c r="S2171" s="9"/>
      <c r="T2171" s="10"/>
      <c r="U2171" s="8"/>
      <c r="W2171" s="2" t="s">
        <v>563</v>
      </c>
      <c r="X2171" s="45" t="str" cm="1">
        <f t="array" ref="X2171">IF(X2102="TRUE",IF(AND(C2170&lt;&gt;1,C2171:C2172="",S2170:U2172=""), "FALSE","TRUE"),"FALSE")</f>
        <v>FALSE</v>
      </c>
      <c r="Z2171" s="1"/>
    </row>
    <row r="2172" spans="2:26" hidden="1" outlineLevel="3" x14ac:dyDescent="0.4">
      <c r="B2172" s="7" t="s">
        <v>508</v>
      </c>
      <c r="C2172" s="8"/>
      <c r="D2172" s="31"/>
      <c r="E2172" s="2" t="s">
        <v>518</v>
      </c>
      <c r="F2172" s="2" t="s">
        <v>512</v>
      </c>
      <c r="G2172" s="2" t="s">
        <v>511</v>
      </c>
      <c r="H2172" s="2">
        <v>221</v>
      </c>
      <c r="I2172" s="2">
        <v>207</v>
      </c>
      <c r="K2172" s="2">
        <v>120</v>
      </c>
      <c r="L2172" s="2" t="s">
        <v>30</v>
      </c>
      <c r="M2172" s="2" t="s">
        <v>476</v>
      </c>
      <c r="N2172" s="2" t="s">
        <v>479</v>
      </c>
      <c r="O2172" s="2" t="s">
        <v>514</v>
      </c>
      <c r="Q2172" s="1"/>
      <c r="S2172" s="9"/>
      <c r="T2172" s="10"/>
      <c r="U2172" s="8"/>
      <c r="W2172" s="2" t="s">
        <v>565</v>
      </c>
      <c r="X2172" s="45" t="str" cm="1">
        <f t="array" ref="X2172">IF(X2102="TRUE",IF(AND(C2170&lt;&gt;1,C2171:C2172="",S2170:U2172=""), "FALSE","TRUE"),"FALSE")</f>
        <v>FALSE</v>
      </c>
      <c r="Z2172" s="1"/>
    </row>
    <row r="2173" spans="2:26" hidden="1" outlineLevel="3" x14ac:dyDescent="0.4">
      <c r="B2173" s="7" t="s">
        <v>134</v>
      </c>
      <c r="C2173" s="5">
        <v>18</v>
      </c>
      <c r="D2173" s="30"/>
      <c r="E2173" s="2" t="s">
        <v>392</v>
      </c>
      <c r="F2173" s="2" t="s">
        <v>106</v>
      </c>
      <c r="G2173" s="2" t="s">
        <v>103</v>
      </c>
      <c r="H2173" s="2">
        <v>221</v>
      </c>
      <c r="I2173" s="2">
        <v>207</v>
      </c>
      <c r="K2173" s="2">
        <v>3</v>
      </c>
      <c r="L2173" s="2" t="s">
        <v>136</v>
      </c>
      <c r="M2173" s="2" t="s">
        <v>476</v>
      </c>
      <c r="N2173" s="2" t="s">
        <v>479</v>
      </c>
      <c r="O2173" s="2" t="s">
        <v>514</v>
      </c>
      <c r="Q2173" s="1"/>
      <c r="S2173" s="9"/>
      <c r="T2173" s="10"/>
      <c r="U2173" s="8"/>
      <c r="V2173" s="2" t="s">
        <v>105</v>
      </c>
      <c r="W2173" s="2" t="s">
        <v>561</v>
      </c>
      <c r="X2173" s="45" t="str" cm="1">
        <f t="array" ref="X2173">IF(X2102="TRUE",IF(AND(C2173&lt;&gt;1,C2174:C2175="",S2173:U2175=""), "FALSE","TRUE"),"FALSE")</f>
        <v>FALSE</v>
      </c>
      <c r="Z2173" s="1"/>
    </row>
    <row r="2174" spans="2:26" hidden="1" outlineLevel="3" x14ac:dyDescent="0.4">
      <c r="B2174" s="7" t="s">
        <v>516</v>
      </c>
      <c r="C2174" s="8"/>
      <c r="D2174" s="31"/>
      <c r="E2174" s="2" t="s">
        <v>517</v>
      </c>
      <c r="F2174" s="2" t="s">
        <v>499</v>
      </c>
      <c r="G2174" s="2" t="s">
        <v>498</v>
      </c>
      <c r="H2174" s="2">
        <v>221</v>
      </c>
      <c r="I2174" s="2">
        <v>207</v>
      </c>
      <c r="K2174" s="2">
        <v>50</v>
      </c>
      <c r="L2174" s="2" t="s">
        <v>30</v>
      </c>
      <c r="M2174" s="2" t="s">
        <v>476</v>
      </c>
      <c r="N2174" s="2" t="s">
        <v>479</v>
      </c>
      <c r="O2174" s="2" t="s">
        <v>514</v>
      </c>
      <c r="Q2174" s="1"/>
      <c r="S2174" s="9"/>
      <c r="T2174" s="10"/>
      <c r="U2174" s="8"/>
      <c r="W2174" s="2" t="s">
        <v>563</v>
      </c>
      <c r="X2174" s="45" t="str" cm="1">
        <f t="array" ref="X2174">IF(X2102="TRUE",IF(AND(C2173&lt;&gt;1,C2174:C2175="",S2173:U2175=""), "FALSE","TRUE"),"FALSE")</f>
        <v>FALSE</v>
      </c>
      <c r="Z2174" s="1"/>
    </row>
    <row r="2175" spans="2:26" hidden="1" outlineLevel="3" x14ac:dyDescent="0.4">
      <c r="B2175" s="7" t="s">
        <v>508</v>
      </c>
      <c r="C2175" s="8"/>
      <c r="D2175" s="31"/>
      <c r="E2175" s="2" t="s">
        <v>518</v>
      </c>
      <c r="F2175" s="2" t="s">
        <v>512</v>
      </c>
      <c r="G2175" s="2" t="s">
        <v>511</v>
      </c>
      <c r="H2175" s="2">
        <v>221</v>
      </c>
      <c r="I2175" s="2">
        <v>207</v>
      </c>
      <c r="K2175" s="2">
        <v>120</v>
      </c>
      <c r="L2175" s="2" t="s">
        <v>30</v>
      </c>
      <c r="M2175" s="2" t="s">
        <v>476</v>
      </c>
      <c r="N2175" s="2" t="s">
        <v>479</v>
      </c>
      <c r="O2175" s="2" t="s">
        <v>514</v>
      </c>
      <c r="Q2175" s="1"/>
      <c r="S2175" s="9"/>
      <c r="T2175" s="10"/>
      <c r="U2175" s="8"/>
      <c r="W2175" s="2" t="s">
        <v>565</v>
      </c>
      <c r="X2175" s="45" t="str" cm="1">
        <f t="array" ref="X2175">IF(X2102="TRUE",IF(AND(C2173&lt;&gt;1,C2174:C2175="",S2173:U2175=""), "FALSE","TRUE"),"FALSE")</f>
        <v>FALSE</v>
      </c>
      <c r="Z2175" s="1"/>
    </row>
    <row r="2176" spans="2:26" hidden="1" outlineLevel="3" x14ac:dyDescent="0.4">
      <c r="B2176" s="7" t="s">
        <v>134</v>
      </c>
      <c r="C2176" s="5">
        <v>19</v>
      </c>
      <c r="D2176" s="30"/>
      <c r="E2176" s="2" t="s">
        <v>392</v>
      </c>
      <c r="F2176" s="2" t="s">
        <v>106</v>
      </c>
      <c r="G2176" s="2" t="s">
        <v>103</v>
      </c>
      <c r="H2176" s="2">
        <v>221</v>
      </c>
      <c r="I2176" s="2">
        <v>207</v>
      </c>
      <c r="K2176" s="2">
        <v>3</v>
      </c>
      <c r="L2176" s="2" t="s">
        <v>136</v>
      </c>
      <c r="M2176" s="2" t="s">
        <v>476</v>
      </c>
      <c r="N2176" s="2" t="s">
        <v>479</v>
      </c>
      <c r="O2176" s="2" t="s">
        <v>514</v>
      </c>
      <c r="Q2176" s="1"/>
      <c r="S2176" s="9"/>
      <c r="T2176" s="10"/>
      <c r="U2176" s="8"/>
      <c r="V2176" s="2" t="s">
        <v>105</v>
      </c>
      <c r="W2176" s="2" t="s">
        <v>561</v>
      </c>
      <c r="X2176" s="45" t="str" cm="1">
        <f t="array" ref="X2176">IF(X2102="TRUE",IF(AND(C2176&lt;&gt;1,C2177:C2178="",S2176:U2178=""), "FALSE","TRUE"),"FALSE")</f>
        <v>FALSE</v>
      </c>
      <c r="Z2176" s="1"/>
    </row>
    <row r="2177" spans="2:26" hidden="1" outlineLevel="3" x14ac:dyDescent="0.4">
      <c r="B2177" s="7" t="s">
        <v>516</v>
      </c>
      <c r="C2177" s="8"/>
      <c r="D2177" s="31"/>
      <c r="E2177" s="2" t="s">
        <v>517</v>
      </c>
      <c r="F2177" s="2" t="s">
        <v>499</v>
      </c>
      <c r="G2177" s="2" t="s">
        <v>498</v>
      </c>
      <c r="H2177" s="2">
        <v>221</v>
      </c>
      <c r="I2177" s="2">
        <v>207</v>
      </c>
      <c r="K2177" s="2">
        <v>50</v>
      </c>
      <c r="L2177" s="2" t="s">
        <v>30</v>
      </c>
      <c r="M2177" s="2" t="s">
        <v>476</v>
      </c>
      <c r="N2177" s="2" t="s">
        <v>479</v>
      </c>
      <c r="O2177" s="2" t="s">
        <v>514</v>
      </c>
      <c r="Q2177" s="1"/>
      <c r="S2177" s="9"/>
      <c r="T2177" s="10"/>
      <c r="U2177" s="8"/>
      <c r="W2177" s="2" t="s">
        <v>563</v>
      </c>
      <c r="X2177" s="45" t="str" cm="1">
        <f t="array" ref="X2177">IF(X2102="TRUE",IF(AND(C2176&lt;&gt;1,C2177:C2178="",S2176:U2178=""), "FALSE","TRUE"),"FALSE")</f>
        <v>FALSE</v>
      </c>
      <c r="Z2177" s="1"/>
    </row>
    <row r="2178" spans="2:26" hidden="1" outlineLevel="3" x14ac:dyDescent="0.4">
      <c r="B2178" s="7" t="s">
        <v>508</v>
      </c>
      <c r="C2178" s="8"/>
      <c r="D2178" s="31"/>
      <c r="E2178" s="2" t="s">
        <v>518</v>
      </c>
      <c r="F2178" s="2" t="s">
        <v>512</v>
      </c>
      <c r="G2178" s="2" t="s">
        <v>511</v>
      </c>
      <c r="H2178" s="2">
        <v>221</v>
      </c>
      <c r="I2178" s="2">
        <v>207</v>
      </c>
      <c r="K2178" s="2">
        <v>120</v>
      </c>
      <c r="L2178" s="2" t="s">
        <v>30</v>
      </c>
      <c r="M2178" s="2" t="s">
        <v>476</v>
      </c>
      <c r="N2178" s="2" t="s">
        <v>479</v>
      </c>
      <c r="O2178" s="2" t="s">
        <v>514</v>
      </c>
      <c r="Q2178" s="1"/>
      <c r="S2178" s="9"/>
      <c r="T2178" s="10"/>
      <c r="U2178" s="8"/>
      <c r="W2178" s="2" t="s">
        <v>565</v>
      </c>
      <c r="X2178" s="45" t="str" cm="1">
        <f t="array" ref="X2178">IF(X2102="TRUE",IF(AND(C2176&lt;&gt;1,C2177:C2178="",S2176:U2178=""), "FALSE","TRUE"),"FALSE")</f>
        <v>FALSE</v>
      </c>
      <c r="Z2178" s="1"/>
    </row>
    <row r="2179" spans="2:26" hidden="1" outlineLevel="3" x14ac:dyDescent="0.4">
      <c r="B2179" s="7" t="s">
        <v>134</v>
      </c>
      <c r="C2179" s="5">
        <v>20</v>
      </c>
      <c r="D2179" s="30"/>
      <c r="E2179" s="2" t="s">
        <v>392</v>
      </c>
      <c r="F2179" s="2" t="s">
        <v>106</v>
      </c>
      <c r="G2179" s="2" t="s">
        <v>103</v>
      </c>
      <c r="H2179" s="2">
        <v>221</v>
      </c>
      <c r="I2179" s="2">
        <v>207</v>
      </c>
      <c r="K2179" s="2">
        <v>3</v>
      </c>
      <c r="L2179" s="2" t="s">
        <v>136</v>
      </c>
      <c r="M2179" s="2" t="s">
        <v>476</v>
      </c>
      <c r="N2179" s="2" t="s">
        <v>479</v>
      </c>
      <c r="O2179" s="2" t="s">
        <v>514</v>
      </c>
      <c r="Q2179" s="1"/>
      <c r="S2179" s="9"/>
      <c r="T2179" s="10"/>
      <c r="U2179" s="8"/>
      <c r="V2179" s="2" t="s">
        <v>105</v>
      </c>
      <c r="W2179" s="2" t="s">
        <v>561</v>
      </c>
      <c r="X2179" s="45" t="str" cm="1">
        <f t="array" ref="X2179">IF(X2102="TRUE",IF(AND(C2179&lt;&gt;1,C2180:C2181="",S2179:U2181=""), "FALSE","TRUE"),"FALSE")</f>
        <v>FALSE</v>
      </c>
      <c r="Z2179" s="1"/>
    </row>
    <row r="2180" spans="2:26" hidden="1" outlineLevel="3" x14ac:dyDescent="0.4">
      <c r="B2180" s="7" t="s">
        <v>516</v>
      </c>
      <c r="C2180" s="8"/>
      <c r="D2180" s="31"/>
      <c r="E2180" s="2" t="s">
        <v>517</v>
      </c>
      <c r="F2180" s="2" t="s">
        <v>499</v>
      </c>
      <c r="G2180" s="2" t="s">
        <v>498</v>
      </c>
      <c r="H2180" s="2">
        <v>221</v>
      </c>
      <c r="I2180" s="2">
        <v>207</v>
      </c>
      <c r="K2180" s="2">
        <v>50</v>
      </c>
      <c r="L2180" s="2" t="s">
        <v>30</v>
      </c>
      <c r="M2180" s="2" t="s">
        <v>476</v>
      </c>
      <c r="N2180" s="2" t="s">
        <v>479</v>
      </c>
      <c r="O2180" s="2" t="s">
        <v>514</v>
      </c>
      <c r="Q2180" s="1"/>
      <c r="S2180" s="9"/>
      <c r="T2180" s="10"/>
      <c r="U2180" s="8"/>
      <c r="W2180" s="2" t="s">
        <v>563</v>
      </c>
      <c r="X2180" s="45" t="str" cm="1">
        <f t="array" ref="X2180">IF(X2102="TRUE",IF(AND(C2179&lt;&gt;1,C2180:C2181="",S2179:U2181=""), "FALSE","TRUE"),"FALSE")</f>
        <v>FALSE</v>
      </c>
      <c r="Z2180" s="1"/>
    </row>
    <row r="2181" spans="2:26" hidden="1" outlineLevel="3" x14ac:dyDescent="0.4">
      <c r="B2181" s="7" t="s">
        <v>508</v>
      </c>
      <c r="C2181" s="8"/>
      <c r="D2181" s="31"/>
      <c r="E2181" s="2" t="s">
        <v>518</v>
      </c>
      <c r="F2181" s="2" t="s">
        <v>512</v>
      </c>
      <c r="G2181" s="2" t="s">
        <v>511</v>
      </c>
      <c r="H2181" s="2">
        <v>221</v>
      </c>
      <c r="I2181" s="2">
        <v>207</v>
      </c>
      <c r="K2181" s="2">
        <v>120</v>
      </c>
      <c r="L2181" s="2" t="s">
        <v>30</v>
      </c>
      <c r="M2181" s="2" t="s">
        <v>476</v>
      </c>
      <c r="N2181" s="2" t="s">
        <v>479</v>
      </c>
      <c r="O2181" s="2" t="s">
        <v>514</v>
      </c>
      <c r="Q2181" s="1"/>
      <c r="S2181" s="9"/>
      <c r="T2181" s="10"/>
      <c r="U2181" s="8"/>
      <c r="W2181" s="2" t="s">
        <v>565</v>
      </c>
      <c r="X2181" s="45" t="str" cm="1">
        <f t="array" ref="X2181">IF(X2102="TRUE",IF(AND(C2179&lt;&gt;1,C2180:C2181="",S2179:U2181=""), "FALSE","TRUE"),"FALSE")</f>
        <v>FALSE</v>
      </c>
      <c r="Z2181" s="1"/>
    </row>
    <row r="2182" spans="2:26" hidden="1" outlineLevel="2" x14ac:dyDescent="0.4">
      <c r="B2182" s="3" t="s">
        <v>19</v>
      </c>
      <c r="I2182" s="2">
        <v>207</v>
      </c>
      <c r="Q2182" s="1"/>
      <c r="Z2182" s="1"/>
    </row>
    <row r="2183" spans="2:26" hidden="1" outlineLevel="2" x14ac:dyDescent="0.4">
      <c r="B2183" s="50" t="s">
        <v>519</v>
      </c>
      <c r="C2183" s="50"/>
      <c r="D2183" s="33"/>
      <c r="E2183" s="2" t="s">
        <v>520</v>
      </c>
      <c r="I2183" s="2">
        <v>207</v>
      </c>
      <c r="L2183" s="2" t="s">
        <v>521</v>
      </c>
      <c r="M2183" s="2" t="s">
        <v>476</v>
      </c>
      <c r="N2183" s="2" t="s">
        <v>479</v>
      </c>
      <c r="O2183" s="2" t="s">
        <v>520</v>
      </c>
      <c r="Q2183" s="1"/>
      <c r="S2183" s="6" t="s">
        <v>36</v>
      </c>
      <c r="T2183" s="6" t="s">
        <v>37</v>
      </c>
      <c r="U2183" s="6" t="s">
        <v>38</v>
      </c>
      <c r="Z2183" s="1"/>
    </row>
    <row r="2184" spans="2:26" hidden="1" outlineLevel="2" x14ac:dyDescent="0.4">
      <c r="B2184" s="7" t="s">
        <v>134</v>
      </c>
      <c r="C2184" s="5">
        <v>1</v>
      </c>
      <c r="D2184" s="30"/>
      <c r="E2184" s="2" t="s">
        <v>392</v>
      </c>
      <c r="F2184" s="2" t="s">
        <v>102</v>
      </c>
      <c r="G2184" s="2" t="s">
        <v>103</v>
      </c>
      <c r="H2184" s="2">
        <v>225</v>
      </c>
      <c r="I2184" s="2">
        <v>207</v>
      </c>
      <c r="K2184" s="2">
        <v>3</v>
      </c>
      <c r="L2184" s="2" t="s">
        <v>136</v>
      </c>
      <c r="M2184" s="2" t="s">
        <v>476</v>
      </c>
      <c r="N2184" s="2" t="s">
        <v>479</v>
      </c>
      <c r="O2184" s="2" t="s">
        <v>520</v>
      </c>
      <c r="Q2184" s="1"/>
      <c r="S2184" s="9"/>
      <c r="T2184" s="10"/>
      <c r="U2184" s="8"/>
      <c r="V2184" s="2" t="s">
        <v>105</v>
      </c>
      <c r="W2184" s="2" t="s">
        <v>561</v>
      </c>
      <c r="X2184" s="45" t="str" cm="1">
        <f t="array" ref="X2184">IF(X2102="TRUE",IF(AND(C2184&lt;&gt;1,C2185:C2190="",S2184:U2190=""), "FALSE","TRUE"),"FALSE")</f>
        <v>FALSE</v>
      </c>
      <c r="Z2184" s="1"/>
    </row>
    <row r="2185" spans="2:26" hidden="1" outlineLevel="2" x14ac:dyDescent="0.4">
      <c r="B2185" s="7" t="s">
        <v>522</v>
      </c>
      <c r="C2185" s="8"/>
      <c r="D2185" s="31"/>
      <c r="E2185" s="2" t="s">
        <v>523</v>
      </c>
      <c r="F2185" s="2" t="s">
        <v>485</v>
      </c>
      <c r="G2185" s="2" t="s">
        <v>369</v>
      </c>
      <c r="H2185" s="2">
        <v>225</v>
      </c>
      <c r="I2185" s="2">
        <v>207</v>
      </c>
      <c r="K2185" s="2">
        <v>240</v>
      </c>
      <c r="L2185" s="2" t="s">
        <v>30</v>
      </c>
      <c r="M2185" s="2" t="s">
        <v>476</v>
      </c>
      <c r="N2185" s="2" t="s">
        <v>479</v>
      </c>
      <c r="O2185" s="2" t="s">
        <v>520</v>
      </c>
      <c r="Q2185" s="1"/>
      <c r="S2185" s="9"/>
      <c r="T2185" s="10"/>
      <c r="U2185" s="8"/>
      <c r="W2185" s="2" t="s">
        <v>465</v>
      </c>
      <c r="X2185" s="45" t="str" cm="1">
        <f t="array" ref="X2185">IF(X2102="TRUE",IF(AND(C2184&lt;&gt;1,C2185:C2190="",S2184:U2190=""), "FALSE","TRUE"),"FALSE")</f>
        <v>FALSE</v>
      </c>
      <c r="Z2185" s="1"/>
    </row>
    <row r="2186" spans="2:26" hidden="1" outlineLevel="2" x14ac:dyDescent="0.4">
      <c r="B2186" s="7" t="s">
        <v>524</v>
      </c>
      <c r="C2186" s="8"/>
      <c r="D2186" s="31"/>
      <c r="E2186" s="2" t="s">
        <v>525</v>
      </c>
      <c r="F2186" s="2" t="s">
        <v>114</v>
      </c>
      <c r="G2186" s="2" t="s">
        <v>115</v>
      </c>
      <c r="H2186" s="2">
        <v>225</v>
      </c>
      <c r="I2186" s="2">
        <v>207</v>
      </c>
      <c r="K2186" s="2">
        <v>120</v>
      </c>
      <c r="L2186" s="2" t="s">
        <v>30</v>
      </c>
      <c r="M2186" s="2" t="s">
        <v>476</v>
      </c>
      <c r="N2186" s="2" t="s">
        <v>479</v>
      </c>
      <c r="O2186" s="2" t="s">
        <v>520</v>
      </c>
      <c r="Q2186" s="1"/>
      <c r="S2186" s="9"/>
      <c r="T2186" s="10"/>
      <c r="U2186" s="8"/>
      <c r="W2186" s="2" t="s">
        <v>468</v>
      </c>
      <c r="X2186" s="45" t="str" cm="1">
        <f t="array" ref="X2186">IF(X2102="TRUE",IF(AND(C2184&lt;&gt;1,C2185:C2190="",S2184:U2190=""), "FALSE","TRUE"),"FALSE")</f>
        <v>FALSE</v>
      </c>
      <c r="Z2186" s="1"/>
    </row>
    <row r="2187" spans="2:26" hidden="1" outlineLevel="2" x14ac:dyDescent="0.4">
      <c r="B2187" s="7" t="s">
        <v>526</v>
      </c>
      <c r="C2187" s="8"/>
      <c r="D2187" s="31"/>
      <c r="E2187" s="2" t="s">
        <v>527</v>
      </c>
      <c r="F2187" s="2" t="str">
        <f>IF(OR($C$87="治験計画届", $C$87="治験計画変更届"), "^$","^.{1,120}$|^$")</f>
        <v>^.{1,120}$|^$</v>
      </c>
      <c r="G2187" s="2" t="str">
        <f>IF(F2187="^$", "入力しないでください","入力してください(120文字以内)")</f>
        <v>入力してください(120文字以内)</v>
      </c>
      <c r="H2187" s="2">
        <v>225</v>
      </c>
      <c r="I2187" s="2">
        <v>207</v>
      </c>
      <c r="K2187" s="2">
        <v>120</v>
      </c>
      <c r="L2187" s="2" t="s">
        <v>30</v>
      </c>
      <c r="M2187" s="2" t="s">
        <v>476</v>
      </c>
      <c r="N2187" s="2" t="s">
        <v>479</v>
      </c>
      <c r="O2187" s="2" t="s">
        <v>520</v>
      </c>
      <c r="Q2187" s="1"/>
      <c r="S2187" s="9"/>
      <c r="T2187" s="10"/>
      <c r="U2187" s="8"/>
      <c r="W2187" s="2" t="s">
        <v>468</v>
      </c>
      <c r="X2187" s="45" t="str" cm="1">
        <f t="array" ref="X2187">IF(X2102="TRUE",IF(AND(C2184&lt;&gt;1,C2185:C2190="",S2184:U2190=""), "FALSE","TRUE"),"FALSE")</f>
        <v>FALSE</v>
      </c>
      <c r="Z2187" s="1"/>
    </row>
    <row r="2188" spans="2:26" hidden="1" outlineLevel="2" x14ac:dyDescent="0.4">
      <c r="B2188" s="7" t="s">
        <v>528</v>
      </c>
      <c r="C2188" s="8"/>
      <c r="D2188" s="31"/>
      <c r="E2188" s="2" t="s">
        <v>529</v>
      </c>
      <c r="F2188" s="2" t="str">
        <f>IF(OR($C$87="治験計画届", $C$87="治験計画変更届"), "^$","^.{1,120}$|^$")</f>
        <v>^.{1,120}$|^$</v>
      </c>
      <c r="G2188" s="2" t="str">
        <f t="shared" ref="G2188:G2190" si="112">IF(F2188="^$", "入力しないでください","入力してください(120文字以内)")</f>
        <v>入力してください(120文字以内)</v>
      </c>
      <c r="H2188" s="2">
        <v>225</v>
      </c>
      <c r="I2188" s="2">
        <v>207</v>
      </c>
      <c r="K2188" s="2">
        <v>120</v>
      </c>
      <c r="L2188" s="2" t="s">
        <v>30</v>
      </c>
      <c r="M2188" s="2" t="s">
        <v>476</v>
      </c>
      <c r="N2188" s="2" t="s">
        <v>479</v>
      </c>
      <c r="O2188" s="2" t="s">
        <v>520</v>
      </c>
      <c r="Q2188" s="1"/>
      <c r="S2188" s="9"/>
      <c r="T2188" s="10"/>
      <c r="U2188" s="8"/>
      <c r="W2188" s="2" t="s">
        <v>468</v>
      </c>
      <c r="X2188" s="45" t="str" cm="1">
        <f t="array" ref="X2188">IF(X2102="TRUE",IF(AND(C2184&lt;&gt;1,C2185:C2190="",S2184:U2190=""), "FALSE","TRUE"),"FALSE")</f>
        <v>FALSE</v>
      </c>
      <c r="Z2188" s="1"/>
    </row>
    <row r="2189" spans="2:26" hidden="1" outlineLevel="2" x14ac:dyDescent="0.4">
      <c r="B2189" s="7" t="s">
        <v>530</v>
      </c>
      <c r="C2189" s="8"/>
      <c r="D2189" s="31"/>
      <c r="E2189" s="2" t="s">
        <v>566</v>
      </c>
      <c r="F2189" s="2" t="str">
        <f>IF(OR($C$87="治験計画届", $C$87="治験計画変更届"), "^$","^.{1,120}$|^$")</f>
        <v>^.{1,120}$|^$</v>
      </c>
      <c r="G2189" s="2" t="str">
        <f t="shared" si="112"/>
        <v>入力してください(120文字以内)</v>
      </c>
      <c r="H2189" s="2">
        <v>225</v>
      </c>
      <c r="I2189" s="2">
        <v>207</v>
      </c>
      <c r="K2189" s="2">
        <v>120</v>
      </c>
      <c r="L2189" s="2" t="s">
        <v>30</v>
      </c>
      <c r="M2189" s="2" t="s">
        <v>476</v>
      </c>
      <c r="N2189" s="2" t="s">
        <v>479</v>
      </c>
      <c r="O2189" s="2" t="s">
        <v>520</v>
      </c>
      <c r="Q2189" s="1"/>
      <c r="S2189" s="9"/>
      <c r="T2189" s="10"/>
      <c r="U2189" s="8"/>
      <c r="W2189" s="2" t="s">
        <v>468</v>
      </c>
      <c r="X2189" s="45" t="str" cm="1">
        <f t="array" ref="X2189">IF(X2102="TRUE",IF(AND(C2184&lt;&gt;1,C2185:C2190="",S2184:U2190=""), "FALSE","TRUE"),"FALSE")</f>
        <v>FALSE</v>
      </c>
      <c r="Z2189" s="1"/>
    </row>
    <row r="2190" spans="2:26" hidden="1" outlineLevel="2" x14ac:dyDescent="0.4">
      <c r="B2190" s="7" t="s">
        <v>532</v>
      </c>
      <c r="C2190" s="8"/>
      <c r="D2190" s="31"/>
      <c r="E2190" s="2" t="s">
        <v>533</v>
      </c>
      <c r="F2190" s="2" t="str">
        <f>IF(OR($C$87="治験計画届", $C$87="治験計画変更届"), "^$","^.{1,120}$|^$")</f>
        <v>^.{1,120}$|^$</v>
      </c>
      <c r="G2190" s="2" t="str">
        <f t="shared" si="112"/>
        <v>入力してください(120文字以内)</v>
      </c>
      <c r="H2190" s="2">
        <v>225</v>
      </c>
      <c r="I2190" s="2">
        <v>207</v>
      </c>
      <c r="K2190" s="2">
        <v>120</v>
      </c>
      <c r="L2190" s="2" t="s">
        <v>30</v>
      </c>
      <c r="M2190" s="2" t="s">
        <v>476</v>
      </c>
      <c r="N2190" s="2" t="s">
        <v>479</v>
      </c>
      <c r="O2190" s="2" t="s">
        <v>520</v>
      </c>
      <c r="Q2190" s="1"/>
      <c r="S2190" s="9"/>
      <c r="T2190" s="10"/>
      <c r="U2190" s="8"/>
      <c r="W2190" s="2" t="s">
        <v>468</v>
      </c>
      <c r="X2190" s="45" t="str" cm="1">
        <f t="array" ref="X2190">IF(X2102="TRUE",IF(AND(C2184&lt;&gt;1,C2185:C2190="",S2184:U2190=""), "FALSE","TRUE"),"FALSE")</f>
        <v>FALSE</v>
      </c>
      <c r="Z2190" s="1"/>
    </row>
    <row r="2191" spans="2:26" hidden="1" outlineLevel="2" x14ac:dyDescent="0.4">
      <c r="B2191" s="7" t="s">
        <v>134</v>
      </c>
      <c r="C2191" s="5">
        <v>2</v>
      </c>
      <c r="D2191" s="30"/>
      <c r="E2191" s="2" t="s">
        <v>392</v>
      </c>
      <c r="F2191" s="2" t="s">
        <v>102</v>
      </c>
      <c r="G2191" s="2" t="s">
        <v>103</v>
      </c>
      <c r="H2191" s="2">
        <v>225</v>
      </c>
      <c r="I2191" s="2">
        <v>207</v>
      </c>
      <c r="K2191" s="2">
        <v>3</v>
      </c>
      <c r="L2191" s="2" t="s">
        <v>136</v>
      </c>
      <c r="M2191" s="2" t="s">
        <v>476</v>
      </c>
      <c r="N2191" s="2" t="s">
        <v>479</v>
      </c>
      <c r="O2191" s="2" t="s">
        <v>520</v>
      </c>
      <c r="Q2191" s="1"/>
      <c r="S2191" s="9"/>
      <c r="T2191" s="10"/>
      <c r="U2191" s="8"/>
      <c r="V2191" s="2" t="s">
        <v>105</v>
      </c>
      <c r="W2191" s="2" t="s">
        <v>561</v>
      </c>
      <c r="X2191" s="45" t="str" cm="1">
        <f t="array" ref="X2191">IF(X2102="TRUE",IF(AND(C2191&lt;&gt;1,C2192:C2197="",S2191:U2197=""), "FALSE","TRUE"),"FALSE")</f>
        <v>FALSE</v>
      </c>
      <c r="Z2191" s="1"/>
    </row>
    <row r="2192" spans="2:26" hidden="1" outlineLevel="2" x14ac:dyDescent="0.4">
      <c r="B2192" s="7" t="s">
        <v>522</v>
      </c>
      <c r="C2192" s="8"/>
      <c r="D2192" s="31"/>
      <c r="E2192" s="2" t="s">
        <v>523</v>
      </c>
      <c r="F2192" s="2" t="s">
        <v>485</v>
      </c>
      <c r="G2192" s="2" t="s">
        <v>369</v>
      </c>
      <c r="H2192" s="2">
        <v>225</v>
      </c>
      <c r="I2192" s="2">
        <v>207</v>
      </c>
      <c r="K2192" s="2">
        <v>240</v>
      </c>
      <c r="L2192" s="2" t="s">
        <v>30</v>
      </c>
      <c r="M2192" s="2" t="s">
        <v>476</v>
      </c>
      <c r="N2192" s="2" t="s">
        <v>479</v>
      </c>
      <c r="O2192" s="2" t="s">
        <v>520</v>
      </c>
      <c r="Q2192" s="1"/>
      <c r="S2192" s="9"/>
      <c r="T2192" s="10"/>
      <c r="U2192" s="8"/>
      <c r="W2192" s="2" t="s">
        <v>465</v>
      </c>
      <c r="X2192" s="45" t="str" cm="1">
        <f t="array" ref="X2192">IF(X2102="TRUE",IF(AND(C2191&lt;&gt;1,C2192:C2197="",S2191:U2197=""), "FALSE","TRUE"),"FALSE")</f>
        <v>FALSE</v>
      </c>
      <c r="Z2192" s="1"/>
    </row>
    <row r="2193" spans="2:26" hidden="1" outlineLevel="2" x14ac:dyDescent="0.4">
      <c r="B2193" s="7" t="s">
        <v>524</v>
      </c>
      <c r="C2193" s="8"/>
      <c r="D2193" s="31"/>
      <c r="E2193" s="2" t="s">
        <v>525</v>
      </c>
      <c r="F2193" s="2" t="s">
        <v>114</v>
      </c>
      <c r="G2193" s="2" t="s">
        <v>115</v>
      </c>
      <c r="H2193" s="2">
        <v>225</v>
      </c>
      <c r="I2193" s="2">
        <v>207</v>
      </c>
      <c r="K2193" s="2">
        <v>120</v>
      </c>
      <c r="L2193" s="2" t="s">
        <v>30</v>
      </c>
      <c r="M2193" s="2" t="s">
        <v>476</v>
      </c>
      <c r="N2193" s="2" t="s">
        <v>479</v>
      </c>
      <c r="O2193" s="2" t="s">
        <v>520</v>
      </c>
      <c r="Q2193" s="1"/>
      <c r="S2193" s="9"/>
      <c r="T2193" s="10"/>
      <c r="U2193" s="8"/>
      <c r="W2193" s="2" t="s">
        <v>468</v>
      </c>
      <c r="X2193" s="45" t="str" cm="1">
        <f t="array" ref="X2193">IF(X2102="TRUE",IF(AND(C2191&lt;&gt;1,C2192:C2197="",S2191:U2197=""), "FALSE","TRUE"),"FALSE")</f>
        <v>FALSE</v>
      </c>
      <c r="Z2193" s="1"/>
    </row>
    <row r="2194" spans="2:26" hidden="1" outlineLevel="2" x14ac:dyDescent="0.4">
      <c r="B2194" s="7" t="s">
        <v>526</v>
      </c>
      <c r="C2194" s="8"/>
      <c r="D2194" s="31"/>
      <c r="E2194" s="2" t="s">
        <v>527</v>
      </c>
      <c r="F2194" s="2" t="str">
        <f>IF(OR($C$87="治験計画届", $C$87="治験計画変更届"), "^$","^.{1,120}$|^$")</f>
        <v>^.{1,120}$|^$</v>
      </c>
      <c r="G2194" s="2" t="str">
        <f>IF(F2194="^$", "入力しないでください","入力してください(120文字以内)")</f>
        <v>入力してください(120文字以内)</v>
      </c>
      <c r="H2194" s="2">
        <v>225</v>
      </c>
      <c r="I2194" s="2">
        <v>207</v>
      </c>
      <c r="K2194" s="2">
        <v>120</v>
      </c>
      <c r="L2194" s="2" t="s">
        <v>30</v>
      </c>
      <c r="M2194" s="2" t="s">
        <v>476</v>
      </c>
      <c r="N2194" s="2" t="s">
        <v>479</v>
      </c>
      <c r="O2194" s="2" t="s">
        <v>520</v>
      </c>
      <c r="Q2194" s="1"/>
      <c r="S2194" s="9"/>
      <c r="T2194" s="10"/>
      <c r="U2194" s="8"/>
      <c r="W2194" s="2" t="s">
        <v>468</v>
      </c>
      <c r="X2194" s="45" t="str" cm="1">
        <f t="array" ref="X2194">IF(X2102="TRUE",IF(AND(C2191&lt;&gt;1,C2192:C2197="",S2191:U2197=""), "FALSE","TRUE"),"FALSE")</f>
        <v>FALSE</v>
      </c>
      <c r="Z2194" s="1"/>
    </row>
    <row r="2195" spans="2:26" hidden="1" outlineLevel="2" x14ac:dyDescent="0.4">
      <c r="B2195" s="7" t="s">
        <v>528</v>
      </c>
      <c r="C2195" s="8"/>
      <c r="D2195" s="31"/>
      <c r="E2195" s="2" t="s">
        <v>529</v>
      </c>
      <c r="F2195" s="2" t="str">
        <f>IF(OR($C$87="治験計画届", $C$87="治験計画変更届"), "^$","^.{1,120}$|^$")</f>
        <v>^.{1,120}$|^$</v>
      </c>
      <c r="G2195" s="2" t="str">
        <f t="shared" ref="G2195:G2197" si="113">IF(F2195="^$", "入力しないでください","入力してください(120文字以内)")</f>
        <v>入力してください(120文字以内)</v>
      </c>
      <c r="H2195" s="2">
        <v>225</v>
      </c>
      <c r="I2195" s="2">
        <v>207</v>
      </c>
      <c r="K2195" s="2">
        <v>120</v>
      </c>
      <c r="L2195" s="2" t="s">
        <v>30</v>
      </c>
      <c r="M2195" s="2" t="s">
        <v>476</v>
      </c>
      <c r="N2195" s="2" t="s">
        <v>479</v>
      </c>
      <c r="O2195" s="2" t="s">
        <v>520</v>
      </c>
      <c r="Q2195" s="1"/>
      <c r="S2195" s="9"/>
      <c r="T2195" s="10"/>
      <c r="U2195" s="8"/>
      <c r="W2195" s="2" t="s">
        <v>468</v>
      </c>
      <c r="X2195" s="45" t="str" cm="1">
        <f t="array" ref="X2195">IF(X2102="TRUE",IF(AND(C2191&lt;&gt;1,C2192:C2197="",S2191:U2197=""), "FALSE","TRUE"),"FALSE")</f>
        <v>FALSE</v>
      </c>
      <c r="Z2195" s="1"/>
    </row>
    <row r="2196" spans="2:26" hidden="1" outlineLevel="2" x14ac:dyDescent="0.4">
      <c r="B2196" s="7" t="s">
        <v>530</v>
      </c>
      <c r="C2196" s="8"/>
      <c r="D2196" s="31"/>
      <c r="E2196" s="2" t="s">
        <v>566</v>
      </c>
      <c r="F2196" s="2" t="str">
        <f>IF(OR($C$87="治験計画届", $C$87="治験計画変更届"), "^$","^.{1,120}$|^$")</f>
        <v>^.{1,120}$|^$</v>
      </c>
      <c r="G2196" s="2" t="str">
        <f t="shared" si="113"/>
        <v>入力してください(120文字以内)</v>
      </c>
      <c r="H2196" s="2">
        <v>225</v>
      </c>
      <c r="I2196" s="2">
        <v>207</v>
      </c>
      <c r="K2196" s="2">
        <v>120</v>
      </c>
      <c r="L2196" s="2" t="s">
        <v>30</v>
      </c>
      <c r="M2196" s="2" t="s">
        <v>476</v>
      </c>
      <c r="N2196" s="2" t="s">
        <v>479</v>
      </c>
      <c r="O2196" s="2" t="s">
        <v>520</v>
      </c>
      <c r="Q2196" s="1"/>
      <c r="S2196" s="9"/>
      <c r="T2196" s="10"/>
      <c r="U2196" s="8"/>
      <c r="W2196" s="2" t="s">
        <v>468</v>
      </c>
      <c r="X2196" s="45" t="str" cm="1">
        <f t="array" ref="X2196">IF(X2102="TRUE",IF(AND(C2191&lt;&gt;1,C2192:C2197="",S2191:U2197=""), "FALSE","TRUE"),"FALSE")</f>
        <v>FALSE</v>
      </c>
      <c r="Z2196" s="1"/>
    </row>
    <row r="2197" spans="2:26" hidden="1" outlineLevel="2" x14ac:dyDescent="0.4">
      <c r="B2197" s="7" t="s">
        <v>532</v>
      </c>
      <c r="C2197" s="8"/>
      <c r="D2197" s="31"/>
      <c r="E2197" s="2" t="s">
        <v>533</v>
      </c>
      <c r="F2197" s="2" t="str">
        <f>IF(OR($C$87="治験計画届", $C$87="治験計画変更届"), "^$","^.{1,120}$|^$")</f>
        <v>^.{1,120}$|^$</v>
      </c>
      <c r="G2197" s="2" t="str">
        <f t="shared" si="113"/>
        <v>入力してください(120文字以内)</v>
      </c>
      <c r="H2197" s="2">
        <v>225</v>
      </c>
      <c r="I2197" s="2">
        <v>207</v>
      </c>
      <c r="K2197" s="2">
        <v>120</v>
      </c>
      <c r="L2197" s="2" t="s">
        <v>30</v>
      </c>
      <c r="M2197" s="2" t="s">
        <v>476</v>
      </c>
      <c r="N2197" s="2" t="s">
        <v>479</v>
      </c>
      <c r="O2197" s="2" t="s">
        <v>520</v>
      </c>
      <c r="Q2197" s="1"/>
      <c r="S2197" s="9"/>
      <c r="T2197" s="10"/>
      <c r="U2197" s="8"/>
      <c r="W2197" s="2" t="s">
        <v>468</v>
      </c>
      <c r="X2197" s="45" t="str" cm="1">
        <f t="array" ref="X2197">IF(X2102="TRUE",IF(AND(C2191&lt;&gt;1,C2192:C2197="",S2191:U2197=""), "FALSE","TRUE"),"FALSE")</f>
        <v>FALSE</v>
      </c>
      <c r="Z2197" s="1"/>
    </row>
    <row r="2198" spans="2:26" hidden="1" outlineLevel="2" x14ac:dyDescent="0.4">
      <c r="B2198" s="7" t="s">
        <v>134</v>
      </c>
      <c r="C2198" s="5">
        <v>3</v>
      </c>
      <c r="D2198" s="30"/>
      <c r="E2198" s="2" t="s">
        <v>392</v>
      </c>
      <c r="F2198" s="2" t="s">
        <v>102</v>
      </c>
      <c r="G2198" s="2" t="s">
        <v>103</v>
      </c>
      <c r="H2198" s="2">
        <v>225</v>
      </c>
      <c r="I2198" s="2">
        <v>207</v>
      </c>
      <c r="K2198" s="2">
        <v>3</v>
      </c>
      <c r="L2198" s="2" t="s">
        <v>136</v>
      </c>
      <c r="M2198" s="2" t="s">
        <v>476</v>
      </c>
      <c r="N2198" s="2" t="s">
        <v>479</v>
      </c>
      <c r="O2198" s="2" t="s">
        <v>520</v>
      </c>
      <c r="Q2198" s="1"/>
      <c r="S2198" s="9"/>
      <c r="T2198" s="10"/>
      <c r="U2198" s="8"/>
      <c r="V2198" s="2" t="s">
        <v>105</v>
      </c>
      <c r="W2198" s="2" t="s">
        <v>561</v>
      </c>
      <c r="X2198" s="45" t="str" cm="1">
        <f t="array" ref="X2198">IF(X2102="TRUE",IF(AND(C2198&lt;&gt;1,C2199:C2204="",S2198:U2204=""), "FALSE","TRUE"),"FALSE")</f>
        <v>FALSE</v>
      </c>
      <c r="Z2198" s="1"/>
    </row>
    <row r="2199" spans="2:26" hidden="1" outlineLevel="2" x14ac:dyDescent="0.4">
      <c r="B2199" s="7" t="s">
        <v>522</v>
      </c>
      <c r="C2199" s="8"/>
      <c r="D2199" s="31"/>
      <c r="E2199" s="2" t="s">
        <v>523</v>
      </c>
      <c r="F2199" s="2" t="s">
        <v>485</v>
      </c>
      <c r="G2199" s="2" t="s">
        <v>369</v>
      </c>
      <c r="H2199" s="2">
        <v>225</v>
      </c>
      <c r="I2199" s="2">
        <v>207</v>
      </c>
      <c r="K2199" s="2">
        <v>240</v>
      </c>
      <c r="L2199" s="2" t="s">
        <v>30</v>
      </c>
      <c r="M2199" s="2" t="s">
        <v>476</v>
      </c>
      <c r="N2199" s="2" t="s">
        <v>479</v>
      </c>
      <c r="O2199" s="2" t="s">
        <v>520</v>
      </c>
      <c r="Q2199" s="1"/>
      <c r="S2199" s="9"/>
      <c r="T2199" s="10"/>
      <c r="U2199" s="8"/>
      <c r="W2199" s="2" t="s">
        <v>465</v>
      </c>
      <c r="X2199" s="45" t="str" cm="1">
        <f t="array" ref="X2199">IF(X2102="TRUE",IF(AND(C2198&lt;&gt;1,C2199:C2204="",S2198:U2204=""), "FALSE","TRUE"),"FALSE")</f>
        <v>FALSE</v>
      </c>
      <c r="Z2199" s="1"/>
    </row>
    <row r="2200" spans="2:26" hidden="1" outlineLevel="2" x14ac:dyDescent="0.4">
      <c r="B2200" s="7" t="s">
        <v>524</v>
      </c>
      <c r="C2200" s="8"/>
      <c r="D2200" s="31"/>
      <c r="E2200" s="2" t="s">
        <v>525</v>
      </c>
      <c r="F2200" s="2" t="s">
        <v>114</v>
      </c>
      <c r="G2200" s="2" t="s">
        <v>115</v>
      </c>
      <c r="H2200" s="2">
        <v>225</v>
      </c>
      <c r="I2200" s="2">
        <v>207</v>
      </c>
      <c r="K2200" s="2">
        <v>120</v>
      </c>
      <c r="L2200" s="2" t="s">
        <v>30</v>
      </c>
      <c r="M2200" s="2" t="s">
        <v>476</v>
      </c>
      <c r="N2200" s="2" t="s">
        <v>479</v>
      </c>
      <c r="O2200" s="2" t="s">
        <v>520</v>
      </c>
      <c r="Q2200" s="1"/>
      <c r="S2200" s="9"/>
      <c r="T2200" s="10"/>
      <c r="U2200" s="8"/>
      <c r="W2200" s="2" t="s">
        <v>468</v>
      </c>
      <c r="X2200" s="45" t="str" cm="1">
        <f t="array" ref="X2200">IF(X2102="TRUE",IF(AND(C2198&lt;&gt;1,C2199:C2204="",S2198:U2204=""), "FALSE","TRUE"),"FALSE")</f>
        <v>FALSE</v>
      </c>
      <c r="Z2200" s="1"/>
    </row>
    <row r="2201" spans="2:26" hidden="1" outlineLevel="2" x14ac:dyDescent="0.4">
      <c r="B2201" s="7" t="s">
        <v>526</v>
      </c>
      <c r="C2201" s="8"/>
      <c r="D2201" s="31"/>
      <c r="E2201" s="2" t="s">
        <v>527</v>
      </c>
      <c r="F2201" s="2" t="str">
        <f>IF(OR($C$87="治験計画届", $C$87="治験計画変更届"), "^$","^.{1,120}$|^$")</f>
        <v>^.{1,120}$|^$</v>
      </c>
      <c r="G2201" s="2" t="str">
        <f>IF(F2201="^$", "入力しないでください","入力してください(120文字以内)")</f>
        <v>入力してください(120文字以内)</v>
      </c>
      <c r="H2201" s="2">
        <v>225</v>
      </c>
      <c r="I2201" s="2">
        <v>207</v>
      </c>
      <c r="K2201" s="2">
        <v>120</v>
      </c>
      <c r="L2201" s="2" t="s">
        <v>30</v>
      </c>
      <c r="M2201" s="2" t="s">
        <v>476</v>
      </c>
      <c r="N2201" s="2" t="s">
        <v>479</v>
      </c>
      <c r="O2201" s="2" t="s">
        <v>520</v>
      </c>
      <c r="Q2201" s="1"/>
      <c r="S2201" s="9"/>
      <c r="T2201" s="10"/>
      <c r="U2201" s="8"/>
      <c r="W2201" s="2" t="s">
        <v>468</v>
      </c>
      <c r="X2201" s="45" t="str" cm="1">
        <f t="array" ref="X2201">IF(X2102="TRUE",IF(AND(C2198&lt;&gt;1,C2199:C2204="",S2198:U2204=""), "FALSE","TRUE"),"FALSE")</f>
        <v>FALSE</v>
      </c>
      <c r="Z2201" s="1"/>
    </row>
    <row r="2202" spans="2:26" hidden="1" outlineLevel="2" x14ac:dyDescent="0.4">
      <c r="B2202" s="7" t="s">
        <v>528</v>
      </c>
      <c r="C2202" s="8"/>
      <c r="D2202" s="31"/>
      <c r="E2202" s="2" t="s">
        <v>529</v>
      </c>
      <c r="F2202" s="2" t="str">
        <f>IF(OR($C$87="治験計画届", $C$87="治験計画変更届"), "^$","^.{1,120}$|^$")</f>
        <v>^.{1,120}$|^$</v>
      </c>
      <c r="G2202" s="2" t="str">
        <f t="shared" ref="G2202:G2204" si="114">IF(F2202="^$", "入力しないでください","入力してください(120文字以内)")</f>
        <v>入力してください(120文字以内)</v>
      </c>
      <c r="H2202" s="2">
        <v>225</v>
      </c>
      <c r="I2202" s="2">
        <v>207</v>
      </c>
      <c r="K2202" s="2">
        <v>120</v>
      </c>
      <c r="L2202" s="2" t="s">
        <v>30</v>
      </c>
      <c r="M2202" s="2" t="s">
        <v>476</v>
      </c>
      <c r="N2202" s="2" t="s">
        <v>479</v>
      </c>
      <c r="O2202" s="2" t="s">
        <v>520</v>
      </c>
      <c r="Q2202" s="1"/>
      <c r="S2202" s="9"/>
      <c r="T2202" s="10"/>
      <c r="U2202" s="8"/>
      <c r="W2202" s="2" t="s">
        <v>468</v>
      </c>
      <c r="X2202" s="45" t="str" cm="1">
        <f t="array" ref="X2202">IF(X2102="TRUE",IF(AND(C2198&lt;&gt;1,C2199:C2204="",S2198:U2204=""), "FALSE","TRUE"),"FALSE")</f>
        <v>FALSE</v>
      </c>
      <c r="Z2202" s="1"/>
    </row>
    <row r="2203" spans="2:26" hidden="1" outlineLevel="2" x14ac:dyDescent="0.4">
      <c r="B2203" s="7" t="s">
        <v>530</v>
      </c>
      <c r="C2203" s="8"/>
      <c r="D2203" s="31"/>
      <c r="E2203" s="2" t="s">
        <v>566</v>
      </c>
      <c r="F2203" s="2" t="str">
        <f>IF(OR($C$87="治験計画届", $C$87="治験計画変更届"), "^$","^.{1,120}$|^$")</f>
        <v>^.{1,120}$|^$</v>
      </c>
      <c r="G2203" s="2" t="str">
        <f t="shared" si="114"/>
        <v>入力してください(120文字以内)</v>
      </c>
      <c r="H2203" s="2">
        <v>225</v>
      </c>
      <c r="I2203" s="2">
        <v>207</v>
      </c>
      <c r="K2203" s="2">
        <v>120</v>
      </c>
      <c r="L2203" s="2" t="s">
        <v>30</v>
      </c>
      <c r="M2203" s="2" t="s">
        <v>476</v>
      </c>
      <c r="N2203" s="2" t="s">
        <v>479</v>
      </c>
      <c r="O2203" s="2" t="s">
        <v>520</v>
      </c>
      <c r="Q2203" s="1"/>
      <c r="S2203" s="9"/>
      <c r="T2203" s="10"/>
      <c r="U2203" s="8"/>
      <c r="W2203" s="2" t="s">
        <v>468</v>
      </c>
      <c r="X2203" s="45" t="str" cm="1">
        <f t="array" ref="X2203">IF(X2102="TRUE",IF(AND(C2198&lt;&gt;1,C2199:C2204="",S2198:U2204=""), "FALSE","TRUE"),"FALSE")</f>
        <v>FALSE</v>
      </c>
      <c r="Z2203" s="1"/>
    </row>
    <row r="2204" spans="2:26" hidden="1" outlineLevel="2" x14ac:dyDescent="0.4">
      <c r="B2204" s="7" t="s">
        <v>532</v>
      </c>
      <c r="C2204" s="8"/>
      <c r="D2204" s="31"/>
      <c r="E2204" s="2" t="s">
        <v>533</v>
      </c>
      <c r="F2204" s="2" t="str">
        <f>IF(OR($C$87="治験計画届", $C$87="治験計画変更届"), "^$","^.{1,120}$|^$")</f>
        <v>^.{1,120}$|^$</v>
      </c>
      <c r="G2204" s="2" t="str">
        <f t="shared" si="114"/>
        <v>入力してください(120文字以内)</v>
      </c>
      <c r="H2204" s="2">
        <v>225</v>
      </c>
      <c r="I2204" s="2">
        <v>207</v>
      </c>
      <c r="K2204" s="2">
        <v>120</v>
      </c>
      <c r="L2204" s="2" t="s">
        <v>30</v>
      </c>
      <c r="M2204" s="2" t="s">
        <v>476</v>
      </c>
      <c r="N2204" s="2" t="s">
        <v>479</v>
      </c>
      <c r="O2204" s="2" t="s">
        <v>520</v>
      </c>
      <c r="Q2204" s="1"/>
      <c r="S2204" s="9"/>
      <c r="T2204" s="10"/>
      <c r="U2204" s="8"/>
      <c r="W2204" s="2" t="s">
        <v>468</v>
      </c>
      <c r="X2204" s="45" t="str" cm="1">
        <f t="array" ref="X2204">IF(X2102="TRUE",IF(AND(C2198&lt;&gt;1,C2199:C2204="",S2198:U2204=""), "FALSE","TRUE"),"FALSE")</f>
        <v>FALSE</v>
      </c>
      <c r="Z2204" s="1"/>
    </row>
    <row r="2205" spans="2:26" hidden="1" outlineLevel="2" x14ac:dyDescent="0.4">
      <c r="B2205" s="7" t="s">
        <v>134</v>
      </c>
      <c r="C2205" s="5">
        <v>4</v>
      </c>
      <c r="D2205" s="30"/>
      <c r="E2205" s="2" t="s">
        <v>392</v>
      </c>
      <c r="F2205" s="2" t="s">
        <v>102</v>
      </c>
      <c r="G2205" s="2" t="s">
        <v>103</v>
      </c>
      <c r="H2205" s="2">
        <v>225</v>
      </c>
      <c r="I2205" s="2">
        <v>207</v>
      </c>
      <c r="K2205" s="2">
        <v>3</v>
      </c>
      <c r="L2205" s="2" t="s">
        <v>136</v>
      </c>
      <c r="M2205" s="2" t="s">
        <v>476</v>
      </c>
      <c r="N2205" s="2" t="s">
        <v>479</v>
      </c>
      <c r="O2205" s="2" t="s">
        <v>520</v>
      </c>
      <c r="Q2205" s="1"/>
      <c r="S2205" s="9"/>
      <c r="T2205" s="10"/>
      <c r="U2205" s="8"/>
      <c r="V2205" s="2" t="s">
        <v>105</v>
      </c>
      <c r="W2205" s="2" t="s">
        <v>561</v>
      </c>
      <c r="X2205" s="45" t="str" cm="1">
        <f t="array" ref="X2205">IF(X2102="TRUE",IF(AND(C2205&lt;&gt;1,C2206:C2211="",S2205:U2211=""), "FALSE","TRUE"),"FALSE")</f>
        <v>FALSE</v>
      </c>
      <c r="Z2205" s="1"/>
    </row>
    <row r="2206" spans="2:26" hidden="1" outlineLevel="2" x14ac:dyDescent="0.4">
      <c r="B2206" s="7" t="s">
        <v>522</v>
      </c>
      <c r="C2206" s="8"/>
      <c r="D2206" s="31"/>
      <c r="E2206" s="2" t="s">
        <v>523</v>
      </c>
      <c r="F2206" s="2" t="s">
        <v>485</v>
      </c>
      <c r="G2206" s="2" t="s">
        <v>369</v>
      </c>
      <c r="H2206" s="2">
        <v>225</v>
      </c>
      <c r="I2206" s="2">
        <v>207</v>
      </c>
      <c r="K2206" s="2">
        <v>240</v>
      </c>
      <c r="L2206" s="2" t="s">
        <v>30</v>
      </c>
      <c r="M2206" s="2" t="s">
        <v>476</v>
      </c>
      <c r="N2206" s="2" t="s">
        <v>479</v>
      </c>
      <c r="O2206" s="2" t="s">
        <v>520</v>
      </c>
      <c r="Q2206" s="1"/>
      <c r="S2206" s="9"/>
      <c r="T2206" s="10"/>
      <c r="U2206" s="8"/>
      <c r="W2206" s="2" t="s">
        <v>465</v>
      </c>
      <c r="X2206" s="45" t="str" cm="1">
        <f t="array" ref="X2206">IF(X2102="TRUE",IF(AND(C2205&lt;&gt;1,C2206:C2211="",S2205:U2211=""), "FALSE","TRUE"),"FALSE")</f>
        <v>FALSE</v>
      </c>
      <c r="Z2206" s="1"/>
    </row>
    <row r="2207" spans="2:26" hidden="1" outlineLevel="2" x14ac:dyDescent="0.4">
      <c r="B2207" s="7" t="s">
        <v>524</v>
      </c>
      <c r="C2207" s="8"/>
      <c r="D2207" s="31"/>
      <c r="E2207" s="2" t="s">
        <v>525</v>
      </c>
      <c r="F2207" s="2" t="s">
        <v>114</v>
      </c>
      <c r="G2207" s="2" t="s">
        <v>115</v>
      </c>
      <c r="H2207" s="2">
        <v>225</v>
      </c>
      <c r="I2207" s="2">
        <v>207</v>
      </c>
      <c r="K2207" s="2">
        <v>120</v>
      </c>
      <c r="L2207" s="2" t="s">
        <v>30</v>
      </c>
      <c r="M2207" s="2" t="s">
        <v>476</v>
      </c>
      <c r="N2207" s="2" t="s">
        <v>479</v>
      </c>
      <c r="O2207" s="2" t="s">
        <v>520</v>
      </c>
      <c r="Q2207" s="1"/>
      <c r="S2207" s="9"/>
      <c r="T2207" s="10"/>
      <c r="U2207" s="8"/>
      <c r="W2207" s="2" t="s">
        <v>468</v>
      </c>
      <c r="X2207" s="45" t="str" cm="1">
        <f t="array" ref="X2207">IF(X2102="TRUE",IF(AND(C2205&lt;&gt;1,C2206:C2211="",S2205:U2211=""), "FALSE","TRUE"),"FALSE")</f>
        <v>FALSE</v>
      </c>
      <c r="Z2207" s="1"/>
    </row>
    <row r="2208" spans="2:26" hidden="1" outlineLevel="2" x14ac:dyDescent="0.4">
      <c r="B2208" s="7" t="s">
        <v>526</v>
      </c>
      <c r="C2208" s="8"/>
      <c r="D2208" s="31"/>
      <c r="E2208" s="2" t="s">
        <v>527</v>
      </c>
      <c r="F2208" s="2" t="str">
        <f>IF(OR($C$87="治験計画届", $C$87="治験計画変更届"), "^$","^.{1,120}$|^$")</f>
        <v>^.{1,120}$|^$</v>
      </c>
      <c r="G2208" s="2" t="str">
        <f>IF(F2208="^$", "入力しないでください","入力してください(120文字以内)")</f>
        <v>入力してください(120文字以内)</v>
      </c>
      <c r="H2208" s="2">
        <v>225</v>
      </c>
      <c r="I2208" s="2">
        <v>207</v>
      </c>
      <c r="K2208" s="2">
        <v>120</v>
      </c>
      <c r="L2208" s="2" t="s">
        <v>30</v>
      </c>
      <c r="M2208" s="2" t="s">
        <v>476</v>
      </c>
      <c r="N2208" s="2" t="s">
        <v>479</v>
      </c>
      <c r="O2208" s="2" t="s">
        <v>520</v>
      </c>
      <c r="Q2208" s="1"/>
      <c r="S2208" s="9"/>
      <c r="T2208" s="10"/>
      <c r="U2208" s="8"/>
      <c r="W2208" s="2" t="s">
        <v>468</v>
      </c>
      <c r="X2208" s="45" t="str" cm="1">
        <f t="array" ref="X2208">IF(X2102="TRUE",IF(AND(C2205&lt;&gt;1,C2206:C2211="",S2205:U2211=""), "FALSE","TRUE"),"FALSE")</f>
        <v>FALSE</v>
      </c>
      <c r="Z2208" s="1"/>
    </row>
    <row r="2209" spans="2:26" hidden="1" outlineLevel="2" x14ac:dyDescent="0.4">
      <c r="B2209" s="7" t="s">
        <v>528</v>
      </c>
      <c r="C2209" s="8"/>
      <c r="D2209" s="31"/>
      <c r="E2209" s="2" t="s">
        <v>529</v>
      </c>
      <c r="F2209" s="2" t="str">
        <f>IF(OR($C$87="治験計画届", $C$87="治験計画変更届"), "^$","^.{1,120}$|^$")</f>
        <v>^.{1,120}$|^$</v>
      </c>
      <c r="G2209" s="2" t="str">
        <f t="shared" ref="G2209:G2211" si="115">IF(F2209="^$", "入力しないでください","入力してください(120文字以内)")</f>
        <v>入力してください(120文字以内)</v>
      </c>
      <c r="H2209" s="2">
        <v>225</v>
      </c>
      <c r="I2209" s="2">
        <v>207</v>
      </c>
      <c r="K2209" s="2">
        <v>120</v>
      </c>
      <c r="L2209" s="2" t="s">
        <v>30</v>
      </c>
      <c r="M2209" s="2" t="s">
        <v>476</v>
      </c>
      <c r="N2209" s="2" t="s">
        <v>479</v>
      </c>
      <c r="O2209" s="2" t="s">
        <v>520</v>
      </c>
      <c r="Q2209" s="1"/>
      <c r="S2209" s="9"/>
      <c r="T2209" s="10"/>
      <c r="U2209" s="8"/>
      <c r="W2209" s="2" t="s">
        <v>468</v>
      </c>
      <c r="X2209" s="45" t="str" cm="1">
        <f t="array" ref="X2209">IF(X2102="TRUE",IF(AND(C2205&lt;&gt;1,C2206:C2211="",S2205:U2211=""), "FALSE","TRUE"),"FALSE")</f>
        <v>FALSE</v>
      </c>
      <c r="Z2209" s="1"/>
    </row>
    <row r="2210" spans="2:26" hidden="1" outlineLevel="2" x14ac:dyDescent="0.4">
      <c r="B2210" s="7" t="s">
        <v>530</v>
      </c>
      <c r="C2210" s="8"/>
      <c r="D2210" s="31"/>
      <c r="E2210" s="2" t="s">
        <v>566</v>
      </c>
      <c r="F2210" s="2" t="str">
        <f>IF(OR($C$87="治験計画届", $C$87="治験計画変更届"), "^$","^.{1,120}$|^$")</f>
        <v>^.{1,120}$|^$</v>
      </c>
      <c r="G2210" s="2" t="str">
        <f t="shared" si="115"/>
        <v>入力してください(120文字以内)</v>
      </c>
      <c r="H2210" s="2">
        <v>225</v>
      </c>
      <c r="I2210" s="2">
        <v>207</v>
      </c>
      <c r="K2210" s="2">
        <v>120</v>
      </c>
      <c r="L2210" s="2" t="s">
        <v>30</v>
      </c>
      <c r="M2210" s="2" t="s">
        <v>476</v>
      </c>
      <c r="N2210" s="2" t="s">
        <v>479</v>
      </c>
      <c r="O2210" s="2" t="s">
        <v>520</v>
      </c>
      <c r="Q2210" s="1"/>
      <c r="S2210" s="9"/>
      <c r="T2210" s="10"/>
      <c r="U2210" s="8"/>
      <c r="W2210" s="2" t="s">
        <v>468</v>
      </c>
      <c r="X2210" s="45" t="str" cm="1">
        <f t="array" ref="X2210">IF(X2102="TRUE",IF(AND(C2205&lt;&gt;1,C2206:C2211="",S2205:U2211=""), "FALSE","TRUE"),"FALSE")</f>
        <v>FALSE</v>
      </c>
      <c r="Z2210" s="1"/>
    </row>
    <row r="2211" spans="2:26" hidden="1" outlineLevel="2" x14ac:dyDescent="0.4">
      <c r="B2211" s="7" t="s">
        <v>532</v>
      </c>
      <c r="C2211" s="8"/>
      <c r="D2211" s="31"/>
      <c r="E2211" s="2" t="s">
        <v>533</v>
      </c>
      <c r="F2211" s="2" t="str">
        <f>IF(OR($C$87="治験計画届", $C$87="治験計画変更届"), "^$","^.{1,120}$|^$")</f>
        <v>^.{1,120}$|^$</v>
      </c>
      <c r="G2211" s="2" t="str">
        <f t="shared" si="115"/>
        <v>入力してください(120文字以内)</v>
      </c>
      <c r="H2211" s="2">
        <v>225</v>
      </c>
      <c r="I2211" s="2">
        <v>207</v>
      </c>
      <c r="K2211" s="2">
        <v>120</v>
      </c>
      <c r="L2211" s="2" t="s">
        <v>30</v>
      </c>
      <c r="M2211" s="2" t="s">
        <v>476</v>
      </c>
      <c r="N2211" s="2" t="s">
        <v>479</v>
      </c>
      <c r="O2211" s="2" t="s">
        <v>520</v>
      </c>
      <c r="Q2211" s="1"/>
      <c r="S2211" s="9"/>
      <c r="T2211" s="10"/>
      <c r="U2211" s="8"/>
      <c r="W2211" s="2" t="s">
        <v>468</v>
      </c>
      <c r="X2211" s="45" t="str" cm="1">
        <f t="array" ref="X2211">IF(X2102="TRUE",IF(AND(C2205&lt;&gt;1,C2206:C2211="",S2205:U2211=""), "FALSE","TRUE"),"FALSE")</f>
        <v>FALSE</v>
      </c>
      <c r="Z2211" s="1"/>
    </row>
    <row r="2212" spans="2:26" hidden="1" outlineLevel="2" x14ac:dyDescent="0.4">
      <c r="B2212" s="7" t="s">
        <v>134</v>
      </c>
      <c r="C2212" s="5">
        <v>5</v>
      </c>
      <c r="D2212" s="30"/>
      <c r="E2212" s="2" t="s">
        <v>392</v>
      </c>
      <c r="F2212" s="2" t="s">
        <v>102</v>
      </c>
      <c r="G2212" s="2" t="s">
        <v>103</v>
      </c>
      <c r="H2212" s="2">
        <v>225</v>
      </c>
      <c r="I2212" s="2">
        <v>207</v>
      </c>
      <c r="K2212" s="2">
        <v>3</v>
      </c>
      <c r="L2212" s="2" t="s">
        <v>136</v>
      </c>
      <c r="M2212" s="2" t="s">
        <v>476</v>
      </c>
      <c r="N2212" s="2" t="s">
        <v>479</v>
      </c>
      <c r="O2212" s="2" t="s">
        <v>520</v>
      </c>
      <c r="Q2212" s="1"/>
      <c r="S2212" s="9"/>
      <c r="T2212" s="10"/>
      <c r="U2212" s="8"/>
      <c r="V2212" s="2" t="s">
        <v>105</v>
      </c>
      <c r="W2212" s="2" t="s">
        <v>561</v>
      </c>
      <c r="X2212" s="45" t="str" cm="1">
        <f t="array" ref="X2212">IF(X2102="TRUE",IF(AND(C2212&lt;&gt;1,C2213:C2218="",S2212:U2218=""), "FALSE","TRUE"),"FALSE")</f>
        <v>FALSE</v>
      </c>
      <c r="Z2212" s="1"/>
    </row>
    <row r="2213" spans="2:26" hidden="1" outlineLevel="2" x14ac:dyDescent="0.4">
      <c r="B2213" s="7" t="s">
        <v>522</v>
      </c>
      <c r="C2213" s="8"/>
      <c r="D2213" s="31"/>
      <c r="E2213" s="2" t="s">
        <v>523</v>
      </c>
      <c r="F2213" s="2" t="s">
        <v>485</v>
      </c>
      <c r="G2213" s="2" t="s">
        <v>369</v>
      </c>
      <c r="H2213" s="2">
        <v>225</v>
      </c>
      <c r="I2213" s="2">
        <v>207</v>
      </c>
      <c r="K2213" s="2">
        <v>240</v>
      </c>
      <c r="L2213" s="2" t="s">
        <v>30</v>
      </c>
      <c r="M2213" s="2" t="s">
        <v>476</v>
      </c>
      <c r="N2213" s="2" t="s">
        <v>479</v>
      </c>
      <c r="O2213" s="2" t="s">
        <v>520</v>
      </c>
      <c r="Q2213" s="1"/>
      <c r="S2213" s="9"/>
      <c r="T2213" s="10"/>
      <c r="U2213" s="8"/>
      <c r="W2213" s="2" t="s">
        <v>465</v>
      </c>
      <c r="X2213" s="45" t="str" cm="1">
        <f t="array" ref="X2213">IF(X2102="TRUE",IF(AND(C2212&lt;&gt;1,C2213:C2218="",S2212:U2218=""), "FALSE","TRUE"),"FALSE")</f>
        <v>FALSE</v>
      </c>
      <c r="Z2213" s="1"/>
    </row>
    <row r="2214" spans="2:26" hidden="1" outlineLevel="2" x14ac:dyDescent="0.4">
      <c r="B2214" s="7" t="s">
        <v>524</v>
      </c>
      <c r="C2214" s="8"/>
      <c r="D2214" s="31"/>
      <c r="E2214" s="2" t="s">
        <v>525</v>
      </c>
      <c r="F2214" s="2" t="s">
        <v>114</v>
      </c>
      <c r="G2214" s="2" t="s">
        <v>115</v>
      </c>
      <c r="H2214" s="2">
        <v>225</v>
      </c>
      <c r="I2214" s="2">
        <v>207</v>
      </c>
      <c r="K2214" s="2">
        <v>120</v>
      </c>
      <c r="L2214" s="2" t="s">
        <v>30</v>
      </c>
      <c r="M2214" s="2" t="s">
        <v>476</v>
      </c>
      <c r="N2214" s="2" t="s">
        <v>479</v>
      </c>
      <c r="O2214" s="2" t="s">
        <v>520</v>
      </c>
      <c r="Q2214" s="1"/>
      <c r="S2214" s="9"/>
      <c r="T2214" s="10"/>
      <c r="U2214" s="8"/>
      <c r="W2214" s="2" t="s">
        <v>468</v>
      </c>
      <c r="X2214" s="45" t="str" cm="1">
        <f t="array" ref="X2214">IF(X2102="TRUE",IF(AND(C2212&lt;&gt;1,C2213:C2218="",S2212:U2218=""), "FALSE","TRUE"),"FALSE")</f>
        <v>FALSE</v>
      </c>
      <c r="Z2214" s="1"/>
    </row>
    <row r="2215" spans="2:26" hidden="1" outlineLevel="2" x14ac:dyDescent="0.4">
      <c r="B2215" s="7" t="s">
        <v>526</v>
      </c>
      <c r="C2215" s="8"/>
      <c r="D2215" s="31"/>
      <c r="E2215" s="2" t="s">
        <v>527</v>
      </c>
      <c r="F2215" s="2" t="str">
        <f>IF(OR($C$87="治験計画届", $C$87="治験計画変更届"), "^$","^.{1,120}$|^$")</f>
        <v>^.{1,120}$|^$</v>
      </c>
      <c r="G2215" s="2" t="str">
        <f>IF(F2215="^$", "入力しないでください","入力してください(120文字以内)")</f>
        <v>入力してください(120文字以内)</v>
      </c>
      <c r="H2215" s="2">
        <v>225</v>
      </c>
      <c r="I2215" s="2">
        <v>207</v>
      </c>
      <c r="K2215" s="2">
        <v>120</v>
      </c>
      <c r="L2215" s="2" t="s">
        <v>30</v>
      </c>
      <c r="M2215" s="2" t="s">
        <v>476</v>
      </c>
      <c r="N2215" s="2" t="s">
        <v>479</v>
      </c>
      <c r="O2215" s="2" t="s">
        <v>520</v>
      </c>
      <c r="Q2215" s="1"/>
      <c r="S2215" s="9"/>
      <c r="T2215" s="10"/>
      <c r="U2215" s="8"/>
      <c r="W2215" s="2" t="s">
        <v>468</v>
      </c>
      <c r="X2215" s="45" t="str" cm="1">
        <f t="array" ref="X2215">IF(X2102="TRUE",IF(AND(C2212&lt;&gt;1,C2213:C2218="",S2212:U2218=""), "FALSE","TRUE"),"FALSE")</f>
        <v>FALSE</v>
      </c>
      <c r="Z2215" s="1"/>
    </row>
    <row r="2216" spans="2:26" hidden="1" outlineLevel="2" x14ac:dyDescent="0.4">
      <c r="B2216" s="7" t="s">
        <v>528</v>
      </c>
      <c r="C2216" s="8"/>
      <c r="D2216" s="31"/>
      <c r="E2216" s="2" t="s">
        <v>529</v>
      </c>
      <c r="F2216" s="2" t="str">
        <f>IF(OR($C$87="治験計画届", $C$87="治験計画変更届"), "^$","^.{1,120}$|^$")</f>
        <v>^.{1,120}$|^$</v>
      </c>
      <c r="G2216" s="2" t="str">
        <f t="shared" ref="G2216:G2218" si="116">IF(F2216="^$", "入力しないでください","入力してください(120文字以内)")</f>
        <v>入力してください(120文字以内)</v>
      </c>
      <c r="H2216" s="2">
        <v>225</v>
      </c>
      <c r="I2216" s="2">
        <v>207</v>
      </c>
      <c r="K2216" s="2">
        <v>120</v>
      </c>
      <c r="L2216" s="2" t="s">
        <v>30</v>
      </c>
      <c r="M2216" s="2" t="s">
        <v>476</v>
      </c>
      <c r="N2216" s="2" t="s">
        <v>479</v>
      </c>
      <c r="O2216" s="2" t="s">
        <v>520</v>
      </c>
      <c r="Q2216" s="1"/>
      <c r="S2216" s="9"/>
      <c r="T2216" s="10"/>
      <c r="U2216" s="8"/>
      <c r="W2216" s="2" t="s">
        <v>468</v>
      </c>
      <c r="X2216" s="45" t="str" cm="1">
        <f t="array" ref="X2216">IF(X2102="TRUE",IF(AND(C2212&lt;&gt;1,C2213:C2218="",S2212:U2218=""), "FALSE","TRUE"),"FALSE")</f>
        <v>FALSE</v>
      </c>
      <c r="Z2216" s="1"/>
    </row>
    <row r="2217" spans="2:26" hidden="1" outlineLevel="2" x14ac:dyDescent="0.4">
      <c r="B2217" s="7" t="s">
        <v>530</v>
      </c>
      <c r="C2217" s="8"/>
      <c r="D2217" s="31"/>
      <c r="E2217" s="2" t="s">
        <v>566</v>
      </c>
      <c r="F2217" s="2" t="str">
        <f>IF(OR($C$87="治験計画届", $C$87="治験計画変更届"), "^$","^.{1,120}$|^$")</f>
        <v>^.{1,120}$|^$</v>
      </c>
      <c r="G2217" s="2" t="str">
        <f t="shared" si="116"/>
        <v>入力してください(120文字以内)</v>
      </c>
      <c r="H2217" s="2">
        <v>225</v>
      </c>
      <c r="I2217" s="2">
        <v>207</v>
      </c>
      <c r="K2217" s="2">
        <v>120</v>
      </c>
      <c r="L2217" s="2" t="s">
        <v>30</v>
      </c>
      <c r="M2217" s="2" t="s">
        <v>476</v>
      </c>
      <c r="N2217" s="2" t="s">
        <v>479</v>
      </c>
      <c r="O2217" s="2" t="s">
        <v>520</v>
      </c>
      <c r="Q2217" s="1"/>
      <c r="S2217" s="9"/>
      <c r="T2217" s="10"/>
      <c r="U2217" s="8"/>
      <c r="W2217" s="2" t="s">
        <v>468</v>
      </c>
      <c r="X2217" s="45" t="str" cm="1">
        <f t="array" ref="X2217">IF(X2102="TRUE",IF(AND(C2212&lt;&gt;1,C2213:C2218="",S2212:U2218=""), "FALSE","TRUE"),"FALSE")</f>
        <v>FALSE</v>
      </c>
      <c r="Z2217" s="1"/>
    </row>
    <row r="2218" spans="2:26" hidden="1" outlineLevel="2" collapsed="1" x14ac:dyDescent="0.4">
      <c r="B2218" s="7" t="s">
        <v>532</v>
      </c>
      <c r="C2218" s="8"/>
      <c r="D2218" s="31"/>
      <c r="E2218" s="2" t="s">
        <v>533</v>
      </c>
      <c r="F2218" s="2" t="str">
        <f>IF(OR($C$87="治験計画届", $C$87="治験計画変更届"), "^$","^.{1,120}$|^$")</f>
        <v>^.{1,120}$|^$</v>
      </c>
      <c r="G2218" s="2" t="str">
        <f t="shared" si="116"/>
        <v>入力してください(120文字以内)</v>
      </c>
      <c r="H2218" s="2">
        <v>225</v>
      </c>
      <c r="I2218" s="2">
        <v>207</v>
      </c>
      <c r="K2218" s="2">
        <v>120</v>
      </c>
      <c r="L2218" s="2" t="s">
        <v>30</v>
      </c>
      <c r="M2218" s="2" t="s">
        <v>476</v>
      </c>
      <c r="N2218" s="2" t="s">
        <v>479</v>
      </c>
      <c r="O2218" s="2" t="s">
        <v>520</v>
      </c>
      <c r="Q2218" s="1"/>
      <c r="S2218" s="9"/>
      <c r="T2218" s="10"/>
      <c r="U2218" s="8"/>
      <c r="W2218" s="2" t="s">
        <v>468</v>
      </c>
      <c r="X2218" s="45" t="str" cm="1">
        <f t="array" ref="X2218">IF(X2102="TRUE",IF(AND(C2212&lt;&gt;1,C2213:C2218="",S2212:U2218=""), "FALSE","TRUE"),"FALSE")</f>
        <v>FALSE</v>
      </c>
      <c r="Z2218" s="1"/>
    </row>
    <row r="2219" spans="2:26" hidden="1" outlineLevel="3" x14ac:dyDescent="0.4">
      <c r="B2219" s="7" t="s">
        <v>134</v>
      </c>
      <c r="C2219" s="5">
        <v>6</v>
      </c>
      <c r="D2219" s="30"/>
      <c r="E2219" s="2" t="s">
        <v>392</v>
      </c>
      <c r="F2219" s="2" t="s">
        <v>102</v>
      </c>
      <c r="G2219" s="2" t="s">
        <v>103</v>
      </c>
      <c r="H2219" s="2">
        <v>225</v>
      </c>
      <c r="I2219" s="2">
        <v>207</v>
      </c>
      <c r="K2219" s="2">
        <v>3</v>
      </c>
      <c r="L2219" s="2" t="s">
        <v>136</v>
      </c>
      <c r="M2219" s="2" t="s">
        <v>476</v>
      </c>
      <c r="N2219" s="2" t="s">
        <v>479</v>
      </c>
      <c r="O2219" s="2" t="s">
        <v>520</v>
      </c>
      <c r="Q2219" s="1"/>
      <c r="S2219" s="9"/>
      <c r="T2219" s="10"/>
      <c r="U2219" s="8"/>
      <c r="V2219" s="2" t="s">
        <v>105</v>
      </c>
      <c r="W2219" s="2" t="s">
        <v>561</v>
      </c>
      <c r="X2219" s="45" t="str" cm="1">
        <f t="array" ref="X2219">IF(X2102="TRUE",IF(AND(C2219&lt;&gt;1,C2220:C2225="",S2219:U2225=""), "FALSE","TRUE"),"FALSE")</f>
        <v>FALSE</v>
      </c>
      <c r="Z2219" s="1"/>
    </row>
    <row r="2220" spans="2:26" hidden="1" outlineLevel="3" x14ac:dyDescent="0.4">
      <c r="B2220" s="7" t="s">
        <v>522</v>
      </c>
      <c r="C2220" s="8"/>
      <c r="D2220" s="31"/>
      <c r="E2220" s="2" t="s">
        <v>523</v>
      </c>
      <c r="F2220" s="2" t="s">
        <v>485</v>
      </c>
      <c r="G2220" s="2" t="s">
        <v>369</v>
      </c>
      <c r="H2220" s="2">
        <v>225</v>
      </c>
      <c r="I2220" s="2">
        <v>207</v>
      </c>
      <c r="K2220" s="2">
        <v>240</v>
      </c>
      <c r="L2220" s="2" t="s">
        <v>30</v>
      </c>
      <c r="M2220" s="2" t="s">
        <v>476</v>
      </c>
      <c r="N2220" s="2" t="s">
        <v>479</v>
      </c>
      <c r="O2220" s="2" t="s">
        <v>520</v>
      </c>
      <c r="Q2220" s="1"/>
      <c r="S2220" s="9"/>
      <c r="T2220" s="10"/>
      <c r="U2220" s="8"/>
      <c r="W2220" s="2" t="s">
        <v>465</v>
      </c>
      <c r="X2220" s="45" t="str" cm="1">
        <f t="array" ref="X2220">IF(X2102="TRUE",IF(AND(C2219&lt;&gt;1,C2220:C2225="",S2219:U2225=""), "FALSE","TRUE"),"FALSE")</f>
        <v>FALSE</v>
      </c>
      <c r="Z2220" s="1"/>
    </row>
    <row r="2221" spans="2:26" hidden="1" outlineLevel="3" x14ac:dyDescent="0.4">
      <c r="B2221" s="7" t="s">
        <v>524</v>
      </c>
      <c r="C2221" s="8"/>
      <c r="D2221" s="31"/>
      <c r="E2221" s="2" t="s">
        <v>525</v>
      </c>
      <c r="F2221" s="2" t="s">
        <v>114</v>
      </c>
      <c r="G2221" s="2" t="s">
        <v>115</v>
      </c>
      <c r="H2221" s="2">
        <v>225</v>
      </c>
      <c r="I2221" s="2">
        <v>207</v>
      </c>
      <c r="K2221" s="2">
        <v>120</v>
      </c>
      <c r="L2221" s="2" t="s">
        <v>30</v>
      </c>
      <c r="M2221" s="2" t="s">
        <v>476</v>
      </c>
      <c r="N2221" s="2" t="s">
        <v>479</v>
      </c>
      <c r="O2221" s="2" t="s">
        <v>520</v>
      </c>
      <c r="Q2221" s="1"/>
      <c r="S2221" s="9"/>
      <c r="T2221" s="10"/>
      <c r="U2221" s="8"/>
      <c r="W2221" s="2" t="s">
        <v>468</v>
      </c>
      <c r="X2221" s="45" t="str" cm="1">
        <f t="array" ref="X2221">IF(X2102="TRUE",IF(AND(C2219&lt;&gt;1,C2220:C2225="",S2219:U2225=""), "FALSE","TRUE"),"FALSE")</f>
        <v>FALSE</v>
      </c>
      <c r="Z2221" s="1"/>
    </row>
    <row r="2222" spans="2:26" hidden="1" outlineLevel="3" x14ac:dyDescent="0.4">
      <c r="B2222" s="7" t="s">
        <v>526</v>
      </c>
      <c r="C2222" s="8"/>
      <c r="D2222" s="31"/>
      <c r="E2222" s="2" t="s">
        <v>527</v>
      </c>
      <c r="F2222" s="2" t="str">
        <f>IF(OR($C$87="治験計画届", $C$87="治験計画変更届"), "^$","^.{1,120}$|^$")</f>
        <v>^.{1,120}$|^$</v>
      </c>
      <c r="G2222" s="2" t="str">
        <f>IF(F2222="^$", "入力しないでください","入力してください(120文字以内)")</f>
        <v>入力してください(120文字以内)</v>
      </c>
      <c r="H2222" s="2">
        <v>225</v>
      </c>
      <c r="I2222" s="2">
        <v>207</v>
      </c>
      <c r="K2222" s="2">
        <v>120</v>
      </c>
      <c r="L2222" s="2" t="s">
        <v>30</v>
      </c>
      <c r="M2222" s="2" t="s">
        <v>476</v>
      </c>
      <c r="N2222" s="2" t="s">
        <v>479</v>
      </c>
      <c r="O2222" s="2" t="s">
        <v>520</v>
      </c>
      <c r="Q2222" s="1"/>
      <c r="S2222" s="9"/>
      <c r="T2222" s="10"/>
      <c r="U2222" s="8"/>
      <c r="W2222" s="2" t="s">
        <v>468</v>
      </c>
      <c r="X2222" s="45" t="str" cm="1">
        <f t="array" ref="X2222">IF(X2102="TRUE",IF(AND(C2219&lt;&gt;1,C2220:C2225="",S2219:U2225=""), "FALSE","TRUE"),"FALSE")</f>
        <v>FALSE</v>
      </c>
      <c r="Z2222" s="1"/>
    </row>
    <row r="2223" spans="2:26" hidden="1" outlineLevel="3" x14ac:dyDescent="0.4">
      <c r="B2223" s="7" t="s">
        <v>528</v>
      </c>
      <c r="C2223" s="8"/>
      <c r="D2223" s="31"/>
      <c r="E2223" s="2" t="s">
        <v>529</v>
      </c>
      <c r="F2223" s="2" t="str">
        <f>IF(OR($C$87="治験計画届", $C$87="治験計画変更届"), "^$","^.{1,120}$|^$")</f>
        <v>^.{1,120}$|^$</v>
      </c>
      <c r="G2223" s="2" t="str">
        <f t="shared" ref="G2223:G2225" si="117">IF(F2223="^$", "入力しないでください","入力してください(120文字以内)")</f>
        <v>入力してください(120文字以内)</v>
      </c>
      <c r="H2223" s="2">
        <v>225</v>
      </c>
      <c r="I2223" s="2">
        <v>207</v>
      </c>
      <c r="K2223" s="2">
        <v>120</v>
      </c>
      <c r="L2223" s="2" t="s">
        <v>30</v>
      </c>
      <c r="M2223" s="2" t="s">
        <v>476</v>
      </c>
      <c r="N2223" s="2" t="s">
        <v>479</v>
      </c>
      <c r="O2223" s="2" t="s">
        <v>520</v>
      </c>
      <c r="Q2223" s="1"/>
      <c r="S2223" s="9"/>
      <c r="T2223" s="10"/>
      <c r="U2223" s="8"/>
      <c r="W2223" s="2" t="s">
        <v>468</v>
      </c>
      <c r="X2223" s="45" t="str" cm="1">
        <f t="array" ref="X2223">IF(X2102="TRUE",IF(AND(C2219&lt;&gt;1,C2220:C2225="",S2219:U2225=""), "FALSE","TRUE"),"FALSE")</f>
        <v>FALSE</v>
      </c>
      <c r="Z2223" s="1"/>
    </row>
    <row r="2224" spans="2:26" hidden="1" outlineLevel="3" x14ac:dyDescent="0.4">
      <c r="B2224" s="7" t="s">
        <v>530</v>
      </c>
      <c r="C2224" s="8"/>
      <c r="D2224" s="31"/>
      <c r="E2224" s="2" t="s">
        <v>566</v>
      </c>
      <c r="F2224" s="2" t="str">
        <f>IF(OR($C$87="治験計画届", $C$87="治験計画変更届"), "^$","^.{1,120}$|^$")</f>
        <v>^.{1,120}$|^$</v>
      </c>
      <c r="G2224" s="2" t="str">
        <f t="shared" si="117"/>
        <v>入力してください(120文字以内)</v>
      </c>
      <c r="H2224" s="2">
        <v>225</v>
      </c>
      <c r="I2224" s="2">
        <v>207</v>
      </c>
      <c r="K2224" s="2">
        <v>120</v>
      </c>
      <c r="L2224" s="2" t="s">
        <v>30</v>
      </c>
      <c r="M2224" s="2" t="s">
        <v>476</v>
      </c>
      <c r="N2224" s="2" t="s">
        <v>479</v>
      </c>
      <c r="O2224" s="2" t="s">
        <v>520</v>
      </c>
      <c r="Q2224" s="1"/>
      <c r="S2224" s="9"/>
      <c r="T2224" s="10"/>
      <c r="U2224" s="8"/>
      <c r="W2224" s="2" t="s">
        <v>468</v>
      </c>
      <c r="X2224" s="45" t="str" cm="1">
        <f t="array" ref="X2224">IF(X2102="TRUE",IF(AND(C2219&lt;&gt;1,C2220:C2225="",S2219:U2225=""), "FALSE","TRUE"),"FALSE")</f>
        <v>FALSE</v>
      </c>
      <c r="Z2224" s="1"/>
    </row>
    <row r="2225" spans="2:26" hidden="1" outlineLevel="3" x14ac:dyDescent="0.4">
      <c r="B2225" s="7" t="s">
        <v>532</v>
      </c>
      <c r="C2225" s="8"/>
      <c r="D2225" s="31"/>
      <c r="E2225" s="2" t="s">
        <v>533</v>
      </c>
      <c r="F2225" s="2" t="str">
        <f>IF(OR($C$87="治験計画届", $C$87="治験計画変更届"), "^$","^.{1,120}$|^$")</f>
        <v>^.{1,120}$|^$</v>
      </c>
      <c r="G2225" s="2" t="str">
        <f t="shared" si="117"/>
        <v>入力してください(120文字以内)</v>
      </c>
      <c r="H2225" s="2">
        <v>225</v>
      </c>
      <c r="I2225" s="2">
        <v>207</v>
      </c>
      <c r="K2225" s="2">
        <v>120</v>
      </c>
      <c r="L2225" s="2" t="s">
        <v>30</v>
      </c>
      <c r="M2225" s="2" t="s">
        <v>476</v>
      </c>
      <c r="N2225" s="2" t="s">
        <v>479</v>
      </c>
      <c r="O2225" s="2" t="s">
        <v>520</v>
      </c>
      <c r="Q2225" s="1"/>
      <c r="S2225" s="9"/>
      <c r="T2225" s="10"/>
      <c r="U2225" s="8"/>
      <c r="W2225" s="2" t="s">
        <v>468</v>
      </c>
      <c r="X2225" s="45" t="str" cm="1">
        <f t="array" ref="X2225">IF(X2102="TRUE",IF(AND(C2219&lt;&gt;1,C2220:C2225="",S2219:U2225=""), "FALSE","TRUE"),"FALSE")</f>
        <v>FALSE</v>
      </c>
      <c r="Z2225" s="1"/>
    </row>
    <row r="2226" spans="2:26" hidden="1" outlineLevel="3" x14ac:dyDescent="0.4">
      <c r="B2226" s="7" t="s">
        <v>134</v>
      </c>
      <c r="C2226" s="5">
        <v>7</v>
      </c>
      <c r="D2226" s="30"/>
      <c r="E2226" s="2" t="s">
        <v>392</v>
      </c>
      <c r="F2226" s="2" t="s">
        <v>102</v>
      </c>
      <c r="G2226" s="2" t="s">
        <v>103</v>
      </c>
      <c r="H2226" s="2">
        <v>225</v>
      </c>
      <c r="I2226" s="2">
        <v>207</v>
      </c>
      <c r="K2226" s="2">
        <v>3</v>
      </c>
      <c r="L2226" s="2" t="s">
        <v>136</v>
      </c>
      <c r="M2226" s="2" t="s">
        <v>476</v>
      </c>
      <c r="N2226" s="2" t="s">
        <v>479</v>
      </c>
      <c r="O2226" s="2" t="s">
        <v>520</v>
      </c>
      <c r="Q2226" s="1"/>
      <c r="S2226" s="9"/>
      <c r="T2226" s="10"/>
      <c r="U2226" s="8"/>
      <c r="V2226" s="2" t="s">
        <v>105</v>
      </c>
      <c r="W2226" s="2" t="s">
        <v>561</v>
      </c>
      <c r="X2226" s="45" t="str" cm="1">
        <f t="array" ref="X2226">IF(X2102="TRUE",IF(AND(C2226&lt;&gt;1,C2227:C2232="",S2226:U2232=""), "FALSE","TRUE"),"FALSE")</f>
        <v>FALSE</v>
      </c>
      <c r="Z2226" s="1"/>
    </row>
    <row r="2227" spans="2:26" hidden="1" outlineLevel="3" x14ac:dyDescent="0.4">
      <c r="B2227" s="7" t="s">
        <v>522</v>
      </c>
      <c r="C2227" s="8"/>
      <c r="D2227" s="31"/>
      <c r="E2227" s="2" t="s">
        <v>523</v>
      </c>
      <c r="F2227" s="2" t="s">
        <v>485</v>
      </c>
      <c r="G2227" s="2" t="s">
        <v>369</v>
      </c>
      <c r="H2227" s="2">
        <v>225</v>
      </c>
      <c r="I2227" s="2">
        <v>207</v>
      </c>
      <c r="K2227" s="2">
        <v>240</v>
      </c>
      <c r="L2227" s="2" t="s">
        <v>30</v>
      </c>
      <c r="M2227" s="2" t="s">
        <v>476</v>
      </c>
      <c r="N2227" s="2" t="s">
        <v>479</v>
      </c>
      <c r="O2227" s="2" t="s">
        <v>520</v>
      </c>
      <c r="Q2227" s="1"/>
      <c r="S2227" s="9"/>
      <c r="T2227" s="10"/>
      <c r="U2227" s="8"/>
      <c r="W2227" s="2" t="s">
        <v>465</v>
      </c>
      <c r="X2227" s="45" t="str" cm="1">
        <f t="array" ref="X2227">IF(X2102="TRUE",IF(AND(C2226&lt;&gt;1,C2227:C2232="",S2226:U2232=""), "FALSE","TRUE"),"FALSE")</f>
        <v>FALSE</v>
      </c>
      <c r="Z2227" s="1"/>
    </row>
    <row r="2228" spans="2:26" hidden="1" outlineLevel="3" x14ac:dyDescent="0.4">
      <c r="B2228" s="7" t="s">
        <v>524</v>
      </c>
      <c r="C2228" s="8"/>
      <c r="D2228" s="31"/>
      <c r="E2228" s="2" t="s">
        <v>525</v>
      </c>
      <c r="F2228" s="2" t="s">
        <v>114</v>
      </c>
      <c r="G2228" s="2" t="s">
        <v>115</v>
      </c>
      <c r="H2228" s="2">
        <v>225</v>
      </c>
      <c r="I2228" s="2">
        <v>207</v>
      </c>
      <c r="K2228" s="2">
        <v>120</v>
      </c>
      <c r="L2228" s="2" t="s">
        <v>30</v>
      </c>
      <c r="M2228" s="2" t="s">
        <v>476</v>
      </c>
      <c r="N2228" s="2" t="s">
        <v>479</v>
      </c>
      <c r="O2228" s="2" t="s">
        <v>520</v>
      </c>
      <c r="Q2228" s="1"/>
      <c r="S2228" s="9"/>
      <c r="T2228" s="10"/>
      <c r="U2228" s="8"/>
      <c r="W2228" s="2" t="s">
        <v>468</v>
      </c>
      <c r="X2228" s="45" t="str" cm="1">
        <f t="array" ref="X2228">IF(X2102="TRUE",IF(AND(C2226&lt;&gt;1,C2227:C2232="",S2226:U2232=""), "FALSE","TRUE"),"FALSE")</f>
        <v>FALSE</v>
      </c>
      <c r="Z2228" s="1"/>
    </row>
    <row r="2229" spans="2:26" hidden="1" outlineLevel="3" x14ac:dyDescent="0.4">
      <c r="B2229" s="7" t="s">
        <v>526</v>
      </c>
      <c r="C2229" s="8"/>
      <c r="D2229" s="31"/>
      <c r="E2229" s="2" t="s">
        <v>527</v>
      </c>
      <c r="F2229" s="2" t="str">
        <f>IF(OR($C$87="治験計画届", $C$87="治験計画変更届"), "^$","^.{1,120}$|^$")</f>
        <v>^.{1,120}$|^$</v>
      </c>
      <c r="G2229" s="2" t="str">
        <f>IF(F2229="^$", "入力しないでください","入力してください(120文字以内)")</f>
        <v>入力してください(120文字以内)</v>
      </c>
      <c r="H2229" s="2">
        <v>225</v>
      </c>
      <c r="I2229" s="2">
        <v>207</v>
      </c>
      <c r="K2229" s="2">
        <v>120</v>
      </c>
      <c r="L2229" s="2" t="s">
        <v>30</v>
      </c>
      <c r="M2229" s="2" t="s">
        <v>476</v>
      </c>
      <c r="N2229" s="2" t="s">
        <v>479</v>
      </c>
      <c r="O2229" s="2" t="s">
        <v>520</v>
      </c>
      <c r="Q2229" s="1"/>
      <c r="S2229" s="9"/>
      <c r="T2229" s="10"/>
      <c r="U2229" s="8"/>
      <c r="W2229" s="2" t="s">
        <v>468</v>
      </c>
      <c r="X2229" s="45" t="str" cm="1">
        <f t="array" ref="X2229">IF(X2102="TRUE",IF(AND(C2226&lt;&gt;1,C2227:C2232="",S2226:U2232=""), "FALSE","TRUE"),"FALSE")</f>
        <v>FALSE</v>
      </c>
      <c r="Z2229" s="1"/>
    </row>
    <row r="2230" spans="2:26" hidden="1" outlineLevel="3" x14ac:dyDescent="0.4">
      <c r="B2230" s="7" t="s">
        <v>528</v>
      </c>
      <c r="C2230" s="8"/>
      <c r="D2230" s="31"/>
      <c r="E2230" s="2" t="s">
        <v>529</v>
      </c>
      <c r="F2230" s="2" t="str">
        <f>IF(OR($C$87="治験計画届", $C$87="治験計画変更届"), "^$","^.{1,120}$|^$")</f>
        <v>^.{1,120}$|^$</v>
      </c>
      <c r="G2230" s="2" t="str">
        <f t="shared" ref="G2230:G2232" si="118">IF(F2230="^$", "入力しないでください","入力してください(120文字以内)")</f>
        <v>入力してください(120文字以内)</v>
      </c>
      <c r="H2230" s="2">
        <v>225</v>
      </c>
      <c r="I2230" s="2">
        <v>207</v>
      </c>
      <c r="K2230" s="2">
        <v>120</v>
      </c>
      <c r="L2230" s="2" t="s">
        <v>30</v>
      </c>
      <c r="M2230" s="2" t="s">
        <v>476</v>
      </c>
      <c r="N2230" s="2" t="s">
        <v>479</v>
      </c>
      <c r="O2230" s="2" t="s">
        <v>520</v>
      </c>
      <c r="Q2230" s="1"/>
      <c r="S2230" s="9"/>
      <c r="T2230" s="10"/>
      <c r="U2230" s="8"/>
      <c r="W2230" s="2" t="s">
        <v>468</v>
      </c>
      <c r="X2230" s="45" t="str" cm="1">
        <f t="array" ref="X2230">IF(X2102="TRUE",IF(AND(C2226&lt;&gt;1,C2227:C2232="",S2226:U2232=""), "FALSE","TRUE"),"FALSE")</f>
        <v>FALSE</v>
      </c>
      <c r="Z2230" s="1"/>
    </row>
    <row r="2231" spans="2:26" hidden="1" outlineLevel="3" x14ac:dyDescent="0.4">
      <c r="B2231" s="7" t="s">
        <v>530</v>
      </c>
      <c r="C2231" s="8"/>
      <c r="D2231" s="31"/>
      <c r="E2231" s="2" t="s">
        <v>566</v>
      </c>
      <c r="F2231" s="2" t="str">
        <f>IF(OR($C$87="治験計画届", $C$87="治験計画変更届"), "^$","^.{1,120}$|^$")</f>
        <v>^.{1,120}$|^$</v>
      </c>
      <c r="G2231" s="2" t="str">
        <f t="shared" si="118"/>
        <v>入力してください(120文字以内)</v>
      </c>
      <c r="H2231" s="2">
        <v>225</v>
      </c>
      <c r="I2231" s="2">
        <v>207</v>
      </c>
      <c r="K2231" s="2">
        <v>120</v>
      </c>
      <c r="L2231" s="2" t="s">
        <v>30</v>
      </c>
      <c r="M2231" s="2" t="s">
        <v>476</v>
      </c>
      <c r="N2231" s="2" t="s">
        <v>479</v>
      </c>
      <c r="O2231" s="2" t="s">
        <v>520</v>
      </c>
      <c r="Q2231" s="1"/>
      <c r="S2231" s="9"/>
      <c r="T2231" s="10"/>
      <c r="U2231" s="8"/>
      <c r="W2231" s="2" t="s">
        <v>468</v>
      </c>
      <c r="X2231" s="45" t="str" cm="1">
        <f t="array" ref="X2231">IF(X2102="TRUE",IF(AND(C2226&lt;&gt;1,C2227:C2232="",S2226:U2232=""), "FALSE","TRUE"),"FALSE")</f>
        <v>FALSE</v>
      </c>
      <c r="Z2231" s="1"/>
    </row>
    <row r="2232" spans="2:26" hidden="1" outlineLevel="3" x14ac:dyDescent="0.4">
      <c r="B2232" s="7" t="s">
        <v>532</v>
      </c>
      <c r="C2232" s="8"/>
      <c r="D2232" s="31"/>
      <c r="E2232" s="2" t="s">
        <v>533</v>
      </c>
      <c r="F2232" s="2" t="str">
        <f>IF(OR($C$87="治験計画届", $C$87="治験計画変更届"), "^$","^.{1,120}$|^$")</f>
        <v>^.{1,120}$|^$</v>
      </c>
      <c r="G2232" s="2" t="str">
        <f t="shared" si="118"/>
        <v>入力してください(120文字以内)</v>
      </c>
      <c r="H2232" s="2">
        <v>225</v>
      </c>
      <c r="I2232" s="2">
        <v>207</v>
      </c>
      <c r="K2232" s="2">
        <v>120</v>
      </c>
      <c r="L2232" s="2" t="s">
        <v>30</v>
      </c>
      <c r="M2232" s="2" t="s">
        <v>476</v>
      </c>
      <c r="N2232" s="2" t="s">
        <v>479</v>
      </c>
      <c r="O2232" s="2" t="s">
        <v>520</v>
      </c>
      <c r="Q2232" s="1"/>
      <c r="S2232" s="9"/>
      <c r="T2232" s="10"/>
      <c r="U2232" s="8"/>
      <c r="W2232" s="2" t="s">
        <v>468</v>
      </c>
      <c r="X2232" s="45" t="str" cm="1">
        <f t="array" ref="X2232">IF(X2102="TRUE",IF(AND(C2226&lt;&gt;1,C2227:C2232="",S2226:U2232=""), "FALSE","TRUE"),"FALSE")</f>
        <v>FALSE</v>
      </c>
      <c r="Z2232" s="1"/>
    </row>
    <row r="2233" spans="2:26" hidden="1" outlineLevel="3" x14ac:dyDescent="0.4">
      <c r="B2233" s="7" t="s">
        <v>134</v>
      </c>
      <c r="C2233" s="5">
        <v>8</v>
      </c>
      <c r="D2233" s="30"/>
      <c r="E2233" s="2" t="s">
        <v>392</v>
      </c>
      <c r="F2233" s="2" t="s">
        <v>102</v>
      </c>
      <c r="G2233" s="2" t="s">
        <v>103</v>
      </c>
      <c r="H2233" s="2">
        <v>225</v>
      </c>
      <c r="I2233" s="2">
        <v>207</v>
      </c>
      <c r="K2233" s="2">
        <v>3</v>
      </c>
      <c r="L2233" s="2" t="s">
        <v>136</v>
      </c>
      <c r="M2233" s="2" t="s">
        <v>476</v>
      </c>
      <c r="N2233" s="2" t="s">
        <v>479</v>
      </c>
      <c r="O2233" s="2" t="s">
        <v>520</v>
      </c>
      <c r="Q2233" s="1"/>
      <c r="S2233" s="9"/>
      <c r="T2233" s="10"/>
      <c r="U2233" s="8"/>
      <c r="V2233" s="2" t="s">
        <v>105</v>
      </c>
      <c r="W2233" s="2" t="s">
        <v>561</v>
      </c>
      <c r="X2233" s="45" t="str" cm="1">
        <f t="array" ref="X2233">IF(X2102="TRUE",IF(AND(C2233&lt;&gt;1,C2234:C2239="",S2233:U2239=""), "FALSE","TRUE"),"FALSE")</f>
        <v>FALSE</v>
      </c>
      <c r="Z2233" s="1"/>
    </row>
    <row r="2234" spans="2:26" hidden="1" outlineLevel="3" x14ac:dyDescent="0.4">
      <c r="B2234" s="7" t="s">
        <v>522</v>
      </c>
      <c r="C2234" s="8"/>
      <c r="D2234" s="31"/>
      <c r="E2234" s="2" t="s">
        <v>523</v>
      </c>
      <c r="F2234" s="2" t="s">
        <v>485</v>
      </c>
      <c r="G2234" s="2" t="s">
        <v>369</v>
      </c>
      <c r="H2234" s="2">
        <v>225</v>
      </c>
      <c r="I2234" s="2">
        <v>207</v>
      </c>
      <c r="K2234" s="2">
        <v>240</v>
      </c>
      <c r="L2234" s="2" t="s">
        <v>30</v>
      </c>
      <c r="M2234" s="2" t="s">
        <v>476</v>
      </c>
      <c r="N2234" s="2" t="s">
        <v>479</v>
      </c>
      <c r="O2234" s="2" t="s">
        <v>520</v>
      </c>
      <c r="Q2234" s="1"/>
      <c r="S2234" s="9"/>
      <c r="T2234" s="10"/>
      <c r="U2234" s="8"/>
      <c r="W2234" s="2" t="s">
        <v>465</v>
      </c>
      <c r="X2234" s="45" t="str" cm="1">
        <f t="array" ref="X2234">IF(X2102="TRUE",IF(AND(C2233&lt;&gt;1,C2234:C2239="",S2233:U2239=""), "FALSE","TRUE"),"FALSE")</f>
        <v>FALSE</v>
      </c>
      <c r="Z2234" s="1"/>
    </row>
    <row r="2235" spans="2:26" hidden="1" outlineLevel="3" x14ac:dyDescent="0.4">
      <c r="B2235" s="7" t="s">
        <v>524</v>
      </c>
      <c r="C2235" s="8"/>
      <c r="D2235" s="31"/>
      <c r="E2235" s="2" t="s">
        <v>525</v>
      </c>
      <c r="F2235" s="2" t="s">
        <v>114</v>
      </c>
      <c r="G2235" s="2" t="s">
        <v>115</v>
      </c>
      <c r="H2235" s="2">
        <v>225</v>
      </c>
      <c r="I2235" s="2">
        <v>207</v>
      </c>
      <c r="K2235" s="2">
        <v>120</v>
      </c>
      <c r="L2235" s="2" t="s">
        <v>30</v>
      </c>
      <c r="M2235" s="2" t="s">
        <v>476</v>
      </c>
      <c r="N2235" s="2" t="s">
        <v>479</v>
      </c>
      <c r="O2235" s="2" t="s">
        <v>520</v>
      </c>
      <c r="Q2235" s="1"/>
      <c r="S2235" s="9"/>
      <c r="T2235" s="10"/>
      <c r="U2235" s="8"/>
      <c r="W2235" s="2" t="s">
        <v>468</v>
      </c>
      <c r="X2235" s="45" t="str" cm="1">
        <f t="array" ref="X2235">IF(X2102="TRUE",IF(AND(C2233&lt;&gt;1,C2234:C2239="",S2233:U2239=""), "FALSE","TRUE"),"FALSE")</f>
        <v>FALSE</v>
      </c>
      <c r="Z2235" s="1"/>
    </row>
    <row r="2236" spans="2:26" hidden="1" outlineLevel="3" x14ac:dyDescent="0.4">
      <c r="B2236" s="7" t="s">
        <v>526</v>
      </c>
      <c r="C2236" s="8"/>
      <c r="D2236" s="31"/>
      <c r="E2236" s="2" t="s">
        <v>527</v>
      </c>
      <c r="F2236" s="2" t="str">
        <f>IF(OR($C$87="治験計画届", $C$87="治験計画変更届"), "^$","^.{1,120}$|^$")</f>
        <v>^.{1,120}$|^$</v>
      </c>
      <c r="G2236" s="2" t="str">
        <f>IF(F2236="^$", "入力しないでください","入力してください(120文字以内)")</f>
        <v>入力してください(120文字以内)</v>
      </c>
      <c r="H2236" s="2">
        <v>225</v>
      </c>
      <c r="I2236" s="2">
        <v>207</v>
      </c>
      <c r="K2236" s="2">
        <v>120</v>
      </c>
      <c r="L2236" s="2" t="s">
        <v>30</v>
      </c>
      <c r="M2236" s="2" t="s">
        <v>476</v>
      </c>
      <c r="N2236" s="2" t="s">
        <v>479</v>
      </c>
      <c r="O2236" s="2" t="s">
        <v>520</v>
      </c>
      <c r="Q2236" s="1"/>
      <c r="S2236" s="9"/>
      <c r="T2236" s="10"/>
      <c r="U2236" s="8"/>
      <c r="W2236" s="2" t="s">
        <v>468</v>
      </c>
      <c r="X2236" s="45" t="str" cm="1">
        <f t="array" ref="X2236">IF(X2102="TRUE",IF(AND(C2233&lt;&gt;1,C2234:C2239="",S2233:U2239=""), "FALSE","TRUE"),"FALSE")</f>
        <v>FALSE</v>
      </c>
      <c r="Z2236" s="1"/>
    </row>
    <row r="2237" spans="2:26" hidden="1" outlineLevel="3" x14ac:dyDescent="0.4">
      <c r="B2237" s="7" t="s">
        <v>528</v>
      </c>
      <c r="C2237" s="8"/>
      <c r="D2237" s="31"/>
      <c r="E2237" s="2" t="s">
        <v>529</v>
      </c>
      <c r="F2237" s="2" t="str">
        <f>IF(OR($C$87="治験計画届", $C$87="治験計画変更届"), "^$","^.{1,120}$|^$")</f>
        <v>^.{1,120}$|^$</v>
      </c>
      <c r="G2237" s="2" t="str">
        <f t="shared" ref="G2237:G2239" si="119">IF(F2237="^$", "入力しないでください","入力してください(120文字以内)")</f>
        <v>入力してください(120文字以内)</v>
      </c>
      <c r="H2237" s="2">
        <v>225</v>
      </c>
      <c r="I2237" s="2">
        <v>207</v>
      </c>
      <c r="K2237" s="2">
        <v>120</v>
      </c>
      <c r="L2237" s="2" t="s">
        <v>30</v>
      </c>
      <c r="M2237" s="2" t="s">
        <v>476</v>
      </c>
      <c r="N2237" s="2" t="s">
        <v>479</v>
      </c>
      <c r="O2237" s="2" t="s">
        <v>520</v>
      </c>
      <c r="Q2237" s="1"/>
      <c r="S2237" s="9"/>
      <c r="T2237" s="10"/>
      <c r="U2237" s="8"/>
      <c r="W2237" s="2" t="s">
        <v>468</v>
      </c>
      <c r="X2237" s="45" t="str" cm="1">
        <f t="array" ref="X2237">IF(X2102="TRUE",IF(AND(C2233&lt;&gt;1,C2234:C2239="",S2233:U2239=""), "FALSE","TRUE"),"FALSE")</f>
        <v>FALSE</v>
      </c>
      <c r="Z2237" s="1"/>
    </row>
    <row r="2238" spans="2:26" hidden="1" outlineLevel="3" x14ac:dyDescent="0.4">
      <c r="B2238" s="7" t="s">
        <v>530</v>
      </c>
      <c r="C2238" s="8"/>
      <c r="D2238" s="31"/>
      <c r="E2238" s="2" t="s">
        <v>566</v>
      </c>
      <c r="F2238" s="2" t="str">
        <f>IF(OR($C$87="治験計画届", $C$87="治験計画変更届"), "^$","^.{1,120}$|^$")</f>
        <v>^.{1,120}$|^$</v>
      </c>
      <c r="G2238" s="2" t="str">
        <f t="shared" si="119"/>
        <v>入力してください(120文字以内)</v>
      </c>
      <c r="H2238" s="2">
        <v>225</v>
      </c>
      <c r="I2238" s="2">
        <v>207</v>
      </c>
      <c r="K2238" s="2">
        <v>120</v>
      </c>
      <c r="L2238" s="2" t="s">
        <v>30</v>
      </c>
      <c r="M2238" s="2" t="s">
        <v>476</v>
      </c>
      <c r="N2238" s="2" t="s">
        <v>479</v>
      </c>
      <c r="O2238" s="2" t="s">
        <v>520</v>
      </c>
      <c r="Q2238" s="1"/>
      <c r="S2238" s="9"/>
      <c r="T2238" s="10"/>
      <c r="U2238" s="8"/>
      <c r="W2238" s="2" t="s">
        <v>468</v>
      </c>
      <c r="X2238" s="45" t="str" cm="1">
        <f t="array" ref="X2238">IF(X2102="TRUE",IF(AND(C2233&lt;&gt;1,C2234:C2239="",S2233:U2239=""), "FALSE","TRUE"),"FALSE")</f>
        <v>FALSE</v>
      </c>
      <c r="Z2238" s="1"/>
    </row>
    <row r="2239" spans="2:26" hidden="1" outlineLevel="3" x14ac:dyDescent="0.4">
      <c r="B2239" s="7" t="s">
        <v>532</v>
      </c>
      <c r="C2239" s="8"/>
      <c r="D2239" s="31"/>
      <c r="E2239" s="2" t="s">
        <v>533</v>
      </c>
      <c r="F2239" s="2" t="str">
        <f>IF(OR($C$87="治験計画届", $C$87="治験計画変更届"), "^$","^.{1,120}$|^$")</f>
        <v>^.{1,120}$|^$</v>
      </c>
      <c r="G2239" s="2" t="str">
        <f t="shared" si="119"/>
        <v>入力してください(120文字以内)</v>
      </c>
      <c r="H2239" s="2">
        <v>225</v>
      </c>
      <c r="I2239" s="2">
        <v>207</v>
      </c>
      <c r="K2239" s="2">
        <v>120</v>
      </c>
      <c r="L2239" s="2" t="s">
        <v>30</v>
      </c>
      <c r="M2239" s="2" t="s">
        <v>476</v>
      </c>
      <c r="N2239" s="2" t="s">
        <v>479</v>
      </c>
      <c r="O2239" s="2" t="s">
        <v>520</v>
      </c>
      <c r="Q2239" s="1"/>
      <c r="S2239" s="9"/>
      <c r="T2239" s="10"/>
      <c r="U2239" s="8"/>
      <c r="W2239" s="2" t="s">
        <v>468</v>
      </c>
      <c r="X2239" s="45" t="str" cm="1">
        <f t="array" ref="X2239">IF(X2102="TRUE",IF(AND(C2233&lt;&gt;1,C2234:C2239="",S2233:U2239=""), "FALSE","TRUE"),"FALSE")</f>
        <v>FALSE</v>
      </c>
      <c r="Z2239" s="1"/>
    </row>
    <row r="2240" spans="2:26" hidden="1" outlineLevel="3" x14ac:dyDescent="0.4">
      <c r="B2240" s="7" t="s">
        <v>134</v>
      </c>
      <c r="C2240" s="5">
        <v>9</v>
      </c>
      <c r="D2240" s="30"/>
      <c r="E2240" s="2" t="s">
        <v>392</v>
      </c>
      <c r="F2240" s="2" t="s">
        <v>102</v>
      </c>
      <c r="G2240" s="2" t="s">
        <v>103</v>
      </c>
      <c r="H2240" s="2">
        <v>225</v>
      </c>
      <c r="I2240" s="2">
        <v>207</v>
      </c>
      <c r="K2240" s="2">
        <v>3</v>
      </c>
      <c r="L2240" s="2" t="s">
        <v>136</v>
      </c>
      <c r="M2240" s="2" t="s">
        <v>476</v>
      </c>
      <c r="N2240" s="2" t="s">
        <v>479</v>
      </c>
      <c r="O2240" s="2" t="s">
        <v>520</v>
      </c>
      <c r="Q2240" s="1"/>
      <c r="S2240" s="9"/>
      <c r="T2240" s="10"/>
      <c r="U2240" s="8"/>
      <c r="V2240" s="2" t="s">
        <v>105</v>
      </c>
      <c r="W2240" s="2" t="s">
        <v>561</v>
      </c>
      <c r="X2240" s="45" t="str" cm="1">
        <f t="array" ref="X2240">IF(X2102="TRUE",IF(AND(C2240&lt;&gt;1,C2241:C2246="",S2240:U2246=""), "FALSE","TRUE"),"FALSE")</f>
        <v>FALSE</v>
      </c>
      <c r="Z2240" s="1"/>
    </row>
    <row r="2241" spans="2:26" hidden="1" outlineLevel="3" x14ac:dyDescent="0.4">
      <c r="B2241" s="7" t="s">
        <v>522</v>
      </c>
      <c r="C2241" s="8"/>
      <c r="D2241" s="31"/>
      <c r="E2241" s="2" t="s">
        <v>523</v>
      </c>
      <c r="F2241" s="2" t="s">
        <v>485</v>
      </c>
      <c r="G2241" s="2" t="s">
        <v>369</v>
      </c>
      <c r="H2241" s="2">
        <v>225</v>
      </c>
      <c r="I2241" s="2">
        <v>207</v>
      </c>
      <c r="K2241" s="2">
        <v>240</v>
      </c>
      <c r="L2241" s="2" t="s">
        <v>30</v>
      </c>
      <c r="M2241" s="2" t="s">
        <v>476</v>
      </c>
      <c r="N2241" s="2" t="s">
        <v>479</v>
      </c>
      <c r="O2241" s="2" t="s">
        <v>520</v>
      </c>
      <c r="Q2241" s="1"/>
      <c r="S2241" s="9"/>
      <c r="T2241" s="10"/>
      <c r="U2241" s="8"/>
      <c r="W2241" s="2" t="s">
        <v>465</v>
      </c>
      <c r="X2241" s="45" t="str" cm="1">
        <f t="array" ref="X2241">IF(X2102="TRUE",IF(AND(C2240&lt;&gt;1,C2241:C2246="",S2240:U2246=""), "FALSE","TRUE"),"FALSE")</f>
        <v>FALSE</v>
      </c>
      <c r="Z2241" s="1"/>
    </row>
    <row r="2242" spans="2:26" hidden="1" outlineLevel="3" x14ac:dyDescent="0.4">
      <c r="B2242" s="7" t="s">
        <v>524</v>
      </c>
      <c r="C2242" s="8"/>
      <c r="D2242" s="31"/>
      <c r="E2242" s="2" t="s">
        <v>525</v>
      </c>
      <c r="F2242" s="2" t="s">
        <v>114</v>
      </c>
      <c r="G2242" s="2" t="s">
        <v>115</v>
      </c>
      <c r="H2242" s="2">
        <v>225</v>
      </c>
      <c r="I2242" s="2">
        <v>207</v>
      </c>
      <c r="K2242" s="2">
        <v>120</v>
      </c>
      <c r="L2242" s="2" t="s">
        <v>30</v>
      </c>
      <c r="M2242" s="2" t="s">
        <v>476</v>
      </c>
      <c r="N2242" s="2" t="s">
        <v>479</v>
      </c>
      <c r="O2242" s="2" t="s">
        <v>520</v>
      </c>
      <c r="Q2242" s="1"/>
      <c r="S2242" s="9"/>
      <c r="T2242" s="10"/>
      <c r="U2242" s="8"/>
      <c r="W2242" s="2" t="s">
        <v>468</v>
      </c>
      <c r="X2242" s="45" t="str" cm="1">
        <f t="array" ref="X2242">IF(X2102="TRUE",IF(AND(C2240&lt;&gt;1,C2241:C2246="",S2240:U2246=""), "FALSE","TRUE"),"FALSE")</f>
        <v>FALSE</v>
      </c>
      <c r="Z2242" s="1"/>
    </row>
    <row r="2243" spans="2:26" hidden="1" outlineLevel="3" x14ac:dyDescent="0.4">
      <c r="B2243" s="7" t="s">
        <v>526</v>
      </c>
      <c r="C2243" s="8"/>
      <c r="D2243" s="31"/>
      <c r="E2243" s="2" t="s">
        <v>527</v>
      </c>
      <c r="F2243" s="2" t="str">
        <f>IF(OR($C$87="治験計画届", $C$87="治験計画変更届"), "^$","^.{1,120}$|^$")</f>
        <v>^.{1,120}$|^$</v>
      </c>
      <c r="G2243" s="2" t="str">
        <f>IF(F2243="^$", "入力しないでください","入力してください(120文字以内)")</f>
        <v>入力してください(120文字以内)</v>
      </c>
      <c r="H2243" s="2">
        <v>225</v>
      </c>
      <c r="I2243" s="2">
        <v>207</v>
      </c>
      <c r="K2243" s="2">
        <v>120</v>
      </c>
      <c r="L2243" s="2" t="s">
        <v>30</v>
      </c>
      <c r="M2243" s="2" t="s">
        <v>476</v>
      </c>
      <c r="N2243" s="2" t="s">
        <v>479</v>
      </c>
      <c r="O2243" s="2" t="s">
        <v>520</v>
      </c>
      <c r="Q2243" s="1"/>
      <c r="S2243" s="9"/>
      <c r="T2243" s="10"/>
      <c r="U2243" s="8"/>
      <c r="W2243" s="2" t="s">
        <v>468</v>
      </c>
      <c r="X2243" s="45" t="str" cm="1">
        <f t="array" ref="X2243">IF(X2102="TRUE",IF(AND(C2240&lt;&gt;1,C2241:C2246="",S2240:U2246=""), "FALSE","TRUE"),"FALSE")</f>
        <v>FALSE</v>
      </c>
      <c r="Z2243" s="1"/>
    </row>
    <row r="2244" spans="2:26" hidden="1" outlineLevel="3" x14ac:dyDescent="0.4">
      <c r="B2244" s="7" t="s">
        <v>528</v>
      </c>
      <c r="C2244" s="8"/>
      <c r="D2244" s="31"/>
      <c r="E2244" s="2" t="s">
        <v>529</v>
      </c>
      <c r="F2244" s="2" t="str">
        <f>IF(OR($C$87="治験計画届", $C$87="治験計画変更届"), "^$","^.{1,120}$|^$")</f>
        <v>^.{1,120}$|^$</v>
      </c>
      <c r="G2244" s="2" t="str">
        <f t="shared" ref="G2244:G2246" si="120">IF(F2244="^$", "入力しないでください","入力してください(120文字以内)")</f>
        <v>入力してください(120文字以内)</v>
      </c>
      <c r="H2244" s="2">
        <v>225</v>
      </c>
      <c r="I2244" s="2">
        <v>207</v>
      </c>
      <c r="K2244" s="2">
        <v>120</v>
      </c>
      <c r="L2244" s="2" t="s">
        <v>30</v>
      </c>
      <c r="M2244" s="2" t="s">
        <v>476</v>
      </c>
      <c r="N2244" s="2" t="s">
        <v>479</v>
      </c>
      <c r="O2244" s="2" t="s">
        <v>520</v>
      </c>
      <c r="Q2244" s="1"/>
      <c r="S2244" s="9"/>
      <c r="T2244" s="10"/>
      <c r="U2244" s="8"/>
      <c r="W2244" s="2" t="s">
        <v>468</v>
      </c>
      <c r="X2244" s="45" t="str" cm="1">
        <f t="array" ref="X2244">IF(X2102="TRUE",IF(AND(C2240&lt;&gt;1,C2241:C2246="",S2240:U2246=""), "FALSE","TRUE"),"FALSE")</f>
        <v>FALSE</v>
      </c>
      <c r="Z2244" s="1"/>
    </row>
    <row r="2245" spans="2:26" hidden="1" outlineLevel="3" x14ac:dyDescent="0.4">
      <c r="B2245" s="7" t="s">
        <v>530</v>
      </c>
      <c r="C2245" s="8"/>
      <c r="D2245" s="31"/>
      <c r="E2245" s="2" t="s">
        <v>566</v>
      </c>
      <c r="F2245" s="2" t="str">
        <f>IF(OR($C$87="治験計画届", $C$87="治験計画変更届"), "^$","^.{1,120}$|^$")</f>
        <v>^.{1,120}$|^$</v>
      </c>
      <c r="G2245" s="2" t="str">
        <f t="shared" si="120"/>
        <v>入力してください(120文字以内)</v>
      </c>
      <c r="H2245" s="2">
        <v>225</v>
      </c>
      <c r="I2245" s="2">
        <v>207</v>
      </c>
      <c r="K2245" s="2">
        <v>120</v>
      </c>
      <c r="L2245" s="2" t="s">
        <v>30</v>
      </c>
      <c r="M2245" s="2" t="s">
        <v>476</v>
      </c>
      <c r="N2245" s="2" t="s">
        <v>479</v>
      </c>
      <c r="O2245" s="2" t="s">
        <v>520</v>
      </c>
      <c r="Q2245" s="1"/>
      <c r="S2245" s="9"/>
      <c r="T2245" s="10"/>
      <c r="U2245" s="8"/>
      <c r="W2245" s="2" t="s">
        <v>468</v>
      </c>
      <c r="X2245" s="45" t="str" cm="1">
        <f t="array" ref="X2245">IF(X2102="TRUE",IF(AND(C2240&lt;&gt;1,C2241:C2246="",S2240:U2246=""), "FALSE","TRUE"),"FALSE")</f>
        <v>FALSE</v>
      </c>
      <c r="Z2245" s="1"/>
    </row>
    <row r="2246" spans="2:26" hidden="1" outlineLevel="3" x14ac:dyDescent="0.4">
      <c r="B2246" s="7" t="s">
        <v>532</v>
      </c>
      <c r="C2246" s="8"/>
      <c r="D2246" s="31"/>
      <c r="E2246" s="2" t="s">
        <v>533</v>
      </c>
      <c r="F2246" s="2" t="str">
        <f>IF(OR($C$87="治験計画届", $C$87="治験計画変更届"), "^$","^.{1,120}$|^$")</f>
        <v>^.{1,120}$|^$</v>
      </c>
      <c r="G2246" s="2" t="str">
        <f t="shared" si="120"/>
        <v>入力してください(120文字以内)</v>
      </c>
      <c r="H2246" s="2">
        <v>225</v>
      </c>
      <c r="I2246" s="2">
        <v>207</v>
      </c>
      <c r="K2246" s="2">
        <v>120</v>
      </c>
      <c r="L2246" s="2" t="s">
        <v>30</v>
      </c>
      <c r="M2246" s="2" t="s">
        <v>476</v>
      </c>
      <c r="N2246" s="2" t="s">
        <v>479</v>
      </c>
      <c r="O2246" s="2" t="s">
        <v>520</v>
      </c>
      <c r="Q2246" s="1"/>
      <c r="S2246" s="9"/>
      <c r="T2246" s="10"/>
      <c r="U2246" s="8"/>
      <c r="W2246" s="2" t="s">
        <v>468</v>
      </c>
      <c r="X2246" s="45" t="str" cm="1">
        <f t="array" ref="X2246">IF(X2102="TRUE",IF(AND(C2240&lt;&gt;1,C2241:C2246="",S2240:U2246=""), "FALSE","TRUE"),"FALSE")</f>
        <v>FALSE</v>
      </c>
      <c r="Z2246" s="1"/>
    </row>
    <row r="2247" spans="2:26" hidden="1" outlineLevel="3" x14ac:dyDescent="0.4">
      <c r="B2247" s="7" t="s">
        <v>134</v>
      </c>
      <c r="C2247" s="5">
        <v>10</v>
      </c>
      <c r="D2247" s="30"/>
      <c r="E2247" s="2" t="s">
        <v>392</v>
      </c>
      <c r="F2247" s="2" t="s">
        <v>102</v>
      </c>
      <c r="G2247" s="2" t="s">
        <v>103</v>
      </c>
      <c r="H2247" s="2">
        <v>225</v>
      </c>
      <c r="I2247" s="2">
        <v>207</v>
      </c>
      <c r="K2247" s="2">
        <v>3</v>
      </c>
      <c r="L2247" s="2" t="s">
        <v>136</v>
      </c>
      <c r="M2247" s="2" t="s">
        <v>476</v>
      </c>
      <c r="N2247" s="2" t="s">
        <v>479</v>
      </c>
      <c r="O2247" s="2" t="s">
        <v>520</v>
      </c>
      <c r="Q2247" s="1"/>
      <c r="S2247" s="9"/>
      <c r="T2247" s="10"/>
      <c r="U2247" s="8"/>
      <c r="V2247" s="2" t="s">
        <v>105</v>
      </c>
      <c r="W2247" s="2" t="s">
        <v>561</v>
      </c>
      <c r="X2247" s="45" t="str" cm="1">
        <f t="array" ref="X2247">IF(X2102="TRUE",IF(AND(C2247&lt;&gt;1,C2248:C2253="",S2247:U2253=""), "FALSE","TRUE"),"FALSE")</f>
        <v>FALSE</v>
      </c>
      <c r="Z2247" s="1"/>
    </row>
    <row r="2248" spans="2:26" hidden="1" outlineLevel="3" x14ac:dyDescent="0.4">
      <c r="B2248" s="7" t="s">
        <v>522</v>
      </c>
      <c r="C2248" s="8"/>
      <c r="D2248" s="31"/>
      <c r="E2248" s="2" t="s">
        <v>523</v>
      </c>
      <c r="F2248" s="2" t="s">
        <v>485</v>
      </c>
      <c r="G2248" s="2" t="s">
        <v>369</v>
      </c>
      <c r="H2248" s="2">
        <v>225</v>
      </c>
      <c r="I2248" s="2">
        <v>207</v>
      </c>
      <c r="K2248" s="2">
        <v>240</v>
      </c>
      <c r="L2248" s="2" t="s">
        <v>30</v>
      </c>
      <c r="M2248" s="2" t="s">
        <v>476</v>
      </c>
      <c r="N2248" s="2" t="s">
        <v>479</v>
      </c>
      <c r="O2248" s="2" t="s">
        <v>520</v>
      </c>
      <c r="Q2248" s="1"/>
      <c r="S2248" s="9"/>
      <c r="T2248" s="10"/>
      <c r="U2248" s="8"/>
      <c r="W2248" s="2" t="s">
        <v>465</v>
      </c>
      <c r="X2248" s="45" t="str" cm="1">
        <f t="array" ref="X2248">IF(X2102="TRUE",IF(AND(C2247&lt;&gt;1,C2248:C2253="",S2247:U2253=""), "FALSE","TRUE"),"FALSE")</f>
        <v>FALSE</v>
      </c>
      <c r="Z2248" s="1"/>
    </row>
    <row r="2249" spans="2:26" hidden="1" outlineLevel="3" x14ac:dyDescent="0.4">
      <c r="B2249" s="7" t="s">
        <v>524</v>
      </c>
      <c r="C2249" s="8"/>
      <c r="D2249" s="31"/>
      <c r="E2249" s="2" t="s">
        <v>525</v>
      </c>
      <c r="F2249" s="2" t="s">
        <v>114</v>
      </c>
      <c r="G2249" s="2" t="s">
        <v>115</v>
      </c>
      <c r="H2249" s="2">
        <v>225</v>
      </c>
      <c r="I2249" s="2">
        <v>207</v>
      </c>
      <c r="K2249" s="2">
        <v>120</v>
      </c>
      <c r="L2249" s="2" t="s">
        <v>30</v>
      </c>
      <c r="M2249" s="2" t="s">
        <v>476</v>
      </c>
      <c r="N2249" s="2" t="s">
        <v>479</v>
      </c>
      <c r="O2249" s="2" t="s">
        <v>520</v>
      </c>
      <c r="Q2249" s="1"/>
      <c r="S2249" s="9"/>
      <c r="T2249" s="10"/>
      <c r="U2249" s="8"/>
      <c r="W2249" s="2" t="s">
        <v>468</v>
      </c>
      <c r="X2249" s="45" t="str" cm="1">
        <f t="array" ref="X2249">IF(X2102="TRUE",IF(AND(C2247&lt;&gt;1,C2248:C2253="",S2247:U2253=""), "FALSE","TRUE"),"FALSE")</f>
        <v>FALSE</v>
      </c>
      <c r="Z2249" s="1"/>
    </row>
    <row r="2250" spans="2:26" hidden="1" outlineLevel="3" x14ac:dyDescent="0.4">
      <c r="B2250" s="7" t="s">
        <v>526</v>
      </c>
      <c r="C2250" s="8"/>
      <c r="D2250" s="31"/>
      <c r="E2250" s="2" t="s">
        <v>527</v>
      </c>
      <c r="F2250" s="2" t="str">
        <f>IF(OR($C$87="治験計画届", $C$87="治験計画変更届"), "^$","^.{1,120}$|^$")</f>
        <v>^.{1,120}$|^$</v>
      </c>
      <c r="G2250" s="2" t="str">
        <f>IF(F2250="^$", "入力しないでください","入力してください(120文字以内)")</f>
        <v>入力してください(120文字以内)</v>
      </c>
      <c r="H2250" s="2">
        <v>225</v>
      </c>
      <c r="I2250" s="2">
        <v>207</v>
      </c>
      <c r="K2250" s="2">
        <v>120</v>
      </c>
      <c r="L2250" s="2" t="s">
        <v>30</v>
      </c>
      <c r="M2250" s="2" t="s">
        <v>476</v>
      </c>
      <c r="N2250" s="2" t="s">
        <v>479</v>
      </c>
      <c r="O2250" s="2" t="s">
        <v>520</v>
      </c>
      <c r="Q2250" s="1"/>
      <c r="S2250" s="9"/>
      <c r="T2250" s="10"/>
      <c r="U2250" s="8"/>
      <c r="W2250" s="2" t="s">
        <v>468</v>
      </c>
      <c r="X2250" s="45" t="str" cm="1">
        <f t="array" ref="X2250">IF(X2102="TRUE",IF(AND(C2247&lt;&gt;1,C2248:C2253="",S2247:U2253=""), "FALSE","TRUE"),"FALSE")</f>
        <v>FALSE</v>
      </c>
      <c r="Z2250" s="1"/>
    </row>
    <row r="2251" spans="2:26" hidden="1" outlineLevel="3" x14ac:dyDescent="0.4">
      <c r="B2251" s="7" t="s">
        <v>528</v>
      </c>
      <c r="C2251" s="8"/>
      <c r="D2251" s="31"/>
      <c r="E2251" s="2" t="s">
        <v>529</v>
      </c>
      <c r="F2251" s="2" t="str">
        <f>IF(OR($C$87="治験計画届", $C$87="治験計画変更届"), "^$","^.{1,120}$|^$")</f>
        <v>^.{1,120}$|^$</v>
      </c>
      <c r="G2251" s="2" t="str">
        <f t="shared" ref="G2251:G2253" si="121">IF(F2251="^$", "入力しないでください","入力してください(120文字以内)")</f>
        <v>入力してください(120文字以内)</v>
      </c>
      <c r="H2251" s="2">
        <v>225</v>
      </c>
      <c r="I2251" s="2">
        <v>207</v>
      </c>
      <c r="K2251" s="2">
        <v>120</v>
      </c>
      <c r="L2251" s="2" t="s">
        <v>30</v>
      </c>
      <c r="M2251" s="2" t="s">
        <v>476</v>
      </c>
      <c r="N2251" s="2" t="s">
        <v>479</v>
      </c>
      <c r="O2251" s="2" t="s">
        <v>520</v>
      </c>
      <c r="Q2251" s="1"/>
      <c r="S2251" s="9"/>
      <c r="T2251" s="10"/>
      <c r="U2251" s="8"/>
      <c r="W2251" s="2" t="s">
        <v>468</v>
      </c>
      <c r="X2251" s="45" t="str" cm="1">
        <f t="array" ref="X2251">IF(X2102="TRUE",IF(AND(C2247&lt;&gt;1,C2248:C2253="",S2247:U2253=""), "FALSE","TRUE"),"FALSE")</f>
        <v>FALSE</v>
      </c>
      <c r="Z2251" s="1"/>
    </row>
    <row r="2252" spans="2:26" hidden="1" outlineLevel="3" x14ac:dyDescent="0.4">
      <c r="B2252" s="7" t="s">
        <v>530</v>
      </c>
      <c r="C2252" s="8"/>
      <c r="D2252" s="31"/>
      <c r="E2252" s="2" t="s">
        <v>566</v>
      </c>
      <c r="F2252" s="2" t="str">
        <f>IF(OR($C$87="治験計画届", $C$87="治験計画変更届"), "^$","^.{1,120}$|^$")</f>
        <v>^.{1,120}$|^$</v>
      </c>
      <c r="G2252" s="2" t="str">
        <f t="shared" si="121"/>
        <v>入力してください(120文字以内)</v>
      </c>
      <c r="H2252" s="2">
        <v>225</v>
      </c>
      <c r="I2252" s="2">
        <v>207</v>
      </c>
      <c r="K2252" s="2">
        <v>120</v>
      </c>
      <c r="L2252" s="2" t="s">
        <v>30</v>
      </c>
      <c r="M2252" s="2" t="s">
        <v>476</v>
      </c>
      <c r="N2252" s="2" t="s">
        <v>479</v>
      </c>
      <c r="O2252" s="2" t="s">
        <v>520</v>
      </c>
      <c r="Q2252" s="1"/>
      <c r="S2252" s="9"/>
      <c r="T2252" s="10"/>
      <c r="U2252" s="8"/>
      <c r="W2252" s="2" t="s">
        <v>468</v>
      </c>
      <c r="X2252" s="45" t="str" cm="1">
        <f t="array" ref="X2252">IF(X2102="TRUE",IF(AND(C2247&lt;&gt;1,C2248:C2253="",S2247:U2253=""), "FALSE","TRUE"),"FALSE")</f>
        <v>FALSE</v>
      </c>
      <c r="Z2252" s="1"/>
    </row>
    <row r="2253" spans="2:26" hidden="1" outlineLevel="3" x14ac:dyDescent="0.4">
      <c r="B2253" s="7" t="s">
        <v>532</v>
      </c>
      <c r="C2253" s="8"/>
      <c r="D2253" s="31"/>
      <c r="E2253" s="2" t="s">
        <v>533</v>
      </c>
      <c r="F2253" s="2" t="str">
        <f>IF(OR($C$87="治験計画届", $C$87="治験計画変更届"), "^$","^.{1,120}$|^$")</f>
        <v>^.{1,120}$|^$</v>
      </c>
      <c r="G2253" s="2" t="str">
        <f t="shared" si="121"/>
        <v>入力してください(120文字以内)</v>
      </c>
      <c r="H2253" s="2">
        <v>225</v>
      </c>
      <c r="I2253" s="2">
        <v>207</v>
      </c>
      <c r="K2253" s="2">
        <v>120</v>
      </c>
      <c r="L2253" s="2" t="s">
        <v>30</v>
      </c>
      <c r="M2253" s="2" t="s">
        <v>476</v>
      </c>
      <c r="N2253" s="2" t="s">
        <v>479</v>
      </c>
      <c r="O2253" s="2" t="s">
        <v>520</v>
      </c>
      <c r="Q2253" s="1"/>
      <c r="S2253" s="9"/>
      <c r="T2253" s="10"/>
      <c r="U2253" s="8"/>
      <c r="W2253" s="2" t="s">
        <v>468</v>
      </c>
      <c r="X2253" s="45" t="str" cm="1">
        <f t="array" ref="X2253">IF(X2102="TRUE",IF(AND(C2247&lt;&gt;1,C2248:C2253="",S2247:U2253=""), "FALSE","TRUE"),"FALSE")</f>
        <v>FALSE</v>
      </c>
      <c r="Z2253" s="1"/>
    </row>
    <row r="2254" spans="2:26" hidden="1" outlineLevel="3" x14ac:dyDescent="0.4">
      <c r="B2254" s="7" t="s">
        <v>134</v>
      </c>
      <c r="C2254" s="5">
        <v>11</v>
      </c>
      <c r="D2254" s="30"/>
      <c r="E2254" s="2" t="s">
        <v>392</v>
      </c>
      <c r="F2254" s="2" t="s">
        <v>102</v>
      </c>
      <c r="G2254" s="2" t="s">
        <v>103</v>
      </c>
      <c r="H2254" s="2">
        <v>225</v>
      </c>
      <c r="I2254" s="2">
        <v>207</v>
      </c>
      <c r="K2254" s="2">
        <v>3</v>
      </c>
      <c r="L2254" s="2" t="s">
        <v>136</v>
      </c>
      <c r="M2254" s="2" t="s">
        <v>476</v>
      </c>
      <c r="N2254" s="2" t="s">
        <v>479</v>
      </c>
      <c r="O2254" s="2" t="s">
        <v>520</v>
      </c>
      <c r="Q2254" s="1"/>
      <c r="S2254" s="9"/>
      <c r="T2254" s="10"/>
      <c r="U2254" s="8"/>
      <c r="V2254" s="2" t="s">
        <v>105</v>
      </c>
      <c r="W2254" s="2" t="s">
        <v>561</v>
      </c>
      <c r="X2254" s="45" t="str" cm="1">
        <f t="array" ref="X2254">IF(X2102="TRUE",IF(AND(C2254&lt;&gt;1,C2255:C2260="",S2254:U2260=""), "FALSE","TRUE"),"FALSE")</f>
        <v>FALSE</v>
      </c>
      <c r="Z2254" s="1"/>
    </row>
    <row r="2255" spans="2:26" hidden="1" outlineLevel="3" x14ac:dyDescent="0.4">
      <c r="B2255" s="7" t="s">
        <v>522</v>
      </c>
      <c r="C2255" s="8"/>
      <c r="D2255" s="31"/>
      <c r="E2255" s="2" t="s">
        <v>523</v>
      </c>
      <c r="F2255" s="2" t="s">
        <v>485</v>
      </c>
      <c r="G2255" s="2" t="s">
        <v>369</v>
      </c>
      <c r="H2255" s="2">
        <v>225</v>
      </c>
      <c r="I2255" s="2">
        <v>207</v>
      </c>
      <c r="K2255" s="2">
        <v>240</v>
      </c>
      <c r="L2255" s="2" t="s">
        <v>30</v>
      </c>
      <c r="M2255" s="2" t="s">
        <v>476</v>
      </c>
      <c r="N2255" s="2" t="s">
        <v>479</v>
      </c>
      <c r="O2255" s="2" t="s">
        <v>520</v>
      </c>
      <c r="Q2255" s="1"/>
      <c r="S2255" s="9"/>
      <c r="T2255" s="10"/>
      <c r="U2255" s="8"/>
      <c r="W2255" s="2" t="s">
        <v>465</v>
      </c>
      <c r="X2255" s="45" t="str" cm="1">
        <f t="array" ref="X2255">IF(X2102="TRUE",IF(AND(C2254&lt;&gt;1,C2255:C2260="",S2254:U2260=""), "FALSE","TRUE"),"FALSE")</f>
        <v>FALSE</v>
      </c>
      <c r="Z2255" s="1"/>
    </row>
    <row r="2256" spans="2:26" hidden="1" outlineLevel="3" x14ac:dyDescent="0.4">
      <c r="B2256" s="7" t="s">
        <v>524</v>
      </c>
      <c r="C2256" s="8"/>
      <c r="D2256" s="31"/>
      <c r="E2256" s="2" t="s">
        <v>525</v>
      </c>
      <c r="F2256" s="2" t="s">
        <v>114</v>
      </c>
      <c r="G2256" s="2" t="s">
        <v>115</v>
      </c>
      <c r="H2256" s="2">
        <v>225</v>
      </c>
      <c r="I2256" s="2">
        <v>207</v>
      </c>
      <c r="K2256" s="2">
        <v>120</v>
      </c>
      <c r="L2256" s="2" t="s">
        <v>30</v>
      </c>
      <c r="M2256" s="2" t="s">
        <v>476</v>
      </c>
      <c r="N2256" s="2" t="s">
        <v>479</v>
      </c>
      <c r="O2256" s="2" t="s">
        <v>520</v>
      </c>
      <c r="Q2256" s="1"/>
      <c r="S2256" s="9"/>
      <c r="T2256" s="10"/>
      <c r="U2256" s="8"/>
      <c r="W2256" s="2" t="s">
        <v>468</v>
      </c>
      <c r="X2256" s="45" t="str" cm="1">
        <f t="array" ref="X2256">IF(X2102="TRUE",IF(AND(C2254&lt;&gt;1,C2255:C2260="",S2254:U2260=""), "FALSE","TRUE"),"FALSE")</f>
        <v>FALSE</v>
      </c>
      <c r="Z2256" s="1"/>
    </row>
    <row r="2257" spans="2:26" hidden="1" outlineLevel="3" x14ac:dyDescent="0.4">
      <c r="B2257" s="7" t="s">
        <v>526</v>
      </c>
      <c r="C2257" s="8"/>
      <c r="D2257" s="31"/>
      <c r="E2257" s="2" t="s">
        <v>527</v>
      </c>
      <c r="F2257" s="2" t="str">
        <f>IF(OR($C$87="治験計画届", $C$87="治験計画変更届"), "^$","^.{1,120}$|^$")</f>
        <v>^.{1,120}$|^$</v>
      </c>
      <c r="G2257" s="2" t="str">
        <f>IF(F2257="^$", "入力しないでください","入力してください(120文字以内)")</f>
        <v>入力してください(120文字以内)</v>
      </c>
      <c r="H2257" s="2">
        <v>225</v>
      </c>
      <c r="I2257" s="2">
        <v>207</v>
      </c>
      <c r="K2257" s="2">
        <v>120</v>
      </c>
      <c r="L2257" s="2" t="s">
        <v>30</v>
      </c>
      <c r="M2257" s="2" t="s">
        <v>476</v>
      </c>
      <c r="N2257" s="2" t="s">
        <v>479</v>
      </c>
      <c r="O2257" s="2" t="s">
        <v>520</v>
      </c>
      <c r="Q2257" s="1"/>
      <c r="S2257" s="9"/>
      <c r="T2257" s="10"/>
      <c r="U2257" s="8"/>
      <c r="W2257" s="2" t="s">
        <v>468</v>
      </c>
      <c r="X2257" s="45" t="str" cm="1">
        <f t="array" ref="X2257">IF(X2102="TRUE",IF(AND(C2254&lt;&gt;1,C2255:C2260="",S2254:U2260=""), "FALSE","TRUE"),"FALSE")</f>
        <v>FALSE</v>
      </c>
      <c r="Z2257" s="1"/>
    </row>
    <row r="2258" spans="2:26" hidden="1" outlineLevel="3" x14ac:dyDescent="0.4">
      <c r="B2258" s="7" t="s">
        <v>528</v>
      </c>
      <c r="C2258" s="8"/>
      <c r="D2258" s="31"/>
      <c r="E2258" s="2" t="s">
        <v>529</v>
      </c>
      <c r="F2258" s="2" t="str">
        <f>IF(OR($C$87="治験計画届", $C$87="治験計画変更届"), "^$","^.{1,120}$|^$")</f>
        <v>^.{1,120}$|^$</v>
      </c>
      <c r="G2258" s="2" t="str">
        <f t="shared" ref="G2258:G2260" si="122">IF(F2258="^$", "入力しないでください","入力してください(120文字以内)")</f>
        <v>入力してください(120文字以内)</v>
      </c>
      <c r="H2258" s="2">
        <v>225</v>
      </c>
      <c r="I2258" s="2">
        <v>207</v>
      </c>
      <c r="K2258" s="2">
        <v>120</v>
      </c>
      <c r="L2258" s="2" t="s">
        <v>30</v>
      </c>
      <c r="M2258" s="2" t="s">
        <v>476</v>
      </c>
      <c r="N2258" s="2" t="s">
        <v>479</v>
      </c>
      <c r="O2258" s="2" t="s">
        <v>520</v>
      </c>
      <c r="Q2258" s="1"/>
      <c r="S2258" s="9"/>
      <c r="T2258" s="10"/>
      <c r="U2258" s="8"/>
      <c r="W2258" s="2" t="s">
        <v>468</v>
      </c>
      <c r="X2258" s="45" t="str" cm="1">
        <f t="array" ref="X2258">IF(X2102="TRUE",IF(AND(C2254&lt;&gt;1,C2255:C2260="",S2254:U2260=""), "FALSE","TRUE"),"FALSE")</f>
        <v>FALSE</v>
      </c>
      <c r="Z2258" s="1"/>
    </row>
    <row r="2259" spans="2:26" hidden="1" outlineLevel="3" x14ac:dyDescent="0.4">
      <c r="B2259" s="7" t="s">
        <v>530</v>
      </c>
      <c r="C2259" s="8"/>
      <c r="D2259" s="31"/>
      <c r="E2259" s="2" t="s">
        <v>566</v>
      </c>
      <c r="F2259" s="2" t="str">
        <f>IF(OR($C$87="治験計画届", $C$87="治験計画変更届"), "^$","^.{1,120}$|^$")</f>
        <v>^.{1,120}$|^$</v>
      </c>
      <c r="G2259" s="2" t="str">
        <f t="shared" si="122"/>
        <v>入力してください(120文字以内)</v>
      </c>
      <c r="H2259" s="2">
        <v>225</v>
      </c>
      <c r="I2259" s="2">
        <v>207</v>
      </c>
      <c r="K2259" s="2">
        <v>120</v>
      </c>
      <c r="L2259" s="2" t="s">
        <v>30</v>
      </c>
      <c r="M2259" s="2" t="s">
        <v>476</v>
      </c>
      <c r="N2259" s="2" t="s">
        <v>479</v>
      </c>
      <c r="O2259" s="2" t="s">
        <v>520</v>
      </c>
      <c r="Q2259" s="1"/>
      <c r="S2259" s="9"/>
      <c r="T2259" s="10"/>
      <c r="U2259" s="8"/>
      <c r="W2259" s="2" t="s">
        <v>468</v>
      </c>
      <c r="X2259" s="45" t="str" cm="1">
        <f t="array" ref="X2259">IF(X2102="TRUE",IF(AND(C2254&lt;&gt;1,C2255:C2260="",S2254:U2260=""), "FALSE","TRUE"),"FALSE")</f>
        <v>FALSE</v>
      </c>
      <c r="Z2259" s="1"/>
    </row>
    <row r="2260" spans="2:26" hidden="1" outlineLevel="3" x14ac:dyDescent="0.4">
      <c r="B2260" s="7" t="s">
        <v>532</v>
      </c>
      <c r="C2260" s="8"/>
      <c r="D2260" s="31"/>
      <c r="E2260" s="2" t="s">
        <v>533</v>
      </c>
      <c r="F2260" s="2" t="str">
        <f>IF(OR($C$87="治験計画届", $C$87="治験計画変更届"), "^$","^.{1,120}$|^$")</f>
        <v>^.{1,120}$|^$</v>
      </c>
      <c r="G2260" s="2" t="str">
        <f t="shared" si="122"/>
        <v>入力してください(120文字以内)</v>
      </c>
      <c r="H2260" s="2">
        <v>225</v>
      </c>
      <c r="I2260" s="2">
        <v>207</v>
      </c>
      <c r="K2260" s="2">
        <v>120</v>
      </c>
      <c r="L2260" s="2" t="s">
        <v>30</v>
      </c>
      <c r="M2260" s="2" t="s">
        <v>476</v>
      </c>
      <c r="N2260" s="2" t="s">
        <v>479</v>
      </c>
      <c r="O2260" s="2" t="s">
        <v>520</v>
      </c>
      <c r="Q2260" s="1"/>
      <c r="S2260" s="9"/>
      <c r="T2260" s="10"/>
      <c r="U2260" s="8"/>
      <c r="W2260" s="2" t="s">
        <v>468</v>
      </c>
      <c r="X2260" s="45" t="str" cm="1">
        <f t="array" ref="X2260">IF(X2102="TRUE",IF(AND(C2254&lt;&gt;1,C2255:C2260="",S2254:U2260=""), "FALSE","TRUE"),"FALSE")</f>
        <v>FALSE</v>
      </c>
      <c r="Z2260" s="1"/>
    </row>
    <row r="2261" spans="2:26" hidden="1" outlineLevel="3" x14ac:dyDescent="0.4">
      <c r="B2261" s="7" t="s">
        <v>134</v>
      </c>
      <c r="C2261" s="5">
        <v>12</v>
      </c>
      <c r="D2261" s="30"/>
      <c r="E2261" s="2" t="s">
        <v>392</v>
      </c>
      <c r="F2261" s="2" t="s">
        <v>102</v>
      </c>
      <c r="G2261" s="2" t="s">
        <v>103</v>
      </c>
      <c r="H2261" s="2">
        <v>225</v>
      </c>
      <c r="I2261" s="2">
        <v>207</v>
      </c>
      <c r="K2261" s="2">
        <v>3</v>
      </c>
      <c r="L2261" s="2" t="s">
        <v>136</v>
      </c>
      <c r="M2261" s="2" t="s">
        <v>476</v>
      </c>
      <c r="N2261" s="2" t="s">
        <v>479</v>
      </c>
      <c r="O2261" s="2" t="s">
        <v>520</v>
      </c>
      <c r="Q2261" s="1"/>
      <c r="S2261" s="9"/>
      <c r="T2261" s="10"/>
      <c r="U2261" s="8"/>
      <c r="V2261" s="2" t="s">
        <v>105</v>
      </c>
      <c r="W2261" s="2" t="s">
        <v>561</v>
      </c>
      <c r="X2261" s="45" t="str" cm="1">
        <f t="array" ref="X2261">IF(X2102="TRUE",IF(AND(C2261&lt;&gt;1,C2262:C2267="",S2261:U2267=""), "FALSE","TRUE"),"FALSE")</f>
        <v>FALSE</v>
      </c>
      <c r="Z2261" s="1"/>
    </row>
    <row r="2262" spans="2:26" hidden="1" outlineLevel="3" x14ac:dyDescent="0.4">
      <c r="B2262" s="7" t="s">
        <v>522</v>
      </c>
      <c r="C2262" s="8"/>
      <c r="D2262" s="31"/>
      <c r="E2262" s="2" t="s">
        <v>523</v>
      </c>
      <c r="F2262" s="2" t="s">
        <v>485</v>
      </c>
      <c r="G2262" s="2" t="s">
        <v>369</v>
      </c>
      <c r="H2262" s="2">
        <v>225</v>
      </c>
      <c r="I2262" s="2">
        <v>207</v>
      </c>
      <c r="K2262" s="2">
        <v>240</v>
      </c>
      <c r="L2262" s="2" t="s">
        <v>30</v>
      </c>
      <c r="M2262" s="2" t="s">
        <v>476</v>
      </c>
      <c r="N2262" s="2" t="s">
        <v>479</v>
      </c>
      <c r="O2262" s="2" t="s">
        <v>520</v>
      </c>
      <c r="Q2262" s="1"/>
      <c r="S2262" s="9"/>
      <c r="T2262" s="10"/>
      <c r="U2262" s="8"/>
      <c r="W2262" s="2" t="s">
        <v>465</v>
      </c>
      <c r="X2262" s="45" t="str" cm="1">
        <f t="array" ref="X2262">IF(X2102="TRUE",IF(AND(C2261&lt;&gt;1,C2262:C2267="",S2261:U2267=""), "FALSE","TRUE"),"FALSE")</f>
        <v>FALSE</v>
      </c>
      <c r="Z2262" s="1"/>
    </row>
    <row r="2263" spans="2:26" hidden="1" outlineLevel="3" x14ac:dyDescent="0.4">
      <c r="B2263" s="7" t="s">
        <v>524</v>
      </c>
      <c r="C2263" s="8"/>
      <c r="D2263" s="31"/>
      <c r="E2263" s="2" t="s">
        <v>525</v>
      </c>
      <c r="F2263" s="2" t="s">
        <v>114</v>
      </c>
      <c r="G2263" s="2" t="s">
        <v>115</v>
      </c>
      <c r="H2263" s="2">
        <v>225</v>
      </c>
      <c r="I2263" s="2">
        <v>207</v>
      </c>
      <c r="K2263" s="2">
        <v>120</v>
      </c>
      <c r="L2263" s="2" t="s">
        <v>30</v>
      </c>
      <c r="M2263" s="2" t="s">
        <v>476</v>
      </c>
      <c r="N2263" s="2" t="s">
        <v>479</v>
      </c>
      <c r="O2263" s="2" t="s">
        <v>520</v>
      </c>
      <c r="Q2263" s="1"/>
      <c r="S2263" s="9"/>
      <c r="T2263" s="10"/>
      <c r="U2263" s="8"/>
      <c r="W2263" s="2" t="s">
        <v>468</v>
      </c>
      <c r="X2263" s="45" t="str" cm="1">
        <f t="array" ref="X2263">IF(X2102="TRUE",IF(AND(C2261&lt;&gt;1,C2262:C2267="",S2261:U2267=""), "FALSE","TRUE"),"FALSE")</f>
        <v>FALSE</v>
      </c>
      <c r="Z2263" s="1"/>
    </row>
    <row r="2264" spans="2:26" hidden="1" outlineLevel="3" x14ac:dyDescent="0.4">
      <c r="B2264" s="7" t="s">
        <v>526</v>
      </c>
      <c r="C2264" s="8"/>
      <c r="D2264" s="31"/>
      <c r="E2264" s="2" t="s">
        <v>527</v>
      </c>
      <c r="F2264" s="2" t="str">
        <f>IF(OR($C$87="治験計画届", $C$87="治験計画変更届"), "^$","^.{1,120}$|^$")</f>
        <v>^.{1,120}$|^$</v>
      </c>
      <c r="G2264" s="2" t="str">
        <f>IF(F2264="^$", "入力しないでください","入力してください(120文字以内)")</f>
        <v>入力してください(120文字以内)</v>
      </c>
      <c r="H2264" s="2">
        <v>225</v>
      </c>
      <c r="I2264" s="2">
        <v>207</v>
      </c>
      <c r="K2264" s="2">
        <v>120</v>
      </c>
      <c r="L2264" s="2" t="s">
        <v>30</v>
      </c>
      <c r="M2264" s="2" t="s">
        <v>476</v>
      </c>
      <c r="N2264" s="2" t="s">
        <v>479</v>
      </c>
      <c r="O2264" s="2" t="s">
        <v>520</v>
      </c>
      <c r="Q2264" s="1"/>
      <c r="S2264" s="9"/>
      <c r="T2264" s="10"/>
      <c r="U2264" s="8"/>
      <c r="W2264" s="2" t="s">
        <v>468</v>
      </c>
      <c r="X2264" s="45" t="str" cm="1">
        <f t="array" ref="X2264">IF(X2102="TRUE",IF(AND(C2261&lt;&gt;1,C2262:C2267="",S2261:U2267=""), "FALSE","TRUE"),"FALSE")</f>
        <v>FALSE</v>
      </c>
      <c r="Z2264" s="1"/>
    </row>
    <row r="2265" spans="2:26" hidden="1" outlineLevel="3" x14ac:dyDescent="0.4">
      <c r="B2265" s="7" t="s">
        <v>528</v>
      </c>
      <c r="C2265" s="8"/>
      <c r="D2265" s="31"/>
      <c r="E2265" s="2" t="s">
        <v>529</v>
      </c>
      <c r="F2265" s="2" t="str">
        <f>IF(OR($C$87="治験計画届", $C$87="治験計画変更届"), "^$","^.{1,120}$|^$")</f>
        <v>^.{1,120}$|^$</v>
      </c>
      <c r="G2265" s="2" t="str">
        <f t="shared" ref="G2265:G2267" si="123">IF(F2265="^$", "入力しないでください","入力してください(120文字以内)")</f>
        <v>入力してください(120文字以内)</v>
      </c>
      <c r="H2265" s="2">
        <v>225</v>
      </c>
      <c r="I2265" s="2">
        <v>207</v>
      </c>
      <c r="K2265" s="2">
        <v>120</v>
      </c>
      <c r="L2265" s="2" t="s">
        <v>30</v>
      </c>
      <c r="M2265" s="2" t="s">
        <v>476</v>
      </c>
      <c r="N2265" s="2" t="s">
        <v>479</v>
      </c>
      <c r="O2265" s="2" t="s">
        <v>520</v>
      </c>
      <c r="Q2265" s="1"/>
      <c r="S2265" s="9"/>
      <c r="T2265" s="10"/>
      <c r="U2265" s="8"/>
      <c r="W2265" s="2" t="s">
        <v>468</v>
      </c>
      <c r="X2265" s="45" t="str" cm="1">
        <f t="array" ref="X2265">IF(X2102="TRUE",IF(AND(C2261&lt;&gt;1,C2262:C2267="",S2261:U2267=""), "FALSE","TRUE"),"FALSE")</f>
        <v>FALSE</v>
      </c>
      <c r="Z2265" s="1"/>
    </row>
    <row r="2266" spans="2:26" hidden="1" outlineLevel="3" x14ac:dyDescent="0.4">
      <c r="B2266" s="7" t="s">
        <v>530</v>
      </c>
      <c r="C2266" s="8"/>
      <c r="D2266" s="31"/>
      <c r="E2266" s="2" t="s">
        <v>566</v>
      </c>
      <c r="F2266" s="2" t="str">
        <f>IF(OR($C$87="治験計画届", $C$87="治験計画変更届"), "^$","^.{1,120}$|^$")</f>
        <v>^.{1,120}$|^$</v>
      </c>
      <c r="G2266" s="2" t="str">
        <f t="shared" si="123"/>
        <v>入力してください(120文字以内)</v>
      </c>
      <c r="H2266" s="2">
        <v>225</v>
      </c>
      <c r="I2266" s="2">
        <v>207</v>
      </c>
      <c r="K2266" s="2">
        <v>120</v>
      </c>
      <c r="L2266" s="2" t="s">
        <v>30</v>
      </c>
      <c r="M2266" s="2" t="s">
        <v>476</v>
      </c>
      <c r="N2266" s="2" t="s">
        <v>479</v>
      </c>
      <c r="O2266" s="2" t="s">
        <v>520</v>
      </c>
      <c r="Q2266" s="1"/>
      <c r="S2266" s="9"/>
      <c r="T2266" s="10"/>
      <c r="U2266" s="8"/>
      <c r="W2266" s="2" t="s">
        <v>468</v>
      </c>
      <c r="X2266" s="45" t="str" cm="1">
        <f t="array" ref="X2266">IF(X2102="TRUE",IF(AND(C2261&lt;&gt;1,C2262:C2267="",S2261:U2267=""), "FALSE","TRUE"),"FALSE")</f>
        <v>FALSE</v>
      </c>
      <c r="Z2266" s="1"/>
    </row>
    <row r="2267" spans="2:26" hidden="1" outlineLevel="3" x14ac:dyDescent="0.4">
      <c r="B2267" s="7" t="s">
        <v>532</v>
      </c>
      <c r="C2267" s="8"/>
      <c r="D2267" s="31"/>
      <c r="E2267" s="2" t="s">
        <v>533</v>
      </c>
      <c r="F2267" s="2" t="str">
        <f>IF(OR($C$87="治験計画届", $C$87="治験計画変更届"), "^$","^.{1,120}$|^$")</f>
        <v>^.{1,120}$|^$</v>
      </c>
      <c r="G2267" s="2" t="str">
        <f t="shared" si="123"/>
        <v>入力してください(120文字以内)</v>
      </c>
      <c r="H2267" s="2">
        <v>225</v>
      </c>
      <c r="I2267" s="2">
        <v>207</v>
      </c>
      <c r="K2267" s="2">
        <v>120</v>
      </c>
      <c r="L2267" s="2" t="s">
        <v>30</v>
      </c>
      <c r="M2267" s="2" t="s">
        <v>476</v>
      </c>
      <c r="N2267" s="2" t="s">
        <v>479</v>
      </c>
      <c r="O2267" s="2" t="s">
        <v>520</v>
      </c>
      <c r="Q2267" s="1"/>
      <c r="S2267" s="9"/>
      <c r="T2267" s="10"/>
      <c r="U2267" s="8"/>
      <c r="W2267" s="2" t="s">
        <v>468</v>
      </c>
      <c r="X2267" s="45" t="str" cm="1">
        <f t="array" ref="X2267">IF(X2102="TRUE",IF(AND(C2261&lt;&gt;1,C2262:C2267="",S2261:U2267=""), "FALSE","TRUE"),"FALSE")</f>
        <v>FALSE</v>
      </c>
      <c r="Z2267" s="1"/>
    </row>
    <row r="2268" spans="2:26" hidden="1" outlineLevel="3" x14ac:dyDescent="0.4">
      <c r="B2268" s="7" t="s">
        <v>134</v>
      </c>
      <c r="C2268" s="5">
        <v>13</v>
      </c>
      <c r="D2268" s="30"/>
      <c r="E2268" s="2" t="s">
        <v>392</v>
      </c>
      <c r="F2268" s="2" t="s">
        <v>102</v>
      </c>
      <c r="G2268" s="2" t="s">
        <v>103</v>
      </c>
      <c r="H2268" s="2">
        <v>225</v>
      </c>
      <c r="I2268" s="2">
        <v>207</v>
      </c>
      <c r="K2268" s="2">
        <v>3</v>
      </c>
      <c r="L2268" s="2" t="s">
        <v>136</v>
      </c>
      <c r="M2268" s="2" t="s">
        <v>476</v>
      </c>
      <c r="N2268" s="2" t="s">
        <v>479</v>
      </c>
      <c r="O2268" s="2" t="s">
        <v>520</v>
      </c>
      <c r="Q2268" s="1"/>
      <c r="S2268" s="9"/>
      <c r="T2268" s="10"/>
      <c r="U2268" s="8"/>
      <c r="V2268" s="2" t="s">
        <v>105</v>
      </c>
      <c r="W2268" s="2" t="s">
        <v>561</v>
      </c>
      <c r="X2268" s="45" t="str" cm="1">
        <f t="array" ref="X2268">IF(X2102="TRUE",IF(AND(C2268&lt;&gt;1,C2269:C2274="",S2268:U2274=""), "FALSE","TRUE"),"FALSE")</f>
        <v>FALSE</v>
      </c>
      <c r="Z2268" s="1"/>
    </row>
    <row r="2269" spans="2:26" hidden="1" outlineLevel="3" x14ac:dyDescent="0.4">
      <c r="B2269" s="7" t="s">
        <v>522</v>
      </c>
      <c r="C2269" s="8"/>
      <c r="D2269" s="31"/>
      <c r="E2269" s="2" t="s">
        <v>523</v>
      </c>
      <c r="F2269" s="2" t="s">
        <v>485</v>
      </c>
      <c r="G2269" s="2" t="s">
        <v>369</v>
      </c>
      <c r="H2269" s="2">
        <v>225</v>
      </c>
      <c r="I2269" s="2">
        <v>207</v>
      </c>
      <c r="K2269" s="2">
        <v>240</v>
      </c>
      <c r="L2269" s="2" t="s">
        <v>30</v>
      </c>
      <c r="M2269" s="2" t="s">
        <v>476</v>
      </c>
      <c r="N2269" s="2" t="s">
        <v>479</v>
      </c>
      <c r="O2269" s="2" t="s">
        <v>520</v>
      </c>
      <c r="Q2269" s="1"/>
      <c r="S2269" s="9"/>
      <c r="T2269" s="10"/>
      <c r="U2269" s="8"/>
      <c r="W2269" s="2" t="s">
        <v>465</v>
      </c>
      <c r="X2269" s="45" t="str" cm="1">
        <f t="array" ref="X2269">IF(X2102="TRUE",IF(AND(C2268&lt;&gt;1,C2269:C2274="",S2268:U2274=""), "FALSE","TRUE"),"FALSE")</f>
        <v>FALSE</v>
      </c>
      <c r="Z2269" s="1"/>
    </row>
    <row r="2270" spans="2:26" hidden="1" outlineLevel="3" x14ac:dyDescent="0.4">
      <c r="B2270" s="7" t="s">
        <v>524</v>
      </c>
      <c r="C2270" s="8"/>
      <c r="D2270" s="31"/>
      <c r="E2270" s="2" t="s">
        <v>525</v>
      </c>
      <c r="F2270" s="2" t="s">
        <v>114</v>
      </c>
      <c r="G2270" s="2" t="s">
        <v>115</v>
      </c>
      <c r="H2270" s="2">
        <v>225</v>
      </c>
      <c r="I2270" s="2">
        <v>207</v>
      </c>
      <c r="K2270" s="2">
        <v>120</v>
      </c>
      <c r="L2270" s="2" t="s">
        <v>30</v>
      </c>
      <c r="M2270" s="2" t="s">
        <v>476</v>
      </c>
      <c r="N2270" s="2" t="s">
        <v>479</v>
      </c>
      <c r="O2270" s="2" t="s">
        <v>520</v>
      </c>
      <c r="Q2270" s="1"/>
      <c r="S2270" s="9"/>
      <c r="T2270" s="10"/>
      <c r="U2270" s="8"/>
      <c r="W2270" s="2" t="s">
        <v>468</v>
      </c>
      <c r="X2270" s="45" t="str" cm="1">
        <f t="array" ref="X2270">IF(X2102="TRUE",IF(AND(C2268&lt;&gt;1,C2269:C2274="",S2268:U2274=""), "FALSE","TRUE"),"FALSE")</f>
        <v>FALSE</v>
      </c>
      <c r="Z2270" s="1"/>
    </row>
    <row r="2271" spans="2:26" hidden="1" outlineLevel="3" x14ac:dyDescent="0.4">
      <c r="B2271" s="7" t="s">
        <v>526</v>
      </c>
      <c r="C2271" s="8"/>
      <c r="D2271" s="31"/>
      <c r="E2271" s="2" t="s">
        <v>527</v>
      </c>
      <c r="F2271" s="2" t="str">
        <f>IF(OR($C$87="治験計画届", $C$87="治験計画変更届"), "^$","^.{1,120}$|^$")</f>
        <v>^.{1,120}$|^$</v>
      </c>
      <c r="G2271" s="2" t="str">
        <f>IF(F2271="^$", "入力しないでください","入力してください(120文字以内)")</f>
        <v>入力してください(120文字以内)</v>
      </c>
      <c r="H2271" s="2">
        <v>225</v>
      </c>
      <c r="I2271" s="2">
        <v>207</v>
      </c>
      <c r="K2271" s="2">
        <v>120</v>
      </c>
      <c r="L2271" s="2" t="s">
        <v>30</v>
      </c>
      <c r="M2271" s="2" t="s">
        <v>476</v>
      </c>
      <c r="N2271" s="2" t="s">
        <v>479</v>
      </c>
      <c r="O2271" s="2" t="s">
        <v>520</v>
      </c>
      <c r="Q2271" s="1"/>
      <c r="S2271" s="9"/>
      <c r="T2271" s="10"/>
      <c r="U2271" s="8"/>
      <c r="W2271" s="2" t="s">
        <v>468</v>
      </c>
      <c r="X2271" s="45" t="str" cm="1">
        <f t="array" ref="X2271">IF(X2102="TRUE",IF(AND(C2268&lt;&gt;1,C2269:C2274="",S2268:U2274=""), "FALSE","TRUE"),"FALSE")</f>
        <v>FALSE</v>
      </c>
      <c r="Z2271" s="1"/>
    </row>
    <row r="2272" spans="2:26" hidden="1" outlineLevel="3" x14ac:dyDescent="0.4">
      <c r="B2272" s="7" t="s">
        <v>528</v>
      </c>
      <c r="C2272" s="8"/>
      <c r="D2272" s="31"/>
      <c r="E2272" s="2" t="s">
        <v>529</v>
      </c>
      <c r="F2272" s="2" t="str">
        <f>IF(OR($C$87="治験計画届", $C$87="治験計画変更届"), "^$","^.{1,120}$|^$")</f>
        <v>^.{1,120}$|^$</v>
      </c>
      <c r="G2272" s="2" t="str">
        <f t="shared" ref="G2272:G2274" si="124">IF(F2272="^$", "入力しないでください","入力してください(120文字以内)")</f>
        <v>入力してください(120文字以内)</v>
      </c>
      <c r="H2272" s="2">
        <v>225</v>
      </c>
      <c r="I2272" s="2">
        <v>207</v>
      </c>
      <c r="K2272" s="2">
        <v>120</v>
      </c>
      <c r="L2272" s="2" t="s">
        <v>30</v>
      </c>
      <c r="M2272" s="2" t="s">
        <v>476</v>
      </c>
      <c r="N2272" s="2" t="s">
        <v>479</v>
      </c>
      <c r="O2272" s="2" t="s">
        <v>520</v>
      </c>
      <c r="Q2272" s="1"/>
      <c r="S2272" s="9"/>
      <c r="T2272" s="10"/>
      <c r="U2272" s="8"/>
      <c r="W2272" s="2" t="s">
        <v>468</v>
      </c>
      <c r="X2272" s="45" t="str" cm="1">
        <f t="array" ref="X2272">IF(X2102="TRUE",IF(AND(C2268&lt;&gt;1,C2269:C2274="",S2268:U2274=""), "FALSE","TRUE"),"FALSE")</f>
        <v>FALSE</v>
      </c>
      <c r="Z2272" s="1"/>
    </row>
    <row r="2273" spans="2:26" hidden="1" outlineLevel="3" x14ac:dyDescent="0.4">
      <c r="B2273" s="7" t="s">
        <v>530</v>
      </c>
      <c r="C2273" s="8"/>
      <c r="D2273" s="31"/>
      <c r="E2273" s="2" t="s">
        <v>566</v>
      </c>
      <c r="F2273" s="2" t="str">
        <f>IF(OR($C$87="治験計画届", $C$87="治験計画変更届"), "^$","^.{1,120}$|^$")</f>
        <v>^.{1,120}$|^$</v>
      </c>
      <c r="G2273" s="2" t="str">
        <f t="shared" si="124"/>
        <v>入力してください(120文字以内)</v>
      </c>
      <c r="H2273" s="2">
        <v>225</v>
      </c>
      <c r="I2273" s="2">
        <v>207</v>
      </c>
      <c r="K2273" s="2">
        <v>120</v>
      </c>
      <c r="L2273" s="2" t="s">
        <v>30</v>
      </c>
      <c r="M2273" s="2" t="s">
        <v>476</v>
      </c>
      <c r="N2273" s="2" t="s">
        <v>479</v>
      </c>
      <c r="O2273" s="2" t="s">
        <v>520</v>
      </c>
      <c r="Q2273" s="1"/>
      <c r="S2273" s="9"/>
      <c r="T2273" s="10"/>
      <c r="U2273" s="8"/>
      <c r="W2273" s="2" t="s">
        <v>468</v>
      </c>
      <c r="X2273" s="45" t="str" cm="1">
        <f t="array" ref="X2273">IF(X2102="TRUE",IF(AND(C2268&lt;&gt;1,C2269:C2274="",S2268:U2274=""), "FALSE","TRUE"),"FALSE")</f>
        <v>FALSE</v>
      </c>
      <c r="Z2273" s="1"/>
    </row>
    <row r="2274" spans="2:26" hidden="1" outlineLevel="3" x14ac:dyDescent="0.4">
      <c r="B2274" s="7" t="s">
        <v>532</v>
      </c>
      <c r="C2274" s="8"/>
      <c r="D2274" s="31"/>
      <c r="E2274" s="2" t="s">
        <v>533</v>
      </c>
      <c r="F2274" s="2" t="str">
        <f>IF(OR($C$87="治験計画届", $C$87="治験計画変更届"), "^$","^.{1,120}$|^$")</f>
        <v>^.{1,120}$|^$</v>
      </c>
      <c r="G2274" s="2" t="str">
        <f t="shared" si="124"/>
        <v>入力してください(120文字以内)</v>
      </c>
      <c r="H2274" s="2">
        <v>225</v>
      </c>
      <c r="I2274" s="2">
        <v>207</v>
      </c>
      <c r="K2274" s="2">
        <v>120</v>
      </c>
      <c r="L2274" s="2" t="s">
        <v>30</v>
      </c>
      <c r="M2274" s="2" t="s">
        <v>476</v>
      </c>
      <c r="N2274" s="2" t="s">
        <v>479</v>
      </c>
      <c r="O2274" s="2" t="s">
        <v>520</v>
      </c>
      <c r="Q2274" s="1"/>
      <c r="S2274" s="9"/>
      <c r="T2274" s="10"/>
      <c r="U2274" s="8"/>
      <c r="W2274" s="2" t="s">
        <v>468</v>
      </c>
      <c r="X2274" s="45" t="str" cm="1">
        <f t="array" ref="X2274">IF(X2102="TRUE",IF(AND(C2268&lt;&gt;1,C2269:C2274="",S2268:U2274=""), "FALSE","TRUE"),"FALSE")</f>
        <v>FALSE</v>
      </c>
      <c r="Z2274" s="1"/>
    </row>
    <row r="2275" spans="2:26" hidden="1" outlineLevel="3" x14ac:dyDescent="0.4">
      <c r="B2275" s="7" t="s">
        <v>134</v>
      </c>
      <c r="C2275" s="5">
        <v>14</v>
      </c>
      <c r="D2275" s="30"/>
      <c r="E2275" s="2" t="s">
        <v>392</v>
      </c>
      <c r="F2275" s="2" t="s">
        <v>102</v>
      </c>
      <c r="G2275" s="2" t="s">
        <v>103</v>
      </c>
      <c r="H2275" s="2">
        <v>225</v>
      </c>
      <c r="I2275" s="2">
        <v>207</v>
      </c>
      <c r="K2275" s="2">
        <v>3</v>
      </c>
      <c r="L2275" s="2" t="s">
        <v>136</v>
      </c>
      <c r="M2275" s="2" t="s">
        <v>476</v>
      </c>
      <c r="N2275" s="2" t="s">
        <v>479</v>
      </c>
      <c r="O2275" s="2" t="s">
        <v>520</v>
      </c>
      <c r="Q2275" s="1"/>
      <c r="S2275" s="9"/>
      <c r="T2275" s="10"/>
      <c r="U2275" s="8"/>
      <c r="V2275" s="2" t="s">
        <v>105</v>
      </c>
      <c r="W2275" s="2" t="s">
        <v>561</v>
      </c>
      <c r="X2275" s="45" t="str" cm="1">
        <f t="array" ref="X2275">IF(X2102="TRUE",IF(AND(C2275&lt;&gt;1,C2276:C2281="",S2275:U2281=""), "FALSE","TRUE"),"FALSE")</f>
        <v>FALSE</v>
      </c>
      <c r="Z2275" s="1"/>
    </row>
    <row r="2276" spans="2:26" hidden="1" outlineLevel="3" x14ac:dyDescent="0.4">
      <c r="B2276" s="7" t="s">
        <v>522</v>
      </c>
      <c r="C2276" s="8"/>
      <c r="D2276" s="31"/>
      <c r="E2276" s="2" t="s">
        <v>523</v>
      </c>
      <c r="F2276" s="2" t="s">
        <v>485</v>
      </c>
      <c r="G2276" s="2" t="s">
        <v>369</v>
      </c>
      <c r="H2276" s="2">
        <v>225</v>
      </c>
      <c r="I2276" s="2">
        <v>207</v>
      </c>
      <c r="K2276" s="2">
        <v>240</v>
      </c>
      <c r="L2276" s="2" t="s">
        <v>30</v>
      </c>
      <c r="M2276" s="2" t="s">
        <v>476</v>
      </c>
      <c r="N2276" s="2" t="s">
        <v>479</v>
      </c>
      <c r="O2276" s="2" t="s">
        <v>520</v>
      </c>
      <c r="Q2276" s="1"/>
      <c r="S2276" s="9"/>
      <c r="T2276" s="10"/>
      <c r="U2276" s="8"/>
      <c r="W2276" s="2" t="s">
        <v>465</v>
      </c>
      <c r="X2276" s="45" t="str" cm="1">
        <f t="array" ref="X2276">IF(X2102="TRUE",IF(AND(C2275&lt;&gt;1,C2276:C2281="",S2275:U2281=""), "FALSE","TRUE"),"FALSE")</f>
        <v>FALSE</v>
      </c>
      <c r="Z2276" s="1"/>
    </row>
    <row r="2277" spans="2:26" hidden="1" outlineLevel="3" x14ac:dyDescent="0.4">
      <c r="B2277" s="7" t="s">
        <v>524</v>
      </c>
      <c r="C2277" s="8"/>
      <c r="D2277" s="31"/>
      <c r="E2277" s="2" t="s">
        <v>525</v>
      </c>
      <c r="F2277" s="2" t="s">
        <v>114</v>
      </c>
      <c r="G2277" s="2" t="s">
        <v>115</v>
      </c>
      <c r="H2277" s="2">
        <v>225</v>
      </c>
      <c r="I2277" s="2">
        <v>207</v>
      </c>
      <c r="K2277" s="2">
        <v>120</v>
      </c>
      <c r="L2277" s="2" t="s">
        <v>30</v>
      </c>
      <c r="M2277" s="2" t="s">
        <v>476</v>
      </c>
      <c r="N2277" s="2" t="s">
        <v>479</v>
      </c>
      <c r="O2277" s="2" t="s">
        <v>520</v>
      </c>
      <c r="Q2277" s="1"/>
      <c r="S2277" s="9"/>
      <c r="T2277" s="10"/>
      <c r="U2277" s="8"/>
      <c r="W2277" s="2" t="s">
        <v>468</v>
      </c>
      <c r="X2277" s="45" t="str" cm="1">
        <f t="array" ref="X2277">IF(X2102="TRUE",IF(AND(C2275&lt;&gt;1,C2276:C2281="",S2275:U2281=""), "FALSE","TRUE"),"FALSE")</f>
        <v>FALSE</v>
      </c>
      <c r="Z2277" s="1"/>
    </row>
    <row r="2278" spans="2:26" hidden="1" outlineLevel="3" x14ac:dyDescent="0.4">
      <c r="B2278" s="7" t="s">
        <v>526</v>
      </c>
      <c r="C2278" s="8"/>
      <c r="D2278" s="31"/>
      <c r="E2278" s="2" t="s">
        <v>527</v>
      </c>
      <c r="F2278" s="2" t="str">
        <f>IF(OR($C$87="治験計画届", $C$87="治験計画変更届"), "^$","^.{1,120}$|^$")</f>
        <v>^.{1,120}$|^$</v>
      </c>
      <c r="G2278" s="2" t="str">
        <f>IF(F2278="^$", "入力しないでください","入力してください(120文字以内)")</f>
        <v>入力してください(120文字以内)</v>
      </c>
      <c r="H2278" s="2">
        <v>225</v>
      </c>
      <c r="I2278" s="2">
        <v>207</v>
      </c>
      <c r="K2278" s="2">
        <v>120</v>
      </c>
      <c r="L2278" s="2" t="s">
        <v>30</v>
      </c>
      <c r="M2278" s="2" t="s">
        <v>476</v>
      </c>
      <c r="N2278" s="2" t="s">
        <v>479</v>
      </c>
      <c r="O2278" s="2" t="s">
        <v>520</v>
      </c>
      <c r="Q2278" s="1"/>
      <c r="S2278" s="9"/>
      <c r="T2278" s="10"/>
      <c r="U2278" s="8"/>
      <c r="W2278" s="2" t="s">
        <v>468</v>
      </c>
      <c r="X2278" s="45" t="str" cm="1">
        <f t="array" ref="X2278">IF(X2102="TRUE",IF(AND(C2275&lt;&gt;1,C2276:C2281="",S2275:U2281=""), "FALSE","TRUE"),"FALSE")</f>
        <v>FALSE</v>
      </c>
      <c r="Z2278" s="1"/>
    </row>
    <row r="2279" spans="2:26" hidden="1" outlineLevel="3" x14ac:dyDescent="0.4">
      <c r="B2279" s="7" t="s">
        <v>528</v>
      </c>
      <c r="C2279" s="8"/>
      <c r="D2279" s="31"/>
      <c r="E2279" s="2" t="s">
        <v>529</v>
      </c>
      <c r="F2279" s="2" t="str">
        <f>IF(OR($C$87="治験計画届", $C$87="治験計画変更届"), "^$","^.{1,120}$|^$")</f>
        <v>^.{1,120}$|^$</v>
      </c>
      <c r="G2279" s="2" t="str">
        <f t="shared" ref="G2279:G2281" si="125">IF(F2279="^$", "入力しないでください","入力してください(120文字以内)")</f>
        <v>入力してください(120文字以内)</v>
      </c>
      <c r="H2279" s="2">
        <v>225</v>
      </c>
      <c r="I2279" s="2">
        <v>207</v>
      </c>
      <c r="K2279" s="2">
        <v>120</v>
      </c>
      <c r="L2279" s="2" t="s">
        <v>30</v>
      </c>
      <c r="M2279" s="2" t="s">
        <v>476</v>
      </c>
      <c r="N2279" s="2" t="s">
        <v>479</v>
      </c>
      <c r="O2279" s="2" t="s">
        <v>520</v>
      </c>
      <c r="Q2279" s="1"/>
      <c r="S2279" s="9"/>
      <c r="T2279" s="10"/>
      <c r="U2279" s="8"/>
      <c r="W2279" s="2" t="s">
        <v>468</v>
      </c>
      <c r="X2279" s="45" t="str" cm="1">
        <f t="array" ref="X2279">IF(X2102="TRUE",IF(AND(C2275&lt;&gt;1,C2276:C2281="",S2275:U2281=""), "FALSE","TRUE"),"FALSE")</f>
        <v>FALSE</v>
      </c>
      <c r="Z2279" s="1"/>
    </row>
    <row r="2280" spans="2:26" hidden="1" outlineLevel="3" x14ac:dyDescent="0.4">
      <c r="B2280" s="7" t="s">
        <v>530</v>
      </c>
      <c r="C2280" s="8"/>
      <c r="D2280" s="31"/>
      <c r="E2280" s="2" t="s">
        <v>566</v>
      </c>
      <c r="F2280" s="2" t="str">
        <f>IF(OR($C$87="治験計画届", $C$87="治験計画変更届"), "^$","^.{1,120}$|^$")</f>
        <v>^.{1,120}$|^$</v>
      </c>
      <c r="G2280" s="2" t="str">
        <f t="shared" si="125"/>
        <v>入力してください(120文字以内)</v>
      </c>
      <c r="H2280" s="2">
        <v>225</v>
      </c>
      <c r="I2280" s="2">
        <v>207</v>
      </c>
      <c r="K2280" s="2">
        <v>120</v>
      </c>
      <c r="L2280" s="2" t="s">
        <v>30</v>
      </c>
      <c r="M2280" s="2" t="s">
        <v>476</v>
      </c>
      <c r="N2280" s="2" t="s">
        <v>479</v>
      </c>
      <c r="O2280" s="2" t="s">
        <v>520</v>
      </c>
      <c r="Q2280" s="1"/>
      <c r="S2280" s="9"/>
      <c r="T2280" s="10"/>
      <c r="U2280" s="8"/>
      <c r="W2280" s="2" t="s">
        <v>468</v>
      </c>
      <c r="X2280" s="45" t="str" cm="1">
        <f t="array" ref="X2280">IF(X2102="TRUE",IF(AND(C2275&lt;&gt;1,C2276:C2281="",S2275:U2281=""), "FALSE","TRUE"),"FALSE")</f>
        <v>FALSE</v>
      </c>
      <c r="Z2280" s="1"/>
    </row>
    <row r="2281" spans="2:26" hidden="1" outlineLevel="3" x14ac:dyDescent="0.4">
      <c r="B2281" s="7" t="s">
        <v>532</v>
      </c>
      <c r="C2281" s="8"/>
      <c r="D2281" s="31"/>
      <c r="E2281" s="2" t="s">
        <v>533</v>
      </c>
      <c r="F2281" s="2" t="str">
        <f>IF(OR($C$87="治験計画届", $C$87="治験計画変更届"), "^$","^.{1,120}$|^$")</f>
        <v>^.{1,120}$|^$</v>
      </c>
      <c r="G2281" s="2" t="str">
        <f t="shared" si="125"/>
        <v>入力してください(120文字以内)</v>
      </c>
      <c r="H2281" s="2">
        <v>225</v>
      </c>
      <c r="I2281" s="2">
        <v>207</v>
      </c>
      <c r="K2281" s="2">
        <v>120</v>
      </c>
      <c r="L2281" s="2" t="s">
        <v>30</v>
      </c>
      <c r="M2281" s="2" t="s">
        <v>476</v>
      </c>
      <c r="N2281" s="2" t="s">
        <v>479</v>
      </c>
      <c r="O2281" s="2" t="s">
        <v>520</v>
      </c>
      <c r="Q2281" s="1"/>
      <c r="S2281" s="9"/>
      <c r="T2281" s="10"/>
      <c r="U2281" s="8"/>
      <c r="W2281" s="2" t="s">
        <v>468</v>
      </c>
      <c r="X2281" s="45" t="str" cm="1">
        <f t="array" ref="X2281">IF(X2102="TRUE",IF(AND(C2275&lt;&gt;1,C2276:C2281="",S2275:U2281=""), "FALSE","TRUE"),"FALSE")</f>
        <v>FALSE</v>
      </c>
      <c r="Z2281" s="1"/>
    </row>
    <row r="2282" spans="2:26" hidden="1" outlineLevel="3" x14ac:dyDescent="0.4">
      <c r="B2282" s="7" t="s">
        <v>134</v>
      </c>
      <c r="C2282" s="5">
        <v>15</v>
      </c>
      <c r="D2282" s="30"/>
      <c r="E2282" s="2" t="s">
        <v>392</v>
      </c>
      <c r="F2282" s="2" t="s">
        <v>102</v>
      </c>
      <c r="G2282" s="2" t="s">
        <v>103</v>
      </c>
      <c r="H2282" s="2">
        <v>225</v>
      </c>
      <c r="I2282" s="2">
        <v>207</v>
      </c>
      <c r="K2282" s="2">
        <v>3</v>
      </c>
      <c r="L2282" s="2" t="s">
        <v>136</v>
      </c>
      <c r="M2282" s="2" t="s">
        <v>476</v>
      </c>
      <c r="N2282" s="2" t="s">
        <v>479</v>
      </c>
      <c r="O2282" s="2" t="s">
        <v>520</v>
      </c>
      <c r="Q2282" s="1"/>
      <c r="S2282" s="9"/>
      <c r="T2282" s="10"/>
      <c r="U2282" s="8"/>
      <c r="V2282" s="2" t="s">
        <v>105</v>
      </c>
      <c r="W2282" s="2" t="s">
        <v>561</v>
      </c>
      <c r="X2282" s="45" t="str" cm="1">
        <f t="array" ref="X2282">IF(X2102="TRUE",IF(AND(C2282&lt;&gt;1,C2283:C2288="",S2282:U2288=""), "FALSE","TRUE"),"FALSE")</f>
        <v>FALSE</v>
      </c>
      <c r="Z2282" s="1"/>
    </row>
    <row r="2283" spans="2:26" hidden="1" outlineLevel="3" x14ac:dyDescent="0.4">
      <c r="B2283" s="7" t="s">
        <v>522</v>
      </c>
      <c r="C2283" s="8"/>
      <c r="D2283" s="31"/>
      <c r="E2283" s="2" t="s">
        <v>523</v>
      </c>
      <c r="F2283" s="2" t="s">
        <v>485</v>
      </c>
      <c r="G2283" s="2" t="s">
        <v>369</v>
      </c>
      <c r="H2283" s="2">
        <v>225</v>
      </c>
      <c r="I2283" s="2">
        <v>207</v>
      </c>
      <c r="K2283" s="2">
        <v>240</v>
      </c>
      <c r="L2283" s="2" t="s">
        <v>30</v>
      </c>
      <c r="M2283" s="2" t="s">
        <v>476</v>
      </c>
      <c r="N2283" s="2" t="s">
        <v>479</v>
      </c>
      <c r="O2283" s="2" t="s">
        <v>520</v>
      </c>
      <c r="Q2283" s="1"/>
      <c r="S2283" s="9"/>
      <c r="T2283" s="10"/>
      <c r="U2283" s="8"/>
      <c r="W2283" s="2" t="s">
        <v>465</v>
      </c>
      <c r="X2283" s="45" t="str" cm="1">
        <f t="array" ref="X2283">IF(X2102="TRUE",IF(AND(C2282&lt;&gt;1,C2283:C2288="",S2282:U2288=""), "FALSE","TRUE"),"FALSE")</f>
        <v>FALSE</v>
      </c>
      <c r="Z2283" s="1"/>
    </row>
    <row r="2284" spans="2:26" hidden="1" outlineLevel="3" x14ac:dyDescent="0.4">
      <c r="B2284" s="7" t="s">
        <v>524</v>
      </c>
      <c r="C2284" s="8"/>
      <c r="D2284" s="31"/>
      <c r="E2284" s="2" t="s">
        <v>525</v>
      </c>
      <c r="F2284" s="2" t="s">
        <v>114</v>
      </c>
      <c r="G2284" s="2" t="s">
        <v>115</v>
      </c>
      <c r="H2284" s="2">
        <v>225</v>
      </c>
      <c r="I2284" s="2">
        <v>207</v>
      </c>
      <c r="K2284" s="2">
        <v>120</v>
      </c>
      <c r="L2284" s="2" t="s">
        <v>30</v>
      </c>
      <c r="M2284" s="2" t="s">
        <v>476</v>
      </c>
      <c r="N2284" s="2" t="s">
        <v>479</v>
      </c>
      <c r="O2284" s="2" t="s">
        <v>520</v>
      </c>
      <c r="Q2284" s="1"/>
      <c r="S2284" s="9"/>
      <c r="T2284" s="10"/>
      <c r="U2284" s="8"/>
      <c r="W2284" s="2" t="s">
        <v>468</v>
      </c>
      <c r="X2284" s="45" t="str" cm="1">
        <f t="array" ref="X2284">IF(X2102="TRUE",IF(AND(C2282&lt;&gt;1,C2283:C2288="",S2282:U2288=""), "FALSE","TRUE"),"FALSE")</f>
        <v>FALSE</v>
      </c>
      <c r="Z2284" s="1"/>
    </row>
    <row r="2285" spans="2:26" hidden="1" outlineLevel="3" x14ac:dyDescent="0.4">
      <c r="B2285" s="7" t="s">
        <v>526</v>
      </c>
      <c r="C2285" s="8"/>
      <c r="D2285" s="31"/>
      <c r="E2285" s="2" t="s">
        <v>527</v>
      </c>
      <c r="F2285" s="2" t="str">
        <f>IF(OR($C$87="治験計画届", $C$87="治験計画変更届"), "^$","^.{1,120}$|^$")</f>
        <v>^.{1,120}$|^$</v>
      </c>
      <c r="G2285" s="2" t="str">
        <f>IF(F2285="^$", "入力しないでください","入力してください(120文字以内)")</f>
        <v>入力してください(120文字以内)</v>
      </c>
      <c r="H2285" s="2">
        <v>225</v>
      </c>
      <c r="I2285" s="2">
        <v>207</v>
      </c>
      <c r="K2285" s="2">
        <v>120</v>
      </c>
      <c r="L2285" s="2" t="s">
        <v>30</v>
      </c>
      <c r="M2285" s="2" t="s">
        <v>476</v>
      </c>
      <c r="N2285" s="2" t="s">
        <v>479</v>
      </c>
      <c r="O2285" s="2" t="s">
        <v>520</v>
      </c>
      <c r="Q2285" s="1"/>
      <c r="S2285" s="9"/>
      <c r="T2285" s="10"/>
      <c r="U2285" s="8"/>
      <c r="W2285" s="2" t="s">
        <v>468</v>
      </c>
      <c r="X2285" s="45" t="str" cm="1">
        <f t="array" ref="X2285">IF(X2102="TRUE",IF(AND(C2282&lt;&gt;1,C2283:C2288="",S2282:U2288=""), "FALSE","TRUE"),"FALSE")</f>
        <v>FALSE</v>
      </c>
      <c r="Z2285" s="1"/>
    </row>
    <row r="2286" spans="2:26" hidden="1" outlineLevel="3" x14ac:dyDescent="0.4">
      <c r="B2286" s="7" t="s">
        <v>528</v>
      </c>
      <c r="C2286" s="8"/>
      <c r="D2286" s="31"/>
      <c r="E2286" s="2" t="s">
        <v>529</v>
      </c>
      <c r="F2286" s="2" t="str">
        <f>IF(OR($C$87="治験計画届", $C$87="治験計画変更届"), "^$","^.{1,120}$|^$")</f>
        <v>^.{1,120}$|^$</v>
      </c>
      <c r="G2286" s="2" t="str">
        <f t="shared" ref="G2286:G2288" si="126">IF(F2286="^$", "入力しないでください","入力してください(120文字以内)")</f>
        <v>入力してください(120文字以内)</v>
      </c>
      <c r="H2286" s="2">
        <v>225</v>
      </c>
      <c r="I2286" s="2">
        <v>207</v>
      </c>
      <c r="K2286" s="2">
        <v>120</v>
      </c>
      <c r="L2286" s="2" t="s">
        <v>30</v>
      </c>
      <c r="M2286" s="2" t="s">
        <v>476</v>
      </c>
      <c r="N2286" s="2" t="s">
        <v>479</v>
      </c>
      <c r="O2286" s="2" t="s">
        <v>520</v>
      </c>
      <c r="Q2286" s="1"/>
      <c r="S2286" s="9"/>
      <c r="T2286" s="10"/>
      <c r="U2286" s="8"/>
      <c r="W2286" s="2" t="s">
        <v>468</v>
      </c>
      <c r="X2286" s="45" t="str" cm="1">
        <f t="array" ref="X2286">IF(X2102="TRUE",IF(AND(C2282&lt;&gt;1,C2283:C2288="",S2282:U2288=""), "FALSE","TRUE"),"FALSE")</f>
        <v>FALSE</v>
      </c>
      <c r="Z2286" s="1"/>
    </row>
    <row r="2287" spans="2:26" hidden="1" outlineLevel="3" x14ac:dyDescent="0.4">
      <c r="B2287" s="7" t="s">
        <v>530</v>
      </c>
      <c r="C2287" s="8"/>
      <c r="D2287" s="31"/>
      <c r="E2287" s="2" t="s">
        <v>566</v>
      </c>
      <c r="F2287" s="2" t="str">
        <f>IF(OR($C$87="治験計画届", $C$87="治験計画変更届"), "^$","^.{1,120}$|^$")</f>
        <v>^.{1,120}$|^$</v>
      </c>
      <c r="G2287" s="2" t="str">
        <f t="shared" si="126"/>
        <v>入力してください(120文字以内)</v>
      </c>
      <c r="H2287" s="2">
        <v>225</v>
      </c>
      <c r="I2287" s="2">
        <v>207</v>
      </c>
      <c r="K2287" s="2">
        <v>120</v>
      </c>
      <c r="L2287" s="2" t="s">
        <v>30</v>
      </c>
      <c r="M2287" s="2" t="s">
        <v>476</v>
      </c>
      <c r="N2287" s="2" t="s">
        <v>479</v>
      </c>
      <c r="O2287" s="2" t="s">
        <v>520</v>
      </c>
      <c r="Q2287" s="1"/>
      <c r="S2287" s="9"/>
      <c r="T2287" s="10"/>
      <c r="U2287" s="8"/>
      <c r="W2287" s="2" t="s">
        <v>468</v>
      </c>
      <c r="X2287" s="45" t="str" cm="1">
        <f t="array" ref="X2287">IF(X2102="TRUE",IF(AND(C2282&lt;&gt;1,C2283:C2288="",S2282:U2288=""), "FALSE","TRUE"),"FALSE")</f>
        <v>FALSE</v>
      </c>
      <c r="Z2287" s="1"/>
    </row>
    <row r="2288" spans="2:26" hidden="1" outlineLevel="3" x14ac:dyDescent="0.4">
      <c r="B2288" s="7" t="s">
        <v>532</v>
      </c>
      <c r="C2288" s="8"/>
      <c r="D2288" s="31"/>
      <c r="E2288" s="2" t="s">
        <v>533</v>
      </c>
      <c r="F2288" s="2" t="str">
        <f>IF(OR($C$87="治験計画届", $C$87="治験計画変更届"), "^$","^.{1,120}$|^$")</f>
        <v>^.{1,120}$|^$</v>
      </c>
      <c r="G2288" s="2" t="str">
        <f t="shared" si="126"/>
        <v>入力してください(120文字以内)</v>
      </c>
      <c r="H2288" s="2">
        <v>225</v>
      </c>
      <c r="I2288" s="2">
        <v>207</v>
      </c>
      <c r="K2288" s="2">
        <v>120</v>
      </c>
      <c r="L2288" s="2" t="s">
        <v>30</v>
      </c>
      <c r="M2288" s="2" t="s">
        <v>476</v>
      </c>
      <c r="N2288" s="2" t="s">
        <v>479</v>
      </c>
      <c r="O2288" s="2" t="s">
        <v>520</v>
      </c>
      <c r="Q2288" s="1"/>
      <c r="S2288" s="9"/>
      <c r="T2288" s="10"/>
      <c r="U2288" s="8"/>
      <c r="W2288" s="2" t="s">
        <v>468</v>
      </c>
      <c r="X2288" s="45" t="str" cm="1">
        <f t="array" ref="X2288">IF(X2102="TRUE",IF(AND(C2282&lt;&gt;1,C2283:C2288="",S2282:U2288=""), "FALSE","TRUE"),"FALSE")</f>
        <v>FALSE</v>
      </c>
      <c r="Z2288" s="1"/>
    </row>
    <row r="2289" spans="2:26" hidden="1" outlineLevel="3" x14ac:dyDescent="0.4">
      <c r="B2289" s="7" t="s">
        <v>134</v>
      </c>
      <c r="C2289" s="5">
        <v>16</v>
      </c>
      <c r="D2289" s="30"/>
      <c r="E2289" s="2" t="s">
        <v>392</v>
      </c>
      <c r="F2289" s="2" t="s">
        <v>102</v>
      </c>
      <c r="G2289" s="2" t="s">
        <v>103</v>
      </c>
      <c r="H2289" s="2">
        <v>225</v>
      </c>
      <c r="I2289" s="2">
        <v>207</v>
      </c>
      <c r="K2289" s="2">
        <v>3</v>
      </c>
      <c r="L2289" s="2" t="s">
        <v>136</v>
      </c>
      <c r="M2289" s="2" t="s">
        <v>476</v>
      </c>
      <c r="N2289" s="2" t="s">
        <v>479</v>
      </c>
      <c r="O2289" s="2" t="s">
        <v>520</v>
      </c>
      <c r="Q2289" s="1"/>
      <c r="S2289" s="9"/>
      <c r="T2289" s="10"/>
      <c r="U2289" s="8"/>
      <c r="V2289" s="2" t="s">
        <v>105</v>
      </c>
      <c r="W2289" s="2" t="s">
        <v>561</v>
      </c>
      <c r="X2289" s="45" t="str" cm="1">
        <f t="array" ref="X2289">IF(X2102="TRUE",IF(AND(C2289&lt;&gt;1,C2290:C2295="",S2289:U2295=""), "FALSE","TRUE"),"FALSE")</f>
        <v>FALSE</v>
      </c>
      <c r="Z2289" s="1"/>
    </row>
    <row r="2290" spans="2:26" hidden="1" outlineLevel="3" x14ac:dyDescent="0.4">
      <c r="B2290" s="7" t="s">
        <v>522</v>
      </c>
      <c r="C2290" s="8"/>
      <c r="D2290" s="31"/>
      <c r="E2290" s="2" t="s">
        <v>523</v>
      </c>
      <c r="F2290" s="2" t="s">
        <v>485</v>
      </c>
      <c r="G2290" s="2" t="s">
        <v>369</v>
      </c>
      <c r="H2290" s="2">
        <v>225</v>
      </c>
      <c r="I2290" s="2">
        <v>207</v>
      </c>
      <c r="K2290" s="2">
        <v>240</v>
      </c>
      <c r="L2290" s="2" t="s">
        <v>30</v>
      </c>
      <c r="M2290" s="2" t="s">
        <v>476</v>
      </c>
      <c r="N2290" s="2" t="s">
        <v>479</v>
      </c>
      <c r="O2290" s="2" t="s">
        <v>520</v>
      </c>
      <c r="Q2290" s="1"/>
      <c r="S2290" s="9"/>
      <c r="T2290" s="10"/>
      <c r="U2290" s="8"/>
      <c r="W2290" s="2" t="s">
        <v>465</v>
      </c>
      <c r="X2290" s="45" t="str" cm="1">
        <f t="array" ref="X2290">IF(X2102="TRUE",IF(AND(C2289&lt;&gt;1,C2290:C2295="",S2289:U2295=""), "FALSE","TRUE"),"FALSE")</f>
        <v>FALSE</v>
      </c>
      <c r="Z2290" s="1"/>
    </row>
    <row r="2291" spans="2:26" hidden="1" outlineLevel="3" x14ac:dyDescent="0.4">
      <c r="B2291" s="7" t="s">
        <v>524</v>
      </c>
      <c r="C2291" s="8"/>
      <c r="D2291" s="31"/>
      <c r="E2291" s="2" t="s">
        <v>525</v>
      </c>
      <c r="F2291" s="2" t="s">
        <v>114</v>
      </c>
      <c r="G2291" s="2" t="s">
        <v>115</v>
      </c>
      <c r="H2291" s="2">
        <v>225</v>
      </c>
      <c r="I2291" s="2">
        <v>207</v>
      </c>
      <c r="K2291" s="2">
        <v>120</v>
      </c>
      <c r="L2291" s="2" t="s">
        <v>30</v>
      </c>
      <c r="M2291" s="2" t="s">
        <v>476</v>
      </c>
      <c r="N2291" s="2" t="s">
        <v>479</v>
      </c>
      <c r="O2291" s="2" t="s">
        <v>520</v>
      </c>
      <c r="Q2291" s="1"/>
      <c r="S2291" s="9"/>
      <c r="T2291" s="10"/>
      <c r="U2291" s="8"/>
      <c r="W2291" s="2" t="s">
        <v>468</v>
      </c>
      <c r="X2291" s="45" t="str" cm="1">
        <f t="array" ref="X2291">IF(X2102="TRUE",IF(AND(C2289&lt;&gt;1,C2290:C2295="",S2289:U2295=""), "FALSE","TRUE"),"FALSE")</f>
        <v>FALSE</v>
      </c>
      <c r="Z2291" s="1"/>
    </row>
    <row r="2292" spans="2:26" hidden="1" outlineLevel="3" x14ac:dyDescent="0.4">
      <c r="B2292" s="7" t="s">
        <v>526</v>
      </c>
      <c r="C2292" s="8"/>
      <c r="D2292" s="31"/>
      <c r="E2292" s="2" t="s">
        <v>527</v>
      </c>
      <c r="F2292" s="2" t="str">
        <f>IF(OR($C$87="治験計画届", $C$87="治験計画変更届"), "^$","^.{1,120}$|^$")</f>
        <v>^.{1,120}$|^$</v>
      </c>
      <c r="G2292" s="2" t="str">
        <f>IF(F2292="^$", "入力しないでください","入力してください(120文字以内)")</f>
        <v>入力してください(120文字以内)</v>
      </c>
      <c r="H2292" s="2">
        <v>225</v>
      </c>
      <c r="I2292" s="2">
        <v>207</v>
      </c>
      <c r="K2292" s="2">
        <v>120</v>
      </c>
      <c r="L2292" s="2" t="s">
        <v>30</v>
      </c>
      <c r="M2292" s="2" t="s">
        <v>476</v>
      </c>
      <c r="N2292" s="2" t="s">
        <v>479</v>
      </c>
      <c r="O2292" s="2" t="s">
        <v>520</v>
      </c>
      <c r="Q2292" s="1"/>
      <c r="S2292" s="9"/>
      <c r="T2292" s="10"/>
      <c r="U2292" s="8"/>
      <c r="W2292" s="2" t="s">
        <v>468</v>
      </c>
      <c r="X2292" s="45" t="str" cm="1">
        <f t="array" ref="X2292">IF(X2102="TRUE",IF(AND(C2289&lt;&gt;1,C2290:C2295="",S2289:U2295=""), "FALSE","TRUE"),"FALSE")</f>
        <v>FALSE</v>
      </c>
      <c r="Z2292" s="1"/>
    </row>
    <row r="2293" spans="2:26" hidden="1" outlineLevel="3" x14ac:dyDescent="0.4">
      <c r="B2293" s="7" t="s">
        <v>528</v>
      </c>
      <c r="C2293" s="8"/>
      <c r="D2293" s="31"/>
      <c r="E2293" s="2" t="s">
        <v>529</v>
      </c>
      <c r="F2293" s="2" t="str">
        <f>IF(OR($C$87="治験計画届", $C$87="治験計画変更届"), "^$","^.{1,120}$|^$")</f>
        <v>^.{1,120}$|^$</v>
      </c>
      <c r="G2293" s="2" t="str">
        <f t="shared" ref="G2293:G2295" si="127">IF(F2293="^$", "入力しないでください","入力してください(120文字以内)")</f>
        <v>入力してください(120文字以内)</v>
      </c>
      <c r="H2293" s="2">
        <v>225</v>
      </c>
      <c r="I2293" s="2">
        <v>207</v>
      </c>
      <c r="K2293" s="2">
        <v>120</v>
      </c>
      <c r="L2293" s="2" t="s">
        <v>30</v>
      </c>
      <c r="M2293" s="2" t="s">
        <v>476</v>
      </c>
      <c r="N2293" s="2" t="s">
        <v>479</v>
      </c>
      <c r="O2293" s="2" t="s">
        <v>520</v>
      </c>
      <c r="Q2293" s="1"/>
      <c r="S2293" s="9"/>
      <c r="T2293" s="10"/>
      <c r="U2293" s="8"/>
      <c r="W2293" s="2" t="s">
        <v>468</v>
      </c>
      <c r="X2293" s="45" t="str" cm="1">
        <f t="array" ref="X2293">IF(X2102="TRUE",IF(AND(C2289&lt;&gt;1,C2290:C2295="",S2289:U2295=""), "FALSE","TRUE"),"FALSE")</f>
        <v>FALSE</v>
      </c>
      <c r="Z2293" s="1"/>
    </row>
    <row r="2294" spans="2:26" hidden="1" outlineLevel="3" x14ac:dyDescent="0.4">
      <c r="B2294" s="7" t="s">
        <v>530</v>
      </c>
      <c r="C2294" s="8"/>
      <c r="D2294" s="31"/>
      <c r="E2294" s="2" t="s">
        <v>566</v>
      </c>
      <c r="F2294" s="2" t="str">
        <f>IF(OR($C$87="治験計画届", $C$87="治験計画変更届"), "^$","^.{1,120}$|^$")</f>
        <v>^.{1,120}$|^$</v>
      </c>
      <c r="G2294" s="2" t="str">
        <f t="shared" si="127"/>
        <v>入力してください(120文字以内)</v>
      </c>
      <c r="H2294" s="2">
        <v>225</v>
      </c>
      <c r="I2294" s="2">
        <v>207</v>
      </c>
      <c r="K2294" s="2">
        <v>120</v>
      </c>
      <c r="L2294" s="2" t="s">
        <v>30</v>
      </c>
      <c r="M2294" s="2" t="s">
        <v>476</v>
      </c>
      <c r="N2294" s="2" t="s">
        <v>479</v>
      </c>
      <c r="O2294" s="2" t="s">
        <v>520</v>
      </c>
      <c r="Q2294" s="1"/>
      <c r="S2294" s="9"/>
      <c r="T2294" s="10"/>
      <c r="U2294" s="8"/>
      <c r="W2294" s="2" t="s">
        <v>468</v>
      </c>
      <c r="X2294" s="45" t="str" cm="1">
        <f t="array" ref="X2294">IF(X2102="TRUE",IF(AND(C2289&lt;&gt;1,C2290:C2295="",S2289:U2295=""), "FALSE","TRUE"),"FALSE")</f>
        <v>FALSE</v>
      </c>
      <c r="Z2294" s="1"/>
    </row>
    <row r="2295" spans="2:26" hidden="1" outlineLevel="3" x14ac:dyDescent="0.4">
      <c r="B2295" s="7" t="s">
        <v>532</v>
      </c>
      <c r="C2295" s="8"/>
      <c r="D2295" s="31"/>
      <c r="E2295" s="2" t="s">
        <v>533</v>
      </c>
      <c r="F2295" s="2" t="str">
        <f>IF(OR($C$87="治験計画届", $C$87="治験計画変更届"), "^$","^.{1,120}$|^$")</f>
        <v>^.{1,120}$|^$</v>
      </c>
      <c r="G2295" s="2" t="str">
        <f t="shared" si="127"/>
        <v>入力してください(120文字以内)</v>
      </c>
      <c r="H2295" s="2">
        <v>225</v>
      </c>
      <c r="I2295" s="2">
        <v>207</v>
      </c>
      <c r="K2295" s="2">
        <v>120</v>
      </c>
      <c r="L2295" s="2" t="s">
        <v>30</v>
      </c>
      <c r="M2295" s="2" t="s">
        <v>476</v>
      </c>
      <c r="N2295" s="2" t="s">
        <v>479</v>
      </c>
      <c r="O2295" s="2" t="s">
        <v>520</v>
      </c>
      <c r="Q2295" s="1"/>
      <c r="S2295" s="9"/>
      <c r="T2295" s="10"/>
      <c r="U2295" s="8"/>
      <c r="W2295" s="2" t="s">
        <v>468</v>
      </c>
      <c r="X2295" s="45" t="str" cm="1">
        <f t="array" ref="X2295">IF(X2102="TRUE",IF(AND(C2289&lt;&gt;1,C2290:C2295="",S2289:U2295=""), "FALSE","TRUE"),"FALSE")</f>
        <v>FALSE</v>
      </c>
      <c r="Z2295" s="1"/>
    </row>
    <row r="2296" spans="2:26" hidden="1" outlineLevel="3" x14ac:dyDescent="0.4">
      <c r="B2296" s="7" t="s">
        <v>134</v>
      </c>
      <c r="C2296" s="5">
        <v>17</v>
      </c>
      <c r="D2296" s="30"/>
      <c r="E2296" s="2" t="s">
        <v>392</v>
      </c>
      <c r="F2296" s="2" t="s">
        <v>102</v>
      </c>
      <c r="G2296" s="2" t="s">
        <v>103</v>
      </c>
      <c r="H2296" s="2">
        <v>225</v>
      </c>
      <c r="I2296" s="2">
        <v>207</v>
      </c>
      <c r="K2296" s="2">
        <v>3</v>
      </c>
      <c r="L2296" s="2" t="s">
        <v>136</v>
      </c>
      <c r="M2296" s="2" t="s">
        <v>476</v>
      </c>
      <c r="N2296" s="2" t="s">
        <v>479</v>
      </c>
      <c r="O2296" s="2" t="s">
        <v>520</v>
      </c>
      <c r="Q2296" s="1"/>
      <c r="S2296" s="9"/>
      <c r="T2296" s="10"/>
      <c r="U2296" s="8"/>
      <c r="V2296" s="2" t="s">
        <v>105</v>
      </c>
      <c r="W2296" s="2" t="s">
        <v>561</v>
      </c>
      <c r="X2296" s="45" t="str" cm="1">
        <f t="array" ref="X2296">IF(X2102="TRUE",IF(AND(C2296&lt;&gt;1,C2297:C2302="",S2296:U2302=""), "FALSE","TRUE"),"FALSE")</f>
        <v>FALSE</v>
      </c>
      <c r="Z2296" s="1"/>
    </row>
    <row r="2297" spans="2:26" hidden="1" outlineLevel="3" x14ac:dyDescent="0.4">
      <c r="B2297" s="7" t="s">
        <v>522</v>
      </c>
      <c r="C2297" s="8"/>
      <c r="D2297" s="31"/>
      <c r="E2297" s="2" t="s">
        <v>523</v>
      </c>
      <c r="F2297" s="2" t="s">
        <v>485</v>
      </c>
      <c r="G2297" s="2" t="s">
        <v>369</v>
      </c>
      <c r="H2297" s="2">
        <v>225</v>
      </c>
      <c r="I2297" s="2">
        <v>207</v>
      </c>
      <c r="K2297" s="2">
        <v>240</v>
      </c>
      <c r="L2297" s="2" t="s">
        <v>30</v>
      </c>
      <c r="M2297" s="2" t="s">
        <v>476</v>
      </c>
      <c r="N2297" s="2" t="s">
        <v>479</v>
      </c>
      <c r="O2297" s="2" t="s">
        <v>520</v>
      </c>
      <c r="Q2297" s="1"/>
      <c r="S2297" s="9"/>
      <c r="T2297" s="10"/>
      <c r="U2297" s="8"/>
      <c r="W2297" s="2" t="s">
        <v>465</v>
      </c>
      <c r="X2297" s="45" t="str" cm="1">
        <f t="array" ref="X2297">IF(X2102="TRUE",IF(AND(C2296&lt;&gt;1,C2297:C2302="",S2296:U2302=""), "FALSE","TRUE"),"FALSE")</f>
        <v>FALSE</v>
      </c>
      <c r="Z2297" s="1"/>
    </row>
    <row r="2298" spans="2:26" hidden="1" outlineLevel="3" x14ac:dyDescent="0.4">
      <c r="B2298" s="7" t="s">
        <v>524</v>
      </c>
      <c r="C2298" s="8"/>
      <c r="D2298" s="31"/>
      <c r="E2298" s="2" t="s">
        <v>525</v>
      </c>
      <c r="F2298" s="2" t="s">
        <v>114</v>
      </c>
      <c r="G2298" s="2" t="s">
        <v>115</v>
      </c>
      <c r="H2298" s="2">
        <v>225</v>
      </c>
      <c r="I2298" s="2">
        <v>207</v>
      </c>
      <c r="K2298" s="2">
        <v>120</v>
      </c>
      <c r="L2298" s="2" t="s">
        <v>30</v>
      </c>
      <c r="M2298" s="2" t="s">
        <v>476</v>
      </c>
      <c r="N2298" s="2" t="s">
        <v>479</v>
      </c>
      <c r="O2298" s="2" t="s">
        <v>520</v>
      </c>
      <c r="Q2298" s="1"/>
      <c r="S2298" s="9"/>
      <c r="T2298" s="10"/>
      <c r="U2298" s="8"/>
      <c r="W2298" s="2" t="s">
        <v>468</v>
      </c>
      <c r="X2298" s="45" t="str" cm="1">
        <f t="array" ref="X2298">IF(X2102="TRUE",IF(AND(C2296&lt;&gt;1,C2297:C2302="",S2296:U2302=""), "FALSE","TRUE"),"FALSE")</f>
        <v>FALSE</v>
      </c>
      <c r="Z2298" s="1"/>
    </row>
    <row r="2299" spans="2:26" hidden="1" outlineLevel="3" x14ac:dyDescent="0.4">
      <c r="B2299" s="7" t="s">
        <v>526</v>
      </c>
      <c r="C2299" s="8"/>
      <c r="D2299" s="31"/>
      <c r="E2299" s="2" t="s">
        <v>527</v>
      </c>
      <c r="F2299" s="2" t="str">
        <f>IF(OR($C$87="治験計画届", $C$87="治験計画変更届"), "^$","^.{1,120}$|^$")</f>
        <v>^.{1,120}$|^$</v>
      </c>
      <c r="G2299" s="2" t="str">
        <f>IF(F2299="^$", "入力しないでください","入力してください(120文字以内)")</f>
        <v>入力してください(120文字以内)</v>
      </c>
      <c r="H2299" s="2">
        <v>225</v>
      </c>
      <c r="I2299" s="2">
        <v>207</v>
      </c>
      <c r="K2299" s="2">
        <v>120</v>
      </c>
      <c r="L2299" s="2" t="s">
        <v>30</v>
      </c>
      <c r="M2299" s="2" t="s">
        <v>476</v>
      </c>
      <c r="N2299" s="2" t="s">
        <v>479</v>
      </c>
      <c r="O2299" s="2" t="s">
        <v>520</v>
      </c>
      <c r="Q2299" s="1"/>
      <c r="S2299" s="9"/>
      <c r="T2299" s="10"/>
      <c r="U2299" s="8"/>
      <c r="W2299" s="2" t="s">
        <v>468</v>
      </c>
      <c r="X2299" s="45" t="str" cm="1">
        <f t="array" ref="X2299">IF(X2102="TRUE",IF(AND(C2296&lt;&gt;1,C2297:C2302="",S2296:U2302=""), "FALSE","TRUE"),"FALSE")</f>
        <v>FALSE</v>
      </c>
      <c r="Z2299" s="1"/>
    </row>
    <row r="2300" spans="2:26" hidden="1" outlineLevel="3" x14ac:dyDescent="0.4">
      <c r="B2300" s="7" t="s">
        <v>528</v>
      </c>
      <c r="C2300" s="8"/>
      <c r="D2300" s="31"/>
      <c r="E2300" s="2" t="s">
        <v>529</v>
      </c>
      <c r="F2300" s="2" t="str">
        <f>IF(OR($C$87="治験計画届", $C$87="治験計画変更届"), "^$","^.{1,120}$|^$")</f>
        <v>^.{1,120}$|^$</v>
      </c>
      <c r="G2300" s="2" t="str">
        <f t="shared" ref="G2300:G2302" si="128">IF(F2300="^$", "入力しないでください","入力してください(120文字以内)")</f>
        <v>入力してください(120文字以内)</v>
      </c>
      <c r="H2300" s="2">
        <v>225</v>
      </c>
      <c r="I2300" s="2">
        <v>207</v>
      </c>
      <c r="K2300" s="2">
        <v>120</v>
      </c>
      <c r="L2300" s="2" t="s">
        <v>30</v>
      </c>
      <c r="M2300" s="2" t="s">
        <v>476</v>
      </c>
      <c r="N2300" s="2" t="s">
        <v>479</v>
      </c>
      <c r="O2300" s="2" t="s">
        <v>520</v>
      </c>
      <c r="Q2300" s="1"/>
      <c r="S2300" s="9"/>
      <c r="T2300" s="10"/>
      <c r="U2300" s="8"/>
      <c r="W2300" s="2" t="s">
        <v>468</v>
      </c>
      <c r="X2300" s="45" t="str" cm="1">
        <f t="array" ref="X2300">IF(X2102="TRUE",IF(AND(C2296&lt;&gt;1,C2297:C2302="",S2296:U2302=""), "FALSE","TRUE"),"FALSE")</f>
        <v>FALSE</v>
      </c>
      <c r="Z2300" s="1"/>
    </row>
    <row r="2301" spans="2:26" hidden="1" outlineLevel="3" x14ac:dyDescent="0.4">
      <c r="B2301" s="7" t="s">
        <v>530</v>
      </c>
      <c r="C2301" s="8"/>
      <c r="D2301" s="31"/>
      <c r="E2301" s="2" t="s">
        <v>566</v>
      </c>
      <c r="F2301" s="2" t="str">
        <f>IF(OR($C$87="治験計画届", $C$87="治験計画変更届"), "^$","^.{1,120}$|^$")</f>
        <v>^.{1,120}$|^$</v>
      </c>
      <c r="G2301" s="2" t="str">
        <f t="shared" si="128"/>
        <v>入力してください(120文字以内)</v>
      </c>
      <c r="H2301" s="2">
        <v>225</v>
      </c>
      <c r="I2301" s="2">
        <v>207</v>
      </c>
      <c r="K2301" s="2">
        <v>120</v>
      </c>
      <c r="L2301" s="2" t="s">
        <v>30</v>
      </c>
      <c r="M2301" s="2" t="s">
        <v>476</v>
      </c>
      <c r="N2301" s="2" t="s">
        <v>479</v>
      </c>
      <c r="O2301" s="2" t="s">
        <v>520</v>
      </c>
      <c r="Q2301" s="1"/>
      <c r="S2301" s="9"/>
      <c r="T2301" s="10"/>
      <c r="U2301" s="8"/>
      <c r="W2301" s="2" t="s">
        <v>468</v>
      </c>
      <c r="X2301" s="45" t="str" cm="1">
        <f t="array" ref="X2301">IF(X2102="TRUE",IF(AND(C2296&lt;&gt;1,C2297:C2302="",S2296:U2302=""), "FALSE","TRUE"),"FALSE")</f>
        <v>FALSE</v>
      </c>
      <c r="Z2301" s="1"/>
    </row>
    <row r="2302" spans="2:26" hidden="1" outlineLevel="3" x14ac:dyDescent="0.4">
      <c r="B2302" s="7" t="s">
        <v>532</v>
      </c>
      <c r="C2302" s="8"/>
      <c r="D2302" s="31"/>
      <c r="E2302" s="2" t="s">
        <v>533</v>
      </c>
      <c r="F2302" s="2" t="str">
        <f>IF(OR($C$87="治験計画届", $C$87="治験計画変更届"), "^$","^.{1,120}$|^$")</f>
        <v>^.{1,120}$|^$</v>
      </c>
      <c r="G2302" s="2" t="str">
        <f t="shared" si="128"/>
        <v>入力してください(120文字以内)</v>
      </c>
      <c r="H2302" s="2">
        <v>225</v>
      </c>
      <c r="I2302" s="2">
        <v>207</v>
      </c>
      <c r="K2302" s="2">
        <v>120</v>
      </c>
      <c r="L2302" s="2" t="s">
        <v>30</v>
      </c>
      <c r="M2302" s="2" t="s">
        <v>476</v>
      </c>
      <c r="N2302" s="2" t="s">
        <v>479</v>
      </c>
      <c r="O2302" s="2" t="s">
        <v>520</v>
      </c>
      <c r="Q2302" s="1"/>
      <c r="S2302" s="9"/>
      <c r="T2302" s="10"/>
      <c r="U2302" s="8"/>
      <c r="W2302" s="2" t="s">
        <v>468</v>
      </c>
      <c r="X2302" s="45" t="str" cm="1">
        <f t="array" ref="X2302">IF(X2102="TRUE",IF(AND(C2296&lt;&gt;1,C2297:C2302="",S2296:U2302=""), "FALSE","TRUE"),"FALSE")</f>
        <v>FALSE</v>
      </c>
      <c r="Z2302" s="1"/>
    </row>
    <row r="2303" spans="2:26" hidden="1" outlineLevel="3" x14ac:dyDescent="0.4">
      <c r="B2303" s="7" t="s">
        <v>134</v>
      </c>
      <c r="C2303" s="5">
        <v>18</v>
      </c>
      <c r="D2303" s="30"/>
      <c r="E2303" s="2" t="s">
        <v>392</v>
      </c>
      <c r="F2303" s="2" t="s">
        <v>102</v>
      </c>
      <c r="G2303" s="2" t="s">
        <v>103</v>
      </c>
      <c r="H2303" s="2">
        <v>225</v>
      </c>
      <c r="I2303" s="2">
        <v>207</v>
      </c>
      <c r="K2303" s="2">
        <v>3</v>
      </c>
      <c r="L2303" s="2" t="s">
        <v>136</v>
      </c>
      <c r="M2303" s="2" t="s">
        <v>476</v>
      </c>
      <c r="N2303" s="2" t="s">
        <v>479</v>
      </c>
      <c r="O2303" s="2" t="s">
        <v>520</v>
      </c>
      <c r="Q2303" s="1"/>
      <c r="S2303" s="9"/>
      <c r="T2303" s="10"/>
      <c r="U2303" s="8"/>
      <c r="V2303" s="2" t="s">
        <v>105</v>
      </c>
      <c r="W2303" s="2" t="s">
        <v>561</v>
      </c>
      <c r="X2303" s="45" t="str" cm="1">
        <f t="array" ref="X2303">IF(X2102="TRUE",IF(AND(C2303&lt;&gt;1,C2304:C2309="",S2303:U2309=""), "FALSE","TRUE"),"FALSE")</f>
        <v>FALSE</v>
      </c>
      <c r="Z2303" s="1"/>
    </row>
    <row r="2304" spans="2:26" hidden="1" outlineLevel="3" x14ac:dyDescent="0.4">
      <c r="B2304" s="7" t="s">
        <v>522</v>
      </c>
      <c r="C2304" s="8"/>
      <c r="D2304" s="31"/>
      <c r="E2304" s="2" t="s">
        <v>523</v>
      </c>
      <c r="F2304" s="2" t="s">
        <v>485</v>
      </c>
      <c r="G2304" s="2" t="s">
        <v>369</v>
      </c>
      <c r="H2304" s="2">
        <v>225</v>
      </c>
      <c r="I2304" s="2">
        <v>207</v>
      </c>
      <c r="K2304" s="2">
        <v>240</v>
      </c>
      <c r="L2304" s="2" t="s">
        <v>30</v>
      </c>
      <c r="M2304" s="2" t="s">
        <v>476</v>
      </c>
      <c r="N2304" s="2" t="s">
        <v>479</v>
      </c>
      <c r="O2304" s="2" t="s">
        <v>520</v>
      </c>
      <c r="Q2304" s="1"/>
      <c r="S2304" s="9"/>
      <c r="T2304" s="10"/>
      <c r="U2304" s="8"/>
      <c r="W2304" s="2" t="s">
        <v>465</v>
      </c>
      <c r="X2304" s="45" t="str" cm="1">
        <f t="array" ref="X2304">IF(X2102="TRUE",IF(AND(C2303&lt;&gt;1,C2304:C2309="",S2303:U2309=""), "FALSE","TRUE"),"FALSE")</f>
        <v>FALSE</v>
      </c>
      <c r="Z2304" s="1"/>
    </row>
    <row r="2305" spans="2:26" hidden="1" outlineLevel="3" x14ac:dyDescent="0.4">
      <c r="B2305" s="7" t="s">
        <v>524</v>
      </c>
      <c r="C2305" s="8"/>
      <c r="D2305" s="31"/>
      <c r="E2305" s="2" t="s">
        <v>525</v>
      </c>
      <c r="F2305" s="2" t="s">
        <v>114</v>
      </c>
      <c r="G2305" s="2" t="s">
        <v>115</v>
      </c>
      <c r="H2305" s="2">
        <v>225</v>
      </c>
      <c r="I2305" s="2">
        <v>207</v>
      </c>
      <c r="K2305" s="2">
        <v>120</v>
      </c>
      <c r="L2305" s="2" t="s">
        <v>30</v>
      </c>
      <c r="M2305" s="2" t="s">
        <v>476</v>
      </c>
      <c r="N2305" s="2" t="s">
        <v>479</v>
      </c>
      <c r="O2305" s="2" t="s">
        <v>520</v>
      </c>
      <c r="Q2305" s="1"/>
      <c r="S2305" s="9"/>
      <c r="T2305" s="10"/>
      <c r="U2305" s="8"/>
      <c r="W2305" s="2" t="s">
        <v>468</v>
      </c>
      <c r="X2305" s="45" t="str" cm="1">
        <f t="array" ref="X2305">IF(X2102="TRUE",IF(AND(C2303&lt;&gt;1,C2304:C2309="",S2303:U2309=""), "FALSE","TRUE"),"FALSE")</f>
        <v>FALSE</v>
      </c>
      <c r="Z2305" s="1"/>
    </row>
    <row r="2306" spans="2:26" hidden="1" outlineLevel="3" x14ac:dyDescent="0.4">
      <c r="B2306" s="7" t="s">
        <v>526</v>
      </c>
      <c r="C2306" s="8"/>
      <c r="D2306" s="31"/>
      <c r="E2306" s="2" t="s">
        <v>527</v>
      </c>
      <c r="F2306" s="2" t="str">
        <f>IF(OR($C$87="治験計画届", $C$87="治験計画変更届"), "^$","^.{1,120}$|^$")</f>
        <v>^.{1,120}$|^$</v>
      </c>
      <c r="G2306" s="2" t="str">
        <f>IF(F2306="^$", "入力しないでください","入力してください(120文字以内)")</f>
        <v>入力してください(120文字以内)</v>
      </c>
      <c r="H2306" s="2">
        <v>225</v>
      </c>
      <c r="I2306" s="2">
        <v>207</v>
      </c>
      <c r="K2306" s="2">
        <v>120</v>
      </c>
      <c r="L2306" s="2" t="s">
        <v>30</v>
      </c>
      <c r="M2306" s="2" t="s">
        <v>476</v>
      </c>
      <c r="N2306" s="2" t="s">
        <v>479</v>
      </c>
      <c r="O2306" s="2" t="s">
        <v>520</v>
      </c>
      <c r="Q2306" s="1"/>
      <c r="S2306" s="9"/>
      <c r="T2306" s="10"/>
      <c r="U2306" s="8"/>
      <c r="W2306" s="2" t="s">
        <v>468</v>
      </c>
      <c r="X2306" s="45" t="str" cm="1">
        <f t="array" ref="X2306">IF(X2102="TRUE",IF(AND(C2303&lt;&gt;1,C2304:C2309="",S2303:U2309=""), "FALSE","TRUE"),"FALSE")</f>
        <v>FALSE</v>
      </c>
      <c r="Z2306" s="1"/>
    </row>
    <row r="2307" spans="2:26" hidden="1" outlineLevel="3" x14ac:dyDescent="0.4">
      <c r="B2307" s="7" t="s">
        <v>528</v>
      </c>
      <c r="C2307" s="8"/>
      <c r="D2307" s="31"/>
      <c r="E2307" s="2" t="s">
        <v>529</v>
      </c>
      <c r="F2307" s="2" t="str">
        <f>IF(OR($C$87="治験計画届", $C$87="治験計画変更届"), "^$","^.{1,120}$|^$")</f>
        <v>^.{1,120}$|^$</v>
      </c>
      <c r="G2307" s="2" t="str">
        <f t="shared" ref="G2307:G2309" si="129">IF(F2307="^$", "入力しないでください","入力してください(120文字以内)")</f>
        <v>入力してください(120文字以内)</v>
      </c>
      <c r="H2307" s="2">
        <v>225</v>
      </c>
      <c r="I2307" s="2">
        <v>207</v>
      </c>
      <c r="K2307" s="2">
        <v>120</v>
      </c>
      <c r="L2307" s="2" t="s">
        <v>30</v>
      </c>
      <c r="M2307" s="2" t="s">
        <v>476</v>
      </c>
      <c r="N2307" s="2" t="s">
        <v>479</v>
      </c>
      <c r="O2307" s="2" t="s">
        <v>520</v>
      </c>
      <c r="Q2307" s="1"/>
      <c r="S2307" s="9"/>
      <c r="T2307" s="10"/>
      <c r="U2307" s="8"/>
      <c r="W2307" s="2" t="s">
        <v>468</v>
      </c>
      <c r="X2307" s="45" t="str" cm="1">
        <f t="array" ref="X2307">IF(X2102="TRUE",IF(AND(C2303&lt;&gt;1,C2304:C2309="",S2303:U2309=""), "FALSE","TRUE"),"FALSE")</f>
        <v>FALSE</v>
      </c>
      <c r="Z2307" s="1"/>
    </row>
    <row r="2308" spans="2:26" hidden="1" outlineLevel="3" x14ac:dyDescent="0.4">
      <c r="B2308" s="7" t="s">
        <v>530</v>
      </c>
      <c r="C2308" s="8"/>
      <c r="D2308" s="31"/>
      <c r="E2308" s="2" t="s">
        <v>566</v>
      </c>
      <c r="F2308" s="2" t="str">
        <f>IF(OR($C$87="治験計画届", $C$87="治験計画変更届"), "^$","^.{1,120}$|^$")</f>
        <v>^.{1,120}$|^$</v>
      </c>
      <c r="G2308" s="2" t="str">
        <f t="shared" si="129"/>
        <v>入力してください(120文字以内)</v>
      </c>
      <c r="H2308" s="2">
        <v>225</v>
      </c>
      <c r="I2308" s="2">
        <v>207</v>
      </c>
      <c r="K2308" s="2">
        <v>120</v>
      </c>
      <c r="L2308" s="2" t="s">
        <v>30</v>
      </c>
      <c r="M2308" s="2" t="s">
        <v>476</v>
      </c>
      <c r="N2308" s="2" t="s">
        <v>479</v>
      </c>
      <c r="O2308" s="2" t="s">
        <v>520</v>
      </c>
      <c r="Q2308" s="1"/>
      <c r="S2308" s="9"/>
      <c r="T2308" s="10"/>
      <c r="U2308" s="8"/>
      <c r="W2308" s="2" t="s">
        <v>468</v>
      </c>
      <c r="X2308" s="45" t="str" cm="1">
        <f t="array" ref="X2308">IF(X2102="TRUE",IF(AND(C2303&lt;&gt;1,C2304:C2309="",S2303:U2309=""), "FALSE","TRUE"),"FALSE")</f>
        <v>FALSE</v>
      </c>
      <c r="Z2308" s="1"/>
    </row>
    <row r="2309" spans="2:26" hidden="1" outlineLevel="3" x14ac:dyDescent="0.4">
      <c r="B2309" s="7" t="s">
        <v>532</v>
      </c>
      <c r="C2309" s="8"/>
      <c r="D2309" s="31"/>
      <c r="E2309" s="2" t="s">
        <v>533</v>
      </c>
      <c r="F2309" s="2" t="str">
        <f>IF(OR($C$87="治験計画届", $C$87="治験計画変更届"), "^$","^.{1,120}$|^$")</f>
        <v>^.{1,120}$|^$</v>
      </c>
      <c r="G2309" s="2" t="str">
        <f t="shared" si="129"/>
        <v>入力してください(120文字以内)</v>
      </c>
      <c r="H2309" s="2">
        <v>225</v>
      </c>
      <c r="I2309" s="2">
        <v>207</v>
      </c>
      <c r="K2309" s="2">
        <v>120</v>
      </c>
      <c r="L2309" s="2" t="s">
        <v>30</v>
      </c>
      <c r="M2309" s="2" t="s">
        <v>476</v>
      </c>
      <c r="N2309" s="2" t="s">
        <v>479</v>
      </c>
      <c r="O2309" s="2" t="s">
        <v>520</v>
      </c>
      <c r="Q2309" s="1"/>
      <c r="S2309" s="9"/>
      <c r="T2309" s="10"/>
      <c r="U2309" s="8"/>
      <c r="W2309" s="2" t="s">
        <v>468</v>
      </c>
      <c r="X2309" s="45" t="str" cm="1">
        <f t="array" ref="X2309">IF(X2102="TRUE",IF(AND(C2303&lt;&gt;1,C2304:C2309="",S2303:U2309=""), "FALSE","TRUE"),"FALSE")</f>
        <v>FALSE</v>
      </c>
      <c r="Z2309" s="1"/>
    </row>
    <row r="2310" spans="2:26" hidden="1" outlineLevel="3" x14ac:dyDescent="0.4">
      <c r="B2310" s="7" t="s">
        <v>134</v>
      </c>
      <c r="C2310" s="5">
        <v>19</v>
      </c>
      <c r="D2310" s="30"/>
      <c r="E2310" s="2" t="s">
        <v>392</v>
      </c>
      <c r="F2310" s="2" t="s">
        <v>102</v>
      </c>
      <c r="G2310" s="2" t="s">
        <v>103</v>
      </c>
      <c r="H2310" s="2">
        <v>225</v>
      </c>
      <c r="I2310" s="2">
        <v>207</v>
      </c>
      <c r="K2310" s="2">
        <v>3</v>
      </c>
      <c r="L2310" s="2" t="s">
        <v>136</v>
      </c>
      <c r="M2310" s="2" t="s">
        <v>476</v>
      </c>
      <c r="N2310" s="2" t="s">
        <v>479</v>
      </c>
      <c r="O2310" s="2" t="s">
        <v>520</v>
      </c>
      <c r="Q2310" s="1"/>
      <c r="S2310" s="9"/>
      <c r="T2310" s="10"/>
      <c r="U2310" s="8"/>
      <c r="V2310" s="2" t="s">
        <v>105</v>
      </c>
      <c r="W2310" s="2" t="s">
        <v>561</v>
      </c>
      <c r="X2310" s="45" t="str" cm="1">
        <f t="array" ref="X2310">IF(X2102="TRUE",IF(AND(C2310&lt;&gt;1,C2311:C2316="",S2310:U2316=""), "FALSE","TRUE"),"FALSE")</f>
        <v>FALSE</v>
      </c>
      <c r="Z2310" s="1"/>
    </row>
    <row r="2311" spans="2:26" hidden="1" outlineLevel="3" x14ac:dyDescent="0.4">
      <c r="B2311" s="7" t="s">
        <v>522</v>
      </c>
      <c r="C2311" s="8"/>
      <c r="D2311" s="31"/>
      <c r="E2311" s="2" t="s">
        <v>523</v>
      </c>
      <c r="F2311" s="2" t="s">
        <v>485</v>
      </c>
      <c r="G2311" s="2" t="s">
        <v>369</v>
      </c>
      <c r="H2311" s="2">
        <v>225</v>
      </c>
      <c r="I2311" s="2">
        <v>207</v>
      </c>
      <c r="K2311" s="2">
        <v>240</v>
      </c>
      <c r="L2311" s="2" t="s">
        <v>30</v>
      </c>
      <c r="M2311" s="2" t="s">
        <v>476</v>
      </c>
      <c r="N2311" s="2" t="s">
        <v>479</v>
      </c>
      <c r="O2311" s="2" t="s">
        <v>520</v>
      </c>
      <c r="Q2311" s="1"/>
      <c r="S2311" s="9"/>
      <c r="T2311" s="10"/>
      <c r="U2311" s="8"/>
      <c r="W2311" s="2" t="s">
        <v>465</v>
      </c>
      <c r="X2311" s="45" t="str" cm="1">
        <f t="array" ref="X2311">IF(X2102="TRUE",IF(AND(C2310&lt;&gt;1,C2311:C2316="",S2310:U2316=""), "FALSE","TRUE"),"FALSE")</f>
        <v>FALSE</v>
      </c>
      <c r="Z2311" s="1"/>
    </row>
    <row r="2312" spans="2:26" hidden="1" outlineLevel="3" x14ac:dyDescent="0.4">
      <c r="B2312" s="7" t="s">
        <v>524</v>
      </c>
      <c r="C2312" s="8"/>
      <c r="D2312" s="31"/>
      <c r="E2312" s="2" t="s">
        <v>525</v>
      </c>
      <c r="F2312" s="2" t="s">
        <v>114</v>
      </c>
      <c r="G2312" s="2" t="s">
        <v>115</v>
      </c>
      <c r="H2312" s="2">
        <v>225</v>
      </c>
      <c r="I2312" s="2">
        <v>207</v>
      </c>
      <c r="K2312" s="2">
        <v>120</v>
      </c>
      <c r="L2312" s="2" t="s">
        <v>30</v>
      </c>
      <c r="M2312" s="2" t="s">
        <v>476</v>
      </c>
      <c r="N2312" s="2" t="s">
        <v>479</v>
      </c>
      <c r="O2312" s="2" t="s">
        <v>520</v>
      </c>
      <c r="Q2312" s="1"/>
      <c r="S2312" s="9"/>
      <c r="T2312" s="10"/>
      <c r="U2312" s="8"/>
      <c r="W2312" s="2" t="s">
        <v>468</v>
      </c>
      <c r="X2312" s="45" t="str" cm="1">
        <f t="array" ref="X2312">IF(X2102="TRUE",IF(AND(C2310&lt;&gt;1,C2311:C2316="",S2310:U2316=""), "FALSE","TRUE"),"FALSE")</f>
        <v>FALSE</v>
      </c>
      <c r="Z2312" s="1"/>
    </row>
    <row r="2313" spans="2:26" hidden="1" outlineLevel="3" x14ac:dyDescent="0.4">
      <c r="B2313" s="7" t="s">
        <v>526</v>
      </c>
      <c r="C2313" s="8"/>
      <c r="D2313" s="31"/>
      <c r="E2313" s="2" t="s">
        <v>527</v>
      </c>
      <c r="F2313" s="2" t="str">
        <f>IF(OR($C$87="治験計画届", $C$87="治験計画変更届"), "^$","^.{1,120}$|^$")</f>
        <v>^.{1,120}$|^$</v>
      </c>
      <c r="G2313" s="2" t="str">
        <f>IF(F2313="^$", "入力しないでください","入力してください(120文字以内)")</f>
        <v>入力してください(120文字以内)</v>
      </c>
      <c r="H2313" s="2">
        <v>225</v>
      </c>
      <c r="I2313" s="2">
        <v>207</v>
      </c>
      <c r="K2313" s="2">
        <v>120</v>
      </c>
      <c r="L2313" s="2" t="s">
        <v>30</v>
      </c>
      <c r="M2313" s="2" t="s">
        <v>476</v>
      </c>
      <c r="N2313" s="2" t="s">
        <v>479</v>
      </c>
      <c r="O2313" s="2" t="s">
        <v>520</v>
      </c>
      <c r="Q2313" s="1"/>
      <c r="S2313" s="9"/>
      <c r="T2313" s="10"/>
      <c r="U2313" s="8"/>
      <c r="W2313" s="2" t="s">
        <v>468</v>
      </c>
      <c r="X2313" s="45" t="str" cm="1">
        <f t="array" ref="X2313">IF(X2102="TRUE",IF(AND(C2310&lt;&gt;1,C2311:C2316="",S2310:U2316=""), "FALSE","TRUE"),"FALSE")</f>
        <v>FALSE</v>
      </c>
      <c r="Z2313" s="1"/>
    </row>
    <row r="2314" spans="2:26" hidden="1" outlineLevel="3" x14ac:dyDescent="0.4">
      <c r="B2314" s="7" t="s">
        <v>528</v>
      </c>
      <c r="C2314" s="8"/>
      <c r="D2314" s="31"/>
      <c r="E2314" s="2" t="s">
        <v>529</v>
      </c>
      <c r="F2314" s="2" t="str">
        <f>IF(OR($C$87="治験計画届", $C$87="治験計画変更届"), "^$","^.{1,120}$|^$")</f>
        <v>^.{1,120}$|^$</v>
      </c>
      <c r="G2314" s="2" t="str">
        <f t="shared" ref="G2314:G2316" si="130">IF(F2314="^$", "入力しないでください","入力してください(120文字以内)")</f>
        <v>入力してください(120文字以内)</v>
      </c>
      <c r="H2314" s="2">
        <v>225</v>
      </c>
      <c r="I2314" s="2">
        <v>207</v>
      </c>
      <c r="K2314" s="2">
        <v>120</v>
      </c>
      <c r="L2314" s="2" t="s">
        <v>30</v>
      </c>
      <c r="M2314" s="2" t="s">
        <v>476</v>
      </c>
      <c r="N2314" s="2" t="s">
        <v>479</v>
      </c>
      <c r="O2314" s="2" t="s">
        <v>520</v>
      </c>
      <c r="Q2314" s="1"/>
      <c r="S2314" s="9"/>
      <c r="T2314" s="10"/>
      <c r="U2314" s="8"/>
      <c r="W2314" s="2" t="s">
        <v>468</v>
      </c>
      <c r="X2314" s="45" t="str" cm="1">
        <f t="array" ref="X2314">IF(X2102="TRUE",IF(AND(C2310&lt;&gt;1,C2311:C2316="",S2310:U2316=""), "FALSE","TRUE"),"FALSE")</f>
        <v>FALSE</v>
      </c>
      <c r="Z2314" s="1"/>
    </row>
    <row r="2315" spans="2:26" hidden="1" outlineLevel="3" x14ac:dyDescent="0.4">
      <c r="B2315" s="7" t="s">
        <v>530</v>
      </c>
      <c r="C2315" s="8"/>
      <c r="D2315" s="31"/>
      <c r="E2315" s="2" t="s">
        <v>566</v>
      </c>
      <c r="F2315" s="2" t="str">
        <f>IF(OR($C$87="治験計画届", $C$87="治験計画変更届"), "^$","^.{1,120}$|^$")</f>
        <v>^.{1,120}$|^$</v>
      </c>
      <c r="G2315" s="2" t="str">
        <f t="shared" si="130"/>
        <v>入力してください(120文字以内)</v>
      </c>
      <c r="H2315" s="2">
        <v>225</v>
      </c>
      <c r="I2315" s="2">
        <v>207</v>
      </c>
      <c r="K2315" s="2">
        <v>120</v>
      </c>
      <c r="L2315" s="2" t="s">
        <v>30</v>
      </c>
      <c r="M2315" s="2" t="s">
        <v>476</v>
      </c>
      <c r="N2315" s="2" t="s">
        <v>479</v>
      </c>
      <c r="O2315" s="2" t="s">
        <v>520</v>
      </c>
      <c r="Q2315" s="1"/>
      <c r="S2315" s="9"/>
      <c r="T2315" s="10"/>
      <c r="U2315" s="8"/>
      <c r="W2315" s="2" t="s">
        <v>468</v>
      </c>
      <c r="X2315" s="45" t="str" cm="1">
        <f t="array" ref="X2315">IF(X2102="TRUE",IF(AND(C2310&lt;&gt;1,C2311:C2316="",S2310:U2316=""), "FALSE","TRUE"),"FALSE")</f>
        <v>FALSE</v>
      </c>
      <c r="Z2315" s="1"/>
    </row>
    <row r="2316" spans="2:26" hidden="1" outlineLevel="3" x14ac:dyDescent="0.4">
      <c r="B2316" s="7" t="s">
        <v>532</v>
      </c>
      <c r="C2316" s="8"/>
      <c r="D2316" s="31"/>
      <c r="E2316" s="2" t="s">
        <v>533</v>
      </c>
      <c r="F2316" s="2" t="str">
        <f>IF(OR($C$87="治験計画届", $C$87="治験計画変更届"), "^$","^.{1,120}$|^$")</f>
        <v>^.{1,120}$|^$</v>
      </c>
      <c r="G2316" s="2" t="str">
        <f t="shared" si="130"/>
        <v>入力してください(120文字以内)</v>
      </c>
      <c r="H2316" s="2">
        <v>225</v>
      </c>
      <c r="I2316" s="2">
        <v>207</v>
      </c>
      <c r="K2316" s="2">
        <v>120</v>
      </c>
      <c r="L2316" s="2" t="s">
        <v>30</v>
      </c>
      <c r="M2316" s="2" t="s">
        <v>476</v>
      </c>
      <c r="N2316" s="2" t="s">
        <v>479</v>
      </c>
      <c r="O2316" s="2" t="s">
        <v>520</v>
      </c>
      <c r="Q2316" s="1"/>
      <c r="S2316" s="9"/>
      <c r="T2316" s="10"/>
      <c r="U2316" s="8"/>
      <c r="W2316" s="2" t="s">
        <v>468</v>
      </c>
      <c r="X2316" s="45" t="str" cm="1">
        <f t="array" ref="X2316">IF(X2102="TRUE",IF(AND(C2310&lt;&gt;1,C2311:C2316="",S2310:U2316=""), "FALSE","TRUE"),"FALSE")</f>
        <v>FALSE</v>
      </c>
      <c r="Z2316" s="1"/>
    </row>
    <row r="2317" spans="2:26" hidden="1" outlineLevel="3" x14ac:dyDescent="0.4">
      <c r="B2317" s="7" t="s">
        <v>134</v>
      </c>
      <c r="C2317" s="5">
        <v>20</v>
      </c>
      <c r="D2317" s="30"/>
      <c r="E2317" s="2" t="s">
        <v>392</v>
      </c>
      <c r="F2317" s="2" t="s">
        <v>102</v>
      </c>
      <c r="G2317" s="2" t="s">
        <v>103</v>
      </c>
      <c r="H2317" s="2">
        <v>225</v>
      </c>
      <c r="I2317" s="2">
        <v>207</v>
      </c>
      <c r="K2317" s="2">
        <v>3</v>
      </c>
      <c r="L2317" s="2" t="s">
        <v>136</v>
      </c>
      <c r="M2317" s="2" t="s">
        <v>476</v>
      </c>
      <c r="N2317" s="2" t="s">
        <v>479</v>
      </c>
      <c r="O2317" s="2" t="s">
        <v>520</v>
      </c>
      <c r="Q2317" s="1"/>
      <c r="S2317" s="9"/>
      <c r="T2317" s="10"/>
      <c r="U2317" s="8"/>
      <c r="V2317" s="2" t="s">
        <v>105</v>
      </c>
      <c r="W2317" s="2" t="s">
        <v>561</v>
      </c>
      <c r="X2317" s="45" t="str" cm="1">
        <f t="array" ref="X2317">IF(X2102="TRUE",IF(AND(C2317&lt;&gt;1,C2318:C2323="",S2317:U2323=""), "FALSE","TRUE"),"FALSE")</f>
        <v>FALSE</v>
      </c>
      <c r="Z2317" s="1"/>
    </row>
    <row r="2318" spans="2:26" hidden="1" outlineLevel="3" x14ac:dyDescent="0.4">
      <c r="B2318" s="7" t="s">
        <v>522</v>
      </c>
      <c r="C2318" s="8"/>
      <c r="D2318" s="31"/>
      <c r="E2318" s="2" t="s">
        <v>523</v>
      </c>
      <c r="F2318" s="2" t="s">
        <v>485</v>
      </c>
      <c r="G2318" s="2" t="s">
        <v>369</v>
      </c>
      <c r="H2318" s="2">
        <v>225</v>
      </c>
      <c r="I2318" s="2">
        <v>207</v>
      </c>
      <c r="K2318" s="2">
        <v>240</v>
      </c>
      <c r="L2318" s="2" t="s">
        <v>30</v>
      </c>
      <c r="M2318" s="2" t="s">
        <v>476</v>
      </c>
      <c r="N2318" s="2" t="s">
        <v>479</v>
      </c>
      <c r="O2318" s="2" t="s">
        <v>520</v>
      </c>
      <c r="Q2318" s="1"/>
      <c r="S2318" s="9"/>
      <c r="T2318" s="10"/>
      <c r="U2318" s="8"/>
      <c r="W2318" s="2" t="s">
        <v>465</v>
      </c>
      <c r="X2318" s="45" t="str" cm="1">
        <f t="array" ref="X2318">IF(X2102="TRUE",IF(AND(C2317&lt;&gt;1,C2318:C2323="",S2317:U2323=""), "FALSE","TRUE"),"FALSE")</f>
        <v>FALSE</v>
      </c>
      <c r="Z2318" s="1"/>
    </row>
    <row r="2319" spans="2:26" hidden="1" outlineLevel="3" x14ac:dyDescent="0.4">
      <c r="B2319" s="7" t="s">
        <v>524</v>
      </c>
      <c r="C2319" s="8"/>
      <c r="D2319" s="31"/>
      <c r="E2319" s="2" t="s">
        <v>525</v>
      </c>
      <c r="F2319" s="2" t="s">
        <v>114</v>
      </c>
      <c r="G2319" s="2" t="s">
        <v>115</v>
      </c>
      <c r="H2319" s="2">
        <v>225</v>
      </c>
      <c r="I2319" s="2">
        <v>207</v>
      </c>
      <c r="K2319" s="2">
        <v>120</v>
      </c>
      <c r="L2319" s="2" t="s">
        <v>30</v>
      </c>
      <c r="M2319" s="2" t="s">
        <v>476</v>
      </c>
      <c r="N2319" s="2" t="s">
        <v>479</v>
      </c>
      <c r="O2319" s="2" t="s">
        <v>520</v>
      </c>
      <c r="Q2319" s="1"/>
      <c r="S2319" s="9"/>
      <c r="T2319" s="10"/>
      <c r="U2319" s="8"/>
      <c r="W2319" s="2" t="s">
        <v>468</v>
      </c>
      <c r="X2319" s="45" t="str" cm="1">
        <f t="array" ref="X2319">IF(X2102="TRUE",IF(AND(C2317&lt;&gt;1,C2318:C2323="",S2317:U2323=""), "FALSE","TRUE"),"FALSE")</f>
        <v>FALSE</v>
      </c>
      <c r="Z2319" s="1"/>
    </row>
    <row r="2320" spans="2:26" hidden="1" outlineLevel="3" x14ac:dyDescent="0.4">
      <c r="B2320" s="7" t="s">
        <v>526</v>
      </c>
      <c r="C2320" s="8"/>
      <c r="D2320" s="31"/>
      <c r="E2320" s="2" t="s">
        <v>527</v>
      </c>
      <c r="F2320" s="2" t="str">
        <f>IF(OR($C$87="治験計画届", $C$87="治験計画変更届"), "^$","^.{1,120}$|^$")</f>
        <v>^.{1,120}$|^$</v>
      </c>
      <c r="G2320" s="2" t="str">
        <f>IF(F2320="^$", "入力しないでください","入力してください(120文字以内)")</f>
        <v>入力してください(120文字以内)</v>
      </c>
      <c r="H2320" s="2">
        <v>225</v>
      </c>
      <c r="I2320" s="2">
        <v>207</v>
      </c>
      <c r="K2320" s="2">
        <v>120</v>
      </c>
      <c r="L2320" s="2" t="s">
        <v>30</v>
      </c>
      <c r="M2320" s="2" t="s">
        <v>476</v>
      </c>
      <c r="N2320" s="2" t="s">
        <v>479</v>
      </c>
      <c r="O2320" s="2" t="s">
        <v>520</v>
      </c>
      <c r="Q2320" s="1"/>
      <c r="S2320" s="9"/>
      <c r="T2320" s="10"/>
      <c r="U2320" s="8"/>
      <c r="W2320" s="2" t="s">
        <v>468</v>
      </c>
      <c r="X2320" s="45" t="str" cm="1">
        <f t="array" ref="X2320">IF(X2102="TRUE",IF(AND(C2317&lt;&gt;1,C2318:C2323="",S2317:U2323=""), "FALSE","TRUE"),"FALSE")</f>
        <v>FALSE</v>
      </c>
      <c r="Z2320" s="1"/>
    </row>
    <row r="2321" spans="2:26" hidden="1" outlineLevel="3" x14ac:dyDescent="0.4">
      <c r="B2321" s="7" t="s">
        <v>528</v>
      </c>
      <c r="C2321" s="8"/>
      <c r="D2321" s="31"/>
      <c r="E2321" s="2" t="s">
        <v>529</v>
      </c>
      <c r="F2321" s="2" t="str">
        <f>IF(OR($C$87="治験計画届", $C$87="治験計画変更届"), "^$","^.{1,120}$|^$")</f>
        <v>^.{1,120}$|^$</v>
      </c>
      <c r="G2321" s="2" t="str">
        <f t="shared" ref="G2321:G2323" si="131">IF(F2321="^$", "入力しないでください","入力してください(120文字以内)")</f>
        <v>入力してください(120文字以内)</v>
      </c>
      <c r="H2321" s="2">
        <v>225</v>
      </c>
      <c r="I2321" s="2">
        <v>207</v>
      </c>
      <c r="K2321" s="2">
        <v>120</v>
      </c>
      <c r="L2321" s="2" t="s">
        <v>30</v>
      </c>
      <c r="M2321" s="2" t="s">
        <v>476</v>
      </c>
      <c r="N2321" s="2" t="s">
        <v>479</v>
      </c>
      <c r="O2321" s="2" t="s">
        <v>520</v>
      </c>
      <c r="Q2321" s="1"/>
      <c r="S2321" s="9"/>
      <c r="T2321" s="10"/>
      <c r="U2321" s="8"/>
      <c r="W2321" s="2" t="s">
        <v>468</v>
      </c>
      <c r="X2321" s="45" t="str" cm="1">
        <f t="array" ref="X2321">IF(X2102="TRUE",IF(AND(C2317&lt;&gt;1,C2318:C2323="",S2317:U2323=""), "FALSE","TRUE"),"FALSE")</f>
        <v>FALSE</v>
      </c>
      <c r="Z2321" s="1"/>
    </row>
    <row r="2322" spans="2:26" hidden="1" outlineLevel="3" x14ac:dyDescent="0.4">
      <c r="B2322" s="7" t="s">
        <v>530</v>
      </c>
      <c r="C2322" s="8"/>
      <c r="D2322" s="31"/>
      <c r="E2322" s="2" t="s">
        <v>566</v>
      </c>
      <c r="F2322" s="2" t="str">
        <f>IF(OR($C$87="治験計画届", $C$87="治験計画変更届"), "^$","^.{1,120}$|^$")</f>
        <v>^.{1,120}$|^$</v>
      </c>
      <c r="G2322" s="2" t="str">
        <f t="shared" si="131"/>
        <v>入力してください(120文字以内)</v>
      </c>
      <c r="H2322" s="2">
        <v>225</v>
      </c>
      <c r="I2322" s="2">
        <v>207</v>
      </c>
      <c r="K2322" s="2">
        <v>120</v>
      </c>
      <c r="L2322" s="2" t="s">
        <v>30</v>
      </c>
      <c r="M2322" s="2" t="s">
        <v>476</v>
      </c>
      <c r="N2322" s="2" t="s">
        <v>479</v>
      </c>
      <c r="O2322" s="2" t="s">
        <v>520</v>
      </c>
      <c r="Q2322" s="1"/>
      <c r="S2322" s="9"/>
      <c r="T2322" s="10"/>
      <c r="U2322" s="8"/>
      <c r="W2322" s="2" t="s">
        <v>468</v>
      </c>
      <c r="X2322" s="45" t="str" cm="1">
        <f t="array" ref="X2322">IF(X2102="TRUE",IF(AND(C2317&lt;&gt;1,C2318:C2323="",S2317:U2323=""), "FALSE","TRUE"),"FALSE")</f>
        <v>FALSE</v>
      </c>
      <c r="Z2322" s="1"/>
    </row>
    <row r="2323" spans="2:26" hidden="1" outlineLevel="3" x14ac:dyDescent="0.4">
      <c r="B2323" s="7" t="s">
        <v>532</v>
      </c>
      <c r="C2323" s="8"/>
      <c r="D2323" s="31"/>
      <c r="E2323" s="2" t="s">
        <v>533</v>
      </c>
      <c r="F2323" s="2" t="str">
        <f>IF(OR($C$87="治験計画届", $C$87="治験計画変更届"), "^$","^.{1,120}$|^$")</f>
        <v>^.{1,120}$|^$</v>
      </c>
      <c r="G2323" s="2" t="str">
        <f t="shared" si="131"/>
        <v>入力してください(120文字以内)</v>
      </c>
      <c r="H2323" s="2">
        <v>225</v>
      </c>
      <c r="I2323" s="2">
        <v>207</v>
      </c>
      <c r="K2323" s="2">
        <v>120</v>
      </c>
      <c r="L2323" s="2" t="s">
        <v>30</v>
      </c>
      <c r="M2323" s="2" t="s">
        <v>476</v>
      </c>
      <c r="N2323" s="2" t="s">
        <v>479</v>
      </c>
      <c r="O2323" s="2" t="s">
        <v>520</v>
      </c>
      <c r="Q2323" s="1"/>
      <c r="S2323" s="9"/>
      <c r="T2323" s="10"/>
      <c r="U2323" s="8"/>
      <c r="W2323" s="2" t="s">
        <v>468</v>
      </c>
      <c r="X2323" s="45" t="str" cm="1">
        <f t="array" ref="X2323">IF(X2102="TRUE",IF(AND(C2317&lt;&gt;1,C2318:C2323="",S2317:U2323=""), "FALSE","TRUE"),"FALSE")</f>
        <v>FALSE</v>
      </c>
      <c r="Z2323" s="1"/>
    </row>
    <row r="2324" spans="2:26" hidden="1" outlineLevel="2" x14ac:dyDescent="0.4">
      <c r="B2324" s="3" t="s">
        <v>19</v>
      </c>
      <c r="I2324" s="2">
        <v>207</v>
      </c>
      <c r="Q2324" s="1"/>
      <c r="S2324" s="6" t="s">
        <v>36</v>
      </c>
      <c r="T2324" s="6" t="s">
        <v>37</v>
      </c>
      <c r="U2324" s="6" t="s">
        <v>38</v>
      </c>
      <c r="Z2324" s="1"/>
    </row>
    <row r="2325" spans="2:26" hidden="1" outlineLevel="2" x14ac:dyDescent="0.4">
      <c r="B2325" s="7" t="s">
        <v>534</v>
      </c>
      <c r="C2325" s="5"/>
      <c r="D2325" s="30"/>
      <c r="E2325" s="2" t="s">
        <v>535</v>
      </c>
      <c r="F2325" s="2" t="s">
        <v>190</v>
      </c>
      <c r="G2325" s="2" t="s">
        <v>536</v>
      </c>
      <c r="I2325" s="2">
        <v>207</v>
      </c>
      <c r="K2325" s="2">
        <v>4</v>
      </c>
      <c r="L2325" s="2" t="s">
        <v>30</v>
      </c>
      <c r="M2325" s="2" t="s">
        <v>476</v>
      </c>
      <c r="N2325" s="2" t="s">
        <v>479</v>
      </c>
      <c r="Q2325" s="1"/>
      <c r="S2325" s="9"/>
      <c r="T2325" s="10"/>
      <c r="U2325" s="8"/>
      <c r="W2325" s="2" t="s">
        <v>567</v>
      </c>
      <c r="X2325" s="2" t="str">
        <f t="shared" ref="X2325:X2326" si="132">X$2102</f>
        <v>FALSE</v>
      </c>
      <c r="Z2325" s="1"/>
    </row>
    <row r="2326" spans="2:26" hidden="1" outlineLevel="2" x14ac:dyDescent="0.4">
      <c r="B2326" s="7" t="s">
        <v>537</v>
      </c>
      <c r="C2326" s="5"/>
      <c r="D2326" s="30"/>
      <c r="E2326" s="2" t="s">
        <v>538</v>
      </c>
      <c r="F2326" s="2" t="str">
        <f>IF(OR($C$87="治験終了届", $C$87="治験中止届"),"^\d{1,4}$","^$")</f>
        <v>^$</v>
      </c>
      <c r="G2326" s="2" t="str">
        <f>IF(F2326="^$","入力しないでください","半角数字を入力してください(4桁以内)")</f>
        <v>入力しないでください</v>
      </c>
      <c r="I2326" s="2">
        <v>207</v>
      </c>
      <c r="K2326" s="2">
        <v>4</v>
      </c>
      <c r="L2326" s="2" t="s">
        <v>30</v>
      </c>
      <c r="M2326" s="2" t="s">
        <v>476</v>
      </c>
      <c r="N2326" s="2" t="s">
        <v>479</v>
      </c>
      <c r="Q2326" s="1"/>
      <c r="S2326" s="9"/>
      <c r="T2326" s="10"/>
      <c r="U2326" s="8"/>
      <c r="W2326" s="2" t="s">
        <v>567</v>
      </c>
      <c r="X2326" s="2" t="str">
        <f t="shared" si="132"/>
        <v>FALSE</v>
      </c>
      <c r="Z2326" s="1"/>
    </row>
    <row r="2327" spans="2:26" hidden="1" outlineLevel="2" x14ac:dyDescent="0.4">
      <c r="B2327" s="3" t="s">
        <v>19</v>
      </c>
      <c r="I2327" s="2">
        <v>207</v>
      </c>
      <c r="Q2327" s="1"/>
      <c r="Z2327" s="1"/>
    </row>
    <row r="2328" spans="2:26" hidden="1" outlineLevel="2" x14ac:dyDescent="0.4">
      <c r="B2328" s="50" t="s">
        <v>539</v>
      </c>
      <c r="C2328" s="50"/>
      <c r="D2328" s="33"/>
      <c r="E2328" s="2" t="s">
        <v>540</v>
      </c>
      <c r="I2328" s="2">
        <v>207</v>
      </c>
      <c r="L2328" s="2" t="s">
        <v>541</v>
      </c>
      <c r="M2328" s="2" t="s">
        <v>476</v>
      </c>
      <c r="N2328" s="2" t="s">
        <v>479</v>
      </c>
      <c r="O2328" s="2" t="s">
        <v>540</v>
      </c>
      <c r="Q2328" s="1"/>
      <c r="R2328" s="2" t="str">
        <f>IF(AND(C2330="",C2331="",C2332="",C2333=""), "TRUE", "FALSE")</f>
        <v>TRUE</v>
      </c>
      <c r="S2328" s="6" t="s">
        <v>36</v>
      </c>
      <c r="T2328" s="6" t="s">
        <v>37</v>
      </c>
      <c r="U2328" s="6" t="s">
        <v>38</v>
      </c>
      <c r="Z2328" s="1"/>
    </row>
    <row r="2329" spans="2:26" hidden="1" outlineLevel="2" x14ac:dyDescent="0.4">
      <c r="B2329" s="7" t="s">
        <v>134</v>
      </c>
      <c r="C2329" s="5">
        <v>1</v>
      </c>
      <c r="D2329" s="30"/>
      <c r="E2329" s="2" t="s">
        <v>392</v>
      </c>
      <c r="F2329" s="2" t="s">
        <v>106</v>
      </c>
      <c r="G2329" s="2" t="s">
        <v>103</v>
      </c>
      <c r="H2329" s="2">
        <v>235</v>
      </c>
      <c r="I2329" s="2">
        <v>207</v>
      </c>
      <c r="K2329" s="2">
        <v>3</v>
      </c>
      <c r="L2329" s="2" t="s">
        <v>136</v>
      </c>
      <c r="M2329" s="2" t="s">
        <v>476</v>
      </c>
      <c r="N2329" s="2" t="s">
        <v>479</v>
      </c>
      <c r="O2329" s="2" t="s">
        <v>540</v>
      </c>
      <c r="Q2329" s="1"/>
      <c r="S2329" s="9"/>
      <c r="T2329" s="10"/>
      <c r="U2329" s="8"/>
      <c r="V2329" s="2" t="s">
        <v>105</v>
      </c>
      <c r="W2329" s="2" t="s">
        <v>561</v>
      </c>
      <c r="X2329" s="45" t="str" cm="1">
        <f t="array" ref="X2329">IF(X2102="TRUE",IF(AND(C2329&lt;&gt;1,C2330:C2333="",S2329:U2333=""), "FALSE","TRUE"),"FALSE")</f>
        <v>FALSE</v>
      </c>
      <c r="Z2329" s="1"/>
    </row>
    <row r="2330" spans="2:26" hidden="1" outlineLevel="2" x14ac:dyDescent="0.4">
      <c r="B2330" s="7" t="s">
        <v>237</v>
      </c>
      <c r="C2330" s="8"/>
      <c r="D2330" s="31"/>
      <c r="E2330" s="2" t="s">
        <v>542</v>
      </c>
      <c r="F2330" s="2" t="s">
        <v>233</v>
      </c>
      <c r="G2330" s="2" t="s">
        <v>239</v>
      </c>
      <c r="H2330" s="2">
        <v>235</v>
      </c>
      <c r="I2330" s="2">
        <v>207</v>
      </c>
      <c r="K2330" s="2">
        <v>60</v>
      </c>
      <c r="L2330" s="2" t="s">
        <v>30</v>
      </c>
      <c r="M2330" s="2" t="s">
        <v>476</v>
      </c>
      <c r="N2330" s="2" t="s">
        <v>479</v>
      </c>
      <c r="O2330" s="2" t="s">
        <v>540</v>
      </c>
      <c r="Q2330" s="1"/>
      <c r="S2330" s="9"/>
      <c r="T2330" s="10"/>
      <c r="U2330" s="8"/>
      <c r="W2330" s="2" t="s">
        <v>568</v>
      </c>
      <c r="X2330" s="45" t="str" cm="1">
        <f t="array" ref="X2330">IF(X2102="TRUE",IF(AND(C2329&lt;&gt;1,C2330:C2333="",S2329:U2333=""), "FALSE","TRUE"),"FALSE")</f>
        <v>FALSE</v>
      </c>
      <c r="Z2330" s="1"/>
    </row>
    <row r="2331" spans="2:26" hidden="1" outlineLevel="2" x14ac:dyDescent="0.4">
      <c r="B2331" s="7" t="s">
        <v>240</v>
      </c>
      <c r="C2331" s="8"/>
      <c r="D2331" s="31"/>
      <c r="E2331" s="2" t="s">
        <v>543</v>
      </c>
      <c r="F2331" s="2" t="str">
        <f>IF(C2330="","^.{1,120}$|^$","^.{1,120}$")</f>
        <v>^.{1,120}$|^$</v>
      </c>
      <c r="G2331" s="2" t="s">
        <v>229</v>
      </c>
      <c r="H2331" s="2">
        <v>235</v>
      </c>
      <c r="I2331" s="2">
        <v>207</v>
      </c>
      <c r="K2331" s="2">
        <v>120</v>
      </c>
      <c r="L2331" s="2" t="s">
        <v>30</v>
      </c>
      <c r="M2331" s="2" t="s">
        <v>476</v>
      </c>
      <c r="N2331" s="2" t="s">
        <v>479</v>
      </c>
      <c r="O2331" s="2" t="s">
        <v>540</v>
      </c>
      <c r="Q2331" s="1"/>
      <c r="S2331" s="9"/>
      <c r="T2331" s="10"/>
      <c r="U2331" s="8"/>
      <c r="W2331" s="2" t="s">
        <v>468</v>
      </c>
      <c r="X2331" s="45" t="str" cm="1">
        <f t="array" ref="X2331">IF(X2102="TRUE",IF(AND(C2329&lt;&gt;1,C2330:C2333="",S2329:U2333=""), "FALSE","TRUE"),"FALSE")</f>
        <v>FALSE</v>
      </c>
      <c r="Z2331" s="1"/>
    </row>
    <row r="2332" spans="2:26" hidden="1" outlineLevel="2" x14ac:dyDescent="0.4">
      <c r="B2332" s="7" t="s">
        <v>243</v>
      </c>
      <c r="C2332" s="8"/>
      <c r="D2332" s="31"/>
      <c r="E2332" s="2" t="s">
        <v>544</v>
      </c>
      <c r="F2332" s="2" t="s">
        <v>116</v>
      </c>
      <c r="G2332" s="2" t="s">
        <v>115</v>
      </c>
      <c r="H2332" s="2">
        <v>235</v>
      </c>
      <c r="I2332" s="2">
        <v>207</v>
      </c>
      <c r="K2332" s="2">
        <v>120</v>
      </c>
      <c r="L2332" s="2" t="s">
        <v>30</v>
      </c>
      <c r="M2332" s="2" t="s">
        <v>476</v>
      </c>
      <c r="N2332" s="2" t="s">
        <v>479</v>
      </c>
      <c r="O2332" s="2" t="s">
        <v>540</v>
      </c>
      <c r="Q2332" s="1"/>
      <c r="S2332" s="9"/>
      <c r="T2332" s="10"/>
      <c r="U2332" s="8"/>
      <c r="W2332" s="2" t="s">
        <v>468</v>
      </c>
      <c r="X2332" s="45" t="str" cm="1">
        <f t="array" ref="X2332">IF(X2102="TRUE",IF(AND(C2329&lt;&gt;1,C2330:C2333="",S2329:U2333=""), "FALSE","TRUE"),"FALSE")</f>
        <v>FALSE</v>
      </c>
      <c r="Z2332" s="1"/>
    </row>
    <row r="2333" spans="2:26" hidden="1" outlineLevel="2" collapsed="1" x14ac:dyDescent="0.4">
      <c r="B2333" s="7" t="s">
        <v>245</v>
      </c>
      <c r="C2333" s="8"/>
      <c r="D2333" s="31"/>
      <c r="E2333" s="2" t="s">
        <v>545</v>
      </c>
      <c r="F2333" s="2" t="str">
        <f>IF(C2330="","^.{1,1024}$|^$","^.{1,1024}$")</f>
        <v>^.{1,1024}$|^$</v>
      </c>
      <c r="G2333" s="2" t="s">
        <v>247</v>
      </c>
      <c r="H2333" s="2">
        <v>235</v>
      </c>
      <c r="I2333" s="2">
        <v>207</v>
      </c>
      <c r="K2333" s="2">
        <v>1024</v>
      </c>
      <c r="L2333" s="2" t="s">
        <v>30</v>
      </c>
      <c r="M2333" s="2" t="s">
        <v>476</v>
      </c>
      <c r="N2333" s="2" t="s">
        <v>479</v>
      </c>
      <c r="O2333" s="2" t="s">
        <v>540</v>
      </c>
      <c r="Q2333" s="1"/>
      <c r="S2333" s="9"/>
      <c r="T2333" s="10"/>
      <c r="U2333" s="8"/>
      <c r="W2333" s="2" t="s">
        <v>471</v>
      </c>
      <c r="X2333" s="45" t="str" cm="1">
        <f t="array" ref="X2333">IF(X2102="TRUE",IF(AND(C2329&lt;&gt;1,C2330:C2333="",S2329:U2333=""), "FALSE","TRUE"),"FALSE")</f>
        <v>FALSE</v>
      </c>
      <c r="Z2333" s="1"/>
    </row>
    <row r="2334" spans="2:26" hidden="1" outlineLevel="3" x14ac:dyDescent="0.4">
      <c r="B2334" s="7" t="s">
        <v>134</v>
      </c>
      <c r="C2334" s="5">
        <v>2</v>
      </c>
      <c r="D2334" s="30"/>
      <c r="E2334" s="2" t="s">
        <v>392</v>
      </c>
      <c r="F2334" s="2" t="s">
        <v>106</v>
      </c>
      <c r="G2334" s="2" t="s">
        <v>103</v>
      </c>
      <c r="H2334" s="2">
        <v>235</v>
      </c>
      <c r="I2334" s="2">
        <v>207</v>
      </c>
      <c r="K2334" s="2">
        <v>3</v>
      </c>
      <c r="L2334" s="2" t="s">
        <v>136</v>
      </c>
      <c r="M2334" s="2" t="s">
        <v>476</v>
      </c>
      <c r="N2334" s="2" t="s">
        <v>479</v>
      </c>
      <c r="O2334" s="2" t="s">
        <v>540</v>
      </c>
      <c r="Q2334" s="1"/>
      <c r="S2334" s="9"/>
      <c r="T2334" s="10"/>
      <c r="U2334" s="8"/>
      <c r="V2334" s="2" t="s">
        <v>105</v>
      </c>
      <c r="W2334" s="2" t="s">
        <v>561</v>
      </c>
      <c r="X2334" s="45" t="str" cm="1">
        <f t="array" ref="X2334">IF(X2102="TRUE",IF(AND(C2334&lt;&gt;1,C2335:C2338="",S2334:U2338=""), "FALSE","TRUE"),"FALSE")</f>
        <v>FALSE</v>
      </c>
      <c r="Z2334" s="1"/>
    </row>
    <row r="2335" spans="2:26" hidden="1" outlineLevel="3" x14ac:dyDescent="0.4">
      <c r="B2335" s="7" t="s">
        <v>237</v>
      </c>
      <c r="C2335" s="8"/>
      <c r="D2335" s="31"/>
      <c r="E2335" s="2" t="s">
        <v>542</v>
      </c>
      <c r="F2335" s="2" t="s">
        <v>233</v>
      </c>
      <c r="G2335" s="2" t="s">
        <v>239</v>
      </c>
      <c r="H2335" s="2">
        <v>235</v>
      </c>
      <c r="I2335" s="2">
        <v>207</v>
      </c>
      <c r="K2335" s="2">
        <v>60</v>
      </c>
      <c r="L2335" s="2" t="s">
        <v>30</v>
      </c>
      <c r="M2335" s="2" t="s">
        <v>476</v>
      </c>
      <c r="N2335" s="2" t="s">
        <v>479</v>
      </c>
      <c r="O2335" s="2" t="s">
        <v>540</v>
      </c>
      <c r="Q2335" s="1"/>
      <c r="S2335" s="9"/>
      <c r="T2335" s="10"/>
      <c r="U2335" s="8"/>
      <c r="W2335" s="2" t="s">
        <v>568</v>
      </c>
      <c r="X2335" s="45" t="str" cm="1">
        <f t="array" ref="X2335">IF(X2102="TRUE",IF(AND(C2334&lt;&gt;1,C2335:C2338="",S2334:U2338=""), "FALSE","TRUE"),"FALSE")</f>
        <v>FALSE</v>
      </c>
      <c r="Z2335" s="1"/>
    </row>
    <row r="2336" spans="2:26" hidden="1" outlineLevel="3" x14ac:dyDescent="0.4">
      <c r="B2336" s="7" t="s">
        <v>240</v>
      </c>
      <c r="C2336" s="8"/>
      <c r="D2336" s="31"/>
      <c r="E2336" s="2" t="s">
        <v>543</v>
      </c>
      <c r="F2336" s="2" t="str">
        <f>IF(C2335="","^.{1,120}$|^$","^.{1,120}$")</f>
        <v>^.{1,120}$|^$</v>
      </c>
      <c r="G2336" s="2" t="s">
        <v>229</v>
      </c>
      <c r="H2336" s="2">
        <v>235</v>
      </c>
      <c r="I2336" s="2">
        <v>207</v>
      </c>
      <c r="K2336" s="2">
        <v>120</v>
      </c>
      <c r="L2336" s="2" t="s">
        <v>30</v>
      </c>
      <c r="M2336" s="2" t="s">
        <v>476</v>
      </c>
      <c r="N2336" s="2" t="s">
        <v>479</v>
      </c>
      <c r="O2336" s="2" t="s">
        <v>540</v>
      </c>
      <c r="Q2336" s="1"/>
      <c r="S2336" s="9"/>
      <c r="T2336" s="10"/>
      <c r="U2336" s="8"/>
      <c r="W2336" s="2" t="s">
        <v>468</v>
      </c>
      <c r="X2336" s="45" t="str" cm="1">
        <f t="array" ref="X2336">IF(X2102="TRUE",IF(AND(C2334&lt;&gt;1,C2335:C2338="",S2334:U2338=""), "FALSE","TRUE"),"FALSE")</f>
        <v>FALSE</v>
      </c>
      <c r="Z2336" s="1"/>
    </row>
    <row r="2337" spans="2:26" hidden="1" outlineLevel="3" x14ac:dyDescent="0.4">
      <c r="B2337" s="7" t="s">
        <v>243</v>
      </c>
      <c r="C2337" s="8"/>
      <c r="D2337" s="31"/>
      <c r="E2337" s="2" t="s">
        <v>544</v>
      </c>
      <c r="F2337" s="2" t="s">
        <v>116</v>
      </c>
      <c r="G2337" s="2" t="s">
        <v>115</v>
      </c>
      <c r="H2337" s="2">
        <v>235</v>
      </c>
      <c r="I2337" s="2">
        <v>207</v>
      </c>
      <c r="K2337" s="2">
        <v>120</v>
      </c>
      <c r="L2337" s="2" t="s">
        <v>30</v>
      </c>
      <c r="M2337" s="2" t="s">
        <v>476</v>
      </c>
      <c r="N2337" s="2" t="s">
        <v>479</v>
      </c>
      <c r="O2337" s="2" t="s">
        <v>540</v>
      </c>
      <c r="Q2337" s="1"/>
      <c r="S2337" s="9"/>
      <c r="T2337" s="10"/>
      <c r="U2337" s="8"/>
      <c r="W2337" s="2" t="s">
        <v>468</v>
      </c>
      <c r="X2337" s="45" t="str" cm="1">
        <f t="array" ref="X2337">IF(X2102="TRUE",IF(AND(C2334&lt;&gt;1,C2335:C2338="",S2334:U2338=""), "FALSE","TRUE"),"FALSE")</f>
        <v>FALSE</v>
      </c>
      <c r="Z2337" s="1"/>
    </row>
    <row r="2338" spans="2:26" hidden="1" outlineLevel="3" x14ac:dyDescent="0.4">
      <c r="B2338" s="7" t="s">
        <v>245</v>
      </c>
      <c r="C2338" s="8"/>
      <c r="D2338" s="31"/>
      <c r="E2338" s="2" t="s">
        <v>545</v>
      </c>
      <c r="F2338" s="2" t="str">
        <f>IF(C2335="","^.{1,1024}$|^$","^.{1,1024}$")</f>
        <v>^.{1,1024}$|^$</v>
      </c>
      <c r="G2338" s="2" t="s">
        <v>247</v>
      </c>
      <c r="H2338" s="2">
        <v>235</v>
      </c>
      <c r="I2338" s="2">
        <v>207</v>
      </c>
      <c r="K2338" s="2">
        <v>1024</v>
      </c>
      <c r="L2338" s="2" t="s">
        <v>30</v>
      </c>
      <c r="M2338" s="2" t="s">
        <v>476</v>
      </c>
      <c r="N2338" s="2" t="s">
        <v>479</v>
      </c>
      <c r="O2338" s="2" t="s">
        <v>540</v>
      </c>
      <c r="Q2338" s="1"/>
      <c r="S2338" s="9"/>
      <c r="T2338" s="10"/>
      <c r="U2338" s="8"/>
      <c r="W2338" s="2" t="s">
        <v>471</v>
      </c>
      <c r="X2338" s="45" t="str" cm="1">
        <f t="array" ref="X2338">IF(X2102="TRUE",IF(AND(C2334&lt;&gt;1,C2335:C2338="",S2334:U2338=""), "FALSE","TRUE"),"FALSE")</f>
        <v>FALSE</v>
      </c>
      <c r="Z2338" s="1"/>
    </row>
    <row r="2339" spans="2:26" hidden="1" outlineLevel="3" x14ac:dyDescent="0.4">
      <c r="B2339" s="7" t="s">
        <v>134</v>
      </c>
      <c r="C2339" s="5">
        <v>3</v>
      </c>
      <c r="D2339" s="30"/>
      <c r="E2339" s="2" t="s">
        <v>392</v>
      </c>
      <c r="F2339" s="2" t="s">
        <v>106</v>
      </c>
      <c r="G2339" s="2" t="s">
        <v>103</v>
      </c>
      <c r="H2339" s="2">
        <v>235</v>
      </c>
      <c r="I2339" s="2">
        <v>207</v>
      </c>
      <c r="K2339" s="2">
        <v>3</v>
      </c>
      <c r="L2339" s="2" t="s">
        <v>136</v>
      </c>
      <c r="M2339" s="2" t="s">
        <v>476</v>
      </c>
      <c r="N2339" s="2" t="s">
        <v>479</v>
      </c>
      <c r="O2339" s="2" t="s">
        <v>540</v>
      </c>
      <c r="Q2339" s="1"/>
      <c r="S2339" s="9"/>
      <c r="T2339" s="10"/>
      <c r="U2339" s="8"/>
      <c r="V2339" s="2" t="s">
        <v>105</v>
      </c>
      <c r="W2339" s="2" t="s">
        <v>561</v>
      </c>
      <c r="X2339" s="45" t="str" cm="1">
        <f t="array" ref="X2339">IF(X2102="TRUE",IF(AND(C2339&lt;&gt;1,C2340:C2343="",S2339:U2343=""), "FALSE","TRUE"),"FALSE")</f>
        <v>FALSE</v>
      </c>
      <c r="Z2339" s="1"/>
    </row>
    <row r="2340" spans="2:26" hidden="1" outlineLevel="3" x14ac:dyDescent="0.4">
      <c r="B2340" s="7" t="s">
        <v>237</v>
      </c>
      <c r="C2340" s="8"/>
      <c r="D2340" s="31"/>
      <c r="E2340" s="2" t="s">
        <v>542</v>
      </c>
      <c r="F2340" s="2" t="s">
        <v>233</v>
      </c>
      <c r="G2340" s="2" t="s">
        <v>239</v>
      </c>
      <c r="H2340" s="2">
        <v>235</v>
      </c>
      <c r="I2340" s="2">
        <v>207</v>
      </c>
      <c r="K2340" s="2">
        <v>60</v>
      </c>
      <c r="L2340" s="2" t="s">
        <v>30</v>
      </c>
      <c r="M2340" s="2" t="s">
        <v>476</v>
      </c>
      <c r="N2340" s="2" t="s">
        <v>479</v>
      </c>
      <c r="O2340" s="2" t="s">
        <v>540</v>
      </c>
      <c r="Q2340" s="1"/>
      <c r="S2340" s="9"/>
      <c r="T2340" s="10"/>
      <c r="U2340" s="8"/>
      <c r="W2340" s="2" t="s">
        <v>568</v>
      </c>
      <c r="X2340" s="45" t="str" cm="1">
        <f t="array" ref="X2340">IF(X2102="TRUE",IF(AND(C2339&lt;&gt;1,C2340:C2343="",S2339:U2343=""), "FALSE","TRUE"),"FALSE")</f>
        <v>FALSE</v>
      </c>
      <c r="Z2340" s="1"/>
    </row>
    <row r="2341" spans="2:26" hidden="1" outlineLevel="3" x14ac:dyDescent="0.4">
      <c r="B2341" s="7" t="s">
        <v>240</v>
      </c>
      <c r="C2341" s="8"/>
      <c r="D2341" s="31"/>
      <c r="E2341" s="2" t="s">
        <v>543</v>
      </c>
      <c r="F2341" s="2" t="str">
        <f>IF(C2340="","^.{1,120}$|^$","^.{1,120}$")</f>
        <v>^.{1,120}$|^$</v>
      </c>
      <c r="G2341" s="2" t="s">
        <v>229</v>
      </c>
      <c r="H2341" s="2">
        <v>235</v>
      </c>
      <c r="I2341" s="2">
        <v>207</v>
      </c>
      <c r="K2341" s="2">
        <v>120</v>
      </c>
      <c r="L2341" s="2" t="s">
        <v>30</v>
      </c>
      <c r="M2341" s="2" t="s">
        <v>476</v>
      </c>
      <c r="N2341" s="2" t="s">
        <v>479</v>
      </c>
      <c r="O2341" s="2" t="s">
        <v>540</v>
      </c>
      <c r="Q2341" s="1"/>
      <c r="S2341" s="9"/>
      <c r="T2341" s="10"/>
      <c r="U2341" s="8"/>
      <c r="W2341" s="2" t="s">
        <v>468</v>
      </c>
      <c r="X2341" s="45" t="str" cm="1">
        <f t="array" ref="X2341">IF(X2102="TRUE",IF(AND(C2339&lt;&gt;1,C2340:C2343="",S2339:U2343=""), "FALSE","TRUE"),"FALSE")</f>
        <v>FALSE</v>
      </c>
      <c r="Z2341" s="1"/>
    </row>
    <row r="2342" spans="2:26" hidden="1" outlineLevel="3" x14ac:dyDescent="0.4">
      <c r="B2342" s="7" t="s">
        <v>243</v>
      </c>
      <c r="C2342" s="8"/>
      <c r="D2342" s="31"/>
      <c r="E2342" s="2" t="s">
        <v>544</v>
      </c>
      <c r="F2342" s="2" t="s">
        <v>116</v>
      </c>
      <c r="G2342" s="2" t="s">
        <v>115</v>
      </c>
      <c r="H2342" s="2">
        <v>235</v>
      </c>
      <c r="I2342" s="2">
        <v>207</v>
      </c>
      <c r="K2342" s="2">
        <v>120</v>
      </c>
      <c r="L2342" s="2" t="s">
        <v>30</v>
      </c>
      <c r="M2342" s="2" t="s">
        <v>476</v>
      </c>
      <c r="N2342" s="2" t="s">
        <v>479</v>
      </c>
      <c r="O2342" s="2" t="s">
        <v>540</v>
      </c>
      <c r="Q2342" s="1"/>
      <c r="S2342" s="9"/>
      <c r="T2342" s="10"/>
      <c r="U2342" s="8"/>
      <c r="W2342" s="2" t="s">
        <v>468</v>
      </c>
      <c r="X2342" s="45" t="str" cm="1">
        <f t="array" ref="X2342">IF(X2102="TRUE",IF(AND(C2339&lt;&gt;1,C2340:C2343="",S2339:U2343=""), "FALSE","TRUE"),"FALSE")</f>
        <v>FALSE</v>
      </c>
      <c r="Z2342" s="1"/>
    </row>
    <row r="2343" spans="2:26" hidden="1" outlineLevel="3" x14ac:dyDescent="0.4">
      <c r="B2343" s="7" t="s">
        <v>245</v>
      </c>
      <c r="C2343" s="8"/>
      <c r="D2343" s="31"/>
      <c r="E2343" s="2" t="s">
        <v>545</v>
      </c>
      <c r="F2343" s="2" t="str">
        <f>IF(C2340="","^.{1,1024}$|^$","^.{1,1024}$")</f>
        <v>^.{1,1024}$|^$</v>
      </c>
      <c r="G2343" s="2" t="s">
        <v>247</v>
      </c>
      <c r="H2343" s="2">
        <v>235</v>
      </c>
      <c r="I2343" s="2">
        <v>207</v>
      </c>
      <c r="K2343" s="2">
        <v>1024</v>
      </c>
      <c r="L2343" s="2" t="s">
        <v>30</v>
      </c>
      <c r="M2343" s="2" t="s">
        <v>476</v>
      </c>
      <c r="N2343" s="2" t="s">
        <v>479</v>
      </c>
      <c r="O2343" s="2" t="s">
        <v>540</v>
      </c>
      <c r="Q2343" s="1"/>
      <c r="S2343" s="9"/>
      <c r="T2343" s="10"/>
      <c r="U2343" s="8"/>
      <c r="W2343" s="2" t="s">
        <v>471</v>
      </c>
      <c r="X2343" s="45" t="str" cm="1">
        <f t="array" ref="X2343">IF(X2102="TRUE",IF(AND(C2339&lt;&gt;1,C2340:C2343="",S2339:U2343=""), "FALSE","TRUE"),"FALSE")</f>
        <v>FALSE</v>
      </c>
      <c r="Z2343" s="1"/>
    </row>
    <row r="2344" spans="2:26" hidden="1" outlineLevel="3" x14ac:dyDescent="0.4">
      <c r="B2344" s="7" t="s">
        <v>134</v>
      </c>
      <c r="C2344" s="5">
        <v>4</v>
      </c>
      <c r="D2344" s="30"/>
      <c r="E2344" s="2" t="s">
        <v>392</v>
      </c>
      <c r="F2344" s="2" t="s">
        <v>106</v>
      </c>
      <c r="G2344" s="2" t="s">
        <v>103</v>
      </c>
      <c r="H2344" s="2">
        <v>235</v>
      </c>
      <c r="I2344" s="2">
        <v>207</v>
      </c>
      <c r="K2344" s="2">
        <v>3</v>
      </c>
      <c r="L2344" s="2" t="s">
        <v>136</v>
      </c>
      <c r="M2344" s="2" t="s">
        <v>476</v>
      </c>
      <c r="N2344" s="2" t="s">
        <v>479</v>
      </c>
      <c r="O2344" s="2" t="s">
        <v>540</v>
      </c>
      <c r="Q2344" s="1"/>
      <c r="S2344" s="9"/>
      <c r="T2344" s="10"/>
      <c r="U2344" s="8"/>
      <c r="V2344" s="2" t="s">
        <v>105</v>
      </c>
      <c r="W2344" s="2" t="s">
        <v>561</v>
      </c>
      <c r="X2344" s="45" t="str" cm="1">
        <f t="array" ref="X2344">IF(X2102="TRUE",IF(AND(C2344&lt;&gt;1,C2345:C2348="",S2344:U2348=""), "FALSE","TRUE"),"FALSE")</f>
        <v>FALSE</v>
      </c>
      <c r="Z2344" s="1"/>
    </row>
    <row r="2345" spans="2:26" hidden="1" outlineLevel="3" x14ac:dyDescent="0.4">
      <c r="B2345" s="7" t="s">
        <v>237</v>
      </c>
      <c r="C2345" s="8"/>
      <c r="D2345" s="31"/>
      <c r="E2345" s="2" t="s">
        <v>542</v>
      </c>
      <c r="F2345" s="2" t="s">
        <v>233</v>
      </c>
      <c r="G2345" s="2" t="s">
        <v>239</v>
      </c>
      <c r="H2345" s="2">
        <v>235</v>
      </c>
      <c r="I2345" s="2">
        <v>207</v>
      </c>
      <c r="K2345" s="2">
        <v>60</v>
      </c>
      <c r="L2345" s="2" t="s">
        <v>30</v>
      </c>
      <c r="M2345" s="2" t="s">
        <v>476</v>
      </c>
      <c r="N2345" s="2" t="s">
        <v>479</v>
      </c>
      <c r="O2345" s="2" t="s">
        <v>540</v>
      </c>
      <c r="Q2345" s="1"/>
      <c r="S2345" s="9"/>
      <c r="T2345" s="10"/>
      <c r="U2345" s="8"/>
      <c r="W2345" s="2" t="s">
        <v>568</v>
      </c>
      <c r="X2345" s="45" t="str" cm="1">
        <f t="array" ref="X2345">IF(X2102="TRUE",IF(AND(C2344&lt;&gt;1,C2345:C2348="",S2344:U2348=""), "FALSE","TRUE"),"FALSE")</f>
        <v>FALSE</v>
      </c>
      <c r="Z2345" s="1"/>
    </row>
    <row r="2346" spans="2:26" hidden="1" outlineLevel="3" x14ac:dyDescent="0.4">
      <c r="B2346" s="7" t="s">
        <v>240</v>
      </c>
      <c r="C2346" s="8"/>
      <c r="D2346" s="31"/>
      <c r="E2346" s="2" t="s">
        <v>543</v>
      </c>
      <c r="F2346" s="2" t="str">
        <f>IF(C2345="","^.{1,120}$|^$","^.{1,120}$")</f>
        <v>^.{1,120}$|^$</v>
      </c>
      <c r="G2346" s="2" t="s">
        <v>229</v>
      </c>
      <c r="H2346" s="2">
        <v>235</v>
      </c>
      <c r="I2346" s="2">
        <v>207</v>
      </c>
      <c r="K2346" s="2">
        <v>120</v>
      </c>
      <c r="L2346" s="2" t="s">
        <v>30</v>
      </c>
      <c r="M2346" s="2" t="s">
        <v>476</v>
      </c>
      <c r="N2346" s="2" t="s">
        <v>479</v>
      </c>
      <c r="O2346" s="2" t="s">
        <v>540</v>
      </c>
      <c r="Q2346" s="1"/>
      <c r="S2346" s="9"/>
      <c r="T2346" s="10"/>
      <c r="U2346" s="8"/>
      <c r="W2346" s="2" t="s">
        <v>468</v>
      </c>
      <c r="X2346" s="45" t="str" cm="1">
        <f t="array" ref="X2346">IF(X2102="TRUE",IF(AND(C2344&lt;&gt;1,C2345:C2348="",S2344:U2348=""), "FALSE","TRUE"),"FALSE")</f>
        <v>FALSE</v>
      </c>
      <c r="Z2346" s="1"/>
    </row>
    <row r="2347" spans="2:26" hidden="1" outlineLevel="3" x14ac:dyDescent="0.4">
      <c r="B2347" s="7" t="s">
        <v>243</v>
      </c>
      <c r="C2347" s="8"/>
      <c r="D2347" s="31"/>
      <c r="E2347" s="2" t="s">
        <v>544</v>
      </c>
      <c r="F2347" s="2" t="s">
        <v>116</v>
      </c>
      <c r="G2347" s="2" t="s">
        <v>115</v>
      </c>
      <c r="H2347" s="2">
        <v>235</v>
      </c>
      <c r="I2347" s="2">
        <v>207</v>
      </c>
      <c r="K2347" s="2">
        <v>120</v>
      </c>
      <c r="L2347" s="2" t="s">
        <v>30</v>
      </c>
      <c r="M2347" s="2" t="s">
        <v>476</v>
      </c>
      <c r="N2347" s="2" t="s">
        <v>479</v>
      </c>
      <c r="O2347" s="2" t="s">
        <v>540</v>
      </c>
      <c r="Q2347" s="1"/>
      <c r="S2347" s="9"/>
      <c r="T2347" s="10"/>
      <c r="U2347" s="8"/>
      <c r="W2347" s="2" t="s">
        <v>468</v>
      </c>
      <c r="X2347" s="45" t="str" cm="1">
        <f t="array" ref="X2347">IF(X2102="TRUE",IF(AND(C2344&lt;&gt;1,C2345:C2348="",S2344:U2348=""), "FALSE","TRUE"),"FALSE")</f>
        <v>FALSE</v>
      </c>
      <c r="Z2347" s="1"/>
    </row>
    <row r="2348" spans="2:26" hidden="1" outlineLevel="3" x14ac:dyDescent="0.4">
      <c r="B2348" s="7" t="s">
        <v>245</v>
      </c>
      <c r="C2348" s="8"/>
      <c r="D2348" s="31"/>
      <c r="E2348" s="2" t="s">
        <v>545</v>
      </c>
      <c r="F2348" s="2" t="str">
        <f>IF(C2345="","^.{1,1024}$|^$","^.{1,1024}$")</f>
        <v>^.{1,1024}$|^$</v>
      </c>
      <c r="G2348" s="2" t="s">
        <v>247</v>
      </c>
      <c r="H2348" s="2">
        <v>235</v>
      </c>
      <c r="I2348" s="2">
        <v>207</v>
      </c>
      <c r="K2348" s="2">
        <v>1024</v>
      </c>
      <c r="L2348" s="2" t="s">
        <v>30</v>
      </c>
      <c r="M2348" s="2" t="s">
        <v>476</v>
      </c>
      <c r="N2348" s="2" t="s">
        <v>479</v>
      </c>
      <c r="O2348" s="2" t="s">
        <v>540</v>
      </c>
      <c r="Q2348" s="1"/>
      <c r="S2348" s="9"/>
      <c r="T2348" s="10"/>
      <c r="U2348" s="8"/>
      <c r="W2348" s="2" t="s">
        <v>471</v>
      </c>
      <c r="X2348" s="45" t="str" cm="1">
        <f t="array" ref="X2348">IF(X2102="TRUE",IF(AND(C2344&lt;&gt;1,C2345:C2348="",S2344:U2348=""), "FALSE","TRUE"),"FALSE")</f>
        <v>FALSE</v>
      </c>
      <c r="Z2348" s="1"/>
    </row>
    <row r="2349" spans="2:26" hidden="1" outlineLevel="3" x14ac:dyDescent="0.4">
      <c r="B2349" s="7" t="s">
        <v>134</v>
      </c>
      <c r="C2349" s="5">
        <v>5</v>
      </c>
      <c r="D2349" s="30"/>
      <c r="E2349" s="2" t="s">
        <v>392</v>
      </c>
      <c r="F2349" s="2" t="s">
        <v>106</v>
      </c>
      <c r="G2349" s="2" t="s">
        <v>103</v>
      </c>
      <c r="H2349" s="2">
        <v>235</v>
      </c>
      <c r="I2349" s="2">
        <v>207</v>
      </c>
      <c r="K2349" s="2">
        <v>3</v>
      </c>
      <c r="L2349" s="2" t="s">
        <v>136</v>
      </c>
      <c r="M2349" s="2" t="s">
        <v>476</v>
      </c>
      <c r="N2349" s="2" t="s">
        <v>479</v>
      </c>
      <c r="O2349" s="2" t="s">
        <v>540</v>
      </c>
      <c r="Q2349" s="1"/>
      <c r="S2349" s="9"/>
      <c r="T2349" s="10"/>
      <c r="U2349" s="8"/>
      <c r="V2349" s="2" t="s">
        <v>105</v>
      </c>
      <c r="W2349" s="2" t="s">
        <v>561</v>
      </c>
      <c r="X2349" s="45" t="str" cm="1">
        <f t="array" ref="X2349">IF(X2102="TRUE",IF(AND(C2349&lt;&gt;1,C2350:C2353="",S2349:U2353=""), "FALSE","TRUE"),"FALSE")</f>
        <v>FALSE</v>
      </c>
      <c r="Z2349" s="1"/>
    </row>
    <row r="2350" spans="2:26" hidden="1" outlineLevel="3" x14ac:dyDescent="0.4">
      <c r="B2350" s="7" t="s">
        <v>237</v>
      </c>
      <c r="C2350" s="8"/>
      <c r="D2350" s="31"/>
      <c r="E2350" s="2" t="s">
        <v>542</v>
      </c>
      <c r="F2350" s="2" t="s">
        <v>233</v>
      </c>
      <c r="G2350" s="2" t="s">
        <v>239</v>
      </c>
      <c r="H2350" s="2">
        <v>235</v>
      </c>
      <c r="I2350" s="2">
        <v>207</v>
      </c>
      <c r="K2350" s="2">
        <v>60</v>
      </c>
      <c r="L2350" s="2" t="s">
        <v>30</v>
      </c>
      <c r="M2350" s="2" t="s">
        <v>476</v>
      </c>
      <c r="N2350" s="2" t="s">
        <v>479</v>
      </c>
      <c r="O2350" s="2" t="s">
        <v>540</v>
      </c>
      <c r="Q2350" s="1"/>
      <c r="S2350" s="9"/>
      <c r="T2350" s="10"/>
      <c r="U2350" s="8"/>
      <c r="W2350" s="2" t="s">
        <v>568</v>
      </c>
      <c r="X2350" s="45" t="str" cm="1">
        <f t="array" ref="X2350">IF(X2102="TRUE",IF(AND(C2349&lt;&gt;1,C2350:C2353="",S2349:U2353=""), "FALSE","TRUE"),"FALSE")</f>
        <v>FALSE</v>
      </c>
      <c r="Z2350" s="1"/>
    </row>
    <row r="2351" spans="2:26" hidden="1" outlineLevel="3" x14ac:dyDescent="0.4">
      <c r="B2351" s="7" t="s">
        <v>240</v>
      </c>
      <c r="C2351" s="8"/>
      <c r="D2351" s="31"/>
      <c r="E2351" s="2" t="s">
        <v>543</v>
      </c>
      <c r="F2351" s="2" t="str">
        <f>IF(C2350="","^.{1,120}$|^$","^.{1,120}$")</f>
        <v>^.{1,120}$|^$</v>
      </c>
      <c r="G2351" s="2" t="s">
        <v>229</v>
      </c>
      <c r="H2351" s="2">
        <v>235</v>
      </c>
      <c r="I2351" s="2">
        <v>207</v>
      </c>
      <c r="K2351" s="2">
        <v>120</v>
      </c>
      <c r="L2351" s="2" t="s">
        <v>30</v>
      </c>
      <c r="M2351" s="2" t="s">
        <v>476</v>
      </c>
      <c r="N2351" s="2" t="s">
        <v>479</v>
      </c>
      <c r="O2351" s="2" t="s">
        <v>540</v>
      </c>
      <c r="Q2351" s="1"/>
      <c r="S2351" s="9"/>
      <c r="T2351" s="10"/>
      <c r="U2351" s="8"/>
      <c r="W2351" s="2" t="s">
        <v>468</v>
      </c>
      <c r="X2351" s="45" t="str" cm="1">
        <f t="array" ref="X2351">IF(X2102="TRUE",IF(AND(C2349&lt;&gt;1,C2350:C2353="",S2349:U2353=""), "FALSE","TRUE"),"FALSE")</f>
        <v>FALSE</v>
      </c>
      <c r="Z2351" s="1"/>
    </row>
    <row r="2352" spans="2:26" hidden="1" outlineLevel="3" x14ac:dyDescent="0.4">
      <c r="B2352" s="7" t="s">
        <v>243</v>
      </c>
      <c r="C2352" s="8"/>
      <c r="D2352" s="31"/>
      <c r="E2352" s="2" t="s">
        <v>544</v>
      </c>
      <c r="F2352" s="2" t="s">
        <v>116</v>
      </c>
      <c r="G2352" s="2" t="s">
        <v>115</v>
      </c>
      <c r="H2352" s="2">
        <v>235</v>
      </c>
      <c r="I2352" s="2">
        <v>207</v>
      </c>
      <c r="K2352" s="2">
        <v>120</v>
      </c>
      <c r="L2352" s="2" t="s">
        <v>30</v>
      </c>
      <c r="M2352" s="2" t="s">
        <v>476</v>
      </c>
      <c r="N2352" s="2" t="s">
        <v>479</v>
      </c>
      <c r="O2352" s="2" t="s">
        <v>540</v>
      </c>
      <c r="Q2352" s="1"/>
      <c r="S2352" s="9"/>
      <c r="T2352" s="10"/>
      <c r="U2352" s="8"/>
      <c r="W2352" s="2" t="s">
        <v>468</v>
      </c>
      <c r="X2352" s="45" t="str" cm="1">
        <f t="array" ref="X2352">IF(X2102="TRUE",IF(AND(C2349&lt;&gt;1,C2350:C2353="",S2349:U2353=""), "FALSE","TRUE"),"FALSE")</f>
        <v>FALSE</v>
      </c>
      <c r="Z2352" s="1"/>
    </row>
    <row r="2353" spans="2:26" hidden="1" outlineLevel="3" x14ac:dyDescent="0.4">
      <c r="B2353" s="7" t="s">
        <v>245</v>
      </c>
      <c r="C2353" s="8"/>
      <c r="D2353" s="31"/>
      <c r="E2353" s="2" t="s">
        <v>545</v>
      </c>
      <c r="F2353" s="2" t="str">
        <f>IF(C2350="","^.{1,1024}$|^$","^.{1,1024}$")</f>
        <v>^.{1,1024}$|^$</v>
      </c>
      <c r="G2353" s="2" t="s">
        <v>247</v>
      </c>
      <c r="H2353" s="2">
        <v>235</v>
      </c>
      <c r="I2353" s="2">
        <v>207</v>
      </c>
      <c r="K2353" s="2">
        <v>1024</v>
      </c>
      <c r="L2353" s="2" t="s">
        <v>30</v>
      </c>
      <c r="M2353" s="2" t="s">
        <v>476</v>
      </c>
      <c r="N2353" s="2" t="s">
        <v>479</v>
      </c>
      <c r="O2353" s="2" t="s">
        <v>540</v>
      </c>
      <c r="Q2353" s="1"/>
      <c r="S2353" s="9"/>
      <c r="T2353" s="10"/>
      <c r="U2353" s="8"/>
      <c r="W2353" s="2" t="s">
        <v>471</v>
      </c>
      <c r="X2353" s="45" t="str" cm="1">
        <f t="array" ref="X2353">IF(X2102="TRUE",IF(AND(C2349&lt;&gt;1,C2350:C2353="",S2349:U2353=""), "FALSE","TRUE"),"FALSE")</f>
        <v>FALSE</v>
      </c>
      <c r="Z2353" s="1"/>
    </row>
    <row r="2354" spans="2:26" hidden="1" outlineLevel="2" x14ac:dyDescent="0.4">
      <c r="B2354" s="3" t="s">
        <v>19</v>
      </c>
      <c r="I2354" s="2">
        <v>207</v>
      </c>
      <c r="Q2354" s="1"/>
      <c r="Z2354" s="1"/>
    </row>
    <row r="2355" spans="2:26" hidden="1" outlineLevel="2" x14ac:dyDescent="0.4">
      <c r="B2355" s="50" t="s">
        <v>546</v>
      </c>
      <c r="C2355" s="50"/>
      <c r="D2355" s="33"/>
      <c r="E2355" s="2" t="s">
        <v>547</v>
      </c>
      <c r="I2355" s="2">
        <v>207</v>
      </c>
      <c r="L2355" s="2" t="s">
        <v>548</v>
      </c>
      <c r="M2355" s="2" t="s">
        <v>476</v>
      </c>
      <c r="N2355" s="2" t="s">
        <v>479</v>
      </c>
      <c r="O2355" s="2" t="s">
        <v>547</v>
      </c>
      <c r="Q2355" s="1"/>
      <c r="R2355" s="2" t="str">
        <f>IF(AND(C2357="",C2358="",C2359="",C2360=""), "TRUE", "FALSE")</f>
        <v>TRUE</v>
      </c>
      <c r="S2355" s="6" t="s">
        <v>36</v>
      </c>
      <c r="T2355" s="6" t="s">
        <v>37</v>
      </c>
      <c r="U2355" s="6" t="s">
        <v>38</v>
      </c>
      <c r="Z2355" s="1"/>
    </row>
    <row r="2356" spans="2:26" hidden="1" outlineLevel="2" x14ac:dyDescent="0.4">
      <c r="B2356" s="7" t="s">
        <v>134</v>
      </c>
      <c r="C2356" s="5">
        <v>1</v>
      </c>
      <c r="D2356" s="30"/>
      <c r="E2356" s="2" t="s">
        <v>392</v>
      </c>
      <c r="F2356" s="2" t="s">
        <v>102</v>
      </c>
      <c r="G2356" s="2" t="s">
        <v>103</v>
      </c>
      <c r="H2356" s="2">
        <v>241</v>
      </c>
      <c r="I2356" s="2">
        <v>207</v>
      </c>
      <c r="K2356" s="2">
        <v>3</v>
      </c>
      <c r="L2356" s="2" t="s">
        <v>136</v>
      </c>
      <c r="M2356" s="2" t="s">
        <v>476</v>
      </c>
      <c r="N2356" s="2" t="s">
        <v>479</v>
      </c>
      <c r="O2356" s="2" t="s">
        <v>547</v>
      </c>
      <c r="Q2356" s="1"/>
      <c r="S2356" s="9"/>
      <c r="T2356" s="10"/>
      <c r="U2356" s="8"/>
      <c r="V2356" s="2" t="s">
        <v>105</v>
      </c>
      <c r="W2356" s="2" t="s">
        <v>561</v>
      </c>
      <c r="X2356" s="45" t="str" cm="1">
        <f t="array" ref="X2356">IF(X2102="TRUE",IF(AND(C2356&lt;&gt;1,C2357:C2360="",S2356:U2360=""), "FALSE","TRUE"),"FALSE")</f>
        <v>FALSE</v>
      </c>
      <c r="Z2356" s="1"/>
    </row>
    <row r="2357" spans="2:26" hidden="1" outlineLevel="2" x14ac:dyDescent="0.4">
      <c r="B2357" s="7" t="s">
        <v>549</v>
      </c>
      <c r="C2357" s="8"/>
      <c r="D2357" s="31"/>
      <c r="E2357" s="2" t="s">
        <v>550</v>
      </c>
      <c r="F2357" s="2" t="s">
        <v>551</v>
      </c>
      <c r="G2357" s="2" t="s">
        <v>552</v>
      </c>
      <c r="H2357" s="2">
        <v>241</v>
      </c>
      <c r="I2357" s="2">
        <v>207</v>
      </c>
      <c r="K2357" s="2">
        <v>10</v>
      </c>
      <c r="L2357" s="2" t="s">
        <v>30</v>
      </c>
      <c r="M2357" s="2" t="s">
        <v>476</v>
      </c>
      <c r="N2357" s="2" t="s">
        <v>479</v>
      </c>
      <c r="O2357" s="2" t="s">
        <v>547</v>
      </c>
      <c r="Q2357" s="1"/>
      <c r="S2357" s="9"/>
      <c r="T2357" s="10"/>
      <c r="U2357" s="8"/>
      <c r="W2357" s="2" t="s">
        <v>569</v>
      </c>
      <c r="X2357" s="45" t="str" cm="1">
        <f t="array" ref="X2357">IF(X2102="TRUE",IF(AND(C2356&lt;&gt;1,C2357:C2360="",S2356:U2360=""), "FALSE","TRUE"),"FALSE")</f>
        <v>FALSE</v>
      </c>
      <c r="Z2357" s="1"/>
    </row>
    <row r="2358" spans="2:26" hidden="1" outlineLevel="2" x14ac:dyDescent="0.4">
      <c r="B2358" s="7" t="s">
        <v>554</v>
      </c>
      <c r="C2358" s="8"/>
      <c r="D2358" s="31"/>
      <c r="E2358" s="2" t="s">
        <v>555</v>
      </c>
      <c r="F2358" s="2" t="s">
        <v>114</v>
      </c>
      <c r="G2358" s="2" t="s">
        <v>115</v>
      </c>
      <c r="H2358" s="2">
        <v>241</v>
      </c>
      <c r="I2358" s="2">
        <v>207</v>
      </c>
      <c r="K2358" s="2">
        <v>120</v>
      </c>
      <c r="L2358" s="2" t="s">
        <v>30</v>
      </c>
      <c r="M2358" s="2" t="s">
        <v>476</v>
      </c>
      <c r="N2358" s="2" t="s">
        <v>479</v>
      </c>
      <c r="O2358" s="2" t="s">
        <v>547</v>
      </c>
      <c r="Q2358" s="1"/>
      <c r="S2358" s="9"/>
      <c r="T2358" s="10"/>
      <c r="U2358" s="8"/>
      <c r="W2358" s="2" t="s">
        <v>468</v>
      </c>
      <c r="X2358" s="45" t="str" cm="1">
        <f t="array" ref="X2358">IF(X2102="TRUE",IF(AND(C2356&lt;&gt;1,C2357:C2360="",S2356:U2360=""), "FALSE","TRUE"),"FALSE")</f>
        <v>FALSE</v>
      </c>
      <c r="Z2358" s="1"/>
    </row>
    <row r="2359" spans="2:26" hidden="1" outlineLevel="2" x14ac:dyDescent="0.4">
      <c r="B2359" s="7" t="s">
        <v>112</v>
      </c>
      <c r="C2359" s="8"/>
      <c r="D2359" s="31"/>
      <c r="E2359" s="2" t="s">
        <v>556</v>
      </c>
      <c r="F2359" s="2" t="s">
        <v>114</v>
      </c>
      <c r="G2359" s="2" t="s">
        <v>115</v>
      </c>
      <c r="H2359" s="2">
        <v>241</v>
      </c>
      <c r="I2359" s="2">
        <v>207</v>
      </c>
      <c r="K2359" s="2">
        <v>120</v>
      </c>
      <c r="L2359" s="2" t="s">
        <v>30</v>
      </c>
      <c r="M2359" s="2" t="s">
        <v>476</v>
      </c>
      <c r="N2359" s="2" t="s">
        <v>479</v>
      </c>
      <c r="O2359" s="2" t="s">
        <v>547</v>
      </c>
      <c r="Q2359" s="1"/>
      <c r="S2359" s="9"/>
      <c r="T2359" s="10"/>
      <c r="U2359" s="8"/>
      <c r="W2359" s="2" t="s">
        <v>468</v>
      </c>
      <c r="X2359" s="45" t="str" cm="1">
        <f t="array" ref="X2359">IF(X2102="TRUE",IF(AND(C2356&lt;&gt;1,C2357:C2360="",S2356:U2360=""), "FALSE","TRUE"),"FALSE")</f>
        <v>FALSE</v>
      </c>
      <c r="Z2359" s="1"/>
    </row>
    <row r="2360" spans="2:26" hidden="1" outlineLevel="2" x14ac:dyDescent="0.4">
      <c r="B2360" s="7" t="s">
        <v>117</v>
      </c>
      <c r="C2360" s="8"/>
      <c r="D2360" s="31"/>
      <c r="E2360" s="2" t="s">
        <v>557</v>
      </c>
      <c r="F2360" s="2" t="s">
        <v>116</v>
      </c>
      <c r="G2360" s="2" t="s">
        <v>115</v>
      </c>
      <c r="H2360" s="2">
        <v>241</v>
      </c>
      <c r="I2360" s="2">
        <v>207</v>
      </c>
      <c r="K2360" s="2">
        <v>120</v>
      </c>
      <c r="L2360" s="2" t="s">
        <v>30</v>
      </c>
      <c r="M2360" s="2" t="s">
        <v>476</v>
      </c>
      <c r="N2360" s="2" t="s">
        <v>479</v>
      </c>
      <c r="O2360" s="2" t="s">
        <v>547</v>
      </c>
      <c r="Q2360" s="1"/>
      <c r="S2360" s="9"/>
      <c r="T2360" s="10"/>
      <c r="U2360" s="8"/>
      <c r="W2360" s="2" t="s">
        <v>468</v>
      </c>
      <c r="X2360" s="45" t="str" cm="1">
        <f t="array" ref="X2360">IF(X2102="TRUE",IF(AND(C2356&lt;&gt;1,C2357:C2360="",S2356:U2360=""), "FALSE","TRUE"),"FALSE")</f>
        <v>FALSE</v>
      </c>
      <c r="Z2360" s="1"/>
    </row>
    <row r="2361" spans="2:26" hidden="1" outlineLevel="2" x14ac:dyDescent="0.4">
      <c r="B2361" s="7" t="s">
        <v>134</v>
      </c>
      <c r="C2361" s="5">
        <v>2</v>
      </c>
      <c r="D2361" s="30"/>
      <c r="E2361" s="2" t="s">
        <v>392</v>
      </c>
      <c r="F2361" s="2" t="s">
        <v>102</v>
      </c>
      <c r="G2361" s="2" t="s">
        <v>103</v>
      </c>
      <c r="H2361" s="2">
        <v>241</v>
      </c>
      <c r="I2361" s="2">
        <v>207</v>
      </c>
      <c r="K2361" s="2">
        <v>3</v>
      </c>
      <c r="L2361" s="2" t="s">
        <v>136</v>
      </c>
      <c r="M2361" s="2" t="s">
        <v>476</v>
      </c>
      <c r="N2361" s="2" t="s">
        <v>479</v>
      </c>
      <c r="O2361" s="2" t="s">
        <v>547</v>
      </c>
      <c r="Q2361" s="1"/>
      <c r="S2361" s="9"/>
      <c r="T2361" s="10"/>
      <c r="U2361" s="8"/>
      <c r="V2361" s="2" t="s">
        <v>105</v>
      </c>
      <c r="W2361" s="2" t="s">
        <v>561</v>
      </c>
      <c r="X2361" s="45" t="str" cm="1">
        <f t="array" ref="X2361">IF(X2102="TRUE",IF(AND(C2361&lt;&gt;1,C2362:C2365="",S2361:U2365=""), "FALSE","TRUE"),"FALSE")</f>
        <v>FALSE</v>
      </c>
      <c r="Z2361" s="1"/>
    </row>
    <row r="2362" spans="2:26" hidden="1" outlineLevel="2" x14ac:dyDescent="0.4">
      <c r="B2362" s="7" t="s">
        <v>549</v>
      </c>
      <c r="C2362" s="8"/>
      <c r="D2362" s="31"/>
      <c r="E2362" s="2" t="s">
        <v>550</v>
      </c>
      <c r="F2362" s="2" t="s">
        <v>551</v>
      </c>
      <c r="G2362" s="2" t="s">
        <v>552</v>
      </c>
      <c r="H2362" s="2">
        <v>241</v>
      </c>
      <c r="I2362" s="2">
        <v>207</v>
      </c>
      <c r="K2362" s="2">
        <v>10</v>
      </c>
      <c r="L2362" s="2" t="s">
        <v>30</v>
      </c>
      <c r="M2362" s="2" t="s">
        <v>476</v>
      </c>
      <c r="N2362" s="2" t="s">
        <v>479</v>
      </c>
      <c r="O2362" s="2" t="s">
        <v>547</v>
      </c>
      <c r="Q2362" s="1"/>
      <c r="S2362" s="9"/>
      <c r="T2362" s="10"/>
      <c r="U2362" s="8"/>
      <c r="W2362" s="2" t="s">
        <v>569</v>
      </c>
      <c r="X2362" s="45" t="str" cm="1">
        <f t="array" ref="X2362">IF(X2102="TRUE",IF(AND(C2361&lt;&gt;1,C2362:C2365="",S2361:U2365=""), "FALSE","TRUE"),"FALSE")</f>
        <v>FALSE</v>
      </c>
      <c r="Z2362" s="1"/>
    </row>
    <row r="2363" spans="2:26" hidden="1" outlineLevel="2" x14ac:dyDescent="0.4">
      <c r="B2363" s="7" t="s">
        <v>554</v>
      </c>
      <c r="C2363" s="8"/>
      <c r="D2363" s="31"/>
      <c r="E2363" s="2" t="s">
        <v>555</v>
      </c>
      <c r="F2363" s="2" t="s">
        <v>114</v>
      </c>
      <c r="G2363" s="2" t="s">
        <v>115</v>
      </c>
      <c r="H2363" s="2">
        <v>241</v>
      </c>
      <c r="I2363" s="2">
        <v>207</v>
      </c>
      <c r="K2363" s="2">
        <v>120</v>
      </c>
      <c r="L2363" s="2" t="s">
        <v>30</v>
      </c>
      <c r="M2363" s="2" t="s">
        <v>476</v>
      </c>
      <c r="N2363" s="2" t="s">
        <v>479</v>
      </c>
      <c r="O2363" s="2" t="s">
        <v>547</v>
      </c>
      <c r="Q2363" s="1"/>
      <c r="S2363" s="9"/>
      <c r="T2363" s="10"/>
      <c r="U2363" s="8"/>
      <c r="W2363" s="2" t="s">
        <v>468</v>
      </c>
      <c r="X2363" s="45" t="str" cm="1">
        <f t="array" ref="X2363">IF(X2102="TRUE",IF(AND(C2361&lt;&gt;1,C2362:C2365="",S2361:U2365=""), "FALSE","TRUE"),"FALSE")</f>
        <v>FALSE</v>
      </c>
      <c r="Z2363" s="1"/>
    </row>
    <row r="2364" spans="2:26" hidden="1" outlineLevel="2" x14ac:dyDescent="0.4">
      <c r="B2364" s="7" t="s">
        <v>112</v>
      </c>
      <c r="C2364" s="8"/>
      <c r="D2364" s="31"/>
      <c r="E2364" s="2" t="s">
        <v>556</v>
      </c>
      <c r="F2364" s="2" t="s">
        <v>114</v>
      </c>
      <c r="G2364" s="2" t="s">
        <v>115</v>
      </c>
      <c r="H2364" s="2">
        <v>241</v>
      </c>
      <c r="I2364" s="2">
        <v>207</v>
      </c>
      <c r="K2364" s="2">
        <v>120</v>
      </c>
      <c r="L2364" s="2" t="s">
        <v>30</v>
      </c>
      <c r="M2364" s="2" t="s">
        <v>476</v>
      </c>
      <c r="N2364" s="2" t="s">
        <v>479</v>
      </c>
      <c r="O2364" s="2" t="s">
        <v>547</v>
      </c>
      <c r="Q2364" s="1"/>
      <c r="S2364" s="9"/>
      <c r="T2364" s="10"/>
      <c r="U2364" s="8"/>
      <c r="W2364" s="2" t="s">
        <v>468</v>
      </c>
      <c r="X2364" s="45" t="str" cm="1">
        <f t="array" ref="X2364">IF(X2102="TRUE",IF(AND(C2361&lt;&gt;1,C2362:C2365="",S2361:U2365=""), "FALSE","TRUE"),"FALSE")</f>
        <v>FALSE</v>
      </c>
      <c r="Z2364" s="1"/>
    </row>
    <row r="2365" spans="2:26" hidden="1" outlineLevel="2" x14ac:dyDescent="0.4">
      <c r="B2365" s="7" t="s">
        <v>117</v>
      </c>
      <c r="C2365" s="8"/>
      <c r="D2365" s="31"/>
      <c r="E2365" s="2" t="s">
        <v>557</v>
      </c>
      <c r="F2365" s="2" t="s">
        <v>116</v>
      </c>
      <c r="G2365" s="2" t="s">
        <v>115</v>
      </c>
      <c r="H2365" s="2">
        <v>241</v>
      </c>
      <c r="I2365" s="2">
        <v>207</v>
      </c>
      <c r="K2365" s="2">
        <v>120</v>
      </c>
      <c r="L2365" s="2" t="s">
        <v>30</v>
      </c>
      <c r="M2365" s="2" t="s">
        <v>476</v>
      </c>
      <c r="N2365" s="2" t="s">
        <v>479</v>
      </c>
      <c r="O2365" s="2" t="s">
        <v>547</v>
      </c>
      <c r="Q2365" s="1"/>
      <c r="S2365" s="9"/>
      <c r="T2365" s="10"/>
      <c r="U2365" s="8"/>
      <c r="W2365" s="2" t="s">
        <v>468</v>
      </c>
      <c r="X2365" s="45" t="str" cm="1">
        <f t="array" ref="X2365">IF(X2102="TRUE",IF(AND(C2361&lt;&gt;1,C2362:C2365="",S2361:U2365=""), "FALSE","TRUE"),"FALSE")</f>
        <v>FALSE</v>
      </c>
      <c r="Z2365" s="1"/>
    </row>
    <row r="2366" spans="2:26" hidden="1" outlineLevel="2" x14ac:dyDescent="0.4">
      <c r="B2366" s="3" t="s">
        <v>19</v>
      </c>
      <c r="I2366" s="2">
        <v>207</v>
      </c>
      <c r="Q2366" s="1"/>
      <c r="S2366" s="6" t="s">
        <v>36</v>
      </c>
      <c r="T2366" s="6" t="s">
        <v>37</v>
      </c>
      <c r="U2366" s="6" t="s">
        <v>38</v>
      </c>
      <c r="Z2366" s="1"/>
    </row>
    <row r="2367" spans="2:26" hidden="1" outlineLevel="2" x14ac:dyDescent="0.4">
      <c r="B2367" s="7" t="s">
        <v>558</v>
      </c>
      <c r="C2367" s="8"/>
      <c r="D2367" s="31"/>
      <c r="E2367" s="2" t="s">
        <v>559</v>
      </c>
      <c r="F2367" s="2" t="s">
        <v>560</v>
      </c>
      <c r="G2367" s="2" t="s">
        <v>23</v>
      </c>
      <c r="I2367" s="2">
        <v>207</v>
      </c>
      <c r="J2367" s="2" t="s">
        <v>459</v>
      </c>
      <c r="L2367" s="2" t="s">
        <v>30</v>
      </c>
      <c r="M2367" s="2" t="s">
        <v>476</v>
      </c>
      <c r="N2367" s="2" t="s">
        <v>479</v>
      </c>
      <c r="Q2367" s="1"/>
      <c r="S2367" s="9"/>
      <c r="T2367" s="10"/>
      <c r="U2367" s="8"/>
      <c r="W2367" s="2" t="s">
        <v>560</v>
      </c>
      <c r="X2367" s="2" t="str">
        <f>X$2102</f>
        <v>FALSE</v>
      </c>
      <c r="Z2367" s="1"/>
    </row>
    <row r="2368" spans="2:26" hidden="1" outlineLevel="2" x14ac:dyDescent="0.4">
      <c r="C2368" s="18"/>
      <c r="D2368" s="18"/>
      <c r="I2368" s="2">
        <v>207</v>
      </c>
      <c r="J2368" s="2" t="s">
        <v>362</v>
      </c>
      <c r="Q2368" s="1"/>
      <c r="Z2368" s="1"/>
    </row>
    <row r="2369" spans="2:26" outlineLevel="1" x14ac:dyDescent="0.4">
      <c r="B2369" s="50" t="s">
        <v>478</v>
      </c>
      <c r="C2369" s="50"/>
      <c r="D2369" s="33"/>
      <c r="E2369" s="2" t="s">
        <v>479</v>
      </c>
      <c r="I2369" s="2">
        <v>207</v>
      </c>
      <c r="L2369" s="2" t="s">
        <v>480</v>
      </c>
      <c r="M2369" s="2" t="s">
        <v>476</v>
      </c>
      <c r="N2369" s="2" t="s">
        <v>479</v>
      </c>
      <c r="Q2369" s="1"/>
      <c r="S2369" s="6" t="s">
        <v>36</v>
      </c>
      <c r="T2369" s="6" t="s">
        <v>37</v>
      </c>
      <c r="U2369" s="6" t="s">
        <v>38</v>
      </c>
      <c r="Z2369" s="1"/>
    </row>
    <row r="2370" spans="2:26" outlineLevel="1" collapsed="1" x14ac:dyDescent="0.4">
      <c r="B2370" s="7" t="s">
        <v>134</v>
      </c>
      <c r="C2370" s="5">
        <v>7</v>
      </c>
      <c r="D2370" s="30"/>
      <c r="E2370" s="2" t="s">
        <v>135</v>
      </c>
      <c r="F2370" s="2" t="s">
        <v>102</v>
      </c>
      <c r="G2370" s="2" t="s">
        <v>103</v>
      </c>
      <c r="I2370" s="2">
        <v>207</v>
      </c>
      <c r="K2370" s="2">
        <v>3</v>
      </c>
      <c r="L2370" s="2" t="s">
        <v>136</v>
      </c>
      <c r="M2370" s="2" t="s">
        <v>476</v>
      </c>
      <c r="N2370" s="2" t="s">
        <v>479</v>
      </c>
      <c r="Q2370" s="1"/>
      <c r="S2370" s="9"/>
      <c r="T2370" s="10"/>
      <c r="U2370" s="8"/>
      <c r="V2370" s="2" t="s">
        <v>105</v>
      </c>
      <c r="W2370" s="2" t="s">
        <v>561</v>
      </c>
      <c r="X2370" s="2" t="str" cm="1">
        <f t="array" ref="X2370">IF(AND(C$2370&lt;&gt;1,C$2371:C$2375="",S$2370:U$2375=""), "FALSE","TRUE")</f>
        <v>FALSE</v>
      </c>
      <c r="Z2370" s="1"/>
    </row>
    <row r="2371" spans="2:26" hidden="1" outlineLevel="2" x14ac:dyDescent="0.4">
      <c r="B2371" s="7" t="s">
        <v>481</v>
      </c>
      <c r="C2371" s="8"/>
      <c r="D2371" s="31"/>
      <c r="E2371" s="2" t="s">
        <v>482</v>
      </c>
      <c r="F2371" s="2" t="s">
        <v>114</v>
      </c>
      <c r="G2371" s="2" t="s">
        <v>115</v>
      </c>
      <c r="I2371" s="2">
        <v>207</v>
      </c>
      <c r="K2371" s="2">
        <v>120</v>
      </c>
      <c r="L2371" s="2" t="s">
        <v>30</v>
      </c>
      <c r="M2371" s="2" t="s">
        <v>476</v>
      </c>
      <c r="N2371" s="2" t="s">
        <v>479</v>
      </c>
      <c r="Q2371" s="1"/>
      <c r="S2371" s="9"/>
      <c r="T2371" s="10"/>
      <c r="U2371" s="8"/>
      <c r="W2371" s="2" t="s">
        <v>468</v>
      </c>
      <c r="X2371" s="2" t="str" cm="1">
        <f t="array" ref="X2371">IF(AND(C$2370&lt;&gt;1,C$2371:C$2375="",S$2370:U$2375=""), "FALSE","TRUE")</f>
        <v>FALSE</v>
      </c>
      <c r="Z2371" s="1"/>
    </row>
    <row r="2372" spans="2:26" hidden="1" outlineLevel="2" x14ac:dyDescent="0.4">
      <c r="B2372" s="7" t="s">
        <v>483</v>
      </c>
      <c r="C2372" s="8"/>
      <c r="D2372" s="31"/>
      <c r="E2372" s="2" t="s">
        <v>484</v>
      </c>
      <c r="F2372" s="2" t="s">
        <v>370</v>
      </c>
      <c r="G2372" s="2" t="s">
        <v>369</v>
      </c>
      <c r="I2372" s="2">
        <v>207</v>
      </c>
      <c r="K2372" s="2">
        <v>240</v>
      </c>
      <c r="L2372" s="2" t="s">
        <v>30</v>
      </c>
      <c r="M2372" s="2" t="s">
        <v>476</v>
      </c>
      <c r="N2372" s="2" t="s">
        <v>479</v>
      </c>
      <c r="Q2372" s="1"/>
      <c r="S2372" s="9"/>
      <c r="T2372" s="10"/>
      <c r="U2372" s="8"/>
      <c r="W2372" s="2" t="s">
        <v>465</v>
      </c>
      <c r="X2372" s="2" t="str" cm="1">
        <f t="array" ref="X2372">IF(AND(C$2370&lt;&gt;1,C$2371:C$2375="",S$2370:U$2375=""), "FALSE","TRUE")</f>
        <v>FALSE</v>
      </c>
      <c r="Z2372" s="1"/>
    </row>
    <row r="2373" spans="2:26" hidden="1" outlineLevel="2" x14ac:dyDescent="0.4">
      <c r="B2373" s="7" t="s">
        <v>112</v>
      </c>
      <c r="C2373" s="8"/>
      <c r="D2373" s="31"/>
      <c r="E2373" s="2" t="s">
        <v>486</v>
      </c>
      <c r="F2373" s="2" t="s">
        <v>114</v>
      </c>
      <c r="G2373" s="2" t="s">
        <v>115</v>
      </c>
      <c r="I2373" s="2">
        <v>207</v>
      </c>
      <c r="K2373" s="2">
        <v>120</v>
      </c>
      <c r="L2373" s="2" t="s">
        <v>30</v>
      </c>
      <c r="M2373" s="2" t="s">
        <v>476</v>
      </c>
      <c r="N2373" s="2" t="s">
        <v>479</v>
      </c>
      <c r="Q2373" s="1"/>
      <c r="S2373" s="9"/>
      <c r="T2373" s="10"/>
      <c r="U2373" s="8"/>
      <c r="W2373" s="2" t="s">
        <v>468</v>
      </c>
      <c r="X2373" s="2" t="str" cm="1">
        <f t="array" ref="X2373">IF(AND(C$2370&lt;&gt;1,C$2371:C$2375="",S$2370:U$2375=""), "FALSE","TRUE")</f>
        <v>FALSE</v>
      </c>
      <c r="Z2373" s="1"/>
    </row>
    <row r="2374" spans="2:26" hidden="1" outlineLevel="2" x14ac:dyDescent="0.4">
      <c r="B2374" s="7" t="s">
        <v>117</v>
      </c>
      <c r="C2374" s="8"/>
      <c r="D2374" s="31"/>
      <c r="E2374" s="2" t="s">
        <v>487</v>
      </c>
      <c r="F2374" s="2" t="s">
        <v>116</v>
      </c>
      <c r="G2374" s="2" t="s">
        <v>115</v>
      </c>
      <c r="I2374" s="2">
        <v>207</v>
      </c>
      <c r="K2374" s="2">
        <v>120</v>
      </c>
      <c r="L2374" s="2" t="s">
        <v>30</v>
      </c>
      <c r="M2374" s="2" t="s">
        <v>476</v>
      </c>
      <c r="N2374" s="2" t="s">
        <v>479</v>
      </c>
      <c r="Q2374" s="1"/>
      <c r="S2374" s="9"/>
      <c r="T2374" s="10"/>
      <c r="U2374" s="8"/>
      <c r="W2374" s="2" t="s">
        <v>468</v>
      </c>
      <c r="X2374" s="2" t="str" cm="1">
        <f t="array" ref="X2374">IF(AND(C$2370&lt;&gt;1,C$2371:C$2375="",S$2370:U$2375=""), "FALSE","TRUE")</f>
        <v>FALSE</v>
      </c>
      <c r="Z2374" s="1"/>
    </row>
    <row r="2375" spans="2:26" hidden="1" outlineLevel="2" x14ac:dyDescent="0.4">
      <c r="B2375" s="7" t="s">
        <v>333</v>
      </c>
      <c r="C2375" s="11"/>
      <c r="D2375" s="34"/>
      <c r="E2375" s="2" t="s">
        <v>488</v>
      </c>
      <c r="F2375" s="2" t="s">
        <v>489</v>
      </c>
      <c r="G2375" s="2" t="s">
        <v>490</v>
      </c>
      <c r="I2375" s="2">
        <v>207</v>
      </c>
      <c r="K2375" s="2">
        <v>15</v>
      </c>
      <c r="L2375" s="2" t="s">
        <v>30</v>
      </c>
      <c r="M2375" s="2" t="s">
        <v>476</v>
      </c>
      <c r="N2375" s="2" t="s">
        <v>479</v>
      </c>
      <c r="Q2375" s="1"/>
      <c r="S2375" s="9"/>
      <c r="T2375" s="10"/>
      <c r="U2375" s="8"/>
      <c r="W2375" s="2" t="s">
        <v>562</v>
      </c>
      <c r="X2375" s="2" t="str" cm="1">
        <f t="array" ref="X2375">IF(AND(C$2370&lt;&gt;1,C$2371:C$2375="",S$2370:U$2375=""), "FALSE","TRUE")</f>
        <v>FALSE</v>
      </c>
      <c r="Z2375" s="1"/>
    </row>
    <row r="2376" spans="2:26" hidden="1" outlineLevel="2" x14ac:dyDescent="0.4">
      <c r="B2376" s="3" t="s">
        <v>19</v>
      </c>
      <c r="I2376" s="2">
        <v>207</v>
      </c>
      <c r="Q2376" s="1"/>
      <c r="Z2376" s="1"/>
    </row>
    <row r="2377" spans="2:26" hidden="1" outlineLevel="2" x14ac:dyDescent="0.4">
      <c r="B2377" s="50" t="s">
        <v>492</v>
      </c>
      <c r="C2377" s="50"/>
      <c r="D2377" s="33"/>
      <c r="E2377" s="2" t="s">
        <v>493</v>
      </c>
      <c r="I2377" s="2">
        <v>207</v>
      </c>
      <c r="L2377" s="2" t="s">
        <v>494</v>
      </c>
      <c r="M2377" s="2" t="s">
        <v>476</v>
      </c>
      <c r="N2377" s="2" t="s">
        <v>479</v>
      </c>
      <c r="O2377" s="2" t="s">
        <v>493</v>
      </c>
      <c r="Q2377" s="1"/>
      <c r="S2377" s="6" t="s">
        <v>36</v>
      </c>
      <c r="T2377" s="6" t="s">
        <v>37</v>
      </c>
      <c r="U2377" s="6" t="s">
        <v>38</v>
      </c>
      <c r="Z2377" s="1"/>
    </row>
    <row r="2378" spans="2:26" hidden="1" outlineLevel="2" x14ac:dyDescent="0.4">
      <c r="B2378" s="7" t="s">
        <v>134</v>
      </c>
      <c r="C2378" s="5">
        <v>1</v>
      </c>
      <c r="D2378" s="30"/>
      <c r="E2378" s="2" t="s">
        <v>392</v>
      </c>
      <c r="F2378" s="2" t="s">
        <v>102</v>
      </c>
      <c r="G2378" s="2" t="s">
        <v>103</v>
      </c>
      <c r="H2378" s="2">
        <v>214</v>
      </c>
      <c r="I2378" s="2">
        <v>207</v>
      </c>
      <c r="K2378" s="2">
        <v>3</v>
      </c>
      <c r="L2378" s="2" t="s">
        <v>136</v>
      </c>
      <c r="M2378" s="2" t="s">
        <v>476</v>
      </c>
      <c r="N2378" s="2" t="s">
        <v>479</v>
      </c>
      <c r="O2378" s="2" t="s">
        <v>493</v>
      </c>
      <c r="Q2378" s="1"/>
      <c r="S2378" s="9"/>
      <c r="T2378" s="10"/>
      <c r="U2378" s="8"/>
      <c r="V2378" s="2" t="s">
        <v>105</v>
      </c>
      <c r="W2378" s="2" t="s">
        <v>561</v>
      </c>
      <c r="X2378" s="45" t="str" cm="1">
        <f t="array" ref="X2378">IF(X2370="TRUE",IF(AND(C2378&lt;&gt;1,C2379:C2382="",S2378:U2382=""), "FALSE","TRUE"),"FALSE")</f>
        <v>FALSE</v>
      </c>
      <c r="Z2378" s="1"/>
    </row>
    <row r="2379" spans="2:26" hidden="1" outlineLevel="2" x14ac:dyDescent="0.4">
      <c r="B2379" s="7" t="s">
        <v>495</v>
      </c>
      <c r="C2379" s="8"/>
      <c r="D2379" s="31"/>
      <c r="E2379" s="2" t="s">
        <v>496</v>
      </c>
      <c r="F2379" s="2" t="s">
        <v>497</v>
      </c>
      <c r="G2379" s="2" t="s">
        <v>498</v>
      </c>
      <c r="H2379" s="2">
        <v>214</v>
      </c>
      <c r="I2379" s="2">
        <v>207</v>
      </c>
      <c r="K2379" s="2">
        <v>50</v>
      </c>
      <c r="L2379" s="2" t="s">
        <v>30</v>
      </c>
      <c r="M2379" s="2" t="s">
        <v>476</v>
      </c>
      <c r="N2379" s="2" t="s">
        <v>479</v>
      </c>
      <c r="O2379" s="2" t="s">
        <v>493</v>
      </c>
      <c r="Q2379" s="1"/>
      <c r="S2379" s="9"/>
      <c r="T2379" s="10"/>
      <c r="U2379" s="8"/>
      <c r="W2379" s="2" t="s">
        <v>563</v>
      </c>
      <c r="X2379" s="45" t="str" cm="1">
        <f t="array" ref="X2379">IF(X2370="TRUE",IF(AND(C2378&lt;&gt;1,C2379:C2382="",S2378:U2382=""), "FALSE","TRUE"),"FALSE")</f>
        <v>FALSE</v>
      </c>
      <c r="Z2379" s="1"/>
    </row>
    <row r="2380" spans="2:26" hidden="1" outlineLevel="2" x14ac:dyDescent="0.4">
      <c r="B2380" s="7" t="s">
        <v>500</v>
      </c>
      <c r="C2380" s="5"/>
      <c r="D2380" s="30"/>
      <c r="E2380" s="2" t="s">
        <v>501</v>
      </c>
      <c r="F2380" s="2" t="s">
        <v>154</v>
      </c>
      <c r="G2380" s="2" t="s">
        <v>502</v>
      </c>
      <c r="H2380" s="2">
        <v>214</v>
      </c>
      <c r="I2380" s="2">
        <v>207</v>
      </c>
      <c r="K2380" s="2">
        <v>10</v>
      </c>
      <c r="L2380" s="2" t="s">
        <v>30</v>
      </c>
      <c r="M2380" s="2" t="s">
        <v>476</v>
      </c>
      <c r="N2380" s="2" t="s">
        <v>479</v>
      </c>
      <c r="O2380" s="2" t="s">
        <v>493</v>
      </c>
      <c r="Q2380" s="1"/>
      <c r="S2380" s="9"/>
      <c r="T2380" s="10"/>
      <c r="U2380" s="8"/>
      <c r="W2380" s="2" t="s">
        <v>472</v>
      </c>
      <c r="X2380" s="45" t="str" cm="1">
        <f t="array" ref="X2380">IF(X2370="TRUE",IF(AND(C2378&lt;&gt;1,C2379:C2382="",S2378:U2382=""), "FALSE","TRUE"),"FALSE")</f>
        <v>FALSE</v>
      </c>
      <c r="Z2380" s="1"/>
    </row>
    <row r="2381" spans="2:26" hidden="1" outlineLevel="2" x14ac:dyDescent="0.4">
      <c r="B2381" s="7" t="s">
        <v>503</v>
      </c>
      <c r="C2381" s="5"/>
      <c r="D2381" s="30"/>
      <c r="E2381" s="2" t="s">
        <v>504</v>
      </c>
      <c r="F2381" s="2" t="s">
        <v>505</v>
      </c>
      <c r="G2381" s="2" t="s">
        <v>506</v>
      </c>
      <c r="H2381" s="2">
        <v>214</v>
      </c>
      <c r="I2381" s="2">
        <v>207</v>
      </c>
      <c r="K2381" s="2">
        <v>4</v>
      </c>
      <c r="L2381" s="2" t="s">
        <v>30</v>
      </c>
      <c r="M2381" s="2" t="s">
        <v>476</v>
      </c>
      <c r="N2381" s="2" t="s">
        <v>479</v>
      </c>
      <c r="O2381" s="2" t="s">
        <v>493</v>
      </c>
      <c r="Q2381" s="1"/>
      <c r="S2381" s="9"/>
      <c r="T2381" s="10"/>
      <c r="U2381" s="8"/>
      <c r="W2381" s="2" t="s">
        <v>564</v>
      </c>
      <c r="X2381" s="45" t="str" cm="1">
        <f t="array" ref="X2381">IF(X2370="TRUE",IF(AND(C2378&lt;&gt;1,C2379:C2382="",S2378:U2382=""), "FALSE","TRUE"),"FALSE")</f>
        <v>FALSE</v>
      </c>
      <c r="Z2381" s="1"/>
    </row>
    <row r="2382" spans="2:26" hidden="1" outlineLevel="2" collapsed="1" x14ac:dyDescent="0.4">
      <c r="B2382" s="7" t="s">
        <v>508</v>
      </c>
      <c r="C2382" s="8"/>
      <c r="D2382" s="31"/>
      <c r="E2382" s="2" t="s">
        <v>509</v>
      </c>
      <c r="F2382" s="2" t="s">
        <v>510</v>
      </c>
      <c r="G2382" s="2" t="s">
        <v>511</v>
      </c>
      <c r="H2382" s="2">
        <v>214</v>
      </c>
      <c r="I2382" s="2">
        <v>207</v>
      </c>
      <c r="K2382" s="2">
        <v>120</v>
      </c>
      <c r="L2382" s="2" t="s">
        <v>30</v>
      </c>
      <c r="M2382" s="2" t="s">
        <v>476</v>
      </c>
      <c r="N2382" s="2" t="s">
        <v>479</v>
      </c>
      <c r="O2382" s="2" t="s">
        <v>493</v>
      </c>
      <c r="Q2382" s="1"/>
      <c r="S2382" s="9"/>
      <c r="T2382" s="10"/>
      <c r="U2382" s="8"/>
      <c r="W2382" s="2" t="s">
        <v>565</v>
      </c>
      <c r="X2382" s="45" t="str" cm="1">
        <f t="array" ref="X2382">IF(X2370="TRUE",IF(AND(C2378&lt;&gt;1,C2379:C2382="",S2378:U2382=""), "FALSE","TRUE"),"FALSE")</f>
        <v>FALSE</v>
      </c>
      <c r="Z2382" s="1"/>
    </row>
    <row r="2383" spans="2:26" hidden="1" outlineLevel="3" x14ac:dyDescent="0.4">
      <c r="B2383" s="7" t="s">
        <v>134</v>
      </c>
      <c r="C2383" s="5">
        <v>2</v>
      </c>
      <c r="D2383" s="30"/>
      <c r="E2383" s="2" t="s">
        <v>392</v>
      </c>
      <c r="F2383" s="2" t="s">
        <v>102</v>
      </c>
      <c r="G2383" s="2" t="s">
        <v>103</v>
      </c>
      <c r="H2383" s="2">
        <v>214</v>
      </c>
      <c r="I2383" s="2">
        <v>207</v>
      </c>
      <c r="K2383" s="2">
        <v>3</v>
      </c>
      <c r="L2383" s="2" t="s">
        <v>136</v>
      </c>
      <c r="M2383" s="2" t="s">
        <v>476</v>
      </c>
      <c r="N2383" s="2" t="s">
        <v>479</v>
      </c>
      <c r="O2383" s="2" t="s">
        <v>493</v>
      </c>
      <c r="Q2383" s="1"/>
      <c r="S2383" s="9"/>
      <c r="T2383" s="10"/>
      <c r="U2383" s="8"/>
      <c r="V2383" s="2" t="s">
        <v>105</v>
      </c>
      <c r="W2383" s="2" t="s">
        <v>561</v>
      </c>
      <c r="X2383" s="45" t="str" cm="1">
        <f t="array" ref="X2383">IF(X2370="TRUE",IF(AND(C2383&lt;&gt;1,C2384:C2387="",S2383:U2387=""), "FALSE","TRUE"),"FALSE")</f>
        <v>FALSE</v>
      </c>
      <c r="Z2383" s="1"/>
    </row>
    <row r="2384" spans="2:26" hidden="1" outlineLevel="3" x14ac:dyDescent="0.4">
      <c r="B2384" s="7" t="s">
        <v>495</v>
      </c>
      <c r="C2384" s="8"/>
      <c r="D2384" s="31"/>
      <c r="E2384" s="2" t="s">
        <v>496</v>
      </c>
      <c r="F2384" s="2" t="s">
        <v>497</v>
      </c>
      <c r="G2384" s="2" t="s">
        <v>498</v>
      </c>
      <c r="H2384" s="2">
        <v>214</v>
      </c>
      <c r="I2384" s="2">
        <v>207</v>
      </c>
      <c r="K2384" s="2">
        <v>50</v>
      </c>
      <c r="L2384" s="2" t="s">
        <v>30</v>
      </c>
      <c r="M2384" s="2" t="s">
        <v>476</v>
      </c>
      <c r="N2384" s="2" t="s">
        <v>479</v>
      </c>
      <c r="O2384" s="2" t="s">
        <v>493</v>
      </c>
      <c r="Q2384" s="1"/>
      <c r="S2384" s="9"/>
      <c r="T2384" s="10"/>
      <c r="U2384" s="8"/>
      <c r="W2384" s="2" t="s">
        <v>563</v>
      </c>
      <c r="X2384" s="45" t="str" cm="1">
        <f t="array" ref="X2384">IF(X2370="TRUE",IF(AND(C2383&lt;&gt;1,C2384:C2387="",S2383:U2387=""), "FALSE","TRUE"),"FALSE")</f>
        <v>FALSE</v>
      </c>
      <c r="Z2384" s="1"/>
    </row>
    <row r="2385" spans="2:26" hidden="1" outlineLevel="3" x14ac:dyDescent="0.4">
      <c r="B2385" s="7" t="s">
        <v>500</v>
      </c>
      <c r="C2385" s="5"/>
      <c r="D2385" s="30"/>
      <c r="E2385" s="2" t="s">
        <v>501</v>
      </c>
      <c r="F2385" s="2" t="s">
        <v>154</v>
      </c>
      <c r="G2385" s="2" t="s">
        <v>502</v>
      </c>
      <c r="H2385" s="2">
        <v>214</v>
      </c>
      <c r="I2385" s="2">
        <v>207</v>
      </c>
      <c r="K2385" s="2">
        <v>10</v>
      </c>
      <c r="L2385" s="2" t="s">
        <v>30</v>
      </c>
      <c r="M2385" s="2" t="s">
        <v>476</v>
      </c>
      <c r="N2385" s="2" t="s">
        <v>479</v>
      </c>
      <c r="O2385" s="2" t="s">
        <v>493</v>
      </c>
      <c r="Q2385" s="1"/>
      <c r="S2385" s="9"/>
      <c r="T2385" s="10"/>
      <c r="U2385" s="8"/>
      <c r="W2385" s="2" t="s">
        <v>472</v>
      </c>
      <c r="X2385" s="45" t="str" cm="1">
        <f t="array" ref="X2385">IF(X2370="TRUE",IF(AND(C2383&lt;&gt;1,C2384:C2387="",S2383:U2387=""), "FALSE","TRUE"),"FALSE")</f>
        <v>FALSE</v>
      </c>
      <c r="Z2385" s="1"/>
    </row>
    <row r="2386" spans="2:26" hidden="1" outlineLevel="3" x14ac:dyDescent="0.4">
      <c r="B2386" s="7" t="s">
        <v>503</v>
      </c>
      <c r="C2386" s="5"/>
      <c r="D2386" s="30"/>
      <c r="E2386" s="2" t="s">
        <v>504</v>
      </c>
      <c r="F2386" s="2" t="s">
        <v>505</v>
      </c>
      <c r="G2386" s="2" t="s">
        <v>506</v>
      </c>
      <c r="H2386" s="2">
        <v>214</v>
      </c>
      <c r="I2386" s="2">
        <v>207</v>
      </c>
      <c r="K2386" s="2">
        <v>4</v>
      </c>
      <c r="L2386" s="2" t="s">
        <v>30</v>
      </c>
      <c r="M2386" s="2" t="s">
        <v>476</v>
      </c>
      <c r="N2386" s="2" t="s">
        <v>479</v>
      </c>
      <c r="O2386" s="2" t="s">
        <v>493</v>
      </c>
      <c r="Q2386" s="1"/>
      <c r="S2386" s="9"/>
      <c r="T2386" s="10"/>
      <c r="U2386" s="8"/>
      <c r="W2386" s="2" t="s">
        <v>564</v>
      </c>
      <c r="X2386" s="45" t="str" cm="1">
        <f t="array" ref="X2386">IF(X2370="TRUE",IF(AND(C2383&lt;&gt;1,C2384:C2387="",S2383:U2387=""), "FALSE","TRUE"),"FALSE")</f>
        <v>FALSE</v>
      </c>
      <c r="Z2386" s="1"/>
    </row>
    <row r="2387" spans="2:26" hidden="1" outlineLevel="3" x14ac:dyDescent="0.4">
      <c r="B2387" s="7" t="s">
        <v>508</v>
      </c>
      <c r="C2387" s="8"/>
      <c r="D2387" s="31"/>
      <c r="E2387" s="2" t="s">
        <v>509</v>
      </c>
      <c r="F2387" s="2" t="s">
        <v>510</v>
      </c>
      <c r="G2387" s="2" t="s">
        <v>511</v>
      </c>
      <c r="H2387" s="2">
        <v>214</v>
      </c>
      <c r="I2387" s="2">
        <v>207</v>
      </c>
      <c r="K2387" s="2">
        <v>120</v>
      </c>
      <c r="L2387" s="2" t="s">
        <v>30</v>
      </c>
      <c r="M2387" s="2" t="s">
        <v>476</v>
      </c>
      <c r="N2387" s="2" t="s">
        <v>479</v>
      </c>
      <c r="O2387" s="2" t="s">
        <v>493</v>
      </c>
      <c r="Q2387" s="1"/>
      <c r="S2387" s="9"/>
      <c r="T2387" s="10"/>
      <c r="U2387" s="8"/>
      <c r="W2387" s="2" t="s">
        <v>565</v>
      </c>
      <c r="X2387" s="45" t="str" cm="1">
        <f t="array" ref="X2387">IF(X2370="TRUE",IF(AND(C2383&lt;&gt;1,C2384:C2387="",S2383:U2387=""), "FALSE","TRUE"),"FALSE")</f>
        <v>FALSE</v>
      </c>
      <c r="Z2387" s="1"/>
    </row>
    <row r="2388" spans="2:26" hidden="1" outlineLevel="2" x14ac:dyDescent="0.4">
      <c r="B2388" s="3" t="s">
        <v>19</v>
      </c>
      <c r="I2388" s="2">
        <v>207</v>
      </c>
      <c r="Q2388" s="1"/>
      <c r="Z2388" s="1"/>
    </row>
    <row r="2389" spans="2:26" hidden="1" outlineLevel="2" x14ac:dyDescent="0.4">
      <c r="B2389" s="50" t="s">
        <v>513</v>
      </c>
      <c r="C2389" s="50"/>
      <c r="D2389" s="33"/>
      <c r="E2389" s="2" t="s">
        <v>514</v>
      </c>
      <c r="I2389" s="2">
        <v>207</v>
      </c>
      <c r="L2389" s="2" t="s">
        <v>515</v>
      </c>
      <c r="M2389" s="2" t="s">
        <v>476</v>
      </c>
      <c r="N2389" s="2" t="s">
        <v>479</v>
      </c>
      <c r="O2389" s="2" t="s">
        <v>514</v>
      </c>
      <c r="Q2389" s="1"/>
      <c r="S2389" s="6" t="s">
        <v>36</v>
      </c>
      <c r="T2389" s="6" t="s">
        <v>37</v>
      </c>
      <c r="U2389" s="6" t="s">
        <v>38</v>
      </c>
      <c r="Z2389" s="1"/>
    </row>
    <row r="2390" spans="2:26" hidden="1" outlineLevel="2" x14ac:dyDescent="0.4">
      <c r="B2390" s="7" t="s">
        <v>134</v>
      </c>
      <c r="C2390" s="5">
        <v>1</v>
      </c>
      <c r="D2390" s="30"/>
      <c r="E2390" s="2" t="s">
        <v>392</v>
      </c>
      <c r="F2390" s="2" t="s">
        <v>106</v>
      </c>
      <c r="G2390" s="2" t="s">
        <v>103</v>
      </c>
      <c r="H2390" s="2">
        <v>221</v>
      </c>
      <c r="I2390" s="2">
        <v>207</v>
      </c>
      <c r="K2390" s="2">
        <v>3</v>
      </c>
      <c r="L2390" s="2" t="s">
        <v>136</v>
      </c>
      <c r="M2390" s="2" t="s">
        <v>476</v>
      </c>
      <c r="N2390" s="2" t="s">
        <v>479</v>
      </c>
      <c r="O2390" s="2" t="s">
        <v>514</v>
      </c>
      <c r="Q2390" s="1"/>
      <c r="S2390" s="9"/>
      <c r="T2390" s="10"/>
      <c r="U2390" s="8"/>
      <c r="V2390" s="2" t="s">
        <v>105</v>
      </c>
      <c r="W2390" s="2" t="s">
        <v>561</v>
      </c>
      <c r="X2390" s="45" t="str" cm="1">
        <f t="array" ref="X2390">IF(X2370="TRUE",IF(AND(C2390&lt;&gt;1,C2391:C2392="",S2390:U2392=""), "FALSE","TRUE"),"FALSE")</f>
        <v>FALSE</v>
      </c>
      <c r="Z2390" s="1"/>
    </row>
    <row r="2391" spans="2:26" hidden="1" outlineLevel="2" x14ac:dyDescent="0.4">
      <c r="B2391" s="7" t="s">
        <v>516</v>
      </c>
      <c r="C2391" s="8"/>
      <c r="D2391" s="31"/>
      <c r="E2391" s="2" t="s">
        <v>517</v>
      </c>
      <c r="F2391" s="2" t="s">
        <v>499</v>
      </c>
      <c r="G2391" s="2" t="s">
        <v>498</v>
      </c>
      <c r="H2391" s="2">
        <v>221</v>
      </c>
      <c r="I2391" s="2">
        <v>207</v>
      </c>
      <c r="K2391" s="2">
        <v>50</v>
      </c>
      <c r="L2391" s="2" t="s">
        <v>30</v>
      </c>
      <c r="M2391" s="2" t="s">
        <v>476</v>
      </c>
      <c r="N2391" s="2" t="s">
        <v>479</v>
      </c>
      <c r="O2391" s="2" t="s">
        <v>514</v>
      </c>
      <c r="Q2391" s="1"/>
      <c r="S2391" s="9"/>
      <c r="T2391" s="10"/>
      <c r="U2391" s="8"/>
      <c r="W2391" s="2" t="s">
        <v>563</v>
      </c>
      <c r="X2391" s="45" t="str" cm="1">
        <f t="array" ref="X2391">IF(X2370="TRUE",IF(AND(C2390&lt;&gt;1,C2391:C2392="",S2390:U2392=""), "FALSE","TRUE"),"FALSE")</f>
        <v>FALSE</v>
      </c>
      <c r="Z2391" s="1"/>
    </row>
    <row r="2392" spans="2:26" hidden="1" outlineLevel="2" x14ac:dyDescent="0.4">
      <c r="B2392" s="7" t="s">
        <v>508</v>
      </c>
      <c r="C2392" s="8"/>
      <c r="D2392" s="31"/>
      <c r="E2392" s="2" t="s">
        <v>518</v>
      </c>
      <c r="F2392" s="2" t="s">
        <v>512</v>
      </c>
      <c r="G2392" s="2" t="s">
        <v>511</v>
      </c>
      <c r="H2392" s="2">
        <v>221</v>
      </c>
      <c r="I2392" s="2">
        <v>207</v>
      </c>
      <c r="K2392" s="2">
        <v>120</v>
      </c>
      <c r="L2392" s="2" t="s">
        <v>30</v>
      </c>
      <c r="M2392" s="2" t="s">
        <v>476</v>
      </c>
      <c r="N2392" s="2" t="s">
        <v>479</v>
      </c>
      <c r="O2392" s="2" t="s">
        <v>514</v>
      </c>
      <c r="Q2392" s="1"/>
      <c r="S2392" s="9"/>
      <c r="T2392" s="10"/>
      <c r="U2392" s="8"/>
      <c r="W2392" s="2" t="s">
        <v>565</v>
      </c>
      <c r="X2392" s="45" t="str" cm="1">
        <f t="array" ref="X2392">IF(X2370="TRUE",IF(AND(C2390&lt;&gt;1,C2391:C2392="",S2390:U2392=""), "FALSE","TRUE"),"FALSE")</f>
        <v>FALSE</v>
      </c>
      <c r="Z2392" s="1"/>
    </row>
    <row r="2393" spans="2:26" hidden="1" outlineLevel="2" x14ac:dyDescent="0.4">
      <c r="B2393" s="7" t="s">
        <v>134</v>
      </c>
      <c r="C2393" s="5">
        <v>2</v>
      </c>
      <c r="D2393" s="30"/>
      <c r="E2393" s="2" t="s">
        <v>392</v>
      </c>
      <c r="F2393" s="2" t="s">
        <v>106</v>
      </c>
      <c r="G2393" s="2" t="s">
        <v>103</v>
      </c>
      <c r="H2393" s="2">
        <v>221</v>
      </c>
      <c r="I2393" s="2">
        <v>207</v>
      </c>
      <c r="K2393" s="2">
        <v>3</v>
      </c>
      <c r="L2393" s="2" t="s">
        <v>136</v>
      </c>
      <c r="M2393" s="2" t="s">
        <v>476</v>
      </c>
      <c r="N2393" s="2" t="s">
        <v>479</v>
      </c>
      <c r="O2393" s="2" t="s">
        <v>514</v>
      </c>
      <c r="Q2393" s="1"/>
      <c r="S2393" s="9"/>
      <c r="T2393" s="10"/>
      <c r="U2393" s="8"/>
      <c r="V2393" s="2" t="s">
        <v>105</v>
      </c>
      <c r="W2393" s="2" t="s">
        <v>561</v>
      </c>
      <c r="X2393" s="45" t="str" cm="1">
        <f t="array" ref="X2393">IF(X2370="TRUE",IF(AND(C2393&lt;&gt;1,C2394:C2395="",S2393:U2395=""), "FALSE","TRUE"),"FALSE")</f>
        <v>FALSE</v>
      </c>
      <c r="Z2393" s="1"/>
    </row>
    <row r="2394" spans="2:26" hidden="1" outlineLevel="2" x14ac:dyDescent="0.4">
      <c r="B2394" s="7" t="s">
        <v>516</v>
      </c>
      <c r="C2394" s="8"/>
      <c r="D2394" s="31"/>
      <c r="E2394" s="2" t="s">
        <v>517</v>
      </c>
      <c r="F2394" s="2" t="s">
        <v>499</v>
      </c>
      <c r="G2394" s="2" t="s">
        <v>498</v>
      </c>
      <c r="H2394" s="2">
        <v>221</v>
      </c>
      <c r="I2394" s="2">
        <v>207</v>
      </c>
      <c r="K2394" s="2">
        <v>50</v>
      </c>
      <c r="L2394" s="2" t="s">
        <v>30</v>
      </c>
      <c r="M2394" s="2" t="s">
        <v>476</v>
      </c>
      <c r="N2394" s="2" t="s">
        <v>479</v>
      </c>
      <c r="O2394" s="2" t="s">
        <v>514</v>
      </c>
      <c r="Q2394" s="1"/>
      <c r="S2394" s="9"/>
      <c r="T2394" s="10"/>
      <c r="U2394" s="8"/>
      <c r="W2394" s="2" t="s">
        <v>563</v>
      </c>
      <c r="X2394" s="45" t="str" cm="1">
        <f t="array" ref="X2394">IF(X2370="TRUE",IF(AND(C2393&lt;&gt;1,C2394:C2395="",S2393:U2395=""), "FALSE","TRUE"),"FALSE")</f>
        <v>FALSE</v>
      </c>
      <c r="Z2394" s="1"/>
    </row>
    <row r="2395" spans="2:26" hidden="1" outlineLevel="2" x14ac:dyDescent="0.4">
      <c r="B2395" s="7" t="s">
        <v>508</v>
      </c>
      <c r="C2395" s="8"/>
      <c r="D2395" s="31"/>
      <c r="E2395" s="2" t="s">
        <v>518</v>
      </c>
      <c r="F2395" s="2" t="s">
        <v>512</v>
      </c>
      <c r="G2395" s="2" t="s">
        <v>511</v>
      </c>
      <c r="H2395" s="2">
        <v>221</v>
      </c>
      <c r="I2395" s="2">
        <v>207</v>
      </c>
      <c r="K2395" s="2">
        <v>120</v>
      </c>
      <c r="L2395" s="2" t="s">
        <v>30</v>
      </c>
      <c r="M2395" s="2" t="s">
        <v>476</v>
      </c>
      <c r="N2395" s="2" t="s">
        <v>479</v>
      </c>
      <c r="O2395" s="2" t="s">
        <v>514</v>
      </c>
      <c r="Q2395" s="1"/>
      <c r="S2395" s="9"/>
      <c r="T2395" s="10"/>
      <c r="U2395" s="8"/>
      <c r="W2395" s="2" t="s">
        <v>565</v>
      </c>
      <c r="X2395" s="45" t="str" cm="1">
        <f t="array" ref="X2395">IF(X2370="TRUE",IF(AND(C2393&lt;&gt;1,C2394:C2395="",S2393:U2395=""), "FALSE","TRUE"),"FALSE")</f>
        <v>FALSE</v>
      </c>
      <c r="Z2395" s="1"/>
    </row>
    <row r="2396" spans="2:26" hidden="1" outlineLevel="2" x14ac:dyDescent="0.4">
      <c r="B2396" s="7" t="s">
        <v>134</v>
      </c>
      <c r="C2396" s="5">
        <v>3</v>
      </c>
      <c r="D2396" s="30"/>
      <c r="E2396" s="2" t="s">
        <v>392</v>
      </c>
      <c r="F2396" s="2" t="s">
        <v>106</v>
      </c>
      <c r="G2396" s="2" t="s">
        <v>103</v>
      </c>
      <c r="H2396" s="2">
        <v>221</v>
      </c>
      <c r="I2396" s="2">
        <v>207</v>
      </c>
      <c r="K2396" s="2">
        <v>3</v>
      </c>
      <c r="L2396" s="2" t="s">
        <v>136</v>
      </c>
      <c r="M2396" s="2" t="s">
        <v>476</v>
      </c>
      <c r="N2396" s="2" t="s">
        <v>479</v>
      </c>
      <c r="O2396" s="2" t="s">
        <v>514</v>
      </c>
      <c r="Q2396" s="1"/>
      <c r="S2396" s="9"/>
      <c r="T2396" s="10"/>
      <c r="U2396" s="8"/>
      <c r="V2396" s="2" t="s">
        <v>105</v>
      </c>
      <c r="W2396" s="2" t="s">
        <v>561</v>
      </c>
      <c r="X2396" s="45" t="str" cm="1">
        <f t="array" ref="X2396">IF(X2370="TRUE",IF(AND(C2396&lt;&gt;1,C2397:C2398="",S2396:U2398=""), "FALSE","TRUE"),"FALSE")</f>
        <v>FALSE</v>
      </c>
      <c r="Z2396" s="1"/>
    </row>
    <row r="2397" spans="2:26" hidden="1" outlineLevel="2" x14ac:dyDescent="0.4">
      <c r="B2397" s="7" t="s">
        <v>516</v>
      </c>
      <c r="C2397" s="8"/>
      <c r="D2397" s="31"/>
      <c r="E2397" s="2" t="s">
        <v>517</v>
      </c>
      <c r="F2397" s="2" t="s">
        <v>499</v>
      </c>
      <c r="G2397" s="2" t="s">
        <v>498</v>
      </c>
      <c r="H2397" s="2">
        <v>221</v>
      </c>
      <c r="I2397" s="2">
        <v>207</v>
      </c>
      <c r="K2397" s="2">
        <v>50</v>
      </c>
      <c r="L2397" s="2" t="s">
        <v>30</v>
      </c>
      <c r="M2397" s="2" t="s">
        <v>476</v>
      </c>
      <c r="N2397" s="2" t="s">
        <v>479</v>
      </c>
      <c r="O2397" s="2" t="s">
        <v>514</v>
      </c>
      <c r="Q2397" s="1"/>
      <c r="S2397" s="9"/>
      <c r="T2397" s="10"/>
      <c r="U2397" s="8"/>
      <c r="W2397" s="2" t="s">
        <v>563</v>
      </c>
      <c r="X2397" s="45" t="str" cm="1">
        <f t="array" ref="X2397">IF(X2370="TRUE",IF(AND(C2396&lt;&gt;1,C2397:C2398="",S2396:U2398=""), "FALSE","TRUE"),"FALSE")</f>
        <v>FALSE</v>
      </c>
      <c r="Z2397" s="1"/>
    </row>
    <row r="2398" spans="2:26" hidden="1" outlineLevel="2" x14ac:dyDescent="0.4">
      <c r="B2398" s="7" t="s">
        <v>508</v>
      </c>
      <c r="C2398" s="8"/>
      <c r="D2398" s="31"/>
      <c r="E2398" s="2" t="s">
        <v>518</v>
      </c>
      <c r="F2398" s="2" t="s">
        <v>512</v>
      </c>
      <c r="G2398" s="2" t="s">
        <v>511</v>
      </c>
      <c r="H2398" s="2">
        <v>221</v>
      </c>
      <c r="I2398" s="2">
        <v>207</v>
      </c>
      <c r="K2398" s="2">
        <v>120</v>
      </c>
      <c r="L2398" s="2" t="s">
        <v>30</v>
      </c>
      <c r="M2398" s="2" t="s">
        <v>476</v>
      </c>
      <c r="N2398" s="2" t="s">
        <v>479</v>
      </c>
      <c r="O2398" s="2" t="s">
        <v>514</v>
      </c>
      <c r="Q2398" s="1"/>
      <c r="S2398" s="9"/>
      <c r="T2398" s="10"/>
      <c r="U2398" s="8"/>
      <c r="W2398" s="2" t="s">
        <v>565</v>
      </c>
      <c r="X2398" s="45" t="str" cm="1">
        <f t="array" ref="X2398">IF(X2370="TRUE",IF(AND(C2396&lt;&gt;1,C2397:C2398="",S2396:U2398=""), "FALSE","TRUE"),"FALSE")</f>
        <v>FALSE</v>
      </c>
      <c r="Z2398" s="1"/>
    </row>
    <row r="2399" spans="2:26" hidden="1" outlineLevel="2" x14ac:dyDescent="0.4">
      <c r="B2399" s="7" t="s">
        <v>134</v>
      </c>
      <c r="C2399" s="5">
        <v>4</v>
      </c>
      <c r="D2399" s="30"/>
      <c r="E2399" s="2" t="s">
        <v>392</v>
      </c>
      <c r="F2399" s="2" t="s">
        <v>106</v>
      </c>
      <c r="G2399" s="2" t="s">
        <v>103</v>
      </c>
      <c r="H2399" s="2">
        <v>221</v>
      </c>
      <c r="I2399" s="2">
        <v>207</v>
      </c>
      <c r="K2399" s="2">
        <v>3</v>
      </c>
      <c r="L2399" s="2" t="s">
        <v>136</v>
      </c>
      <c r="M2399" s="2" t="s">
        <v>476</v>
      </c>
      <c r="N2399" s="2" t="s">
        <v>479</v>
      </c>
      <c r="O2399" s="2" t="s">
        <v>514</v>
      </c>
      <c r="Q2399" s="1"/>
      <c r="S2399" s="9"/>
      <c r="T2399" s="10"/>
      <c r="U2399" s="8"/>
      <c r="V2399" s="2" t="s">
        <v>105</v>
      </c>
      <c r="W2399" s="2" t="s">
        <v>561</v>
      </c>
      <c r="X2399" s="45" t="str" cm="1">
        <f t="array" ref="X2399">IF(X2370="TRUE",IF(AND(C2399&lt;&gt;1,C2400:C2401="",S2399:U2401=""), "FALSE","TRUE"),"FALSE")</f>
        <v>FALSE</v>
      </c>
      <c r="Z2399" s="1"/>
    </row>
    <row r="2400" spans="2:26" hidden="1" outlineLevel="2" x14ac:dyDescent="0.4">
      <c r="B2400" s="7" t="s">
        <v>516</v>
      </c>
      <c r="C2400" s="8"/>
      <c r="D2400" s="31"/>
      <c r="E2400" s="2" t="s">
        <v>517</v>
      </c>
      <c r="F2400" s="2" t="s">
        <v>499</v>
      </c>
      <c r="G2400" s="2" t="s">
        <v>498</v>
      </c>
      <c r="H2400" s="2">
        <v>221</v>
      </c>
      <c r="I2400" s="2">
        <v>207</v>
      </c>
      <c r="K2400" s="2">
        <v>50</v>
      </c>
      <c r="L2400" s="2" t="s">
        <v>30</v>
      </c>
      <c r="M2400" s="2" t="s">
        <v>476</v>
      </c>
      <c r="N2400" s="2" t="s">
        <v>479</v>
      </c>
      <c r="O2400" s="2" t="s">
        <v>514</v>
      </c>
      <c r="Q2400" s="1"/>
      <c r="S2400" s="9"/>
      <c r="T2400" s="10"/>
      <c r="U2400" s="8"/>
      <c r="W2400" s="2" t="s">
        <v>563</v>
      </c>
      <c r="X2400" s="45" t="str" cm="1">
        <f t="array" ref="X2400">IF(X2370="TRUE",IF(AND(C2399&lt;&gt;1,C2400:C2401="",S2399:U2401=""), "FALSE","TRUE"),"FALSE")</f>
        <v>FALSE</v>
      </c>
      <c r="Z2400" s="1"/>
    </row>
    <row r="2401" spans="2:26" hidden="1" outlineLevel="2" x14ac:dyDescent="0.4">
      <c r="B2401" s="7" t="s">
        <v>508</v>
      </c>
      <c r="C2401" s="8"/>
      <c r="D2401" s="31"/>
      <c r="E2401" s="2" t="s">
        <v>518</v>
      </c>
      <c r="F2401" s="2" t="s">
        <v>512</v>
      </c>
      <c r="G2401" s="2" t="s">
        <v>511</v>
      </c>
      <c r="H2401" s="2">
        <v>221</v>
      </c>
      <c r="I2401" s="2">
        <v>207</v>
      </c>
      <c r="K2401" s="2">
        <v>120</v>
      </c>
      <c r="L2401" s="2" t="s">
        <v>30</v>
      </c>
      <c r="M2401" s="2" t="s">
        <v>476</v>
      </c>
      <c r="N2401" s="2" t="s">
        <v>479</v>
      </c>
      <c r="O2401" s="2" t="s">
        <v>514</v>
      </c>
      <c r="Q2401" s="1"/>
      <c r="S2401" s="9"/>
      <c r="T2401" s="10"/>
      <c r="U2401" s="8"/>
      <c r="W2401" s="2" t="s">
        <v>565</v>
      </c>
      <c r="X2401" s="45" t="str" cm="1">
        <f t="array" ref="X2401">IF(X2370="TRUE",IF(AND(C2399&lt;&gt;1,C2400:C2401="",S2399:U2401=""), "FALSE","TRUE"),"FALSE")</f>
        <v>FALSE</v>
      </c>
      <c r="Z2401" s="1"/>
    </row>
    <row r="2402" spans="2:26" hidden="1" outlineLevel="2" x14ac:dyDescent="0.4">
      <c r="B2402" s="7" t="s">
        <v>134</v>
      </c>
      <c r="C2402" s="5">
        <v>5</v>
      </c>
      <c r="D2402" s="30"/>
      <c r="E2402" s="2" t="s">
        <v>392</v>
      </c>
      <c r="F2402" s="2" t="s">
        <v>106</v>
      </c>
      <c r="G2402" s="2" t="s">
        <v>103</v>
      </c>
      <c r="H2402" s="2">
        <v>221</v>
      </c>
      <c r="I2402" s="2">
        <v>207</v>
      </c>
      <c r="K2402" s="2">
        <v>3</v>
      </c>
      <c r="L2402" s="2" t="s">
        <v>136</v>
      </c>
      <c r="M2402" s="2" t="s">
        <v>476</v>
      </c>
      <c r="N2402" s="2" t="s">
        <v>479</v>
      </c>
      <c r="O2402" s="2" t="s">
        <v>514</v>
      </c>
      <c r="Q2402" s="1"/>
      <c r="S2402" s="9"/>
      <c r="T2402" s="10"/>
      <c r="U2402" s="8"/>
      <c r="V2402" s="2" t="s">
        <v>105</v>
      </c>
      <c r="W2402" s="2" t="s">
        <v>561</v>
      </c>
      <c r="X2402" s="45" t="str" cm="1">
        <f t="array" ref="X2402">IF(X2370="TRUE",IF(AND(C2402&lt;&gt;1,C2403:C2404="",S2402:U2404=""), "FALSE","TRUE"),"FALSE")</f>
        <v>FALSE</v>
      </c>
      <c r="Z2402" s="1"/>
    </row>
    <row r="2403" spans="2:26" hidden="1" outlineLevel="2" x14ac:dyDescent="0.4">
      <c r="B2403" s="7" t="s">
        <v>516</v>
      </c>
      <c r="C2403" s="8"/>
      <c r="D2403" s="31"/>
      <c r="E2403" s="2" t="s">
        <v>517</v>
      </c>
      <c r="F2403" s="2" t="s">
        <v>499</v>
      </c>
      <c r="G2403" s="2" t="s">
        <v>498</v>
      </c>
      <c r="H2403" s="2">
        <v>221</v>
      </c>
      <c r="I2403" s="2">
        <v>207</v>
      </c>
      <c r="K2403" s="2">
        <v>50</v>
      </c>
      <c r="L2403" s="2" t="s">
        <v>30</v>
      </c>
      <c r="M2403" s="2" t="s">
        <v>476</v>
      </c>
      <c r="N2403" s="2" t="s">
        <v>479</v>
      </c>
      <c r="O2403" s="2" t="s">
        <v>514</v>
      </c>
      <c r="Q2403" s="1"/>
      <c r="S2403" s="9"/>
      <c r="T2403" s="10"/>
      <c r="U2403" s="8"/>
      <c r="W2403" s="2" t="s">
        <v>563</v>
      </c>
      <c r="X2403" s="45" t="str" cm="1">
        <f t="array" ref="X2403">IF(X2370="TRUE",IF(AND(C2402&lt;&gt;1,C2403:C2404="",S2402:U2404=""), "FALSE","TRUE"),"FALSE")</f>
        <v>FALSE</v>
      </c>
      <c r="Z2403" s="1"/>
    </row>
    <row r="2404" spans="2:26" hidden="1" outlineLevel="2" collapsed="1" x14ac:dyDescent="0.4">
      <c r="B2404" s="7" t="s">
        <v>508</v>
      </c>
      <c r="C2404" s="8"/>
      <c r="D2404" s="31"/>
      <c r="E2404" s="2" t="s">
        <v>518</v>
      </c>
      <c r="F2404" s="2" t="s">
        <v>512</v>
      </c>
      <c r="G2404" s="2" t="s">
        <v>511</v>
      </c>
      <c r="H2404" s="2">
        <v>221</v>
      </c>
      <c r="I2404" s="2">
        <v>207</v>
      </c>
      <c r="K2404" s="2">
        <v>120</v>
      </c>
      <c r="L2404" s="2" t="s">
        <v>30</v>
      </c>
      <c r="M2404" s="2" t="s">
        <v>476</v>
      </c>
      <c r="N2404" s="2" t="s">
        <v>479</v>
      </c>
      <c r="O2404" s="2" t="s">
        <v>514</v>
      </c>
      <c r="Q2404" s="1"/>
      <c r="S2404" s="9"/>
      <c r="T2404" s="10"/>
      <c r="U2404" s="8"/>
      <c r="W2404" s="2" t="s">
        <v>565</v>
      </c>
      <c r="X2404" s="45" t="str" cm="1">
        <f t="array" ref="X2404">IF(X2370="TRUE",IF(AND(C2402&lt;&gt;1,C2403:C2404="",S2402:U2404=""), "FALSE","TRUE"),"FALSE")</f>
        <v>FALSE</v>
      </c>
      <c r="Z2404" s="1"/>
    </row>
    <row r="2405" spans="2:26" hidden="1" outlineLevel="3" x14ac:dyDescent="0.4">
      <c r="B2405" s="7" t="s">
        <v>134</v>
      </c>
      <c r="C2405" s="5">
        <v>6</v>
      </c>
      <c r="D2405" s="30"/>
      <c r="E2405" s="2" t="s">
        <v>392</v>
      </c>
      <c r="F2405" s="2" t="s">
        <v>106</v>
      </c>
      <c r="G2405" s="2" t="s">
        <v>103</v>
      </c>
      <c r="H2405" s="2">
        <v>221</v>
      </c>
      <c r="I2405" s="2">
        <v>207</v>
      </c>
      <c r="K2405" s="2">
        <v>3</v>
      </c>
      <c r="L2405" s="2" t="s">
        <v>136</v>
      </c>
      <c r="M2405" s="2" t="s">
        <v>476</v>
      </c>
      <c r="N2405" s="2" t="s">
        <v>479</v>
      </c>
      <c r="O2405" s="2" t="s">
        <v>514</v>
      </c>
      <c r="Q2405" s="1"/>
      <c r="S2405" s="9"/>
      <c r="T2405" s="10"/>
      <c r="U2405" s="8"/>
      <c r="V2405" s="2" t="s">
        <v>105</v>
      </c>
      <c r="W2405" s="2" t="s">
        <v>561</v>
      </c>
      <c r="X2405" s="45" t="str" cm="1">
        <f t="array" ref="X2405">IF(X2370="TRUE",IF(AND(C2405&lt;&gt;1,C2406:C2407="",S2405:U2407=""), "FALSE","TRUE"),"FALSE")</f>
        <v>FALSE</v>
      </c>
      <c r="Z2405" s="1"/>
    </row>
    <row r="2406" spans="2:26" hidden="1" outlineLevel="3" x14ac:dyDescent="0.4">
      <c r="B2406" s="7" t="s">
        <v>516</v>
      </c>
      <c r="C2406" s="8"/>
      <c r="D2406" s="31"/>
      <c r="E2406" s="2" t="s">
        <v>517</v>
      </c>
      <c r="F2406" s="2" t="s">
        <v>499</v>
      </c>
      <c r="G2406" s="2" t="s">
        <v>498</v>
      </c>
      <c r="H2406" s="2">
        <v>221</v>
      </c>
      <c r="I2406" s="2">
        <v>207</v>
      </c>
      <c r="K2406" s="2">
        <v>50</v>
      </c>
      <c r="L2406" s="2" t="s">
        <v>30</v>
      </c>
      <c r="M2406" s="2" t="s">
        <v>476</v>
      </c>
      <c r="N2406" s="2" t="s">
        <v>479</v>
      </c>
      <c r="O2406" s="2" t="s">
        <v>514</v>
      </c>
      <c r="Q2406" s="1"/>
      <c r="S2406" s="9"/>
      <c r="T2406" s="10"/>
      <c r="U2406" s="8"/>
      <c r="W2406" s="2" t="s">
        <v>563</v>
      </c>
      <c r="X2406" s="45" t="str" cm="1">
        <f t="array" ref="X2406">IF(X2370="TRUE",IF(AND(C2405&lt;&gt;1,C2406:C2407="",S2405:U2407=""), "FALSE","TRUE"),"FALSE")</f>
        <v>FALSE</v>
      </c>
      <c r="Z2406" s="1"/>
    </row>
    <row r="2407" spans="2:26" hidden="1" outlineLevel="3" x14ac:dyDescent="0.4">
      <c r="B2407" s="7" t="s">
        <v>508</v>
      </c>
      <c r="C2407" s="8"/>
      <c r="D2407" s="31"/>
      <c r="E2407" s="2" t="s">
        <v>518</v>
      </c>
      <c r="F2407" s="2" t="s">
        <v>512</v>
      </c>
      <c r="G2407" s="2" t="s">
        <v>511</v>
      </c>
      <c r="H2407" s="2">
        <v>221</v>
      </c>
      <c r="I2407" s="2">
        <v>207</v>
      </c>
      <c r="K2407" s="2">
        <v>120</v>
      </c>
      <c r="L2407" s="2" t="s">
        <v>30</v>
      </c>
      <c r="M2407" s="2" t="s">
        <v>476</v>
      </c>
      <c r="N2407" s="2" t="s">
        <v>479</v>
      </c>
      <c r="O2407" s="2" t="s">
        <v>514</v>
      </c>
      <c r="Q2407" s="1"/>
      <c r="S2407" s="9"/>
      <c r="T2407" s="10"/>
      <c r="U2407" s="8"/>
      <c r="W2407" s="2" t="s">
        <v>565</v>
      </c>
      <c r="X2407" s="45" t="str" cm="1">
        <f t="array" ref="X2407">IF(X2370="TRUE",IF(AND(C2405&lt;&gt;1,C2406:C2407="",S2405:U2407=""), "FALSE","TRUE"),"FALSE")</f>
        <v>FALSE</v>
      </c>
      <c r="Z2407" s="1"/>
    </row>
    <row r="2408" spans="2:26" hidden="1" outlineLevel="3" x14ac:dyDescent="0.4">
      <c r="B2408" s="7" t="s">
        <v>134</v>
      </c>
      <c r="C2408" s="5">
        <v>7</v>
      </c>
      <c r="D2408" s="30"/>
      <c r="E2408" s="2" t="s">
        <v>392</v>
      </c>
      <c r="F2408" s="2" t="s">
        <v>106</v>
      </c>
      <c r="G2408" s="2" t="s">
        <v>103</v>
      </c>
      <c r="H2408" s="2">
        <v>221</v>
      </c>
      <c r="I2408" s="2">
        <v>207</v>
      </c>
      <c r="K2408" s="2">
        <v>3</v>
      </c>
      <c r="L2408" s="2" t="s">
        <v>136</v>
      </c>
      <c r="M2408" s="2" t="s">
        <v>476</v>
      </c>
      <c r="N2408" s="2" t="s">
        <v>479</v>
      </c>
      <c r="O2408" s="2" t="s">
        <v>514</v>
      </c>
      <c r="Q2408" s="1"/>
      <c r="S2408" s="9"/>
      <c r="T2408" s="10"/>
      <c r="U2408" s="8"/>
      <c r="V2408" s="2" t="s">
        <v>105</v>
      </c>
      <c r="W2408" s="2" t="s">
        <v>561</v>
      </c>
      <c r="X2408" s="45" t="str" cm="1">
        <f t="array" ref="X2408">IF(X2370="TRUE",IF(AND(C2408&lt;&gt;1,C2409:C2410="",S2408:U2410=""), "FALSE","TRUE"),"FALSE")</f>
        <v>FALSE</v>
      </c>
      <c r="Z2408" s="1"/>
    </row>
    <row r="2409" spans="2:26" hidden="1" outlineLevel="3" x14ac:dyDescent="0.4">
      <c r="B2409" s="7" t="s">
        <v>516</v>
      </c>
      <c r="C2409" s="8"/>
      <c r="D2409" s="31"/>
      <c r="E2409" s="2" t="s">
        <v>517</v>
      </c>
      <c r="F2409" s="2" t="s">
        <v>499</v>
      </c>
      <c r="G2409" s="2" t="s">
        <v>498</v>
      </c>
      <c r="H2409" s="2">
        <v>221</v>
      </c>
      <c r="I2409" s="2">
        <v>207</v>
      </c>
      <c r="K2409" s="2">
        <v>50</v>
      </c>
      <c r="L2409" s="2" t="s">
        <v>30</v>
      </c>
      <c r="M2409" s="2" t="s">
        <v>476</v>
      </c>
      <c r="N2409" s="2" t="s">
        <v>479</v>
      </c>
      <c r="O2409" s="2" t="s">
        <v>514</v>
      </c>
      <c r="Q2409" s="1"/>
      <c r="S2409" s="9"/>
      <c r="T2409" s="10"/>
      <c r="U2409" s="8"/>
      <c r="W2409" s="2" t="s">
        <v>563</v>
      </c>
      <c r="X2409" s="45" t="str" cm="1">
        <f t="array" ref="X2409">IF(X2370="TRUE",IF(AND(C2408&lt;&gt;1,C2409:C2410="",S2408:U2410=""), "FALSE","TRUE"),"FALSE")</f>
        <v>FALSE</v>
      </c>
      <c r="Z2409" s="1"/>
    </row>
    <row r="2410" spans="2:26" hidden="1" outlineLevel="3" x14ac:dyDescent="0.4">
      <c r="B2410" s="7" t="s">
        <v>508</v>
      </c>
      <c r="C2410" s="8"/>
      <c r="D2410" s="31"/>
      <c r="E2410" s="2" t="s">
        <v>518</v>
      </c>
      <c r="F2410" s="2" t="s">
        <v>512</v>
      </c>
      <c r="G2410" s="2" t="s">
        <v>511</v>
      </c>
      <c r="H2410" s="2">
        <v>221</v>
      </c>
      <c r="I2410" s="2">
        <v>207</v>
      </c>
      <c r="K2410" s="2">
        <v>120</v>
      </c>
      <c r="L2410" s="2" t="s">
        <v>30</v>
      </c>
      <c r="M2410" s="2" t="s">
        <v>476</v>
      </c>
      <c r="N2410" s="2" t="s">
        <v>479</v>
      </c>
      <c r="O2410" s="2" t="s">
        <v>514</v>
      </c>
      <c r="Q2410" s="1"/>
      <c r="S2410" s="9"/>
      <c r="T2410" s="10"/>
      <c r="U2410" s="8"/>
      <c r="W2410" s="2" t="s">
        <v>565</v>
      </c>
      <c r="X2410" s="45" t="str" cm="1">
        <f t="array" ref="X2410">IF(X2370="TRUE",IF(AND(C2408&lt;&gt;1,C2409:C2410="",S2408:U2410=""), "FALSE","TRUE"),"FALSE")</f>
        <v>FALSE</v>
      </c>
      <c r="Z2410" s="1"/>
    </row>
    <row r="2411" spans="2:26" hidden="1" outlineLevel="3" x14ac:dyDescent="0.4">
      <c r="B2411" s="7" t="s">
        <v>134</v>
      </c>
      <c r="C2411" s="5">
        <v>8</v>
      </c>
      <c r="D2411" s="30"/>
      <c r="E2411" s="2" t="s">
        <v>392</v>
      </c>
      <c r="F2411" s="2" t="s">
        <v>106</v>
      </c>
      <c r="G2411" s="2" t="s">
        <v>103</v>
      </c>
      <c r="H2411" s="2">
        <v>221</v>
      </c>
      <c r="I2411" s="2">
        <v>207</v>
      </c>
      <c r="K2411" s="2">
        <v>3</v>
      </c>
      <c r="L2411" s="2" t="s">
        <v>136</v>
      </c>
      <c r="M2411" s="2" t="s">
        <v>476</v>
      </c>
      <c r="N2411" s="2" t="s">
        <v>479</v>
      </c>
      <c r="O2411" s="2" t="s">
        <v>514</v>
      </c>
      <c r="Q2411" s="1"/>
      <c r="S2411" s="9"/>
      <c r="T2411" s="10"/>
      <c r="U2411" s="8"/>
      <c r="V2411" s="2" t="s">
        <v>105</v>
      </c>
      <c r="W2411" s="2" t="s">
        <v>561</v>
      </c>
      <c r="X2411" s="45" t="str" cm="1">
        <f t="array" ref="X2411">IF(X2370="TRUE",IF(AND(C2411&lt;&gt;1,C2412:C2413="",S2411:U2413=""), "FALSE","TRUE"),"FALSE")</f>
        <v>FALSE</v>
      </c>
      <c r="Z2411" s="1"/>
    </row>
    <row r="2412" spans="2:26" hidden="1" outlineLevel="3" x14ac:dyDescent="0.4">
      <c r="B2412" s="7" t="s">
        <v>516</v>
      </c>
      <c r="C2412" s="8"/>
      <c r="D2412" s="31"/>
      <c r="E2412" s="2" t="s">
        <v>517</v>
      </c>
      <c r="F2412" s="2" t="s">
        <v>499</v>
      </c>
      <c r="G2412" s="2" t="s">
        <v>498</v>
      </c>
      <c r="H2412" s="2">
        <v>221</v>
      </c>
      <c r="I2412" s="2">
        <v>207</v>
      </c>
      <c r="K2412" s="2">
        <v>50</v>
      </c>
      <c r="L2412" s="2" t="s">
        <v>30</v>
      </c>
      <c r="M2412" s="2" t="s">
        <v>476</v>
      </c>
      <c r="N2412" s="2" t="s">
        <v>479</v>
      </c>
      <c r="O2412" s="2" t="s">
        <v>514</v>
      </c>
      <c r="Q2412" s="1"/>
      <c r="S2412" s="9"/>
      <c r="T2412" s="10"/>
      <c r="U2412" s="8"/>
      <c r="W2412" s="2" t="s">
        <v>563</v>
      </c>
      <c r="X2412" s="45" t="str" cm="1">
        <f t="array" ref="X2412">IF(X2370="TRUE",IF(AND(C2411&lt;&gt;1,C2412:C2413="",S2411:U2413=""), "FALSE","TRUE"),"FALSE")</f>
        <v>FALSE</v>
      </c>
      <c r="Z2412" s="1"/>
    </row>
    <row r="2413" spans="2:26" hidden="1" outlineLevel="3" x14ac:dyDescent="0.4">
      <c r="B2413" s="7" t="s">
        <v>508</v>
      </c>
      <c r="C2413" s="8"/>
      <c r="D2413" s="31"/>
      <c r="E2413" s="2" t="s">
        <v>518</v>
      </c>
      <c r="F2413" s="2" t="s">
        <v>512</v>
      </c>
      <c r="G2413" s="2" t="s">
        <v>511</v>
      </c>
      <c r="H2413" s="2">
        <v>221</v>
      </c>
      <c r="I2413" s="2">
        <v>207</v>
      </c>
      <c r="K2413" s="2">
        <v>120</v>
      </c>
      <c r="L2413" s="2" t="s">
        <v>30</v>
      </c>
      <c r="M2413" s="2" t="s">
        <v>476</v>
      </c>
      <c r="N2413" s="2" t="s">
        <v>479</v>
      </c>
      <c r="O2413" s="2" t="s">
        <v>514</v>
      </c>
      <c r="Q2413" s="1"/>
      <c r="S2413" s="9"/>
      <c r="T2413" s="10"/>
      <c r="U2413" s="8"/>
      <c r="W2413" s="2" t="s">
        <v>565</v>
      </c>
      <c r="X2413" s="45" t="str" cm="1">
        <f t="array" ref="X2413">IF(X2370="TRUE",IF(AND(C2411&lt;&gt;1,C2412:C2413="",S2411:U2413=""), "FALSE","TRUE"),"FALSE")</f>
        <v>FALSE</v>
      </c>
      <c r="Z2413" s="1"/>
    </row>
    <row r="2414" spans="2:26" hidden="1" outlineLevel="3" x14ac:dyDescent="0.4">
      <c r="B2414" s="7" t="s">
        <v>134</v>
      </c>
      <c r="C2414" s="5">
        <v>9</v>
      </c>
      <c r="D2414" s="30"/>
      <c r="E2414" s="2" t="s">
        <v>392</v>
      </c>
      <c r="F2414" s="2" t="s">
        <v>106</v>
      </c>
      <c r="G2414" s="2" t="s">
        <v>103</v>
      </c>
      <c r="H2414" s="2">
        <v>221</v>
      </c>
      <c r="I2414" s="2">
        <v>207</v>
      </c>
      <c r="K2414" s="2">
        <v>3</v>
      </c>
      <c r="L2414" s="2" t="s">
        <v>136</v>
      </c>
      <c r="M2414" s="2" t="s">
        <v>476</v>
      </c>
      <c r="N2414" s="2" t="s">
        <v>479</v>
      </c>
      <c r="O2414" s="2" t="s">
        <v>514</v>
      </c>
      <c r="Q2414" s="1"/>
      <c r="S2414" s="9"/>
      <c r="T2414" s="10"/>
      <c r="U2414" s="8"/>
      <c r="V2414" s="2" t="s">
        <v>105</v>
      </c>
      <c r="W2414" s="2" t="s">
        <v>561</v>
      </c>
      <c r="X2414" s="45" t="str" cm="1">
        <f t="array" ref="X2414">IF(X2370="TRUE",IF(AND(C2414&lt;&gt;1,C2415:C2416="",S2414:U2416=""), "FALSE","TRUE"),"FALSE")</f>
        <v>FALSE</v>
      </c>
      <c r="Z2414" s="1"/>
    </row>
    <row r="2415" spans="2:26" hidden="1" outlineLevel="3" x14ac:dyDescent="0.4">
      <c r="B2415" s="7" t="s">
        <v>516</v>
      </c>
      <c r="C2415" s="8"/>
      <c r="D2415" s="31"/>
      <c r="E2415" s="2" t="s">
        <v>517</v>
      </c>
      <c r="F2415" s="2" t="s">
        <v>499</v>
      </c>
      <c r="G2415" s="2" t="s">
        <v>498</v>
      </c>
      <c r="H2415" s="2">
        <v>221</v>
      </c>
      <c r="I2415" s="2">
        <v>207</v>
      </c>
      <c r="K2415" s="2">
        <v>50</v>
      </c>
      <c r="L2415" s="2" t="s">
        <v>30</v>
      </c>
      <c r="M2415" s="2" t="s">
        <v>476</v>
      </c>
      <c r="N2415" s="2" t="s">
        <v>479</v>
      </c>
      <c r="O2415" s="2" t="s">
        <v>514</v>
      </c>
      <c r="Q2415" s="1"/>
      <c r="S2415" s="9"/>
      <c r="T2415" s="10"/>
      <c r="U2415" s="8"/>
      <c r="W2415" s="2" t="s">
        <v>563</v>
      </c>
      <c r="X2415" s="45" t="str" cm="1">
        <f t="array" ref="X2415">IF(X2370="TRUE",IF(AND(C2414&lt;&gt;1,C2415:C2416="",S2414:U2416=""), "FALSE","TRUE"),"FALSE")</f>
        <v>FALSE</v>
      </c>
      <c r="Z2415" s="1"/>
    </row>
    <row r="2416" spans="2:26" hidden="1" outlineLevel="3" x14ac:dyDescent="0.4">
      <c r="B2416" s="7" t="s">
        <v>508</v>
      </c>
      <c r="C2416" s="8"/>
      <c r="D2416" s="31"/>
      <c r="E2416" s="2" t="s">
        <v>518</v>
      </c>
      <c r="F2416" s="2" t="s">
        <v>512</v>
      </c>
      <c r="G2416" s="2" t="s">
        <v>511</v>
      </c>
      <c r="H2416" s="2">
        <v>221</v>
      </c>
      <c r="I2416" s="2">
        <v>207</v>
      </c>
      <c r="K2416" s="2">
        <v>120</v>
      </c>
      <c r="L2416" s="2" t="s">
        <v>30</v>
      </c>
      <c r="M2416" s="2" t="s">
        <v>476</v>
      </c>
      <c r="N2416" s="2" t="s">
        <v>479</v>
      </c>
      <c r="O2416" s="2" t="s">
        <v>514</v>
      </c>
      <c r="Q2416" s="1"/>
      <c r="S2416" s="9"/>
      <c r="T2416" s="10"/>
      <c r="U2416" s="8"/>
      <c r="W2416" s="2" t="s">
        <v>565</v>
      </c>
      <c r="X2416" s="45" t="str" cm="1">
        <f t="array" ref="X2416">IF(X2370="TRUE",IF(AND(C2414&lt;&gt;1,C2415:C2416="",S2414:U2416=""), "FALSE","TRUE"),"FALSE")</f>
        <v>FALSE</v>
      </c>
      <c r="Z2416" s="1"/>
    </row>
    <row r="2417" spans="2:26" hidden="1" outlineLevel="3" x14ac:dyDescent="0.4">
      <c r="B2417" s="7" t="s">
        <v>134</v>
      </c>
      <c r="C2417" s="5">
        <v>10</v>
      </c>
      <c r="D2417" s="30"/>
      <c r="E2417" s="2" t="s">
        <v>392</v>
      </c>
      <c r="F2417" s="2" t="s">
        <v>106</v>
      </c>
      <c r="G2417" s="2" t="s">
        <v>103</v>
      </c>
      <c r="H2417" s="2">
        <v>221</v>
      </c>
      <c r="I2417" s="2">
        <v>207</v>
      </c>
      <c r="K2417" s="2">
        <v>3</v>
      </c>
      <c r="L2417" s="2" t="s">
        <v>136</v>
      </c>
      <c r="M2417" s="2" t="s">
        <v>476</v>
      </c>
      <c r="N2417" s="2" t="s">
        <v>479</v>
      </c>
      <c r="O2417" s="2" t="s">
        <v>514</v>
      </c>
      <c r="Q2417" s="1"/>
      <c r="S2417" s="9"/>
      <c r="T2417" s="10"/>
      <c r="U2417" s="8"/>
      <c r="V2417" s="2" t="s">
        <v>105</v>
      </c>
      <c r="W2417" s="2" t="s">
        <v>561</v>
      </c>
      <c r="X2417" s="45" t="str" cm="1">
        <f t="array" ref="X2417">IF(X2370="TRUE",IF(AND(C2417&lt;&gt;1,C2418:C2419="",S2417:U2419=""), "FALSE","TRUE"),"FALSE")</f>
        <v>FALSE</v>
      </c>
      <c r="Z2417" s="1"/>
    </row>
    <row r="2418" spans="2:26" hidden="1" outlineLevel="3" x14ac:dyDescent="0.4">
      <c r="B2418" s="7" t="s">
        <v>516</v>
      </c>
      <c r="C2418" s="8"/>
      <c r="D2418" s="31"/>
      <c r="E2418" s="2" t="s">
        <v>517</v>
      </c>
      <c r="F2418" s="2" t="s">
        <v>499</v>
      </c>
      <c r="G2418" s="2" t="s">
        <v>498</v>
      </c>
      <c r="H2418" s="2">
        <v>221</v>
      </c>
      <c r="I2418" s="2">
        <v>207</v>
      </c>
      <c r="K2418" s="2">
        <v>50</v>
      </c>
      <c r="L2418" s="2" t="s">
        <v>30</v>
      </c>
      <c r="M2418" s="2" t="s">
        <v>476</v>
      </c>
      <c r="N2418" s="2" t="s">
        <v>479</v>
      </c>
      <c r="O2418" s="2" t="s">
        <v>514</v>
      </c>
      <c r="Q2418" s="1"/>
      <c r="S2418" s="9"/>
      <c r="T2418" s="10"/>
      <c r="U2418" s="8"/>
      <c r="W2418" s="2" t="s">
        <v>563</v>
      </c>
      <c r="X2418" s="45" t="str" cm="1">
        <f t="array" ref="X2418">IF(X2370="TRUE",IF(AND(C2417&lt;&gt;1,C2418:C2419="",S2417:U2419=""), "FALSE","TRUE"),"FALSE")</f>
        <v>FALSE</v>
      </c>
      <c r="Z2418" s="1"/>
    </row>
    <row r="2419" spans="2:26" hidden="1" outlineLevel="3" x14ac:dyDescent="0.4">
      <c r="B2419" s="7" t="s">
        <v>508</v>
      </c>
      <c r="C2419" s="8"/>
      <c r="D2419" s="31"/>
      <c r="E2419" s="2" t="s">
        <v>518</v>
      </c>
      <c r="F2419" s="2" t="s">
        <v>512</v>
      </c>
      <c r="G2419" s="2" t="s">
        <v>511</v>
      </c>
      <c r="H2419" s="2">
        <v>221</v>
      </c>
      <c r="I2419" s="2">
        <v>207</v>
      </c>
      <c r="K2419" s="2">
        <v>120</v>
      </c>
      <c r="L2419" s="2" t="s">
        <v>30</v>
      </c>
      <c r="M2419" s="2" t="s">
        <v>476</v>
      </c>
      <c r="N2419" s="2" t="s">
        <v>479</v>
      </c>
      <c r="O2419" s="2" t="s">
        <v>514</v>
      </c>
      <c r="Q2419" s="1"/>
      <c r="S2419" s="9"/>
      <c r="T2419" s="10"/>
      <c r="U2419" s="8"/>
      <c r="W2419" s="2" t="s">
        <v>565</v>
      </c>
      <c r="X2419" s="45" t="str" cm="1">
        <f t="array" ref="X2419">IF(X2370="TRUE",IF(AND(C2417&lt;&gt;1,C2418:C2419="",S2417:U2419=""), "FALSE","TRUE"),"FALSE")</f>
        <v>FALSE</v>
      </c>
      <c r="Z2419" s="1"/>
    </row>
    <row r="2420" spans="2:26" hidden="1" outlineLevel="3" x14ac:dyDescent="0.4">
      <c r="B2420" s="7" t="s">
        <v>134</v>
      </c>
      <c r="C2420" s="5">
        <v>11</v>
      </c>
      <c r="D2420" s="30"/>
      <c r="E2420" s="2" t="s">
        <v>392</v>
      </c>
      <c r="F2420" s="2" t="s">
        <v>106</v>
      </c>
      <c r="G2420" s="2" t="s">
        <v>103</v>
      </c>
      <c r="H2420" s="2">
        <v>221</v>
      </c>
      <c r="I2420" s="2">
        <v>207</v>
      </c>
      <c r="K2420" s="2">
        <v>3</v>
      </c>
      <c r="L2420" s="2" t="s">
        <v>136</v>
      </c>
      <c r="M2420" s="2" t="s">
        <v>476</v>
      </c>
      <c r="N2420" s="2" t="s">
        <v>479</v>
      </c>
      <c r="O2420" s="2" t="s">
        <v>514</v>
      </c>
      <c r="Q2420" s="1"/>
      <c r="S2420" s="9"/>
      <c r="T2420" s="10"/>
      <c r="U2420" s="8"/>
      <c r="V2420" s="2" t="s">
        <v>105</v>
      </c>
      <c r="W2420" s="2" t="s">
        <v>561</v>
      </c>
      <c r="X2420" s="45" t="str" cm="1">
        <f t="array" ref="X2420">IF(X2370="TRUE",IF(AND(C2420&lt;&gt;1,C2421:C2422="",S2420:U2422=""), "FALSE","TRUE"),"FALSE")</f>
        <v>FALSE</v>
      </c>
      <c r="Z2420" s="1"/>
    </row>
    <row r="2421" spans="2:26" hidden="1" outlineLevel="3" x14ac:dyDescent="0.4">
      <c r="B2421" s="7" t="s">
        <v>516</v>
      </c>
      <c r="C2421" s="8"/>
      <c r="D2421" s="31"/>
      <c r="E2421" s="2" t="s">
        <v>517</v>
      </c>
      <c r="F2421" s="2" t="s">
        <v>499</v>
      </c>
      <c r="G2421" s="2" t="s">
        <v>498</v>
      </c>
      <c r="H2421" s="2">
        <v>221</v>
      </c>
      <c r="I2421" s="2">
        <v>207</v>
      </c>
      <c r="K2421" s="2">
        <v>50</v>
      </c>
      <c r="L2421" s="2" t="s">
        <v>30</v>
      </c>
      <c r="M2421" s="2" t="s">
        <v>476</v>
      </c>
      <c r="N2421" s="2" t="s">
        <v>479</v>
      </c>
      <c r="O2421" s="2" t="s">
        <v>514</v>
      </c>
      <c r="Q2421" s="1"/>
      <c r="S2421" s="9"/>
      <c r="T2421" s="10"/>
      <c r="U2421" s="8"/>
      <c r="W2421" s="2" t="s">
        <v>563</v>
      </c>
      <c r="X2421" s="45" t="str" cm="1">
        <f t="array" ref="X2421">IF(X2370="TRUE",IF(AND(C2420&lt;&gt;1,C2421:C2422="",S2420:U2422=""), "FALSE","TRUE"),"FALSE")</f>
        <v>FALSE</v>
      </c>
      <c r="Z2421" s="1"/>
    </row>
    <row r="2422" spans="2:26" hidden="1" outlineLevel="3" x14ac:dyDescent="0.4">
      <c r="B2422" s="7" t="s">
        <v>508</v>
      </c>
      <c r="C2422" s="8"/>
      <c r="D2422" s="31"/>
      <c r="E2422" s="2" t="s">
        <v>518</v>
      </c>
      <c r="F2422" s="2" t="s">
        <v>512</v>
      </c>
      <c r="G2422" s="2" t="s">
        <v>511</v>
      </c>
      <c r="H2422" s="2">
        <v>221</v>
      </c>
      <c r="I2422" s="2">
        <v>207</v>
      </c>
      <c r="K2422" s="2">
        <v>120</v>
      </c>
      <c r="L2422" s="2" t="s">
        <v>30</v>
      </c>
      <c r="M2422" s="2" t="s">
        <v>476</v>
      </c>
      <c r="N2422" s="2" t="s">
        <v>479</v>
      </c>
      <c r="O2422" s="2" t="s">
        <v>514</v>
      </c>
      <c r="Q2422" s="1"/>
      <c r="S2422" s="9"/>
      <c r="T2422" s="10"/>
      <c r="U2422" s="8"/>
      <c r="W2422" s="2" t="s">
        <v>565</v>
      </c>
      <c r="X2422" s="45" t="str" cm="1">
        <f t="array" ref="X2422">IF(X2370="TRUE",IF(AND(C2420&lt;&gt;1,C2421:C2422="",S2420:U2422=""), "FALSE","TRUE"),"FALSE")</f>
        <v>FALSE</v>
      </c>
      <c r="Z2422" s="1"/>
    </row>
    <row r="2423" spans="2:26" hidden="1" outlineLevel="3" x14ac:dyDescent="0.4">
      <c r="B2423" s="7" t="s">
        <v>134</v>
      </c>
      <c r="C2423" s="5">
        <v>12</v>
      </c>
      <c r="D2423" s="30"/>
      <c r="E2423" s="2" t="s">
        <v>392</v>
      </c>
      <c r="F2423" s="2" t="s">
        <v>106</v>
      </c>
      <c r="G2423" s="2" t="s">
        <v>103</v>
      </c>
      <c r="H2423" s="2">
        <v>221</v>
      </c>
      <c r="I2423" s="2">
        <v>207</v>
      </c>
      <c r="K2423" s="2">
        <v>3</v>
      </c>
      <c r="L2423" s="2" t="s">
        <v>136</v>
      </c>
      <c r="M2423" s="2" t="s">
        <v>476</v>
      </c>
      <c r="N2423" s="2" t="s">
        <v>479</v>
      </c>
      <c r="O2423" s="2" t="s">
        <v>514</v>
      </c>
      <c r="Q2423" s="1"/>
      <c r="S2423" s="9"/>
      <c r="T2423" s="10"/>
      <c r="U2423" s="8"/>
      <c r="V2423" s="2" t="s">
        <v>105</v>
      </c>
      <c r="W2423" s="2" t="s">
        <v>561</v>
      </c>
      <c r="X2423" s="45" t="str" cm="1">
        <f t="array" ref="X2423">IF(X2370="TRUE",IF(AND(C2423&lt;&gt;1,C2424:C2425="",S2423:U2425=""), "FALSE","TRUE"),"FALSE")</f>
        <v>FALSE</v>
      </c>
      <c r="Z2423" s="1"/>
    </row>
    <row r="2424" spans="2:26" hidden="1" outlineLevel="3" x14ac:dyDescent="0.4">
      <c r="B2424" s="7" t="s">
        <v>516</v>
      </c>
      <c r="C2424" s="8"/>
      <c r="D2424" s="31"/>
      <c r="E2424" s="2" t="s">
        <v>517</v>
      </c>
      <c r="F2424" s="2" t="s">
        <v>499</v>
      </c>
      <c r="G2424" s="2" t="s">
        <v>498</v>
      </c>
      <c r="H2424" s="2">
        <v>221</v>
      </c>
      <c r="I2424" s="2">
        <v>207</v>
      </c>
      <c r="K2424" s="2">
        <v>50</v>
      </c>
      <c r="L2424" s="2" t="s">
        <v>30</v>
      </c>
      <c r="M2424" s="2" t="s">
        <v>476</v>
      </c>
      <c r="N2424" s="2" t="s">
        <v>479</v>
      </c>
      <c r="O2424" s="2" t="s">
        <v>514</v>
      </c>
      <c r="Q2424" s="1"/>
      <c r="S2424" s="9"/>
      <c r="T2424" s="10"/>
      <c r="U2424" s="8"/>
      <c r="W2424" s="2" t="s">
        <v>563</v>
      </c>
      <c r="X2424" s="45" t="str" cm="1">
        <f t="array" ref="X2424">IF(X2370="TRUE",IF(AND(C2423&lt;&gt;1,C2424:C2425="",S2423:U2425=""), "FALSE","TRUE"),"FALSE")</f>
        <v>FALSE</v>
      </c>
      <c r="Z2424" s="1"/>
    </row>
    <row r="2425" spans="2:26" hidden="1" outlineLevel="3" x14ac:dyDescent="0.4">
      <c r="B2425" s="7" t="s">
        <v>508</v>
      </c>
      <c r="C2425" s="8"/>
      <c r="D2425" s="31"/>
      <c r="E2425" s="2" t="s">
        <v>518</v>
      </c>
      <c r="F2425" s="2" t="s">
        <v>512</v>
      </c>
      <c r="G2425" s="2" t="s">
        <v>511</v>
      </c>
      <c r="H2425" s="2">
        <v>221</v>
      </c>
      <c r="I2425" s="2">
        <v>207</v>
      </c>
      <c r="K2425" s="2">
        <v>120</v>
      </c>
      <c r="L2425" s="2" t="s">
        <v>30</v>
      </c>
      <c r="M2425" s="2" t="s">
        <v>476</v>
      </c>
      <c r="N2425" s="2" t="s">
        <v>479</v>
      </c>
      <c r="O2425" s="2" t="s">
        <v>514</v>
      </c>
      <c r="Q2425" s="1"/>
      <c r="S2425" s="9"/>
      <c r="T2425" s="10"/>
      <c r="U2425" s="8"/>
      <c r="W2425" s="2" t="s">
        <v>565</v>
      </c>
      <c r="X2425" s="45" t="str" cm="1">
        <f t="array" ref="X2425">IF(X2370="TRUE",IF(AND(C2423&lt;&gt;1,C2424:C2425="",S2423:U2425=""), "FALSE","TRUE"),"FALSE")</f>
        <v>FALSE</v>
      </c>
      <c r="Z2425" s="1"/>
    </row>
    <row r="2426" spans="2:26" hidden="1" outlineLevel="3" x14ac:dyDescent="0.4">
      <c r="B2426" s="7" t="s">
        <v>134</v>
      </c>
      <c r="C2426" s="5">
        <v>13</v>
      </c>
      <c r="D2426" s="30"/>
      <c r="E2426" s="2" t="s">
        <v>392</v>
      </c>
      <c r="F2426" s="2" t="s">
        <v>106</v>
      </c>
      <c r="G2426" s="2" t="s">
        <v>103</v>
      </c>
      <c r="H2426" s="2">
        <v>221</v>
      </c>
      <c r="I2426" s="2">
        <v>207</v>
      </c>
      <c r="K2426" s="2">
        <v>3</v>
      </c>
      <c r="L2426" s="2" t="s">
        <v>136</v>
      </c>
      <c r="M2426" s="2" t="s">
        <v>476</v>
      </c>
      <c r="N2426" s="2" t="s">
        <v>479</v>
      </c>
      <c r="O2426" s="2" t="s">
        <v>514</v>
      </c>
      <c r="Q2426" s="1"/>
      <c r="S2426" s="9"/>
      <c r="T2426" s="10"/>
      <c r="U2426" s="8"/>
      <c r="V2426" s="2" t="s">
        <v>105</v>
      </c>
      <c r="W2426" s="2" t="s">
        <v>561</v>
      </c>
      <c r="X2426" s="45" t="str" cm="1">
        <f t="array" ref="X2426">IF(X2370="TRUE",IF(AND(C2426&lt;&gt;1,C2427:C2428="",S2426:U2428=""), "FALSE","TRUE"),"FALSE")</f>
        <v>FALSE</v>
      </c>
      <c r="Z2426" s="1"/>
    </row>
    <row r="2427" spans="2:26" hidden="1" outlineLevel="3" x14ac:dyDescent="0.4">
      <c r="B2427" s="7" t="s">
        <v>516</v>
      </c>
      <c r="C2427" s="8"/>
      <c r="D2427" s="31"/>
      <c r="E2427" s="2" t="s">
        <v>517</v>
      </c>
      <c r="F2427" s="2" t="s">
        <v>499</v>
      </c>
      <c r="G2427" s="2" t="s">
        <v>498</v>
      </c>
      <c r="H2427" s="2">
        <v>221</v>
      </c>
      <c r="I2427" s="2">
        <v>207</v>
      </c>
      <c r="K2427" s="2">
        <v>50</v>
      </c>
      <c r="L2427" s="2" t="s">
        <v>30</v>
      </c>
      <c r="M2427" s="2" t="s">
        <v>476</v>
      </c>
      <c r="N2427" s="2" t="s">
        <v>479</v>
      </c>
      <c r="O2427" s="2" t="s">
        <v>514</v>
      </c>
      <c r="Q2427" s="1"/>
      <c r="S2427" s="9"/>
      <c r="T2427" s="10"/>
      <c r="U2427" s="8"/>
      <c r="W2427" s="2" t="s">
        <v>563</v>
      </c>
      <c r="X2427" s="45" t="str" cm="1">
        <f t="array" ref="X2427">IF(X2370="TRUE",IF(AND(C2426&lt;&gt;1,C2427:C2428="",S2426:U2428=""), "FALSE","TRUE"),"FALSE")</f>
        <v>FALSE</v>
      </c>
      <c r="Z2427" s="1"/>
    </row>
    <row r="2428" spans="2:26" hidden="1" outlineLevel="3" x14ac:dyDescent="0.4">
      <c r="B2428" s="7" t="s">
        <v>508</v>
      </c>
      <c r="C2428" s="8"/>
      <c r="D2428" s="31"/>
      <c r="E2428" s="2" t="s">
        <v>518</v>
      </c>
      <c r="F2428" s="2" t="s">
        <v>512</v>
      </c>
      <c r="G2428" s="2" t="s">
        <v>511</v>
      </c>
      <c r="H2428" s="2">
        <v>221</v>
      </c>
      <c r="I2428" s="2">
        <v>207</v>
      </c>
      <c r="K2428" s="2">
        <v>120</v>
      </c>
      <c r="L2428" s="2" t="s">
        <v>30</v>
      </c>
      <c r="M2428" s="2" t="s">
        <v>476</v>
      </c>
      <c r="N2428" s="2" t="s">
        <v>479</v>
      </c>
      <c r="O2428" s="2" t="s">
        <v>514</v>
      </c>
      <c r="Q2428" s="1"/>
      <c r="S2428" s="9"/>
      <c r="T2428" s="10"/>
      <c r="U2428" s="8"/>
      <c r="W2428" s="2" t="s">
        <v>565</v>
      </c>
      <c r="X2428" s="45" t="str" cm="1">
        <f t="array" ref="X2428">IF(X2370="TRUE",IF(AND(C2426&lt;&gt;1,C2427:C2428="",S2426:U2428=""), "FALSE","TRUE"),"FALSE")</f>
        <v>FALSE</v>
      </c>
      <c r="Z2428" s="1"/>
    </row>
    <row r="2429" spans="2:26" hidden="1" outlineLevel="3" x14ac:dyDescent="0.4">
      <c r="B2429" s="7" t="s">
        <v>134</v>
      </c>
      <c r="C2429" s="5">
        <v>14</v>
      </c>
      <c r="D2429" s="30"/>
      <c r="E2429" s="2" t="s">
        <v>392</v>
      </c>
      <c r="F2429" s="2" t="s">
        <v>106</v>
      </c>
      <c r="G2429" s="2" t="s">
        <v>103</v>
      </c>
      <c r="H2429" s="2">
        <v>221</v>
      </c>
      <c r="I2429" s="2">
        <v>207</v>
      </c>
      <c r="K2429" s="2">
        <v>3</v>
      </c>
      <c r="L2429" s="2" t="s">
        <v>136</v>
      </c>
      <c r="M2429" s="2" t="s">
        <v>476</v>
      </c>
      <c r="N2429" s="2" t="s">
        <v>479</v>
      </c>
      <c r="O2429" s="2" t="s">
        <v>514</v>
      </c>
      <c r="Q2429" s="1"/>
      <c r="S2429" s="9"/>
      <c r="T2429" s="10"/>
      <c r="U2429" s="8"/>
      <c r="V2429" s="2" t="s">
        <v>105</v>
      </c>
      <c r="W2429" s="2" t="s">
        <v>561</v>
      </c>
      <c r="X2429" s="45" t="str" cm="1">
        <f t="array" ref="X2429">IF(X2370="TRUE",IF(AND(C2429&lt;&gt;1,C2430:C2431="",S2429:U2431=""), "FALSE","TRUE"),"FALSE")</f>
        <v>FALSE</v>
      </c>
      <c r="Z2429" s="1"/>
    </row>
    <row r="2430" spans="2:26" hidden="1" outlineLevel="3" x14ac:dyDescent="0.4">
      <c r="B2430" s="7" t="s">
        <v>516</v>
      </c>
      <c r="C2430" s="8"/>
      <c r="D2430" s="31"/>
      <c r="E2430" s="2" t="s">
        <v>517</v>
      </c>
      <c r="F2430" s="2" t="s">
        <v>499</v>
      </c>
      <c r="G2430" s="2" t="s">
        <v>498</v>
      </c>
      <c r="H2430" s="2">
        <v>221</v>
      </c>
      <c r="I2430" s="2">
        <v>207</v>
      </c>
      <c r="K2430" s="2">
        <v>50</v>
      </c>
      <c r="L2430" s="2" t="s">
        <v>30</v>
      </c>
      <c r="M2430" s="2" t="s">
        <v>476</v>
      </c>
      <c r="N2430" s="2" t="s">
        <v>479</v>
      </c>
      <c r="O2430" s="2" t="s">
        <v>514</v>
      </c>
      <c r="Q2430" s="1"/>
      <c r="S2430" s="9"/>
      <c r="T2430" s="10"/>
      <c r="U2430" s="8"/>
      <c r="W2430" s="2" t="s">
        <v>563</v>
      </c>
      <c r="X2430" s="45" t="str" cm="1">
        <f t="array" ref="X2430">IF(X2370="TRUE",IF(AND(C2429&lt;&gt;1,C2430:C2431="",S2429:U2431=""), "FALSE","TRUE"),"FALSE")</f>
        <v>FALSE</v>
      </c>
      <c r="Z2430" s="1"/>
    </row>
    <row r="2431" spans="2:26" hidden="1" outlineLevel="3" x14ac:dyDescent="0.4">
      <c r="B2431" s="7" t="s">
        <v>508</v>
      </c>
      <c r="C2431" s="8"/>
      <c r="D2431" s="31"/>
      <c r="E2431" s="2" t="s">
        <v>518</v>
      </c>
      <c r="F2431" s="2" t="s">
        <v>512</v>
      </c>
      <c r="G2431" s="2" t="s">
        <v>511</v>
      </c>
      <c r="H2431" s="2">
        <v>221</v>
      </c>
      <c r="I2431" s="2">
        <v>207</v>
      </c>
      <c r="K2431" s="2">
        <v>120</v>
      </c>
      <c r="L2431" s="2" t="s">
        <v>30</v>
      </c>
      <c r="M2431" s="2" t="s">
        <v>476</v>
      </c>
      <c r="N2431" s="2" t="s">
        <v>479</v>
      </c>
      <c r="O2431" s="2" t="s">
        <v>514</v>
      </c>
      <c r="Q2431" s="1"/>
      <c r="S2431" s="9"/>
      <c r="T2431" s="10"/>
      <c r="U2431" s="8"/>
      <c r="W2431" s="2" t="s">
        <v>565</v>
      </c>
      <c r="X2431" s="45" t="str" cm="1">
        <f t="array" ref="X2431">IF(X2370="TRUE",IF(AND(C2429&lt;&gt;1,C2430:C2431="",S2429:U2431=""), "FALSE","TRUE"),"FALSE")</f>
        <v>FALSE</v>
      </c>
      <c r="Z2431" s="1"/>
    </row>
    <row r="2432" spans="2:26" hidden="1" outlineLevel="3" x14ac:dyDescent="0.4">
      <c r="B2432" s="7" t="s">
        <v>134</v>
      </c>
      <c r="C2432" s="5">
        <v>15</v>
      </c>
      <c r="D2432" s="30"/>
      <c r="E2432" s="2" t="s">
        <v>392</v>
      </c>
      <c r="F2432" s="2" t="s">
        <v>106</v>
      </c>
      <c r="G2432" s="2" t="s">
        <v>103</v>
      </c>
      <c r="H2432" s="2">
        <v>221</v>
      </c>
      <c r="I2432" s="2">
        <v>207</v>
      </c>
      <c r="K2432" s="2">
        <v>3</v>
      </c>
      <c r="L2432" s="2" t="s">
        <v>136</v>
      </c>
      <c r="M2432" s="2" t="s">
        <v>476</v>
      </c>
      <c r="N2432" s="2" t="s">
        <v>479</v>
      </c>
      <c r="O2432" s="2" t="s">
        <v>514</v>
      </c>
      <c r="Q2432" s="1"/>
      <c r="S2432" s="9"/>
      <c r="T2432" s="10"/>
      <c r="U2432" s="8"/>
      <c r="V2432" s="2" t="s">
        <v>105</v>
      </c>
      <c r="W2432" s="2" t="s">
        <v>561</v>
      </c>
      <c r="X2432" s="45" t="str" cm="1">
        <f t="array" ref="X2432">IF(X2370="TRUE",IF(AND(C2432&lt;&gt;1,C2433:C2434="",S2432:U2434=""), "FALSE","TRUE"),"FALSE")</f>
        <v>FALSE</v>
      </c>
      <c r="Z2432" s="1"/>
    </row>
    <row r="2433" spans="2:26" hidden="1" outlineLevel="3" x14ac:dyDescent="0.4">
      <c r="B2433" s="7" t="s">
        <v>516</v>
      </c>
      <c r="C2433" s="8"/>
      <c r="D2433" s="31"/>
      <c r="E2433" s="2" t="s">
        <v>517</v>
      </c>
      <c r="F2433" s="2" t="s">
        <v>499</v>
      </c>
      <c r="G2433" s="2" t="s">
        <v>498</v>
      </c>
      <c r="H2433" s="2">
        <v>221</v>
      </c>
      <c r="I2433" s="2">
        <v>207</v>
      </c>
      <c r="K2433" s="2">
        <v>50</v>
      </c>
      <c r="L2433" s="2" t="s">
        <v>30</v>
      </c>
      <c r="M2433" s="2" t="s">
        <v>476</v>
      </c>
      <c r="N2433" s="2" t="s">
        <v>479</v>
      </c>
      <c r="O2433" s="2" t="s">
        <v>514</v>
      </c>
      <c r="Q2433" s="1"/>
      <c r="S2433" s="9"/>
      <c r="T2433" s="10"/>
      <c r="U2433" s="8"/>
      <c r="W2433" s="2" t="s">
        <v>563</v>
      </c>
      <c r="X2433" s="45" t="str" cm="1">
        <f t="array" ref="X2433">IF(X2370="TRUE",IF(AND(C2432&lt;&gt;1,C2433:C2434="",S2432:U2434=""), "FALSE","TRUE"),"FALSE")</f>
        <v>FALSE</v>
      </c>
      <c r="Z2433" s="1"/>
    </row>
    <row r="2434" spans="2:26" hidden="1" outlineLevel="3" x14ac:dyDescent="0.4">
      <c r="B2434" s="7" t="s">
        <v>508</v>
      </c>
      <c r="C2434" s="8"/>
      <c r="D2434" s="31"/>
      <c r="E2434" s="2" t="s">
        <v>518</v>
      </c>
      <c r="F2434" s="2" t="s">
        <v>512</v>
      </c>
      <c r="G2434" s="2" t="s">
        <v>511</v>
      </c>
      <c r="H2434" s="2">
        <v>221</v>
      </c>
      <c r="I2434" s="2">
        <v>207</v>
      </c>
      <c r="K2434" s="2">
        <v>120</v>
      </c>
      <c r="L2434" s="2" t="s">
        <v>30</v>
      </c>
      <c r="M2434" s="2" t="s">
        <v>476</v>
      </c>
      <c r="N2434" s="2" t="s">
        <v>479</v>
      </c>
      <c r="O2434" s="2" t="s">
        <v>514</v>
      </c>
      <c r="Q2434" s="1"/>
      <c r="S2434" s="9"/>
      <c r="T2434" s="10"/>
      <c r="U2434" s="8"/>
      <c r="W2434" s="2" t="s">
        <v>565</v>
      </c>
      <c r="X2434" s="45" t="str" cm="1">
        <f t="array" ref="X2434">IF(X2370="TRUE",IF(AND(C2432&lt;&gt;1,C2433:C2434="",S2432:U2434=""), "FALSE","TRUE"),"FALSE")</f>
        <v>FALSE</v>
      </c>
      <c r="Z2434" s="1"/>
    </row>
    <row r="2435" spans="2:26" hidden="1" outlineLevel="3" x14ac:dyDescent="0.4">
      <c r="B2435" s="7" t="s">
        <v>134</v>
      </c>
      <c r="C2435" s="5">
        <v>16</v>
      </c>
      <c r="D2435" s="30"/>
      <c r="E2435" s="2" t="s">
        <v>392</v>
      </c>
      <c r="F2435" s="2" t="s">
        <v>106</v>
      </c>
      <c r="G2435" s="2" t="s">
        <v>103</v>
      </c>
      <c r="H2435" s="2">
        <v>221</v>
      </c>
      <c r="I2435" s="2">
        <v>207</v>
      </c>
      <c r="K2435" s="2">
        <v>3</v>
      </c>
      <c r="L2435" s="2" t="s">
        <v>136</v>
      </c>
      <c r="M2435" s="2" t="s">
        <v>476</v>
      </c>
      <c r="N2435" s="2" t="s">
        <v>479</v>
      </c>
      <c r="O2435" s="2" t="s">
        <v>514</v>
      </c>
      <c r="Q2435" s="1"/>
      <c r="S2435" s="9"/>
      <c r="T2435" s="10"/>
      <c r="U2435" s="8"/>
      <c r="V2435" s="2" t="s">
        <v>105</v>
      </c>
      <c r="W2435" s="2" t="s">
        <v>561</v>
      </c>
      <c r="X2435" s="45" t="str" cm="1">
        <f t="array" ref="X2435">IF(X2370="TRUE",IF(AND(C2435&lt;&gt;1,C2436:C2437="",S2435:U2437=""), "FALSE","TRUE"),"FALSE")</f>
        <v>FALSE</v>
      </c>
      <c r="Z2435" s="1"/>
    </row>
    <row r="2436" spans="2:26" hidden="1" outlineLevel="3" x14ac:dyDescent="0.4">
      <c r="B2436" s="7" t="s">
        <v>516</v>
      </c>
      <c r="C2436" s="8"/>
      <c r="D2436" s="31"/>
      <c r="E2436" s="2" t="s">
        <v>517</v>
      </c>
      <c r="F2436" s="2" t="s">
        <v>499</v>
      </c>
      <c r="G2436" s="2" t="s">
        <v>498</v>
      </c>
      <c r="H2436" s="2">
        <v>221</v>
      </c>
      <c r="I2436" s="2">
        <v>207</v>
      </c>
      <c r="K2436" s="2">
        <v>50</v>
      </c>
      <c r="L2436" s="2" t="s">
        <v>30</v>
      </c>
      <c r="M2436" s="2" t="s">
        <v>476</v>
      </c>
      <c r="N2436" s="2" t="s">
        <v>479</v>
      </c>
      <c r="O2436" s="2" t="s">
        <v>514</v>
      </c>
      <c r="Q2436" s="1"/>
      <c r="S2436" s="9"/>
      <c r="T2436" s="10"/>
      <c r="U2436" s="8"/>
      <c r="W2436" s="2" t="s">
        <v>563</v>
      </c>
      <c r="X2436" s="45" t="str" cm="1">
        <f t="array" ref="X2436">IF(X2370="TRUE",IF(AND(C2435&lt;&gt;1,C2436:C2437="",S2435:U2437=""), "FALSE","TRUE"),"FALSE")</f>
        <v>FALSE</v>
      </c>
      <c r="Z2436" s="1"/>
    </row>
    <row r="2437" spans="2:26" hidden="1" outlineLevel="3" x14ac:dyDescent="0.4">
      <c r="B2437" s="7" t="s">
        <v>508</v>
      </c>
      <c r="C2437" s="8"/>
      <c r="D2437" s="31"/>
      <c r="E2437" s="2" t="s">
        <v>518</v>
      </c>
      <c r="F2437" s="2" t="s">
        <v>512</v>
      </c>
      <c r="G2437" s="2" t="s">
        <v>511</v>
      </c>
      <c r="H2437" s="2">
        <v>221</v>
      </c>
      <c r="I2437" s="2">
        <v>207</v>
      </c>
      <c r="K2437" s="2">
        <v>120</v>
      </c>
      <c r="L2437" s="2" t="s">
        <v>30</v>
      </c>
      <c r="M2437" s="2" t="s">
        <v>476</v>
      </c>
      <c r="N2437" s="2" t="s">
        <v>479</v>
      </c>
      <c r="O2437" s="2" t="s">
        <v>514</v>
      </c>
      <c r="Q2437" s="1"/>
      <c r="S2437" s="9"/>
      <c r="T2437" s="10"/>
      <c r="U2437" s="8"/>
      <c r="W2437" s="2" t="s">
        <v>565</v>
      </c>
      <c r="X2437" s="45" t="str" cm="1">
        <f t="array" ref="X2437">IF(X2370="TRUE",IF(AND(C2435&lt;&gt;1,C2436:C2437="",S2435:U2437=""), "FALSE","TRUE"),"FALSE")</f>
        <v>FALSE</v>
      </c>
      <c r="Z2437" s="1"/>
    </row>
    <row r="2438" spans="2:26" hidden="1" outlineLevel="3" x14ac:dyDescent="0.4">
      <c r="B2438" s="7" t="s">
        <v>134</v>
      </c>
      <c r="C2438" s="5">
        <v>17</v>
      </c>
      <c r="D2438" s="30"/>
      <c r="E2438" s="2" t="s">
        <v>392</v>
      </c>
      <c r="F2438" s="2" t="s">
        <v>106</v>
      </c>
      <c r="G2438" s="2" t="s">
        <v>103</v>
      </c>
      <c r="H2438" s="2">
        <v>221</v>
      </c>
      <c r="I2438" s="2">
        <v>207</v>
      </c>
      <c r="K2438" s="2">
        <v>3</v>
      </c>
      <c r="L2438" s="2" t="s">
        <v>136</v>
      </c>
      <c r="M2438" s="2" t="s">
        <v>476</v>
      </c>
      <c r="N2438" s="2" t="s">
        <v>479</v>
      </c>
      <c r="O2438" s="2" t="s">
        <v>514</v>
      </c>
      <c r="Q2438" s="1"/>
      <c r="S2438" s="9"/>
      <c r="T2438" s="10"/>
      <c r="U2438" s="8"/>
      <c r="V2438" s="2" t="s">
        <v>105</v>
      </c>
      <c r="W2438" s="2" t="s">
        <v>561</v>
      </c>
      <c r="X2438" s="45" t="str" cm="1">
        <f t="array" ref="X2438">IF(X2370="TRUE",IF(AND(C2438&lt;&gt;1,C2439:C2440="",S2438:U2440=""), "FALSE","TRUE"),"FALSE")</f>
        <v>FALSE</v>
      </c>
      <c r="Z2438" s="1"/>
    </row>
    <row r="2439" spans="2:26" hidden="1" outlineLevel="3" x14ac:dyDescent="0.4">
      <c r="B2439" s="7" t="s">
        <v>516</v>
      </c>
      <c r="C2439" s="8"/>
      <c r="D2439" s="31"/>
      <c r="E2439" s="2" t="s">
        <v>517</v>
      </c>
      <c r="F2439" s="2" t="s">
        <v>499</v>
      </c>
      <c r="G2439" s="2" t="s">
        <v>498</v>
      </c>
      <c r="H2439" s="2">
        <v>221</v>
      </c>
      <c r="I2439" s="2">
        <v>207</v>
      </c>
      <c r="K2439" s="2">
        <v>50</v>
      </c>
      <c r="L2439" s="2" t="s">
        <v>30</v>
      </c>
      <c r="M2439" s="2" t="s">
        <v>476</v>
      </c>
      <c r="N2439" s="2" t="s">
        <v>479</v>
      </c>
      <c r="O2439" s="2" t="s">
        <v>514</v>
      </c>
      <c r="Q2439" s="1"/>
      <c r="S2439" s="9"/>
      <c r="T2439" s="10"/>
      <c r="U2439" s="8"/>
      <c r="W2439" s="2" t="s">
        <v>563</v>
      </c>
      <c r="X2439" s="45" t="str" cm="1">
        <f t="array" ref="X2439">IF(X2370="TRUE",IF(AND(C2438&lt;&gt;1,C2439:C2440="",S2438:U2440=""), "FALSE","TRUE"),"FALSE")</f>
        <v>FALSE</v>
      </c>
      <c r="Z2439" s="1"/>
    </row>
    <row r="2440" spans="2:26" hidden="1" outlineLevel="3" x14ac:dyDescent="0.4">
      <c r="B2440" s="7" t="s">
        <v>508</v>
      </c>
      <c r="C2440" s="8"/>
      <c r="D2440" s="31"/>
      <c r="E2440" s="2" t="s">
        <v>518</v>
      </c>
      <c r="F2440" s="2" t="s">
        <v>512</v>
      </c>
      <c r="G2440" s="2" t="s">
        <v>511</v>
      </c>
      <c r="H2440" s="2">
        <v>221</v>
      </c>
      <c r="I2440" s="2">
        <v>207</v>
      </c>
      <c r="K2440" s="2">
        <v>120</v>
      </c>
      <c r="L2440" s="2" t="s">
        <v>30</v>
      </c>
      <c r="M2440" s="2" t="s">
        <v>476</v>
      </c>
      <c r="N2440" s="2" t="s">
        <v>479</v>
      </c>
      <c r="O2440" s="2" t="s">
        <v>514</v>
      </c>
      <c r="Q2440" s="1"/>
      <c r="S2440" s="9"/>
      <c r="T2440" s="10"/>
      <c r="U2440" s="8"/>
      <c r="W2440" s="2" t="s">
        <v>565</v>
      </c>
      <c r="X2440" s="45" t="str" cm="1">
        <f t="array" ref="X2440">IF(X2370="TRUE",IF(AND(C2438&lt;&gt;1,C2439:C2440="",S2438:U2440=""), "FALSE","TRUE"),"FALSE")</f>
        <v>FALSE</v>
      </c>
      <c r="Z2440" s="1"/>
    </row>
    <row r="2441" spans="2:26" hidden="1" outlineLevel="3" x14ac:dyDescent="0.4">
      <c r="B2441" s="7" t="s">
        <v>134</v>
      </c>
      <c r="C2441" s="5">
        <v>18</v>
      </c>
      <c r="D2441" s="30"/>
      <c r="E2441" s="2" t="s">
        <v>392</v>
      </c>
      <c r="F2441" s="2" t="s">
        <v>106</v>
      </c>
      <c r="G2441" s="2" t="s">
        <v>103</v>
      </c>
      <c r="H2441" s="2">
        <v>221</v>
      </c>
      <c r="I2441" s="2">
        <v>207</v>
      </c>
      <c r="K2441" s="2">
        <v>3</v>
      </c>
      <c r="L2441" s="2" t="s">
        <v>136</v>
      </c>
      <c r="M2441" s="2" t="s">
        <v>476</v>
      </c>
      <c r="N2441" s="2" t="s">
        <v>479</v>
      </c>
      <c r="O2441" s="2" t="s">
        <v>514</v>
      </c>
      <c r="Q2441" s="1"/>
      <c r="S2441" s="9"/>
      <c r="T2441" s="10"/>
      <c r="U2441" s="8"/>
      <c r="V2441" s="2" t="s">
        <v>105</v>
      </c>
      <c r="W2441" s="2" t="s">
        <v>561</v>
      </c>
      <c r="X2441" s="45" t="str" cm="1">
        <f t="array" ref="X2441">IF(X2370="TRUE",IF(AND(C2441&lt;&gt;1,C2442:C2443="",S2441:U2443=""), "FALSE","TRUE"),"FALSE")</f>
        <v>FALSE</v>
      </c>
      <c r="Z2441" s="1"/>
    </row>
    <row r="2442" spans="2:26" hidden="1" outlineLevel="3" x14ac:dyDescent="0.4">
      <c r="B2442" s="7" t="s">
        <v>516</v>
      </c>
      <c r="C2442" s="8"/>
      <c r="D2442" s="31"/>
      <c r="E2442" s="2" t="s">
        <v>517</v>
      </c>
      <c r="F2442" s="2" t="s">
        <v>499</v>
      </c>
      <c r="G2442" s="2" t="s">
        <v>498</v>
      </c>
      <c r="H2442" s="2">
        <v>221</v>
      </c>
      <c r="I2442" s="2">
        <v>207</v>
      </c>
      <c r="K2442" s="2">
        <v>50</v>
      </c>
      <c r="L2442" s="2" t="s">
        <v>30</v>
      </c>
      <c r="M2442" s="2" t="s">
        <v>476</v>
      </c>
      <c r="N2442" s="2" t="s">
        <v>479</v>
      </c>
      <c r="O2442" s="2" t="s">
        <v>514</v>
      </c>
      <c r="Q2442" s="1"/>
      <c r="S2442" s="9"/>
      <c r="T2442" s="10"/>
      <c r="U2442" s="8"/>
      <c r="W2442" s="2" t="s">
        <v>563</v>
      </c>
      <c r="X2442" s="45" t="str" cm="1">
        <f t="array" ref="X2442">IF(X2370="TRUE",IF(AND(C2441&lt;&gt;1,C2442:C2443="",S2441:U2443=""), "FALSE","TRUE"),"FALSE")</f>
        <v>FALSE</v>
      </c>
      <c r="Z2442" s="1"/>
    </row>
    <row r="2443" spans="2:26" hidden="1" outlineLevel="3" x14ac:dyDescent="0.4">
      <c r="B2443" s="7" t="s">
        <v>508</v>
      </c>
      <c r="C2443" s="8"/>
      <c r="D2443" s="31"/>
      <c r="E2443" s="2" t="s">
        <v>518</v>
      </c>
      <c r="F2443" s="2" t="s">
        <v>512</v>
      </c>
      <c r="G2443" s="2" t="s">
        <v>511</v>
      </c>
      <c r="H2443" s="2">
        <v>221</v>
      </c>
      <c r="I2443" s="2">
        <v>207</v>
      </c>
      <c r="K2443" s="2">
        <v>120</v>
      </c>
      <c r="L2443" s="2" t="s">
        <v>30</v>
      </c>
      <c r="M2443" s="2" t="s">
        <v>476</v>
      </c>
      <c r="N2443" s="2" t="s">
        <v>479</v>
      </c>
      <c r="O2443" s="2" t="s">
        <v>514</v>
      </c>
      <c r="Q2443" s="1"/>
      <c r="S2443" s="9"/>
      <c r="T2443" s="10"/>
      <c r="U2443" s="8"/>
      <c r="W2443" s="2" t="s">
        <v>565</v>
      </c>
      <c r="X2443" s="45" t="str" cm="1">
        <f t="array" ref="X2443">IF(X2370="TRUE",IF(AND(C2441&lt;&gt;1,C2442:C2443="",S2441:U2443=""), "FALSE","TRUE"),"FALSE")</f>
        <v>FALSE</v>
      </c>
      <c r="Z2443" s="1"/>
    </row>
    <row r="2444" spans="2:26" hidden="1" outlineLevel="3" x14ac:dyDescent="0.4">
      <c r="B2444" s="7" t="s">
        <v>134</v>
      </c>
      <c r="C2444" s="5">
        <v>19</v>
      </c>
      <c r="D2444" s="30"/>
      <c r="E2444" s="2" t="s">
        <v>392</v>
      </c>
      <c r="F2444" s="2" t="s">
        <v>106</v>
      </c>
      <c r="G2444" s="2" t="s">
        <v>103</v>
      </c>
      <c r="H2444" s="2">
        <v>221</v>
      </c>
      <c r="I2444" s="2">
        <v>207</v>
      </c>
      <c r="K2444" s="2">
        <v>3</v>
      </c>
      <c r="L2444" s="2" t="s">
        <v>136</v>
      </c>
      <c r="M2444" s="2" t="s">
        <v>476</v>
      </c>
      <c r="N2444" s="2" t="s">
        <v>479</v>
      </c>
      <c r="O2444" s="2" t="s">
        <v>514</v>
      </c>
      <c r="Q2444" s="1"/>
      <c r="S2444" s="9"/>
      <c r="T2444" s="10"/>
      <c r="U2444" s="8"/>
      <c r="V2444" s="2" t="s">
        <v>105</v>
      </c>
      <c r="W2444" s="2" t="s">
        <v>561</v>
      </c>
      <c r="X2444" s="45" t="str" cm="1">
        <f t="array" ref="X2444">IF(X2370="TRUE",IF(AND(C2444&lt;&gt;1,C2445:C2446="",S2444:U2446=""), "FALSE","TRUE"),"FALSE")</f>
        <v>FALSE</v>
      </c>
      <c r="Z2444" s="1"/>
    </row>
    <row r="2445" spans="2:26" hidden="1" outlineLevel="3" x14ac:dyDescent="0.4">
      <c r="B2445" s="7" t="s">
        <v>516</v>
      </c>
      <c r="C2445" s="8"/>
      <c r="D2445" s="31"/>
      <c r="E2445" s="2" t="s">
        <v>517</v>
      </c>
      <c r="F2445" s="2" t="s">
        <v>499</v>
      </c>
      <c r="G2445" s="2" t="s">
        <v>498</v>
      </c>
      <c r="H2445" s="2">
        <v>221</v>
      </c>
      <c r="I2445" s="2">
        <v>207</v>
      </c>
      <c r="K2445" s="2">
        <v>50</v>
      </c>
      <c r="L2445" s="2" t="s">
        <v>30</v>
      </c>
      <c r="M2445" s="2" t="s">
        <v>476</v>
      </c>
      <c r="N2445" s="2" t="s">
        <v>479</v>
      </c>
      <c r="O2445" s="2" t="s">
        <v>514</v>
      </c>
      <c r="Q2445" s="1"/>
      <c r="S2445" s="9"/>
      <c r="T2445" s="10"/>
      <c r="U2445" s="8"/>
      <c r="W2445" s="2" t="s">
        <v>563</v>
      </c>
      <c r="X2445" s="45" t="str" cm="1">
        <f t="array" ref="X2445">IF(X2370="TRUE",IF(AND(C2444&lt;&gt;1,C2445:C2446="",S2444:U2446=""), "FALSE","TRUE"),"FALSE")</f>
        <v>FALSE</v>
      </c>
      <c r="Z2445" s="1"/>
    </row>
    <row r="2446" spans="2:26" hidden="1" outlineLevel="3" x14ac:dyDescent="0.4">
      <c r="B2446" s="7" t="s">
        <v>508</v>
      </c>
      <c r="C2446" s="8"/>
      <c r="D2446" s="31"/>
      <c r="E2446" s="2" t="s">
        <v>518</v>
      </c>
      <c r="F2446" s="2" t="s">
        <v>512</v>
      </c>
      <c r="G2446" s="2" t="s">
        <v>511</v>
      </c>
      <c r="H2446" s="2">
        <v>221</v>
      </c>
      <c r="I2446" s="2">
        <v>207</v>
      </c>
      <c r="K2446" s="2">
        <v>120</v>
      </c>
      <c r="L2446" s="2" t="s">
        <v>30</v>
      </c>
      <c r="M2446" s="2" t="s">
        <v>476</v>
      </c>
      <c r="N2446" s="2" t="s">
        <v>479</v>
      </c>
      <c r="O2446" s="2" t="s">
        <v>514</v>
      </c>
      <c r="Q2446" s="1"/>
      <c r="S2446" s="9"/>
      <c r="T2446" s="10"/>
      <c r="U2446" s="8"/>
      <c r="W2446" s="2" t="s">
        <v>565</v>
      </c>
      <c r="X2446" s="45" t="str" cm="1">
        <f t="array" ref="X2446">IF(X2370="TRUE",IF(AND(C2444&lt;&gt;1,C2445:C2446="",S2444:U2446=""), "FALSE","TRUE"),"FALSE")</f>
        <v>FALSE</v>
      </c>
      <c r="Z2446" s="1"/>
    </row>
    <row r="2447" spans="2:26" hidden="1" outlineLevel="3" x14ac:dyDescent="0.4">
      <c r="B2447" s="7" t="s">
        <v>134</v>
      </c>
      <c r="C2447" s="5">
        <v>20</v>
      </c>
      <c r="D2447" s="30"/>
      <c r="E2447" s="2" t="s">
        <v>392</v>
      </c>
      <c r="F2447" s="2" t="s">
        <v>106</v>
      </c>
      <c r="G2447" s="2" t="s">
        <v>103</v>
      </c>
      <c r="H2447" s="2">
        <v>221</v>
      </c>
      <c r="I2447" s="2">
        <v>207</v>
      </c>
      <c r="K2447" s="2">
        <v>3</v>
      </c>
      <c r="L2447" s="2" t="s">
        <v>136</v>
      </c>
      <c r="M2447" s="2" t="s">
        <v>476</v>
      </c>
      <c r="N2447" s="2" t="s">
        <v>479</v>
      </c>
      <c r="O2447" s="2" t="s">
        <v>514</v>
      </c>
      <c r="Q2447" s="1"/>
      <c r="S2447" s="9"/>
      <c r="T2447" s="10"/>
      <c r="U2447" s="8"/>
      <c r="V2447" s="2" t="s">
        <v>105</v>
      </c>
      <c r="W2447" s="2" t="s">
        <v>561</v>
      </c>
      <c r="X2447" s="45" t="str" cm="1">
        <f t="array" ref="X2447">IF(X2370="TRUE",IF(AND(C2447&lt;&gt;1,C2448:C2449="",S2447:U2449=""), "FALSE","TRUE"),"FALSE")</f>
        <v>FALSE</v>
      </c>
      <c r="Z2447" s="1"/>
    </row>
    <row r="2448" spans="2:26" hidden="1" outlineLevel="3" x14ac:dyDescent="0.4">
      <c r="B2448" s="7" t="s">
        <v>516</v>
      </c>
      <c r="C2448" s="8"/>
      <c r="D2448" s="31"/>
      <c r="E2448" s="2" t="s">
        <v>517</v>
      </c>
      <c r="F2448" s="2" t="s">
        <v>499</v>
      </c>
      <c r="G2448" s="2" t="s">
        <v>498</v>
      </c>
      <c r="H2448" s="2">
        <v>221</v>
      </c>
      <c r="I2448" s="2">
        <v>207</v>
      </c>
      <c r="K2448" s="2">
        <v>50</v>
      </c>
      <c r="L2448" s="2" t="s">
        <v>30</v>
      </c>
      <c r="M2448" s="2" t="s">
        <v>476</v>
      </c>
      <c r="N2448" s="2" t="s">
        <v>479</v>
      </c>
      <c r="O2448" s="2" t="s">
        <v>514</v>
      </c>
      <c r="Q2448" s="1"/>
      <c r="S2448" s="9"/>
      <c r="T2448" s="10"/>
      <c r="U2448" s="8"/>
      <c r="W2448" s="2" t="s">
        <v>563</v>
      </c>
      <c r="X2448" s="45" t="str" cm="1">
        <f t="array" ref="X2448">IF(X2370="TRUE",IF(AND(C2447&lt;&gt;1,C2448:C2449="",S2447:U2449=""), "FALSE","TRUE"),"FALSE")</f>
        <v>FALSE</v>
      </c>
      <c r="Z2448" s="1"/>
    </row>
    <row r="2449" spans="2:26" hidden="1" outlineLevel="3" x14ac:dyDescent="0.4">
      <c r="B2449" s="7" t="s">
        <v>508</v>
      </c>
      <c r="C2449" s="8"/>
      <c r="D2449" s="31"/>
      <c r="E2449" s="2" t="s">
        <v>518</v>
      </c>
      <c r="F2449" s="2" t="s">
        <v>512</v>
      </c>
      <c r="G2449" s="2" t="s">
        <v>511</v>
      </c>
      <c r="H2449" s="2">
        <v>221</v>
      </c>
      <c r="I2449" s="2">
        <v>207</v>
      </c>
      <c r="K2449" s="2">
        <v>120</v>
      </c>
      <c r="L2449" s="2" t="s">
        <v>30</v>
      </c>
      <c r="M2449" s="2" t="s">
        <v>476</v>
      </c>
      <c r="N2449" s="2" t="s">
        <v>479</v>
      </c>
      <c r="O2449" s="2" t="s">
        <v>514</v>
      </c>
      <c r="Q2449" s="1"/>
      <c r="S2449" s="9"/>
      <c r="T2449" s="10"/>
      <c r="U2449" s="8"/>
      <c r="W2449" s="2" t="s">
        <v>565</v>
      </c>
      <c r="X2449" s="45" t="str" cm="1">
        <f t="array" ref="X2449">IF(X2370="TRUE",IF(AND(C2447&lt;&gt;1,C2448:C2449="",S2447:U2449=""), "FALSE","TRUE"),"FALSE")</f>
        <v>FALSE</v>
      </c>
      <c r="Z2449" s="1"/>
    </row>
    <row r="2450" spans="2:26" hidden="1" outlineLevel="2" x14ac:dyDescent="0.4">
      <c r="B2450" s="3" t="s">
        <v>19</v>
      </c>
      <c r="I2450" s="2">
        <v>207</v>
      </c>
      <c r="Q2450" s="1"/>
      <c r="Z2450" s="1"/>
    </row>
    <row r="2451" spans="2:26" hidden="1" outlineLevel="2" x14ac:dyDescent="0.4">
      <c r="B2451" s="50" t="s">
        <v>519</v>
      </c>
      <c r="C2451" s="50"/>
      <c r="D2451" s="33"/>
      <c r="E2451" s="2" t="s">
        <v>520</v>
      </c>
      <c r="I2451" s="2">
        <v>207</v>
      </c>
      <c r="L2451" s="2" t="s">
        <v>521</v>
      </c>
      <c r="M2451" s="2" t="s">
        <v>476</v>
      </c>
      <c r="N2451" s="2" t="s">
        <v>479</v>
      </c>
      <c r="O2451" s="2" t="s">
        <v>520</v>
      </c>
      <c r="Q2451" s="1"/>
      <c r="S2451" s="6" t="s">
        <v>36</v>
      </c>
      <c r="T2451" s="6" t="s">
        <v>37</v>
      </c>
      <c r="U2451" s="6" t="s">
        <v>38</v>
      </c>
      <c r="Z2451" s="1"/>
    </row>
    <row r="2452" spans="2:26" hidden="1" outlineLevel="2" x14ac:dyDescent="0.4">
      <c r="B2452" s="7" t="s">
        <v>134</v>
      </c>
      <c r="C2452" s="5">
        <v>1</v>
      </c>
      <c r="D2452" s="30"/>
      <c r="E2452" s="2" t="s">
        <v>392</v>
      </c>
      <c r="F2452" s="2" t="s">
        <v>102</v>
      </c>
      <c r="G2452" s="2" t="s">
        <v>103</v>
      </c>
      <c r="H2452" s="2">
        <v>225</v>
      </c>
      <c r="I2452" s="2">
        <v>207</v>
      </c>
      <c r="K2452" s="2">
        <v>3</v>
      </c>
      <c r="L2452" s="2" t="s">
        <v>136</v>
      </c>
      <c r="M2452" s="2" t="s">
        <v>476</v>
      </c>
      <c r="N2452" s="2" t="s">
        <v>479</v>
      </c>
      <c r="O2452" s="2" t="s">
        <v>520</v>
      </c>
      <c r="Q2452" s="1"/>
      <c r="S2452" s="9"/>
      <c r="T2452" s="10"/>
      <c r="U2452" s="8"/>
      <c r="V2452" s="2" t="s">
        <v>105</v>
      </c>
      <c r="W2452" s="2" t="s">
        <v>561</v>
      </c>
      <c r="X2452" s="45" t="str" cm="1">
        <f t="array" ref="X2452">IF(X2370="TRUE",IF(AND(C2452&lt;&gt;1,C2453:C2458="",S2452:U2458=""), "FALSE","TRUE"),"FALSE")</f>
        <v>FALSE</v>
      </c>
      <c r="Z2452" s="1"/>
    </row>
    <row r="2453" spans="2:26" hidden="1" outlineLevel="2" x14ac:dyDescent="0.4">
      <c r="B2453" s="7" t="s">
        <v>522</v>
      </c>
      <c r="C2453" s="8"/>
      <c r="D2453" s="31"/>
      <c r="E2453" s="2" t="s">
        <v>523</v>
      </c>
      <c r="F2453" s="2" t="s">
        <v>485</v>
      </c>
      <c r="G2453" s="2" t="s">
        <v>369</v>
      </c>
      <c r="H2453" s="2">
        <v>225</v>
      </c>
      <c r="I2453" s="2">
        <v>207</v>
      </c>
      <c r="K2453" s="2">
        <v>240</v>
      </c>
      <c r="L2453" s="2" t="s">
        <v>30</v>
      </c>
      <c r="M2453" s="2" t="s">
        <v>476</v>
      </c>
      <c r="N2453" s="2" t="s">
        <v>479</v>
      </c>
      <c r="O2453" s="2" t="s">
        <v>520</v>
      </c>
      <c r="Q2453" s="1"/>
      <c r="S2453" s="9"/>
      <c r="T2453" s="10"/>
      <c r="U2453" s="8"/>
      <c r="W2453" s="2" t="s">
        <v>465</v>
      </c>
      <c r="X2453" s="45" t="str" cm="1">
        <f t="array" ref="X2453">IF(X2370="TRUE",IF(AND(C2452&lt;&gt;1,C2453:C2458="",S2452:U2458=""), "FALSE","TRUE"),"FALSE")</f>
        <v>FALSE</v>
      </c>
      <c r="Z2453" s="1"/>
    </row>
    <row r="2454" spans="2:26" hidden="1" outlineLevel="2" x14ac:dyDescent="0.4">
      <c r="B2454" s="7" t="s">
        <v>524</v>
      </c>
      <c r="C2454" s="8"/>
      <c r="D2454" s="31"/>
      <c r="E2454" s="2" t="s">
        <v>525</v>
      </c>
      <c r="F2454" s="2" t="s">
        <v>114</v>
      </c>
      <c r="G2454" s="2" t="s">
        <v>115</v>
      </c>
      <c r="H2454" s="2">
        <v>225</v>
      </c>
      <c r="I2454" s="2">
        <v>207</v>
      </c>
      <c r="K2454" s="2">
        <v>120</v>
      </c>
      <c r="L2454" s="2" t="s">
        <v>30</v>
      </c>
      <c r="M2454" s="2" t="s">
        <v>476</v>
      </c>
      <c r="N2454" s="2" t="s">
        <v>479</v>
      </c>
      <c r="O2454" s="2" t="s">
        <v>520</v>
      </c>
      <c r="Q2454" s="1"/>
      <c r="S2454" s="9"/>
      <c r="T2454" s="10"/>
      <c r="U2454" s="8"/>
      <c r="W2454" s="2" t="s">
        <v>468</v>
      </c>
      <c r="X2454" s="45" t="str" cm="1">
        <f t="array" ref="X2454">IF(X2370="TRUE",IF(AND(C2452&lt;&gt;1,C2453:C2458="",S2452:U2458=""), "FALSE","TRUE"),"FALSE")</f>
        <v>FALSE</v>
      </c>
      <c r="Z2454" s="1"/>
    </row>
    <row r="2455" spans="2:26" hidden="1" outlineLevel="2" x14ac:dyDescent="0.4">
      <c r="B2455" s="7" t="s">
        <v>526</v>
      </c>
      <c r="C2455" s="8"/>
      <c r="D2455" s="31"/>
      <c r="E2455" s="2" t="s">
        <v>527</v>
      </c>
      <c r="F2455" s="2" t="str">
        <f>IF(OR($C$87="治験計画届", $C$87="治験計画変更届"), "^$","^.{1,120}$|^$")</f>
        <v>^.{1,120}$|^$</v>
      </c>
      <c r="G2455" s="2" t="str">
        <f>IF(F2455="^$", "入力しないでください","入力してください(120文字以内)")</f>
        <v>入力してください(120文字以内)</v>
      </c>
      <c r="H2455" s="2">
        <v>225</v>
      </c>
      <c r="I2455" s="2">
        <v>207</v>
      </c>
      <c r="K2455" s="2">
        <v>120</v>
      </c>
      <c r="L2455" s="2" t="s">
        <v>30</v>
      </c>
      <c r="M2455" s="2" t="s">
        <v>476</v>
      </c>
      <c r="N2455" s="2" t="s">
        <v>479</v>
      </c>
      <c r="O2455" s="2" t="s">
        <v>520</v>
      </c>
      <c r="Q2455" s="1"/>
      <c r="S2455" s="9"/>
      <c r="T2455" s="10"/>
      <c r="U2455" s="8"/>
      <c r="W2455" s="2" t="s">
        <v>468</v>
      </c>
      <c r="X2455" s="45" t="str" cm="1">
        <f t="array" ref="X2455">IF(X2370="TRUE",IF(AND(C2452&lt;&gt;1,C2453:C2458="",S2452:U2458=""), "FALSE","TRUE"),"FALSE")</f>
        <v>FALSE</v>
      </c>
      <c r="Z2455" s="1"/>
    </row>
    <row r="2456" spans="2:26" hidden="1" outlineLevel="2" x14ac:dyDescent="0.4">
      <c r="B2456" s="7" t="s">
        <v>528</v>
      </c>
      <c r="C2456" s="8"/>
      <c r="D2456" s="31"/>
      <c r="E2456" s="2" t="s">
        <v>529</v>
      </c>
      <c r="F2456" s="2" t="str">
        <f>IF(OR($C$87="治験計画届", $C$87="治験計画変更届"), "^$","^.{1,120}$|^$")</f>
        <v>^.{1,120}$|^$</v>
      </c>
      <c r="G2456" s="2" t="str">
        <f t="shared" ref="G2456:G2458" si="133">IF(F2456="^$", "入力しないでください","入力してください(120文字以内)")</f>
        <v>入力してください(120文字以内)</v>
      </c>
      <c r="H2456" s="2">
        <v>225</v>
      </c>
      <c r="I2456" s="2">
        <v>207</v>
      </c>
      <c r="K2456" s="2">
        <v>120</v>
      </c>
      <c r="L2456" s="2" t="s">
        <v>30</v>
      </c>
      <c r="M2456" s="2" t="s">
        <v>476</v>
      </c>
      <c r="N2456" s="2" t="s">
        <v>479</v>
      </c>
      <c r="O2456" s="2" t="s">
        <v>520</v>
      </c>
      <c r="Q2456" s="1"/>
      <c r="S2456" s="9"/>
      <c r="T2456" s="10"/>
      <c r="U2456" s="8"/>
      <c r="W2456" s="2" t="s">
        <v>468</v>
      </c>
      <c r="X2456" s="45" t="str" cm="1">
        <f t="array" ref="X2456">IF(X2370="TRUE",IF(AND(C2452&lt;&gt;1,C2453:C2458="",S2452:U2458=""), "FALSE","TRUE"),"FALSE")</f>
        <v>FALSE</v>
      </c>
      <c r="Z2456" s="1"/>
    </row>
    <row r="2457" spans="2:26" hidden="1" outlineLevel="2" x14ac:dyDescent="0.4">
      <c r="B2457" s="7" t="s">
        <v>530</v>
      </c>
      <c r="C2457" s="8"/>
      <c r="D2457" s="31"/>
      <c r="E2457" s="2" t="s">
        <v>566</v>
      </c>
      <c r="F2457" s="2" t="str">
        <f>IF(OR($C$87="治験計画届", $C$87="治験計画変更届"), "^$","^.{1,120}$|^$")</f>
        <v>^.{1,120}$|^$</v>
      </c>
      <c r="G2457" s="2" t="str">
        <f t="shared" si="133"/>
        <v>入力してください(120文字以内)</v>
      </c>
      <c r="H2457" s="2">
        <v>225</v>
      </c>
      <c r="I2457" s="2">
        <v>207</v>
      </c>
      <c r="K2457" s="2">
        <v>120</v>
      </c>
      <c r="L2457" s="2" t="s">
        <v>30</v>
      </c>
      <c r="M2457" s="2" t="s">
        <v>476</v>
      </c>
      <c r="N2457" s="2" t="s">
        <v>479</v>
      </c>
      <c r="O2457" s="2" t="s">
        <v>520</v>
      </c>
      <c r="Q2457" s="1"/>
      <c r="S2457" s="9"/>
      <c r="T2457" s="10"/>
      <c r="U2457" s="8"/>
      <c r="W2457" s="2" t="s">
        <v>468</v>
      </c>
      <c r="X2457" s="45" t="str" cm="1">
        <f t="array" ref="X2457">IF(X2370="TRUE",IF(AND(C2452&lt;&gt;1,C2453:C2458="",S2452:U2458=""), "FALSE","TRUE"),"FALSE")</f>
        <v>FALSE</v>
      </c>
      <c r="Z2457" s="1"/>
    </row>
    <row r="2458" spans="2:26" hidden="1" outlineLevel="2" x14ac:dyDescent="0.4">
      <c r="B2458" s="7" t="s">
        <v>532</v>
      </c>
      <c r="C2458" s="8"/>
      <c r="D2458" s="31"/>
      <c r="E2458" s="2" t="s">
        <v>533</v>
      </c>
      <c r="F2458" s="2" t="str">
        <f>IF(OR($C$87="治験計画届", $C$87="治験計画変更届"), "^$","^.{1,120}$|^$")</f>
        <v>^.{1,120}$|^$</v>
      </c>
      <c r="G2458" s="2" t="str">
        <f t="shared" si="133"/>
        <v>入力してください(120文字以内)</v>
      </c>
      <c r="H2458" s="2">
        <v>225</v>
      </c>
      <c r="I2458" s="2">
        <v>207</v>
      </c>
      <c r="K2458" s="2">
        <v>120</v>
      </c>
      <c r="L2458" s="2" t="s">
        <v>30</v>
      </c>
      <c r="M2458" s="2" t="s">
        <v>476</v>
      </c>
      <c r="N2458" s="2" t="s">
        <v>479</v>
      </c>
      <c r="O2458" s="2" t="s">
        <v>520</v>
      </c>
      <c r="Q2458" s="1"/>
      <c r="S2458" s="9"/>
      <c r="T2458" s="10"/>
      <c r="U2458" s="8"/>
      <c r="W2458" s="2" t="s">
        <v>468</v>
      </c>
      <c r="X2458" s="45" t="str" cm="1">
        <f t="array" ref="X2458">IF(X2370="TRUE",IF(AND(C2452&lt;&gt;1,C2453:C2458="",S2452:U2458=""), "FALSE","TRUE"),"FALSE")</f>
        <v>FALSE</v>
      </c>
      <c r="Z2458" s="1"/>
    </row>
    <row r="2459" spans="2:26" hidden="1" outlineLevel="2" x14ac:dyDescent="0.4">
      <c r="B2459" s="7" t="s">
        <v>134</v>
      </c>
      <c r="C2459" s="5">
        <v>2</v>
      </c>
      <c r="D2459" s="30"/>
      <c r="E2459" s="2" t="s">
        <v>392</v>
      </c>
      <c r="F2459" s="2" t="s">
        <v>102</v>
      </c>
      <c r="G2459" s="2" t="s">
        <v>103</v>
      </c>
      <c r="H2459" s="2">
        <v>225</v>
      </c>
      <c r="I2459" s="2">
        <v>207</v>
      </c>
      <c r="K2459" s="2">
        <v>3</v>
      </c>
      <c r="L2459" s="2" t="s">
        <v>136</v>
      </c>
      <c r="M2459" s="2" t="s">
        <v>476</v>
      </c>
      <c r="N2459" s="2" t="s">
        <v>479</v>
      </c>
      <c r="O2459" s="2" t="s">
        <v>520</v>
      </c>
      <c r="Q2459" s="1"/>
      <c r="S2459" s="9"/>
      <c r="T2459" s="10"/>
      <c r="U2459" s="8"/>
      <c r="V2459" s="2" t="s">
        <v>105</v>
      </c>
      <c r="W2459" s="2" t="s">
        <v>561</v>
      </c>
      <c r="X2459" s="45" t="str" cm="1">
        <f t="array" ref="X2459">IF(X2370="TRUE",IF(AND(C2459&lt;&gt;1,C2460:C2465="",S2459:U2465=""), "FALSE","TRUE"),"FALSE")</f>
        <v>FALSE</v>
      </c>
      <c r="Z2459" s="1"/>
    </row>
    <row r="2460" spans="2:26" hidden="1" outlineLevel="2" x14ac:dyDescent="0.4">
      <c r="B2460" s="7" t="s">
        <v>522</v>
      </c>
      <c r="C2460" s="8"/>
      <c r="D2460" s="31"/>
      <c r="E2460" s="2" t="s">
        <v>523</v>
      </c>
      <c r="F2460" s="2" t="s">
        <v>485</v>
      </c>
      <c r="G2460" s="2" t="s">
        <v>369</v>
      </c>
      <c r="H2460" s="2">
        <v>225</v>
      </c>
      <c r="I2460" s="2">
        <v>207</v>
      </c>
      <c r="K2460" s="2">
        <v>240</v>
      </c>
      <c r="L2460" s="2" t="s">
        <v>30</v>
      </c>
      <c r="M2460" s="2" t="s">
        <v>476</v>
      </c>
      <c r="N2460" s="2" t="s">
        <v>479</v>
      </c>
      <c r="O2460" s="2" t="s">
        <v>520</v>
      </c>
      <c r="Q2460" s="1"/>
      <c r="S2460" s="9"/>
      <c r="T2460" s="10"/>
      <c r="U2460" s="8"/>
      <c r="W2460" s="2" t="s">
        <v>465</v>
      </c>
      <c r="X2460" s="45" t="str" cm="1">
        <f t="array" ref="X2460">IF(X2370="TRUE",IF(AND(C2459&lt;&gt;1,C2460:C2465="",S2459:U2465=""), "FALSE","TRUE"),"FALSE")</f>
        <v>FALSE</v>
      </c>
      <c r="Z2460" s="1"/>
    </row>
    <row r="2461" spans="2:26" hidden="1" outlineLevel="2" x14ac:dyDescent="0.4">
      <c r="B2461" s="7" t="s">
        <v>524</v>
      </c>
      <c r="C2461" s="8"/>
      <c r="D2461" s="31"/>
      <c r="E2461" s="2" t="s">
        <v>525</v>
      </c>
      <c r="F2461" s="2" t="s">
        <v>114</v>
      </c>
      <c r="G2461" s="2" t="s">
        <v>115</v>
      </c>
      <c r="H2461" s="2">
        <v>225</v>
      </c>
      <c r="I2461" s="2">
        <v>207</v>
      </c>
      <c r="K2461" s="2">
        <v>120</v>
      </c>
      <c r="L2461" s="2" t="s">
        <v>30</v>
      </c>
      <c r="M2461" s="2" t="s">
        <v>476</v>
      </c>
      <c r="N2461" s="2" t="s">
        <v>479</v>
      </c>
      <c r="O2461" s="2" t="s">
        <v>520</v>
      </c>
      <c r="Q2461" s="1"/>
      <c r="S2461" s="9"/>
      <c r="T2461" s="10"/>
      <c r="U2461" s="8"/>
      <c r="W2461" s="2" t="s">
        <v>468</v>
      </c>
      <c r="X2461" s="45" t="str" cm="1">
        <f t="array" ref="X2461">IF(X2370="TRUE",IF(AND(C2459&lt;&gt;1,C2460:C2465="",S2459:U2465=""), "FALSE","TRUE"),"FALSE")</f>
        <v>FALSE</v>
      </c>
      <c r="Z2461" s="1"/>
    </row>
    <row r="2462" spans="2:26" hidden="1" outlineLevel="2" x14ac:dyDescent="0.4">
      <c r="B2462" s="7" t="s">
        <v>526</v>
      </c>
      <c r="C2462" s="8"/>
      <c r="D2462" s="31"/>
      <c r="E2462" s="2" t="s">
        <v>527</v>
      </c>
      <c r="F2462" s="2" t="str">
        <f>IF(OR($C$87="治験計画届", $C$87="治験計画変更届"), "^$","^.{1,120}$|^$")</f>
        <v>^.{1,120}$|^$</v>
      </c>
      <c r="G2462" s="2" t="str">
        <f>IF(F2462="^$", "入力しないでください","入力してください(120文字以内)")</f>
        <v>入力してください(120文字以内)</v>
      </c>
      <c r="H2462" s="2">
        <v>225</v>
      </c>
      <c r="I2462" s="2">
        <v>207</v>
      </c>
      <c r="K2462" s="2">
        <v>120</v>
      </c>
      <c r="L2462" s="2" t="s">
        <v>30</v>
      </c>
      <c r="M2462" s="2" t="s">
        <v>476</v>
      </c>
      <c r="N2462" s="2" t="s">
        <v>479</v>
      </c>
      <c r="O2462" s="2" t="s">
        <v>520</v>
      </c>
      <c r="Q2462" s="1"/>
      <c r="S2462" s="9"/>
      <c r="T2462" s="10"/>
      <c r="U2462" s="8"/>
      <c r="W2462" s="2" t="s">
        <v>468</v>
      </c>
      <c r="X2462" s="45" t="str" cm="1">
        <f t="array" ref="X2462">IF(X2370="TRUE",IF(AND(C2459&lt;&gt;1,C2460:C2465="",S2459:U2465=""), "FALSE","TRUE"),"FALSE")</f>
        <v>FALSE</v>
      </c>
      <c r="Z2462" s="1"/>
    </row>
    <row r="2463" spans="2:26" hidden="1" outlineLevel="2" x14ac:dyDescent="0.4">
      <c r="B2463" s="7" t="s">
        <v>528</v>
      </c>
      <c r="C2463" s="8"/>
      <c r="D2463" s="31"/>
      <c r="E2463" s="2" t="s">
        <v>529</v>
      </c>
      <c r="F2463" s="2" t="str">
        <f>IF(OR($C$87="治験計画届", $C$87="治験計画変更届"), "^$","^.{1,120}$|^$")</f>
        <v>^.{1,120}$|^$</v>
      </c>
      <c r="G2463" s="2" t="str">
        <f t="shared" ref="G2463:G2465" si="134">IF(F2463="^$", "入力しないでください","入力してください(120文字以内)")</f>
        <v>入力してください(120文字以内)</v>
      </c>
      <c r="H2463" s="2">
        <v>225</v>
      </c>
      <c r="I2463" s="2">
        <v>207</v>
      </c>
      <c r="K2463" s="2">
        <v>120</v>
      </c>
      <c r="L2463" s="2" t="s">
        <v>30</v>
      </c>
      <c r="M2463" s="2" t="s">
        <v>476</v>
      </c>
      <c r="N2463" s="2" t="s">
        <v>479</v>
      </c>
      <c r="O2463" s="2" t="s">
        <v>520</v>
      </c>
      <c r="Q2463" s="1"/>
      <c r="S2463" s="9"/>
      <c r="T2463" s="10"/>
      <c r="U2463" s="8"/>
      <c r="W2463" s="2" t="s">
        <v>468</v>
      </c>
      <c r="X2463" s="45" t="str" cm="1">
        <f t="array" ref="X2463">IF(X2370="TRUE",IF(AND(C2459&lt;&gt;1,C2460:C2465="",S2459:U2465=""), "FALSE","TRUE"),"FALSE")</f>
        <v>FALSE</v>
      </c>
      <c r="Z2463" s="1"/>
    </row>
    <row r="2464" spans="2:26" hidden="1" outlineLevel="2" x14ac:dyDescent="0.4">
      <c r="B2464" s="7" t="s">
        <v>530</v>
      </c>
      <c r="C2464" s="8"/>
      <c r="D2464" s="31"/>
      <c r="E2464" s="2" t="s">
        <v>566</v>
      </c>
      <c r="F2464" s="2" t="str">
        <f>IF(OR($C$87="治験計画届", $C$87="治験計画変更届"), "^$","^.{1,120}$|^$")</f>
        <v>^.{1,120}$|^$</v>
      </c>
      <c r="G2464" s="2" t="str">
        <f t="shared" si="134"/>
        <v>入力してください(120文字以内)</v>
      </c>
      <c r="H2464" s="2">
        <v>225</v>
      </c>
      <c r="I2464" s="2">
        <v>207</v>
      </c>
      <c r="K2464" s="2">
        <v>120</v>
      </c>
      <c r="L2464" s="2" t="s">
        <v>30</v>
      </c>
      <c r="M2464" s="2" t="s">
        <v>476</v>
      </c>
      <c r="N2464" s="2" t="s">
        <v>479</v>
      </c>
      <c r="O2464" s="2" t="s">
        <v>520</v>
      </c>
      <c r="Q2464" s="1"/>
      <c r="S2464" s="9"/>
      <c r="T2464" s="10"/>
      <c r="U2464" s="8"/>
      <c r="W2464" s="2" t="s">
        <v>468</v>
      </c>
      <c r="X2464" s="45" t="str" cm="1">
        <f t="array" ref="X2464">IF(X2370="TRUE",IF(AND(C2459&lt;&gt;1,C2460:C2465="",S2459:U2465=""), "FALSE","TRUE"),"FALSE")</f>
        <v>FALSE</v>
      </c>
      <c r="Z2464" s="1"/>
    </row>
    <row r="2465" spans="2:26" hidden="1" outlineLevel="2" x14ac:dyDescent="0.4">
      <c r="B2465" s="7" t="s">
        <v>532</v>
      </c>
      <c r="C2465" s="8"/>
      <c r="D2465" s="31"/>
      <c r="E2465" s="2" t="s">
        <v>533</v>
      </c>
      <c r="F2465" s="2" t="str">
        <f>IF(OR($C$87="治験計画届", $C$87="治験計画変更届"), "^$","^.{1,120}$|^$")</f>
        <v>^.{1,120}$|^$</v>
      </c>
      <c r="G2465" s="2" t="str">
        <f t="shared" si="134"/>
        <v>入力してください(120文字以内)</v>
      </c>
      <c r="H2465" s="2">
        <v>225</v>
      </c>
      <c r="I2465" s="2">
        <v>207</v>
      </c>
      <c r="K2465" s="2">
        <v>120</v>
      </c>
      <c r="L2465" s="2" t="s">
        <v>30</v>
      </c>
      <c r="M2465" s="2" t="s">
        <v>476</v>
      </c>
      <c r="N2465" s="2" t="s">
        <v>479</v>
      </c>
      <c r="O2465" s="2" t="s">
        <v>520</v>
      </c>
      <c r="Q2465" s="1"/>
      <c r="S2465" s="9"/>
      <c r="T2465" s="10"/>
      <c r="U2465" s="8"/>
      <c r="W2465" s="2" t="s">
        <v>468</v>
      </c>
      <c r="X2465" s="45" t="str" cm="1">
        <f t="array" ref="X2465">IF(X2370="TRUE",IF(AND(C2459&lt;&gt;1,C2460:C2465="",S2459:U2465=""), "FALSE","TRUE"),"FALSE")</f>
        <v>FALSE</v>
      </c>
      <c r="Z2465" s="1"/>
    </row>
    <row r="2466" spans="2:26" hidden="1" outlineLevel="2" x14ac:dyDescent="0.4">
      <c r="B2466" s="7" t="s">
        <v>134</v>
      </c>
      <c r="C2466" s="5">
        <v>3</v>
      </c>
      <c r="D2466" s="30"/>
      <c r="E2466" s="2" t="s">
        <v>392</v>
      </c>
      <c r="F2466" s="2" t="s">
        <v>102</v>
      </c>
      <c r="G2466" s="2" t="s">
        <v>103</v>
      </c>
      <c r="H2466" s="2">
        <v>225</v>
      </c>
      <c r="I2466" s="2">
        <v>207</v>
      </c>
      <c r="K2466" s="2">
        <v>3</v>
      </c>
      <c r="L2466" s="2" t="s">
        <v>136</v>
      </c>
      <c r="M2466" s="2" t="s">
        <v>476</v>
      </c>
      <c r="N2466" s="2" t="s">
        <v>479</v>
      </c>
      <c r="O2466" s="2" t="s">
        <v>520</v>
      </c>
      <c r="Q2466" s="1"/>
      <c r="S2466" s="9"/>
      <c r="T2466" s="10"/>
      <c r="U2466" s="8"/>
      <c r="V2466" s="2" t="s">
        <v>105</v>
      </c>
      <c r="W2466" s="2" t="s">
        <v>561</v>
      </c>
      <c r="X2466" s="45" t="str" cm="1">
        <f t="array" ref="X2466">IF(X2370="TRUE",IF(AND(C2466&lt;&gt;1,C2467:C2472="",S2466:U2472=""), "FALSE","TRUE"),"FALSE")</f>
        <v>FALSE</v>
      </c>
      <c r="Z2466" s="1"/>
    </row>
    <row r="2467" spans="2:26" hidden="1" outlineLevel="2" x14ac:dyDescent="0.4">
      <c r="B2467" s="7" t="s">
        <v>522</v>
      </c>
      <c r="C2467" s="8"/>
      <c r="D2467" s="31"/>
      <c r="E2467" s="2" t="s">
        <v>523</v>
      </c>
      <c r="F2467" s="2" t="s">
        <v>485</v>
      </c>
      <c r="G2467" s="2" t="s">
        <v>369</v>
      </c>
      <c r="H2467" s="2">
        <v>225</v>
      </c>
      <c r="I2467" s="2">
        <v>207</v>
      </c>
      <c r="K2467" s="2">
        <v>240</v>
      </c>
      <c r="L2467" s="2" t="s">
        <v>30</v>
      </c>
      <c r="M2467" s="2" t="s">
        <v>476</v>
      </c>
      <c r="N2467" s="2" t="s">
        <v>479</v>
      </c>
      <c r="O2467" s="2" t="s">
        <v>520</v>
      </c>
      <c r="Q2467" s="1"/>
      <c r="S2467" s="9"/>
      <c r="T2467" s="10"/>
      <c r="U2467" s="8"/>
      <c r="W2467" s="2" t="s">
        <v>465</v>
      </c>
      <c r="X2467" s="45" t="str" cm="1">
        <f t="array" ref="X2467">IF(X2370="TRUE",IF(AND(C2466&lt;&gt;1,C2467:C2472="",S2466:U2472=""), "FALSE","TRUE"),"FALSE")</f>
        <v>FALSE</v>
      </c>
      <c r="Z2467" s="1"/>
    </row>
    <row r="2468" spans="2:26" hidden="1" outlineLevel="2" x14ac:dyDescent="0.4">
      <c r="B2468" s="7" t="s">
        <v>524</v>
      </c>
      <c r="C2468" s="8"/>
      <c r="D2468" s="31"/>
      <c r="E2468" s="2" t="s">
        <v>525</v>
      </c>
      <c r="F2468" s="2" t="s">
        <v>114</v>
      </c>
      <c r="G2468" s="2" t="s">
        <v>115</v>
      </c>
      <c r="H2468" s="2">
        <v>225</v>
      </c>
      <c r="I2468" s="2">
        <v>207</v>
      </c>
      <c r="K2468" s="2">
        <v>120</v>
      </c>
      <c r="L2468" s="2" t="s">
        <v>30</v>
      </c>
      <c r="M2468" s="2" t="s">
        <v>476</v>
      </c>
      <c r="N2468" s="2" t="s">
        <v>479</v>
      </c>
      <c r="O2468" s="2" t="s">
        <v>520</v>
      </c>
      <c r="Q2468" s="1"/>
      <c r="S2468" s="9"/>
      <c r="T2468" s="10"/>
      <c r="U2468" s="8"/>
      <c r="W2468" s="2" t="s">
        <v>468</v>
      </c>
      <c r="X2468" s="45" t="str" cm="1">
        <f t="array" ref="X2468">IF(X2370="TRUE",IF(AND(C2466&lt;&gt;1,C2467:C2472="",S2466:U2472=""), "FALSE","TRUE"),"FALSE")</f>
        <v>FALSE</v>
      </c>
      <c r="Z2468" s="1"/>
    </row>
    <row r="2469" spans="2:26" hidden="1" outlineLevel="2" x14ac:dyDescent="0.4">
      <c r="B2469" s="7" t="s">
        <v>526</v>
      </c>
      <c r="C2469" s="8"/>
      <c r="D2469" s="31"/>
      <c r="E2469" s="2" t="s">
        <v>527</v>
      </c>
      <c r="F2469" s="2" t="str">
        <f>IF(OR($C$87="治験計画届", $C$87="治験計画変更届"), "^$","^.{1,120}$|^$")</f>
        <v>^.{1,120}$|^$</v>
      </c>
      <c r="G2469" s="2" t="str">
        <f>IF(F2469="^$", "入力しないでください","入力してください(120文字以内)")</f>
        <v>入力してください(120文字以内)</v>
      </c>
      <c r="H2469" s="2">
        <v>225</v>
      </c>
      <c r="I2469" s="2">
        <v>207</v>
      </c>
      <c r="K2469" s="2">
        <v>120</v>
      </c>
      <c r="L2469" s="2" t="s">
        <v>30</v>
      </c>
      <c r="M2469" s="2" t="s">
        <v>476</v>
      </c>
      <c r="N2469" s="2" t="s">
        <v>479</v>
      </c>
      <c r="O2469" s="2" t="s">
        <v>520</v>
      </c>
      <c r="Q2469" s="1"/>
      <c r="S2469" s="9"/>
      <c r="T2469" s="10"/>
      <c r="U2469" s="8"/>
      <c r="W2469" s="2" t="s">
        <v>468</v>
      </c>
      <c r="X2469" s="45" t="str" cm="1">
        <f t="array" ref="X2469">IF(X2370="TRUE",IF(AND(C2466&lt;&gt;1,C2467:C2472="",S2466:U2472=""), "FALSE","TRUE"),"FALSE")</f>
        <v>FALSE</v>
      </c>
      <c r="Z2469" s="1"/>
    </row>
    <row r="2470" spans="2:26" hidden="1" outlineLevel="2" x14ac:dyDescent="0.4">
      <c r="B2470" s="7" t="s">
        <v>528</v>
      </c>
      <c r="C2470" s="8"/>
      <c r="D2470" s="31"/>
      <c r="E2470" s="2" t="s">
        <v>529</v>
      </c>
      <c r="F2470" s="2" t="str">
        <f>IF(OR($C$87="治験計画届", $C$87="治験計画変更届"), "^$","^.{1,120}$|^$")</f>
        <v>^.{1,120}$|^$</v>
      </c>
      <c r="G2470" s="2" t="str">
        <f t="shared" ref="G2470:G2472" si="135">IF(F2470="^$", "入力しないでください","入力してください(120文字以内)")</f>
        <v>入力してください(120文字以内)</v>
      </c>
      <c r="H2470" s="2">
        <v>225</v>
      </c>
      <c r="I2470" s="2">
        <v>207</v>
      </c>
      <c r="K2470" s="2">
        <v>120</v>
      </c>
      <c r="L2470" s="2" t="s">
        <v>30</v>
      </c>
      <c r="M2470" s="2" t="s">
        <v>476</v>
      </c>
      <c r="N2470" s="2" t="s">
        <v>479</v>
      </c>
      <c r="O2470" s="2" t="s">
        <v>520</v>
      </c>
      <c r="Q2470" s="1"/>
      <c r="S2470" s="9"/>
      <c r="T2470" s="10"/>
      <c r="U2470" s="8"/>
      <c r="W2470" s="2" t="s">
        <v>468</v>
      </c>
      <c r="X2470" s="45" t="str" cm="1">
        <f t="array" ref="X2470">IF(X2370="TRUE",IF(AND(C2466&lt;&gt;1,C2467:C2472="",S2466:U2472=""), "FALSE","TRUE"),"FALSE")</f>
        <v>FALSE</v>
      </c>
      <c r="Z2470" s="1"/>
    </row>
    <row r="2471" spans="2:26" hidden="1" outlineLevel="2" x14ac:dyDescent="0.4">
      <c r="B2471" s="7" t="s">
        <v>530</v>
      </c>
      <c r="C2471" s="8"/>
      <c r="D2471" s="31"/>
      <c r="E2471" s="2" t="s">
        <v>566</v>
      </c>
      <c r="F2471" s="2" t="str">
        <f>IF(OR($C$87="治験計画届", $C$87="治験計画変更届"), "^$","^.{1,120}$|^$")</f>
        <v>^.{1,120}$|^$</v>
      </c>
      <c r="G2471" s="2" t="str">
        <f t="shared" si="135"/>
        <v>入力してください(120文字以内)</v>
      </c>
      <c r="H2471" s="2">
        <v>225</v>
      </c>
      <c r="I2471" s="2">
        <v>207</v>
      </c>
      <c r="K2471" s="2">
        <v>120</v>
      </c>
      <c r="L2471" s="2" t="s">
        <v>30</v>
      </c>
      <c r="M2471" s="2" t="s">
        <v>476</v>
      </c>
      <c r="N2471" s="2" t="s">
        <v>479</v>
      </c>
      <c r="O2471" s="2" t="s">
        <v>520</v>
      </c>
      <c r="Q2471" s="1"/>
      <c r="S2471" s="9"/>
      <c r="T2471" s="10"/>
      <c r="U2471" s="8"/>
      <c r="W2471" s="2" t="s">
        <v>468</v>
      </c>
      <c r="X2471" s="45" t="str" cm="1">
        <f t="array" ref="X2471">IF(X2370="TRUE",IF(AND(C2466&lt;&gt;1,C2467:C2472="",S2466:U2472=""), "FALSE","TRUE"),"FALSE")</f>
        <v>FALSE</v>
      </c>
      <c r="Z2471" s="1"/>
    </row>
    <row r="2472" spans="2:26" hidden="1" outlineLevel="2" x14ac:dyDescent="0.4">
      <c r="B2472" s="7" t="s">
        <v>532</v>
      </c>
      <c r="C2472" s="8"/>
      <c r="D2472" s="31"/>
      <c r="E2472" s="2" t="s">
        <v>533</v>
      </c>
      <c r="F2472" s="2" t="str">
        <f>IF(OR($C$87="治験計画届", $C$87="治験計画変更届"), "^$","^.{1,120}$|^$")</f>
        <v>^.{1,120}$|^$</v>
      </c>
      <c r="G2472" s="2" t="str">
        <f t="shared" si="135"/>
        <v>入力してください(120文字以内)</v>
      </c>
      <c r="H2472" s="2">
        <v>225</v>
      </c>
      <c r="I2472" s="2">
        <v>207</v>
      </c>
      <c r="K2472" s="2">
        <v>120</v>
      </c>
      <c r="L2472" s="2" t="s">
        <v>30</v>
      </c>
      <c r="M2472" s="2" t="s">
        <v>476</v>
      </c>
      <c r="N2472" s="2" t="s">
        <v>479</v>
      </c>
      <c r="O2472" s="2" t="s">
        <v>520</v>
      </c>
      <c r="Q2472" s="1"/>
      <c r="S2472" s="9"/>
      <c r="T2472" s="10"/>
      <c r="U2472" s="8"/>
      <c r="W2472" s="2" t="s">
        <v>468</v>
      </c>
      <c r="X2472" s="45" t="str" cm="1">
        <f t="array" ref="X2472">IF(X2370="TRUE",IF(AND(C2466&lt;&gt;1,C2467:C2472="",S2466:U2472=""), "FALSE","TRUE"),"FALSE")</f>
        <v>FALSE</v>
      </c>
      <c r="Z2472" s="1"/>
    </row>
    <row r="2473" spans="2:26" hidden="1" outlineLevel="2" x14ac:dyDescent="0.4">
      <c r="B2473" s="7" t="s">
        <v>134</v>
      </c>
      <c r="C2473" s="5">
        <v>4</v>
      </c>
      <c r="D2473" s="30"/>
      <c r="E2473" s="2" t="s">
        <v>392</v>
      </c>
      <c r="F2473" s="2" t="s">
        <v>102</v>
      </c>
      <c r="G2473" s="2" t="s">
        <v>103</v>
      </c>
      <c r="H2473" s="2">
        <v>225</v>
      </c>
      <c r="I2473" s="2">
        <v>207</v>
      </c>
      <c r="K2473" s="2">
        <v>3</v>
      </c>
      <c r="L2473" s="2" t="s">
        <v>136</v>
      </c>
      <c r="M2473" s="2" t="s">
        <v>476</v>
      </c>
      <c r="N2473" s="2" t="s">
        <v>479</v>
      </c>
      <c r="O2473" s="2" t="s">
        <v>520</v>
      </c>
      <c r="Q2473" s="1"/>
      <c r="S2473" s="9"/>
      <c r="T2473" s="10"/>
      <c r="U2473" s="8"/>
      <c r="V2473" s="2" t="s">
        <v>105</v>
      </c>
      <c r="W2473" s="2" t="s">
        <v>561</v>
      </c>
      <c r="X2473" s="45" t="str" cm="1">
        <f t="array" ref="X2473">IF(X2370="TRUE",IF(AND(C2473&lt;&gt;1,C2474:C2479="",S2473:U2479=""), "FALSE","TRUE"),"FALSE")</f>
        <v>FALSE</v>
      </c>
      <c r="Z2473" s="1"/>
    </row>
    <row r="2474" spans="2:26" hidden="1" outlineLevel="2" x14ac:dyDescent="0.4">
      <c r="B2474" s="7" t="s">
        <v>522</v>
      </c>
      <c r="C2474" s="8"/>
      <c r="D2474" s="31"/>
      <c r="E2474" s="2" t="s">
        <v>523</v>
      </c>
      <c r="F2474" s="2" t="s">
        <v>485</v>
      </c>
      <c r="G2474" s="2" t="s">
        <v>369</v>
      </c>
      <c r="H2474" s="2">
        <v>225</v>
      </c>
      <c r="I2474" s="2">
        <v>207</v>
      </c>
      <c r="K2474" s="2">
        <v>240</v>
      </c>
      <c r="L2474" s="2" t="s">
        <v>30</v>
      </c>
      <c r="M2474" s="2" t="s">
        <v>476</v>
      </c>
      <c r="N2474" s="2" t="s">
        <v>479</v>
      </c>
      <c r="O2474" s="2" t="s">
        <v>520</v>
      </c>
      <c r="Q2474" s="1"/>
      <c r="S2474" s="9"/>
      <c r="T2474" s="10"/>
      <c r="U2474" s="8"/>
      <c r="W2474" s="2" t="s">
        <v>465</v>
      </c>
      <c r="X2474" s="45" t="str" cm="1">
        <f t="array" ref="X2474">IF(X2370="TRUE",IF(AND(C2473&lt;&gt;1,C2474:C2479="",S2473:U2479=""), "FALSE","TRUE"),"FALSE")</f>
        <v>FALSE</v>
      </c>
      <c r="Z2474" s="1"/>
    </row>
    <row r="2475" spans="2:26" hidden="1" outlineLevel="2" x14ac:dyDescent="0.4">
      <c r="B2475" s="7" t="s">
        <v>524</v>
      </c>
      <c r="C2475" s="8"/>
      <c r="D2475" s="31"/>
      <c r="E2475" s="2" t="s">
        <v>525</v>
      </c>
      <c r="F2475" s="2" t="s">
        <v>114</v>
      </c>
      <c r="G2475" s="2" t="s">
        <v>115</v>
      </c>
      <c r="H2475" s="2">
        <v>225</v>
      </c>
      <c r="I2475" s="2">
        <v>207</v>
      </c>
      <c r="K2475" s="2">
        <v>120</v>
      </c>
      <c r="L2475" s="2" t="s">
        <v>30</v>
      </c>
      <c r="M2475" s="2" t="s">
        <v>476</v>
      </c>
      <c r="N2475" s="2" t="s">
        <v>479</v>
      </c>
      <c r="O2475" s="2" t="s">
        <v>520</v>
      </c>
      <c r="Q2475" s="1"/>
      <c r="S2475" s="9"/>
      <c r="T2475" s="10"/>
      <c r="U2475" s="8"/>
      <c r="W2475" s="2" t="s">
        <v>468</v>
      </c>
      <c r="X2475" s="45" t="str" cm="1">
        <f t="array" ref="X2475">IF(X2370="TRUE",IF(AND(C2473&lt;&gt;1,C2474:C2479="",S2473:U2479=""), "FALSE","TRUE"),"FALSE")</f>
        <v>FALSE</v>
      </c>
      <c r="Z2475" s="1"/>
    </row>
    <row r="2476" spans="2:26" hidden="1" outlineLevel="2" x14ac:dyDescent="0.4">
      <c r="B2476" s="7" t="s">
        <v>526</v>
      </c>
      <c r="C2476" s="8"/>
      <c r="D2476" s="31"/>
      <c r="E2476" s="2" t="s">
        <v>527</v>
      </c>
      <c r="F2476" s="2" t="str">
        <f>IF(OR($C$87="治験計画届", $C$87="治験計画変更届"), "^$","^.{1,120}$|^$")</f>
        <v>^.{1,120}$|^$</v>
      </c>
      <c r="G2476" s="2" t="str">
        <f>IF(F2476="^$", "入力しないでください","入力してください(120文字以内)")</f>
        <v>入力してください(120文字以内)</v>
      </c>
      <c r="H2476" s="2">
        <v>225</v>
      </c>
      <c r="I2476" s="2">
        <v>207</v>
      </c>
      <c r="K2476" s="2">
        <v>120</v>
      </c>
      <c r="L2476" s="2" t="s">
        <v>30</v>
      </c>
      <c r="M2476" s="2" t="s">
        <v>476</v>
      </c>
      <c r="N2476" s="2" t="s">
        <v>479</v>
      </c>
      <c r="O2476" s="2" t="s">
        <v>520</v>
      </c>
      <c r="Q2476" s="1"/>
      <c r="S2476" s="9"/>
      <c r="T2476" s="10"/>
      <c r="U2476" s="8"/>
      <c r="W2476" s="2" t="s">
        <v>468</v>
      </c>
      <c r="X2476" s="45" t="str" cm="1">
        <f t="array" ref="X2476">IF(X2370="TRUE",IF(AND(C2473&lt;&gt;1,C2474:C2479="",S2473:U2479=""), "FALSE","TRUE"),"FALSE")</f>
        <v>FALSE</v>
      </c>
      <c r="Z2476" s="1"/>
    </row>
    <row r="2477" spans="2:26" hidden="1" outlineLevel="2" x14ac:dyDescent="0.4">
      <c r="B2477" s="7" t="s">
        <v>528</v>
      </c>
      <c r="C2477" s="8"/>
      <c r="D2477" s="31"/>
      <c r="E2477" s="2" t="s">
        <v>529</v>
      </c>
      <c r="F2477" s="2" t="str">
        <f>IF(OR($C$87="治験計画届", $C$87="治験計画変更届"), "^$","^.{1,120}$|^$")</f>
        <v>^.{1,120}$|^$</v>
      </c>
      <c r="G2477" s="2" t="str">
        <f t="shared" ref="G2477:G2479" si="136">IF(F2477="^$", "入力しないでください","入力してください(120文字以内)")</f>
        <v>入力してください(120文字以内)</v>
      </c>
      <c r="H2477" s="2">
        <v>225</v>
      </c>
      <c r="I2477" s="2">
        <v>207</v>
      </c>
      <c r="K2477" s="2">
        <v>120</v>
      </c>
      <c r="L2477" s="2" t="s">
        <v>30</v>
      </c>
      <c r="M2477" s="2" t="s">
        <v>476</v>
      </c>
      <c r="N2477" s="2" t="s">
        <v>479</v>
      </c>
      <c r="O2477" s="2" t="s">
        <v>520</v>
      </c>
      <c r="Q2477" s="1"/>
      <c r="S2477" s="9"/>
      <c r="T2477" s="10"/>
      <c r="U2477" s="8"/>
      <c r="W2477" s="2" t="s">
        <v>468</v>
      </c>
      <c r="X2477" s="45" t="str" cm="1">
        <f t="array" ref="X2477">IF(X2370="TRUE",IF(AND(C2473&lt;&gt;1,C2474:C2479="",S2473:U2479=""), "FALSE","TRUE"),"FALSE")</f>
        <v>FALSE</v>
      </c>
      <c r="Z2477" s="1"/>
    </row>
    <row r="2478" spans="2:26" hidden="1" outlineLevel="2" x14ac:dyDescent="0.4">
      <c r="B2478" s="7" t="s">
        <v>530</v>
      </c>
      <c r="C2478" s="8"/>
      <c r="D2478" s="31"/>
      <c r="E2478" s="2" t="s">
        <v>566</v>
      </c>
      <c r="F2478" s="2" t="str">
        <f>IF(OR($C$87="治験計画届", $C$87="治験計画変更届"), "^$","^.{1,120}$|^$")</f>
        <v>^.{1,120}$|^$</v>
      </c>
      <c r="G2478" s="2" t="str">
        <f t="shared" si="136"/>
        <v>入力してください(120文字以内)</v>
      </c>
      <c r="H2478" s="2">
        <v>225</v>
      </c>
      <c r="I2478" s="2">
        <v>207</v>
      </c>
      <c r="K2478" s="2">
        <v>120</v>
      </c>
      <c r="L2478" s="2" t="s">
        <v>30</v>
      </c>
      <c r="M2478" s="2" t="s">
        <v>476</v>
      </c>
      <c r="N2478" s="2" t="s">
        <v>479</v>
      </c>
      <c r="O2478" s="2" t="s">
        <v>520</v>
      </c>
      <c r="Q2478" s="1"/>
      <c r="S2478" s="9"/>
      <c r="T2478" s="10"/>
      <c r="U2478" s="8"/>
      <c r="W2478" s="2" t="s">
        <v>468</v>
      </c>
      <c r="X2478" s="45" t="str" cm="1">
        <f t="array" ref="X2478">IF(X2370="TRUE",IF(AND(C2473&lt;&gt;1,C2474:C2479="",S2473:U2479=""), "FALSE","TRUE"),"FALSE")</f>
        <v>FALSE</v>
      </c>
      <c r="Z2478" s="1"/>
    </row>
    <row r="2479" spans="2:26" hidden="1" outlineLevel="2" x14ac:dyDescent="0.4">
      <c r="B2479" s="7" t="s">
        <v>532</v>
      </c>
      <c r="C2479" s="8"/>
      <c r="D2479" s="31"/>
      <c r="E2479" s="2" t="s">
        <v>533</v>
      </c>
      <c r="F2479" s="2" t="str">
        <f>IF(OR($C$87="治験計画届", $C$87="治験計画変更届"), "^$","^.{1,120}$|^$")</f>
        <v>^.{1,120}$|^$</v>
      </c>
      <c r="G2479" s="2" t="str">
        <f t="shared" si="136"/>
        <v>入力してください(120文字以内)</v>
      </c>
      <c r="H2479" s="2">
        <v>225</v>
      </c>
      <c r="I2479" s="2">
        <v>207</v>
      </c>
      <c r="K2479" s="2">
        <v>120</v>
      </c>
      <c r="L2479" s="2" t="s">
        <v>30</v>
      </c>
      <c r="M2479" s="2" t="s">
        <v>476</v>
      </c>
      <c r="N2479" s="2" t="s">
        <v>479</v>
      </c>
      <c r="O2479" s="2" t="s">
        <v>520</v>
      </c>
      <c r="Q2479" s="1"/>
      <c r="S2479" s="9"/>
      <c r="T2479" s="10"/>
      <c r="U2479" s="8"/>
      <c r="W2479" s="2" t="s">
        <v>468</v>
      </c>
      <c r="X2479" s="45" t="str" cm="1">
        <f t="array" ref="X2479">IF(X2370="TRUE",IF(AND(C2473&lt;&gt;1,C2474:C2479="",S2473:U2479=""), "FALSE","TRUE"),"FALSE")</f>
        <v>FALSE</v>
      </c>
      <c r="Z2479" s="1"/>
    </row>
    <row r="2480" spans="2:26" hidden="1" outlineLevel="2" x14ac:dyDescent="0.4">
      <c r="B2480" s="7" t="s">
        <v>134</v>
      </c>
      <c r="C2480" s="5">
        <v>5</v>
      </c>
      <c r="D2480" s="30"/>
      <c r="E2480" s="2" t="s">
        <v>392</v>
      </c>
      <c r="F2480" s="2" t="s">
        <v>102</v>
      </c>
      <c r="G2480" s="2" t="s">
        <v>103</v>
      </c>
      <c r="H2480" s="2">
        <v>225</v>
      </c>
      <c r="I2480" s="2">
        <v>207</v>
      </c>
      <c r="K2480" s="2">
        <v>3</v>
      </c>
      <c r="L2480" s="2" t="s">
        <v>136</v>
      </c>
      <c r="M2480" s="2" t="s">
        <v>476</v>
      </c>
      <c r="N2480" s="2" t="s">
        <v>479</v>
      </c>
      <c r="O2480" s="2" t="s">
        <v>520</v>
      </c>
      <c r="Q2480" s="1"/>
      <c r="S2480" s="9"/>
      <c r="T2480" s="10"/>
      <c r="U2480" s="8"/>
      <c r="V2480" s="2" t="s">
        <v>105</v>
      </c>
      <c r="W2480" s="2" t="s">
        <v>561</v>
      </c>
      <c r="X2480" s="45" t="str" cm="1">
        <f t="array" ref="X2480">IF(X2370="TRUE",IF(AND(C2480&lt;&gt;1,C2481:C2486="",S2480:U2486=""), "FALSE","TRUE"),"FALSE")</f>
        <v>FALSE</v>
      </c>
      <c r="Z2480" s="1"/>
    </row>
    <row r="2481" spans="2:26" hidden="1" outlineLevel="2" x14ac:dyDescent="0.4">
      <c r="B2481" s="7" t="s">
        <v>522</v>
      </c>
      <c r="C2481" s="8"/>
      <c r="D2481" s="31"/>
      <c r="E2481" s="2" t="s">
        <v>523</v>
      </c>
      <c r="F2481" s="2" t="s">
        <v>485</v>
      </c>
      <c r="G2481" s="2" t="s">
        <v>369</v>
      </c>
      <c r="H2481" s="2">
        <v>225</v>
      </c>
      <c r="I2481" s="2">
        <v>207</v>
      </c>
      <c r="K2481" s="2">
        <v>240</v>
      </c>
      <c r="L2481" s="2" t="s">
        <v>30</v>
      </c>
      <c r="M2481" s="2" t="s">
        <v>476</v>
      </c>
      <c r="N2481" s="2" t="s">
        <v>479</v>
      </c>
      <c r="O2481" s="2" t="s">
        <v>520</v>
      </c>
      <c r="Q2481" s="1"/>
      <c r="S2481" s="9"/>
      <c r="T2481" s="10"/>
      <c r="U2481" s="8"/>
      <c r="W2481" s="2" t="s">
        <v>465</v>
      </c>
      <c r="X2481" s="45" t="str" cm="1">
        <f t="array" ref="X2481">IF(X2370="TRUE",IF(AND(C2480&lt;&gt;1,C2481:C2486="",S2480:U2486=""), "FALSE","TRUE"),"FALSE")</f>
        <v>FALSE</v>
      </c>
      <c r="Z2481" s="1"/>
    </row>
    <row r="2482" spans="2:26" hidden="1" outlineLevel="2" x14ac:dyDescent="0.4">
      <c r="B2482" s="7" t="s">
        <v>524</v>
      </c>
      <c r="C2482" s="8"/>
      <c r="D2482" s="31"/>
      <c r="E2482" s="2" t="s">
        <v>525</v>
      </c>
      <c r="F2482" s="2" t="s">
        <v>114</v>
      </c>
      <c r="G2482" s="2" t="s">
        <v>115</v>
      </c>
      <c r="H2482" s="2">
        <v>225</v>
      </c>
      <c r="I2482" s="2">
        <v>207</v>
      </c>
      <c r="K2482" s="2">
        <v>120</v>
      </c>
      <c r="L2482" s="2" t="s">
        <v>30</v>
      </c>
      <c r="M2482" s="2" t="s">
        <v>476</v>
      </c>
      <c r="N2482" s="2" t="s">
        <v>479</v>
      </c>
      <c r="O2482" s="2" t="s">
        <v>520</v>
      </c>
      <c r="Q2482" s="1"/>
      <c r="S2482" s="9"/>
      <c r="T2482" s="10"/>
      <c r="U2482" s="8"/>
      <c r="W2482" s="2" t="s">
        <v>468</v>
      </c>
      <c r="X2482" s="45" t="str" cm="1">
        <f t="array" ref="X2482">IF(X2370="TRUE",IF(AND(C2480&lt;&gt;1,C2481:C2486="",S2480:U2486=""), "FALSE","TRUE"),"FALSE")</f>
        <v>FALSE</v>
      </c>
      <c r="Z2482" s="1"/>
    </row>
    <row r="2483" spans="2:26" hidden="1" outlineLevel="2" x14ac:dyDescent="0.4">
      <c r="B2483" s="7" t="s">
        <v>526</v>
      </c>
      <c r="C2483" s="8"/>
      <c r="D2483" s="31"/>
      <c r="E2483" s="2" t="s">
        <v>527</v>
      </c>
      <c r="F2483" s="2" t="str">
        <f>IF(OR($C$87="治験計画届", $C$87="治験計画変更届"), "^$","^.{1,120}$|^$")</f>
        <v>^.{1,120}$|^$</v>
      </c>
      <c r="G2483" s="2" t="str">
        <f>IF(F2483="^$", "入力しないでください","入力してください(120文字以内)")</f>
        <v>入力してください(120文字以内)</v>
      </c>
      <c r="H2483" s="2">
        <v>225</v>
      </c>
      <c r="I2483" s="2">
        <v>207</v>
      </c>
      <c r="K2483" s="2">
        <v>120</v>
      </c>
      <c r="L2483" s="2" t="s">
        <v>30</v>
      </c>
      <c r="M2483" s="2" t="s">
        <v>476</v>
      </c>
      <c r="N2483" s="2" t="s">
        <v>479</v>
      </c>
      <c r="O2483" s="2" t="s">
        <v>520</v>
      </c>
      <c r="Q2483" s="1"/>
      <c r="S2483" s="9"/>
      <c r="T2483" s="10"/>
      <c r="U2483" s="8"/>
      <c r="W2483" s="2" t="s">
        <v>468</v>
      </c>
      <c r="X2483" s="45" t="str" cm="1">
        <f t="array" ref="X2483">IF(X2370="TRUE",IF(AND(C2480&lt;&gt;1,C2481:C2486="",S2480:U2486=""), "FALSE","TRUE"),"FALSE")</f>
        <v>FALSE</v>
      </c>
      <c r="Z2483" s="1"/>
    </row>
    <row r="2484" spans="2:26" hidden="1" outlineLevel="2" x14ac:dyDescent="0.4">
      <c r="B2484" s="7" t="s">
        <v>528</v>
      </c>
      <c r="C2484" s="8"/>
      <c r="D2484" s="31"/>
      <c r="E2484" s="2" t="s">
        <v>529</v>
      </c>
      <c r="F2484" s="2" t="str">
        <f>IF(OR($C$87="治験計画届", $C$87="治験計画変更届"), "^$","^.{1,120}$|^$")</f>
        <v>^.{1,120}$|^$</v>
      </c>
      <c r="G2484" s="2" t="str">
        <f t="shared" ref="G2484:G2486" si="137">IF(F2484="^$", "入力しないでください","入力してください(120文字以内)")</f>
        <v>入力してください(120文字以内)</v>
      </c>
      <c r="H2484" s="2">
        <v>225</v>
      </c>
      <c r="I2484" s="2">
        <v>207</v>
      </c>
      <c r="K2484" s="2">
        <v>120</v>
      </c>
      <c r="L2484" s="2" t="s">
        <v>30</v>
      </c>
      <c r="M2484" s="2" t="s">
        <v>476</v>
      </c>
      <c r="N2484" s="2" t="s">
        <v>479</v>
      </c>
      <c r="O2484" s="2" t="s">
        <v>520</v>
      </c>
      <c r="Q2484" s="1"/>
      <c r="S2484" s="9"/>
      <c r="T2484" s="10"/>
      <c r="U2484" s="8"/>
      <c r="W2484" s="2" t="s">
        <v>468</v>
      </c>
      <c r="X2484" s="45" t="str" cm="1">
        <f t="array" ref="X2484">IF(X2370="TRUE",IF(AND(C2480&lt;&gt;1,C2481:C2486="",S2480:U2486=""), "FALSE","TRUE"),"FALSE")</f>
        <v>FALSE</v>
      </c>
      <c r="Z2484" s="1"/>
    </row>
    <row r="2485" spans="2:26" hidden="1" outlineLevel="2" x14ac:dyDescent="0.4">
      <c r="B2485" s="7" t="s">
        <v>530</v>
      </c>
      <c r="C2485" s="8"/>
      <c r="D2485" s="31"/>
      <c r="E2485" s="2" t="s">
        <v>566</v>
      </c>
      <c r="F2485" s="2" t="str">
        <f>IF(OR($C$87="治験計画届", $C$87="治験計画変更届"), "^$","^.{1,120}$|^$")</f>
        <v>^.{1,120}$|^$</v>
      </c>
      <c r="G2485" s="2" t="str">
        <f t="shared" si="137"/>
        <v>入力してください(120文字以内)</v>
      </c>
      <c r="H2485" s="2">
        <v>225</v>
      </c>
      <c r="I2485" s="2">
        <v>207</v>
      </c>
      <c r="K2485" s="2">
        <v>120</v>
      </c>
      <c r="L2485" s="2" t="s">
        <v>30</v>
      </c>
      <c r="M2485" s="2" t="s">
        <v>476</v>
      </c>
      <c r="N2485" s="2" t="s">
        <v>479</v>
      </c>
      <c r="O2485" s="2" t="s">
        <v>520</v>
      </c>
      <c r="Q2485" s="1"/>
      <c r="S2485" s="9"/>
      <c r="T2485" s="10"/>
      <c r="U2485" s="8"/>
      <c r="W2485" s="2" t="s">
        <v>468</v>
      </c>
      <c r="X2485" s="45" t="str" cm="1">
        <f t="array" ref="X2485">IF(X2370="TRUE",IF(AND(C2480&lt;&gt;1,C2481:C2486="",S2480:U2486=""), "FALSE","TRUE"),"FALSE")</f>
        <v>FALSE</v>
      </c>
      <c r="Z2485" s="1"/>
    </row>
    <row r="2486" spans="2:26" hidden="1" outlineLevel="2" collapsed="1" x14ac:dyDescent="0.4">
      <c r="B2486" s="7" t="s">
        <v>532</v>
      </c>
      <c r="C2486" s="8"/>
      <c r="D2486" s="31"/>
      <c r="E2486" s="2" t="s">
        <v>533</v>
      </c>
      <c r="F2486" s="2" t="str">
        <f>IF(OR($C$87="治験計画届", $C$87="治験計画変更届"), "^$","^.{1,120}$|^$")</f>
        <v>^.{1,120}$|^$</v>
      </c>
      <c r="G2486" s="2" t="str">
        <f t="shared" si="137"/>
        <v>入力してください(120文字以内)</v>
      </c>
      <c r="H2486" s="2">
        <v>225</v>
      </c>
      <c r="I2486" s="2">
        <v>207</v>
      </c>
      <c r="K2486" s="2">
        <v>120</v>
      </c>
      <c r="L2486" s="2" t="s">
        <v>30</v>
      </c>
      <c r="M2486" s="2" t="s">
        <v>476</v>
      </c>
      <c r="N2486" s="2" t="s">
        <v>479</v>
      </c>
      <c r="O2486" s="2" t="s">
        <v>520</v>
      </c>
      <c r="Q2486" s="1"/>
      <c r="S2486" s="9"/>
      <c r="T2486" s="10"/>
      <c r="U2486" s="8"/>
      <c r="W2486" s="2" t="s">
        <v>468</v>
      </c>
      <c r="X2486" s="45" t="str" cm="1">
        <f t="array" ref="X2486">IF(X2370="TRUE",IF(AND(C2480&lt;&gt;1,C2481:C2486="",S2480:U2486=""), "FALSE","TRUE"),"FALSE")</f>
        <v>FALSE</v>
      </c>
      <c r="Z2486" s="1"/>
    </row>
    <row r="2487" spans="2:26" hidden="1" outlineLevel="3" x14ac:dyDescent="0.4">
      <c r="B2487" s="7" t="s">
        <v>134</v>
      </c>
      <c r="C2487" s="5">
        <v>6</v>
      </c>
      <c r="D2487" s="30"/>
      <c r="E2487" s="2" t="s">
        <v>392</v>
      </c>
      <c r="F2487" s="2" t="s">
        <v>102</v>
      </c>
      <c r="G2487" s="2" t="s">
        <v>103</v>
      </c>
      <c r="H2487" s="2">
        <v>225</v>
      </c>
      <c r="I2487" s="2">
        <v>207</v>
      </c>
      <c r="K2487" s="2">
        <v>3</v>
      </c>
      <c r="L2487" s="2" t="s">
        <v>136</v>
      </c>
      <c r="M2487" s="2" t="s">
        <v>476</v>
      </c>
      <c r="N2487" s="2" t="s">
        <v>479</v>
      </c>
      <c r="O2487" s="2" t="s">
        <v>520</v>
      </c>
      <c r="Q2487" s="1"/>
      <c r="S2487" s="9"/>
      <c r="T2487" s="10"/>
      <c r="U2487" s="8"/>
      <c r="V2487" s="2" t="s">
        <v>105</v>
      </c>
      <c r="W2487" s="2" t="s">
        <v>561</v>
      </c>
      <c r="X2487" s="45" t="str" cm="1">
        <f t="array" ref="X2487">IF(X2370="TRUE",IF(AND(C2487&lt;&gt;1,C2488:C2493="",S2487:U2493=""), "FALSE","TRUE"),"FALSE")</f>
        <v>FALSE</v>
      </c>
      <c r="Z2487" s="1"/>
    </row>
    <row r="2488" spans="2:26" hidden="1" outlineLevel="3" x14ac:dyDescent="0.4">
      <c r="B2488" s="7" t="s">
        <v>522</v>
      </c>
      <c r="C2488" s="8"/>
      <c r="D2488" s="31"/>
      <c r="E2488" s="2" t="s">
        <v>523</v>
      </c>
      <c r="F2488" s="2" t="s">
        <v>485</v>
      </c>
      <c r="G2488" s="2" t="s">
        <v>369</v>
      </c>
      <c r="H2488" s="2">
        <v>225</v>
      </c>
      <c r="I2488" s="2">
        <v>207</v>
      </c>
      <c r="K2488" s="2">
        <v>240</v>
      </c>
      <c r="L2488" s="2" t="s">
        <v>30</v>
      </c>
      <c r="M2488" s="2" t="s">
        <v>476</v>
      </c>
      <c r="N2488" s="2" t="s">
        <v>479</v>
      </c>
      <c r="O2488" s="2" t="s">
        <v>520</v>
      </c>
      <c r="Q2488" s="1"/>
      <c r="S2488" s="9"/>
      <c r="T2488" s="10"/>
      <c r="U2488" s="8"/>
      <c r="W2488" s="2" t="s">
        <v>465</v>
      </c>
      <c r="X2488" s="45" t="str" cm="1">
        <f t="array" ref="X2488">IF(X2370="TRUE",IF(AND(C2487&lt;&gt;1,C2488:C2493="",S2487:U2493=""), "FALSE","TRUE"),"FALSE")</f>
        <v>FALSE</v>
      </c>
      <c r="Z2488" s="1"/>
    </row>
    <row r="2489" spans="2:26" hidden="1" outlineLevel="3" x14ac:dyDescent="0.4">
      <c r="B2489" s="7" t="s">
        <v>524</v>
      </c>
      <c r="C2489" s="8"/>
      <c r="D2489" s="31"/>
      <c r="E2489" s="2" t="s">
        <v>525</v>
      </c>
      <c r="F2489" s="2" t="s">
        <v>114</v>
      </c>
      <c r="G2489" s="2" t="s">
        <v>115</v>
      </c>
      <c r="H2489" s="2">
        <v>225</v>
      </c>
      <c r="I2489" s="2">
        <v>207</v>
      </c>
      <c r="K2489" s="2">
        <v>120</v>
      </c>
      <c r="L2489" s="2" t="s">
        <v>30</v>
      </c>
      <c r="M2489" s="2" t="s">
        <v>476</v>
      </c>
      <c r="N2489" s="2" t="s">
        <v>479</v>
      </c>
      <c r="O2489" s="2" t="s">
        <v>520</v>
      </c>
      <c r="Q2489" s="1"/>
      <c r="S2489" s="9"/>
      <c r="T2489" s="10"/>
      <c r="U2489" s="8"/>
      <c r="W2489" s="2" t="s">
        <v>468</v>
      </c>
      <c r="X2489" s="45" t="str" cm="1">
        <f t="array" ref="X2489">IF(X2370="TRUE",IF(AND(C2487&lt;&gt;1,C2488:C2493="",S2487:U2493=""), "FALSE","TRUE"),"FALSE")</f>
        <v>FALSE</v>
      </c>
      <c r="Z2489" s="1"/>
    </row>
    <row r="2490" spans="2:26" hidden="1" outlineLevel="3" x14ac:dyDescent="0.4">
      <c r="B2490" s="7" t="s">
        <v>526</v>
      </c>
      <c r="C2490" s="8"/>
      <c r="D2490" s="31"/>
      <c r="E2490" s="2" t="s">
        <v>527</v>
      </c>
      <c r="F2490" s="2" t="str">
        <f>IF(OR($C$87="治験計画届", $C$87="治験計画変更届"), "^$","^.{1,120}$|^$")</f>
        <v>^.{1,120}$|^$</v>
      </c>
      <c r="G2490" s="2" t="str">
        <f>IF(F2490="^$", "入力しないでください","入力してください(120文字以内)")</f>
        <v>入力してください(120文字以内)</v>
      </c>
      <c r="H2490" s="2">
        <v>225</v>
      </c>
      <c r="I2490" s="2">
        <v>207</v>
      </c>
      <c r="K2490" s="2">
        <v>120</v>
      </c>
      <c r="L2490" s="2" t="s">
        <v>30</v>
      </c>
      <c r="M2490" s="2" t="s">
        <v>476</v>
      </c>
      <c r="N2490" s="2" t="s">
        <v>479</v>
      </c>
      <c r="O2490" s="2" t="s">
        <v>520</v>
      </c>
      <c r="Q2490" s="1"/>
      <c r="S2490" s="9"/>
      <c r="T2490" s="10"/>
      <c r="U2490" s="8"/>
      <c r="W2490" s="2" t="s">
        <v>468</v>
      </c>
      <c r="X2490" s="45" t="str" cm="1">
        <f t="array" ref="X2490">IF(X2370="TRUE",IF(AND(C2487&lt;&gt;1,C2488:C2493="",S2487:U2493=""), "FALSE","TRUE"),"FALSE")</f>
        <v>FALSE</v>
      </c>
      <c r="Z2490" s="1"/>
    </row>
    <row r="2491" spans="2:26" hidden="1" outlineLevel="3" x14ac:dyDescent="0.4">
      <c r="B2491" s="7" t="s">
        <v>528</v>
      </c>
      <c r="C2491" s="8"/>
      <c r="D2491" s="31"/>
      <c r="E2491" s="2" t="s">
        <v>529</v>
      </c>
      <c r="F2491" s="2" t="str">
        <f>IF(OR($C$87="治験計画届", $C$87="治験計画変更届"), "^$","^.{1,120}$|^$")</f>
        <v>^.{1,120}$|^$</v>
      </c>
      <c r="G2491" s="2" t="str">
        <f t="shared" ref="G2491:G2493" si="138">IF(F2491="^$", "入力しないでください","入力してください(120文字以内)")</f>
        <v>入力してください(120文字以内)</v>
      </c>
      <c r="H2491" s="2">
        <v>225</v>
      </c>
      <c r="I2491" s="2">
        <v>207</v>
      </c>
      <c r="K2491" s="2">
        <v>120</v>
      </c>
      <c r="L2491" s="2" t="s">
        <v>30</v>
      </c>
      <c r="M2491" s="2" t="s">
        <v>476</v>
      </c>
      <c r="N2491" s="2" t="s">
        <v>479</v>
      </c>
      <c r="O2491" s="2" t="s">
        <v>520</v>
      </c>
      <c r="Q2491" s="1"/>
      <c r="S2491" s="9"/>
      <c r="T2491" s="10"/>
      <c r="U2491" s="8"/>
      <c r="W2491" s="2" t="s">
        <v>468</v>
      </c>
      <c r="X2491" s="45" t="str" cm="1">
        <f t="array" ref="X2491">IF(X2370="TRUE",IF(AND(C2487&lt;&gt;1,C2488:C2493="",S2487:U2493=""), "FALSE","TRUE"),"FALSE")</f>
        <v>FALSE</v>
      </c>
      <c r="Z2491" s="1"/>
    </row>
    <row r="2492" spans="2:26" hidden="1" outlineLevel="3" x14ac:dyDescent="0.4">
      <c r="B2492" s="7" t="s">
        <v>530</v>
      </c>
      <c r="C2492" s="8"/>
      <c r="D2492" s="31"/>
      <c r="E2492" s="2" t="s">
        <v>566</v>
      </c>
      <c r="F2492" s="2" t="str">
        <f>IF(OR($C$87="治験計画届", $C$87="治験計画変更届"), "^$","^.{1,120}$|^$")</f>
        <v>^.{1,120}$|^$</v>
      </c>
      <c r="G2492" s="2" t="str">
        <f t="shared" si="138"/>
        <v>入力してください(120文字以内)</v>
      </c>
      <c r="H2492" s="2">
        <v>225</v>
      </c>
      <c r="I2492" s="2">
        <v>207</v>
      </c>
      <c r="K2492" s="2">
        <v>120</v>
      </c>
      <c r="L2492" s="2" t="s">
        <v>30</v>
      </c>
      <c r="M2492" s="2" t="s">
        <v>476</v>
      </c>
      <c r="N2492" s="2" t="s">
        <v>479</v>
      </c>
      <c r="O2492" s="2" t="s">
        <v>520</v>
      </c>
      <c r="Q2492" s="1"/>
      <c r="S2492" s="9"/>
      <c r="T2492" s="10"/>
      <c r="U2492" s="8"/>
      <c r="W2492" s="2" t="s">
        <v>468</v>
      </c>
      <c r="X2492" s="45" t="str" cm="1">
        <f t="array" ref="X2492">IF(X2370="TRUE",IF(AND(C2487&lt;&gt;1,C2488:C2493="",S2487:U2493=""), "FALSE","TRUE"),"FALSE")</f>
        <v>FALSE</v>
      </c>
      <c r="Z2492" s="1"/>
    </row>
    <row r="2493" spans="2:26" hidden="1" outlineLevel="3" x14ac:dyDescent="0.4">
      <c r="B2493" s="7" t="s">
        <v>532</v>
      </c>
      <c r="C2493" s="8"/>
      <c r="D2493" s="31"/>
      <c r="E2493" s="2" t="s">
        <v>533</v>
      </c>
      <c r="F2493" s="2" t="str">
        <f>IF(OR($C$87="治験計画届", $C$87="治験計画変更届"), "^$","^.{1,120}$|^$")</f>
        <v>^.{1,120}$|^$</v>
      </c>
      <c r="G2493" s="2" t="str">
        <f t="shared" si="138"/>
        <v>入力してください(120文字以内)</v>
      </c>
      <c r="H2493" s="2">
        <v>225</v>
      </c>
      <c r="I2493" s="2">
        <v>207</v>
      </c>
      <c r="K2493" s="2">
        <v>120</v>
      </c>
      <c r="L2493" s="2" t="s">
        <v>30</v>
      </c>
      <c r="M2493" s="2" t="s">
        <v>476</v>
      </c>
      <c r="N2493" s="2" t="s">
        <v>479</v>
      </c>
      <c r="O2493" s="2" t="s">
        <v>520</v>
      </c>
      <c r="Q2493" s="1"/>
      <c r="S2493" s="9"/>
      <c r="T2493" s="10"/>
      <c r="U2493" s="8"/>
      <c r="W2493" s="2" t="s">
        <v>468</v>
      </c>
      <c r="X2493" s="45" t="str" cm="1">
        <f t="array" ref="X2493">IF(X2370="TRUE",IF(AND(C2487&lt;&gt;1,C2488:C2493="",S2487:U2493=""), "FALSE","TRUE"),"FALSE")</f>
        <v>FALSE</v>
      </c>
      <c r="Z2493" s="1"/>
    </row>
    <row r="2494" spans="2:26" hidden="1" outlineLevel="3" x14ac:dyDescent="0.4">
      <c r="B2494" s="7" t="s">
        <v>134</v>
      </c>
      <c r="C2494" s="5">
        <v>7</v>
      </c>
      <c r="D2494" s="30"/>
      <c r="E2494" s="2" t="s">
        <v>392</v>
      </c>
      <c r="F2494" s="2" t="s">
        <v>102</v>
      </c>
      <c r="G2494" s="2" t="s">
        <v>103</v>
      </c>
      <c r="H2494" s="2">
        <v>225</v>
      </c>
      <c r="I2494" s="2">
        <v>207</v>
      </c>
      <c r="K2494" s="2">
        <v>3</v>
      </c>
      <c r="L2494" s="2" t="s">
        <v>136</v>
      </c>
      <c r="M2494" s="2" t="s">
        <v>476</v>
      </c>
      <c r="N2494" s="2" t="s">
        <v>479</v>
      </c>
      <c r="O2494" s="2" t="s">
        <v>520</v>
      </c>
      <c r="Q2494" s="1"/>
      <c r="S2494" s="9"/>
      <c r="T2494" s="10"/>
      <c r="U2494" s="8"/>
      <c r="V2494" s="2" t="s">
        <v>105</v>
      </c>
      <c r="W2494" s="2" t="s">
        <v>561</v>
      </c>
      <c r="X2494" s="45" t="str" cm="1">
        <f t="array" ref="X2494">IF(X2370="TRUE",IF(AND(C2494&lt;&gt;1,C2495:C2500="",S2494:U2500=""), "FALSE","TRUE"),"FALSE")</f>
        <v>FALSE</v>
      </c>
      <c r="Z2494" s="1"/>
    </row>
    <row r="2495" spans="2:26" hidden="1" outlineLevel="3" x14ac:dyDescent="0.4">
      <c r="B2495" s="7" t="s">
        <v>522</v>
      </c>
      <c r="C2495" s="8"/>
      <c r="D2495" s="31"/>
      <c r="E2495" s="2" t="s">
        <v>523</v>
      </c>
      <c r="F2495" s="2" t="s">
        <v>485</v>
      </c>
      <c r="G2495" s="2" t="s">
        <v>369</v>
      </c>
      <c r="H2495" s="2">
        <v>225</v>
      </c>
      <c r="I2495" s="2">
        <v>207</v>
      </c>
      <c r="K2495" s="2">
        <v>240</v>
      </c>
      <c r="L2495" s="2" t="s">
        <v>30</v>
      </c>
      <c r="M2495" s="2" t="s">
        <v>476</v>
      </c>
      <c r="N2495" s="2" t="s">
        <v>479</v>
      </c>
      <c r="O2495" s="2" t="s">
        <v>520</v>
      </c>
      <c r="Q2495" s="1"/>
      <c r="S2495" s="9"/>
      <c r="T2495" s="10"/>
      <c r="U2495" s="8"/>
      <c r="W2495" s="2" t="s">
        <v>465</v>
      </c>
      <c r="X2495" s="45" t="str" cm="1">
        <f t="array" ref="X2495">IF(X2370="TRUE",IF(AND(C2494&lt;&gt;1,C2495:C2500="",S2494:U2500=""), "FALSE","TRUE"),"FALSE")</f>
        <v>FALSE</v>
      </c>
      <c r="Z2495" s="1"/>
    </row>
    <row r="2496" spans="2:26" hidden="1" outlineLevel="3" x14ac:dyDescent="0.4">
      <c r="B2496" s="7" t="s">
        <v>524</v>
      </c>
      <c r="C2496" s="8"/>
      <c r="D2496" s="31"/>
      <c r="E2496" s="2" t="s">
        <v>525</v>
      </c>
      <c r="F2496" s="2" t="s">
        <v>114</v>
      </c>
      <c r="G2496" s="2" t="s">
        <v>115</v>
      </c>
      <c r="H2496" s="2">
        <v>225</v>
      </c>
      <c r="I2496" s="2">
        <v>207</v>
      </c>
      <c r="K2496" s="2">
        <v>120</v>
      </c>
      <c r="L2496" s="2" t="s">
        <v>30</v>
      </c>
      <c r="M2496" s="2" t="s">
        <v>476</v>
      </c>
      <c r="N2496" s="2" t="s">
        <v>479</v>
      </c>
      <c r="O2496" s="2" t="s">
        <v>520</v>
      </c>
      <c r="Q2496" s="1"/>
      <c r="S2496" s="9"/>
      <c r="T2496" s="10"/>
      <c r="U2496" s="8"/>
      <c r="W2496" s="2" t="s">
        <v>468</v>
      </c>
      <c r="X2496" s="45" t="str" cm="1">
        <f t="array" ref="X2496">IF(X2370="TRUE",IF(AND(C2494&lt;&gt;1,C2495:C2500="",S2494:U2500=""), "FALSE","TRUE"),"FALSE")</f>
        <v>FALSE</v>
      </c>
      <c r="Z2496" s="1"/>
    </row>
    <row r="2497" spans="2:26" hidden="1" outlineLevel="3" x14ac:dyDescent="0.4">
      <c r="B2497" s="7" t="s">
        <v>526</v>
      </c>
      <c r="C2497" s="8"/>
      <c r="D2497" s="31"/>
      <c r="E2497" s="2" t="s">
        <v>527</v>
      </c>
      <c r="F2497" s="2" t="str">
        <f>IF(OR($C$87="治験計画届", $C$87="治験計画変更届"), "^$","^.{1,120}$|^$")</f>
        <v>^.{1,120}$|^$</v>
      </c>
      <c r="G2497" s="2" t="str">
        <f>IF(F2497="^$", "入力しないでください","入力してください(120文字以内)")</f>
        <v>入力してください(120文字以内)</v>
      </c>
      <c r="H2497" s="2">
        <v>225</v>
      </c>
      <c r="I2497" s="2">
        <v>207</v>
      </c>
      <c r="K2497" s="2">
        <v>120</v>
      </c>
      <c r="L2497" s="2" t="s">
        <v>30</v>
      </c>
      <c r="M2497" s="2" t="s">
        <v>476</v>
      </c>
      <c r="N2497" s="2" t="s">
        <v>479</v>
      </c>
      <c r="O2497" s="2" t="s">
        <v>520</v>
      </c>
      <c r="Q2497" s="1"/>
      <c r="S2497" s="9"/>
      <c r="T2497" s="10"/>
      <c r="U2497" s="8"/>
      <c r="W2497" s="2" t="s">
        <v>468</v>
      </c>
      <c r="X2497" s="45" t="str" cm="1">
        <f t="array" ref="X2497">IF(X2370="TRUE",IF(AND(C2494&lt;&gt;1,C2495:C2500="",S2494:U2500=""), "FALSE","TRUE"),"FALSE")</f>
        <v>FALSE</v>
      </c>
      <c r="Z2497" s="1"/>
    </row>
    <row r="2498" spans="2:26" hidden="1" outlineLevel="3" x14ac:dyDescent="0.4">
      <c r="B2498" s="7" t="s">
        <v>528</v>
      </c>
      <c r="C2498" s="8"/>
      <c r="D2498" s="31"/>
      <c r="E2498" s="2" t="s">
        <v>529</v>
      </c>
      <c r="F2498" s="2" t="str">
        <f>IF(OR($C$87="治験計画届", $C$87="治験計画変更届"), "^$","^.{1,120}$|^$")</f>
        <v>^.{1,120}$|^$</v>
      </c>
      <c r="G2498" s="2" t="str">
        <f t="shared" ref="G2498:G2500" si="139">IF(F2498="^$", "入力しないでください","入力してください(120文字以内)")</f>
        <v>入力してください(120文字以内)</v>
      </c>
      <c r="H2498" s="2">
        <v>225</v>
      </c>
      <c r="I2498" s="2">
        <v>207</v>
      </c>
      <c r="K2498" s="2">
        <v>120</v>
      </c>
      <c r="L2498" s="2" t="s">
        <v>30</v>
      </c>
      <c r="M2498" s="2" t="s">
        <v>476</v>
      </c>
      <c r="N2498" s="2" t="s">
        <v>479</v>
      </c>
      <c r="O2498" s="2" t="s">
        <v>520</v>
      </c>
      <c r="Q2498" s="1"/>
      <c r="S2498" s="9"/>
      <c r="T2498" s="10"/>
      <c r="U2498" s="8"/>
      <c r="W2498" s="2" t="s">
        <v>468</v>
      </c>
      <c r="X2498" s="45" t="str" cm="1">
        <f t="array" ref="X2498">IF(X2370="TRUE",IF(AND(C2494&lt;&gt;1,C2495:C2500="",S2494:U2500=""), "FALSE","TRUE"),"FALSE")</f>
        <v>FALSE</v>
      </c>
      <c r="Z2498" s="1"/>
    </row>
    <row r="2499" spans="2:26" hidden="1" outlineLevel="3" x14ac:dyDescent="0.4">
      <c r="B2499" s="7" t="s">
        <v>530</v>
      </c>
      <c r="C2499" s="8"/>
      <c r="D2499" s="31"/>
      <c r="E2499" s="2" t="s">
        <v>566</v>
      </c>
      <c r="F2499" s="2" t="str">
        <f>IF(OR($C$87="治験計画届", $C$87="治験計画変更届"), "^$","^.{1,120}$|^$")</f>
        <v>^.{1,120}$|^$</v>
      </c>
      <c r="G2499" s="2" t="str">
        <f t="shared" si="139"/>
        <v>入力してください(120文字以内)</v>
      </c>
      <c r="H2499" s="2">
        <v>225</v>
      </c>
      <c r="I2499" s="2">
        <v>207</v>
      </c>
      <c r="K2499" s="2">
        <v>120</v>
      </c>
      <c r="L2499" s="2" t="s">
        <v>30</v>
      </c>
      <c r="M2499" s="2" t="s">
        <v>476</v>
      </c>
      <c r="N2499" s="2" t="s">
        <v>479</v>
      </c>
      <c r="O2499" s="2" t="s">
        <v>520</v>
      </c>
      <c r="Q2499" s="1"/>
      <c r="S2499" s="9"/>
      <c r="T2499" s="10"/>
      <c r="U2499" s="8"/>
      <c r="W2499" s="2" t="s">
        <v>468</v>
      </c>
      <c r="X2499" s="45" t="str" cm="1">
        <f t="array" ref="X2499">IF(X2370="TRUE",IF(AND(C2494&lt;&gt;1,C2495:C2500="",S2494:U2500=""), "FALSE","TRUE"),"FALSE")</f>
        <v>FALSE</v>
      </c>
      <c r="Z2499" s="1"/>
    </row>
    <row r="2500" spans="2:26" hidden="1" outlineLevel="3" x14ac:dyDescent="0.4">
      <c r="B2500" s="7" t="s">
        <v>532</v>
      </c>
      <c r="C2500" s="8"/>
      <c r="D2500" s="31"/>
      <c r="E2500" s="2" t="s">
        <v>533</v>
      </c>
      <c r="F2500" s="2" t="str">
        <f>IF(OR($C$87="治験計画届", $C$87="治験計画変更届"), "^$","^.{1,120}$|^$")</f>
        <v>^.{1,120}$|^$</v>
      </c>
      <c r="G2500" s="2" t="str">
        <f t="shared" si="139"/>
        <v>入力してください(120文字以内)</v>
      </c>
      <c r="H2500" s="2">
        <v>225</v>
      </c>
      <c r="I2500" s="2">
        <v>207</v>
      </c>
      <c r="K2500" s="2">
        <v>120</v>
      </c>
      <c r="L2500" s="2" t="s">
        <v>30</v>
      </c>
      <c r="M2500" s="2" t="s">
        <v>476</v>
      </c>
      <c r="N2500" s="2" t="s">
        <v>479</v>
      </c>
      <c r="O2500" s="2" t="s">
        <v>520</v>
      </c>
      <c r="Q2500" s="1"/>
      <c r="S2500" s="9"/>
      <c r="T2500" s="10"/>
      <c r="U2500" s="8"/>
      <c r="W2500" s="2" t="s">
        <v>468</v>
      </c>
      <c r="X2500" s="45" t="str" cm="1">
        <f t="array" ref="X2500">IF(X2370="TRUE",IF(AND(C2494&lt;&gt;1,C2495:C2500="",S2494:U2500=""), "FALSE","TRUE"),"FALSE")</f>
        <v>FALSE</v>
      </c>
      <c r="Z2500" s="1"/>
    </row>
    <row r="2501" spans="2:26" hidden="1" outlineLevel="3" x14ac:dyDescent="0.4">
      <c r="B2501" s="7" t="s">
        <v>134</v>
      </c>
      <c r="C2501" s="5">
        <v>8</v>
      </c>
      <c r="D2501" s="30"/>
      <c r="E2501" s="2" t="s">
        <v>392</v>
      </c>
      <c r="F2501" s="2" t="s">
        <v>102</v>
      </c>
      <c r="G2501" s="2" t="s">
        <v>103</v>
      </c>
      <c r="H2501" s="2">
        <v>225</v>
      </c>
      <c r="I2501" s="2">
        <v>207</v>
      </c>
      <c r="K2501" s="2">
        <v>3</v>
      </c>
      <c r="L2501" s="2" t="s">
        <v>136</v>
      </c>
      <c r="M2501" s="2" t="s">
        <v>476</v>
      </c>
      <c r="N2501" s="2" t="s">
        <v>479</v>
      </c>
      <c r="O2501" s="2" t="s">
        <v>520</v>
      </c>
      <c r="Q2501" s="1"/>
      <c r="S2501" s="9"/>
      <c r="T2501" s="10"/>
      <c r="U2501" s="8"/>
      <c r="V2501" s="2" t="s">
        <v>105</v>
      </c>
      <c r="W2501" s="2" t="s">
        <v>561</v>
      </c>
      <c r="X2501" s="45" t="str" cm="1">
        <f t="array" ref="X2501">IF(X2370="TRUE",IF(AND(C2501&lt;&gt;1,C2502:C2507="",S2501:U2507=""), "FALSE","TRUE"),"FALSE")</f>
        <v>FALSE</v>
      </c>
      <c r="Z2501" s="1"/>
    </row>
    <row r="2502" spans="2:26" hidden="1" outlineLevel="3" x14ac:dyDescent="0.4">
      <c r="B2502" s="7" t="s">
        <v>522</v>
      </c>
      <c r="C2502" s="8"/>
      <c r="D2502" s="31"/>
      <c r="E2502" s="2" t="s">
        <v>523</v>
      </c>
      <c r="F2502" s="2" t="s">
        <v>485</v>
      </c>
      <c r="G2502" s="2" t="s">
        <v>369</v>
      </c>
      <c r="H2502" s="2">
        <v>225</v>
      </c>
      <c r="I2502" s="2">
        <v>207</v>
      </c>
      <c r="K2502" s="2">
        <v>240</v>
      </c>
      <c r="L2502" s="2" t="s">
        <v>30</v>
      </c>
      <c r="M2502" s="2" t="s">
        <v>476</v>
      </c>
      <c r="N2502" s="2" t="s">
        <v>479</v>
      </c>
      <c r="O2502" s="2" t="s">
        <v>520</v>
      </c>
      <c r="Q2502" s="1"/>
      <c r="S2502" s="9"/>
      <c r="T2502" s="10"/>
      <c r="U2502" s="8"/>
      <c r="W2502" s="2" t="s">
        <v>465</v>
      </c>
      <c r="X2502" s="45" t="str" cm="1">
        <f t="array" ref="X2502">IF(X2370="TRUE",IF(AND(C2501&lt;&gt;1,C2502:C2507="",S2501:U2507=""), "FALSE","TRUE"),"FALSE")</f>
        <v>FALSE</v>
      </c>
      <c r="Z2502" s="1"/>
    </row>
    <row r="2503" spans="2:26" hidden="1" outlineLevel="3" x14ac:dyDescent="0.4">
      <c r="B2503" s="7" t="s">
        <v>524</v>
      </c>
      <c r="C2503" s="8"/>
      <c r="D2503" s="31"/>
      <c r="E2503" s="2" t="s">
        <v>525</v>
      </c>
      <c r="F2503" s="2" t="s">
        <v>114</v>
      </c>
      <c r="G2503" s="2" t="s">
        <v>115</v>
      </c>
      <c r="H2503" s="2">
        <v>225</v>
      </c>
      <c r="I2503" s="2">
        <v>207</v>
      </c>
      <c r="K2503" s="2">
        <v>120</v>
      </c>
      <c r="L2503" s="2" t="s">
        <v>30</v>
      </c>
      <c r="M2503" s="2" t="s">
        <v>476</v>
      </c>
      <c r="N2503" s="2" t="s">
        <v>479</v>
      </c>
      <c r="O2503" s="2" t="s">
        <v>520</v>
      </c>
      <c r="Q2503" s="1"/>
      <c r="S2503" s="9"/>
      <c r="T2503" s="10"/>
      <c r="U2503" s="8"/>
      <c r="W2503" s="2" t="s">
        <v>468</v>
      </c>
      <c r="X2503" s="45" t="str" cm="1">
        <f t="array" ref="X2503">IF(X2370="TRUE",IF(AND(C2501&lt;&gt;1,C2502:C2507="",S2501:U2507=""), "FALSE","TRUE"),"FALSE")</f>
        <v>FALSE</v>
      </c>
      <c r="Z2503" s="1"/>
    </row>
    <row r="2504" spans="2:26" hidden="1" outlineLevel="3" x14ac:dyDescent="0.4">
      <c r="B2504" s="7" t="s">
        <v>526</v>
      </c>
      <c r="C2504" s="8"/>
      <c r="D2504" s="31"/>
      <c r="E2504" s="2" t="s">
        <v>527</v>
      </c>
      <c r="F2504" s="2" t="str">
        <f>IF(OR($C$87="治験計画届", $C$87="治験計画変更届"), "^$","^.{1,120}$|^$")</f>
        <v>^.{1,120}$|^$</v>
      </c>
      <c r="G2504" s="2" t="str">
        <f>IF(F2504="^$", "入力しないでください","入力してください(120文字以内)")</f>
        <v>入力してください(120文字以内)</v>
      </c>
      <c r="H2504" s="2">
        <v>225</v>
      </c>
      <c r="I2504" s="2">
        <v>207</v>
      </c>
      <c r="K2504" s="2">
        <v>120</v>
      </c>
      <c r="L2504" s="2" t="s">
        <v>30</v>
      </c>
      <c r="M2504" s="2" t="s">
        <v>476</v>
      </c>
      <c r="N2504" s="2" t="s">
        <v>479</v>
      </c>
      <c r="O2504" s="2" t="s">
        <v>520</v>
      </c>
      <c r="Q2504" s="1"/>
      <c r="S2504" s="9"/>
      <c r="T2504" s="10"/>
      <c r="U2504" s="8"/>
      <c r="W2504" s="2" t="s">
        <v>468</v>
      </c>
      <c r="X2504" s="45" t="str" cm="1">
        <f t="array" ref="X2504">IF(X2370="TRUE",IF(AND(C2501&lt;&gt;1,C2502:C2507="",S2501:U2507=""), "FALSE","TRUE"),"FALSE")</f>
        <v>FALSE</v>
      </c>
      <c r="Z2504" s="1"/>
    </row>
    <row r="2505" spans="2:26" hidden="1" outlineLevel="3" x14ac:dyDescent="0.4">
      <c r="B2505" s="7" t="s">
        <v>528</v>
      </c>
      <c r="C2505" s="8"/>
      <c r="D2505" s="31"/>
      <c r="E2505" s="2" t="s">
        <v>529</v>
      </c>
      <c r="F2505" s="2" t="str">
        <f>IF(OR($C$87="治験計画届", $C$87="治験計画変更届"), "^$","^.{1,120}$|^$")</f>
        <v>^.{1,120}$|^$</v>
      </c>
      <c r="G2505" s="2" t="str">
        <f t="shared" ref="G2505:G2507" si="140">IF(F2505="^$", "入力しないでください","入力してください(120文字以内)")</f>
        <v>入力してください(120文字以内)</v>
      </c>
      <c r="H2505" s="2">
        <v>225</v>
      </c>
      <c r="I2505" s="2">
        <v>207</v>
      </c>
      <c r="K2505" s="2">
        <v>120</v>
      </c>
      <c r="L2505" s="2" t="s">
        <v>30</v>
      </c>
      <c r="M2505" s="2" t="s">
        <v>476</v>
      </c>
      <c r="N2505" s="2" t="s">
        <v>479</v>
      </c>
      <c r="O2505" s="2" t="s">
        <v>520</v>
      </c>
      <c r="Q2505" s="1"/>
      <c r="S2505" s="9"/>
      <c r="T2505" s="10"/>
      <c r="U2505" s="8"/>
      <c r="W2505" s="2" t="s">
        <v>468</v>
      </c>
      <c r="X2505" s="45" t="str" cm="1">
        <f t="array" ref="X2505">IF(X2370="TRUE",IF(AND(C2501&lt;&gt;1,C2502:C2507="",S2501:U2507=""), "FALSE","TRUE"),"FALSE")</f>
        <v>FALSE</v>
      </c>
      <c r="Z2505" s="1"/>
    </row>
    <row r="2506" spans="2:26" hidden="1" outlineLevel="3" x14ac:dyDescent="0.4">
      <c r="B2506" s="7" t="s">
        <v>530</v>
      </c>
      <c r="C2506" s="8"/>
      <c r="D2506" s="31"/>
      <c r="E2506" s="2" t="s">
        <v>566</v>
      </c>
      <c r="F2506" s="2" t="str">
        <f>IF(OR($C$87="治験計画届", $C$87="治験計画変更届"), "^$","^.{1,120}$|^$")</f>
        <v>^.{1,120}$|^$</v>
      </c>
      <c r="G2506" s="2" t="str">
        <f t="shared" si="140"/>
        <v>入力してください(120文字以内)</v>
      </c>
      <c r="H2506" s="2">
        <v>225</v>
      </c>
      <c r="I2506" s="2">
        <v>207</v>
      </c>
      <c r="K2506" s="2">
        <v>120</v>
      </c>
      <c r="L2506" s="2" t="s">
        <v>30</v>
      </c>
      <c r="M2506" s="2" t="s">
        <v>476</v>
      </c>
      <c r="N2506" s="2" t="s">
        <v>479</v>
      </c>
      <c r="O2506" s="2" t="s">
        <v>520</v>
      </c>
      <c r="Q2506" s="1"/>
      <c r="S2506" s="9"/>
      <c r="T2506" s="10"/>
      <c r="U2506" s="8"/>
      <c r="W2506" s="2" t="s">
        <v>468</v>
      </c>
      <c r="X2506" s="45" t="str" cm="1">
        <f t="array" ref="X2506">IF(X2370="TRUE",IF(AND(C2501&lt;&gt;1,C2502:C2507="",S2501:U2507=""), "FALSE","TRUE"),"FALSE")</f>
        <v>FALSE</v>
      </c>
      <c r="Z2506" s="1"/>
    </row>
    <row r="2507" spans="2:26" hidden="1" outlineLevel="3" x14ac:dyDescent="0.4">
      <c r="B2507" s="7" t="s">
        <v>532</v>
      </c>
      <c r="C2507" s="8"/>
      <c r="D2507" s="31"/>
      <c r="E2507" s="2" t="s">
        <v>533</v>
      </c>
      <c r="F2507" s="2" t="str">
        <f>IF(OR($C$87="治験計画届", $C$87="治験計画変更届"), "^$","^.{1,120}$|^$")</f>
        <v>^.{1,120}$|^$</v>
      </c>
      <c r="G2507" s="2" t="str">
        <f t="shared" si="140"/>
        <v>入力してください(120文字以内)</v>
      </c>
      <c r="H2507" s="2">
        <v>225</v>
      </c>
      <c r="I2507" s="2">
        <v>207</v>
      </c>
      <c r="K2507" s="2">
        <v>120</v>
      </c>
      <c r="L2507" s="2" t="s">
        <v>30</v>
      </c>
      <c r="M2507" s="2" t="s">
        <v>476</v>
      </c>
      <c r="N2507" s="2" t="s">
        <v>479</v>
      </c>
      <c r="O2507" s="2" t="s">
        <v>520</v>
      </c>
      <c r="Q2507" s="1"/>
      <c r="S2507" s="9"/>
      <c r="T2507" s="10"/>
      <c r="U2507" s="8"/>
      <c r="W2507" s="2" t="s">
        <v>468</v>
      </c>
      <c r="X2507" s="45" t="str" cm="1">
        <f t="array" ref="X2507">IF(X2370="TRUE",IF(AND(C2501&lt;&gt;1,C2502:C2507="",S2501:U2507=""), "FALSE","TRUE"),"FALSE")</f>
        <v>FALSE</v>
      </c>
      <c r="Z2507" s="1"/>
    </row>
    <row r="2508" spans="2:26" hidden="1" outlineLevel="3" x14ac:dyDescent="0.4">
      <c r="B2508" s="7" t="s">
        <v>134</v>
      </c>
      <c r="C2508" s="5">
        <v>9</v>
      </c>
      <c r="D2508" s="30"/>
      <c r="E2508" s="2" t="s">
        <v>392</v>
      </c>
      <c r="F2508" s="2" t="s">
        <v>102</v>
      </c>
      <c r="G2508" s="2" t="s">
        <v>103</v>
      </c>
      <c r="H2508" s="2">
        <v>225</v>
      </c>
      <c r="I2508" s="2">
        <v>207</v>
      </c>
      <c r="K2508" s="2">
        <v>3</v>
      </c>
      <c r="L2508" s="2" t="s">
        <v>136</v>
      </c>
      <c r="M2508" s="2" t="s">
        <v>476</v>
      </c>
      <c r="N2508" s="2" t="s">
        <v>479</v>
      </c>
      <c r="O2508" s="2" t="s">
        <v>520</v>
      </c>
      <c r="Q2508" s="1"/>
      <c r="S2508" s="9"/>
      <c r="T2508" s="10"/>
      <c r="U2508" s="8"/>
      <c r="V2508" s="2" t="s">
        <v>105</v>
      </c>
      <c r="W2508" s="2" t="s">
        <v>561</v>
      </c>
      <c r="X2508" s="45" t="str" cm="1">
        <f t="array" ref="X2508">IF(X2370="TRUE",IF(AND(C2508&lt;&gt;1,C2509:C2514="",S2508:U2514=""), "FALSE","TRUE"),"FALSE")</f>
        <v>FALSE</v>
      </c>
      <c r="Z2508" s="1"/>
    </row>
    <row r="2509" spans="2:26" hidden="1" outlineLevel="3" x14ac:dyDescent="0.4">
      <c r="B2509" s="7" t="s">
        <v>522</v>
      </c>
      <c r="C2509" s="8"/>
      <c r="D2509" s="31"/>
      <c r="E2509" s="2" t="s">
        <v>523</v>
      </c>
      <c r="F2509" s="2" t="s">
        <v>485</v>
      </c>
      <c r="G2509" s="2" t="s">
        <v>369</v>
      </c>
      <c r="H2509" s="2">
        <v>225</v>
      </c>
      <c r="I2509" s="2">
        <v>207</v>
      </c>
      <c r="K2509" s="2">
        <v>240</v>
      </c>
      <c r="L2509" s="2" t="s">
        <v>30</v>
      </c>
      <c r="M2509" s="2" t="s">
        <v>476</v>
      </c>
      <c r="N2509" s="2" t="s">
        <v>479</v>
      </c>
      <c r="O2509" s="2" t="s">
        <v>520</v>
      </c>
      <c r="Q2509" s="1"/>
      <c r="S2509" s="9"/>
      <c r="T2509" s="10"/>
      <c r="U2509" s="8"/>
      <c r="W2509" s="2" t="s">
        <v>465</v>
      </c>
      <c r="X2509" s="45" t="str" cm="1">
        <f t="array" ref="X2509">IF(X2370="TRUE",IF(AND(C2508&lt;&gt;1,C2509:C2514="",S2508:U2514=""), "FALSE","TRUE"),"FALSE")</f>
        <v>FALSE</v>
      </c>
      <c r="Z2509" s="1"/>
    </row>
    <row r="2510" spans="2:26" hidden="1" outlineLevel="3" x14ac:dyDescent="0.4">
      <c r="B2510" s="7" t="s">
        <v>524</v>
      </c>
      <c r="C2510" s="8"/>
      <c r="D2510" s="31"/>
      <c r="E2510" s="2" t="s">
        <v>525</v>
      </c>
      <c r="F2510" s="2" t="s">
        <v>114</v>
      </c>
      <c r="G2510" s="2" t="s">
        <v>115</v>
      </c>
      <c r="H2510" s="2">
        <v>225</v>
      </c>
      <c r="I2510" s="2">
        <v>207</v>
      </c>
      <c r="K2510" s="2">
        <v>120</v>
      </c>
      <c r="L2510" s="2" t="s">
        <v>30</v>
      </c>
      <c r="M2510" s="2" t="s">
        <v>476</v>
      </c>
      <c r="N2510" s="2" t="s">
        <v>479</v>
      </c>
      <c r="O2510" s="2" t="s">
        <v>520</v>
      </c>
      <c r="Q2510" s="1"/>
      <c r="S2510" s="9"/>
      <c r="T2510" s="10"/>
      <c r="U2510" s="8"/>
      <c r="W2510" s="2" t="s">
        <v>468</v>
      </c>
      <c r="X2510" s="45" t="str" cm="1">
        <f t="array" ref="X2510">IF(X2370="TRUE",IF(AND(C2508&lt;&gt;1,C2509:C2514="",S2508:U2514=""), "FALSE","TRUE"),"FALSE")</f>
        <v>FALSE</v>
      </c>
      <c r="Z2510" s="1"/>
    </row>
    <row r="2511" spans="2:26" hidden="1" outlineLevel="3" x14ac:dyDescent="0.4">
      <c r="B2511" s="7" t="s">
        <v>526</v>
      </c>
      <c r="C2511" s="8"/>
      <c r="D2511" s="31"/>
      <c r="E2511" s="2" t="s">
        <v>527</v>
      </c>
      <c r="F2511" s="2" t="str">
        <f>IF(OR($C$87="治験計画届", $C$87="治験計画変更届"), "^$","^.{1,120}$|^$")</f>
        <v>^.{1,120}$|^$</v>
      </c>
      <c r="G2511" s="2" t="str">
        <f>IF(F2511="^$", "入力しないでください","入力してください(120文字以内)")</f>
        <v>入力してください(120文字以内)</v>
      </c>
      <c r="H2511" s="2">
        <v>225</v>
      </c>
      <c r="I2511" s="2">
        <v>207</v>
      </c>
      <c r="K2511" s="2">
        <v>120</v>
      </c>
      <c r="L2511" s="2" t="s">
        <v>30</v>
      </c>
      <c r="M2511" s="2" t="s">
        <v>476</v>
      </c>
      <c r="N2511" s="2" t="s">
        <v>479</v>
      </c>
      <c r="O2511" s="2" t="s">
        <v>520</v>
      </c>
      <c r="Q2511" s="1"/>
      <c r="S2511" s="9"/>
      <c r="T2511" s="10"/>
      <c r="U2511" s="8"/>
      <c r="W2511" s="2" t="s">
        <v>468</v>
      </c>
      <c r="X2511" s="45" t="str" cm="1">
        <f t="array" ref="X2511">IF(X2370="TRUE",IF(AND(C2508&lt;&gt;1,C2509:C2514="",S2508:U2514=""), "FALSE","TRUE"),"FALSE")</f>
        <v>FALSE</v>
      </c>
      <c r="Z2511" s="1"/>
    </row>
    <row r="2512" spans="2:26" hidden="1" outlineLevel="3" x14ac:dyDescent="0.4">
      <c r="B2512" s="7" t="s">
        <v>528</v>
      </c>
      <c r="C2512" s="8"/>
      <c r="D2512" s="31"/>
      <c r="E2512" s="2" t="s">
        <v>529</v>
      </c>
      <c r="F2512" s="2" t="str">
        <f>IF(OR($C$87="治験計画届", $C$87="治験計画変更届"), "^$","^.{1,120}$|^$")</f>
        <v>^.{1,120}$|^$</v>
      </c>
      <c r="G2512" s="2" t="str">
        <f t="shared" ref="G2512:G2514" si="141">IF(F2512="^$", "入力しないでください","入力してください(120文字以内)")</f>
        <v>入力してください(120文字以内)</v>
      </c>
      <c r="H2512" s="2">
        <v>225</v>
      </c>
      <c r="I2512" s="2">
        <v>207</v>
      </c>
      <c r="K2512" s="2">
        <v>120</v>
      </c>
      <c r="L2512" s="2" t="s">
        <v>30</v>
      </c>
      <c r="M2512" s="2" t="s">
        <v>476</v>
      </c>
      <c r="N2512" s="2" t="s">
        <v>479</v>
      </c>
      <c r="O2512" s="2" t="s">
        <v>520</v>
      </c>
      <c r="Q2512" s="1"/>
      <c r="S2512" s="9"/>
      <c r="T2512" s="10"/>
      <c r="U2512" s="8"/>
      <c r="W2512" s="2" t="s">
        <v>468</v>
      </c>
      <c r="X2512" s="45" t="str" cm="1">
        <f t="array" ref="X2512">IF(X2370="TRUE",IF(AND(C2508&lt;&gt;1,C2509:C2514="",S2508:U2514=""), "FALSE","TRUE"),"FALSE")</f>
        <v>FALSE</v>
      </c>
      <c r="Z2512" s="1"/>
    </row>
    <row r="2513" spans="2:26" hidden="1" outlineLevel="3" x14ac:dyDescent="0.4">
      <c r="B2513" s="7" t="s">
        <v>530</v>
      </c>
      <c r="C2513" s="8"/>
      <c r="D2513" s="31"/>
      <c r="E2513" s="2" t="s">
        <v>566</v>
      </c>
      <c r="F2513" s="2" t="str">
        <f>IF(OR($C$87="治験計画届", $C$87="治験計画変更届"), "^$","^.{1,120}$|^$")</f>
        <v>^.{1,120}$|^$</v>
      </c>
      <c r="G2513" s="2" t="str">
        <f t="shared" si="141"/>
        <v>入力してください(120文字以内)</v>
      </c>
      <c r="H2513" s="2">
        <v>225</v>
      </c>
      <c r="I2513" s="2">
        <v>207</v>
      </c>
      <c r="K2513" s="2">
        <v>120</v>
      </c>
      <c r="L2513" s="2" t="s">
        <v>30</v>
      </c>
      <c r="M2513" s="2" t="s">
        <v>476</v>
      </c>
      <c r="N2513" s="2" t="s">
        <v>479</v>
      </c>
      <c r="O2513" s="2" t="s">
        <v>520</v>
      </c>
      <c r="Q2513" s="1"/>
      <c r="S2513" s="9"/>
      <c r="T2513" s="10"/>
      <c r="U2513" s="8"/>
      <c r="W2513" s="2" t="s">
        <v>468</v>
      </c>
      <c r="X2513" s="45" t="str" cm="1">
        <f t="array" ref="X2513">IF(X2370="TRUE",IF(AND(C2508&lt;&gt;1,C2509:C2514="",S2508:U2514=""), "FALSE","TRUE"),"FALSE")</f>
        <v>FALSE</v>
      </c>
      <c r="Z2513" s="1"/>
    </row>
    <row r="2514" spans="2:26" hidden="1" outlineLevel="3" x14ac:dyDescent="0.4">
      <c r="B2514" s="7" t="s">
        <v>532</v>
      </c>
      <c r="C2514" s="8"/>
      <c r="D2514" s="31"/>
      <c r="E2514" s="2" t="s">
        <v>533</v>
      </c>
      <c r="F2514" s="2" t="str">
        <f>IF(OR($C$87="治験計画届", $C$87="治験計画変更届"), "^$","^.{1,120}$|^$")</f>
        <v>^.{1,120}$|^$</v>
      </c>
      <c r="G2514" s="2" t="str">
        <f t="shared" si="141"/>
        <v>入力してください(120文字以内)</v>
      </c>
      <c r="H2514" s="2">
        <v>225</v>
      </c>
      <c r="I2514" s="2">
        <v>207</v>
      </c>
      <c r="K2514" s="2">
        <v>120</v>
      </c>
      <c r="L2514" s="2" t="s">
        <v>30</v>
      </c>
      <c r="M2514" s="2" t="s">
        <v>476</v>
      </c>
      <c r="N2514" s="2" t="s">
        <v>479</v>
      </c>
      <c r="O2514" s="2" t="s">
        <v>520</v>
      </c>
      <c r="Q2514" s="1"/>
      <c r="S2514" s="9"/>
      <c r="T2514" s="10"/>
      <c r="U2514" s="8"/>
      <c r="W2514" s="2" t="s">
        <v>468</v>
      </c>
      <c r="X2514" s="45" t="str" cm="1">
        <f t="array" ref="X2514">IF(X2370="TRUE",IF(AND(C2508&lt;&gt;1,C2509:C2514="",S2508:U2514=""), "FALSE","TRUE"),"FALSE")</f>
        <v>FALSE</v>
      </c>
      <c r="Z2514" s="1"/>
    </row>
    <row r="2515" spans="2:26" hidden="1" outlineLevel="3" x14ac:dyDescent="0.4">
      <c r="B2515" s="7" t="s">
        <v>134</v>
      </c>
      <c r="C2515" s="5">
        <v>10</v>
      </c>
      <c r="D2515" s="30"/>
      <c r="E2515" s="2" t="s">
        <v>392</v>
      </c>
      <c r="F2515" s="2" t="s">
        <v>102</v>
      </c>
      <c r="G2515" s="2" t="s">
        <v>103</v>
      </c>
      <c r="H2515" s="2">
        <v>225</v>
      </c>
      <c r="I2515" s="2">
        <v>207</v>
      </c>
      <c r="K2515" s="2">
        <v>3</v>
      </c>
      <c r="L2515" s="2" t="s">
        <v>136</v>
      </c>
      <c r="M2515" s="2" t="s">
        <v>476</v>
      </c>
      <c r="N2515" s="2" t="s">
        <v>479</v>
      </c>
      <c r="O2515" s="2" t="s">
        <v>520</v>
      </c>
      <c r="Q2515" s="1"/>
      <c r="S2515" s="9"/>
      <c r="T2515" s="10"/>
      <c r="U2515" s="8"/>
      <c r="V2515" s="2" t="s">
        <v>105</v>
      </c>
      <c r="W2515" s="2" t="s">
        <v>561</v>
      </c>
      <c r="X2515" s="45" t="str" cm="1">
        <f t="array" ref="X2515">IF(X2370="TRUE",IF(AND(C2515&lt;&gt;1,C2516:C2521="",S2515:U2521=""), "FALSE","TRUE"),"FALSE")</f>
        <v>FALSE</v>
      </c>
      <c r="Z2515" s="1"/>
    </row>
    <row r="2516" spans="2:26" hidden="1" outlineLevel="3" x14ac:dyDescent="0.4">
      <c r="B2516" s="7" t="s">
        <v>522</v>
      </c>
      <c r="C2516" s="8"/>
      <c r="D2516" s="31"/>
      <c r="E2516" s="2" t="s">
        <v>523</v>
      </c>
      <c r="F2516" s="2" t="s">
        <v>485</v>
      </c>
      <c r="G2516" s="2" t="s">
        <v>369</v>
      </c>
      <c r="H2516" s="2">
        <v>225</v>
      </c>
      <c r="I2516" s="2">
        <v>207</v>
      </c>
      <c r="K2516" s="2">
        <v>240</v>
      </c>
      <c r="L2516" s="2" t="s">
        <v>30</v>
      </c>
      <c r="M2516" s="2" t="s">
        <v>476</v>
      </c>
      <c r="N2516" s="2" t="s">
        <v>479</v>
      </c>
      <c r="O2516" s="2" t="s">
        <v>520</v>
      </c>
      <c r="Q2516" s="1"/>
      <c r="S2516" s="9"/>
      <c r="T2516" s="10"/>
      <c r="U2516" s="8"/>
      <c r="W2516" s="2" t="s">
        <v>465</v>
      </c>
      <c r="X2516" s="45" t="str" cm="1">
        <f t="array" ref="X2516">IF(X2370="TRUE",IF(AND(C2515&lt;&gt;1,C2516:C2521="",S2515:U2521=""), "FALSE","TRUE"),"FALSE")</f>
        <v>FALSE</v>
      </c>
      <c r="Z2516" s="1"/>
    </row>
    <row r="2517" spans="2:26" hidden="1" outlineLevel="3" x14ac:dyDescent="0.4">
      <c r="B2517" s="7" t="s">
        <v>524</v>
      </c>
      <c r="C2517" s="8"/>
      <c r="D2517" s="31"/>
      <c r="E2517" s="2" t="s">
        <v>525</v>
      </c>
      <c r="F2517" s="2" t="s">
        <v>114</v>
      </c>
      <c r="G2517" s="2" t="s">
        <v>115</v>
      </c>
      <c r="H2517" s="2">
        <v>225</v>
      </c>
      <c r="I2517" s="2">
        <v>207</v>
      </c>
      <c r="K2517" s="2">
        <v>120</v>
      </c>
      <c r="L2517" s="2" t="s">
        <v>30</v>
      </c>
      <c r="M2517" s="2" t="s">
        <v>476</v>
      </c>
      <c r="N2517" s="2" t="s">
        <v>479</v>
      </c>
      <c r="O2517" s="2" t="s">
        <v>520</v>
      </c>
      <c r="Q2517" s="1"/>
      <c r="S2517" s="9"/>
      <c r="T2517" s="10"/>
      <c r="U2517" s="8"/>
      <c r="W2517" s="2" t="s">
        <v>468</v>
      </c>
      <c r="X2517" s="45" t="str" cm="1">
        <f t="array" ref="X2517">IF(X2370="TRUE",IF(AND(C2515&lt;&gt;1,C2516:C2521="",S2515:U2521=""), "FALSE","TRUE"),"FALSE")</f>
        <v>FALSE</v>
      </c>
      <c r="Z2517" s="1"/>
    </row>
    <row r="2518" spans="2:26" hidden="1" outlineLevel="3" x14ac:dyDescent="0.4">
      <c r="B2518" s="7" t="s">
        <v>526</v>
      </c>
      <c r="C2518" s="8"/>
      <c r="D2518" s="31"/>
      <c r="E2518" s="2" t="s">
        <v>527</v>
      </c>
      <c r="F2518" s="2" t="str">
        <f>IF(OR($C$87="治験計画届", $C$87="治験計画変更届"), "^$","^.{1,120}$|^$")</f>
        <v>^.{1,120}$|^$</v>
      </c>
      <c r="G2518" s="2" t="str">
        <f>IF(F2518="^$", "入力しないでください","入力してください(120文字以内)")</f>
        <v>入力してください(120文字以内)</v>
      </c>
      <c r="H2518" s="2">
        <v>225</v>
      </c>
      <c r="I2518" s="2">
        <v>207</v>
      </c>
      <c r="K2518" s="2">
        <v>120</v>
      </c>
      <c r="L2518" s="2" t="s">
        <v>30</v>
      </c>
      <c r="M2518" s="2" t="s">
        <v>476</v>
      </c>
      <c r="N2518" s="2" t="s">
        <v>479</v>
      </c>
      <c r="O2518" s="2" t="s">
        <v>520</v>
      </c>
      <c r="Q2518" s="1"/>
      <c r="S2518" s="9"/>
      <c r="T2518" s="10"/>
      <c r="U2518" s="8"/>
      <c r="W2518" s="2" t="s">
        <v>468</v>
      </c>
      <c r="X2518" s="45" t="str" cm="1">
        <f t="array" ref="X2518">IF(X2370="TRUE",IF(AND(C2515&lt;&gt;1,C2516:C2521="",S2515:U2521=""), "FALSE","TRUE"),"FALSE")</f>
        <v>FALSE</v>
      </c>
      <c r="Z2518" s="1"/>
    </row>
    <row r="2519" spans="2:26" hidden="1" outlineLevel="3" x14ac:dyDescent="0.4">
      <c r="B2519" s="7" t="s">
        <v>528</v>
      </c>
      <c r="C2519" s="8"/>
      <c r="D2519" s="31"/>
      <c r="E2519" s="2" t="s">
        <v>529</v>
      </c>
      <c r="F2519" s="2" t="str">
        <f>IF(OR($C$87="治験計画届", $C$87="治験計画変更届"), "^$","^.{1,120}$|^$")</f>
        <v>^.{1,120}$|^$</v>
      </c>
      <c r="G2519" s="2" t="str">
        <f t="shared" ref="G2519:G2521" si="142">IF(F2519="^$", "入力しないでください","入力してください(120文字以内)")</f>
        <v>入力してください(120文字以内)</v>
      </c>
      <c r="H2519" s="2">
        <v>225</v>
      </c>
      <c r="I2519" s="2">
        <v>207</v>
      </c>
      <c r="K2519" s="2">
        <v>120</v>
      </c>
      <c r="L2519" s="2" t="s">
        <v>30</v>
      </c>
      <c r="M2519" s="2" t="s">
        <v>476</v>
      </c>
      <c r="N2519" s="2" t="s">
        <v>479</v>
      </c>
      <c r="O2519" s="2" t="s">
        <v>520</v>
      </c>
      <c r="Q2519" s="1"/>
      <c r="S2519" s="9"/>
      <c r="T2519" s="10"/>
      <c r="U2519" s="8"/>
      <c r="W2519" s="2" t="s">
        <v>468</v>
      </c>
      <c r="X2519" s="45" t="str" cm="1">
        <f t="array" ref="X2519">IF(X2370="TRUE",IF(AND(C2515&lt;&gt;1,C2516:C2521="",S2515:U2521=""), "FALSE","TRUE"),"FALSE")</f>
        <v>FALSE</v>
      </c>
      <c r="Z2519" s="1"/>
    </row>
    <row r="2520" spans="2:26" hidden="1" outlineLevel="3" x14ac:dyDescent="0.4">
      <c r="B2520" s="7" t="s">
        <v>530</v>
      </c>
      <c r="C2520" s="8"/>
      <c r="D2520" s="31"/>
      <c r="E2520" s="2" t="s">
        <v>566</v>
      </c>
      <c r="F2520" s="2" t="str">
        <f>IF(OR($C$87="治験計画届", $C$87="治験計画変更届"), "^$","^.{1,120}$|^$")</f>
        <v>^.{1,120}$|^$</v>
      </c>
      <c r="G2520" s="2" t="str">
        <f t="shared" si="142"/>
        <v>入力してください(120文字以内)</v>
      </c>
      <c r="H2520" s="2">
        <v>225</v>
      </c>
      <c r="I2520" s="2">
        <v>207</v>
      </c>
      <c r="K2520" s="2">
        <v>120</v>
      </c>
      <c r="L2520" s="2" t="s">
        <v>30</v>
      </c>
      <c r="M2520" s="2" t="s">
        <v>476</v>
      </c>
      <c r="N2520" s="2" t="s">
        <v>479</v>
      </c>
      <c r="O2520" s="2" t="s">
        <v>520</v>
      </c>
      <c r="Q2520" s="1"/>
      <c r="S2520" s="9"/>
      <c r="T2520" s="10"/>
      <c r="U2520" s="8"/>
      <c r="W2520" s="2" t="s">
        <v>468</v>
      </c>
      <c r="X2520" s="45" t="str" cm="1">
        <f t="array" ref="X2520">IF(X2370="TRUE",IF(AND(C2515&lt;&gt;1,C2516:C2521="",S2515:U2521=""), "FALSE","TRUE"),"FALSE")</f>
        <v>FALSE</v>
      </c>
      <c r="Z2520" s="1"/>
    </row>
    <row r="2521" spans="2:26" hidden="1" outlineLevel="3" x14ac:dyDescent="0.4">
      <c r="B2521" s="7" t="s">
        <v>532</v>
      </c>
      <c r="C2521" s="8"/>
      <c r="D2521" s="31"/>
      <c r="E2521" s="2" t="s">
        <v>533</v>
      </c>
      <c r="F2521" s="2" t="str">
        <f>IF(OR($C$87="治験計画届", $C$87="治験計画変更届"), "^$","^.{1,120}$|^$")</f>
        <v>^.{1,120}$|^$</v>
      </c>
      <c r="G2521" s="2" t="str">
        <f t="shared" si="142"/>
        <v>入力してください(120文字以内)</v>
      </c>
      <c r="H2521" s="2">
        <v>225</v>
      </c>
      <c r="I2521" s="2">
        <v>207</v>
      </c>
      <c r="K2521" s="2">
        <v>120</v>
      </c>
      <c r="L2521" s="2" t="s">
        <v>30</v>
      </c>
      <c r="M2521" s="2" t="s">
        <v>476</v>
      </c>
      <c r="N2521" s="2" t="s">
        <v>479</v>
      </c>
      <c r="O2521" s="2" t="s">
        <v>520</v>
      </c>
      <c r="Q2521" s="1"/>
      <c r="S2521" s="9"/>
      <c r="T2521" s="10"/>
      <c r="U2521" s="8"/>
      <c r="W2521" s="2" t="s">
        <v>468</v>
      </c>
      <c r="X2521" s="45" t="str" cm="1">
        <f t="array" ref="X2521">IF(X2370="TRUE",IF(AND(C2515&lt;&gt;1,C2516:C2521="",S2515:U2521=""), "FALSE","TRUE"),"FALSE")</f>
        <v>FALSE</v>
      </c>
      <c r="Z2521" s="1"/>
    </row>
    <row r="2522" spans="2:26" hidden="1" outlineLevel="3" x14ac:dyDescent="0.4">
      <c r="B2522" s="7" t="s">
        <v>134</v>
      </c>
      <c r="C2522" s="5">
        <v>11</v>
      </c>
      <c r="D2522" s="30"/>
      <c r="E2522" s="2" t="s">
        <v>392</v>
      </c>
      <c r="F2522" s="2" t="s">
        <v>102</v>
      </c>
      <c r="G2522" s="2" t="s">
        <v>103</v>
      </c>
      <c r="H2522" s="2">
        <v>225</v>
      </c>
      <c r="I2522" s="2">
        <v>207</v>
      </c>
      <c r="K2522" s="2">
        <v>3</v>
      </c>
      <c r="L2522" s="2" t="s">
        <v>136</v>
      </c>
      <c r="M2522" s="2" t="s">
        <v>476</v>
      </c>
      <c r="N2522" s="2" t="s">
        <v>479</v>
      </c>
      <c r="O2522" s="2" t="s">
        <v>520</v>
      </c>
      <c r="Q2522" s="1"/>
      <c r="S2522" s="9"/>
      <c r="T2522" s="10"/>
      <c r="U2522" s="8"/>
      <c r="V2522" s="2" t="s">
        <v>105</v>
      </c>
      <c r="W2522" s="2" t="s">
        <v>561</v>
      </c>
      <c r="X2522" s="45" t="str" cm="1">
        <f t="array" ref="X2522">IF(X2370="TRUE",IF(AND(C2522&lt;&gt;1,C2523:C2528="",S2522:U2528=""), "FALSE","TRUE"),"FALSE")</f>
        <v>FALSE</v>
      </c>
      <c r="Z2522" s="1"/>
    </row>
    <row r="2523" spans="2:26" hidden="1" outlineLevel="3" x14ac:dyDescent="0.4">
      <c r="B2523" s="7" t="s">
        <v>522</v>
      </c>
      <c r="C2523" s="8"/>
      <c r="D2523" s="31"/>
      <c r="E2523" s="2" t="s">
        <v>523</v>
      </c>
      <c r="F2523" s="2" t="s">
        <v>485</v>
      </c>
      <c r="G2523" s="2" t="s">
        <v>369</v>
      </c>
      <c r="H2523" s="2">
        <v>225</v>
      </c>
      <c r="I2523" s="2">
        <v>207</v>
      </c>
      <c r="K2523" s="2">
        <v>240</v>
      </c>
      <c r="L2523" s="2" t="s">
        <v>30</v>
      </c>
      <c r="M2523" s="2" t="s">
        <v>476</v>
      </c>
      <c r="N2523" s="2" t="s">
        <v>479</v>
      </c>
      <c r="O2523" s="2" t="s">
        <v>520</v>
      </c>
      <c r="Q2523" s="1"/>
      <c r="S2523" s="9"/>
      <c r="T2523" s="10"/>
      <c r="U2523" s="8"/>
      <c r="W2523" s="2" t="s">
        <v>465</v>
      </c>
      <c r="X2523" s="45" t="str" cm="1">
        <f t="array" ref="X2523">IF(X2370="TRUE",IF(AND(C2522&lt;&gt;1,C2523:C2528="",S2522:U2528=""), "FALSE","TRUE"),"FALSE")</f>
        <v>FALSE</v>
      </c>
      <c r="Z2523" s="1"/>
    </row>
    <row r="2524" spans="2:26" hidden="1" outlineLevel="3" x14ac:dyDescent="0.4">
      <c r="B2524" s="7" t="s">
        <v>524</v>
      </c>
      <c r="C2524" s="8"/>
      <c r="D2524" s="31"/>
      <c r="E2524" s="2" t="s">
        <v>525</v>
      </c>
      <c r="F2524" s="2" t="s">
        <v>114</v>
      </c>
      <c r="G2524" s="2" t="s">
        <v>115</v>
      </c>
      <c r="H2524" s="2">
        <v>225</v>
      </c>
      <c r="I2524" s="2">
        <v>207</v>
      </c>
      <c r="K2524" s="2">
        <v>120</v>
      </c>
      <c r="L2524" s="2" t="s">
        <v>30</v>
      </c>
      <c r="M2524" s="2" t="s">
        <v>476</v>
      </c>
      <c r="N2524" s="2" t="s">
        <v>479</v>
      </c>
      <c r="O2524" s="2" t="s">
        <v>520</v>
      </c>
      <c r="Q2524" s="1"/>
      <c r="S2524" s="9"/>
      <c r="T2524" s="10"/>
      <c r="U2524" s="8"/>
      <c r="W2524" s="2" t="s">
        <v>468</v>
      </c>
      <c r="X2524" s="45" t="str" cm="1">
        <f t="array" ref="X2524">IF(X2370="TRUE",IF(AND(C2522&lt;&gt;1,C2523:C2528="",S2522:U2528=""), "FALSE","TRUE"),"FALSE")</f>
        <v>FALSE</v>
      </c>
      <c r="Z2524" s="1"/>
    </row>
    <row r="2525" spans="2:26" hidden="1" outlineLevel="3" x14ac:dyDescent="0.4">
      <c r="B2525" s="7" t="s">
        <v>526</v>
      </c>
      <c r="C2525" s="8"/>
      <c r="D2525" s="31"/>
      <c r="E2525" s="2" t="s">
        <v>527</v>
      </c>
      <c r="F2525" s="2" t="str">
        <f>IF(OR($C$87="治験計画届", $C$87="治験計画変更届"), "^$","^.{1,120}$|^$")</f>
        <v>^.{1,120}$|^$</v>
      </c>
      <c r="G2525" s="2" t="str">
        <f>IF(F2525="^$", "入力しないでください","入力してください(120文字以内)")</f>
        <v>入力してください(120文字以内)</v>
      </c>
      <c r="H2525" s="2">
        <v>225</v>
      </c>
      <c r="I2525" s="2">
        <v>207</v>
      </c>
      <c r="K2525" s="2">
        <v>120</v>
      </c>
      <c r="L2525" s="2" t="s">
        <v>30</v>
      </c>
      <c r="M2525" s="2" t="s">
        <v>476</v>
      </c>
      <c r="N2525" s="2" t="s">
        <v>479</v>
      </c>
      <c r="O2525" s="2" t="s">
        <v>520</v>
      </c>
      <c r="Q2525" s="1"/>
      <c r="S2525" s="9"/>
      <c r="T2525" s="10"/>
      <c r="U2525" s="8"/>
      <c r="W2525" s="2" t="s">
        <v>468</v>
      </c>
      <c r="X2525" s="45" t="str" cm="1">
        <f t="array" ref="X2525">IF(X2370="TRUE",IF(AND(C2522&lt;&gt;1,C2523:C2528="",S2522:U2528=""), "FALSE","TRUE"),"FALSE")</f>
        <v>FALSE</v>
      </c>
      <c r="Z2525" s="1"/>
    </row>
    <row r="2526" spans="2:26" hidden="1" outlineLevel="3" x14ac:dyDescent="0.4">
      <c r="B2526" s="7" t="s">
        <v>528</v>
      </c>
      <c r="C2526" s="8"/>
      <c r="D2526" s="31"/>
      <c r="E2526" s="2" t="s">
        <v>529</v>
      </c>
      <c r="F2526" s="2" t="str">
        <f>IF(OR($C$87="治験計画届", $C$87="治験計画変更届"), "^$","^.{1,120}$|^$")</f>
        <v>^.{1,120}$|^$</v>
      </c>
      <c r="G2526" s="2" t="str">
        <f t="shared" ref="G2526:G2528" si="143">IF(F2526="^$", "入力しないでください","入力してください(120文字以内)")</f>
        <v>入力してください(120文字以内)</v>
      </c>
      <c r="H2526" s="2">
        <v>225</v>
      </c>
      <c r="I2526" s="2">
        <v>207</v>
      </c>
      <c r="K2526" s="2">
        <v>120</v>
      </c>
      <c r="L2526" s="2" t="s">
        <v>30</v>
      </c>
      <c r="M2526" s="2" t="s">
        <v>476</v>
      </c>
      <c r="N2526" s="2" t="s">
        <v>479</v>
      </c>
      <c r="O2526" s="2" t="s">
        <v>520</v>
      </c>
      <c r="Q2526" s="1"/>
      <c r="S2526" s="9"/>
      <c r="T2526" s="10"/>
      <c r="U2526" s="8"/>
      <c r="W2526" s="2" t="s">
        <v>468</v>
      </c>
      <c r="X2526" s="45" t="str" cm="1">
        <f t="array" ref="X2526">IF(X2370="TRUE",IF(AND(C2522&lt;&gt;1,C2523:C2528="",S2522:U2528=""), "FALSE","TRUE"),"FALSE")</f>
        <v>FALSE</v>
      </c>
      <c r="Z2526" s="1"/>
    </row>
    <row r="2527" spans="2:26" hidden="1" outlineLevel="3" x14ac:dyDescent="0.4">
      <c r="B2527" s="7" t="s">
        <v>530</v>
      </c>
      <c r="C2527" s="8"/>
      <c r="D2527" s="31"/>
      <c r="E2527" s="2" t="s">
        <v>566</v>
      </c>
      <c r="F2527" s="2" t="str">
        <f>IF(OR($C$87="治験計画届", $C$87="治験計画変更届"), "^$","^.{1,120}$|^$")</f>
        <v>^.{1,120}$|^$</v>
      </c>
      <c r="G2527" s="2" t="str">
        <f t="shared" si="143"/>
        <v>入力してください(120文字以内)</v>
      </c>
      <c r="H2527" s="2">
        <v>225</v>
      </c>
      <c r="I2527" s="2">
        <v>207</v>
      </c>
      <c r="K2527" s="2">
        <v>120</v>
      </c>
      <c r="L2527" s="2" t="s">
        <v>30</v>
      </c>
      <c r="M2527" s="2" t="s">
        <v>476</v>
      </c>
      <c r="N2527" s="2" t="s">
        <v>479</v>
      </c>
      <c r="O2527" s="2" t="s">
        <v>520</v>
      </c>
      <c r="Q2527" s="1"/>
      <c r="S2527" s="9"/>
      <c r="T2527" s="10"/>
      <c r="U2527" s="8"/>
      <c r="W2527" s="2" t="s">
        <v>468</v>
      </c>
      <c r="X2527" s="45" t="str" cm="1">
        <f t="array" ref="X2527">IF(X2370="TRUE",IF(AND(C2522&lt;&gt;1,C2523:C2528="",S2522:U2528=""), "FALSE","TRUE"),"FALSE")</f>
        <v>FALSE</v>
      </c>
      <c r="Z2527" s="1"/>
    </row>
    <row r="2528" spans="2:26" hidden="1" outlineLevel="3" x14ac:dyDescent="0.4">
      <c r="B2528" s="7" t="s">
        <v>532</v>
      </c>
      <c r="C2528" s="8"/>
      <c r="D2528" s="31"/>
      <c r="E2528" s="2" t="s">
        <v>533</v>
      </c>
      <c r="F2528" s="2" t="str">
        <f>IF(OR($C$87="治験計画届", $C$87="治験計画変更届"), "^$","^.{1,120}$|^$")</f>
        <v>^.{1,120}$|^$</v>
      </c>
      <c r="G2528" s="2" t="str">
        <f t="shared" si="143"/>
        <v>入力してください(120文字以内)</v>
      </c>
      <c r="H2528" s="2">
        <v>225</v>
      </c>
      <c r="I2528" s="2">
        <v>207</v>
      </c>
      <c r="K2528" s="2">
        <v>120</v>
      </c>
      <c r="L2528" s="2" t="s">
        <v>30</v>
      </c>
      <c r="M2528" s="2" t="s">
        <v>476</v>
      </c>
      <c r="N2528" s="2" t="s">
        <v>479</v>
      </c>
      <c r="O2528" s="2" t="s">
        <v>520</v>
      </c>
      <c r="Q2528" s="1"/>
      <c r="S2528" s="9"/>
      <c r="T2528" s="10"/>
      <c r="U2528" s="8"/>
      <c r="W2528" s="2" t="s">
        <v>468</v>
      </c>
      <c r="X2528" s="45" t="str" cm="1">
        <f t="array" ref="X2528">IF(X2370="TRUE",IF(AND(C2522&lt;&gt;1,C2523:C2528="",S2522:U2528=""), "FALSE","TRUE"),"FALSE")</f>
        <v>FALSE</v>
      </c>
      <c r="Z2528" s="1"/>
    </row>
    <row r="2529" spans="2:26" hidden="1" outlineLevel="3" x14ac:dyDescent="0.4">
      <c r="B2529" s="7" t="s">
        <v>134</v>
      </c>
      <c r="C2529" s="5">
        <v>12</v>
      </c>
      <c r="D2529" s="30"/>
      <c r="E2529" s="2" t="s">
        <v>392</v>
      </c>
      <c r="F2529" s="2" t="s">
        <v>102</v>
      </c>
      <c r="G2529" s="2" t="s">
        <v>103</v>
      </c>
      <c r="H2529" s="2">
        <v>225</v>
      </c>
      <c r="I2529" s="2">
        <v>207</v>
      </c>
      <c r="K2529" s="2">
        <v>3</v>
      </c>
      <c r="L2529" s="2" t="s">
        <v>136</v>
      </c>
      <c r="M2529" s="2" t="s">
        <v>476</v>
      </c>
      <c r="N2529" s="2" t="s">
        <v>479</v>
      </c>
      <c r="O2529" s="2" t="s">
        <v>520</v>
      </c>
      <c r="Q2529" s="1"/>
      <c r="S2529" s="9"/>
      <c r="T2529" s="10"/>
      <c r="U2529" s="8"/>
      <c r="V2529" s="2" t="s">
        <v>105</v>
      </c>
      <c r="W2529" s="2" t="s">
        <v>561</v>
      </c>
      <c r="X2529" s="45" t="str" cm="1">
        <f t="array" ref="X2529">IF(X2370="TRUE",IF(AND(C2529&lt;&gt;1,C2530:C2535="",S2529:U2535=""), "FALSE","TRUE"),"FALSE")</f>
        <v>FALSE</v>
      </c>
      <c r="Z2529" s="1"/>
    </row>
    <row r="2530" spans="2:26" hidden="1" outlineLevel="3" x14ac:dyDescent="0.4">
      <c r="B2530" s="7" t="s">
        <v>522</v>
      </c>
      <c r="C2530" s="8"/>
      <c r="D2530" s="31"/>
      <c r="E2530" s="2" t="s">
        <v>523</v>
      </c>
      <c r="F2530" s="2" t="s">
        <v>485</v>
      </c>
      <c r="G2530" s="2" t="s">
        <v>369</v>
      </c>
      <c r="H2530" s="2">
        <v>225</v>
      </c>
      <c r="I2530" s="2">
        <v>207</v>
      </c>
      <c r="K2530" s="2">
        <v>240</v>
      </c>
      <c r="L2530" s="2" t="s">
        <v>30</v>
      </c>
      <c r="M2530" s="2" t="s">
        <v>476</v>
      </c>
      <c r="N2530" s="2" t="s">
        <v>479</v>
      </c>
      <c r="O2530" s="2" t="s">
        <v>520</v>
      </c>
      <c r="Q2530" s="1"/>
      <c r="S2530" s="9"/>
      <c r="T2530" s="10"/>
      <c r="U2530" s="8"/>
      <c r="W2530" s="2" t="s">
        <v>465</v>
      </c>
      <c r="X2530" s="45" t="str" cm="1">
        <f t="array" ref="X2530">IF(X2370="TRUE",IF(AND(C2529&lt;&gt;1,C2530:C2535="",S2529:U2535=""), "FALSE","TRUE"),"FALSE")</f>
        <v>FALSE</v>
      </c>
      <c r="Z2530" s="1"/>
    </row>
    <row r="2531" spans="2:26" hidden="1" outlineLevel="3" x14ac:dyDescent="0.4">
      <c r="B2531" s="7" t="s">
        <v>524</v>
      </c>
      <c r="C2531" s="8"/>
      <c r="D2531" s="31"/>
      <c r="E2531" s="2" t="s">
        <v>525</v>
      </c>
      <c r="F2531" s="2" t="s">
        <v>114</v>
      </c>
      <c r="G2531" s="2" t="s">
        <v>115</v>
      </c>
      <c r="H2531" s="2">
        <v>225</v>
      </c>
      <c r="I2531" s="2">
        <v>207</v>
      </c>
      <c r="K2531" s="2">
        <v>120</v>
      </c>
      <c r="L2531" s="2" t="s">
        <v>30</v>
      </c>
      <c r="M2531" s="2" t="s">
        <v>476</v>
      </c>
      <c r="N2531" s="2" t="s">
        <v>479</v>
      </c>
      <c r="O2531" s="2" t="s">
        <v>520</v>
      </c>
      <c r="Q2531" s="1"/>
      <c r="S2531" s="9"/>
      <c r="T2531" s="10"/>
      <c r="U2531" s="8"/>
      <c r="W2531" s="2" t="s">
        <v>468</v>
      </c>
      <c r="X2531" s="45" t="str" cm="1">
        <f t="array" ref="X2531">IF(X2370="TRUE",IF(AND(C2529&lt;&gt;1,C2530:C2535="",S2529:U2535=""), "FALSE","TRUE"),"FALSE")</f>
        <v>FALSE</v>
      </c>
      <c r="Z2531" s="1"/>
    </row>
    <row r="2532" spans="2:26" hidden="1" outlineLevel="3" x14ac:dyDescent="0.4">
      <c r="B2532" s="7" t="s">
        <v>526</v>
      </c>
      <c r="C2532" s="8"/>
      <c r="D2532" s="31"/>
      <c r="E2532" s="2" t="s">
        <v>527</v>
      </c>
      <c r="F2532" s="2" t="str">
        <f>IF(OR($C$87="治験計画届", $C$87="治験計画変更届"), "^$","^.{1,120}$|^$")</f>
        <v>^.{1,120}$|^$</v>
      </c>
      <c r="G2532" s="2" t="str">
        <f>IF(F2532="^$", "入力しないでください","入力してください(120文字以内)")</f>
        <v>入力してください(120文字以内)</v>
      </c>
      <c r="H2532" s="2">
        <v>225</v>
      </c>
      <c r="I2532" s="2">
        <v>207</v>
      </c>
      <c r="K2532" s="2">
        <v>120</v>
      </c>
      <c r="L2532" s="2" t="s">
        <v>30</v>
      </c>
      <c r="M2532" s="2" t="s">
        <v>476</v>
      </c>
      <c r="N2532" s="2" t="s">
        <v>479</v>
      </c>
      <c r="O2532" s="2" t="s">
        <v>520</v>
      </c>
      <c r="Q2532" s="1"/>
      <c r="S2532" s="9"/>
      <c r="T2532" s="10"/>
      <c r="U2532" s="8"/>
      <c r="W2532" s="2" t="s">
        <v>468</v>
      </c>
      <c r="X2532" s="45" t="str" cm="1">
        <f t="array" ref="X2532">IF(X2370="TRUE",IF(AND(C2529&lt;&gt;1,C2530:C2535="",S2529:U2535=""), "FALSE","TRUE"),"FALSE")</f>
        <v>FALSE</v>
      </c>
      <c r="Z2532" s="1"/>
    </row>
    <row r="2533" spans="2:26" hidden="1" outlineLevel="3" x14ac:dyDescent="0.4">
      <c r="B2533" s="7" t="s">
        <v>528</v>
      </c>
      <c r="C2533" s="8"/>
      <c r="D2533" s="31"/>
      <c r="E2533" s="2" t="s">
        <v>529</v>
      </c>
      <c r="F2533" s="2" t="str">
        <f>IF(OR($C$87="治験計画届", $C$87="治験計画変更届"), "^$","^.{1,120}$|^$")</f>
        <v>^.{1,120}$|^$</v>
      </c>
      <c r="G2533" s="2" t="str">
        <f t="shared" ref="G2533:G2535" si="144">IF(F2533="^$", "入力しないでください","入力してください(120文字以内)")</f>
        <v>入力してください(120文字以内)</v>
      </c>
      <c r="H2533" s="2">
        <v>225</v>
      </c>
      <c r="I2533" s="2">
        <v>207</v>
      </c>
      <c r="K2533" s="2">
        <v>120</v>
      </c>
      <c r="L2533" s="2" t="s">
        <v>30</v>
      </c>
      <c r="M2533" s="2" t="s">
        <v>476</v>
      </c>
      <c r="N2533" s="2" t="s">
        <v>479</v>
      </c>
      <c r="O2533" s="2" t="s">
        <v>520</v>
      </c>
      <c r="Q2533" s="1"/>
      <c r="S2533" s="9"/>
      <c r="T2533" s="10"/>
      <c r="U2533" s="8"/>
      <c r="W2533" s="2" t="s">
        <v>468</v>
      </c>
      <c r="X2533" s="45" t="str" cm="1">
        <f t="array" ref="X2533">IF(X2370="TRUE",IF(AND(C2529&lt;&gt;1,C2530:C2535="",S2529:U2535=""), "FALSE","TRUE"),"FALSE")</f>
        <v>FALSE</v>
      </c>
      <c r="Z2533" s="1"/>
    </row>
    <row r="2534" spans="2:26" hidden="1" outlineLevel="3" x14ac:dyDescent="0.4">
      <c r="B2534" s="7" t="s">
        <v>530</v>
      </c>
      <c r="C2534" s="8"/>
      <c r="D2534" s="31"/>
      <c r="E2534" s="2" t="s">
        <v>566</v>
      </c>
      <c r="F2534" s="2" t="str">
        <f>IF(OR($C$87="治験計画届", $C$87="治験計画変更届"), "^$","^.{1,120}$|^$")</f>
        <v>^.{1,120}$|^$</v>
      </c>
      <c r="G2534" s="2" t="str">
        <f t="shared" si="144"/>
        <v>入力してください(120文字以内)</v>
      </c>
      <c r="H2534" s="2">
        <v>225</v>
      </c>
      <c r="I2534" s="2">
        <v>207</v>
      </c>
      <c r="K2534" s="2">
        <v>120</v>
      </c>
      <c r="L2534" s="2" t="s">
        <v>30</v>
      </c>
      <c r="M2534" s="2" t="s">
        <v>476</v>
      </c>
      <c r="N2534" s="2" t="s">
        <v>479</v>
      </c>
      <c r="O2534" s="2" t="s">
        <v>520</v>
      </c>
      <c r="Q2534" s="1"/>
      <c r="S2534" s="9"/>
      <c r="T2534" s="10"/>
      <c r="U2534" s="8"/>
      <c r="W2534" s="2" t="s">
        <v>468</v>
      </c>
      <c r="X2534" s="45" t="str" cm="1">
        <f t="array" ref="X2534">IF(X2370="TRUE",IF(AND(C2529&lt;&gt;1,C2530:C2535="",S2529:U2535=""), "FALSE","TRUE"),"FALSE")</f>
        <v>FALSE</v>
      </c>
      <c r="Z2534" s="1"/>
    </row>
    <row r="2535" spans="2:26" hidden="1" outlineLevel="3" x14ac:dyDescent="0.4">
      <c r="B2535" s="7" t="s">
        <v>532</v>
      </c>
      <c r="C2535" s="8"/>
      <c r="D2535" s="31"/>
      <c r="E2535" s="2" t="s">
        <v>533</v>
      </c>
      <c r="F2535" s="2" t="str">
        <f>IF(OR($C$87="治験計画届", $C$87="治験計画変更届"), "^$","^.{1,120}$|^$")</f>
        <v>^.{1,120}$|^$</v>
      </c>
      <c r="G2535" s="2" t="str">
        <f t="shared" si="144"/>
        <v>入力してください(120文字以内)</v>
      </c>
      <c r="H2535" s="2">
        <v>225</v>
      </c>
      <c r="I2535" s="2">
        <v>207</v>
      </c>
      <c r="K2535" s="2">
        <v>120</v>
      </c>
      <c r="L2535" s="2" t="s">
        <v>30</v>
      </c>
      <c r="M2535" s="2" t="s">
        <v>476</v>
      </c>
      <c r="N2535" s="2" t="s">
        <v>479</v>
      </c>
      <c r="O2535" s="2" t="s">
        <v>520</v>
      </c>
      <c r="Q2535" s="1"/>
      <c r="S2535" s="9"/>
      <c r="T2535" s="10"/>
      <c r="U2535" s="8"/>
      <c r="W2535" s="2" t="s">
        <v>468</v>
      </c>
      <c r="X2535" s="45" t="str" cm="1">
        <f t="array" ref="X2535">IF(X2370="TRUE",IF(AND(C2529&lt;&gt;1,C2530:C2535="",S2529:U2535=""), "FALSE","TRUE"),"FALSE")</f>
        <v>FALSE</v>
      </c>
      <c r="Z2535" s="1"/>
    </row>
    <row r="2536" spans="2:26" hidden="1" outlineLevel="3" x14ac:dyDescent="0.4">
      <c r="B2536" s="7" t="s">
        <v>134</v>
      </c>
      <c r="C2536" s="5">
        <v>13</v>
      </c>
      <c r="D2536" s="30"/>
      <c r="E2536" s="2" t="s">
        <v>392</v>
      </c>
      <c r="F2536" s="2" t="s">
        <v>102</v>
      </c>
      <c r="G2536" s="2" t="s">
        <v>103</v>
      </c>
      <c r="H2536" s="2">
        <v>225</v>
      </c>
      <c r="I2536" s="2">
        <v>207</v>
      </c>
      <c r="K2536" s="2">
        <v>3</v>
      </c>
      <c r="L2536" s="2" t="s">
        <v>136</v>
      </c>
      <c r="M2536" s="2" t="s">
        <v>476</v>
      </c>
      <c r="N2536" s="2" t="s">
        <v>479</v>
      </c>
      <c r="O2536" s="2" t="s">
        <v>520</v>
      </c>
      <c r="Q2536" s="1"/>
      <c r="S2536" s="9"/>
      <c r="T2536" s="10"/>
      <c r="U2536" s="8"/>
      <c r="V2536" s="2" t="s">
        <v>105</v>
      </c>
      <c r="W2536" s="2" t="s">
        <v>561</v>
      </c>
      <c r="X2536" s="45" t="str" cm="1">
        <f t="array" ref="X2536">IF(X2370="TRUE",IF(AND(C2536&lt;&gt;1,C2537:C2542="",S2536:U2542=""), "FALSE","TRUE"),"FALSE")</f>
        <v>FALSE</v>
      </c>
      <c r="Z2536" s="1"/>
    </row>
    <row r="2537" spans="2:26" hidden="1" outlineLevel="3" x14ac:dyDescent="0.4">
      <c r="B2537" s="7" t="s">
        <v>522</v>
      </c>
      <c r="C2537" s="8"/>
      <c r="D2537" s="31"/>
      <c r="E2537" s="2" t="s">
        <v>523</v>
      </c>
      <c r="F2537" s="2" t="s">
        <v>485</v>
      </c>
      <c r="G2537" s="2" t="s">
        <v>369</v>
      </c>
      <c r="H2537" s="2">
        <v>225</v>
      </c>
      <c r="I2537" s="2">
        <v>207</v>
      </c>
      <c r="K2537" s="2">
        <v>240</v>
      </c>
      <c r="L2537" s="2" t="s">
        <v>30</v>
      </c>
      <c r="M2537" s="2" t="s">
        <v>476</v>
      </c>
      <c r="N2537" s="2" t="s">
        <v>479</v>
      </c>
      <c r="O2537" s="2" t="s">
        <v>520</v>
      </c>
      <c r="Q2537" s="1"/>
      <c r="S2537" s="9"/>
      <c r="T2537" s="10"/>
      <c r="U2537" s="8"/>
      <c r="W2537" s="2" t="s">
        <v>465</v>
      </c>
      <c r="X2537" s="45" t="str" cm="1">
        <f t="array" ref="X2537">IF(X2370="TRUE",IF(AND(C2536&lt;&gt;1,C2537:C2542="",S2536:U2542=""), "FALSE","TRUE"),"FALSE")</f>
        <v>FALSE</v>
      </c>
      <c r="Z2537" s="1"/>
    </row>
    <row r="2538" spans="2:26" hidden="1" outlineLevel="3" x14ac:dyDescent="0.4">
      <c r="B2538" s="7" t="s">
        <v>524</v>
      </c>
      <c r="C2538" s="8"/>
      <c r="D2538" s="31"/>
      <c r="E2538" s="2" t="s">
        <v>525</v>
      </c>
      <c r="F2538" s="2" t="s">
        <v>114</v>
      </c>
      <c r="G2538" s="2" t="s">
        <v>115</v>
      </c>
      <c r="H2538" s="2">
        <v>225</v>
      </c>
      <c r="I2538" s="2">
        <v>207</v>
      </c>
      <c r="K2538" s="2">
        <v>120</v>
      </c>
      <c r="L2538" s="2" t="s">
        <v>30</v>
      </c>
      <c r="M2538" s="2" t="s">
        <v>476</v>
      </c>
      <c r="N2538" s="2" t="s">
        <v>479</v>
      </c>
      <c r="O2538" s="2" t="s">
        <v>520</v>
      </c>
      <c r="Q2538" s="1"/>
      <c r="S2538" s="9"/>
      <c r="T2538" s="10"/>
      <c r="U2538" s="8"/>
      <c r="W2538" s="2" t="s">
        <v>468</v>
      </c>
      <c r="X2538" s="45" t="str" cm="1">
        <f t="array" ref="X2538">IF(X2370="TRUE",IF(AND(C2536&lt;&gt;1,C2537:C2542="",S2536:U2542=""), "FALSE","TRUE"),"FALSE")</f>
        <v>FALSE</v>
      </c>
      <c r="Z2538" s="1"/>
    </row>
    <row r="2539" spans="2:26" hidden="1" outlineLevel="3" x14ac:dyDescent="0.4">
      <c r="B2539" s="7" t="s">
        <v>526</v>
      </c>
      <c r="C2539" s="8"/>
      <c r="D2539" s="31"/>
      <c r="E2539" s="2" t="s">
        <v>527</v>
      </c>
      <c r="F2539" s="2" t="str">
        <f>IF(OR($C$87="治験計画届", $C$87="治験計画変更届"), "^$","^.{1,120}$|^$")</f>
        <v>^.{1,120}$|^$</v>
      </c>
      <c r="G2539" s="2" t="str">
        <f>IF(F2539="^$", "入力しないでください","入力してください(120文字以内)")</f>
        <v>入力してください(120文字以内)</v>
      </c>
      <c r="H2539" s="2">
        <v>225</v>
      </c>
      <c r="I2539" s="2">
        <v>207</v>
      </c>
      <c r="K2539" s="2">
        <v>120</v>
      </c>
      <c r="L2539" s="2" t="s">
        <v>30</v>
      </c>
      <c r="M2539" s="2" t="s">
        <v>476</v>
      </c>
      <c r="N2539" s="2" t="s">
        <v>479</v>
      </c>
      <c r="O2539" s="2" t="s">
        <v>520</v>
      </c>
      <c r="Q2539" s="1"/>
      <c r="S2539" s="9"/>
      <c r="T2539" s="10"/>
      <c r="U2539" s="8"/>
      <c r="W2539" s="2" t="s">
        <v>468</v>
      </c>
      <c r="X2539" s="45" t="str" cm="1">
        <f t="array" ref="X2539">IF(X2370="TRUE",IF(AND(C2536&lt;&gt;1,C2537:C2542="",S2536:U2542=""), "FALSE","TRUE"),"FALSE")</f>
        <v>FALSE</v>
      </c>
      <c r="Z2539" s="1"/>
    </row>
    <row r="2540" spans="2:26" hidden="1" outlineLevel="3" x14ac:dyDescent="0.4">
      <c r="B2540" s="7" t="s">
        <v>528</v>
      </c>
      <c r="C2540" s="8"/>
      <c r="D2540" s="31"/>
      <c r="E2540" s="2" t="s">
        <v>529</v>
      </c>
      <c r="F2540" s="2" t="str">
        <f>IF(OR($C$87="治験計画届", $C$87="治験計画変更届"), "^$","^.{1,120}$|^$")</f>
        <v>^.{1,120}$|^$</v>
      </c>
      <c r="G2540" s="2" t="str">
        <f t="shared" ref="G2540:G2542" si="145">IF(F2540="^$", "入力しないでください","入力してください(120文字以内)")</f>
        <v>入力してください(120文字以内)</v>
      </c>
      <c r="H2540" s="2">
        <v>225</v>
      </c>
      <c r="I2540" s="2">
        <v>207</v>
      </c>
      <c r="K2540" s="2">
        <v>120</v>
      </c>
      <c r="L2540" s="2" t="s">
        <v>30</v>
      </c>
      <c r="M2540" s="2" t="s">
        <v>476</v>
      </c>
      <c r="N2540" s="2" t="s">
        <v>479</v>
      </c>
      <c r="O2540" s="2" t="s">
        <v>520</v>
      </c>
      <c r="Q2540" s="1"/>
      <c r="S2540" s="9"/>
      <c r="T2540" s="10"/>
      <c r="U2540" s="8"/>
      <c r="W2540" s="2" t="s">
        <v>468</v>
      </c>
      <c r="X2540" s="45" t="str" cm="1">
        <f t="array" ref="X2540">IF(X2370="TRUE",IF(AND(C2536&lt;&gt;1,C2537:C2542="",S2536:U2542=""), "FALSE","TRUE"),"FALSE")</f>
        <v>FALSE</v>
      </c>
      <c r="Z2540" s="1"/>
    </row>
    <row r="2541" spans="2:26" hidden="1" outlineLevel="3" x14ac:dyDescent="0.4">
      <c r="B2541" s="7" t="s">
        <v>530</v>
      </c>
      <c r="C2541" s="8"/>
      <c r="D2541" s="31"/>
      <c r="E2541" s="2" t="s">
        <v>566</v>
      </c>
      <c r="F2541" s="2" t="str">
        <f>IF(OR($C$87="治験計画届", $C$87="治験計画変更届"), "^$","^.{1,120}$|^$")</f>
        <v>^.{1,120}$|^$</v>
      </c>
      <c r="G2541" s="2" t="str">
        <f t="shared" si="145"/>
        <v>入力してください(120文字以内)</v>
      </c>
      <c r="H2541" s="2">
        <v>225</v>
      </c>
      <c r="I2541" s="2">
        <v>207</v>
      </c>
      <c r="K2541" s="2">
        <v>120</v>
      </c>
      <c r="L2541" s="2" t="s">
        <v>30</v>
      </c>
      <c r="M2541" s="2" t="s">
        <v>476</v>
      </c>
      <c r="N2541" s="2" t="s">
        <v>479</v>
      </c>
      <c r="O2541" s="2" t="s">
        <v>520</v>
      </c>
      <c r="Q2541" s="1"/>
      <c r="S2541" s="9"/>
      <c r="T2541" s="10"/>
      <c r="U2541" s="8"/>
      <c r="W2541" s="2" t="s">
        <v>468</v>
      </c>
      <c r="X2541" s="45" t="str" cm="1">
        <f t="array" ref="X2541">IF(X2370="TRUE",IF(AND(C2536&lt;&gt;1,C2537:C2542="",S2536:U2542=""), "FALSE","TRUE"),"FALSE")</f>
        <v>FALSE</v>
      </c>
      <c r="Z2541" s="1"/>
    </row>
    <row r="2542" spans="2:26" hidden="1" outlineLevel="3" x14ac:dyDescent="0.4">
      <c r="B2542" s="7" t="s">
        <v>532</v>
      </c>
      <c r="C2542" s="8"/>
      <c r="D2542" s="31"/>
      <c r="E2542" s="2" t="s">
        <v>533</v>
      </c>
      <c r="F2542" s="2" t="str">
        <f>IF(OR($C$87="治験計画届", $C$87="治験計画変更届"), "^$","^.{1,120}$|^$")</f>
        <v>^.{1,120}$|^$</v>
      </c>
      <c r="G2542" s="2" t="str">
        <f t="shared" si="145"/>
        <v>入力してください(120文字以内)</v>
      </c>
      <c r="H2542" s="2">
        <v>225</v>
      </c>
      <c r="I2542" s="2">
        <v>207</v>
      </c>
      <c r="K2542" s="2">
        <v>120</v>
      </c>
      <c r="L2542" s="2" t="s">
        <v>30</v>
      </c>
      <c r="M2542" s="2" t="s">
        <v>476</v>
      </c>
      <c r="N2542" s="2" t="s">
        <v>479</v>
      </c>
      <c r="O2542" s="2" t="s">
        <v>520</v>
      </c>
      <c r="Q2542" s="1"/>
      <c r="S2542" s="9"/>
      <c r="T2542" s="10"/>
      <c r="U2542" s="8"/>
      <c r="W2542" s="2" t="s">
        <v>468</v>
      </c>
      <c r="X2542" s="45" t="str" cm="1">
        <f t="array" ref="X2542">IF(X2370="TRUE",IF(AND(C2536&lt;&gt;1,C2537:C2542="",S2536:U2542=""), "FALSE","TRUE"),"FALSE")</f>
        <v>FALSE</v>
      </c>
      <c r="Z2542" s="1"/>
    </row>
    <row r="2543" spans="2:26" hidden="1" outlineLevel="3" x14ac:dyDescent="0.4">
      <c r="B2543" s="7" t="s">
        <v>134</v>
      </c>
      <c r="C2543" s="5">
        <v>14</v>
      </c>
      <c r="D2543" s="30"/>
      <c r="E2543" s="2" t="s">
        <v>392</v>
      </c>
      <c r="F2543" s="2" t="s">
        <v>102</v>
      </c>
      <c r="G2543" s="2" t="s">
        <v>103</v>
      </c>
      <c r="H2543" s="2">
        <v>225</v>
      </c>
      <c r="I2543" s="2">
        <v>207</v>
      </c>
      <c r="K2543" s="2">
        <v>3</v>
      </c>
      <c r="L2543" s="2" t="s">
        <v>136</v>
      </c>
      <c r="M2543" s="2" t="s">
        <v>476</v>
      </c>
      <c r="N2543" s="2" t="s">
        <v>479</v>
      </c>
      <c r="O2543" s="2" t="s">
        <v>520</v>
      </c>
      <c r="Q2543" s="1"/>
      <c r="S2543" s="9"/>
      <c r="T2543" s="10"/>
      <c r="U2543" s="8"/>
      <c r="V2543" s="2" t="s">
        <v>105</v>
      </c>
      <c r="W2543" s="2" t="s">
        <v>561</v>
      </c>
      <c r="X2543" s="45" t="str" cm="1">
        <f t="array" ref="X2543">IF(X2370="TRUE",IF(AND(C2543&lt;&gt;1,C2544:C2549="",S2543:U2549=""), "FALSE","TRUE"),"FALSE")</f>
        <v>FALSE</v>
      </c>
      <c r="Z2543" s="1"/>
    </row>
    <row r="2544" spans="2:26" hidden="1" outlineLevel="3" x14ac:dyDescent="0.4">
      <c r="B2544" s="7" t="s">
        <v>522</v>
      </c>
      <c r="C2544" s="8"/>
      <c r="D2544" s="31"/>
      <c r="E2544" s="2" t="s">
        <v>523</v>
      </c>
      <c r="F2544" s="2" t="s">
        <v>485</v>
      </c>
      <c r="G2544" s="2" t="s">
        <v>369</v>
      </c>
      <c r="H2544" s="2">
        <v>225</v>
      </c>
      <c r="I2544" s="2">
        <v>207</v>
      </c>
      <c r="K2544" s="2">
        <v>240</v>
      </c>
      <c r="L2544" s="2" t="s">
        <v>30</v>
      </c>
      <c r="M2544" s="2" t="s">
        <v>476</v>
      </c>
      <c r="N2544" s="2" t="s">
        <v>479</v>
      </c>
      <c r="O2544" s="2" t="s">
        <v>520</v>
      </c>
      <c r="Q2544" s="1"/>
      <c r="S2544" s="9"/>
      <c r="T2544" s="10"/>
      <c r="U2544" s="8"/>
      <c r="W2544" s="2" t="s">
        <v>465</v>
      </c>
      <c r="X2544" s="45" t="str" cm="1">
        <f t="array" ref="X2544">IF(X2370="TRUE",IF(AND(C2543&lt;&gt;1,C2544:C2549="",S2543:U2549=""), "FALSE","TRUE"),"FALSE")</f>
        <v>FALSE</v>
      </c>
      <c r="Z2544" s="1"/>
    </row>
    <row r="2545" spans="2:26" hidden="1" outlineLevel="3" x14ac:dyDescent="0.4">
      <c r="B2545" s="7" t="s">
        <v>524</v>
      </c>
      <c r="C2545" s="8"/>
      <c r="D2545" s="31"/>
      <c r="E2545" s="2" t="s">
        <v>525</v>
      </c>
      <c r="F2545" s="2" t="s">
        <v>114</v>
      </c>
      <c r="G2545" s="2" t="s">
        <v>115</v>
      </c>
      <c r="H2545" s="2">
        <v>225</v>
      </c>
      <c r="I2545" s="2">
        <v>207</v>
      </c>
      <c r="K2545" s="2">
        <v>120</v>
      </c>
      <c r="L2545" s="2" t="s">
        <v>30</v>
      </c>
      <c r="M2545" s="2" t="s">
        <v>476</v>
      </c>
      <c r="N2545" s="2" t="s">
        <v>479</v>
      </c>
      <c r="O2545" s="2" t="s">
        <v>520</v>
      </c>
      <c r="Q2545" s="1"/>
      <c r="S2545" s="9"/>
      <c r="T2545" s="10"/>
      <c r="U2545" s="8"/>
      <c r="W2545" s="2" t="s">
        <v>468</v>
      </c>
      <c r="X2545" s="45" t="str" cm="1">
        <f t="array" ref="X2545">IF(X2370="TRUE",IF(AND(C2543&lt;&gt;1,C2544:C2549="",S2543:U2549=""), "FALSE","TRUE"),"FALSE")</f>
        <v>FALSE</v>
      </c>
      <c r="Z2545" s="1"/>
    </row>
    <row r="2546" spans="2:26" hidden="1" outlineLevel="3" x14ac:dyDescent="0.4">
      <c r="B2546" s="7" t="s">
        <v>526</v>
      </c>
      <c r="C2546" s="8"/>
      <c r="D2546" s="31"/>
      <c r="E2546" s="2" t="s">
        <v>527</v>
      </c>
      <c r="F2546" s="2" t="str">
        <f>IF(OR($C$87="治験計画届", $C$87="治験計画変更届"), "^$","^.{1,120}$|^$")</f>
        <v>^.{1,120}$|^$</v>
      </c>
      <c r="G2546" s="2" t="str">
        <f>IF(F2546="^$", "入力しないでください","入力してください(120文字以内)")</f>
        <v>入力してください(120文字以内)</v>
      </c>
      <c r="H2546" s="2">
        <v>225</v>
      </c>
      <c r="I2546" s="2">
        <v>207</v>
      </c>
      <c r="K2546" s="2">
        <v>120</v>
      </c>
      <c r="L2546" s="2" t="s">
        <v>30</v>
      </c>
      <c r="M2546" s="2" t="s">
        <v>476</v>
      </c>
      <c r="N2546" s="2" t="s">
        <v>479</v>
      </c>
      <c r="O2546" s="2" t="s">
        <v>520</v>
      </c>
      <c r="Q2546" s="1"/>
      <c r="S2546" s="9"/>
      <c r="T2546" s="10"/>
      <c r="U2546" s="8"/>
      <c r="W2546" s="2" t="s">
        <v>468</v>
      </c>
      <c r="X2546" s="45" t="str" cm="1">
        <f t="array" ref="X2546">IF(X2370="TRUE",IF(AND(C2543&lt;&gt;1,C2544:C2549="",S2543:U2549=""), "FALSE","TRUE"),"FALSE")</f>
        <v>FALSE</v>
      </c>
      <c r="Z2546" s="1"/>
    </row>
    <row r="2547" spans="2:26" hidden="1" outlineLevel="3" x14ac:dyDescent="0.4">
      <c r="B2547" s="7" t="s">
        <v>528</v>
      </c>
      <c r="C2547" s="8"/>
      <c r="D2547" s="31"/>
      <c r="E2547" s="2" t="s">
        <v>529</v>
      </c>
      <c r="F2547" s="2" t="str">
        <f>IF(OR($C$87="治験計画届", $C$87="治験計画変更届"), "^$","^.{1,120}$|^$")</f>
        <v>^.{1,120}$|^$</v>
      </c>
      <c r="G2547" s="2" t="str">
        <f t="shared" ref="G2547:G2549" si="146">IF(F2547="^$", "入力しないでください","入力してください(120文字以内)")</f>
        <v>入力してください(120文字以内)</v>
      </c>
      <c r="H2547" s="2">
        <v>225</v>
      </c>
      <c r="I2547" s="2">
        <v>207</v>
      </c>
      <c r="K2547" s="2">
        <v>120</v>
      </c>
      <c r="L2547" s="2" t="s">
        <v>30</v>
      </c>
      <c r="M2547" s="2" t="s">
        <v>476</v>
      </c>
      <c r="N2547" s="2" t="s">
        <v>479</v>
      </c>
      <c r="O2547" s="2" t="s">
        <v>520</v>
      </c>
      <c r="Q2547" s="1"/>
      <c r="S2547" s="9"/>
      <c r="T2547" s="10"/>
      <c r="U2547" s="8"/>
      <c r="W2547" s="2" t="s">
        <v>468</v>
      </c>
      <c r="X2547" s="45" t="str" cm="1">
        <f t="array" ref="X2547">IF(X2370="TRUE",IF(AND(C2543&lt;&gt;1,C2544:C2549="",S2543:U2549=""), "FALSE","TRUE"),"FALSE")</f>
        <v>FALSE</v>
      </c>
      <c r="Z2547" s="1"/>
    </row>
    <row r="2548" spans="2:26" hidden="1" outlineLevel="3" x14ac:dyDescent="0.4">
      <c r="B2548" s="7" t="s">
        <v>530</v>
      </c>
      <c r="C2548" s="8"/>
      <c r="D2548" s="31"/>
      <c r="E2548" s="2" t="s">
        <v>566</v>
      </c>
      <c r="F2548" s="2" t="str">
        <f>IF(OR($C$87="治験計画届", $C$87="治験計画変更届"), "^$","^.{1,120}$|^$")</f>
        <v>^.{1,120}$|^$</v>
      </c>
      <c r="G2548" s="2" t="str">
        <f t="shared" si="146"/>
        <v>入力してください(120文字以内)</v>
      </c>
      <c r="H2548" s="2">
        <v>225</v>
      </c>
      <c r="I2548" s="2">
        <v>207</v>
      </c>
      <c r="K2548" s="2">
        <v>120</v>
      </c>
      <c r="L2548" s="2" t="s">
        <v>30</v>
      </c>
      <c r="M2548" s="2" t="s">
        <v>476</v>
      </c>
      <c r="N2548" s="2" t="s">
        <v>479</v>
      </c>
      <c r="O2548" s="2" t="s">
        <v>520</v>
      </c>
      <c r="Q2548" s="1"/>
      <c r="S2548" s="9"/>
      <c r="T2548" s="10"/>
      <c r="U2548" s="8"/>
      <c r="W2548" s="2" t="s">
        <v>468</v>
      </c>
      <c r="X2548" s="45" t="str" cm="1">
        <f t="array" ref="X2548">IF(X2370="TRUE",IF(AND(C2543&lt;&gt;1,C2544:C2549="",S2543:U2549=""), "FALSE","TRUE"),"FALSE")</f>
        <v>FALSE</v>
      </c>
      <c r="Z2548" s="1"/>
    </row>
    <row r="2549" spans="2:26" hidden="1" outlineLevel="3" x14ac:dyDescent="0.4">
      <c r="B2549" s="7" t="s">
        <v>532</v>
      </c>
      <c r="C2549" s="8"/>
      <c r="D2549" s="31"/>
      <c r="E2549" s="2" t="s">
        <v>533</v>
      </c>
      <c r="F2549" s="2" t="str">
        <f>IF(OR($C$87="治験計画届", $C$87="治験計画変更届"), "^$","^.{1,120}$|^$")</f>
        <v>^.{1,120}$|^$</v>
      </c>
      <c r="G2549" s="2" t="str">
        <f t="shared" si="146"/>
        <v>入力してください(120文字以内)</v>
      </c>
      <c r="H2549" s="2">
        <v>225</v>
      </c>
      <c r="I2549" s="2">
        <v>207</v>
      </c>
      <c r="K2549" s="2">
        <v>120</v>
      </c>
      <c r="L2549" s="2" t="s">
        <v>30</v>
      </c>
      <c r="M2549" s="2" t="s">
        <v>476</v>
      </c>
      <c r="N2549" s="2" t="s">
        <v>479</v>
      </c>
      <c r="O2549" s="2" t="s">
        <v>520</v>
      </c>
      <c r="Q2549" s="1"/>
      <c r="S2549" s="9"/>
      <c r="T2549" s="10"/>
      <c r="U2549" s="8"/>
      <c r="W2549" s="2" t="s">
        <v>468</v>
      </c>
      <c r="X2549" s="45" t="str" cm="1">
        <f t="array" ref="X2549">IF(X2370="TRUE",IF(AND(C2543&lt;&gt;1,C2544:C2549="",S2543:U2549=""), "FALSE","TRUE"),"FALSE")</f>
        <v>FALSE</v>
      </c>
      <c r="Z2549" s="1"/>
    </row>
    <row r="2550" spans="2:26" hidden="1" outlineLevel="3" x14ac:dyDescent="0.4">
      <c r="B2550" s="7" t="s">
        <v>134</v>
      </c>
      <c r="C2550" s="5">
        <v>15</v>
      </c>
      <c r="D2550" s="30"/>
      <c r="E2550" s="2" t="s">
        <v>392</v>
      </c>
      <c r="F2550" s="2" t="s">
        <v>102</v>
      </c>
      <c r="G2550" s="2" t="s">
        <v>103</v>
      </c>
      <c r="H2550" s="2">
        <v>225</v>
      </c>
      <c r="I2550" s="2">
        <v>207</v>
      </c>
      <c r="K2550" s="2">
        <v>3</v>
      </c>
      <c r="L2550" s="2" t="s">
        <v>136</v>
      </c>
      <c r="M2550" s="2" t="s">
        <v>476</v>
      </c>
      <c r="N2550" s="2" t="s">
        <v>479</v>
      </c>
      <c r="O2550" s="2" t="s">
        <v>520</v>
      </c>
      <c r="Q2550" s="1"/>
      <c r="S2550" s="9"/>
      <c r="T2550" s="10"/>
      <c r="U2550" s="8"/>
      <c r="V2550" s="2" t="s">
        <v>105</v>
      </c>
      <c r="W2550" s="2" t="s">
        <v>561</v>
      </c>
      <c r="X2550" s="45" t="str" cm="1">
        <f t="array" ref="X2550">IF(X2370="TRUE",IF(AND(C2550&lt;&gt;1,C2551:C2556="",S2550:U2556=""), "FALSE","TRUE"),"FALSE")</f>
        <v>FALSE</v>
      </c>
      <c r="Z2550" s="1"/>
    </row>
    <row r="2551" spans="2:26" hidden="1" outlineLevel="3" x14ac:dyDescent="0.4">
      <c r="B2551" s="7" t="s">
        <v>522</v>
      </c>
      <c r="C2551" s="8"/>
      <c r="D2551" s="31"/>
      <c r="E2551" s="2" t="s">
        <v>523</v>
      </c>
      <c r="F2551" s="2" t="s">
        <v>485</v>
      </c>
      <c r="G2551" s="2" t="s">
        <v>369</v>
      </c>
      <c r="H2551" s="2">
        <v>225</v>
      </c>
      <c r="I2551" s="2">
        <v>207</v>
      </c>
      <c r="K2551" s="2">
        <v>240</v>
      </c>
      <c r="L2551" s="2" t="s">
        <v>30</v>
      </c>
      <c r="M2551" s="2" t="s">
        <v>476</v>
      </c>
      <c r="N2551" s="2" t="s">
        <v>479</v>
      </c>
      <c r="O2551" s="2" t="s">
        <v>520</v>
      </c>
      <c r="Q2551" s="1"/>
      <c r="S2551" s="9"/>
      <c r="T2551" s="10"/>
      <c r="U2551" s="8"/>
      <c r="W2551" s="2" t="s">
        <v>465</v>
      </c>
      <c r="X2551" s="45" t="str" cm="1">
        <f t="array" ref="X2551">IF(X2370="TRUE",IF(AND(C2550&lt;&gt;1,C2551:C2556="",S2550:U2556=""), "FALSE","TRUE"),"FALSE")</f>
        <v>FALSE</v>
      </c>
      <c r="Z2551" s="1"/>
    </row>
    <row r="2552" spans="2:26" hidden="1" outlineLevel="3" x14ac:dyDescent="0.4">
      <c r="B2552" s="7" t="s">
        <v>524</v>
      </c>
      <c r="C2552" s="8"/>
      <c r="D2552" s="31"/>
      <c r="E2552" s="2" t="s">
        <v>525</v>
      </c>
      <c r="F2552" s="2" t="s">
        <v>114</v>
      </c>
      <c r="G2552" s="2" t="s">
        <v>115</v>
      </c>
      <c r="H2552" s="2">
        <v>225</v>
      </c>
      <c r="I2552" s="2">
        <v>207</v>
      </c>
      <c r="K2552" s="2">
        <v>120</v>
      </c>
      <c r="L2552" s="2" t="s">
        <v>30</v>
      </c>
      <c r="M2552" s="2" t="s">
        <v>476</v>
      </c>
      <c r="N2552" s="2" t="s">
        <v>479</v>
      </c>
      <c r="O2552" s="2" t="s">
        <v>520</v>
      </c>
      <c r="Q2552" s="1"/>
      <c r="S2552" s="9"/>
      <c r="T2552" s="10"/>
      <c r="U2552" s="8"/>
      <c r="W2552" s="2" t="s">
        <v>468</v>
      </c>
      <c r="X2552" s="45" t="str" cm="1">
        <f t="array" ref="X2552">IF(X2370="TRUE",IF(AND(C2550&lt;&gt;1,C2551:C2556="",S2550:U2556=""), "FALSE","TRUE"),"FALSE")</f>
        <v>FALSE</v>
      </c>
      <c r="Z2552" s="1"/>
    </row>
    <row r="2553" spans="2:26" hidden="1" outlineLevel="3" x14ac:dyDescent="0.4">
      <c r="B2553" s="7" t="s">
        <v>526</v>
      </c>
      <c r="C2553" s="8"/>
      <c r="D2553" s="31"/>
      <c r="E2553" s="2" t="s">
        <v>527</v>
      </c>
      <c r="F2553" s="2" t="str">
        <f>IF(OR($C$87="治験計画届", $C$87="治験計画変更届"), "^$","^.{1,120}$|^$")</f>
        <v>^.{1,120}$|^$</v>
      </c>
      <c r="G2553" s="2" t="str">
        <f>IF(F2553="^$", "入力しないでください","入力してください(120文字以内)")</f>
        <v>入力してください(120文字以内)</v>
      </c>
      <c r="H2553" s="2">
        <v>225</v>
      </c>
      <c r="I2553" s="2">
        <v>207</v>
      </c>
      <c r="K2553" s="2">
        <v>120</v>
      </c>
      <c r="L2553" s="2" t="s">
        <v>30</v>
      </c>
      <c r="M2553" s="2" t="s">
        <v>476</v>
      </c>
      <c r="N2553" s="2" t="s">
        <v>479</v>
      </c>
      <c r="O2553" s="2" t="s">
        <v>520</v>
      </c>
      <c r="Q2553" s="1"/>
      <c r="S2553" s="9"/>
      <c r="T2553" s="10"/>
      <c r="U2553" s="8"/>
      <c r="W2553" s="2" t="s">
        <v>468</v>
      </c>
      <c r="X2553" s="45" t="str" cm="1">
        <f t="array" ref="X2553">IF(X2370="TRUE",IF(AND(C2550&lt;&gt;1,C2551:C2556="",S2550:U2556=""), "FALSE","TRUE"),"FALSE")</f>
        <v>FALSE</v>
      </c>
      <c r="Z2553" s="1"/>
    </row>
    <row r="2554" spans="2:26" hidden="1" outlineLevel="3" x14ac:dyDescent="0.4">
      <c r="B2554" s="7" t="s">
        <v>528</v>
      </c>
      <c r="C2554" s="8"/>
      <c r="D2554" s="31"/>
      <c r="E2554" s="2" t="s">
        <v>529</v>
      </c>
      <c r="F2554" s="2" t="str">
        <f>IF(OR($C$87="治験計画届", $C$87="治験計画変更届"), "^$","^.{1,120}$|^$")</f>
        <v>^.{1,120}$|^$</v>
      </c>
      <c r="G2554" s="2" t="str">
        <f t="shared" ref="G2554:G2556" si="147">IF(F2554="^$", "入力しないでください","入力してください(120文字以内)")</f>
        <v>入力してください(120文字以内)</v>
      </c>
      <c r="H2554" s="2">
        <v>225</v>
      </c>
      <c r="I2554" s="2">
        <v>207</v>
      </c>
      <c r="K2554" s="2">
        <v>120</v>
      </c>
      <c r="L2554" s="2" t="s">
        <v>30</v>
      </c>
      <c r="M2554" s="2" t="s">
        <v>476</v>
      </c>
      <c r="N2554" s="2" t="s">
        <v>479</v>
      </c>
      <c r="O2554" s="2" t="s">
        <v>520</v>
      </c>
      <c r="Q2554" s="1"/>
      <c r="S2554" s="9"/>
      <c r="T2554" s="10"/>
      <c r="U2554" s="8"/>
      <c r="W2554" s="2" t="s">
        <v>468</v>
      </c>
      <c r="X2554" s="45" t="str" cm="1">
        <f t="array" ref="X2554">IF(X2370="TRUE",IF(AND(C2550&lt;&gt;1,C2551:C2556="",S2550:U2556=""), "FALSE","TRUE"),"FALSE")</f>
        <v>FALSE</v>
      </c>
      <c r="Z2554" s="1"/>
    </row>
    <row r="2555" spans="2:26" hidden="1" outlineLevel="3" x14ac:dyDescent="0.4">
      <c r="B2555" s="7" t="s">
        <v>530</v>
      </c>
      <c r="C2555" s="8"/>
      <c r="D2555" s="31"/>
      <c r="E2555" s="2" t="s">
        <v>566</v>
      </c>
      <c r="F2555" s="2" t="str">
        <f>IF(OR($C$87="治験計画届", $C$87="治験計画変更届"), "^$","^.{1,120}$|^$")</f>
        <v>^.{1,120}$|^$</v>
      </c>
      <c r="G2555" s="2" t="str">
        <f t="shared" si="147"/>
        <v>入力してください(120文字以内)</v>
      </c>
      <c r="H2555" s="2">
        <v>225</v>
      </c>
      <c r="I2555" s="2">
        <v>207</v>
      </c>
      <c r="K2555" s="2">
        <v>120</v>
      </c>
      <c r="L2555" s="2" t="s">
        <v>30</v>
      </c>
      <c r="M2555" s="2" t="s">
        <v>476</v>
      </c>
      <c r="N2555" s="2" t="s">
        <v>479</v>
      </c>
      <c r="O2555" s="2" t="s">
        <v>520</v>
      </c>
      <c r="Q2555" s="1"/>
      <c r="S2555" s="9"/>
      <c r="T2555" s="10"/>
      <c r="U2555" s="8"/>
      <c r="W2555" s="2" t="s">
        <v>468</v>
      </c>
      <c r="X2555" s="45" t="str" cm="1">
        <f t="array" ref="X2555">IF(X2370="TRUE",IF(AND(C2550&lt;&gt;1,C2551:C2556="",S2550:U2556=""), "FALSE","TRUE"),"FALSE")</f>
        <v>FALSE</v>
      </c>
      <c r="Z2555" s="1"/>
    </row>
    <row r="2556" spans="2:26" hidden="1" outlineLevel="3" x14ac:dyDescent="0.4">
      <c r="B2556" s="7" t="s">
        <v>532</v>
      </c>
      <c r="C2556" s="8"/>
      <c r="D2556" s="31"/>
      <c r="E2556" s="2" t="s">
        <v>533</v>
      </c>
      <c r="F2556" s="2" t="str">
        <f>IF(OR($C$87="治験計画届", $C$87="治験計画変更届"), "^$","^.{1,120}$|^$")</f>
        <v>^.{1,120}$|^$</v>
      </c>
      <c r="G2556" s="2" t="str">
        <f t="shared" si="147"/>
        <v>入力してください(120文字以内)</v>
      </c>
      <c r="H2556" s="2">
        <v>225</v>
      </c>
      <c r="I2556" s="2">
        <v>207</v>
      </c>
      <c r="K2556" s="2">
        <v>120</v>
      </c>
      <c r="L2556" s="2" t="s">
        <v>30</v>
      </c>
      <c r="M2556" s="2" t="s">
        <v>476</v>
      </c>
      <c r="N2556" s="2" t="s">
        <v>479</v>
      </c>
      <c r="O2556" s="2" t="s">
        <v>520</v>
      </c>
      <c r="Q2556" s="1"/>
      <c r="S2556" s="9"/>
      <c r="T2556" s="10"/>
      <c r="U2556" s="8"/>
      <c r="W2556" s="2" t="s">
        <v>468</v>
      </c>
      <c r="X2556" s="45" t="str" cm="1">
        <f t="array" ref="X2556">IF(X2370="TRUE",IF(AND(C2550&lt;&gt;1,C2551:C2556="",S2550:U2556=""), "FALSE","TRUE"),"FALSE")</f>
        <v>FALSE</v>
      </c>
      <c r="Z2556" s="1"/>
    </row>
    <row r="2557" spans="2:26" hidden="1" outlineLevel="3" x14ac:dyDescent="0.4">
      <c r="B2557" s="7" t="s">
        <v>134</v>
      </c>
      <c r="C2557" s="5">
        <v>16</v>
      </c>
      <c r="D2557" s="30"/>
      <c r="E2557" s="2" t="s">
        <v>392</v>
      </c>
      <c r="F2557" s="2" t="s">
        <v>102</v>
      </c>
      <c r="G2557" s="2" t="s">
        <v>103</v>
      </c>
      <c r="H2557" s="2">
        <v>225</v>
      </c>
      <c r="I2557" s="2">
        <v>207</v>
      </c>
      <c r="K2557" s="2">
        <v>3</v>
      </c>
      <c r="L2557" s="2" t="s">
        <v>136</v>
      </c>
      <c r="M2557" s="2" t="s">
        <v>476</v>
      </c>
      <c r="N2557" s="2" t="s">
        <v>479</v>
      </c>
      <c r="O2557" s="2" t="s">
        <v>520</v>
      </c>
      <c r="Q2557" s="1"/>
      <c r="S2557" s="9"/>
      <c r="T2557" s="10"/>
      <c r="U2557" s="8"/>
      <c r="V2557" s="2" t="s">
        <v>105</v>
      </c>
      <c r="W2557" s="2" t="s">
        <v>561</v>
      </c>
      <c r="X2557" s="45" t="str" cm="1">
        <f t="array" ref="X2557">IF(X2370="TRUE",IF(AND(C2557&lt;&gt;1,C2558:C2563="",S2557:U2563=""), "FALSE","TRUE"),"FALSE")</f>
        <v>FALSE</v>
      </c>
      <c r="Z2557" s="1"/>
    </row>
    <row r="2558" spans="2:26" hidden="1" outlineLevel="3" x14ac:dyDescent="0.4">
      <c r="B2558" s="7" t="s">
        <v>522</v>
      </c>
      <c r="C2558" s="8"/>
      <c r="D2558" s="31"/>
      <c r="E2558" s="2" t="s">
        <v>523</v>
      </c>
      <c r="F2558" s="2" t="s">
        <v>485</v>
      </c>
      <c r="G2558" s="2" t="s">
        <v>369</v>
      </c>
      <c r="H2558" s="2">
        <v>225</v>
      </c>
      <c r="I2558" s="2">
        <v>207</v>
      </c>
      <c r="K2558" s="2">
        <v>240</v>
      </c>
      <c r="L2558" s="2" t="s">
        <v>30</v>
      </c>
      <c r="M2558" s="2" t="s">
        <v>476</v>
      </c>
      <c r="N2558" s="2" t="s">
        <v>479</v>
      </c>
      <c r="O2558" s="2" t="s">
        <v>520</v>
      </c>
      <c r="Q2558" s="1"/>
      <c r="S2558" s="9"/>
      <c r="T2558" s="10"/>
      <c r="U2558" s="8"/>
      <c r="W2558" s="2" t="s">
        <v>465</v>
      </c>
      <c r="X2558" s="45" t="str" cm="1">
        <f t="array" ref="X2558">IF(X2370="TRUE",IF(AND(C2557&lt;&gt;1,C2558:C2563="",S2557:U2563=""), "FALSE","TRUE"),"FALSE")</f>
        <v>FALSE</v>
      </c>
      <c r="Z2558" s="1"/>
    </row>
    <row r="2559" spans="2:26" hidden="1" outlineLevel="3" x14ac:dyDescent="0.4">
      <c r="B2559" s="7" t="s">
        <v>524</v>
      </c>
      <c r="C2559" s="8"/>
      <c r="D2559" s="31"/>
      <c r="E2559" s="2" t="s">
        <v>525</v>
      </c>
      <c r="F2559" s="2" t="s">
        <v>114</v>
      </c>
      <c r="G2559" s="2" t="s">
        <v>115</v>
      </c>
      <c r="H2559" s="2">
        <v>225</v>
      </c>
      <c r="I2559" s="2">
        <v>207</v>
      </c>
      <c r="K2559" s="2">
        <v>120</v>
      </c>
      <c r="L2559" s="2" t="s">
        <v>30</v>
      </c>
      <c r="M2559" s="2" t="s">
        <v>476</v>
      </c>
      <c r="N2559" s="2" t="s">
        <v>479</v>
      </c>
      <c r="O2559" s="2" t="s">
        <v>520</v>
      </c>
      <c r="Q2559" s="1"/>
      <c r="S2559" s="9"/>
      <c r="T2559" s="10"/>
      <c r="U2559" s="8"/>
      <c r="W2559" s="2" t="s">
        <v>468</v>
      </c>
      <c r="X2559" s="45" t="str" cm="1">
        <f t="array" ref="X2559">IF(X2370="TRUE",IF(AND(C2557&lt;&gt;1,C2558:C2563="",S2557:U2563=""), "FALSE","TRUE"),"FALSE")</f>
        <v>FALSE</v>
      </c>
      <c r="Z2559" s="1"/>
    </row>
    <row r="2560" spans="2:26" hidden="1" outlineLevel="3" x14ac:dyDescent="0.4">
      <c r="B2560" s="7" t="s">
        <v>526</v>
      </c>
      <c r="C2560" s="8"/>
      <c r="D2560" s="31"/>
      <c r="E2560" s="2" t="s">
        <v>527</v>
      </c>
      <c r="F2560" s="2" t="str">
        <f>IF(OR($C$87="治験計画届", $C$87="治験計画変更届"), "^$","^.{1,120}$|^$")</f>
        <v>^.{1,120}$|^$</v>
      </c>
      <c r="G2560" s="2" t="str">
        <f>IF(F2560="^$", "入力しないでください","入力してください(120文字以内)")</f>
        <v>入力してください(120文字以内)</v>
      </c>
      <c r="H2560" s="2">
        <v>225</v>
      </c>
      <c r="I2560" s="2">
        <v>207</v>
      </c>
      <c r="K2560" s="2">
        <v>120</v>
      </c>
      <c r="L2560" s="2" t="s">
        <v>30</v>
      </c>
      <c r="M2560" s="2" t="s">
        <v>476</v>
      </c>
      <c r="N2560" s="2" t="s">
        <v>479</v>
      </c>
      <c r="O2560" s="2" t="s">
        <v>520</v>
      </c>
      <c r="Q2560" s="1"/>
      <c r="S2560" s="9"/>
      <c r="T2560" s="10"/>
      <c r="U2560" s="8"/>
      <c r="W2560" s="2" t="s">
        <v>468</v>
      </c>
      <c r="X2560" s="45" t="str" cm="1">
        <f t="array" ref="X2560">IF(X2370="TRUE",IF(AND(C2557&lt;&gt;1,C2558:C2563="",S2557:U2563=""), "FALSE","TRUE"),"FALSE")</f>
        <v>FALSE</v>
      </c>
      <c r="Z2560" s="1"/>
    </row>
    <row r="2561" spans="2:26" hidden="1" outlineLevel="3" x14ac:dyDescent="0.4">
      <c r="B2561" s="7" t="s">
        <v>528</v>
      </c>
      <c r="C2561" s="8"/>
      <c r="D2561" s="31"/>
      <c r="E2561" s="2" t="s">
        <v>529</v>
      </c>
      <c r="F2561" s="2" t="str">
        <f>IF(OR($C$87="治験計画届", $C$87="治験計画変更届"), "^$","^.{1,120}$|^$")</f>
        <v>^.{1,120}$|^$</v>
      </c>
      <c r="G2561" s="2" t="str">
        <f t="shared" ref="G2561:G2563" si="148">IF(F2561="^$", "入力しないでください","入力してください(120文字以内)")</f>
        <v>入力してください(120文字以内)</v>
      </c>
      <c r="H2561" s="2">
        <v>225</v>
      </c>
      <c r="I2561" s="2">
        <v>207</v>
      </c>
      <c r="K2561" s="2">
        <v>120</v>
      </c>
      <c r="L2561" s="2" t="s">
        <v>30</v>
      </c>
      <c r="M2561" s="2" t="s">
        <v>476</v>
      </c>
      <c r="N2561" s="2" t="s">
        <v>479</v>
      </c>
      <c r="O2561" s="2" t="s">
        <v>520</v>
      </c>
      <c r="Q2561" s="1"/>
      <c r="S2561" s="9"/>
      <c r="T2561" s="10"/>
      <c r="U2561" s="8"/>
      <c r="W2561" s="2" t="s">
        <v>468</v>
      </c>
      <c r="X2561" s="45" t="str" cm="1">
        <f t="array" ref="X2561">IF(X2370="TRUE",IF(AND(C2557&lt;&gt;1,C2558:C2563="",S2557:U2563=""), "FALSE","TRUE"),"FALSE")</f>
        <v>FALSE</v>
      </c>
      <c r="Z2561" s="1"/>
    </row>
    <row r="2562" spans="2:26" hidden="1" outlineLevel="3" x14ac:dyDescent="0.4">
      <c r="B2562" s="7" t="s">
        <v>530</v>
      </c>
      <c r="C2562" s="8"/>
      <c r="D2562" s="31"/>
      <c r="E2562" s="2" t="s">
        <v>566</v>
      </c>
      <c r="F2562" s="2" t="str">
        <f>IF(OR($C$87="治験計画届", $C$87="治験計画変更届"), "^$","^.{1,120}$|^$")</f>
        <v>^.{1,120}$|^$</v>
      </c>
      <c r="G2562" s="2" t="str">
        <f t="shared" si="148"/>
        <v>入力してください(120文字以内)</v>
      </c>
      <c r="H2562" s="2">
        <v>225</v>
      </c>
      <c r="I2562" s="2">
        <v>207</v>
      </c>
      <c r="K2562" s="2">
        <v>120</v>
      </c>
      <c r="L2562" s="2" t="s">
        <v>30</v>
      </c>
      <c r="M2562" s="2" t="s">
        <v>476</v>
      </c>
      <c r="N2562" s="2" t="s">
        <v>479</v>
      </c>
      <c r="O2562" s="2" t="s">
        <v>520</v>
      </c>
      <c r="Q2562" s="1"/>
      <c r="S2562" s="9"/>
      <c r="T2562" s="10"/>
      <c r="U2562" s="8"/>
      <c r="W2562" s="2" t="s">
        <v>468</v>
      </c>
      <c r="X2562" s="45" t="str" cm="1">
        <f t="array" ref="X2562">IF(X2370="TRUE",IF(AND(C2557&lt;&gt;1,C2558:C2563="",S2557:U2563=""), "FALSE","TRUE"),"FALSE")</f>
        <v>FALSE</v>
      </c>
      <c r="Z2562" s="1"/>
    </row>
    <row r="2563" spans="2:26" hidden="1" outlineLevel="3" x14ac:dyDescent="0.4">
      <c r="B2563" s="7" t="s">
        <v>532</v>
      </c>
      <c r="C2563" s="8"/>
      <c r="D2563" s="31"/>
      <c r="E2563" s="2" t="s">
        <v>533</v>
      </c>
      <c r="F2563" s="2" t="str">
        <f>IF(OR($C$87="治験計画届", $C$87="治験計画変更届"), "^$","^.{1,120}$|^$")</f>
        <v>^.{1,120}$|^$</v>
      </c>
      <c r="G2563" s="2" t="str">
        <f t="shared" si="148"/>
        <v>入力してください(120文字以内)</v>
      </c>
      <c r="H2563" s="2">
        <v>225</v>
      </c>
      <c r="I2563" s="2">
        <v>207</v>
      </c>
      <c r="K2563" s="2">
        <v>120</v>
      </c>
      <c r="L2563" s="2" t="s">
        <v>30</v>
      </c>
      <c r="M2563" s="2" t="s">
        <v>476</v>
      </c>
      <c r="N2563" s="2" t="s">
        <v>479</v>
      </c>
      <c r="O2563" s="2" t="s">
        <v>520</v>
      </c>
      <c r="Q2563" s="1"/>
      <c r="S2563" s="9"/>
      <c r="T2563" s="10"/>
      <c r="U2563" s="8"/>
      <c r="W2563" s="2" t="s">
        <v>468</v>
      </c>
      <c r="X2563" s="45" t="str" cm="1">
        <f t="array" ref="X2563">IF(X2370="TRUE",IF(AND(C2557&lt;&gt;1,C2558:C2563="",S2557:U2563=""), "FALSE","TRUE"),"FALSE")</f>
        <v>FALSE</v>
      </c>
      <c r="Z2563" s="1"/>
    </row>
    <row r="2564" spans="2:26" hidden="1" outlineLevel="3" x14ac:dyDescent="0.4">
      <c r="B2564" s="7" t="s">
        <v>134</v>
      </c>
      <c r="C2564" s="5">
        <v>17</v>
      </c>
      <c r="D2564" s="30"/>
      <c r="E2564" s="2" t="s">
        <v>392</v>
      </c>
      <c r="F2564" s="2" t="s">
        <v>102</v>
      </c>
      <c r="G2564" s="2" t="s">
        <v>103</v>
      </c>
      <c r="H2564" s="2">
        <v>225</v>
      </c>
      <c r="I2564" s="2">
        <v>207</v>
      </c>
      <c r="K2564" s="2">
        <v>3</v>
      </c>
      <c r="L2564" s="2" t="s">
        <v>136</v>
      </c>
      <c r="M2564" s="2" t="s">
        <v>476</v>
      </c>
      <c r="N2564" s="2" t="s">
        <v>479</v>
      </c>
      <c r="O2564" s="2" t="s">
        <v>520</v>
      </c>
      <c r="Q2564" s="1"/>
      <c r="S2564" s="9"/>
      <c r="T2564" s="10"/>
      <c r="U2564" s="8"/>
      <c r="V2564" s="2" t="s">
        <v>105</v>
      </c>
      <c r="W2564" s="2" t="s">
        <v>561</v>
      </c>
      <c r="X2564" s="45" t="str" cm="1">
        <f t="array" ref="X2564">IF(X2370="TRUE",IF(AND(C2564&lt;&gt;1,C2565:C2570="",S2564:U2570=""), "FALSE","TRUE"),"FALSE")</f>
        <v>FALSE</v>
      </c>
      <c r="Z2564" s="1"/>
    </row>
    <row r="2565" spans="2:26" hidden="1" outlineLevel="3" x14ac:dyDescent="0.4">
      <c r="B2565" s="7" t="s">
        <v>522</v>
      </c>
      <c r="C2565" s="8"/>
      <c r="D2565" s="31"/>
      <c r="E2565" s="2" t="s">
        <v>523</v>
      </c>
      <c r="F2565" s="2" t="s">
        <v>485</v>
      </c>
      <c r="G2565" s="2" t="s">
        <v>369</v>
      </c>
      <c r="H2565" s="2">
        <v>225</v>
      </c>
      <c r="I2565" s="2">
        <v>207</v>
      </c>
      <c r="K2565" s="2">
        <v>240</v>
      </c>
      <c r="L2565" s="2" t="s">
        <v>30</v>
      </c>
      <c r="M2565" s="2" t="s">
        <v>476</v>
      </c>
      <c r="N2565" s="2" t="s">
        <v>479</v>
      </c>
      <c r="O2565" s="2" t="s">
        <v>520</v>
      </c>
      <c r="Q2565" s="1"/>
      <c r="S2565" s="9"/>
      <c r="T2565" s="10"/>
      <c r="U2565" s="8"/>
      <c r="W2565" s="2" t="s">
        <v>465</v>
      </c>
      <c r="X2565" s="45" t="str" cm="1">
        <f t="array" ref="X2565">IF(X2370="TRUE",IF(AND(C2564&lt;&gt;1,C2565:C2570="",S2564:U2570=""), "FALSE","TRUE"),"FALSE")</f>
        <v>FALSE</v>
      </c>
      <c r="Z2565" s="1"/>
    </row>
    <row r="2566" spans="2:26" hidden="1" outlineLevel="3" x14ac:dyDescent="0.4">
      <c r="B2566" s="7" t="s">
        <v>524</v>
      </c>
      <c r="C2566" s="8"/>
      <c r="D2566" s="31"/>
      <c r="E2566" s="2" t="s">
        <v>525</v>
      </c>
      <c r="F2566" s="2" t="s">
        <v>114</v>
      </c>
      <c r="G2566" s="2" t="s">
        <v>115</v>
      </c>
      <c r="H2566" s="2">
        <v>225</v>
      </c>
      <c r="I2566" s="2">
        <v>207</v>
      </c>
      <c r="K2566" s="2">
        <v>120</v>
      </c>
      <c r="L2566" s="2" t="s">
        <v>30</v>
      </c>
      <c r="M2566" s="2" t="s">
        <v>476</v>
      </c>
      <c r="N2566" s="2" t="s">
        <v>479</v>
      </c>
      <c r="O2566" s="2" t="s">
        <v>520</v>
      </c>
      <c r="Q2566" s="1"/>
      <c r="S2566" s="9"/>
      <c r="T2566" s="10"/>
      <c r="U2566" s="8"/>
      <c r="W2566" s="2" t="s">
        <v>468</v>
      </c>
      <c r="X2566" s="45" t="str" cm="1">
        <f t="array" ref="X2566">IF(X2370="TRUE",IF(AND(C2564&lt;&gt;1,C2565:C2570="",S2564:U2570=""), "FALSE","TRUE"),"FALSE")</f>
        <v>FALSE</v>
      </c>
      <c r="Z2566" s="1"/>
    </row>
    <row r="2567" spans="2:26" hidden="1" outlineLevel="3" x14ac:dyDescent="0.4">
      <c r="B2567" s="7" t="s">
        <v>526</v>
      </c>
      <c r="C2567" s="8"/>
      <c r="D2567" s="31"/>
      <c r="E2567" s="2" t="s">
        <v>527</v>
      </c>
      <c r="F2567" s="2" t="str">
        <f>IF(OR($C$87="治験計画届", $C$87="治験計画変更届"), "^$","^.{1,120}$|^$")</f>
        <v>^.{1,120}$|^$</v>
      </c>
      <c r="G2567" s="2" t="str">
        <f>IF(F2567="^$", "入力しないでください","入力してください(120文字以内)")</f>
        <v>入力してください(120文字以内)</v>
      </c>
      <c r="H2567" s="2">
        <v>225</v>
      </c>
      <c r="I2567" s="2">
        <v>207</v>
      </c>
      <c r="K2567" s="2">
        <v>120</v>
      </c>
      <c r="L2567" s="2" t="s">
        <v>30</v>
      </c>
      <c r="M2567" s="2" t="s">
        <v>476</v>
      </c>
      <c r="N2567" s="2" t="s">
        <v>479</v>
      </c>
      <c r="O2567" s="2" t="s">
        <v>520</v>
      </c>
      <c r="Q2567" s="1"/>
      <c r="S2567" s="9"/>
      <c r="T2567" s="10"/>
      <c r="U2567" s="8"/>
      <c r="W2567" s="2" t="s">
        <v>468</v>
      </c>
      <c r="X2567" s="45" t="str" cm="1">
        <f t="array" ref="X2567">IF(X2370="TRUE",IF(AND(C2564&lt;&gt;1,C2565:C2570="",S2564:U2570=""), "FALSE","TRUE"),"FALSE")</f>
        <v>FALSE</v>
      </c>
      <c r="Z2567" s="1"/>
    </row>
    <row r="2568" spans="2:26" hidden="1" outlineLevel="3" x14ac:dyDescent="0.4">
      <c r="B2568" s="7" t="s">
        <v>528</v>
      </c>
      <c r="C2568" s="8"/>
      <c r="D2568" s="31"/>
      <c r="E2568" s="2" t="s">
        <v>529</v>
      </c>
      <c r="F2568" s="2" t="str">
        <f>IF(OR($C$87="治験計画届", $C$87="治験計画変更届"), "^$","^.{1,120}$|^$")</f>
        <v>^.{1,120}$|^$</v>
      </c>
      <c r="G2568" s="2" t="str">
        <f t="shared" ref="G2568:G2570" si="149">IF(F2568="^$", "入力しないでください","入力してください(120文字以内)")</f>
        <v>入力してください(120文字以内)</v>
      </c>
      <c r="H2568" s="2">
        <v>225</v>
      </c>
      <c r="I2568" s="2">
        <v>207</v>
      </c>
      <c r="K2568" s="2">
        <v>120</v>
      </c>
      <c r="L2568" s="2" t="s">
        <v>30</v>
      </c>
      <c r="M2568" s="2" t="s">
        <v>476</v>
      </c>
      <c r="N2568" s="2" t="s">
        <v>479</v>
      </c>
      <c r="O2568" s="2" t="s">
        <v>520</v>
      </c>
      <c r="Q2568" s="1"/>
      <c r="S2568" s="9"/>
      <c r="T2568" s="10"/>
      <c r="U2568" s="8"/>
      <c r="W2568" s="2" t="s">
        <v>468</v>
      </c>
      <c r="X2568" s="45" t="str" cm="1">
        <f t="array" ref="X2568">IF(X2370="TRUE",IF(AND(C2564&lt;&gt;1,C2565:C2570="",S2564:U2570=""), "FALSE","TRUE"),"FALSE")</f>
        <v>FALSE</v>
      </c>
      <c r="Z2568" s="1"/>
    </row>
    <row r="2569" spans="2:26" hidden="1" outlineLevel="3" x14ac:dyDescent="0.4">
      <c r="B2569" s="7" t="s">
        <v>530</v>
      </c>
      <c r="C2569" s="8"/>
      <c r="D2569" s="31"/>
      <c r="E2569" s="2" t="s">
        <v>566</v>
      </c>
      <c r="F2569" s="2" t="str">
        <f>IF(OR($C$87="治験計画届", $C$87="治験計画変更届"), "^$","^.{1,120}$|^$")</f>
        <v>^.{1,120}$|^$</v>
      </c>
      <c r="G2569" s="2" t="str">
        <f t="shared" si="149"/>
        <v>入力してください(120文字以内)</v>
      </c>
      <c r="H2569" s="2">
        <v>225</v>
      </c>
      <c r="I2569" s="2">
        <v>207</v>
      </c>
      <c r="K2569" s="2">
        <v>120</v>
      </c>
      <c r="L2569" s="2" t="s">
        <v>30</v>
      </c>
      <c r="M2569" s="2" t="s">
        <v>476</v>
      </c>
      <c r="N2569" s="2" t="s">
        <v>479</v>
      </c>
      <c r="O2569" s="2" t="s">
        <v>520</v>
      </c>
      <c r="Q2569" s="1"/>
      <c r="S2569" s="9"/>
      <c r="T2569" s="10"/>
      <c r="U2569" s="8"/>
      <c r="W2569" s="2" t="s">
        <v>468</v>
      </c>
      <c r="X2569" s="45" t="str" cm="1">
        <f t="array" ref="X2569">IF(X2370="TRUE",IF(AND(C2564&lt;&gt;1,C2565:C2570="",S2564:U2570=""), "FALSE","TRUE"),"FALSE")</f>
        <v>FALSE</v>
      </c>
      <c r="Z2569" s="1"/>
    </row>
    <row r="2570" spans="2:26" hidden="1" outlineLevel="3" x14ac:dyDescent="0.4">
      <c r="B2570" s="7" t="s">
        <v>532</v>
      </c>
      <c r="C2570" s="8"/>
      <c r="D2570" s="31"/>
      <c r="E2570" s="2" t="s">
        <v>533</v>
      </c>
      <c r="F2570" s="2" t="str">
        <f>IF(OR($C$87="治験計画届", $C$87="治験計画変更届"), "^$","^.{1,120}$|^$")</f>
        <v>^.{1,120}$|^$</v>
      </c>
      <c r="G2570" s="2" t="str">
        <f t="shared" si="149"/>
        <v>入力してください(120文字以内)</v>
      </c>
      <c r="H2570" s="2">
        <v>225</v>
      </c>
      <c r="I2570" s="2">
        <v>207</v>
      </c>
      <c r="K2570" s="2">
        <v>120</v>
      </c>
      <c r="L2570" s="2" t="s">
        <v>30</v>
      </c>
      <c r="M2570" s="2" t="s">
        <v>476</v>
      </c>
      <c r="N2570" s="2" t="s">
        <v>479</v>
      </c>
      <c r="O2570" s="2" t="s">
        <v>520</v>
      </c>
      <c r="Q2570" s="1"/>
      <c r="S2570" s="9"/>
      <c r="T2570" s="10"/>
      <c r="U2570" s="8"/>
      <c r="W2570" s="2" t="s">
        <v>468</v>
      </c>
      <c r="X2570" s="45" t="str" cm="1">
        <f t="array" ref="X2570">IF(X2370="TRUE",IF(AND(C2564&lt;&gt;1,C2565:C2570="",S2564:U2570=""), "FALSE","TRUE"),"FALSE")</f>
        <v>FALSE</v>
      </c>
      <c r="Z2570" s="1"/>
    </row>
    <row r="2571" spans="2:26" hidden="1" outlineLevel="3" x14ac:dyDescent="0.4">
      <c r="B2571" s="7" t="s">
        <v>134</v>
      </c>
      <c r="C2571" s="5">
        <v>18</v>
      </c>
      <c r="D2571" s="30"/>
      <c r="E2571" s="2" t="s">
        <v>392</v>
      </c>
      <c r="F2571" s="2" t="s">
        <v>102</v>
      </c>
      <c r="G2571" s="2" t="s">
        <v>103</v>
      </c>
      <c r="H2571" s="2">
        <v>225</v>
      </c>
      <c r="I2571" s="2">
        <v>207</v>
      </c>
      <c r="K2571" s="2">
        <v>3</v>
      </c>
      <c r="L2571" s="2" t="s">
        <v>136</v>
      </c>
      <c r="M2571" s="2" t="s">
        <v>476</v>
      </c>
      <c r="N2571" s="2" t="s">
        <v>479</v>
      </c>
      <c r="O2571" s="2" t="s">
        <v>520</v>
      </c>
      <c r="Q2571" s="1"/>
      <c r="S2571" s="9"/>
      <c r="T2571" s="10"/>
      <c r="U2571" s="8"/>
      <c r="V2571" s="2" t="s">
        <v>105</v>
      </c>
      <c r="W2571" s="2" t="s">
        <v>561</v>
      </c>
      <c r="X2571" s="45" t="str" cm="1">
        <f t="array" ref="X2571">IF(X2370="TRUE",IF(AND(C2571&lt;&gt;1,C2572:C2577="",S2571:U2577=""), "FALSE","TRUE"),"FALSE")</f>
        <v>FALSE</v>
      </c>
      <c r="Z2571" s="1"/>
    </row>
    <row r="2572" spans="2:26" hidden="1" outlineLevel="3" x14ac:dyDescent="0.4">
      <c r="B2572" s="7" t="s">
        <v>522</v>
      </c>
      <c r="C2572" s="8"/>
      <c r="D2572" s="31"/>
      <c r="E2572" s="2" t="s">
        <v>523</v>
      </c>
      <c r="F2572" s="2" t="s">
        <v>485</v>
      </c>
      <c r="G2572" s="2" t="s">
        <v>369</v>
      </c>
      <c r="H2572" s="2">
        <v>225</v>
      </c>
      <c r="I2572" s="2">
        <v>207</v>
      </c>
      <c r="K2572" s="2">
        <v>240</v>
      </c>
      <c r="L2572" s="2" t="s">
        <v>30</v>
      </c>
      <c r="M2572" s="2" t="s">
        <v>476</v>
      </c>
      <c r="N2572" s="2" t="s">
        <v>479</v>
      </c>
      <c r="O2572" s="2" t="s">
        <v>520</v>
      </c>
      <c r="Q2572" s="1"/>
      <c r="S2572" s="9"/>
      <c r="T2572" s="10"/>
      <c r="U2572" s="8"/>
      <c r="W2572" s="2" t="s">
        <v>465</v>
      </c>
      <c r="X2572" s="45" t="str" cm="1">
        <f t="array" ref="X2572">IF(X2370="TRUE",IF(AND(C2571&lt;&gt;1,C2572:C2577="",S2571:U2577=""), "FALSE","TRUE"),"FALSE")</f>
        <v>FALSE</v>
      </c>
      <c r="Z2572" s="1"/>
    </row>
    <row r="2573" spans="2:26" hidden="1" outlineLevel="3" x14ac:dyDescent="0.4">
      <c r="B2573" s="7" t="s">
        <v>524</v>
      </c>
      <c r="C2573" s="8"/>
      <c r="D2573" s="31"/>
      <c r="E2573" s="2" t="s">
        <v>525</v>
      </c>
      <c r="F2573" s="2" t="s">
        <v>114</v>
      </c>
      <c r="G2573" s="2" t="s">
        <v>115</v>
      </c>
      <c r="H2573" s="2">
        <v>225</v>
      </c>
      <c r="I2573" s="2">
        <v>207</v>
      </c>
      <c r="K2573" s="2">
        <v>120</v>
      </c>
      <c r="L2573" s="2" t="s">
        <v>30</v>
      </c>
      <c r="M2573" s="2" t="s">
        <v>476</v>
      </c>
      <c r="N2573" s="2" t="s">
        <v>479</v>
      </c>
      <c r="O2573" s="2" t="s">
        <v>520</v>
      </c>
      <c r="Q2573" s="1"/>
      <c r="S2573" s="9"/>
      <c r="T2573" s="10"/>
      <c r="U2573" s="8"/>
      <c r="W2573" s="2" t="s">
        <v>468</v>
      </c>
      <c r="X2573" s="45" t="str" cm="1">
        <f t="array" ref="X2573">IF(X2370="TRUE",IF(AND(C2571&lt;&gt;1,C2572:C2577="",S2571:U2577=""), "FALSE","TRUE"),"FALSE")</f>
        <v>FALSE</v>
      </c>
      <c r="Z2573" s="1"/>
    </row>
    <row r="2574" spans="2:26" hidden="1" outlineLevel="3" x14ac:dyDescent="0.4">
      <c r="B2574" s="7" t="s">
        <v>526</v>
      </c>
      <c r="C2574" s="8"/>
      <c r="D2574" s="31"/>
      <c r="E2574" s="2" t="s">
        <v>527</v>
      </c>
      <c r="F2574" s="2" t="str">
        <f>IF(OR($C$87="治験計画届", $C$87="治験計画変更届"), "^$","^.{1,120}$|^$")</f>
        <v>^.{1,120}$|^$</v>
      </c>
      <c r="G2574" s="2" t="str">
        <f>IF(F2574="^$", "入力しないでください","入力してください(120文字以内)")</f>
        <v>入力してください(120文字以内)</v>
      </c>
      <c r="H2574" s="2">
        <v>225</v>
      </c>
      <c r="I2574" s="2">
        <v>207</v>
      </c>
      <c r="K2574" s="2">
        <v>120</v>
      </c>
      <c r="L2574" s="2" t="s">
        <v>30</v>
      </c>
      <c r="M2574" s="2" t="s">
        <v>476</v>
      </c>
      <c r="N2574" s="2" t="s">
        <v>479</v>
      </c>
      <c r="O2574" s="2" t="s">
        <v>520</v>
      </c>
      <c r="Q2574" s="1"/>
      <c r="S2574" s="9"/>
      <c r="T2574" s="10"/>
      <c r="U2574" s="8"/>
      <c r="W2574" s="2" t="s">
        <v>468</v>
      </c>
      <c r="X2574" s="45" t="str" cm="1">
        <f t="array" ref="X2574">IF(X2370="TRUE",IF(AND(C2571&lt;&gt;1,C2572:C2577="",S2571:U2577=""), "FALSE","TRUE"),"FALSE")</f>
        <v>FALSE</v>
      </c>
      <c r="Z2574" s="1"/>
    </row>
    <row r="2575" spans="2:26" hidden="1" outlineLevel="3" x14ac:dyDescent="0.4">
      <c r="B2575" s="7" t="s">
        <v>528</v>
      </c>
      <c r="C2575" s="8"/>
      <c r="D2575" s="31"/>
      <c r="E2575" s="2" t="s">
        <v>529</v>
      </c>
      <c r="F2575" s="2" t="str">
        <f>IF(OR($C$87="治験計画届", $C$87="治験計画変更届"), "^$","^.{1,120}$|^$")</f>
        <v>^.{1,120}$|^$</v>
      </c>
      <c r="G2575" s="2" t="str">
        <f t="shared" ref="G2575:G2577" si="150">IF(F2575="^$", "入力しないでください","入力してください(120文字以内)")</f>
        <v>入力してください(120文字以内)</v>
      </c>
      <c r="H2575" s="2">
        <v>225</v>
      </c>
      <c r="I2575" s="2">
        <v>207</v>
      </c>
      <c r="K2575" s="2">
        <v>120</v>
      </c>
      <c r="L2575" s="2" t="s">
        <v>30</v>
      </c>
      <c r="M2575" s="2" t="s">
        <v>476</v>
      </c>
      <c r="N2575" s="2" t="s">
        <v>479</v>
      </c>
      <c r="O2575" s="2" t="s">
        <v>520</v>
      </c>
      <c r="Q2575" s="1"/>
      <c r="S2575" s="9"/>
      <c r="T2575" s="10"/>
      <c r="U2575" s="8"/>
      <c r="W2575" s="2" t="s">
        <v>468</v>
      </c>
      <c r="X2575" s="45" t="str" cm="1">
        <f t="array" ref="X2575">IF(X2370="TRUE",IF(AND(C2571&lt;&gt;1,C2572:C2577="",S2571:U2577=""), "FALSE","TRUE"),"FALSE")</f>
        <v>FALSE</v>
      </c>
      <c r="Z2575" s="1"/>
    </row>
    <row r="2576" spans="2:26" hidden="1" outlineLevel="3" x14ac:dyDescent="0.4">
      <c r="B2576" s="7" t="s">
        <v>530</v>
      </c>
      <c r="C2576" s="8"/>
      <c r="D2576" s="31"/>
      <c r="E2576" s="2" t="s">
        <v>566</v>
      </c>
      <c r="F2576" s="2" t="str">
        <f>IF(OR($C$87="治験計画届", $C$87="治験計画変更届"), "^$","^.{1,120}$|^$")</f>
        <v>^.{1,120}$|^$</v>
      </c>
      <c r="G2576" s="2" t="str">
        <f t="shared" si="150"/>
        <v>入力してください(120文字以内)</v>
      </c>
      <c r="H2576" s="2">
        <v>225</v>
      </c>
      <c r="I2576" s="2">
        <v>207</v>
      </c>
      <c r="K2576" s="2">
        <v>120</v>
      </c>
      <c r="L2576" s="2" t="s">
        <v>30</v>
      </c>
      <c r="M2576" s="2" t="s">
        <v>476</v>
      </c>
      <c r="N2576" s="2" t="s">
        <v>479</v>
      </c>
      <c r="O2576" s="2" t="s">
        <v>520</v>
      </c>
      <c r="Q2576" s="1"/>
      <c r="S2576" s="9"/>
      <c r="T2576" s="10"/>
      <c r="U2576" s="8"/>
      <c r="W2576" s="2" t="s">
        <v>468</v>
      </c>
      <c r="X2576" s="45" t="str" cm="1">
        <f t="array" ref="X2576">IF(X2370="TRUE",IF(AND(C2571&lt;&gt;1,C2572:C2577="",S2571:U2577=""), "FALSE","TRUE"),"FALSE")</f>
        <v>FALSE</v>
      </c>
      <c r="Z2576" s="1"/>
    </row>
    <row r="2577" spans="2:26" hidden="1" outlineLevel="3" x14ac:dyDescent="0.4">
      <c r="B2577" s="7" t="s">
        <v>532</v>
      </c>
      <c r="C2577" s="8"/>
      <c r="D2577" s="31"/>
      <c r="E2577" s="2" t="s">
        <v>533</v>
      </c>
      <c r="F2577" s="2" t="str">
        <f>IF(OR($C$87="治験計画届", $C$87="治験計画変更届"), "^$","^.{1,120}$|^$")</f>
        <v>^.{1,120}$|^$</v>
      </c>
      <c r="G2577" s="2" t="str">
        <f t="shared" si="150"/>
        <v>入力してください(120文字以内)</v>
      </c>
      <c r="H2577" s="2">
        <v>225</v>
      </c>
      <c r="I2577" s="2">
        <v>207</v>
      </c>
      <c r="K2577" s="2">
        <v>120</v>
      </c>
      <c r="L2577" s="2" t="s">
        <v>30</v>
      </c>
      <c r="M2577" s="2" t="s">
        <v>476</v>
      </c>
      <c r="N2577" s="2" t="s">
        <v>479</v>
      </c>
      <c r="O2577" s="2" t="s">
        <v>520</v>
      </c>
      <c r="Q2577" s="1"/>
      <c r="S2577" s="9"/>
      <c r="T2577" s="10"/>
      <c r="U2577" s="8"/>
      <c r="W2577" s="2" t="s">
        <v>468</v>
      </c>
      <c r="X2577" s="45" t="str" cm="1">
        <f t="array" ref="X2577">IF(X2370="TRUE",IF(AND(C2571&lt;&gt;1,C2572:C2577="",S2571:U2577=""), "FALSE","TRUE"),"FALSE")</f>
        <v>FALSE</v>
      </c>
      <c r="Z2577" s="1"/>
    </row>
    <row r="2578" spans="2:26" hidden="1" outlineLevel="3" x14ac:dyDescent="0.4">
      <c r="B2578" s="7" t="s">
        <v>134</v>
      </c>
      <c r="C2578" s="5">
        <v>19</v>
      </c>
      <c r="D2578" s="30"/>
      <c r="E2578" s="2" t="s">
        <v>392</v>
      </c>
      <c r="F2578" s="2" t="s">
        <v>102</v>
      </c>
      <c r="G2578" s="2" t="s">
        <v>103</v>
      </c>
      <c r="H2578" s="2">
        <v>225</v>
      </c>
      <c r="I2578" s="2">
        <v>207</v>
      </c>
      <c r="K2578" s="2">
        <v>3</v>
      </c>
      <c r="L2578" s="2" t="s">
        <v>136</v>
      </c>
      <c r="M2578" s="2" t="s">
        <v>476</v>
      </c>
      <c r="N2578" s="2" t="s">
        <v>479</v>
      </c>
      <c r="O2578" s="2" t="s">
        <v>520</v>
      </c>
      <c r="Q2578" s="1"/>
      <c r="S2578" s="9"/>
      <c r="T2578" s="10"/>
      <c r="U2578" s="8"/>
      <c r="V2578" s="2" t="s">
        <v>105</v>
      </c>
      <c r="W2578" s="2" t="s">
        <v>561</v>
      </c>
      <c r="X2578" s="45" t="str" cm="1">
        <f t="array" ref="X2578">IF(X2370="TRUE",IF(AND(C2578&lt;&gt;1,C2579:C2584="",S2578:U2584=""), "FALSE","TRUE"),"FALSE")</f>
        <v>FALSE</v>
      </c>
      <c r="Z2578" s="1"/>
    </row>
    <row r="2579" spans="2:26" hidden="1" outlineLevel="3" x14ac:dyDescent="0.4">
      <c r="B2579" s="7" t="s">
        <v>522</v>
      </c>
      <c r="C2579" s="8"/>
      <c r="D2579" s="31"/>
      <c r="E2579" s="2" t="s">
        <v>523</v>
      </c>
      <c r="F2579" s="2" t="s">
        <v>485</v>
      </c>
      <c r="G2579" s="2" t="s">
        <v>369</v>
      </c>
      <c r="H2579" s="2">
        <v>225</v>
      </c>
      <c r="I2579" s="2">
        <v>207</v>
      </c>
      <c r="K2579" s="2">
        <v>240</v>
      </c>
      <c r="L2579" s="2" t="s">
        <v>30</v>
      </c>
      <c r="M2579" s="2" t="s">
        <v>476</v>
      </c>
      <c r="N2579" s="2" t="s">
        <v>479</v>
      </c>
      <c r="O2579" s="2" t="s">
        <v>520</v>
      </c>
      <c r="Q2579" s="1"/>
      <c r="S2579" s="9"/>
      <c r="T2579" s="10"/>
      <c r="U2579" s="8"/>
      <c r="W2579" s="2" t="s">
        <v>465</v>
      </c>
      <c r="X2579" s="45" t="str" cm="1">
        <f t="array" ref="X2579">IF(X2370="TRUE",IF(AND(C2578&lt;&gt;1,C2579:C2584="",S2578:U2584=""), "FALSE","TRUE"),"FALSE")</f>
        <v>FALSE</v>
      </c>
      <c r="Z2579" s="1"/>
    </row>
    <row r="2580" spans="2:26" hidden="1" outlineLevel="3" x14ac:dyDescent="0.4">
      <c r="B2580" s="7" t="s">
        <v>524</v>
      </c>
      <c r="C2580" s="8"/>
      <c r="D2580" s="31"/>
      <c r="E2580" s="2" t="s">
        <v>525</v>
      </c>
      <c r="F2580" s="2" t="s">
        <v>114</v>
      </c>
      <c r="G2580" s="2" t="s">
        <v>115</v>
      </c>
      <c r="H2580" s="2">
        <v>225</v>
      </c>
      <c r="I2580" s="2">
        <v>207</v>
      </c>
      <c r="K2580" s="2">
        <v>120</v>
      </c>
      <c r="L2580" s="2" t="s">
        <v>30</v>
      </c>
      <c r="M2580" s="2" t="s">
        <v>476</v>
      </c>
      <c r="N2580" s="2" t="s">
        <v>479</v>
      </c>
      <c r="O2580" s="2" t="s">
        <v>520</v>
      </c>
      <c r="Q2580" s="1"/>
      <c r="S2580" s="9"/>
      <c r="T2580" s="10"/>
      <c r="U2580" s="8"/>
      <c r="W2580" s="2" t="s">
        <v>468</v>
      </c>
      <c r="X2580" s="45" t="str" cm="1">
        <f t="array" ref="X2580">IF(X2370="TRUE",IF(AND(C2578&lt;&gt;1,C2579:C2584="",S2578:U2584=""), "FALSE","TRUE"),"FALSE")</f>
        <v>FALSE</v>
      </c>
      <c r="Z2580" s="1"/>
    </row>
    <row r="2581" spans="2:26" hidden="1" outlineLevel="3" x14ac:dyDescent="0.4">
      <c r="B2581" s="7" t="s">
        <v>526</v>
      </c>
      <c r="C2581" s="8"/>
      <c r="D2581" s="31"/>
      <c r="E2581" s="2" t="s">
        <v>527</v>
      </c>
      <c r="F2581" s="2" t="str">
        <f>IF(OR($C$87="治験計画届", $C$87="治験計画変更届"), "^$","^.{1,120}$|^$")</f>
        <v>^.{1,120}$|^$</v>
      </c>
      <c r="G2581" s="2" t="str">
        <f>IF(F2581="^$", "入力しないでください","入力してください(120文字以内)")</f>
        <v>入力してください(120文字以内)</v>
      </c>
      <c r="H2581" s="2">
        <v>225</v>
      </c>
      <c r="I2581" s="2">
        <v>207</v>
      </c>
      <c r="K2581" s="2">
        <v>120</v>
      </c>
      <c r="L2581" s="2" t="s">
        <v>30</v>
      </c>
      <c r="M2581" s="2" t="s">
        <v>476</v>
      </c>
      <c r="N2581" s="2" t="s">
        <v>479</v>
      </c>
      <c r="O2581" s="2" t="s">
        <v>520</v>
      </c>
      <c r="Q2581" s="1"/>
      <c r="S2581" s="9"/>
      <c r="T2581" s="10"/>
      <c r="U2581" s="8"/>
      <c r="W2581" s="2" t="s">
        <v>468</v>
      </c>
      <c r="X2581" s="45" t="str" cm="1">
        <f t="array" ref="X2581">IF(X2370="TRUE",IF(AND(C2578&lt;&gt;1,C2579:C2584="",S2578:U2584=""), "FALSE","TRUE"),"FALSE")</f>
        <v>FALSE</v>
      </c>
      <c r="Z2581" s="1"/>
    </row>
    <row r="2582" spans="2:26" hidden="1" outlineLevel="3" x14ac:dyDescent="0.4">
      <c r="B2582" s="7" t="s">
        <v>528</v>
      </c>
      <c r="C2582" s="8"/>
      <c r="D2582" s="31"/>
      <c r="E2582" s="2" t="s">
        <v>529</v>
      </c>
      <c r="F2582" s="2" t="str">
        <f>IF(OR($C$87="治験計画届", $C$87="治験計画変更届"), "^$","^.{1,120}$|^$")</f>
        <v>^.{1,120}$|^$</v>
      </c>
      <c r="G2582" s="2" t="str">
        <f t="shared" ref="G2582:G2584" si="151">IF(F2582="^$", "入力しないでください","入力してください(120文字以内)")</f>
        <v>入力してください(120文字以内)</v>
      </c>
      <c r="H2582" s="2">
        <v>225</v>
      </c>
      <c r="I2582" s="2">
        <v>207</v>
      </c>
      <c r="K2582" s="2">
        <v>120</v>
      </c>
      <c r="L2582" s="2" t="s">
        <v>30</v>
      </c>
      <c r="M2582" s="2" t="s">
        <v>476</v>
      </c>
      <c r="N2582" s="2" t="s">
        <v>479</v>
      </c>
      <c r="O2582" s="2" t="s">
        <v>520</v>
      </c>
      <c r="Q2582" s="1"/>
      <c r="S2582" s="9"/>
      <c r="T2582" s="10"/>
      <c r="U2582" s="8"/>
      <c r="W2582" s="2" t="s">
        <v>468</v>
      </c>
      <c r="X2582" s="45" t="str" cm="1">
        <f t="array" ref="X2582">IF(X2370="TRUE",IF(AND(C2578&lt;&gt;1,C2579:C2584="",S2578:U2584=""), "FALSE","TRUE"),"FALSE")</f>
        <v>FALSE</v>
      </c>
      <c r="Z2582" s="1"/>
    </row>
    <row r="2583" spans="2:26" hidden="1" outlineLevel="3" x14ac:dyDescent="0.4">
      <c r="B2583" s="7" t="s">
        <v>530</v>
      </c>
      <c r="C2583" s="8"/>
      <c r="D2583" s="31"/>
      <c r="E2583" s="2" t="s">
        <v>566</v>
      </c>
      <c r="F2583" s="2" t="str">
        <f>IF(OR($C$87="治験計画届", $C$87="治験計画変更届"), "^$","^.{1,120}$|^$")</f>
        <v>^.{1,120}$|^$</v>
      </c>
      <c r="G2583" s="2" t="str">
        <f t="shared" si="151"/>
        <v>入力してください(120文字以内)</v>
      </c>
      <c r="H2583" s="2">
        <v>225</v>
      </c>
      <c r="I2583" s="2">
        <v>207</v>
      </c>
      <c r="K2583" s="2">
        <v>120</v>
      </c>
      <c r="L2583" s="2" t="s">
        <v>30</v>
      </c>
      <c r="M2583" s="2" t="s">
        <v>476</v>
      </c>
      <c r="N2583" s="2" t="s">
        <v>479</v>
      </c>
      <c r="O2583" s="2" t="s">
        <v>520</v>
      </c>
      <c r="Q2583" s="1"/>
      <c r="S2583" s="9"/>
      <c r="T2583" s="10"/>
      <c r="U2583" s="8"/>
      <c r="W2583" s="2" t="s">
        <v>468</v>
      </c>
      <c r="X2583" s="45" t="str" cm="1">
        <f t="array" ref="X2583">IF(X2370="TRUE",IF(AND(C2578&lt;&gt;1,C2579:C2584="",S2578:U2584=""), "FALSE","TRUE"),"FALSE")</f>
        <v>FALSE</v>
      </c>
      <c r="Z2583" s="1"/>
    </row>
    <row r="2584" spans="2:26" hidden="1" outlineLevel="3" x14ac:dyDescent="0.4">
      <c r="B2584" s="7" t="s">
        <v>532</v>
      </c>
      <c r="C2584" s="8"/>
      <c r="D2584" s="31"/>
      <c r="E2584" s="2" t="s">
        <v>533</v>
      </c>
      <c r="F2584" s="2" t="str">
        <f>IF(OR($C$87="治験計画届", $C$87="治験計画変更届"), "^$","^.{1,120}$|^$")</f>
        <v>^.{1,120}$|^$</v>
      </c>
      <c r="G2584" s="2" t="str">
        <f t="shared" si="151"/>
        <v>入力してください(120文字以内)</v>
      </c>
      <c r="H2584" s="2">
        <v>225</v>
      </c>
      <c r="I2584" s="2">
        <v>207</v>
      </c>
      <c r="K2584" s="2">
        <v>120</v>
      </c>
      <c r="L2584" s="2" t="s">
        <v>30</v>
      </c>
      <c r="M2584" s="2" t="s">
        <v>476</v>
      </c>
      <c r="N2584" s="2" t="s">
        <v>479</v>
      </c>
      <c r="O2584" s="2" t="s">
        <v>520</v>
      </c>
      <c r="Q2584" s="1"/>
      <c r="S2584" s="9"/>
      <c r="T2584" s="10"/>
      <c r="U2584" s="8"/>
      <c r="W2584" s="2" t="s">
        <v>468</v>
      </c>
      <c r="X2584" s="45" t="str" cm="1">
        <f t="array" ref="X2584">IF(X2370="TRUE",IF(AND(C2578&lt;&gt;1,C2579:C2584="",S2578:U2584=""), "FALSE","TRUE"),"FALSE")</f>
        <v>FALSE</v>
      </c>
      <c r="Z2584" s="1"/>
    </row>
    <row r="2585" spans="2:26" hidden="1" outlineLevel="3" x14ac:dyDescent="0.4">
      <c r="B2585" s="7" t="s">
        <v>134</v>
      </c>
      <c r="C2585" s="5">
        <v>20</v>
      </c>
      <c r="D2585" s="30"/>
      <c r="E2585" s="2" t="s">
        <v>392</v>
      </c>
      <c r="F2585" s="2" t="s">
        <v>102</v>
      </c>
      <c r="G2585" s="2" t="s">
        <v>103</v>
      </c>
      <c r="H2585" s="2">
        <v>225</v>
      </c>
      <c r="I2585" s="2">
        <v>207</v>
      </c>
      <c r="K2585" s="2">
        <v>3</v>
      </c>
      <c r="L2585" s="2" t="s">
        <v>136</v>
      </c>
      <c r="M2585" s="2" t="s">
        <v>476</v>
      </c>
      <c r="N2585" s="2" t="s">
        <v>479</v>
      </c>
      <c r="O2585" s="2" t="s">
        <v>520</v>
      </c>
      <c r="Q2585" s="1"/>
      <c r="S2585" s="9"/>
      <c r="T2585" s="10"/>
      <c r="U2585" s="8"/>
      <c r="V2585" s="2" t="s">
        <v>105</v>
      </c>
      <c r="W2585" s="2" t="s">
        <v>561</v>
      </c>
      <c r="X2585" s="45" t="str" cm="1">
        <f t="array" ref="X2585">IF(X2370="TRUE",IF(AND(C2585&lt;&gt;1,C2586:C2591="",S2585:U2591=""), "FALSE","TRUE"),"FALSE")</f>
        <v>FALSE</v>
      </c>
      <c r="Z2585" s="1"/>
    </row>
    <row r="2586" spans="2:26" hidden="1" outlineLevel="3" x14ac:dyDescent="0.4">
      <c r="B2586" s="7" t="s">
        <v>522</v>
      </c>
      <c r="C2586" s="8"/>
      <c r="D2586" s="31"/>
      <c r="E2586" s="2" t="s">
        <v>523</v>
      </c>
      <c r="F2586" s="2" t="s">
        <v>485</v>
      </c>
      <c r="G2586" s="2" t="s">
        <v>369</v>
      </c>
      <c r="H2586" s="2">
        <v>225</v>
      </c>
      <c r="I2586" s="2">
        <v>207</v>
      </c>
      <c r="K2586" s="2">
        <v>240</v>
      </c>
      <c r="L2586" s="2" t="s">
        <v>30</v>
      </c>
      <c r="M2586" s="2" t="s">
        <v>476</v>
      </c>
      <c r="N2586" s="2" t="s">
        <v>479</v>
      </c>
      <c r="O2586" s="2" t="s">
        <v>520</v>
      </c>
      <c r="Q2586" s="1"/>
      <c r="S2586" s="9"/>
      <c r="T2586" s="10"/>
      <c r="U2586" s="8"/>
      <c r="W2586" s="2" t="s">
        <v>465</v>
      </c>
      <c r="X2586" s="45" t="str" cm="1">
        <f t="array" ref="X2586">IF(X2370="TRUE",IF(AND(C2585&lt;&gt;1,C2586:C2591="",S2585:U2591=""), "FALSE","TRUE"),"FALSE")</f>
        <v>FALSE</v>
      </c>
      <c r="Z2586" s="1"/>
    </row>
    <row r="2587" spans="2:26" hidden="1" outlineLevel="3" x14ac:dyDescent="0.4">
      <c r="B2587" s="7" t="s">
        <v>524</v>
      </c>
      <c r="C2587" s="8"/>
      <c r="D2587" s="31"/>
      <c r="E2587" s="2" t="s">
        <v>525</v>
      </c>
      <c r="F2587" s="2" t="s">
        <v>114</v>
      </c>
      <c r="G2587" s="2" t="s">
        <v>115</v>
      </c>
      <c r="H2587" s="2">
        <v>225</v>
      </c>
      <c r="I2587" s="2">
        <v>207</v>
      </c>
      <c r="K2587" s="2">
        <v>120</v>
      </c>
      <c r="L2587" s="2" t="s">
        <v>30</v>
      </c>
      <c r="M2587" s="2" t="s">
        <v>476</v>
      </c>
      <c r="N2587" s="2" t="s">
        <v>479</v>
      </c>
      <c r="O2587" s="2" t="s">
        <v>520</v>
      </c>
      <c r="Q2587" s="1"/>
      <c r="S2587" s="9"/>
      <c r="T2587" s="10"/>
      <c r="U2587" s="8"/>
      <c r="W2587" s="2" t="s">
        <v>468</v>
      </c>
      <c r="X2587" s="45" t="str" cm="1">
        <f t="array" ref="X2587">IF(X2370="TRUE",IF(AND(C2585&lt;&gt;1,C2586:C2591="",S2585:U2591=""), "FALSE","TRUE"),"FALSE")</f>
        <v>FALSE</v>
      </c>
      <c r="Z2587" s="1"/>
    </row>
    <row r="2588" spans="2:26" hidden="1" outlineLevel="3" x14ac:dyDescent="0.4">
      <c r="B2588" s="7" t="s">
        <v>526</v>
      </c>
      <c r="C2588" s="8"/>
      <c r="D2588" s="31"/>
      <c r="E2588" s="2" t="s">
        <v>527</v>
      </c>
      <c r="F2588" s="2" t="str">
        <f>IF(OR($C$87="治験計画届", $C$87="治験計画変更届"), "^$","^.{1,120}$|^$")</f>
        <v>^.{1,120}$|^$</v>
      </c>
      <c r="G2588" s="2" t="str">
        <f>IF(F2588="^$", "入力しないでください","入力してください(120文字以内)")</f>
        <v>入力してください(120文字以内)</v>
      </c>
      <c r="H2588" s="2">
        <v>225</v>
      </c>
      <c r="I2588" s="2">
        <v>207</v>
      </c>
      <c r="K2588" s="2">
        <v>120</v>
      </c>
      <c r="L2588" s="2" t="s">
        <v>30</v>
      </c>
      <c r="M2588" s="2" t="s">
        <v>476</v>
      </c>
      <c r="N2588" s="2" t="s">
        <v>479</v>
      </c>
      <c r="O2588" s="2" t="s">
        <v>520</v>
      </c>
      <c r="Q2588" s="1"/>
      <c r="S2588" s="9"/>
      <c r="T2588" s="10"/>
      <c r="U2588" s="8"/>
      <c r="W2588" s="2" t="s">
        <v>468</v>
      </c>
      <c r="X2588" s="45" t="str" cm="1">
        <f t="array" ref="X2588">IF(X2370="TRUE",IF(AND(C2585&lt;&gt;1,C2586:C2591="",S2585:U2591=""), "FALSE","TRUE"),"FALSE")</f>
        <v>FALSE</v>
      </c>
      <c r="Z2588" s="1"/>
    </row>
    <row r="2589" spans="2:26" hidden="1" outlineLevel="3" x14ac:dyDescent="0.4">
      <c r="B2589" s="7" t="s">
        <v>528</v>
      </c>
      <c r="C2589" s="8"/>
      <c r="D2589" s="31"/>
      <c r="E2589" s="2" t="s">
        <v>529</v>
      </c>
      <c r="F2589" s="2" t="str">
        <f>IF(OR($C$87="治験計画届", $C$87="治験計画変更届"), "^$","^.{1,120}$|^$")</f>
        <v>^.{1,120}$|^$</v>
      </c>
      <c r="G2589" s="2" t="str">
        <f t="shared" ref="G2589:G2591" si="152">IF(F2589="^$", "入力しないでください","入力してください(120文字以内)")</f>
        <v>入力してください(120文字以内)</v>
      </c>
      <c r="H2589" s="2">
        <v>225</v>
      </c>
      <c r="I2589" s="2">
        <v>207</v>
      </c>
      <c r="K2589" s="2">
        <v>120</v>
      </c>
      <c r="L2589" s="2" t="s">
        <v>30</v>
      </c>
      <c r="M2589" s="2" t="s">
        <v>476</v>
      </c>
      <c r="N2589" s="2" t="s">
        <v>479</v>
      </c>
      <c r="O2589" s="2" t="s">
        <v>520</v>
      </c>
      <c r="Q2589" s="1"/>
      <c r="S2589" s="9"/>
      <c r="T2589" s="10"/>
      <c r="U2589" s="8"/>
      <c r="W2589" s="2" t="s">
        <v>468</v>
      </c>
      <c r="X2589" s="45" t="str" cm="1">
        <f t="array" ref="X2589">IF(X2370="TRUE",IF(AND(C2585&lt;&gt;1,C2586:C2591="",S2585:U2591=""), "FALSE","TRUE"),"FALSE")</f>
        <v>FALSE</v>
      </c>
      <c r="Z2589" s="1"/>
    </row>
    <row r="2590" spans="2:26" hidden="1" outlineLevel="3" x14ac:dyDescent="0.4">
      <c r="B2590" s="7" t="s">
        <v>530</v>
      </c>
      <c r="C2590" s="8"/>
      <c r="D2590" s="31"/>
      <c r="E2590" s="2" t="s">
        <v>566</v>
      </c>
      <c r="F2590" s="2" t="str">
        <f>IF(OR($C$87="治験計画届", $C$87="治験計画変更届"), "^$","^.{1,120}$|^$")</f>
        <v>^.{1,120}$|^$</v>
      </c>
      <c r="G2590" s="2" t="str">
        <f t="shared" si="152"/>
        <v>入力してください(120文字以内)</v>
      </c>
      <c r="H2590" s="2">
        <v>225</v>
      </c>
      <c r="I2590" s="2">
        <v>207</v>
      </c>
      <c r="K2590" s="2">
        <v>120</v>
      </c>
      <c r="L2590" s="2" t="s">
        <v>30</v>
      </c>
      <c r="M2590" s="2" t="s">
        <v>476</v>
      </c>
      <c r="N2590" s="2" t="s">
        <v>479</v>
      </c>
      <c r="O2590" s="2" t="s">
        <v>520</v>
      </c>
      <c r="Q2590" s="1"/>
      <c r="S2590" s="9"/>
      <c r="T2590" s="10"/>
      <c r="U2590" s="8"/>
      <c r="W2590" s="2" t="s">
        <v>468</v>
      </c>
      <c r="X2590" s="45" t="str" cm="1">
        <f t="array" ref="X2590">IF(X2370="TRUE",IF(AND(C2585&lt;&gt;1,C2586:C2591="",S2585:U2591=""), "FALSE","TRUE"),"FALSE")</f>
        <v>FALSE</v>
      </c>
      <c r="Z2590" s="1"/>
    </row>
    <row r="2591" spans="2:26" hidden="1" outlineLevel="3" x14ac:dyDescent="0.4">
      <c r="B2591" s="7" t="s">
        <v>532</v>
      </c>
      <c r="C2591" s="8"/>
      <c r="D2591" s="31"/>
      <c r="E2591" s="2" t="s">
        <v>533</v>
      </c>
      <c r="F2591" s="2" t="str">
        <f>IF(OR($C$87="治験計画届", $C$87="治験計画変更届"), "^$","^.{1,120}$|^$")</f>
        <v>^.{1,120}$|^$</v>
      </c>
      <c r="G2591" s="2" t="str">
        <f t="shared" si="152"/>
        <v>入力してください(120文字以内)</v>
      </c>
      <c r="H2591" s="2">
        <v>225</v>
      </c>
      <c r="I2591" s="2">
        <v>207</v>
      </c>
      <c r="K2591" s="2">
        <v>120</v>
      </c>
      <c r="L2591" s="2" t="s">
        <v>30</v>
      </c>
      <c r="M2591" s="2" t="s">
        <v>476</v>
      </c>
      <c r="N2591" s="2" t="s">
        <v>479</v>
      </c>
      <c r="O2591" s="2" t="s">
        <v>520</v>
      </c>
      <c r="Q2591" s="1"/>
      <c r="S2591" s="9"/>
      <c r="T2591" s="10"/>
      <c r="U2591" s="8"/>
      <c r="W2591" s="2" t="s">
        <v>468</v>
      </c>
      <c r="X2591" s="45" t="str" cm="1">
        <f t="array" ref="X2591">IF(X2370="TRUE",IF(AND(C2585&lt;&gt;1,C2586:C2591="",S2585:U2591=""), "FALSE","TRUE"),"FALSE")</f>
        <v>FALSE</v>
      </c>
      <c r="Z2591" s="1"/>
    </row>
    <row r="2592" spans="2:26" hidden="1" outlineLevel="2" x14ac:dyDescent="0.4">
      <c r="B2592" s="3" t="s">
        <v>19</v>
      </c>
      <c r="I2592" s="2">
        <v>207</v>
      </c>
      <c r="Q2592" s="1"/>
      <c r="S2592" s="6" t="s">
        <v>36</v>
      </c>
      <c r="T2592" s="6" t="s">
        <v>37</v>
      </c>
      <c r="U2592" s="6" t="s">
        <v>38</v>
      </c>
      <c r="Z2592" s="1"/>
    </row>
    <row r="2593" spans="2:26" hidden="1" outlineLevel="2" x14ac:dyDescent="0.4">
      <c r="B2593" s="7" t="s">
        <v>534</v>
      </c>
      <c r="C2593" s="5"/>
      <c r="D2593" s="30"/>
      <c r="E2593" s="2" t="s">
        <v>535</v>
      </c>
      <c r="F2593" s="2" t="s">
        <v>190</v>
      </c>
      <c r="G2593" s="2" t="s">
        <v>536</v>
      </c>
      <c r="I2593" s="2">
        <v>207</v>
      </c>
      <c r="K2593" s="2">
        <v>4</v>
      </c>
      <c r="L2593" s="2" t="s">
        <v>30</v>
      </c>
      <c r="M2593" s="2" t="s">
        <v>476</v>
      </c>
      <c r="N2593" s="2" t="s">
        <v>479</v>
      </c>
      <c r="Q2593" s="1"/>
      <c r="S2593" s="9"/>
      <c r="T2593" s="10"/>
      <c r="U2593" s="8"/>
      <c r="W2593" s="2" t="s">
        <v>567</v>
      </c>
      <c r="X2593" s="2" t="str">
        <f t="shared" ref="X2593:X2594" si="153">X$2370</f>
        <v>FALSE</v>
      </c>
      <c r="Z2593" s="1"/>
    </row>
    <row r="2594" spans="2:26" hidden="1" outlineLevel="2" x14ac:dyDescent="0.4">
      <c r="B2594" s="7" t="s">
        <v>537</v>
      </c>
      <c r="C2594" s="5"/>
      <c r="D2594" s="30"/>
      <c r="E2594" s="2" t="s">
        <v>538</v>
      </c>
      <c r="F2594" s="2" t="str">
        <f>IF(OR($C$87="治験終了届", $C$87="治験中止届"),"^\d{1,4}$","^$")</f>
        <v>^$</v>
      </c>
      <c r="G2594" s="2" t="str">
        <f>IF(F2594="^$","入力しないでください","半角数字を入力してください(4桁以内)")</f>
        <v>入力しないでください</v>
      </c>
      <c r="I2594" s="2">
        <v>207</v>
      </c>
      <c r="K2594" s="2">
        <v>4</v>
      </c>
      <c r="L2594" s="2" t="s">
        <v>30</v>
      </c>
      <c r="M2594" s="2" t="s">
        <v>476</v>
      </c>
      <c r="N2594" s="2" t="s">
        <v>479</v>
      </c>
      <c r="Q2594" s="1"/>
      <c r="S2594" s="9"/>
      <c r="T2594" s="10"/>
      <c r="U2594" s="8"/>
      <c r="W2594" s="2" t="s">
        <v>567</v>
      </c>
      <c r="X2594" s="2" t="str">
        <f t="shared" si="153"/>
        <v>FALSE</v>
      </c>
      <c r="Z2594" s="1"/>
    </row>
    <row r="2595" spans="2:26" hidden="1" outlineLevel="2" x14ac:dyDescent="0.4">
      <c r="B2595" s="3" t="s">
        <v>19</v>
      </c>
      <c r="I2595" s="2">
        <v>207</v>
      </c>
      <c r="Q2595" s="1"/>
      <c r="Z2595" s="1"/>
    </row>
    <row r="2596" spans="2:26" hidden="1" outlineLevel="2" x14ac:dyDescent="0.4">
      <c r="B2596" s="50" t="s">
        <v>539</v>
      </c>
      <c r="C2596" s="50"/>
      <c r="D2596" s="33"/>
      <c r="E2596" s="2" t="s">
        <v>540</v>
      </c>
      <c r="I2596" s="2">
        <v>207</v>
      </c>
      <c r="L2596" s="2" t="s">
        <v>541</v>
      </c>
      <c r="M2596" s="2" t="s">
        <v>476</v>
      </c>
      <c r="N2596" s="2" t="s">
        <v>479</v>
      </c>
      <c r="O2596" s="2" t="s">
        <v>540</v>
      </c>
      <c r="Q2596" s="1"/>
      <c r="R2596" s="2" t="str">
        <f>IF(AND(C2598="",C2599="",C2600="",C2601=""), "TRUE", "FALSE")</f>
        <v>TRUE</v>
      </c>
      <c r="S2596" s="6" t="s">
        <v>36</v>
      </c>
      <c r="T2596" s="6" t="s">
        <v>37</v>
      </c>
      <c r="U2596" s="6" t="s">
        <v>38</v>
      </c>
      <c r="Z2596" s="1"/>
    </row>
    <row r="2597" spans="2:26" hidden="1" outlineLevel="2" x14ac:dyDescent="0.4">
      <c r="B2597" s="7" t="s">
        <v>134</v>
      </c>
      <c r="C2597" s="5">
        <v>1</v>
      </c>
      <c r="D2597" s="30"/>
      <c r="E2597" s="2" t="s">
        <v>392</v>
      </c>
      <c r="F2597" s="2" t="s">
        <v>106</v>
      </c>
      <c r="G2597" s="2" t="s">
        <v>103</v>
      </c>
      <c r="H2597" s="2">
        <v>235</v>
      </c>
      <c r="I2597" s="2">
        <v>207</v>
      </c>
      <c r="K2597" s="2">
        <v>3</v>
      </c>
      <c r="L2597" s="2" t="s">
        <v>136</v>
      </c>
      <c r="M2597" s="2" t="s">
        <v>476</v>
      </c>
      <c r="N2597" s="2" t="s">
        <v>479</v>
      </c>
      <c r="O2597" s="2" t="s">
        <v>540</v>
      </c>
      <c r="Q2597" s="1"/>
      <c r="S2597" s="9"/>
      <c r="T2597" s="10"/>
      <c r="U2597" s="8"/>
      <c r="V2597" s="2" t="s">
        <v>105</v>
      </c>
      <c r="W2597" s="2" t="s">
        <v>561</v>
      </c>
      <c r="X2597" s="45" t="str" cm="1">
        <f t="array" ref="X2597">IF(X2370="TRUE",IF(AND(C2597&lt;&gt;1,C2598:C2601="",S2597:U2601=""), "FALSE","TRUE"),"FALSE")</f>
        <v>FALSE</v>
      </c>
      <c r="Z2597" s="1"/>
    </row>
    <row r="2598" spans="2:26" hidden="1" outlineLevel="2" x14ac:dyDescent="0.4">
      <c r="B2598" s="7" t="s">
        <v>237</v>
      </c>
      <c r="C2598" s="8"/>
      <c r="D2598" s="31"/>
      <c r="E2598" s="2" t="s">
        <v>542</v>
      </c>
      <c r="F2598" s="2" t="s">
        <v>233</v>
      </c>
      <c r="G2598" s="2" t="s">
        <v>239</v>
      </c>
      <c r="H2598" s="2">
        <v>235</v>
      </c>
      <c r="I2598" s="2">
        <v>207</v>
      </c>
      <c r="K2598" s="2">
        <v>60</v>
      </c>
      <c r="L2598" s="2" t="s">
        <v>30</v>
      </c>
      <c r="M2598" s="2" t="s">
        <v>476</v>
      </c>
      <c r="N2598" s="2" t="s">
        <v>479</v>
      </c>
      <c r="O2598" s="2" t="s">
        <v>540</v>
      </c>
      <c r="Q2598" s="1"/>
      <c r="S2598" s="9"/>
      <c r="T2598" s="10"/>
      <c r="U2598" s="8"/>
      <c r="W2598" s="2" t="s">
        <v>568</v>
      </c>
      <c r="X2598" s="45" t="str" cm="1">
        <f t="array" ref="X2598">IF(X2370="TRUE",IF(AND(C2597&lt;&gt;1,C2598:C2601="",S2597:U2601=""), "FALSE","TRUE"),"FALSE")</f>
        <v>FALSE</v>
      </c>
      <c r="Z2598" s="1"/>
    </row>
    <row r="2599" spans="2:26" hidden="1" outlineLevel="2" x14ac:dyDescent="0.4">
      <c r="B2599" s="7" t="s">
        <v>240</v>
      </c>
      <c r="C2599" s="8"/>
      <c r="D2599" s="31"/>
      <c r="E2599" s="2" t="s">
        <v>543</v>
      </c>
      <c r="F2599" s="2" t="str">
        <f>IF(C2598="","^.{1,120}$|^$","^.{1,120}$")</f>
        <v>^.{1,120}$|^$</v>
      </c>
      <c r="G2599" s="2" t="s">
        <v>229</v>
      </c>
      <c r="H2599" s="2">
        <v>235</v>
      </c>
      <c r="I2599" s="2">
        <v>207</v>
      </c>
      <c r="K2599" s="2">
        <v>120</v>
      </c>
      <c r="L2599" s="2" t="s">
        <v>30</v>
      </c>
      <c r="M2599" s="2" t="s">
        <v>476</v>
      </c>
      <c r="N2599" s="2" t="s">
        <v>479</v>
      </c>
      <c r="O2599" s="2" t="s">
        <v>540</v>
      </c>
      <c r="Q2599" s="1"/>
      <c r="S2599" s="9"/>
      <c r="T2599" s="10"/>
      <c r="U2599" s="8"/>
      <c r="W2599" s="2" t="s">
        <v>468</v>
      </c>
      <c r="X2599" s="45" t="str" cm="1">
        <f t="array" ref="X2599">IF(X2370="TRUE",IF(AND(C2597&lt;&gt;1,C2598:C2601="",S2597:U2601=""), "FALSE","TRUE"),"FALSE")</f>
        <v>FALSE</v>
      </c>
      <c r="Z2599" s="1"/>
    </row>
    <row r="2600" spans="2:26" hidden="1" outlineLevel="2" x14ac:dyDescent="0.4">
      <c r="B2600" s="7" t="s">
        <v>243</v>
      </c>
      <c r="C2600" s="8"/>
      <c r="D2600" s="31"/>
      <c r="E2600" s="2" t="s">
        <v>544</v>
      </c>
      <c r="F2600" s="2" t="s">
        <v>116</v>
      </c>
      <c r="G2600" s="2" t="s">
        <v>115</v>
      </c>
      <c r="H2600" s="2">
        <v>235</v>
      </c>
      <c r="I2600" s="2">
        <v>207</v>
      </c>
      <c r="K2600" s="2">
        <v>120</v>
      </c>
      <c r="L2600" s="2" t="s">
        <v>30</v>
      </c>
      <c r="M2600" s="2" t="s">
        <v>476</v>
      </c>
      <c r="N2600" s="2" t="s">
        <v>479</v>
      </c>
      <c r="O2600" s="2" t="s">
        <v>540</v>
      </c>
      <c r="Q2600" s="1"/>
      <c r="S2600" s="9"/>
      <c r="T2600" s="10"/>
      <c r="U2600" s="8"/>
      <c r="W2600" s="2" t="s">
        <v>468</v>
      </c>
      <c r="X2600" s="45" t="str" cm="1">
        <f t="array" ref="X2600">IF(X2370="TRUE",IF(AND(C2597&lt;&gt;1,C2598:C2601="",S2597:U2601=""), "FALSE","TRUE"),"FALSE")</f>
        <v>FALSE</v>
      </c>
      <c r="Z2600" s="1"/>
    </row>
    <row r="2601" spans="2:26" hidden="1" outlineLevel="2" collapsed="1" x14ac:dyDescent="0.4">
      <c r="B2601" s="7" t="s">
        <v>245</v>
      </c>
      <c r="C2601" s="8"/>
      <c r="D2601" s="31"/>
      <c r="E2601" s="2" t="s">
        <v>545</v>
      </c>
      <c r="F2601" s="2" t="str">
        <f>IF(C2598="","^.{1,1024}$|^$","^.{1,1024}$")</f>
        <v>^.{1,1024}$|^$</v>
      </c>
      <c r="G2601" s="2" t="s">
        <v>247</v>
      </c>
      <c r="H2601" s="2">
        <v>235</v>
      </c>
      <c r="I2601" s="2">
        <v>207</v>
      </c>
      <c r="K2601" s="2">
        <v>1024</v>
      </c>
      <c r="L2601" s="2" t="s">
        <v>30</v>
      </c>
      <c r="M2601" s="2" t="s">
        <v>476</v>
      </c>
      <c r="N2601" s="2" t="s">
        <v>479</v>
      </c>
      <c r="O2601" s="2" t="s">
        <v>540</v>
      </c>
      <c r="Q2601" s="1"/>
      <c r="S2601" s="9"/>
      <c r="T2601" s="10"/>
      <c r="U2601" s="8"/>
      <c r="W2601" s="2" t="s">
        <v>471</v>
      </c>
      <c r="X2601" s="45" t="str" cm="1">
        <f t="array" ref="X2601">IF(X2370="TRUE",IF(AND(C2597&lt;&gt;1,C2598:C2601="",S2597:U2601=""), "FALSE","TRUE"),"FALSE")</f>
        <v>FALSE</v>
      </c>
      <c r="Z2601" s="1"/>
    </row>
    <row r="2602" spans="2:26" hidden="1" outlineLevel="3" x14ac:dyDescent="0.4">
      <c r="B2602" s="7" t="s">
        <v>134</v>
      </c>
      <c r="C2602" s="5">
        <v>2</v>
      </c>
      <c r="D2602" s="30"/>
      <c r="E2602" s="2" t="s">
        <v>392</v>
      </c>
      <c r="F2602" s="2" t="s">
        <v>106</v>
      </c>
      <c r="G2602" s="2" t="s">
        <v>103</v>
      </c>
      <c r="H2602" s="2">
        <v>235</v>
      </c>
      <c r="I2602" s="2">
        <v>207</v>
      </c>
      <c r="K2602" s="2">
        <v>3</v>
      </c>
      <c r="L2602" s="2" t="s">
        <v>136</v>
      </c>
      <c r="M2602" s="2" t="s">
        <v>476</v>
      </c>
      <c r="N2602" s="2" t="s">
        <v>479</v>
      </c>
      <c r="O2602" s="2" t="s">
        <v>540</v>
      </c>
      <c r="Q2602" s="1"/>
      <c r="S2602" s="9"/>
      <c r="T2602" s="10"/>
      <c r="U2602" s="8"/>
      <c r="V2602" s="2" t="s">
        <v>105</v>
      </c>
      <c r="W2602" s="2" t="s">
        <v>561</v>
      </c>
      <c r="X2602" s="45" t="str" cm="1">
        <f t="array" ref="X2602">IF(X2370="TRUE",IF(AND(C2602&lt;&gt;1,C2603:C2606="",S2602:U2606=""), "FALSE","TRUE"),"FALSE")</f>
        <v>FALSE</v>
      </c>
      <c r="Z2602" s="1"/>
    </row>
    <row r="2603" spans="2:26" hidden="1" outlineLevel="3" x14ac:dyDescent="0.4">
      <c r="B2603" s="7" t="s">
        <v>237</v>
      </c>
      <c r="C2603" s="8"/>
      <c r="D2603" s="31"/>
      <c r="E2603" s="2" t="s">
        <v>542</v>
      </c>
      <c r="F2603" s="2" t="s">
        <v>233</v>
      </c>
      <c r="G2603" s="2" t="s">
        <v>239</v>
      </c>
      <c r="H2603" s="2">
        <v>235</v>
      </c>
      <c r="I2603" s="2">
        <v>207</v>
      </c>
      <c r="K2603" s="2">
        <v>60</v>
      </c>
      <c r="L2603" s="2" t="s">
        <v>30</v>
      </c>
      <c r="M2603" s="2" t="s">
        <v>476</v>
      </c>
      <c r="N2603" s="2" t="s">
        <v>479</v>
      </c>
      <c r="O2603" s="2" t="s">
        <v>540</v>
      </c>
      <c r="Q2603" s="1"/>
      <c r="S2603" s="9"/>
      <c r="T2603" s="10"/>
      <c r="U2603" s="8"/>
      <c r="W2603" s="2" t="s">
        <v>568</v>
      </c>
      <c r="X2603" s="45" t="str" cm="1">
        <f t="array" ref="X2603">IF(X2370="TRUE",IF(AND(C2602&lt;&gt;1,C2603:C2606="",S2602:U2606=""), "FALSE","TRUE"),"FALSE")</f>
        <v>FALSE</v>
      </c>
      <c r="Z2603" s="1"/>
    </row>
    <row r="2604" spans="2:26" hidden="1" outlineLevel="3" x14ac:dyDescent="0.4">
      <c r="B2604" s="7" t="s">
        <v>240</v>
      </c>
      <c r="C2604" s="8"/>
      <c r="D2604" s="31"/>
      <c r="E2604" s="2" t="s">
        <v>543</v>
      </c>
      <c r="F2604" s="2" t="str">
        <f>IF(C2603="","^.{1,120}$|^$","^.{1,120}$")</f>
        <v>^.{1,120}$|^$</v>
      </c>
      <c r="G2604" s="2" t="s">
        <v>229</v>
      </c>
      <c r="H2604" s="2">
        <v>235</v>
      </c>
      <c r="I2604" s="2">
        <v>207</v>
      </c>
      <c r="K2604" s="2">
        <v>120</v>
      </c>
      <c r="L2604" s="2" t="s">
        <v>30</v>
      </c>
      <c r="M2604" s="2" t="s">
        <v>476</v>
      </c>
      <c r="N2604" s="2" t="s">
        <v>479</v>
      </c>
      <c r="O2604" s="2" t="s">
        <v>540</v>
      </c>
      <c r="Q2604" s="1"/>
      <c r="S2604" s="9"/>
      <c r="T2604" s="10"/>
      <c r="U2604" s="8"/>
      <c r="W2604" s="2" t="s">
        <v>468</v>
      </c>
      <c r="X2604" s="45" t="str" cm="1">
        <f t="array" ref="X2604">IF(X2370="TRUE",IF(AND(C2602&lt;&gt;1,C2603:C2606="",S2602:U2606=""), "FALSE","TRUE"),"FALSE")</f>
        <v>FALSE</v>
      </c>
      <c r="Z2604" s="1"/>
    </row>
    <row r="2605" spans="2:26" hidden="1" outlineLevel="3" x14ac:dyDescent="0.4">
      <c r="B2605" s="7" t="s">
        <v>243</v>
      </c>
      <c r="C2605" s="8"/>
      <c r="D2605" s="31"/>
      <c r="E2605" s="2" t="s">
        <v>544</v>
      </c>
      <c r="F2605" s="2" t="s">
        <v>116</v>
      </c>
      <c r="G2605" s="2" t="s">
        <v>115</v>
      </c>
      <c r="H2605" s="2">
        <v>235</v>
      </c>
      <c r="I2605" s="2">
        <v>207</v>
      </c>
      <c r="K2605" s="2">
        <v>120</v>
      </c>
      <c r="L2605" s="2" t="s">
        <v>30</v>
      </c>
      <c r="M2605" s="2" t="s">
        <v>476</v>
      </c>
      <c r="N2605" s="2" t="s">
        <v>479</v>
      </c>
      <c r="O2605" s="2" t="s">
        <v>540</v>
      </c>
      <c r="Q2605" s="1"/>
      <c r="S2605" s="9"/>
      <c r="T2605" s="10"/>
      <c r="U2605" s="8"/>
      <c r="W2605" s="2" t="s">
        <v>468</v>
      </c>
      <c r="X2605" s="45" t="str" cm="1">
        <f t="array" ref="X2605">IF(X2370="TRUE",IF(AND(C2602&lt;&gt;1,C2603:C2606="",S2602:U2606=""), "FALSE","TRUE"),"FALSE")</f>
        <v>FALSE</v>
      </c>
      <c r="Z2605" s="1"/>
    </row>
    <row r="2606" spans="2:26" hidden="1" outlineLevel="3" x14ac:dyDescent="0.4">
      <c r="B2606" s="7" t="s">
        <v>245</v>
      </c>
      <c r="C2606" s="8"/>
      <c r="D2606" s="31"/>
      <c r="E2606" s="2" t="s">
        <v>545</v>
      </c>
      <c r="F2606" s="2" t="str">
        <f>IF(C2603="","^.{1,1024}$|^$","^.{1,1024}$")</f>
        <v>^.{1,1024}$|^$</v>
      </c>
      <c r="G2606" s="2" t="s">
        <v>247</v>
      </c>
      <c r="H2606" s="2">
        <v>235</v>
      </c>
      <c r="I2606" s="2">
        <v>207</v>
      </c>
      <c r="K2606" s="2">
        <v>1024</v>
      </c>
      <c r="L2606" s="2" t="s">
        <v>30</v>
      </c>
      <c r="M2606" s="2" t="s">
        <v>476</v>
      </c>
      <c r="N2606" s="2" t="s">
        <v>479</v>
      </c>
      <c r="O2606" s="2" t="s">
        <v>540</v>
      </c>
      <c r="Q2606" s="1"/>
      <c r="S2606" s="9"/>
      <c r="T2606" s="10"/>
      <c r="U2606" s="8"/>
      <c r="W2606" s="2" t="s">
        <v>471</v>
      </c>
      <c r="X2606" s="45" t="str" cm="1">
        <f t="array" ref="X2606">IF(X2370="TRUE",IF(AND(C2602&lt;&gt;1,C2603:C2606="",S2602:U2606=""), "FALSE","TRUE"),"FALSE")</f>
        <v>FALSE</v>
      </c>
      <c r="Z2606" s="1"/>
    </row>
    <row r="2607" spans="2:26" hidden="1" outlineLevel="3" x14ac:dyDescent="0.4">
      <c r="B2607" s="7" t="s">
        <v>134</v>
      </c>
      <c r="C2607" s="5">
        <v>3</v>
      </c>
      <c r="D2607" s="30"/>
      <c r="E2607" s="2" t="s">
        <v>392</v>
      </c>
      <c r="F2607" s="2" t="s">
        <v>106</v>
      </c>
      <c r="G2607" s="2" t="s">
        <v>103</v>
      </c>
      <c r="H2607" s="2">
        <v>235</v>
      </c>
      <c r="I2607" s="2">
        <v>207</v>
      </c>
      <c r="K2607" s="2">
        <v>3</v>
      </c>
      <c r="L2607" s="2" t="s">
        <v>136</v>
      </c>
      <c r="M2607" s="2" t="s">
        <v>476</v>
      </c>
      <c r="N2607" s="2" t="s">
        <v>479</v>
      </c>
      <c r="O2607" s="2" t="s">
        <v>540</v>
      </c>
      <c r="Q2607" s="1"/>
      <c r="S2607" s="9"/>
      <c r="T2607" s="10"/>
      <c r="U2607" s="8"/>
      <c r="V2607" s="2" t="s">
        <v>105</v>
      </c>
      <c r="W2607" s="2" t="s">
        <v>561</v>
      </c>
      <c r="X2607" s="45" t="str" cm="1">
        <f t="array" ref="X2607">IF(X2370="TRUE",IF(AND(C2607&lt;&gt;1,C2608:C2611="",S2607:U2611=""), "FALSE","TRUE"),"FALSE")</f>
        <v>FALSE</v>
      </c>
      <c r="Z2607" s="1"/>
    </row>
    <row r="2608" spans="2:26" hidden="1" outlineLevel="3" x14ac:dyDescent="0.4">
      <c r="B2608" s="7" t="s">
        <v>237</v>
      </c>
      <c r="C2608" s="8"/>
      <c r="D2608" s="31"/>
      <c r="E2608" s="2" t="s">
        <v>542</v>
      </c>
      <c r="F2608" s="2" t="s">
        <v>233</v>
      </c>
      <c r="G2608" s="2" t="s">
        <v>239</v>
      </c>
      <c r="H2608" s="2">
        <v>235</v>
      </c>
      <c r="I2608" s="2">
        <v>207</v>
      </c>
      <c r="K2608" s="2">
        <v>60</v>
      </c>
      <c r="L2608" s="2" t="s">
        <v>30</v>
      </c>
      <c r="M2608" s="2" t="s">
        <v>476</v>
      </c>
      <c r="N2608" s="2" t="s">
        <v>479</v>
      </c>
      <c r="O2608" s="2" t="s">
        <v>540</v>
      </c>
      <c r="Q2608" s="1"/>
      <c r="S2608" s="9"/>
      <c r="T2608" s="10"/>
      <c r="U2608" s="8"/>
      <c r="W2608" s="2" t="s">
        <v>568</v>
      </c>
      <c r="X2608" s="45" t="str" cm="1">
        <f t="array" ref="X2608">IF(X2370="TRUE",IF(AND(C2607&lt;&gt;1,C2608:C2611="",S2607:U2611=""), "FALSE","TRUE"),"FALSE")</f>
        <v>FALSE</v>
      </c>
      <c r="Z2608" s="1"/>
    </row>
    <row r="2609" spans="2:26" hidden="1" outlineLevel="3" x14ac:dyDescent="0.4">
      <c r="B2609" s="7" t="s">
        <v>240</v>
      </c>
      <c r="C2609" s="8"/>
      <c r="D2609" s="31"/>
      <c r="E2609" s="2" t="s">
        <v>543</v>
      </c>
      <c r="F2609" s="2" t="str">
        <f>IF(C2608="","^.{1,120}$|^$","^.{1,120}$")</f>
        <v>^.{1,120}$|^$</v>
      </c>
      <c r="G2609" s="2" t="s">
        <v>229</v>
      </c>
      <c r="H2609" s="2">
        <v>235</v>
      </c>
      <c r="I2609" s="2">
        <v>207</v>
      </c>
      <c r="K2609" s="2">
        <v>120</v>
      </c>
      <c r="L2609" s="2" t="s">
        <v>30</v>
      </c>
      <c r="M2609" s="2" t="s">
        <v>476</v>
      </c>
      <c r="N2609" s="2" t="s">
        <v>479</v>
      </c>
      <c r="O2609" s="2" t="s">
        <v>540</v>
      </c>
      <c r="Q2609" s="1"/>
      <c r="S2609" s="9"/>
      <c r="T2609" s="10"/>
      <c r="U2609" s="8"/>
      <c r="W2609" s="2" t="s">
        <v>468</v>
      </c>
      <c r="X2609" s="45" t="str" cm="1">
        <f t="array" ref="X2609">IF(X2370="TRUE",IF(AND(C2607&lt;&gt;1,C2608:C2611="",S2607:U2611=""), "FALSE","TRUE"),"FALSE")</f>
        <v>FALSE</v>
      </c>
      <c r="Z2609" s="1"/>
    </row>
    <row r="2610" spans="2:26" hidden="1" outlineLevel="3" x14ac:dyDescent="0.4">
      <c r="B2610" s="7" t="s">
        <v>243</v>
      </c>
      <c r="C2610" s="8"/>
      <c r="D2610" s="31"/>
      <c r="E2610" s="2" t="s">
        <v>544</v>
      </c>
      <c r="F2610" s="2" t="s">
        <v>116</v>
      </c>
      <c r="G2610" s="2" t="s">
        <v>115</v>
      </c>
      <c r="H2610" s="2">
        <v>235</v>
      </c>
      <c r="I2610" s="2">
        <v>207</v>
      </c>
      <c r="K2610" s="2">
        <v>120</v>
      </c>
      <c r="L2610" s="2" t="s">
        <v>30</v>
      </c>
      <c r="M2610" s="2" t="s">
        <v>476</v>
      </c>
      <c r="N2610" s="2" t="s">
        <v>479</v>
      </c>
      <c r="O2610" s="2" t="s">
        <v>540</v>
      </c>
      <c r="Q2610" s="1"/>
      <c r="S2610" s="9"/>
      <c r="T2610" s="10"/>
      <c r="U2610" s="8"/>
      <c r="W2610" s="2" t="s">
        <v>468</v>
      </c>
      <c r="X2610" s="45" t="str" cm="1">
        <f t="array" ref="X2610">IF(X2370="TRUE",IF(AND(C2607&lt;&gt;1,C2608:C2611="",S2607:U2611=""), "FALSE","TRUE"),"FALSE")</f>
        <v>FALSE</v>
      </c>
      <c r="Z2610" s="1"/>
    </row>
    <row r="2611" spans="2:26" hidden="1" outlineLevel="3" x14ac:dyDescent="0.4">
      <c r="B2611" s="7" t="s">
        <v>245</v>
      </c>
      <c r="C2611" s="8"/>
      <c r="D2611" s="31"/>
      <c r="E2611" s="2" t="s">
        <v>545</v>
      </c>
      <c r="F2611" s="2" t="str">
        <f>IF(C2608="","^.{1,1024}$|^$","^.{1,1024}$")</f>
        <v>^.{1,1024}$|^$</v>
      </c>
      <c r="G2611" s="2" t="s">
        <v>247</v>
      </c>
      <c r="H2611" s="2">
        <v>235</v>
      </c>
      <c r="I2611" s="2">
        <v>207</v>
      </c>
      <c r="K2611" s="2">
        <v>1024</v>
      </c>
      <c r="L2611" s="2" t="s">
        <v>30</v>
      </c>
      <c r="M2611" s="2" t="s">
        <v>476</v>
      </c>
      <c r="N2611" s="2" t="s">
        <v>479</v>
      </c>
      <c r="O2611" s="2" t="s">
        <v>540</v>
      </c>
      <c r="Q2611" s="1"/>
      <c r="S2611" s="9"/>
      <c r="T2611" s="10"/>
      <c r="U2611" s="8"/>
      <c r="W2611" s="2" t="s">
        <v>471</v>
      </c>
      <c r="X2611" s="45" t="str" cm="1">
        <f t="array" ref="X2611">IF(X2370="TRUE",IF(AND(C2607&lt;&gt;1,C2608:C2611="",S2607:U2611=""), "FALSE","TRUE"),"FALSE")</f>
        <v>FALSE</v>
      </c>
      <c r="Z2611" s="1"/>
    </row>
    <row r="2612" spans="2:26" hidden="1" outlineLevel="3" x14ac:dyDescent="0.4">
      <c r="B2612" s="7" t="s">
        <v>134</v>
      </c>
      <c r="C2612" s="5">
        <v>4</v>
      </c>
      <c r="D2612" s="30"/>
      <c r="E2612" s="2" t="s">
        <v>392</v>
      </c>
      <c r="F2612" s="2" t="s">
        <v>106</v>
      </c>
      <c r="G2612" s="2" t="s">
        <v>103</v>
      </c>
      <c r="H2612" s="2">
        <v>235</v>
      </c>
      <c r="I2612" s="2">
        <v>207</v>
      </c>
      <c r="K2612" s="2">
        <v>3</v>
      </c>
      <c r="L2612" s="2" t="s">
        <v>136</v>
      </c>
      <c r="M2612" s="2" t="s">
        <v>476</v>
      </c>
      <c r="N2612" s="2" t="s">
        <v>479</v>
      </c>
      <c r="O2612" s="2" t="s">
        <v>540</v>
      </c>
      <c r="Q2612" s="1"/>
      <c r="S2612" s="9"/>
      <c r="T2612" s="10"/>
      <c r="U2612" s="8"/>
      <c r="V2612" s="2" t="s">
        <v>105</v>
      </c>
      <c r="W2612" s="2" t="s">
        <v>561</v>
      </c>
      <c r="X2612" s="45" t="str" cm="1">
        <f t="array" ref="X2612">IF(X2370="TRUE",IF(AND(C2612&lt;&gt;1,C2613:C2616="",S2612:U2616=""), "FALSE","TRUE"),"FALSE")</f>
        <v>FALSE</v>
      </c>
      <c r="Z2612" s="1"/>
    </row>
    <row r="2613" spans="2:26" hidden="1" outlineLevel="3" x14ac:dyDescent="0.4">
      <c r="B2613" s="7" t="s">
        <v>237</v>
      </c>
      <c r="C2613" s="8"/>
      <c r="D2613" s="31"/>
      <c r="E2613" s="2" t="s">
        <v>542</v>
      </c>
      <c r="F2613" s="2" t="s">
        <v>233</v>
      </c>
      <c r="G2613" s="2" t="s">
        <v>239</v>
      </c>
      <c r="H2613" s="2">
        <v>235</v>
      </c>
      <c r="I2613" s="2">
        <v>207</v>
      </c>
      <c r="K2613" s="2">
        <v>60</v>
      </c>
      <c r="L2613" s="2" t="s">
        <v>30</v>
      </c>
      <c r="M2613" s="2" t="s">
        <v>476</v>
      </c>
      <c r="N2613" s="2" t="s">
        <v>479</v>
      </c>
      <c r="O2613" s="2" t="s">
        <v>540</v>
      </c>
      <c r="Q2613" s="1"/>
      <c r="S2613" s="9"/>
      <c r="T2613" s="10"/>
      <c r="U2613" s="8"/>
      <c r="W2613" s="2" t="s">
        <v>568</v>
      </c>
      <c r="X2613" s="45" t="str" cm="1">
        <f t="array" ref="X2613">IF(X2370="TRUE",IF(AND(C2612&lt;&gt;1,C2613:C2616="",S2612:U2616=""), "FALSE","TRUE"),"FALSE")</f>
        <v>FALSE</v>
      </c>
      <c r="Z2613" s="1"/>
    </row>
    <row r="2614" spans="2:26" hidden="1" outlineLevel="3" x14ac:dyDescent="0.4">
      <c r="B2614" s="7" t="s">
        <v>240</v>
      </c>
      <c r="C2614" s="8"/>
      <c r="D2614" s="31"/>
      <c r="E2614" s="2" t="s">
        <v>543</v>
      </c>
      <c r="F2614" s="2" t="str">
        <f>IF(C2613="","^.{1,120}$|^$","^.{1,120}$")</f>
        <v>^.{1,120}$|^$</v>
      </c>
      <c r="G2614" s="2" t="s">
        <v>229</v>
      </c>
      <c r="H2614" s="2">
        <v>235</v>
      </c>
      <c r="I2614" s="2">
        <v>207</v>
      </c>
      <c r="K2614" s="2">
        <v>120</v>
      </c>
      <c r="L2614" s="2" t="s">
        <v>30</v>
      </c>
      <c r="M2614" s="2" t="s">
        <v>476</v>
      </c>
      <c r="N2614" s="2" t="s">
        <v>479</v>
      </c>
      <c r="O2614" s="2" t="s">
        <v>540</v>
      </c>
      <c r="Q2614" s="1"/>
      <c r="S2614" s="9"/>
      <c r="T2614" s="10"/>
      <c r="U2614" s="8"/>
      <c r="W2614" s="2" t="s">
        <v>468</v>
      </c>
      <c r="X2614" s="45" t="str" cm="1">
        <f t="array" ref="X2614">IF(X2370="TRUE",IF(AND(C2612&lt;&gt;1,C2613:C2616="",S2612:U2616=""), "FALSE","TRUE"),"FALSE")</f>
        <v>FALSE</v>
      </c>
      <c r="Z2614" s="1"/>
    </row>
    <row r="2615" spans="2:26" hidden="1" outlineLevel="3" x14ac:dyDescent="0.4">
      <c r="B2615" s="7" t="s">
        <v>243</v>
      </c>
      <c r="C2615" s="8"/>
      <c r="D2615" s="31"/>
      <c r="E2615" s="2" t="s">
        <v>544</v>
      </c>
      <c r="F2615" s="2" t="s">
        <v>116</v>
      </c>
      <c r="G2615" s="2" t="s">
        <v>115</v>
      </c>
      <c r="H2615" s="2">
        <v>235</v>
      </c>
      <c r="I2615" s="2">
        <v>207</v>
      </c>
      <c r="K2615" s="2">
        <v>120</v>
      </c>
      <c r="L2615" s="2" t="s">
        <v>30</v>
      </c>
      <c r="M2615" s="2" t="s">
        <v>476</v>
      </c>
      <c r="N2615" s="2" t="s">
        <v>479</v>
      </c>
      <c r="O2615" s="2" t="s">
        <v>540</v>
      </c>
      <c r="Q2615" s="1"/>
      <c r="S2615" s="9"/>
      <c r="T2615" s="10"/>
      <c r="U2615" s="8"/>
      <c r="W2615" s="2" t="s">
        <v>468</v>
      </c>
      <c r="X2615" s="45" t="str" cm="1">
        <f t="array" ref="X2615">IF(X2370="TRUE",IF(AND(C2612&lt;&gt;1,C2613:C2616="",S2612:U2616=""), "FALSE","TRUE"),"FALSE")</f>
        <v>FALSE</v>
      </c>
      <c r="Z2615" s="1"/>
    </row>
    <row r="2616" spans="2:26" hidden="1" outlineLevel="3" x14ac:dyDescent="0.4">
      <c r="B2616" s="7" t="s">
        <v>245</v>
      </c>
      <c r="C2616" s="8"/>
      <c r="D2616" s="31"/>
      <c r="E2616" s="2" t="s">
        <v>545</v>
      </c>
      <c r="F2616" s="2" t="str">
        <f>IF(C2613="","^.{1,1024}$|^$","^.{1,1024}$")</f>
        <v>^.{1,1024}$|^$</v>
      </c>
      <c r="G2616" s="2" t="s">
        <v>247</v>
      </c>
      <c r="H2616" s="2">
        <v>235</v>
      </c>
      <c r="I2616" s="2">
        <v>207</v>
      </c>
      <c r="K2616" s="2">
        <v>1024</v>
      </c>
      <c r="L2616" s="2" t="s">
        <v>30</v>
      </c>
      <c r="M2616" s="2" t="s">
        <v>476</v>
      </c>
      <c r="N2616" s="2" t="s">
        <v>479</v>
      </c>
      <c r="O2616" s="2" t="s">
        <v>540</v>
      </c>
      <c r="Q2616" s="1"/>
      <c r="S2616" s="9"/>
      <c r="T2616" s="10"/>
      <c r="U2616" s="8"/>
      <c r="W2616" s="2" t="s">
        <v>471</v>
      </c>
      <c r="X2616" s="45" t="str" cm="1">
        <f t="array" ref="X2616">IF(X2370="TRUE",IF(AND(C2612&lt;&gt;1,C2613:C2616="",S2612:U2616=""), "FALSE","TRUE"),"FALSE")</f>
        <v>FALSE</v>
      </c>
      <c r="Z2616" s="1"/>
    </row>
    <row r="2617" spans="2:26" hidden="1" outlineLevel="3" x14ac:dyDescent="0.4">
      <c r="B2617" s="7" t="s">
        <v>134</v>
      </c>
      <c r="C2617" s="5">
        <v>5</v>
      </c>
      <c r="D2617" s="30"/>
      <c r="E2617" s="2" t="s">
        <v>392</v>
      </c>
      <c r="F2617" s="2" t="s">
        <v>106</v>
      </c>
      <c r="G2617" s="2" t="s">
        <v>103</v>
      </c>
      <c r="H2617" s="2">
        <v>235</v>
      </c>
      <c r="I2617" s="2">
        <v>207</v>
      </c>
      <c r="K2617" s="2">
        <v>3</v>
      </c>
      <c r="L2617" s="2" t="s">
        <v>136</v>
      </c>
      <c r="M2617" s="2" t="s">
        <v>476</v>
      </c>
      <c r="N2617" s="2" t="s">
        <v>479</v>
      </c>
      <c r="O2617" s="2" t="s">
        <v>540</v>
      </c>
      <c r="Q2617" s="1"/>
      <c r="S2617" s="9"/>
      <c r="T2617" s="10"/>
      <c r="U2617" s="8"/>
      <c r="V2617" s="2" t="s">
        <v>105</v>
      </c>
      <c r="W2617" s="2" t="s">
        <v>561</v>
      </c>
      <c r="X2617" s="45" t="str" cm="1">
        <f t="array" ref="X2617">IF(X2370="TRUE",IF(AND(C2617&lt;&gt;1,C2618:C2621="",S2617:U2621=""), "FALSE","TRUE"),"FALSE")</f>
        <v>FALSE</v>
      </c>
      <c r="Z2617" s="1"/>
    </row>
    <row r="2618" spans="2:26" hidden="1" outlineLevel="3" x14ac:dyDescent="0.4">
      <c r="B2618" s="7" t="s">
        <v>237</v>
      </c>
      <c r="C2618" s="8"/>
      <c r="D2618" s="31"/>
      <c r="E2618" s="2" t="s">
        <v>542</v>
      </c>
      <c r="F2618" s="2" t="s">
        <v>233</v>
      </c>
      <c r="G2618" s="2" t="s">
        <v>239</v>
      </c>
      <c r="H2618" s="2">
        <v>235</v>
      </c>
      <c r="I2618" s="2">
        <v>207</v>
      </c>
      <c r="K2618" s="2">
        <v>60</v>
      </c>
      <c r="L2618" s="2" t="s">
        <v>30</v>
      </c>
      <c r="M2618" s="2" t="s">
        <v>476</v>
      </c>
      <c r="N2618" s="2" t="s">
        <v>479</v>
      </c>
      <c r="O2618" s="2" t="s">
        <v>540</v>
      </c>
      <c r="Q2618" s="1"/>
      <c r="S2618" s="9"/>
      <c r="T2618" s="10"/>
      <c r="U2618" s="8"/>
      <c r="W2618" s="2" t="s">
        <v>568</v>
      </c>
      <c r="X2618" s="45" t="str" cm="1">
        <f t="array" ref="X2618">IF(X2370="TRUE",IF(AND(C2617&lt;&gt;1,C2618:C2621="",S2617:U2621=""), "FALSE","TRUE"),"FALSE")</f>
        <v>FALSE</v>
      </c>
      <c r="Z2618" s="1"/>
    </row>
    <row r="2619" spans="2:26" hidden="1" outlineLevel="3" x14ac:dyDescent="0.4">
      <c r="B2619" s="7" t="s">
        <v>240</v>
      </c>
      <c r="C2619" s="8"/>
      <c r="D2619" s="31"/>
      <c r="E2619" s="2" t="s">
        <v>543</v>
      </c>
      <c r="F2619" s="2" t="str">
        <f>IF(C2618="","^.{1,120}$|^$","^.{1,120}$")</f>
        <v>^.{1,120}$|^$</v>
      </c>
      <c r="G2619" s="2" t="s">
        <v>229</v>
      </c>
      <c r="H2619" s="2">
        <v>235</v>
      </c>
      <c r="I2619" s="2">
        <v>207</v>
      </c>
      <c r="K2619" s="2">
        <v>120</v>
      </c>
      <c r="L2619" s="2" t="s">
        <v>30</v>
      </c>
      <c r="M2619" s="2" t="s">
        <v>476</v>
      </c>
      <c r="N2619" s="2" t="s">
        <v>479</v>
      </c>
      <c r="O2619" s="2" t="s">
        <v>540</v>
      </c>
      <c r="Q2619" s="1"/>
      <c r="S2619" s="9"/>
      <c r="T2619" s="10"/>
      <c r="U2619" s="8"/>
      <c r="W2619" s="2" t="s">
        <v>468</v>
      </c>
      <c r="X2619" s="45" t="str" cm="1">
        <f t="array" ref="X2619">IF(X2370="TRUE",IF(AND(C2617&lt;&gt;1,C2618:C2621="",S2617:U2621=""), "FALSE","TRUE"),"FALSE")</f>
        <v>FALSE</v>
      </c>
      <c r="Z2619" s="1"/>
    </row>
    <row r="2620" spans="2:26" hidden="1" outlineLevel="3" x14ac:dyDescent="0.4">
      <c r="B2620" s="7" t="s">
        <v>243</v>
      </c>
      <c r="C2620" s="8"/>
      <c r="D2620" s="31"/>
      <c r="E2620" s="2" t="s">
        <v>544</v>
      </c>
      <c r="F2620" s="2" t="s">
        <v>116</v>
      </c>
      <c r="G2620" s="2" t="s">
        <v>115</v>
      </c>
      <c r="H2620" s="2">
        <v>235</v>
      </c>
      <c r="I2620" s="2">
        <v>207</v>
      </c>
      <c r="K2620" s="2">
        <v>120</v>
      </c>
      <c r="L2620" s="2" t="s">
        <v>30</v>
      </c>
      <c r="M2620" s="2" t="s">
        <v>476</v>
      </c>
      <c r="N2620" s="2" t="s">
        <v>479</v>
      </c>
      <c r="O2620" s="2" t="s">
        <v>540</v>
      </c>
      <c r="Q2620" s="1"/>
      <c r="S2620" s="9"/>
      <c r="T2620" s="10"/>
      <c r="U2620" s="8"/>
      <c r="W2620" s="2" t="s">
        <v>468</v>
      </c>
      <c r="X2620" s="45" t="str" cm="1">
        <f t="array" ref="X2620">IF(X2370="TRUE",IF(AND(C2617&lt;&gt;1,C2618:C2621="",S2617:U2621=""), "FALSE","TRUE"),"FALSE")</f>
        <v>FALSE</v>
      </c>
      <c r="Z2620" s="1"/>
    </row>
    <row r="2621" spans="2:26" hidden="1" outlineLevel="3" x14ac:dyDescent="0.4">
      <c r="B2621" s="7" t="s">
        <v>245</v>
      </c>
      <c r="C2621" s="8"/>
      <c r="D2621" s="31"/>
      <c r="E2621" s="2" t="s">
        <v>545</v>
      </c>
      <c r="F2621" s="2" t="str">
        <f>IF(C2618="","^.{1,1024}$|^$","^.{1,1024}$")</f>
        <v>^.{1,1024}$|^$</v>
      </c>
      <c r="G2621" s="2" t="s">
        <v>247</v>
      </c>
      <c r="H2621" s="2">
        <v>235</v>
      </c>
      <c r="I2621" s="2">
        <v>207</v>
      </c>
      <c r="K2621" s="2">
        <v>1024</v>
      </c>
      <c r="L2621" s="2" t="s">
        <v>30</v>
      </c>
      <c r="M2621" s="2" t="s">
        <v>476</v>
      </c>
      <c r="N2621" s="2" t="s">
        <v>479</v>
      </c>
      <c r="O2621" s="2" t="s">
        <v>540</v>
      </c>
      <c r="Q2621" s="1"/>
      <c r="S2621" s="9"/>
      <c r="T2621" s="10"/>
      <c r="U2621" s="8"/>
      <c r="W2621" s="2" t="s">
        <v>471</v>
      </c>
      <c r="X2621" s="45" t="str" cm="1">
        <f t="array" ref="X2621">IF(X2370="TRUE",IF(AND(C2617&lt;&gt;1,C2618:C2621="",S2617:U2621=""), "FALSE","TRUE"),"FALSE")</f>
        <v>FALSE</v>
      </c>
      <c r="Z2621" s="1"/>
    </row>
    <row r="2622" spans="2:26" hidden="1" outlineLevel="2" x14ac:dyDescent="0.4">
      <c r="B2622" s="3" t="s">
        <v>19</v>
      </c>
      <c r="I2622" s="2">
        <v>207</v>
      </c>
      <c r="Q2622" s="1"/>
      <c r="Z2622" s="1"/>
    </row>
    <row r="2623" spans="2:26" hidden="1" outlineLevel="2" x14ac:dyDescent="0.4">
      <c r="B2623" s="50" t="s">
        <v>546</v>
      </c>
      <c r="C2623" s="50"/>
      <c r="D2623" s="33"/>
      <c r="E2623" s="2" t="s">
        <v>547</v>
      </c>
      <c r="I2623" s="2">
        <v>207</v>
      </c>
      <c r="L2623" s="2" t="s">
        <v>548</v>
      </c>
      <c r="M2623" s="2" t="s">
        <v>476</v>
      </c>
      <c r="N2623" s="2" t="s">
        <v>479</v>
      </c>
      <c r="O2623" s="2" t="s">
        <v>547</v>
      </c>
      <c r="Q2623" s="1"/>
      <c r="R2623" s="2" t="str">
        <f>IF(AND(C2625="",C2626="",C2627="",C2628=""), "TRUE", "FALSE")</f>
        <v>TRUE</v>
      </c>
      <c r="S2623" s="6" t="s">
        <v>36</v>
      </c>
      <c r="T2623" s="6" t="s">
        <v>37</v>
      </c>
      <c r="U2623" s="6" t="s">
        <v>38</v>
      </c>
      <c r="Z2623" s="1"/>
    </row>
    <row r="2624" spans="2:26" hidden="1" outlineLevel="2" x14ac:dyDescent="0.4">
      <c r="B2624" s="7" t="s">
        <v>134</v>
      </c>
      <c r="C2624" s="5">
        <v>1</v>
      </c>
      <c r="D2624" s="30"/>
      <c r="E2624" s="2" t="s">
        <v>392</v>
      </c>
      <c r="F2624" s="2" t="s">
        <v>102</v>
      </c>
      <c r="G2624" s="2" t="s">
        <v>103</v>
      </c>
      <c r="H2624" s="2">
        <v>241</v>
      </c>
      <c r="I2624" s="2">
        <v>207</v>
      </c>
      <c r="K2624" s="2">
        <v>3</v>
      </c>
      <c r="L2624" s="2" t="s">
        <v>136</v>
      </c>
      <c r="M2624" s="2" t="s">
        <v>476</v>
      </c>
      <c r="N2624" s="2" t="s">
        <v>479</v>
      </c>
      <c r="O2624" s="2" t="s">
        <v>547</v>
      </c>
      <c r="Q2624" s="1"/>
      <c r="S2624" s="9"/>
      <c r="T2624" s="10"/>
      <c r="U2624" s="8"/>
      <c r="V2624" s="2" t="s">
        <v>105</v>
      </c>
      <c r="W2624" s="2" t="s">
        <v>561</v>
      </c>
      <c r="X2624" s="45" t="str" cm="1">
        <f t="array" ref="X2624">IF(X2370="TRUE",IF(AND(C2624&lt;&gt;1,C2625:C2628="",S2624:U2628=""), "FALSE","TRUE"),"FALSE")</f>
        <v>FALSE</v>
      </c>
      <c r="Z2624" s="1"/>
    </row>
    <row r="2625" spans="2:26" hidden="1" outlineLevel="2" x14ac:dyDescent="0.4">
      <c r="B2625" s="7" t="s">
        <v>549</v>
      </c>
      <c r="C2625" s="8"/>
      <c r="D2625" s="31"/>
      <c r="E2625" s="2" t="s">
        <v>550</v>
      </c>
      <c r="F2625" s="2" t="s">
        <v>551</v>
      </c>
      <c r="G2625" s="2" t="s">
        <v>552</v>
      </c>
      <c r="H2625" s="2">
        <v>241</v>
      </c>
      <c r="I2625" s="2">
        <v>207</v>
      </c>
      <c r="K2625" s="2">
        <v>10</v>
      </c>
      <c r="L2625" s="2" t="s">
        <v>30</v>
      </c>
      <c r="M2625" s="2" t="s">
        <v>476</v>
      </c>
      <c r="N2625" s="2" t="s">
        <v>479</v>
      </c>
      <c r="O2625" s="2" t="s">
        <v>547</v>
      </c>
      <c r="Q2625" s="1"/>
      <c r="S2625" s="9"/>
      <c r="T2625" s="10"/>
      <c r="U2625" s="8"/>
      <c r="W2625" s="2" t="s">
        <v>569</v>
      </c>
      <c r="X2625" s="45" t="str" cm="1">
        <f t="array" ref="X2625">IF(X2370="TRUE",IF(AND(C2624&lt;&gt;1,C2625:C2628="",S2624:U2628=""), "FALSE","TRUE"),"FALSE")</f>
        <v>FALSE</v>
      </c>
      <c r="Z2625" s="1"/>
    </row>
    <row r="2626" spans="2:26" hidden="1" outlineLevel="2" x14ac:dyDescent="0.4">
      <c r="B2626" s="7" t="s">
        <v>554</v>
      </c>
      <c r="C2626" s="8"/>
      <c r="D2626" s="31"/>
      <c r="E2626" s="2" t="s">
        <v>555</v>
      </c>
      <c r="F2626" s="2" t="s">
        <v>114</v>
      </c>
      <c r="G2626" s="2" t="s">
        <v>115</v>
      </c>
      <c r="H2626" s="2">
        <v>241</v>
      </c>
      <c r="I2626" s="2">
        <v>207</v>
      </c>
      <c r="K2626" s="2">
        <v>120</v>
      </c>
      <c r="L2626" s="2" t="s">
        <v>30</v>
      </c>
      <c r="M2626" s="2" t="s">
        <v>476</v>
      </c>
      <c r="N2626" s="2" t="s">
        <v>479</v>
      </c>
      <c r="O2626" s="2" t="s">
        <v>547</v>
      </c>
      <c r="Q2626" s="1"/>
      <c r="S2626" s="9"/>
      <c r="T2626" s="10"/>
      <c r="U2626" s="8"/>
      <c r="W2626" s="2" t="s">
        <v>468</v>
      </c>
      <c r="X2626" s="45" t="str" cm="1">
        <f t="array" ref="X2626">IF(X2370="TRUE",IF(AND(C2624&lt;&gt;1,C2625:C2628="",S2624:U2628=""), "FALSE","TRUE"),"FALSE")</f>
        <v>FALSE</v>
      </c>
      <c r="Z2626" s="1"/>
    </row>
    <row r="2627" spans="2:26" hidden="1" outlineLevel="2" x14ac:dyDescent="0.4">
      <c r="B2627" s="7" t="s">
        <v>112</v>
      </c>
      <c r="C2627" s="8"/>
      <c r="D2627" s="31"/>
      <c r="E2627" s="2" t="s">
        <v>556</v>
      </c>
      <c r="F2627" s="2" t="s">
        <v>114</v>
      </c>
      <c r="G2627" s="2" t="s">
        <v>115</v>
      </c>
      <c r="H2627" s="2">
        <v>241</v>
      </c>
      <c r="I2627" s="2">
        <v>207</v>
      </c>
      <c r="K2627" s="2">
        <v>120</v>
      </c>
      <c r="L2627" s="2" t="s">
        <v>30</v>
      </c>
      <c r="M2627" s="2" t="s">
        <v>476</v>
      </c>
      <c r="N2627" s="2" t="s">
        <v>479</v>
      </c>
      <c r="O2627" s="2" t="s">
        <v>547</v>
      </c>
      <c r="Q2627" s="1"/>
      <c r="S2627" s="9"/>
      <c r="T2627" s="10"/>
      <c r="U2627" s="8"/>
      <c r="W2627" s="2" t="s">
        <v>468</v>
      </c>
      <c r="X2627" s="45" t="str" cm="1">
        <f t="array" ref="X2627">IF(X2370="TRUE",IF(AND(C2624&lt;&gt;1,C2625:C2628="",S2624:U2628=""), "FALSE","TRUE"),"FALSE")</f>
        <v>FALSE</v>
      </c>
      <c r="Z2627" s="1"/>
    </row>
    <row r="2628" spans="2:26" hidden="1" outlineLevel="2" x14ac:dyDescent="0.4">
      <c r="B2628" s="7" t="s">
        <v>117</v>
      </c>
      <c r="C2628" s="8"/>
      <c r="D2628" s="31"/>
      <c r="E2628" s="2" t="s">
        <v>557</v>
      </c>
      <c r="F2628" s="2" t="s">
        <v>116</v>
      </c>
      <c r="G2628" s="2" t="s">
        <v>115</v>
      </c>
      <c r="H2628" s="2">
        <v>241</v>
      </c>
      <c r="I2628" s="2">
        <v>207</v>
      </c>
      <c r="K2628" s="2">
        <v>120</v>
      </c>
      <c r="L2628" s="2" t="s">
        <v>30</v>
      </c>
      <c r="M2628" s="2" t="s">
        <v>476</v>
      </c>
      <c r="N2628" s="2" t="s">
        <v>479</v>
      </c>
      <c r="O2628" s="2" t="s">
        <v>547</v>
      </c>
      <c r="Q2628" s="1"/>
      <c r="S2628" s="9"/>
      <c r="T2628" s="10"/>
      <c r="U2628" s="8"/>
      <c r="W2628" s="2" t="s">
        <v>468</v>
      </c>
      <c r="X2628" s="45" t="str" cm="1">
        <f t="array" ref="X2628">IF(X2370="TRUE",IF(AND(C2624&lt;&gt;1,C2625:C2628="",S2624:U2628=""), "FALSE","TRUE"),"FALSE")</f>
        <v>FALSE</v>
      </c>
      <c r="Z2628" s="1"/>
    </row>
    <row r="2629" spans="2:26" hidden="1" outlineLevel="2" x14ac:dyDescent="0.4">
      <c r="B2629" s="7" t="s">
        <v>134</v>
      </c>
      <c r="C2629" s="5">
        <v>2</v>
      </c>
      <c r="D2629" s="30"/>
      <c r="E2629" s="2" t="s">
        <v>392</v>
      </c>
      <c r="F2629" s="2" t="s">
        <v>102</v>
      </c>
      <c r="G2629" s="2" t="s">
        <v>103</v>
      </c>
      <c r="H2629" s="2">
        <v>241</v>
      </c>
      <c r="I2629" s="2">
        <v>207</v>
      </c>
      <c r="K2629" s="2">
        <v>3</v>
      </c>
      <c r="L2629" s="2" t="s">
        <v>136</v>
      </c>
      <c r="M2629" s="2" t="s">
        <v>476</v>
      </c>
      <c r="N2629" s="2" t="s">
        <v>479</v>
      </c>
      <c r="O2629" s="2" t="s">
        <v>547</v>
      </c>
      <c r="Q2629" s="1"/>
      <c r="S2629" s="9"/>
      <c r="T2629" s="10"/>
      <c r="U2629" s="8"/>
      <c r="V2629" s="2" t="s">
        <v>105</v>
      </c>
      <c r="W2629" s="2" t="s">
        <v>561</v>
      </c>
      <c r="X2629" s="45" t="str" cm="1">
        <f t="array" ref="X2629">IF(X2370="TRUE",IF(AND(C2629&lt;&gt;1,C2630:C2633="",S2629:U2633=""), "FALSE","TRUE"),"FALSE")</f>
        <v>FALSE</v>
      </c>
      <c r="Z2629" s="1"/>
    </row>
    <row r="2630" spans="2:26" hidden="1" outlineLevel="2" x14ac:dyDescent="0.4">
      <c r="B2630" s="7" t="s">
        <v>549</v>
      </c>
      <c r="C2630" s="8"/>
      <c r="D2630" s="31"/>
      <c r="E2630" s="2" t="s">
        <v>550</v>
      </c>
      <c r="F2630" s="2" t="s">
        <v>551</v>
      </c>
      <c r="G2630" s="2" t="s">
        <v>552</v>
      </c>
      <c r="H2630" s="2">
        <v>241</v>
      </c>
      <c r="I2630" s="2">
        <v>207</v>
      </c>
      <c r="K2630" s="2">
        <v>10</v>
      </c>
      <c r="L2630" s="2" t="s">
        <v>30</v>
      </c>
      <c r="M2630" s="2" t="s">
        <v>476</v>
      </c>
      <c r="N2630" s="2" t="s">
        <v>479</v>
      </c>
      <c r="O2630" s="2" t="s">
        <v>547</v>
      </c>
      <c r="Q2630" s="1"/>
      <c r="S2630" s="9"/>
      <c r="T2630" s="10"/>
      <c r="U2630" s="8"/>
      <c r="W2630" s="2" t="s">
        <v>569</v>
      </c>
      <c r="X2630" s="45" t="str" cm="1">
        <f t="array" ref="X2630">IF(X2370="TRUE",IF(AND(C2629&lt;&gt;1,C2630:C2633="",S2629:U2633=""), "FALSE","TRUE"),"FALSE")</f>
        <v>FALSE</v>
      </c>
      <c r="Z2630" s="1"/>
    </row>
    <row r="2631" spans="2:26" hidden="1" outlineLevel="2" x14ac:dyDescent="0.4">
      <c r="B2631" s="7" t="s">
        <v>554</v>
      </c>
      <c r="C2631" s="8"/>
      <c r="D2631" s="31"/>
      <c r="E2631" s="2" t="s">
        <v>555</v>
      </c>
      <c r="F2631" s="2" t="s">
        <v>114</v>
      </c>
      <c r="G2631" s="2" t="s">
        <v>115</v>
      </c>
      <c r="H2631" s="2">
        <v>241</v>
      </c>
      <c r="I2631" s="2">
        <v>207</v>
      </c>
      <c r="K2631" s="2">
        <v>120</v>
      </c>
      <c r="L2631" s="2" t="s">
        <v>30</v>
      </c>
      <c r="M2631" s="2" t="s">
        <v>476</v>
      </c>
      <c r="N2631" s="2" t="s">
        <v>479</v>
      </c>
      <c r="O2631" s="2" t="s">
        <v>547</v>
      </c>
      <c r="Q2631" s="1"/>
      <c r="S2631" s="9"/>
      <c r="T2631" s="10"/>
      <c r="U2631" s="8"/>
      <c r="W2631" s="2" t="s">
        <v>468</v>
      </c>
      <c r="X2631" s="45" t="str" cm="1">
        <f t="array" ref="X2631">IF(X2370="TRUE",IF(AND(C2629&lt;&gt;1,C2630:C2633="",S2629:U2633=""), "FALSE","TRUE"),"FALSE")</f>
        <v>FALSE</v>
      </c>
      <c r="Z2631" s="1"/>
    </row>
    <row r="2632" spans="2:26" hidden="1" outlineLevel="2" x14ac:dyDescent="0.4">
      <c r="B2632" s="7" t="s">
        <v>112</v>
      </c>
      <c r="C2632" s="8"/>
      <c r="D2632" s="31"/>
      <c r="E2632" s="2" t="s">
        <v>556</v>
      </c>
      <c r="F2632" s="2" t="s">
        <v>114</v>
      </c>
      <c r="G2632" s="2" t="s">
        <v>115</v>
      </c>
      <c r="H2632" s="2">
        <v>241</v>
      </c>
      <c r="I2632" s="2">
        <v>207</v>
      </c>
      <c r="K2632" s="2">
        <v>120</v>
      </c>
      <c r="L2632" s="2" t="s">
        <v>30</v>
      </c>
      <c r="M2632" s="2" t="s">
        <v>476</v>
      </c>
      <c r="N2632" s="2" t="s">
        <v>479</v>
      </c>
      <c r="O2632" s="2" t="s">
        <v>547</v>
      </c>
      <c r="Q2632" s="1"/>
      <c r="S2632" s="9"/>
      <c r="T2632" s="10"/>
      <c r="U2632" s="8"/>
      <c r="W2632" s="2" t="s">
        <v>468</v>
      </c>
      <c r="X2632" s="45" t="str" cm="1">
        <f t="array" ref="X2632">IF(X2370="TRUE",IF(AND(C2629&lt;&gt;1,C2630:C2633="",S2629:U2633=""), "FALSE","TRUE"),"FALSE")</f>
        <v>FALSE</v>
      </c>
      <c r="Z2632" s="1"/>
    </row>
    <row r="2633" spans="2:26" hidden="1" outlineLevel="2" x14ac:dyDescent="0.4">
      <c r="B2633" s="7" t="s">
        <v>117</v>
      </c>
      <c r="C2633" s="8"/>
      <c r="D2633" s="31"/>
      <c r="E2633" s="2" t="s">
        <v>557</v>
      </c>
      <c r="F2633" s="2" t="s">
        <v>116</v>
      </c>
      <c r="G2633" s="2" t="s">
        <v>115</v>
      </c>
      <c r="H2633" s="2">
        <v>241</v>
      </c>
      <c r="I2633" s="2">
        <v>207</v>
      </c>
      <c r="K2633" s="2">
        <v>120</v>
      </c>
      <c r="L2633" s="2" t="s">
        <v>30</v>
      </c>
      <c r="M2633" s="2" t="s">
        <v>476</v>
      </c>
      <c r="N2633" s="2" t="s">
        <v>479</v>
      </c>
      <c r="O2633" s="2" t="s">
        <v>547</v>
      </c>
      <c r="Q2633" s="1"/>
      <c r="S2633" s="9"/>
      <c r="T2633" s="10"/>
      <c r="U2633" s="8"/>
      <c r="W2633" s="2" t="s">
        <v>468</v>
      </c>
      <c r="X2633" s="45" t="str" cm="1">
        <f t="array" ref="X2633">IF(X2370="TRUE",IF(AND(C2629&lt;&gt;1,C2630:C2633="",S2629:U2633=""), "FALSE","TRUE"),"FALSE")</f>
        <v>FALSE</v>
      </c>
      <c r="Z2633" s="1"/>
    </row>
    <row r="2634" spans="2:26" hidden="1" outlineLevel="2" x14ac:dyDescent="0.4">
      <c r="B2634" s="3" t="s">
        <v>19</v>
      </c>
      <c r="I2634" s="2">
        <v>207</v>
      </c>
      <c r="Q2634" s="1"/>
      <c r="S2634" s="6" t="s">
        <v>36</v>
      </c>
      <c r="T2634" s="6" t="s">
        <v>37</v>
      </c>
      <c r="U2634" s="6" t="s">
        <v>38</v>
      </c>
      <c r="Z2634" s="1"/>
    </row>
    <row r="2635" spans="2:26" hidden="1" outlineLevel="2" x14ac:dyDescent="0.4">
      <c r="B2635" s="7" t="s">
        <v>558</v>
      </c>
      <c r="C2635" s="8"/>
      <c r="D2635" s="31"/>
      <c r="E2635" s="2" t="s">
        <v>559</v>
      </c>
      <c r="F2635" s="2" t="s">
        <v>560</v>
      </c>
      <c r="G2635" s="2" t="s">
        <v>23</v>
      </c>
      <c r="I2635" s="2">
        <v>207</v>
      </c>
      <c r="J2635" s="2" t="s">
        <v>459</v>
      </c>
      <c r="L2635" s="2" t="s">
        <v>30</v>
      </c>
      <c r="M2635" s="2" t="s">
        <v>476</v>
      </c>
      <c r="N2635" s="2" t="s">
        <v>479</v>
      </c>
      <c r="Q2635" s="1"/>
      <c r="S2635" s="9"/>
      <c r="T2635" s="10"/>
      <c r="U2635" s="8"/>
      <c r="W2635" s="2" t="s">
        <v>560</v>
      </c>
      <c r="X2635" s="2" t="str">
        <f>X$2370</f>
        <v>FALSE</v>
      </c>
      <c r="Z2635" s="1"/>
    </row>
    <row r="2636" spans="2:26" hidden="1" outlineLevel="2" x14ac:dyDescent="0.4">
      <c r="C2636" s="18"/>
      <c r="D2636" s="18"/>
      <c r="I2636" s="2">
        <v>207</v>
      </c>
      <c r="J2636" s="2" t="s">
        <v>362</v>
      </c>
      <c r="Q2636" s="1"/>
      <c r="Z2636" s="1"/>
    </row>
    <row r="2637" spans="2:26" outlineLevel="1" x14ac:dyDescent="0.4">
      <c r="B2637" s="50" t="s">
        <v>478</v>
      </c>
      <c r="C2637" s="50"/>
      <c r="D2637" s="33"/>
      <c r="E2637" s="2" t="s">
        <v>479</v>
      </c>
      <c r="I2637" s="2">
        <v>207</v>
      </c>
      <c r="L2637" s="2" t="s">
        <v>480</v>
      </c>
      <c r="M2637" s="2" t="s">
        <v>476</v>
      </c>
      <c r="N2637" s="2" t="s">
        <v>479</v>
      </c>
      <c r="Q2637" s="1"/>
      <c r="S2637" s="6" t="s">
        <v>36</v>
      </c>
      <c r="T2637" s="6" t="s">
        <v>37</v>
      </c>
      <c r="U2637" s="6" t="s">
        <v>38</v>
      </c>
      <c r="Z2637" s="1"/>
    </row>
    <row r="2638" spans="2:26" outlineLevel="1" collapsed="1" x14ac:dyDescent="0.4">
      <c r="B2638" s="7" t="s">
        <v>134</v>
      </c>
      <c r="C2638" s="5">
        <v>8</v>
      </c>
      <c r="D2638" s="30"/>
      <c r="E2638" s="2" t="s">
        <v>135</v>
      </c>
      <c r="F2638" s="2" t="s">
        <v>102</v>
      </c>
      <c r="G2638" s="2" t="s">
        <v>103</v>
      </c>
      <c r="I2638" s="2">
        <v>207</v>
      </c>
      <c r="K2638" s="2">
        <v>3</v>
      </c>
      <c r="L2638" s="2" t="s">
        <v>136</v>
      </c>
      <c r="M2638" s="2" t="s">
        <v>476</v>
      </c>
      <c r="N2638" s="2" t="s">
        <v>479</v>
      </c>
      <c r="Q2638" s="1"/>
      <c r="S2638" s="9"/>
      <c r="T2638" s="10"/>
      <c r="U2638" s="8"/>
      <c r="V2638" s="2" t="s">
        <v>105</v>
      </c>
      <c r="W2638" s="2" t="s">
        <v>561</v>
      </c>
      <c r="X2638" s="2" t="str" cm="1">
        <f t="array" ref="X2638">IF(AND(C$2638&lt;&gt;1,C$2639:C$2643="",S$2638:U$2643=""), "FALSE","TRUE")</f>
        <v>FALSE</v>
      </c>
      <c r="Z2638" s="1"/>
    </row>
    <row r="2639" spans="2:26" hidden="1" outlineLevel="2" x14ac:dyDescent="0.4">
      <c r="B2639" s="7" t="s">
        <v>481</v>
      </c>
      <c r="C2639" s="8"/>
      <c r="D2639" s="31"/>
      <c r="E2639" s="2" t="s">
        <v>482</v>
      </c>
      <c r="F2639" s="2" t="s">
        <v>114</v>
      </c>
      <c r="G2639" s="2" t="s">
        <v>115</v>
      </c>
      <c r="I2639" s="2">
        <v>207</v>
      </c>
      <c r="K2639" s="2">
        <v>120</v>
      </c>
      <c r="L2639" s="2" t="s">
        <v>30</v>
      </c>
      <c r="M2639" s="2" t="s">
        <v>476</v>
      </c>
      <c r="N2639" s="2" t="s">
        <v>479</v>
      </c>
      <c r="Q2639" s="1"/>
      <c r="S2639" s="9"/>
      <c r="T2639" s="10"/>
      <c r="U2639" s="8"/>
      <c r="W2639" s="2" t="s">
        <v>468</v>
      </c>
      <c r="X2639" s="2" t="str" cm="1">
        <f t="array" ref="X2639">IF(AND(C$2638&lt;&gt;1,C$2639:C$2643="",S$2638:U$2643=""), "FALSE","TRUE")</f>
        <v>FALSE</v>
      </c>
      <c r="Z2639" s="1"/>
    </row>
    <row r="2640" spans="2:26" hidden="1" outlineLevel="2" x14ac:dyDescent="0.4">
      <c r="B2640" s="7" t="s">
        <v>483</v>
      </c>
      <c r="C2640" s="8"/>
      <c r="D2640" s="31"/>
      <c r="E2640" s="2" t="s">
        <v>484</v>
      </c>
      <c r="F2640" s="2" t="s">
        <v>370</v>
      </c>
      <c r="G2640" s="2" t="s">
        <v>369</v>
      </c>
      <c r="I2640" s="2">
        <v>207</v>
      </c>
      <c r="K2640" s="2">
        <v>240</v>
      </c>
      <c r="L2640" s="2" t="s">
        <v>30</v>
      </c>
      <c r="M2640" s="2" t="s">
        <v>476</v>
      </c>
      <c r="N2640" s="2" t="s">
        <v>479</v>
      </c>
      <c r="Q2640" s="1"/>
      <c r="S2640" s="9"/>
      <c r="T2640" s="10"/>
      <c r="U2640" s="8"/>
      <c r="W2640" s="2" t="s">
        <v>465</v>
      </c>
      <c r="X2640" s="2" t="str" cm="1">
        <f t="array" ref="X2640">IF(AND(C$2638&lt;&gt;1,C$2639:C$2643="",S$2638:U$2643=""), "FALSE","TRUE")</f>
        <v>FALSE</v>
      </c>
      <c r="Z2640" s="1"/>
    </row>
    <row r="2641" spans="2:26" hidden="1" outlineLevel="2" x14ac:dyDescent="0.4">
      <c r="B2641" s="7" t="s">
        <v>112</v>
      </c>
      <c r="C2641" s="8"/>
      <c r="D2641" s="31"/>
      <c r="E2641" s="2" t="s">
        <v>486</v>
      </c>
      <c r="F2641" s="2" t="s">
        <v>114</v>
      </c>
      <c r="G2641" s="2" t="s">
        <v>115</v>
      </c>
      <c r="I2641" s="2">
        <v>207</v>
      </c>
      <c r="K2641" s="2">
        <v>120</v>
      </c>
      <c r="L2641" s="2" t="s">
        <v>30</v>
      </c>
      <c r="M2641" s="2" t="s">
        <v>476</v>
      </c>
      <c r="N2641" s="2" t="s">
        <v>479</v>
      </c>
      <c r="Q2641" s="1"/>
      <c r="S2641" s="9"/>
      <c r="T2641" s="10"/>
      <c r="U2641" s="8"/>
      <c r="W2641" s="2" t="s">
        <v>468</v>
      </c>
      <c r="X2641" s="2" t="str" cm="1">
        <f t="array" ref="X2641">IF(AND(C$2638&lt;&gt;1,C$2639:C$2643="",S$2638:U$2643=""), "FALSE","TRUE")</f>
        <v>FALSE</v>
      </c>
      <c r="Z2641" s="1"/>
    </row>
    <row r="2642" spans="2:26" hidden="1" outlineLevel="2" x14ac:dyDescent="0.4">
      <c r="B2642" s="7" t="s">
        <v>117</v>
      </c>
      <c r="C2642" s="8"/>
      <c r="D2642" s="31"/>
      <c r="E2642" s="2" t="s">
        <v>487</v>
      </c>
      <c r="F2642" s="2" t="s">
        <v>116</v>
      </c>
      <c r="G2642" s="2" t="s">
        <v>115</v>
      </c>
      <c r="I2642" s="2">
        <v>207</v>
      </c>
      <c r="K2642" s="2">
        <v>120</v>
      </c>
      <c r="L2642" s="2" t="s">
        <v>30</v>
      </c>
      <c r="M2642" s="2" t="s">
        <v>476</v>
      </c>
      <c r="N2642" s="2" t="s">
        <v>479</v>
      </c>
      <c r="Q2642" s="1"/>
      <c r="S2642" s="9"/>
      <c r="T2642" s="10"/>
      <c r="U2642" s="8"/>
      <c r="W2642" s="2" t="s">
        <v>468</v>
      </c>
      <c r="X2642" s="2" t="str" cm="1">
        <f t="array" ref="X2642">IF(AND(C$2638&lt;&gt;1,C$2639:C$2643="",S$2638:U$2643=""), "FALSE","TRUE")</f>
        <v>FALSE</v>
      </c>
      <c r="Z2642" s="1"/>
    </row>
    <row r="2643" spans="2:26" hidden="1" outlineLevel="2" x14ac:dyDescent="0.4">
      <c r="B2643" s="7" t="s">
        <v>333</v>
      </c>
      <c r="C2643" s="11"/>
      <c r="D2643" s="34"/>
      <c r="E2643" s="2" t="s">
        <v>488</v>
      </c>
      <c r="F2643" s="2" t="s">
        <v>489</v>
      </c>
      <c r="G2643" s="2" t="s">
        <v>490</v>
      </c>
      <c r="I2643" s="2">
        <v>207</v>
      </c>
      <c r="K2643" s="2">
        <v>15</v>
      </c>
      <c r="L2643" s="2" t="s">
        <v>30</v>
      </c>
      <c r="M2643" s="2" t="s">
        <v>476</v>
      </c>
      <c r="N2643" s="2" t="s">
        <v>479</v>
      </c>
      <c r="Q2643" s="1"/>
      <c r="S2643" s="9"/>
      <c r="T2643" s="10"/>
      <c r="U2643" s="8"/>
      <c r="W2643" s="2" t="s">
        <v>562</v>
      </c>
      <c r="X2643" s="2" t="str" cm="1">
        <f t="array" ref="X2643">IF(AND(C$2638&lt;&gt;1,C$2639:C$2643="",S$2638:U$2643=""), "FALSE","TRUE")</f>
        <v>FALSE</v>
      </c>
      <c r="Z2643" s="1"/>
    </row>
    <row r="2644" spans="2:26" hidden="1" outlineLevel="2" x14ac:dyDescent="0.4">
      <c r="B2644" s="3" t="s">
        <v>19</v>
      </c>
      <c r="I2644" s="2">
        <v>207</v>
      </c>
      <c r="Q2644" s="1"/>
      <c r="Z2644" s="1"/>
    </row>
    <row r="2645" spans="2:26" hidden="1" outlineLevel="2" x14ac:dyDescent="0.4">
      <c r="B2645" s="50" t="s">
        <v>492</v>
      </c>
      <c r="C2645" s="50"/>
      <c r="D2645" s="33"/>
      <c r="E2645" s="2" t="s">
        <v>493</v>
      </c>
      <c r="I2645" s="2">
        <v>207</v>
      </c>
      <c r="L2645" s="2" t="s">
        <v>494</v>
      </c>
      <c r="M2645" s="2" t="s">
        <v>476</v>
      </c>
      <c r="N2645" s="2" t="s">
        <v>479</v>
      </c>
      <c r="O2645" s="2" t="s">
        <v>493</v>
      </c>
      <c r="Q2645" s="1"/>
      <c r="S2645" s="6" t="s">
        <v>36</v>
      </c>
      <c r="T2645" s="6" t="s">
        <v>37</v>
      </c>
      <c r="U2645" s="6" t="s">
        <v>38</v>
      </c>
      <c r="Z2645" s="1"/>
    </row>
    <row r="2646" spans="2:26" hidden="1" outlineLevel="2" x14ac:dyDescent="0.4">
      <c r="B2646" s="7" t="s">
        <v>134</v>
      </c>
      <c r="C2646" s="5">
        <v>1</v>
      </c>
      <c r="D2646" s="30"/>
      <c r="E2646" s="2" t="s">
        <v>392</v>
      </c>
      <c r="F2646" s="2" t="s">
        <v>102</v>
      </c>
      <c r="G2646" s="2" t="s">
        <v>103</v>
      </c>
      <c r="H2646" s="2">
        <v>214</v>
      </c>
      <c r="I2646" s="2">
        <v>207</v>
      </c>
      <c r="K2646" s="2">
        <v>3</v>
      </c>
      <c r="L2646" s="2" t="s">
        <v>136</v>
      </c>
      <c r="M2646" s="2" t="s">
        <v>476</v>
      </c>
      <c r="N2646" s="2" t="s">
        <v>479</v>
      </c>
      <c r="O2646" s="2" t="s">
        <v>493</v>
      </c>
      <c r="Q2646" s="1"/>
      <c r="S2646" s="9"/>
      <c r="T2646" s="10"/>
      <c r="U2646" s="8"/>
      <c r="V2646" s="2" t="s">
        <v>105</v>
      </c>
      <c r="W2646" s="2" t="s">
        <v>561</v>
      </c>
      <c r="X2646" s="45" t="str" cm="1">
        <f t="array" ref="X2646">IF(X2638="TRUE",IF(AND(C2646&lt;&gt;1,C2647:C2650="",S2646:U2650=""), "FALSE","TRUE"),"FALSE")</f>
        <v>FALSE</v>
      </c>
      <c r="Z2646" s="1"/>
    </row>
    <row r="2647" spans="2:26" hidden="1" outlineLevel="2" x14ac:dyDescent="0.4">
      <c r="B2647" s="7" t="s">
        <v>495</v>
      </c>
      <c r="C2647" s="8"/>
      <c r="D2647" s="31"/>
      <c r="E2647" s="2" t="s">
        <v>496</v>
      </c>
      <c r="F2647" s="2" t="s">
        <v>497</v>
      </c>
      <c r="G2647" s="2" t="s">
        <v>498</v>
      </c>
      <c r="H2647" s="2">
        <v>214</v>
      </c>
      <c r="I2647" s="2">
        <v>207</v>
      </c>
      <c r="K2647" s="2">
        <v>50</v>
      </c>
      <c r="L2647" s="2" t="s">
        <v>30</v>
      </c>
      <c r="M2647" s="2" t="s">
        <v>476</v>
      </c>
      <c r="N2647" s="2" t="s">
        <v>479</v>
      </c>
      <c r="O2647" s="2" t="s">
        <v>493</v>
      </c>
      <c r="Q2647" s="1"/>
      <c r="S2647" s="9"/>
      <c r="T2647" s="10"/>
      <c r="U2647" s="8"/>
      <c r="W2647" s="2" t="s">
        <v>563</v>
      </c>
      <c r="X2647" s="45" t="str" cm="1">
        <f t="array" ref="X2647">IF(X2638="TRUE",IF(AND(C2646&lt;&gt;1,C2647:C2650="",S2646:U2650=""), "FALSE","TRUE"),"FALSE")</f>
        <v>FALSE</v>
      </c>
      <c r="Z2647" s="1"/>
    </row>
    <row r="2648" spans="2:26" hidden="1" outlineLevel="2" x14ac:dyDescent="0.4">
      <c r="B2648" s="7" t="s">
        <v>500</v>
      </c>
      <c r="C2648" s="5"/>
      <c r="D2648" s="30"/>
      <c r="E2648" s="2" t="s">
        <v>501</v>
      </c>
      <c r="F2648" s="2" t="s">
        <v>154</v>
      </c>
      <c r="G2648" s="2" t="s">
        <v>502</v>
      </c>
      <c r="H2648" s="2">
        <v>214</v>
      </c>
      <c r="I2648" s="2">
        <v>207</v>
      </c>
      <c r="K2648" s="2">
        <v>10</v>
      </c>
      <c r="L2648" s="2" t="s">
        <v>30</v>
      </c>
      <c r="M2648" s="2" t="s">
        <v>476</v>
      </c>
      <c r="N2648" s="2" t="s">
        <v>479</v>
      </c>
      <c r="O2648" s="2" t="s">
        <v>493</v>
      </c>
      <c r="Q2648" s="1"/>
      <c r="S2648" s="9"/>
      <c r="T2648" s="10"/>
      <c r="U2648" s="8"/>
      <c r="W2648" s="2" t="s">
        <v>472</v>
      </c>
      <c r="X2648" s="45" t="str" cm="1">
        <f t="array" ref="X2648">IF(X2638="TRUE",IF(AND(C2646&lt;&gt;1,C2647:C2650="",S2646:U2650=""), "FALSE","TRUE"),"FALSE")</f>
        <v>FALSE</v>
      </c>
      <c r="Z2648" s="1"/>
    </row>
    <row r="2649" spans="2:26" hidden="1" outlineLevel="2" x14ac:dyDescent="0.4">
      <c r="B2649" s="7" t="s">
        <v>503</v>
      </c>
      <c r="C2649" s="5"/>
      <c r="D2649" s="30"/>
      <c r="E2649" s="2" t="s">
        <v>504</v>
      </c>
      <c r="F2649" s="2" t="s">
        <v>505</v>
      </c>
      <c r="G2649" s="2" t="s">
        <v>506</v>
      </c>
      <c r="H2649" s="2">
        <v>214</v>
      </c>
      <c r="I2649" s="2">
        <v>207</v>
      </c>
      <c r="K2649" s="2">
        <v>4</v>
      </c>
      <c r="L2649" s="2" t="s">
        <v>30</v>
      </c>
      <c r="M2649" s="2" t="s">
        <v>476</v>
      </c>
      <c r="N2649" s="2" t="s">
        <v>479</v>
      </c>
      <c r="O2649" s="2" t="s">
        <v>493</v>
      </c>
      <c r="Q2649" s="1"/>
      <c r="S2649" s="9"/>
      <c r="T2649" s="10"/>
      <c r="U2649" s="8"/>
      <c r="W2649" s="2" t="s">
        <v>564</v>
      </c>
      <c r="X2649" s="45" t="str" cm="1">
        <f t="array" ref="X2649">IF(X2638="TRUE",IF(AND(C2646&lt;&gt;1,C2647:C2650="",S2646:U2650=""), "FALSE","TRUE"),"FALSE")</f>
        <v>FALSE</v>
      </c>
      <c r="Z2649" s="1"/>
    </row>
    <row r="2650" spans="2:26" hidden="1" outlineLevel="2" collapsed="1" x14ac:dyDescent="0.4">
      <c r="B2650" s="7" t="s">
        <v>508</v>
      </c>
      <c r="C2650" s="8"/>
      <c r="D2650" s="31"/>
      <c r="E2650" s="2" t="s">
        <v>509</v>
      </c>
      <c r="F2650" s="2" t="s">
        <v>510</v>
      </c>
      <c r="G2650" s="2" t="s">
        <v>511</v>
      </c>
      <c r="H2650" s="2">
        <v>214</v>
      </c>
      <c r="I2650" s="2">
        <v>207</v>
      </c>
      <c r="K2650" s="2">
        <v>120</v>
      </c>
      <c r="L2650" s="2" t="s">
        <v>30</v>
      </c>
      <c r="M2650" s="2" t="s">
        <v>476</v>
      </c>
      <c r="N2650" s="2" t="s">
        <v>479</v>
      </c>
      <c r="O2650" s="2" t="s">
        <v>493</v>
      </c>
      <c r="Q2650" s="1"/>
      <c r="S2650" s="9"/>
      <c r="T2650" s="10"/>
      <c r="U2650" s="8"/>
      <c r="W2650" s="2" t="s">
        <v>565</v>
      </c>
      <c r="X2650" s="45" t="str" cm="1">
        <f t="array" ref="X2650">IF(X2638="TRUE",IF(AND(C2646&lt;&gt;1,C2647:C2650="",S2646:U2650=""), "FALSE","TRUE"),"FALSE")</f>
        <v>FALSE</v>
      </c>
      <c r="Z2650" s="1"/>
    </row>
    <row r="2651" spans="2:26" hidden="1" outlineLevel="3" x14ac:dyDescent="0.4">
      <c r="B2651" s="7" t="s">
        <v>134</v>
      </c>
      <c r="C2651" s="5">
        <v>2</v>
      </c>
      <c r="D2651" s="30"/>
      <c r="E2651" s="2" t="s">
        <v>392</v>
      </c>
      <c r="F2651" s="2" t="s">
        <v>102</v>
      </c>
      <c r="G2651" s="2" t="s">
        <v>103</v>
      </c>
      <c r="H2651" s="2">
        <v>214</v>
      </c>
      <c r="I2651" s="2">
        <v>207</v>
      </c>
      <c r="K2651" s="2">
        <v>3</v>
      </c>
      <c r="L2651" s="2" t="s">
        <v>136</v>
      </c>
      <c r="M2651" s="2" t="s">
        <v>476</v>
      </c>
      <c r="N2651" s="2" t="s">
        <v>479</v>
      </c>
      <c r="O2651" s="2" t="s">
        <v>493</v>
      </c>
      <c r="Q2651" s="1"/>
      <c r="S2651" s="9"/>
      <c r="T2651" s="10"/>
      <c r="U2651" s="8"/>
      <c r="V2651" s="2" t="s">
        <v>105</v>
      </c>
      <c r="W2651" s="2" t="s">
        <v>561</v>
      </c>
      <c r="X2651" s="45" t="str" cm="1">
        <f t="array" ref="X2651">IF(X2638="TRUE",IF(AND(C2651&lt;&gt;1,C2652:C2655="",S2651:U2655=""), "FALSE","TRUE"),"FALSE")</f>
        <v>FALSE</v>
      </c>
      <c r="Z2651" s="1"/>
    </row>
    <row r="2652" spans="2:26" hidden="1" outlineLevel="3" x14ac:dyDescent="0.4">
      <c r="B2652" s="7" t="s">
        <v>495</v>
      </c>
      <c r="C2652" s="8"/>
      <c r="D2652" s="31"/>
      <c r="E2652" s="2" t="s">
        <v>496</v>
      </c>
      <c r="F2652" s="2" t="s">
        <v>497</v>
      </c>
      <c r="G2652" s="2" t="s">
        <v>498</v>
      </c>
      <c r="H2652" s="2">
        <v>214</v>
      </c>
      <c r="I2652" s="2">
        <v>207</v>
      </c>
      <c r="K2652" s="2">
        <v>50</v>
      </c>
      <c r="L2652" s="2" t="s">
        <v>30</v>
      </c>
      <c r="M2652" s="2" t="s">
        <v>476</v>
      </c>
      <c r="N2652" s="2" t="s">
        <v>479</v>
      </c>
      <c r="O2652" s="2" t="s">
        <v>493</v>
      </c>
      <c r="Q2652" s="1"/>
      <c r="S2652" s="9"/>
      <c r="T2652" s="10"/>
      <c r="U2652" s="8"/>
      <c r="W2652" s="2" t="s">
        <v>563</v>
      </c>
      <c r="X2652" s="45" t="str" cm="1">
        <f t="array" ref="X2652">IF(X2638="TRUE",IF(AND(C2651&lt;&gt;1,C2652:C2655="",S2651:U2655=""), "FALSE","TRUE"),"FALSE")</f>
        <v>FALSE</v>
      </c>
      <c r="Z2652" s="1"/>
    </row>
    <row r="2653" spans="2:26" hidden="1" outlineLevel="3" x14ac:dyDescent="0.4">
      <c r="B2653" s="7" t="s">
        <v>500</v>
      </c>
      <c r="C2653" s="5"/>
      <c r="D2653" s="30"/>
      <c r="E2653" s="2" t="s">
        <v>501</v>
      </c>
      <c r="F2653" s="2" t="s">
        <v>154</v>
      </c>
      <c r="G2653" s="2" t="s">
        <v>502</v>
      </c>
      <c r="H2653" s="2">
        <v>214</v>
      </c>
      <c r="I2653" s="2">
        <v>207</v>
      </c>
      <c r="K2653" s="2">
        <v>10</v>
      </c>
      <c r="L2653" s="2" t="s">
        <v>30</v>
      </c>
      <c r="M2653" s="2" t="s">
        <v>476</v>
      </c>
      <c r="N2653" s="2" t="s">
        <v>479</v>
      </c>
      <c r="O2653" s="2" t="s">
        <v>493</v>
      </c>
      <c r="Q2653" s="1"/>
      <c r="S2653" s="9"/>
      <c r="T2653" s="10"/>
      <c r="U2653" s="8"/>
      <c r="W2653" s="2" t="s">
        <v>472</v>
      </c>
      <c r="X2653" s="45" t="str" cm="1">
        <f t="array" ref="X2653">IF(X2638="TRUE",IF(AND(C2651&lt;&gt;1,C2652:C2655="",S2651:U2655=""), "FALSE","TRUE"),"FALSE")</f>
        <v>FALSE</v>
      </c>
      <c r="Z2653" s="1"/>
    </row>
    <row r="2654" spans="2:26" hidden="1" outlineLevel="3" x14ac:dyDescent="0.4">
      <c r="B2654" s="7" t="s">
        <v>503</v>
      </c>
      <c r="C2654" s="5"/>
      <c r="D2654" s="30"/>
      <c r="E2654" s="2" t="s">
        <v>504</v>
      </c>
      <c r="F2654" s="2" t="s">
        <v>505</v>
      </c>
      <c r="G2654" s="2" t="s">
        <v>506</v>
      </c>
      <c r="H2654" s="2">
        <v>214</v>
      </c>
      <c r="I2654" s="2">
        <v>207</v>
      </c>
      <c r="K2654" s="2">
        <v>4</v>
      </c>
      <c r="L2654" s="2" t="s">
        <v>30</v>
      </c>
      <c r="M2654" s="2" t="s">
        <v>476</v>
      </c>
      <c r="N2654" s="2" t="s">
        <v>479</v>
      </c>
      <c r="O2654" s="2" t="s">
        <v>493</v>
      </c>
      <c r="Q2654" s="1"/>
      <c r="S2654" s="9"/>
      <c r="T2654" s="10"/>
      <c r="U2654" s="8"/>
      <c r="W2654" s="2" t="s">
        <v>564</v>
      </c>
      <c r="X2654" s="45" t="str" cm="1">
        <f t="array" ref="X2654">IF(X2638="TRUE",IF(AND(C2651&lt;&gt;1,C2652:C2655="",S2651:U2655=""), "FALSE","TRUE"),"FALSE")</f>
        <v>FALSE</v>
      </c>
      <c r="Z2654" s="1"/>
    </row>
    <row r="2655" spans="2:26" hidden="1" outlineLevel="3" x14ac:dyDescent="0.4">
      <c r="B2655" s="7" t="s">
        <v>508</v>
      </c>
      <c r="C2655" s="8"/>
      <c r="D2655" s="31"/>
      <c r="E2655" s="2" t="s">
        <v>509</v>
      </c>
      <c r="F2655" s="2" t="s">
        <v>510</v>
      </c>
      <c r="G2655" s="2" t="s">
        <v>511</v>
      </c>
      <c r="H2655" s="2">
        <v>214</v>
      </c>
      <c r="I2655" s="2">
        <v>207</v>
      </c>
      <c r="K2655" s="2">
        <v>120</v>
      </c>
      <c r="L2655" s="2" t="s">
        <v>30</v>
      </c>
      <c r="M2655" s="2" t="s">
        <v>476</v>
      </c>
      <c r="N2655" s="2" t="s">
        <v>479</v>
      </c>
      <c r="O2655" s="2" t="s">
        <v>493</v>
      </c>
      <c r="Q2655" s="1"/>
      <c r="S2655" s="9"/>
      <c r="T2655" s="10"/>
      <c r="U2655" s="8"/>
      <c r="W2655" s="2" t="s">
        <v>565</v>
      </c>
      <c r="X2655" s="45" t="str" cm="1">
        <f t="array" ref="X2655">IF(X2638="TRUE",IF(AND(C2651&lt;&gt;1,C2652:C2655="",S2651:U2655=""), "FALSE","TRUE"),"FALSE")</f>
        <v>FALSE</v>
      </c>
      <c r="Z2655" s="1"/>
    </row>
    <row r="2656" spans="2:26" hidden="1" outlineLevel="2" x14ac:dyDescent="0.4">
      <c r="B2656" s="3" t="s">
        <v>19</v>
      </c>
      <c r="I2656" s="2">
        <v>207</v>
      </c>
      <c r="Q2656" s="1"/>
      <c r="Z2656" s="1"/>
    </row>
    <row r="2657" spans="2:26" hidden="1" outlineLevel="2" x14ac:dyDescent="0.4">
      <c r="B2657" s="50" t="s">
        <v>513</v>
      </c>
      <c r="C2657" s="50"/>
      <c r="D2657" s="33"/>
      <c r="E2657" s="2" t="s">
        <v>514</v>
      </c>
      <c r="I2657" s="2">
        <v>207</v>
      </c>
      <c r="L2657" s="2" t="s">
        <v>515</v>
      </c>
      <c r="M2657" s="2" t="s">
        <v>476</v>
      </c>
      <c r="N2657" s="2" t="s">
        <v>479</v>
      </c>
      <c r="O2657" s="2" t="s">
        <v>514</v>
      </c>
      <c r="Q2657" s="1"/>
      <c r="S2657" s="6" t="s">
        <v>36</v>
      </c>
      <c r="T2657" s="6" t="s">
        <v>37</v>
      </c>
      <c r="U2657" s="6" t="s">
        <v>38</v>
      </c>
      <c r="Z2657" s="1"/>
    </row>
    <row r="2658" spans="2:26" hidden="1" outlineLevel="2" x14ac:dyDescent="0.4">
      <c r="B2658" s="7" t="s">
        <v>134</v>
      </c>
      <c r="C2658" s="5">
        <v>1</v>
      </c>
      <c r="D2658" s="30"/>
      <c r="E2658" s="2" t="s">
        <v>392</v>
      </c>
      <c r="F2658" s="2" t="s">
        <v>106</v>
      </c>
      <c r="G2658" s="2" t="s">
        <v>103</v>
      </c>
      <c r="H2658" s="2">
        <v>221</v>
      </c>
      <c r="I2658" s="2">
        <v>207</v>
      </c>
      <c r="K2658" s="2">
        <v>3</v>
      </c>
      <c r="L2658" s="2" t="s">
        <v>136</v>
      </c>
      <c r="M2658" s="2" t="s">
        <v>476</v>
      </c>
      <c r="N2658" s="2" t="s">
        <v>479</v>
      </c>
      <c r="O2658" s="2" t="s">
        <v>514</v>
      </c>
      <c r="Q2658" s="1"/>
      <c r="S2658" s="9"/>
      <c r="T2658" s="10"/>
      <c r="U2658" s="8"/>
      <c r="V2658" s="2" t="s">
        <v>105</v>
      </c>
      <c r="W2658" s="2" t="s">
        <v>561</v>
      </c>
      <c r="X2658" s="45" t="str" cm="1">
        <f t="array" ref="X2658">IF(X2638="TRUE",IF(AND(C2658&lt;&gt;1,C2659:C2660="",S2658:U2660=""), "FALSE","TRUE"),"FALSE")</f>
        <v>FALSE</v>
      </c>
      <c r="Z2658" s="1"/>
    </row>
    <row r="2659" spans="2:26" hidden="1" outlineLevel="2" x14ac:dyDescent="0.4">
      <c r="B2659" s="7" t="s">
        <v>516</v>
      </c>
      <c r="C2659" s="8"/>
      <c r="D2659" s="31"/>
      <c r="E2659" s="2" t="s">
        <v>517</v>
      </c>
      <c r="F2659" s="2" t="s">
        <v>499</v>
      </c>
      <c r="G2659" s="2" t="s">
        <v>498</v>
      </c>
      <c r="H2659" s="2">
        <v>221</v>
      </c>
      <c r="I2659" s="2">
        <v>207</v>
      </c>
      <c r="K2659" s="2">
        <v>50</v>
      </c>
      <c r="L2659" s="2" t="s">
        <v>30</v>
      </c>
      <c r="M2659" s="2" t="s">
        <v>476</v>
      </c>
      <c r="N2659" s="2" t="s">
        <v>479</v>
      </c>
      <c r="O2659" s="2" t="s">
        <v>514</v>
      </c>
      <c r="Q2659" s="1"/>
      <c r="S2659" s="9"/>
      <c r="T2659" s="10"/>
      <c r="U2659" s="8"/>
      <c r="W2659" s="2" t="s">
        <v>563</v>
      </c>
      <c r="X2659" s="45" t="str" cm="1">
        <f t="array" ref="X2659">IF(X2638="TRUE",IF(AND(C2658&lt;&gt;1,C2659:C2660="",S2658:U2660=""), "FALSE","TRUE"),"FALSE")</f>
        <v>FALSE</v>
      </c>
      <c r="Z2659" s="1"/>
    </row>
    <row r="2660" spans="2:26" hidden="1" outlineLevel="2" x14ac:dyDescent="0.4">
      <c r="B2660" s="7" t="s">
        <v>508</v>
      </c>
      <c r="C2660" s="8"/>
      <c r="D2660" s="31"/>
      <c r="E2660" s="2" t="s">
        <v>518</v>
      </c>
      <c r="F2660" s="2" t="s">
        <v>512</v>
      </c>
      <c r="G2660" s="2" t="s">
        <v>511</v>
      </c>
      <c r="H2660" s="2">
        <v>221</v>
      </c>
      <c r="I2660" s="2">
        <v>207</v>
      </c>
      <c r="K2660" s="2">
        <v>120</v>
      </c>
      <c r="L2660" s="2" t="s">
        <v>30</v>
      </c>
      <c r="M2660" s="2" t="s">
        <v>476</v>
      </c>
      <c r="N2660" s="2" t="s">
        <v>479</v>
      </c>
      <c r="O2660" s="2" t="s">
        <v>514</v>
      </c>
      <c r="Q2660" s="1"/>
      <c r="S2660" s="9"/>
      <c r="T2660" s="10"/>
      <c r="U2660" s="8"/>
      <c r="W2660" s="2" t="s">
        <v>565</v>
      </c>
      <c r="X2660" s="45" t="str" cm="1">
        <f t="array" ref="X2660">IF(X2638="TRUE",IF(AND(C2658&lt;&gt;1,C2659:C2660="",S2658:U2660=""), "FALSE","TRUE"),"FALSE")</f>
        <v>FALSE</v>
      </c>
      <c r="Z2660" s="1"/>
    </row>
    <row r="2661" spans="2:26" hidden="1" outlineLevel="2" x14ac:dyDescent="0.4">
      <c r="B2661" s="7" t="s">
        <v>134</v>
      </c>
      <c r="C2661" s="5">
        <v>2</v>
      </c>
      <c r="D2661" s="30"/>
      <c r="E2661" s="2" t="s">
        <v>392</v>
      </c>
      <c r="F2661" s="2" t="s">
        <v>106</v>
      </c>
      <c r="G2661" s="2" t="s">
        <v>103</v>
      </c>
      <c r="H2661" s="2">
        <v>221</v>
      </c>
      <c r="I2661" s="2">
        <v>207</v>
      </c>
      <c r="K2661" s="2">
        <v>3</v>
      </c>
      <c r="L2661" s="2" t="s">
        <v>136</v>
      </c>
      <c r="M2661" s="2" t="s">
        <v>476</v>
      </c>
      <c r="N2661" s="2" t="s">
        <v>479</v>
      </c>
      <c r="O2661" s="2" t="s">
        <v>514</v>
      </c>
      <c r="Q2661" s="1"/>
      <c r="S2661" s="9"/>
      <c r="T2661" s="10"/>
      <c r="U2661" s="8"/>
      <c r="V2661" s="2" t="s">
        <v>105</v>
      </c>
      <c r="W2661" s="2" t="s">
        <v>561</v>
      </c>
      <c r="X2661" s="45" t="str" cm="1">
        <f t="array" ref="X2661">IF(X2638="TRUE",IF(AND(C2661&lt;&gt;1,C2662:C2663="",S2661:U2663=""), "FALSE","TRUE"),"FALSE")</f>
        <v>FALSE</v>
      </c>
      <c r="Z2661" s="1"/>
    </row>
    <row r="2662" spans="2:26" hidden="1" outlineLevel="2" x14ac:dyDescent="0.4">
      <c r="B2662" s="7" t="s">
        <v>516</v>
      </c>
      <c r="C2662" s="8"/>
      <c r="D2662" s="31"/>
      <c r="E2662" s="2" t="s">
        <v>517</v>
      </c>
      <c r="F2662" s="2" t="s">
        <v>499</v>
      </c>
      <c r="G2662" s="2" t="s">
        <v>498</v>
      </c>
      <c r="H2662" s="2">
        <v>221</v>
      </c>
      <c r="I2662" s="2">
        <v>207</v>
      </c>
      <c r="K2662" s="2">
        <v>50</v>
      </c>
      <c r="L2662" s="2" t="s">
        <v>30</v>
      </c>
      <c r="M2662" s="2" t="s">
        <v>476</v>
      </c>
      <c r="N2662" s="2" t="s">
        <v>479</v>
      </c>
      <c r="O2662" s="2" t="s">
        <v>514</v>
      </c>
      <c r="Q2662" s="1"/>
      <c r="S2662" s="9"/>
      <c r="T2662" s="10"/>
      <c r="U2662" s="8"/>
      <c r="W2662" s="2" t="s">
        <v>563</v>
      </c>
      <c r="X2662" s="45" t="str" cm="1">
        <f t="array" ref="X2662">IF(X2638="TRUE",IF(AND(C2661&lt;&gt;1,C2662:C2663="",S2661:U2663=""), "FALSE","TRUE"),"FALSE")</f>
        <v>FALSE</v>
      </c>
      <c r="Z2662" s="1"/>
    </row>
    <row r="2663" spans="2:26" hidden="1" outlineLevel="2" x14ac:dyDescent="0.4">
      <c r="B2663" s="7" t="s">
        <v>508</v>
      </c>
      <c r="C2663" s="8"/>
      <c r="D2663" s="31"/>
      <c r="E2663" s="2" t="s">
        <v>518</v>
      </c>
      <c r="F2663" s="2" t="s">
        <v>512</v>
      </c>
      <c r="G2663" s="2" t="s">
        <v>511</v>
      </c>
      <c r="H2663" s="2">
        <v>221</v>
      </c>
      <c r="I2663" s="2">
        <v>207</v>
      </c>
      <c r="K2663" s="2">
        <v>120</v>
      </c>
      <c r="L2663" s="2" t="s">
        <v>30</v>
      </c>
      <c r="M2663" s="2" t="s">
        <v>476</v>
      </c>
      <c r="N2663" s="2" t="s">
        <v>479</v>
      </c>
      <c r="O2663" s="2" t="s">
        <v>514</v>
      </c>
      <c r="Q2663" s="1"/>
      <c r="S2663" s="9"/>
      <c r="T2663" s="10"/>
      <c r="U2663" s="8"/>
      <c r="W2663" s="2" t="s">
        <v>565</v>
      </c>
      <c r="X2663" s="45" t="str" cm="1">
        <f t="array" ref="X2663">IF(X2638="TRUE",IF(AND(C2661&lt;&gt;1,C2662:C2663="",S2661:U2663=""), "FALSE","TRUE"),"FALSE")</f>
        <v>FALSE</v>
      </c>
      <c r="Z2663" s="1"/>
    </row>
    <row r="2664" spans="2:26" hidden="1" outlineLevel="2" x14ac:dyDescent="0.4">
      <c r="B2664" s="7" t="s">
        <v>134</v>
      </c>
      <c r="C2664" s="5">
        <v>3</v>
      </c>
      <c r="D2664" s="30"/>
      <c r="E2664" s="2" t="s">
        <v>392</v>
      </c>
      <c r="F2664" s="2" t="s">
        <v>106</v>
      </c>
      <c r="G2664" s="2" t="s">
        <v>103</v>
      </c>
      <c r="H2664" s="2">
        <v>221</v>
      </c>
      <c r="I2664" s="2">
        <v>207</v>
      </c>
      <c r="K2664" s="2">
        <v>3</v>
      </c>
      <c r="L2664" s="2" t="s">
        <v>136</v>
      </c>
      <c r="M2664" s="2" t="s">
        <v>476</v>
      </c>
      <c r="N2664" s="2" t="s">
        <v>479</v>
      </c>
      <c r="O2664" s="2" t="s">
        <v>514</v>
      </c>
      <c r="Q2664" s="1"/>
      <c r="S2664" s="9"/>
      <c r="T2664" s="10"/>
      <c r="U2664" s="8"/>
      <c r="V2664" s="2" t="s">
        <v>105</v>
      </c>
      <c r="W2664" s="2" t="s">
        <v>561</v>
      </c>
      <c r="X2664" s="45" t="str" cm="1">
        <f t="array" ref="X2664">IF(X2638="TRUE",IF(AND(C2664&lt;&gt;1,C2665:C2666="",S2664:U2666=""), "FALSE","TRUE"),"FALSE")</f>
        <v>FALSE</v>
      </c>
      <c r="Z2664" s="1"/>
    </row>
    <row r="2665" spans="2:26" hidden="1" outlineLevel="2" x14ac:dyDescent="0.4">
      <c r="B2665" s="7" t="s">
        <v>516</v>
      </c>
      <c r="C2665" s="8"/>
      <c r="D2665" s="31"/>
      <c r="E2665" s="2" t="s">
        <v>517</v>
      </c>
      <c r="F2665" s="2" t="s">
        <v>499</v>
      </c>
      <c r="G2665" s="2" t="s">
        <v>498</v>
      </c>
      <c r="H2665" s="2">
        <v>221</v>
      </c>
      <c r="I2665" s="2">
        <v>207</v>
      </c>
      <c r="K2665" s="2">
        <v>50</v>
      </c>
      <c r="L2665" s="2" t="s">
        <v>30</v>
      </c>
      <c r="M2665" s="2" t="s">
        <v>476</v>
      </c>
      <c r="N2665" s="2" t="s">
        <v>479</v>
      </c>
      <c r="O2665" s="2" t="s">
        <v>514</v>
      </c>
      <c r="Q2665" s="1"/>
      <c r="S2665" s="9"/>
      <c r="T2665" s="10"/>
      <c r="U2665" s="8"/>
      <c r="W2665" s="2" t="s">
        <v>563</v>
      </c>
      <c r="X2665" s="45" t="str" cm="1">
        <f t="array" ref="X2665">IF(X2638="TRUE",IF(AND(C2664&lt;&gt;1,C2665:C2666="",S2664:U2666=""), "FALSE","TRUE"),"FALSE")</f>
        <v>FALSE</v>
      </c>
      <c r="Z2665" s="1"/>
    </row>
    <row r="2666" spans="2:26" hidden="1" outlineLevel="2" x14ac:dyDescent="0.4">
      <c r="B2666" s="7" t="s">
        <v>508</v>
      </c>
      <c r="C2666" s="8"/>
      <c r="D2666" s="31"/>
      <c r="E2666" s="2" t="s">
        <v>518</v>
      </c>
      <c r="F2666" s="2" t="s">
        <v>512</v>
      </c>
      <c r="G2666" s="2" t="s">
        <v>511</v>
      </c>
      <c r="H2666" s="2">
        <v>221</v>
      </c>
      <c r="I2666" s="2">
        <v>207</v>
      </c>
      <c r="K2666" s="2">
        <v>120</v>
      </c>
      <c r="L2666" s="2" t="s">
        <v>30</v>
      </c>
      <c r="M2666" s="2" t="s">
        <v>476</v>
      </c>
      <c r="N2666" s="2" t="s">
        <v>479</v>
      </c>
      <c r="O2666" s="2" t="s">
        <v>514</v>
      </c>
      <c r="Q2666" s="1"/>
      <c r="S2666" s="9"/>
      <c r="T2666" s="10"/>
      <c r="U2666" s="8"/>
      <c r="W2666" s="2" t="s">
        <v>565</v>
      </c>
      <c r="X2666" s="45" t="str" cm="1">
        <f t="array" ref="X2666">IF(X2638="TRUE",IF(AND(C2664&lt;&gt;1,C2665:C2666="",S2664:U2666=""), "FALSE","TRUE"),"FALSE")</f>
        <v>FALSE</v>
      </c>
      <c r="Z2666" s="1"/>
    </row>
    <row r="2667" spans="2:26" hidden="1" outlineLevel="2" x14ac:dyDescent="0.4">
      <c r="B2667" s="7" t="s">
        <v>134</v>
      </c>
      <c r="C2667" s="5">
        <v>4</v>
      </c>
      <c r="D2667" s="30"/>
      <c r="E2667" s="2" t="s">
        <v>392</v>
      </c>
      <c r="F2667" s="2" t="s">
        <v>106</v>
      </c>
      <c r="G2667" s="2" t="s">
        <v>103</v>
      </c>
      <c r="H2667" s="2">
        <v>221</v>
      </c>
      <c r="I2667" s="2">
        <v>207</v>
      </c>
      <c r="K2667" s="2">
        <v>3</v>
      </c>
      <c r="L2667" s="2" t="s">
        <v>136</v>
      </c>
      <c r="M2667" s="2" t="s">
        <v>476</v>
      </c>
      <c r="N2667" s="2" t="s">
        <v>479</v>
      </c>
      <c r="O2667" s="2" t="s">
        <v>514</v>
      </c>
      <c r="Q2667" s="1"/>
      <c r="S2667" s="9"/>
      <c r="T2667" s="10"/>
      <c r="U2667" s="8"/>
      <c r="V2667" s="2" t="s">
        <v>105</v>
      </c>
      <c r="W2667" s="2" t="s">
        <v>561</v>
      </c>
      <c r="X2667" s="45" t="str" cm="1">
        <f t="array" ref="X2667">IF(X2638="TRUE",IF(AND(C2667&lt;&gt;1,C2668:C2669="",S2667:U2669=""), "FALSE","TRUE"),"FALSE")</f>
        <v>FALSE</v>
      </c>
      <c r="Z2667" s="1"/>
    </row>
    <row r="2668" spans="2:26" hidden="1" outlineLevel="2" x14ac:dyDescent="0.4">
      <c r="B2668" s="7" t="s">
        <v>516</v>
      </c>
      <c r="C2668" s="8"/>
      <c r="D2668" s="31"/>
      <c r="E2668" s="2" t="s">
        <v>517</v>
      </c>
      <c r="F2668" s="2" t="s">
        <v>499</v>
      </c>
      <c r="G2668" s="2" t="s">
        <v>498</v>
      </c>
      <c r="H2668" s="2">
        <v>221</v>
      </c>
      <c r="I2668" s="2">
        <v>207</v>
      </c>
      <c r="K2668" s="2">
        <v>50</v>
      </c>
      <c r="L2668" s="2" t="s">
        <v>30</v>
      </c>
      <c r="M2668" s="2" t="s">
        <v>476</v>
      </c>
      <c r="N2668" s="2" t="s">
        <v>479</v>
      </c>
      <c r="O2668" s="2" t="s">
        <v>514</v>
      </c>
      <c r="Q2668" s="1"/>
      <c r="S2668" s="9"/>
      <c r="T2668" s="10"/>
      <c r="U2668" s="8"/>
      <c r="W2668" s="2" t="s">
        <v>563</v>
      </c>
      <c r="X2668" s="45" t="str" cm="1">
        <f t="array" ref="X2668">IF(X2638="TRUE",IF(AND(C2667&lt;&gt;1,C2668:C2669="",S2667:U2669=""), "FALSE","TRUE"),"FALSE")</f>
        <v>FALSE</v>
      </c>
      <c r="Z2668" s="1"/>
    </row>
    <row r="2669" spans="2:26" hidden="1" outlineLevel="2" x14ac:dyDescent="0.4">
      <c r="B2669" s="7" t="s">
        <v>508</v>
      </c>
      <c r="C2669" s="8"/>
      <c r="D2669" s="31"/>
      <c r="E2669" s="2" t="s">
        <v>518</v>
      </c>
      <c r="F2669" s="2" t="s">
        <v>512</v>
      </c>
      <c r="G2669" s="2" t="s">
        <v>511</v>
      </c>
      <c r="H2669" s="2">
        <v>221</v>
      </c>
      <c r="I2669" s="2">
        <v>207</v>
      </c>
      <c r="K2669" s="2">
        <v>120</v>
      </c>
      <c r="L2669" s="2" t="s">
        <v>30</v>
      </c>
      <c r="M2669" s="2" t="s">
        <v>476</v>
      </c>
      <c r="N2669" s="2" t="s">
        <v>479</v>
      </c>
      <c r="O2669" s="2" t="s">
        <v>514</v>
      </c>
      <c r="Q2669" s="1"/>
      <c r="S2669" s="9"/>
      <c r="T2669" s="10"/>
      <c r="U2669" s="8"/>
      <c r="W2669" s="2" t="s">
        <v>565</v>
      </c>
      <c r="X2669" s="45" t="str" cm="1">
        <f t="array" ref="X2669">IF(X2638="TRUE",IF(AND(C2667&lt;&gt;1,C2668:C2669="",S2667:U2669=""), "FALSE","TRUE"),"FALSE")</f>
        <v>FALSE</v>
      </c>
      <c r="Z2669" s="1"/>
    </row>
    <row r="2670" spans="2:26" hidden="1" outlineLevel="2" x14ac:dyDescent="0.4">
      <c r="B2670" s="7" t="s">
        <v>134</v>
      </c>
      <c r="C2670" s="5">
        <v>5</v>
      </c>
      <c r="D2670" s="30"/>
      <c r="E2670" s="2" t="s">
        <v>392</v>
      </c>
      <c r="F2670" s="2" t="s">
        <v>106</v>
      </c>
      <c r="G2670" s="2" t="s">
        <v>103</v>
      </c>
      <c r="H2670" s="2">
        <v>221</v>
      </c>
      <c r="I2670" s="2">
        <v>207</v>
      </c>
      <c r="K2670" s="2">
        <v>3</v>
      </c>
      <c r="L2670" s="2" t="s">
        <v>136</v>
      </c>
      <c r="M2670" s="2" t="s">
        <v>476</v>
      </c>
      <c r="N2670" s="2" t="s">
        <v>479</v>
      </c>
      <c r="O2670" s="2" t="s">
        <v>514</v>
      </c>
      <c r="Q2670" s="1"/>
      <c r="S2670" s="9"/>
      <c r="T2670" s="10"/>
      <c r="U2670" s="8"/>
      <c r="V2670" s="2" t="s">
        <v>105</v>
      </c>
      <c r="W2670" s="2" t="s">
        <v>561</v>
      </c>
      <c r="X2670" s="45" t="str" cm="1">
        <f t="array" ref="X2670">IF(X2638="TRUE",IF(AND(C2670&lt;&gt;1,C2671:C2672="",S2670:U2672=""), "FALSE","TRUE"),"FALSE")</f>
        <v>FALSE</v>
      </c>
      <c r="Z2670" s="1"/>
    </row>
    <row r="2671" spans="2:26" hidden="1" outlineLevel="2" x14ac:dyDescent="0.4">
      <c r="B2671" s="7" t="s">
        <v>516</v>
      </c>
      <c r="C2671" s="8"/>
      <c r="D2671" s="31"/>
      <c r="E2671" s="2" t="s">
        <v>517</v>
      </c>
      <c r="F2671" s="2" t="s">
        <v>499</v>
      </c>
      <c r="G2671" s="2" t="s">
        <v>498</v>
      </c>
      <c r="H2671" s="2">
        <v>221</v>
      </c>
      <c r="I2671" s="2">
        <v>207</v>
      </c>
      <c r="K2671" s="2">
        <v>50</v>
      </c>
      <c r="L2671" s="2" t="s">
        <v>30</v>
      </c>
      <c r="M2671" s="2" t="s">
        <v>476</v>
      </c>
      <c r="N2671" s="2" t="s">
        <v>479</v>
      </c>
      <c r="O2671" s="2" t="s">
        <v>514</v>
      </c>
      <c r="Q2671" s="1"/>
      <c r="S2671" s="9"/>
      <c r="T2671" s="10"/>
      <c r="U2671" s="8"/>
      <c r="W2671" s="2" t="s">
        <v>563</v>
      </c>
      <c r="X2671" s="45" t="str" cm="1">
        <f t="array" ref="X2671">IF(X2638="TRUE",IF(AND(C2670&lt;&gt;1,C2671:C2672="",S2670:U2672=""), "FALSE","TRUE"),"FALSE")</f>
        <v>FALSE</v>
      </c>
      <c r="Z2671" s="1"/>
    </row>
    <row r="2672" spans="2:26" hidden="1" outlineLevel="2" collapsed="1" x14ac:dyDescent="0.4">
      <c r="B2672" s="7" t="s">
        <v>508</v>
      </c>
      <c r="C2672" s="8"/>
      <c r="D2672" s="31"/>
      <c r="E2672" s="2" t="s">
        <v>518</v>
      </c>
      <c r="F2672" s="2" t="s">
        <v>512</v>
      </c>
      <c r="G2672" s="2" t="s">
        <v>511</v>
      </c>
      <c r="H2672" s="2">
        <v>221</v>
      </c>
      <c r="I2672" s="2">
        <v>207</v>
      </c>
      <c r="K2672" s="2">
        <v>120</v>
      </c>
      <c r="L2672" s="2" t="s">
        <v>30</v>
      </c>
      <c r="M2672" s="2" t="s">
        <v>476</v>
      </c>
      <c r="N2672" s="2" t="s">
        <v>479</v>
      </c>
      <c r="O2672" s="2" t="s">
        <v>514</v>
      </c>
      <c r="Q2672" s="1"/>
      <c r="S2672" s="9"/>
      <c r="T2672" s="10"/>
      <c r="U2672" s="8"/>
      <c r="W2672" s="2" t="s">
        <v>565</v>
      </c>
      <c r="X2672" s="45" t="str" cm="1">
        <f t="array" ref="X2672">IF(X2638="TRUE",IF(AND(C2670&lt;&gt;1,C2671:C2672="",S2670:U2672=""), "FALSE","TRUE"),"FALSE")</f>
        <v>FALSE</v>
      </c>
      <c r="Z2672" s="1"/>
    </row>
    <row r="2673" spans="2:26" hidden="1" outlineLevel="3" x14ac:dyDescent="0.4">
      <c r="B2673" s="7" t="s">
        <v>134</v>
      </c>
      <c r="C2673" s="5">
        <v>6</v>
      </c>
      <c r="D2673" s="30"/>
      <c r="E2673" s="2" t="s">
        <v>392</v>
      </c>
      <c r="F2673" s="2" t="s">
        <v>106</v>
      </c>
      <c r="G2673" s="2" t="s">
        <v>103</v>
      </c>
      <c r="H2673" s="2">
        <v>221</v>
      </c>
      <c r="I2673" s="2">
        <v>207</v>
      </c>
      <c r="K2673" s="2">
        <v>3</v>
      </c>
      <c r="L2673" s="2" t="s">
        <v>136</v>
      </c>
      <c r="M2673" s="2" t="s">
        <v>476</v>
      </c>
      <c r="N2673" s="2" t="s">
        <v>479</v>
      </c>
      <c r="O2673" s="2" t="s">
        <v>514</v>
      </c>
      <c r="Q2673" s="1"/>
      <c r="S2673" s="9"/>
      <c r="T2673" s="10"/>
      <c r="U2673" s="8"/>
      <c r="V2673" s="2" t="s">
        <v>105</v>
      </c>
      <c r="W2673" s="2" t="s">
        <v>561</v>
      </c>
      <c r="X2673" s="45" t="str" cm="1">
        <f t="array" ref="X2673">IF(X2638="TRUE",IF(AND(C2673&lt;&gt;1,C2674:C2675="",S2673:U2675=""), "FALSE","TRUE"),"FALSE")</f>
        <v>FALSE</v>
      </c>
      <c r="Z2673" s="1"/>
    </row>
    <row r="2674" spans="2:26" hidden="1" outlineLevel="3" x14ac:dyDescent="0.4">
      <c r="B2674" s="7" t="s">
        <v>516</v>
      </c>
      <c r="C2674" s="8"/>
      <c r="D2674" s="31"/>
      <c r="E2674" s="2" t="s">
        <v>517</v>
      </c>
      <c r="F2674" s="2" t="s">
        <v>499</v>
      </c>
      <c r="G2674" s="2" t="s">
        <v>498</v>
      </c>
      <c r="H2674" s="2">
        <v>221</v>
      </c>
      <c r="I2674" s="2">
        <v>207</v>
      </c>
      <c r="K2674" s="2">
        <v>50</v>
      </c>
      <c r="L2674" s="2" t="s">
        <v>30</v>
      </c>
      <c r="M2674" s="2" t="s">
        <v>476</v>
      </c>
      <c r="N2674" s="2" t="s">
        <v>479</v>
      </c>
      <c r="O2674" s="2" t="s">
        <v>514</v>
      </c>
      <c r="Q2674" s="1"/>
      <c r="S2674" s="9"/>
      <c r="T2674" s="10"/>
      <c r="U2674" s="8"/>
      <c r="W2674" s="2" t="s">
        <v>563</v>
      </c>
      <c r="X2674" s="45" t="str" cm="1">
        <f t="array" ref="X2674">IF(X2638="TRUE",IF(AND(C2673&lt;&gt;1,C2674:C2675="",S2673:U2675=""), "FALSE","TRUE"),"FALSE")</f>
        <v>FALSE</v>
      </c>
      <c r="Z2674" s="1"/>
    </row>
    <row r="2675" spans="2:26" hidden="1" outlineLevel="3" x14ac:dyDescent="0.4">
      <c r="B2675" s="7" t="s">
        <v>508</v>
      </c>
      <c r="C2675" s="8"/>
      <c r="D2675" s="31"/>
      <c r="E2675" s="2" t="s">
        <v>518</v>
      </c>
      <c r="F2675" s="2" t="s">
        <v>512</v>
      </c>
      <c r="G2675" s="2" t="s">
        <v>511</v>
      </c>
      <c r="H2675" s="2">
        <v>221</v>
      </c>
      <c r="I2675" s="2">
        <v>207</v>
      </c>
      <c r="K2675" s="2">
        <v>120</v>
      </c>
      <c r="L2675" s="2" t="s">
        <v>30</v>
      </c>
      <c r="M2675" s="2" t="s">
        <v>476</v>
      </c>
      <c r="N2675" s="2" t="s">
        <v>479</v>
      </c>
      <c r="O2675" s="2" t="s">
        <v>514</v>
      </c>
      <c r="Q2675" s="1"/>
      <c r="S2675" s="9"/>
      <c r="T2675" s="10"/>
      <c r="U2675" s="8"/>
      <c r="W2675" s="2" t="s">
        <v>565</v>
      </c>
      <c r="X2675" s="45" t="str" cm="1">
        <f t="array" ref="X2675">IF(X2638="TRUE",IF(AND(C2673&lt;&gt;1,C2674:C2675="",S2673:U2675=""), "FALSE","TRUE"),"FALSE")</f>
        <v>FALSE</v>
      </c>
      <c r="Z2675" s="1"/>
    </row>
    <row r="2676" spans="2:26" hidden="1" outlineLevel="3" x14ac:dyDescent="0.4">
      <c r="B2676" s="7" t="s">
        <v>134</v>
      </c>
      <c r="C2676" s="5">
        <v>7</v>
      </c>
      <c r="D2676" s="30"/>
      <c r="E2676" s="2" t="s">
        <v>392</v>
      </c>
      <c r="F2676" s="2" t="s">
        <v>106</v>
      </c>
      <c r="G2676" s="2" t="s">
        <v>103</v>
      </c>
      <c r="H2676" s="2">
        <v>221</v>
      </c>
      <c r="I2676" s="2">
        <v>207</v>
      </c>
      <c r="K2676" s="2">
        <v>3</v>
      </c>
      <c r="L2676" s="2" t="s">
        <v>136</v>
      </c>
      <c r="M2676" s="2" t="s">
        <v>476</v>
      </c>
      <c r="N2676" s="2" t="s">
        <v>479</v>
      </c>
      <c r="O2676" s="2" t="s">
        <v>514</v>
      </c>
      <c r="Q2676" s="1"/>
      <c r="S2676" s="9"/>
      <c r="T2676" s="10"/>
      <c r="U2676" s="8"/>
      <c r="V2676" s="2" t="s">
        <v>105</v>
      </c>
      <c r="W2676" s="2" t="s">
        <v>561</v>
      </c>
      <c r="X2676" s="45" t="str" cm="1">
        <f t="array" ref="X2676">IF(X2638="TRUE",IF(AND(C2676&lt;&gt;1,C2677:C2678="",S2676:U2678=""), "FALSE","TRUE"),"FALSE")</f>
        <v>FALSE</v>
      </c>
      <c r="Z2676" s="1"/>
    </row>
    <row r="2677" spans="2:26" hidden="1" outlineLevel="3" x14ac:dyDescent="0.4">
      <c r="B2677" s="7" t="s">
        <v>516</v>
      </c>
      <c r="C2677" s="8"/>
      <c r="D2677" s="31"/>
      <c r="E2677" s="2" t="s">
        <v>517</v>
      </c>
      <c r="F2677" s="2" t="s">
        <v>499</v>
      </c>
      <c r="G2677" s="2" t="s">
        <v>498</v>
      </c>
      <c r="H2677" s="2">
        <v>221</v>
      </c>
      <c r="I2677" s="2">
        <v>207</v>
      </c>
      <c r="K2677" s="2">
        <v>50</v>
      </c>
      <c r="L2677" s="2" t="s">
        <v>30</v>
      </c>
      <c r="M2677" s="2" t="s">
        <v>476</v>
      </c>
      <c r="N2677" s="2" t="s">
        <v>479</v>
      </c>
      <c r="O2677" s="2" t="s">
        <v>514</v>
      </c>
      <c r="Q2677" s="1"/>
      <c r="S2677" s="9"/>
      <c r="T2677" s="10"/>
      <c r="U2677" s="8"/>
      <c r="W2677" s="2" t="s">
        <v>563</v>
      </c>
      <c r="X2677" s="45" t="str" cm="1">
        <f t="array" ref="X2677">IF(X2638="TRUE",IF(AND(C2676&lt;&gt;1,C2677:C2678="",S2676:U2678=""), "FALSE","TRUE"),"FALSE")</f>
        <v>FALSE</v>
      </c>
      <c r="Z2677" s="1"/>
    </row>
    <row r="2678" spans="2:26" hidden="1" outlineLevel="3" x14ac:dyDescent="0.4">
      <c r="B2678" s="7" t="s">
        <v>508</v>
      </c>
      <c r="C2678" s="8"/>
      <c r="D2678" s="31"/>
      <c r="E2678" s="2" t="s">
        <v>518</v>
      </c>
      <c r="F2678" s="2" t="s">
        <v>512</v>
      </c>
      <c r="G2678" s="2" t="s">
        <v>511</v>
      </c>
      <c r="H2678" s="2">
        <v>221</v>
      </c>
      <c r="I2678" s="2">
        <v>207</v>
      </c>
      <c r="K2678" s="2">
        <v>120</v>
      </c>
      <c r="L2678" s="2" t="s">
        <v>30</v>
      </c>
      <c r="M2678" s="2" t="s">
        <v>476</v>
      </c>
      <c r="N2678" s="2" t="s">
        <v>479</v>
      </c>
      <c r="O2678" s="2" t="s">
        <v>514</v>
      </c>
      <c r="Q2678" s="1"/>
      <c r="S2678" s="9"/>
      <c r="T2678" s="10"/>
      <c r="U2678" s="8"/>
      <c r="W2678" s="2" t="s">
        <v>565</v>
      </c>
      <c r="X2678" s="45" t="str" cm="1">
        <f t="array" ref="X2678">IF(X2638="TRUE",IF(AND(C2676&lt;&gt;1,C2677:C2678="",S2676:U2678=""), "FALSE","TRUE"),"FALSE")</f>
        <v>FALSE</v>
      </c>
      <c r="Z2678" s="1"/>
    </row>
    <row r="2679" spans="2:26" hidden="1" outlineLevel="3" x14ac:dyDescent="0.4">
      <c r="B2679" s="7" t="s">
        <v>134</v>
      </c>
      <c r="C2679" s="5">
        <v>8</v>
      </c>
      <c r="D2679" s="30"/>
      <c r="E2679" s="2" t="s">
        <v>392</v>
      </c>
      <c r="F2679" s="2" t="s">
        <v>106</v>
      </c>
      <c r="G2679" s="2" t="s">
        <v>103</v>
      </c>
      <c r="H2679" s="2">
        <v>221</v>
      </c>
      <c r="I2679" s="2">
        <v>207</v>
      </c>
      <c r="K2679" s="2">
        <v>3</v>
      </c>
      <c r="L2679" s="2" t="s">
        <v>136</v>
      </c>
      <c r="M2679" s="2" t="s">
        <v>476</v>
      </c>
      <c r="N2679" s="2" t="s">
        <v>479</v>
      </c>
      <c r="O2679" s="2" t="s">
        <v>514</v>
      </c>
      <c r="Q2679" s="1"/>
      <c r="S2679" s="9"/>
      <c r="T2679" s="10"/>
      <c r="U2679" s="8"/>
      <c r="V2679" s="2" t="s">
        <v>105</v>
      </c>
      <c r="W2679" s="2" t="s">
        <v>561</v>
      </c>
      <c r="X2679" s="45" t="str" cm="1">
        <f t="array" ref="X2679">IF(X2638="TRUE",IF(AND(C2679&lt;&gt;1,C2680:C2681="",S2679:U2681=""), "FALSE","TRUE"),"FALSE")</f>
        <v>FALSE</v>
      </c>
      <c r="Z2679" s="1"/>
    </row>
    <row r="2680" spans="2:26" hidden="1" outlineLevel="3" x14ac:dyDescent="0.4">
      <c r="B2680" s="7" t="s">
        <v>516</v>
      </c>
      <c r="C2680" s="8"/>
      <c r="D2680" s="31"/>
      <c r="E2680" s="2" t="s">
        <v>517</v>
      </c>
      <c r="F2680" s="2" t="s">
        <v>499</v>
      </c>
      <c r="G2680" s="2" t="s">
        <v>498</v>
      </c>
      <c r="H2680" s="2">
        <v>221</v>
      </c>
      <c r="I2680" s="2">
        <v>207</v>
      </c>
      <c r="K2680" s="2">
        <v>50</v>
      </c>
      <c r="L2680" s="2" t="s">
        <v>30</v>
      </c>
      <c r="M2680" s="2" t="s">
        <v>476</v>
      </c>
      <c r="N2680" s="2" t="s">
        <v>479</v>
      </c>
      <c r="O2680" s="2" t="s">
        <v>514</v>
      </c>
      <c r="Q2680" s="1"/>
      <c r="S2680" s="9"/>
      <c r="T2680" s="10"/>
      <c r="U2680" s="8"/>
      <c r="W2680" s="2" t="s">
        <v>563</v>
      </c>
      <c r="X2680" s="45" t="str" cm="1">
        <f t="array" ref="X2680">IF(X2638="TRUE",IF(AND(C2679&lt;&gt;1,C2680:C2681="",S2679:U2681=""), "FALSE","TRUE"),"FALSE")</f>
        <v>FALSE</v>
      </c>
      <c r="Z2680" s="1"/>
    </row>
    <row r="2681" spans="2:26" hidden="1" outlineLevel="3" x14ac:dyDescent="0.4">
      <c r="B2681" s="7" t="s">
        <v>508</v>
      </c>
      <c r="C2681" s="8"/>
      <c r="D2681" s="31"/>
      <c r="E2681" s="2" t="s">
        <v>518</v>
      </c>
      <c r="F2681" s="2" t="s">
        <v>512</v>
      </c>
      <c r="G2681" s="2" t="s">
        <v>511</v>
      </c>
      <c r="H2681" s="2">
        <v>221</v>
      </c>
      <c r="I2681" s="2">
        <v>207</v>
      </c>
      <c r="K2681" s="2">
        <v>120</v>
      </c>
      <c r="L2681" s="2" t="s">
        <v>30</v>
      </c>
      <c r="M2681" s="2" t="s">
        <v>476</v>
      </c>
      <c r="N2681" s="2" t="s">
        <v>479</v>
      </c>
      <c r="O2681" s="2" t="s">
        <v>514</v>
      </c>
      <c r="Q2681" s="1"/>
      <c r="S2681" s="9"/>
      <c r="T2681" s="10"/>
      <c r="U2681" s="8"/>
      <c r="W2681" s="2" t="s">
        <v>565</v>
      </c>
      <c r="X2681" s="45" t="str" cm="1">
        <f t="array" ref="X2681">IF(X2638="TRUE",IF(AND(C2679&lt;&gt;1,C2680:C2681="",S2679:U2681=""), "FALSE","TRUE"),"FALSE")</f>
        <v>FALSE</v>
      </c>
      <c r="Z2681" s="1"/>
    </row>
    <row r="2682" spans="2:26" hidden="1" outlineLevel="3" x14ac:dyDescent="0.4">
      <c r="B2682" s="7" t="s">
        <v>134</v>
      </c>
      <c r="C2682" s="5">
        <v>9</v>
      </c>
      <c r="D2682" s="30"/>
      <c r="E2682" s="2" t="s">
        <v>392</v>
      </c>
      <c r="F2682" s="2" t="s">
        <v>106</v>
      </c>
      <c r="G2682" s="2" t="s">
        <v>103</v>
      </c>
      <c r="H2682" s="2">
        <v>221</v>
      </c>
      <c r="I2682" s="2">
        <v>207</v>
      </c>
      <c r="K2682" s="2">
        <v>3</v>
      </c>
      <c r="L2682" s="2" t="s">
        <v>136</v>
      </c>
      <c r="M2682" s="2" t="s">
        <v>476</v>
      </c>
      <c r="N2682" s="2" t="s">
        <v>479</v>
      </c>
      <c r="O2682" s="2" t="s">
        <v>514</v>
      </c>
      <c r="Q2682" s="1"/>
      <c r="S2682" s="9"/>
      <c r="T2682" s="10"/>
      <c r="U2682" s="8"/>
      <c r="V2682" s="2" t="s">
        <v>105</v>
      </c>
      <c r="W2682" s="2" t="s">
        <v>561</v>
      </c>
      <c r="X2682" s="45" t="str" cm="1">
        <f t="array" ref="X2682">IF(X2638="TRUE",IF(AND(C2682&lt;&gt;1,C2683:C2684="",S2682:U2684=""), "FALSE","TRUE"),"FALSE")</f>
        <v>FALSE</v>
      </c>
      <c r="Z2682" s="1"/>
    </row>
    <row r="2683" spans="2:26" hidden="1" outlineLevel="3" x14ac:dyDescent="0.4">
      <c r="B2683" s="7" t="s">
        <v>516</v>
      </c>
      <c r="C2683" s="8"/>
      <c r="D2683" s="31"/>
      <c r="E2683" s="2" t="s">
        <v>517</v>
      </c>
      <c r="F2683" s="2" t="s">
        <v>499</v>
      </c>
      <c r="G2683" s="2" t="s">
        <v>498</v>
      </c>
      <c r="H2683" s="2">
        <v>221</v>
      </c>
      <c r="I2683" s="2">
        <v>207</v>
      </c>
      <c r="K2683" s="2">
        <v>50</v>
      </c>
      <c r="L2683" s="2" t="s">
        <v>30</v>
      </c>
      <c r="M2683" s="2" t="s">
        <v>476</v>
      </c>
      <c r="N2683" s="2" t="s">
        <v>479</v>
      </c>
      <c r="O2683" s="2" t="s">
        <v>514</v>
      </c>
      <c r="Q2683" s="1"/>
      <c r="S2683" s="9"/>
      <c r="T2683" s="10"/>
      <c r="U2683" s="8"/>
      <c r="W2683" s="2" t="s">
        <v>563</v>
      </c>
      <c r="X2683" s="45" t="str" cm="1">
        <f t="array" ref="X2683">IF(X2638="TRUE",IF(AND(C2682&lt;&gt;1,C2683:C2684="",S2682:U2684=""), "FALSE","TRUE"),"FALSE")</f>
        <v>FALSE</v>
      </c>
      <c r="Z2683" s="1"/>
    </row>
    <row r="2684" spans="2:26" hidden="1" outlineLevel="3" x14ac:dyDescent="0.4">
      <c r="B2684" s="7" t="s">
        <v>508</v>
      </c>
      <c r="C2684" s="8"/>
      <c r="D2684" s="31"/>
      <c r="E2684" s="2" t="s">
        <v>518</v>
      </c>
      <c r="F2684" s="2" t="s">
        <v>512</v>
      </c>
      <c r="G2684" s="2" t="s">
        <v>511</v>
      </c>
      <c r="H2684" s="2">
        <v>221</v>
      </c>
      <c r="I2684" s="2">
        <v>207</v>
      </c>
      <c r="K2684" s="2">
        <v>120</v>
      </c>
      <c r="L2684" s="2" t="s">
        <v>30</v>
      </c>
      <c r="M2684" s="2" t="s">
        <v>476</v>
      </c>
      <c r="N2684" s="2" t="s">
        <v>479</v>
      </c>
      <c r="O2684" s="2" t="s">
        <v>514</v>
      </c>
      <c r="Q2684" s="1"/>
      <c r="S2684" s="9"/>
      <c r="T2684" s="10"/>
      <c r="U2684" s="8"/>
      <c r="W2684" s="2" t="s">
        <v>565</v>
      </c>
      <c r="X2684" s="45" t="str" cm="1">
        <f t="array" ref="X2684">IF(X2638="TRUE",IF(AND(C2682&lt;&gt;1,C2683:C2684="",S2682:U2684=""), "FALSE","TRUE"),"FALSE")</f>
        <v>FALSE</v>
      </c>
      <c r="Z2684" s="1"/>
    </row>
    <row r="2685" spans="2:26" hidden="1" outlineLevel="3" x14ac:dyDescent="0.4">
      <c r="B2685" s="7" t="s">
        <v>134</v>
      </c>
      <c r="C2685" s="5">
        <v>10</v>
      </c>
      <c r="D2685" s="30"/>
      <c r="E2685" s="2" t="s">
        <v>392</v>
      </c>
      <c r="F2685" s="2" t="s">
        <v>106</v>
      </c>
      <c r="G2685" s="2" t="s">
        <v>103</v>
      </c>
      <c r="H2685" s="2">
        <v>221</v>
      </c>
      <c r="I2685" s="2">
        <v>207</v>
      </c>
      <c r="K2685" s="2">
        <v>3</v>
      </c>
      <c r="L2685" s="2" t="s">
        <v>136</v>
      </c>
      <c r="M2685" s="2" t="s">
        <v>476</v>
      </c>
      <c r="N2685" s="2" t="s">
        <v>479</v>
      </c>
      <c r="O2685" s="2" t="s">
        <v>514</v>
      </c>
      <c r="Q2685" s="1"/>
      <c r="S2685" s="9"/>
      <c r="T2685" s="10"/>
      <c r="U2685" s="8"/>
      <c r="V2685" s="2" t="s">
        <v>105</v>
      </c>
      <c r="W2685" s="2" t="s">
        <v>561</v>
      </c>
      <c r="X2685" s="45" t="str" cm="1">
        <f t="array" ref="X2685">IF(X2638="TRUE",IF(AND(C2685&lt;&gt;1,C2686:C2687="",S2685:U2687=""), "FALSE","TRUE"),"FALSE")</f>
        <v>FALSE</v>
      </c>
      <c r="Z2685" s="1"/>
    </row>
    <row r="2686" spans="2:26" hidden="1" outlineLevel="3" x14ac:dyDescent="0.4">
      <c r="B2686" s="7" t="s">
        <v>516</v>
      </c>
      <c r="C2686" s="8"/>
      <c r="D2686" s="31"/>
      <c r="E2686" s="2" t="s">
        <v>517</v>
      </c>
      <c r="F2686" s="2" t="s">
        <v>499</v>
      </c>
      <c r="G2686" s="2" t="s">
        <v>498</v>
      </c>
      <c r="H2686" s="2">
        <v>221</v>
      </c>
      <c r="I2686" s="2">
        <v>207</v>
      </c>
      <c r="K2686" s="2">
        <v>50</v>
      </c>
      <c r="L2686" s="2" t="s">
        <v>30</v>
      </c>
      <c r="M2686" s="2" t="s">
        <v>476</v>
      </c>
      <c r="N2686" s="2" t="s">
        <v>479</v>
      </c>
      <c r="O2686" s="2" t="s">
        <v>514</v>
      </c>
      <c r="Q2686" s="1"/>
      <c r="S2686" s="9"/>
      <c r="T2686" s="10"/>
      <c r="U2686" s="8"/>
      <c r="W2686" s="2" t="s">
        <v>563</v>
      </c>
      <c r="X2686" s="45" t="str" cm="1">
        <f t="array" ref="X2686">IF(X2638="TRUE",IF(AND(C2685&lt;&gt;1,C2686:C2687="",S2685:U2687=""), "FALSE","TRUE"),"FALSE")</f>
        <v>FALSE</v>
      </c>
      <c r="Z2686" s="1"/>
    </row>
    <row r="2687" spans="2:26" hidden="1" outlineLevel="3" x14ac:dyDescent="0.4">
      <c r="B2687" s="7" t="s">
        <v>508</v>
      </c>
      <c r="C2687" s="8"/>
      <c r="D2687" s="31"/>
      <c r="E2687" s="2" t="s">
        <v>518</v>
      </c>
      <c r="F2687" s="2" t="s">
        <v>512</v>
      </c>
      <c r="G2687" s="2" t="s">
        <v>511</v>
      </c>
      <c r="H2687" s="2">
        <v>221</v>
      </c>
      <c r="I2687" s="2">
        <v>207</v>
      </c>
      <c r="K2687" s="2">
        <v>120</v>
      </c>
      <c r="L2687" s="2" t="s">
        <v>30</v>
      </c>
      <c r="M2687" s="2" t="s">
        <v>476</v>
      </c>
      <c r="N2687" s="2" t="s">
        <v>479</v>
      </c>
      <c r="O2687" s="2" t="s">
        <v>514</v>
      </c>
      <c r="Q2687" s="1"/>
      <c r="S2687" s="9"/>
      <c r="T2687" s="10"/>
      <c r="U2687" s="8"/>
      <c r="W2687" s="2" t="s">
        <v>565</v>
      </c>
      <c r="X2687" s="45" t="str" cm="1">
        <f t="array" ref="X2687">IF(X2638="TRUE",IF(AND(C2685&lt;&gt;1,C2686:C2687="",S2685:U2687=""), "FALSE","TRUE"),"FALSE")</f>
        <v>FALSE</v>
      </c>
      <c r="Z2687" s="1"/>
    </row>
    <row r="2688" spans="2:26" hidden="1" outlineLevel="3" x14ac:dyDescent="0.4">
      <c r="B2688" s="7" t="s">
        <v>134</v>
      </c>
      <c r="C2688" s="5">
        <v>11</v>
      </c>
      <c r="D2688" s="30"/>
      <c r="E2688" s="2" t="s">
        <v>392</v>
      </c>
      <c r="F2688" s="2" t="s">
        <v>106</v>
      </c>
      <c r="G2688" s="2" t="s">
        <v>103</v>
      </c>
      <c r="H2688" s="2">
        <v>221</v>
      </c>
      <c r="I2688" s="2">
        <v>207</v>
      </c>
      <c r="K2688" s="2">
        <v>3</v>
      </c>
      <c r="L2688" s="2" t="s">
        <v>136</v>
      </c>
      <c r="M2688" s="2" t="s">
        <v>476</v>
      </c>
      <c r="N2688" s="2" t="s">
        <v>479</v>
      </c>
      <c r="O2688" s="2" t="s">
        <v>514</v>
      </c>
      <c r="Q2688" s="1"/>
      <c r="S2688" s="9"/>
      <c r="T2688" s="10"/>
      <c r="U2688" s="8"/>
      <c r="V2688" s="2" t="s">
        <v>105</v>
      </c>
      <c r="W2688" s="2" t="s">
        <v>561</v>
      </c>
      <c r="X2688" s="45" t="str" cm="1">
        <f t="array" ref="X2688">IF(X2638="TRUE",IF(AND(C2688&lt;&gt;1,C2689:C2690="",S2688:U2690=""), "FALSE","TRUE"),"FALSE")</f>
        <v>FALSE</v>
      </c>
      <c r="Z2688" s="1"/>
    </row>
    <row r="2689" spans="2:26" hidden="1" outlineLevel="3" x14ac:dyDescent="0.4">
      <c r="B2689" s="7" t="s">
        <v>516</v>
      </c>
      <c r="C2689" s="8"/>
      <c r="D2689" s="31"/>
      <c r="E2689" s="2" t="s">
        <v>517</v>
      </c>
      <c r="F2689" s="2" t="s">
        <v>499</v>
      </c>
      <c r="G2689" s="2" t="s">
        <v>498</v>
      </c>
      <c r="H2689" s="2">
        <v>221</v>
      </c>
      <c r="I2689" s="2">
        <v>207</v>
      </c>
      <c r="K2689" s="2">
        <v>50</v>
      </c>
      <c r="L2689" s="2" t="s">
        <v>30</v>
      </c>
      <c r="M2689" s="2" t="s">
        <v>476</v>
      </c>
      <c r="N2689" s="2" t="s">
        <v>479</v>
      </c>
      <c r="O2689" s="2" t="s">
        <v>514</v>
      </c>
      <c r="Q2689" s="1"/>
      <c r="S2689" s="9"/>
      <c r="T2689" s="10"/>
      <c r="U2689" s="8"/>
      <c r="W2689" s="2" t="s">
        <v>563</v>
      </c>
      <c r="X2689" s="45" t="str" cm="1">
        <f t="array" ref="X2689">IF(X2638="TRUE",IF(AND(C2688&lt;&gt;1,C2689:C2690="",S2688:U2690=""), "FALSE","TRUE"),"FALSE")</f>
        <v>FALSE</v>
      </c>
      <c r="Z2689" s="1"/>
    </row>
    <row r="2690" spans="2:26" hidden="1" outlineLevel="3" x14ac:dyDescent="0.4">
      <c r="B2690" s="7" t="s">
        <v>508</v>
      </c>
      <c r="C2690" s="8"/>
      <c r="D2690" s="31"/>
      <c r="E2690" s="2" t="s">
        <v>518</v>
      </c>
      <c r="F2690" s="2" t="s">
        <v>512</v>
      </c>
      <c r="G2690" s="2" t="s">
        <v>511</v>
      </c>
      <c r="H2690" s="2">
        <v>221</v>
      </c>
      <c r="I2690" s="2">
        <v>207</v>
      </c>
      <c r="K2690" s="2">
        <v>120</v>
      </c>
      <c r="L2690" s="2" t="s">
        <v>30</v>
      </c>
      <c r="M2690" s="2" t="s">
        <v>476</v>
      </c>
      <c r="N2690" s="2" t="s">
        <v>479</v>
      </c>
      <c r="O2690" s="2" t="s">
        <v>514</v>
      </c>
      <c r="Q2690" s="1"/>
      <c r="S2690" s="9"/>
      <c r="T2690" s="10"/>
      <c r="U2690" s="8"/>
      <c r="W2690" s="2" t="s">
        <v>565</v>
      </c>
      <c r="X2690" s="45" t="str" cm="1">
        <f t="array" ref="X2690">IF(X2638="TRUE",IF(AND(C2688&lt;&gt;1,C2689:C2690="",S2688:U2690=""), "FALSE","TRUE"),"FALSE")</f>
        <v>FALSE</v>
      </c>
      <c r="Z2690" s="1"/>
    </row>
    <row r="2691" spans="2:26" hidden="1" outlineLevel="3" x14ac:dyDescent="0.4">
      <c r="B2691" s="7" t="s">
        <v>134</v>
      </c>
      <c r="C2691" s="5">
        <v>12</v>
      </c>
      <c r="D2691" s="30"/>
      <c r="E2691" s="2" t="s">
        <v>392</v>
      </c>
      <c r="F2691" s="2" t="s">
        <v>106</v>
      </c>
      <c r="G2691" s="2" t="s">
        <v>103</v>
      </c>
      <c r="H2691" s="2">
        <v>221</v>
      </c>
      <c r="I2691" s="2">
        <v>207</v>
      </c>
      <c r="K2691" s="2">
        <v>3</v>
      </c>
      <c r="L2691" s="2" t="s">
        <v>136</v>
      </c>
      <c r="M2691" s="2" t="s">
        <v>476</v>
      </c>
      <c r="N2691" s="2" t="s">
        <v>479</v>
      </c>
      <c r="O2691" s="2" t="s">
        <v>514</v>
      </c>
      <c r="Q2691" s="1"/>
      <c r="S2691" s="9"/>
      <c r="T2691" s="10"/>
      <c r="U2691" s="8"/>
      <c r="V2691" s="2" t="s">
        <v>105</v>
      </c>
      <c r="W2691" s="2" t="s">
        <v>561</v>
      </c>
      <c r="X2691" s="45" t="str" cm="1">
        <f t="array" ref="X2691">IF(X2638="TRUE",IF(AND(C2691&lt;&gt;1,C2692:C2693="",S2691:U2693=""), "FALSE","TRUE"),"FALSE")</f>
        <v>FALSE</v>
      </c>
      <c r="Z2691" s="1"/>
    </row>
    <row r="2692" spans="2:26" hidden="1" outlineLevel="3" x14ac:dyDescent="0.4">
      <c r="B2692" s="7" t="s">
        <v>516</v>
      </c>
      <c r="C2692" s="8"/>
      <c r="D2692" s="31"/>
      <c r="E2692" s="2" t="s">
        <v>517</v>
      </c>
      <c r="F2692" s="2" t="s">
        <v>499</v>
      </c>
      <c r="G2692" s="2" t="s">
        <v>498</v>
      </c>
      <c r="H2692" s="2">
        <v>221</v>
      </c>
      <c r="I2692" s="2">
        <v>207</v>
      </c>
      <c r="K2692" s="2">
        <v>50</v>
      </c>
      <c r="L2692" s="2" t="s">
        <v>30</v>
      </c>
      <c r="M2692" s="2" t="s">
        <v>476</v>
      </c>
      <c r="N2692" s="2" t="s">
        <v>479</v>
      </c>
      <c r="O2692" s="2" t="s">
        <v>514</v>
      </c>
      <c r="Q2692" s="1"/>
      <c r="S2692" s="9"/>
      <c r="T2692" s="10"/>
      <c r="U2692" s="8"/>
      <c r="W2692" s="2" t="s">
        <v>563</v>
      </c>
      <c r="X2692" s="45" t="str" cm="1">
        <f t="array" ref="X2692">IF(X2638="TRUE",IF(AND(C2691&lt;&gt;1,C2692:C2693="",S2691:U2693=""), "FALSE","TRUE"),"FALSE")</f>
        <v>FALSE</v>
      </c>
      <c r="Z2692" s="1"/>
    </row>
    <row r="2693" spans="2:26" hidden="1" outlineLevel="3" x14ac:dyDescent="0.4">
      <c r="B2693" s="7" t="s">
        <v>508</v>
      </c>
      <c r="C2693" s="8"/>
      <c r="D2693" s="31"/>
      <c r="E2693" s="2" t="s">
        <v>518</v>
      </c>
      <c r="F2693" s="2" t="s">
        <v>512</v>
      </c>
      <c r="G2693" s="2" t="s">
        <v>511</v>
      </c>
      <c r="H2693" s="2">
        <v>221</v>
      </c>
      <c r="I2693" s="2">
        <v>207</v>
      </c>
      <c r="K2693" s="2">
        <v>120</v>
      </c>
      <c r="L2693" s="2" t="s">
        <v>30</v>
      </c>
      <c r="M2693" s="2" t="s">
        <v>476</v>
      </c>
      <c r="N2693" s="2" t="s">
        <v>479</v>
      </c>
      <c r="O2693" s="2" t="s">
        <v>514</v>
      </c>
      <c r="Q2693" s="1"/>
      <c r="S2693" s="9"/>
      <c r="T2693" s="10"/>
      <c r="U2693" s="8"/>
      <c r="W2693" s="2" t="s">
        <v>565</v>
      </c>
      <c r="X2693" s="45" t="str" cm="1">
        <f t="array" ref="X2693">IF(X2638="TRUE",IF(AND(C2691&lt;&gt;1,C2692:C2693="",S2691:U2693=""), "FALSE","TRUE"),"FALSE")</f>
        <v>FALSE</v>
      </c>
      <c r="Z2693" s="1"/>
    </row>
    <row r="2694" spans="2:26" hidden="1" outlineLevel="3" x14ac:dyDescent="0.4">
      <c r="B2694" s="7" t="s">
        <v>134</v>
      </c>
      <c r="C2694" s="5">
        <v>13</v>
      </c>
      <c r="D2694" s="30"/>
      <c r="E2694" s="2" t="s">
        <v>392</v>
      </c>
      <c r="F2694" s="2" t="s">
        <v>106</v>
      </c>
      <c r="G2694" s="2" t="s">
        <v>103</v>
      </c>
      <c r="H2694" s="2">
        <v>221</v>
      </c>
      <c r="I2694" s="2">
        <v>207</v>
      </c>
      <c r="K2694" s="2">
        <v>3</v>
      </c>
      <c r="L2694" s="2" t="s">
        <v>136</v>
      </c>
      <c r="M2694" s="2" t="s">
        <v>476</v>
      </c>
      <c r="N2694" s="2" t="s">
        <v>479</v>
      </c>
      <c r="O2694" s="2" t="s">
        <v>514</v>
      </c>
      <c r="Q2694" s="1"/>
      <c r="S2694" s="9"/>
      <c r="T2694" s="10"/>
      <c r="U2694" s="8"/>
      <c r="V2694" s="2" t="s">
        <v>105</v>
      </c>
      <c r="W2694" s="2" t="s">
        <v>561</v>
      </c>
      <c r="X2694" s="45" t="str" cm="1">
        <f t="array" ref="X2694">IF(X2638="TRUE",IF(AND(C2694&lt;&gt;1,C2695:C2696="",S2694:U2696=""), "FALSE","TRUE"),"FALSE")</f>
        <v>FALSE</v>
      </c>
      <c r="Z2694" s="1"/>
    </row>
    <row r="2695" spans="2:26" hidden="1" outlineLevel="3" x14ac:dyDescent="0.4">
      <c r="B2695" s="7" t="s">
        <v>516</v>
      </c>
      <c r="C2695" s="8"/>
      <c r="D2695" s="31"/>
      <c r="E2695" s="2" t="s">
        <v>517</v>
      </c>
      <c r="F2695" s="2" t="s">
        <v>499</v>
      </c>
      <c r="G2695" s="2" t="s">
        <v>498</v>
      </c>
      <c r="H2695" s="2">
        <v>221</v>
      </c>
      <c r="I2695" s="2">
        <v>207</v>
      </c>
      <c r="K2695" s="2">
        <v>50</v>
      </c>
      <c r="L2695" s="2" t="s">
        <v>30</v>
      </c>
      <c r="M2695" s="2" t="s">
        <v>476</v>
      </c>
      <c r="N2695" s="2" t="s">
        <v>479</v>
      </c>
      <c r="O2695" s="2" t="s">
        <v>514</v>
      </c>
      <c r="Q2695" s="1"/>
      <c r="S2695" s="9"/>
      <c r="T2695" s="10"/>
      <c r="U2695" s="8"/>
      <c r="W2695" s="2" t="s">
        <v>563</v>
      </c>
      <c r="X2695" s="45" t="str" cm="1">
        <f t="array" ref="X2695">IF(X2638="TRUE",IF(AND(C2694&lt;&gt;1,C2695:C2696="",S2694:U2696=""), "FALSE","TRUE"),"FALSE")</f>
        <v>FALSE</v>
      </c>
      <c r="Z2695" s="1"/>
    </row>
    <row r="2696" spans="2:26" hidden="1" outlineLevel="3" x14ac:dyDescent="0.4">
      <c r="B2696" s="7" t="s">
        <v>508</v>
      </c>
      <c r="C2696" s="8"/>
      <c r="D2696" s="31"/>
      <c r="E2696" s="2" t="s">
        <v>518</v>
      </c>
      <c r="F2696" s="2" t="s">
        <v>512</v>
      </c>
      <c r="G2696" s="2" t="s">
        <v>511</v>
      </c>
      <c r="H2696" s="2">
        <v>221</v>
      </c>
      <c r="I2696" s="2">
        <v>207</v>
      </c>
      <c r="K2696" s="2">
        <v>120</v>
      </c>
      <c r="L2696" s="2" t="s">
        <v>30</v>
      </c>
      <c r="M2696" s="2" t="s">
        <v>476</v>
      </c>
      <c r="N2696" s="2" t="s">
        <v>479</v>
      </c>
      <c r="O2696" s="2" t="s">
        <v>514</v>
      </c>
      <c r="Q2696" s="1"/>
      <c r="S2696" s="9"/>
      <c r="T2696" s="10"/>
      <c r="U2696" s="8"/>
      <c r="W2696" s="2" t="s">
        <v>565</v>
      </c>
      <c r="X2696" s="45" t="str" cm="1">
        <f t="array" ref="X2696">IF(X2638="TRUE",IF(AND(C2694&lt;&gt;1,C2695:C2696="",S2694:U2696=""), "FALSE","TRUE"),"FALSE")</f>
        <v>FALSE</v>
      </c>
      <c r="Z2696" s="1"/>
    </row>
    <row r="2697" spans="2:26" hidden="1" outlineLevel="3" x14ac:dyDescent="0.4">
      <c r="B2697" s="7" t="s">
        <v>134</v>
      </c>
      <c r="C2697" s="5">
        <v>14</v>
      </c>
      <c r="D2697" s="30"/>
      <c r="E2697" s="2" t="s">
        <v>392</v>
      </c>
      <c r="F2697" s="2" t="s">
        <v>106</v>
      </c>
      <c r="G2697" s="2" t="s">
        <v>103</v>
      </c>
      <c r="H2697" s="2">
        <v>221</v>
      </c>
      <c r="I2697" s="2">
        <v>207</v>
      </c>
      <c r="K2697" s="2">
        <v>3</v>
      </c>
      <c r="L2697" s="2" t="s">
        <v>136</v>
      </c>
      <c r="M2697" s="2" t="s">
        <v>476</v>
      </c>
      <c r="N2697" s="2" t="s">
        <v>479</v>
      </c>
      <c r="O2697" s="2" t="s">
        <v>514</v>
      </c>
      <c r="Q2697" s="1"/>
      <c r="S2697" s="9"/>
      <c r="T2697" s="10"/>
      <c r="U2697" s="8"/>
      <c r="V2697" s="2" t="s">
        <v>105</v>
      </c>
      <c r="W2697" s="2" t="s">
        <v>561</v>
      </c>
      <c r="X2697" s="45" t="str" cm="1">
        <f t="array" ref="X2697">IF(X2638="TRUE",IF(AND(C2697&lt;&gt;1,C2698:C2699="",S2697:U2699=""), "FALSE","TRUE"),"FALSE")</f>
        <v>FALSE</v>
      </c>
      <c r="Z2697" s="1"/>
    </row>
    <row r="2698" spans="2:26" hidden="1" outlineLevel="3" x14ac:dyDescent="0.4">
      <c r="B2698" s="7" t="s">
        <v>516</v>
      </c>
      <c r="C2698" s="8"/>
      <c r="D2698" s="31"/>
      <c r="E2698" s="2" t="s">
        <v>517</v>
      </c>
      <c r="F2698" s="2" t="s">
        <v>499</v>
      </c>
      <c r="G2698" s="2" t="s">
        <v>498</v>
      </c>
      <c r="H2698" s="2">
        <v>221</v>
      </c>
      <c r="I2698" s="2">
        <v>207</v>
      </c>
      <c r="K2698" s="2">
        <v>50</v>
      </c>
      <c r="L2698" s="2" t="s">
        <v>30</v>
      </c>
      <c r="M2698" s="2" t="s">
        <v>476</v>
      </c>
      <c r="N2698" s="2" t="s">
        <v>479</v>
      </c>
      <c r="O2698" s="2" t="s">
        <v>514</v>
      </c>
      <c r="Q2698" s="1"/>
      <c r="S2698" s="9"/>
      <c r="T2698" s="10"/>
      <c r="U2698" s="8"/>
      <c r="W2698" s="2" t="s">
        <v>563</v>
      </c>
      <c r="X2698" s="45" t="str" cm="1">
        <f t="array" ref="X2698">IF(X2638="TRUE",IF(AND(C2697&lt;&gt;1,C2698:C2699="",S2697:U2699=""), "FALSE","TRUE"),"FALSE")</f>
        <v>FALSE</v>
      </c>
      <c r="Z2698" s="1"/>
    </row>
    <row r="2699" spans="2:26" hidden="1" outlineLevel="3" x14ac:dyDescent="0.4">
      <c r="B2699" s="7" t="s">
        <v>508</v>
      </c>
      <c r="C2699" s="8"/>
      <c r="D2699" s="31"/>
      <c r="E2699" s="2" t="s">
        <v>518</v>
      </c>
      <c r="F2699" s="2" t="s">
        <v>512</v>
      </c>
      <c r="G2699" s="2" t="s">
        <v>511</v>
      </c>
      <c r="H2699" s="2">
        <v>221</v>
      </c>
      <c r="I2699" s="2">
        <v>207</v>
      </c>
      <c r="K2699" s="2">
        <v>120</v>
      </c>
      <c r="L2699" s="2" t="s">
        <v>30</v>
      </c>
      <c r="M2699" s="2" t="s">
        <v>476</v>
      </c>
      <c r="N2699" s="2" t="s">
        <v>479</v>
      </c>
      <c r="O2699" s="2" t="s">
        <v>514</v>
      </c>
      <c r="Q2699" s="1"/>
      <c r="S2699" s="9"/>
      <c r="T2699" s="10"/>
      <c r="U2699" s="8"/>
      <c r="W2699" s="2" t="s">
        <v>565</v>
      </c>
      <c r="X2699" s="45" t="str" cm="1">
        <f t="array" ref="X2699">IF(X2638="TRUE",IF(AND(C2697&lt;&gt;1,C2698:C2699="",S2697:U2699=""), "FALSE","TRUE"),"FALSE")</f>
        <v>FALSE</v>
      </c>
      <c r="Z2699" s="1"/>
    </row>
    <row r="2700" spans="2:26" hidden="1" outlineLevel="3" x14ac:dyDescent="0.4">
      <c r="B2700" s="7" t="s">
        <v>134</v>
      </c>
      <c r="C2700" s="5">
        <v>15</v>
      </c>
      <c r="D2700" s="30"/>
      <c r="E2700" s="2" t="s">
        <v>392</v>
      </c>
      <c r="F2700" s="2" t="s">
        <v>106</v>
      </c>
      <c r="G2700" s="2" t="s">
        <v>103</v>
      </c>
      <c r="H2700" s="2">
        <v>221</v>
      </c>
      <c r="I2700" s="2">
        <v>207</v>
      </c>
      <c r="K2700" s="2">
        <v>3</v>
      </c>
      <c r="L2700" s="2" t="s">
        <v>136</v>
      </c>
      <c r="M2700" s="2" t="s">
        <v>476</v>
      </c>
      <c r="N2700" s="2" t="s">
        <v>479</v>
      </c>
      <c r="O2700" s="2" t="s">
        <v>514</v>
      </c>
      <c r="Q2700" s="1"/>
      <c r="S2700" s="9"/>
      <c r="T2700" s="10"/>
      <c r="U2700" s="8"/>
      <c r="V2700" s="2" t="s">
        <v>105</v>
      </c>
      <c r="W2700" s="2" t="s">
        <v>561</v>
      </c>
      <c r="X2700" s="45" t="str" cm="1">
        <f t="array" ref="X2700">IF(X2638="TRUE",IF(AND(C2700&lt;&gt;1,C2701:C2702="",S2700:U2702=""), "FALSE","TRUE"),"FALSE")</f>
        <v>FALSE</v>
      </c>
      <c r="Z2700" s="1"/>
    </row>
    <row r="2701" spans="2:26" hidden="1" outlineLevel="3" x14ac:dyDescent="0.4">
      <c r="B2701" s="7" t="s">
        <v>516</v>
      </c>
      <c r="C2701" s="8"/>
      <c r="D2701" s="31"/>
      <c r="E2701" s="2" t="s">
        <v>517</v>
      </c>
      <c r="F2701" s="2" t="s">
        <v>499</v>
      </c>
      <c r="G2701" s="2" t="s">
        <v>498</v>
      </c>
      <c r="H2701" s="2">
        <v>221</v>
      </c>
      <c r="I2701" s="2">
        <v>207</v>
      </c>
      <c r="K2701" s="2">
        <v>50</v>
      </c>
      <c r="L2701" s="2" t="s">
        <v>30</v>
      </c>
      <c r="M2701" s="2" t="s">
        <v>476</v>
      </c>
      <c r="N2701" s="2" t="s">
        <v>479</v>
      </c>
      <c r="O2701" s="2" t="s">
        <v>514</v>
      </c>
      <c r="Q2701" s="1"/>
      <c r="S2701" s="9"/>
      <c r="T2701" s="10"/>
      <c r="U2701" s="8"/>
      <c r="W2701" s="2" t="s">
        <v>563</v>
      </c>
      <c r="X2701" s="45" t="str" cm="1">
        <f t="array" ref="X2701">IF(X2638="TRUE",IF(AND(C2700&lt;&gt;1,C2701:C2702="",S2700:U2702=""), "FALSE","TRUE"),"FALSE")</f>
        <v>FALSE</v>
      </c>
      <c r="Z2701" s="1"/>
    </row>
    <row r="2702" spans="2:26" hidden="1" outlineLevel="3" x14ac:dyDescent="0.4">
      <c r="B2702" s="7" t="s">
        <v>508</v>
      </c>
      <c r="C2702" s="8"/>
      <c r="D2702" s="31"/>
      <c r="E2702" s="2" t="s">
        <v>518</v>
      </c>
      <c r="F2702" s="2" t="s">
        <v>512</v>
      </c>
      <c r="G2702" s="2" t="s">
        <v>511</v>
      </c>
      <c r="H2702" s="2">
        <v>221</v>
      </c>
      <c r="I2702" s="2">
        <v>207</v>
      </c>
      <c r="K2702" s="2">
        <v>120</v>
      </c>
      <c r="L2702" s="2" t="s">
        <v>30</v>
      </c>
      <c r="M2702" s="2" t="s">
        <v>476</v>
      </c>
      <c r="N2702" s="2" t="s">
        <v>479</v>
      </c>
      <c r="O2702" s="2" t="s">
        <v>514</v>
      </c>
      <c r="Q2702" s="1"/>
      <c r="S2702" s="9"/>
      <c r="T2702" s="10"/>
      <c r="U2702" s="8"/>
      <c r="W2702" s="2" t="s">
        <v>565</v>
      </c>
      <c r="X2702" s="45" t="str" cm="1">
        <f t="array" ref="X2702">IF(X2638="TRUE",IF(AND(C2700&lt;&gt;1,C2701:C2702="",S2700:U2702=""), "FALSE","TRUE"),"FALSE")</f>
        <v>FALSE</v>
      </c>
      <c r="Z2702" s="1"/>
    </row>
    <row r="2703" spans="2:26" hidden="1" outlineLevel="3" x14ac:dyDescent="0.4">
      <c r="B2703" s="7" t="s">
        <v>134</v>
      </c>
      <c r="C2703" s="5">
        <v>16</v>
      </c>
      <c r="D2703" s="30"/>
      <c r="E2703" s="2" t="s">
        <v>392</v>
      </c>
      <c r="F2703" s="2" t="s">
        <v>106</v>
      </c>
      <c r="G2703" s="2" t="s">
        <v>103</v>
      </c>
      <c r="H2703" s="2">
        <v>221</v>
      </c>
      <c r="I2703" s="2">
        <v>207</v>
      </c>
      <c r="K2703" s="2">
        <v>3</v>
      </c>
      <c r="L2703" s="2" t="s">
        <v>136</v>
      </c>
      <c r="M2703" s="2" t="s">
        <v>476</v>
      </c>
      <c r="N2703" s="2" t="s">
        <v>479</v>
      </c>
      <c r="O2703" s="2" t="s">
        <v>514</v>
      </c>
      <c r="Q2703" s="1"/>
      <c r="S2703" s="9"/>
      <c r="T2703" s="10"/>
      <c r="U2703" s="8"/>
      <c r="V2703" s="2" t="s">
        <v>105</v>
      </c>
      <c r="W2703" s="2" t="s">
        <v>561</v>
      </c>
      <c r="X2703" s="45" t="str" cm="1">
        <f t="array" ref="X2703">IF(X2638="TRUE",IF(AND(C2703&lt;&gt;1,C2704:C2705="",S2703:U2705=""), "FALSE","TRUE"),"FALSE")</f>
        <v>FALSE</v>
      </c>
      <c r="Z2703" s="1"/>
    </row>
    <row r="2704" spans="2:26" hidden="1" outlineLevel="3" x14ac:dyDescent="0.4">
      <c r="B2704" s="7" t="s">
        <v>516</v>
      </c>
      <c r="C2704" s="8"/>
      <c r="D2704" s="31"/>
      <c r="E2704" s="2" t="s">
        <v>517</v>
      </c>
      <c r="F2704" s="2" t="s">
        <v>499</v>
      </c>
      <c r="G2704" s="2" t="s">
        <v>498</v>
      </c>
      <c r="H2704" s="2">
        <v>221</v>
      </c>
      <c r="I2704" s="2">
        <v>207</v>
      </c>
      <c r="K2704" s="2">
        <v>50</v>
      </c>
      <c r="L2704" s="2" t="s">
        <v>30</v>
      </c>
      <c r="M2704" s="2" t="s">
        <v>476</v>
      </c>
      <c r="N2704" s="2" t="s">
        <v>479</v>
      </c>
      <c r="O2704" s="2" t="s">
        <v>514</v>
      </c>
      <c r="Q2704" s="1"/>
      <c r="S2704" s="9"/>
      <c r="T2704" s="10"/>
      <c r="U2704" s="8"/>
      <c r="W2704" s="2" t="s">
        <v>563</v>
      </c>
      <c r="X2704" s="45" t="str" cm="1">
        <f t="array" ref="X2704">IF(X2638="TRUE",IF(AND(C2703&lt;&gt;1,C2704:C2705="",S2703:U2705=""), "FALSE","TRUE"),"FALSE")</f>
        <v>FALSE</v>
      </c>
      <c r="Z2704" s="1"/>
    </row>
    <row r="2705" spans="2:26" hidden="1" outlineLevel="3" x14ac:dyDescent="0.4">
      <c r="B2705" s="7" t="s">
        <v>508</v>
      </c>
      <c r="C2705" s="8"/>
      <c r="D2705" s="31"/>
      <c r="E2705" s="2" t="s">
        <v>518</v>
      </c>
      <c r="F2705" s="2" t="s">
        <v>512</v>
      </c>
      <c r="G2705" s="2" t="s">
        <v>511</v>
      </c>
      <c r="H2705" s="2">
        <v>221</v>
      </c>
      <c r="I2705" s="2">
        <v>207</v>
      </c>
      <c r="K2705" s="2">
        <v>120</v>
      </c>
      <c r="L2705" s="2" t="s">
        <v>30</v>
      </c>
      <c r="M2705" s="2" t="s">
        <v>476</v>
      </c>
      <c r="N2705" s="2" t="s">
        <v>479</v>
      </c>
      <c r="O2705" s="2" t="s">
        <v>514</v>
      </c>
      <c r="Q2705" s="1"/>
      <c r="S2705" s="9"/>
      <c r="T2705" s="10"/>
      <c r="U2705" s="8"/>
      <c r="W2705" s="2" t="s">
        <v>565</v>
      </c>
      <c r="X2705" s="45" t="str" cm="1">
        <f t="array" ref="X2705">IF(X2638="TRUE",IF(AND(C2703&lt;&gt;1,C2704:C2705="",S2703:U2705=""), "FALSE","TRUE"),"FALSE")</f>
        <v>FALSE</v>
      </c>
      <c r="Z2705" s="1"/>
    </row>
    <row r="2706" spans="2:26" hidden="1" outlineLevel="3" x14ac:dyDescent="0.4">
      <c r="B2706" s="7" t="s">
        <v>134</v>
      </c>
      <c r="C2706" s="5">
        <v>17</v>
      </c>
      <c r="D2706" s="30"/>
      <c r="E2706" s="2" t="s">
        <v>392</v>
      </c>
      <c r="F2706" s="2" t="s">
        <v>106</v>
      </c>
      <c r="G2706" s="2" t="s">
        <v>103</v>
      </c>
      <c r="H2706" s="2">
        <v>221</v>
      </c>
      <c r="I2706" s="2">
        <v>207</v>
      </c>
      <c r="K2706" s="2">
        <v>3</v>
      </c>
      <c r="L2706" s="2" t="s">
        <v>136</v>
      </c>
      <c r="M2706" s="2" t="s">
        <v>476</v>
      </c>
      <c r="N2706" s="2" t="s">
        <v>479</v>
      </c>
      <c r="O2706" s="2" t="s">
        <v>514</v>
      </c>
      <c r="Q2706" s="1"/>
      <c r="S2706" s="9"/>
      <c r="T2706" s="10"/>
      <c r="U2706" s="8"/>
      <c r="V2706" s="2" t="s">
        <v>105</v>
      </c>
      <c r="W2706" s="2" t="s">
        <v>561</v>
      </c>
      <c r="X2706" s="45" t="str" cm="1">
        <f t="array" ref="X2706">IF(X2638="TRUE",IF(AND(C2706&lt;&gt;1,C2707:C2708="",S2706:U2708=""), "FALSE","TRUE"),"FALSE")</f>
        <v>FALSE</v>
      </c>
      <c r="Z2706" s="1"/>
    </row>
    <row r="2707" spans="2:26" hidden="1" outlineLevel="3" x14ac:dyDescent="0.4">
      <c r="B2707" s="7" t="s">
        <v>516</v>
      </c>
      <c r="C2707" s="8"/>
      <c r="D2707" s="31"/>
      <c r="E2707" s="2" t="s">
        <v>517</v>
      </c>
      <c r="F2707" s="2" t="s">
        <v>499</v>
      </c>
      <c r="G2707" s="2" t="s">
        <v>498</v>
      </c>
      <c r="H2707" s="2">
        <v>221</v>
      </c>
      <c r="I2707" s="2">
        <v>207</v>
      </c>
      <c r="K2707" s="2">
        <v>50</v>
      </c>
      <c r="L2707" s="2" t="s">
        <v>30</v>
      </c>
      <c r="M2707" s="2" t="s">
        <v>476</v>
      </c>
      <c r="N2707" s="2" t="s">
        <v>479</v>
      </c>
      <c r="O2707" s="2" t="s">
        <v>514</v>
      </c>
      <c r="Q2707" s="1"/>
      <c r="S2707" s="9"/>
      <c r="T2707" s="10"/>
      <c r="U2707" s="8"/>
      <c r="W2707" s="2" t="s">
        <v>563</v>
      </c>
      <c r="X2707" s="45" t="str" cm="1">
        <f t="array" ref="X2707">IF(X2638="TRUE",IF(AND(C2706&lt;&gt;1,C2707:C2708="",S2706:U2708=""), "FALSE","TRUE"),"FALSE")</f>
        <v>FALSE</v>
      </c>
      <c r="Z2707" s="1"/>
    </row>
    <row r="2708" spans="2:26" hidden="1" outlineLevel="3" x14ac:dyDescent="0.4">
      <c r="B2708" s="7" t="s">
        <v>508</v>
      </c>
      <c r="C2708" s="8"/>
      <c r="D2708" s="31"/>
      <c r="E2708" s="2" t="s">
        <v>518</v>
      </c>
      <c r="F2708" s="2" t="s">
        <v>512</v>
      </c>
      <c r="G2708" s="2" t="s">
        <v>511</v>
      </c>
      <c r="H2708" s="2">
        <v>221</v>
      </c>
      <c r="I2708" s="2">
        <v>207</v>
      </c>
      <c r="K2708" s="2">
        <v>120</v>
      </c>
      <c r="L2708" s="2" t="s">
        <v>30</v>
      </c>
      <c r="M2708" s="2" t="s">
        <v>476</v>
      </c>
      <c r="N2708" s="2" t="s">
        <v>479</v>
      </c>
      <c r="O2708" s="2" t="s">
        <v>514</v>
      </c>
      <c r="Q2708" s="1"/>
      <c r="S2708" s="9"/>
      <c r="T2708" s="10"/>
      <c r="U2708" s="8"/>
      <c r="W2708" s="2" t="s">
        <v>565</v>
      </c>
      <c r="X2708" s="45" t="str" cm="1">
        <f t="array" ref="X2708">IF(X2638="TRUE",IF(AND(C2706&lt;&gt;1,C2707:C2708="",S2706:U2708=""), "FALSE","TRUE"),"FALSE")</f>
        <v>FALSE</v>
      </c>
      <c r="Z2708" s="1"/>
    </row>
    <row r="2709" spans="2:26" hidden="1" outlineLevel="3" x14ac:dyDescent="0.4">
      <c r="B2709" s="7" t="s">
        <v>134</v>
      </c>
      <c r="C2709" s="5">
        <v>18</v>
      </c>
      <c r="D2709" s="30"/>
      <c r="E2709" s="2" t="s">
        <v>392</v>
      </c>
      <c r="F2709" s="2" t="s">
        <v>106</v>
      </c>
      <c r="G2709" s="2" t="s">
        <v>103</v>
      </c>
      <c r="H2709" s="2">
        <v>221</v>
      </c>
      <c r="I2709" s="2">
        <v>207</v>
      </c>
      <c r="K2709" s="2">
        <v>3</v>
      </c>
      <c r="L2709" s="2" t="s">
        <v>136</v>
      </c>
      <c r="M2709" s="2" t="s">
        <v>476</v>
      </c>
      <c r="N2709" s="2" t="s">
        <v>479</v>
      </c>
      <c r="O2709" s="2" t="s">
        <v>514</v>
      </c>
      <c r="Q2709" s="1"/>
      <c r="S2709" s="9"/>
      <c r="T2709" s="10"/>
      <c r="U2709" s="8"/>
      <c r="V2709" s="2" t="s">
        <v>105</v>
      </c>
      <c r="W2709" s="2" t="s">
        <v>561</v>
      </c>
      <c r="X2709" s="45" t="str" cm="1">
        <f t="array" ref="X2709">IF(X2638="TRUE",IF(AND(C2709&lt;&gt;1,C2710:C2711="",S2709:U2711=""), "FALSE","TRUE"),"FALSE")</f>
        <v>FALSE</v>
      </c>
      <c r="Z2709" s="1"/>
    </row>
    <row r="2710" spans="2:26" hidden="1" outlineLevel="3" x14ac:dyDescent="0.4">
      <c r="B2710" s="7" t="s">
        <v>516</v>
      </c>
      <c r="C2710" s="8"/>
      <c r="D2710" s="31"/>
      <c r="E2710" s="2" t="s">
        <v>517</v>
      </c>
      <c r="F2710" s="2" t="s">
        <v>499</v>
      </c>
      <c r="G2710" s="2" t="s">
        <v>498</v>
      </c>
      <c r="H2710" s="2">
        <v>221</v>
      </c>
      <c r="I2710" s="2">
        <v>207</v>
      </c>
      <c r="K2710" s="2">
        <v>50</v>
      </c>
      <c r="L2710" s="2" t="s">
        <v>30</v>
      </c>
      <c r="M2710" s="2" t="s">
        <v>476</v>
      </c>
      <c r="N2710" s="2" t="s">
        <v>479</v>
      </c>
      <c r="O2710" s="2" t="s">
        <v>514</v>
      </c>
      <c r="Q2710" s="1"/>
      <c r="S2710" s="9"/>
      <c r="T2710" s="10"/>
      <c r="U2710" s="8"/>
      <c r="W2710" s="2" t="s">
        <v>563</v>
      </c>
      <c r="X2710" s="45" t="str" cm="1">
        <f t="array" ref="X2710">IF(X2638="TRUE",IF(AND(C2709&lt;&gt;1,C2710:C2711="",S2709:U2711=""), "FALSE","TRUE"),"FALSE")</f>
        <v>FALSE</v>
      </c>
      <c r="Z2710" s="1"/>
    </row>
    <row r="2711" spans="2:26" hidden="1" outlineLevel="3" x14ac:dyDescent="0.4">
      <c r="B2711" s="7" t="s">
        <v>508</v>
      </c>
      <c r="C2711" s="8"/>
      <c r="D2711" s="31"/>
      <c r="E2711" s="2" t="s">
        <v>518</v>
      </c>
      <c r="F2711" s="2" t="s">
        <v>512</v>
      </c>
      <c r="G2711" s="2" t="s">
        <v>511</v>
      </c>
      <c r="H2711" s="2">
        <v>221</v>
      </c>
      <c r="I2711" s="2">
        <v>207</v>
      </c>
      <c r="K2711" s="2">
        <v>120</v>
      </c>
      <c r="L2711" s="2" t="s">
        <v>30</v>
      </c>
      <c r="M2711" s="2" t="s">
        <v>476</v>
      </c>
      <c r="N2711" s="2" t="s">
        <v>479</v>
      </c>
      <c r="O2711" s="2" t="s">
        <v>514</v>
      </c>
      <c r="Q2711" s="1"/>
      <c r="S2711" s="9"/>
      <c r="T2711" s="10"/>
      <c r="U2711" s="8"/>
      <c r="W2711" s="2" t="s">
        <v>565</v>
      </c>
      <c r="X2711" s="45" t="str" cm="1">
        <f t="array" ref="X2711">IF(X2638="TRUE",IF(AND(C2709&lt;&gt;1,C2710:C2711="",S2709:U2711=""), "FALSE","TRUE"),"FALSE")</f>
        <v>FALSE</v>
      </c>
      <c r="Z2711" s="1"/>
    </row>
    <row r="2712" spans="2:26" hidden="1" outlineLevel="3" x14ac:dyDescent="0.4">
      <c r="B2712" s="7" t="s">
        <v>134</v>
      </c>
      <c r="C2712" s="5">
        <v>19</v>
      </c>
      <c r="D2712" s="30"/>
      <c r="E2712" s="2" t="s">
        <v>392</v>
      </c>
      <c r="F2712" s="2" t="s">
        <v>106</v>
      </c>
      <c r="G2712" s="2" t="s">
        <v>103</v>
      </c>
      <c r="H2712" s="2">
        <v>221</v>
      </c>
      <c r="I2712" s="2">
        <v>207</v>
      </c>
      <c r="K2712" s="2">
        <v>3</v>
      </c>
      <c r="L2712" s="2" t="s">
        <v>136</v>
      </c>
      <c r="M2712" s="2" t="s">
        <v>476</v>
      </c>
      <c r="N2712" s="2" t="s">
        <v>479</v>
      </c>
      <c r="O2712" s="2" t="s">
        <v>514</v>
      </c>
      <c r="Q2712" s="1"/>
      <c r="S2712" s="9"/>
      <c r="T2712" s="10"/>
      <c r="U2712" s="8"/>
      <c r="V2712" s="2" t="s">
        <v>105</v>
      </c>
      <c r="W2712" s="2" t="s">
        <v>561</v>
      </c>
      <c r="X2712" s="45" t="str" cm="1">
        <f t="array" ref="X2712">IF(X2638="TRUE",IF(AND(C2712&lt;&gt;1,C2713:C2714="",S2712:U2714=""), "FALSE","TRUE"),"FALSE")</f>
        <v>FALSE</v>
      </c>
      <c r="Z2712" s="1"/>
    </row>
    <row r="2713" spans="2:26" hidden="1" outlineLevel="3" x14ac:dyDescent="0.4">
      <c r="B2713" s="7" t="s">
        <v>516</v>
      </c>
      <c r="C2713" s="8"/>
      <c r="D2713" s="31"/>
      <c r="E2713" s="2" t="s">
        <v>517</v>
      </c>
      <c r="F2713" s="2" t="s">
        <v>499</v>
      </c>
      <c r="G2713" s="2" t="s">
        <v>498</v>
      </c>
      <c r="H2713" s="2">
        <v>221</v>
      </c>
      <c r="I2713" s="2">
        <v>207</v>
      </c>
      <c r="K2713" s="2">
        <v>50</v>
      </c>
      <c r="L2713" s="2" t="s">
        <v>30</v>
      </c>
      <c r="M2713" s="2" t="s">
        <v>476</v>
      </c>
      <c r="N2713" s="2" t="s">
        <v>479</v>
      </c>
      <c r="O2713" s="2" t="s">
        <v>514</v>
      </c>
      <c r="Q2713" s="1"/>
      <c r="S2713" s="9"/>
      <c r="T2713" s="10"/>
      <c r="U2713" s="8"/>
      <c r="W2713" s="2" t="s">
        <v>563</v>
      </c>
      <c r="X2713" s="45" t="str" cm="1">
        <f t="array" ref="X2713">IF(X2638="TRUE",IF(AND(C2712&lt;&gt;1,C2713:C2714="",S2712:U2714=""), "FALSE","TRUE"),"FALSE")</f>
        <v>FALSE</v>
      </c>
      <c r="Z2713" s="1"/>
    </row>
    <row r="2714" spans="2:26" hidden="1" outlineLevel="3" x14ac:dyDescent="0.4">
      <c r="B2714" s="7" t="s">
        <v>508</v>
      </c>
      <c r="C2714" s="8"/>
      <c r="D2714" s="31"/>
      <c r="E2714" s="2" t="s">
        <v>518</v>
      </c>
      <c r="F2714" s="2" t="s">
        <v>512</v>
      </c>
      <c r="G2714" s="2" t="s">
        <v>511</v>
      </c>
      <c r="H2714" s="2">
        <v>221</v>
      </c>
      <c r="I2714" s="2">
        <v>207</v>
      </c>
      <c r="K2714" s="2">
        <v>120</v>
      </c>
      <c r="L2714" s="2" t="s">
        <v>30</v>
      </c>
      <c r="M2714" s="2" t="s">
        <v>476</v>
      </c>
      <c r="N2714" s="2" t="s">
        <v>479</v>
      </c>
      <c r="O2714" s="2" t="s">
        <v>514</v>
      </c>
      <c r="Q2714" s="1"/>
      <c r="S2714" s="9"/>
      <c r="T2714" s="10"/>
      <c r="U2714" s="8"/>
      <c r="W2714" s="2" t="s">
        <v>565</v>
      </c>
      <c r="X2714" s="45" t="str" cm="1">
        <f t="array" ref="X2714">IF(X2638="TRUE",IF(AND(C2712&lt;&gt;1,C2713:C2714="",S2712:U2714=""), "FALSE","TRUE"),"FALSE")</f>
        <v>FALSE</v>
      </c>
      <c r="Z2714" s="1"/>
    </row>
    <row r="2715" spans="2:26" hidden="1" outlineLevel="3" x14ac:dyDescent="0.4">
      <c r="B2715" s="7" t="s">
        <v>134</v>
      </c>
      <c r="C2715" s="5">
        <v>20</v>
      </c>
      <c r="D2715" s="30"/>
      <c r="E2715" s="2" t="s">
        <v>392</v>
      </c>
      <c r="F2715" s="2" t="s">
        <v>106</v>
      </c>
      <c r="G2715" s="2" t="s">
        <v>103</v>
      </c>
      <c r="H2715" s="2">
        <v>221</v>
      </c>
      <c r="I2715" s="2">
        <v>207</v>
      </c>
      <c r="K2715" s="2">
        <v>3</v>
      </c>
      <c r="L2715" s="2" t="s">
        <v>136</v>
      </c>
      <c r="M2715" s="2" t="s">
        <v>476</v>
      </c>
      <c r="N2715" s="2" t="s">
        <v>479</v>
      </c>
      <c r="O2715" s="2" t="s">
        <v>514</v>
      </c>
      <c r="Q2715" s="1"/>
      <c r="S2715" s="9"/>
      <c r="T2715" s="10"/>
      <c r="U2715" s="8"/>
      <c r="V2715" s="2" t="s">
        <v>105</v>
      </c>
      <c r="W2715" s="2" t="s">
        <v>561</v>
      </c>
      <c r="X2715" s="45" t="str" cm="1">
        <f t="array" ref="X2715">IF(X2638="TRUE",IF(AND(C2715&lt;&gt;1,C2716:C2717="",S2715:U2717=""), "FALSE","TRUE"),"FALSE")</f>
        <v>FALSE</v>
      </c>
      <c r="Z2715" s="1"/>
    </row>
    <row r="2716" spans="2:26" hidden="1" outlineLevel="3" x14ac:dyDescent="0.4">
      <c r="B2716" s="7" t="s">
        <v>516</v>
      </c>
      <c r="C2716" s="8"/>
      <c r="D2716" s="31"/>
      <c r="E2716" s="2" t="s">
        <v>517</v>
      </c>
      <c r="F2716" s="2" t="s">
        <v>499</v>
      </c>
      <c r="G2716" s="2" t="s">
        <v>498</v>
      </c>
      <c r="H2716" s="2">
        <v>221</v>
      </c>
      <c r="I2716" s="2">
        <v>207</v>
      </c>
      <c r="K2716" s="2">
        <v>50</v>
      </c>
      <c r="L2716" s="2" t="s">
        <v>30</v>
      </c>
      <c r="M2716" s="2" t="s">
        <v>476</v>
      </c>
      <c r="N2716" s="2" t="s">
        <v>479</v>
      </c>
      <c r="O2716" s="2" t="s">
        <v>514</v>
      </c>
      <c r="Q2716" s="1"/>
      <c r="S2716" s="9"/>
      <c r="T2716" s="10"/>
      <c r="U2716" s="8"/>
      <c r="W2716" s="2" t="s">
        <v>563</v>
      </c>
      <c r="X2716" s="45" t="str" cm="1">
        <f t="array" ref="X2716">IF(X2638="TRUE",IF(AND(C2715&lt;&gt;1,C2716:C2717="",S2715:U2717=""), "FALSE","TRUE"),"FALSE")</f>
        <v>FALSE</v>
      </c>
      <c r="Z2716" s="1"/>
    </row>
    <row r="2717" spans="2:26" hidden="1" outlineLevel="3" x14ac:dyDescent="0.4">
      <c r="B2717" s="7" t="s">
        <v>508</v>
      </c>
      <c r="C2717" s="8"/>
      <c r="D2717" s="31"/>
      <c r="E2717" s="2" t="s">
        <v>518</v>
      </c>
      <c r="F2717" s="2" t="s">
        <v>512</v>
      </c>
      <c r="G2717" s="2" t="s">
        <v>511</v>
      </c>
      <c r="H2717" s="2">
        <v>221</v>
      </c>
      <c r="I2717" s="2">
        <v>207</v>
      </c>
      <c r="K2717" s="2">
        <v>120</v>
      </c>
      <c r="L2717" s="2" t="s">
        <v>30</v>
      </c>
      <c r="M2717" s="2" t="s">
        <v>476</v>
      </c>
      <c r="N2717" s="2" t="s">
        <v>479</v>
      </c>
      <c r="O2717" s="2" t="s">
        <v>514</v>
      </c>
      <c r="Q2717" s="1"/>
      <c r="S2717" s="9"/>
      <c r="T2717" s="10"/>
      <c r="U2717" s="8"/>
      <c r="W2717" s="2" t="s">
        <v>565</v>
      </c>
      <c r="X2717" s="45" t="str" cm="1">
        <f t="array" ref="X2717">IF(X2638="TRUE",IF(AND(C2715&lt;&gt;1,C2716:C2717="",S2715:U2717=""), "FALSE","TRUE"),"FALSE")</f>
        <v>FALSE</v>
      </c>
      <c r="Z2717" s="1"/>
    </row>
    <row r="2718" spans="2:26" hidden="1" outlineLevel="2" x14ac:dyDescent="0.4">
      <c r="B2718" s="3" t="s">
        <v>19</v>
      </c>
      <c r="I2718" s="2">
        <v>207</v>
      </c>
      <c r="Q2718" s="1"/>
      <c r="Z2718" s="1"/>
    </row>
    <row r="2719" spans="2:26" hidden="1" outlineLevel="2" x14ac:dyDescent="0.4">
      <c r="B2719" s="50" t="s">
        <v>519</v>
      </c>
      <c r="C2719" s="50"/>
      <c r="D2719" s="33"/>
      <c r="E2719" s="2" t="s">
        <v>520</v>
      </c>
      <c r="I2719" s="2">
        <v>207</v>
      </c>
      <c r="L2719" s="2" t="s">
        <v>521</v>
      </c>
      <c r="M2719" s="2" t="s">
        <v>476</v>
      </c>
      <c r="N2719" s="2" t="s">
        <v>479</v>
      </c>
      <c r="O2719" s="2" t="s">
        <v>520</v>
      </c>
      <c r="Q2719" s="1"/>
      <c r="S2719" s="6" t="s">
        <v>36</v>
      </c>
      <c r="T2719" s="6" t="s">
        <v>37</v>
      </c>
      <c r="U2719" s="6" t="s">
        <v>38</v>
      </c>
      <c r="Z2719" s="1"/>
    </row>
    <row r="2720" spans="2:26" hidden="1" outlineLevel="2" x14ac:dyDescent="0.4">
      <c r="B2720" s="7" t="s">
        <v>134</v>
      </c>
      <c r="C2720" s="5">
        <v>1</v>
      </c>
      <c r="D2720" s="30"/>
      <c r="E2720" s="2" t="s">
        <v>392</v>
      </c>
      <c r="F2720" s="2" t="s">
        <v>102</v>
      </c>
      <c r="G2720" s="2" t="s">
        <v>103</v>
      </c>
      <c r="H2720" s="2">
        <v>225</v>
      </c>
      <c r="I2720" s="2">
        <v>207</v>
      </c>
      <c r="K2720" s="2">
        <v>3</v>
      </c>
      <c r="L2720" s="2" t="s">
        <v>136</v>
      </c>
      <c r="M2720" s="2" t="s">
        <v>476</v>
      </c>
      <c r="N2720" s="2" t="s">
        <v>479</v>
      </c>
      <c r="O2720" s="2" t="s">
        <v>520</v>
      </c>
      <c r="Q2720" s="1"/>
      <c r="S2720" s="9"/>
      <c r="T2720" s="10"/>
      <c r="U2720" s="8"/>
      <c r="V2720" s="2" t="s">
        <v>105</v>
      </c>
      <c r="W2720" s="2" t="s">
        <v>561</v>
      </c>
      <c r="X2720" s="45" t="str" cm="1">
        <f t="array" ref="X2720">IF(X2638="TRUE",IF(AND(C2720&lt;&gt;1,C2721:C2726="",S2720:U2726=""), "FALSE","TRUE"),"FALSE")</f>
        <v>FALSE</v>
      </c>
      <c r="Z2720" s="1"/>
    </row>
    <row r="2721" spans="2:26" hidden="1" outlineLevel="2" x14ac:dyDescent="0.4">
      <c r="B2721" s="7" t="s">
        <v>522</v>
      </c>
      <c r="C2721" s="8"/>
      <c r="D2721" s="31"/>
      <c r="E2721" s="2" t="s">
        <v>523</v>
      </c>
      <c r="F2721" s="2" t="s">
        <v>485</v>
      </c>
      <c r="G2721" s="2" t="s">
        <v>369</v>
      </c>
      <c r="H2721" s="2">
        <v>225</v>
      </c>
      <c r="I2721" s="2">
        <v>207</v>
      </c>
      <c r="K2721" s="2">
        <v>240</v>
      </c>
      <c r="L2721" s="2" t="s">
        <v>30</v>
      </c>
      <c r="M2721" s="2" t="s">
        <v>476</v>
      </c>
      <c r="N2721" s="2" t="s">
        <v>479</v>
      </c>
      <c r="O2721" s="2" t="s">
        <v>520</v>
      </c>
      <c r="Q2721" s="1"/>
      <c r="S2721" s="9"/>
      <c r="T2721" s="10"/>
      <c r="U2721" s="8"/>
      <c r="W2721" s="2" t="s">
        <v>465</v>
      </c>
      <c r="X2721" s="45" t="str" cm="1">
        <f t="array" ref="X2721">IF(X2638="TRUE",IF(AND(C2720&lt;&gt;1,C2721:C2726="",S2720:U2726=""), "FALSE","TRUE"),"FALSE")</f>
        <v>FALSE</v>
      </c>
      <c r="Z2721" s="1"/>
    </row>
    <row r="2722" spans="2:26" hidden="1" outlineLevel="2" x14ac:dyDescent="0.4">
      <c r="B2722" s="7" t="s">
        <v>524</v>
      </c>
      <c r="C2722" s="8"/>
      <c r="D2722" s="31"/>
      <c r="E2722" s="2" t="s">
        <v>525</v>
      </c>
      <c r="F2722" s="2" t="s">
        <v>114</v>
      </c>
      <c r="G2722" s="2" t="s">
        <v>115</v>
      </c>
      <c r="H2722" s="2">
        <v>225</v>
      </c>
      <c r="I2722" s="2">
        <v>207</v>
      </c>
      <c r="K2722" s="2">
        <v>120</v>
      </c>
      <c r="L2722" s="2" t="s">
        <v>30</v>
      </c>
      <c r="M2722" s="2" t="s">
        <v>476</v>
      </c>
      <c r="N2722" s="2" t="s">
        <v>479</v>
      </c>
      <c r="O2722" s="2" t="s">
        <v>520</v>
      </c>
      <c r="Q2722" s="1"/>
      <c r="S2722" s="9"/>
      <c r="T2722" s="10"/>
      <c r="U2722" s="8"/>
      <c r="W2722" s="2" t="s">
        <v>468</v>
      </c>
      <c r="X2722" s="45" t="str" cm="1">
        <f t="array" ref="X2722">IF(X2638="TRUE",IF(AND(C2720&lt;&gt;1,C2721:C2726="",S2720:U2726=""), "FALSE","TRUE"),"FALSE")</f>
        <v>FALSE</v>
      </c>
      <c r="Z2722" s="1"/>
    </row>
    <row r="2723" spans="2:26" hidden="1" outlineLevel="2" x14ac:dyDescent="0.4">
      <c r="B2723" s="7" t="s">
        <v>526</v>
      </c>
      <c r="C2723" s="8"/>
      <c r="D2723" s="31"/>
      <c r="E2723" s="2" t="s">
        <v>527</v>
      </c>
      <c r="F2723" s="2" t="str">
        <f>IF(OR($C$87="治験計画届", $C$87="治験計画変更届"), "^$","^.{1,120}$|^$")</f>
        <v>^.{1,120}$|^$</v>
      </c>
      <c r="G2723" s="2" t="str">
        <f>IF(F2723="^$", "入力しないでください","入力してください(120文字以内)")</f>
        <v>入力してください(120文字以内)</v>
      </c>
      <c r="H2723" s="2">
        <v>225</v>
      </c>
      <c r="I2723" s="2">
        <v>207</v>
      </c>
      <c r="K2723" s="2">
        <v>120</v>
      </c>
      <c r="L2723" s="2" t="s">
        <v>30</v>
      </c>
      <c r="M2723" s="2" t="s">
        <v>476</v>
      </c>
      <c r="N2723" s="2" t="s">
        <v>479</v>
      </c>
      <c r="O2723" s="2" t="s">
        <v>520</v>
      </c>
      <c r="Q2723" s="1"/>
      <c r="S2723" s="9"/>
      <c r="T2723" s="10"/>
      <c r="U2723" s="8"/>
      <c r="W2723" s="2" t="s">
        <v>468</v>
      </c>
      <c r="X2723" s="45" t="str" cm="1">
        <f t="array" ref="X2723">IF(X2638="TRUE",IF(AND(C2720&lt;&gt;1,C2721:C2726="",S2720:U2726=""), "FALSE","TRUE"),"FALSE")</f>
        <v>FALSE</v>
      </c>
      <c r="Z2723" s="1"/>
    </row>
    <row r="2724" spans="2:26" hidden="1" outlineLevel="2" x14ac:dyDescent="0.4">
      <c r="B2724" s="7" t="s">
        <v>528</v>
      </c>
      <c r="C2724" s="8"/>
      <c r="D2724" s="31"/>
      <c r="E2724" s="2" t="s">
        <v>529</v>
      </c>
      <c r="F2724" s="2" t="str">
        <f>IF(OR($C$87="治験計画届", $C$87="治験計画変更届"), "^$","^.{1,120}$|^$")</f>
        <v>^.{1,120}$|^$</v>
      </c>
      <c r="G2724" s="2" t="str">
        <f t="shared" ref="G2724:G2726" si="154">IF(F2724="^$", "入力しないでください","入力してください(120文字以内)")</f>
        <v>入力してください(120文字以内)</v>
      </c>
      <c r="H2724" s="2">
        <v>225</v>
      </c>
      <c r="I2724" s="2">
        <v>207</v>
      </c>
      <c r="K2724" s="2">
        <v>120</v>
      </c>
      <c r="L2724" s="2" t="s">
        <v>30</v>
      </c>
      <c r="M2724" s="2" t="s">
        <v>476</v>
      </c>
      <c r="N2724" s="2" t="s">
        <v>479</v>
      </c>
      <c r="O2724" s="2" t="s">
        <v>520</v>
      </c>
      <c r="Q2724" s="1"/>
      <c r="S2724" s="9"/>
      <c r="T2724" s="10"/>
      <c r="U2724" s="8"/>
      <c r="W2724" s="2" t="s">
        <v>468</v>
      </c>
      <c r="X2724" s="45" t="str" cm="1">
        <f t="array" ref="X2724">IF(X2638="TRUE",IF(AND(C2720&lt;&gt;1,C2721:C2726="",S2720:U2726=""), "FALSE","TRUE"),"FALSE")</f>
        <v>FALSE</v>
      </c>
      <c r="Z2724" s="1"/>
    </row>
    <row r="2725" spans="2:26" hidden="1" outlineLevel="2" x14ac:dyDescent="0.4">
      <c r="B2725" s="7" t="s">
        <v>530</v>
      </c>
      <c r="C2725" s="8"/>
      <c r="D2725" s="31"/>
      <c r="E2725" s="2" t="s">
        <v>566</v>
      </c>
      <c r="F2725" s="2" t="str">
        <f>IF(OR($C$87="治験計画届", $C$87="治験計画変更届"), "^$","^.{1,120}$|^$")</f>
        <v>^.{1,120}$|^$</v>
      </c>
      <c r="G2725" s="2" t="str">
        <f t="shared" si="154"/>
        <v>入力してください(120文字以内)</v>
      </c>
      <c r="H2725" s="2">
        <v>225</v>
      </c>
      <c r="I2725" s="2">
        <v>207</v>
      </c>
      <c r="K2725" s="2">
        <v>120</v>
      </c>
      <c r="L2725" s="2" t="s">
        <v>30</v>
      </c>
      <c r="M2725" s="2" t="s">
        <v>476</v>
      </c>
      <c r="N2725" s="2" t="s">
        <v>479</v>
      </c>
      <c r="O2725" s="2" t="s">
        <v>520</v>
      </c>
      <c r="Q2725" s="1"/>
      <c r="S2725" s="9"/>
      <c r="T2725" s="10"/>
      <c r="U2725" s="8"/>
      <c r="W2725" s="2" t="s">
        <v>468</v>
      </c>
      <c r="X2725" s="45" t="str" cm="1">
        <f t="array" ref="X2725">IF(X2638="TRUE",IF(AND(C2720&lt;&gt;1,C2721:C2726="",S2720:U2726=""), "FALSE","TRUE"),"FALSE")</f>
        <v>FALSE</v>
      </c>
      <c r="Z2725" s="1"/>
    </row>
    <row r="2726" spans="2:26" hidden="1" outlineLevel="2" x14ac:dyDescent="0.4">
      <c r="B2726" s="7" t="s">
        <v>532</v>
      </c>
      <c r="C2726" s="8"/>
      <c r="D2726" s="31"/>
      <c r="E2726" s="2" t="s">
        <v>533</v>
      </c>
      <c r="F2726" s="2" t="str">
        <f>IF(OR($C$87="治験計画届", $C$87="治験計画変更届"), "^$","^.{1,120}$|^$")</f>
        <v>^.{1,120}$|^$</v>
      </c>
      <c r="G2726" s="2" t="str">
        <f t="shared" si="154"/>
        <v>入力してください(120文字以内)</v>
      </c>
      <c r="H2726" s="2">
        <v>225</v>
      </c>
      <c r="I2726" s="2">
        <v>207</v>
      </c>
      <c r="K2726" s="2">
        <v>120</v>
      </c>
      <c r="L2726" s="2" t="s">
        <v>30</v>
      </c>
      <c r="M2726" s="2" t="s">
        <v>476</v>
      </c>
      <c r="N2726" s="2" t="s">
        <v>479</v>
      </c>
      <c r="O2726" s="2" t="s">
        <v>520</v>
      </c>
      <c r="Q2726" s="1"/>
      <c r="S2726" s="9"/>
      <c r="T2726" s="10"/>
      <c r="U2726" s="8"/>
      <c r="W2726" s="2" t="s">
        <v>468</v>
      </c>
      <c r="X2726" s="45" t="str" cm="1">
        <f t="array" ref="X2726">IF(X2638="TRUE",IF(AND(C2720&lt;&gt;1,C2721:C2726="",S2720:U2726=""), "FALSE","TRUE"),"FALSE")</f>
        <v>FALSE</v>
      </c>
      <c r="Z2726" s="1"/>
    </row>
    <row r="2727" spans="2:26" hidden="1" outlineLevel="2" x14ac:dyDescent="0.4">
      <c r="B2727" s="7" t="s">
        <v>134</v>
      </c>
      <c r="C2727" s="5">
        <v>2</v>
      </c>
      <c r="D2727" s="30"/>
      <c r="E2727" s="2" t="s">
        <v>392</v>
      </c>
      <c r="F2727" s="2" t="s">
        <v>102</v>
      </c>
      <c r="G2727" s="2" t="s">
        <v>103</v>
      </c>
      <c r="H2727" s="2">
        <v>225</v>
      </c>
      <c r="I2727" s="2">
        <v>207</v>
      </c>
      <c r="K2727" s="2">
        <v>3</v>
      </c>
      <c r="L2727" s="2" t="s">
        <v>136</v>
      </c>
      <c r="M2727" s="2" t="s">
        <v>476</v>
      </c>
      <c r="N2727" s="2" t="s">
        <v>479</v>
      </c>
      <c r="O2727" s="2" t="s">
        <v>520</v>
      </c>
      <c r="Q2727" s="1"/>
      <c r="S2727" s="9"/>
      <c r="T2727" s="10"/>
      <c r="U2727" s="8"/>
      <c r="V2727" s="2" t="s">
        <v>105</v>
      </c>
      <c r="W2727" s="2" t="s">
        <v>561</v>
      </c>
      <c r="X2727" s="45" t="str" cm="1">
        <f t="array" ref="X2727">IF(X2638="TRUE",IF(AND(C2727&lt;&gt;1,C2728:C2733="",S2727:U2733=""), "FALSE","TRUE"),"FALSE")</f>
        <v>FALSE</v>
      </c>
      <c r="Z2727" s="1"/>
    </row>
    <row r="2728" spans="2:26" hidden="1" outlineLevel="2" x14ac:dyDescent="0.4">
      <c r="B2728" s="7" t="s">
        <v>522</v>
      </c>
      <c r="C2728" s="8"/>
      <c r="D2728" s="31"/>
      <c r="E2728" s="2" t="s">
        <v>523</v>
      </c>
      <c r="F2728" s="2" t="s">
        <v>485</v>
      </c>
      <c r="G2728" s="2" t="s">
        <v>369</v>
      </c>
      <c r="H2728" s="2">
        <v>225</v>
      </c>
      <c r="I2728" s="2">
        <v>207</v>
      </c>
      <c r="K2728" s="2">
        <v>240</v>
      </c>
      <c r="L2728" s="2" t="s">
        <v>30</v>
      </c>
      <c r="M2728" s="2" t="s">
        <v>476</v>
      </c>
      <c r="N2728" s="2" t="s">
        <v>479</v>
      </c>
      <c r="O2728" s="2" t="s">
        <v>520</v>
      </c>
      <c r="Q2728" s="1"/>
      <c r="S2728" s="9"/>
      <c r="T2728" s="10"/>
      <c r="U2728" s="8"/>
      <c r="W2728" s="2" t="s">
        <v>465</v>
      </c>
      <c r="X2728" s="45" t="str" cm="1">
        <f t="array" ref="X2728">IF(X2638="TRUE",IF(AND(C2727&lt;&gt;1,C2728:C2733="",S2727:U2733=""), "FALSE","TRUE"),"FALSE")</f>
        <v>FALSE</v>
      </c>
      <c r="Z2728" s="1"/>
    </row>
    <row r="2729" spans="2:26" hidden="1" outlineLevel="2" x14ac:dyDescent="0.4">
      <c r="B2729" s="7" t="s">
        <v>524</v>
      </c>
      <c r="C2729" s="8"/>
      <c r="D2729" s="31"/>
      <c r="E2729" s="2" t="s">
        <v>525</v>
      </c>
      <c r="F2729" s="2" t="s">
        <v>114</v>
      </c>
      <c r="G2729" s="2" t="s">
        <v>115</v>
      </c>
      <c r="H2729" s="2">
        <v>225</v>
      </c>
      <c r="I2729" s="2">
        <v>207</v>
      </c>
      <c r="K2729" s="2">
        <v>120</v>
      </c>
      <c r="L2729" s="2" t="s">
        <v>30</v>
      </c>
      <c r="M2729" s="2" t="s">
        <v>476</v>
      </c>
      <c r="N2729" s="2" t="s">
        <v>479</v>
      </c>
      <c r="O2729" s="2" t="s">
        <v>520</v>
      </c>
      <c r="Q2729" s="1"/>
      <c r="S2729" s="9"/>
      <c r="T2729" s="10"/>
      <c r="U2729" s="8"/>
      <c r="W2729" s="2" t="s">
        <v>468</v>
      </c>
      <c r="X2729" s="45" t="str" cm="1">
        <f t="array" ref="X2729">IF(X2638="TRUE",IF(AND(C2727&lt;&gt;1,C2728:C2733="",S2727:U2733=""), "FALSE","TRUE"),"FALSE")</f>
        <v>FALSE</v>
      </c>
      <c r="Z2729" s="1"/>
    </row>
    <row r="2730" spans="2:26" hidden="1" outlineLevel="2" x14ac:dyDescent="0.4">
      <c r="B2730" s="7" t="s">
        <v>526</v>
      </c>
      <c r="C2730" s="8"/>
      <c r="D2730" s="31"/>
      <c r="E2730" s="2" t="s">
        <v>527</v>
      </c>
      <c r="F2730" s="2" t="str">
        <f>IF(OR($C$87="治験計画届", $C$87="治験計画変更届"), "^$","^.{1,120}$|^$")</f>
        <v>^.{1,120}$|^$</v>
      </c>
      <c r="G2730" s="2" t="str">
        <f>IF(F2730="^$", "入力しないでください","入力してください(120文字以内)")</f>
        <v>入力してください(120文字以内)</v>
      </c>
      <c r="H2730" s="2">
        <v>225</v>
      </c>
      <c r="I2730" s="2">
        <v>207</v>
      </c>
      <c r="K2730" s="2">
        <v>120</v>
      </c>
      <c r="L2730" s="2" t="s">
        <v>30</v>
      </c>
      <c r="M2730" s="2" t="s">
        <v>476</v>
      </c>
      <c r="N2730" s="2" t="s">
        <v>479</v>
      </c>
      <c r="O2730" s="2" t="s">
        <v>520</v>
      </c>
      <c r="Q2730" s="1"/>
      <c r="S2730" s="9"/>
      <c r="T2730" s="10"/>
      <c r="U2730" s="8"/>
      <c r="W2730" s="2" t="s">
        <v>468</v>
      </c>
      <c r="X2730" s="45" t="str" cm="1">
        <f t="array" ref="X2730">IF(X2638="TRUE",IF(AND(C2727&lt;&gt;1,C2728:C2733="",S2727:U2733=""), "FALSE","TRUE"),"FALSE")</f>
        <v>FALSE</v>
      </c>
      <c r="Z2730" s="1"/>
    </row>
    <row r="2731" spans="2:26" hidden="1" outlineLevel="2" x14ac:dyDescent="0.4">
      <c r="B2731" s="7" t="s">
        <v>528</v>
      </c>
      <c r="C2731" s="8"/>
      <c r="D2731" s="31"/>
      <c r="E2731" s="2" t="s">
        <v>529</v>
      </c>
      <c r="F2731" s="2" t="str">
        <f>IF(OR($C$87="治験計画届", $C$87="治験計画変更届"), "^$","^.{1,120}$|^$")</f>
        <v>^.{1,120}$|^$</v>
      </c>
      <c r="G2731" s="2" t="str">
        <f t="shared" ref="G2731:G2733" si="155">IF(F2731="^$", "入力しないでください","入力してください(120文字以内)")</f>
        <v>入力してください(120文字以内)</v>
      </c>
      <c r="H2731" s="2">
        <v>225</v>
      </c>
      <c r="I2731" s="2">
        <v>207</v>
      </c>
      <c r="K2731" s="2">
        <v>120</v>
      </c>
      <c r="L2731" s="2" t="s">
        <v>30</v>
      </c>
      <c r="M2731" s="2" t="s">
        <v>476</v>
      </c>
      <c r="N2731" s="2" t="s">
        <v>479</v>
      </c>
      <c r="O2731" s="2" t="s">
        <v>520</v>
      </c>
      <c r="Q2731" s="1"/>
      <c r="S2731" s="9"/>
      <c r="T2731" s="10"/>
      <c r="U2731" s="8"/>
      <c r="W2731" s="2" t="s">
        <v>468</v>
      </c>
      <c r="X2731" s="45" t="str" cm="1">
        <f t="array" ref="X2731">IF(X2638="TRUE",IF(AND(C2727&lt;&gt;1,C2728:C2733="",S2727:U2733=""), "FALSE","TRUE"),"FALSE")</f>
        <v>FALSE</v>
      </c>
      <c r="Z2731" s="1"/>
    </row>
    <row r="2732" spans="2:26" hidden="1" outlineLevel="2" x14ac:dyDescent="0.4">
      <c r="B2732" s="7" t="s">
        <v>530</v>
      </c>
      <c r="C2732" s="8"/>
      <c r="D2732" s="31"/>
      <c r="E2732" s="2" t="s">
        <v>566</v>
      </c>
      <c r="F2732" s="2" t="str">
        <f>IF(OR($C$87="治験計画届", $C$87="治験計画変更届"), "^$","^.{1,120}$|^$")</f>
        <v>^.{1,120}$|^$</v>
      </c>
      <c r="G2732" s="2" t="str">
        <f t="shared" si="155"/>
        <v>入力してください(120文字以内)</v>
      </c>
      <c r="H2732" s="2">
        <v>225</v>
      </c>
      <c r="I2732" s="2">
        <v>207</v>
      </c>
      <c r="K2732" s="2">
        <v>120</v>
      </c>
      <c r="L2732" s="2" t="s">
        <v>30</v>
      </c>
      <c r="M2732" s="2" t="s">
        <v>476</v>
      </c>
      <c r="N2732" s="2" t="s">
        <v>479</v>
      </c>
      <c r="O2732" s="2" t="s">
        <v>520</v>
      </c>
      <c r="Q2732" s="1"/>
      <c r="S2732" s="9"/>
      <c r="T2732" s="10"/>
      <c r="U2732" s="8"/>
      <c r="W2732" s="2" t="s">
        <v>468</v>
      </c>
      <c r="X2732" s="45" t="str" cm="1">
        <f t="array" ref="X2732">IF(X2638="TRUE",IF(AND(C2727&lt;&gt;1,C2728:C2733="",S2727:U2733=""), "FALSE","TRUE"),"FALSE")</f>
        <v>FALSE</v>
      </c>
      <c r="Z2732" s="1"/>
    </row>
    <row r="2733" spans="2:26" hidden="1" outlineLevel="2" x14ac:dyDescent="0.4">
      <c r="B2733" s="7" t="s">
        <v>532</v>
      </c>
      <c r="C2733" s="8"/>
      <c r="D2733" s="31"/>
      <c r="E2733" s="2" t="s">
        <v>533</v>
      </c>
      <c r="F2733" s="2" t="str">
        <f>IF(OR($C$87="治験計画届", $C$87="治験計画変更届"), "^$","^.{1,120}$|^$")</f>
        <v>^.{1,120}$|^$</v>
      </c>
      <c r="G2733" s="2" t="str">
        <f t="shared" si="155"/>
        <v>入力してください(120文字以内)</v>
      </c>
      <c r="H2733" s="2">
        <v>225</v>
      </c>
      <c r="I2733" s="2">
        <v>207</v>
      </c>
      <c r="K2733" s="2">
        <v>120</v>
      </c>
      <c r="L2733" s="2" t="s">
        <v>30</v>
      </c>
      <c r="M2733" s="2" t="s">
        <v>476</v>
      </c>
      <c r="N2733" s="2" t="s">
        <v>479</v>
      </c>
      <c r="O2733" s="2" t="s">
        <v>520</v>
      </c>
      <c r="Q2733" s="1"/>
      <c r="S2733" s="9"/>
      <c r="T2733" s="10"/>
      <c r="U2733" s="8"/>
      <c r="W2733" s="2" t="s">
        <v>468</v>
      </c>
      <c r="X2733" s="45" t="str" cm="1">
        <f t="array" ref="X2733">IF(X2638="TRUE",IF(AND(C2727&lt;&gt;1,C2728:C2733="",S2727:U2733=""), "FALSE","TRUE"),"FALSE")</f>
        <v>FALSE</v>
      </c>
      <c r="Z2733" s="1"/>
    </row>
    <row r="2734" spans="2:26" hidden="1" outlineLevel="2" x14ac:dyDescent="0.4">
      <c r="B2734" s="7" t="s">
        <v>134</v>
      </c>
      <c r="C2734" s="5">
        <v>3</v>
      </c>
      <c r="D2734" s="30"/>
      <c r="E2734" s="2" t="s">
        <v>392</v>
      </c>
      <c r="F2734" s="2" t="s">
        <v>102</v>
      </c>
      <c r="G2734" s="2" t="s">
        <v>103</v>
      </c>
      <c r="H2734" s="2">
        <v>225</v>
      </c>
      <c r="I2734" s="2">
        <v>207</v>
      </c>
      <c r="K2734" s="2">
        <v>3</v>
      </c>
      <c r="L2734" s="2" t="s">
        <v>136</v>
      </c>
      <c r="M2734" s="2" t="s">
        <v>476</v>
      </c>
      <c r="N2734" s="2" t="s">
        <v>479</v>
      </c>
      <c r="O2734" s="2" t="s">
        <v>520</v>
      </c>
      <c r="Q2734" s="1"/>
      <c r="S2734" s="9"/>
      <c r="T2734" s="10"/>
      <c r="U2734" s="8"/>
      <c r="V2734" s="2" t="s">
        <v>105</v>
      </c>
      <c r="W2734" s="2" t="s">
        <v>561</v>
      </c>
      <c r="X2734" s="45" t="str" cm="1">
        <f t="array" ref="X2734">IF(X2638="TRUE",IF(AND(C2734&lt;&gt;1,C2735:C2740="",S2734:U2740=""), "FALSE","TRUE"),"FALSE")</f>
        <v>FALSE</v>
      </c>
      <c r="Z2734" s="1"/>
    </row>
    <row r="2735" spans="2:26" hidden="1" outlineLevel="2" x14ac:dyDescent="0.4">
      <c r="B2735" s="7" t="s">
        <v>522</v>
      </c>
      <c r="C2735" s="8"/>
      <c r="D2735" s="31"/>
      <c r="E2735" s="2" t="s">
        <v>523</v>
      </c>
      <c r="F2735" s="2" t="s">
        <v>485</v>
      </c>
      <c r="G2735" s="2" t="s">
        <v>369</v>
      </c>
      <c r="H2735" s="2">
        <v>225</v>
      </c>
      <c r="I2735" s="2">
        <v>207</v>
      </c>
      <c r="K2735" s="2">
        <v>240</v>
      </c>
      <c r="L2735" s="2" t="s">
        <v>30</v>
      </c>
      <c r="M2735" s="2" t="s">
        <v>476</v>
      </c>
      <c r="N2735" s="2" t="s">
        <v>479</v>
      </c>
      <c r="O2735" s="2" t="s">
        <v>520</v>
      </c>
      <c r="Q2735" s="1"/>
      <c r="S2735" s="9"/>
      <c r="T2735" s="10"/>
      <c r="U2735" s="8"/>
      <c r="W2735" s="2" t="s">
        <v>465</v>
      </c>
      <c r="X2735" s="45" t="str" cm="1">
        <f t="array" ref="X2735">IF(X2638="TRUE",IF(AND(C2734&lt;&gt;1,C2735:C2740="",S2734:U2740=""), "FALSE","TRUE"),"FALSE")</f>
        <v>FALSE</v>
      </c>
      <c r="Z2735" s="1"/>
    </row>
    <row r="2736" spans="2:26" hidden="1" outlineLevel="2" x14ac:dyDescent="0.4">
      <c r="B2736" s="7" t="s">
        <v>524</v>
      </c>
      <c r="C2736" s="8"/>
      <c r="D2736" s="31"/>
      <c r="E2736" s="2" t="s">
        <v>525</v>
      </c>
      <c r="F2736" s="2" t="s">
        <v>114</v>
      </c>
      <c r="G2736" s="2" t="s">
        <v>115</v>
      </c>
      <c r="H2736" s="2">
        <v>225</v>
      </c>
      <c r="I2736" s="2">
        <v>207</v>
      </c>
      <c r="K2736" s="2">
        <v>120</v>
      </c>
      <c r="L2736" s="2" t="s">
        <v>30</v>
      </c>
      <c r="M2736" s="2" t="s">
        <v>476</v>
      </c>
      <c r="N2736" s="2" t="s">
        <v>479</v>
      </c>
      <c r="O2736" s="2" t="s">
        <v>520</v>
      </c>
      <c r="Q2736" s="1"/>
      <c r="S2736" s="9"/>
      <c r="T2736" s="10"/>
      <c r="U2736" s="8"/>
      <c r="W2736" s="2" t="s">
        <v>468</v>
      </c>
      <c r="X2736" s="45" t="str" cm="1">
        <f t="array" ref="X2736">IF(X2638="TRUE",IF(AND(C2734&lt;&gt;1,C2735:C2740="",S2734:U2740=""), "FALSE","TRUE"),"FALSE")</f>
        <v>FALSE</v>
      </c>
      <c r="Z2736" s="1"/>
    </row>
    <row r="2737" spans="2:26" hidden="1" outlineLevel="2" x14ac:dyDescent="0.4">
      <c r="B2737" s="7" t="s">
        <v>526</v>
      </c>
      <c r="C2737" s="8"/>
      <c r="D2737" s="31"/>
      <c r="E2737" s="2" t="s">
        <v>527</v>
      </c>
      <c r="F2737" s="2" t="str">
        <f>IF(OR($C$87="治験計画届", $C$87="治験計画変更届"), "^$","^.{1,120}$|^$")</f>
        <v>^.{1,120}$|^$</v>
      </c>
      <c r="G2737" s="2" t="str">
        <f>IF(F2737="^$", "入力しないでください","入力してください(120文字以内)")</f>
        <v>入力してください(120文字以内)</v>
      </c>
      <c r="H2737" s="2">
        <v>225</v>
      </c>
      <c r="I2737" s="2">
        <v>207</v>
      </c>
      <c r="K2737" s="2">
        <v>120</v>
      </c>
      <c r="L2737" s="2" t="s">
        <v>30</v>
      </c>
      <c r="M2737" s="2" t="s">
        <v>476</v>
      </c>
      <c r="N2737" s="2" t="s">
        <v>479</v>
      </c>
      <c r="O2737" s="2" t="s">
        <v>520</v>
      </c>
      <c r="Q2737" s="1"/>
      <c r="S2737" s="9"/>
      <c r="T2737" s="10"/>
      <c r="U2737" s="8"/>
      <c r="W2737" s="2" t="s">
        <v>468</v>
      </c>
      <c r="X2737" s="45" t="str" cm="1">
        <f t="array" ref="X2737">IF(X2638="TRUE",IF(AND(C2734&lt;&gt;1,C2735:C2740="",S2734:U2740=""), "FALSE","TRUE"),"FALSE")</f>
        <v>FALSE</v>
      </c>
      <c r="Z2737" s="1"/>
    </row>
    <row r="2738" spans="2:26" hidden="1" outlineLevel="2" x14ac:dyDescent="0.4">
      <c r="B2738" s="7" t="s">
        <v>528</v>
      </c>
      <c r="C2738" s="8"/>
      <c r="D2738" s="31"/>
      <c r="E2738" s="2" t="s">
        <v>529</v>
      </c>
      <c r="F2738" s="2" t="str">
        <f>IF(OR($C$87="治験計画届", $C$87="治験計画変更届"), "^$","^.{1,120}$|^$")</f>
        <v>^.{1,120}$|^$</v>
      </c>
      <c r="G2738" s="2" t="str">
        <f t="shared" ref="G2738:G2740" si="156">IF(F2738="^$", "入力しないでください","入力してください(120文字以内)")</f>
        <v>入力してください(120文字以内)</v>
      </c>
      <c r="H2738" s="2">
        <v>225</v>
      </c>
      <c r="I2738" s="2">
        <v>207</v>
      </c>
      <c r="K2738" s="2">
        <v>120</v>
      </c>
      <c r="L2738" s="2" t="s">
        <v>30</v>
      </c>
      <c r="M2738" s="2" t="s">
        <v>476</v>
      </c>
      <c r="N2738" s="2" t="s">
        <v>479</v>
      </c>
      <c r="O2738" s="2" t="s">
        <v>520</v>
      </c>
      <c r="Q2738" s="1"/>
      <c r="S2738" s="9"/>
      <c r="T2738" s="10"/>
      <c r="U2738" s="8"/>
      <c r="W2738" s="2" t="s">
        <v>468</v>
      </c>
      <c r="X2738" s="45" t="str" cm="1">
        <f t="array" ref="X2738">IF(X2638="TRUE",IF(AND(C2734&lt;&gt;1,C2735:C2740="",S2734:U2740=""), "FALSE","TRUE"),"FALSE")</f>
        <v>FALSE</v>
      </c>
      <c r="Z2738" s="1"/>
    </row>
    <row r="2739" spans="2:26" hidden="1" outlineLevel="2" x14ac:dyDescent="0.4">
      <c r="B2739" s="7" t="s">
        <v>530</v>
      </c>
      <c r="C2739" s="8"/>
      <c r="D2739" s="31"/>
      <c r="E2739" s="2" t="s">
        <v>566</v>
      </c>
      <c r="F2739" s="2" t="str">
        <f>IF(OR($C$87="治験計画届", $C$87="治験計画変更届"), "^$","^.{1,120}$|^$")</f>
        <v>^.{1,120}$|^$</v>
      </c>
      <c r="G2739" s="2" t="str">
        <f t="shared" si="156"/>
        <v>入力してください(120文字以内)</v>
      </c>
      <c r="H2739" s="2">
        <v>225</v>
      </c>
      <c r="I2739" s="2">
        <v>207</v>
      </c>
      <c r="K2739" s="2">
        <v>120</v>
      </c>
      <c r="L2739" s="2" t="s">
        <v>30</v>
      </c>
      <c r="M2739" s="2" t="s">
        <v>476</v>
      </c>
      <c r="N2739" s="2" t="s">
        <v>479</v>
      </c>
      <c r="O2739" s="2" t="s">
        <v>520</v>
      </c>
      <c r="Q2739" s="1"/>
      <c r="S2739" s="9"/>
      <c r="T2739" s="10"/>
      <c r="U2739" s="8"/>
      <c r="W2739" s="2" t="s">
        <v>468</v>
      </c>
      <c r="X2739" s="45" t="str" cm="1">
        <f t="array" ref="X2739">IF(X2638="TRUE",IF(AND(C2734&lt;&gt;1,C2735:C2740="",S2734:U2740=""), "FALSE","TRUE"),"FALSE")</f>
        <v>FALSE</v>
      </c>
      <c r="Z2739" s="1"/>
    </row>
    <row r="2740" spans="2:26" hidden="1" outlineLevel="2" x14ac:dyDescent="0.4">
      <c r="B2740" s="7" t="s">
        <v>532</v>
      </c>
      <c r="C2740" s="8"/>
      <c r="D2740" s="31"/>
      <c r="E2740" s="2" t="s">
        <v>533</v>
      </c>
      <c r="F2740" s="2" t="str">
        <f>IF(OR($C$87="治験計画届", $C$87="治験計画変更届"), "^$","^.{1,120}$|^$")</f>
        <v>^.{1,120}$|^$</v>
      </c>
      <c r="G2740" s="2" t="str">
        <f t="shared" si="156"/>
        <v>入力してください(120文字以内)</v>
      </c>
      <c r="H2740" s="2">
        <v>225</v>
      </c>
      <c r="I2740" s="2">
        <v>207</v>
      </c>
      <c r="K2740" s="2">
        <v>120</v>
      </c>
      <c r="L2740" s="2" t="s">
        <v>30</v>
      </c>
      <c r="M2740" s="2" t="s">
        <v>476</v>
      </c>
      <c r="N2740" s="2" t="s">
        <v>479</v>
      </c>
      <c r="O2740" s="2" t="s">
        <v>520</v>
      </c>
      <c r="Q2740" s="1"/>
      <c r="S2740" s="9"/>
      <c r="T2740" s="10"/>
      <c r="U2740" s="8"/>
      <c r="W2740" s="2" t="s">
        <v>468</v>
      </c>
      <c r="X2740" s="45" t="str" cm="1">
        <f t="array" ref="X2740">IF(X2638="TRUE",IF(AND(C2734&lt;&gt;1,C2735:C2740="",S2734:U2740=""), "FALSE","TRUE"),"FALSE")</f>
        <v>FALSE</v>
      </c>
      <c r="Z2740" s="1"/>
    </row>
    <row r="2741" spans="2:26" hidden="1" outlineLevel="2" x14ac:dyDescent="0.4">
      <c r="B2741" s="7" t="s">
        <v>134</v>
      </c>
      <c r="C2741" s="5">
        <v>4</v>
      </c>
      <c r="D2741" s="30"/>
      <c r="E2741" s="2" t="s">
        <v>392</v>
      </c>
      <c r="F2741" s="2" t="s">
        <v>102</v>
      </c>
      <c r="G2741" s="2" t="s">
        <v>103</v>
      </c>
      <c r="H2741" s="2">
        <v>225</v>
      </c>
      <c r="I2741" s="2">
        <v>207</v>
      </c>
      <c r="K2741" s="2">
        <v>3</v>
      </c>
      <c r="L2741" s="2" t="s">
        <v>136</v>
      </c>
      <c r="M2741" s="2" t="s">
        <v>476</v>
      </c>
      <c r="N2741" s="2" t="s">
        <v>479</v>
      </c>
      <c r="O2741" s="2" t="s">
        <v>520</v>
      </c>
      <c r="Q2741" s="1"/>
      <c r="S2741" s="9"/>
      <c r="T2741" s="10"/>
      <c r="U2741" s="8"/>
      <c r="V2741" s="2" t="s">
        <v>105</v>
      </c>
      <c r="W2741" s="2" t="s">
        <v>561</v>
      </c>
      <c r="X2741" s="45" t="str" cm="1">
        <f t="array" ref="X2741">IF(X2638="TRUE",IF(AND(C2741&lt;&gt;1,C2742:C2747="",S2741:U2747=""), "FALSE","TRUE"),"FALSE")</f>
        <v>FALSE</v>
      </c>
      <c r="Z2741" s="1"/>
    </row>
    <row r="2742" spans="2:26" hidden="1" outlineLevel="2" x14ac:dyDescent="0.4">
      <c r="B2742" s="7" t="s">
        <v>522</v>
      </c>
      <c r="C2742" s="8"/>
      <c r="D2742" s="31"/>
      <c r="E2742" s="2" t="s">
        <v>523</v>
      </c>
      <c r="F2742" s="2" t="s">
        <v>485</v>
      </c>
      <c r="G2742" s="2" t="s">
        <v>369</v>
      </c>
      <c r="H2742" s="2">
        <v>225</v>
      </c>
      <c r="I2742" s="2">
        <v>207</v>
      </c>
      <c r="K2742" s="2">
        <v>240</v>
      </c>
      <c r="L2742" s="2" t="s">
        <v>30</v>
      </c>
      <c r="M2742" s="2" t="s">
        <v>476</v>
      </c>
      <c r="N2742" s="2" t="s">
        <v>479</v>
      </c>
      <c r="O2742" s="2" t="s">
        <v>520</v>
      </c>
      <c r="Q2742" s="1"/>
      <c r="S2742" s="9"/>
      <c r="T2742" s="10"/>
      <c r="U2742" s="8"/>
      <c r="W2742" s="2" t="s">
        <v>465</v>
      </c>
      <c r="X2742" s="45" t="str" cm="1">
        <f t="array" ref="X2742">IF(X2638="TRUE",IF(AND(C2741&lt;&gt;1,C2742:C2747="",S2741:U2747=""), "FALSE","TRUE"),"FALSE")</f>
        <v>FALSE</v>
      </c>
      <c r="Z2742" s="1"/>
    </row>
    <row r="2743" spans="2:26" hidden="1" outlineLevel="2" x14ac:dyDescent="0.4">
      <c r="B2743" s="7" t="s">
        <v>524</v>
      </c>
      <c r="C2743" s="8"/>
      <c r="D2743" s="31"/>
      <c r="E2743" s="2" t="s">
        <v>525</v>
      </c>
      <c r="F2743" s="2" t="s">
        <v>114</v>
      </c>
      <c r="G2743" s="2" t="s">
        <v>115</v>
      </c>
      <c r="H2743" s="2">
        <v>225</v>
      </c>
      <c r="I2743" s="2">
        <v>207</v>
      </c>
      <c r="K2743" s="2">
        <v>120</v>
      </c>
      <c r="L2743" s="2" t="s">
        <v>30</v>
      </c>
      <c r="M2743" s="2" t="s">
        <v>476</v>
      </c>
      <c r="N2743" s="2" t="s">
        <v>479</v>
      </c>
      <c r="O2743" s="2" t="s">
        <v>520</v>
      </c>
      <c r="Q2743" s="1"/>
      <c r="S2743" s="9"/>
      <c r="T2743" s="10"/>
      <c r="U2743" s="8"/>
      <c r="W2743" s="2" t="s">
        <v>468</v>
      </c>
      <c r="X2743" s="45" t="str" cm="1">
        <f t="array" ref="X2743">IF(X2638="TRUE",IF(AND(C2741&lt;&gt;1,C2742:C2747="",S2741:U2747=""), "FALSE","TRUE"),"FALSE")</f>
        <v>FALSE</v>
      </c>
      <c r="Z2743" s="1"/>
    </row>
    <row r="2744" spans="2:26" hidden="1" outlineLevel="2" x14ac:dyDescent="0.4">
      <c r="B2744" s="7" t="s">
        <v>526</v>
      </c>
      <c r="C2744" s="8"/>
      <c r="D2744" s="31"/>
      <c r="E2744" s="2" t="s">
        <v>527</v>
      </c>
      <c r="F2744" s="2" t="str">
        <f>IF(OR($C$87="治験計画届", $C$87="治験計画変更届"), "^$","^.{1,120}$|^$")</f>
        <v>^.{1,120}$|^$</v>
      </c>
      <c r="G2744" s="2" t="str">
        <f>IF(F2744="^$", "入力しないでください","入力してください(120文字以内)")</f>
        <v>入力してください(120文字以内)</v>
      </c>
      <c r="H2744" s="2">
        <v>225</v>
      </c>
      <c r="I2744" s="2">
        <v>207</v>
      </c>
      <c r="K2744" s="2">
        <v>120</v>
      </c>
      <c r="L2744" s="2" t="s">
        <v>30</v>
      </c>
      <c r="M2744" s="2" t="s">
        <v>476</v>
      </c>
      <c r="N2744" s="2" t="s">
        <v>479</v>
      </c>
      <c r="O2744" s="2" t="s">
        <v>520</v>
      </c>
      <c r="Q2744" s="1"/>
      <c r="S2744" s="9"/>
      <c r="T2744" s="10"/>
      <c r="U2744" s="8"/>
      <c r="W2744" s="2" t="s">
        <v>468</v>
      </c>
      <c r="X2744" s="45" t="str" cm="1">
        <f t="array" ref="X2744">IF(X2638="TRUE",IF(AND(C2741&lt;&gt;1,C2742:C2747="",S2741:U2747=""), "FALSE","TRUE"),"FALSE")</f>
        <v>FALSE</v>
      </c>
      <c r="Z2744" s="1"/>
    </row>
    <row r="2745" spans="2:26" hidden="1" outlineLevel="2" x14ac:dyDescent="0.4">
      <c r="B2745" s="7" t="s">
        <v>528</v>
      </c>
      <c r="C2745" s="8"/>
      <c r="D2745" s="31"/>
      <c r="E2745" s="2" t="s">
        <v>529</v>
      </c>
      <c r="F2745" s="2" t="str">
        <f>IF(OR($C$87="治験計画届", $C$87="治験計画変更届"), "^$","^.{1,120}$|^$")</f>
        <v>^.{1,120}$|^$</v>
      </c>
      <c r="G2745" s="2" t="str">
        <f t="shared" ref="G2745:G2747" si="157">IF(F2745="^$", "入力しないでください","入力してください(120文字以内)")</f>
        <v>入力してください(120文字以内)</v>
      </c>
      <c r="H2745" s="2">
        <v>225</v>
      </c>
      <c r="I2745" s="2">
        <v>207</v>
      </c>
      <c r="K2745" s="2">
        <v>120</v>
      </c>
      <c r="L2745" s="2" t="s">
        <v>30</v>
      </c>
      <c r="M2745" s="2" t="s">
        <v>476</v>
      </c>
      <c r="N2745" s="2" t="s">
        <v>479</v>
      </c>
      <c r="O2745" s="2" t="s">
        <v>520</v>
      </c>
      <c r="Q2745" s="1"/>
      <c r="S2745" s="9"/>
      <c r="T2745" s="10"/>
      <c r="U2745" s="8"/>
      <c r="W2745" s="2" t="s">
        <v>468</v>
      </c>
      <c r="X2745" s="45" t="str" cm="1">
        <f t="array" ref="X2745">IF(X2638="TRUE",IF(AND(C2741&lt;&gt;1,C2742:C2747="",S2741:U2747=""), "FALSE","TRUE"),"FALSE")</f>
        <v>FALSE</v>
      </c>
      <c r="Z2745" s="1"/>
    </row>
    <row r="2746" spans="2:26" hidden="1" outlineLevel="2" x14ac:dyDescent="0.4">
      <c r="B2746" s="7" t="s">
        <v>530</v>
      </c>
      <c r="C2746" s="8"/>
      <c r="D2746" s="31"/>
      <c r="E2746" s="2" t="s">
        <v>566</v>
      </c>
      <c r="F2746" s="2" t="str">
        <f>IF(OR($C$87="治験計画届", $C$87="治験計画変更届"), "^$","^.{1,120}$|^$")</f>
        <v>^.{1,120}$|^$</v>
      </c>
      <c r="G2746" s="2" t="str">
        <f t="shared" si="157"/>
        <v>入力してください(120文字以内)</v>
      </c>
      <c r="H2746" s="2">
        <v>225</v>
      </c>
      <c r="I2746" s="2">
        <v>207</v>
      </c>
      <c r="K2746" s="2">
        <v>120</v>
      </c>
      <c r="L2746" s="2" t="s">
        <v>30</v>
      </c>
      <c r="M2746" s="2" t="s">
        <v>476</v>
      </c>
      <c r="N2746" s="2" t="s">
        <v>479</v>
      </c>
      <c r="O2746" s="2" t="s">
        <v>520</v>
      </c>
      <c r="Q2746" s="1"/>
      <c r="S2746" s="9"/>
      <c r="T2746" s="10"/>
      <c r="U2746" s="8"/>
      <c r="W2746" s="2" t="s">
        <v>468</v>
      </c>
      <c r="X2746" s="45" t="str" cm="1">
        <f t="array" ref="X2746">IF(X2638="TRUE",IF(AND(C2741&lt;&gt;1,C2742:C2747="",S2741:U2747=""), "FALSE","TRUE"),"FALSE")</f>
        <v>FALSE</v>
      </c>
      <c r="Z2746" s="1"/>
    </row>
    <row r="2747" spans="2:26" hidden="1" outlineLevel="2" x14ac:dyDescent="0.4">
      <c r="B2747" s="7" t="s">
        <v>532</v>
      </c>
      <c r="C2747" s="8"/>
      <c r="D2747" s="31"/>
      <c r="E2747" s="2" t="s">
        <v>533</v>
      </c>
      <c r="F2747" s="2" t="str">
        <f>IF(OR($C$87="治験計画届", $C$87="治験計画変更届"), "^$","^.{1,120}$|^$")</f>
        <v>^.{1,120}$|^$</v>
      </c>
      <c r="G2747" s="2" t="str">
        <f t="shared" si="157"/>
        <v>入力してください(120文字以内)</v>
      </c>
      <c r="H2747" s="2">
        <v>225</v>
      </c>
      <c r="I2747" s="2">
        <v>207</v>
      </c>
      <c r="K2747" s="2">
        <v>120</v>
      </c>
      <c r="L2747" s="2" t="s">
        <v>30</v>
      </c>
      <c r="M2747" s="2" t="s">
        <v>476</v>
      </c>
      <c r="N2747" s="2" t="s">
        <v>479</v>
      </c>
      <c r="O2747" s="2" t="s">
        <v>520</v>
      </c>
      <c r="Q2747" s="1"/>
      <c r="S2747" s="9"/>
      <c r="T2747" s="10"/>
      <c r="U2747" s="8"/>
      <c r="W2747" s="2" t="s">
        <v>468</v>
      </c>
      <c r="X2747" s="45" t="str" cm="1">
        <f t="array" ref="X2747">IF(X2638="TRUE",IF(AND(C2741&lt;&gt;1,C2742:C2747="",S2741:U2747=""), "FALSE","TRUE"),"FALSE")</f>
        <v>FALSE</v>
      </c>
      <c r="Z2747" s="1"/>
    </row>
    <row r="2748" spans="2:26" hidden="1" outlineLevel="2" x14ac:dyDescent="0.4">
      <c r="B2748" s="7" t="s">
        <v>134</v>
      </c>
      <c r="C2748" s="5">
        <v>5</v>
      </c>
      <c r="D2748" s="30"/>
      <c r="E2748" s="2" t="s">
        <v>392</v>
      </c>
      <c r="F2748" s="2" t="s">
        <v>102</v>
      </c>
      <c r="G2748" s="2" t="s">
        <v>103</v>
      </c>
      <c r="H2748" s="2">
        <v>225</v>
      </c>
      <c r="I2748" s="2">
        <v>207</v>
      </c>
      <c r="K2748" s="2">
        <v>3</v>
      </c>
      <c r="L2748" s="2" t="s">
        <v>136</v>
      </c>
      <c r="M2748" s="2" t="s">
        <v>476</v>
      </c>
      <c r="N2748" s="2" t="s">
        <v>479</v>
      </c>
      <c r="O2748" s="2" t="s">
        <v>520</v>
      </c>
      <c r="Q2748" s="1"/>
      <c r="S2748" s="9"/>
      <c r="T2748" s="10"/>
      <c r="U2748" s="8"/>
      <c r="V2748" s="2" t="s">
        <v>105</v>
      </c>
      <c r="W2748" s="2" t="s">
        <v>561</v>
      </c>
      <c r="X2748" s="45" t="str" cm="1">
        <f t="array" ref="X2748">IF(X2638="TRUE",IF(AND(C2748&lt;&gt;1,C2749:C2754="",S2748:U2754=""), "FALSE","TRUE"),"FALSE")</f>
        <v>FALSE</v>
      </c>
      <c r="Z2748" s="1"/>
    </row>
    <row r="2749" spans="2:26" hidden="1" outlineLevel="2" x14ac:dyDescent="0.4">
      <c r="B2749" s="7" t="s">
        <v>522</v>
      </c>
      <c r="C2749" s="8"/>
      <c r="D2749" s="31"/>
      <c r="E2749" s="2" t="s">
        <v>523</v>
      </c>
      <c r="F2749" s="2" t="s">
        <v>485</v>
      </c>
      <c r="G2749" s="2" t="s">
        <v>369</v>
      </c>
      <c r="H2749" s="2">
        <v>225</v>
      </c>
      <c r="I2749" s="2">
        <v>207</v>
      </c>
      <c r="K2749" s="2">
        <v>240</v>
      </c>
      <c r="L2749" s="2" t="s">
        <v>30</v>
      </c>
      <c r="M2749" s="2" t="s">
        <v>476</v>
      </c>
      <c r="N2749" s="2" t="s">
        <v>479</v>
      </c>
      <c r="O2749" s="2" t="s">
        <v>520</v>
      </c>
      <c r="Q2749" s="1"/>
      <c r="S2749" s="9"/>
      <c r="T2749" s="10"/>
      <c r="U2749" s="8"/>
      <c r="W2749" s="2" t="s">
        <v>465</v>
      </c>
      <c r="X2749" s="45" t="str" cm="1">
        <f t="array" ref="X2749">IF(X2638="TRUE",IF(AND(C2748&lt;&gt;1,C2749:C2754="",S2748:U2754=""), "FALSE","TRUE"),"FALSE")</f>
        <v>FALSE</v>
      </c>
      <c r="Z2749" s="1"/>
    </row>
    <row r="2750" spans="2:26" hidden="1" outlineLevel="2" x14ac:dyDescent="0.4">
      <c r="B2750" s="7" t="s">
        <v>524</v>
      </c>
      <c r="C2750" s="8"/>
      <c r="D2750" s="31"/>
      <c r="E2750" s="2" t="s">
        <v>525</v>
      </c>
      <c r="F2750" s="2" t="s">
        <v>114</v>
      </c>
      <c r="G2750" s="2" t="s">
        <v>115</v>
      </c>
      <c r="H2750" s="2">
        <v>225</v>
      </c>
      <c r="I2750" s="2">
        <v>207</v>
      </c>
      <c r="K2750" s="2">
        <v>120</v>
      </c>
      <c r="L2750" s="2" t="s">
        <v>30</v>
      </c>
      <c r="M2750" s="2" t="s">
        <v>476</v>
      </c>
      <c r="N2750" s="2" t="s">
        <v>479</v>
      </c>
      <c r="O2750" s="2" t="s">
        <v>520</v>
      </c>
      <c r="Q2750" s="1"/>
      <c r="S2750" s="9"/>
      <c r="T2750" s="10"/>
      <c r="U2750" s="8"/>
      <c r="W2750" s="2" t="s">
        <v>468</v>
      </c>
      <c r="X2750" s="45" t="str" cm="1">
        <f t="array" ref="X2750">IF(X2638="TRUE",IF(AND(C2748&lt;&gt;1,C2749:C2754="",S2748:U2754=""), "FALSE","TRUE"),"FALSE")</f>
        <v>FALSE</v>
      </c>
      <c r="Z2750" s="1"/>
    </row>
    <row r="2751" spans="2:26" hidden="1" outlineLevel="2" x14ac:dyDescent="0.4">
      <c r="B2751" s="7" t="s">
        <v>526</v>
      </c>
      <c r="C2751" s="8"/>
      <c r="D2751" s="31"/>
      <c r="E2751" s="2" t="s">
        <v>527</v>
      </c>
      <c r="F2751" s="2" t="str">
        <f>IF(OR($C$87="治験計画届", $C$87="治験計画変更届"), "^$","^.{1,120}$|^$")</f>
        <v>^.{1,120}$|^$</v>
      </c>
      <c r="G2751" s="2" t="str">
        <f>IF(F2751="^$", "入力しないでください","入力してください(120文字以内)")</f>
        <v>入力してください(120文字以内)</v>
      </c>
      <c r="H2751" s="2">
        <v>225</v>
      </c>
      <c r="I2751" s="2">
        <v>207</v>
      </c>
      <c r="K2751" s="2">
        <v>120</v>
      </c>
      <c r="L2751" s="2" t="s">
        <v>30</v>
      </c>
      <c r="M2751" s="2" t="s">
        <v>476</v>
      </c>
      <c r="N2751" s="2" t="s">
        <v>479</v>
      </c>
      <c r="O2751" s="2" t="s">
        <v>520</v>
      </c>
      <c r="Q2751" s="1"/>
      <c r="S2751" s="9"/>
      <c r="T2751" s="10"/>
      <c r="U2751" s="8"/>
      <c r="W2751" s="2" t="s">
        <v>468</v>
      </c>
      <c r="X2751" s="45" t="str" cm="1">
        <f t="array" ref="X2751">IF(X2638="TRUE",IF(AND(C2748&lt;&gt;1,C2749:C2754="",S2748:U2754=""), "FALSE","TRUE"),"FALSE")</f>
        <v>FALSE</v>
      </c>
      <c r="Z2751" s="1"/>
    </row>
    <row r="2752" spans="2:26" hidden="1" outlineLevel="2" x14ac:dyDescent="0.4">
      <c r="B2752" s="7" t="s">
        <v>528</v>
      </c>
      <c r="C2752" s="8"/>
      <c r="D2752" s="31"/>
      <c r="E2752" s="2" t="s">
        <v>529</v>
      </c>
      <c r="F2752" s="2" t="str">
        <f>IF(OR($C$87="治験計画届", $C$87="治験計画変更届"), "^$","^.{1,120}$|^$")</f>
        <v>^.{1,120}$|^$</v>
      </c>
      <c r="G2752" s="2" t="str">
        <f t="shared" ref="G2752:G2754" si="158">IF(F2752="^$", "入力しないでください","入力してください(120文字以内)")</f>
        <v>入力してください(120文字以内)</v>
      </c>
      <c r="H2752" s="2">
        <v>225</v>
      </c>
      <c r="I2752" s="2">
        <v>207</v>
      </c>
      <c r="K2752" s="2">
        <v>120</v>
      </c>
      <c r="L2752" s="2" t="s">
        <v>30</v>
      </c>
      <c r="M2752" s="2" t="s">
        <v>476</v>
      </c>
      <c r="N2752" s="2" t="s">
        <v>479</v>
      </c>
      <c r="O2752" s="2" t="s">
        <v>520</v>
      </c>
      <c r="Q2752" s="1"/>
      <c r="S2752" s="9"/>
      <c r="T2752" s="10"/>
      <c r="U2752" s="8"/>
      <c r="W2752" s="2" t="s">
        <v>468</v>
      </c>
      <c r="X2752" s="45" t="str" cm="1">
        <f t="array" ref="X2752">IF(X2638="TRUE",IF(AND(C2748&lt;&gt;1,C2749:C2754="",S2748:U2754=""), "FALSE","TRUE"),"FALSE")</f>
        <v>FALSE</v>
      </c>
      <c r="Z2752" s="1"/>
    </row>
    <row r="2753" spans="2:26" hidden="1" outlineLevel="2" x14ac:dyDescent="0.4">
      <c r="B2753" s="7" t="s">
        <v>530</v>
      </c>
      <c r="C2753" s="8"/>
      <c r="D2753" s="31"/>
      <c r="E2753" s="2" t="s">
        <v>566</v>
      </c>
      <c r="F2753" s="2" t="str">
        <f>IF(OR($C$87="治験計画届", $C$87="治験計画変更届"), "^$","^.{1,120}$|^$")</f>
        <v>^.{1,120}$|^$</v>
      </c>
      <c r="G2753" s="2" t="str">
        <f t="shared" si="158"/>
        <v>入力してください(120文字以内)</v>
      </c>
      <c r="H2753" s="2">
        <v>225</v>
      </c>
      <c r="I2753" s="2">
        <v>207</v>
      </c>
      <c r="K2753" s="2">
        <v>120</v>
      </c>
      <c r="L2753" s="2" t="s">
        <v>30</v>
      </c>
      <c r="M2753" s="2" t="s">
        <v>476</v>
      </c>
      <c r="N2753" s="2" t="s">
        <v>479</v>
      </c>
      <c r="O2753" s="2" t="s">
        <v>520</v>
      </c>
      <c r="Q2753" s="1"/>
      <c r="S2753" s="9"/>
      <c r="T2753" s="10"/>
      <c r="U2753" s="8"/>
      <c r="W2753" s="2" t="s">
        <v>468</v>
      </c>
      <c r="X2753" s="45" t="str" cm="1">
        <f t="array" ref="X2753">IF(X2638="TRUE",IF(AND(C2748&lt;&gt;1,C2749:C2754="",S2748:U2754=""), "FALSE","TRUE"),"FALSE")</f>
        <v>FALSE</v>
      </c>
      <c r="Z2753" s="1"/>
    </row>
    <row r="2754" spans="2:26" hidden="1" outlineLevel="2" collapsed="1" x14ac:dyDescent="0.4">
      <c r="B2754" s="7" t="s">
        <v>532</v>
      </c>
      <c r="C2754" s="8"/>
      <c r="D2754" s="31"/>
      <c r="E2754" s="2" t="s">
        <v>533</v>
      </c>
      <c r="F2754" s="2" t="str">
        <f>IF(OR($C$87="治験計画届", $C$87="治験計画変更届"), "^$","^.{1,120}$|^$")</f>
        <v>^.{1,120}$|^$</v>
      </c>
      <c r="G2754" s="2" t="str">
        <f t="shared" si="158"/>
        <v>入力してください(120文字以内)</v>
      </c>
      <c r="H2754" s="2">
        <v>225</v>
      </c>
      <c r="I2754" s="2">
        <v>207</v>
      </c>
      <c r="K2754" s="2">
        <v>120</v>
      </c>
      <c r="L2754" s="2" t="s">
        <v>30</v>
      </c>
      <c r="M2754" s="2" t="s">
        <v>476</v>
      </c>
      <c r="N2754" s="2" t="s">
        <v>479</v>
      </c>
      <c r="O2754" s="2" t="s">
        <v>520</v>
      </c>
      <c r="Q2754" s="1"/>
      <c r="S2754" s="9"/>
      <c r="T2754" s="10"/>
      <c r="U2754" s="8"/>
      <c r="W2754" s="2" t="s">
        <v>468</v>
      </c>
      <c r="X2754" s="45" t="str" cm="1">
        <f t="array" ref="X2754">IF(X2638="TRUE",IF(AND(C2748&lt;&gt;1,C2749:C2754="",S2748:U2754=""), "FALSE","TRUE"),"FALSE")</f>
        <v>FALSE</v>
      </c>
      <c r="Z2754" s="1"/>
    </row>
    <row r="2755" spans="2:26" hidden="1" outlineLevel="3" x14ac:dyDescent="0.4">
      <c r="B2755" s="7" t="s">
        <v>134</v>
      </c>
      <c r="C2755" s="5">
        <v>6</v>
      </c>
      <c r="D2755" s="30"/>
      <c r="E2755" s="2" t="s">
        <v>392</v>
      </c>
      <c r="F2755" s="2" t="s">
        <v>102</v>
      </c>
      <c r="G2755" s="2" t="s">
        <v>103</v>
      </c>
      <c r="H2755" s="2">
        <v>225</v>
      </c>
      <c r="I2755" s="2">
        <v>207</v>
      </c>
      <c r="K2755" s="2">
        <v>3</v>
      </c>
      <c r="L2755" s="2" t="s">
        <v>136</v>
      </c>
      <c r="M2755" s="2" t="s">
        <v>476</v>
      </c>
      <c r="N2755" s="2" t="s">
        <v>479</v>
      </c>
      <c r="O2755" s="2" t="s">
        <v>520</v>
      </c>
      <c r="Q2755" s="1"/>
      <c r="S2755" s="9"/>
      <c r="T2755" s="10"/>
      <c r="U2755" s="8"/>
      <c r="V2755" s="2" t="s">
        <v>105</v>
      </c>
      <c r="W2755" s="2" t="s">
        <v>561</v>
      </c>
      <c r="X2755" s="45" t="str" cm="1">
        <f t="array" ref="X2755">IF(X2638="TRUE",IF(AND(C2755&lt;&gt;1,C2756:C2761="",S2755:U2761=""), "FALSE","TRUE"),"FALSE")</f>
        <v>FALSE</v>
      </c>
      <c r="Z2755" s="1"/>
    </row>
    <row r="2756" spans="2:26" hidden="1" outlineLevel="3" x14ac:dyDescent="0.4">
      <c r="B2756" s="7" t="s">
        <v>522</v>
      </c>
      <c r="C2756" s="8"/>
      <c r="D2756" s="31"/>
      <c r="E2756" s="2" t="s">
        <v>523</v>
      </c>
      <c r="F2756" s="2" t="s">
        <v>485</v>
      </c>
      <c r="G2756" s="2" t="s">
        <v>369</v>
      </c>
      <c r="H2756" s="2">
        <v>225</v>
      </c>
      <c r="I2756" s="2">
        <v>207</v>
      </c>
      <c r="K2756" s="2">
        <v>240</v>
      </c>
      <c r="L2756" s="2" t="s">
        <v>30</v>
      </c>
      <c r="M2756" s="2" t="s">
        <v>476</v>
      </c>
      <c r="N2756" s="2" t="s">
        <v>479</v>
      </c>
      <c r="O2756" s="2" t="s">
        <v>520</v>
      </c>
      <c r="Q2756" s="1"/>
      <c r="S2756" s="9"/>
      <c r="T2756" s="10"/>
      <c r="U2756" s="8"/>
      <c r="W2756" s="2" t="s">
        <v>465</v>
      </c>
      <c r="X2756" s="45" t="str" cm="1">
        <f t="array" ref="X2756">IF(X2638="TRUE",IF(AND(C2755&lt;&gt;1,C2756:C2761="",S2755:U2761=""), "FALSE","TRUE"),"FALSE")</f>
        <v>FALSE</v>
      </c>
      <c r="Z2756" s="1"/>
    </row>
    <row r="2757" spans="2:26" hidden="1" outlineLevel="3" x14ac:dyDescent="0.4">
      <c r="B2757" s="7" t="s">
        <v>524</v>
      </c>
      <c r="C2757" s="8"/>
      <c r="D2757" s="31"/>
      <c r="E2757" s="2" t="s">
        <v>525</v>
      </c>
      <c r="F2757" s="2" t="s">
        <v>114</v>
      </c>
      <c r="G2757" s="2" t="s">
        <v>115</v>
      </c>
      <c r="H2757" s="2">
        <v>225</v>
      </c>
      <c r="I2757" s="2">
        <v>207</v>
      </c>
      <c r="K2757" s="2">
        <v>120</v>
      </c>
      <c r="L2757" s="2" t="s">
        <v>30</v>
      </c>
      <c r="M2757" s="2" t="s">
        <v>476</v>
      </c>
      <c r="N2757" s="2" t="s">
        <v>479</v>
      </c>
      <c r="O2757" s="2" t="s">
        <v>520</v>
      </c>
      <c r="Q2757" s="1"/>
      <c r="S2757" s="9"/>
      <c r="T2757" s="10"/>
      <c r="U2757" s="8"/>
      <c r="W2757" s="2" t="s">
        <v>468</v>
      </c>
      <c r="X2757" s="45" t="str" cm="1">
        <f t="array" ref="X2757">IF(X2638="TRUE",IF(AND(C2755&lt;&gt;1,C2756:C2761="",S2755:U2761=""), "FALSE","TRUE"),"FALSE")</f>
        <v>FALSE</v>
      </c>
      <c r="Z2757" s="1"/>
    </row>
    <row r="2758" spans="2:26" hidden="1" outlineLevel="3" x14ac:dyDescent="0.4">
      <c r="B2758" s="7" t="s">
        <v>526</v>
      </c>
      <c r="C2758" s="8"/>
      <c r="D2758" s="31"/>
      <c r="E2758" s="2" t="s">
        <v>527</v>
      </c>
      <c r="F2758" s="2" t="str">
        <f>IF(OR($C$87="治験計画届", $C$87="治験計画変更届"), "^$","^.{1,120}$|^$")</f>
        <v>^.{1,120}$|^$</v>
      </c>
      <c r="G2758" s="2" t="str">
        <f>IF(F2758="^$", "入力しないでください","入力してください(120文字以内)")</f>
        <v>入力してください(120文字以内)</v>
      </c>
      <c r="H2758" s="2">
        <v>225</v>
      </c>
      <c r="I2758" s="2">
        <v>207</v>
      </c>
      <c r="K2758" s="2">
        <v>120</v>
      </c>
      <c r="L2758" s="2" t="s">
        <v>30</v>
      </c>
      <c r="M2758" s="2" t="s">
        <v>476</v>
      </c>
      <c r="N2758" s="2" t="s">
        <v>479</v>
      </c>
      <c r="O2758" s="2" t="s">
        <v>520</v>
      </c>
      <c r="Q2758" s="1"/>
      <c r="S2758" s="9"/>
      <c r="T2758" s="10"/>
      <c r="U2758" s="8"/>
      <c r="W2758" s="2" t="s">
        <v>468</v>
      </c>
      <c r="X2758" s="45" t="str" cm="1">
        <f t="array" ref="X2758">IF(X2638="TRUE",IF(AND(C2755&lt;&gt;1,C2756:C2761="",S2755:U2761=""), "FALSE","TRUE"),"FALSE")</f>
        <v>FALSE</v>
      </c>
      <c r="Z2758" s="1"/>
    </row>
    <row r="2759" spans="2:26" hidden="1" outlineLevel="3" x14ac:dyDescent="0.4">
      <c r="B2759" s="7" t="s">
        <v>528</v>
      </c>
      <c r="C2759" s="8"/>
      <c r="D2759" s="31"/>
      <c r="E2759" s="2" t="s">
        <v>529</v>
      </c>
      <c r="F2759" s="2" t="str">
        <f>IF(OR($C$87="治験計画届", $C$87="治験計画変更届"), "^$","^.{1,120}$|^$")</f>
        <v>^.{1,120}$|^$</v>
      </c>
      <c r="G2759" s="2" t="str">
        <f t="shared" ref="G2759:G2761" si="159">IF(F2759="^$", "入力しないでください","入力してください(120文字以内)")</f>
        <v>入力してください(120文字以内)</v>
      </c>
      <c r="H2759" s="2">
        <v>225</v>
      </c>
      <c r="I2759" s="2">
        <v>207</v>
      </c>
      <c r="K2759" s="2">
        <v>120</v>
      </c>
      <c r="L2759" s="2" t="s">
        <v>30</v>
      </c>
      <c r="M2759" s="2" t="s">
        <v>476</v>
      </c>
      <c r="N2759" s="2" t="s">
        <v>479</v>
      </c>
      <c r="O2759" s="2" t="s">
        <v>520</v>
      </c>
      <c r="Q2759" s="1"/>
      <c r="S2759" s="9"/>
      <c r="T2759" s="10"/>
      <c r="U2759" s="8"/>
      <c r="W2759" s="2" t="s">
        <v>468</v>
      </c>
      <c r="X2759" s="45" t="str" cm="1">
        <f t="array" ref="X2759">IF(X2638="TRUE",IF(AND(C2755&lt;&gt;1,C2756:C2761="",S2755:U2761=""), "FALSE","TRUE"),"FALSE")</f>
        <v>FALSE</v>
      </c>
      <c r="Z2759" s="1"/>
    </row>
    <row r="2760" spans="2:26" hidden="1" outlineLevel="3" x14ac:dyDescent="0.4">
      <c r="B2760" s="7" t="s">
        <v>530</v>
      </c>
      <c r="C2760" s="8"/>
      <c r="D2760" s="31"/>
      <c r="E2760" s="2" t="s">
        <v>566</v>
      </c>
      <c r="F2760" s="2" t="str">
        <f>IF(OR($C$87="治験計画届", $C$87="治験計画変更届"), "^$","^.{1,120}$|^$")</f>
        <v>^.{1,120}$|^$</v>
      </c>
      <c r="G2760" s="2" t="str">
        <f t="shared" si="159"/>
        <v>入力してください(120文字以内)</v>
      </c>
      <c r="H2760" s="2">
        <v>225</v>
      </c>
      <c r="I2760" s="2">
        <v>207</v>
      </c>
      <c r="K2760" s="2">
        <v>120</v>
      </c>
      <c r="L2760" s="2" t="s">
        <v>30</v>
      </c>
      <c r="M2760" s="2" t="s">
        <v>476</v>
      </c>
      <c r="N2760" s="2" t="s">
        <v>479</v>
      </c>
      <c r="O2760" s="2" t="s">
        <v>520</v>
      </c>
      <c r="Q2760" s="1"/>
      <c r="S2760" s="9"/>
      <c r="T2760" s="10"/>
      <c r="U2760" s="8"/>
      <c r="W2760" s="2" t="s">
        <v>468</v>
      </c>
      <c r="X2760" s="45" t="str" cm="1">
        <f t="array" ref="X2760">IF(X2638="TRUE",IF(AND(C2755&lt;&gt;1,C2756:C2761="",S2755:U2761=""), "FALSE","TRUE"),"FALSE")</f>
        <v>FALSE</v>
      </c>
      <c r="Z2760" s="1"/>
    </row>
    <row r="2761" spans="2:26" hidden="1" outlineLevel="3" x14ac:dyDescent="0.4">
      <c r="B2761" s="7" t="s">
        <v>532</v>
      </c>
      <c r="C2761" s="8"/>
      <c r="D2761" s="31"/>
      <c r="E2761" s="2" t="s">
        <v>533</v>
      </c>
      <c r="F2761" s="2" t="str">
        <f>IF(OR($C$87="治験計画届", $C$87="治験計画変更届"), "^$","^.{1,120}$|^$")</f>
        <v>^.{1,120}$|^$</v>
      </c>
      <c r="G2761" s="2" t="str">
        <f t="shared" si="159"/>
        <v>入力してください(120文字以内)</v>
      </c>
      <c r="H2761" s="2">
        <v>225</v>
      </c>
      <c r="I2761" s="2">
        <v>207</v>
      </c>
      <c r="K2761" s="2">
        <v>120</v>
      </c>
      <c r="L2761" s="2" t="s">
        <v>30</v>
      </c>
      <c r="M2761" s="2" t="s">
        <v>476</v>
      </c>
      <c r="N2761" s="2" t="s">
        <v>479</v>
      </c>
      <c r="O2761" s="2" t="s">
        <v>520</v>
      </c>
      <c r="Q2761" s="1"/>
      <c r="S2761" s="9"/>
      <c r="T2761" s="10"/>
      <c r="U2761" s="8"/>
      <c r="W2761" s="2" t="s">
        <v>468</v>
      </c>
      <c r="X2761" s="45" t="str" cm="1">
        <f t="array" ref="X2761">IF(X2638="TRUE",IF(AND(C2755&lt;&gt;1,C2756:C2761="",S2755:U2761=""), "FALSE","TRUE"),"FALSE")</f>
        <v>FALSE</v>
      </c>
      <c r="Z2761" s="1"/>
    </row>
    <row r="2762" spans="2:26" hidden="1" outlineLevel="3" x14ac:dyDescent="0.4">
      <c r="B2762" s="7" t="s">
        <v>134</v>
      </c>
      <c r="C2762" s="5">
        <v>7</v>
      </c>
      <c r="D2762" s="30"/>
      <c r="E2762" s="2" t="s">
        <v>392</v>
      </c>
      <c r="F2762" s="2" t="s">
        <v>102</v>
      </c>
      <c r="G2762" s="2" t="s">
        <v>103</v>
      </c>
      <c r="H2762" s="2">
        <v>225</v>
      </c>
      <c r="I2762" s="2">
        <v>207</v>
      </c>
      <c r="K2762" s="2">
        <v>3</v>
      </c>
      <c r="L2762" s="2" t="s">
        <v>136</v>
      </c>
      <c r="M2762" s="2" t="s">
        <v>476</v>
      </c>
      <c r="N2762" s="2" t="s">
        <v>479</v>
      </c>
      <c r="O2762" s="2" t="s">
        <v>520</v>
      </c>
      <c r="Q2762" s="1"/>
      <c r="S2762" s="9"/>
      <c r="T2762" s="10"/>
      <c r="U2762" s="8"/>
      <c r="V2762" s="2" t="s">
        <v>105</v>
      </c>
      <c r="W2762" s="2" t="s">
        <v>561</v>
      </c>
      <c r="X2762" s="45" t="str" cm="1">
        <f t="array" ref="X2762">IF(X2638="TRUE",IF(AND(C2762&lt;&gt;1,C2763:C2768="",S2762:U2768=""), "FALSE","TRUE"),"FALSE")</f>
        <v>FALSE</v>
      </c>
      <c r="Z2762" s="1"/>
    </row>
    <row r="2763" spans="2:26" hidden="1" outlineLevel="3" x14ac:dyDescent="0.4">
      <c r="B2763" s="7" t="s">
        <v>522</v>
      </c>
      <c r="C2763" s="8"/>
      <c r="D2763" s="31"/>
      <c r="E2763" s="2" t="s">
        <v>523</v>
      </c>
      <c r="F2763" s="2" t="s">
        <v>485</v>
      </c>
      <c r="G2763" s="2" t="s">
        <v>369</v>
      </c>
      <c r="H2763" s="2">
        <v>225</v>
      </c>
      <c r="I2763" s="2">
        <v>207</v>
      </c>
      <c r="K2763" s="2">
        <v>240</v>
      </c>
      <c r="L2763" s="2" t="s">
        <v>30</v>
      </c>
      <c r="M2763" s="2" t="s">
        <v>476</v>
      </c>
      <c r="N2763" s="2" t="s">
        <v>479</v>
      </c>
      <c r="O2763" s="2" t="s">
        <v>520</v>
      </c>
      <c r="Q2763" s="1"/>
      <c r="S2763" s="9"/>
      <c r="T2763" s="10"/>
      <c r="U2763" s="8"/>
      <c r="W2763" s="2" t="s">
        <v>465</v>
      </c>
      <c r="X2763" s="45" t="str" cm="1">
        <f t="array" ref="X2763">IF(X2638="TRUE",IF(AND(C2762&lt;&gt;1,C2763:C2768="",S2762:U2768=""), "FALSE","TRUE"),"FALSE")</f>
        <v>FALSE</v>
      </c>
      <c r="Z2763" s="1"/>
    </row>
    <row r="2764" spans="2:26" hidden="1" outlineLevel="3" x14ac:dyDescent="0.4">
      <c r="B2764" s="7" t="s">
        <v>524</v>
      </c>
      <c r="C2764" s="8"/>
      <c r="D2764" s="31"/>
      <c r="E2764" s="2" t="s">
        <v>525</v>
      </c>
      <c r="F2764" s="2" t="s">
        <v>114</v>
      </c>
      <c r="G2764" s="2" t="s">
        <v>115</v>
      </c>
      <c r="H2764" s="2">
        <v>225</v>
      </c>
      <c r="I2764" s="2">
        <v>207</v>
      </c>
      <c r="K2764" s="2">
        <v>120</v>
      </c>
      <c r="L2764" s="2" t="s">
        <v>30</v>
      </c>
      <c r="M2764" s="2" t="s">
        <v>476</v>
      </c>
      <c r="N2764" s="2" t="s">
        <v>479</v>
      </c>
      <c r="O2764" s="2" t="s">
        <v>520</v>
      </c>
      <c r="Q2764" s="1"/>
      <c r="S2764" s="9"/>
      <c r="T2764" s="10"/>
      <c r="U2764" s="8"/>
      <c r="W2764" s="2" t="s">
        <v>468</v>
      </c>
      <c r="X2764" s="45" t="str" cm="1">
        <f t="array" ref="X2764">IF(X2638="TRUE",IF(AND(C2762&lt;&gt;1,C2763:C2768="",S2762:U2768=""), "FALSE","TRUE"),"FALSE")</f>
        <v>FALSE</v>
      </c>
      <c r="Z2764" s="1"/>
    </row>
    <row r="2765" spans="2:26" hidden="1" outlineLevel="3" x14ac:dyDescent="0.4">
      <c r="B2765" s="7" t="s">
        <v>526</v>
      </c>
      <c r="C2765" s="8"/>
      <c r="D2765" s="31"/>
      <c r="E2765" s="2" t="s">
        <v>527</v>
      </c>
      <c r="F2765" s="2" t="str">
        <f>IF(OR($C$87="治験計画届", $C$87="治験計画変更届"), "^$","^.{1,120}$|^$")</f>
        <v>^.{1,120}$|^$</v>
      </c>
      <c r="G2765" s="2" t="str">
        <f>IF(F2765="^$", "入力しないでください","入力してください(120文字以内)")</f>
        <v>入力してください(120文字以内)</v>
      </c>
      <c r="H2765" s="2">
        <v>225</v>
      </c>
      <c r="I2765" s="2">
        <v>207</v>
      </c>
      <c r="K2765" s="2">
        <v>120</v>
      </c>
      <c r="L2765" s="2" t="s">
        <v>30</v>
      </c>
      <c r="M2765" s="2" t="s">
        <v>476</v>
      </c>
      <c r="N2765" s="2" t="s">
        <v>479</v>
      </c>
      <c r="O2765" s="2" t="s">
        <v>520</v>
      </c>
      <c r="Q2765" s="1"/>
      <c r="S2765" s="9"/>
      <c r="T2765" s="10"/>
      <c r="U2765" s="8"/>
      <c r="W2765" s="2" t="s">
        <v>468</v>
      </c>
      <c r="X2765" s="45" t="str" cm="1">
        <f t="array" ref="X2765">IF(X2638="TRUE",IF(AND(C2762&lt;&gt;1,C2763:C2768="",S2762:U2768=""), "FALSE","TRUE"),"FALSE")</f>
        <v>FALSE</v>
      </c>
      <c r="Z2765" s="1"/>
    </row>
    <row r="2766" spans="2:26" hidden="1" outlineLevel="3" x14ac:dyDescent="0.4">
      <c r="B2766" s="7" t="s">
        <v>528</v>
      </c>
      <c r="C2766" s="8"/>
      <c r="D2766" s="31"/>
      <c r="E2766" s="2" t="s">
        <v>529</v>
      </c>
      <c r="F2766" s="2" t="str">
        <f>IF(OR($C$87="治験計画届", $C$87="治験計画変更届"), "^$","^.{1,120}$|^$")</f>
        <v>^.{1,120}$|^$</v>
      </c>
      <c r="G2766" s="2" t="str">
        <f t="shared" ref="G2766:G2768" si="160">IF(F2766="^$", "入力しないでください","入力してください(120文字以内)")</f>
        <v>入力してください(120文字以内)</v>
      </c>
      <c r="H2766" s="2">
        <v>225</v>
      </c>
      <c r="I2766" s="2">
        <v>207</v>
      </c>
      <c r="K2766" s="2">
        <v>120</v>
      </c>
      <c r="L2766" s="2" t="s">
        <v>30</v>
      </c>
      <c r="M2766" s="2" t="s">
        <v>476</v>
      </c>
      <c r="N2766" s="2" t="s">
        <v>479</v>
      </c>
      <c r="O2766" s="2" t="s">
        <v>520</v>
      </c>
      <c r="Q2766" s="1"/>
      <c r="S2766" s="9"/>
      <c r="T2766" s="10"/>
      <c r="U2766" s="8"/>
      <c r="W2766" s="2" t="s">
        <v>468</v>
      </c>
      <c r="X2766" s="45" t="str" cm="1">
        <f t="array" ref="X2766">IF(X2638="TRUE",IF(AND(C2762&lt;&gt;1,C2763:C2768="",S2762:U2768=""), "FALSE","TRUE"),"FALSE")</f>
        <v>FALSE</v>
      </c>
      <c r="Z2766" s="1"/>
    </row>
    <row r="2767" spans="2:26" hidden="1" outlineLevel="3" x14ac:dyDescent="0.4">
      <c r="B2767" s="7" t="s">
        <v>530</v>
      </c>
      <c r="C2767" s="8"/>
      <c r="D2767" s="31"/>
      <c r="E2767" s="2" t="s">
        <v>566</v>
      </c>
      <c r="F2767" s="2" t="str">
        <f>IF(OR($C$87="治験計画届", $C$87="治験計画変更届"), "^$","^.{1,120}$|^$")</f>
        <v>^.{1,120}$|^$</v>
      </c>
      <c r="G2767" s="2" t="str">
        <f t="shared" si="160"/>
        <v>入力してください(120文字以内)</v>
      </c>
      <c r="H2767" s="2">
        <v>225</v>
      </c>
      <c r="I2767" s="2">
        <v>207</v>
      </c>
      <c r="K2767" s="2">
        <v>120</v>
      </c>
      <c r="L2767" s="2" t="s">
        <v>30</v>
      </c>
      <c r="M2767" s="2" t="s">
        <v>476</v>
      </c>
      <c r="N2767" s="2" t="s">
        <v>479</v>
      </c>
      <c r="O2767" s="2" t="s">
        <v>520</v>
      </c>
      <c r="Q2767" s="1"/>
      <c r="S2767" s="9"/>
      <c r="T2767" s="10"/>
      <c r="U2767" s="8"/>
      <c r="W2767" s="2" t="s">
        <v>468</v>
      </c>
      <c r="X2767" s="45" t="str" cm="1">
        <f t="array" ref="X2767">IF(X2638="TRUE",IF(AND(C2762&lt;&gt;1,C2763:C2768="",S2762:U2768=""), "FALSE","TRUE"),"FALSE")</f>
        <v>FALSE</v>
      </c>
      <c r="Z2767" s="1"/>
    </row>
    <row r="2768" spans="2:26" hidden="1" outlineLevel="3" x14ac:dyDescent="0.4">
      <c r="B2768" s="7" t="s">
        <v>532</v>
      </c>
      <c r="C2768" s="8"/>
      <c r="D2768" s="31"/>
      <c r="E2768" s="2" t="s">
        <v>533</v>
      </c>
      <c r="F2768" s="2" t="str">
        <f>IF(OR($C$87="治験計画届", $C$87="治験計画変更届"), "^$","^.{1,120}$|^$")</f>
        <v>^.{1,120}$|^$</v>
      </c>
      <c r="G2768" s="2" t="str">
        <f t="shared" si="160"/>
        <v>入力してください(120文字以内)</v>
      </c>
      <c r="H2768" s="2">
        <v>225</v>
      </c>
      <c r="I2768" s="2">
        <v>207</v>
      </c>
      <c r="K2768" s="2">
        <v>120</v>
      </c>
      <c r="L2768" s="2" t="s">
        <v>30</v>
      </c>
      <c r="M2768" s="2" t="s">
        <v>476</v>
      </c>
      <c r="N2768" s="2" t="s">
        <v>479</v>
      </c>
      <c r="O2768" s="2" t="s">
        <v>520</v>
      </c>
      <c r="Q2768" s="1"/>
      <c r="S2768" s="9"/>
      <c r="T2768" s="10"/>
      <c r="U2768" s="8"/>
      <c r="W2768" s="2" t="s">
        <v>468</v>
      </c>
      <c r="X2768" s="45" t="str" cm="1">
        <f t="array" ref="X2768">IF(X2638="TRUE",IF(AND(C2762&lt;&gt;1,C2763:C2768="",S2762:U2768=""), "FALSE","TRUE"),"FALSE")</f>
        <v>FALSE</v>
      </c>
      <c r="Z2768" s="1"/>
    </row>
    <row r="2769" spans="2:26" hidden="1" outlineLevel="3" x14ac:dyDescent="0.4">
      <c r="B2769" s="7" t="s">
        <v>134</v>
      </c>
      <c r="C2769" s="5">
        <v>8</v>
      </c>
      <c r="D2769" s="30"/>
      <c r="E2769" s="2" t="s">
        <v>392</v>
      </c>
      <c r="F2769" s="2" t="s">
        <v>102</v>
      </c>
      <c r="G2769" s="2" t="s">
        <v>103</v>
      </c>
      <c r="H2769" s="2">
        <v>225</v>
      </c>
      <c r="I2769" s="2">
        <v>207</v>
      </c>
      <c r="K2769" s="2">
        <v>3</v>
      </c>
      <c r="L2769" s="2" t="s">
        <v>136</v>
      </c>
      <c r="M2769" s="2" t="s">
        <v>476</v>
      </c>
      <c r="N2769" s="2" t="s">
        <v>479</v>
      </c>
      <c r="O2769" s="2" t="s">
        <v>520</v>
      </c>
      <c r="Q2769" s="1"/>
      <c r="S2769" s="9"/>
      <c r="T2769" s="10"/>
      <c r="U2769" s="8"/>
      <c r="V2769" s="2" t="s">
        <v>105</v>
      </c>
      <c r="W2769" s="2" t="s">
        <v>561</v>
      </c>
      <c r="X2769" s="45" t="str" cm="1">
        <f t="array" ref="X2769">IF(X2638="TRUE",IF(AND(C2769&lt;&gt;1,C2770:C2775="",S2769:U2775=""), "FALSE","TRUE"),"FALSE")</f>
        <v>FALSE</v>
      </c>
      <c r="Z2769" s="1"/>
    </row>
    <row r="2770" spans="2:26" hidden="1" outlineLevel="3" x14ac:dyDescent="0.4">
      <c r="B2770" s="7" t="s">
        <v>522</v>
      </c>
      <c r="C2770" s="8"/>
      <c r="D2770" s="31"/>
      <c r="E2770" s="2" t="s">
        <v>523</v>
      </c>
      <c r="F2770" s="2" t="s">
        <v>485</v>
      </c>
      <c r="G2770" s="2" t="s">
        <v>369</v>
      </c>
      <c r="H2770" s="2">
        <v>225</v>
      </c>
      <c r="I2770" s="2">
        <v>207</v>
      </c>
      <c r="K2770" s="2">
        <v>240</v>
      </c>
      <c r="L2770" s="2" t="s">
        <v>30</v>
      </c>
      <c r="M2770" s="2" t="s">
        <v>476</v>
      </c>
      <c r="N2770" s="2" t="s">
        <v>479</v>
      </c>
      <c r="O2770" s="2" t="s">
        <v>520</v>
      </c>
      <c r="Q2770" s="1"/>
      <c r="S2770" s="9"/>
      <c r="T2770" s="10"/>
      <c r="U2770" s="8"/>
      <c r="W2770" s="2" t="s">
        <v>465</v>
      </c>
      <c r="X2770" s="45" t="str" cm="1">
        <f t="array" ref="X2770">IF(X2638="TRUE",IF(AND(C2769&lt;&gt;1,C2770:C2775="",S2769:U2775=""), "FALSE","TRUE"),"FALSE")</f>
        <v>FALSE</v>
      </c>
      <c r="Z2770" s="1"/>
    </row>
    <row r="2771" spans="2:26" hidden="1" outlineLevel="3" x14ac:dyDescent="0.4">
      <c r="B2771" s="7" t="s">
        <v>524</v>
      </c>
      <c r="C2771" s="8"/>
      <c r="D2771" s="31"/>
      <c r="E2771" s="2" t="s">
        <v>525</v>
      </c>
      <c r="F2771" s="2" t="s">
        <v>114</v>
      </c>
      <c r="G2771" s="2" t="s">
        <v>115</v>
      </c>
      <c r="H2771" s="2">
        <v>225</v>
      </c>
      <c r="I2771" s="2">
        <v>207</v>
      </c>
      <c r="K2771" s="2">
        <v>120</v>
      </c>
      <c r="L2771" s="2" t="s">
        <v>30</v>
      </c>
      <c r="M2771" s="2" t="s">
        <v>476</v>
      </c>
      <c r="N2771" s="2" t="s">
        <v>479</v>
      </c>
      <c r="O2771" s="2" t="s">
        <v>520</v>
      </c>
      <c r="Q2771" s="1"/>
      <c r="S2771" s="9"/>
      <c r="T2771" s="10"/>
      <c r="U2771" s="8"/>
      <c r="W2771" s="2" t="s">
        <v>468</v>
      </c>
      <c r="X2771" s="45" t="str" cm="1">
        <f t="array" ref="X2771">IF(X2638="TRUE",IF(AND(C2769&lt;&gt;1,C2770:C2775="",S2769:U2775=""), "FALSE","TRUE"),"FALSE")</f>
        <v>FALSE</v>
      </c>
      <c r="Z2771" s="1"/>
    </row>
    <row r="2772" spans="2:26" hidden="1" outlineLevel="3" x14ac:dyDescent="0.4">
      <c r="B2772" s="7" t="s">
        <v>526</v>
      </c>
      <c r="C2772" s="8"/>
      <c r="D2772" s="31"/>
      <c r="E2772" s="2" t="s">
        <v>527</v>
      </c>
      <c r="F2772" s="2" t="str">
        <f>IF(OR($C$87="治験計画届", $C$87="治験計画変更届"), "^$","^.{1,120}$|^$")</f>
        <v>^.{1,120}$|^$</v>
      </c>
      <c r="G2772" s="2" t="str">
        <f>IF(F2772="^$", "入力しないでください","入力してください(120文字以内)")</f>
        <v>入力してください(120文字以内)</v>
      </c>
      <c r="H2772" s="2">
        <v>225</v>
      </c>
      <c r="I2772" s="2">
        <v>207</v>
      </c>
      <c r="K2772" s="2">
        <v>120</v>
      </c>
      <c r="L2772" s="2" t="s">
        <v>30</v>
      </c>
      <c r="M2772" s="2" t="s">
        <v>476</v>
      </c>
      <c r="N2772" s="2" t="s">
        <v>479</v>
      </c>
      <c r="O2772" s="2" t="s">
        <v>520</v>
      </c>
      <c r="Q2772" s="1"/>
      <c r="S2772" s="9"/>
      <c r="T2772" s="10"/>
      <c r="U2772" s="8"/>
      <c r="W2772" s="2" t="s">
        <v>468</v>
      </c>
      <c r="X2772" s="45" t="str" cm="1">
        <f t="array" ref="X2772">IF(X2638="TRUE",IF(AND(C2769&lt;&gt;1,C2770:C2775="",S2769:U2775=""), "FALSE","TRUE"),"FALSE")</f>
        <v>FALSE</v>
      </c>
      <c r="Z2772" s="1"/>
    </row>
    <row r="2773" spans="2:26" hidden="1" outlineLevel="3" x14ac:dyDescent="0.4">
      <c r="B2773" s="7" t="s">
        <v>528</v>
      </c>
      <c r="C2773" s="8"/>
      <c r="D2773" s="31"/>
      <c r="E2773" s="2" t="s">
        <v>529</v>
      </c>
      <c r="F2773" s="2" t="str">
        <f>IF(OR($C$87="治験計画届", $C$87="治験計画変更届"), "^$","^.{1,120}$|^$")</f>
        <v>^.{1,120}$|^$</v>
      </c>
      <c r="G2773" s="2" t="str">
        <f t="shared" ref="G2773:G2775" si="161">IF(F2773="^$", "入力しないでください","入力してください(120文字以内)")</f>
        <v>入力してください(120文字以内)</v>
      </c>
      <c r="H2773" s="2">
        <v>225</v>
      </c>
      <c r="I2773" s="2">
        <v>207</v>
      </c>
      <c r="K2773" s="2">
        <v>120</v>
      </c>
      <c r="L2773" s="2" t="s">
        <v>30</v>
      </c>
      <c r="M2773" s="2" t="s">
        <v>476</v>
      </c>
      <c r="N2773" s="2" t="s">
        <v>479</v>
      </c>
      <c r="O2773" s="2" t="s">
        <v>520</v>
      </c>
      <c r="Q2773" s="1"/>
      <c r="S2773" s="9"/>
      <c r="T2773" s="10"/>
      <c r="U2773" s="8"/>
      <c r="W2773" s="2" t="s">
        <v>468</v>
      </c>
      <c r="X2773" s="45" t="str" cm="1">
        <f t="array" ref="X2773">IF(X2638="TRUE",IF(AND(C2769&lt;&gt;1,C2770:C2775="",S2769:U2775=""), "FALSE","TRUE"),"FALSE")</f>
        <v>FALSE</v>
      </c>
      <c r="Z2773" s="1"/>
    </row>
    <row r="2774" spans="2:26" hidden="1" outlineLevel="3" x14ac:dyDescent="0.4">
      <c r="B2774" s="7" t="s">
        <v>530</v>
      </c>
      <c r="C2774" s="8"/>
      <c r="D2774" s="31"/>
      <c r="E2774" s="2" t="s">
        <v>566</v>
      </c>
      <c r="F2774" s="2" t="str">
        <f>IF(OR($C$87="治験計画届", $C$87="治験計画変更届"), "^$","^.{1,120}$|^$")</f>
        <v>^.{1,120}$|^$</v>
      </c>
      <c r="G2774" s="2" t="str">
        <f t="shared" si="161"/>
        <v>入力してください(120文字以内)</v>
      </c>
      <c r="H2774" s="2">
        <v>225</v>
      </c>
      <c r="I2774" s="2">
        <v>207</v>
      </c>
      <c r="K2774" s="2">
        <v>120</v>
      </c>
      <c r="L2774" s="2" t="s">
        <v>30</v>
      </c>
      <c r="M2774" s="2" t="s">
        <v>476</v>
      </c>
      <c r="N2774" s="2" t="s">
        <v>479</v>
      </c>
      <c r="O2774" s="2" t="s">
        <v>520</v>
      </c>
      <c r="Q2774" s="1"/>
      <c r="S2774" s="9"/>
      <c r="T2774" s="10"/>
      <c r="U2774" s="8"/>
      <c r="W2774" s="2" t="s">
        <v>468</v>
      </c>
      <c r="X2774" s="45" t="str" cm="1">
        <f t="array" ref="X2774">IF(X2638="TRUE",IF(AND(C2769&lt;&gt;1,C2770:C2775="",S2769:U2775=""), "FALSE","TRUE"),"FALSE")</f>
        <v>FALSE</v>
      </c>
      <c r="Z2774" s="1"/>
    </row>
    <row r="2775" spans="2:26" hidden="1" outlineLevel="3" x14ac:dyDescent="0.4">
      <c r="B2775" s="7" t="s">
        <v>532</v>
      </c>
      <c r="C2775" s="8"/>
      <c r="D2775" s="31"/>
      <c r="E2775" s="2" t="s">
        <v>533</v>
      </c>
      <c r="F2775" s="2" t="str">
        <f>IF(OR($C$87="治験計画届", $C$87="治験計画変更届"), "^$","^.{1,120}$|^$")</f>
        <v>^.{1,120}$|^$</v>
      </c>
      <c r="G2775" s="2" t="str">
        <f t="shared" si="161"/>
        <v>入力してください(120文字以内)</v>
      </c>
      <c r="H2775" s="2">
        <v>225</v>
      </c>
      <c r="I2775" s="2">
        <v>207</v>
      </c>
      <c r="K2775" s="2">
        <v>120</v>
      </c>
      <c r="L2775" s="2" t="s">
        <v>30</v>
      </c>
      <c r="M2775" s="2" t="s">
        <v>476</v>
      </c>
      <c r="N2775" s="2" t="s">
        <v>479</v>
      </c>
      <c r="O2775" s="2" t="s">
        <v>520</v>
      </c>
      <c r="Q2775" s="1"/>
      <c r="S2775" s="9"/>
      <c r="T2775" s="10"/>
      <c r="U2775" s="8"/>
      <c r="W2775" s="2" t="s">
        <v>468</v>
      </c>
      <c r="X2775" s="45" t="str" cm="1">
        <f t="array" ref="X2775">IF(X2638="TRUE",IF(AND(C2769&lt;&gt;1,C2770:C2775="",S2769:U2775=""), "FALSE","TRUE"),"FALSE")</f>
        <v>FALSE</v>
      </c>
      <c r="Z2775" s="1"/>
    </row>
    <row r="2776" spans="2:26" hidden="1" outlineLevel="3" x14ac:dyDescent="0.4">
      <c r="B2776" s="7" t="s">
        <v>134</v>
      </c>
      <c r="C2776" s="5">
        <v>9</v>
      </c>
      <c r="D2776" s="30"/>
      <c r="E2776" s="2" t="s">
        <v>392</v>
      </c>
      <c r="F2776" s="2" t="s">
        <v>102</v>
      </c>
      <c r="G2776" s="2" t="s">
        <v>103</v>
      </c>
      <c r="H2776" s="2">
        <v>225</v>
      </c>
      <c r="I2776" s="2">
        <v>207</v>
      </c>
      <c r="K2776" s="2">
        <v>3</v>
      </c>
      <c r="L2776" s="2" t="s">
        <v>136</v>
      </c>
      <c r="M2776" s="2" t="s">
        <v>476</v>
      </c>
      <c r="N2776" s="2" t="s">
        <v>479</v>
      </c>
      <c r="O2776" s="2" t="s">
        <v>520</v>
      </c>
      <c r="Q2776" s="1"/>
      <c r="S2776" s="9"/>
      <c r="T2776" s="10"/>
      <c r="U2776" s="8"/>
      <c r="V2776" s="2" t="s">
        <v>105</v>
      </c>
      <c r="W2776" s="2" t="s">
        <v>561</v>
      </c>
      <c r="X2776" s="45" t="str" cm="1">
        <f t="array" ref="X2776">IF(X2638="TRUE",IF(AND(C2776&lt;&gt;1,C2777:C2782="",S2776:U2782=""), "FALSE","TRUE"),"FALSE")</f>
        <v>FALSE</v>
      </c>
      <c r="Z2776" s="1"/>
    </row>
    <row r="2777" spans="2:26" hidden="1" outlineLevel="3" x14ac:dyDescent="0.4">
      <c r="B2777" s="7" t="s">
        <v>522</v>
      </c>
      <c r="C2777" s="8"/>
      <c r="D2777" s="31"/>
      <c r="E2777" s="2" t="s">
        <v>523</v>
      </c>
      <c r="F2777" s="2" t="s">
        <v>485</v>
      </c>
      <c r="G2777" s="2" t="s">
        <v>369</v>
      </c>
      <c r="H2777" s="2">
        <v>225</v>
      </c>
      <c r="I2777" s="2">
        <v>207</v>
      </c>
      <c r="K2777" s="2">
        <v>240</v>
      </c>
      <c r="L2777" s="2" t="s">
        <v>30</v>
      </c>
      <c r="M2777" s="2" t="s">
        <v>476</v>
      </c>
      <c r="N2777" s="2" t="s">
        <v>479</v>
      </c>
      <c r="O2777" s="2" t="s">
        <v>520</v>
      </c>
      <c r="Q2777" s="1"/>
      <c r="S2777" s="9"/>
      <c r="T2777" s="10"/>
      <c r="U2777" s="8"/>
      <c r="W2777" s="2" t="s">
        <v>465</v>
      </c>
      <c r="X2777" s="45" t="str" cm="1">
        <f t="array" ref="X2777">IF(X2638="TRUE",IF(AND(C2776&lt;&gt;1,C2777:C2782="",S2776:U2782=""), "FALSE","TRUE"),"FALSE")</f>
        <v>FALSE</v>
      </c>
      <c r="Z2777" s="1"/>
    </row>
    <row r="2778" spans="2:26" hidden="1" outlineLevel="3" x14ac:dyDescent="0.4">
      <c r="B2778" s="7" t="s">
        <v>524</v>
      </c>
      <c r="C2778" s="8"/>
      <c r="D2778" s="31"/>
      <c r="E2778" s="2" t="s">
        <v>525</v>
      </c>
      <c r="F2778" s="2" t="s">
        <v>114</v>
      </c>
      <c r="G2778" s="2" t="s">
        <v>115</v>
      </c>
      <c r="H2778" s="2">
        <v>225</v>
      </c>
      <c r="I2778" s="2">
        <v>207</v>
      </c>
      <c r="K2778" s="2">
        <v>120</v>
      </c>
      <c r="L2778" s="2" t="s">
        <v>30</v>
      </c>
      <c r="M2778" s="2" t="s">
        <v>476</v>
      </c>
      <c r="N2778" s="2" t="s">
        <v>479</v>
      </c>
      <c r="O2778" s="2" t="s">
        <v>520</v>
      </c>
      <c r="Q2778" s="1"/>
      <c r="S2778" s="9"/>
      <c r="T2778" s="10"/>
      <c r="U2778" s="8"/>
      <c r="W2778" s="2" t="s">
        <v>468</v>
      </c>
      <c r="X2778" s="45" t="str" cm="1">
        <f t="array" ref="X2778">IF(X2638="TRUE",IF(AND(C2776&lt;&gt;1,C2777:C2782="",S2776:U2782=""), "FALSE","TRUE"),"FALSE")</f>
        <v>FALSE</v>
      </c>
      <c r="Z2778" s="1"/>
    </row>
    <row r="2779" spans="2:26" hidden="1" outlineLevel="3" x14ac:dyDescent="0.4">
      <c r="B2779" s="7" t="s">
        <v>526</v>
      </c>
      <c r="C2779" s="8"/>
      <c r="D2779" s="31"/>
      <c r="E2779" s="2" t="s">
        <v>527</v>
      </c>
      <c r="F2779" s="2" t="str">
        <f>IF(OR($C$87="治験計画届", $C$87="治験計画変更届"), "^$","^.{1,120}$|^$")</f>
        <v>^.{1,120}$|^$</v>
      </c>
      <c r="G2779" s="2" t="str">
        <f>IF(F2779="^$", "入力しないでください","入力してください(120文字以内)")</f>
        <v>入力してください(120文字以内)</v>
      </c>
      <c r="H2779" s="2">
        <v>225</v>
      </c>
      <c r="I2779" s="2">
        <v>207</v>
      </c>
      <c r="K2779" s="2">
        <v>120</v>
      </c>
      <c r="L2779" s="2" t="s">
        <v>30</v>
      </c>
      <c r="M2779" s="2" t="s">
        <v>476</v>
      </c>
      <c r="N2779" s="2" t="s">
        <v>479</v>
      </c>
      <c r="O2779" s="2" t="s">
        <v>520</v>
      </c>
      <c r="Q2779" s="1"/>
      <c r="S2779" s="9"/>
      <c r="T2779" s="10"/>
      <c r="U2779" s="8"/>
      <c r="W2779" s="2" t="s">
        <v>468</v>
      </c>
      <c r="X2779" s="45" t="str" cm="1">
        <f t="array" ref="X2779">IF(X2638="TRUE",IF(AND(C2776&lt;&gt;1,C2777:C2782="",S2776:U2782=""), "FALSE","TRUE"),"FALSE")</f>
        <v>FALSE</v>
      </c>
      <c r="Z2779" s="1"/>
    </row>
    <row r="2780" spans="2:26" hidden="1" outlineLevel="3" x14ac:dyDescent="0.4">
      <c r="B2780" s="7" t="s">
        <v>528</v>
      </c>
      <c r="C2780" s="8"/>
      <c r="D2780" s="31"/>
      <c r="E2780" s="2" t="s">
        <v>529</v>
      </c>
      <c r="F2780" s="2" t="str">
        <f>IF(OR($C$87="治験計画届", $C$87="治験計画変更届"), "^$","^.{1,120}$|^$")</f>
        <v>^.{1,120}$|^$</v>
      </c>
      <c r="G2780" s="2" t="str">
        <f t="shared" ref="G2780:G2782" si="162">IF(F2780="^$", "入力しないでください","入力してください(120文字以内)")</f>
        <v>入力してください(120文字以内)</v>
      </c>
      <c r="H2780" s="2">
        <v>225</v>
      </c>
      <c r="I2780" s="2">
        <v>207</v>
      </c>
      <c r="K2780" s="2">
        <v>120</v>
      </c>
      <c r="L2780" s="2" t="s">
        <v>30</v>
      </c>
      <c r="M2780" s="2" t="s">
        <v>476</v>
      </c>
      <c r="N2780" s="2" t="s">
        <v>479</v>
      </c>
      <c r="O2780" s="2" t="s">
        <v>520</v>
      </c>
      <c r="Q2780" s="1"/>
      <c r="S2780" s="9"/>
      <c r="T2780" s="10"/>
      <c r="U2780" s="8"/>
      <c r="W2780" s="2" t="s">
        <v>468</v>
      </c>
      <c r="X2780" s="45" t="str" cm="1">
        <f t="array" ref="X2780">IF(X2638="TRUE",IF(AND(C2776&lt;&gt;1,C2777:C2782="",S2776:U2782=""), "FALSE","TRUE"),"FALSE")</f>
        <v>FALSE</v>
      </c>
      <c r="Z2780" s="1"/>
    </row>
    <row r="2781" spans="2:26" hidden="1" outlineLevel="3" x14ac:dyDescent="0.4">
      <c r="B2781" s="7" t="s">
        <v>530</v>
      </c>
      <c r="C2781" s="8"/>
      <c r="D2781" s="31"/>
      <c r="E2781" s="2" t="s">
        <v>566</v>
      </c>
      <c r="F2781" s="2" t="str">
        <f>IF(OR($C$87="治験計画届", $C$87="治験計画変更届"), "^$","^.{1,120}$|^$")</f>
        <v>^.{1,120}$|^$</v>
      </c>
      <c r="G2781" s="2" t="str">
        <f t="shared" si="162"/>
        <v>入力してください(120文字以内)</v>
      </c>
      <c r="H2781" s="2">
        <v>225</v>
      </c>
      <c r="I2781" s="2">
        <v>207</v>
      </c>
      <c r="K2781" s="2">
        <v>120</v>
      </c>
      <c r="L2781" s="2" t="s">
        <v>30</v>
      </c>
      <c r="M2781" s="2" t="s">
        <v>476</v>
      </c>
      <c r="N2781" s="2" t="s">
        <v>479</v>
      </c>
      <c r="O2781" s="2" t="s">
        <v>520</v>
      </c>
      <c r="Q2781" s="1"/>
      <c r="S2781" s="9"/>
      <c r="T2781" s="10"/>
      <c r="U2781" s="8"/>
      <c r="W2781" s="2" t="s">
        <v>468</v>
      </c>
      <c r="X2781" s="45" t="str" cm="1">
        <f t="array" ref="X2781">IF(X2638="TRUE",IF(AND(C2776&lt;&gt;1,C2777:C2782="",S2776:U2782=""), "FALSE","TRUE"),"FALSE")</f>
        <v>FALSE</v>
      </c>
      <c r="Z2781" s="1"/>
    </row>
    <row r="2782" spans="2:26" hidden="1" outlineLevel="3" x14ac:dyDescent="0.4">
      <c r="B2782" s="7" t="s">
        <v>532</v>
      </c>
      <c r="C2782" s="8"/>
      <c r="D2782" s="31"/>
      <c r="E2782" s="2" t="s">
        <v>533</v>
      </c>
      <c r="F2782" s="2" t="str">
        <f>IF(OR($C$87="治験計画届", $C$87="治験計画変更届"), "^$","^.{1,120}$|^$")</f>
        <v>^.{1,120}$|^$</v>
      </c>
      <c r="G2782" s="2" t="str">
        <f t="shared" si="162"/>
        <v>入力してください(120文字以内)</v>
      </c>
      <c r="H2782" s="2">
        <v>225</v>
      </c>
      <c r="I2782" s="2">
        <v>207</v>
      </c>
      <c r="K2782" s="2">
        <v>120</v>
      </c>
      <c r="L2782" s="2" t="s">
        <v>30</v>
      </c>
      <c r="M2782" s="2" t="s">
        <v>476</v>
      </c>
      <c r="N2782" s="2" t="s">
        <v>479</v>
      </c>
      <c r="O2782" s="2" t="s">
        <v>520</v>
      </c>
      <c r="Q2782" s="1"/>
      <c r="S2782" s="9"/>
      <c r="T2782" s="10"/>
      <c r="U2782" s="8"/>
      <c r="W2782" s="2" t="s">
        <v>468</v>
      </c>
      <c r="X2782" s="45" t="str" cm="1">
        <f t="array" ref="X2782">IF(X2638="TRUE",IF(AND(C2776&lt;&gt;1,C2777:C2782="",S2776:U2782=""), "FALSE","TRUE"),"FALSE")</f>
        <v>FALSE</v>
      </c>
      <c r="Z2782" s="1"/>
    </row>
    <row r="2783" spans="2:26" hidden="1" outlineLevel="3" x14ac:dyDescent="0.4">
      <c r="B2783" s="7" t="s">
        <v>134</v>
      </c>
      <c r="C2783" s="5">
        <v>10</v>
      </c>
      <c r="D2783" s="30"/>
      <c r="E2783" s="2" t="s">
        <v>392</v>
      </c>
      <c r="F2783" s="2" t="s">
        <v>102</v>
      </c>
      <c r="G2783" s="2" t="s">
        <v>103</v>
      </c>
      <c r="H2783" s="2">
        <v>225</v>
      </c>
      <c r="I2783" s="2">
        <v>207</v>
      </c>
      <c r="K2783" s="2">
        <v>3</v>
      </c>
      <c r="L2783" s="2" t="s">
        <v>136</v>
      </c>
      <c r="M2783" s="2" t="s">
        <v>476</v>
      </c>
      <c r="N2783" s="2" t="s">
        <v>479</v>
      </c>
      <c r="O2783" s="2" t="s">
        <v>520</v>
      </c>
      <c r="Q2783" s="1"/>
      <c r="S2783" s="9"/>
      <c r="T2783" s="10"/>
      <c r="U2783" s="8"/>
      <c r="V2783" s="2" t="s">
        <v>105</v>
      </c>
      <c r="W2783" s="2" t="s">
        <v>561</v>
      </c>
      <c r="X2783" s="45" t="str" cm="1">
        <f t="array" ref="X2783">IF(X2638="TRUE",IF(AND(C2783&lt;&gt;1,C2784:C2789="",S2783:U2789=""), "FALSE","TRUE"),"FALSE")</f>
        <v>FALSE</v>
      </c>
      <c r="Z2783" s="1"/>
    </row>
    <row r="2784" spans="2:26" hidden="1" outlineLevel="3" x14ac:dyDescent="0.4">
      <c r="B2784" s="7" t="s">
        <v>522</v>
      </c>
      <c r="C2784" s="8"/>
      <c r="D2784" s="31"/>
      <c r="E2784" s="2" t="s">
        <v>523</v>
      </c>
      <c r="F2784" s="2" t="s">
        <v>485</v>
      </c>
      <c r="G2784" s="2" t="s">
        <v>369</v>
      </c>
      <c r="H2784" s="2">
        <v>225</v>
      </c>
      <c r="I2784" s="2">
        <v>207</v>
      </c>
      <c r="K2784" s="2">
        <v>240</v>
      </c>
      <c r="L2784" s="2" t="s">
        <v>30</v>
      </c>
      <c r="M2784" s="2" t="s">
        <v>476</v>
      </c>
      <c r="N2784" s="2" t="s">
        <v>479</v>
      </c>
      <c r="O2784" s="2" t="s">
        <v>520</v>
      </c>
      <c r="Q2784" s="1"/>
      <c r="S2784" s="9"/>
      <c r="T2784" s="10"/>
      <c r="U2784" s="8"/>
      <c r="W2784" s="2" t="s">
        <v>465</v>
      </c>
      <c r="X2784" s="45" t="str" cm="1">
        <f t="array" ref="X2784">IF(X2638="TRUE",IF(AND(C2783&lt;&gt;1,C2784:C2789="",S2783:U2789=""), "FALSE","TRUE"),"FALSE")</f>
        <v>FALSE</v>
      </c>
      <c r="Z2784" s="1"/>
    </row>
    <row r="2785" spans="2:26" hidden="1" outlineLevel="3" x14ac:dyDescent="0.4">
      <c r="B2785" s="7" t="s">
        <v>524</v>
      </c>
      <c r="C2785" s="8"/>
      <c r="D2785" s="31"/>
      <c r="E2785" s="2" t="s">
        <v>525</v>
      </c>
      <c r="F2785" s="2" t="s">
        <v>114</v>
      </c>
      <c r="G2785" s="2" t="s">
        <v>115</v>
      </c>
      <c r="H2785" s="2">
        <v>225</v>
      </c>
      <c r="I2785" s="2">
        <v>207</v>
      </c>
      <c r="K2785" s="2">
        <v>120</v>
      </c>
      <c r="L2785" s="2" t="s">
        <v>30</v>
      </c>
      <c r="M2785" s="2" t="s">
        <v>476</v>
      </c>
      <c r="N2785" s="2" t="s">
        <v>479</v>
      </c>
      <c r="O2785" s="2" t="s">
        <v>520</v>
      </c>
      <c r="Q2785" s="1"/>
      <c r="S2785" s="9"/>
      <c r="T2785" s="10"/>
      <c r="U2785" s="8"/>
      <c r="W2785" s="2" t="s">
        <v>468</v>
      </c>
      <c r="X2785" s="45" t="str" cm="1">
        <f t="array" ref="X2785">IF(X2638="TRUE",IF(AND(C2783&lt;&gt;1,C2784:C2789="",S2783:U2789=""), "FALSE","TRUE"),"FALSE")</f>
        <v>FALSE</v>
      </c>
      <c r="Z2785" s="1"/>
    </row>
    <row r="2786" spans="2:26" hidden="1" outlineLevel="3" x14ac:dyDescent="0.4">
      <c r="B2786" s="7" t="s">
        <v>526</v>
      </c>
      <c r="C2786" s="8"/>
      <c r="D2786" s="31"/>
      <c r="E2786" s="2" t="s">
        <v>527</v>
      </c>
      <c r="F2786" s="2" t="str">
        <f>IF(OR($C$87="治験計画届", $C$87="治験計画変更届"), "^$","^.{1,120}$|^$")</f>
        <v>^.{1,120}$|^$</v>
      </c>
      <c r="G2786" s="2" t="str">
        <f>IF(F2786="^$", "入力しないでください","入力してください(120文字以内)")</f>
        <v>入力してください(120文字以内)</v>
      </c>
      <c r="H2786" s="2">
        <v>225</v>
      </c>
      <c r="I2786" s="2">
        <v>207</v>
      </c>
      <c r="K2786" s="2">
        <v>120</v>
      </c>
      <c r="L2786" s="2" t="s">
        <v>30</v>
      </c>
      <c r="M2786" s="2" t="s">
        <v>476</v>
      </c>
      <c r="N2786" s="2" t="s">
        <v>479</v>
      </c>
      <c r="O2786" s="2" t="s">
        <v>520</v>
      </c>
      <c r="Q2786" s="1"/>
      <c r="S2786" s="9"/>
      <c r="T2786" s="10"/>
      <c r="U2786" s="8"/>
      <c r="W2786" s="2" t="s">
        <v>468</v>
      </c>
      <c r="X2786" s="45" t="str" cm="1">
        <f t="array" ref="X2786">IF(X2638="TRUE",IF(AND(C2783&lt;&gt;1,C2784:C2789="",S2783:U2789=""), "FALSE","TRUE"),"FALSE")</f>
        <v>FALSE</v>
      </c>
      <c r="Z2786" s="1"/>
    </row>
    <row r="2787" spans="2:26" hidden="1" outlineLevel="3" x14ac:dyDescent="0.4">
      <c r="B2787" s="7" t="s">
        <v>528</v>
      </c>
      <c r="C2787" s="8"/>
      <c r="D2787" s="31"/>
      <c r="E2787" s="2" t="s">
        <v>529</v>
      </c>
      <c r="F2787" s="2" t="str">
        <f>IF(OR($C$87="治験計画届", $C$87="治験計画変更届"), "^$","^.{1,120}$|^$")</f>
        <v>^.{1,120}$|^$</v>
      </c>
      <c r="G2787" s="2" t="str">
        <f t="shared" ref="G2787:G2789" si="163">IF(F2787="^$", "入力しないでください","入力してください(120文字以内)")</f>
        <v>入力してください(120文字以内)</v>
      </c>
      <c r="H2787" s="2">
        <v>225</v>
      </c>
      <c r="I2787" s="2">
        <v>207</v>
      </c>
      <c r="K2787" s="2">
        <v>120</v>
      </c>
      <c r="L2787" s="2" t="s">
        <v>30</v>
      </c>
      <c r="M2787" s="2" t="s">
        <v>476</v>
      </c>
      <c r="N2787" s="2" t="s">
        <v>479</v>
      </c>
      <c r="O2787" s="2" t="s">
        <v>520</v>
      </c>
      <c r="Q2787" s="1"/>
      <c r="S2787" s="9"/>
      <c r="T2787" s="10"/>
      <c r="U2787" s="8"/>
      <c r="W2787" s="2" t="s">
        <v>468</v>
      </c>
      <c r="X2787" s="45" t="str" cm="1">
        <f t="array" ref="X2787">IF(X2638="TRUE",IF(AND(C2783&lt;&gt;1,C2784:C2789="",S2783:U2789=""), "FALSE","TRUE"),"FALSE")</f>
        <v>FALSE</v>
      </c>
      <c r="Z2787" s="1"/>
    </row>
    <row r="2788" spans="2:26" hidden="1" outlineLevel="3" x14ac:dyDescent="0.4">
      <c r="B2788" s="7" t="s">
        <v>530</v>
      </c>
      <c r="C2788" s="8"/>
      <c r="D2788" s="31"/>
      <c r="E2788" s="2" t="s">
        <v>566</v>
      </c>
      <c r="F2788" s="2" t="str">
        <f>IF(OR($C$87="治験計画届", $C$87="治験計画変更届"), "^$","^.{1,120}$|^$")</f>
        <v>^.{1,120}$|^$</v>
      </c>
      <c r="G2788" s="2" t="str">
        <f t="shared" si="163"/>
        <v>入力してください(120文字以内)</v>
      </c>
      <c r="H2788" s="2">
        <v>225</v>
      </c>
      <c r="I2788" s="2">
        <v>207</v>
      </c>
      <c r="K2788" s="2">
        <v>120</v>
      </c>
      <c r="L2788" s="2" t="s">
        <v>30</v>
      </c>
      <c r="M2788" s="2" t="s">
        <v>476</v>
      </c>
      <c r="N2788" s="2" t="s">
        <v>479</v>
      </c>
      <c r="O2788" s="2" t="s">
        <v>520</v>
      </c>
      <c r="Q2788" s="1"/>
      <c r="S2788" s="9"/>
      <c r="T2788" s="10"/>
      <c r="U2788" s="8"/>
      <c r="W2788" s="2" t="s">
        <v>468</v>
      </c>
      <c r="X2788" s="45" t="str" cm="1">
        <f t="array" ref="X2788">IF(X2638="TRUE",IF(AND(C2783&lt;&gt;1,C2784:C2789="",S2783:U2789=""), "FALSE","TRUE"),"FALSE")</f>
        <v>FALSE</v>
      </c>
      <c r="Z2788" s="1"/>
    </row>
    <row r="2789" spans="2:26" hidden="1" outlineLevel="3" x14ac:dyDescent="0.4">
      <c r="B2789" s="7" t="s">
        <v>532</v>
      </c>
      <c r="C2789" s="8"/>
      <c r="D2789" s="31"/>
      <c r="E2789" s="2" t="s">
        <v>533</v>
      </c>
      <c r="F2789" s="2" t="str">
        <f>IF(OR($C$87="治験計画届", $C$87="治験計画変更届"), "^$","^.{1,120}$|^$")</f>
        <v>^.{1,120}$|^$</v>
      </c>
      <c r="G2789" s="2" t="str">
        <f t="shared" si="163"/>
        <v>入力してください(120文字以内)</v>
      </c>
      <c r="H2789" s="2">
        <v>225</v>
      </c>
      <c r="I2789" s="2">
        <v>207</v>
      </c>
      <c r="K2789" s="2">
        <v>120</v>
      </c>
      <c r="L2789" s="2" t="s">
        <v>30</v>
      </c>
      <c r="M2789" s="2" t="s">
        <v>476</v>
      </c>
      <c r="N2789" s="2" t="s">
        <v>479</v>
      </c>
      <c r="O2789" s="2" t="s">
        <v>520</v>
      </c>
      <c r="Q2789" s="1"/>
      <c r="S2789" s="9"/>
      <c r="T2789" s="10"/>
      <c r="U2789" s="8"/>
      <c r="W2789" s="2" t="s">
        <v>468</v>
      </c>
      <c r="X2789" s="45" t="str" cm="1">
        <f t="array" ref="X2789">IF(X2638="TRUE",IF(AND(C2783&lt;&gt;1,C2784:C2789="",S2783:U2789=""), "FALSE","TRUE"),"FALSE")</f>
        <v>FALSE</v>
      </c>
      <c r="Z2789" s="1"/>
    </row>
    <row r="2790" spans="2:26" hidden="1" outlineLevel="3" x14ac:dyDescent="0.4">
      <c r="B2790" s="7" t="s">
        <v>134</v>
      </c>
      <c r="C2790" s="5">
        <v>11</v>
      </c>
      <c r="D2790" s="30"/>
      <c r="E2790" s="2" t="s">
        <v>392</v>
      </c>
      <c r="F2790" s="2" t="s">
        <v>102</v>
      </c>
      <c r="G2790" s="2" t="s">
        <v>103</v>
      </c>
      <c r="H2790" s="2">
        <v>225</v>
      </c>
      <c r="I2790" s="2">
        <v>207</v>
      </c>
      <c r="K2790" s="2">
        <v>3</v>
      </c>
      <c r="L2790" s="2" t="s">
        <v>136</v>
      </c>
      <c r="M2790" s="2" t="s">
        <v>476</v>
      </c>
      <c r="N2790" s="2" t="s">
        <v>479</v>
      </c>
      <c r="O2790" s="2" t="s">
        <v>520</v>
      </c>
      <c r="Q2790" s="1"/>
      <c r="S2790" s="9"/>
      <c r="T2790" s="10"/>
      <c r="U2790" s="8"/>
      <c r="V2790" s="2" t="s">
        <v>105</v>
      </c>
      <c r="W2790" s="2" t="s">
        <v>561</v>
      </c>
      <c r="X2790" s="45" t="str" cm="1">
        <f t="array" ref="X2790">IF(X2638="TRUE",IF(AND(C2790&lt;&gt;1,C2791:C2796="",S2790:U2796=""), "FALSE","TRUE"),"FALSE")</f>
        <v>FALSE</v>
      </c>
      <c r="Z2790" s="1"/>
    </row>
    <row r="2791" spans="2:26" hidden="1" outlineLevel="3" x14ac:dyDescent="0.4">
      <c r="B2791" s="7" t="s">
        <v>522</v>
      </c>
      <c r="C2791" s="8"/>
      <c r="D2791" s="31"/>
      <c r="E2791" s="2" t="s">
        <v>523</v>
      </c>
      <c r="F2791" s="2" t="s">
        <v>485</v>
      </c>
      <c r="G2791" s="2" t="s">
        <v>369</v>
      </c>
      <c r="H2791" s="2">
        <v>225</v>
      </c>
      <c r="I2791" s="2">
        <v>207</v>
      </c>
      <c r="K2791" s="2">
        <v>240</v>
      </c>
      <c r="L2791" s="2" t="s">
        <v>30</v>
      </c>
      <c r="M2791" s="2" t="s">
        <v>476</v>
      </c>
      <c r="N2791" s="2" t="s">
        <v>479</v>
      </c>
      <c r="O2791" s="2" t="s">
        <v>520</v>
      </c>
      <c r="Q2791" s="1"/>
      <c r="S2791" s="9"/>
      <c r="T2791" s="10"/>
      <c r="U2791" s="8"/>
      <c r="W2791" s="2" t="s">
        <v>465</v>
      </c>
      <c r="X2791" s="45" t="str" cm="1">
        <f t="array" ref="X2791">IF(X2638="TRUE",IF(AND(C2790&lt;&gt;1,C2791:C2796="",S2790:U2796=""), "FALSE","TRUE"),"FALSE")</f>
        <v>FALSE</v>
      </c>
      <c r="Z2791" s="1"/>
    </row>
    <row r="2792" spans="2:26" hidden="1" outlineLevel="3" x14ac:dyDescent="0.4">
      <c r="B2792" s="7" t="s">
        <v>524</v>
      </c>
      <c r="C2792" s="8"/>
      <c r="D2792" s="31"/>
      <c r="E2792" s="2" t="s">
        <v>525</v>
      </c>
      <c r="F2792" s="2" t="s">
        <v>114</v>
      </c>
      <c r="G2792" s="2" t="s">
        <v>115</v>
      </c>
      <c r="H2792" s="2">
        <v>225</v>
      </c>
      <c r="I2792" s="2">
        <v>207</v>
      </c>
      <c r="K2792" s="2">
        <v>120</v>
      </c>
      <c r="L2792" s="2" t="s">
        <v>30</v>
      </c>
      <c r="M2792" s="2" t="s">
        <v>476</v>
      </c>
      <c r="N2792" s="2" t="s">
        <v>479</v>
      </c>
      <c r="O2792" s="2" t="s">
        <v>520</v>
      </c>
      <c r="Q2792" s="1"/>
      <c r="S2792" s="9"/>
      <c r="T2792" s="10"/>
      <c r="U2792" s="8"/>
      <c r="W2792" s="2" t="s">
        <v>468</v>
      </c>
      <c r="X2792" s="45" t="str" cm="1">
        <f t="array" ref="X2792">IF(X2638="TRUE",IF(AND(C2790&lt;&gt;1,C2791:C2796="",S2790:U2796=""), "FALSE","TRUE"),"FALSE")</f>
        <v>FALSE</v>
      </c>
      <c r="Z2792" s="1"/>
    </row>
    <row r="2793" spans="2:26" hidden="1" outlineLevel="3" x14ac:dyDescent="0.4">
      <c r="B2793" s="7" t="s">
        <v>526</v>
      </c>
      <c r="C2793" s="8"/>
      <c r="D2793" s="31"/>
      <c r="E2793" s="2" t="s">
        <v>527</v>
      </c>
      <c r="F2793" s="2" t="str">
        <f>IF(OR($C$87="治験計画届", $C$87="治験計画変更届"), "^$","^.{1,120}$|^$")</f>
        <v>^.{1,120}$|^$</v>
      </c>
      <c r="G2793" s="2" t="str">
        <f>IF(F2793="^$", "入力しないでください","入力してください(120文字以内)")</f>
        <v>入力してください(120文字以内)</v>
      </c>
      <c r="H2793" s="2">
        <v>225</v>
      </c>
      <c r="I2793" s="2">
        <v>207</v>
      </c>
      <c r="K2793" s="2">
        <v>120</v>
      </c>
      <c r="L2793" s="2" t="s">
        <v>30</v>
      </c>
      <c r="M2793" s="2" t="s">
        <v>476</v>
      </c>
      <c r="N2793" s="2" t="s">
        <v>479</v>
      </c>
      <c r="O2793" s="2" t="s">
        <v>520</v>
      </c>
      <c r="Q2793" s="1"/>
      <c r="S2793" s="9"/>
      <c r="T2793" s="10"/>
      <c r="U2793" s="8"/>
      <c r="W2793" s="2" t="s">
        <v>468</v>
      </c>
      <c r="X2793" s="45" t="str" cm="1">
        <f t="array" ref="X2793">IF(X2638="TRUE",IF(AND(C2790&lt;&gt;1,C2791:C2796="",S2790:U2796=""), "FALSE","TRUE"),"FALSE")</f>
        <v>FALSE</v>
      </c>
      <c r="Z2793" s="1"/>
    </row>
    <row r="2794" spans="2:26" hidden="1" outlineLevel="3" x14ac:dyDescent="0.4">
      <c r="B2794" s="7" t="s">
        <v>528</v>
      </c>
      <c r="C2794" s="8"/>
      <c r="D2794" s="31"/>
      <c r="E2794" s="2" t="s">
        <v>529</v>
      </c>
      <c r="F2794" s="2" t="str">
        <f>IF(OR($C$87="治験計画届", $C$87="治験計画変更届"), "^$","^.{1,120}$|^$")</f>
        <v>^.{1,120}$|^$</v>
      </c>
      <c r="G2794" s="2" t="str">
        <f t="shared" ref="G2794:G2796" si="164">IF(F2794="^$", "入力しないでください","入力してください(120文字以内)")</f>
        <v>入力してください(120文字以内)</v>
      </c>
      <c r="H2794" s="2">
        <v>225</v>
      </c>
      <c r="I2794" s="2">
        <v>207</v>
      </c>
      <c r="K2794" s="2">
        <v>120</v>
      </c>
      <c r="L2794" s="2" t="s">
        <v>30</v>
      </c>
      <c r="M2794" s="2" t="s">
        <v>476</v>
      </c>
      <c r="N2794" s="2" t="s">
        <v>479</v>
      </c>
      <c r="O2794" s="2" t="s">
        <v>520</v>
      </c>
      <c r="Q2794" s="1"/>
      <c r="S2794" s="9"/>
      <c r="T2794" s="10"/>
      <c r="U2794" s="8"/>
      <c r="W2794" s="2" t="s">
        <v>468</v>
      </c>
      <c r="X2794" s="45" t="str" cm="1">
        <f t="array" ref="X2794">IF(X2638="TRUE",IF(AND(C2790&lt;&gt;1,C2791:C2796="",S2790:U2796=""), "FALSE","TRUE"),"FALSE")</f>
        <v>FALSE</v>
      </c>
      <c r="Z2794" s="1"/>
    </row>
    <row r="2795" spans="2:26" hidden="1" outlineLevel="3" x14ac:dyDescent="0.4">
      <c r="B2795" s="7" t="s">
        <v>530</v>
      </c>
      <c r="C2795" s="8"/>
      <c r="D2795" s="31"/>
      <c r="E2795" s="2" t="s">
        <v>566</v>
      </c>
      <c r="F2795" s="2" t="str">
        <f>IF(OR($C$87="治験計画届", $C$87="治験計画変更届"), "^$","^.{1,120}$|^$")</f>
        <v>^.{1,120}$|^$</v>
      </c>
      <c r="G2795" s="2" t="str">
        <f t="shared" si="164"/>
        <v>入力してください(120文字以内)</v>
      </c>
      <c r="H2795" s="2">
        <v>225</v>
      </c>
      <c r="I2795" s="2">
        <v>207</v>
      </c>
      <c r="K2795" s="2">
        <v>120</v>
      </c>
      <c r="L2795" s="2" t="s">
        <v>30</v>
      </c>
      <c r="M2795" s="2" t="s">
        <v>476</v>
      </c>
      <c r="N2795" s="2" t="s">
        <v>479</v>
      </c>
      <c r="O2795" s="2" t="s">
        <v>520</v>
      </c>
      <c r="Q2795" s="1"/>
      <c r="S2795" s="9"/>
      <c r="T2795" s="10"/>
      <c r="U2795" s="8"/>
      <c r="W2795" s="2" t="s">
        <v>468</v>
      </c>
      <c r="X2795" s="45" t="str" cm="1">
        <f t="array" ref="X2795">IF(X2638="TRUE",IF(AND(C2790&lt;&gt;1,C2791:C2796="",S2790:U2796=""), "FALSE","TRUE"),"FALSE")</f>
        <v>FALSE</v>
      </c>
      <c r="Z2795" s="1"/>
    </row>
    <row r="2796" spans="2:26" hidden="1" outlineLevel="3" x14ac:dyDescent="0.4">
      <c r="B2796" s="7" t="s">
        <v>532</v>
      </c>
      <c r="C2796" s="8"/>
      <c r="D2796" s="31"/>
      <c r="E2796" s="2" t="s">
        <v>533</v>
      </c>
      <c r="F2796" s="2" t="str">
        <f>IF(OR($C$87="治験計画届", $C$87="治験計画変更届"), "^$","^.{1,120}$|^$")</f>
        <v>^.{1,120}$|^$</v>
      </c>
      <c r="G2796" s="2" t="str">
        <f t="shared" si="164"/>
        <v>入力してください(120文字以内)</v>
      </c>
      <c r="H2796" s="2">
        <v>225</v>
      </c>
      <c r="I2796" s="2">
        <v>207</v>
      </c>
      <c r="K2796" s="2">
        <v>120</v>
      </c>
      <c r="L2796" s="2" t="s">
        <v>30</v>
      </c>
      <c r="M2796" s="2" t="s">
        <v>476</v>
      </c>
      <c r="N2796" s="2" t="s">
        <v>479</v>
      </c>
      <c r="O2796" s="2" t="s">
        <v>520</v>
      </c>
      <c r="Q2796" s="1"/>
      <c r="S2796" s="9"/>
      <c r="T2796" s="10"/>
      <c r="U2796" s="8"/>
      <c r="W2796" s="2" t="s">
        <v>468</v>
      </c>
      <c r="X2796" s="45" t="str" cm="1">
        <f t="array" ref="X2796">IF(X2638="TRUE",IF(AND(C2790&lt;&gt;1,C2791:C2796="",S2790:U2796=""), "FALSE","TRUE"),"FALSE")</f>
        <v>FALSE</v>
      </c>
      <c r="Z2796" s="1"/>
    </row>
    <row r="2797" spans="2:26" hidden="1" outlineLevel="3" x14ac:dyDescent="0.4">
      <c r="B2797" s="7" t="s">
        <v>134</v>
      </c>
      <c r="C2797" s="5">
        <v>12</v>
      </c>
      <c r="D2797" s="30"/>
      <c r="E2797" s="2" t="s">
        <v>392</v>
      </c>
      <c r="F2797" s="2" t="s">
        <v>102</v>
      </c>
      <c r="G2797" s="2" t="s">
        <v>103</v>
      </c>
      <c r="H2797" s="2">
        <v>225</v>
      </c>
      <c r="I2797" s="2">
        <v>207</v>
      </c>
      <c r="K2797" s="2">
        <v>3</v>
      </c>
      <c r="L2797" s="2" t="s">
        <v>136</v>
      </c>
      <c r="M2797" s="2" t="s">
        <v>476</v>
      </c>
      <c r="N2797" s="2" t="s">
        <v>479</v>
      </c>
      <c r="O2797" s="2" t="s">
        <v>520</v>
      </c>
      <c r="Q2797" s="1"/>
      <c r="S2797" s="9"/>
      <c r="T2797" s="10"/>
      <c r="U2797" s="8"/>
      <c r="V2797" s="2" t="s">
        <v>105</v>
      </c>
      <c r="W2797" s="2" t="s">
        <v>561</v>
      </c>
      <c r="X2797" s="45" t="str" cm="1">
        <f t="array" ref="X2797">IF(X2638="TRUE",IF(AND(C2797&lt;&gt;1,C2798:C2803="",S2797:U2803=""), "FALSE","TRUE"),"FALSE")</f>
        <v>FALSE</v>
      </c>
      <c r="Z2797" s="1"/>
    </row>
    <row r="2798" spans="2:26" hidden="1" outlineLevel="3" x14ac:dyDescent="0.4">
      <c r="B2798" s="7" t="s">
        <v>522</v>
      </c>
      <c r="C2798" s="8"/>
      <c r="D2798" s="31"/>
      <c r="E2798" s="2" t="s">
        <v>523</v>
      </c>
      <c r="F2798" s="2" t="s">
        <v>485</v>
      </c>
      <c r="G2798" s="2" t="s">
        <v>369</v>
      </c>
      <c r="H2798" s="2">
        <v>225</v>
      </c>
      <c r="I2798" s="2">
        <v>207</v>
      </c>
      <c r="K2798" s="2">
        <v>240</v>
      </c>
      <c r="L2798" s="2" t="s">
        <v>30</v>
      </c>
      <c r="M2798" s="2" t="s">
        <v>476</v>
      </c>
      <c r="N2798" s="2" t="s">
        <v>479</v>
      </c>
      <c r="O2798" s="2" t="s">
        <v>520</v>
      </c>
      <c r="Q2798" s="1"/>
      <c r="S2798" s="9"/>
      <c r="T2798" s="10"/>
      <c r="U2798" s="8"/>
      <c r="W2798" s="2" t="s">
        <v>465</v>
      </c>
      <c r="X2798" s="45" t="str" cm="1">
        <f t="array" ref="X2798">IF(X2638="TRUE",IF(AND(C2797&lt;&gt;1,C2798:C2803="",S2797:U2803=""), "FALSE","TRUE"),"FALSE")</f>
        <v>FALSE</v>
      </c>
      <c r="Z2798" s="1"/>
    </row>
    <row r="2799" spans="2:26" hidden="1" outlineLevel="3" x14ac:dyDescent="0.4">
      <c r="B2799" s="7" t="s">
        <v>524</v>
      </c>
      <c r="C2799" s="8"/>
      <c r="D2799" s="31"/>
      <c r="E2799" s="2" t="s">
        <v>525</v>
      </c>
      <c r="F2799" s="2" t="s">
        <v>114</v>
      </c>
      <c r="G2799" s="2" t="s">
        <v>115</v>
      </c>
      <c r="H2799" s="2">
        <v>225</v>
      </c>
      <c r="I2799" s="2">
        <v>207</v>
      </c>
      <c r="K2799" s="2">
        <v>120</v>
      </c>
      <c r="L2799" s="2" t="s">
        <v>30</v>
      </c>
      <c r="M2799" s="2" t="s">
        <v>476</v>
      </c>
      <c r="N2799" s="2" t="s">
        <v>479</v>
      </c>
      <c r="O2799" s="2" t="s">
        <v>520</v>
      </c>
      <c r="Q2799" s="1"/>
      <c r="S2799" s="9"/>
      <c r="T2799" s="10"/>
      <c r="U2799" s="8"/>
      <c r="W2799" s="2" t="s">
        <v>468</v>
      </c>
      <c r="X2799" s="45" t="str" cm="1">
        <f t="array" ref="X2799">IF(X2638="TRUE",IF(AND(C2797&lt;&gt;1,C2798:C2803="",S2797:U2803=""), "FALSE","TRUE"),"FALSE")</f>
        <v>FALSE</v>
      </c>
      <c r="Z2799" s="1"/>
    </row>
    <row r="2800" spans="2:26" hidden="1" outlineLevel="3" x14ac:dyDescent="0.4">
      <c r="B2800" s="7" t="s">
        <v>526</v>
      </c>
      <c r="C2800" s="8"/>
      <c r="D2800" s="31"/>
      <c r="E2800" s="2" t="s">
        <v>527</v>
      </c>
      <c r="F2800" s="2" t="str">
        <f>IF(OR($C$87="治験計画届", $C$87="治験計画変更届"), "^$","^.{1,120}$|^$")</f>
        <v>^.{1,120}$|^$</v>
      </c>
      <c r="G2800" s="2" t="str">
        <f>IF(F2800="^$", "入力しないでください","入力してください(120文字以内)")</f>
        <v>入力してください(120文字以内)</v>
      </c>
      <c r="H2800" s="2">
        <v>225</v>
      </c>
      <c r="I2800" s="2">
        <v>207</v>
      </c>
      <c r="K2800" s="2">
        <v>120</v>
      </c>
      <c r="L2800" s="2" t="s">
        <v>30</v>
      </c>
      <c r="M2800" s="2" t="s">
        <v>476</v>
      </c>
      <c r="N2800" s="2" t="s">
        <v>479</v>
      </c>
      <c r="O2800" s="2" t="s">
        <v>520</v>
      </c>
      <c r="Q2800" s="1"/>
      <c r="S2800" s="9"/>
      <c r="T2800" s="10"/>
      <c r="U2800" s="8"/>
      <c r="W2800" s="2" t="s">
        <v>468</v>
      </c>
      <c r="X2800" s="45" t="str" cm="1">
        <f t="array" ref="X2800">IF(X2638="TRUE",IF(AND(C2797&lt;&gt;1,C2798:C2803="",S2797:U2803=""), "FALSE","TRUE"),"FALSE")</f>
        <v>FALSE</v>
      </c>
      <c r="Z2800" s="1"/>
    </row>
    <row r="2801" spans="2:26" hidden="1" outlineLevel="3" x14ac:dyDescent="0.4">
      <c r="B2801" s="7" t="s">
        <v>528</v>
      </c>
      <c r="C2801" s="8"/>
      <c r="D2801" s="31"/>
      <c r="E2801" s="2" t="s">
        <v>529</v>
      </c>
      <c r="F2801" s="2" t="str">
        <f>IF(OR($C$87="治験計画届", $C$87="治験計画変更届"), "^$","^.{1,120}$|^$")</f>
        <v>^.{1,120}$|^$</v>
      </c>
      <c r="G2801" s="2" t="str">
        <f t="shared" ref="G2801:G2803" si="165">IF(F2801="^$", "入力しないでください","入力してください(120文字以内)")</f>
        <v>入力してください(120文字以内)</v>
      </c>
      <c r="H2801" s="2">
        <v>225</v>
      </c>
      <c r="I2801" s="2">
        <v>207</v>
      </c>
      <c r="K2801" s="2">
        <v>120</v>
      </c>
      <c r="L2801" s="2" t="s">
        <v>30</v>
      </c>
      <c r="M2801" s="2" t="s">
        <v>476</v>
      </c>
      <c r="N2801" s="2" t="s">
        <v>479</v>
      </c>
      <c r="O2801" s="2" t="s">
        <v>520</v>
      </c>
      <c r="Q2801" s="1"/>
      <c r="S2801" s="9"/>
      <c r="T2801" s="10"/>
      <c r="U2801" s="8"/>
      <c r="W2801" s="2" t="s">
        <v>468</v>
      </c>
      <c r="X2801" s="45" t="str" cm="1">
        <f t="array" ref="X2801">IF(X2638="TRUE",IF(AND(C2797&lt;&gt;1,C2798:C2803="",S2797:U2803=""), "FALSE","TRUE"),"FALSE")</f>
        <v>FALSE</v>
      </c>
      <c r="Z2801" s="1"/>
    </row>
    <row r="2802" spans="2:26" hidden="1" outlineLevel="3" x14ac:dyDescent="0.4">
      <c r="B2802" s="7" t="s">
        <v>530</v>
      </c>
      <c r="C2802" s="8"/>
      <c r="D2802" s="31"/>
      <c r="E2802" s="2" t="s">
        <v>566</v>
      </c>
      <c r="F2802" s="2" t="str">
        <f>IF(OR($C$87="治験計画届", $C$87="治験計画変更届"), "^$","^.{1,120}$|^$")</f>
        <v>^.{1,120}$|^$</v>
      </c>
      <c r="G2802" s="2" t="str">
        <f t="shared" si="165"/>
        <v>入力してください(120文字以内)</v>
      </c>
      <c r="H2802" s="2">
        <v>225</v>
      </c>
      <c r="I2802" s="2">
        <v>207</v>
      </c>
      <c r="K2802" s="2">
        <v>120</v>
      </c>
      <c r="L2802" s="2" t="s">
        <v>30</v>
      </c>
      <c r="M2802" s="2" t="s">
        <v>476</v>
      </c>
      <c r="N2802" s="2" t="s">
        <v>479</v>
      </c>
      <c r="O2802" s="2" t="s">
        <v>520</v>
      </c>
      <c r="Q2802" s="1"/>
      <c r="S2802" s="9"/>
      <c r="T2802" s="10"/>
      <c r="U2802" s="8"/>
      <c r="W2802" s="2" t="s">
        <v>468</v>
      </c>
      <c r="X2802" s="45" t="str" cm="1">
        <f t="array" ref="X2802">IF(X2638="TRUE",IF(AND(C2797&lt;&gt;1,C2798:C2803="",S2797:U2803=""), "FALSE","TRUE"),"FALSE")</f>
        <v>FALSE</v>
      </c>
      <c r="Z2802" s="1"/>
    </row>
    <row r="2803" spans="2:26" hidden="1" outlineLevel="3" x14ac:dyDescent="0.4">
      <c r="B2803" s="7" t="s">
        <v>532</v>
      </c>
      <c r="C2803" s="8"/>
      <c r="D2803" s="31"/>
      <c r="E2803" s="2" t="s">
        <v>533</v>
      </c>
      <c r="F2803" s="2" t="str">
        <f>IF(OR($C$87="治験計画届", $C$87="治験計画変更届"), "^$","^.{1,120}$|^$")</f>
        <v>^.{1,120}$|^$</v>
      </c>
      <c r="G2803" s="2" t="str">
        <f t="shared" si="165"/>
        <v>入力してください(120文字以内)</v>
      </c>
      <c r="H2803" s="2">
        <v>225</v>
      </c>
      <c r="I2803" s="2">
        <v>207</v>
      </c>
      <c r="K2803" s="2">
        <v>120</v>
      </c>
      <c r="L2803" s="2" t="s">
        <v>30</v>
      </c>
      <c r="M2803" s="2" t="s">
        <v>476</v>
      </c>
      <c r="N2803" s="2" t="s">
        <v>479</v>
      </c>
      <c r="O2803" s="2" t="s">
        <v>520</v>
      </c>
      <c r="Q2803" s="1"/>
      <c r="S2803" s="9"/>
      <c r="T2803" s="10"/>
      <c r="U2803" s="8"/>
      <c r="W2803" s="2" t="s">
        <v>468</v>
      </c>
      <c r="X2803" s="45" t="str" cm="1">
        <f t="array" ref="X2803">IF(X2638="TRUE",IF(AND(C2797&lt;&gt;1,C2798:C2803="",S2797:U2803=""), "FALSE","TRUE"),"FALSE")</f>
        <v>FALSE</v>
      </c>
      <c r="Z2803" s="1"/>
    </row>
    <row r="2804" spans="2:26" hidden="1" outlineLevel="3" x14ac:dyDescent="0.4">
      <c r="B2804" s="7" t="s">
        <v>134</v>
      </c>
      <c r="C2804" s="5">
        <v>13</v>
      </c>
      <c r="D2804" s="30"/>
      <c r="E2804" s="2" t="s">
        <v>392</v>
      </c>
      <c r="F2804" s="2" t="s">
        <v>102</v>
      </c>
      <c r="G2804" s="2" t="s">
        <v>103</v>
      </c>
      <c r="H2804" s="2">
        <v>225</v>
      </c>
      <c r="I2804" s="2">
        <v>207</v>
      </c>
      <c r="K2804" s="2">
        <v>3</v>
      </c>
      <c r="L2804" s="2" t="s">
        <v>136</v>
      </c>
      <c r="M2804" s="2" t="s">
        <v>476</v>
      </c>
      <c r="N2804" s="2" t="s">
        <v>479</v>
      </c>
      <c r="O2804" s="2" t="s">
        <v>520</v>
      </c>
      <c r="Q2804" s="1"/>
      <c r="S2804" s="9"/>
      <c r="T2804" s="10"/>
      <c r="U2804" s="8"/>
      <c r="V2804" s="2" t="s">
        <v>105</v>
      </c>
      <c r="W2804" s="2" t="s">
        <v>561</v>
      </c>
      <c r="X2804" s="45" t="str" cm="1">
        <f t="array" ref="X2804">IF(X2638="TRUE",IF(AND(C2804&lt;&gt;1,C2805:C2810="",S2804:U2810=""), "FALSE","TRUE"),"FALSE")</f>
        <v>FALSE</v>
      </c>
      <c r="Z2804" s="1"/>
    </row>
    <row r="2805" spans="2:26" hidden="1" outlineLevel="3" x14ac:dyDescent="0.4">
      <c r="B2805" s="7" t="s">
        <v>522</v>
      </c>
      <c r="C2805" s="8"/>
      <c r="D2805" s="31"/>
      <c r="E2805" s="2" t="s">
        <v>523</v>
      </c>
      <c r="F2805" s="2" t="s">
        <v>485</v>
      </c>
      <c r="G2805" s="2" t="s">
        <v>369</v>
      </c>
      <c r="H2805" s="2">
        <v>225</v>
      </c>
      <c r="I2805" s="2">
        <v>207</v>
      </c>
      <c r="K2805" s="2">
        <v>240</v>
      </c>
      <c r="L2805" s="2" t="s">
        <v>30</v>
      </c>
      <c r="M2805" s="2" t="s">
        <v>476</v>
      </c>
      <c r="N2805" s="2" t="s">
        <v>479</v>
      </c>
      <c r="O2805" s="2" t="s">
        <v>520</v>
      </c>
      <c r="Q2805" s="1"/>
      <c r="S2805" s="9"/>
      <c r="T2805" s="10"/>
      <c r="U2805" s="8"/>
      <c r="W2805" s="2" t="s">
        <v>465</v>
      </c>
      <c r="X2805" s="45" t="str" cm="1">
        <f t="array" ref="X2805">IF(X2638="TRUE",IF(AND(C2804&lt;&gt;1,C2805:C2810="",S2804:U2810=""), "FALSE","TRUE"),"FALSE")</f>
        <v>FALSE</v>
      </c>
      <c r="Z2805" s="1"/>
    </row>
    <row r="2806" spans="2:26" hidden="1" outlineLevel="3" x14ac:dyDescent="0.4">
      <c r="B2806" s="7" t="s">
        <v>524</v>
      </c>
      <c r="C2806" s="8"/>
      <c r="D2806" s="31"/>
      <c r="E2806" s="2" t="s">
        <v>525</v>
      </c>
      <c r="F2806" s="2" t="s">
        <v>114</v>
      </c>
      <c r="G2806" s="2" t="s">
        <v>115</v>
      </c>
      <c r="H2806" s="2">
        <v>225</v>
      </c>
      <c r="I2806" s="2">
        <v>207</v>
      </c>
      <c r="K2806" s="2">
        <v>120</v>
      </c>
      <c r="L2806" s="2" t="s">
        <v>30</v>
      </c>
      <c r="M2806" s="2" t="s">
        <v>476</v>
      </c>
      <c r="N2806" s="2" t="s">
        <v>479</v>
      </c>
      <c r="O2806" s="2" t="s">
        <v>520</v>
      </c>
      <c r="Q2806" s="1"/>
      <c r="S2806" s="9"/>
      <c r="T2806" s="10"/>
      <c r="U2806" s="8"/>
      <c r="W2806" s="2" t="s">
        <v>468</v>
      </c>
      <c r="X2806" s="45" t="str" cm="1">
        <f t="array" ref="X2806">IF(X2638="TRUE",IF(AND(C2804&lt;&gt;1,C2805:C2810="",S2804:U2810=""), "FALSE","TRUE"),"FALSE")</f>
        <v>FALSE</v>
      </c>
      <c r="Z2806" s="1"/>
    </row>
    <row r="2807" spans="2:26" hidden="1" outlineLevel="3" x14ac:dyDescent="0.4">
      <c r="B2807" s="7" t="s">
        <v>526</v>
      </c>
      <c r="C2807" s="8"/>
      <c r="D2807" s="31"/>
      <c r="E2807" s="2" t="s">
        <v>527</v>
      </c>
      <c r="F2807" s="2" t="str">
        <f>IF(OR($C$87="治験計画届", $C$87="治験計画変更届"), "^$","^.{1,120}$|^$")</f>
        <v>^.{1,120}$|^$</v>
      </c>
      <c r="G2807" s="2" t="str">
        <f>IF(F2807="^$", "入力しないでください","入力してください(120文字以内)")</f>
        <v>入力してください(120文字以内)</v>
      </c>
      <c r="H2807" s="2">
        <v>225</v>
      </c>
      <c r="I2807" s="2">
        <v>207</v>
      </c>
      <c r="K2807" s="2">
        <v>120</v>
      </c>
      <c r="L2807" s="2" t="s">
        <v>30</v>
      </c>
      <c r="M2807" s="2" t="s">
        <v>476</v>
      </c>
      <c r="N2807" s="2" t="s">
        <v>479</v>
      </c>
      <c r="O2807" s="2" t="s">
        <v>520</v>
      </c>
      <c r="Q2807" s="1"/>
      <c r="S2807" s="9"/>
      <c r="T2807" s="10"/>
      <c r="U2807" s="8"/>
      <c r="W2807" s="2" t="s">
        <v>468</v>
      </c>
      <c r="X2807" s="45" t="str" cm="1">
        <f t="array" ref="X2807">IF(X2638="TRUE",IF(AND(C2804&lt;&gt;1,C2805:C2810="",S2804:U2810=""), "FALSE","TRUE"),"FALSE")</f>
        <v>FALSE</v>
      </c>
      <c r="Z2807" s="1"/>
    </row>
    <row r="2808" spans="2:26" hidden="1" outlineLevel="3" x14ac:dyDescent="0.4">
      <c r="B2808" s="7" t="s">
        <v>528</v>
      </c>
      <c r="C2808" s="8"/>
      <c r="D2808" s="31"/>
      <c r="E2808" s="2" t="s">
        <v>529</v>
      </c>
      <c r="F2808" s="2" t="str">
        <f>IF(OR($C$87="治験計画届", $C$87="治験計画変更届"), "^$","^.{1,120}$|^$")</f>
        <v>^.{1,120}$|^$</v>
      </c>
      <c r="G2808" s="2" t="str">
        <f t="shared" ref="G2808:G2810" si="166">IF(F2808="^$", "入力しないでください","入力してください(120文字以内)")</f>
        <v>入力してください(120文字以内)</v>
      </c>
      <c r="H2808" s="2">
        <v>225</v>
      </c>
      <c r="I2808" s="2">
        <v>207</v>
      </c>
      <c r="K2808" s="2">
        <v>120</v>
      </c>
      <c r="L2808" s="2" t="s">
        <v>30</v>
      </c>
      <c r="M2808" s="2" t="s">
        <v>476</v>
      </c>
      <c r="N2808" s="2" t="s">
        <v>479</v>
      </c>
      <c r="O2808" s="2" t="s">
        <v>520</v>
      </c>
      <c r="Q2808" s="1"/>
      <c r="S2808" s="9"/>
      <c r="T2808" s="10"/>
      <c r="U2808" s="8"/>
      <c r="W2808" s="2" t="s">
        <v>468</v>
      </c>
      <c r="X2808" s="45" t="str" cm="1">
        <f t="array" ref="X2808">IF(X2638="TRUE",IF(AND(C2804&lt;&gt;1,C2805:C2810="",S2804:U2810=""), "FALSE","TRUE"),"FALSE")</f>
        <v>FALSE</v>
      </c>
      <c r="Z2808" s="1"/>
    </row>
    <row r="2809" spans="2:26" hidden="1" outlineLevel="3" x14ac:dyDescent="0.4">
      <c r="B2809" s="7" t="s">
        <v>530</v>
      </c>
      <c r="C2809" s="8"/>
      <c r="D2809" s="31"/>
      <c r="E2809" s="2" t="s">
        <v>566</v>
      </c>
      <c r="F2809" s="2" t="str">
        <f>IF(OR($C$87="治験計画届", $C$87="治験計画変更届"), "^$","^.{1,120}$|^$")</f>
        <v>^.{1,120}$|^$</v>
      </c>
      <c r="G2809" s="2" t="str">
        <f t="shared" si="166"/>
        <v>入力してください(120文字以内)</v>
      </c>
      <c r="H2809" s="2">
        <v>225</v>
      </c>
      <c r="I2809" s="2">
        <v>207</v>
      </c>
      <c r="K2809" s="2">
        <v>120</v>
      </c>
      <c r="L2809" s="2" t="s">
        <v>30</v>
      </c>
      <c r="M2809" s="2" t="s">
        <v>476</v>
      </c>
      <c r="N2809" s="2" t="s">
        <v>479</v>
      </c>
      <c r="O2809" s="2" t="s">
        <v>520</v>
      </c>
      <c r="Q2809" s="1"/>
      <c r="S2809" s="9"/>
      <c r="T2809" s="10"/>
      <c r="U2809" s="8"/>
      <c r="W2809" s="2" t="s">
        <v>468</v>
      </c>
      <c r="X2809" s="45" t="str" cm="1">
        <f t="array" ref="X2809">IF(X2638="TRUE",IF(AND(C2804&lt;&gt;1,C2805:C2810="",S2804:U2810=""), "FALSE","TRUE"),"FALSE")</f>
        <v>FALSE</v>
      </c>
      <c r="Z2809" s="1"/>
    </row>
    <row r="2810" spans="2:26" hidden="1" outlineLevel="3" x14ac:dyDescent="0.4">
      <c r="B2810" s="7" t="s">
        <v>532</v>
      </c>
      <c r="C2810" s="8"/>
      <c r="D2810" s="31"/>
      <c r="E2810" s="2" t="s">
        <v>533</v>
      </c>
      <c r="F2810" s="2" t="str">
        <f>IF(OR($C$87="治験計画届", $C$87="治験計画変更届"), "^$","^.{1,120}$|^$")</f>
        <v>^.{1,120}$|^$</v>
      </c>
      <c r="G2810" s="2" t="str">
        <f t="shared" si="166"/>
        <v>入力してください(120文字以内)</v>
      </c>
      <c r="H2810" s="2">
        <v>225</v>
      </c>
      <c r="I2810" s="2">
        <v>207</v>
      </c>
      <c r="K2810" s="2">
        <v>120</v>
      </c>
      <c r="L2810" s="2" t="s">
        <v>30</v>
      </c>
      <c r="M2810" s="2" t="s">
        <v>476</v>
      </c>
      <c r="N2810" s="2" t="s">
        <v>479</v>
      </c>
      <c r="O2810" s="2" t="s">
        <v>520</v>
      </c>
      <c r="Q2810" s="1"/>
      <c r="S2810" s="9"/>
      <c r="T2810" s="10"/>
      <c r="U2810" s="8"/>
      <c r="W2810" s="2" t="s">
        <v>468</v>
      </c>
      <c r="X2810" s="45" t="str" cm="1">
        <f t="array" ref="X2810">IF(X2638="TRUE",IF(AND(C2804&lt;&gt;1,C2805:C2810="",S2804:U2810=""), "FALSE","TRUE"),"FALSE")</f>
        <v>FALSE</v>
      </c>
      <c r="Z2810" s="1"/>
    </row>
    <row r="2811" spans="2:26" hidden="1" outlineLevel="3" x14ac:dyDescent="0.4">
      <c r="B2811" s="7" t="s">
        <v>134</v>
      </c>
      <c r="C2811" s="5">
        <v>14</v>
      </c>
      <c r="D2811" s="30"/>
      <c r="E2811" s="2" t="s">
        <v>392</v>
      </c>
      <c r="F2811" s="2" t="s">
        <v>102</v>
      </c>
      <c r="G2811" s="2" t="s">
        <v>103</v>
      </c>
      <c r="H2811" s="2">
        <v>225</v>
      </c>
      <c r="I2811" s="2">
        <v>207</v>
      </c>
      <c r="K2811" s="2">
        <v>3</v>
      </c>
      <c r="L2811" s="2" t="s">
        <v>136</v>
      </c>
      <c r="M2811" s="2" t="s">
        <v>476</v>
      </c>
      <c r="N2811" s="2" t="s">
        <v>479</v>
      </c>
      <c r="O2811" s="2" t="s">
        <v>520</v>
      </c>
      <c r="Q2811" s="1"/>
      <c r="S2811" s="9"/>
      <c r="T2811" s="10"/>
      <c r="U2811" s="8"/>
      <c r="V2811" s="2" t="s">
        <v>105</v>
      </c>
      <c r="W2811" s="2" t="s">
        <v>561</v>
      </c>
      <c r="X2811" s="45" t="str" cm="1">
        <f t="array" ref="X2811">IF(X2638="TRUE",IF(AND(C2811&lt;&gt;1,C2812:C2817="",S2811:U2817=""), "FALSE","TRUE"),"FALSE")</f>
        <v>FALSE</v>
      </c>
      <c r="Z2811" s="1"/>
    </row>
    <row r="2812" spans="2:26" hidden="1" outlineLevel="3" x14ac:dyDescent="0.4">
      <c r="B2812" s="7" t="s">
        <v>522</v>
      </c>
      <c r="C2812" s="8"/>
      <c r="D2812" s="31"/>
      <c r="E2812" s="2" t="s">
        <v>523</v>
      </c>
      <c r="F2812" s="2" t="s">
        <v>485</v>
      </c>
      <c r="G2812" s="2" t="s">
        <v>369</v>
      </c>
      <c r="H2812" s="2">
        <v>225</v>
      </c>
      <c r="I2812" s="2">
        <v>207</v>
      </c>
      <c r="K2812" s="2">
        <v>240</v>
      </c>
      <c r="L2812" s="2" t="s">
        <v>30</v>
      </c>
      <c r="M2812" s="2" t="s">
        <v>476</v>
      </c>
      <c r="N2812" s="2" t="s">
        <v>479</v>
      </c>
      <c r="O2812" s="2" t="s">
        <v>520</v>
      </c>
      <c r="Q2812" s="1"/>
      <c r="S2812" s="9"/>
      <c r="T2812" s="10"/>
      <c r="U2812" s="8"/>
      <c r="W2812" s="2" t="s">
        <v>465</v>
      </c>
      <c r="X2812" s="45" t="str" cm="1">
        <f t="array" ref="X2812">IF(X2638="TRUE",IF(AND(C2811&lt;&gt;1,C2812:C2817="",S2811:U2817=""), "FALSE","TRUE"),"FALSE")</f>
        <v>FALSE</v>
      </c>
      <c r="Z2812" s="1"/>
    </row>
    <row r="2813" spans="2:26" hidden="1" outlineLevel="3" x14ac:dyDescent="0.4">
      <c r="B2813" s="7" t="s">
        <v>524</v>
      </c>
      <c r="C2813" s="8"/>
      <c r="D2813" s="31"/>
      <c r="E2813" s="2" t="s">
        <v>525</v>
      </c>
      <c r="F2813" s="2" t="s">
        <v>114</v>
      </c>
      <c r="G2813" s="2" t="s">
        <v>115</v>
      </c>
      <c r="H2813" s="2">
        <v>225</v>
      </c>
      <c r="I2813" s="2">
        <v>207</v>
      </c>
      <c r="K2813" s="2">
        <v>120</v>
      </c>
      <c r="L2813" s="2" t="s">
        <v>30</v>
      </c>
      <c r="M2813" s="2" t="s">
        <v>476</v>
      </c>
      <c r="N2813" s="2" t="s">
        <v>479</v>
      </c>
      <c r="O2813" s="2" t="s">
        <v>520</v>
      </c>
      <c r="Q2813" s="1"/>
      <c r="S2813" s="9"/>
      <c r="T2813" s="10"/>
      <c r="U2813" s="8"/>
      <c r="W2813" s="2" t="s">
        <v>468</v>
      </c>
      <c r="X2813" s="45" t="str" cm="1">
        <f t="array" ref="X2813">IF(X2638="TRUE",IF(AND(C2811&lt;&gt;1,C2812:C2817="",S2811:U2817=""), "FALSE","TRUE"),"FALSE")</f>
        <v>FALSE</v>
      </c>
      <c r="Z2813" s="1"/>
    </row>
    <row r="2814" spans="2:26" hidden="1" outlineLevel="3" x14ac:dyDescent="0.4">
      <c r="B2814" s="7" t="s">
        <v>526</v>
      </c>
      <c r="C2814" s="8"/>
      <c r="D2814" s="31"/>
      <c r="E2814" s="2" t="s">
        <v>527</v>
      </c>
      <c r="F2814" s="2" t="str">
        <f>IF(OR($C$87="治験計画届", $C$87="治験計画変更届"), "^$","^.{1,120}$|^$")</f>
        <v>^.{1,120}$|^$</v>
      </c>
      <c r="G2814" s="2" t="str">
        <f>IF(F2814="^$", "入力しないでください","入力してください(120文字以内)")</f>
        <v>入力してください(120文字以内)</v>
      </c>
      <c r="H2814" s="2">
        <v>225</v>
      </c>
      <c r="I2814" s="2">
        <v>207</v>
      </c>
      <c r="K2814" s="2">
        <v>120</v>
      </c>
      <c r="L2814" s="2" t="s">
        <v>30</v>
      </c>
      <c r="M2814" s="2" t="s">
        <v>476</v>
      </c>
      <c r="N2814" s="2" t="s">
        <v>479</v>
      </c>
      <c r="O2814" s="2" t="s">
        <v>520</v>
      </c>
      <c r="Q2814" s="1"/>
      <c r="S2814" s="9"/>
      <c r="T2814" s="10"/>
      <c r="U2814" s="8"/>
      <c r="W2814" s="2" t="s">
        <v>468</v>
      </c>
      <c r="X2814" s="45" t="str" cm="1">
        <f t="array" ref="X2814">IF(X2638="TRUE",IF(AND(C2811&lt;&gt;1,C2812:C2817="",S2811:U2817=""), "FALSE","TRUE"),"FALSE")</f>
        <v>FALSE</v>
      </c>
      <c r="Z2814" s="1"/>
    </row>
    <row r="2815" spans="2:26" hidden="1" outlineLevel="3" x14ac:dyDescent="0.4">
      <c r="B2815" s="7" t="s">
        <v>528</v>
      </c>
      <c r="C2815" s="8"/>
      <c r="D2815" s="31"/>
      <c r="E2815" s="2" t="s">
        <v>529</v>
      </c>
      <c r="F2815" s="2" t="str">
        <f>IF(OR($C$87="治験計画届", $C$87="治験計画変更届"), "^$","^.{1,120}$|^$")</f>
        <v>^.{1,120}$|^$</v>
      </c>
      <c r="G2815" s="2" t="str">
        <f t="shared" ref="G2815:G2817" si="167">IF(F2815="^$", "入力しないでください","入力してください(120文字以内)")</f>
        <v>入力してください(120文字以内)</v>
      </c>
      <c r="H2815" s="2">
        <v>225</v>
      </c>
      <c r="I2815" s="2">
        <v>207</v>
      </c>
      <c r="K2815" s="2">
        <v>120</v>
      </c>
      <c r="L2815" s="2" t="s">
        <v>30</v>
      </c>
      <c r="M2815" s="2" t="s">
        <v>476</v>
      </c>
      <c r="N2815" s="2" t="s">
        <v>479</v>
      </c>
      <c r="O2815" s="2" t="s">
        <v>520</v>
      </c>
      <c r="Q2815" s="1"/>
      <c r="S2815" s="9"/>
      <c r="T2815" s="10"/>
      <c r="U2815" s="8"/>
      <c r="W2815" s="2" t="s">
        <v>468</v>
      </c>
      <c r="X2815" s="45" t="str" cm="1">
        <f t="array" ref="X2815">IF(X2638="TRUE",IF(AND(C2811&lt;&gt;1,C2812:C2817="",S2811:U2817=""), "FALSE","TRUE"),"FALSE")</f>
        <v>FALSE</v>
      </c>
      <c r="Z2815" s="1"/>
    </row>
    <row r="2816" spans="2:26" hidden="1" outlineLevel="3" x14ac:dyDescent="0.4">
      <c r="B2816" s="7" t="s">
        <v>530</v>
      </c>
      <c r="C2816" s="8"/>
      <c r="D2816" s="31"/>
      <c r="E2816" s="2" t="s">
        <v>566</v>
      </c>
      <c r="F2816" s="2" t="str">
        <f>IF(OR($C$87="治験計画届", $C$87="治験計画変更届"), "^$","^.{1,120}$|^$")</f>
        <v>^.{1,120}$|^$</v>
      </c>
      <c r="G2816" s="2" t="str">
        <f t="shared" si="167"/>
        <v>入力してください(120文字以内)</v>
      </c>
      <c r="H2816" s="2">
        <v>225</v>
      </c>
      <c r="I2816" s="2">
        <v>207</v>
      </c>
      <c r="K2816" s="2">
        <v>120</v>
      </c>
      <c r="L2816" s="2" t="s">
        <v>30</v>
      </c>
      <c r="M2816" s="2" t="s">
        <v>476</v>
      </c>
      <c r="N2816" s="2" t="s">
        <v>479</v>
      </c>
      <c r="O2816" s="2" t="s">
        <v>520</v>
      </c>
      <c r="Q2816" s="1"/>
      <c r="S2816" s="9"/>
      <c r="T2816" s="10"/>
      <c r="U2816" s="8"/>
      <c r="W2816" s="2" t="s">
        <v>468</v>
      </c>
      <c r="X2816" s="45" t="str" cm="1">
        <f t="array" ref="X2816">IF(X2638="TRUE",IF(AND(C2811&lt;&gt;1,C2812:C2817="",S2811:U2817=""), "FALSE","TRUE"),"FALSE")</f>
        <v>FALSE</v>
      </c>
      <c r="Z2816" s="1"/>
    </row>
    <row r="2817" spans="2:26" hidden="1" outlineLevel="3" x14ac:dyDescent="0.4">
      <c r="B2817" s="7" t="s">
        <v>532</v>
      </c>
      <c r="C2817" s="8"/>
      <c r="D2817" s="31"/>
      <c r="E2817" s="2" t="s">
        <v>533</v>
      </c>
      <c r="F2817" s="2" t="str">
        <f>IF(OR($C$87="治験計画届", $C$87="治験計画変更届"), "^$","^.{1,120}$|^$")</f>
        <v>^.{1,120}$|^$</v>
      </c>
      <c r="G2817" s="2" t="str">
        <f t="shared" si="167"/>
        <v>入力してください(120文字以内)</v>
      </c>
      <c r="H2817" s="2">
        <v>225</v>
      </c>
      <c r="I2817" s="2">
        <v>207</v>
      </c>
      <c r="K2817" s="2">
        <v>120</v>
      </c>
      <c r="L2817" s="2" t="s">
        <v>30</v>
      </c>
      <c r="M2817" s="2" t="s">
        <v>476</v>
      </c>
      <c r="N2817" s="2" t="s">
        <v>479</v>
      </c>
      <c r="O2817" s="2" t="s">
        <v>520</v>
      </c>
      <c r="Q2817" s="1"/>
      <c r="S2817" s="9"/>
      <c r="T2817" s="10"/>
      <c r="U2817" s="8"/>
      <c r="W2817" s="2" t="s">
        <v>468</v>
      </c>
      <c r="X2817" s="45" t="str" cm="1">
        <f t="array" ref="X2817">IF(X2638="TRUE",IF(AND(C2811&lt;&gt;1,C2812:C2817="",S2811:U2817=""), "FALSE","TRUE"),"FALSE")</f>
        <v>FALSE</v>
      </c>
      <c r="Z2817" s="1"/>
    </row>
    <row r="2818" spans="2:26" hidden="1" outlineLevel="3" x14ac:dyDescent="0.4">
      <c r="B2818" s="7" t="s">
        <v>134</v>
      </c>
      <c r="C2818" s="5">
        <v>15</v>
      </c>
      <c r="D2818" s="30"/>
      <c r="E2818" s="2" t="s">
        <v>392</v>
      </c>
      <c r="F2818" s="2" t="s">
        <v>102</v>
      </c>
      <c r="G2818" s="2" t="s">
        <v>103</v>
      </c>
      <c r="H2818" s="2">
        <v>225</v>
      </c>
      <c r="I2818" s="2">
        <v>207</v>
      </c>
      <c r="K2818" s="2">
        <v>3</v>
      </c>
      <c r="L2818" s="2" t="s">
        <v>136</v>
      </c>
      <c r="M2818" s="2" t="s">
        <v>476</v>
      </c>
      <c r="N2818" s="2" t="s">
        <v>479</v>
      </c>
      <c r="O2818" s="2" t="s">
        <v>520</v>
      </c>
      <c r="Q2818" s="1"/>
      <c r="S2818" s="9"/>
      <c r="T2818" s="10"/>
      <c r="U2818" s="8"/>
      <c r="V2818" s="2" t="s">
        <v>105</v>
      </c>
      <c r="W2818" s="2" t="s">
        <v>561</v>
      </c>
      <c r="X2818" s="45" t="str" cm="1">
        <f t="array" ref="X2818">IF(X2638="TRUE",IF(AND(C2818&lt;&gt;1,C2819:C2824="",S2818:U2824=""), "FALSE","TRUE"),"FALSE")</f>
        <v>FALSE</v>
      </c>
      <c r="Z2818" s="1"/>
    </row>
    <row r="2819" spans="2:26" hidden="1" outlineLevel="3" x14ac:dyDescent="0.4">
      <c r="B2819" s="7" t="s">
        <v>522</v>
      </c>
      <c r="C2819" s="8"/>
      <c r="D2819" s="31"/>
      <c r="E2819" s="2" t="s">
        <v>523</v>
      </c>
      <c r="F2819" s="2" t="s">
        <v>485</v>
      </c>
      <c r="G2819" s="2" t="s">
        <v>369</v>
      </c>
      <c r="H2819" s="2">
        <v>225</v>
      </c>
      <c r="I2819" s="2">
        <v>207</v>
      </c>
      <c r="K2819" s="2">
        <v>240</v>
      </c>
      <c r="L2819" s="2" t="s">
        <v>30</v>
      </c>
      <c r="M2819" s="2" t="s">
        <v>476</v>
      </c>
      <c r="N2819" s="2" t="s">
        <v>479</v>
      </c>
      <c r="O2819" s="2" t="s">
        <v>520</v>
      </c>
      <c r="Q2819" s="1"/>
      <c r="S2819" s="9"/>
      <c r="T2819" s="10"/>
      <c r="U2819" s="8"/>
      <c r="W2819" s="2" t="s">
        <v>465</v>
      </c>
      <c r="X2819" s="45" t="str" cm="1">
        <f t="array" ref="X2819">IF(X2638="TRUE",IF(AND(C2818&lt;&gt;1,C2819:C2824="",S2818:U2824=""), "FALSE","TRUE"),"FALSE")</f>
        <v>FALSE</v>
      </c>
      <c r="Z2819" s="1"/>
    </row>
    <row r="2820" spans="2:26" hidden="1" outlineLevel="3" x14ac:dyDescent="0.4">
      <c r="B2820" s="7" t="s">
        <v>524</v>
      </c>
      <c r="C2820" s="8"/>
      <c r="D2820" s="31"/>
      <c r="E2820" s="2" t="s">
        <v>525</v>
      </c>
      <c r="F2820" s="2" t="s">
        <v>114</v>
      </c>
      <c r="G2820" s="2" t="s">
        <v>115</v>
      </c>
      <c r="H2820" s="2">
        <v>225</v>
      </c>
      <c r="I2820" s="2">
        <v>207</v>
      </c>
      <c r="K2820" s="2">
        <v>120</v>
      </c>
      <c r="L2820" s="2" t="s">
        <v>30</v>
      </c>
      <c r="M2820" s="2" t="s">
        <v>476</v>
      </c>
      <c r="N2820" s="2" t="s">
        <v>479</v>
      </c>
      <c r="O2820" s="2" t="s">
        <v>520</v>
      </c>
      <c r="Q2820" s="1"/>
      <c r="S2820" s="9"/>
      <c r="T2820" s="10"/>
      <c r="U2820" s="8"/>
      <c r="W2820" s="2" t="s">
        <v>468</v>
      </c>
      <c r="X2820" s="45" t="str" cm="1">
        <f t="array" ref="X2820">IF(X2638="TRUE",IF(AND(C2818&lt;&gt;1,C2819:C2824="",S2818:U2824=""), "FALSE","TRUE"),"FALSE")</f>
        <v>FALSE</v>
      </c>
      <c r="Z2820" s="1"/>
    </row>
    <row r="2821" spans="2:26" hidden="1" outlineLevel="3" x14ac:dyDescent="0.4">
      <c r="B2821" s="7" t="s">
        <v>526</v>
      </c>
      <c r="C2821" s="8"/>
      <c r="D2821" s="31"/>
      <c r="E2821" s="2" t="s">
        <v>527</v>
      </c>
      <c r="F2821" s="2" t="str">
        <f>IF(OR($C$87="治験計画届", $C$87="治験計画変更届"), "^$","^.{1,120}$|^$")</f>
        <v>^.{1,120}$|^$</v>
      </c>
      <c r="G2821" s="2" t="str">
        <f>IF(F2821="^$", "入力しないでください","入力してください(120文字以内)")</f>
        <v>入力してください(120文字以内)</v>
      </c>
      <c r="H2821" s="2">
        <v>225</v>
      </c>
      <c r="I2821" s="2">
        <v>207</v>
      </c>
      <c r="K2821" s="2">
        <v>120</v>
      </c>
      <c r="L2821" s="2" t="s">
        <v>30</v>
      </c>
      <c r="M2821" s="2" t="s">
        <v>476</v>
      </c>
      <c r="N2821" s="2" t="s">
        <v>479</v>
      </c>
      <c r="O2821" s="2" t="s">
        <v>520</v>
      </c>
      <c r="Q2821" s="1"/>
      <c r="S2821" s="9"/>
      <c r="T2821" s="10"/>
      <c r="U2821" s="8"/>
      <c r="W2821" s="2" t="s">
        <v>468</v>
      </c>
      <c r="X2821" s="45" t="str" cm="1">
        <f t="array" ref="X2821">IF(X2638="TRUE",IF(AND(C2818&lt;&gt;1,C2819:C2824="",S2818:U2824=""), "FALSE","TRUE"),"FALSE")</f>
        <v>FALSE</v>
      </c>
      <c r="Z2821" s="1"/>
    </row>
    <row r="2822" spans="2:26" hidden="1" outlineLevel="3" x14ac:dyDescent="0.4">
      <c r="B2822" s="7" t="s">
        <v>528</v>
      </c>
      <c r="C2822" s="8"/>
      <c r="D2822" s="31"/>
      <c r="E2822" s="2" t="s">
        <v>529</v>
      </c>
      <c r="F2822" s="2" t="str">
        <f>IF(OR($C$87="治験計画届", $C$87="治験計画変更届"), "^$","^.{1,120}$|^$")</f>
        <v>^.{1,120}$|^$</v>
      </c>
      <c r="G2822" s="2" t="str">
        <f t="shared" ref="G2822:G2824" si="168">IF(F2822="^$", "入力しないでください","入力してください(120文字以内)")</f>
        <v>入力してください(120文字以内)</v>
      </c>
      <c r="H2822" s="2">
        <v>225</v>
      </c>
      <c r="I2822" s="2">
        <v>207</v>
      </c>
      <c r="K2822" s="2">
        <v>120</v>
      </c>
      <c r="L2822" s="2" t="s">
        <v>30</v>
      </c>
      <c r="M2822" s="2" t="s">
        <v>476</v>
      </c>
      <c r="N2822" s="2" t="s">
        <v>479</v>
      </c>
      <c r="O2822" s="2" t="s">
        <v>520</v>
      </c>
      <c r="Q2822" s="1"/>
      <c r="S2822" s="9"/>
      <c r="T2822" s="10"/>
      <c r="U2822" s="8"/>
      <c r="W2822" s="2" t="s">
        <v>468</v>
      </c>
      <c r="X2822" s="45" t="str" cm="1">
        <f t="array" ref="X2822">IF(X2638="TRUE",IF(AND(C2818&lt;&gt;1,C2819:C2824="",S2818:U2824=""), "FALSE","TRUE"),"FALSE")</f>
        <v>FALSE</v>
      </c>
      <c r="Z2822" s="1"/>
    </row>
    <row r="2823" spans="2:26" hidden="1" outlineLevel="3" x14ac:dyDescent="0.4">
      <c r="B2823" s="7" t="s">
        <v>530</v>
      </c>
      <c r="C2823" s="8"/>
      <c r="D2823" s="31"/>
      <c r="E2823" s="2" t="s">
        <v>566</v>
      </c>
      <c r="F2823" s="2" t="str">
        <f>IF(OR($C$87="治験計画届", $C$87="治験計画変更届"), "^$","^.{1,120}$|^$")</f>
        <v>^.{1,120}$|^$</v>
      </c>
      <c r="G2823" s="2" t="str">
        <f t="shared" si="168"/>
        <v>入力してください(120文字以内)</v>
      </c>
      <c r="H2823" s="2">
        <v>225</v>
      </c>
      <c r="I2823" s="2">
        <v>207</v>
      </c>
      <c r="K2823" s="2">
        <v>120</v>
      </c>
      <c r="L2823" s="2" t="s">
        <v>30</v>
      </c>
      <c r="M2823" s="2" t="s">
        <v>476</v>
      </c>
      <c r="N2823" s="2" t="s">
        <v>479</v>
      </c>
      <c r="O2823" s="2" t="s">
        <v>520</v>
      </c>
      <c r="Q2823" s="1"/>
      <c r="S2823" s="9"/>
      <c r="T2823" s="10"/>
      <c r="U2823" s="8"/>
      <c r="W2823" s="2" t="s">
        <v>468</v>
      </c>
      <c r="X2823" s="45" t="str" cm="1">
        <f t="array" ref="X2823">IF(X2638="TRUE",IF(AND(C2818&lt;&gt;1,C2819:C2824="",S2818:U2824=""), "FALSE","TRUE"),"FALSE")</f>
        <v>FALSE</v>
      </c>
      <c r="Z2823" s="1"/>
    </row>
    <row r="2824" spans="2:26" hidden="1" outlineLevel="3" x14ac:dyDescent="0.4">
      <c r="B2824" s="7" t="s">
        <v>532</v>
      </c>
      <c r="C2824" s="8"/>
      <c r="D2824" s="31"/>
      <c r="E2824" s="2" t="s">
        <v>533</v>
      </c>
      <c r="F2824" s="2" t="str">
        <f>IF(OR($C$87="治験計画届", $C$87="治験計画変更届"), "^$","^.{1,120}$|^$")</f>
        <v>^.{1,120}$|^$</v>
      </c>
      <c r="G2824" s="2" t="str">
        <f t="shared" si="168"/>
        <v>入力してください(120文字以内)</v>
      </c>
      <c r="H2824" s="2">
        <v>225</v>
      </c>
      <c r="I2824" s="2">
        <v>207</v>
      </c>
      <c r="K2824" s="2">
        <v>120</v>
      </c>
      <c r="L2824" s="2" t="s">
        <v>30</v>
      </c>
      <c r="M2824" s="2" t="s">
        <v>476</v>
      </c>
      <c r="N2824" s="2" t="s">
        <v>479</v>
      </c>
      <c r="O2824" s="2" t="s">
        <v>520</v>
      </c>
      <c r="Q2824" s="1"/>
      <c r="S2824" s="9"/>
      <c r="T2824" s="10"/>
      <c r="U2824" s="8"/>
      <c r="W2824" s="2" t="s">
        <v>468</v>
      </c>
      <c r="X2824" s="45" t="str" cm="1">
        <f t="array" ref="X2824">IF(X2638="TRUE",IF(AND(C2818&lt;&gt;1,C2819:C2824="",S2818:U2824=""), "FALSE","TRUE"),"FALSE")</f>
        <v>FALSE</v>
      </c>
      <c r="Z2824" s="1"/>
    </row>
    <row r="2825" spans="2:26" hidden="1" outlineLevel="3" x14ac:dyDescent="0.4">
      <c r="B2825" s="7" t="s">
        <v>134</v>
      </c>
      <c r="C2825" s="5">
        <v>16</v>
      </c>
      <c r="D2825" s="30"/>
      <c r="E2825" s="2" t="s">
        <v>392</v>
      </c>
      <c r="F2825" s="2" t="s">
        <v>102</v>
      </c>
      <c r="G2825" s="2" t="s">
        <v>103</v>
      </c>
      <c r="H2825" s="2">
        <v>225</v>
      </c>
      <c r="I2825" s="2">
        <v>207</v>
      </c>
      <c r="K2825" s="2">
        <v>3</v>
      </c>
      <c r="L2825" s="2" t="s">
        <v>136</v>
      </c>
      <c r="M2825" s="2" t="s">
        <v>476</v>
      </c>
      <c r="N2825" s="2" t="s">
        <v>479</v>
      </c>
      <c r="O2825" s="2" t="s">
        <v>520</v>
      </c>
      <c r="Q2825" s="1"/>
      <c r="S2825" s="9"/>
      <c r="T2825" s="10"/>
      <c r="U2825" s="8"/>
      <c r="V2825" s="2" t="s">
        <v>105</v>
      </c>
      <c r="W2825" s="2" t="s">
        <v>561</v>
      </c>
      <c r="X2825" s="45" t="str" cm="1">
        <f t="array" ref="X2825">IF(X2638="TRUE",IF(AND(C2825&lt;&gt;1,C2826:C2831="",S2825:U2831=""), "FALSE","TRUE"),"FALSE")</f>
        <v>FALSE</v>
      </c>
      <c r="Z2825" s="1"/>
    </row>
    <row r="2826" spans="2:26" hidden="1" outlineLevel="3" x14ac:dyDescent="0.4">
      <c r="B2826" s="7" t="s">
        <v>522</v>
      </c>
      <c r="C2826" s="8"/>
      <c r="D2826" s="31"/>
      <c r="E2826" s="2" t="s">
        <v>523</v>
      </c>
      <c r="F2826" s="2" t="s">
        <v>485</v>
      </c>
      <c r="G2826" s="2" t="s">
        <v>369</v>
      </c>
      <c r="H2826" s="2">
        <v>225</v>
      </c>
      <c r="I2826" s="2">
        <v>207</v>
      </c>
      <c r="K2826" s="2">
        <v>240</v>
      </c>
      <c r="L2826" s="2" t="s">
        <v>30</v>
      </c>
      <c r="M2826" s="2" t="s">
        <v>476</v>
      </c>
      <c r="N2826" s="2" t="s">
        <v>479</v>
      </c>
      <c r="O2826" s="2" t="s">
        <v>520</v>
      </c>
      <c r="Q2826" s="1"/>
      <c r="S2826" s="9"/>
      <c r="T2826" s="10"/>
      <c r="U2826" s="8"/>
      <c r="W2826" s="2" t="s">
        <v>465</v>
      </c>
      <c r="X2826" s="45" t="str" cm="1">
        <f t="array" ref="X2826">IF(X2638="TRUE",IF(AND(C2825&lt;&gt;1,C2826:C2831="",S2825:U2831=""), "FALSE","TRUE"),"FALSE")</f>
        <v>FALSE</v>
      </c>
      <c r="Z2826" s="1"/>
    </row>
    <row r="2827" spans="2:26" hidden="1" outlineLevel="3" x14ac:dyDescent="0.4">
      <c r="B2827" s="7" t="s">
        <v>524</v>
      </c>
      <c r="C2827" s="8"/>
      <c r="D2827" s="31"/>
      <c r="E2827" s="2" t="s">
        <v>525</v>
      </c>
      <c r="F2827" s="2" t="s">
        <v>114</v>
      </c>
      <c r="G2827" s="2" t="s">
        <v>115</v>
      </c>
      <c r="H2827" s="2">
        <v>225</v>
      </c>
      <c r="I2827" s="2">
        <v>207</v>
      </c>
      <c r="K2827" s="2">
        <v>120</v>
      </c>
      <c r="L2827" s="2" t="s">
        <v>30</v>
      </c>
      <c r="M2827" s="2" t="s">
        <v>476</v>
      </c>
      <c r="N2827" s="2" t="s">
        <v>479</v>
      </c>
      <c r="O2827" s="2" t="s">
        <v>520</v>
      </c>
      <c r="Q2827" s="1"/>
      <c r="S2827" s="9"/>
      <c r="T2827" s="10"/>
      <c r="U2827" s="8"/>
      <c r="W2827" s="2" t="s">
        <v>468</v>
      </c>
      <c r="X2827" s="45" t="str" cm="1">
        <f t="array" ref="X2827">IF(X2638="TRUE",IF(AND(C2825&lt;&gt;1,C2826:C2831="",S2825:U2831=""), "FALSE","TRUE"),"FALSE")</f>
        <v>FALSE</v>
      </c>
      <c r="Z2827" s="1"/>
    </row>
    <row r="2828" spans="2:26" hidden="1" outlineLevel="3" x14ac:dyDescent="0.4">
      <c r="B2828" s="7" t="s">
        <v>526</v>
      </c>
      <c r="C2828" s="8"/>
      <c r="D2828" s="31"/>
      <c r="E2828" s="2" t="s">
        <v>527</v>
      </c>
      <c r="F2828" s="2" t="str">
        <f>IF(OR($C$87="治験計画届", $C$87="治験計画変更届"), "^$","^.{1,120}$|^$")</f>
        <v>^.{1,120}$|^$</v>
      </c>
      <c r="G2828" s="2" t="str">
        <f>IF(F2828="^$", "入力しないでください","入力してください(120文字以内)")</f>
        <v>入力してください(120文字以内)</v>
      </c>
      <c r="H2828" s="2">
        <v>225</v>
      </c>
      <c r="I2828" s="2">
        <v>207</v>
      </c>
      <c r="K2828" s="2">
        <v>120</v>
      </c>
      <c r="L2828" s="2" t="s">
        <v>30</v>
      </c>
      <c r="M2828" s="2" t="s">
        <v>476</v>
      </c>
      <c r="N2828" s="2" t="s">
        <v>479</v>
      </c>
      <c r="O2828" s="2" t="s">
        <v>520</v>
      </c>
      <c r="Q2828" s="1"/>
      <c r="S2828" s="9"/>
      <c r="T2828" s="10"/>
      <c r="U2828" s="8"/>
      <c r="W2828" s="2" t="s">
        <v>468</v>
      </c>
      <c r="X2828" s="45" t="str" cm="1">
        <f t="array" ref="X2828">IF(X2638="TRUE",IF(AND(C2825&lt;&gt;1,C2826:C2831="",S2825:U2831=""), "FALSE","TRUE"),"FALSE")</f>
        <v>FALSE</v>
      </c>
      <c r="Z2828" s="1"/>
    </row>
    <row r="2829" spans="2:26" hidden="1" outlineLevel="3" x14ac:dyDescent="0.4">
      <c r="B2829" s="7" t="s">
        <v>528</v>
      </c>
      <c r="C2829" s="8"/>
      <c r="D2829" s="31"/>
      <c r="E2829" s="2" t="s">
        <v>529</v>
      </c>
      <c r="F2829" s="2" t="str">
        <f>IF(OR($C$87="治験計画届", $C$87="治験計画変更届"), "^$","^.{1,120}$|^$")</f>
        <v>^.{1,120}$|^$</v>
      </c>
      <c r="G2829" s="2" t="str">
        <f t="shared" ref="G2829:G2831" si="169">IF(F2829="^$", "入力しないでください","入力してください(120文字以内)")</f>
        <v>入力してください(120文字以内)</v>
      </c>
      <c r="H2829" s="2">
        <v>225</v>
      </c>
      <c r="I2829" s="2">
        <v>207</v>
      </c>
      <c r="K2829" s="2">
        <v>120</v>
      </c>
      <c r="L2829" s="2" t="s">
        <v>30</v>
      </c>
      <c r="M2829" s="2" t="s">
        <v>476</v>
      </c>
      <c r="N2829" s="2" t="s">
        <v>479</v>
      </c>
      <c r="O2829" s="2" t="s">
        <v>520</v>
      </c>
      <c r="Q2829" s="1"/>
      <c r="S2829" s="9"/>
      <c r="T2829" s="10"/>
      <c r="U2829" s="8"/>
      <c r="W2829" s="2" t="s">
        <v>468</v>
      </c>
      <c r="X2829" s="45" t="str" cm="1">
        <f t="array" ref="X2829">IF(X2638="TRUE",IF(AND(C2825&lt;&gt;1,C2826:C2831="",S2825:U2831=""), "FALSE","TRUE"),"FALSE")</f>
        <v>FALSE</v>
      </c>
      <c r="Z2829" s="1"/>
    </row>
    <row r="2830" spans="2:26" hidden="1" outlineLevel="3" x14ac:dyDescent="0.4">
      <c r="B2830" s="7" t="s">
        <v>530</v>
      </c>
      <c r="C2830" s="8"/>
      <c r="D2830" s="31"/>
      <c r="E2830" s="2" t="s">
        <v>566</v>
      </c>
      <c r="F2830" s="2" t="str">
        <f>IF(OR($C$87="治験計画届", $C$87="治験計画変更届"), "^$","^.{1,120}$|^$")</f>
        <v>^.{1,120}$|^$</v>
      </c>
      <c r="G2830" s="2" t="str">
        <f t="shared" si="169"/>
        <v>入力してください(120文字以内)</v>
      </c>
      <c r="H2830" s="2">
        <v>225</v>
      </c>
      <c r="I2830" s="2">
        <v>207</v>
      </c>
      <c r="K2830" s="2">
        <v>120</v>
      </c>
      <c r="L2830" s="2" t="s">
        <v>30</v>
      </c>
      <c r="M2830" s="2" t="s">
        <v>476</v>
      </c>
      <c r="N2830" s="2" t="s">
        <v>479</v>
      </c>
      <c r="O2830" s="2" t="s">
        <v>520</v>
      </c>
      <c r="Q2830" s="1"/>
      <c r="S2830" s="9"/>
      <c r="T2830" s="10"/>
      <c r="U2830" s="8"/>
      <c r="W2830" s="2" t="s">
        <v>468</v>
      </c>
      <c r="X2830" s="45" t="str" cm="1">
        <f t="array" ref="X2830">IF(X2638="TRUE",IF(AND(C2825&lt;&gt;1,C2826:C2831="",S2825:U2831=""), "FALSE","TRUE"),"FALSE")</f>
        <v>FALSE</v>
      </c>
      <c r="Z2830" s="1"/>
    </row>
    <row r="2831" spans="2:26" hidden="1" outlineLevel="3" x14ac:dyDescent="0.4">
      <c r="B2831" s="7" t="s">
        <v>532</v>
      </c>
      <c r="C2831" s="8"/>
      <c r="D2831" s="31"/>
      <c r="E2831" s="2" t="s">
        <v>533</v>
      </c>
      <c r="F2831" s="2" t="str">
        <f>IF(OR($C$87="治験計画届", $C$87="治験計画変更届"), "^$","^.{1,120}$|^$")</f>
        <v>^.{1,120}$|^$</v>
      </c>
      <c r="G2831" s="2" t="str">
        <f t="shared" si="169"/>
        <v>入力してください(120文字以内)</v>
      </c>
      <c r="H2831" s="2">
        <v>225</v>
      </c>
      <c r="I2831" s="2">
        <v>207</v>
      </c>
      <c r="K2831" s="2">
        <v>120</v>
      </c>
      <c r="L2831" s="2" t="s">
        <v>30</v>
      </c>
      <c r="M2831" s="2" t="s">
        <v>476</v>
      </c>
      <c r="N2831" s="2" t="s">
        <v>479</v>
      </c>
      <c r="O2831" s="2" t="s">
        <v>520</v>
      </c>
      <c r="Q2831" s="1"/>
      <c r="S2831" s="9"/>
      <c r="T2831" s="10"/>
      <c r="U2831" s="8"/>
      <c r="W2831" s="2" t="s">
        <v>468</v>
      </c>
      <c r="X2831" s="45" t="str" cm="1">
        <f t="array" ref="X2831">IF(X2638="TRUE",IF(AND(C2825&lt;&gt;1,C2826:C2831="",S2825:U2831=""), "FALSE","TRUE"),"FALSE")</f>
        <v>FALSE</v>
      </c>
      <c r="Z2831" s="1"/>
    </row>
    <row r="2832" spans="2:26" hidden="1" outlineLevel="3" x14ac:dyDescent="0.4">
      <c r="B2832" s="7" t="s">
        <v>134</v>
      </c>
      <c r="C2832" s="5">
        <v>17</v>
      </c>
      <c r="D2832" s="30"/>
      <c r="E2832" s="2" t="s">
        <v>392</v>
      </c>
      <c r="F2832" s="2" t="s">
        <v>102</v>
      </c>
      <c r="G2832" s="2" t="s">
        <v>103</v>
      </c>
      <c r="H2832" s="2">
        <v>225</v>
      </c>
      <c r="I2832" s="2">
        <v>207</v>
      </c>
      <c r="K2832" s="2">
        <v>3</v>
      </c>
      <c r="L2832" s="2" t="s">
        <v>136</v>
      </c>
      <c r="M2832" s="2" t="s">
        <v>476</v>
      </c>
      <c r="N2832" s="2" t="s">
        <v>479</v>
      </c>
      <c r="O2832" s="2" t="s">
        <v>520</v>
      </c>
      <c r="Q2832" s="1"/>
      <c r="S2832" s="9"/>
      <c r="T2832" s="10"/>
      <c r="U2832" s="8"/>
      <c r="V2832" s="2" t="s">
        <v>105</v>
      </c>
      <c r="W2832" s="2" t="s">
        <v>561</v>
      </c>
      <c r="X2832" s="45" t="str" cm="1">
        <f t="array" ref="X2832">IF(X2638="TRUE",IF(AND(C2832&lt;&gt;1,C2833:C2838="",S2832:U2838=""), "FALSE","TRUE"),"FALSE")</f>
        <v>FALSE</v>
      </c>
      <c r="Z2832" s="1"/>
    </row>
    <row r="2833" spans="2:26" hidden="1" outlineLevel="3" x14ac:dyDescent="0.4">
      <c r="B2833" s="7" t="s">
        <v>522</v>
      </c>
      <c r="C2833" s="8"/>
      <c r="D2833" s="31"/>
      <c r="E2833" s="2" t="s">
        <v>523</v>
      </c>
      <c r="F2833" s="2" t="s">
        <v>485</v>
      </c>
      <c r="G2833" s="2" t="s">
        <v>369</v>
      </c>
      <c r="H2833" s="2">
        <v>225</v>
      </c>
      <c r="I2833" s="2">
        <v>207</v>
      </c>
      <c r="K2833" s="2">
        <v>240</v>
      </c>
      <c r="L2833" s="2" t="s">
        <v>30</v>
      </c>
      <c r="M2833" s="2" t="s">
        <v>476</v>
      </c>
      <c r="N2833" s="2" t="s">
        <v>479</v>
      </c>
      <c r="O2833" s="2" t="s">
        <v>520</v>
      </c>
      <c r="Q2833" s="1"/>
      <c r="S2833" s="9"/>
      <c r="T2833" s="10"/>
      <c r="U2833" s="8"/>
      <c r="W2833" s="2" t="s">
        <v>465</v>
      </c>
      <c r="X2833" s="45" t="str" cm="1">
        <f t="array" ref="X2833">IF(X2638="TRUE",IF(AND(C2832&lt;&gt;1,C2833:C2838="",S2832:U2838=""), "FALSE","TRUE"),"FALSE")</f>
        <v>FALSE</v>
      </c>
      <c r="Z2833" s="1"/>
    </row>
    <row r="2834" spans="2:26" hidden="1" outlineLevel="3" x14ac:dyDescent="0.4">
      <c r="B2834" s="7" t="s">
        <v>524</v>
      </c>
      <c r="C2834" s="8"/>
      <c r="D2834" s="31"/>
      <c r="E2834" s="2" t="s">
        <v>525</v>
      </c>
      <c r="F2834" s="2" t="s">
        <v>114</v>
      </c>
      <c r="G2834" s="2" t="s">
        <v>115</v>
      </c>
      <c r="H2834" s="2">
        <v>225</v>
      </c>
      <c r="I2834" s="2">
        <v>207</v>
      </c>
      <c r="K2834" s="2">
        <v>120</v>
      </c>
      <c r="L2834" s="2" t="s">
        <v>30</v>
      </c>
      <c r="M2834" s="2" t="s">
        <v>476</v>
      </c>
      <c r="N2834" s="2" t="s">
        <v>479</v>
      </c>
      <c r="O2834" s="2" t="s">
        <v>520</v>
      </c>
      <c r="Q2834" s="1"/>
      <c r="S2834" s="9"/>
      <c r="T2834" s="10"/>
      <c r="U2834" s="8"/>
      <c r="W2834" s="2" t="s">
        <v>468</v>
      </c>
      <c r="X2834" s="45" t="str" cm="1">
        <f t="array" ref="X2834">IF(X2638="TRUE",IF(AND(C2832&lt;&gt;1,C2833:C2838="",S2832:U2838=""), "FALSE","TRUE"),"FALSE")</f>
        <v>FALSE</v>
      </c>
      <c r="Z2834" s="1"/>
    </row>
    <row r="2835" spans="2:26" hidden="1" outlineLevel="3" x14ac:dyDescent="0.4">
      <c r="B2835" s="7" t="s">
        <v>526</v>
      </c>
      <c r="C2835" s="8"/>
      <c r="D2835" s="31"/>
      <c r="E2835" s="2" t="s">
        <v>527</v>
      </c>
      <c r="F2835" s="2" t="str">
        <f>IF(OR($C$87="治験計画届", $C$87="治験計画変更届"), "^$","^.{1,120}$|^$")</f>
        <v>^.{1,120}$|^$</v>
      </c>
      <c r="G2835" s="2" t="str">
        <f>IF(F2835="^$", "入力しないでください","入力してください(120文字以内)")</f>
        <v>入力してください(120文字以内)</v>
      </c>
      <c r="H2835" s="2">
        <v>225</v>
      </c>
      <c r="I2835" s="2">
        <v>207</v>
      </c>
      <c r="K2835" s="2">
        <v>120</v>
      </c>
      <c r="L2835" s="2" t="s">
        <v>30</v>
      </c>
      <c r="M2835" s="2" t="s">
        <v>476</v>
      </c>
      <c r="N2835" s="2" t="s">
        <v>479</v>
      </c>
      <c r="O2835" s="2" t="s">
        <v>520</v>
      </c>
      <c r="Q2835" s="1"/>
      <c r="S2835" s="9"/>
      <c r="T2835" s="10"/>
      <c r="U2835" s="8"/>
      <c r="W2835" s="2" t="s">
        <v>468</v>
      </c>
      <c r="X2835" s="45" t="str" cm="1">
        <f t="array" ref="X2835">IF(X2638="TRUE",IF(AND(C2832&lt;&gt;1,C2833:C2838="",S2832:U2838=""), "FALSE","TRUE"),"FALSE")</f>
        <v>FALSE</v>
      </c>
      <c r="Z2835" s="1"/>
    </row>
    <row r="2836" spans="2:26" hidden="1" outlineLevel="3" x14ac:dyDescent="0.4">
      <c r="B2836" s="7" t="s">
        <v>528</v>
      </c>
      <c r="C2836" s="8"/>
      <c r="D2836" s="31"/>
      <c r="E2836" s="2" t="s">
        <v>529</v>
      </c>
      <c r="F2836" s="2" t="str">
        <f>IF(OR($C$87="治験計画届", $C$87="治験計画変更届"), "^$","^.{1,120}$|^$")</f>
        <v>^.{1,120}$|^$</v>
      </c>
      <c r="G2836" s="2" t="str">
        <f t="shared" ref="G2836:G2838" si="170">IF(F2836="^$", "入力しないでください","入力してください(120文字以内)")</f>
        <v>入力してください(120文字以内)</v>
      </c>
      <c r="H2836" s="2">
        <v>225</v>
      </c>
      <c r="I2836" s="2">
        <v>207</v>
      </c>
      <c r="K2836" s="2">
        <v>120</v>
      </c>
      <c r="L2836" s="2" t="s">
        <v>30</v>
      </c>
      <c r="M2836" s="2" t="s">
        <v>476</v>
      </c>
      <c r="N2836" s="2" t="s">
        <v>479</v>
      </c>
      <c r="O2836" s="2" t="s">
        <v>520</v>
      </c>
      <c r="Q2836" s="1"/>
      <c r="S2836" s="9"/>
      <c r="T2836" s="10"/>
      <c r="U2836" s="8"/>
      <c r="W2836" s="2" t="s">
        <v>468</v>
      </c>
      <c r="X2836" s="45" t="str" cm="1">
        <f t="array" ref="X2836">IF(X2638="TRUE",IF(AND(C2832&lt;&gt;1,C2833:C2838="",S2832:U2838=""), "FALSE","TRUE"),"FALSE")</f>
        <v>FALSE</v>
      </c>
      <c r="Z2836" s="1"/>
    </row>
    <row r="2837" spans="2:26" hidden="1" outlineLevel="3" x14ac:dyDescent="0.4">
      <c r="B2837" s="7" t="s">
        <v>530</v>
      </c>
      <c r="C2837" s="8"/>
      <c r="D2837" s="31"/>
      <c r="E2837" s="2" t="s">
        <v>566</v>
      </c>
      <c r="F2837" s="2" t="str">
        <f>IF(OR($C$87="治験計画届", $C$87="治験計画変更届"), "^$","^.{1,120}$|^$")</f>
        <v>^.{1,120}$|^$</v>
      </c>
      <c r="G2837" s="2" t="str">
        <f t="shared" si="170"/>
        <v>入力してください(120文字以内)</v>
      </c>
      <c r="H2837" s="2">
        <v>225</v>
      </c>
      <c r="I2837" s="2">
        <v>207</v>
      </c>
      <c r="K2837" s="2">
        <v>120</v>
      </c>
      <c r="L2837" s="2" t="s">
        <v>30</v>
      </c>
      <c r="M2837" s="2" t="s">
        <v>476</v>
      </c>
      <c r="N2837" s="2" t="s">
        <v>479</v>
      </c>
      <c r="O2837" s="2" t="s">
        <v>520</v>
      </c>
      <c r="Q2837" s="1"/>
      <c r="S2837" s="9"/>
      <c r="T2837" s="10"/>
      <c r="U2837" s="8"/>
      <c r="W2837" s="2" t="s">
        <v>468</v>
      </c>
      <c r="X2837" s="45" t="str" cm="1">
        <f t="array" ref="X2837">IF(X2638="TRUE",IF(AND(C2832&lt;&gt;1,C2833:C2838="",S2832:U2838=""), "FALSE","TRUE"),"FALSE")</f>
        <v>FALSE</v>
      </c>
      <c r="Z2837" s="1"/>
    </row>
    <row r="2838" spans="2:26" hidden="1" outlineLevel="3" x14ac:dyDescent="0.4">
      <c r="B2838" s="7" t="s">
        <v>532</v>
      </c>
      <c r="C2838" s="8"/>
      <c r="D2838" s="31"/>
      <c r="E2838" s="2" t="s">
        <v>533</v>
      </c>
      <c r="F2838" s="2" t="str">
        <f>IF(OR($C$87="治験計画届", $C$87="治験計画変更届"), "^$","^.{1,120}$|^$")</f>
        <v>^.{1,120}$|^$</v>
      </c>
      <c r="G2838" s="2" t="str">
        <f t="shared" si="170"/>
        <v>入力してください(120文字以内)</v>
      </c>
      <c r="H2838" s="2">
        <v>225</v>
      </c>
      <c r="I2838" s="2">
        <v>207</v>
      </c>
      <c r="K2838" s="2">
        <v>120</v>
      </c>
      <c r="L2838" s="2" t="s">
        <v>30</v>
      </c>
      <c r="M2838" s="2" t="s">
        <v>476</v>
      </c>
      <c r="N2838" s="2" t="s">
        <v>479</v>
      </c>
      <c r="O2838" s="2" t="s">
        <v>520</v>
      </c>
      <c r="Q2838" s="1"/>
      <c r="S2838" s="9"/>
      <c r="T2838" s="10"/>
      <c r="U2838" s="8"/>
      <c r="W2838" s="2" t="s">
        <v>468</v>
      </c>
      <c r="X2838" s="45" t="str" cm="1">
        <f t="array" ref="X2838">IF(X2638="TRUE",IF(AND(C2832&lt;&gt;1,C2833:C2838="",S2832:U2838=""), "FALSE","TRUE"),"FALSE")</f>
        <v>FALSE</v>
      </c>
      <c r="Z2838" s="1"/>
    </row>
    <row r="2839" spans="2:26" hidden="1" outlineLevel="3" x14ac:dyDescent="0.4">
      <c r="B2839" s="7" t="s">
        <v>134</v>
      </c>
      <c r="C2839" s="5">
        <v>18</v>
      </c>
      <c r="D2839" s="30"/>
      <c r="E2839" s="2" t="s">
        <v>392</v>
      </c>
      <c r="F2839" s="2" t="s">
        <v>102</v>
      </c>
      <c r="G2839" s="2" t="s">
        <v>103</v>
      </c>
      <c r="H2839" s="2">
        <v>225</v>
      </c>
      <c r="I2839" s="2">
        <v>207</v>
      </c>
      <c r="K2839" s="2">
        <v>3</v>
      </c>
      <c r="L2839" s="2" t="s">
        <v>136</v>
      </c>
      <c r="M2839" s="2" t="s">
        <v>476</v>
      </c>
      <c r="N2839" s="2" t="s">
        <v>479</v>
      </c>
      <c r="O2839" s="2" t="s">
        <v>520</v>
      </c>
      <c r="Q2839" s="1"/>
      <c r="S2839" s="9"/>
      <c r="T2839" s="10"/>
      <c r="U2839" s="8"/>
      <c r="V2839" s="2" t="s">
        <v>105</v>
      </c>
      <c r="W2839" s="2" t="s">
        <v>561</v>
      </c>
      <c r="X2839" s="45" t="str" cm="1">
        <f t="array" ref="X2839">IF(X2638="TRUE",IF(AND(C2839&lt;&gt;1,C2840:C2845="",S2839:U2845=""), "FALSE","TRUE"),"FALSE")</f>
        <v>FALSE</v>
      </c>
      <c r="Z2839" s="1"/>
    </row>
    <row r="2840" spans="2:26" hidden="1" outlineLevel="3" x14ac:dyDescent="0.4">
      <c r="B2840" s="7" t="s">
        <v>522</v>
      </c>
      <c r="C2840" s="8"/>
      <c r="D2840" s="31"/>
      <c r="E2840" s="2" t="s">
        <v>523</v>
      </c>
      <c r="F2840" s="2" t="s">
        <v>485</v>
      </c>
      <c r="G2840" s="2" t="s">
        <v>369</v>
      </c>
      <c r="H2840" s="2">
        <v>225</v>
      </c>
      <c r="I2840" s="2">
        <v>207</v>
      </c>
      <c r="K2840" s="2">
        <v>240</v>
      </c>
      <c r="L2840" s="2" t="s">
        <v>30</v>
      </c>
      <c r="M2840" s="2" t="s">
        <v>476</v>
      </c>
      <c r="N2840" s="2" t="s">
        <v>479</v>
      </c>
      <c r="O2840" s="2" t="s">
        <v>520</v>
      </c>
      <c r="Q2840" s="1"/>
      <c r="S2840" s="9"/>
      <c r="T2840" s="10"/>
      <c r="U2840" s="8"/>
      <c r="W2840" s="2" t="s">
        <v>465</v>
      </c>
      <c r="X2840" s="45" t="str" cm="1">
        <f t="array" ref="X2840">IF(X2638="TRUE",IF(AND(C2839&lt;&gt;1,C2840:C2845="",S2839:U2845=""), "FALSE","TRUE"),"FALSE")</f>
        <v>FALSE</v>
      </c>
      <c r="Z2840" s="1"/>
    </row>
    <row r="2841" spans="2:26" hidden="1" outlineLevel="3" x14ac:dyDescent="0.4">
      <c r="B2841" s="7" t="s">
        <v>524</v>
      </c>
      <c r="C2841" s="8"/>
      <c r="D2841" s="31"/>
      <c r="E2841" s="2" t="s">
        <v>525</v>
      </c>
      <c r="F2841" s="2" t="s">
        <v>114</v>
      </c>
      <c r="G2841" s="2" t="s">
        <v>115</v>
      </c>
      <c r="H2841" s="2">
        <v>225</v>
      </c>
      <c r="I2841" s="2">
        <v>207</v>
      </c>
      <c r="K2841" s="2">
        <v>120</v>
      </c>
      <c r="L2841" s="2" t="s">
        <v>30</v>
      </c>
      <c r="M2841" s="2" t="s">
        <v>476</v>
      </c>
      <c r="N2841" s="2" t="s">
        <v>479</v>
      </c>
      <c r="O2841" s="2" t="s">
        <v>520</v>
      </c>
      <c r="Q2841" s="1"/>
      <c r="S2841" s="9"/>
      <c r="T2841" s="10"/>
      <c r="U2841" s="8"/>
      <c r="W2841" s="2" t="s">
        <v>468</v>
      </c>
      <c r="X2841" s="45" t="str" cm="1">
        <f t="array" ref="X2841">IF(X2638="TRUE",IF(AND(C2839&lt;&gt;1,C2840:C2845="",S2839:U2845=""), "FALSE","TRUE"),"FALSE")</f>
        <v>FALSE</v>
      </c>
      <c r="Z2841" s="1"/>
    </row>
    <row r="2842" spans="2:26" hidden="1" outlineLevel="3" x14ac:dyDescent="0.4">
      <c r="B2842" s="7" t="s">
        <v>526</v>
      </c>
      <c r="C2842" s="8"/>
      <c r="D2842" s="31"/>
      <c r="E2842" s="2" t="s">
        <v>527</v>
      </c>
      <c r="F2842" s="2" t="str">
        <f>IF(OR($C$87="治験計画届", $C$87="治験計画変更届"), "^$","^.{1,120}$|^$")</f>
        <v>^.{1,120}$|^$</v>
      </c>
      <c r="G2842" s="2" t="str">
        <f>IF(F2842="^$", "入力しないでください","入力してください(120文字以内)")</f>
        <v>入力してください(120文字以内)</v>
      </c>
      <c r="H2842" s="2">
        <v>225</v>
      </c>
      <c r="I2842" s="2">
        <v>207</v>
      </c>
      <c r="K2842" s="2">
        <v>120</v>
      </c>
      <c r="L2842" s="2" t="s">
        <v>30</v>
      </c>
      <c r="M2842" s="2" t="s">
        <v>476</v>
      </c>
      <c r="N2842" s="2" t="s">
        <v>479</v>
      </c>
      <c r="O2842" s="2" t="s">
        <v>520</v>
      </c>
      <c r="Q2842" s="1"/>
      <c r="S2842" s="9"/>
      <c r="T2842" s="10"/>
      <c r="U2842" s="8"/>
      <c r="W2842" s="2" t="s">
        <v>468</v>
      </c>
      <c r="X2842" s="45" t="str" cm="1">
        <f t="array" ref="X2842">IF(X2638="TRUE",IF(AND(C2839&lt;&gt;1,C2840:C2845="",S2839:U2845=""), "FALSE","TRUE"),"FALSE")</f>
        <v>FALSE</v>
      </c>
      <c r="Z2842" s="1"/>
    </row>
    <row r="2843" spans="2:26" hidden="1" outlineLevel="3" x14ac:dyDescent="0.4">
      <c r="B2843" s="7" t="s">
        <v>528</v>
      </c>
      <c r="C2843" s="8"/>
      <c r="D2843" s="31"/>
      <c r="E2843" s="2" t="s">
        <v>529</v>
      </c>
      <c r="F2843" s="2" t="str">
        <f>IF(OR($C$87="治験計画届", $C$87="治験計画変更届"), "^$","^.{1,120}$|^$")</f>
        <v>^.{1,120}$|^$</v>
      </c>
      <c r="G2843" s="2" t="str">
        <f t="shared" ref="G2843:G2845" si="171">IF(F2843="^$", "入力しないでください","入力してください(120文字以内)")</f>
        <v>入力してください(120文字以内)</v>
      </c>
      <c r="H2843" s="2">
        <v>225</v>
      </c>
      <c r="I2843" s="2">
        <v>207</v>
      </c>
      <c r="K2843" s="2">
        <v>120</v>
      </c>
      <c r="L2843" s="2" t="s">
        <v>30</v>
      </c>
      <c r="M2843" s="2" t="s">
        <v>476</v>
      </c>
      <c r="N2843" s="2" t="s">
        <v>479</v>
      </c>
      <c r="O2843" s="2" t="s">
        <v>520</v>
      </c>
      <c r="Q2843" s="1"/>
      <c r="S2843" s="9"/>
      <c r="T2843" s="10"/>
      <c r="U2843" s="8"/>
      <c r="W2843" s="2" t="s">
        <v>468</v>
      </c>
      <c r="X2843" s="45" t="str" cm="1">
        <f t="array" ref="X2843">IF(X2638="TRUE",IF(AND(C2839&lt;&gt;1,C2840:C2845="",S2839:U2845=""), "FALSE","TRUE"),"FALSE")</f>
        <v>FALSE</v>
      </c>
      <c r="Z2843" s="1"/>
    </row>
    <row r="2844" spans="2:26" hidden="1" outlineLevel="3" x14ac:dyDescent="0.4">
      <c r="B2844" s="7" t="s">
        <v>530</v>
      </c>
      <c r="C2844" s="8"/>
      <c r="D2844" s="31"/>
      <c r="E2844" s="2" t="s">
        <v>566</v>
      </c>
      <c r="F2844" s="2" t="str">
        <f>IF(OR($C$87="治験計画届", $C$87="治験計画変更届"), "^$","^.{1,120}$|^$")</f>
        <v>^.{1,120}$|^$</v>
      </c>
      <c r="G2844" s="2" t="str">
        <f t="shared" si="171"/>
        <v>入力してください(120文字以内)</v>
      </c>
      <c r="H2844" s="2">
        <v>225</v>
      </c>
      <c r="I2844" s="2">
        <v>207</v>
      </c>
      <c r="K2844" s="2">
        <v>120</v>
      </c>
      <c r="L2844" s="2" t="s">
        <v>30</v>
      </c>
      <c r="M2844" s="2" t="s">
        <v>476</v>
      </c>
      <c r="N2844" s="2" t="s">
        <v>479</v>
      </c>
      <c r="O2844" s="2" t="s">
        <v>520</v>
      </c>
      <c r="Q2844" s="1"/>
      <c r="S2844" s="9"/>
      <c r="T2844" s="10"/>
      <c r="U2844" s="8"/>
      <c r="W2844" s="2" t="s">
        <v>468</v>
      </c>
      <c r="X2844" s="45" t="str" cm="1">
        <f t="array" ref="X2844">IF(X2638="TRUE",IF(AND(C2839&lt;&gt;1,C2840:C2845="",S2839:U2845=""), "FALSE","TRUE"),"FALSE")</f>
        <v>FALSE</v>
      </c>
      <c r="Z2844" s="1"/>
    </row>
    <row r="2845" spans="2:26" hidden="1" outlineLevel="3" x14ac:dyDescent="0.4">
      <c r="B2845" s="7" t="s">
        <v>532</v>
      </c>
      <c r="C2845" s="8"/>
      <c r="D2845" s="31"/>
      <c r="E2845" s="2" t="s">
        <v>533</v>
      </c>
      <c r="F2845" s="2" t="str">
        <f>IF(OR($C$87="治験計画届", $C$87="治験計画変更届"), "^$","^.{1,120}$|^$")</f>
        <v>^.{1,120}$|^$</v>
      </c>
      <c r="G2845" s="2" t="str">
        <f t="shared" si="171"/>
        <v>入力してください(120文字以内)</v>
      </c>
      <c r="H2845" s="2">
        <v>225</v>
      </c>
      <c r="I2845" s="2">
        <v>207</v>
      </c>
      <c r="K2845" s="2">
        <v>120</v>
      </c>
      <c r="L2845" s="2" t="s">
        <v>30</v>
      </c>
      <c r="M2845" s="2" t="s">
        <v>476</v>
      </c>
      <c r="N2845" s="2" t="s">
        <v>479</v>
      </c>
      <c r="O2845" s="2" t="s">
        <v>520</v>
      </c>
      <c r="Q2845" s="1"/>
      <c r="S2845" s="9"/>
      <c r="T2845" s="10"/>
      <c r="U2845" s="8"/>
      <c r="W2845" s="2" t="s">
        <v>468</v>
      </c>
      <c r="X2845" s="45" t="str" cm="1">
        <f t="array" ref="X2845">IF(X2638="TRUE",IF(AND(C2839&lt;&gt;1,C2840:C2845="",S2839:U2845=""), "FALSE","TRUE"),"FALSE")</f>
        <v>FALSE</v>
      </c>
      <c r="Z2845" s="1"/>
    </row>
    <row r="2846" spans="2:26" hidden="1" outlineLevel="3" x14ac:dyDescent="0.4">
      <c r="B2846" s="7" t="s">
        <v>134</v>
      </c>
      <c r="C2846" s="5">
        <v>19</v>
      </c>
      <c r="D2846" s="30"/>
      <c r="E2846" s="2" t="s">
        <v>392</v>
      </c>
      <c r="F2846" s="2" t="s">
        <v>102</v>
      </c>
      <c r="G2846" s="2" t="s">
        <v>103</v>
      </c>
      <c r="H2846" s="2">
        <v>225</v>
      </c>
      <c r="I2846" s="2">
        <v>207</v>
      </c>
      <c r="K2846" s="2">
        <v>3</v>
      </c>
      <c r="L2846" s="2" t="s">
        <v>136</v>
      </c>
      <c r="M2846" s="2" t="s">
        <v>476</v>
      </c>
      <c r="N2846" s="2" t="s">
        <v>479</v>
      </c>
      <c r="O2846" s="2" t="s">
        <v>520</v>
      </c>
      <c r="Q2846" s="1"/>
      <c r="S2846" s="9"/>
      <c r="T2846" s="10"/>
      <c r="U2846" s="8"/>
      <c r="V2846" s="2" t="s">
        <v>105</v>
      </c>
      <c r="W2846" s="2" t="s">
        <v>561</v>
      </c>
      <c r="X2846" s="45" t="str" cm="1">
        <f t="array" ref="X2846">IF(X2638="TRUE",IF(AND(C2846&lt;&gt;1,C2847:C2852="",S2846:U2852=""), "FALSE","TRUE"),"FALSE")</f>
        <v>FALSE</v>
      </c>
      <c r="Z2846" s="1"/>
    </row>
    <row r="2847" spans="2:26" hidden="1" outlineLevel="3" x14ac:dyDescent="0.4">
      <c r="B2847" s="7" t="s">
        <v>522</v>
      </c>
      <c r="C2847" s="8"/>
      <c r="D2847" s="31"/>
      <c r="E2847" s="2" t="s">
        <v>523</v>
      </c>
      <c r="F2847" s="2" t="s">
        <v>485</v>
      </c>
      <c r="G2847" s="2" t="s">
        <v>369</v>
      </c>
      <c r="H2847" s="2">
        <v>225</v>
      </c>
      <c r="I2847" s="2">
        <v>207</v>
      </c>
      <c r="K2847" s="2">
        <v>240</v>
      </c>
      <c r="L2847" s="2" t="s">
        <v>30</v>
      </c>
      <c r="M2847" s="2" t="s">
        <v>476</v>
      </c>
      <c r="N2847" s="2" t="s">
        <v>479</v>
      </c>
      <c r="O2847" s="2" t="s">
        <v>520</v>
      </c>
      <c r="Q2847" s="1"/>
      <c r="S2847" s="9"/>
      <c r="T2847" s="10"/>
      <c r="U2847" s="8"/>
      <c r="W2847" s="2" t="s">
        <v>465</v>
      </c>
      <c r="X2847" s="45" t="str" cm="1">
        <f t="array" ref="X2847">IF(X2638="TRUE",IF(AND(C2846&lt;&gt;1,C2847:C2852="",S2846:U2852=""), "FALSE","TRUE"),"FALSE")</f>
        <v>FALSE</v>
      </c>
      <c r="Z2847" s="1"/>
    </row>
    <row r="2848" spans="2:26" hidden="1" outlineLevel="3" x14ac:dyDescent="0.4">
      <c r="B2848" s="7" t="s">
        <v>524</v>
      </c>
      <c r="C2848" s="8"/>
      <c r="D2848" s="31"/>
      <c r="E2848" s="2" t="s">
        <v>525</v>
      </c>
      <c r="F2848" s="2" t="s">
        <v>114</v>
      </c>
      <c r="G2848" s="2" t="s">
        <v>115</v>
      </c>
      <c r="H2848" s="2">
        <v>225</v>
      </c>
      <c r="I2848" s="2">
        <v>207</v>
      </c>
      <c r="K2848" s="2">
        <v>120</v>
      </c>
      <c r="L2848" s="2" t="s">
        <v>30</v>
      </c>
      <c r="M2848" s="2" t="s">
        <v>476</v>
      </c>
      <c r="N2848" s="2" t="s">
        <v>479</v>
      </c>
      <c r="O2848" s="2" t="s">
        <v>520</v>
      </c>
      <c r="Q2848" s="1"/>
      <c r="S2848" s="9"/>
      <c r="T2848" s="10"/>
      <c r="U2848" s="8"/>
      <c r="W2848" s="2" t="s">
        <v>468</v>
      </c>
      <c r="X2848" s="45" t="str" cm="1">
        <f t="array" ref="X2848">IF(X2638="TRUE",IF(AND(C2846&lt;&gt;1,C2847:C2852="",S2846:U2852=""), "FALSE","TRUE"),"FALSE")</f>
        <v>FALSE</v>
      </c>
      <c r="Z2848" s="1"/>
    </row>
    <row r="2849" spans="2:26" hidden="1" outlineLevel="3" x14ac:dyDescent="0.4">
      <c r="B2849" s="7" t="s">
        <v>526</v>
      </c>
      <c r="C2849" s="8"/>
      <c r="D2849" s="31"/>
      <c r="E2849" s="2" t="s">
        <v>527</v>
      </c>
      <c r="F2849" s="2" t="str">
        <f>IF(OR($C$87="治験計画届", $C$87="治験計画変更届"), "^$","^.{1,120}$|^$")</f>
        <v>^.{1,120}$|^$</v>
      </c>
      <c r="G2849" s="2" t="str">
        <f>IF(F2849="^$", "入力しないでください","入力してください(120文字以内)")</f>
        <v>入力してください(120文字以内)</v>
      </c>
      <c r="H2849" s="2">
        <v>225</v>
      </c>
      <c r="I2849" s="2">
        <v>207</v>
      </c>
      <c r="K2849" s="2">
        <v>120</v>
      </c>
      <c r="L2849" s="2" t="s">
        <v>30</v>
      </c>
      <c r="M2849" s="2" t="s">
        <v>476</v>
      </c>
      <c r="N2849" s="2" t="s">
        <v>479</v>
      </c>
      <c r="O2849" s="2" t="s">
        <v>520</v>
      </c>
      <c r="Q2849" s="1"/>
      <c r="S2849" s="9"/>
      <c r="T2849" s="10"/>
      <c r="U2849" s="8"/>
      <c r="W2849" s="2" t="s">
        <v>468</v>
      </c>
      <c r="X2849" s="45" t="str" cm="1">
        <f t="array" ref="X2849">IF(X2638="TRUE",IF(AND(C2846&lt;&gt;1,C2847:C2852="",S2846:U2852=""), "FALSE","TRUE"),"FALSE")</f>
        <v>FALSE</v>
      </c>
      <c r="Z2849" s="1"/>
    </row>
    <row r="2850" spans="2:26" hidden="1" outlineLevel="3" x14ac:dyDescent="0.4">
      <c r="B2850" s="7" t="s">
        <v>528</v>
      </c>
      <c r="C2850" s="8"/>
      <c r="D2850" s="31"/>
      <c r="E2850" s="2" t="s">
        <v>529</v>
      </c>
      <c r="F2850" s="2" t="str">
        <f>IF(OR($C$87="治験計画届", $C$87="治験計画変更届"), "^$","^.{1,120}$|^$")</f>
        <v>^.{1,120}$|^$</v>
      </c>
      <c r="G2850" s="2" t="str">
        <f t="shared" ref="G2850:G2852" si="172">IF(F2850="^$", "入力しないでください","入力してください(120文字以内)")</f>
        <v>入力してください(120文字以内)</v>
      </c>
      <c r="H2850" s="2">
        <v>225</v>
      </c>
      <c r="I2850" s="2">
        <v>207</v>
      </c>
      <c r="K2850" s="2">
        <v>120</v>
      </c>
      <c r="L2850" s="2" t="s">
        <v>30</v>
      </c>
      <c r="M2850" s="2" t="s">
        <v>476</v>
      </c>
      <c r="N2850" s="2" t="s">
        <v>479</v>
      </c>
      <c r="O2850" s="2" t="s">
        <v>520</v>
      </c>
      <c r="Q2850" s="1"/>
      <c r="S2850" s="9"/>
      <c r="T2850" s="10"/>
      <c r="U2850" s="8"/>
      <c r="W2850" s="2" t="s">
        <v>468</v>
      </c>
      <c r="X2850" s="45" t="str" cm="1">
        <f t="array" ref="X2850">IF(X2638="TRUE",IF(AND(C2846&lt;&gt;1,C2847:C2852="",S2846:U2852=""), "FALSE","TRUE"),"FALSE")</f>
        <v>FALSE</v>
      </c>
      <c r="Z2850" s="1"/>
    </row>
    <row r="2851" spans="2:26" hidden="1" outlineLevel="3" x14ac:dyDescent="0.4">
      <c r="B2851" s="7" t="s">
        <v>530</v>
      </c>
      <c r="C2851" s="8"/>
      <c r="D2851" s="31"/>
      <c r="E2851" s="2" t="s">
        <v>566</v>
      </c>
      <c r="F2851" s="2" t="str">
        <f>IF(OR($C$87="治験計画届", $C$87="治験計画変更届"), "^$","^.{1,120}$|^$")</f>
        <v>^.{1,120}$|^$</v>
      </c>
      <c r="G2851" s="2" t="str">
        <f t="shared" si="172"/>
        <v>入力してください(120文字以内)</v>
      </c>
      <c r="H2851" s="2">
        <v>225</v>
      </c>
      <c r="I2851" s="2">
        <v>207</v>
      </c>
      <c r="K2851" s="2">
        <v>120</v>
      </c>
      <c r="L2851" s="2" t="s">
        <v>30</v>
      </c>
      <c r="M2851" s="2" t="s">
        <v>476</v>
      </c>
      <c r="N2851" s="2" t="s">
        <v>479</v>
      </c>
      <c r="O2851" s="2" t="s">
        <v>520</v>
      </c>
      <c r="Q2851" s="1"/>
      <c r="S2851" s="9"/>
      <c r="T2851" s="10"/>
      <c r="U2851" s="8"/>
      <c r="W2851" s="2" t="s">
        <v>468</v>
      </c>
      <c r="X2851" s="45" t="str" cm="1">
        <f t="array" ref="X2851">IF(X2638="TRUE",IF(AND(C2846&lt;&gt;1,C2847:C2852="",S2846:U2852=""), "FALSE","TRUE"),"FALSE")</f>
        <v>FALSE</v>
      </c>
      <c r="Z2851" s="1"/>
    </row>
    <row r="2852" spans="2:26" hidden="1" outlineLevel="3" x14ac:dyDescent="0.4">
      <c r="B2852" s="7" t="s">
        <v>532</v>
      </c>
      <c r="C2852" s="8"/>
      <c r="D2852" s="31"/>
      <c r="E2852" s="2" t="s">
        <v>533</v>
      </c>
      <c r="F2852" s="2" t="str">
        <f>IF(OR($C$87="治験計画届", $C$87="治験計画変更届"), "^$","^.{1,120}$|^$")</f>
        <v>^.{1,120}$|^$</v>
      </c>
      <c r="G2852" s="2" t="str">
        <f t="shared" si="172"/>
        <v>入力してください(120文字以内)</v>
      </c>
      <c r="H2852" s="2">
        <v>225</v>
      </c>
      <c r="I2852" s="2">
        <v>207</v>
      </c>
      <c r="K2852" s="2">
        <v>120</v>
      </c>
      <c r="L2852" s="2" t="s">
        <v>30</v>
      </c>
      <c r="M2852" s="2" t="s">
        <v>476</v>
      </c>
      <c r="N2852" s="2" t="s">
        <v>479</v>
      </c>
      <c r="O2852" s="2" t="s">
        <v>520</v>
      </c>
      <c r="Q2852" s="1"/>
      <c r="S2852" s="9"/>
      <c r="T2852" s="10"/>
      <c r="U2852" s="8"/>
      <c r="W2852" s="2" t="s">
        <v>468</v>
      </c>
      <c r="X2852" s="45" t="str" cm="1">
        <f t="array" ref="X2852">IF(X2638="TRUE",IF(AND(C2846&lt;&gt;1,C2847:C2852="",S2846:U2852=""), "FALSE","TRUE"),"FALSE")</f>
        <v>FALSE</v>
      </c>
      <c r="Z2852" s="1"/>
    </row>
    <row r="2853" spans="2:26" hidden="1" outlineLevel="3" x14ac:dyDescent="0.4">
      <c r="B2853" s="7" t="s">
        <v>134</v>
      </c>
      <c r="C2853" s="5">
        <v>20</v>
      </c>
      <c r="D2853" s="30"/>
      <c r="E2853" s="2" t="s">
        <v>392</v>
      </c>
      <c r="F2853" s="2" t="s">
        <v>102</v>
      </c>
      <c r="G2853" s="2" t="s">
        <v>103</v>
      </c>
      <c r="H2853" s="2">
        <v>225</v>
      </c>
      <c r="I2853" s="2">
        <v>207</v>
      </c>
      <c r="K2853" s="2">
        <v>3</v>
      </c>
      <c r="L2853" s="2" t="s">
        <v>136</v>
      </c>
      <c r="M2853" s="2" t="s">
        <v>476</v>
      </c>
      <c r="N2853" s="2" t="s">
        <v>479</v>
      </c>
      <c r="O2853" s="2" t="s">
        <v>520</v>
      </c>
      <c r="Q2853" s="1"/>
      <c r="S2853" s="9"/>
      <c r="T2853" s="10"/>
      <c r="U2853" s="8"/>
      <c r="V2853" s="2" t="s">
        <v>105</v>
      </c>
      <c r="W2853" s="2" t="s">
        <v>561</v>
      </c>
      <c r="X2853" s="45" t="str" cm="1">
        <f t="array" ref="X2853">IF(X2638="TRUE",IF(AND(C2853&lt;&gt;1,C2854:C2859="",S2853:U2859=""), "FALSE","TRUE"),"FALSE")</f>
        <v>FALSE</v>
      </c>
      <c r="Z2853" s="1"/>
    </row>
    <row r="2854" spans="2:26" hidden="1" outlineLevel="3" x14ac:dyDescent="0.4">
      <c r="B2854" s="7" t="s">
        <v>522</v>
      </c>
      <c r="C2854" s="8"/>
      <c r="D2854" s="31"/>
      <c r="E2854" s="2" t="s">
        <v>523</v>
      </c>
      <c r="F2854" s="2" t="s">
        <v>485</v>
      </c>
      <c r="G2854" s="2" t="s">
        <v>369</v>
      </c>
      <c r="H2854" s="2">
        <v>225</v>
      </c>
      <c r="I2854" s="2">
        <v>207</v>
      </c>
      <c r="K2854" s="2">
        <v>240</v>
      </c>
      <c r="L2854" s="2" t="s">
        <v>30</v>
      </c>
      <c r="M2854" s="2" t="s">
        <v>476</v>
      </c>
      <c r="N2854" s="2" t="s">
        <v>479</v>
      </c>
      <c r="O2854" s="2" t="s">
        <v>520</v>
      </c>
      <c r="Q2854" s="1"/>
      <c r="S2854" s="9"/>
      <c r="T2854" s="10"/>
      <c r="U2854" s="8"/>
      <c r="W2854" s="2" t="s">
        <v>465</v>
      </c>
      <c r="X2854" s="45" t="str" cm="1">
        <f t="array" ref="X2854">IF(X2638="TRUE",IF(AND(C2853&lt;&gt;1,C2854:C2859="",S2853:U2859=""), "FALSE","TRUE"),"FALSE")</f>
        <v>FALSE</v>
      </c>
      <c r="Z2854" s="1"/>
    </row>
    <row r="2855" spans="2:26" hidden="1" outlineLevel="3" x14ac:dyDescent="0.4">
      <c r="B2855" s="7" t="s">
        <v>524</v>
      </c>
      <c r="C2855" s="8"/>
      <c r="D2855" s="31"/>
      <c r="E2855" s="2" t="s">
        <v>525</v>
      </c>
      <c r="F2855" s="2" t="s">
        <v>114</v>
      </c>
      <c r="G2855" s="2" t="s">
        <v>115</v>
      </c>
      <c r="H2855" s="2">
        <v>225</v>
      </c>
      <c r="I2855" s="2">
        <v>207</v>
      </c>
      <c r="K2855" s="2">
        <v>120</v>
      </c>
      <c r="L2855" s="2" t="s">
        <v>30</v>
      </c>
      <c r="M2855" s="2" t="s">
        <v>476</v>
      </c>
      <c r="N2855" s="2" t="s">
        <v>479</v>
      </c>
      <c r="O2855" s="2" t="s">
        <v>520</v>
      </c>
      <c r="Q2855" s="1"/>
      <c r="S2855" s="9"/>
      <c r="T2855" s="10"/>
      <c r="U2855" s="8"/>
      <c r="W2855" s="2" t="s">
        <v>468</v>
      </c>
      <c r="X2855" s="45" t="str" cm="1">
        <f t="array" ref="X2855">IF(X2638="TRUE",IF(AND(C2853&lt;&gt;1,C2854:C2859="",S2853:U2859=""), "FALSE","TRUE"),"FALSE")</f>
        <v>FALSE</v>
      </c>
      <c r="Z2855" s="1"/>
    </row>
    <row r="2856" spans="2:26" hidden="1" outlineLevel="3" x14ac:dyDescent="0.4">
      <c r="B2856" s="7" t="s">
        <v>526</v>
      </c>
      <c r="C2856" s="8"/>
      <c r="D2856" s="31"/>
      <c r="E2856" s="2" t="s">
        <v>527</v>
      </c>
      <c r="F2856" s="2" t="str">
        <f>IF(OR($C$87="治験計画届", $C$87="治験計画変更届"), "^$","^.{1,120}$|^$")</f>
        <v>^.{1,120}$|^$</v>
      </c>
      <c r="G2856" s="2" t="str">
        <f>IF(F2856="^$", "入力しないでください","入力してください(120文字以内)")</f>
        <v>入力してください(120文字以内)</v>
      </c>
      <c r="H2856" s="2">
        <v>225</v>
      </c>
      <c r="I2856" s="2">
        <v>207</v>
      </c>
      <c r="K2856" s="2">
        <v>120</v>
      </c>
      <c r="L2856" s="2" t="s">
        <v>30</v>
      </c>
      <c r="M2856" s="2" t="s">
        <v>476</v>
      </c>
      <c r="N2856" s="2" t="s">
        <v>479</v>
      </c>
      <c r="O2856" s="2" t="s">
        <v>520</v>
      </c>
      <c r="Q2856" s="1"/>
      <c r="S2856" s="9"/>
      <c r="T2856" s="10"/>
      <c r="U2856" s="8"/>
      <c r="W2856" s="2" t="s">
        <v>468</v>
      </c>
      <c r="X2856" s="45" t="str" cm="1">
        <f t="array" ref="X2856">IF(X2638="TRUE",IF(AND(C2853&lt;&gt;1,C2854:C2859="",S2853:U2859=""), "FALSE","TRUE"),"FALSE")</f>
        <v>FALSE</v>
      </c>
      <c r="Z2856" s="1"/>
    </row>
    <row r="2857" spans="2:26" hidden="1" outlineLevel="3" x14ac:dyDescent="0.4">
      <c r="B2857" s="7" t="s">
        <v>528</v>
      </c>
      <c r="C2857" s="8"/>
      <c r="D2857" s="31"/>
      <c r="E2857" s="2" t="s">
        <v>529</v>
      </c>
      <c r="F2857" s="2" t="str">
        <f>IF(OR($C$87="治験計画届", $C$87="治験計画変更届"), "^$","^.{1,120}$|^$")</f>
        <v>^.{1,120}$|^$</v>
      </c>
      <c r="G2857" s="2" t="str">
        <f t="shared" ref="G2857:G2859" si="173">IF(F2857="^$", "入力しないでください","入力してください(120文字以内)")</f>
        <v>入力してください(120文字以内)</v>
      </c>
      <c r="H2857" s="2">
        <v>225</v>
      </c>
      <c r="I2857" s="2">
        <v>207</v>
      </c>
      <c r="K2857" s="2">
        <v>120</v>
      </c>
      <c r="L2857" s="2" t="s">
        <v>30</v>
      </c>
      <c r="M2857" s="2" t="s">
        <v>476</v>
      </c>
      <c r="N2857" s="2" t="s">
        <v>479</v>
      </c>
      <c r="O2857" s="2" t="s">
        <v>520</v>
      </c>
      <c r="Q2857" s="1"/>
      <c r="S2857" s="9"/>
      <c r="T2857" s="10"/>
      <c r="U2857" s="8"/>
      <c r="W2857" s="2" t="s">
        <v>468</v>
      </c>
      <c r="X2857" s="45" t="str" cm="1">
        <f t="array" ref="X2857">IF(X2638="TRUE",IF(AND(C2853&lt;&gt;1,C2854:C2859="",S2853:U2859=""), "FALSE","TRUE"),"FALSE")</f>
        <v>FALSE</v>
      </c>
      <c r="Z2857" s="1"/>
    </row>
    <row r="2858" spans="2:26" hidden="1" outlineLevel="3" x14ac:dyDescent="0.4">
      <c r="B2858" s="7" t="s">
        <v>530</v>
      </c>
      <c r="C2858" s="8"/>
      <c r="D2858" s="31"/>
      <c r="E2858" s="2" t="s">
        <v>566</v>
      </c>
      <c r="F2858" s="2" t="str">
        <f>IF(OR($C$87="治験計画届", $C$87="治験計画変更届"), "^$","^.{1,120}$|^$")</f>
        <v>^.{1,120}$|^$</v>
      </c>
      <c r="G2858" s="2" t="str">
        <f t="shared" si="173"/>
        <v>入力してください(120文字以内)</v>
      </c>
      <c r="H2858" s="2">
        <v>225</v>
      </c>
      <c r="I2858" s="2">
        <v>207</v>
      </c>
      <c r="K2858" s="2">
        <v>120</v>
      </c>
      <c r="L2858" s="2" t="s">
        <v>30</v>
      </c>
      <c r="M2858" s="2" t="s">
        <v>476</v>
      </c>
      <c r="N2858" s="2" t="s">
        <v>479</v>
      </c>
      <c r="O2858" s="2" t="s">
        <v>520</v>
      </c>
      <c r="Q2858" s="1"/>
      <c r="S2858" s="9"/>
      <c r="T2858" s="10"/>
      <c r="U2858" s="8"/>
      <c r="W2858" s="2" t="s">
        <v>468</v>
      </c>
      <c r="X2858" s="45" t="str" cm="1">
        <f t="array" ref="X2858">IF(X2638="TRUE",IF(AND(C2853&lt;&gt;1,C2854:C2859="",S2853:U2859=""), "FALSE","TRUE"),"FALSE")</f>
        <v>FALSE</v>
      </c>
      <c r="Z2858" s="1"/>
    </row>
    <row r="2859" spans="2:26" hidden="1" outlineLevel="3" x14ac:dyDescent="0.4">
      <c r="B2859" s="7" t="s">
        <v>532</v>
      </c>
      <c r="C2859" s="8"/>
      <c r="D2859" s="31"/>
      <c r="E2859" s="2" t="s">
        <v>533</v>
      </c>
      <c r="F2859" s="2" t="str">
        <f>IF(OR($C$87="治験計画届", $C$87="治験計画変更届"), "^$","^.{1,120}$|^$")</f>
        <v>^.{1,120}$|^$</v>
      </c>
      <c r="G2859" s="2" t="str">
        <f t="shared" si="173"/>
        <v>入力してください(120文字以内)</v>
      </c>
      <c r="H2859" s="2">
        <v>225</v>
      </c>
      <c r="I2859" s="2">
        <v>207</v>
      </c>
      <c r="K2859" s="2">
        <v>120</v>
      </c>
      <c r="L2859" s="2" t="s">
        <v>30</v>
      </c>
      <c r="M2859" s="2" t="s">
        <v>476</v>
      </c>
      <c r="N2859" s="2" t="s">
        <v>479</v>
      </c>
      <c r="O2859" s="2" t="s">
        <v>520</v>
      </c>
      <c r="Q2859" s="1"/>
      <c r="S2859" s="9"/>
      <c r="T2859" s="10"/>
      <c r="U2859" s="8"/>
      <c r="W2859" s="2" t="s">
        <v>468</v>
      </c>
      <c r="X2859" s="45" t="str" cm="1">
        <f t="array" ref="X2859">IF(X2638="TRUE",IF(AND(C2853&lt;&gt;1,C2854:C2859="",S2853:U2859=""), "FALSE","TRUE"),"FALSE")</f>
        <v>FALSE</v>
      </c>
      <c r="Z2859" s="1"/>
    </row>
    <row r="2860" spans="2:26" hidden="1" outlineLevel="2" x14ac:dyDescent="0.4">
      <c r="B2860" s="3" t="s">
        <v>19</v>
      </c>
      <c r="I2860" s="2">
        <v>207</v>
      </c>
      <c r="Q2860" s="1"/>
      <c r="S2860" s="6" t="s">
        <v>36</v>
      </c>
      <c r="T2860" s="6" t="s">
        <v>37</v>
      </c>
      <c r="U2860" s="6" t="s">
        <v>38</v>
      </c>
      <c r="Z2860" s="1"/>
    </row>
    <row r="2861" spans="2:26" hidden="1" outlineLevel="2" x14ac:dyDescent="0.4">
      <c r="B2861" s="7" t="s">
        <v>534</v>
      </c>
      <c r="C2861" s="5"/>
      <c r="D2861" s="30"/>
      <c r="E2861" s="2" t="s">
        <v>535</v>
      </c>
      <c r="F2861" s="2" t="s">
        <v>190</v>
      </c>
      <c r="G2861" s="2" t="s">
        <v>536</v>
      </c>
      <c r="I2861" s="2">
        <v>207</v>
      </c>
      <c r="K2861" s="2">
        <v>4</v>
      </c>
      <c r="L2861" s="2" t="s">
        <v>30</v>
      </c>
      <c r="M2861" s="2" t="s">
        <v>476</v>
      </c>
      <c r="N2861" s="2" t="s">
        <v>479</v>
      </c>
      <c r="Q2861" s="1"/>
      <c r="S2861" s="9"/>
      <c r="T2861" s="10"/>
      <c r="U2861" s="8"/>
      <c r="W2861" s="2" t="s">
        <v>567</v>
      </c>
      <c r="X2861" s="2" t="str">
        <f t="shared" ref="X2861:X2862" si="174">X$2638</f>
        <v>FALSE</v>
      </c>
      <c r="Z2861" s="1"/>
    </row>
    <row r="2862" spans="2:26" hidden="1" outlineLevel="2" x14ac:dyDescent="0.4">
      <c r="B2862" s="7" t="s">
        <v>537</v>
      </c>
      <c r="C2862" s="5"/>
      <c r="D2862" s="30"/>
      <c r="E2862" s="2" t="s">
        <v>538</v>
      </c>
      <c r="F2862" s="2" t="str">
        <f>IF(OR($C$87="治験終了届", $C$87="治験中止届"),"^\d{1,4}$","^$")</f>
        <v>^$</v>
      </c>
      <c r="G2862" s="2" t="str">
        <f>IF(F2862="^$","入力しないでください","半角数字を入力してください(4桁以内)")</f>
        <v>入力しないでください</v>
      </c>
      <c r="I2862" s="2">
        <v>207</v>
      </c>
      <c r="K2862" s="2">
        <v>4</v>
      </c>
      <c r="L2862" s="2" t="s">
        <v>30</v>
      </c>
      <c r="M2862" s="2" t="s">
        <v>476</v>
      </c>
      <c r="N2862" s="2" t="s">
        <v>479</v>
      </c>
      <c r="Q2862" s="1"/>
      <c r="S2862" s="9"/>
      <c r="T2862" s="10"/>
      <c r="U2862" s="8"/>
      <c r="W2862" s="2" t="s">
        <v>567</v>
      </c>
      <c r="X2862" s="2" t="str">
        <f t="shared" si="174"/>
        <v>FALSE</v>
      </c>
      <c r="Z2862" s="1"/>
    </row>
    <row r="2863" spans="2:26" hidden="1" outlineLevel="2" x14ac:dyDescent="0.4">
      <c r="B2863" s="3" t="s">
        <v>19</v>
      </c>
      <c r="I2863" s="2">
        <v>207</v>
      </c>
      <c r="Q2863" s="1"/>
      <c r="Z2863" s="1"/>
    </row>
    <row r="2864" spans="2:26" hidden="1" outlineLevel="2" x14ac:dyDescent="0.4">
      <c r="B2864" s="50" t="s">
        <v>539</v>
      </c>
      <c r="C2864" s="50"/>
      <c r="D2864" s="33"/>
      <c r="E2864" s="2" t="s">
        <v>540</v>
      </c>
      <c r="I2864" s="2">
        <v>207</v>
      </c>
      <c r="L2864" s="2" t="s">
        <v>541</v>
      </c>
      <c r="M2864" s="2" t="s">
        <v>476</v>
      </c>
      <c r="N2864" s="2" t="s">
        <v>479</v>
      </c>
      <c r="O2864" s="2" t="s">
        <v>540</v>
      </c>
      <c r="Q2864" s="1"/>
      <c r="R2864" s="2" t="str">
        <f>IF(AND(C2866="",C2867="",C2868="",C2869=""), "TRUE", "FALSE")</f>
        <v>TRUE</v>
      </c>
      <c r="S2864" s="6" t="s">
        <v>36</v>
      </c>
      <c r="T2864" s="6" t="s">
        <v>37</v>
      </c>
      <c r="U2864" s="6" t="s">
        <v>38</v>
      </c>
      <c r="Z2864" s="1"/>
    </row>
    <row r="2865" spans="2:26" hidden="1" outlineLevel="2" x14ac:dyDescent="0.4">
      <c r="B2865" s="7" t="s">
        <v>134</v>
      </c>
      <c r="C2865" s="5">
        <v>1</v>
      </c>
      <c r="D2865" s="30"/>
      <c r="E2865" s="2" t="s">
        <v>392</v>
      </c>
      <c r="F2865" s="2" t="s">
        <v>106</v>
      </c>
      <c r="G2865" s="2" t="s">
        <v>103</v>
      </c>
      <c r="H2865" s="2">
        <v>235</v>
      </c>
      <c r="I2865" s="2">
        <v>207</v>
      </c>
      <c r="K2865" s="2">
        <v>3</v>
      </c>
      <c r="L2865" s="2" t="s">
        <v>136</v>
      </c>
      <c r="M2865" s="2" t="s">
        <v>476</v>
      </c>
      <c r="N2865" s="2" t="s">
        <v>479</v>
      </c>
      <c r="O2865" s="2" t="s">
        <v>540</v>
      </c>
      <c r="Q2865" s="1"/>
      <c r="S2865" s="9"/>
      <c r="T2865" s="10"/>
      <c r="U2865" s="8"/>
      <c r="V2865" s="2" t="s">
        <v>105</v>
      </c>
      <c r="W2865" s="2" t="s">
        <v>561</v>
      </c>
      <c r="X2865" s="45" t="str" cm="1">
        <f t="array" ref="X2865">IF(X2638="TRUE",IF(AND(C2865&lt;&gt;1,C2866:C2869="",S2865:U2869=""), "FALSE","TRUE"),"FALSE")</f>
        <v>FALSE</v>
      </c>
      <c r="Z2865" s="1"/>
    </row>
    <row r="2866" spans="2:26" hidden="1" outlineLevel="2" x14ac:dyDescent="0.4">
      <c r="B2866" s="7" t="s">
        <v>237</v>
      </c>
      <c r="C2866" s="8"/>
      <c r="D2866" s="31"/>
      <c r="E2866" s="2" t="s">
        <v>542</v>
      </c>
      <c r="F2866" s="2" t="s">
        <v>233</v>
      </c>
      <c r="G2866" s="2" t="s">
        <v>239</v>
      </c>
      <c r="H2866" s="2">
        <v>235</v>
      </c>
      <c r="I2866" s="2">
        <v>207</v>
      </c>
      <c r="K2866" s="2">
        <v>60</v>
      </c>
      <c r="L2866" s="2" t="s">
        <v>30</v>
      </c>
      <c r="M2866" s="2" t="s">
        <v>476</v>
      </c>
      <c r="N2866" s="2" t="s">
        <v>479</v>
      </c>
      <c r="O2866" s="2" t="s">
        <v>540</v>
      </c>
      <c r="Q2866" s="1"/>
      <c r="S2866" s="9"/>
      <c r="T2866" s="10"/>
      <c r="U2866" s="8"/>
      <c r="W2866" s="2" t="s">
        <v>568</v>
      </c>
      <c r="X2866" s="45" t="str" cm="1">
        <f t="array" ref="X2866">IF(X2638="TRUE",IF(AND(C2865&lt;&gt;1,C2866:C2869="",S2865:U2869=""), "FALSE","TRUE"),"FALSE")</f>
        <v>FALSE</v>
      </c>
      <c r="Z2866" s="1"/>
    </row>
    <row r="2867" spans="2:26" hidden="1" outlineLevel="2" x14ac:dyDescent="0.4">
      <c r="B2867" s="7" t="s">
        <v>240</v>
      </c>
      <c r="C2867" s="8"/>
      <c r="D2867" s="31"/>
      <c r="E2867" s="2" t="s">
        <v>543</v>
      </c>
      <c r="F2867" s="2" t="str">
        <f>IF(C2866="","^.{1,120}$|^$","^.{1,120}$")</f>
        <v>^.{1,120}$|^$</v>
      </c>
      <c r="G2867" s="2" t="s">
        <v>229</v>
      </c>
      <c r="H2867" s="2">
        <v>235</v>
      </c>
      <c r="I2867" s="2">
        <v>207</v>
      </c>
      <c r="K2867" s="2">
        <v>120</v>
      </c>
      <c r="L2867" s="2" t="s">
        <v>30</v>
      </c>
      <c r="M2867" s="2" t="s">
        <v>476</v>
      </c>
      <c r="N2867" s="2" t="s">
        <v>479</v>
      </c>
      <c r="O2867" s="2" t="s">
        <v>540</v>
      </c>
      <c r="Q2867" s="1"/>
      <c r="S2867" s="9"/>
      <c r="T2867" s="10"/>
      <c r="U2867" s="8"/>
      <c r="W2867" s="2" t="s">
        <v>468</v>
      </c>
      <c r="X2867" s="45" t="str" cm="1">
        <f t="array" ref="X2867">IF(X2638="TRUE",IF(AND(C2865&lt;&gt;1,C2866:C2869="",S2865:U2869=""), "FALSE","TRUE"),"FALSE")</f>
        <v>FALSE</v>
      </c>
      <c r="Z2867" s="1"/>
    </row>
    <row r="2868" spans="2:26" hidden="1" outlineLevel="2" x14ac:dyDescent="0.4">
      <c r="B2868" s="7" t="s">
        <v>243</v>
      </c>
      <c r="C2868" s="8"/>
      <c r="D2868" s="31"/>
      <c r="E2868" s="2" t="s">
        <v>544</v>
      </c>
      <c r="F2868" s="2" t="s">
        <v>116</v>
      </c>
      <c r="G2868" s="2" t="s">
        <v>115</v>
      </c>
      <c r="H2868" s="2">
        <v>235</v>
      </c>
      <c r="I2868" s="2">
        <v>207</v>
      </c>
      <c r="K2868" s="2">
        <v>120</v>
      </c>
      <c r="L2868" s="2" t="s">
        <v>30</v>
      </c>
      <c r="M2868" s="2" t="s">
        <v>476</v>
      </c>
      <c r="N2868" s="2" t="s">
        <v>479</v>
      </c>
      <c r="O2868" s="2" t="s">
        <v>540</v>
      </c>
      <c r="Q2868" s="1"/>
      <c r="S2868" s="9"/>
      <c r="T2868" s="10"/>
      <c r="U2868" s="8"/>
      <c r="W2868" s="2" t="s">
        <v>468</v>
      </c>
      <c r="X2868" s="45" t="str" cm="1">
        <f t="array" ref="X2868">IF(X2638="TRUE",IF(AND(C2865&lt;&gt;1,C2866:C2869="",S2865:U2869=""), "FALSE","TRUE"),"FALSE")</f>
        <v>FALSE</v>
      </c>
      <c r="Z2868" s="1"/>
    </row>
    <row r="2869" spans="2:26" hidden="1" outlineLevel="2" collapsed="1" x14ac:dyDescent="0.4">
      <c r="B2869" s="7" t="s">
        <v>245</v>
      </c>
      <c r="C2869" s="8"/>
      <c r="D2869" s="31"/>
      <c r="E2869" s="2" t="s">
        <v>545</v>
      </c>
      <c r="F2869" s="2" t="str">
        <f>IF(C2866="","^.{1,1024}$|^$","^.{1,1024}$")</f>
        <v>^.{1,1024}$|^$</v>
      </c>
      <c r="G2869" s="2" t="s">
        <v>247</v>
      </c>
      <c r="H2869" s="2">
        <v>235</v>
      </c>
      <c r="I2869" s="2">
        <v>207</v>
      </c>
      <c r="K2869" s="2">
        <v>1024</v>
      </c>
      <c r="L2869" s="2" t="s">
        <v>30</v>
      </c>
      <c r="M2869" s="2" t="s">
        <v>476</v>
      </c>
      <c r="N2869" s="2" t="s">
        <v>479</v>
      </c>
      <c r="O2869" s="2" t="s">
        <v>540</v>
      </c>
      <c r="Q2869" s="1"/>
      <c r="S2869" s="9"/>
      <c r="T2869" s="10"/>
      <c r="U2869" s="8"/>
      <c r="W2869" s="2" t="s">
        <v>471</v>
      </c>
      <c r="X2869" s="45" t="str" cm="1">
        <f t="array" ref="X2869">IF(X2638="TRUE",IF(AND(C2865&lt;&gt;1,C2866:C2869="",S2865:U2869=""), "FALSE","TRUE"),"FALSE")</f>
        <v>FALSE</v>
      </c>
      <c r="Z2869" s="1"/>
    </row>
    <row r="2870" spans="2:26" hidden="1" outlineLevel="3" x14ac:dyDescent="0.4">
      <c r="B2870" s="7" t="s">
        <v>134</v>
      </c>
      <c r="C2870" s="5">
        <v>2</v>
      </c>
      <c r="D2870" s="30"/>
      <c r="E2870" s="2" t="s">
        <v>392</v>
      </c>
      <c r="F2870" s="2" t="s">
        <v>106</v>
      </c>
      <c r="G2870" s="2" t="s">
        <v>103</v>
      </c>
      <c r="H2870" s="2">
        <v>235</v>
      </c>
      <c r="I2870" s="2">
        <v>207</v>
      </c>
      <c r="K2870" s="2">
        <v>3</v>
      </c>
      <c r="L2870" s="2" t="s">
        <v>136</v>
      </c>
      <c r="M2870" s="2" t="s">
        <v>476</v>
      </c>
      <c r="N2870" s="2" t="s">
        <v>479</v>
      </c>
      <c r="O2870" s="2" t="s">
        <v>540</v>
      </c>
      <c r="Q2870" s="1"/>
      <c r="S2870" s="9"/>
      <c r="T2870" s="10"/>
      <c r="U2870" s="8"/>
      <c r="V2870" s="2" t="s">
        <v>105</v>
      </c>
      <c r="W2870" s="2" t="s">
        <v>561</v>
      </c>
      <c r="X2870" s="45" t="str" cm="1">
        <f t="array" ref="X2870">IF(X2638="TRUE",IF(AND(C2870&lt;&gt;1,C2871:C2874="",S2870:U2874=""), "FALSE","TRUE"),"FALSE")</f>
        <v>FALSE</v>
      </c>
      <c r="Z2870" s="1"/>
    </row>
    <row r="2871" spans="2:26" hidden="1" outlineLevel="3" x14ac:dyDescent="0.4">
      <c r="B2871" s="7" t="s">
        <v>237</v>
      </c>
      <c r="C2871" s="8"/>
      <c r="D2871" s="31"/>
      <c r="E2871" s="2" t="s">
        <v>542</v>
      </c>
      <c r="F2871" s="2" t="s">
        <v>233</v>
      </c>
      <c r="G2871" s="2" t="s">
        <v>239</v>
      </c>
      <c r="H2871" s="2">
        <v>235</v>
      </c>
      <c r="I2871" s="2">
        <v>207</v>
      </c>
      <c r="K2871" s="2">
        <v>60</v>
      </c>
      <c r="L2871" s="2" t="s">
        <v>30</v>
      </c>
      <c r="M2871" s="2" t="s">
        <v>476</v>
      </c>
      <c r="N2871" s="2" t="s">
        <v>479</v>
      </c>
      <c r="O2871" s="2" t="s">
        <v>540</v>
      </c>
      <c r="Q2871" s="1"/>
      <c r="S2871" s="9"/>
      <c r="T2871" s="10"/>
      <c r="U2871" s="8"/>
      <c r="W2871" s="2" t="s">
        <v>568</v>
      </c>
      <c r="X2871" s="45" t="str" cm="1">
        <f t="array" ref="X2871">IF(X2638="TRUE",IF(AND(C2870&lt;&gt;1,C2871:C2874="",S2870:U2874=""), "FALSE","TRUE"),"FALSE")</f>
        <v>FALSE</v>
      </c>
      <c r="Z2871" s="1"/>
    </row>
    <row r="2872" spans="2:26" hidden="1" outlineLevel="3" x14ac:dyDescent="0.4">
      <c r="B2872" s="7" t="s">
        <v>240</v>
      </c>
      <c r="C2872" s="8"/>
      <c r="D2872" s="31"/>
      <c r="E2872" s="2" t="s">
        <v>543</v>
      </c>
      <c r="F2872" s="2" t="str">
        <f>IF(C2871="","^.{1,120}$|^$","^.{1,120}$")</f>
        <v>^.{1,120}$|^$</v>
      </c>
      <c r="G2872" s="2" t="s">
        <v>229</v>
      </c>
      <c r="H2872" s="2">
        <v>235</v>
      </c>
      <c r="I2872" s="2">
        <v>207</v>
      </c>
      <c r="K2872" s="2">
        <v>120</v>
      </c>
      <c r="L2872" s="2" t="s">
        <v>30</v>
      </c>
      <c r="M2872" s="2" t="s">
        <v>476</v>
      </c>
      <c r="N2872" s="2" t="s">
        <v>479</v>
      </c>
      <c r="O2872" s="2" t="s">
        <v>540</v>
      </c>
      <c r="Q2872" s="1"/>
      <c r="S2872" s="9"/>
      <c r="T2872" s="10"/>
      <c r="U2872" s="8"/>
      <c r="W2872" s="2" t="s">
        <v>468</v>
      </c>
      <c r="X2872" s="45" t="str" cm="1">
        <f t="array" ref="X2872">IF(X2638="TRUE",IF(AND(C2870&lt;&gt;1,C2871:C2874="",S2870:U2874=""), "FALSE","TRUE"),"FALSE")</f>
        <v>FALSE</v>
      </c>
      <c r="Z2872" s="1"/>
    </row>
    <row r="2873" spans="2:26" hidden="1" outlineLevel="3" x14ac:dyDescent="0.4">
      <c r="B2873" s="7" t="s">
        <v>243</v>
      </c>
      <c r="C2873" s="8"/>
      <c r="D2873" s="31"/>
      <c r="E2873" s="2" t="s">
        <v>544</v>
      </c>
      <c r="F2873" s="2" t="s">
        <v>116</v>
      </c>
      <c r="G2873" s="2" t="s">
        <v>115</v>
      </c>
      <c r="H2873" s="2">
        <v>235</v>
      </c>
      <c r="I2873" s="2">
        <v>207</v>
      </c>
      <c r="K2873" s="2">
        <v>120</v>
      </c>
      <c r="L2873" s="2" t="s">
        <v>30</v>
      </c>
      <c r="M2873" s="2" t="s">
        <v>476</v>
      </c>
      <c r="N2873" s="2" t="s">
        <v>479</v>
      </c>
      <c r="O2873" s="2" t="s">
        <v>540</v>
      </c>
      <c r="Q2873" s="1"/>
      <c r="S2873" s="9"/>
      <c r="T2873" s="10"/>
      <c r="U2873" s="8"/>
      <c r="W2873" s="2" t="s">
        <v>468</v>
      </c>
      <c r="X2873" s="45" t="str" cm="1">
        <f t="array" ref="X2873">IF(X2638="TRUE",IF(AND(C2870&lt;&gt;1,C2871:C2874="",S2870:U2874=""), "FALSE","TRUE"),"FALSE")</f>
        <v>FALSE</v>
      </c>
      <c r="Z2873" s="1"/>
    </row>
    <row r="2874" spans="2:26" hidden="1" outlineLevel="3" x14ac:dyDescent="0.4">
      <c r="B2874" s="7" t="s">
        <v>245</v>
      </c>
      <c r="C2874" s="8"/>
      <c r="D2874" s="31"/>
      <c r="E2874" s="2" t="s">
        <v>545</v>
      </c>
      <c r="F2874" s="2" t="str">
        <f>IF(C2871="","^.{1,1024}$|^$","^.{1,1024}$")</f>
        <v>^.{1,1024}$|^$</v>
      </c>
      <c r="G2874" s="2" t="s">
        <v>247</v>
      </c>
      <c r="H2874" s="2">
        <v>235</v>
      </c>
      <c r="I2874" s="2">
        <v>207</v>
      </c>
      <c r="K2874" s="2">
        <v>1024</v>
      </c>
      <c r="L2874" s="2" t="s">
        <v>30</v>
      </c>
      <c r="M2874" s="2" t="s">
        <v>476</v>
      </c>
      <c r="N2874" s="2" t="s">
        <v>479</v>
      </c>
      <c r="O2874" s="2" t="s">
        <v>540</v>
      </c>
      <c r="Q2874" s="1"/>
      <c r="S2874" s="9"/>
      <c r="T2874" s="10"/>
      <c r="U2874" s="8"/>
      <c r="W2874" s="2" t="s">
        <v>471</v>
      </c>
      <c r="X2874" s="45" t="str" cm="1">
        <f t="array" ref="X2874">IF(X2638="TRUE",IF(AND(C2870&lt;&gt;1,C2871:C2874="",S2870:U2874=""), "FALSE","TRUE"),"FALSE")</f>
        <v>FALSE</v>
      </c>
      <c r="Z2874" s="1"/>
    </row>
    <row r="2875" spans="2:26" hidden="1" outlineLevel="3" x14ac:dyDescent="0.4">
      <c r="B2875" s="7" t="s">
        <v>134</v>
      </c>
      <c r="C2875" s="5">
        <v>3</v>
      </c>
      <c r="D2875" s="30"/>
      <c r="E2875" s="2" t="s">
        <v>392</v>
      </c>
      <c r="F2875" s="2" t="s">
        <v>106</v>
      </c>
      <c r="G2875" s="2" t="s">
        <v>103</v>
      </c>
      <c r="H2875" s="2">
        <v>235</v>
      </c>
      <c r="I2875" s="2">
        <v>207</v>
      </c>
      <c r="K2875" s="2">
        <v>3</v>
      </c>
      <c r="L2875" s="2" t="s">
        <v>136</v>
      </c>
      <c r="M2875" s="2" t="s">
        <v>476</v>
      </c>
      <c r="N2875" s="2" t="s">
        <v>479</v>
      </c>
      <c r="O2875" s="2" t="s">
        <v>540</v>
      </c>
      <c r="Q2875" s="1"/>
      <c r="S2875" s="9"/>
      <c r="T2875" s="10"/>
      <c r="U2875" s="8"/>
      <c r="V2875" s="2" t="s">
        <v>105</v>
      </c>
      <c r="W2875" s="2" t="s">
        <v>561</v>
      </c>
      <c r="X2875" s="45" t="str" cm="1">
        <f t="array" ref="X2875">IF(X2638="TRUE",IF(AND(C2875&lt;&gt;1,C2876:C2879="",S2875:U2879=""), "FALSE","TRUE"),"FALSE")</f>
        <v>FALSE</v>
      </c>
      <c r="Z2875" s="1"/>
    </row>
    <row r="2876" spans="2:26" hidden="1" outlineLevel="3" x14ac:dyDescent="0.4">
      <c r="B2876" s="7" t="s">
        <v>237</v>
      </c>
      <c r="C2876" s="8"/>
      <c r="D2876" s="31"/>
      <c r="E2876" s="2" t="s">
        <v>542</v>
      </c>
      <c r="F2876" s="2" t="s">
        <v>233</v>
      </c>
      <c r="G2876" s="2" t="s">
        <v>239</v>
      </c>
      <c r="H2876" s="2">
        <v>235</v>
      </c>
      <c r="I2876" s="2">
        <v>207</v>
      </c>
      <c r="K2876" s="2">
        <v>60</v>
      </c>
      <c r="L2876" s="2" t="s">
        <v>30</v>
      </c>
      <c r="M2876" s="2" t="s">
        <v>476</v>
      </c>
      <c r="N2876" s="2" t="s">
        <v>479</v>
      </c>
      <c r="O2876" s="2" t="s">
        <v>540</v>
      </c>
      <c r="Q2876" s="1"/>
      <c r="S2876" s="9"/>
      <c r="T2876" s="10"/>
      <c r="U2876" s="8"/>
      <c r="W2876" s="2" t="s">
        <v>568</v>
      </c>
      <c r="X2876" s="45" t="str" cm="1">
        <f t="array" ref="X2876">IF(X2638="TRUE",IF(AND(C2875&lt;&gt;1,C2876:C2879="",S2875:U2879=""), "FALSE","TRUE"),"FALSE")</f>
        <v>FALSE</v>
      </c>
      <c r="Z2876" s="1"/>
    </row>
    <row r="2877" spans="2:26" hidden="1" outlineLevel="3" x14ac:dyDescent="0.4">
      <c r="B2877" s="7" t="s">
        <v>240</v>
      </c>
      <c r="C2877" s="8"/>
      <c r="D2877" s="31"/>
      <c r="E2877" s="2" t="s">
        <v>543</v>
      </c>
      <c r="F2877" s="2" t="str">
        <f>IF(C2876="","^.{1,120}$|^$","^.{1,120}$")</f>
        <v>^.{1,120}$|^$</v>
      </c>
      <c r="G2877" s="2" t="s">
        <v>229</v>
      </c>
      <c r="H2877" s="2">
        <v>235</v>
      </c>
      <c r="I2877" s="2">
        <v>207</v>
      </c>
      <c r="K2877" s="2">
        <v>120</v>
      </c>
      <c r="L2877" s="2" t="s">
        <v>30</v>
      </c>
      <c r="M2877" s="2" t="s">
        <v>476</v>
      </c>
      <c r="N2877" s="2" t="s">
        <v>479</v>
      </c>
      <c r="O2877" s="2" t="s">
        <v>540</v>
      </c>
      <c r="Q2877" s="1"/>
      <c r="S2877" s="9"/>
      <c r="T2877" s="10"/>
      <c r="U2877" s="8"/>
      <c r="W2877" s="2" t="s">
        <v>468</v>
      </c>
      <c r="X2877" s="45" t="str" cm="1">
        <f t="array" ref="X2877">IF(X2638="TRUE",IF(AND(C2875&lt;&gt;1,C2876:C2879="",S2875:U2879=""), "FALSE","TRUE"),"FALSE")</f>
        <v>FALSE</v>
      </c>
      <c r="Z2877" s="1"/>
    </row>
    <row r="2878" spans="2:26" hidden="1" outlineLevel="3" x14ac:dyDescent="0.4">
      <c r="B2878" s="7" t="s">
        <v>243</v>
      </c>
      <c r="C2878" s="8"/>
      <c r="D2878" s="31"/>
      <c r="E2878" s="2" t="s">
        <v>544</v>
      </c>
      <c r="F2878" s="2" t="s">
        <v>116</v>
      </c>
      <c r="G2878" s="2" t="s">
        <v>115</v>
      </c>
      <c r="H2878" s="2">
        <v>235</v>
      </c>
      <c r="I2878" s="2">
        <v>207</v>
      </c>
      <c r="K2878" s="2">
        <v>120</v>
      </c>
      <c r="L2878" s="2" t="s">
        <v>30</v>
      </c>
      <c r="M2878" s="2" t="s">
        <v>476</v>
      </c>
      <c r="N2878" s="2" t="s">
        <v>479</v>
      </c>
      <c r="O2878" s="2" t="s">
        <v>540</v>
      </c>
      <c r="Q2878" s="1"/>
      <c r="S2878" s="9"/>
      <c r="T2878" s="10"/>
      <c r="U2878" s="8"/>
      <c r="W2878" s="2" t="s">
        <v>468</v>
      </c>
      <c r="X2878" s="45" t="str" cm="1">
        <f t="array" ref="X2878">IF(X2638="TRUE",IF(AND(C2875&lt;&gt;1,C2876:C2879="",S2875:U2879=""), "FALSE","TRUE"),"FALSE")</f>
        <v>FALSE</v>
      </c>
      <c r="Z2878" s="1"/>
    </row>
    <row r="2879" spans="2:26" hidden="1" outlineLevel="3" x14ac:dyDescent="0.4">
      <c r="B2879" s="7" t="s">
        <v>245</v>
      </c>
      <c r="C2879" s="8"/>
      <c r="D2879" s="31"/>
      <c r="E2879" s="2" t="s">
        <v>545</v>
      </c>
      <c r="F2879" s="2" t="str">
        <f>IF(C2876="","^.{1,1024}$|^$","^.{1,1024}$")</f>
        <v>^.{1,1024}$|^$</v>
      </c>
      <c r="G2879" s="2" t="s">
        <v>247</v>
      </c>
      <c r="H2879" s="2">
        <v>235</v>
      </c>
      <c r="I2879" s="2">
        <v>207</v>
      </c>
      <c r="K2879" s="2">
        <v>1024</v>
      </c>
      <c r="L2879" s="2" t="s">
        <v>30</v>
      </c>
      <c r="M2879" s="2" t="s">
        <v>476</v>
      </c>
      <c r="N2879" s="2" t="s">
        <v>479</v>
      </c>
      <c r="O2879" s="2" t="s">
        <v>540</v>
      </c>
      <c r="Q2879" s="1"/>
      <c r="S2879" s="9"/>
      <c r="T2879" s="10"/>
      <c r="U2879" s="8"/>
      <c r="W2879" s="2" t="s">
        <v>471</v>
      </c>
      <c r="X2879" s="45" t="str" cm="1">
        <f t="array" ref="X2879">IF(X2638="TRUE",IF(AND(C2875&lt;&gt;1,C2876:C2879="",S2875:U2879=""), "FALSE","TRUE"),"FALSE")</f>
        <v>FALSE</v>
      </c>
      <c r="Z2879" s="1"/>
    </row>
    <row r="2880" spans="2:26" hidden="1" outlineLevel="3" x14ac:dyDescent="0.4">
      <c r="B2880" s="7" t="s">
        <v>134</v>
      </c>
      <c r="C2880" s="5">
        <v>4</v>
      </c>
      <c r="D2880" s="30"/>
      <c r="E2880" s="2" t="s">
        <v>392</v>
      </c>
      <c r="F2880" s="2" t="s">
        <v>106</v>
      </c>
      <c r="G2880" s="2" t="s">
        <v>103</v>
      </c>
      <c r="H2880" s="2">
        <v>235</v>
      </c>
      <c r="I2880" s="2">
        <v>207</v>
      </c>
      <c r="K2880" s="2">
        <v>3</v>
      </c>
      <c r="L2880" s="2" t="s">
        <v>136</v>
      </c>
      <c r="M2880" s="2" t="s">
        <v>476</v>
      </c>
      <c r="N2880" s="2" t="s">
        <v>479</v>
      </c>
      <c r="O2880" s="2" t="s">
        <v>540</v>
      </c>
      <c r="Q2880" s="1"/>
      <c r="S2880" s="9"/>
      <c r="T2880" s="10"/>
      <c r="U2880" s="8"/>
      <c r="V2880" s="2" t="s">
        <v>105</v>
      </c>
      <c r="W2880" s="2" t="s">
        <v>561</v>
      </c>
      <c r="X2880" s="45" t="str" cm="1">
        <f t="array" ref="X2880">IF(X2638="TRUE",IF(AND(C2880&lt;&gt;1,C2881:C2884="",S2880:U2884=""), "FALSE","TRUE"),"FALSE")</f>
        <v>FALSE</v>
      </c>
      <c r="Z2880" s="1"/>
    </row>
    <row r="2881" spans="2:26" hidden="1" outlineLevel="3" x14ac:dyDescent="0.4">
      <c r="B2881" s="7" t="s">
        <v>237</v>
      </c>
      <c r="C2881" s="8"/>
      <c r="D2881" s="31"/>
      <c r="E2881" s="2" t="s">
        <v>542</v>
      </c>
      <c r="F2881" s="2" t="s">
        <v>233</v>
      </c>
      <c r="G2881" s="2" t="s">
        <v>239</v>
      </c>
      <c r="H2881" s="2">
        <v>235</v>
      </c>
      <c r="I2881" s="2">
        <v>207</v>
      </c>
      <c r="K2881" s="2">
        <v>60</v>
      </c>
      <c r="L2881" s="2" t="s">
        <v>30</v>
      </c>
      <c r="M2881" s="2" t="s">
        <v>476</v>
      </c>
      <c r="N2881" s="2" t="s">
        <v>479</v>
      </c>
      <c r="O2881" s="2" t="s">
        <v>540</v>
      </c>
      <c r="Q2881" s="1"/>
      <c r="S2881" s="9"/>
      <c r="T2881" s="10"/>
      <c r="U2881" s="8"/>
      <c r="W2881" s="2" t="s">
        <v>568</v>
      </c>
      <c r="X2881" s="45" t="str" cm="1">
        <f t="array" ref="X2881">IF(X2638="TRUE",IF(AND(C2880&lt;&gt;1,C2881:C2884="",S2880:U2884=""), "FALSE","TRUE"),"FALSE")</f>
        <v>FALSE</v>
      </c>
      <c r="Z2881" s="1"/>
    </row>
    <row r="2882" spans="2:26" hidden="1" outlineLevel="3" x14ac:dyDescent="0.4">
      <c r="B2882" s="7" t="s">
        <v>240</v>
      </c>
      <c r="C2882" s="8"/>
      <c r="D2882" s="31"/>
      <c r="E2882" s="2" t="s">
        <v>543</v>
      </c>
      <c r="F2882" s="2" t="str">
        <f>IF(C2881="","^.{1,120}$|^$","^.{1,120}$")</f>
        <v>^.{1,120}$|^$</v>
      </c>
      <c r="G2882" s="2" t="s">
        <v>229</v>
      </c>
      <c r="H2882" s="2">
        <v>235</v>
      </c>
      <c r="I2882" s="2">
        <v>207</v>
      </c>
      <c r="K2882" s="2">
        <v>120</v>
      </c>
      <c r="L2882" s="2" t="s">
        <v>30</v>
      </c>
      <c r="M2882" s="2" t="s">
        <v>476</v>
      </c>
      <c r="N2882" s="2" t="s">
        <v>479</v>
      </c>
      <c r="O2882" s="2" t="s">
        <v>540</v>
      </c>
      <c r="Q2882" s="1"/>
      <c r="S2882" s="9"/>
      <c r="T2882" s="10"/>
      <c r="U2882" s="8"/>
      <c r="W2882" s="2" t="s">
        <v>468</v>
      </c>
      <c r="X2882" s="45" t="str" cm="1">
        <f t="array" ref="X2882">IF(X2638="TRUE",IF(AND(C2880&lt;&gt;1,C2881:C2884="",S2880:U2884=""), "FALSE","TRUE"),"FALSE")</f>
        <v>FALSE</v>
      </c>
      <c r="Z2882" s="1"/>
    </row>
    <row r="2883" spans="2:26" hidden="1" outlineLevel="3" x14ac:dyDescent="0.4">
      <c r="B2883" s="7" t="s">
        <v>243</v>
      </c>
      <c r="C2883" s="8"/>
      <c r="D2883" s="31"/>
      <c r="E2883" s="2" t="s">
        <v>544</v>
      </c>
      <c r="F2883" s="2" t="s">
        <v>116</v>
      </c>
      <c r="G2883" s="2" t="s">
        <v>115</v>
      </c>
      <c r="H2883" s="2">
        <v>235</v>
      </c>
      <c r="I2883" s="2">
        <v>207</v>
      </c>
      <c r="K2883" s="2">
        <v>120</v>
      </c>
      <c r="L2883" s="2" t="s">
        <v>30</v>
      </c>
      <c r="M2883" s="2" t="s">
        <v>476</v>
      </c>
      <c r="N2883" s="2" t="s">
        <v>479</v>
      </c>
      <c r="O2883" s="2" t="s">
        <v>540</v>
      </c>
      <c r="Q2883" s="1"/>
      <c r="S2883" s="9"/>
      <c r="T2883" s="10"/>
      <c r="U2883" s="8"/>
      <c r="W2883" s="2" t="s">
        <v>468</v>
      </c>
      <c r="X2883" s="45" t="str" cm="1">
        <f t="array" ref="X2883">IF(X2638="TRUE",IF(AND(C2880&lt;&gt;1,C2881:C2884="",S2880:U2884=""), "FALSE","TRUE"),"FALSE")</f>
        <v>FALSE</v>
      </c>
      <c r="Z2883" s="1"/>
    </row>
    <row r="2884" spans="2:26" hidden="1" outlineLevel="3" x14ac:dyDescent="0.4">
      <c r="B2884" s="7" t="s">
        <v>245</v>
      </c>
      <c r="C2884" s="8"/>
      <c r="D2884" s="31"/>
      <c r="E2884" s="2" t="s">
        <v>545</v>
      </c>
      <c r="F2884" s="2" t="str">
        <f>IF(C2881="","^.{1,1024}$|^$","^.{1,1024}$")</f>
        <v>^.{1,1024}$|^$</v>
      </c>
      <c r="G2884" s="2" t="s">
        <v>247</v>
      </c>
      <c r="H2884" s="2">
        <v>235</v>
      </c>
      <c r="I2884" s="2">
        <v>207</v>
      </c>
      <c r="K2884" s="2">
        <v>1024</v>
      </c>
      <c r="L2884" s="2" t="s">
        <v>30</v>
      </c>
      <c r="M2884" s="2" t="s">
        <v>476</v>
      </c>
      <c r="N2884" s="2" t="s">
        <v>479</v>
      </c>
      <c r="O2884" s="2" t="s">
        <v>540</v>
      </c>
      <c r="Q2884" s="1"/>
      <c r="S2884" s="9"/>
      <c r="T2884" s="10"/>
      <c r="U2884" s="8"/>
      <c r="W2884" s="2" t="s">
        <v>471</v>
      </c>
      <c r="X2884" s="45" t="str" cm="1">
        <f t="array" ref="X2884">IF(X2638="TRUE",IF(AND(C2880&lt;&gt;1,C2881:C2884="",S2880:U2884=""), "FALSE","TRUE"),"FALSE")</f>
        <v>FALSE</v>
      </c>
      <c r="Z2884" s="1"/>
    </row>
    <row r="2885" spans="2:26" hidden="1" outlineLevel="3" x14ac:dyDescent="0.4">
      <c r="B2885" s="7" t="s">
        <v>134</v>
      </c>
      <c r="C2885" s="5">
        <v>5</v>
      </c>
      <c r="D2885" s="30"/>
      <c r="E2885" s="2" t="s">
        <v>392</v>
      </c>
      <c r="F2885" s="2" t="s">
        <v>106</v>
      </c>
      <c r="G2885" s="2" t="s">
        <v>103</v>
      </c>
      <c r="H2885" s="2">
        <v>235</v>
      </c>
      <c r="I2885" s="2">
        <v>207</v>
      </c>
      <c r="K2885" s="2">
        <v>3</v>
      </c>
      <c r="L2885" s="2" t="s">
        <v>136</v>
      </c>
      <c r="M2885" s="2" t="s">
        <v>476</v>
      </c>
      <c r="N2885" s="2" t="s">
        <v>479</v>
      </c>
      <c r="O2885" s="2" t="s">
        <v>540</v>
      </c>
      <c r="Q2885" s="1"/>
      <c r="S2885" s="9"/>
      <c r="T2885" s="10"/>
      <c r="U2885" s="8"/>
      <c r="V2885" s="2" t="s">
        <v>105</v>
      </c>
      <c r="W2885" s="2" t="s">
        <v>561</v>
      </c>
      <c r="X2885" s="45" t="str" cm="1">
        <f t="array" ref="X2885">IF(X2638="TRUE",IF(AND(C2885&lt;&gt;1,C2886:C2889="",S2885:U2889=""), "FALSE","TRUE"),"FALSE")</f>
        <v>FALSE</v>
      </c>
      <c r="Z2885" s="1"/>
    </row>
    <row r="2886" spans="2:26" hidden="1" outlineLevel="3" x14ac:dyDescent="0.4">
      <c r="B2886" s="7" t="s">
        <v>237</v>
      </c>
      <c r="C2886" s="8"/>
      <c r="D2886" s="31"/>
      <c r="E2886" s="2" t="s">
        <v>542</v>
      </c>
      <c r="F2886" s="2" t="s">
        <v>233</v>
      </c>
      <c r="G2886" s="2" t="s">
        <v>239</v>
      </c>
      <c r="H2886" s="2">
        <v>235</v>
      </c>
      <c r="I2886" s="2">
        <v>207</v>
      </c>
      <c r="K2886" s="2">
        <v>60</v>
      </c>
      <c r="L2886" s="2" t="s">
        <v>30</v>
      </c>
      <c r="M2886" s="2" t="s">
        <v>476</v>
      </c>
      <c r="N2886" s="2" t="s">
        <v>479</v>
      </c>
      <c r="O2886" s="2" t="s">
        <v>540</v>
      </c>
      <c r="Q2886" s="1"/>
      <c r="S2886" s="9"/>
      <c r="T2886" s="10"/>
      <c r="U2886" s="8"/>
      <c r="W2886" s="2" t="s">
        <v>568</v>
      </c>
      <c r="X2886" s="45" t="str" cm="1">
        <f t="array" ref="X2886">IF(X2638="TRUE",IF(AND(C2885&lt;&gt;1,C2886:C2889="",S2885:U2889=""), "FALSE","TRUE"),"FALSE")</f>
        <v>FALSE</v>
      </c>
      <c r="Z2886" s="1"/>
    </row>
    <row r="2887" spans="2:26" hidden="1" outlineLevel="3" x14ac:dyDescent="0.4">
      <c r="B2887" s="7" t="s">
        <v>240</v>
      </c>
      <c r="C2887" s="8"/>
      <c r="D2887" s="31"/>
      <c r="E2887" s="2" t="s">
        <v>543</v>
      </c>
      <c r="F2887" s="2" t="str">
        <f>IF(C2886="","^.{1,120}$|^$","^.{1,120}$")</f>
        <v>^.{1,120}$|^$</v>
      </c>
      <c r="G2887" s="2" t="s">
        <v>229</v>
      </c>
      <c r="H2887" s="2">
        <v>235</v>
      </c>
      <c r="I2887" s="2">
        <v>207</v>
      </c>
      <c r="K2887" s="2">
        <v>120</v>
      </c>
      <c r="L2887" s="2" t="s">
        <v>30</v>
      </c>
      <c r="M2887" s="2" t="s">
        <v>476</v>
      </c>
      <c r="N2887" s="2" t="s">
        <v>479</v>
      </c>
      <c r="O2887" s="2" t="s">
        <v>540</v>
      </c>
      <c r="Q2887" s="1"/>
      <c r="S2887" s="9"/>
      <c r="T2887" s="10"/>
      <c r="U2887" s="8"/>
      <c r="W2887" s="2" t="s">
        <v>468</v>
      </c>
      <c r="X2887" s="45" t="str" cm="1">
        <f t="array" ref="X2887">IF(X2638="TRUE",IF(AND(C2885&lt;&gt;1,C2886:C2889="",S2885:U2889=""), "FALSE","TRUE"),"FALSE")</f>
        <v>FALSE</v>
      </c>
      <c r="Z2887" s="1"/>
    </row>
    <row r="2888" spans="2:26" hidden="1" outlineLevel="3" x14ac:dyDescent="0.4">
      <c r="B2888" s="7" t="s">
        <v>243</v>
      </c>
      <c r="C2888" s="8"/>
      <c r="D2888" s="31"/>
      <c r="E2888" s="2" t="s">
        <v>544</v>
      </c>
      <c r="F2888" s="2" t="s">
        <v>116</v>
      </c>
      <c r="G2888" s="2" t="s">
        <v>115</v>
      </c>
      <c r="H2888" s="2">
        <v>235</v>
      </c>
      <c r="I2888" s="2">
        <v>207</v>
      </c>
      <c r="K2888" s="2">
        <v>120</v>
      </c>
      <c r="L2888" s="2" t="s">
        <v>30</v>
      </c>
      <c r="M2888" s="2" t="s">
        <v>476</v>
      </c>
      <c r="N2888" s="2" t="s">
        <v>479</v>
      </c>
      <c r="O2888" s="2" t="s">
        <v>540</v>
      </c>
      <c r="Q2888" s="1"/>
      <c r="S2888" s="9"/>
      <c r="T2888" s="10"/>
      <c r="U2888" s="8"/>
      <c r="W2888" s="2" t="s">
        <v>468</v>
      </c>
      <c r="X2888" s="45" t="str" cm="1">
        <f t="array" ref="X2888">IF(X2638="TRUE",IF(AND(C2885&lt;&gt;1,C2886:C2889="",S2885:U2889=""), "FALSE","TRUE"),"FALSE")</f>
        <v>FALSE</v>
      </c>
      <c r="Z2888" s="1"/>
    </row>
    <row r="2889" spans="2:26" hidden="1" outlineLevel="3" x14ac:dyDescent="0.4">
      <c r="B2889" s="7" t="s">
        <v>245</v>
      </c>
      <c r="C2889" s="8"/>
      <c r="D2889" s="31"/>
      <c r="E2889" s="2" t="s">
        <v>545</v>
      </c>
      <c r="F2889" s="2" t="str">
        <f>IF(C2886="","^.{1,1024}$|^$","^.{1,1024}$")</f>
        <v>^.{1,1024}$|^$</v>
      </c>
      <c r="G2889" s="2" t="s">
        <v>247</v>
      </c>
      <c r="H2889" s="2">
        <v>235</v>
      </c>
      <c r="I2889" s="2">
        <v>207</v>
      </c>
      <c r="K2889" s="2">
        <v>1024</v>
      </c>
      <c r="L2889" s="2" t="s">
        <v>30</v>
      </c>
      <c r="M2889" s="2" t="s">
        <v>476</v>
      </c>
      <c r="N2889" s="2" t="s">
        <v>479</v>
      </c>
      <c r="O2889" s="2" t="s">
        <v>540</v>
      </c>
      <c r="Q2889" s="1"/>
      <c r="S2889" s="9"/>
      <c r="T2889" s="10"/>
      <c r="U2889" s="8"/>
      <c r="W2889" s="2" t="s">
        <v>471</v>
      </c>
      <c r="X2889" s="45" t="str" cm="1">
        <f t="array" ref="X2889">IF(X2638="TRUE",IF(AND(C2885&lt;&gt;1,C2886:C2889="",S2885:U2889=""), "FALSE","TRUE"),"FALSE")</f>
        <v>FALSE</v>
      </c>
      <c r="Z2889" s="1"/>
    </row>
    <row r="2890" spans="2:26" hidden="1" outlineLevel="2" x14ac:dyDescent="0.4">
      <c r="B2890" s="3" t="s">
        <v>19</v>
      </c>
      <c r="I2890" s="2">
        <v>207</v>
      </c>
      <c r="Q2890" s="1"/>
      <c r="Z2890" s="1"/>
    </row>
    <row r="2891" spans="2:26" hidden="1" outlineLevel="2" x14ac:dyDescent="0.4">
      <c r="B2891" s="50" t="s">
        <v>546</v>
      </c>
      <c r="C2891" s="50"/>
      <c r="D2891" s="33"/>
      <c r="E2891" s="2" t="s">
        <v>547</v>
      </c>
      <c r="I2891" s="2">
        <v>207</v>
      </c>
      <c r="L2891" s="2" t="s">
        <v>548</v>
      </c>
      <c r="M2891" s="2" t="s">
        <v>476</v>
      </c>
      <c r="N2891" s="2" t="s">
        <v>479</v>
      </c>
      <c r="O2891" s="2" t="s">
        <v>547</v>
      </c>
      <c r="Q2891" s="1"/>
      <c r="R2891" s="2" t="str">
        <f>IF(AND(C2893="",C2894="",C2895="",C2896=""), "TRUE", "FALSE")</f>
        <v>TRUE</v>
      </c>
      <c r="S2891" s="6" t="s">
        <v>36</v>
      </c>
      <c r="T2891" s="6" t="s">
        <v>37</v>
      </c>
      <c r="U2891" s="6" t="s">
        <v>38</v>
      </c>
      <c r="Z2891" s="1"/>
    </row>
    <row r="2892" spans="2:26" hidden="1" outlineLevel="2" x14ac:dyDescent="0.4">
      <c r="B2892" s="7" t="s">
        <v>134</v>
      </c>
      <c r="C2892" s="5">
        <v>1</v>
      </c>
      <c r="D2892" s="30"/>
      <c r="E2892" s="2" t="s">
        <v>392</v>
      </c>
      <c r="F2892" s="2" t="s">
        <v>102</v>
      </c>
      <c r="G2892" s="2" t="s">
        <v>103</v>
      </c>
      <c r="H2892" s="2">
        <v>241</v>
      </c>
      <c r="I2892" s="2">
        <v>207</v>
      </c>
      <c r="K2892" s="2">
        <v>3</v>
      </c>
      <c r="L2892" s="2" t="s">
        <v>136</v>
      </c>
      <c r="M2892" s="2" t="s">
        <v>476</v>
      </c>
      <c r="N2892" s="2" t="s">
        <v>479</v>
      </c>
      <c r="O2892" s="2" t="s">
        <v>547</v>
      </c>
      <c r="Q2892" s="1"/>
      <c r="S2892" s="9"/>
      <c r="T2892" s="10"/>
      <c r="U2892" s="8"/>
      <c r="V2892" s="2" t="s">
        <v>105</v>
      </c>
      <c r="W2892" s="2" t="s">
        <v>561</v>
      </c>
      <c r="X2892" s="45" t="str" cm="1">
        <f t="array" ref="X2892">IF(X2638="TRUE",IF(AND(C2892&lt;&gt;1,C2893:C2896="",S2892:U2896=""), "FALSE","TRUE"),"FALSE")</f>
        <v>FALSE</v>
      </c>
      <c r="Z2892" s="1"/>
    </row>
    <row r="2893" spans="2:26" hidden="1" outlineLevel="2" x14ac:dyDescent="0.4">
      <c r="B2893" s="7" t="s">
        <v>549</v>
      </c>
      <c r="C2893" s="8"/>
      <c r="D2893" s="31"/>
      <c r="E2893" s="2" t="s">
        <v>550</v>
      </c>
      <c r="F2893" s="2" t="s">
        <v>551</v>
      </c>
      <c r="G2893" s="2" t="s">
        <v>552</v>
      </c>
      <c r="H2893" s="2">
        <v>241</v>
      </c>
      <c r="I2893" s="2">
        <v>207</v>
      </c>
      <c r="K2893" s="2">
        <v>10</v>
      </c>
      <c r="L2893" s="2" t="s">
        <v>30</v>
      </c>
      <c r="M2893" s="2" t="s">
        <v>476</v>
      </c>
      <c r="N2893" s="2" t="s">
        <v>479</v>
      </c>
      <c r="O2893" s="2" t="s">
        <v>547</v>
      </c>
      <c r="Q2893" s="1"/>
      <c r="S2893" s="9"/>
      <c r="T2893" s="10"/>
      <c r="U2893" s="8"/>
      <c r="W2893" s="2" t="s">
        <v>569</v>
      </c>
      <c r="X2893" s="45" t="str" cm="1">
        <f t="array" ref="X2893">IF(X2638="TRUE",IF(AND(C2892&lt;&gt;1,C2893:C2896="",S2892:U2896=""), "FALSE","TRUE"),"FALSE")</f>
        <v>FALSE</v>
      </c>
      <c r="Z2893" s="1"/>
    </row>
    <row r="2894" spans="2:26" hidden="1" outlineLevel="2" x14ac:dyDescent="0.4">
      <c r="B2894" s="7" t="s">
        <v>554</v>
      </c>
      <c r="C2894" s="8"/>
      <c r="D2894" s="31"/>
      <c r="E2894" s="2" t="s">
        <v>555</v>
      </c>
      <c r="F2894" s="2" t="s">
        <v>114</v>
      </c>
      <c r="G2894" s="2" t="s">
        <v>115</v>
      </c>
      <c r="H2894" s="2">
        <v>241</v>
      </c>
      <c r="I2894" s="2">
        <v>207</v>
      </c>
      <c r="K2894" s="2">
        <v>120</v>
      </c>
      <c r="L2894" s="2" t="s">
        <v>30</v>
      </c>
      <c r="M2894" s="2" t="s">
        <v>476</v>
      </c>
      <c r="N2894" s="2" t="s">
        <v>479</v>
      </c>
      <c r="O2894" s="2" t="s">
        <v>547</v>
      </c>
      <c r="Q2894" s="1"/>
      <c r="S2894" s="9"/>
      <c r="T2894" s="10"/>
      <c r="U2894" s="8"/>
      <c r="W2894" s="2" t="s">
        <v>468</v>
      </c>
      <c r="X2894" s="45" t="str" cm="1">
        <f t="array" ref="X2894">IF(X2638="TRUE",IF(AND(C2892&lt;&gt;1,C2893:C2896="",S2892:U2896=""), "FALSE","TRUE"),"FALSE")</f>
        <v>FALSE</v>
      </c>
      <c r="Z2894" s="1"/>
    </row>
    <row r="2895" spans="2:26" hidden="1" outlineLevel="2" x14ac:dyDescent="0.4">
      <c r="B2895" s="7" t="s">
        <v>112</v>
      </c>
      <c r="C2895" s="8"/>
      <c r="D2895" s="31"/>
      <c r="E2895" s="2" t="s">
        <v>556</v>
      </c>
      <c r="F2895" s="2" t="s">
        <v>114</v>
      </c>
      <c r="G2895" s="2" t="s">
        <v>115</v>
      </c>
      <c r="H2895" s="2">
        <v>241</v>
      </c>
      <c r="I2895" s="2">
        <v>207</v>
      </c>
      <c r="K2895" s="2">
        <v>120</v>
      </c>
      <c r="L2895" s="2" t="s">
        <v>30</v>
      </c>
      <c r="M2895" s="2" t="s">
        <v>476</v>
      </c>
      <c r="N2895" s="2" t="s">
        <v>479</v>
      </c>
      <c r="O2895" s="2" t="s">
        <v>547</v>
      </c>
      <c r="Q2895" s="1"/>
      <c r="S2895" s="9"/>
      <c r="T2895" s="10"/>
      <c r="U2895" s="8"/>
      <c r="W2895" s="2" t="s">
        <v>468</v>
      </c>
      <c r="X2895" s="45" t="str" cm="1">
        <f t="array" ref="X2895">IF(X2638="TRUE",IF(AND(C2892&lt;&gt;1,C2893:C2896="",S2892:U2896=""), "FALSE","TRUE"),"FALSE")</f>
        <v>FALSE</v>
      </c>
      <c r="Z2895" s="1"/>
    </row>
    <row r="2896" spans="2:26" hidden="1" outlineLevel="2" x14ac:dyDescent="0.4">
      <c r="B2896" s="7" t="s">
        <v>117</v>
      </c>
      <c r="C2896" s="8"/>
      <c r="D2896" s="31"/>
      <c r="E2896" s="2" t="s">
        <v>557</v>
      </c>
      <c r="F2896" s="2" t="s">
        <v>116</v>
      </c>
      <c r="G2896" s="2" t="s">
        <v>115</v>
      </c>
      <c r="H2896" s="2">
        <v>241</v>
      </c>
      <c r="I2896" s="2">
        <v>207</v>
      </c>
      <c r="K2896" s="2">
        <v>120</v>
      </c>
      <c r="L2896" s="2" t="s">
        <v>30</v>
      </c>
      <c r="M2896" s="2" t="s">
        <v>476</v>
      </c>
      <c r="N2896" s="2" t="s">
        <v>479</v>
      </c>
      <c r="O2896" s="2" t="s">
        <v>547</v>
      </c>
      <c r="Q2896" s="1"/>
      <c r="S2896" s="9"/>
      <c r="T2896" s="10"/>
      <c r="U2896" s="8"/>
      <c r="W2896" s="2" t="s">
        <v>468</v>
      </c>
      <c r="X2896" s="45" t="str" cm="1">
        <f t="array" ref="X2896">IF(X2638="TRUE",IF(AND(C2892&lt;&gt;1,C2893:C2896="",S2892:U2896=""), "FALSE","TRUE"),"FALSE")</f>
        <v>FALSE</v>
      </c>
      <c r="Z2896" s="1"/>
    </row>
    <row r="2897" spans="2:26" hidden="1" outlineLevel="2" x14ac:dyDescent="0.4">
      <c r="B2897" s="7" t="s">
        <v>134</v>
      </c>
      <c r="C2897" s="5">
        <v>2</v>
      </c>
      <c r="D2897" s="30"/>
      <c r="E2897" s="2" t="s">
        <v>392</v>
      </c>
      <c r="F2897" s="2" t="s">
        <v>102</v>
      </c>
      <c r="G2897" s="2" t="s">
        <v>103</v>
      </c>
      <c r="H2897" s="2">
        <v>241</v>
      </c>
      <c r="I2897" s="2">
        <v>207</v>
      </c>
      <c r="K2897" s="2">
        <v>3</v>
      </c>
      <c r="L2897" s="2" t="s">
        <v>136</v>
      </c>
      <c r="M2897" s="2" t="s">
        <v>476</v>
      </c>
      <c r="N2897" s="2" t="s">
        <v>479</v>
      </c>
      <c r="O2897" s="2" t="s">
        <v>547</v>
      </c>
      <c r="Q2897" s="1"/>
      <c r="S2897" s="9"/>
      <c r="T2897" s="10"/>
      <c r="U2897" s="8"/>
      <c r="V2897" s="2" t="s">
        <v>105</v>
      </c>
      <c r="W2897" s="2" t="s">
        <v>561</v>
      </c>
      <c r="X2897" s="45" t="str" cm="1">
        <f t="array" ref="X2897">IF(X2638="TRUE",IF(AND(C2897&lt;&gt;1,C2898:C2901="",S2897:U2901=""), "FALSE","TRUE"),"FALSE")</f>
        <v>FALSE</v>
      </c>
      <c r="Z2897" s="1"/>
    </row>
    <row r="2898" spans="2:26" hidden="1" outlineLevel="2" x14ac:dyDescent="0.4">
      <c r="B2898" s="7" t="s">
        <v>549</v>
      </c>
      <c r="C2898" s="8"/>
      <c r="D2898" s="31"/>
      <c r="E2898" s="2" t="s">
        <v>550</v>
      </c>
      <c r="F2898" s="2" t="s">
        <v>551</v>
      </c>
      <c r="G2898" s="2" t="s">
        <v>552</v>
      </c>
      <c r="H2898" s="2">
        <v>241</v>
      </c>
      <c r="I2898" s="2">
        <v>207</v>
      </c>
      <c r="K2898" s="2">
        <v>10</v>
      </c>
      <c r="L2898" s="2" t="s">
        <v>30</v>
      </c>
      <c r="M2898" s="2" t="s">
        <v>476</v>
      </c>
      <c r="N2898" s="2" t="s">
        <v>479</v>
      </c>
      <c r="O2898" s="2" t="s">
        <v>547</v>
      </c>
      <c r="Q2898" s="1"/>
      <c r="S2898" s="9"/>
      <c r="T2898" s="10"/>
      <c r="U2898" s="8"/>
      <c r="W2898" s="2" t="s">
        <v>569</v>
      </c>
      <c r="X2898" s="45" t="str" cm="1">
        <f t="array" ref="X2898">IF(X2638="TRUE",IF(AND(C2897&lt;&gt;1,C2898:C2901="",S2897:U2901=""), "FALSE","TRUE"),"FALSE")</f>
        <v>FALSE</v>
      </c>
      <c r="Z2898" s="1"/>
    </row>
    <row r="2899" spans="2:26" hidden="1" outlineLevel="2" x14ac:dyDescent="0.4">
      <c r="B2899" s="7" t="s">
        <v>554</v>
      </c>
      <c r="C2899" s="8"/>
      <c r="D2899" s="31"/>
      <c r="E2899" s="2" t="s">
        <v>555</v>
      </c>
      <c r="F2899" s="2" t="s">
        <v>114</v>
      </c>
      <c r="G2899" s="2" t="s">
        <v>115</v>
      </c>
      <c r="H2899" s="2">
        <v>241</v>
      </c>
      <c r="I2899" s="2">
        <v>207</v>
      </c>
      <c r="K2899" s="2">
        <v>120</v>
      </c>
      <c r="L2899" s="2" t="s">
        <v>30</v>
      </c>
      <c r="M2899" s="2" t="s">
        <v>476</v>
      </c>
      <c r="N2899" s="2" t="s">
        <v>479</v>
      </c>
      <c r="O2899" s="2" t="s">
        <v>547</v>
      </c>
      <c r="Q2899" s="1"/>
      <c r="S2899" s="9"/>
      <c r="T2899" s="10"/>
      <c r="U2899" s="8"/>
      <c r="W2899" s="2" t="s">
        <v>468</v>
      </c>
      <c r="X2899" s="45" t="str" cm="1">
        <f t="array" ref="X2899">IF(X2638="TRUE",IF(AND(C2897&lt;&gt;1,C2898:C2901="",S2897:U2901=""), "FALSE","TRUE"),"FALSE")</f>
        <v>FALSE</v>
      </c>
      <c r="Z2899" s="1"/>
    </row>
    <row r="2900" spans="2:26" hidden="1" outlineLevel="2" x14ac:dyDescent="0.4">
      <c r="B2900" s="7" t="s">
        <v>112</v>
      </c>
      <c r="C2900" s="8"/>
      <c r="D2900" s="31"/>
      <c r="E2900" s="2" t="s">
        <v>556</v>
      </c>
      <c r="F2900" s="2" t="s">
        <v>114</v>
      </c>
      <c r="G2900" s="2" t="s">
        <v>115</v>
      </c>
      <c r="H2900" s="2">
        <v>241</v>
      </c>
      <c r="I2900" s="2">
        <v>207</v>
      </c>
      <c r="K2900" s="2">
        <v>120</v>
      </c>
      <c r="L2900" s="2" t="s">
        <v>30</v>
      </c>
      <c r="M2900" s="2" t="s">
        <v>476</v>
      </c>
      <c r="N2900" s="2" t="s">
        <v>479</v>
      </c>
      <c r="O2900" s="2" t="s">
        <v>547</v>
      </c>
      <c r="Q2900" s="1"/>
      <c r="S2900" s="9"/>
      <c r="T2900" s="10"/>
      <c r="U2900" s="8"/>
      <c r="W2900" s="2" t="s">
        <v>468</v>
      </c>
      <c r="X2900" s="45" t="str" cm="1">
        <f t="array" ref="X2900">IF(X2638="TRUE",IF(AND(C2897&lt;&gt;1,C2898:C2901="",S2897:U2901=""), "FALSE","TRUE"),"FALSE")</f>
        <v>FALSE</v>
      </c>
      <c r="Z2900" s="1"/>
    </row>
    <row r="2901" spans="2:26" hidden="1" outlineLevel="2" x14ac:dyDescent="0.4">
      <c r="B2901" s="7" t="s">
        <v>117</v>
      </c>
      <c r="C2901" s="8"/>
      <c r="D2901" s="31"/>
      <c r="E2901" s="2" t="s">
        <v>557</v>
      </c>
      <c r="F2901" s="2" t="s">
        <v>116</v>
      </c>
      <c r="G2901" s="2" t="s">
        <v>115</v>
      </c>
      <c r="H2901" s="2">
        <v>241</v>
      </c>
      <c r="I2901" s="2">
        <v>207</v>
      </c>
      <c r="K2901" s="2">
        <v>120</v>
      </c>
      <c r="L2901" s="2" t="s">
        <v>30</v>
      </c>
      <c r="M2901" s="2" t="s">
        <v>476</v>
      </c>
      <c r="N2901" s="2" t="s">
        <v>479</v>
      </c>
      <c r="O2901" s="2" t="s">
        <v>547</v>
      </c>
      <c r="Q2901" s="1"/>
      <c r="S2901" s="9"/>
      <c r="T2901" s="10"/>
      <c r="U2901" s="8"/>
      <c r="W2901" s="2" t="s">
        <v>468</v>
      </c>
      <c r="X2901" s="45" t="str" cm="1">
        <f t="array" ref="X2901">IF(X2638="TRUE",IF(AND(C2897&lt;&gt;1,C2898:C2901="",S2897:U2901=""), "FALSE","TRUE"),"FALSE")</f>
        <v>FALSE</v>
      </c>
      <c r="Z2901" s="1"/>
    </row>
    <row r="2902" spans="2:26" hidden="1" outlineLevel="2" x14ac:dyDescent="0.4">
      <c r="B2902" s="3" t="s">
        <v>19</v>
      </c>
      <c r="I2902" s="2">
        <v>207</v>
      </c>
      <c r="Q2902" s="1"/>
      <c r="S2902" s="6" t="s">
        <v>36</v>
      </c>
      <c r="T2902" s="6" t="s">
        <v>37</v>
      </c>
      <c r="U2902" s="6" t="s">
        <v>38</v>
      </c>
      <c r="Z2902" s="1"/>
    </row>
    <row r="2903" spans="2:26" hidden="1" outlineLevel="2" x14ac:dyDescent="0.4">
      <c r="B2903" s="7" t="s">
        <v>558</v>
      </c>
      <c r="C2903" s="8"/>
      <c r="D2903" s="31"/>
      <c r="E2903" s="2" t="s">
        <v>559</v>
      </c>
      <c r="F2903" s="2" t="s">
        <v>560</v>
      </c>
      <c r="G2903" s="2" t="s">
        <v>23</v>
      </c>
      <c r="I2903" s="2">
        <v>207</v>
      </c>
      <c r="J2903" s="2" t="s">
        <v>459</v>
      </c>
      <c r="L2903" s="2" t="s">
        <v>30</v>
      </c>
      <c r="M2903" s="2" t="s">
        <v>476</v>
      </c>
      <c r="N2903" s="2" t="s">
        <v>479</v>
      </c>
      <c r="Q2903" s="1"/>
      <c r="S2903" s="9"/>
      <c r="T2903" s="10"/>
      <c r="U2903" s="8"/>
      <c r="W2903" s="2" t="s">
        <v>560</v>
      </c>
      <c r="X2903" s="2" t="str">
        <f>X$2638</f>
        <v>FALSE</v>
      </c>
      <c r="Z2903" s="1"/>
    </row>
    <row r="2904" spans="2:26" hidden="1" outlineLevel="2" x14ac:dyDescent="0.4">
      <c r="C2904" s="18"/>
      <c r="D2904" s="18"/>
      <c r="I2904" s="2">
        <v>207</v>
      </c>
      <c r="J2904" s="2" t="s">
        <v>362</v>
      </c>
      <c r="Q2904" s="1"/>
      <c r="Z2904" s="1"/>
    </row>
    <row r="2905" spans="2:26" outlineLevel="1" x14ac:dyDescent="0.4">
      <c r="B2905" s="50" t="s">
        <v>478</v>
      </c>
      <c r="C2905" s="50"/>
      <c r="D2905" s="33"/>
      <c r="E2905" s="2" t="s">
        <v>479</v>
      </c>
      <c r="I2905" s="2">
        <v>207</v>
      </c>
      <c r="L2905" s="2" t="s">
        <v>480</v>
      </c>
      <c r="M2905" s="2" t="s">
        <v>476</v>
      </c>
      <c r="N2905" s="2" t="s">
        <v>479</v>
      </c>
      <c r="Q2905" s="1"/>
      <c r="S2905" s="6" t="s">
        <v>36</v>
      </c>
      <c r="T2905" s="6" t="s">
        <v>37</v>
      </c>
      <c r="U2905" s="6" t="s">
        <v>38</v>
      </c>
      <c r="Z2905" s="1"/>
    </row>
    <row r="2906" spans="2:26" outlineLevel="1" collapsed="1" x14ac:dyDescent="0.4">
      <c r="B2906" s="7" t="s">
        <v>134</v>
      </c>
      <c r="C2906" s="5">
        <v>9</v>
      </c>
      <c r="D2906" s="30"/>
      <c r="E2906" s="2" t="s">
        <v>135</v>
      </c>
      <c r="F2906" s="2" t="s">
        <v>102</v>
      </c>
      <c r="G2906" s="2" t="s">
        <v>103</v>
      </c>
      <c r="I2906" s="2">
        <v>207</v>
      </c>
      <c r="K2906" s="2">
        <v>3</v>
      </c>
      <c r="L2906" s="2" t="s">
        <v>136</v>
      </c>
      <c r="M2906" s="2" t="s">
        <v>476</v>
      </c>
      <c r="N2906" s="2" t="s">
        <v>479</v>
      </c>
      <c r="Q2906" s="1"/>
      <c r="S2906" s="9"/>
      <c r="T2906" s="10"/>
      <c r="U2906" s="8"/>
      <c r="V2906" s="2" t="s">
        <v>105</v>
      </c>
      <c r="W2906" s="2" t="s">
        <v>561</v>
      </c>
      <c r="X2906" s="2" t="str" cm="1">
        <f t="array" ref="X2906">IF(AND(C$2906&lt;&gt;1,C$2907:C$2911="",S$2906:U$2911=""), "FALSE","TRUE")</f>
        <v>FALSE</v>
      </c>
      <c r="Z2906" s="1"/>
    </row>
    <row r="2907" spans="2:26" hidden="1" outlineLevel="2" x14ac:dyDescent="0.4">
      <c r="B2907" s="7" t="s">
        <v>481</v>
      </c>
      <c r="C2907" s="8"/>
      <c r="D2907" s="31"/>
      <c r="E2907" s="2" t="s">
        <v>482</v>
      </c>
      <c r="F2907" s="2" t="s">
        <v>114</v>
      </c>
      <c r="G2907" s="2" t="s">
        <v>115</v>
      </c>
      <c r="I2907" s="2">
        <v>207</v>
      </c>
      <c r="K2907" s="2">
        <v>120</v>
      </c>
      <c r="L2907" s="2" t="s">
        <v>30</v>
      </c>
      <c r="M2907" s="2" t="s">
        <v>476</v>
      </c>
      <c r="N2907" s="2" t="s">
        <v>479</v>
      </c>
      <c r="Q2907" s="1"/>
      <c r="S2907" s="9"/>
      <c r="T2907" s="10"/>
      <c r="U2907" s="8"/>
      <c r="W2907" s="2" t="s">
        <v>468</v>
      </c>
      <c r="X2907" s="2" t="str" cm="1">
        <f t="array" ref="X2907">IF(AND(C$2906&lt;&gt;1,C$2907:C$2911="",S$2906:U$2911=""), "FALSE","TRUE")</f>
        <v>FALSE</v>
      </c>
      <c r="Z2907" s="1"/>
    </row>
    <row r="2908" spans="2:26" hidden="1" outlineLevel="2" x14ac:dyDescent="0.4">
      <c r="B2908" s="7" t="s">
        <v>483</v>
      </c>
      <c r="C2908" s="8"/>
      <c r="D2908" s="31"/>
      <c r="E2908" s="2" t="s">
        <v>484</v>
      </c>
      <c r="F2908" s="2" t="s">
        <v>370</v>
      </c>
      <c r="G2908" s="2" t="s">
        <v>369</v>
      </c>
      <c r="I2908" s="2">
        <v>207</v>
      </c>
      <c r="K2908" s="2">
        <v>240</v>
      </c>
      <c r="L2908" s="2" t="s">
        <v>30</v>
      </c>
      <c r="M2908" s="2" t="s">
        <v>476</v>
      </c>
      <c r="N2908" s="2" t="s">
        <v>479</v>
      </c>
      <c r="Q2908" s="1"/>
      <c r="S2908" s="9"/>
      <c r="T2908" s="10"/>
      <c r="U2908" s="8"/>
      <c r="W2908" s="2" t="s">
        <v>465</v>
      </c>
      <c r="X2908" s="2" t="str" cm="1">
        <f t="array" ref="X2908">IF(AND(C$2906&lt;&gt;1,C$2907:C$2911="",S$2906:U$2911=""), "FALSE","TRUE")</f>
        <v>FALSE</v>
      </c>
      <c r="Z2908" s="1"/>
    </row>
    <row r="2909" spans="2:26" hidden="1" outlineLevel="2" x14ac:dyDescent="0.4">
      <c r="B2909" s="7" t="s">
        <v>112</v>
      </c>
      <c r="C2909" s="8"/>
      <c r="D2909" s="31"/>
      <c r="E2909" s="2" t="s">
        <v>486</v>
      </c>
      <c r="F2909" s="2" t="s">
        <v>114</v>
      </c>
      <c r="G2909" s="2" t="s">
        <v>115</v>
      </c>
      <c r="I2909" s="2">
        <v>207</v>
      </c>
      <c r="K2909" s="2">
        <v>120</v>
      </c>
      <c r="L2909" s="2" t="s">
        <v>30</v>
      </c>
      <c r="M2909" s="2" t="s">
        <v>476</v>
      </c>
      <c r="N2909" s="2" t="s">
        <v>479</v>
      </c>
      <c r="Q2909" s="1"/>
      <c r="S2909" s="9"/>
      <c r="T2909" s="10"/>
      <c r="U2909" s="8"/>
      <c r="W2909" s="2" t="s">
        <v>468</v>
      </c>
      <c r="X2909" s="2" t="str" cm="1">
        <f t="array" ref="X2909">IF(AND(C$2906&lt;&gt;1,C$2907:C$2911="",S$2906:U$2911=""), "FALSE","TRUE")</f>
        <v>FALSE</v>
      </c>
      <c r="Z2909" s="1"/>
    </row>
    <row r="2910" spans="2:26" hidden="1" outlineLevel="2" x14ac:dyDescent="0.4">
      <c r="B2910" s="7" t="s">
        <v>117</v>
      </c>
      <c r="C2910" s="8"/>
      <c r="D2910" s="31"/>
      <c r="E2910" s="2" t="s">
        <v>487</v>
      </c>
      <c r="F2910" s="2" t="s">
        <v>116</v>
      </c>
      <c r="G2910" s="2" t="s">
        <v>115</v>
      </c>
      <c r="I2910" s="2">
        <v>207</v>
      </c>
      <c r="K2910" s="2">
        <v>120</v>
      </c>
      <c r="L2910" s="2" t="s">
        <v>30</v>
      </c>
      <c r="M2910" s="2" t="s">
        <v>476</v>
      </c>
      <c r="N2910" s="2" t="s">
        <v>479</v>
      </c>
      <c r="Q2910" s="1"/>
      <c r="S2910" s="9"/>
      <c r="T2910" s="10"/>
      <c r="U2910" s="8"/>
      <c r="W2910" s="2" t="s">
        <v>468</v>
      </c>
      <c r="X2910" s="2" t="str" cm="1">
        <f t="array" ref="X2910">IF(AND(C$2906&lt;&gt;1,C$2907:C$2911="",S$2906:U$2911=""), "FALSE","TRUE")</f>
        <v>FALSE</v>
      </c>
      <c r="Z2910" s="1"/>
    </row>
    <row r="2911" spans="2:26" hidden="1" outlineLevel="2" x14ac:dyDescent="0.4">
      <c r="B2911" s="7" t="s">
        <v>333</v>
      </c>
      <c r="C2911" s="11"/>
      <c r="D2911" s="34"/>
      <c r="E2911" s="2" t="s">
        <v>488</v>
      </c>
      <c r="F2911" s="2" t="s">
        <v>489</v>
      </c>
      <c r="G2911" s="2" t="s">
        <v>490</v>
      </c>
      <c r="I2911" s="2">
        <v>207</v>
      </c>
      <c r="K2911" s="2">
        <v>15</v>
      </c>
      <c r="L2911" s="2" t="s">
        <v>30</v>
      </c>
      <c r="M2911" s="2" t="s">
        <v>476</v>
      </c>
      <c r="N2911" s="2" t="s">
        <v>479</v>
      </c>
      <c r="Q2911" s="1"/>
      <c r="S2911" s="9"/>
      <c r="T2911" s="10"/>
      <c r="U2911" s="8"/>
      <c r="W2911" s="2" t="s">
        <v>562</v>
      </c>
      <c r="X2911" s="2" t="str" cm="1">
        <f t="array" ref="X2911">IF(AND(C$2906&lt;&gt;1,C$2907:C$2911="",S$2906:U$2911=""), "FALSE","TRUE")</f>
        <v>FALSE</v>
      </c>
      <c r="Z2911" s="1"/>
    </row>
    <row r="2912" spans="2:26" hidden="1" outlineLevel="2" x14ac:dyDescent="0.4">
      <c r="B2912" s="3" t="s">
        <v>19</v>
      </c>
      <c r="I2912" s="2">
        <v>207</v>
      </c>
      <c r="Q2912" s="1"/>
      <c r="Z2912" s="1"/>
    </row>
    <row r="2913" spans="2:26" hidden="1" outlineLevel="2" x14ac:dyDescent="0.4">
      <c r="B2913" s="50" t="s">
        <v>492</v>
      </c>
      <c r="C2913" s="50"/>
      <c r="D2913" s="33"/>
      <c r="E2913" s="2" t="s">
        <v>493</v>
      </c>
      <c r="I2913" s="2">
        <v>207</v>
      </c>
      <c r="L2913" s="2" t="s">
        <v>494</v>
      </c>
      <c r="M2913" s="2" t="s">
        <v>476</v>
      </c>
      <c r="N2913" s="2" t="s">
        <v>479</v>
      </c>
      <c r="O2913" s="2" t="s">
        <v>493</v>
      </c>
      <c r="Q2913" s="1"/>
      <c r="S2913" s="6" t="s">
        <v>36</v>
      </c>
      <c r="T2913" s="6" t="s">
        <v>37</v>
      </c>
      <c r="U2913" s="6" t="s">
        <v>38</v>
      </c>
      <c r="Z2913" s="1"/>
    </row>
    <row r="2914" spans="2:26" hidden="1" outlineLevel="2" x14ac:dyDescent="0.4">
      <c r="B2914" s="7" t="s">
        <v>134</v>
      </c>
      <c r="C2914" s="5">
        <v>1</v>
      </c>
      <c r="D2914" s="30"/>
      <c r="E2914" s="2" t="s">
        <v>392</v>
      </c>
      <c r="F2914" s="2" t="s">
        <v>102</v>
      </c>
      <c r="G2914" s="2" t="s">
        <v>103</v>
      </c>
      <c r="H2914" s="2">
        <v>214</v>
      </c>
      <c r="I2914" s="2">
        <v>207</v>
      </c>
      <c r="K2914" s="2">
        <v>3</v>
      </c>
      <c r="L2914" s="2" t="s">
        <v>136</v>
      </c>
      <c r="M2914" s="2" t="s">
        <v>476</v>
      </c>
      <c r="N2914" s="2" t="s">
        <v>479</v>
      </c>
      <c r="O2914" s="2" t="s">
        <v>493</v>
      </c>
      <c r="Q2914" s="1"/>
      <c r="S2914" s="9"/>
      <c r="T2914" s="10"/>
      <c r="U2914" s="8"/>
      <c r="V2914" s="2" t="s">
        <v>105</v>
      </c>
      <c r="W2914" s="2" t="s">
        <v>561</v>
      </c>
      <c r="X2914" s="45" t="str" cm="1">
        <f t="array" ref="X2914">IF(X2906="TRUE",IF(AND(C2914&lt;&gt;1,C2915:C2918="",S2914:U2918=""), "FALSE","TRUE"),"FALSE")</f>
        <v>FALSE</v>
      </c>
      <c r="Z2914" s="1"/>
    </row>
    <row r="2915" spans="2:26" hidden="1" outlineLevel="2" x14ac:dyDescent="0.4">
      <c r="B2915" s="7" t="s">
        <v>495</v>
      </c>
      <c r="C2915" s="8"/>
      <c r="D2915" s="31"/>
      <c r="E2915" s="2" t="s">
        <v>496</v>
      </c>
      <c r="F2915" s="2" t="s">
        <v>497</v>
      </c>
      <c r="G2915" s="2" t="s">
        <v>498</v>
      </c>
      <c r="H2915" s="2">
        <v>214</v>
      </c>
      <c r="I2915" s="2">
        <v>207</v>
      </c>
      <c r="K2915" s="2">
        <v>50</v>
      </c>
      <c r="L2915" s="2" t="s">
        <v>30</v>
      </c>
      <c r="M2915" s="2" t="s">
        <v>476</v>
      </c>
      <c r="N2915" s="2" t="s">
        <v>479</v>
      </c>
      <c r="O2915" s="2" t="s">
        <v>493</v>
      </c>
      <c r="Q2915" s="1"/>
      <c r="S2915" s="9"/>
      <c r="T2915" s="10"/>
      <c r="U2915" s="8"/>
      <c r="W2915" s="2" t="s">
        <v>563</v>
      </c>
      <c r="X2915" s="45" t="str" cm="1">
        <f t="array" ref="X2915">IF(X2906="TRUE",IF(AND(C2914&lt;&gt;1,C2915:C2918="",S2914:U2918=""), "FALSE","TRUE"),"FALSE")</f>
        <v>FALSE</v>
      </c>
      <c r="Z2915" s="1"/>
    </row>
    <row r="2916" spans="2:26" hidden="1" outlineLevel="2" x14ac:dyDescent="0.4">
      <c r="B2916" s="7" t="s">
        <v>500</v>
      </c>
      <c r="C2916" s="5"/>
      <c r="D2916" s="30"/>
      <c r="E2916" s="2" t="s">
        <v>501</v>
      </c>
      <c r="F2916" s="2" t="s">
        <v>154</v>
      </c>
      <c r="G2916" s="2" t="s">
        <v>502</v>
      </c>
      <c r="H2916" s="2">
        <v>214</v>
      </c>
      <c r="I2916" s="2">
        <v>207</v>
      </c>
      <c r="K2916" s="2">
        <v>10</v>
      </c>
      <c r="L2916" s="2" t="s">
        <v>30</v>
      </c>
      <c r="M2916" s="2" t="s">
        <v>476</v>
      </c>
      <c r="N2916" s="2" t="s">
        <v>479</v>
      </c>
      <c r="O2916" s="2" t="s">
        <v>493</v>
      </c>
      <c r="Q2916" s="1"/>
      <c r="S2916" s="9"/>
      <c r="T2916" s="10"/>
      <c r="U2916" s="8"/>
      <c r="W2916" s="2" t="s">
        <v>472</v>
      </c>
      <c r="X2916" s="45" t="str" cm="1">
        <f t="array" ref="X2916">IF(X2906="TRUE",IF(AND(C2914&lt;&gt;1,C2915:C2918="",S2914:U2918=""), "FALSE","TRUE"),"FALSE")</f>
        <v>FALSE</v>
      </c>
      <c r="Z2916" s="1"/>
    </row>
    <row r="2917" spans="2:26" hidden="1" outlineLevel="2" x14ac:dyDescent="0.4">
      <c r="B2917" s="7" t="s">
        <v>503</v>
      </c>
      <c r="C2917" s="5"/>
      <c r="D2917" s="30"/>
      <c r="E2917" s="2" t="s">
        <v>504</v>
      </c>
      <c r="F2917" s="2" t="s">
        <v>505</v>
      </c>
      <c r="G2917" s="2" t="s">
        <v>506</v>
      </c>
      <c r="H2917" s="2">
        <v>214</v>
      </c>
      <c r="I2917" s="2">
        <v>207</v>
      </c>
      <c r="K2917" s="2">
        <v>4</v>
      </c>
      <c r="L2917" s="2" t="s">
        <v>30</v>
      </c>
      <c r="M2917" s="2" t="s">
        <v>476</v>
      </c>
      <c r="N2917" s="2" t="s">
        <v>479</v>
      </c>
      <c r="O2917" s="2" t="s">
        <v>493</v>
      </c>
      <c r="Q2917" s="1"/>
      <c r="S2917" s="9"/>
      <c r="T2917" s="10"/>
      <c r="U2917" s="8"/>
      <c r="W2917" s="2" t="s">
        <v>564</v>
      </c>
      <c r="X2917" s="45" t="str" cm="1">
        <f t="array" ref="X2917">IF(X2906="TRUE",IF(AND(C2914&lt;&gt;1,C2915:C2918="",S2914:U2918=""), "FALSE","TRUE"),"FALSE")</f>
        <v>FALSE</v>
      </c>
      <c r="Z2917" s="1"/>
    </row>
    <row r="2918" spans="2:26" hidden="1" outlineLevel="2" collapsed="1" x14ac:dyDescent="0.4">
      <c r="B2918" s="7" t="s">
        <v>508</v>
      </c>
      <c r="C2918" s="8"/>
      <c r="D2918" s="31"/>
      <c r="E2918" s="2" t="s">
        <v>509</v>
      </c>
      <c r="F2918" s="2" t="s">
        <v>510</v>
      </c>
      <c r="G2918" s="2" t="s">
        <v>511</v>
      </c>
      <c r="H2918" s="2">
        <v>214</v>
      </c>
      <c r="I2918" s="2">
        <v>207</v>
      </c>
      <c r="K2918" s="2">
        <v>120</v>
      </c>
      <c r="L2918" s="2" t="s">
        <v>30</v>
      </c>
      <c r="M2918" s="2" t="s">
        <v>476</v>
      </c>
      <c r="N2918" s="2" t="s">
        <v>479</v>
      </c>
      <c r="O2918" s="2" t="s">
        <v>493</v>
      </c>
      <c r="Q2918" s="1"/>
      <c r="S2918" s="9"/>
      <c r="T2918" s="10"/>
      <c r="U2918" s="8"/>
      <c r="W2918" s="2" t="s">
        <v>565</v>
      </c>
      <c r="X2918" s="45" t="str" cm="1">
        <f t="array" ref="X2918">IF(X2906="TRUE",IF(AND(C2914&lt;&gt;1,C2915:C2918="",S2914:U2918=""), "FALSE","TRUE"),"FALSE")</f>
        <v>FALSE</v>
      </c>
      <c r="Z2918" s="1"/>
    </row>
    <row r="2919" spans="2:26" hidden="1" outlineLevel="3" x14ac:dyDescent="0.4">
      <c r="B2919" s="7" t="s">
        <v>134</v>
      </c>
      <c r="C2919" s="5">
        <v>2</v>
      </c>
      <c r="D2919" s="30"/>
      <c r="E2919" s="2" t="s">
        <v>392</v>
      </c>
      <c r="F2919" s="2" t="s">
        <v>102</v>
      </c>
      <c r="G2919" s="2" t="s">
        <v>103</v>
      </c>
      <c r="H2919" s="2">
        <v>214</v>
      </c>
      <c r="I2919" s="2">
        <v>207</v>
      </c>
      <c r="K2919" s="2">
        <v>3</v>
      </c>
      <c r="L2919" s="2" t="s">
        <v>136</v>
      </c>
      <c r="M2919" s="2" t="s">
        <v>476</v>
      </c>
      <c r="N2919" s="2" t="s">
        <v>479</v>
      </c>
      <c r="O2919" s="2" t="s">
        <v>493</v>
      </c>
      <c r="Q2919" s="1"/>
      <c r="S2919" s="9"/>
      <c r="T2919" s="10"/>
      <c r="U2919" s="8"/>
      <c r="V2919" s="2" t="s">
        <v>105</v>
      </c>
      <c r="W2919" s="2" t="s">
        <v>561</v>
      </c>
      <c r="X2919" s="45" t="str" cm="1">
        <f t="array" ref="X2919">IF(X2906="TRUE",IF(AND(C2919&lt;&gt;1,C2920:C2923="",S2919:U2923=""), "FALSE","TRUE"),"FALSE")</f>
        <v>FALSE</v>
      </c>
      <c r="Z2919" s="1"/>
    </row>
    <row r="2920" spans="2:26" hidden="1" outlineLevel="3" x14ac:dyDescent="0.4">
      <c r="B2920" s="7" t="s">
        <v>495</v>
      </c>
      <c r="C2920" s="8"/>
      <c r="D2920" s="31"/>
      <c r="E2920" s="2" t="s">
        <v>496</v>
      </c>
      <c r="F2920" s="2" t="s">
        <v>497</v>
      </c>
      <c r="G2920" s="2" t="s">
        <v>498</v>
      </c>
      <c r="H2920" s="2">
        <v>214</v>
      </c>
      <c r="I2920" s="2">
        <v>207</v>
      </c>
      <c r="K2920" s="2">
        <v>50</v>
      </c>
      <c r="L2920" s="2" t="s">
        <v>30</v>
      </c>
      <c r="M2920" s="2" t="s">
        <v>476</v>
      </c>
      <c r="N2920" s="2" t="s">
        <v>479</v>
      </c>
      <c r="O2920" s="2" t="s">
        <v>493</v>
      </c>
      <c r="Q2920" s="1"/>
      <c r="S2920" s="9"/>
      <c r="T2920" s="10"/>
      <c r="U2920" s="8"/>
      <c r="W2920" s="2" t="s">
        <v>563</v>
      </c>
      <c r="X2920" s="45" t="str" cm="1">
        <f t="array" ref="X2920">IF(X2906="TRUE",IF(AND(C2919&lt;&gt;1,C2920:C2923="",S2919:U2923=""), "FALSE","TRUE"),"FALSE")</f>
        <v>FALSE</v>
      </c>
      <c r="Z2920" s="1"/>
    </row>
    <row r="2921" spans="2:26" hidden="1" outlineLevel="3" x14ac:dyDescent="0.4">
      <c r="B2921" s="7" t="s">
        <v>500</v>
      </c>
      <c r="C2921" s="5"/>
      <c r="D2921" s="30"/>
      <c r="E2921" s="2" t="s">
        <v>501</v>
      </c>
      <c r="F2921" s="2" t="s">
        <v>154</v>
      </c>
      <c r="G2921" s="2" t="s">
        <v>502</v>
      </c>
      <c r="H2921" s="2">
        <v>214</v>
      </c>
      <c r="I2921" s="2">
        <v>207</v>
      </c>
      <c r="K2921" s="2">
        <v>10</v>
      </c>
      <c r="L2921" s="2" t="s">
        <v>30</v>
      </c>
      <c r="M2921" s="2" t="s">
        <v>476</v>
      </c>
      <c r="N2921" s="2" t="s">
        <v>479</v>
      </c>
      <c r="O2921" s="2" t="s">
        <v>493</v>
      </c>
      <c r="Q2921" s="1"/>
      <c r="S2921" s="9"/>
      <c r="T2921" s="10"/>
      <c r="U2921" s="8"/>
      <c r="W2921" s="2" t="s">
        <v>472</v>
      </c>
      <c r="X2921" s="45" t="str" cm="1">
        <f t="array" ref="X2921">IF(X2906="TRUE",IF(AND(C2919&lt;&gt;1,C2920:C2923="",S2919:U2923=""), "FALSE","TRUE"),"FALSE")</f>
        <v>FALSE</v>
      </c>
      <c r="Z2921" s="1"/>
    </row>
    <row r="2922" spans="2:26" hidden="1" outlineLevel="3" x14ac:dyDescent="0.4">
      <c r="B2922" s="7" t="s">
        <v>503</v>
      </c>
      <c r="C2922" s="5"/>
      <c r="D2922" s="30"/>
      <c r="E2922" s="2" t="s">
        <v>504</v>
      </c>
      <c r="F2922" s="2" t="s">
        <v>505</v>
      </c>
      <c r="G2922" s="2" t="s">
        <v>506</v>
      </c>
      <c r="H2922" s="2">
        <v>214</v>
      </c>
      <c r="I2922" s="2">
        <v>207</v>
      </c>
      <c r="K2922" s="2">
        <v>4</v>
      </c>
      <c r="L2922" s="2" t="s">
        <v>30</v>
      </c>
      <c r="M2922" s="2" t="s">
        <v>476</v>
      </c>
      <c r="N2922" s="2" t="s">
        <v>479</v>
      </c>
      <c r="O2922" s="2" t="s">
        <v>493</v>
      </c>
      <c r="Q2922" s="1"/>
      <c r="S2922" s="9"/>
      <c r="T2922" s="10"/>
      <c r="U2922" s="8"/>
      <c r="W2922" s="2" t="s">
        <v>564</v>
      </c>
      <c r="X2922" s="45" t="str" cm="1">
        <f t="array" ref="X2922">IF(X2906="TRUE",IF(AND(C2919&lt;&gt;1,C2920:C2923="",S2919:U2923=""), "FALSE","TRUE"),"FALSE")</f>
        <v>FALSE</v>
      </c>
      <c r="Z2922" s="1"/>
    </row>
    <row r="2923" spans="2:26" hidden="1" outlineLevel="3" x14ac:dyDescent="0.4">
      <c r="B2923" s="7" t="s">
        <v>508</v>
      </c>
      <c r="C2923" s="8"/>
      <c r="D2923" s="31"/>
      <c r="E2923" s="2" t="s">
        <v>509</v>
      </c>
      <c r="F2923" s="2" t="s">
        <v>510</v>
      </c>
      <c r="G2923" s="2" t="s">
        <v>511</v>
      </c>
      <c r="H2923" s="2">
        <v>214</v>
      </c>
      <c r="I2923" s="2">
        <v>207</v>
      </c>
      <c r="K2923" s="2">
        <v>120</v>
      </c>
      <c r="L2923" s="2" t="s">
        <v>30</v>
      </c>
      <c r="M2923" s="2" t="s">
        <v>476</v>
      </c>
      <c r="N2923" s="2" t="s">
        <v>479</v>
      </c>
      <c r="O2923" s="2" t="s">
        <v>493</v>
      </c>
      <c r="Q2923" s="1"/>
      <c r="S2923" s="9"/>
      <c r="T2923" s="10"/>
      <c r="U2923" s="8"/>
      <c r="W2923" s="2" t="s">
        <v>565</v>
      </c>
      <c r="X2923" s="45" t="str" cm="1">
        <f t="array" ref="X2923">IF(X2906="TRUE",IF(AND(C2919&lt;&gt;1,C2920:C2923="",S2919:U2923=""), "FALSE","TRUE"),"FALSE")</f>
        <v>FALSE</v>
      </c>
      <c r="Z2923" s="1"/>
    </row>
    <row r="2924" spans="2:26" hidden="1" outlineLevel="2" x14ac:dyDescent="0.4">
      <c r="B2924" s="3" t="s">
        <v>19</v>
      </c>
      <c r="I2924" s="2">
        <v>207</v>
      </c>
      <c r="Q2924" s="1"/>
      <c r="Z2924" s="1"/>
    </row>
    <row r="2925" spans="2:26" hidden="1" outlineLevel="2" x14ac:dyDescent="0.4">
      <c r="B2925" s="50" t="s">
        <v>513</v>
      </c>
      <c r="C2925" s="50"/>
      <c r="D2925" s="33"/>
      <c r="E2925" s="2" t="s">
        <v>514</v>
      </c>
      <c r="I2925" s="2">
        <v>207</v>
      </c>
      <c r="L2925" s="2" t="s">
        <v>515</v>
      </c>
      <c r="M2925" s="2" t="s">
        <v>476</v>
      </c>
      <c r="N2925" s="2" t="s">
        <v>479</v>
      </c>
      <c r="O2925" s="2" t="s">
        <v>514</v>
      </c>
      <c r="Q2925" s="1"/>
      <c r="S2925" s="6" t="s">
        <v>36</v>
      </c>
      <c r="T2925" s="6" t="s">
        <v>37</v>
      </c>
      <c r="U2925" s="6" t="s">
        <v>38</v>
      </c>
      <c r="Z2925" s="1"/>
    </row>
    <row r="2926" spans="2:26" hidden="1" outlineLevel="2" x14ac:dyDescent="0.4">
      <c r="B2926" s="7" t="s">
        <v>134</v>
      </c>
      <c r="C2926" s="5">
        <v>1</v>
      </c>
      <c r="D2926" s="30"/>
      <c r="E2926" s="2" t="s">
        <v>392</v>
      </c>
      <c r="F2926" s="2" t="s">
        <v>106</v>
      </c>
      <c r="G2926" s="2" t="s">
        <v>103</v>
      </c>
      <c r="H2926" s="2">
        <v>221</v>
      </c>
      <c r="I2926" s="2">
        <v>207</v>
      </c>
      <c r="K2926" s="2">
        <v>3</v>
      </c>
      <c r="L2926" s="2" t="s">
        <v>136</v>
      </c>
      <c r="M2926" s="2" t="s">
        <v>476</v>
      </c>
      <c r="N2926" s="2" t="s">
        <v>479</v>
      </c>
      <c r="O2926" s="2" t="s">
        <v>514</v>
      </c>
      <c r="Q2926" s="1"/>
      <c r="S2926" s="9"/>
      <c r="T2926" s="10"/>
      <c r="U2926" s="8"/>
      <c r="V2926" s="2" t="s">
        <v>105</v>
      </c>
      <c r="W2926" s="2" t="s">
        <v>561</v>
      </c>
      <c r="X2926" s="45" t="str" cm="1">
        <f t="array" ref="X2926">IF(X2906="TRUE",IF(AND(C2926&lt;&gt;1,C2927:C2928="",S2926:U2928=""), "FALSE","TRUE"),"FALSE")</f>
        <v>FALSE</v>
      </c>
      <c r="Z2926" s="1"/>
    </row>
    <row r="2927" spans="2:26" hidden="1" outlineLevel="2" x14ac:dyDescent="0.4">
      <c r="B2927" s="7" t="s">
        <v>516</v>
      </c>
      <c r="C2927" s="8"/>
      <c r="D2927" s="31"/>
      <c r="E2927" s="2" t="s">
        <v>517</v>
      </c>
      <c r="F2927" s="2" t="s">
        <v>499</v>
      </c>
      <c r="G2927" s="2" t="s">
        <v>498</v>
      </c>
      <c r="H2927" s="2">
        <v>221</v>
      </c>
      <c r="I2927" s="2">
        <v>207</v>
      </c>
      <c r="K2927" s="2">
        <v>50</v>
      </c>
      <c r="L2927" s="2" t="s">
        <v>30</v>
      </c>
      <c r="M2927" s="2" t="s">
        <v>476</v>
      </c>
      <c r="N2927" s="2" t="s">
        <v>479</v>
      </c>
      <c r="O2927" s="2" t="s">
        <v>514</v>
      </c>
      <c r="Q2927" s="1"/>
      <c r="S2927" s="9"/>
      <c r="T2927" s="10"/>
      <c r="U2927" s="8"/>
      <c r="W2927" s="2" t="s">
        <v>563</v>
      </c>
      <c r="X2927" s="45" t="str" cm="1">
        <f t="array" ref="X2927">IF(X2906="TRUE",IF(AND(C2926&lt;&gt;1,C2927:C2928="",S2926:U2928=""), "FALSE","TRUE"),"FALSE")</f>
        <v>FALSE</v>
      </c>
      <c r="Z2927" s="1"/>
    </row>
    <row r="2928" spans="2:26" hidden="1" outlineLevel="2" x14ac:dyDescent="0.4">
      <c r="B2928" s="7" t="s">
        <v>508</v>
      </c>
      <c r="C2928" s="8"/>
      <c r="D2928" s="31"/>
      <c r="E2928" s="2" t="s">
        <v>518</v>
      </c>
      <c r="F2928" s="2" t="s">
        <v>512</v>
      </c>
      <c r="G2928" s="2" t="s">
        <v>511</v>
      </c>
      <c r="H2928" s="2">
        <v>221</v>
      </c>
      <c r="I2928" s="2">
        <v>207</v>
      </c>
      <c r="K2928" s="2">
        <v>120</v>
      </c>
      <c r="L2928" s="2" t="s">
        <v>30</v>
      </c>
      <c r="M2928" s="2" t="s">
        <v>476</v>
      </c>
      <c r="N2928" s="2" t="s">
        <v>479</v>
      </c>
      <c r="O2928" s="2" t="s">
        <v>514</v>
      </c>
      <c r="Q2928" s="1"/>
      <c r="S2928" s="9"/>
      <c r="T2928" s="10"/>
      <c r="U2928" s="8"/>
      <c r="W2928" s="2" t="s">
        <v>565</v>
      </c>
      <c r="X2928" s="45" t="str" cm="1">
        <f t="array" ref="X2928">IF(X2906="TRUE",IF(AND(C2926&lt;&gt;1,C2927:C2928="",S2926:U2928=""), "FALSE","TRUE"),"FALSE")</f>
        <v>FALSE</v>
      </c>
      <c r="Z2928" s="1"/>
    </row>
    <row r="2929" spans="2:26" hidden="1" outlineLevel="2" x14ac:dyDescent="0.4">
      <c r="B2929" s="7" t="s">
        <v>134</v>
      </c>
      <c r="C2929" s="5">
        <v>2</v>
      </c>
      <c r="D2929" s="30"/>
      <c r="E2929" s="2" t="s">
        <v>392</v>
      </c>
      <c r="F2929" s="2" t="s">
        <v>106</v>
      </c>
      <c r="G2929" s="2" t="s">
        <v>103</v>
      </c>
      <c r="H2929" s="2">
        <v>221</v>
      </c>
      <c r="I2929" s="2">
        <v>207</v>
      </c>
      <c r="K2929" s="2">
        <v>3</v>
      </c>
      <c r="L2929" s="2" t="s">
        <v>136</v>
      </c>
      <c r="M2929" s="2" t="s">
        <v>476</v>
      </c>
      <c r="N2929" s="2" t="s">
        <v>479</v>
      </c>
      <c r="O2929" s="2" t="s">
        <v>514</v>
      </c>
      <c r="Q2929" s="1"/>
      <c r="S2929" s="9"/>
      <c r="T2929" s="10"/>
      <c r="U2929" s="8"/>
      <c r="V2929" s="2" t="s">
        <v>105</v>
      </c>
      <c r="W2929" s="2" t="s">
        <v>561</v>
      </c>
      <c r="X2929" s="45" t="str" cm="1">
        <f t="array" ref="X2929">IF(X2906="TRUE",IF(AND(C2929&lt;&gt;1,C2930:C2931="",S2929:U2931=""), "FALSE","TRUE"),"FALSE")</f>
        <v>FALSE</v>
      </c>
      <c r="Z2929" s="1"/>
    </row>
    <row r="2930" spans="2:26" hidden="1" outlineLevel="2" x14ac:dyDescent="0.4">
      <c r="B2930" s="7" t="s">
        <v>516</v>
      </c>
      <c r="C2930" s="8"/>
      <c r="D2930" s="31"/>
      <c r="E2930" s="2" t="s">
        <v>517</v>
      </c>
      <c r="F2930" s="2" t="s">
        <v>499</v>
      </c>
      <c r="G2930" s="2" t="s">
        <v>498</v>
      </c>
      <c r="H2930" s="2">
        <v>221</v>
      </c>
      <c r="I2930" s="2">
        <v>207</v>
      </c>
      <c r="K2930" s="2">
        <v>50</v>
      </c>
      <c r="L2930" s="2" t="s">
        <v>30</v>
      </c>
      <c r="M2930" s="2" t="s">
        <v>476</v>
      </c>
      <c r="N2930" s="2" t="s">
        <v>479</v>
      </c>
      <c r="O2930" s="2" t="s">
        <v>514</v>
      </c>
      <c r="Q2930" s="1"/>
      <c r="S2930" s="9"/>
      <c r="T2930" s="10"/>
      <c r="U2930" s="8"/>
      <c r="W2930" s="2" t="s">
        <v>563</v>
      </c>
      <c r="X2930" s="45" t="str" cm="1">
        <f t="array" ref="X2930">IF(X2906="TRUE",IF(AND(C2929&lt;&gt;1,C2930:C2931="",S2929:U2931=""), "FALSE","TRUE"),"FALSE")</f>
        <v>FALSE</v>
      </c>
      <c r="Z2930" s="1"/>
    </row>
    <row r="2931" spans="2:26" hidden="1" outlineLevel="2" x14ac:dyDescent="0.4">
      <c r="B2931" s="7" t="s">
        <v>508</v>
      </c>
      <c r="C2931" s="8"/>
      <c r="D2931" s="31"/>
      <c r="E2931" s="2" t="s">
        <v>518</v>
      </c>
      <c r="F2931" s="2" t="s">
        <v>512</v>
      </c>
      <c r="G2931" s="2" t="s">
        <v>511</v>
      </c>
      <c r="H2931" s="2">
        <v>221</v>
      </c>
      <c r="I2931" s="2">
        <v>207</v>
      </c>
      <c r="K2931" s="2">
        <v>120</v>
      </c>
      <c r="L2931" s="2" t="s">
        <v>30</v>
      </c>
      <c r="M2931" s="2" t="s">
        <v>476</v>
      </c>
      <c r="N2931" s="2" t="s">
        <v>479</v>
      </c>
      <c r="O2931" s="2" t="s">
        <v>514</v>
      </c>
      <c r="Q2931" s="1"/>
      <c r="S2931" s="9"/>
      <c r="T2931" s="10"/>
      <c r="U2931" s="8"/>
      <c r="W2931" s="2" t="s">
        <v>565</v>
      </c>
      <c r="X2931" s="45" t="str" cm="1">
        <f t="array" ref="X2931">IF(X2906="TRUE",IF(AND(C2929&lt;&gt;1,C2930:C2931="",S2929:U2931=""), "FALSE","TRUE"),"FALSE")</f>
        <v>FALSE</v>
      </c>
      <c r="Z2931" s="1"/>
    </row>
    <row r="2932" spans="2:26" hidden="1" outlineLevel="2" x14ac:dyDescent="0.4">
      <c r="B2932" s="7" t="s">
        <v>134</v>
      </c>
      <c r="C2932" s="5">
        <v>3</v>
      </c>
      <c r="D2932" s="30"/>
      <c r="E2932" s="2" t="s">
        <v>392</v>
      </c>
      <c r="F2932" s="2" t="s">
        <v>106</v>
      </c>
      <c r="G2932" s="2" t="s">
        <v>103</v>
      </c>
      <c r="H2932" s="2">
        <v>221</v>
      </c>
      <c r="I2932" s="2">
        <v>207</v>
      </c>
      <c r="K2932" s="2">
        <v>3</v>
      </c>
      <c r="L2932" s="2" t="s">
        <v>136</v>
      </c>
      <c r="M2932" s="2" t="s">
        <v>476</v>
      </c>
      <c r="N2932" s="2" t="s">
        <v>479</v>
      </c>
      <c r="O2932" s="2" t="s">
        <v>514</v>
      </c>
      <c r="Q2932" s="1"/>
      <c r="S2932" s="9"/>
      <c r="T2932" s="10"/>
      <c r="U2932" s="8"/>
      <c r="V2932" s="2" t="s">
        <v>105</v>
      </c>
      <c r="W2932" s="2" t="s">
        <v>561</v>
      </c>
      <c r="X2932" s="45" t="str" cm="1">
        <f t="array" ref="X2932">IF(X2906="TRUE",IF(AND(C2932&lt;&gt;1,C2933:C2934="",S2932:U2934=""), "FALSE","TRUE"),"FALSE")</f>
        <v>FALSE</v>
      </c>
      <c r="Z2932" s="1"/>
    </row>
    <row r="2933" spans="2:26" hidden="1" outlineLevel="2" x14ac:dyDescent="0.4">
      <c r="B2933" s="7" t="s">
        <v>516</v>
      </c>
      <c r="C2933" s="8"/>
      <c r="D2933" s="31"/>
      <c r="E2933" s="2" t="s">
        <v>517</v>
      </c>
      <c r="F2933" s="2" t="s">
        <v>499</v>
      </c>
      <c r="G2933" s="2" t="s">
        <v>498</v>
      </c>
      <c r="H2933" s="2">
        <v>221</v>
      </c>
      <c r="I2933" s="2">
        <v>207</v>
      </c>
      <c r="K2933" s="2">
        <v>50</v>
      </c>
      <c r="L2933" s="2" t="s">
        <v>30</v>
      </c>
      <c r="M2933" s="2" t="s">
        <v>476</v>
      </c>
      <c r="N2933" s="2" t="s">
        <v>479</v>
      </c>
      <c r="O2933" s="2" t="s">
        <v>514</v>
      </c>
      <c r="Q2933" s="1"/>
      <c r="S2933" s="9"/>
      <c r="T2933" s="10"/>
      <c r="U2933" s="8"/>
      <c r="W2933" s="2" t="s">
        <v>563</v>
      </c>
      <c r="X2933" s="45" t="str" cm="1">
        <f t="array" ref="X2933">IF(X2906="TRUE",IF(AND(C2932&lt;&gt;1,C2933:C2934="",S2932:U2934=""), "FALSE","TRUE"),"FALSE")</f>
        <v>FALSE</v>
      </c>
      <c r="Z2933" s="1"/>
    </row>
    <row r="2934" spans="2:26" hidden="1" outlineLevel="2" x14ac:dyDescent="0.4">
      <c r="B2934" s="7" t="s">
        <v>508</v>
      </c>
      <c r="C2934" s="8"/>
      <c r="D2934" s="31"/>
      <c r="E2934" s="2" t="s">
        <v>518</v>
      </c>
      <c r="F2934" s="2" t="s">
        <v>512</v>
      </c>
      <c r="G2934" s="2" t="s">
        <v>511</v>
      </c>
      <c r="H2934" s="2">
        <v>221</v>
      </c>
      <c r="I2934" s="2">
        <v>207</v>
      </c>
      <c r="K2934" s="2">
        <v>120</v>
      </c>
      <c r="L2934" s="2" t="s">
        <v>30</v>
      </c>
      <c r="M2934" s="2" t="s">
        <v>476</v>
      </c>
      <c r="N2934" s="2" t="s">
        <v>479</v>
      </c>
      <c r="O2934" s="2" t="s">
        <v>514</v>
      </c>
      <c r="Q2934" s="1"/>
      <c r="S2934" s="9"/>
      <c r="T2934" s="10"/>
      <c r="U2934" s="8"/>
      <c r="W2934" s="2" t="s">
        <v>565</v>
      </c>
      <c r="X2934" s="45" t="str" cm="1">
        <f t="array" ref="X2934">IF(X2906="TRUE",IF(AND(C2932&lt;&gt;1,C2933:C2934="",S2932:U2934=""), "FALSE","TRUE"),"FALSE")</f>
        <v>FALSE</v>
      </c>
      <c r="Z2934" s="1"/>
    </row>
    <row r="2935" spans="2:26" hidden="1" outlineLevel="2" x14ac:dyDescent="0.4">
      <c r="B2935" s="7" t="s">
        <v>134</v>
      </c>
      <c r="C2935" s="5">
        <v>4</v>
      </c>
      <c r="D2935" s="30"/>
      <c r="E2935" s="2" t="s">
        <v>392</v>
      </c>
      <c r="F2935" s="2" t="s">
        <v>106</v>
      </c>
      <c r="G2935" s="2" t="s">
        <v>103</v>
      </c>
      <c r="H2935" s="2">
        <v>221</v>
      </c>
      <c r="I2935" s="2">
        <v>207</v>
      </c>
      <c r="K2935" s="2">
        <v>3</v>
      </c>
      <c r="L2935" s="2" t="s">
        <v>136</v>
      </c>
      <c r="M2935" s="2" t="s">
        <v>476</v>
      </c>
      <c r="N2935" s="2" t="s">
        <v>479</v>
      </c>
      <c r="O2935" s="2" t="s">
        <v>514</v>
      </c>
      <c r="Q2935" s="1"/>
      <c r="S2935" s="9"/>
      <c r="T2935" s="10"/>
      <c r="U2935" s="8"/>
      <c r="V2935" s="2" t="s">
        <v>105</v>
      </c>
      <c r="W2935" s="2" t="s">
        <v>561</v>
      </c>
      <c r="X2935" s="45" t="str" cm="1">
        <f t="array" ref="X2935">IF(X2906="TRUE",IF(AND(C2935&lt;&gt;1,C2936:C2937="",S2935:U2937=""), "FALSE","TRUE"),"FALSE")</f>
        <v>FALSE</v>
      </c>
      <c r="Z2935" s="1"/>
    </row>
    <row r="2936" spans="2:26" hidden="1" outlineLevel="2" x14ac:dyDescent="0.4">
      <c r="B2936" s="7" t="s">
        <v>516</v>
      </c>
      <c r="C2936" s="8"/>
      <c r="D2936" s="31"/>
      <c r="E2936" s="2" t="s">
        <v>517</v>
      </c>
      <c r="F2936" s="2" t="s">
        <v>499</v>
      </c>
      <c r="G2936" s="2" t="s">
        <v>498</v>
      </c>
      <c r="H2936" s="2">
        <v>221</v>
      </c>
      <c r="I2936" s="2">
        <v>207</v>
      </c>
      <c r="K2936" s="2">
        <v>50</v>
      </c>
      <c r="L2936" s="2" t="s">
        <v>30</v>
      </c>
      <c r="M2936" s="2" t="s">
        <v>476</v>
      </c>
      <c r="N2936" s="2" t="s">
        <v>479</v>
      </c>
      <c r="O2936" s="2" t="s">
        <v>514</v>
      </c>
      <c r="Q2936" s="1"/>
      <c r="S2936" s="9"/>
      <c r="T2936" s="10"/>
      <c r="U2936" s="8"/>
      <c r="W2936" s="2" t="s">
        <v>563</v>
      </c>
      <c r="X2936" s="45" t="str" cm="1">
        <f t="array" ref="X2936">IF(X2906="TRUE",IF(AND(C2935&lt;&gt;1,C2936:C2937="",S2935:U2937=""), "FALSE","TRUE"),"FALSE")</f>
        <v>FALSE</v>
      </c>
      <c r="Z2936" s="1"/>
    </row>
    <row r="2937" spans="2:26" hidden="1" outlineLevel="2" x14ac:dyDescent="0.4">
      <c r="B2937" s="7" t="s">
        <v>508</v>
      </c>
      <c r="C2937" s="8"/>
      <c r="D2937" s="31"/>
      <c r="E2937" s="2" t="s">
        <v>518</v>
      </c>
      <c r="F2937" s="2" t="s">
        <v>512</v>
      </c>
      <c r="G2937" s="2" t="s">
        <v>511</v>
      </c>
      <c r="H2937" s="2">
        <v>221</v>
      </c>
      <c r="I2937" s="2">
        <v>207</v>
      </c>
      <c r="K2937" s="2">
        <v>120</v>
      </c>
      <c r="L2937" s="2" t="s">
        <v>30</v>
      </c>
      <c r="M2937" s="2" t="s">
        <v>476</v>
      </c>
      <c r="N2937" s="2" t="s">
        <v>479</v>
      </c>
      <c r="O2937" s="2" t="s">
        <v>514</v>
      </c>
      <c r="Q2937" s="1"/>
      <c r="S2937" s="9"/>
      <c r="T2937" s="10"/>
      <c r="U2937" s="8"/>
      <c r="W2937" s="2" t="s">
        <v>565</v>
      </c>
      <c r="X2937" s="45" t="str" cm="1">
        <f t="array" ref="X2937">IF(X2906="TRUE",IF(AND(C2935&lt;&gt;1,C2936:C2937="",S2935:U2937=""), "FALSE","TRUE"),"FALSE")</f>
        <v>FALSE</v>
      </c>
      <c r="Z2937" s="1"/>
    </row>
    <row r="2938" spans="2:26" hidden="1" outlineLevel="2" x14ac:dyDescent="0.4">
      <c r="B2938" s="7" t="s">
        <v>134</v>
      </c>
      <c r="C2938" s="5">
        <v>5</v>
      </c>
      <c r="D2938" s="30"/>
      <c r="E2938" s="2" t="s">
        <v>392</v>
      </c>
      <c r="F2938" s="2" t="s">
        <v>106</v>
      </c>
      <c r="G2938" s="2" t="s">
        <v>103</v>
      </c>
      <c r="H2938" s="2">
        <v>221</v>
      </c>
      <c r="I2938" s="2">
        <v>207</v>
      </c>
      <c r="K2938" s="2">
        <v>3</v>
      </c>
      <c r="L2938" s="2" t="s">
        <v>136</v>
      </c>
      <c r="M2938" s="2" t="s">
        <v>476</v>
      </c>
      <c r="N2938" s="2" t="s">
        <v>479</v>
      </c>
      <c r="O2938" s="2" t="s">
        <v>514</v>
      </c>
      <c r="Q2938" s="1"/>
      <c r="S2938" s="9"/>
      <c r="T2938" s="10"/>
      <c r="U2938" s="8"/>
      <c r="V2938" s="2" t="s">
        <v>105</v>
      </c>
      <c r="W2938" s="2" t="s">
        <v>561</v>
      </c>
      <c r="X2938" s="45" t="str" cm="1">
        <f t="array" ref="X2938">IF(X2906="TRUE",IF(AND(C2938&lt;&gt;1,C2939:C2940="",S2938:U2940=""), "FALSE","TRUE"),"FALSE")</f>
        <v>FALSE</v>
      </c>
      <c r="Z2938" s="1"/>
    </row>
    <row r="2939" spans="2:26" hidden="1" outlineLevel="2" x14ac:dyDescent="0.4">
      <c r="B2939" s="7" t="s">
        <v>516</v>
      </c>
      <c r="C2939" s="8"/>
      <c r="D2939" s="31"/>
      <c r="E2939" s="2" t="s">
        <v>517</v>
      </c>
      <c r="F2939" s="2" t="s">
        <v>499</v>
      </c>
      <c r="G2939" s="2" t="s">
        <v>498</v>
      </c>
      <c r="H2939" s="2">
        <v>221</v>
      </c>
      <c r="I2939" s="2">
        <v>207</v>
      </c>
      <c r="K2939" s="2">
        <v>50</v>
      </c>
      <c r="L2939" s="2" t="s">
        <v>30</v>
      </c>
      <c r="M2939" s="2" t="s">
        <v>476</v>
      </c>
      <c r="N2939" s="2" t="s">
        <v>479</v>
      </c>
      <c r="O2939" s="2" t="s">
        <v>514</v>
      </c>
      <c r="Q2939" s="1"/>
      <c r="S2939" s="9"/>
      <c r="T2939" s="10"/>
      <c r="U2939" s="8"/>
      <c r="W2939" s="2" t="s">
        <v>563</v>
      </c>
      <c r="X2939" s="45" t="str" cm="1">
        <f t="array" ref="X2939">IF(X2906="TRUE",IF(AND(C2938&lt;&gt;1,C2939:C2940="",S2938:U2940=""), "FALSE","TRUE"),"FALSE")</f>
        <v>FALSE</v>
      </c>
      <c r="Z2939" s="1"/>
    </row>
    <row r="2940" spans="2:26" hidden="1" outlineLevel="2" collapsed="1" x14ac:dyDescent="0.4">
      <c r="B2940" s="7" t="s">
        <v>508</v>
      </c>
      <c r="C2940" s="8"/>
      <c r="D2940" s="31"/>
      <c r="E2940" s="2" t="s">
        <v>518</v>
      </c>
      <c r="F2940" s="2" t="s">
        <v>512</v>
      </c>
      <c r="G2940" s="2" t="s">
        <v>511</v>
      </c>
      <c r="H2940" s="2">
        <v>221</v>
      </c>
      <c r="I2940" s="2">
        <v>207</v>
      </c>
      <c r="K2940" s="2">
        <v>120</v>
      </c>
      <c r="L2940" s="2" t="s">
        <v>30</v>
      </c>
      <c r="M2940" s="2" t="s">
        <v>476</v>
      </c>
      <c r="N2940" s="2" t="s">
        <v>479</v>
      </c>
      <c r="O2940" s="2" t="s">
        <v>514</v>
      </c>
      <c r="Q2940" s="1"/>
      <c r="S2940" s="9"/>
      <c r="T2940" s="10"/>
      <c r="U2940" s="8"/>
      <c r="W2940" s="2" t="s">
        <v>565</v>
      </c>
      <c r="X2940" s="45" t="str" cm="1">
        <f t="array" ref="X2940">IF(X2906="TRUE",IF(AND(C2938&lt;&gt;1,C2939:C2940="",S2938:U2940=""), "FALSE","TRUE"),"FALSE")</f>
        <v>FALSE</v>
      </c>
      <c r="Z2940" s="1"/>
    </row>
    <row r="2941" spans="2:26" hidden="1" outlineLevel="3" x14ac:dyDescent="0.4">
      <c r="B2941" s="7" t="s">
        <v>134</v>
      </c>
      <c r="C2941" s="5">
        <v>6</v>
      </c>
      <c r="D2941" s="30"/>
      <c r="E2941" s="2" t="s">
        <v>392</v>
      </c>
      <c r="F2941" s="2" t="s">
        <v>106</v>
      </c>
      <c r="G2941" s="2" t="s">
        <v>103</v>
      </c>
      <c r="H2941" s="2">
        <v>221</v>
      </c>
      <c r="I2941" s="2">
        <v>207</v>
      </c>
      <c r="K2941" s="2">
        <v>3</v>
      </c>
      <c r="L2941" s="2" t="s">
        <v>136</v>
      </c>
      <c r="M2941" s="2" t="s">
        <v>476</v>
      </c>
      <c r="N2941" s="2" t="s">
        <v>479</v>
      </c>
      <c r="O2941" s="2" t="s">
        <v>514</v>
      </c>
      <c r="Q2941" s="1"/>
      <c r="S2941" s="9"/>
      <c r="T2941" s="10"/>
      <c r="U2941" s="8"/>
      <c r="V2941" s="2" t="s">
        <v>105</v>
      </c>
      <c r="W2941" s="2" t="s">
        <v>561</v>
      </c>
      <c r="X2941" s="45" t="str" cm="1">
        <f t="array" ref="X2941">IF(X2906="TRUE",IF(AND(C2941&lt;&gt;1,C2942:C2943="",S2941:U2943=""), "FALSE","TRUE"),"FALSE")</f>
        <v>FALSE</v>
      </c>
      <c r="Z2941" s="1"/>
    </row>
    <row r="2942" spans="2:26" hidden="1" outlineLevel="3" x14ac:dyDescent="0.4">
      <c r="B2942" s="7" t="s">
        <v>516</v>
      </c>
      <c r="C2942" s="8"/>
      <c r="D2942" s="31"/>
      <c r="E2942" s="2" t="s">
        <v>517</v>
      </c>
      <c r="F2942" s="2" t="s">
        <v>499</v>
      </c>
      <c r="G2942" s="2" t="s">
        <v>498</v>
      </c>
      <c r="H2942" s="2">
        <v>221</v>
      </c>
      <c r="I2942" s="2">
        <v>207</v>
      </c>
      <c r="K2942" s="2">
        <v>50</v>
      </c>
      <c r="L2942" s="2" t="s">
        <v>30</v>
      </c>
      <c r="M2942" s="2" t="s">
        <v>476</v>
      </c>
      <c r="N2942" s="2" t="s">
        <v>479</v>
      </c>
      <c r="O2942" s="2" t="s">
        <v>514</v>
      </c>
      <c r="Q2942" s="1"/>
      <c r="S2942" s="9"/>
      <c r="T2942" s="10"/>
      <c r="U2942" s="8"/>
      <c r="W2942" s="2" t="s">
        <v>563</v>
      </c>
      <c r="X2942" s="45" t="str" cm="1">
        <f t="array" ref="X2942">IF(X2906="TRUE",IF(AND(C2941&lt;&gt;1,C2942:C2943="",S2941:U2943=""), "FALSE","TRUE"),"FALSE")</f>
        <v>FALSE</v>
      </c>
      <c r="Z2942" s="1"/>
    </row>
    <row r="2943" spans="2:26" hidden="1" outlineLevel="3" x14ac:dyDescent="0.4">
      <c r="B2943" s="7" t="s">
        <v>508</v>
      </c>
      <c r="C2943" s="8"/>
      <c r="D2943" s="31"/>
      <c r="E2943" s="2" t="s">
        <v>518</v>
      </c>
      <c r="F2943" s="2" t="s">
        <v>512</v>
      </c>
      <c r="G2943" s="2" t="s">
        <v>511</v>
      </c>
      <c r="H2943" s="2">
        <v>221</v>
      </c>
      <c r="I2943" s="2">
        <v>207</v>
      </c>
      <c r="K2943" s="2">
        <v>120</v>
      </c>
      <c r="L2943" s="2" t="s">
        <v>30</v>
      </c>
      <c r="M2943" s="2" t="s">
        <v>476</v>
      </c>
      <c r="N2943" s="2" t="s">
        <v>479</v>
      </c>
      <c r="O2943" s="2" t="s">
        <v>514</v>
      </c>
      <c r="Q2943" s="1"/>
      <c r="S2943" s="9"/>
      <c r="T2943" s="10"/>
      <c r="U2943" s="8"/>
      <c r="W2943" s="2" t="s">
        <v>565</v>
      </c>
      <c r="X2943" s="45" t="str" cm="1">
        <f t="array" ref="X2943">IF(X2906="TRUE",IF(AND(C2941&lt;&gt;1,C2942:C2943="",S2941:U2943=""), "FALSE","TRUE"),"FALSE")</f>
        <v>FALSE</v>
      </c>
      <c r="Z2943" s="1"/>
    </row>
    <row r="2944" spans="2:26" hidden="1" outlineLevel="3" x14ac:dyDescent="0.4">
      <c r="B2944" s="7" t="s">
        <v>134</v>
      </c>
      <c r="C2944" s="5">
        <v>7</v>
      </c>
      <c r="D2944" s="30"/>
      <c r="E2944" s="2" t="s">
        <v>392</v>
      </c>
      <c r="F2944" s="2" t="s">
        <v>106</v>
      </c>
      <c r="G2944" s="2" t="s">
        <v>103</v>
      </c>
      <c r="H2944" s="2">
        <v>221</v>
      </c>
      <c r="I2944" s="2">
        <v>207</v>
      </c>
      <c r="K2944" s="2">
        <v>3</v>
      </c>
      <c r="L2944" s="2" t="s">
        <v>136</v>
      </c>
      <c r="M2944" s="2" t="s">
        <v>476</v>
      </c>
      <c r="N2944" s="2" t="s">
        <v>479</v>
      </c>
      <c r="O2944" s="2" t="s">
        <v>514</v>
      </c>
      <c r="Q2944" s="1"/>
      <c r="S2944" s="9"/>
      <c r="T2944" s="10"/>
      <c r="U2944" s="8"/>
      <c r="V2944" s="2" t="s">
        <v>105</v>
      </c>
      <c r="W2944" s="2" t="s">
        <v>561</v>
      </c>
      <c r="X2944" s="45" t="str" cm="1">
        <f t="array" ref="X2944">IF(X2906="TRUE",IF(AND(C2944&lt;&gt;1,C2945:C2946="",S2944:U2946=""), "FALSE","TRUE"),"FALSE")</f>
        <v>FALSE</v>
      </c>
      <c r="Z2944" s="1"/>
    </row>
    <row r="2945" spans="2:26" hidden="1" outlineLevel="3" x14ac:dyDescent="0.4">
      <c r="B2945" s="7" t="s">
        <v>516</v>
      </c>
      <c r="C2945" s="8"/>
      <c r="D2945" s="31"/>
      <c r="E2945" s="2" t="s">
        <v>517</v>
      </c>
      <c r="F2945" s="2" t="s">
        <v>499</v>
      </c>
      <c r="G2945" s="2" t="s">
        <v>498</v>
      </c>
      <c r="H2945" s="2">
        <v>221</v>
      </c>
      <c r="I2945" s="2">
        <v>207</v>
      </c>
      <c r="K2945" s="2">
        <v>50</v>
      </c>
      <c r="L2945" s="2" t="s">
        <v>30</v>
      </c>
      <c r="M2945" s="2" t="s">
        <v>476</v>
      </c>
      <c r="N2945" s="2" t="s">
        <v>479</v>
      </c>
      <c r="O2945" s="2" t="s">
        <v>514</v>
      </c>
      <c r="Q2945" s="1"/>
      <c r="S2945" s="9"/>
      <c r="T2945" s="10"/>
      <c r="U2945" s="8"/>
      <c r="W2945" s="2" t="s">
        <v>563</v>
      </c>
      <c r="X2945" s="45" t="str" cm="1">
        <f t="array" ref="X2945">IF(X2906="TRUE",IF(AND(C2944&lt;&gt;1,C2945:C2946="",S2944:U2946=""), "FALSE","TRUE"),"FALSE")</f>
        <v>FALSE</v>
      </c>
      <c r="Z2945" s="1"/>
    </row>
    <row r="2946" spans="2:26" hidden="1" outlineLevel="3" x14ac:dyDescent="0.4">
      <c r="B2946" s="7" t="s">
        <v>508</v>
      </c>
      <c r="C2946" s="8"/>
      <c r="D2946" s="31"/>
      <c r="E2946" s="2" t="s">
        <v>518</v>
      </c>
      <c r="F2946" s="2" t="s">
        <v>512</v>
      </c>
      <c r="G2946" s="2" t="s">
        <v>511</v>
      </c>
      <c r="H2946" s="2">
        <v>221</v>
      </c>
      <c r="I2946" s="2">
        <v>207</v>
      </c>
      <c r="K2946" s="2">
        <v>120</v>
      </c>
      <c r="L2946" s="2" t="s">
        <v>30</v>
      </c>
      <c r="M2946" s="2" t="s">
        <v>476</v>
      </c>
      <c r="N2946" s="2" t="s">
        <v>479</v>
      </c>
      <c r="O2946" s="2" t="s">
        <v>514</v>
      </c>
      <c r="Q2946" s="1"/>
      <c r="S2946" s="9"/>
      <c r="T2946" s="10"/>
      <c r="U2946" s="8"/>
      <c r="W2946" s="2" t="s">
        <v>565</v>
      </c>
      <c r="X2946" s="45" t="str" cm="1">
        <f t="array" ref="X2946">IF(X2906="TRUE",IF(AND(C2944&lt;&gt;1,C2945:C2946="",S2944:U2946=""), "FALSE","TRUE"),"FALSE")</f>
        <v>FALSE</v>
      </c>
      <c r="Z2946" s="1"/>
    </row>
    <row r="2947" spans="2:26" hidden="1" outlineLevel="3" x14ac:dyDescent="0.4">
      <c r="B2947" s="7" t="s">
        <v>134</v>
      </c>
      <c r="C2947" s="5">
        <v>8</v>
      </c>
      <c r="D2947" s="30"/>
      <c r="E2947" s="2" t="s">
        <v>392</v>
      </c>
      <c r="F2947" s="2" t="s">
        <v>106</v>
      </c>
      <c r="G2947" s="2" t="s">
        <v>103</v>
      </c>
      <c r="H2947" s="2">
        <v>221</v>
      </c>
      <c r="I2947" s="2">
        <v>207</v>
      </c>
      <c r="K2947" s="2">
        <v>3</v>
      </c>
      <c r="L2947" s="2" t="s">
        <v>136</v>
      </c>
      <c r="M2947" s="2" t="s">
        <v>476</v>
      </c>
      <c r="N2947" s="2" t="s">
        <v>479</v>
      </c>
      <c r="O2947" s="2" t="s">
        <v>514</v>
      </c>
      <c r="Q2947" s="1"/>
      <c r="S2947" s="9"/>
      <c r="T2947" s="10"/>
      <c r="U2947" s="8"/>
      <c r="V2947" s="2" t="s">
        <v>105</v>
      </c>
      <c r="W2947" s="2" t="s">
        <v>561</v>
      </c>
      <c r="X2947" s="45" t="str" cm="1">
        <f t="array" ref="X2947">IF(X2906="TRUE",IF(AND(C2947&lt;&gt;1,C2948:C2949="",S2947:U2949=""), "FALSE","TRUE"),"FALSE")</f>
        <v>FALSE</v>
      </c>
      <c r="Z2947" s="1"/>
    </row>
    <row r="2948" spans="2:26" hidden="1" outlineLevel="3" x14ac:dyDescent="0.4">
      <c r="B2948" s="7" t="s">
        <v>516</v>
      </c>
      <c r="C2948" s="8"/>
      <c r="D2948" s="31"/>
      <c r="E2948" s="2" t="s">
        <v>517</v>
      </c>
      <c r="F2948" s="2" t="s">
        <v>499</v>
      </c>
      <c r="G2948" s="2" t="s">
        <v>498</v>
      </c>
      <c r="H2948" s="2">
        <v>221</v>
      </c>
      <c r="I2948" s="2">
        <v>207</v>
      </c>
      <c r="K2948" s="2">
        <v>50</v>
      </c>
      <c r="L2948" s="2" t="s">
        <v>30</v>
      </c>
      <c r="M2948" s="2" t="s">
        <v>476</v>
      </c>
      <c r="N2948" s="2" t="s">
        <v>479</v>
      </c>
      <c r="O2948" s="2" t="s">
        <v>514</v>
      </c>
      <c r="Q2948" s="1"/>
      <c r="S2948" s="9"/>
      <c r="T2948" s="10"/>
      <c r="U2948" s="8"/>
      <c r="W2948" s="2" t="s">
        <v>563</v>
      </c>
      <c r="X2948" s="45" t="str" cm="1">
        <f t="array" ref="X2948">IF(X2906="TRUE",IF(AND(C2947&lt;&gt;1,C2948:C2949="",S2947:U2949=""), "FALSE","TRUE"),"FALSE")</f>
        <v>FALSE</v>
      </c>
      <c r="Z2948" s="1"/>
    </row>
    <row r="2949" spans="2:26" hidden="1" outlineLevel="3" x14ac:dyDescent="0.4">
      <c r="B2949" s="7" t="s">
        <v>508</v>
      </c>
      <c r="C2949" s="8"/>
      <c r="D2949" s="31"/>
      <c r="E2949" s="2" t="s">
        <v>518</v>
      </c>
      <c r="F2949" s="2" t="s">
        <v>512</v>
      </c>
      <c r="G2949" s="2" t="s">
        <v>511</v>
      </c>
      <c r="H2949" s="2">
        <v>221</v>
      </c>
      <c r="I2949" s="2">
        <v>207</v>
      </c>
      <c r="K2949" s="2">
        <v>120</v>
      </c>
      <c r="L2949" s="2" t="s">
        <v>30</v>
      </c>
      <c r="M2949" s="2" t="s">
        <v>476</v>
      </c>
      <c r="N2949" s="2" t="s">
        <v>479</v>
      </c>
      <c r="O2949" s="2" t="s">
        <v>514</v>
      </c>
      <c r="Q2949" s="1"/>
      <c r="S2949" s="9"/>
      <c r="T2949" s="10"/>
      <c r="U2949" s="8"/>
      <c r="W2949" s="2" t="s">
        <v>565</v>
      </c>
      <c r="X2949" s="45" t="str" cm="1">
        <f t="array" ref="X2949">IF(X2906="TRUE",IF(AND(C2947&lt;&gt;1,C2948:C2949="",S2947:U2949=""), "FALSE","TRUE"),"FALSE")</f>
        <v>FALSE</v>
      </c>
      <c r="Z2949" s="1"/>
    </row>
    <row r="2950" spans="2:26" hidden="1" outlineLevel="3" x14ac:dyDescent="0.4">
      <c r="B2950" s="7" t="s">
        <v>134</v>
      </c>
      <c r="C2950" s="5">
        <v>9</v>
      </c>
      <c r="D2950" s="30"/>
      <c r="E2950" s="2" t="s">
        <v>392</v>
      </c>
      <c r="F2950" s="2" t="s">
        <v>106</v>
      </c>
      <c r="G2950" s="2" t="s">
        <v>103</v>
      </c>
      <c r="H2950" s="2">
        <v>221</v>
      </c>
      <c r="I2950" s="2">
        <v>207</v>
      </c>
      <c r="K2950" s="2">
        <v>3</v>
      </c>
      <c r="L2950" s="2" t="s">
        <v>136</v>
      </c>
      <c r="M2950" s="2" t="s">
        <v>476</v>
      </c>
      <c r="N2950" s="2" t="s">
        <v>479</v>
      </c>
      <c r="O2950" s="2" t="s">
        <v>514</v>
      </c>
      <c r="Q2950" s="1"/>
      <c r="S2950" s="9"/>
      <c r="T2950" s="10"/>
      <c r="U2950" s="8"/>
      <c r="V2950" s="2" t="s">
        <v>105</v>
      </c>
      <c r="W2950" s="2" t="s">
        <v>561</v>
      </c>
      <c r="X2950" s="45" t="str" cm="1">
        <f t="array" ref="X2950">IF(X2906="TRUE",IF(AND(C2950&lt;&gt;1,C2951:C2952="",S2950:U2952=""), "FALSE","TRUE"),"FALSE")</f>
        <v>FALSE</v>
      </c>
      <c r="Z2950" s="1"/>
    </row>
    <row r="2951" spans="2:26" hidden="1" outlineLevel="3" x14ac:dyDescent="0.4">
      <c r="B2951" s="7" t="s">
        <v>516</v>
      </c>
      <c r="C2951" s="8"/>
      <c r="D2951" s="31"/>
      <c r="E2951" s="2" t="s">
        <v>517</v>
      </c>
      <c r="F2951" s="2" t="s">
        <v>499</v>
      </c>
      <c r="G2951" s="2" t="s">
        <v>498</v>
      </c>
      <c r="H2951" s="2">
        <v>221</v>
      </c>
      <c r="I2951" s="2">
        <v>207</v>
      </c>
      <c r="K2951" s="2">
        <v>50</v>
      </c>
      <c r="L2951" s="2" t="s">
        <v>30</v>
      </c>
      <c r="M2951" s="2" t="s">
        <v>476</v>
      </c>
      <c r="N2951" s="2" t="s">
        <v>479</v>
      </c>
      <c r="O2951" s="2" t="s">
        <v>514</v>
      </c>
      <c r="Q2951" s="1"/>
      <c r="S2951" s="9"/>
      <c r="T2951" s="10"/>
      <c r="U2951" s="8"/>
      <c r="W2951" s="2" t="s">
        <v>563</v>
      </c>
      <c r="X2951" s="45" t="str" cm="1">
        <f t="array" ref="X2951">IF(X2906="TRUE",IF(AND(C2950&lt;&gt;1,C2951:C2952="",S2950:U2952=""), "FALSE","TRUE"),"FALSE")</f>
        <v>FALSE</v>
      </c>
      <c r="Z2951" s="1"/>
    </row>
    <row r="2952" spans="2:26" hidden="1" outlineLevel="3" x14ac:dyDescent="0.4">
      <c r="B2952" s="7" t="s">
        <v>508</v>
      </c>
      <c r="C2952" s="8"/>
      <c r="D2952" s="31"/>
      <c r="E2952" s="2" t="s">
        <v>518</v>
      </c>
      <c r="F2952" s="2" t="s">
        <v>512</v>
      </c>
      <c r="G2952" s="2" t="s">
        <v>511</v>
      </c>
      <c r="H2952" s="2">
        <v>221</v>
      </c>
      <c r="I2952" s="2">
        <v>207</v>
      </c>
      <c r="K2952" s="2">
        <v>120</v>
      </c>
      <c r="L2952" s="2" t="s">
        <v>30</v>
      </c>
      <c r="M2952" s="2" t="s">
        <v>476</v>
      </c>
      <c r="N2952" s="2" t="s">
        <v>479</v>
      </c>
      <c r="O2952" s="2" t="s">
        <v>514</v>
      </c>
      <c r="Q2952" s="1"/>
      <c r="S2952" s="9"/>
      <c r="T2952" s="10"/>
      <c r="U2952" s="8"/>
      <c r="W2952" s="2" t="s">
        <v>565</v>
      </c>
      <c r="X2952" s="45" t="str" cm="1">
        <f t="array" ref="X2952">IF(X2906="TRUE",IF(AND(C2950&lt;&gt;1,C2951:C2952="",S2950:U2952=""), "FALSE","TRUE"),"FALSE")</f>
        <v>FALSE</v>
      </c>
      <c r="Z2952" s="1"/>
    </row>
    <row r="2953" spans="2:26" hidden="1" outlineLevel="3" x14ac:dyDescent="0.4">
      <c r="B2953" s="7" t="s">
        <v>134</v>
      </c>
      <c r="C2953" s="5">
        <v>10</v>
      </c>
      <c r="D2953" s="30"/>
      <c r="E2953" s="2" t="s">
        <v>392</v>
      </c>
      <c r="F2953" s="2" t="s">
        <v>106</v>
      </c>
      <c r="G2953" s="2" t="s">
        <v>103</v>
      </c>
      <c r="H2953" s="2">
        <v>221</v>
      </c>
      <c r="I2953" s="2">
        <v>207</v>
      </c>
      <c r="K2953" s="2">
        <v>3</v>
      </c>
      <c r="L2953" s="2" t="s">
        <v>136</v>
      </c>
      <c r="M2953" s="2" t="s">
        <v>476</v>
      </c>
      <c r="N2953" s="2" t="s">
        <v>479</v>
      </c>
      <c r="O2953" s="2" t="s">
        <v>514</v>
      </c>
      <c r="Q2953" s="1"/>
      <c r="S2953" s="9"/>
      <c r="T2953" s="10"/>
      <c r="U2953" s="8"/>
      <c r="V2953" s="2" t="s">
        <v>105</v>
      </c>
      <c r="W2953" s="2" t="s">
        <v>561</v>
      </c>
      <c r="X2953" s="45" t="str" cm="1">
        <f t="array" ref="X2953">IF(X2906="TRUE",IF(AND(C2953&lt;&gt;1,C2954:C2955="",S2953:U2955=""), "FALSE","TRUE"),"FALSE")</f>
        <v>FALSE</v>
      </c>
      <c r="Z2953" s="1"/>
    </row>
    <row r="2954" spans="2:26" hidden="1" outlineLevel="3" x14ac:dyDescent="0.4">
      <c r="B2954" s="7" t="s">
        <v>516</v>
      </c>
      <c r="C2954" s="8"/>
      <c r="D2954" s="31"/>
      <c r="E2954" s="2" t="s">
        <v>517</v>
      </c>
      <c r="F2954" s="2" t="s">
        <v>499</v>
      </c>
      <c r="G2954" s="2" t="s">
        <v>498</v>
      </c>
      <c r="H2954" s="2">
        <v>221</v>
      </c>
      <c r="I2954" s="2">
        <v>207</v>
      </c>
      <c r="K2954" s="2">
        <v>50</v>
      </c>
      <c r="L2954" s="2" t="s">
        <v>30</v>
      </c>
      <c r="M2954" s="2" t="s">
        <v>476</v>
      </c>
      <c r="N2954" s="2" t="s">
        <v>479</v>
      </c>
      <c r="O2954" s="2" t="s">
        <v>514</v>
      </c>
      <c r="Q2954" s="1"/>
      <c r="S2954" s="9"/>
      <c r="T2954" s="10"/>
      <c r="U2954" s="8"/>
      <c r="W2954" s="2" t="s">
        <v>563</v>
      </c>
      <c r="X2954" s="45" t="str" cm="1">
        <f t="array" ref="X2954">IF(X2906="TRUE",IF(AND(C2953&lt;&gt;1,C2954:C2955="",S2953:U2955=""), "FALSE","TRUE"),"FALSE")</f>
        <v>FALSE</v>
      </c>
      <c r="Z2954" s="1"/>
    </row>
    <row r="2955" spans="2:26" hidden="1" outlineLevel="3" x14ac:dyDescent="0.4">
      <c r="B2955" s="7" t="s">
        <v>508</v>
      </c>
      <c r="C2955" s="8"/>
      <c r="D2955" s="31"/>
      <c r="E2955" s="2" t="s">
        <v>518</v>
      </c>
      <c r="F2955" s="2" t="s">
        <v>512</v>
      </c>
      <c r="G2955" s="2" t="s">
        <v>511</v>
      </c>
      <c r="H2955" s="2">
        <v>221</v>
      </c>
      <c r="I2955" s="2">
        <v>207</v>
      </c>
      <c r="K2955" s="2">
        <v>120</v>
      </c>
      <c r="L2955" s="2" t="s">
        <v>30</v>
      </c>
      <c r="M2955" s="2" t="s">
        <v>476</v>
      </c>
      <c r="N2955" s="2" t="s">
        <v>479</v>
      </c>
      <c r="O2955" s="2" t="s">
        <v>514</v>
      </c>
      <c r="Q2955" s="1"/>
      <c r="S2955" s="9"/>
      <c r="T2955" s="10"/>
      <c r="U2955" s="8"/>
      <c r="W2955" s="2" t="s">
        <v>565</v>
      </c>
      <c r="X2955" s="45" t="str" cm="1">
        <f t="array" ref="X2955">IF(X2906="TRUE",IF(AND(C2953&lt;&gt;1,C2954:C2955="",S2953:U2955=""), "FALSE","TRUE"),"FALSE")</f>
        <v>FALSE</v>
      </c>
      <c r="Z2955" s="1"/>
    </row>
    <row r="2956" spans="2:26" hidden="1" outlineLevel="3" x14ac:dyDescent="0.4">
      <c r="B2956" s="7" t="s">
        <v>134</v>
      </c>
      <c r="C2956" s="5">
        <v>11</v>
      </c>
      <c r="D2956" s="30"/>
      <c r="E2956" s="2" t="s">
        <v>392</v>
      </c>
      <c r="F2956" s="2" t="s">
        <v>106</v>
      </c>
      <c r="G2956" s="2" t="s">
        <v>103</v>
      </c>
      <c r="H2956" s="2">
        <v>221</v>
      </c>
      <c r="I2956" s="2">
        <v>207</v>
      </c>
      <c r="K2956" s="2">
        <v>3</v>
      </c>
      <c r="L2956" s="2" t="s">
        <v>136</v>
      </c>
      <c r="M2956" s="2" t="s">
        <v>476</v>
      </c>
      <c r="N2956" s="2" t="s">
        <v>479</v>
      </c>
      <c r="O2956" s="2" t="s">
        <v>514</v>
      </c>
      <c r="Q2956" s="1"/>
      <c r="S2956" s="9"/>
      <c r="T2956" s="10"/>
      <c r="U2956" s="8"/>
      <c r="V2956" s="2" t="s">
        <v>105</v>
      </c>
      <c r="W2956" s="2" t="s">
        <v>561</v>
      </c>
      <c r="X2956" s="45" t="str" cm="1">
        <f t="array" ref="X2956">IF(X2906="TRUE",IF(AND(C2956&lt;&gt;1,C2957:C2958="",S2956:U2958=""), "FALSE","TRUE"),"FALSE")</f>
        <v>FALSE</v>
      </c>
      <c r="Z2956" s="1"/>
    </row>
    <row r="2957" spans="2:26" hidden="1" outlineLevel="3" x14ac:dyDescent="0.4">
      <c r="B2957" s="7" t="s">
        <v>516</v>
      </c>
      <c r="C2957" s="8"/>
      <c r="D2957" s="31"/>
      <c r="E2957" s="2" t="s">
        <v>517</v>
      </c>
      <c r="F2957" s="2" t="s">
        <v>499</v>
      </c>
      <c r="G2957" s="2" t="s">
        <v>498</v>
      </c>
      <c r="H2957" s="2">
        <v>221</v>
      </c>
      <c r="I2957" s="2">
        <v>207</v>
      </c>
      <c r="K2957" s="2">
        <v>50</v>
      </c>
      <c r="L2957" s="2" t="s">
        <v>30</v>
      </c>
      <c r="M2957" s="2" t="s">
        <v>476</v>
      </c>
      <c r="N2957" s="2" t="s">
        <v>479</v>
      </c>
      <c r="O2957" s="2" t="s">
        <v>514</v>
      </c>
      <c r="Q2957" s="1"/>
      <c r="S2957" s="9"/>
      <c r="T2957" s="10"/>
      <c r="U2957" s="8"/>
      <c r="W2957" s="2" t="s">
        <v>563</v>
      </c>
      <c r="X2957" s="45" t="str" cm="1">
        <f t="array" ref="X2957">IF(X2906="TRUE",IF(AND(C2956&lt;&gt;1,C2957:C2958="",S2956:U2958=""), "FALSE","TRUE"),"FALSE")</f>
        <v>FALSE</v>
      </c>
      <c r="Z2957" s="1"/>
    </row>
    <row r="2958" spans="2:26" hidden="1" outlineLevel="3" x14ac:dyDescent="0.4">
      <c r="B2958" s="7" t="s">
        <v>508</v>
      </c>
      <c r="C2958" s="8"/>
      <c r="D2958" s="31"/>
      <c r="E2958" s="2" t="s">
        <v>518</v>
      </c>
      <c r="F2958" s="2" t="s">
        <v>512</v>
      </c>
      <c r="G2958" s="2" t="s">
        <v>511</v>
      </c>
      <c r="H2958" s="2">
        <v>221</v>
      </c>
      <c r="I2958" s="2">
        <v>207</v>
      </c>
      <c r="K2958" s="2">
        <v>120</v>
      </c>
      <c r="L2958" s="2" t="s">
        <v>30</v>
      </c>
      <c r="M2958" s="2" t="s">
        <v>476</v>
      </c>
      <c r="N2958" s="2" t="s">
        <v>479</v>
      </c>
      <c r="O2958" s="2" t="s">
        <v>514</v>
      </c>
      <c r="Q2958" s="1"/>
      <c r="S2958" s="9"/>
      <c r="T2958" s="10"/>
      <c r="U2958" s="8"/>
      <c r="W2958" s="2" t="s">
        <v>565</v>
      </c>
      <c r="X2958" s="45" t="str" cm="1">
        <f t="array" ref="X2958">IF(X2906="TRUE",IF(AND(C2956&lt;&gt;1,C2957:C2958="",S2956:U2958=""), "FALSE","TRUE"),"FALSE")</f>
        <v>FALSE</v>
      </c>
      <c r="Z2958" s="1"/>
    </row>
    <row r="2959" spans="2:26" hidden="1" outlineLevel="3" x14ac:dyDescent="0.4">
      <c r="B2959" s="7" t="s">
        <v>134</v>
      </c>
      <c r="C2959" s="5">
        <v>12</v>
      </c>
      <c r="D2959" s="30"/>
      <c r="E2959" s="2" t="s">
        <v>392</v>
      </c>
      <c r="F2959" s="2" t="s">
        <v>106</v>
      </c>
      <c r="G2959" s="2" t="s">
        <v>103</v>
      </c>
      <c r="H2959" s="2">
        <v>221</v>
      </c>
      <c r="I2959" s="2">
        <v>207</v>
      </c>
      <c r="K2959" s="2">
        <v>3</v>
      </c>
      <c r="L2959" s="2" t="s">
        <v>136</v>
      </c>
      <c r="M2959" s="2" t="s">
        <v>476</v>
      </c>
      <c r="N2959" s="2" t="s">
        <v>479</v>
      </c>
      <c r="O2959" s="2" t="s">
        <v>514</v>
      </c>
      <c r="Q2959" s="1"/>
      <c r="S2959" s="9"/>
      <c r="T2959" s="10"/>
      <c r="U2959" s="8"/>
      <c r="V2959" s="2" t="s">
        <v>105</v>
      </c>
      <c r="W2959" s="2" t="s">
        <v>561</v>
      </c>
      <c r="X2959" s="45" t="str" cm="1">
        <f t="array" ref="X2959">IF(X2906="TRUE",IF(AND(C2959&lt;&gt;1,C2960:C2961="",S2959:U2961=""), "FALSE","TRUE"),"FALSE")</f>
        <v>FALSE</v>
      </c>
      <c r="Z2959" s="1"/>
    </row>
    <row r="2960" spans="2:26" hidden="1" outlineLevel="3" x14ac:dyDescent="0.4">
      <c r="B2960" s="7" t="s">
        <v>516</v>
      </c>
      <c r="C2960" s="8"/>
      <c r="D2960" s="31"/>
      <c r="E2960" s="2" t="s">
        <v>517</v>
      </c>
      <c r="F2960" s="2" t="s">
        <v>499</v>
      </c>
      <c r="G2960" s="2" t="s">
        <v>498</v>
      </c>
      <c r="H2960" s="2">
        <v>221</v>
      </c>
      <c r="I2960" s="2">
        <v>207</v>
      </c>
      <c r="K2960" s="2">
        <v>50</v>
      </c>
      <c r="L2960" s="2" t="s">
        <v>30</v>
      </c>
      <c r="M2960" s="2" t="s">
        <v>476</v>
      </c>
      <c r="N2960" s="2" t="s">
        <v>479</v>
      </c>
      <c r="O2960" s="2" t="s">
        <v>514</v>
      </c>
      <c r="Q2960" s="1"/>
      <c r="S2960" s="9"/>
      <c r="T2960" s="10"/>
      <c r="U2960" s="8"/>
      <c r="W2960" s="2" t="s">
        <v>563</v>
      </c>
      <c r="X2960" s="45" t="str" cm="1">
        <f t="array" ref="X2960">IF(X2906="TRUE",IF(AND(C2959&lt;&gt;1,C2960:C2961="",S2959:U2961=""), "FALSE","TRUE"),"FALSE")</f>
        <v>FALSE</v>
      </c>
      <c r="Z2960" s="1"/>
    </row>
    <row r="2961" spans="2:26" hidden="1" outlineLevel="3" x14ac:dyDescent="0.4">
      <c r="B2961" s="7" t="s">
        <v>508</v>
      </c>
      <c r="C2961" s="8"/>
      <c r="D2961" s="31"/>
      <c r="E2961" s="2" t="s">
        <v>518</v>
      </c>
      <c r="F2961" s="2" t="s">
        <v>512</v>
      </c>
      <c r="G2961" s="2" t="s">
        <v>511</v>
      </c>
      <c r="H2961" s="2">
        <v>221</v>
      </c>
      <c r="I2961" s="2">
        <v>207</v>
      </c>
      <c r="K2961" s="2">
        <v>120</v>
      </c>
      <c r="L2961" s="2" t="s">
        <v>30</v>
      </c>
      <c r="M2961" s="2" t="s">
        <v>476</v>
      </c>
      <c r="N2961" s="2" t="s">
        <v>479</v>
      </c>
      <c r="O2961" s="2" t="s">
        <v>514</v>
      </c>
      <c r="Q2961" s="1"/>
      <c r="S2961" s="9"/>
      <c r="T2961" s="10"/>
      <c r="U2961" s="8"/>
      <c r="W2961" s="2" t="s">
        <v>565</v>
      </c>
      <c r="X2961" s="45" t="str" cm="1">
        <f t="array" ref="X2961">IF(X2906="TRUE",IF(AND(C2959&lt;&gt;1,C2960:C2961="",S2959:U2961=""), "FALSE","TRUE"),"FALSE")</f>
        <v>FALSE</v>
      </c>
      <c r="Z2961" s="1"/>
    </row>
    <row r="2962" spans="2:26" hidden="1" outlineLevel="3" x14ac:dyDescent="0.4">
      <c r="B2962" s="7" t="s">
        <v>134</v>
      </c>
      <c r="C2962" s="5">
        <v>13</v>
      </c>
      <c r="D2962" s="30"/>
      <c r="E2962" s="2" t="s">
        <v>392</v>
      </c>
      <c r="F2962" s="2" t="s">
        <v>106</v>
      </c>
      <c r="G2962" s="2" t="s">
        <v>103</v>
      </c>
      <c r="H2962" s="2">
        <v>221</v>
      </c>
      <c r="I2962" s="2">
        <v>207</v>
      </c>
      <c r="K2962" s="2">
        <v>3</v>
      </c>
      <c r="L2962" s="2" t="s">
        <v>136</v>
      </c>
      <c r="M2962" s="2" t="s">
        <v>476</v>
      </c>
      <c r="N2962" s="2" t="s">
        <v>479</v>
      </c>
      <c r="O2962" s="2" t="s">
        <v>514</v>
      </c>
      <c r="Q2962" s="1"/>
      <c r="S2962" s="9"/>
      <c r="T2962" s="10"/>
      <c r="U2962" s="8"/>
      <c r="V2962" s="2" t="s">
        <v>105</v>
      </c>
      <c r="W2962" s="2" t="s">
        <v>561</v>
      </c>
      <c r="X2962" s="45" t="str" cm="1">
        <f t="array" ref="X2962">IF(X2906="TRUE",IF(AND(C2962&lt;&gt;1,C2963:C2964="",S2962:U2964=""), "FALSE","TRUE"),"FALSE")</f>
        <v>FALSE</v>
      </c>
      <c r="Z2962" s="1"/>
    </row>
    <row r="2963" spans="2:26" hidden="1" outlineLevel="3" x14ac:dyDescent="0.4">
      <c r="B2963" s="7" t="s">
        <v>516</v>
      </c>
      <c r="C2963" s="8"/>
      <c r="D2963" s="31"/>
      <c r="E2963" s="2" t="s">
        <v>517</v>
      </c>
      <c r="F2963" s="2" t="s">
        <v>499</v>
      </c>
      <c r="G2963" s="2" t="s">
        <v>498</v>
      </c>
      <c r="H2963" s="2">
        <v>221</v>
      </c>
      <c r="I2963" s="2">
        <v>207</v>
      </c>
      <c r="K2963" s="2">
        <v>50</v>
      </c>
      <c r="L2963" s="2" t="s">
        <v>30</v>
      </c>
      <c r="M2963" s="2" t="s">
        <v>476</v>
      </c>
      <c r="N2963" s="2" t="s">
        <v>479</v>
      </c>
      <c r="O2963" s="2" t="s">
        <v>514</v>
      </c>
      <c r="Q2963" s="1"/>
      <c r="S2963" s="9"/>
      <c r="T2963" s="10"/>
      <c r="U2963" s="8"/>
      <c r="W2963" s="2" t="s">
        <v>563</v>
      </c>
      <c r="X2963" s="45" t="str" cm="1">
        <f t="array" ref="X2963">IF(X2906="TRUE",IF(AND(C2962&lt;&gt;1,C2963:C2964="",S2962:U2964=""), "FALSE","TRUE"),"FALSE")</f>
        <v>FALSE</v>
      </c>
      <c r="Z2963" s="1"/>
    </row>
    <row r="2964" spans="2:26" hidden="1" outlineLevel="3" x14ac:dyDescent="0.4">
      <c r="B2964" s="7" t="s">
        <v>508</v>
      </c>
      <c r="C2964" s="8"/>
      <c r="D2964" s="31"/>
      <c r="E2964" s="2" t="s">
        <v>518</v>
      </c>
      <c r="F2964" s="2" t="s">
        <v>512</v>
      </c>
      <c r="G2964" s="2" t="s">
        <v>511</v>
      </c>
      <c r="H2964" s="2">
        <v>221</v>
      </c>
      <c r="I2964" s="2">
        <v>207</v>
      </c>
      <c r="K2964" s="2">
        <v>120</v>
      </c>
      <c r="L2964" s="2" t="s">
        <v>30</v>
      </c>
      <c r="M2964" s="2" t="s">
        <v>476</v>
      </c>
      <c r="N2964" s="2" t="s">
        <v>479</v>
      </c>
      <c r="O2964" s="2" t="s">
        <v>514</v>
      </c>
      <c r="Q2964" s="1"/>
      <c r="S2964" s="9"/>
      <c r="T2964" s="10"/>
      <c r="U2964" s="8"/>
      <c r="W2964" s="2" t="s">
        <v>565</v>
      </c>
      <c r="X2964" s="45" t="str" cm="1">
        <f t="array" ref="X2964">IF(X2906="TRUE",IF(AND(C2962&lt;&gt;1,C2963:C2964="",S2962:U2964=""), "FALSE","TRUE"),"FALSE")</f>
        <v>FALSE</v>
      </c>
      <c r="Z2964" s="1"/>
    </row>
    <row r="2965" spans="2:26" hidden="1" outlineLevel="3" x14ac:dyDescent="0.4">
      <c r="B2965" s="7" t="s">
        <v>134</v>
      </c>
      <c r="C2965" s="5">
        <v>14</v>
      </c>
      <c r="D2965" s="30"/>
      <c r="E2965" s="2" t="s">
        <v>392</v>
      </c>
      <c r="F2965" s="2" t="s">
        <v>106</v>
      </c>
      <c r="G2965" s="2" t="s">
        <v>103</v>
      </c>
      <c r="H2965" s="2">
        <v>221</v>
      </c>
      <c r="I2965" s="2">
        <v>207</v>
      </c>
      <c r="K2965" s="2">
        <v>3</v>
      </c>
      <c r="L2965" s="2" t="s">
        <v>136</v>
      </c>
      <c r="M2965" s="2" t="s">
        <v>476</v>
      </c>
      <c r="N2965" s="2" t="s">
        <v>479</v>
      </c>
      <c r="O2965" s="2" t="s">
        <v>514</v>
      </c>
      <c r="Q2965" s="1"/>
      <c r="S2965" s="9"/>
      <c r="T2965" s="10"/>
      <c r="U2965" s="8"/>
      <c r="V2965" s="2" t="s">
        <v>105</v>
      </c>
      <c r="W2965" s="2" t="s">
        <v>561</v>
      </c>
      <c r="X2965" s="45" t="str" cm="1">
        <f t="array" ref="X2965">IF(X2906="TRUE",IF(AND(C2965&lt;&gt;1,C2966:C2967="",S2965:U2967=""), "FALSE","TRUE"),"FALSE")</f>
        <v>FALSE</v>
      </c>
      <c r="Z2965" s="1"/>
    </row>
    <row r="2966" spans="2:26" hidden="1" outlineLevel="3" x14ac:dyDescent="0.4">
      <c r="B2966" s="7" t="s">
        <v>516</v>
      </c>
      <c r="C2966" s="8"/>
      <c r="D2966" s="31"/>
      <c r="E2966" s="2" t="s">
        <v>517</v>
      </c>
      <c r="F2966" s="2" t="s">
        <v>499</v>
      </c>
      <c r="G2966" s="2" t="s">
        <v>498</v>
      </c>
      <c r="H2966" s="2">
        <v>221</v>
      </c>
      <c r="I2966" s="2">
        <v>207</v>
      </c>
      <c r="K2966" s="2">
        <v>50</v>
      </c>
      <c r="L2966" s="2" t="s">
        <v>30</v>
      </c>
      <c r="M2966" s="2" t="s">
        <v>476</v>
      </c>
      <c r="N2966" s="2" t="s">
        <v>479</v>
      </c>
      <c r="O2966" s="2" t="s">
        <v>514</v>
      </c>
      <c r="Q2966" s="1"/>
      <c r="S2966" s="9"/>
      <c r="T2966" s="10"/>
      <c r="U2966" s="8"/>
      <c r="W2966" s="2" t="s">
        <v>563</v>
      </c>
      <c r="X2966" s="45" t="str" cm="1">
        <f t="array" ref="X2966">IF(X2906="TRUE",IF(AND(C2965&lt;&gt;1,C2966:C2967="",S2965:U2967=""), "FALSE","TRUE"),"FALSE")</f>
        <v>FALSE</v>
      </c>
      <c r="Z2966" s="1"/>
    </row>
    <row r="2967" spans="2:26" hidden="1" outlineLevel="3" x14ac:dyDescent="0.4">
      <c r="B2967" s="7" t="s">
        <v>508</v>
      </c>
      <c r="C2967" s="8"/>
      <c r="D2967" s="31"/>
      <c r="E2967" s="2" t="s">
        <v>518</v>
      </c>
      <c r="F2967" s="2" t="s">
        <v>512</v>
      </c>
      <c r="G2967" s="2" t="s">
        <v>511</v>
      </c>
      <c r="H2967" s="2">
        <v>221</v>
      </c>
      <c r="I2967" s="2">
        <v>207</v>
      </c>
      <c r="K2967" s="2">
        <v>120</v>
      </c>
      <c r="L2967" s="2" t="s">
        <v>30</v>
      </c>
      <c r="M2967" s="2" t="s">
        <v>476</v>
      </c>
      <c r="N2967" s="2" t="s">
        <v>479</v>
      </c>
      <c r="O2967" s="2" t="s">
        <v>514</v>
      </c>
      <c r="Q2967" s="1"/>
      <c r="S2967" s="9"/>
      <c r="T2967" s="10"/>
      <c r="U2967" s="8"/>
      <c r="W2967" s="2" t="s">
        <v>565</v>
      </c>
      <c r="X2967" s="45" t="str" cm="1">
        <f t="array" ref="X2967">IF(X2906="TRUE",IF(AND(C2965&lt;&gt;1,C2966:C2967="",S2965:U2967=""), "FALSE","TRUE"),"FALSE")</f>
        <v>FALSE</v>
      </c>
      <c r="Z2967" s="1"/>
    </row>
    <row r="2968" spans="2:26" hidden="1" outlineLevel="3" x14ac:dyDescent="0.4">
      <c r="B2968" s="7" t="s">
        <v>134</v>
      </c>
      <c r="C2968" s="5">
        <v>15</v>
      </c>
      <c r="D2968" s="30"/>
      <c r="E2968" s="2" t="s">
        <v>392</v>
      </c>
      <c r="F2968" s="2" t="s">
        <v>106</v>
      </c>
      <c r="G2968" s="2" t="s">
        <v>103</v>
      </c>
      <c r="H2968" s="2">
        <v>221</v>
      </c>
      <c r="I2968" s="2">
        <v>207</v>
      </c>
      <c r="K2968" s="2">
        <v>3</v>
      </c>
      <c r="L2968" s="2" t="s">
        <v>136</v>
      </c>
      <c r="M2968" s="2" t="s">
        <v>476</v>
      </c>
      <c r="N2968" s="2" t="s">
        <v>479</v>
      </c>
      <c r="O2968" s="2" t="s">
        <v>514</v>
      </c>
      <c r="Q2968" s="1"/>
      <c r="S2968" s="9"/>
      <c r="T2968" s="10"/>
      <c r="U2968" s="8"/>
      <c r="V2968" s="2" t="s">
        <v>105</v>
      </c>
      <c r="W2968" s="2" t="s">
        <v>561</v>
      </c>
      <c r="X2968" s="45" t="str" cm="1">
        <f t="array" ref="X2968">IF(X2906="TRUE",IF(AND(C2968&lt;&gt;1,C2969:C2970="",S2968:U2970=""), "FALSE","TRUE"),"FALSE")</f>
        <v>FALSE</v>
      </c>
      <c r="Z2968" s="1"/>
    </row>
    <row r="2969" spans="2:26" hidden="1" outlineLevel="3" x14ac:dyDescent="0.4">
      <c r="B2969" s="7" t="s">
        <v>516</v>
      </c>
      <c r="C2969" s="8"/>
      <c r="D2969" s="31"/>
      <c r="E2969" s="2" t="s">
        <v>517</v>
      </c>
      <c r="F2969" s="2" t="s">
        <v>499</v>
      </c>
      <c r="G2969" s="2" t="s">
        <v>498</v>
      </c>
      <c r="H2969" s="2">
        <v>221</v>
      </c>
      <c r="I2969" s="2">
        <v>207</v>
      </c>
      <c r="K2969" s="2">
        <v>50</v>
      </c>
      <c r="L2969" s="2" t="s">
        <v>30</v>
      </c>
      <c r="M2969" s="2" t="s">
        <v>476</v>
      </c>
      <c r="N2969" s="2" t="s">
        <v>479</v>
      </c>
      <c r="O2969" s="2" t="s">
        <v>514</v>
      </c>
      <c r="Q2969" s="1"/>
      <c r="S2969" s="9"/>
      <c r="T2969" s="10"/>
      <c r="U2969" s="8"/>
      <c r="W2969" s="2" t="s">
        <v>563</v>
      </c>
      <c r="X2969" s="45" t="str" cm="1">
        <f t="array" ref="X2969">IF(X2906="TRUE",IF(AND(C2968&lt;&gt;1,C2969:C2970="",S2968:U2970=""), "FALSE","TRUE"),"FALSE")</f>
        <v>FALSE</v>
      </c>
      <c r="Z2969" s="1"/>
    </row>
    <row r="2970" spans="2:26" hidden="1" outlineLevel="3" x14ac:dyDescent="0.4">
      <c r="B2970" s="7" t="s">
        <v>508</v>
      </c>
      <c r="C2970" s="8"/>
      <c r="D2970" s="31"/>
      <c r="E2970" s="2" t="s">
        <v>518</v>
      </c>
      <c r="F2970" s="2" t="s">
        <v>512</v>
      </c>
      <c r="G2970" s="2" t="s">
        <v>511</v>
      </c>
      <c r="H2970" s="2">
        <v>221</v>
      </c>
      <c r="I2970" s="2">
        <v>207</v>
      </c>
      <c r="K2970" s="2">
        <v>120</v>
      </c>
      <c r="L2970" s="2" t="s">
        <v>30</v>
      </c>
      <c r="M2970" s="2" t="s">
        <v>476</v>
      </c>
      <c r="N2970" s="2" t="s">
        <v>479</v>
      </c>
      <c r="O2970" s="2" t="s">
        <v>514</v>
      </c>
      <c r="Q2970" s="1"/>
      <c r="S2970" s="9"/>
      <c r="T2970" s="10"/>
      <c r="U2970" s="8"/>
      <c r="W2970" s="2" t="s">
        <v>565</v>
      </c>
      <c r="X2970" s="45" t="str" cm="1">
        <f t="array" ref="X2970">IF(X2906="TRUE",IF(AND(C2968&lt;&gt;1,C2969:C2970="",S2968:U2970=""), "FALSE","TRUE"),"FALSE")</f>
        <v>FALSE</v>
      </c>
      <c r="Z2970" s="1"/>
    </row>
    <row r="2971" spans="2:26" hidden="1" outlineLevel="3" x14ac:dyDescent="0.4">
      <c r="B2971" s="7" t="s">
        <v>134</v>
      </c>
      <c r="C2971" s="5">
        <v>16</v>
      </c>
      <c r="D2971" s="30"/>
      <c r="E2971" s="2" t="s">
        <v>392</v>
      </c>
      <c r="F2971" s="2" t="s">
        <v>106</v>
      </c>
      <c r="G2971" s="2" t="s">
        <v>103</v>
      </c>
      <c r="H2971" s="2">
        <v>221</v>
      </c>
      <c r="I2971" s="2">
        <v>207</v>
      </c>
      <c r="K2971" s="2">
        <v>3</v>
      </c>
      <c r="L2971" s="2" t="s">
        <v>136</v>
      </c>
      <c r="M2971" s="2" t="s">
        <v>476</v>
      </c>
      <c r="N2971" s="2" t="s">
        <v>479</v>
      </c>
      <c r="O2971" s="2" t="s">
        <v>514</v>
      </c>
      <c r="Q2971" s="1"/>
      <c r="S2971" s="9"/>
      <c r="T2971" s="10"/>
      <c r="U2971" s="8"/>
      <c r="V2971" s="2" t="s">
        <v>105</v>
      </c>
      <c r="W2971" s="2" t="s">
        <v>561</v>
      </c>
      <c r="X2971" s="45" t="str" cm="1">
        <f t="array" ref="X2971">IF(X2906="TRUE",IF(AND(C2971&lt;&gt;1,C2972:C2973="",S2971:U2973=""), "FALSE","TRUE"),"FALSE")</f>
        <v>FALSE</v>
      </c>
      <c r="Z2971" s="1"/>
    </row>
    <row r="2972" spans="2:26" hidden="1" outlineLevel="3" x14ac:dyDescent="0.4">
      <c r="B2972" s="7" t="s">
        <v>516</v>
      </c>
      <c r="C2972" s="8"/>
      <c r="D2972" s="31"/>
      <c r="E2972" s="2" t="s">
        <v>517</v>
      </c>
      <c r="F2972" s="2" t="s">
        <v>499</v>
      </c>
      <c r="G2972" s="2" t="s">
        <v>498</v>
      </c>
      <c r="H2972" s="2">
        <v>221</v>
      </c>
      <c r="I2972" s="2">
        <v>207</v>
      </c>
      <c r="K2972" s="2">
        <v>50</v>
      </c>
      <c r="L2972" s="2" t="s">
        <v>30</v>
      </c>
      <c r="M2972" s="2" t="s">
        <v>476</v>
      </c>
      <c r="N2972" s="2" t="s">
        <v>479</v>
      </c>
      <c r="O2972" s="2" t="s">
        <v>514</v>
      </c>
      <c r="Q2972" s="1"/>
      <c r="S2972" s="9"/>
      <c r="T2972" s="10"/>
      <c r="U2972" s="8"/>
      <c r="W2972" s="2" t="s">
        <v>563</v>
      </c>
      <c r="X2972" s="45" t="str" cm="1">
        <f t="array" ref="X2972">IF(X2906="TRUE",IF(AND(C2971&lt;&gt;1,C2972:C2973="",S2971:U2973=""), "FALSE","TRUE"),"FALSE")</f>
        <v>FALSE</v>
      </c>
      <c r="Z2972" s="1"/>
    </row>
    <row r="2973" spans="2:26" hidden="1" outlineLevel="3" x14ac:dyDescent="0.4">
      <c r="B2973" s="7" t="s">
        <v>508</v>
      </c>
      <c r="C2973" s="8"/>
      <c r="D2973" s="31"/>
      <c r="E2973" s="2" t="s">
        <v>518</v>
      </c>
      <c r="F2973" s="2" t="s">
        <v>512</v>
      </c>
      <c r="G2973" s="2" t="s">
        <v>511</v>
      </c>
      <c r="H2973" s="2">
        <v>221</v>
      </c>
      <c r="I2973" s="2">
        <v>207</v>
      </c>
      <c r="K2973" s="2">
        <v>120</v>
      </c>
      <c r="L2973" s="2" t="s">
        <v>30</v>
      </c>
      <c r="M2973" s="2" t="s">
        <v>476</v>
      </c>
      <c r="N2973" s="2" t="s">
        <v>479</v>
      </c>
      <c r="O2973" s="2" t="s">
        <v>514</v>
      </c>
      <c r="Q2973" s="1"/>
      <c r="S2973" s="9"/>
      <c r="T2973" s="10"/>
      <c r="U2973" s="8"/>
      <c r="W2973" s="2" t="s">
        <v>565</v>
      </c>
      <c r="X2973" s="45" t="str" cm="1">
        <f t="array" ref="X2973">IF(X2906="TRUE",IF(AND(C2971&lt;&gt;1,C2972:C2973="",S2971:U2973=""), "FALSE","TRUE"),"FALSE")</f>
        <v>FALSE</v>
      </c>
      <c r="Z2973" s="1"/>
    </row>
    <row r="2974" spans="2:26" hidden="1" outlineLevel="3" x14ac:dyDescent="0.4">
      <c r="B2974" s="7" t="s">
        <v>134</v>
      </c>
      <c r="C2974" s="5">
        <v>17</v>
      </c>
      <c r="D2974" s="30"/>
      <c r="E2974" s="2" t="s">
        <v>392</v>
      </c>
      <c r="F2974" s="2" t="s">
        <v>106</v>
      </c>
      <c r="G2974" s="2" t="s">
        <v>103</v>
      </c>
      <c r="H2974" s="2">
        <v>221</v>
      </c>
      <c r="I2974" s="2">
        <v>207</v>
      </c>
      <c r="K2974" s="2">
        <v>3</v>
      </c>
      <c r="L2974" s="2" t="s">
        <v>136</v>
      </c>
      <c r="M2974" s="2" t="s">
        <v>476</v>
      </c>
      <c r="N2974" s="2" t="s">
        <v>479</v>
      </c>
      <c r="O2974" s="2" t="s">
        <v>514</v>
      </c>
      <c r="Q2974" s="1"/>
      <c r="S2974" s="9"/>
      <c r="T2974" s="10"/>
      <c r="U2974" s="8"/>
      <c r="V2974" s="2" t="s">
        <v>105</v>
      </c>
      <c r="W2974" s="2" t="s">
        <v>561</v>
      </c>
      <c r="X2974" s="45" t="str" cm="1">
        <f t="array" ref="X2974">IF(X2906="TRUE",IF(AND(C2974&lt;&gt;1,C2975:C2976="",S2974:U2976=""), "FALSE","TRUE"),"FALSE")</f>
        <v>FALSE</v>
      </c>
      <c r="Z2974" s="1"/>
    </row>
    <row r="2975" spans="2:26" hidden="1" outlineLevel="3" x14ac:dyDescent="0.4">
      <c r="B2975" s="7" t="s">
        <v>516</v>
      </c>
      <c r="C2975" s="8"/>
      <c r="D2975" s="31"/>
      <c r="E2975" s="2" t="s">
        <v>517</v>
      </c>
      <c r="F2975" s="2" t="s">
        <v>499</v>
      </c>
      <c r="G2975" s="2" t="s">
        <v>498</v>
      </c>
      <c r="H2975" s="2">
        <v>221</v>
      </c>
      <c r="I2975" s="2">
        <v>207</v>
      </c>
      <c r="K2975" s="2">
        <v>50</v>
      </c>
      <c r="L2975" s="2" t="s">
        <v>30</v>
      </c>
      <c r="M2975" s="2" t="s">
        <v>476</v>
      </c>
      <c r="N2975" s="2" t="s">
        <v>479</v>
      </c>
      <c r="O2975" s="2" t="s">
        <v>514</v>
      </c>
      <c r="Q2975" s="1"/>
      <c r="S2975" s="9"/>
      <c r="T2975" s="10"/>
      <c r="U2975" s="8"/>
      <c r="W2975" s="2" t="s">
        <v>563</v>
      </c>
      <c r="X2975" s="45" t="str" cm="1">
        <f t="array" ref="X2975">IF(X2906="TRUE",IF(AND(C2974&lt;&gt;1,C2975:C2976="",S2974:U2976=""), "FALSE","TRUE"),"FALSE")</f>
        <v>FALSE</v>
      </c>
      <c r="Z2975" s="1"/>
    </row>
    <row r="2976" spans="2:26" hidden="1" outlineLevel="3" x14ac:dyDescent="0.4">
      <c r="B2976" s="7" t="s">
        <v>508</v>
      </c>
      <c r="C2976" s="8"/>
      <c r="D2976" s="31"/>
      <c r="E2976" s="2" t="s">
        <v>518</v>
      </c>
      <c r="F2976" s="2" t="s">
        <v>512</v>
      </c>
      <c r="G2976" s="2" t="s">
        <v>511</v>
      </c>
      <c r="H2976" s="2">
        <v>221</v>
      </c>
      <c r="I2976" s="2">
        <v>207</v>
      </c>
      <c r="K2976" s="2">
        <v>120</v>
      </c>
      <c r="L2976" s="2" t="s">
        <v>30</v>
      </c>
      <c r="M2976" s="2" t="s">
        <v>476</v>
      </c>
      <c r="N2976" s="2" t="s">
        <v>479</v>
      </c>
      <c r="O2976" s="2" t="s">
        <v>514</v>
      </c>
      <c r="Q2976" s="1"/>
      <c r="S2976" s="9"/>
      <c r="T2976" s="10"/>
      <c r="U2976" s="8"/>
      <c r="W2976" s="2" t="s">
        <v>565</v>
      </c>
      <c r="X2976" s="45" t="str" cm="1">
        <f t="array" ref="X2976">IF(X2906="TRUE",IF(AND(C2974&lt;&gt;1,C2975:C2976="",S2974:U2976=""), "FALSE","TRUE"),"FALSE")</f>
        <v>FALSE</v>
      </c>
      <c r="Z2976" s="1"/>
    </row>
    <row r="2977" spans="2:26" hidden="1" outlineLevel="3" x14ac:dyDescent="0.4">
      <c r="B2977" s="7" t="s">
        <v>134</v>
      </c>
      <c r="C2977" s="5">
        <v>18</v>
      </c>
      <c r="D2977" s="30"/>
      <c r="E2977" s="2" t="s">
        <v>392</v>
      </c>
      <c r="F2977" s="2" t="s">
        <v>106</v>
      </c>
      <c r="G2977" s="2" t="s">
        <v>103</v>
      </c>
      <c r="H2977" s="2">
        <v>221</v>
      </c>
      <c r="I2977" s="2">
        <v>207</v>
      </c>
      <c r="K2977" s="2">
        <v>3</v>
      </c>
      <c r="L2977" s="2" t="s">
        <v>136</v>
      </c>
      <c r="M2977" s="2" t="s">
        <v>476</v>
      </c>
      <c r="N2977" s="2" t="s">
        <v>479</v>
      </c>
      <c r="O2977" s="2" t="s">
        <v>514</v>
      </c>
      <c r="Q2977" s="1"/>
      <c r="S2977" s="9"/>
      <c r="T2977" s="10"/>
      <c r="U2977" s="8"/>
      <c r="V2977" s="2" t="s">
        <v>105</v>
      </c>
      <c r="W2977" s="2" t="s">
        <v>561</v>
      </c>
      <c r="X2977" s="45" t="str" cm="1">
        <f t="array" ref="X2977">IF(X2906="TRUE",IF(AND(C2977&lt;&gt;1,C2978:C2979="",S2977:U2979=""), "FALSE","TRUE"),"FALSE")</f>
        <v>FALSE</v>
      </c>
      <c r="Z2977" s="1"/>
    </row>
    <row r="2978" spans="2:26" hidden="1" outlineLevel="3" x14ac:dyDescent="0.4">
      <c r="B2978" s="7" t="s">
        <v>516</v>
      </c>
      <c r="C2978" s="8"/>
      <c r="D2978" s="31"/>
      <c r="E2978" s="2" t="s">
        <v>517</v>
      </c>
      <c r="F2978" s="2" t="s">
        <v>499</v>
      </c>
      <c r="G2978" s="2" t="s">
        <v>498</v>
      </c>
      <c r="H2978" s="2">
        <v>221</v>
      </c>
      <c r="I2978" s="2">
        <v>207</v>
      </c>
      <c r="K2978" s="2">
        <v>50</v>
      </c>
      <c r="L2978" s="2" t="s">
        <v>30</v>
      </c>
      <c r="M2978" s="2" t="s">
        <v>476</v>
      </c>
      <c r="N2978" s="2" t="s">
        <v>479</v>
      </c>
      <c r="O2978" s="2" t="s">
        <v>514</v>
      </c>
      <c r="Q2978" s="1"/>
      <c r="S2978" s="9"/>
      <c r="T2978" s="10"/>
      <c r="U2978" s="8"/>
      <c r="W2978" s="2" t="s">
        <v>563</v>
      </c>
      <c r="X2978" s="45" t="str" cm="1">
        <f t="array" ref="X2978">IF(X2906="TRUE",IF(AND(C2977&lt;&gt;1,C2978:C2979="",S2977:U2979=""), "FALSE","TRUE"),"FALSE")</f>
        <v>FALSE</v>
      </c>
      <c r="Z2978" s="1"/>
    </row>
    <row r="2979" spans="2:26" hidden="1" outlineLevel="3" x14ac:dyDescent="0.4">
      <c r="B2979" s="7" t="s">
        <v>508</v>
      </c>
      <c r="C2979" s="8"/>
      <c r="D2979" s="31"/>
      <c r="E2979" s="2" t="s">
        <v>518</v>
      </c>
      <c r="F2979" s="2" t="s">
        <v>512</v>
      </c>
      <c r="G2979" s="2" t="s">
        <v>511</v>
      </c>
      <c r="H2979" s="2">
        <v>221</v>
      </c>
      <c r="I2979" s="2">
        <v>207</v>
      </c>
      <c r="K2979" s="2">
        <v>120</v>
      </c>
      <c r="L2979" s="2" t="s">
        <v>30</v>
      </c>
      <c r="M2979" s="2" t="s">
        <v>476</v>
      </c>
      <c r="N2979" s="2" t="s">
        <v>479</v>
      </c>
      <c r="O2979" s="2" t="s">
        <v>514</v>
      </c>
      <c r="Q2979" s="1"/>
      <c r="S2979" s="9"/>
      <c r="T2979" s="10"/>
      <c r="U2979" s="8"/>
      <c r="W2979" s="2" t="s">
        <v>565</v>
      </c>
      <c r="X2979" s="45" t="str" cm="1">
        <f t="array" ref="X2979">IF(X2906="TRUE",IF(AND(C2977&lt;&gt;1,C2978:C2979="",S2977:U2979=""), "FALSE","TRUE"),"FALSE")</f>
        <v>FALSE</v>
      </c>
      <c r="Z2979" s="1"/>
    </row>
    <row r="2980" spans="2:26" hidden="1" outlineLevel="3" x14ac:dyDescent="0.4">
      <c r="B2980" s="7" t="s">
        <v>134</v>
      </c>
      <c r="C2980" s="5">
        <v>19</v>
      </c>
      <c r="D2980" s="30"/>
      <c r="E2980" s="2" t="s">
        <v>392</v>
      </c>
      <c r="F2980" s="2" t="s">
        <v>106</v>
      </c>
      <c r="G2980" s="2" t="s">
        <v>103</v>
      </c>
      <c r="H2980" s="2">
        <v>221</v>
      </c>
      <c r="I2980" s="2">
        <v>207</v>
      </c>
      <c r="K2980" s="2">
        <v>3</v>
      </c>
      <c r="L2980" s="2" t="s">
        <v>136</v>
      </c>
      <c r="M2980" s="2" t="s">
        <v>476</v>
      </c>
      <c r="N2980" s="2" t="s">
        <v>479</v>
      </c>
      <c r="O2980" s="2" t="s">
        <v>514</v>
      </c>
      <c r="Q2980" s="1"/>
      <c r="S2980" s="9"/>
      <c r="T2980" s="10"/>
      <c r="U2980" s="8"/>
      <c r="V2980" s="2" t="s">
        <v>105</v>
      </c>
      <c r="W2980" s="2" t="s">
        <v>561</v>
      </c>
      <c r="X2980" s="45" t="str" cm="1">
        <f t="array" ref="X2980">IF(X2906="TRUE",IF(AND(C2980&lt;&gt;1,C2981:C2982="",S2980:U2982=""), "FALSE","TRUE"),"FALSE")</f>
        <v>FALSE</v>
      </c>
      <c r="Z2980" s="1"/>
    </row>
    <row r="2981" spans="2:26" hidden="1" outlineLevel="3" x14ac:dyDescent="0.4">
      <c r="B2981" s="7" t="s">
        <v>516</v>
      </c>
      <c r="C2981" s="8"/>
      <c r="D2981" s="31"/>
      <c r="E2981" s="2" t="s">
        <v>517</v>
      </c>
      <c r="F2981" s="2" t="s">
        <v>499</v>
      </c>
      <c r="G2981" s="2" t="s">
        <v>498</v>
      </c>
      <c r="H2981" s="2">
        <v>221</v>
      </c>
      <c r="I2981" s="2">
        <v>207</v>
      </c>
      <c r="K2981" s="2">
        <v>50</v>
      </c>
      <c r="L2981" s="2" t="s">
        <v>30</v>
      </c>
      <c r="M2981" s="2" t="s">
        <v>476</v>
      </c>
      <c r="N2981" s="2" t="s">
        <v>479</v>
      </c>
      <c r="O2981" s="2" t="s">
        <v>514</v>
      </c>
      <c r="Q2981" s="1"/>
      <c r="S2981" s="9"/>
      <c r="T2981" s="10"/>
      <c r="U2981" s="8"/>
      <c r="W2981" s="2" t="s">
        <v>563</v>
      </c>
      <c r="X2981" s="45" t="str" cm="1">
        <f t="array" ref="X2981">IF(X2906="TRUE",IF(AND(C2980&lt;&gt;1,C2981:C2982="",S2980:U2982=""), "FALSE","TRUE"),"FALSE")</f>
        <v>FALSE</v>
      </c>
      <c r="Z2981" s="1"/>
    </row>
    <row r="2982" spans="2:26" hidden="1" outlineLevel="3" x14ac:dyDescent="0.4">
      <c r="B2982" s="7" t="s">
        <v>508</v>
      </c>
      <c r="C2982" s="8"/>
      <c r="D2982" s="31"/>
      <c r="E2982" s="2" t="s">
        <v>518</v>
      </c>
      <c r="F2982" s="2" t="s">
        <v>512</v>
      </c>
      <c r="G2982" s="2" t="s">
        <v>511</v>
      </c>
      <c r="H2982" s="2">
        <v>221</v>
      </c>
      <c r="I2982" s="2">
        <v>207</v>
      </c>
      <c r="K2982" s="2">
        <v>120</v>
      </c>
      <c r="L2982" s="2" t="s">
        <v>30</v>
      </c>
      <c r="M2982" s="2" t="s">
        <v>476</v>
      </c>
      <c r="N2982" s="2" t="s">
        <v>479</v>
      </c>
      <c r="O2982" s="2" t="s">
        <v>514</v>
      </c>
      <c r="Q2982" s="1"/>
      <c r="S2982" s="9"/>
      <c r="T2982" s="10"/>
      <c r="U2982" s="8"/>
      <c r="W2982" s="2" t="s">
        <v>565</v>
      </c>
      <c r="X2982" s="45" t="str" cm="1">
        <f t="array" ref="X2982">IF(X2906="TRUE",IF(AND(C2980&lt;&gt;1,C2981:C2982="",S2980:U2982=""), "FALSE","TRUE"),"FALSE")</f>
        <v>FALSE</v>
      </c>
      <c r="Z2982" s="1"/>
    </row>
    <row r="2983" spans="2:26" hidden="1" outlineLevel="3" x14ac:dyDescent="0.4">
      <c r="B2983" s="7" t="s">
        <v>134</v>
      </c>
      <c r="C2983" s="5">
        <v>20</v>
      </c>
      <c r="D2983" s="30"/>
      <c r="E2983" s="2" t="s">
        <v>392</v>
      </c>
      <c r="F2983" s="2" t="s">
        <v>106</v>
      </c>
      <c r="G2983" s="2" t="s">
        <v>103</v>
      </c>
      <c r="H2983" s="2">
        <v>221</v>
      </c>
      <c r="I2983" s="2">
        <v>207</v>
      </c>
      <c r="K2983" s="2">
        <v>3</v>
      </c>
      <c r="L2983" s="2" t="s">
        <v>136</v>
      </c>
      <c r="M2983" s="2" t="s">
        <v>476</v>
      </c>
      <c r="N2983" s="2" t="s">
        <v>479</v>
      </c>
      <c r="O2983" s="2" t="s">
        <v>514</v>
      </c>
      <c r="Q2983" s="1"/>
      <c r="S2983" s="9"/>
      <c r="T2983" s="10"/>
      <c r="U2983" s="8"/>
      <c r="V2983" s="2" t="s">
        <v>105</v>
      </c>
      <c r="W2983" s="2" t="s">
        <v>561</v>
      </c>
      <c r="X2983" s="45" t="str" cm="1">
        <f t="array" ref="X2983">IF(X2906="TRUE",IF(AND(C2983&lt;&gt;1,C2984:C2985="",S2983:U2985=""), "FALSE","TRUE"),"FALSE")</f>
        <v>FALSE</v>
      </c>
      <c r="Z2983" s="1"/>
    </row>
    <row r="2984" spans="2:26" hidden="1" outlineLevel="3" x14ac:dyDescent="0.4">
      <c r="B2984" s="7" t="s">
        <v>516</v>
      </c>
      <c r="C2984" s="8"/>
      <c r="D2984" s="31"/>
      <c r="E2984" s="2" t="s">
        <v>517</v>
      </c>
      <c r="F2984" s="2" t="s">
        <v>499</v>
      </c>
      <c r="G2984" s="2" t="s">
        <v>498</v>
      </c>
      <c r="H2984" s="2">
        <v>221</v>
      </c>
      <c r="I2984" s="2">
        <v>207</v>
      </c>
      <c r="K2984" s="2">
        <v>50</v>
      </c>
      <c r="L2984" s="2" t="s">
        <v>30</v>
      </c>
      <c r="M2984" s="2" t="s">
        <v>476</v>
      </c>
      <c r="N2984" s="2" t="s">
        <v>479</v>
      </c>
      <c r="O2984" s="2" t="s">
        <v>514</v>
      </c>
      <c r="Q2984" s="1"/>
      <c r="S2984" s="9"/>
      <c r="T2984" s="10"/>
      <c r="U2984" s="8"/>
      <c r="W2984" s="2" t="s">
        <v>563</v>
      </c>
      <c r="X2984" s="45" t="str" cm="1">
        <f t="array" ref="X2984">IF(X2906="TRUE",IF(AND(C2983&lt;&gt;1,C2984:C2985="",S2983:U2985=""), "FALSE","TRUE"),"FALSE")</f>
        <v>FALSE</v>
      </c>
      <c r="Z2984" s="1"/>
    </row>
    <row r="2985" spans="2:26" hidden="1" outlineLevel="3" x14ac:dyDescent="0.4">
      <c r="B2985" s="7" t="s">
        <v>508</v>
      </c>
      <c r="C2985" s="8"/>
      <c r="D2985" s="31"/>
      <c r="E2985" s="2" t="s">
        <v>518</v>
      </c>
      <c r="F2985" s="2" t="s">
        <v>512</v>
      </c>
      <c r="G2985" s="2" t="s">
        <v>511</v>
      </c>
      <c r="H2985" s="2">
        <v>221</v>
      </c>
      <c r="I2985" s="2">
        <v>207</v>
      </c>
      <c r="K2985" s="2">
        <v>120</v>
      </c>
      <c r="L2985" s="2" t="s">
        <v>30</v>
      </c>
      <c r="M2985" s="2" t="s">
        <v>476</v>
      </c>
      <c r="N2985" s="2" t="s">
        <v>479</v>
      </c>
      <c r="O2985" s="2" t="s">
        <v>514</v>
      </c>
      <c r="Q2985" s="1"/>
      <c r="S2985" s="9"/>
      <c r="T2985" s="10"/>
      <c r="U2985" s="8"/>
      <c r="W2985" s="2" t="s">
        <v>565</v>
      </c>
      <c r="X2985" s="45" t="str" cm="1">
        <f t="array" ref="X2985">IF(X2906="TRUE",IF(AND(C2983&lt;&gt;1,C2984:C2985="",S2983:U2985=""), "FALSE","TRUE"),"FALSE")</f>
        <v>FALSE</v>
      </c>
      <c r="Z2985" s="1"/>
    </row>
    <row r="2986" spans="2:26" hidden="1" outlineLevel="2" x14ac:dyDescent="0.4">
      <c r="B2986" s="3" t="s">
        <v>19</v>
      </c>
      <c r="I2986" s="2">
        <v>207</v>
      </c>
      <c r="Q2986" s="1"/>
      <c r="Z2986" s="1"/>
    </row>
    <row r="2987" spans="2:26" hidden="1" outlineLevel="2" x14ac:dyDescent="0.4">
      <c r="B2987" s="50" t="s">
        <v>519</v>
      </c>
      <c r="C2987" s="50"/>
      <c r="D2987" s="33"/>
      <c r="E2987" s="2" t="s">
        <v>520</v>
      </c>
      <c r="I2987" s="2">
        <v>207</v>
      </c>
      <c r="L2987" s="2" t="s">
        <v>521</v>
      </c>
      <c r="M2987" s="2" t="s">
        <v>476</v>
      </c>
      <c r="N2987" s="2" t="s">
        <v>479</v>
      </c>
      <c r="O2987" s="2" t="s">
        <v>520</v>
      </c>
      <c r="Q2987" s="1"/>
      <c r="S2987" s="6" t="s">
        <v>36</v>
      </c>
      <c r="T2987" s="6" t="s">
        <v>37</v>
      </c>
      <c r="U2987" s="6" t="s">
        <v>38</v>
      </c>
      <c r="Z2987" s="1"/>
    </row>
    <row r="2988" spans="2:26" hidden="1" outlineLevel="2" x14ac:dyDescent="0.4">
      <c r="B2988" s="7" t="s">
        <v>134</v>
      </c>
      <c r="C2988" s="5">
        <v>1</v>
      </c>
      <c r="D2988" s="30"/>
      <c r="E2988" s="2" t="s">
        <v>392</v>
      </c>
      <c r="F2988" s="2" t="s">
        <v>102</v>
      </c>
      <c r="G2988" s="2" t="s">
        <v>103</v>
      </c>
      <c r="H2988" s="2">
        <v>225</v>
      </c>
      <c r="I2988" s="2">
        <v>207</v>
      </c>
      <c r="K2988" s="2">
        <v>3</v>
      </c>
      <c r="L2988" s="2" t="s">
        <v>136</v>
      </c>
      <c r="M2988" s="2" t="s">
        <v>476</v>
      </c>
      <c r="N2988" s="2" t="s">
        <v>479</v>
      </c>
      <c r="O2988" s="2" t="s">
        <v>520</v>
      </c>
      <c r="Q2988" s="1"/>
      <c r="S2988" s="9"/>
      <c r="T2988" s="10"/>
      <c r="U2988" s="8"/>
      <c r="V2988" s="2" t="s">
        <v>105</v>
      </c>
      <c r="W2988" s="2" t="s">
        <v>561</v>
      </c>
      <c r="X2988" s="45" t="str" cm="1">
        <f t="array" ref="X2988">IF(X2906="TRUE",IF(AND(C2988&lt;&gt;1,C2989:C2994="",S2988:U2994=""), "FALSE","TRUE"),"FALSE")</f>
        <v>FALSE</v>
      </c>
      <c r="Z2988" s="1"/>
    </row>
    <row r="2989" spans="2:26" hidden="1" outlineLevel="2" x14ac:dyDescent="0.4">
      <c r="B2989" s="7" t="s">
        <v>522</v>
      </c>
      <c r="C2989" s="8"/>
      <c r="D2989" s="31"/>
      <c r="E2989" s="2" t="s">
        <v>523</v>
      </c>
      <c r="F2989" s="2" t="s">
        <v>485</v>
      </c>
      <c r="G2989" s="2" t="s">
        <v>369</v>
      </c>
      <c r="H2989" s="2">
        <v>225</v>
      </c>
      <c r="I2989" s="2">
        <v>207</v>
      </c>
      <c r="K2989" s="2">
        <v>240</v>
      </c>
      <c r="L2989" s="2" t="s">
        <v>30</v>
      </c>
      <c r="M2989" s="2" t="s">
        <v>476</v>
      </c>
      <c r="N2989" s="2" t="s">
        <v>479</v>
      </c>
      <c r="O2989" s="2" t="s">
        <v>520</v>
      </c>
      <c r="Q2989" s="1"/>
      <c r="S2989" s="9"/>
      <c r="T2989" s="10"/>
      <c r="U2989" s="8"/>
      <c r="W2989" s="2" t="s">
        <v>465</v>
      </c>
      <c r="X2989" s="45" t="str" cm="1">
        <f t="array" ref="X2989">IF(X2906="TRUE",IF(AND(C2988&lt;&gt;1,C2989:C2994="",S2988:U2994=""), "FALSE","TRUE"),"FALSE")</f>
        <v>FALSE</v>
      </c>
      <c r="Z2989" s="1"/>
    </row>
    <row r="2990" spans="2:26" hidden="1" outlineLevel="2" x14ac:dyDescent="0.4">
      <c r="B2990" s="7" t="s">
        <v>524</v>
      </c>
      <c r="C2990" s="8"/>
      <c r="D2990" s="31"/>
      <c r="E2990" s="2" t="s">
        <v>525</v>
      </c>
      <c r="F2990" s="2" t="s">
        <v>114</v>
      </c>
      <c r="G2990" s="2" t="s">
        <v>115</v>
      </c>
      <c r="H2990" s="2">
        <v>225</v>
      </c>
      <c r="I2990" s="2">
        <v>207</v>
      </c>
      <c r="K2990" s="2">
        <v>120</v>
      </c>
      <c r="L2990" s="2" t="s">
        <v>30</v>
      </c>
      <c r="M2990" s="2" t="s">
        <v>476</v>
      </c>
      <c r="N2990" s="2" t="s">
        <v>479</v>
      </c>
      <c r="O2990" s="2" t="s">
        <v>520</v>
      </c>
      <c r="Q2990" s="1"/>
      <c r="S2990" s="9"/>
      <c r="T2990" s="10"/>
      <c r="U2990" s="8"/>
      <c r="W2990" s="2" t="s">
        <v>468</v>
      </c>
      <c r="X2990" s="45" t="str" cm="1">
        <f t="array" ref="X2990">IF(X2906="TRUE",IF(AND(C2988&lt;&gt;1,C2989:C2994="",S2988:U2994=""), "FALSE","TRUE"),"FALSE")</f>
        <v>FALSE</v>
      </c>
      <c r="Z2990" s="1"/>
    </row>
    <row r="2991" spans="2:26" hidden="1" outlineLevel="2" x14ac:dyDescent="0.4">
      <c r="B2991" s="7" t="s">
        <v>526</v>
      </c>
      <c r="C2991" s="8"/>
      <c r="D2991" s="31"/>
      <c r="E2991" s="2" t="s">
        <v>527</v>
      </c>
      <c r="F2991" s="2" t="str">
        <f>IF(OR($C$87="治験計画届", $C$87="治験計画変更届"), "^$","^.{1,120}$|^$")</f>
        <v>^.{1,120}$|^$</v>
      </c>
      <c r="G2991" s="2" t="str">
        <f>IF(F2991="^$", "入力しないでください","入力してください(120文字以内)")</f>
        <v>入力してください(120文字以内)</v>
      </c>
      <c r="H2991" s="2">
        <v>225</v>
      </c>
      <c r="I2991" s="2">
        <v>207</v>
      </c>
      <c r="K2991" s="2">
        <v>120</v>
      </c>
      <c r="L2991" s="2" t="s">
        <v>30</v>
      </c>
      <c r="M2991" s="2" t="s">
        <v>476</v>
      </c>
      <c r="N2991" s="2" t="s">
        <v>479</v>
      </c>
      <c r="O2991" s="2" t="s">
        <v>520</v>
      </c>
      <c r="Q2991" s="1"/>
      <c r="S2991" s="9"/>
      <c r="T2991" s="10"/>
      <c r="U2991" s="8"/>
      <c r="W2991" s="2" t="s">
        <v>468</v>
      </c>
      <c r="X2991" s="45" t="str" cm="1">
        <f t="array" ref="X2991">IF(X2906="TRUE",IF(AND(C2988&lt;&gt;1,C2989:C2994="",S2988:U2994=""), "FALSE","TRUE"),"FALSE")</f>
        <v>FALSE</v>
      </c>
      <c r="Z2991" s="1"/>
    </row>
    <row r="2992" spans="2:26" hidden="1" outlineLevel="2" x14ac:dyDescent="0.4">
      <c r="B2992" s="7" t="s">
        <v>528</v>
      </c>
      <c r="C2992" s="8"/>
      <c r="D2992" s="31"/>
      <c r="E2992" s="2" t="s">
        <v>529</v>
      </c>
      <c r="F2992" s="2" t="str">
        <f>IF(OR($C$87="治験計画届", $C$87="治験計画変更届"), "^$","^.{1,120}$|^$")</f>
        <v>^.{1,120}$|^$</v>
      </c>
      <c r="G2992" s="2" t="str">
        <f t="shared" ref="G2992:G2994" si="175">IF(F2992="^$", "入力しないでください","入力してください(120文字以内)")</f>
        <v>入力してください(120文字以内)</v>
      </c>
      <c r="H2992" s="2">
        <v>225</v>
      </c>
      <c r="I2992" s="2">
        <v>207</v>
      </c>
      <c r="K2992" s="2">
        <v>120</v>
      </c>
      <c r="L2992" s="2" t="s">
        <v>30</v>
      </c>
      <c r="M2992" s="2" t="s">
        <v>476</v>
      </c>
      <c r="N2992" s="2" t="s">
        <v>479</v>
      </c>
      <c r="O2992" s="2" t="s">
        <v>520</v>
      </c>
      <c r="Q2992" s="1"/>
      <c r="S2992" s="9"/>
      <c r="T2992" s="10"/>
      <c r="U2992" s="8"/>
      <c r="W2992" s="2" t="s">
        <v>468</v>
      </c>
      <c r="X2992" s="45" t="str" cm="1">
        <f t="array" ref="X2992">IF(X2906="TRUE",IF(AND(C2988&lt;&gt;1,C2989:C2994="",S2988:U2994=""), "FALSE","TRUE"),"FALSE")</f>
        <v>FALSE</v>
      </c>
      <c r="Z2992" s="1"/>
    </row>
    <row r="2993" spans="2:26" hidden="1" outlineLevel="2" x14ac:dyDescent="0.4">
      <c r="B2993" s="7" t="s">
        <v>530</v>
      </c>
      <c r="C2993" s="8"/>
      <c r="D2993" s="31"/>
      <c r="E2993" s="2" t="s">
        <v>566</v>
      </c>
      <c r="F2993" s="2" t="str">
        <f>IF(OR($C$87="治験計画届", $C$87="治験計画変更届"), "^$","^.{1,120}$|^$")</f>
        <v>^.{1,120}$|^$</v>
      </c>
      <c r="G2993" s="2" t="str">
        <f t="shared" si="175"/>
        <v>入力してください(120文字以内)</v>
      </c>
      <c r="H2993" s="2">
        <v>225</v>
      </c>
      <c r="I2993" s="2">
        <v>207</v>
      </c>
      <c r="K2993" s="2">
        <v>120</v>
      </c>
      <c r="L2993" s="2" t="s">
        <v>30</v>
      </c>
      <c r="M2993" s="2" t="s">
        <v>476</v>
      </c>
      <c r="N2993" s="2" t="s">
        <v>479</v>
      </c>
      <c r="O2993" s="2" t="s">
        <v>520</v>
      </c>
      <c r="Q2993" s="1"/>
      <c r="S2993" s="9"/>
      <c r="T2993" s="10"/>
      <c r="U2993" s="8"/>
      <c r="W2993" s="2" t="s">
        <v>468</v>
      </c>
      <c r="X2993" s="45" t="str" cm="1">
        <f t="array" ref="X2993">IF(X2906="TRUE",IF(AND(C2988&lt;&gt;1,C2989:C2994="",S2988:U2994=""), "FALSE","TRUE"),"FALSE")</f>
        <v>FALSE</v>
      </c>
      <c r="Z2993" s="1"/>
    </row>
    <row r="2994" spans="2:26" hidden="1" outlineLevel="2" x14ac:dyDescent="0.4">
      <c r="B2994" s="7" t="s">
        <v>532</v>
      </c>
      <c r="C2994" s="8"/>
      <c r="D2994" s="31"/>
      <c r="E2994" s="2" t="s">
        <v>533</v>
      </c>
      <c r="F2994" s="2" t="str">
        <f>IF(OR($C$87="治験計画届", $C$87="治験計画変更届"), "^$","^.{1,120}$|^$")</f>
        <v>^.{1,120}$|^$</v>
      </c>
      <c r="G2994" s="2" t="str">
        <f t="shared" si="175"/>
        <v>入力してください(120文字以内)</v>
      </c>
      <c r="H2994" s="2">
        <v>225</v>
      </c>
      <c r="I2994" s="2">
        <v>207</v>
      </c>
      <c r="K2994" s="2">
        <v>120</v>
      </c>
      <c r="L2994" s="2" t="s">
        <v>30</v>
      </c>
      <c r="M2994" s="2" t="s">
        <v>476</v>
      </c>
      <c r="N2994" s="2" t="s">
        <v>479</v>
      </c>
      <c r="O2994" s="2" t="s">
        <v>520</v>
      </c>
      <c r="Q2994" s="1"/>
      <c r="S2994" s="9"/>
      <c r="T2994" s="10"/>
      <c r="U2994" s="8"/>
      <c r="W2994" s="2" t="s">
        <v>468</v>
      </c>
      <c r="X2994" s="45" t="str" cm="1">
        <f t="array" ref="X2994">IF(X2906="TRUE",IF(AND(C2988&lt;&gt;1,C2989:C2994="",S2988:U2994=""), "FALSE","TRUE"),"FALSE")</f>
        <v>FALSE</v>
      </c>
      <c r="Z2994" s="1"/>
    </row>
    <row r="2995" spans="2:26" hidden="1" outlineLevel="2" x14ac:dyDescent="0.4">
      <c r="B2995" s="7" t="s">
        <v>134</v>
      </c>
      <c r="C2995" s="5">
        <v>2</v>
      </c>
      <c r="D2995" s="30"/>
      <c r="E2995" s="2" t="s">
        <v>392</v>
      </c>
      <c r="F2995" s="2" t="s">
        <v>102</v>
      </c>
      <c r="G2995" s="2" t="s">
        <v>103</v>
      </c>
      <c r="H2995" s="2">
        <v>225</v>
      </c>
      <c r="I2995" s="2">
        <v>207</v>
      </c>
      <c r="K2995" s="2">
        <v>3</v>
      </c>
      <c r="L2995" s="2" t="s">
        <v>136</v>
      </c>
      <c r="M2995" s="2" t="s">
        <v>476</v>
      </c>
      <c r="N2995" s="2" t="s">
        <v>479</v>
      </c>
      <c r="O2995" s="2" t="s">
        <v>520</v>
      </c>
      <c r="Q2995" s="1"/>
      <c r="S2995" s="9"/>
      <c r="T2995" s="10"/>
      <c r="U2995" s="8"/>
      <c r="V2995" s="2" t="s">
        <v>105</v>
      </c>
      <c r="W2995" s="2" t="s">
        <v>561</v>
      </c>
      <c r="X2995" s="45" t="str" cm="1">
        <f t="array" ref="X2995">IF(X2906="TRUE",IF(AND(C2995&lt;&gt;1,C2996:C3001="",S2995:U3001=""), "FALSE","TRUE"),"FALSE")</f>
        <v>FALSE</v>
      </c>
      <c r="Z2995" s="1"/>
    </row>
    <row r="2996" spans="2:26" hidden="1" outlineLevel="2" x14ac:dyDescent="0.4">
      <c r="B2996" s="7" t="s">
        <v>522</v>
      </c>
      <c r="C2996" s="8"/>
      <c r="D2996" s="31"/>
      <c r="E2996" s="2" t="s">
        <v>523</v>
      </c>
      <c r="F2996" s="2" t="s">
        <v>485</v>
      </c>
      <c r="G2996" s="2" t="s">
        <v>369</v>
      </c>
      <c r="H2996" s="2">
        <v>225</v>
      </c>
      <c r="I2996" s="2">
        <v>207</v>
      </c>
      <c r="K2996" s="2">
        <v>240</v>
      </c>
      <c r="L2996" s="2" t="s">
        <v>30</v>
      </c>
      <c r="M2996" s="2" t="s">
        <v>476</v>
      </c>
      <c r="N2996" s="2" t="s">
        <v>479</v>
      </c>
      <c r="O2996" s="2" t="s">
        <v>520</v>
      </c>
      <c r="Q2996" s="1"/>
      <c r="S2996" s="9"/>
      <c r="T2996" s="10"/>
      <c r="U2996" s="8"/>
      <c r="W2996" s="2" t="s">
        <v>465</v>
      </c>
      <c r="X2996" s="45" t="str" cm="1">
        <f t="array" ref="X2996">IF(X2906="TRUE",IF(AND(C2995&lt;&gt;1,C2996:C3001="",S2995:U3001=""), "FALSE","TRUE"),"FALSE")</f>
        <v>FALSE</v>
      </c>
      <c r="Z2996" s="1"/>
    </row>
    <row r="2997" spans="2:26" hidden="1" outlineLevel="2" x14ac:dyDescent="0.4">
      <c r="B2997" s="7" t="s">
        <v>524</v>
      </c>
      <c r="C2997" s="8"/>
      <c r="D2997" s="31"/>
      <c r="E2997" s="2" t="s">
        <v>525</v>
      </c>
      <c r="F2997" s="2" t="s">
        <v>114</v>
      </c>
      <c r="G2997" s="2" t="s">
        <v>115</v>
      </c>
      <c r="H2997" s="2">
        <v>225</v>
      </c>
      <c r="I2997" s="2">
        <v>207</v>
      </c>
      <c r="K2997" s="2">
        <v>120</v>
      </c>
      <c r="L2997" s="2" t="s">
        <v>30</v>
      </c>
      <c r="M2997" s="2" t="s">
        <v>476</v>
      </c>
      <c r="N2997" s="2" t="s">
        <v>479</v>
      </c>
      <c r="O2997" s="2" t="s">
        <v>520</v>
      </c>
      <c r="Q2997" s="1"/>
      <c r="S2997" s="9"/>
      <c r="T2997" s="10"/>
      <c r="U2997" s="8"/>
      <c r="W2997" s="2" t="s">
        <v>468</v>
      </c>
      <c r="X2997" s="45" t="str" cm="1">
        <f t="array" ref="X2997">IF(X2906="TRUE",IF(AND(C2995&lt;&gt;1,C2996:C3001="",S2995:U3001=""), "FALSE","TRUE"),"FALSE")</f>
        <v>FALSE</v>
      </c>
      <c r="Z2997" s="1"/>
    </row>
    <row r="2998" spans="2:26" hidden="1" outlineLevel="2" x14ac:dyDescent="0.4">
      <c r="B2998" s="7" t="s">
        <v>526</v>
      </c>
      <c r="C2998" s="8"/>
      <c r="D2998" s="31"/>
      <c r="E2998" s="2" t="s">
        <v>527</v>
      </c>
      <c r="F2998" s="2" t="str">
        <f>IF(OR($C$87="治験計画届", $C$87="治験計画変更届"), "^$","^.{1,120}$|^$")</f>
        <v>^.{1,120}$|^$</v>
      </c>
      <c r="G2998" s="2" t="str">
        <f>IF(F2998="^$", "入力しないでください","入力してください(120文字以内)")</f>
        <v>入力してください(120文字以内)</v>
      </c>
      <c r="H2998" s="2">
        <v>225</v>
      </c>
      <c r="I2998" s="2">
        <v>207</v>
      </c>
      <c r="K2998" s="2">
        <v>120</v>
      </c>
      <c r="L2998" s="2" t="s">
        <v>30</v>
      </c>
      <c r="M2998" s="2" t="s">
        <v>476</v>
      </c>
      <c r="N2998" s="2" t="s">
        <v>479</v>
      </c>
      <c r="O2998" s="2" t="s">
        <v>520</v>
      </c>
      <c r="Q2998" s="1"/>
      <c r="S2998" s="9"/>
      <c r="T2998" s="10"/>
      <c r="U2998" s="8"/>
      <c r="W2998" s="2" t="s">
        <v>468</v>
      </c>
      <c r="X2998" s="45" t="str" cm="1">
        <f t="array" ref="X2998">IF(X2906="TRUE",IF(AND(C2995&lt;&gt;1,C2996:C3001="",S2995:U3001=""), "FALSE","TRUE"),"FALSE")</f>
        <v>FALSE</v>
      </c>
      <c r="Z2998" s="1"/>
    </row>
    <row r="2999" spans="2:26" hidden="1" outlineLevel="2" x14ac:dyDescent="0.4">
      <c r="B2999" s="7" t="s">
        <v>528</v>
      </c>
      <c r="C2999" s="8"/>
      <c r="D2999" s="31"/>
      <c r="E2999" s="2" t="s">
        <v>529</v>
      </c>
      <c r="F2999" s="2" t="str">
        <f>IF(OR($C$87="治験計画届", $C$87="治験計画変更届"), "^$","^.{1,120}$|^$")</f>
        <v>^.{1,120}$|^$</v>
      </c>
      <c r="G2999" s="2" t="str">
        <f t="shared" ref="G2999:G3001" si="176">IF(F2999="^$", "入力しないでください","入力してください(120文字以内)")</f>
        <v>入力してください(120文字以内)</v>
      </c>
      <c r="H2999" s="2">
        <v>225</v>
      </c>
      <c r="I2999" s="2">
        <v>207</v>
      </c>
      <c r="K2999" s="2">
        <v>120</v>
      </c>
      <c r="L2999" s="2" t="s">
        <v>30</v>
      </c>
      <c r="M2999" s="2" t="s">
        <v>476</v>
      </c>
      <c r="N2999" s="2" t="s">
        <v>479</v>
      </c>
      <c r="O2999" s="2" t="s">
        <v>520</v>
      </c>
      <c r="Q2999" s="1"/>
      <c r="S2999" s="9"/>
      <c r="T2999" s="10"/>
      <c r="U2999" s="8"/>
      <c r="W2999" s="2" t="s">
        <v>468</v>
      </c>
      <c r="X2999" s="45" t="str" cm="1">
        <f t="array" ref="X2999">IF(X2906="TRUE",IF(AND(C2995&lt;&gt;1,C2996:C3001="",S2995:U3001=""), "FALSE","TRUE"),"FALSE")</f>
        <v>FALSE</v>
      </c>
      <c r="Z2999" s="1"/>
    </row>
    <row r="3000" spans="2:26" hidden="1" outlineLevel="2" x14ac:dyDescent="0.4">
      <c r="B3000" s="7" t="s">
        <v>530</v>
      </c>
      <c r="C3000" s="8"/>
      <c r="D3000" s="31"/>
      <c r="E3000" s="2" t="s">
        <v>566</v>
      </c>
      <c r="F3000" s="2" t="str">
        <f>IF(OR($C$87="治験計画届", $C$87="治験計画変更届"), "^$","^.{1,120}$|^$")</f>
        <v>^.{1,120}$|^$</v>
      </c>
      <c r="G3000" s="2" t="str">
        <f t="shared" si="176"/>
        <v>入力してください(120文字以内)</v>
      </c>
      <c r="H3000" s="2">
        <v>225</v>
      </c>
      <c r="I3000" s="2">
        <v>207</v>
      </c>
      <c r="K3000" s="2">
        <v>120</v>
      </c>
      <c r="L3000" s="2" t="s">
        <v>30</v>
      </c>
      <c r="M3000" s="2" t="s">
        <v>476</v>
      </c>
      <c r="N3000" s="2" t="s">
        <v>479</v>
      </c>
      <c r="O3000" s="2" t="s">
        <v>520</v>
      </c>
      <c r="Q3000" s="1"/>
      <c r="S3000" s="9"/>
      <c r="T3000" s="10"/>
      <c r="U3000" s="8"/>
      <c r="W3000" s="2" t="s">
        <v>468</v>
      </c>
      <c r="X3000" s="45" t="str" cm="1">
        <f t="array" ref="X3000">IF(X2906="TRUE",IF(AND(C2995&lt;&gt;1,C2996:C3001="",S2995:U3001=""), "FALSE","TRUE"),"FALSE")</f>
        <v>FALSE</v>
      </c>
      <c r="Z3000" s="1"/>
    </row>
    <row r="3001" spans="2:26" hidden="1" outlineLevel="2" x14ac:dyDescent="0.4">
      <c r="B3001" s="7" t="s">
        <v>532</v>
      </c>
      <c r="C3001" s="8"/>
      <c r="D3001" s="31"/>
      <c r="E3001" s="2" t="s">
        <v>533</v>
      </c>
      <c r="F3001" s="2" t="str">
        <f>IF(OR($C$87="治験計画届", $C$87="治験計画変更届"), "^$","^.{1,120}$|^$")</f>
        <v>^.{1,120}$|^$</v>
      </c>
      <c r="G3001" s="2" t="str">
        <f t="shared" si="176"/>
        <v>入力してください(120文字以内)</v>
      </c>
      <c r="H3001" s="2">
        <v>225</v>
      </c>
      <c r="I3001" s="2">
        <v>207</v>
      </c>
      <c r="K3001" s="2">
        <v>120</v>
      </c>
      <c r="L3001" s="2" t="s">
        <v>30</v>
      </c>
      <c r="M3001" s="2" t="s">
        <v>476</v>
      </c>
      <c r="N3001" s="2" t="s">
        <v>479</v>
      </c>
      <c r="O3001" s="2" t="s">
        <v>520</v>
      </c>
      <c r="Q3001" s="1"/>
      <c r="S3001" s="9"/>
      <c r="T3001" s="10"/>
      <c r="U3001" s="8"/>
      <c r="W3001" s="2" t="s">
        <v>468</v>
      </c>
      <c r="X3001" s="45" t="str" cm="1">
        <f t="array" ref="X3001">IF(X2906="TRUE",IF(AND(C2995&lt;&gt;1,C2996:C3001="",S2995:U3001=""), "FALSE","TRUE"),"FALSE")</f>
        <v>FALSE</v>
      </c>
      <c r="Z3001" s="1"/>
    </row>
    <row r="3002" spans="2:26" hidden="1" outlineLevel="2" x14ac:dyDescent="0.4">
      <c r="B3002" s="7" t="s">
        <v>134</v>
      </c>
      <c r="C3002" s="5">
        <v>3</v>
      </c>
      <c r="D3002" s="30"/>
      <c r="E3002" s="2" t="s">
        <v>392</v>
      </c>
      <c r="F3002" s="2" t="s">
        <v>102</v>
      </c>
      <c r="G3002" s="2" t="s">
        <v>103</v>
      </c>
      <c r="H3002" s="2">
        <v>225</v>
      </c>
      <c r="I3002" s="2">
        <v>207</v>
      </c>
      <c r="K3002" s="2">
        <v>3</v>
      </c>
      <c r="L3002" s="2" t="s">
        <v>136</v>
      </c>
      <c r="M3002" s="2" t="s">
        <v>476</v>
      </c>
      <c r="N3002" s="2" t="s">
        <v>479</v>
      </c>
      <c r="O3002" s="2" t="s">
        <v>520</v>
      </c>
      <c r="Q3002" s="1"/>
      <c r="S3002" s="9"/>
      <c r="T3002" s="10"/>
      <c r="U3002" s="8"/>
      <c r="V3002" s="2" t="s">
        <v>105</v>
      </c>
      <c r="W3002" s="2" t="s">
        <v>561</v>
      </c>
      <c r="X3002" s="45" t="str" cm="1">
        <f t="array" ref="X3002">IF(X2906="TRUE",IF(AND(C3002&lt;&gt;1,C3003:C3008="",S3002:U3008=""), "FALSE","TRUE"),"FALSE")</f>
        <v>FALSE</v>
      </c>
      <c r="Z3002" s="1"/>
    </row>
    <row r="3003" spans="2:26" hidden="1" outlineLevel="2" x14ac:dyDescent="0.4">
      <c r="B3003" s="7" t="s">
        <v>522</v>
      </c>
      <c r="C3003" s="8"/>
      <c r="D3003" s="31"/>
      <c r="E3003" s="2" t="s">
        <v>523</v>
      </c>
      <c r="F3003" s="2" t="s">
        <v>485</v>
      </c>
      <c r="G3003" s="2" t="s">
        <v>369</v>
      </c>
      <c r="H3003" s="2">
        <v>225</v>
      </c>
      <c r="I3003" s="2">
        <v>207</v>
      </c>
      <c r="K3003" s="2">
        <v>240</v>
      </c>
      <c r="L3003" s="2" t="s">
        <v>30</v>
      </c>
      <c r="M3003" s="2" t="s">
        <v>476</v>
      </c>
      <c r="N3003" s="2" t="s">
        <v>479</v>
      </c>
      <c r="O3003" s="2" t="s">
        <v>520</v>
      </c>
      <c r="Q3003" s="1"/>
      <c r="S3003" s="9"/>
      <c r="T3003" s="10"/>
      <c r="U3003" s="8"/>
      <c r="W3003" s="2" t="s">
        <v>465</v>
      </c>
      <c r="X3003" s="45" t="str" cm="1">
        <f t="array" ref="X3003">IF(X2906="TRUE",IF(AND(C3002&lt;&gt;1,C3003:C3008="",S3002:U3008=""), "FALSE","TRUE"),"FALSE")</f>
        <v>FALSE</v>
      </c>
      <c r="Z3003" s="1"/>
    </row>
    <row r="3004" spans="2:26" hidden="1" outlineLevel="2" x14ac:dyDescent="0.4">
      <c r="B3004" s="7" t="s">
        <v>524</v>
      </c>
      <c r="C3004" s="8"/>
      <c r="D3004" s="31"/>
      <c r="E3004" s="2" t="s">
        <v>525</v>
      </c>
      <c r="F3004" s="2" t="s">
        <v>114</v>
      </c>
      <c r="G3004" s="2" t="s">
        <v>115</v>
      </c>
      <c r="H3004" s="2">
        <v>225</v>
      </c>
      <c r="I3004" s="2">
        <v>207</v>
      </c>
      <c r="K3004" s="2">
        <v>120</v>
      </c>
      <c r="L3004" s="2" t="s">
        <v>30</v>
      </c>
      <c r="M3004" s="2" t="s">
        <v>476</v>
      </c>
      <c r="N3004" s="2" t="s">
        <v>479</v>
      </c>
      <c r="O3004" s="2" t="s">
        <v>520</v>
      </c>
      <c r="Q3004" s="1"/>
      <c r="S3004" s="9"/>
      <c r="T3004" s="10"/>
      <c r="U3004" s="8"/>
      <c r="W3004" s="2" t="s">
        <v>468</v>
      </c>
      <c r="X3004" s="45" t="str" cm="1">
        <f t="array" ref="X3004">IF(X2906="TRUE",IF(AND(C3002&lt;&gt;1,C3003:C3008="",S3002:U3008=""), "FALSE","TRUE"),"FALSE")</f>
        <v>FALSE</v>
      </c>
      <c r="Z3004" s="1"/>
    </row>
    <row r="3005" spans="2:26" hidden="1" outlineLevel="2" x14ac:dyDescent="0.4">
      <c r="B3005" s="7" t="s">
        <v>526</v>
      </c>
      <c r="C3005" s="8"/>
      <c r="D3005" s="31"/>
      <c r="E3005" s="2" t="s">
        <v>527</v>
      </c>
      <c r="F3005" s="2" t="str">
        <f>IF(OR($C$87="治験計画届", $C$87="治験計画変更届"), "^$","^.{1,120}$|^$")</f>
        <v>^.{1,120}$|^$</v>
      </c>
      <c r="G3005" s="2" t="str">
        <f>IF(F3005="^$", "入力しないでください","入力してください(120文字以内)")</f>
        <v>入力してください(120文字以内)</v>
      </c>
      <c r="H3005" s="2">
        <v>225</v>
      </c>
      <c r="I3005" s="2">
        <v>207</v>
      </c>
      <c r="K3005" s="2">
        <v>120</v>
      </c>
      <c r="L3005" s="2" t="s">
        <v>30</v>
      </c>
      <c r="M3005" s="2" t="s">
        <v>476</v>
      </c>
      <c r="N3005" s="2" t="s">
        <v>479</v>
      </c>
      <c r="O3005" s="2" t="s">
        <v>520</v>
      </c>
      <c r="Q3005" s="1"/>
      <c r="S3005" s="9"/>
      <c r="T3005" s="10"/>
      <c r="U3005" s="8"/>
      <c r="W3005" s="2" t="s">
        <v>468</v>
      </c>
      <c r="X3005" s="45" t="str" cm="1">
        <f t="array" ref="X3005">IF(X2906="TRUE",IF(AND(C3002&lt;&gt;1,C3003:C3008="",S3002:U3008=""), "FALSE","TRUE"),"FALSE")</f>
        <v>FALSE</v>
      </c>
      <c r="Z3005" s="1"/>
    </row>
    <row r="3006" spans="2:26" hidden="1" outlineLevel="2" x14ac:dyDescent="0.4">
      <c r="B3006" s="7" t="s">
        <v>528</v>
      </c>
      <c r="C3006" s="8"/>
      <c r="D3006" s="31"/>
      <c r="E3006" s="2" t="s">
        <v>529</v>
      </c>
      <c r="F3006" s="2" t="str">
        <f>IF(OR($C$87="治験計画届", $C$87="治験計画変更届"), "^$","^.{1,120}$|^$")</f>
        <v>^.{1,120}$|^$</v>
      </c>
      <c r="G3006" s="2" t="str">
        <f t="shared" ref="G3006:G3008" si="177">IF(F3006="^$", "入力しないでください","入力してください(120文字以内)")</f>
        <v>入力してください(120文字以内)</v>
      </c>
      <c r="H3006" s="2">
        <v>225</v>
      </c>
      <c r="I3006" s="2">
        <v>207</v>
      </c>
      <c r="K3006" s="2">
        <v>120</v>
      </c>
      <c r="L3006" s="2" t="s">
        <v>30</v>
      </c>
      <c r="M3006" s="2" t="s">
        <v>476</v>
      </c>
      <c r="N3006" s="2" t="s">
        <v>479</v>
      </c>
      <c r="O3006" s="2" t="s">
        <v>520</v>
      </c>
      <c r="Q3006" s="1"/>
      <c r="S3006" s="9"/>
      <c r="T3006" s="10"/>
      <c r="U3006" s="8"/>
      <c r="W3006" s="2" t="s">
        <v>468</v>
      </c>
      <c r="X3006" s="45" t="str" cm="1">
        <f t="array" ref="X3006">IF(X2906="TRUE",IF(AND(C3002&lt;&gt;1,C3003:C3008="",S3002:U3008=""), "FALSE","TRUE"),"FALSE")</f>
        <v>FALSE</v>
      </c>
      <c r="Z3006" s="1"/>
    </row>
    <row r="3007" spans="2:26" hidden="1" outlineLevel="2" x14ac:dyDescent="0.4">
      <c r="B3007" s="7" t="s">
        <v>530</v>
      </c>
      <c r="C3007" s="8"/>
      <c r="D3007" s="31"/>
      <c r="E3007" s="2" t="s">
        <v>566</v>
      </c>
      <c r="F3007" s="2" t="str">
        <f>IF(OR($C$87="治験計画届", $C$87="治験計画変更届"), "^$","^.{1,120}$|^$")</f>
        <v>^.{1,120}$|^$</v>
      </c>
      <c r="G3007" s="2" t="str">
        <f t="shared" si="177"/>
        <v>入力してください(120文字以内)</v>
      </c>
      <c r="H3007" s="2">
        <v>225</v>
      </c>
      <c r="I3007" s="2">
        <v>207</v>
      </c>
      <c r="K3007" s="2">
        <v>120</v>
      </c>
      <c r="L3007" s="2" t="s">
        <v>30</v>
      </c>
      <c r="M3007" s="2" t="s">
        <v>476</v>
      </c>
      <c r="N3007" s="2" t="s">
        <v>479</v>
      </c>
      <c r="O3007" s="2" t="s">
        <v>520</v>
      </c>
      <c r="Q3007" s="1"/>
      <c r="S3007" s="9"/>
      <c r="T3007" s="10"/>
      <c r="U3007" s="8"/>
      <c r="W3007" s="2" t="s">
        <v>468</v>
      </c>
      <c r="X3007" s="45" t="str" cm="1">
        <f t="array" ref="X3007">IF(X2906="TRUE",IF(AND(C3002&lt;&gt;1,C3003:C3008="",S3002:U3008=""), "FALSE","TRUE"),"FALSE")</f>
        <v>FALSE</v>
      </c>
      <c r="Z3007" s="1"/>
    </row>
    <row r="3008" spans="2:26" hidden="1" outlineLevel="2" x14ac:dyDescent="0.4">
      <c r="B3008" s="7" t="s">
        <v>532</v>
      </c>
      <c r="C3008" s="8"/>
      <c r="D3008" s="31"/>
      <c r="E3008" s="2" t="s">
        <v>533</v>
      </c>
      <c r="F3008" s="2" t="str">
        <f>IF(OR($C$87="治験計画届", $C$87="治験計画変更届"), "^$","^.{1,120}$|^$")</f>
        <v>^.{1,120}$|^$</v>
      </c>
      <c r="G3008" s="2" t="str">
        <f t="shared" si="177"/>
        <v>入力してください(120文字以内)</v>
      </c>
      <c r="H3008" s="2">
        <v>225</v>
      </c>
      <c r="I3008" s="2">
        <v>207</v>
      </c>
      <c r="K3008" s="2">
        <v>120</v>
      </c>
      <c r="L3008" s="2" t="s">
        <v>30</v>
      </c>
      <c r="M3008" s="2" t="s">
        <v>476</v>
      </c>
      <c r="N3008" s="2" t="s">
        <v>479</v>
      </c>
      <c r="O3008" s="2" t="s">
        <v>520</v>
      </c>
      <c r="Q3008" s="1"/>
      <c r="S3008" s="9"/>
      <c r="T3008" s="10"/>
      <c r="U3008" s="8"/>
      <c r="W3008" s="2" t="s">
        <v>468</v>
      </c>
      <c r="X3008" s="45" t="str" cm="1">
        <f t="array" ref="X3008">IF(X2906="TRUE",IF(AND(C3002&lt;&gt;1,C3003:C3008="",S3002:U3008=""), "FALSE","TRUE"),"FALSE")</f>
        <v>FALSE</v>
      </c>
      <c r="Z3008" s="1"/>
    </row>
    <row r="3009" spans="2:26" hidden="1" outlineLevel="2" x14ac:dyDescent="0.4">
      <c r="B3009" s="7" t="s">
        <v>134</v>
      </c>
      <c r="C3009" s="5">
        <v>4</v>
      </c>
      <c r="D3009" s="30"/>
      <c r="E3009" s="2" t="s">
        <v>392</v>
      </c>
      <c r="F3009" s="2" t="s">
        <v>102</v>
      </c>
      <c r="G3009" s="2" t="s">
        <v>103</v>
      </c>
      <c r="H3009" s="2">
        <v>225</v>
      </c>
      <c r="I3009" s="2">
        <v>207</v>
      </c>
      <c r="K3009" s="2">
        <v>3</v>
      </c>
      <c r="L3009" s="2" t="s">
        <v>136</v>
      </c>
      <c r="M3009" s="2" t="s">
        <v>476</v>
      </c>
      <c r="N3009" s="2" t="s">
        <v>479</v>
      </c>
      <c r="O3009" s="2" t="s">
        <v>520</v>
      </c>
      <c r="Q3009" s="1"/>
      <c r="S3009" s="9"/>
      <c r="T3009" s="10"/>
      <c r="U3009" s="8"/>
      <c r="V3009" s="2" t="s">
        <v>105</v>
      </c>
      <c r="W3009" s="2" t="s">
        <v>561</v>
      </c>
      <c r="X3009" s="45" t="str" cm="1">
        <f t="array" ref="X3009">IF(X2906="TRUE",IF(AND(C3009&lt;&gt;1,C3010:C3015="",S3009:U3015=""), "FALSE","TRUE"),"FALSE")</f>
        <v>FALSE</v>
      </c>
      <c r="Z3009" s="1"/>
    </row>
    <row r="3010" spans="2:26" hidden="1" outlineLevel="2" x14ac:dyDescent="0.4">
      <c r="B3010" s="7" t="s">
        <v>522</v>
      </c>
      <c r="C3010" s="8"/>
      <c r="D3010" s="31"/>
      <c r="E3010" s="2" t="s">
        <v>523</v>
      </c>
      <c r="F3010" s="2" t="s">
        <v>485</v>
      </c>
      <c r="G3010" s="2" t="s">
        <v>369</v>
      </c>
      <c r="H3010" s="2">
        <v>225</v>
      </c>
      <c r="I3010" s="2">
        <v>207</v>
      </c>
      <c r="K3010" s="2">
        <v>240</v>
      </c>
      <c r="L3010" s="2" t="s">
        <v>30</v>
      </c>
      <c r="M3010" s="2" t="s">
        <v>476</v>
      </c>
      <c r="N3010" s="2" t="s">
        <v>479</v>
      </c>
      <c r="O3010" s="2" t="s">
        <v>520</v>
      </c>
      <c r="Q3010" s="1"/>
      <c r="S3010" s="9"/>
      <c r="T3010" s="10"/>
      <c r="U3010" s="8"/>
      <c r="W3010" s="2" t="s">
        <v>465</v>
      </c>
      <c r="X3010" s="45" t="str" cm="1">
        <f t="array" ref="X3010">IF(X2906="TRUE",IF(AND(C3009&lt;&gt;1,C3010:C3015="",S3009:U3015=""), "FALSE","TRUE"),"FALSE")</f>
        <v>FALSE</v>
      </c>
      <c r="Z3010" s="1"/>
    </row>
    <row r="3011" spans="2:26" hidden="1" outlineLevel="2" x14ac:dyDescent="0.4">
      <c r="B3011" s="7" t="s">
        <v>524</v>
      </c>
      <c r="C3011" s="8"/>
      <c r="D3011" s="31"/>
      <c r="E3011" s="2" t="s">
        <v>525</v>
      </c>
      <c r="F3011" s="2" t="s">
        <v>114</v>
      </c>
      <c r="G3011" s="2" t="s">
        <v>115</v>
      </c>
      <c r="H3011" s="2">
        <v>225</v>
      </c>
      <c r="I3011" s="2">
        <v>207</v>
      </c>
      <c r="K3011" s="2">
        <v>120</v>
      </c>
      <c r="L3011" s="2" t="s">
        <v>30</v>
      </c>
      <c r="M3011" s="2" t="s">
        <v>476</v>
      </c>
      <c r="N3011" s="2" t="s">
        <v>479</v>
      </c>
      <c r="O3011" s="2" t="s">
        <v>520</v>
      </c>
      <c r="Q3011" s="1"/>
      <c r="S3011" s="9"/>
      <c r="T3011" s="10"/>
      <c r="U3011" s="8"/>
      <c r="W3011" s="2" t="s">
        <v>468</v>
      </c>
      <c r="X3011" s="45" t="str" cm="1">
        <f t="array" ref="X3011">IF(X2906="TRUE",IF(AND(C3009&lt;&gt;1,C3010:C3015="",S3009:U3015=""), "FALSE","TRUE"),"FALSE")</f>
        <v>FALSE</v>
      </c>
      <c r="Z3011" s="1"/>
    </row>
    <row r="3012" spans="2:26" hidden="1" outlineLevel="2" x14ac:dyDescent="0.4">
      <c r="B3012" s="7" t="s">
        <v>526</v>
      </c>
      <c r="C3012" s="8"/>
      <c r="D3012" s="31"/>
      <c r="E3012" s="2" t="s">
        <v>527</v>
      </c>
      <c r="F3012" s="2" t="str">
        <f>IF(OR($C$87="治験計画届", $C$87="治験計画変更届"), "^$","^.{1,120}$|^$")</f>
        <v>^.{1,120}$|^$</v>
      </c>
      <c r="G3012" s="2" t="str">
        <f>IF(F3012="^$", "入力しないでください","入力してください(120文字以内)")</f>
        <v>入力してください(120文字以内)</v>
      </c>
      <c r="H3012" s="2">
        <v>225</v>
      </c>
      <c r="I3012" s="2">
        <v>207</v>
      </c>
      <c r="K3012" s="2">
        <v>120</v>
      </c>
      <c r="L3012" s="2" t="s">
        <v>30</v>
      </c>
      <c r="M3012" s="2" t="s">
        <v>476</v>
      </c>
      <c r="N3012" s="2" t="s">
        <v>479</v>
      </c>
      <c r="O3012" s="2" t="s">
        <v>520</v>
      </c>
      <c r="Q3012" s="1"/>
      <c r="S3012" s="9"/>
      <c r="T3012" s="10"/>
      <c r="U3012" s="8"/>
      <c r="W3012" s="2" t="s">
        <v>468</v>
      </c>
      <c r="X3012" s="45" t="str" cm="1">
        <f t="array" ref="X3012">IF(X2906="TRUE",IF(AND(C3009&lt;&gt;1,C3010:C3015="",S3009:U3015=""), "FALSE","TRUE"),"FALSE")</f>
        <v>FALSE</v>
      </c>
      <c r="Z3012" s="1"/>
    </row>
    <row r="3013" spans="2:26" hidden="1" outlineLevel="2" x14ac:dyDescent="0.4">
      <c r="B3013" s="7" t="s">
        <v>528</v>
      </c>
      <c r="C3013" s="8"/>
      <c r="D3013" s="31"/>
      <c r="E3013" s="2" t="s">
        <v>529</v>
      </c>
      <c r="F3013" s="2" t="str">
        <f>IF(OR($C$87="治験計画届", $C$87="治験計画変更届"), "^$","^.{1,120}$|^$")</f>
        <v>^.{1,120}$|^$</v>
      </c>
      <c r="G3013" s="2" t="str">
        <f t="shared" ref="G3013:G3015" si="178">IF(F3013="^$", "入力しないでください","入力してください(120文字以内)")</f>
        <v>入力してください(120文字以内)</v>
      </c>
      <c r="H3013" s="2">
        <v>225</v>
      </c>
      <c r="I3013" s="2">
        <v>207</v>
      </c>
      <c r="K3013" s="2">
        <v>120</v>
      </c>
      <c r="L3013" s="2" t="s">
        <v>30</v>
      </c>
      <c r="M3013" s="2" t="s">
        <v>476</v>
      </c>
      <c r="N3013" s="2" t="s">
        <v>479</v>
      </c>
      <c r="O3013" s="2" t="s">
        <v>520</v>
      </c>
      <c r="Q3013" s="1"/>
      <c r="S3013" s="9"/>
      <c r="T3013" s="10"/>
      <c r="U3013" s="8"/>
      <c r="W3013" s="2" t="s">
        <v>468</v>
      </c>
      <c r="X3013" s="45" t="str" cm="1">
        <f t="array" ref="X3013">IF(X2906="TRUE",IF(AND(C3009&lt;&gt;1,C3010:C3015="",S3009:U3015=""), "FALSE","TRUE"),"FALSE")</f>
        <v>FALSE</v>
      </c>
      <c r="Z3013" s="1"/>
    </row>
    <row r="3014" spans="2:26" hidden="1" outlineLevel="2" x14ac:dyDescent="0.4">
      <c r="B3014" s="7" t="s">
        <v>530</v>
      </c>
      <c r="C3014" s="8"/>
      <c r="D3014" s="31"/>
      <c r="E3014" s="2" t="s">
        <v>566</v>
      </c>
      <c r="F3014" s="2" t="str">
        <f>IF(OR($C$87="治験計画届", $C$87="治験計画変更届"), "^$","^.{1,120}$|^$")</f>
        <v>^.{1,120}$|^$</v>
      </c>
      <c r="G3014" s="2" t="str">
        <f t="shared" si="178"/>
        <v>入力してください(120文字以内)</v>
      </c>
      <c r="H3014" s="2">
        <v>225</v>
      </c>
      <c r="I3014" s="2">
        <v>207</v>
      </c>
      <c r="K3014" s="2">
        <v>120</v>
      </c>
      <c r="L3014" s="2" t="s">
        <v>30</v>
      </c>
      <c r="M3014" s="2" t="s">
        <v>476</v>
      </c>
      <c r="N3014" s="2" t="s">
        <v>479</v>
      </c>
      <c r="O3014" s="2" t="s">
        <v>520</v>
      </c>
      <c r="Q3014" s="1"/>
      <c r="S3014" s="9"/>
      <c r="T3014" s="10"/>
      <c r="U3014" s="8"/>
      <c r="W3014" s="2" t="s">
        <v>468</v>
      </c>
      <c r="X3014" s="45" t="str" cm="1">
        <f t="array" ref="X3014">IF(X2906="TRUE",IF(AND(C3009&lt;&gt;1,C3010:C3015="",S3009:U3015=""), "FALSE","TRUE"),"FALSE")</f>
        <v>FALSE</v>
      </c>
      <c r="Z3014" s="1"/>
    </row>
    <row r="3015" spans="2:26" hidden="1" outlineLevel="2" x14ac:dyDescent="0.4">
      <c r="B3015" s="7" t="s">
        <v>532</v>
      </c>
      <c r="C3015" s="8"/>
      <c r="D3015" s="31"/>
      <c r="E3015" s="2" t="s">
        <v>533</v>
      </c>
      <c r="F3015" s="2" t="str">
        <f>IF(OR($C$87="治験計画届", $C$87="治験計画変更届"), "^$","^.{1,120}$|^$")</f>
        <v>^.{1,120}$|^$</v>
      </c>
      <c r="G3015" s="2" t="str">
        <f t="shared" si="178"/>
        <v>入力してください(120文字以内)</v>
      </c>
      <c r="H3015" s="2">
        <v>225</v>
      </c>
      <c r="I3015" s="2">
        <v>207</v>
      </c>
      <c r="K3015" s="2">
        <v>120</v>
      </c>
      <c r="L3015" s="2" t="s">
        <v>30</v>
      </c>
      <c r="M3015" s="2" t="s">
        <v>476</v>
      </c>
      <c r="N3015" s="2" t="s">
        <v>479</v>
      </c>
      <c r="O3015" s="2" t="s">
        <v>520</v>
      </c>
      <c r="Q3015" s="1"/>
      <c r="S3015" s="9"/>
      <c r="T3015" s="10"/>
      <c r="U3015" s="8"/>
      <c r="W3015" s="2" t="s">
        <v>468</v>
      </c>
      <c r="X3015" s="45" t="str" cm="1">
        <f t="array" ref="X3015">IF(X2906="TRUE",IF(AND(C3009&lt;&gt;1,C3010:C3015="",S3009:U3015=""), "FALSE","TRUE"),"FALSE")</f>
        <v>FALSE</v>
      </c>
      <c r="Z3015" s="1"/>
    </row>
    <row r="3016" spans="2:26" hidden="1" outlineLevel="2" x14ac:dyDescent="0.4">
      <c r="B3016" s="7" t="s">
        <v>134</v>
      </c>
      <c r="C3016" s="5">
        <v>5</v>
      </c>
      <c r="D3016" s="30"/>
      <c r="E3016" s="2" t="s">
        <v>392</v>
      </c>
      <c r="F3016" s="2" t="s">
        <v>102</v>
      </c>
      <c r="G3016" s="2" t="s">
        <v>103</v>
      </c>
      <c r="H3016" s="2">
        <v>225</v>
      </c>
      <c r="I3016" s="2">
        <v>207</v>
      </c>
      <c r="K3016" s="2">
        <v>3</v>
      </c>
      <c r="L3016" s="2" t="s">
        <v>136</v>
      </c>
      <c r="M3016" s="2" t="s">
        <v>476</v>
      </c>
      <c r="N3016" s="2" t="s">
        <v>479</v>
      </c>
      <c r="O3016" s="2" t="s">
        <v>520</v>
      </c>
      <c r="Q3016" s="1"/>
      <c r="S3016" s="9"/>
      <c r="T3016" s="10"/>
      <c r="U3016" s="8"/>
      <c r="V3016" s="2" t="s">
        <v>105</v>
      </c>
      <c r="W3016" s="2" t="s">
        <v>561</v>
      </c>
      <c r="X3016" s="45" t="str" cm="1">
        <f t="array" ref="X3016">IF(X2906="TRUE",IF(AND(C3016&lt;&gt;1,C3017:C3022="",S3016:U3022=""), "FALSE","TRUE"),"FALSE")</f>
        <v>FALSE</v>
      </c>
      <c r="Z3016" s="1"/>
    </row>
    <row r="3017" spans="2:26" hidden="1" outlineLevel="2" x14ac:dyDescent="0.4">
      <c r="B3017" s="7" t="s">
        <v>522</v>
      </c>
      <c r="C3017" s="8"/>
      <c r="D3017" s="31"/>
      <c r="E3017" s="2" t="s">
        <v>523</v>
      </c>
      <c r="F3017" s="2" t="s">
        <v>485</v>
      </c>
      <c r="G3017" s="2" t="s">
        <v>369</v>
      </c>
      <c r="H3017" s="2">
        <v>225</v>
      </c>
      <c r="I3017" s="2">
        <v>207</v>
      </c>
      <c r="K3017" s="2">
        <v>240</v>
      </c>
      <c r="L3017" s="2" t="s">
        <v>30</v>
      </c>
      <c r="M3017" s="2" t="s">
        <v>476</v>
      </c>
      <c r="N3017" s="2" t="s">
        <v>479</v>
      </c>
      <c r="O3017" s="2" t="s">
        <v>520</v>
      </c>
      <c r="Q3017" s="1"/>
      <c r="S3017" s="9"/>
      <c r="T3017" s="10"/>
      <c r="U3017" s="8"/>
      <c r="W3017" s="2" t="s">
        <v>465</v>
      </c>
      <c r="X3017" s="45" t="str" cm="1">
        <f t="array" ref="X3017">IF(X2906="TRUE",IF(AND(C3016&lt;&gt;1,C3017:C3022="",S3016:U3022=""), "FALSE","TRUE"),"FALSE")</f>
        <v>FALSE</v>
      </c>
      <c r="Z3017" s="1"/>
    </row>
    <row r="3018" spans="2:26" hidden="1" outlineLevel="2" x14ac:dyDescent="0.4">
      <c r="B3018" s="7" t="s">
        <v>524</v>
      </c>
      <c r="C3018" s="8"/>
      <c r="D3018" s="31"/>
      <c r="E3018" s="2" t="s">
        <v>525</v>
      </c>
      <c r="F3018" s="2" t="s">
        <v>114</v>
      </c>
      <c r="G3018" s="2" t="s">
        <v>115</v>
      </c>
      <c r="H3018" s="2">
        <v>225</v>
      </c>
      <c r="I3018" s="2">
        <v>207</v>
      </c>
      <c r="K3018" s="2">
        <v>120</v>
      </c>
      <c r="L3018" s="2" t="s">
        <v>30</v>
      </c>
      <c r="M3018" s="2" t="s">
        <v>476</v>
      </c>
      <c r="N3018" s="2" t="s">
        <v>479</v>
      </c>
      <c r="O3018" s="2" t="s">
        <v>520</v>
      </c>
      <c r="Q3018" s="1"/>
      <c r="S3018" s="9"/>
      <c r="T3018" s="10"/>
      <c r="U3018" s="8"/>
      <c r="W3018" s="2" t="s">
        <v>468</v>
      </c>
      <c r="X3018" s="45" t="str" cm="1">
        <f t="array" ref="X3018">IF(X2906="TRUE",IF(AND(C3016&lt;&gt;1,C3017:C3022="",S3016:U3022=""), "FALSE","TRUE"),"FALSE")</f>
        <v>FALSE</v>
      </c>
      <c r="Z3018" s="1"/>
    </row>
    <row r="3019" spans="2:26" hidden="1" outlineLevel="2" x14ac:dyDescent="0.4">
      <c r="B3019" s="7" t="s">
        <v>526</v>
      </c>
      <c r="C3019" s="8"/>
      <c r="D3019" s="31"/>
      <c r="E3019" s="2" t="s">
        <v>527</v>
      </c>
      <c r="F3019" s="2" t="str">
        <f>IF(OR($C$87="治験計画届", $C$87="治験計画変更届"), "^$","^.{1,120}$|^$")</f>
        <v>^.{1,120}$|^$</v>
      </c>
      <c r="G3019" s="2" t="str">
        <f>IF(F3019="^$", "入力しないでください","入力してください(120文字以内)")</f>
        <v>入力してください(120文字以内)</v>
      </c>
      <c r="H3019" s="2">
        <v>225</v>
      </c>
      <c r="I3019" s="2">
        <v>207</v>
      </c>
      <c r="K3019" s="2">
        <v>120</v>
      </c>
      <c r="L3019" s="2" t="s">
        <v>30</v>
      </c>
      <c r="M3019" s="2" t="s">
        <v>476</v>
      </c>
      <c r="N3019" s="2" t="s">
        <v>479</v>
      </c>
      <c r="O3019" s="2" t="s">
        <v>520</v>
      </c>
      <c r="Q3019" s="1"/>
      <c r="S3019" s="9"/>
      <c r="T3019" s="10"/>
      <c r="U3019" s="8"/>
      <c r="W3019" s="2" t="s">
        <v>468</v>
      </c>
      <c r="X3019" s="45" t="str" cm="1">
        <f t="array" ref="X3019">IF(X2906="TRUE",IF(AND(C3016&lt;&gt;1,C3017:C3022="",S3016:U3022=""), "FALSE","TRUE"),"FALSE")</f>
        <v>FALSE</v>
      </c>
      <c r="Z3019" s="1"/>
    </row>
    <row r="3020" spans="2:26" hidden="1" outlineLevel="2" x14ac:dyDescent="0.4">
      <c r="B3020" s="7" t="s">
        <v>528</v>
      </c>
      <c r="C3020" s="8"/>
      <c r="D3020" s="31"/>
      <c r="E3020" s="2" t="s">
        <v>529</v>
      </c>
      <c r="F3020" s="2" t="str">
        <f>IF(OR($C$87="治験計画届", $C$87="治験計画変更届"), "^$","^.{1,120}$|^$")</f>
        <v>^.{1,120}$|^$</v>
      </c>
      <c r="G3020" s="2" t="str">
        <f t="shared" ref="G3020:G3022" si="179">IF(F3020="^$", "入力しないでください","入力してください(120文字以内)")</f>
        <v>入力してください(120文字以内)</v>
      </c>
      <c r="H3020" s="2">
        <v>225</v>
      </c>
      <c r="I3020" s="2">
        <v>207</v>
      </c>
      <c r="K3020" s="2">
        <v>120</v>
      </c>
      <c r="L3020" s="2" t="s">
        <v>30</v>
      </c>
      <c r="M3020" s="2" t="s">
        <v>476</v>
      </c>
      <c r="N3020" s="2" t="s">
        <v>479</v>
      </c>
      <c r="O3020" s="2" t="s">
        <v>520</v>
      </c>
      <c r="Q3020" s="1"/>
      <c r="S3020" s="9"/>
      <c r="T3020" s="10"/>
      <c r="U3020" s="8"/>
      <c r="W3020" s="2" t="s">
        <v>468</v>
      </c>
      <c r="X3020" s="45" t="str" cm="1">
        <f t="array" ref="X3020">IF(X2906="TRUE",IF(AND(C3016&lt;&gt;1,C3017:C3022="",S3016:U3022=""), "FALSE","TRUE"),"FALSE")</f>
        <v>FALSE</v>
      </c>
      <c r="Z3020" s="1"/>
    </row>
    <row r="3021" spans="2:26" hidden="1" outlineLevel="2" x14ac:dyDescent="0.4">
      <c r="B3021" s="7" t="s">
        <v>530</v>
      </c>
      <c r="C3021" s="8"/>
      <c r="D3021" s="31"/>
      <c r="E3021" s="2" t="s">
        <v>566</v>
      </c>
      <c r="F3021" s="2" t="str">
        <f>IF(OR($C$87="治験計画届", $C$87="治験計画変更届"), "^$","^.{1,120}$|^$")</f>
        <v>^.{1,120}$|^$</v>
      </c>
      <c r="G3021" s="2" t="str">
        <f t="shared" si="179"/>
        <v>入力してください(120文字以内)</v>
      </c>
      <c r="H3021" s="2">
        <v>225</v>
      </c>
      <c r="I3021" s="2">
        <v>207</v>
      </c>
      <c r="K3021" s="2">
        <v>120</v>
      </c>
      <c r="L3021" s="2" t="s">
        <v>30</v>
      </c>
      <c r="M3021" s="2" t="s">
        <v>476</v>
      </c>
      <c r="N3021" s="2" t="s">
        <v>479</v>
      </c>
      <c r="O3021" s="2" t="s">
        <v>520</v>
      </c>
      <c r="Q3021" s="1"/>
      <c r="S3021" s="9"/>
      <c r="T3021" s="10"/>
      <c r="U3021" s="8"/>
      <c r="W3021" s="2" t="s">
        <v>468</v>
      </c>
      <c r="X3021" s="45" t="str" cm="1">
        <f t="array" ref="X3021">IF(X2906="TRUE",IF(AND(C3016&lt;&gt;1,C3017:C3022="",S3016:U3022=""), "FALSE","TRUE"),"FALSE")</f>
        <v>FALSE</v>
      </c>
      <c r="Z3021" s="1"/>
    </row>
    <row r="3022" spans="2:26" hidden="1" outlineLevel="2" collapsed="1" x14ac:dyDescent="0.4">
      <c r="B3022" s="7" t="s">
        <v>532</v>
      </c>
      <c r="C3022" s="8"/>
      <c r="D3022" s="31"/>
      <c r="E3022" s="2" t="s">
        <v>533</v>
      </c>
      <c r="F3022" s="2" t="str">
        <f>IF(OR($C$87="治験計画届", $C$87="治験計画変更届"), "^$","^.{1,120}$|^$")</f>
        <v>^.{1,120}$|^$</v>
      </c>
      <c r="G3022" s="2" t="str">
        <f t="shared" si="179"/>
        <v>入力してください(120文字以内)</v>
      </c>
      <c r="H3022" s="2">
        <v>225</v>
      </c>
      <c r="I3022" s="2">
        <v>207</v>
      </c>
      <c r="K3022" s="2">
        <v>120</v>
      </c>
      <c r="L3022" s="2" t="s">
        <v>30</v>
      </c>
      <c r="M3022" s="2" t="s">
        <v>476</v>
      </c>
      <c r="N3022" s="2" t="s">
        <v>479</v>
      </c>
      <c r="O3022" s="2" t="s">
        <v>520</v>
      </c>
      <c r="Q3022" s="1"/>
      <c r="S3022" s="9"/>
      <c r="T3022" s="10"/>
      <c r="U3022" s="8"/>
      <c r="W3022" s="2" t="s">
        <v>468</v>
      </c>
      <c r="X3022" s="45" t="str" cm="1">
        <f t="array" ref="X3022">IF(X2906="TRUE",IF(AND(C3016&lt;&gt;1,C3017:C3022="",S3016:U3022=""), "FALSE","TRUE"),"FALSE")</f>
        <v>FALSE</v>
      </c>
      <c r="Z3022" s="1"/>
    </row>
    <row r="3023" spans="2:26" hidden="1" outlineLevel="3" x14ac:dyDescent="0.4">
      <c r="B3023" s="7" t="s">
        <v>134</v>
      </c>
      <c r="C3023" s="5">
        <v>6</v>
      </c>
      <c r="D3023" s="30"/>
      <c r="E3023" s="2" t="s">
        <v>392</v>
      </c>
      <c r="F3023" s="2" t="s">
        <v>102</v>
      </c>
      <c r="G3023" s="2" t="s">
        <v>103</v>
      </c>
      <c r="H3023" s="2">
        <v>225</v>
      </c>
      <c r="I3023" s="2">
        <v>207</v>
      </c>
      <c r="K3023" s="2">
        <v>3</v>
      </c>
      <c r="L3023" s="2" t="s">
        <v>136</v>
      </c>
      <c r="M3023" s="2" t="s">
        <v>476</v>
      </c>
      <c r="N3023" s="2" t="s">
        <v>479</v>
      </c>
      <c r="O3023" s="2" t="s">
        <v>520</v>
      </c>
      <c r="Q3023" s="1"/>
      <c r="S3023" s="9"/>
      <c r="T3023" s="10"/>
      <c r="U3023" s="8"/>
      <c r="V3023" s="2" t="s">
        <v>105</v>
      </c>
      <c r="W3023" s="2" t="s">
        <v>561</v>
      </c>
      <c r="X3023" s="45" t="str" cm="1">
        <f t="array" ref="X3023">IF(X2906="TRUE",IF(AND(C3023&lt;&gt;1,C3024:C3029="",S3023:U3029=""), "FALSE","TRUE"),"FALSE")</f>
        <v>FALSE</v>
      </c>
      <c r="Z3023" s="1"/>
    </row>
    <row r="3024" spans="2:26" hidden="1" outlineLevel="3" x14ac:dyDescent="0.4">
      <c r="B3024" s="7" t="s">
        <v>522</v>
      </c>
      <c r="C3024" s="8"/>
      <c r="D3024" s="31"/>
      <c r="E3024" s="2" t="s">
        <v>523</v>
      </c>
      <c r="F3024" s="2" t="s">
        <v>485</v>
      </c>
      <c r="G3024" s="2" t="s">
        <v>369</v>
      </c>
      <c r="H3024" s="2">
        <v>225</v>
      </c>
      <c r="I3024" s="2">
        <v>207</v>
      </c>
      <c r="K3024" s="2">
        <v>240</v>
      </c>
      <c r="L3024" s="2" t="s">
        <v>30</v>
      </c>
      <c r="M3024" s="2" t="s">
        <v>476</v>
      </c>
      <c r="N3024" s="2" t="s">
        <v>479</v>
      </c>
      <c r="O3024" s="2" t="s">
        <v>520</v>
      </c>
      <c r="Q3024" s="1"/>
      <c r="S3024" s="9"/>
      <c r="T3024" s="10"/>
      <c r="U3024" s="8"/>
      <c r="W3024" s="2" t="s">
        <v>465</v>
      </c>
      <c r="X3024" s="45" t="str" cm="1">
        <f t="array" ref="X3024">IF(X2906="TRUE",IF(AND(C3023&lt;&gt;1,C3024:C3029="",S3023:U3029=""), "FALSE","TRUE"),"FALSE")</f>
        <v>FALSE</v>
      </c>
      <c r="Z3024" s="1"/>
    </row>
    <row r="3025" spans="2:26" hidden="1" outlineLevel="3" x14ac:dyDescent="0.4">
      <c r="B3025" s="7" t="s">
        <v>524</v>
      </c>
      <c r="C3025" s="8"/>
      <c r="D3025" s="31"/>
      <c r="E3025" s="2" t="s">
        <v>525</v>
      </c>
      <c r="F3025" s="2" t="s">
        <v>114</v>
      </c>
      <c r="G3025" s="2" t="s">
        <v>115</v>
      </c>
      <c r="H3025" s="2">
        <v>225</v>
      </c>
      <c r="I3025" s="2">
        <v>207</v>
      </c>
      <c r="K3025" s="2">
        <v>120</v>
      </c>
      <c r="L3025" s="2" t="s">
        <v>30</v>
      </c>
      <c r="M3025" s="2" t="s">
        <v>476</v>
      </c>
      <c r="N3025" s="2" t="s">
        <v>479</v>
      </c>
      <c r="O3025" s="2" t="s">
        <v>520</v>
      </c>
      <c r="Q3025" s="1"/>
      <c r="S3025" s="9"/>
      <c r="T3025" s="10"/>
      <c r="U3025" s="8"/>
      <c r="W3025" s="2" t="s">
        <v>468</v>
      </c>
      <c r="X3025" s="45" t="str" cm="1">
        <f t="array" ref="X3025">IF(X2906="TRUE",IF(AND(C3023&lt;&gt;1,C3024:C3029="",S3023:U3029=""), "FALSE","TRUE"),"FALSE")</f>
        <v>FALSE</v>
      </c>
      <c r="Z3025" s="1"/>
    </row>
    <row r="3026" spans="2:26" hidden="1" outlineLevel="3" x14ac:dyDescent="0.4">
      <c r="B3026" s="7" t="s">
        <v>526</v>
      </c>
      <c r="C3026" s="8"/>
      <c r="D3026" s="31"/>
      <c r="E3026" s="2" t="s">
        <v>527</v>
      </c>
      <c r="F3026" s="2" t="str">
        <f>IF(OR($C$87="治験計画届", $C$87="治験計画変更届"), "^$","^.{1,120}$|^$")</f>
        <v>^.{1,120}$|^$</v>
      </c>
      <c r="G3026" s="2" t="str">
        <f>IF(F3026="^$", "入力しないでください","入力してください(120文字以内)")</f>
        <v>入力してください(120文字以内)</v>
      </c>
      <c r="H3026" s="2">
        <v>225</v>
      </c>
      <c r="I3026" s="2">
        <v>207</v>
      </c>
      <c r="K3026" s="2">
        <v>120</v>
      </c>
      <c r="L3026" s="2" t="s">
        <v>30</v>
      </c>
      <c r="M3026" s="2" t="s">
        <v>476</v>
      </c>
      <c r="N3026" s="2" t="s">
        <v>479</v>
      </c>
      <c r="O3026" s="2" t="s">
        <v>520</v>
      </c>
      <c r="Q3026" s="1"/>
      <c r="S3026" s="9"/>
      <c r="T3026" s="10"/>
      <c r="U3026" s="8"/>
      <c r="W3026" s="2" t="s">
        <v>468</v>
      </c>
      <c r="X3026" s="45" t="str" cm="1">
        <f t="array" ref="X3026">IF(X2906="TRUE",IF(AND(C3023&lt;&gt;1,C3024:C3029="",S3023:U3029=""), "FALSE","TRUE"),"FALSE")</f>
        <v>FALSE</v>
      </c>
      <c r="Z3026" s="1"/>
    </row>
    <row r="3027" spans="2:26" hidden="1" outlineLevel="3" x14ac:dyDescent="0.4">
      <c r="B3027" s="7" t="s">
        <v>528</v>
      </c>
      <c r="C3027" s="8"/>
      <c r="D3027" s="31"/>
      <c r="E3027" s="2" t="s">
        <v>529</v>
      </c>
      <c r="F3027" s="2" t="str">
        <f>IF(OR($C$87="治験計画届", $C$87="治験計画変更届"), "^$","^.{1,120}$|^$")</f>
        <v>^.{1,120}$|^$</v>
      </c>
      <c r="G3027" s="2" t="str">
        <f t="shared" ref="G3027:G3029" si="180">IF(F3027="^$", "入力しないでください","入力してください(120文字以内)")</f>
        <v>入力してください(120文字以内)</v>
      </c>
      <c r="H3027" s="2">
        <v>225</v>
      </c>
      <c r="I3027" s="2">
        <v>207</v>
      </c>
      <c r="K3027" s="2">
        <v>120</v>
      </c>
      <c r="L3027" s="2" t="s">
        <v>30</v>
      </c>
      <c r="M3027" s="2" t="s">
        <v>476</v>
      </c>
      <c r="N3027" s="2" t="s">
        <v>479</v>
      </c>
      <c r="O3027" s="2" t="s">
        <v>520</v>
      </c>
      <c r="Q3027" s="1"/>
      <c r="S3027" s="9"/>
      <c r="T3027" s="10"/>
      <c r="U3027" s="8"/>
      <c r="W3027" s="2" t="s">
        <v>468</v>
      </c>
      <c r="X3027" s="45" t="str" cm="1">
        <f t="array" ref="X3027">IF(X2906="TRUE",IF(AND(C3023&lt;&gt;1,C3024:C3029="",S3023:U3029=""), "FALSE","TRUE"),"FALSE")</f>
        <v>FALSE</v>
      </c>
      <c r="Z3027" s="1"/>
    </row>
    <row r="3028" spans="2:26" hidden="1" outlineLevel="3" x14ac:dyDescent="0.4">
      <c r="B3028" s="7" t="s">
        <v>530</v>
      </c>
      <c r="C3028" s="8"/>
      <c r="D3028" s="31"/>
      <c r="E3028" s="2" t="s">
        <v>566</v>
      </c>
      <c r="F3028" s="2" t="str">
        <f>IF(OR($C$87="治験計画届", $C$87="治験計画変更届"), "^$","^.{1,120}$|^$")</f>
        <v>^.{1,120}$|^$</v>
      </c>
      <c r="G3028" s="2" t="str">
        <f t="shared" si="180"/>
        <v>入力してください(120文字以内)</v>
      </c>
      <c r="H3028" s="2">
        <v>225</v>
      </c>
      <c r="I3028" s="2">
        <v>207</v>
      </c>
      <c r="K3028" s="2">
        <v>120</v>
      </c>
      <c r="L3028" s="2" t="s">
        <v>30</v>
      </c>
      <c r="M3028" s="2" t="s">
        <v>476</v>
      </c>
      <c r="N3028" s="2" t="s">
        <v>479</v>
      </c>
      <c r="O3028" s="2" t="s">
        <v>520</v>
      </c>
      <c r="Q3028" s="1"/>
      <c r="S3028" s="9"/>
      <c r="T3028" s="10"/>
      <c r="U3028" s="8"/>
      <c r="W3028" s="2" t="s">
        <v>468</v>
      </c>
      <c r="X3028" s="45" t="str" cm="1">
        <f t="array" ref="X3028">IF(X2906="TRUE",IF(AND(C3023&lt;&gt;1,C3024:C3029="",S3023:U3029=""), "FALSE","TRUE"),"FALSE")</f>
        <v>FALSE</v>
      </c>
      <c r="Z3028" s="1"/>
    </row>
    <row r="3029" spans="2:26" hidden="1" outlineLevel="3" x14ac:dyDescent="0.4">
      <c r="B3029" s="7" t="s">
        <v>532</v>
      </c>
      <c r="C3029" s="8"/>
      <c r="D3029" s="31"/>
      <c r="E3029" s="2" t="s">
        <v>533</v>
      </c>
      <c r="F3029" s="2" t="str">
        <f>IF(OR($C$87="治験計画届", $C$87="治験計画変更届"), "^$","^.{1,120}$|^$")</f>
        <v>^.{1,120}$|^$</v>
      </c>
      <c r="G3029" s="2" t="str">
        <f t="shared" si="180"/>
        <v>入力してください(120文字以内)</v>
      </c>
      <c r="H3029" s="2">
        <v>225</v>
      </c>
      <c r="I3029" s="2">
        <v>207</v>
      </c>
      <c r="K3029" s="2">
        <v>120</v>
      </c>
      <c r="L3029" s="2" t="s">
        <v>30</v>
      </c>
      <c r="M3029" s="2" t="s">
        <v>476</v>
      </c>
      <c r="N3029" s="2" t="s">
        <v>479</v>
      </c>
      <c r="O3029" s="2" t="s">
        <v>520</v>
      </c>
      <c r="Q3029" s="1"/>
      <c r="S3029" s="9"/>
      <c r="T3029" s="10"/>
      <c r="U3029" s="8"/>
      <c r="W3029" s="2" t="s">
        <v>468</v>
      </c>
      <c r="X3029" s="45" t="str" cm="1">
        <f t="array" ref="X3029">IF(X2906="TRUE",IF(AND(C3023&lt;&gt;1,C3024:C3029="",S3023:U3029=""), "FALSE","TRUE"),"FALSE")</f>
        <v>FALSE</v>
      </c>
      <c r="Z3029" s="1"/>
    </row>
    <row r="3030" spans="2:26" hidden="1" outlineLevel="3" x14ac:dyDescent="0.4">
      <c r="B3030" s="7" t="s">
        <v>134</v>
      </c>
      <c r="C3030" s="5">
        <v>7</v>
      </c>
      <c r="D3030" s="30"/>
      <c r="E3030" s="2" t="s">
        <v>392</v>
      </c>
      <c r="F3030" s="2" t="s">
        <v>102</v>
      </c>
      <c r="G3030" s="2" t="s">
        <v>103</v>
      </c>
      <c r="H3030" s="2">
        <v>225</v>
      </c>
      <c r="I3030" s="2">
        <v>207</v>
      </c>
      <c r="K3030" s="2">
        <v>3</v>
      </c>
      <c r="L3030" s="2" t="s">
        <v>136</v>
      </c>
      <c r="M3030" s="2" t="s">
        <v>476</v>
      </c>
      <c r="N3030" s="2" t="s">
        <v>479</v>
      </c>
      <c r="O3030" s="2" t="s">
        <v>520</v>
      </c>
      <c r="Q3030" s="1"/>
      <c r="S3030" s="9"/>
      <c r="T3030" s="10"/>
      <c r="U3030" s="8"/>
      <c r="V3030" s="2" t="s">
        <v>105</v>
      </c>
      <c r="W3030" s="2" t="s">
        <v>561</v>
      </c>
      <c r="X3030" s="45" t="str" cm="1">
        <f t="array" ref="X3030">IF(X2906="TRUE",IF(AND(C3030&lt;&gt;1,C3031:C3036="",S3030:U3036=""), "FALSE","TRUE"),"FALSE")</f>
        <v>FALSE</v>
      </c>
      <c r="Z3030" s="1"/>
    </row>
    <row r="3031" spans="2:26" hidden="1" outlineLevel="3" x14ac:dyDescent="0.4">
      <c r="B3031" s="7" t="s">
        <v>522</v>
      </c>
      <c r="C3031" s="8"/>
      <c r="D3031" s="31"/>
      <c r="E3031" s="2" t="s">
        <v>523</v>
      </c>
      <c r="F3031" s="2" t="s">
        <v>485</v>
      </c>
      <c r="G3031" s="2" t="s">
        <v>369</v>
      </c>
      <c r="H3031" s="2">
        <v>225</v>
      </c>
      <c r="I3031" s="2">
        <v>207</v>
      </c>
      <c r="K3031" s="2">
        <v>240</v>
      </c>
      <c r="L3031" s="2" t="s">
        <v>30</v>
      </c>
      <c r="M3031" s="2" t="s">
        <v>476</v>
      </c>
      <c r="N3031" s="2" t="s">
        <v>479</v>
      </c>
      <c r="O3031" s="2" t="s">
        <v>520</v>
      </c>
      <c r="Q3031" s="1"/>
      <c r="S3031" s="9"/>
      <c r="T3031" s="10"/>
      <c r="U3031" s="8"/>
      <c r="W3031" s="2" t="s">
        <v>465</v>
      </c>
      <c r="X3031" s="45" t="str" cm="1">
        <f t="array" ref="X3031">IF(X2906="TRUE",IF(AND(C3030&lt;&gt;1,C3031:C3036="",S3030:U3036=""), "FALSE","TRUE"),"FALSE")</f>
        <v>FALSE</v>
      </c>
      <c r="Z3031" s="1"/>
    </row>
    <row r="3032" spans="2:26" hidden="1" outlineLevel="3" x14ac:dyDescent="0.4">
      <c r="B3032" s="7" t="s">
        <v>524</v>
      </c>
      <c r="C3032" s="8"/>
      <c r="D3032" s="31"/>
      <c r="E3032" s="2" t="s">
        <v>525</v>
      </c>
      <c r="F3032" s="2" t="s">
        <v>114</v>
      </c>
      <c r="G3032" s="2" t="s">
        <v>115</v>
      </c>
      <c r="H3032" s="2">
        <v>225</v>
      </c>
      <c r="I3032" s="2">
        <v>207</v>
      </c>
      <c r="K3032" s="2">
        <v>120</v>
      </c>
      <c r="L3032" s="2" t="s">
        <v>30</v>
      </c>
      <c r="M3032" s="2" t="s">
        <v>476</v>
      </c>
      <c r="N3032" s="2" t="s">
        <v>479</v>
      </c>
      <c r="O3032" s="2" t="s">
        <v>520</v>
      </c>
      <c r="Q3032" s="1"/>
      <c r="S3032" s="9"/>
      <c r="T3032" s="10"/>
      <c r="U3032" s="8"/>
      <c r="W3032" s="2" t="s">
        <v>468</v>
      </c>
      <c r="X3032" s="45" t="str" cm="1">
        <f t="array" ref="X3032">IF(X2906="TRUE",IF(AND(C3030&lt;&gt;1,C3031:C3036="",S3030:U3036=""), "FALSE","TRUE"),"FALSE")</f>
        <v>FALSE</v>
      </c>
      <c r="Z3032" s="1"/>
    </row>
    <row r="3033" spans="2:26" hidden="1" outlineLevel="3" x14ac:dyDescent="0.4">
      <c r="B3033" s="7" t="s">
        <v>526</v>
      </c>
      <c r="C3033" s="8"/>
      <c r="D3033" s="31"/>
      <c r="E3033" s="2" t="s">
        <v>527</v>
      </c>
      <c r="F3033" s="2" t="str">
        <f>IF(OR($C$87="治験計画届", $C$87="治験計画変更届"), "^$","^.{1,120}$|^$")</f>
        <v>^.{1,120}$|^$</v>
      </c>
      <c r="G3033" s="2" t="str">
        <f>IF(F3033="^$", "入力しないでください","入力してください(120文字以内)")</f>
        <v>入力してください(120文字以内)</v>
      </c>
      <c r="H3033" s="2">
        <v>225</v>
      </c>
      <c r="I3033" s="2">
        <v>207</v>
      </c>
      <c r="K3033" s="2">
        <v>120</v>
      </c>
      <c r="L3033" s="2" t="s">
        <v>30</v>
      </c>
      <c r="M3033" s="2" t="s">
        <v>476</v>
      </c>
      <c r="N3033" s="2" t="s">
        <v>479</v>
      </c>
      <c r="O3033" s="2" t="s">
        <v>520</v>
      </c>
      <c r="Q3033" s="1"/>
      <c r="S3033" s="9"/>
      <c r="T3033" s="10"/>
      <c r="U3033" s="8"/>
      <c r="W3033" s="2" t="s">
        <v>468</v>
      </c>
      <c r="X3033" s="45" t="str" cm="1">
        <f t="array" ref="X3033">IF(X2906="TRUE",IF(AND(C3030&lt;&gt;1,C3031:C3036="",S3030:U3036=""), "FALSE","TRUE"),"FALSE")</f>
        <v>FALSE</v>
      </c>
      <c r="Z3033" s="1"/>
    </row>
    <row r="3034" spans="2:26" hidden="1" outlineLevel="3" x14ac:dyDescent="0.4">
      <c r="B3034" s="7" t="s">
        <v>528</v>
      </c>
      <c r="C3034" s="8"/>
      <c r="D3034" s="31"/>
      <c r="E3034" s="2" t="s">
        <v>529</v>
      </c>
      <c r="F3034" s="2" t="str">
        <f>IF(OR($C$87="治験計画届", $C$87="治験計画変更届"), "^$","^.{1,120}$|^$")</f>
        <v>^.{1,120}$|^$</v>
      </c>
      <c r="G3034" s="2" t="str">
        <f t="shared" ref="G3034:G3036" si="181">IF(F3034="^$", "入力しないでください","入力してください(120文字以内)")</f>
        <v>入力してください(120文字以内)</v>
      </c>
      <c r="H3034" s="2">
        <v>225</v>
      </c>
      <c r="I3034" s="2">
        <v>207</v>
      </c>
      <c r="K3034" s="2">
        <v>120</v>
      </c>
      <c r="L3034" s="2" t="s">
        <v>30</v>
      </c>
      <c r="M3034" s="2" t="s">
        <v>476</v>
      </c>
      <c r="N3034" s="2" t="s">
        <v>479</v>
      </c>
      <c r="O3034" s="2" t="s">
        <v>520</v>
      </c>
      <c r="Q3034" s="1"/>
      <c r="S3034" s="9"/>
      <c r="T3034" s="10"/>
      <c r="U3034" s="8"/>
      <c r="W3034" s="2" t="s">
        <v>468</v>
      </c>
      <c r="X3034" s="45" t="str" cm="1">
        <f t="array" ref="X3034">IF(X2906="TRUE",IF(AND(C3030&lt;&gt;1,C3031:C3036="",S3030:U3036=""), "FALSE","TRUE"),"FALSE")</f>
        <v>FALSE</v>
      </c>
      <c r="Z3034" s="1"/>
    </row>
    <row r="3035" spans="2:26" hidden="1" outlineLevel="3" x14ac:dyDescent="0.4">
      <c r="B3035" s="7" t="s">
        <v>530</v>
      </c>
      <c r="C3035" s="8"/>
      <c r="D3035" s="31"/>
      <c r="E3035" s="2" t="s">
        <v>566</v>
      </c>
      <c r="F3035" s="2" t="str">
        <f>IF(OR($C$87="治験計画届", $C$87="治験計画変更届"), "^$","^.{1,120}$|^$")</f>
        <v>^.{1,120}$|^$</v>
      </c>
      <c r="G3035" s="2" t="str">
        <f t="shared" si="181"/>
        <v>入力してください(120文字以内)</v>
      </c>
      <c r="H3035" s="2">
        <v>225</v>
      </c>
      <c r="I3035" s="2">
        <v>207</v>
      </c>
      <c r="K3035" s="2">
        <v>120</v>
      </c>
      <c r="L3035" s="2" t="s">
        <v>30</v>
      </c>
      <c r="M3035" s="2" t="s">
        <v>476</v>
      </c>
      <c r="N3035" s="2" t="s">
        <v>479</v>
      </c>
      <c r="O3035" s="2" t="s">
        <v>520</v>
      </c>
      <c r="Q3035" s="1"/>
      <c r="S3035" s="9"/>
      <c r="T3035" s="10"/>
      <c r="U3035" s="8"/>
      <c r="W3035" s="2" t="s">
        <v>468</v>
      </c>
      <c r="X3035" s="45" t="str" cm="1">
        <f t="array" ref="X3035">IF(X2906="TRUE",IF(AND(C3030&lt;&gt;1,C3031:C3036="",S3030:U3036=""), "FALSE","TRUE"),"FALSE")</f>
        <v>FALSE</v>
      </c>
      <c r="Z3035" s="1"/>
    </row>
    <row r="3036" spans="2:26" hidden="1" outlineLevel="3" x14ac:dyDescent="0.4">
      <c r="B3036" s="7" t="s">
        <v>532</v>
      </c>
      <c r="C3036" s="8"/>
      <c r="D3036" s="31"/>
      <c r="E3036" s="2" t="s">
        <v>533</v>
      </c>
      <c r="F3036" s="2" t="str">
        <f>IF(OR($C$87="治験計画届", $C$87="治験計画変更届"), "^$","^.{1,120}$|^$")</f>
        <v>^.{1,120}$|^$</v>
      </c>
      <c r="G3036" s="2" t="str">
        <f t="shared" si="181"/>
        <v>入力してください(120文字以内)</v>
      </c>
      <c r="H3036" s="2">
        <v>225</v>
      </c>
      <c r="I3036" s="2">
        <v>207</v>
      </c>
      <c r="K3036" s="2">
        <v>120</v>
      </c>
      <c r="L3036" s="2" t="s">
        <v>30</v>
      </c>
      <c r="M3036" s="2" t="s">
        <v>476</v>
      </c>
      <c r="N3036" s="2" t="s">
        <v>479</v>
      </c>
      <c r="O3036" s="2" t="s">
        <v>520</v>
      </c>
      <c r="Q3036" s="1"/>
      <c r="S3036" s="9"/>
      <c r="T3036" s="10"/>
      <c r="U3036" s="8"/>
      <c r="W3036" s="2" t="s">
        <v>468</v>
      </c>
      <c r="X3036" s="45" t="str" cm="1">
        <f t="array" ref="X3036">IF(X2906="TRUE",IF(AND(C3030&lt;&gt;1,C3031:C3036="",S3030:U3036=""), "FALSE","TRUE"),"FALSE")</f>
        <v>FALSE</v>
      </c>
      <c r="Z3036" s="1"/>
    </row>
    <row r="3037" spans="2:26" hidden="1" outlineLevel="3" x14ac:dyDescent="0.4">
      <c r="B3037" s="7" t="s">
        <v>134</v>
      </c>
      <c r="C3037" s="5">
        <v>8</v>
      </c>
      <c r="D3037" s="30"/>
      <c r="E3037" s="2" t="s">
        <v>392</v>
      </c>
      <c r="F3037" s="2" t="s">
        <v>102</v>
      </c>
      <c r="G3037" s="2" t="s">
        <v>103</v>
      </c>
      <c r="H3037" s="2">
        <v>225</v>
      </c>
      <c r="I3037" s="2">
        <v>207</v>
      </c>
      <c r="K3037" s="2">
        <v>3</v>
      </c>
      <c r="L3037" s="2" t="s">
        <v>136</v>
      </c>
      <c r="M3037" s="2" t="s">
        <v>476</v>
      </c>
      <c r="N3037" s="2" t="s">
        <v>479</v>
      </c>
      <c r="O3037" s="2" t="s">
        <v>520</v>
      </c>
      <c r="Q3037" s="1"/>
      <c r="S3037" s="9"/>
      <c r="T3037" s="10"/>
      <c r="U3037" s="8"/>
      <c r="V3037" s="2" t="s">
        <v>105</v>
      </c>
      <c r="W3037" s="2" t="s">
        <v>561</v>
      </c>
      <c r="X3037" s="45" t="str" cm="1">
        <f t="array" ref="X3037">IF(X2906="TRUE",IF(AND(C3037&lt;&gt;1,C3038:C3043="",S3037:U3043=""), "FALSE","TRUE"),"FALSE")</f>
        <v>FALSE</v>
      </c>
      <c r="Z3037" s="1"/>
    </row>
    <row r="3038" spans="2:26" hidden="1" outlineLevel="3" x14ac:dyDescent="0.4">
      <c r="B3038" s="7" t="s">
        <v>522</v>
      </c>
      <c r="C3038" s="8"/>
      <c r="D3038" s="31"/>
      <c r="E3038" s="2" t="s">
        <v>523</v>
      </c>
      <c r="F3038" s="2" t="s">
        <v>485</v>
      </c>
      <c r="G3038" s="2" t="s">
        <v>369</v>
      </c>
      <c r="H3038" s="2">
        <v>225</v>
      </c>
      <c r="I3038" s="2">
        <v>207</v>
      </c>
      <c r="K3038" s="2">
        <v>240</v>
      </c>
      <c r="L3038" s="2" t="s">
        <v>30</v>
      </c>
      <c r="M3038" s="2" t="s">
        <v>476</v>
      </c>
      <c r="N3038" s="2" t="s">
        <v>479</v>
      </c>
      <c r="O3038" s="2" t="s">
        <v>520</v>
      </c>
      <c r="Q3038" s="1"/>
      <c r="S3038" s="9"/>
      <c r="T3038" s="10"/>
      <c r="U3038" s="8"/>
      <c r="W3038" s="2" t="s">
        <v>465</v>
      </c>
      <c r="X3038" s="45" t="str" cm="1">
        <f t="array" ref="X3038">IF(X2906="TRUE",IF(AND(C3037&lt;&gt;1,C3038:C3043="",S3037:U3043=""), "FALSE","TRUE"),"FALSE")</f>
        <v>FALSE</v>
      </c>
      <c r="Z3038" s="1"/>
    </row>
    <row r="3039" spans="2:26" hidden="1" outlineLevel="3" x14ac:dyDescent="0.4">
      <c r="B3039" s="7" t="s">
        <v>524</v>
      </c>
      <c r="C3039" s="8"/>
      <c r="D3039" s="31"/>
      <c r="E3039" s="2" t="s">
        <v>525</v>
      </c>
      <c r="F3039" s="2" t="s">
        <v>114</v>
      </c>
      <c r="G3039" s="2" t="s">
        <v>115</v>
      </c>
      <c r="H3039" s="2">
        <v>225</v>
      </c>
      <c r="I3039" s="2">
        <v>207</v>
      </c>
      <c r="K3039" s="2">
        <v>120</v>
      </c>
      <c r="L3039" s="2" t="s">
        <v>30</v>
      </c>
      <c r="M3039" s="2" t="s">
        <v>476</v>
      </c>
      <c r="N3039" s="2" t="s">
        <v>479</v>
      </c>
      <c r="O3039" s="2" t="s">
        <v>520</v>
      </c>
      <c r="Q3039" s="1"/>
      <c r="S3039" s="9"/>
      <c r="T3039" s="10"/>
      <c r="U3039" s="8"/>
      <c r="W3039" s="2" t="s">
        <v>468</v>
      </c>
      <c r="X3039" s="45" t="str" cm="1">
        <f t="array" ref="X3039">IF(X2906="TRUE",IF(AND(C3037&lt;&gt;1,C3038:C3043="",S3037:U3043=""), "FALSE","TRUE"),"FALSE")</f>
        <v>FALSE</v>
      </c>
      <c r="Z3039" s="1"/>
    </row>
    <row r="3040" spans="2:26" hidden="1" outlineLevel="3" x14ac:dyDescent="0.4">
      <c r="B3040" s="7" t="s">
        <v>526</v>
      </c>
      <c r="C3040" s="8"/>
      <c r="D3040" s="31"/>
      <c r="E3040" s="2" t="s">
        <v>527</v>
      </c>
      <c r="F3040" s="2" t="str">
        <f>IF(OR($C$87="治験計画届", $C$87="治験計画変更届"), "^$","^.{1,120}$|^$")</f>
        <v>^.{1,120}$|^$</v>
      </c>
      <c r="G3040" s="2" t="str">
        <f>IF(F3040="^$", "入力しないでください","入力してください(120文字以内)")</f>
        <v>入力してください(120文字以内)</v>
      </c>
      <c r="H3040" s="2">
        <v>225</v>
      </c>
      <c r="I3040" s="2">
        <v>207</v>
      </c>
      <c r="K3040" s="2">
        <v>120</v>
      </c>
      <c r="L3040" s="2" t="s">
        <v>30</v>
      </c>
      <c r="M3040" s="2" t="s">
        <v>476</v>
      </c>
      <c r="N3040" s="2" t="s">
        <v>479</v>
      </c>
      <c r="O3040" s="2" t="s">
        <v>520</v>
      </c>
      <c r="Q3040" s="1"/>
      <c r="S3040" s="9"/>
      <c r="T3040" s="10"/>
      <c r="U3040" s="8"/>
      <c r="W3040" s="2" t="s">
        <v>468</v>
      </c>
      <c r="X3040" s="45" t="str" cm="1">
        <f t="array" ref="X3040">IF(X2906="TRUE",IF(AND(C3037&lt;&gt;1,C3038:C3043="",S3037:U3043=""), "FALSE","TRUE"),"FALSE")</f>
        <v>FALSE</v>
      </c>
      <c r="Z3040" s="1"/>
    </row>
    <row r="3041" spans="2:26" hidden="1" outlineLevel="3" x14ac:dyDescent="0.4">
      <c r="B3041" s="7" t="s">
        <v>528</v>
      </c>
      <c r="C3041" s="8"/>
      <c r="D3041" s="31"/>
      <c r="E3041" s="2" t="s">
        <v>529</v>
      </c>
      <c r="F3041" s="2" t="str">
        <f>IF(OR($C$87="治験計画届", $C$87="治験計画変更届"), "^$","^.{1,120}$|^$")</f>
        <v>^.{1,120}$|^$</v>
      </c>
      <c r="G3041" s="2" t="str">
        <f t="shared" ref="G3041:G3043" si="182">IF(F3041="^$", "入力しないでください","入力してください(120文字以内)")</f>
        <v>入力してください(120文字以内)</v>
      </c>
      <c r="H3041" s="2">
        <v>225</v>
      </c>
      <c r="I3041" s="2">
        <v>207</v>
      </c>
      <c r="K3041" s="2">
        <v>120</v>
      </c>
      <c r="L3041" s="2" t="s">
        <v>30</v>
      </c>
      <c r="M3041" s="2" t="s">
        <v>476</v>
      </c>
      <c r="N3041" s="2" t="s">
        <v>479</v>
      </c>
      <c r="O3041" s="2" t="s">
        <v>520</v>
      </c>
      <c r="Q3041" s="1"/>
      <c r="S3041" s="9"/>
      <c r="T3041" s="10"/>
      <c r="U3041" s="8"/>
      <c r="W3041" s="2" t="s">
        <v>468</v>
      </c>
      <c r="X3041" s="45" t="str" cm="1">
        <f t="array" ref="X3041">IF(X2906="TRUE",IF(AND(C3037&lt;&gt;1,C3038:C3043="",S3037:U3043=""), "FALSE","TRUE"),"FALSE")</f>
        <v>FALSE</v>
      </c>
      <c r="Z3041" s="1"/>
    </row>
    <row r="3042" spans="2:26" hidden="1" outlineLevel="3" x14ac:dyDescent="0.4">
      <c r="B3042" s="7" t="s">
        <v>530</v>
      </c>
      <c r="C3042" s="8"/>
      <c r="D3042" s="31"/>
      <c r="E3042" s="2" t="s">
        <v>566</v>
      </c>
      <c r="F3042" s="2" t="str">
        <f>IF(OR($C$87="治験計画届", $C$87="治験計画変更届"), "^$","^.{1,120}$|^$")</f>
        <v>^.{1,120}$|^$</v>
      </c>
      <c r="G3042" s="2" t="str">
        <f t="shared" si="182"/>
        <v>入力してください(120文字以内)</v>
      </c>
      <c r="H3042" s="2">
        <v>225</v>
      </c>
      <c r="I3042" s="2">
        <v>207</v>
      </c>
      <c r="K3042" s="2">
        <v>120</v>
      </c>
      <c r="L3042" s="2" t="s">
        <v>30</v>
      </c>
      <c r="M3042" s="2" t="s">
        <v>476</v>
      </c>
      <c r="N3042" s="2" t="s">
        <v>479</v>
      </c>
      <c r="O3042" s="2" t="s">
        <v>520</v>
      </c>
      <c r="Q3042" s="1"/>
      <c r="S3042" s="9"/>
      <c r="T3042" s="10"/>
      <c r="U3042" s="8"/>
      <c r="W3042" s="2" t="s">
        <v>468</v>
      </c>
      <c r="X3042" s="45" t="str" cm="1">
        <f t="array" ref="X3042">IF(X2906="TRUE",IF(AND(C3037&lt;&gt;1,C3038:C3043="",S3037:U3043=""), "FALSE","TRUE"),"FALSE")</f>
        <v>FALSE</v>
      </c>
      <c r="Z3042" s="1"/>
    </row>
    <row r="3043" spans="2:26" hidden="1" outlineLevel="3" x14ac:dyDescent="0.4">
      <c r="B3043" s="7" t="s">
        <v>532</v>
      </c>
      <c r="C3043" s="8"/>
      <c r="D3043" s="31"/>
      <c r="E3043" s="2" t="s">
        <v>533</v>
      </c>
      <c r="F3043" s="2" t="str">
        <f>IF(OR($C$87="治験計画届", $C$87="治験計画変更届"), "^$","^.{1,120}$|^$")</f>
        <v>^.{1,120}$|^$</v>
      </c>
      <c r="G3043" s="2" t="str">
        <f t="shared" si="182"/>
        <v>入力してください(120文字以内)</v>
      </c>
      <c r="H3043" s="2">
        <v>225</v>
      </c>
      <c r="I3043" s="2">
        <v>207</v>
      </c>
      <c r="K3043" s="2">
        <v>120</v>
      </c>
      <c r="L3043" s="2" t="s">
        <v>30</v>
      </c>
      <c r="M3043" s="2" t="s">
        <v>476</v>
      </c>
      <c r="N3043" s="2" t="s">
        <v>479</v>
      </c>
      <c r="O3043" s="2" t="s">
        <v>520</v>
      </c>
      <c r="Q3043" s="1"/>
      <c r="S3043" s="9"/>
      <c r="T3043" s="10"/>
      <c r="U3043" s="8"/>
      <c r="W3043" s="2" t="s">
        <v>468</v>
      </c>
      <c r="X3043" s="45" t="str" cm="1">
        <f t="array" ref="X3043">IF(X2906="TRUE",IF(AND(C3037&lt;&gt;1,C3038:C3043="",S3037:U3043=""), "FALSE","TRUE"),"FALSE")</f>
        <v>FALSE</v>
      </c>
      <c r="Z3043" s="1"/>
    </row>
    <row r="3044" spans="2:26" hidden="1" outlineLevel="3" x14ac:dyDescent="0.4">
      <c r="B3044" s="7" t="s">
        <v>134</v>
      </c>
      <c r="C3044" s="5">
        <v>9</v>
      </c>
      <c r="D3044" s="30"/>
      <c r="E3044" s="2" t="s">
        <v>392</v>
      </c>
      <c r="F3044" s="2" t="s">
        <v>102</v>
      </c>
      <c r="G3044" s="2" t="s">
        <v>103</v>
      </c>
      <c r="H3044" s="2">
        <v>225</v>
      </c>
      <c r="I3044" s="2">
        <v>207</v>
      </c>
      <c r="K3044" s="2">
        <v>3</v>
      </c>
      <c r="L3044" s="2" t="s">
        <v>136</v>
      </c>
      <c r="M3044" s="2" t="s">
        <v>476</v>
      </c>
      <c r="N3044" s="2" t="s">
        <v>479</v>
      </c>
      <c r="O3044" s="2" t="s">
        <v>520</v>
      </c>
      <c r="Q3044" s="1"/>
      <c r="S3044" s="9"/>
      <c r="T3044" s="10"/>
      <c r="U3044" s="8"/>
      <c r="V3044" s="2" t="s">
        <v>105</v>
      </c>
      <c r="W3044" s="2" t="s">
        <v>561</v>
      </c>
      <c r="X3044" s="45" t="str" cm="1">
        <f t="array" ref="X3044">IF(X2906="TRUE",IF(AND(C3044&lt;&gt;1,C3045:C3050="",S3044:U3050=""), "FALSE","TRUE"),"FALSE")</f>
        <v>FALSE</v>
      </c>
      <c r="Z3044" s="1"/>
    </row>
    <row r="3045" spans="2:26" hidden="1" outlineLevel="3" x14ac:dyDescent="0.4">
      <c r="B3045" s="7" t="s">
        <v>522</v>
      </c>
      <c r="C3045" s="8"/>
      <c r="D3045" s="31"/>
      <c r="E3045" s="2" t="s">
        <v>523</v>
      </c>
      <c r="F3045" s="2" t="s">
        <v>485</v>
      </c>
      <c r="G3045" s="2" t="s">
        <v>369</v>
      </c>
      <c r="H3045" s="2">
        <v>225</v>
      </c>
      <c r="I3045" s="2">
        <v>207</v>
      </c>
      <c r="K3045" s="2">
        <v>240</v>
      </c>
      <c r="L3045" s="2" t="s">
        <v>30</v>
      </c>
      <c r="M3045" s="2" t="s">
        <v>476</v>
      </c>
      <c r="N3045" s="2" t="s">
        <v>479</v>
      </c>
      <c r="O3045" s="2" t="s">
        <v>520</v>
      </c>
      <c r="Q3045" s="1"/>
      <c r="S3045" s="9"/>
      <c r="T3045" s="10"/>
      <c r="U3045" s="8"/>
      <c r="W3045" s="2" t="s">
        <v>465</v>
      </c>
      <c r="X3045" s="45" t="str" cm="1">
        <f t="array" ref="X3045">IF(X2906="TRUE",IF(AND(C3044&lt;&gt;1,C3045:C3050="",S3044:U3050=""), "FALSE","TRUE"),"FALSE")</f>
        <v>FALSE</v>
      </c>
      <c r="Z3045" s="1"/>
    </row>
    <row r="3046" spans="2:26" hidden="1" outlineLevel="3" x14ac:dyDescent="0.4">
      <c r="B3046" s="7" t="s">
        <v>524</v>
      </c>
      <c r="C3046" s="8"/>
      <c r="D3046" s="31"/>
      <c r="E3046" s="2" t="s">
        <v>525</v>
      </c>
      <c r="F3046" s="2" t="s">
        <v>114</v>
      </c>
      <c r="G3046" s="2" t="s">
        <v>115</v>
      </c>
      <c r="H3046" s="2">
        <v>225</v>
      </c>
      <c r="I3046" s="2">
        <v>207</v>
      </c>
      <c r="K3046" s="2">
        <v>120</v>
      </c>
      <c r="L3046" s="2" t="s">
        <v>30</v>
      </c>
      <c r="M3046" s="2" t="s">
        <v>476</v>
      </c>
      <c r="N3046" s="2" t="s">
        <v>479</v>
      </c>
      <c r="O3046" s="2" t="s">
        <v>520</v>
      </c>
      <c r="Q3046" s="1"/>
      <c r="S3046" s="9"/>
      <c r="T3046" s="10"/>
      <c r="U3046" s="8"/>
      <c r="W3046" s="2" t="s">
        <v>468</v>
      </c>
      <c r="X3046" s="45" t="str" cm="1">
        <f t="array" ref="X3046">IF(X2906="TRUE",IF(AND(C3044&lt;&gt;1,C3045:C3050="",S3044:U3050=""), "FALSE","TRUE"),"FALSE")</f>
        <v>FALSE</v>
      </c>
      <c r="Z3046" s="1"/>
    </row>
    <row r="3047" spans="2:26" hidden="1" outlineLevel="3" x14ac:dyDescent="0.4">
      <c r="B3047" s="7" t="s">
        <v>526</v>
      </c>
      <c r="C3047" s="8"/>
      <c r="D3047" s="31"/>
      <c r="E3047" s="2" t="s">
        <v>527</v>
      </c>
      <c r="F3047" s="2" t="str">
        <f>IF(OR($C$87="治験計画届", $C$87="治験計画変更届"), "^$","^.{1,120}$|^$")</f>
        <v>^.{1,120}$|^$</v>
      </c>
      <c r="G3047" s="2" t="str">
        <f>IF(F3047="^$", "入力しないでください","入力してください(120文字以内)")</f>
        <v>入力してください(120文字以内)</v>
      </c>
      <c r="H3047" s="2">
        <v>225</v>
      </c>
      <c r="I3047" s="2">
        <v>207</v>
      </c>
      <c r="K3047" s="2">
        <v>120</v>
      </c>
      <c r="L3047" s="2" t="s">
        <v>30</v>
      </c>
      <c r="M3047" s="2" t="s">
        <v>476</v>
      </c>
      <c r="N3047" s="2" t="s">
        <v>479</v>
      </c>
      <c r="O3047" s="2" t="s">
        <v>520</v>
      </c>
      <c r="Q3047" s="1"/>
      <c r="S3047" s="9"/>
      <c r="T3047" s="10"/>
      <c r="U3047" s="8"/>
      <c r="W3047" s="2" t="s">
        <v>468</v>
      </c>
      <c r="X3047" s="45" t="str" cm="1">
        <f t="array" ref="X3047">IF(X2906="TRUE",IF(AND(C3044&lt;&gt;1,C3045:C3050="",S3044:U3050=""), "FALSE","TRUE"),"FALSE")</f>
        <v>FALSE</v>
      </c>
      <c r="Z3047" s="1"/>
    </row>
    <row r="3048" spans="2:26" hidden="1" outlineLevel="3" x14ac:dyDescent="0.4">
      <c r="B3048" s="7" t="s">
        <v>528</v>
      </c>
      <c r="C3048" s="8"/>
      <c r="D3048" s="31"/>
      <c r="E3048" s="2" t="s">
        <v>529</v>
      </c>
      <c r="F3048" s="2" t="str">
        <f>IF(OR($C$87="治験計画届", $C$87="治験計画変更届"), "^$","^.{1,120}$|^$")</f>
        <v>^.{1,120}$|^$</v>
      </c>
      <c r="G3048" s="2" t="str">
        <f t="shared" ref="G3048:G3050" si="183">IF(F3048="^$", "入力しないでください","入力してください(120文字以内)")</f>
        <v>入力してください(120文字以内)</v>
      </c>
      <c r="H3048" s="2">
        <v>225</v>
      </c>
      <c r="I3048" s="2">
        <v>207</v>
      </c>
      <c r="K3048" s="2">
        <v>120</v>
      </c>
      <c r="L3048" s="2" t="s">
        <v>30</v>
      </c>
      <c r="M3048" s="2" t="s">
        <v>476</v>
      </c>
      <c r="N3048" s="2" t="s">
        <v>479</v>
      </c>
      <c r="O3048" s="2" t="s">
        <v>520</v>
      </c>
      <c r="Q3048" s="1"/>
      <c r="S3048" s="9"/>
      <c r="T3048" s="10"/>
      <c r="U3048" s="8"/>
      <c r="W3048" s="2" t="s">
        <v>468</v>
      </c>
      <c r="X3048" s="45" t="str" cm="1">
        <f t="array" ref="X3048">IF(X2906="TRUE",IF(AND(C3044&lt;&gt;1,C3045:C3050="",S3044:U3050=""), "FALSE","TRUE"),"FALSE")</f>
        <v>FALSE</v>
      </c>
      <c r="Z3048" s="1"/>
    </row>
    <row r="3049" spans="2:26" hidden="1" outlineLevel="3" x14ac:dyDescent="0.4">
      <c r="B3049" s="7" t="s">
        <v>530</v>
      </c>
      <c r="C3049" s="8"/>
      <c r="D3049" s="31"/>
      <c r="E3049" s="2" t="s">
        <v>566</v>
      </c>
      <c r="F3049" s="2" t="str">
        <f>IF(OR($C$87="治験計画届", $C$87="治験計画変更届"), "^$","^.{1,120}$|^$")</f>
        <v>^.{1,120}$|^$</v>
      </c>
      <c r="G3049" s="2" t="str">
        <f t="shared" si="183"/>
        <v>入力してください(120文字以内)</v>
      </c>
      <c r="H3049" s="2">
        <v>225</v>
      </c>
      <c r="I3049" s="2">
        <v>207</v>
      </c>
      <c r="K3049" s="2">
        <v>120</v>
      </c>
      <c r="L3049" s="2" t="s">
        <v>30</v>
      </c>
      <c r="M3049" s="2" t="s">
        <v>476</v>
      </c>
      <c r="N3049" s="2" t="s">
        <v>479</v>
      </c>
      <c r="O3049" s="2" t="s">
        <v>520</v>
      </c>
      <c r="Q3049" s="1"/>
      <c r="S3049" s="9"/>
      <c r="T3049" s="10"/>
      <c r="U3049" s="8"/>
      <c r="W3049" s="2" t="s">
        <v>468</v>
      </c>
      <c r="X3049" s="45" t="str" cm="1">
        <f t="array" ref="X3049">IF(X2906="TRUE",IF(AND(C3044&lt;&gt;1,C3045:C3050="",S3044:U3050=""), "FALSE","TRUE"),"FALSE")</f>
        <v>FALSE</v>
      </c>
      <c r="Z3049" s="1"/>
    </row>
    <row r="3050" spans="2:26" hidden="1" outlineLevel="3" x14ac:dyDescent="0.4">
      <c r="B3050" s="7" t="s">
        <v>532</v>
      </c>
      <c r="C3050" s="8"/>
      <c r="D3050" s="31"/>
      <c r="E3050" s="2" t="s">
        <v>533</v>
      </c>
      <c r="F3050" s="2" t="str">
        <f>IF(OR($C$87="治験計画届", $C$87="治験計画変更届"), "^$","^.{1,120}$|^$")</f>
        <v>^.{1,120}$|^$</v>
      </c>
      <c r="G3050" s="2" t="str">
        <f t="shared" si="183"/>
        <v>入力してください(120文字以内)</v>
      </c>
      <c r="H3050" s="2">
        <v>225</v>
      </c>
      <c r="I3050" s="2">
        <v>207</v>
      </c>
      <c r="K3050" s="2">
        <v>120</v>
      </c>
      <c r="L3050" s="2" t="s">
        <v>30</v>
      </c>
      <c r="M3050" s="2" t="s">
        <v>476</v>
      </c>
      <c r="N3050" s="2" t="s">
        <v>479</v>
      </c>
      <c r="O3050" s="2" t="s">
        <v>520</v>
      </c>
      <c r="Q3050" s="1"/>
      <c r="S3050" s="9"/>
      <c r="T3050" s="10"/>
      <c r="U3050" s="8"/>
      <c r="W3050" s="2" t="s">
        <v>468</v>
      </c>
      <c r="X3050" s="45" t="str" cm="1">
        <f t="array" ref="X3050">IF(X2906="TRUE",IF(AND(C3044&lt;&gt;1,C3045:C3050="",S3044:U3050=""), "FALSE","TRUE"),"FALSE")</f>
        <v>FALSE</v>
      </c>
      <c r="Z3050" s="1"/>
    </row>
    <row r="3051" spans="2:26" hidden="1" outlineLevel="3" x14ac:dyDescent="0.4">
      <c r="B3051" s="7" t="s">
        <v>134</v>
      </c>
      <c r="C3051" s="5">
        <v>10</v>
      </c>
      <c r="D3051" s="30"/>
      <c r="E3051" s="2" t="s">
        <v>392</v>
      </c>
      <c r="F3051" s="2" t="s">
        <v>102</v>
      </c>
      <c r="G3051" s="2" t="s">
        <v>103</v>
      </c>
      <c r="H3051" s="2">
        <v>225</v>
      </c>
      <c r="I3051" s="2">
        <v>207</v>
      </c>
      <c r="K3051" s="2">
        <v>3</v>
      </c>
      <c r="L3051" s="2" t="s">
        <v>136</v>
      </c>
      <c r="M3051" s="2" t="s">
        <v>476</v>
      </c>
      <c r="N3051" s="2" t="s">
        <v>479</v>
      </c>
      <c r="O3051" s="2" t="s">
        <v>520</v>
      </c>
      <c r="Q3051" s="1"/>
      <c r="S3051" s="9"/>
      <c r="T3051" s="10"/>
      <c r="U3051" s="8"/>
      <c r="V3051" s="2" t="s">
        <v>105</v>
      </c>
      <c r="W3051" s="2" t="s">
        <v>561</v>
      </c>
      <c r="X3051" s="45" t="str" cm="1">
        <f t="array" ref="X3051">IF(X2906="TRUE",IF(AND(C3051&lt;&gt;1,C3052:C3057="",S3051:U3057=""), "FALSE","TRUE"),"FALSE")</f>
        <v>FALSE</v>
      </c>
      <c r="Z3051" s="1"/>
    </row>
    <row r="3052" spans="2:26" hidden="1" outlineLevel="3" x14ac:dyDescent="0.4">
      <c r="B3052" s="7" t="s">
        <v>522</v>
      </c>
      <c r="C3052" s="8"/>
      <c r="D3052" s="31"/>
      <c r="E3052" s="2" t="s">
        <v>523</v>
      </c>
      <c r="F3052" s="2" t="s">
        <v>485</v>
      </c>
      <c r="G3052" s="2" t="s">
        <v>369</v>
      </c>
      <c r="H3052" s="2">
        <v>225</v>
      </c>
      <c r="I3052" s="2">
        <v>207</v>
      </c>
      <c r="K3052" s="2">
        <v>240</v>
      </c>
      <c r="L3052" s="2" t="s">
        <v>30</v>
      </c>
      <c r="M3052" s="2" t="s">
        <v>476</v>
      </c>
      <c r="N3052" s="2" t="s">
        <v>479</v>
      </c>
      <c r="O3052" s="2" t="s">
        <v>520</v>
      </c>
      <c r="Q3052" s="1"/>
      <c r="S3052" s="9"/>
      <c r="T3052" s="10"/>
      <c r="U3052" s="8"/>
      <c r="W3052" s="2" t="s">
        <v>465</v>
      </c>
      <c r="X3052" s="45" t="str" cm="1">
        <f t="array" ref="X3052">IF(X2906="TRUE",IF(AND(C3051&lt;&gt;1,C3052:C3057="",S3051:U3057=""), "FALSE","TRUE"),"FALSE")</f>
        <v>FALSE</v>
      </c>
      <c r="Z3052" s="1"/>
    </row>
    <row r="3053" spans="2:26" hidden="1" outlineLevel="3" x14ac:dyDescent="0.4">
      <c r="B3053" s="7" t="s">
        <v>524</v>
      </c>
      <c r="C3053" s="8"/>
      <c r="D3053" s="31"/>
      <c r="E3053" s="2" t="s">
        <v>525</v>
      </c>
      <c r="F3053" s="2" t="s">
        <v>114</v>
      </c>
      <c r="G3053" s="2" t="s">
        <v>115</v>
      </c>
      <c r="H3053" s="2">
        <v>225</v>
      </c>
      <c r="I3053" s="2">
        <v>207</v>
      </c>
      <c r="K3053" s="2">
        <v>120</v>
      </c>
      <c r="L3053" s="2" t="s">
        <v>30</v>
      </c>
      <c r="M3053" s="2" t="s">
        <v>476</v>
      </c>
      <c r="N3053" s="2" t="s">
        <v>479</v>
      </c>
      <c r="O3053" s="2" t="s">
        <v>520</v>
      </c>
      <c r="Q3053" s="1"/>
      <c r="S3053" s="9"/>
      <c r="T3053" s="10"/>
      <c r="U3053" s="8"/>
      <c r="W3053" s="2" t="s">
        <v>468</v>
      </c>
      <c r="X3053" s="45" t="str" cm="1">
        <f t="array" ref="X3053">IF(X2906="TRUE",IF(AND(C3051&lt;&gt;1,C3052:C3057="",S3051:U3057=""), "FALSE","TRUE"),"FALSE")</f>
        <v>FALSE</v>
      </c>
      <c r="Z3053" s="1"/>
    </row>
    <row r="3054" spans="2:26" hidden="1" outlineLevel="3" x14ac:dyDescent="0.4">
      <c r="B3054" s="7" t="s">
        <v>526</v>
      </c>
      <c r="C3054" s="8"/>
      <c r="D3054" s="31"/>
      <c r="E3054" s="2" t="s">
        <v>527</v>
      </c>
      <c r="F3054" s="2" t="str">
        <f>IF(OR($C$87="治験計画届", $C$87="治験計画変更届"), "^$","^.{1,120}$|^$")</f>
        <v>^.{1,120}$|^$</v>
      </c>
      <c r="G3054" s="2" t="str">
        <f>IF(F3054="^$", "入力しないでください","入力してください(120文字以内)")</f>
        <v>入力してください(120文字以内)</v>
      </c>
      <c r="H3054" s="2">
        <v>225</v>
      </c>
      <c r="I3054" s="2">
        <v>207</v>
      </c>
      <c r="K3054" s="2">
        <v>120</v>
      </c>
      <c r="L3054" s="2" t="s">
        <v>30</v>
      </c>
      <c r="M3054" s="2" t="s">
        <v>476</v>
      </c>
      <c r="N3054" s="2" t="s">
        <v>479</v>
      </c>
      <c r="O3054" s="2" t="s">
        <v>520</v>
      </c>
      <c r="Q3054" s="1"/>
      <c r="S3054" s="9"/>
      <c r="T3054" s="10"/>
      <c r="U3054" s="8"/>
      <c r="W3054" s="2" t="s">
        <v>468</v>
      </c>
      <c r="X3054" s="45" t="str" cm="1">
        <f t="array" ref="X3054">IF(X2906="TRUE",IF(AND(C3051&lt;&gt;1,C3052:C3057="",S3051:U3057=""), "FALSE","TRUE"),"FALSE")</f>
        <v>FALSE</v>
      </c>
      <c r="Z3054" s="1"/>
    </row>
    <row r="3055" spans="2:26" hidden="1" outlineLevel="3" x14ac:dyDescent="0.4">
      <c r="B3055" s="7" t="s">
        <v>528</v>
      </c>
      <c r="C3055" s="8"/>
      <c r="D3055" s="31"/>
      <c r="E3055" s="2" t="s">
        <v>529</v>
      </c>
      <c r="F3055" s="2" t="str">
        <f>IF(OR($C$87="治験計画届", $C$87="治験計画変更届"), "^$","^.{1,120}$|^$")</f>
        <v>^.{1,120}$|^$</v>
      </c>
      <c r="G3055" s="2" t="str">
        <f t="shared" ref="G3055:G3057" si="184">IF(F3055="^$", "入力しないでください","入力してください(120文字以内)")</f>
        <v>入力してください(120文字以内)</v>
      </c>
      <c r="H3055" s="2">
        <v>225</v>
      </c>
      <c r="I3055" s="2">
        <v>207</v>
      </c>
      <c r="K3055" s="2">
        <v>120</v>
      </c>
      <c r="L3055" s="2" t="s">
        <v>30</v>
      </c>
      <c r="M3055" s="2" t="s">
        <v>476</v>
      </c>
      <c r="N3055" s="2" t="s">
        <v>479</v>
      </c>
      <c r="O3055" s="2" t="s">
        <v>520</v>
      </c>
      <c r="Q3055" s="1"/>
      <c r="S3055" s="9"/>
      <c r="T3055" s="10"/>
      <c r="U3055" s="8"/>
      <c r="W3055" s="2" t="s">
        <v>468</v>
      </c>
      <c r="X3055" s="45" t="str" cm="1">
        <f t="array" ref="X3055">IF(X2906="TRUE",IF(AND(C3051&lt;&gt;1,C3052:C3057="",S3051:U3057=""), "FALSE","TRUE"),"FALSE")</f>
        <v>FALSE</v>
      </c>
      <c r="Z3055" s="1"/>
    </row>
    <row r="3056" spans="2:26" hidden="1" outlineLevel="3" x14ac:dyDescent="0.4">
      <c r="B3056" s="7" t="s">
        <v>530</v>
      </c>
      <c r="C3056" s="8"/>
      <c r="D3056" s="31"/>
      <c r="E3056" s="2" t="s">
        <v>566</v>
      </c>
      <c r="F3056" s="2" t="str">
        <f>IF(OR($C$87="治験計画届", $C$87="治験計画変更届"), "^$","^.{1,120}$|^$")</f>
        <v>^.{1,120}$|^$</v>
      </c>
      <c r="G3056" s="2" t="str">
        <f t="shared" si="184"/>
        <v>入力してください(120文字以内)</v>
      </c>
      <c r="H3056" s="2">
        <v>225</v>
      </c>
      <c r="I3056" s="2">
        <v>207</v>
      </c>
      <c r="K3056" s="2">
        <v>120</v>
      </c>
      <c r="L3056" s="2" t="s">
        <v>30</v>
      </c>
      <c r="M3056" s="2" t="s">
        <v>476</v>
      </c>
      <c r="N3056" s="2" t="s">
        <v>479</v>
      </c>
      <c r="O3056" s="2" t="s">
        <v>520</v>
      </c>
      <c r="Q3056" s="1"/>
      <c r="S3056" s="9"/>
      <c r="T3056" s="10"/>
      <c r="U3056" s="8"/>
      <c r="W3056" s="2" t="s">
        <v>468</v>
      </c>
      <c r="X3056" s="45" t="str" cm="1">
        <f t="array" ref="X3056">IF(X2906="TRUE",IF(AND(C3051&lt;&gt;1,C3052:C3057="",S3051:U3057=""), "FALSE","TRUE"),"FALSE")</f>
        <v>FALSE</v>
      </c>
      <c r="Z3056" s="1"/>
    </row>
    <row r="3057" spans="2:26" hidden="1" outlineLevel="3" x14ac:dyDescent="0.4">
      <c r="B3057" s="7" t="s">
        <v>532</v>
      </c>
      <c r="C3057" s="8"/>
      <c r="D3057" s="31"/>
      <c r="E3057" s="2" t="s">
        <v>533</v>
      </c>
      <c r="F3057" s="2" t="str">
        <f>IF(OR($C$87="治験計画届", $C$87="治験計画変更届"), "^$","^.{1,120}$|^$")</f>
        <v>^.{1,120}$|^$</v>
      </c>
      <c r="G3057" s="2" t="str">
        <f t="shared" si="184"/>
        <v>入力してください(120文字以内)</v>
      </c>
      <c r="H3057" s="2">
        <v>225</v>
      </c>
      <c r="I3057" s="2">
        <v>207</v>
      </c>
      <c r="K3057" s="2">
        <v>120</v>
      </c>
      <c r="L3057" s="2" t="s">
        <v>30</v>
      </c>
      <c r="M3057" s="2" t="s">
        <v>476</v>
      </c>
      <c r="N3057" s="2" t="s">
        <v>479</v>
      </c>
      <c r="O3057" s="2" t="s">
        <v>520</v>
      </c>
      <c r="Q3057" s="1"/>
      <c r="S3057" s="9"/>
      <c r="T3057" s="10"/>
      <c r="U3057" s="8"/>
      <c r="W3057" s="2" t="s">
        <v>468</v>
      </c>
      <c r="X3057" s="45" t="str" cm="1">
        <f t="array" ref="X3057">IF(X2906="TRUE",IF(AND(C3051&lt;&gt;1,C3052:C3057="",S3051:U3057=""), "FALSE","TRUE"),"FALSE")</f>
        <v>FALSE</v>
      </c>
      <c r="Z3057" s="1"/>
    </row>
    <row r="3058" spans="2:26" hidden="1" outlineLevel="3" x14ac:dyDescent="0.4">
      <c r="B3058" s="7" t="s">
        <v>134</v>
      </c>
      <c r="C3058" s="5">
        <v>11</v>
      </c>
      <c r="D3058" s="30"/>
      <c r="E3058" s="2" t="s">
        <v>392</v>
      </c>
      <c r="F3058" s="2" t="s">
        <v>102</v>
      </c>
      <c r="G3058" s="2" t="s">
        <v>103</v>
      </c>
      <c r="H3058" s="2">
        <v>225</v>
      </c>
      <c r="I3058" s="2">
        <v>207</v>
      </c>
      <c r="K3058" s="2">
        <v>3</v>
      </c>
      <c r="L3058" s="2" t="s">
        <v>136</v>
      </c>
      <c r="M3058" s="2" t="s">
        <v>476</v>
      </c>
      <c r="N3058" s="2" t="s">
        <v>479</v>
      </c>
      <c r="O3058" s="2" t="s">
        <v>520</v>
      </c>
      <c r="Q3058" s="1"/>
      <c r="S3058" s="9"/>
      <c r="T3058" s="10"/>
      <c r="U3058" s="8"/>
      <c r="V3058" s="2" t="s">
        <v>105</v>
      </c>
      <c r="W3058" s="2" t="s">
        <v>561</v>
      </c>
      <c r="X3058" s="45" t="str" cm="1">
        <f t="array" ref="X3058">IF(X2906="TRUE",IF(AND(C3058&lt;&gt;1,C3059:C3064="",S3058:U3064=""), "FALSE","TRUE"),"FALSE")</f>
        <v>FALSE</v>
      </c>
      <c r="Z3058" s="1"/>
    </row>
    <row r="3059" spans="2:26" hidden="1" outlineLevel="3" x14ac:dyDescent="0.4">
      <c r="B3059" s="7" t="s">
        <v>522</v>
      </c>
      <c r="C3059" s="8"/>
      <c r="D3059" s="31"/>
      <c r="E3059" s="2" t="s">
        <v>523</v>
      </c>
      <c r="F3059" s="2" t="s">
        <v>485</v>
      </c>
      <c r="G3059" s="2" t="s">
        <v>369</v>
      </c>
      <c r="H3059" s="2">
        <v>225</v>
      </c>
      <c r="I3059" s="2">
        <v>207</v>
      </c>
      <c r="K3059" s="2">
        <v>240</v>
      </c>
      <c r="L3059" s="2" t="s">
        <v>30</v>
      </c>
      <c r="M3059" s="2" t="s">
        <v>476</v>
      </c>
      <c r="N3059" s="2" t="s">
        <v>479</v>
      </c>
      <c r="O3059" s="2" t="s">
        <v>520</v>
      </c>
      <c r="Q3059" s="1"/>
      <c r="S3059" s="9"/>
      <c r="T3059" s="10"/>
      <c r="U3059" s="8"/>
      <c r="W3059" s="2" t="s">
        <v>465</v>
      </c>
      <c r="X3059" s="45" t="str" cm="1">
        <f t="array" ref="X3059">IF(X2906="TRUE",IF(AND(C3058&lt;&gt;1,C3059:C3064="",S3058:U3064=""), "FALSE","TRUE"),"FALSE")</f>
        <v>FALSE</v>
      </c>
      <c r="Z3059" s="1"/>
    </row>
    <row r="3060" spans="2:26" hidden="1" outlineLevel="3" x14ac:dyDescent="0.4">
      <c r="B3060" s="7" t="s">
        <v>524</v>
      </c>
      <c r="C3060" s="8"/>
      <c r="D3060" s="31"/>
      <c r="E3060" s="2" t="s">
        <v>525</v>
      </c>
      <c r="F3060" s="2" t="s">
        <v>114</v>
      </c>
      <c r="G3060" s="2" t="s">
        <v>115</v>
      </c>
      <c r="H3060" s="2">
        <v>225</v>
      </c>
      <c r="I3060" s="2">
        <v>207</v>
      </c>
      <c r="K3060" s="2">
        <v>120</v>
      </c>
      <c r="L3060" s="2" t="s">
        <v>30</v>
      </c>
      <c r="M3060" s="2" t="s">
        <v>476</v>
      </c>
      <c r="N3060" s="2" t="s">
        <v>479</v>
      </c>
      <c r="O3060" s="2" t="s">
        <v>520</v>
      </c>
      <c r="Q3060" s="1"/>
      <c r="S3060" s="9"/>
      <c r="T3060" s="10"/>
      <c r="U3060" s="8"/>
      <c r="W3060" s="2" t="s">
        <v>468</v>
      </c>
      <c r="X3060" s="45" t="str" cm="1">
        <f t="array" ref="X3060">IF(X2906="TRUE",IF(AND(C3058&lt;&gt;1,C3059:C3064="",S3058:U3064=""), "FALSE","TRUE"),"FALSE")</f>
        <v>FALSE</v>
      </c>
      <c r="Z3060" s="1"/>
    </row>
    <row r="3061" spans="2:26" hidden="1" outlineLevel="3" x14ac:dyDescent="0.4">
      <c r="B3061" s="7" t="s">
        <v>526</v>
      </c>
      <c r="C3061" s="8"/>
      <c r="D3061" s="31"/>
      <c r="E3061" s="2" t="s">
        <v>527</v>
      </c>
      <c r="F3061" s="2" t="str">
        <f>IF(OR($C$87="治験計画届", $C$87="治験計画変更届"), "^$","^.{1,120}$|^$")</f>
        <v>^.{1,120}$|^$</v>
      </c>
      <c r="G3061" s="2" t="str">
        <f>IF(F3061="^$", "入力しないでください","入力してください(120文字以内)")</f>
        <v>入力してください(120文字以内)</v>
      </c>
      <c r="H3061" s="2">
        <v>225</v>
      </c>
      <c r="I3061" s="2">
        <v>207</v>
      </c>
      <c r="K3061" s="2">
        <v>120</v>
      </c>
      <c r="L3061" s="2" t="s">
        <v>30</v>
      </c>
      <c r="M3061" s="2" t="s">
        <v>476</v>
      </c>
      <c r="N3061" s="2" t="s">
        <v>479</v>
      </c>
      <c r="O3061" s="2" t="s">
        <v>520</v>
      </c>
      <c r="Q3061" s="1"/>
      <c r="S3061" s="9"/>
      <c r="T3061" s="10"/>
      <c r="U3061" s="8"/>
      <c r="W3061" s="2" t="s">
        <v>468</v>
      </c>
      <c r="X3061" s="45" t="str" cm="1">
        <f t="array" ref="X3061">IF(X2906="TRUE",IF(AND(C3058&lt;&gt;1,C3059:C3064="",S3058:U3064=""), "FALSE","TRUE"),"FALSE")</f>
        <v>FALSE</v>
      </c>
      <c r="Z3061" s="1"/>
    </row>
    <row r="3062" spans="2:26" hidden="1" outlineLevel="3" x14ac:dyDescent="0.4">
      <c r="B3062" s="7" t="s">
        <v>528</v>
      </c>
      <c r="C3062" s="8"/>
      <c r="D3062" s="31"/>
      <c r="E3062" s="2" t="s">
        <v>529</v>
      </c>
      <c r="F3062" s="2" t="str">
        <f>IF(OR($C$87="治験計画届", $C$87="治験計画変更届"), "^$","^.{1,120}$|^$")</f>
        <v>^.{1,120}$|^$</v>
      </c>
      <c r="G3062" s="2" t="str">
        <f t="shared" ref="G3062:G3064" si="185">IF(F3062="^$", "入力しないでください","入力してください(120文字以内)")</f>
        <v>入力してください(120文字以内)</v>
      </c>
      <c r="H3062" s="2">
        <v>225</v>
      </c>
      <c r="I3062" s="2">
        <v>207</v>
      </c>
      <c r="K3062" s="2">
        <v>120</v>
      </c>
      <c r="L3062" s="2" t="s">
        <v>30</v>
      </c>
      <c r="M3062" s="2" t="s">
        <v>476</v>
      </c>
      <c r="N3062" s="2" t="s">
        <v>479</v>
      </c>
      <c r="O3062" s="2" t="s">
        <v>520</v>
      </c>
      <c r="Q3062" s="1"/>
      <c r="S3062" s="9"/>
      <c r="T3062" s="10"/>
      <c r="U3062" s="8"/>
      <c r="W3062" s="2" t="s">
        <v>468</v>
      </c>
      <c r="X3062" s="45" t="str" cm="1">
        <f t="array" ref="X3062">IF(X2906="TRUE",IF(AND(C3058&lt;&gt;1,C3059:C3064="",S3058:U3064=""), "FALSE","TRUE"),"FALSE")</f>
        <v>FALSE</v>
      </c>
      <c r="Z3062" s="1"/>
    </row>
    <row r="3063" spans="2:26" hidden="1" outlineLevel="3" x14ac:dyDescent="0.4">
      <c r="B3063" s="7" t="s">
        <v>530</v>
      </c>
      <c r="C3063" s="8"/>
      <c r="D3063" s="31"/>
      <c r="E3063" s="2" t="s">
        <v>566</v>
      </c>
      <c r="F3063" s="2" t="str">
        <f>IF(OR($C$87="治験計画届", $C$87="治験計画変更届"), "^$","^.{1,120}$|^$")</f>
        <v>^.{1,120}$|^$</v>
      </c>
      <c r="G3063" s="2" t="str">
        <f t="shared" si="185"/>
        <v>入力してください(120文字以内)</v>
      </c>
      <c r="H3063" s="2">
        <v>225</v>
      </c>
      <c r="I3063" s="2">
        <v>207</v>
      </c>
      <c r="K3063" s="2">
        <v>120</v>
      </c>
      <c r="L3063" s="2" t="s">
        <v>30</v>
      </c>
      <c r="M3063" s="2" t="s">
        <v>476</v>
      </c>
      <c r="N3063" s="2" t="s">
        <v>479</v>
      </c>
      <c r="O3063" s="2" t="s">
        <v>520</v>
      </c>
      <c r="Q3063" s="1"/>
      <c r="S3063" s="9"/>
      <c r="T3063" s="10"/>
      <c r="U3063" s="8"/>
      <c r="W3063" s="2" t="s">
        <v>468</v>
      </c>
      <c r="X3063" s="45" t="str" cm="1">
        <f t="array" ref="X3063">IF(X2906="TRUE",IF(AND(C3058&lt;&gt;1,C3059:C3064="",S3058:U3064=""), "FALSE","TRUE"),"FALSE")</f>
        <v>FALSE</v>
      </c>
      <c r="Z3063" s="1"/>
    </row>
    <row r="3064" spans="2:26" hidden="1" outlineLevel="3" x14ac:dyDescent="0.4">
      <c r="B3064" s="7" t="s">
        <v>532</v>
      </c>
      <c r="C3064" s="8"/>
      <c r="D3064" s="31"/>
      <c r="E3064" s="2" t="s">
        <v>533</v>
      </c>
      <c r="F3064" s="2" t="str">
        <f>IF(OR($C$87="治験計画届", $C$87="治験計画変更届"), "^$","^.{1,120}$|^$")</f>
        <v>^.{1,120}$|^$</v>
      </c>
      <c r="G3064" s="2" t="str">
        <f t="shared" si="185"/>
        <v>入力してください(120文字以内)</v>
      </c>
      <c r="H3064" s="2">
        <v>225</v>
      </c>
      <c r="I3064" s="2">
        <v>207</v>
      </c>
      <c r="K3064" s="2">
        <v>120</v>
      </c>
      <c r="L3064" s="2" t="s">
        <v>30</v>
      </c>
      <c r="M3064" s="2" t="s">
        <v>476</v>
      </c>
      <c r="N3064" s="2" t="s">
        <v>479</v>
      </c>
      <c r="O3064" s="2" t="s">
        <v>520</v>
      </c>
      <c r="Q3064" s="1"/>
      <c r="S3064" s="9"/>
      <c r="T3064" s="10"/>
      <c r="U3064" s="8"/>
      <c r="W3064" s="2" t="s">
        <v>468</v>
      </c>
      <c r="X3064" s="45" t="str" cm="1">
        <f t="array" ref="X3064">IF(X2906="TRUE",IF(AND(C3058&lt;&gt;1,C3059:C3064="",S3058:U3064=""), "FALSE","TRUE"),"FALSE")</f>
        <v>FALSE</v>
      </c>
      <c r="Z3064" s="1"/>
    </row>
    <row r="3065" spans="2:26" hidden="1" outlineLevel="3" x14ac:dyDescent="0.4">
      <c r="B3065" s="7" t="s">
        <v>134</v>
      </c>
      <c r="C3065" s="5">
        <v>12</v>
      </c>
      <c r="D3065" s="30"/>
      <c r="E3065" s="2" t="s">
        <v>392</v>
      </c>
      <c r="F3065" s="2" t="s">
        <v>102</v>
      </c>
      <c r="G3065" s="2" t="s">
        <v>103</v>
      </c>
      <c r="H3065" s="2">
        <v>225</v>
      </c>
      <c r="I3065" s="2">
        <v>207</v>
      </c>
      <c r="K3065" s="2">
        <v>3</v>
      </c>
      <c r="L3065" s="2" t="s">
        <v>136</v>
      </c>
      <c r="M3065" s="2" t="s">
        <v>476</v>
      </c>
      <c r="N3065" s="2" t="s">
        <v>479</v>
      </c>
      <c r="O3065" s="2" t="s">
        <v>520</v>
      </c>
      <c r="Q3065" s="1"/>
      <c r="S3065" s="9"/>
      <c r="T3065" s="10"/>
      <c r="U3065" s="8"/>
      <c r="V3065" s="2" t="s">
        <v>105</v>
      </c>
      <c r="W3065" s="2" t="s">
        <v>561</v>
      </c>
      <c r="X3065" s="45" t="str" cm="1">
        <f t="array" ref="X3065">IF(X2906="TRUE",IF(AND(C3065&lt;&gt;1,C3066:C3071="",S3065:U3071=""), "FALSE","TRUE"),"FALSE")</f>
        <v>FALSE</v>
      </c>
      <c r="Z3065" s="1"/>
    </row>
    <row r="3066" spans="2:26" hidden="1" outlineLevel="3" x14ac:dyDescent="0.4">
      <c r="B3066" s="7" t="s">
        <v>522</v>
      </c>
      <c r="C3066" s="8"/>
      <c r="D3066" s="31"/>
      <c r="E3066" s="2" t="s">
        <v>523</v>
      </c>
      <c r="F3066" s="2" t="s">
        <v>485</v>
      </c>
      <c r="G3066" s="2" t="s">
        <v>369</v>
      </c>
      <c r="H3066" s="2">
        <v>225</v>
      </c>
      <c r="I3066" s="2">
        <v>207</v>
      </c>
      <c r="K3066" s="2">
        <v>240</v>
      </c>
      <c r="L3066" s="2" t="s">
        <v>30</v>
      </c>
      <c r="M3066" s="2" t="s">
        <v>476</v>
      </c>
      <c r="N3066" s="2" t="s">
        <v>479</v>
      </c>
      <c r="O3066" s="2" t="s">
        <v>520</v>
      </c>
      <c r="Q3066" s="1"/>
      <c r="S3066" s="9"/>
      <c r="T3066" s="10"/>
      <c r="U3066" s="8"/>
      <c r="W3066" s="2" t="s">
        <v>465</v>
      </c>
      <c r="X3066" s="45" t="str" cm="1">
        <f t="array" ref="X3066">IF(X2906="TRUE",IF(AND(C3065&lt;&gt;1,C3066:C3071="",S3065:U3071=""), "FALSE","TRUE"),"FALSE")</f>
        <v>FALSE</v>
      </c>
      <c r="Z3066" s="1"/>
    </row>
    <row r="3067" spans="2:26" hidden="1" outlineLevel="3" x14ac:dyDescent="0.4">
      <c r="B3067" s="7" t="s">
        <v>524</v>
      </c>
      <c r="C3067" s="8"/>
      <c r="D3067" s="31"/>
      <c r="E3067" s="2" t="s">
        <v>525</v>
      </c>
      <c r="F3067" s="2" t="s">
        <v>114</v>
      </c>
      <c r="G3067" s="2" t="s">
        <v>115</v>
      </c>
      <c r="H3067" s="2">
        <v>225</v>
      </c>
      <c r="I3067" s="2">
        <v>207</v>
      </c>
      <c r="K3067" s="2">
        <v>120</v>
      </c>
      <c r="L3067" s="2" t="s">
        <v>30</v>
      </c>
      <c r="M3067" s="2" t="s">
        <v>476</v>
      </c>
      <c r="N3067" s="2" t="s">
        <v>479</v>
      </c>
      <c r="O3067" s="2" t="s">
        <v>520</v>
      </c>
      <c r="Q3067" s="1"/>
      <c r="S3067" s="9"/>
      <c r="T3067" s="10"/>
      <c r="U3067" s="8"/>
      <c r="W3067" s="2" t="s">
        <v>468</v>
      </c>
      <c r="X3067" s="45" t="str" cm="1">
        <f t="array" ref="X3067">IF(X2906="TRUE",IF(AND(C3065&lt;&gt;1,C3066:C3071="",S3065:U3071=""), "FALSE","TRUE"),"FALSE")</f>
        <v>FALSE</v>
      </c>
      <c r="Z3067" s="1"/>
    </row>
    <row r="3068" spans="2:26" hidden="1" outlineLevel="3" x14ac:dyDescent="0.4">
      <c r="B3068" s="7" t="s">
        <v>526</v>
      </c>
      <c r="C3068" s="8"/>
      <c r="D3068" s="31"/>
      <c r="E3068" s="2" t="s">
        <v>527</v>
      </c>
      <c r="F3068" s="2" t="str">
        <f>IF(OR($C$87="治験計画届", $C$87="治験計画変更届"), "^$","^.{1,120}$|^$")</f>
        <v>^.{1,120}$|^$</v>
      </c>
      <c r="G3068" s="2" t="str">
        <f>IF(F3068="^$", "入力しないでください","入力してください(120文字以内)")</f>
        <v>入力してください(120文字以内)</v>
      </c>
      <c r="H3068" s="2">
        <v>225</v>
      </c>
      <c r="I3068" s="2">
        <v>207</v>
      </c>
      <c r="K3068" s="2">
        <v>120</v>
      </c>
      <c r="L3068" s="2" t="s">
        <v>30</v>
      </c>
      <c r="M3068" s="2" t="s">
        <v>476</v>
      </c>
      <c r="N3068" s="2" t="s">
        <v>479</v>
      </c>
      <c r="O3068" s="2" t="s">
        <v>520</v>
      </c>
      <c r="Q3068" s="1"/>
      <c r="S3068" s="9"/>
      <c r="T3068" s="10"/>
      <c r="U3068" s="8"/>
      <c r="W3068" s="2" t="s">
        <v>468</v>
      </c>
      <c r="X3068" s="45" t="str" cm="1">
        <f t="array" ref="X3068">IF(X2906="TRUE",IF(AND(C3065&lt;&gt;1,C3066:C3071="",S3065:U3071=""), "FALSE","TRUE"),"FALSE")</f>
        <v>FALSE</v>
      </c>
      <c r="Z3068" s="1"/>
    </row>
    <row r="3069" spans="2:26" hidden="1" outlineLevel="3" x14ac:dyDescent="0.4">
      <c r="B3069" s="7" t="s">
        <v>528</v>
      </c>
      <c r="C3069" s="8"/>
      <c r="D3069" s="31"/>
      <c r="E3069" s="2" t="s">
        <v>529</v>
      </c>
      <c r="F3069" s="2" t="str">
        <f>IF(OR($C$87="治験計画届", $C$87="治験計画変更届"), "^$","^.{1,120}$|^$")</f>
        <v>^.{1,120}$|^$</v>
      </c>
      <c r="G3069" s="2" t="str">
        <f t="shared" ref="G3069:G3071" si="186">IF(F3069="^$", "入力しないでください","入力してください(120文字以内)")</f>
        <v>入力してください(120文字以内)</v>
      </c>
      <c r="H3069" s="2">
        <v>225</v>
      </c>
      <c r="I3069" s="2">
        <v>207</v>
      </c>
      <c r="K3069" s="2">
        <v>120</v>
      </c>
      <c r="L3069" s="2" t="s">
        <v>30</v>
      </c>
      <c r="M3069" s="2" t="s">
        <v>476</v>
      </c>
      <c r="N3069" s="2" t="s">
        <v>479</v>
      </c>
      <c r="O3069" s="2" t="s">
        <v>520</v>
      </c>
      <c r="Q3069" s="1"/>
      <c r="S3069" s="9"/>
      <c r="T3069" s="10"/>
      <c r="U3069" s="8"/>
      <c r="W3069" s="2" t="s">
        <v>468</v>
      </c>
      <c r="X3069" s="45" t="str" cm="1">
        <f t="array" ref="X3069">IF(X2906="TRUE",IF(AND(C3065&lt;&gt;1,C3066:C3071="",S3065:U3071=""), "FALSE","TRUE"),"FALSE")</f>
        <v>FALSE</v>
      </c>
      <c r="Z3069" s="1"/>
    </row>
    <row r="3070" spans="2:26" hidden="1" outlineLevel="3" x14ac:dyDescent="0.4">
      <c r="B3070" s="7" t="s">
        <v>530</v>
      </c>
      <c r="C3070" s="8"/>
      <c r="D3070" s="31"/>
      <c r="E3070" s="2" t="s">
        <v>566</v>
      </c>
      <c r="F3070" s="2" t="str">
        <f>IF(OR($C$87="治験計画届", $C$87="治験計画変更届"), "^$","^.{1,120}$|^$")</f>
        <v>^.{1,120}$|^$</v>
      </c>
      <c r="G3070" s="2" t="str">
        <f t="shared" si="186"/>
        <v>入力してください(120文字以内)</v>
      </c>
      <c r="H3070" s="2">
        <v>225</v>
      </c>
      <c r="I3070" s="2">
        <v>207</v>
      </c>
      <c r="K3070" s="2">
        <v>120</v>
      </c>
      <c r="L3070" s="2" t="s">
        <v>30</v>
      </c>
      <c r="M3070" s="2" t="s">
        <v>476</v>
      </c>
      <c r="N3070" s="2" t="s">
        <v>479</v>
      </c>
      <c r="O3070" s="2" t="s">
        <v>520</v>
      </c>
      <c r="Q3070" s="1"/>
      <c r="S3070" s="9"/>
      <c r="T3070" s="10"/>
      <c r="U3070" s="8"/>
      <c r="W3070" s="2" t="s">
        <v>468</v>
      </c>
      <c r="X3070" s="45" t="str" cm="1">
        <f t="array" ref="X3070">IF(X2906="TRUE",IF(AND(C3065&lt;&gt;1,C3066:C3071="",S3065:U3071=""), "FALSE","TRUE"),"FALSE")</f>
        <v>FALSE</v>
      </c>
      <c r="Z3070" s="1"/>
    </row>
    <row r="3071" spans="2:26" hidden="1" outlineLevel="3" x14ac:dyDescent="0.4">
      <c r="B3071" s="7" t="s">
        <v>532</v>
      </c>
      <c r="C3071" s="8"/>
      <c r="D3071" s="31"/>
      <c r="E3071" s="2" t="s">
        <v>533</v>
      </c>
      <c r="F3071" s="2" t="str">
        <f>IF(OR($C$87="治験計画届", $C$87="治験計画変更届"), "^$","^.{1,120}$|^$")</f>
        <v>^.{1,120}$|^$</v>
      </c>
      <c r="G3071" s="2" t="str">
        <f t="shared" si="186"/>
        <v>入力してください(120文字以内)</v>
      </c>
      <c r="H3071" s="2">
        <v>225</v>
      </c>
      <c r="I3071" s="2">
        <v>207</v>
      </c>
      <c r="K3071" s="2">
        <v>120</v>
      </c>
      <c r="L3071" s="2" t="s">
        <v>30</v>
      </c>
      <c r="M3071" s="2" t="s">
        <v>476</v>
      </c>
      <c r="N3071" s="2" t="s">
        <v>479</v>
      </c>
      <c r="O3071" s="2" t="s">
        <v>520</v>
      </c>
      <c r="Q3071" s="1"/>
      <c r="S3071" s="9"/>
      <c r="T3071" s="10"/>
      <c r="U3071" s="8"/>
      <c r="W3071" s="2" t="s">
        <v>468</v>
      </c>
      <c r="X3071" s="45" t="str" cm="1">
        <f t="array" ref="X3071">IF(X2906="TRUE",IF(AND(C3065&lt;&gt;1,C3066:C3071="",S3065:U3071=""), "FALSE","TRUE"),"FALSE")</f>
        <v>FALSE</v>
      </c>
      <c r="Z3071" s="1"/>
    </row>
    <row r="3072" spans="2:26" hidden="1" outlineLevel="3" x14ac:dyDescent="0.4">
      <c r="B3072" s="7" t="s">
        <v>134</v>
      </c>
      <c r="C3072" s="5">
        <v>13</v>
      </c>
      <c r="D3072" s="30"/>
      <c r="E3072" s="2" t="s">
        <v>392</v>
      </c>
      <c r="F3072" s="2" t="s">
        <v>102</v>
      </c>
      <c r="G3072" s="2" t="s">
        <v>103</v>
      </c>
      <c r="H3072" s="2">
        <v>225</v>
      </c>
      <c r="I3072" s="2">
        <v>207</v>
      </c>
      <c r="K3072" s="2">
        <v>3</v>
      </c>
      <c r="L3072" s="2" t="s">
        <v>136</v>
      </c>
      <c r="M3072" s="2" t="s">
        <v>476</v>
      </c>
      <c r="N3072" s="2" t="s">
        <v>479</v>
      </c>
      <c r="O3072" s="2" t="s">
        <v>520</v>
      </c>
      <c r="Q3072" s="1"/>
      <c r="S3072" s="9"/>
      <c r="T3072" s="10"/>
      <c r="U3072" s="8"/>
      <c r="V3072" s="2" t="s">
        <v>105</v>
      </c>
      <c r="W3072" s="2" t="s">
        <v>561</v>
      </c>
      <c r="X3072" s="45" t="str" cm="1">
        <f t="array" ref="X3072">IF(X2906="TRUE",IF(AND(C3072&lt;&gt;1,C3073:C3078="",S3072:U3078=""), "FALSE","TRUE"),"FALSE")</f>
        <v>FALSE</v>
      </c>
      <c r="Z3072" s="1"/>
    </row>
    <row r="3073" spans="2:26" hidden="1" outlineLevel="3" x14ac:dyDescent="0.4">
      <c r="B3073" s="7" t="s">
        <v>522</v>
      </c>
      <c r="C3073" s="8"/>
      <c r="D3073" s="31"/>
      <c r="E3073" s="2" t="s">
        <v>523</v>
      </c>
      <c r="F3073" s="2" t="s">
        <v>485</v>
      </c>
      <c r="G3073" s="2" t="s">
        <v>369</v>
      </c>
      <c r="H3073" s="2">
        <v>225</v>
      </c>
      <c r="I3073" s="2">
        <v>207</v>
      </c>
      <c r="K3073" s="2">
        <v>240</v>
      </c>
      <c r="L3073" s="2" t="s">
        <v>30</v>
      </c>
      <c r="M3073" s="2" t="s">
        <v>476</v>
      </c>
      <c r="N3073" s="2" t="s">
        <v>479</v>
      </c>
      <c r="O3073" s="2" t="s">
        <v>520</v>
      </c>
      <c r="Q3073" s="1"/>
      <c r="S3073" s="9"/>
      <c r="T3073" s="10"/>
      <c r="U3073" s="8"/>
      <c r="W3073" s="2" t="s">
        <v>465</v>
      </c>
      <c r="X3073" s="45" t="str" cm="1">
        <f t="array" ref="X3073">IF(X2906="TRUE",IF(AND(C3072&lt;&gt;1,C3073:C3078="",S3072:U3078=""), "FALSE","TRUE"),"FALSE")</f>
        <v>FALSE</v>
      </c>
      <c r="Z3073" s="1"/>
    </row>
    <row r="3074" spans="2:26" hidden="1" outlineLevel="3" x14ac:dyDescent="0.4">
      <c r="B3074" s="7" t="s">
        <v>524</v>
      </c>
      <c r="C3074" s="8"/>
      <c r="D3074" s="31"/>
      <c r="E3074" s="2" t="s">
        <v>525</v>
      </c>
      <c r="F3074" s="2" t="s">
        <v>114</v>
      </c>
      <c r="G3074" s="2" t="s">
        <v>115</v>
      </c>
      <c r="H3074" s="2">
        <v>225</v>
      </c>
      <c r="I3074" s="2">
        <v>207</v>
      </c>
      <c r="K3074" s="2">
        <v>120</v>
      </c>
      <c r="L3074" s="2" t="s">
        <v>30</v>
      </c>
      <c r="M3074" s="2" t="s">
        <v>476</v>
      </c>
      <c r="N3074" s="2" t="s">
        <v>479</v>
      </c>
      <c r="O3074" s="2" t="s">
        <v>520</v>
      </c>
      <c r="Q3074" s="1"/>
      <c r="S3074" s="9"/>
      <c r="T3074" s="10"/>
      <c r="U3074" s="8"/>
      <c r="W3074" s="2" t="s">
        <v>468</v>
      </c>
      <c r="X3074" s="45" t="str" cm="1">
        <f t="array" ref="X3074">IF(X2906="TRUE",IF(AND(C3072&lt;&gt;1,C3073:C3078="",S3072:U3078=""), "FALSE","TRUE"),"FALSE")</f>
        <v>FALSE</v>
      </c>
      <c r="Z3074" s="1"/>
    </row>
    <row r="3075" spans="2:26" hidden="1" outlineLevel="3" x14ac:dyDescent="0.4">
      <c r="B3075" s="7" t="s">
        <v>526</v>
      </c>
      <c r="C3075" s="8"/>
      <c r="D3075" s="31"/>
      <c r="E3075" s="2" t="s">
        <v>527</v>
      </c>
      <c r="F3075" s="2" t="str">
        <f>IF(OR($C$87="治験計画届", $C$87="治験計画変更届"), "^$","^.{1,120}$|^$")</f>
        <v>^.{1,120}$|^$</v>
      </c>
      <c r="G3075" s="2" t="str">
        <f>IF(F3075="^$", "入力しないでください","入力してください(120文字以内)")</f>
        <v>入力してください(120文字以内)</v>
      </c>
      <c r="H3075" s="2">
        <v>225</v>
      </c>
      <c r="I3075" s="2">
        <v>207</v>
      </c>
      <c r="K3075" s="2">
        <v>120</v>
      </c>
      <c r="L3075" s="2" t="s">
        <v>30</v>
      </c>
      <c r="M3075" s="2" t="s">
        <v>476</v>
      </c>
      <c r="N3075" s="2" t="s">
        <v>479</v>
      </c>
      <c r="O3075" s="2" t="s">
        <v>520</v>
      </c>
      <c r="Q3075" s="1"/>
      <c r="S3075" s="9"/>
      <c r="T3075" s="10"/>
      <c r="U3075" s="8"/>
      <c r="W3075" s="2" t="s">
        <v>468</v>
      </c>
      <c r="X3075" s="45" t="str" cm="1">
        <f t="array" ref="X3075">IF(X2906="TRUE",IF(AND(C3072&lt;&gt;1,C3073:C3078="",S3072:U3078=""), "FALSE","TRUE"),"FALSE")</f>
        <v>FALSE</v>
      </c>
      <c r="Z3075" s="1"/>
    </row>
    <row r="3076" spans="2:26" hidden="1" outlineLevel="3" x14ac:dyDescent="0.4">
      <c r="B3076" s="7" t="s">
        <v>528</v>
      </c>
      <c r="C3076" s="8"/>
      <c r="D3076" s="31"/>
      <c r="E3076" s="2" t="s">
        <v>529</v>
      </c>
      <c r="F3076" s="2" t="str">
        <f>IF(OR($C$87="治験計画届", $C$87="治験計画変更届"), "^$","^.{1,120}$|^$")</f>
        <v>^.{1,120}$|^$</v>
      </c>
      <c r="G3076" s="2" t="str">
        <f t="shared" ref="G3076:G3078" si="187">IF(F3076="^$", "入力しないでください","入力してください(120文字以内)")</f>
        <v>入力してください(120文字以内)</v>
      </c>
      <c r="H3076" s="2">
        <v>225</v>
      </c>
      <c r="I3076" s="2">
        <v>207</v>
      </c>
      <c r="K3076" s="2">
        <v>120</v>
      </c>
      <c r="L3076" s="2" t="s">
        <v>30</v>
      </c>
      <c r="M3076" s="2" t="s">
        <v>476</v>
      </c>
      <c r="N3076" s="2" t="s">
        <v>479</v>
      </c>
      <c r="O3076" s="2" t="s">
        <v>520</v>
      </c>
      <c r="Q3076" s="1"/>
      <c r="S3076" s="9"/>
      <c r="T3076" s="10"/>
      <c r="U3076" s="8"/>
      <c r="W3076" s="2" t="s">
        <v>468</v>
      </c>
      <c r="X3076" s="45" t="str" cm="1">
        <f t="array" ref="X3076">IF(X2906="TRUE",IF(AND(C3072&lt;&gt;1,C3073:C3078="",S3072:U3078=""), "FALSE","TRUE"),"FALSE")</f>
        <v>FALSE</v>
      </c>
      <c r="Z3076" s="1"/>
    </row>
    <row r="3077" spans="2:26" hidden="1" outlineLevel="3" x14ac:dyDescent="0.4">
      <c r="B3077" s="7" t="s">
        <v>530</v>
      </c>
      <c r="C3077" s="8"/>
      <c r="D3077" s="31"/>
      <c r="E3077" s="2" t="s">
        <v>566</v>
      </c>
      <c r="F3077" s="2" t="str">
        <f>IF(OR($C$87="治験計画届", $C$87="治験計画変更届"), "^$","^.{1,120}$|^$")</f>
        <v>^.{1,120}$|^$</v>
      </c>
      <c r="G3077" s="2" t="str">
        <f t="shared" si="187"/>
        <v>入力してください(120文字以内)</v>
      </c>
      <c r="H3077" s="2">
        <v>225</v>
      </c>
      <c r="I3077" s="2">
        <v>207</v>
      </c>
      <c r="K3077" s="2">
        <v>120</v>
      </c>
      <c r="L3077" s="2" t="s">
        <v>30</v>
      </c>
      <c r="M3077" s="2" t="s">
        <v>476</v>
      </c>
      <c r="N3077" s="2" t="s">
        <v>479</v>
      </c>
      <c r="O3077" s="2" t="s">
        <v>520</v>
      </c>
      <c r="Q3077" s="1"/>
      <c r="S3077" s="9"/>
      <c r="T3077" s="10"/>
      <c r="U3077" s="8"/>
      <c r="W3077" s="2" t="s">
        <v>468</v>
      </c>
      <c r="X3077" s="45" t="str" cm="1">
        <f t="array" ref="X3077">IF(X2906="TRUE",IF(AND(C3072&lt;&gt;1,C3073:C3078="",S3072:U3078=""), "FALSE","TRUE"),"FALSE")</f>
        <v>FALSE</v>
      </c>
      <c r="Z3077" s="1"/>
    </row>
    <row r="3078" spans="2:26" hidden="1" outlineLevel="3" x14ac:dyDescent="0.4">
      <c r="B3078" s="7" t="s">
        <v>532</v>
      </c>
      <c r="C3078" s="8"/>
      <c r="D3078" s="31"/>
      <c r="E3078" s="2" t="s">
        <v>533</v>
      </c>
      <c r="F3078" s="2" t="str">
        <f>IF(OR($C$87="治験計画届", $C$87="治験計画変更届"), "^$","^.{1,120}$|^$")</f>
        <v>^.{1,120}$|^$</v>
      </c>
      <c r="G3078" s="2" t="str">
        <f t="shared" si="187"/>
        <v>入力してください(120文字以内)</v>
      </c>
      <c r="H3078" s="2">
        <v>225</v>
      </c>
      <c r="I3078" s="2">
        <v>207</v>
      </c>
      <c r="K3078" s="2">
        <v>120</v>
      </c>
      <c r="L3078" s="2" t="s">
        <v>30</v>
      </c>
      <c r="M3078" s="2" t="s">
        <v>476</v>
      </c>
      <c r="N3078" s="2" t="s">
        <v>479</v>
      </c>
      <c r="O3078" s="2" t="s">
        <v>520</v>
      </c>
      <c r="Q3078" s="1"/>
      <c r="S3078" s="9"/>
      <c r="T3078" s="10"/>
      <c r="U3078" s="8"/>
      <c r="W3078" s="2" t="s">
        <v>468</v>
      </c>
      <c r="X3078" s="45" t="str" cm="1">
        <f t="array" ref="X3078">IF(X2906="TRUE",IF(AND(C3072&lt;&gt;1,C3073:C3078="",S3072:U3078=""), "FALSE","TRUE"),"FALSE")</f>
        <v>FALSE</v>
      </c>
      <c r="Z3078" s="1"/>
    </row>
    <row r="3079" spans="2:26" hidden="1" outlineLevel="3" x14ac:dyDescent="0.4">
      <c r="B3079" s="7" t="s">
        <v>134</v>
      </c>
      <c r="C3079" s="5">
        <v>14</v>
      </c>
      <c r="D3079" s="30"/>
      <c r="E3079" s="2" t="s">
        <v>392</v>
      </c>
      <c r="F3079" s="2" t="s">
        <v>102</v>
      </c>
      <c r="G3079" s="2" t="s">
        <v>103</v>
      </c>
      <c r="H3079" s="2">
        <v>225</v>
      </c>
      <c r="I3079" s="2">
        <v>207</v>
      </c>
      <c r="K3079" s="2">
        <v>3</v>
      </c>
      <c r="L3079" s="2" t="s">
        <v>136</v>
      </c>
      <c r="M3079" s="2" t="s">
        <v>476</v>
      </c>
      <c r="N3079" s="2" t="s">
        <v>479</v>
      </c>
      <c r="O3079" s="2" t="s">
        <v>520</v>
      </c>
      <c r="Q3079" s="1"/>
      <c r="S3079" s="9"/>
      <c r="T3079" s="10"/>
      <c r="U3079" s="8"/>
      <c r="V3079" s="2" t="s">
        <v>105</v>
      </c>
      <c r="W3079" s="2" t="s">
        <v>561</v>
      </c>
      <c r="X3079" s="45" t="str" cm="1">
        <f t="array" ref="X3079">IF(X2906="TRUE",IF(AND(C3079&lt;&gt;1,C3080:C3085="",S3079:U3085=""), "FALSE","TRUE"),"FALSE")</f>
        <v>FALSE</v>
      </c>
      <c r="Z3079" s="1"/>
    </row>
    <row r="3080" spans="2:26" hidden="1" outlineLevel="3" x14ac:dyDescent="0.4">
      <c r="B3080" s="7" t="s">
        <v>522</v>
      </c>
      <c r="C3080" s="8"/>
      <c r="D3080" s="31"/>
      <c r="E3080" s="2" t="s">
        <v>523</v>
      </c>
      <c r="F3080" s="2" t="s">
        <v>485</v>
      </c>
      <c r="G3080" s="2" t="s">
        <v>369</v>
      </c>
      <c r="H3080" s="2">
        <v>225</v>
      </c>
      <c r="I3080" s="2">
        <v>207</v>
      </c>
      <c r="K3080" s="2">
        <v>240</v>
      </c>
      <c r="L3080" s="2" t="s">
        <v>30</v>
      </c>
      <c r="M3080" s="2" t="s">
        <v>476</v>
      </c>
      <c r="N3080" s="2" t="s">
        <v>479</v>
      </c>
      <c r="O3080" s="2" t="s">
        <v>520</v>
      </c>
      <c r="Q3080" s="1"/>
      <c r="S3080" s="9"/>
      <c r="T3080" s="10"/>
      <c r="U3080" s="8"/>
      <c r="W3080" s="2" t="s">
        <v>465</v>
      </c>
      <c r="X3080" s="45" t="str" cm="1">
        <f t="array" ref="X3080">IF(X2906="TRUE",IF(AND(C3079&lt;&gt;1,C3080:C3085="",S3079:U3085=""), "FALSE","TRUE"),"FALSE")</f>
        <v>FALSE</v>
      </c>
      <c r="Z3080" s="1"/>
    </row>
    <row r="3081" spans="2:26" hidden="1" outlineLevel="3" x14ac:dyDescent="0.4">
      <c r="B3081" s="7" t="s">
        <v>524</v>
      </c>
      <c r="C3081" s="8"/>
      <c r="D3081" s="31"/>
      <c r="E3081" s="2" t="s">
        <v>525</v>
      </c>
      <c r="F3081" s="2" t="s">
        <v>114</v>
      </c>
      <c r="G3081" s="2" t="s">
        <v>115</v>
      </c>
      <c r="H3081" s="2">
        <v>225</v>
      </c>
      <c r="I3081" s="2">
        <v>207</v>
      </c>
      <c r="K3081" s="2">
        <v>120</v>
      </c>
      <c r="L3081" s="2" t="s">
        <v>30</v>
      </c>
      <c r="M3081" s="2" t="s">
        <v>476</v>
      </c>
      <c r="N3081" s="2" t="s">
        <v>479</v>
      </c>
      <c r="O3081" s="2" t="s">
        <v>520</v>
      </c>
      <c r="Q3081" s="1"/>
      <c r="S3081" s="9"/>
      <c r="T3081" s="10"/>
      <c r="U3081" s="8"/>
      <c r="W3081" s="2" t="s">
        <v>468</v>
      </c>
      <c r="X3081" s="45" t="str" cm="1">
        <f t="array" ref="X3081">IF(X2906="TRUE",IF(AND(C3079&lt;&gt;1,C3080:C3085="",S3079:U3085=""), "FALSE","TRUE"),"FALSE")</f>
        <v>FALSE</v>
      </c>
      <c r="Z3081" s="1"/>
    </row>
    <row r="3082" spans="2:26" hidden="1" outlineLevel="3" x14ac:dyDescent="0.4">
      <c r="B3082" s="7" t="s">
        <v>526</v>
      </c>
      <c r="C3082" s="8"/>
      <c r="D3082" s="31"/>
      <c r="E3082" s="2" t="s">
        <v>527</v>
      </c>
      <c r="F3082" s="2" t="str">
        <f>IF(OR($C$87="治験計画届", $C$87="治験計画変更届"), "^$","^.{1,120}$|^$")</f>
        <v>^.{1,120}$|^$</v>
      </c>
      <c r="G3082" s="2" t="str">
        <f>IF(F3082="^$", "入力しないでください","入力してください(120文字以内)")</f>
        <v>入力してください(120文字以内)</v>
      </c>
      <c r="H3082" s="2">
        <v>225</v>
      </c>
      <c r="I3082" s="2">
        <v>207</v>
      </c>
      <c r="K3082" s="2">
        <v>120</v>
      </c>
      <c r="L3082" s="2" t="s">
        <v>30</v>
      </c>
      <c r="M3082" s="2" t="s">
        <v>476</v>
      </c>
      <c r="N3082" s="2" t="s">
        <v>479</v>
      </c>
      <c r="O3082" s="2" t="s">
        <v>520</v>
      </c>
      <c r="Q3082" s="1"/>
      <c r="S3082" s="9"/>
      <c r="T3082" s="10"/>
      <c r="U3082" s="8"/>
      <c r="W3082" s="2" t="s">
        <v>468</v>
      </c>
      <c r="X3082" s="45" t="str" cm="1">
        <f t="array" ref="X3082">IF(X2906="TRUE",IF(AND(C3079&lt;&gt;1,C3080:C3085="",S3079:U3085=""), "FALSE","TRUE"),"FALSE")</f>
        <v>FALSE</v>
      </c>
      <c r="Z3082" s="1"/>
    </row>
    <row r="3083" spans="2:26" hidden="1" outlineLevel="3" x14ac:dyDescent="0.4">
      <c r="B3083" s="7" t="s">
        <v>528</v>
      </c>
      <c r="C3083" s="8"/>
      <c r="D3083" s="31"/>
      <c r="E3083" s="2" t="s">
        <v>529</v>
      </c>
      <c r="F3083" s="2" t="str">
        <f>IF(OR($C$87="治験計画届", $C$87="治験計画変更届"), "^$","^.{1,120}$|^$")</f>
        <v>^.{1,120}$|^$</v>
      </c>
      <c r="G3083" s="2" t="str">
        <f t="shared" ref="G3083:G3085" si="188">IF(F3083="^$", "入力しないでください","入力してください(120文字以内)")</f>
        <v>入力してください(120文字以内)</v>
      </c>
      <c r="H3083" s="2">
        <v>225</v>
      </c>
      <c r="I3083" s="2">
        <v>207</v>
      </c>
      <c r="K3083" s="2">
        <v>120</v>
      </c>
      <c r="L3083" s="2" t="s">
        <v>30</v>
      </c>
      <c r="M3083" s="2" t="s">
        <v>476</v>
      </c>
      <c r="N3083" s="2" t="s">
        <v>479</v>
      </c>
      <c r="O3083" s="2" t="s">
        <v>520</v>
      </c>
      <c r="Q3083" s="1"/>
      <c r="S3083" s="9"/>
      <c r="T3083" s="10"/>
      <c r="U3083" s="8"/>
      <c r="W3083" s="2" t="s">
        <v>468</v>
      </c>
      <c r="X3083" s="45" t="str" cm="1">
        <f t="array" ref="X3083">IF(X2906="TRUE",IF(AND(C3079&lt;&gt;1,C3080:C3085="",S3079:U3085=""), "FALSE","TRUE"),"FALSE")</f>
        <v>FALSE</v>
      </c>
      <c r="Z3083" s="1"/>
    </row>
    <row r="3084" spans="2:26" hidden="1" outlineLevel="3" x14ac:dyDescent="0.4">
      <c r="B3084" s="7" t="s">
        <v>530</v>
      </c>
      <c r="C3084" s="8"/>
      <c r="D3084" s="31"/>
      <c r="E3084" s="2" t="s">
        <v>566</v>
      </c>
      <c r="F3084" s="2" t="str">
        <f>IF(OR($C$87="治験計画届", $C$87="治験計画変更届"), "^$","^.{1,120}$|^$")</f>
        <v>^.{1,120}$|^$</v>
      </c>
      <c r="G3084" s="2" t="str">
        <f t="shared" si="188"/>
        <v>入力してください(120文字以内)</v>
      </c>
      <c r="H3084" s="2">
        <v>225</v>
      </c>
      <c r="I3084" s="2">
        <v>207</v>
      </c>
      <c r="K3084" s="2">
        <v>120</v>
      </c>
      <c r="L3084" s="2" t="s">
        <v>30</v>
      </c>
      <c r="M3084" s="2" t="s">
        <v>476</v>
      </c>
      <c r="N3084" s="2" t="s">
        <v>479</v>
      </c>
      <c r="O3084" s="2" t="s">
        <v>520</v>
      </c>
      <c r="Q3084" s="1"/>
      <c r="S3084" s="9"/>
      <c r="T3084" s="10"/>
      <c r="U3084" s="8"/>
      <c r="W3084" s="2" t="s">
        <v>468</v>
      </c>
      <c r="X3084" s="45" t="str" cm="1">
        <f t="array" ref="X3084">IF(X2906="TRUE",IF(AND(C3079&lt;&gt;1,C3080:C3085="",S3079:U3085=""), "FALSE","TRUE"),"FALSE")</f>
        <v>FALSE</v>
      </c>
      <c r="Z3084" s="1"/>
    </row>
    <row r="3085" spans="2:26" hidden="1" outlineLevel="3" x14ac:dyDescent="0.4">
      <c r="B3085" s="7" t="s">
        <v>532</v>
      </c>
      <c r="C3085" s="8"/>
      <c r="D3085" s="31"/>
      <c r="E3085" s="2" t="s">
        <v>533</v>
      </c>
      <c r="F3085" s="2" t="str">
        <f>IF(OR($C$87="治験計画届", $C$87="治験計画変更届"), "^$","^.{1,120}$|^$")</f>
        <v>^.{1,120}$|^$</v>
      </c>
      <c r="G3085" s="2" t="str">
        <f t="shared" si="188"/>
        <v>入力してください(120文字以内)</v>
      </c>
      <c r="H3085" s="2">
        <v>225</v>
      </c>
      <c r="I3085" s="2">
        <v>207</v>
      </c>
      <c r="K3085" s="2">
        <v>120</v>
      </c>
      <c r="L3085" s="2" t="s">
        <v>30</v>
      </c>
      <c r="M3085" s="2" t="s">
        <v>476</v>
      </c>
      <c r="N3085" s="2" t="s">
        <v>479</v>
      </c>
      <c r="O3085" s="2" t="s">
        <v>520</v>
      </c>
      <c r="Q3085" s="1"/>
      <c r="S3085" s="9"/>
      <c r="T3085" s="10"/>
      <c r="U3085" s="8"/>
      <c r="W3085" s="2" t="s">
        <v>468</v>
      </c>
      <c r="X3085" s="45" t="str" cm="1">
        <f t="array" ref="X3085">IF(X2906="TRUE",IF(AND(C3079&lt;&gt;1,C3080:C3085="",S3079:U3085=""), "FALSE","TRUE"),"FALSE")</f>
        <v>FALSE</v>
      </c>
      <c r="Z3085" s="1"/>
    </row>
    <row r="3086" spans="2:26" hidden="1" outlineLevel="3" x14ac:dyDescent="0.4">
      <c r="B3086" s="7" t="s">
        <v>134</v>
      </c>
      <c r="C3086" s="5">
        <v>15</v>
      </c>
      <c r="D3086" s="30"/>
      <c r="E3086" s="2" t="s">
        <v>392</v>
      </c>
      <c r="F3086" s="2" t="s">
        <v>102</v>
      </c>
      <c r="G3086" s="2" t="s">
        <v>103</v>
      </c>
      <c r="H3086" s="2">
        <v>225</v>
      </c>
      <c r="I3086" s="2">
        <v>207</v>
      </c>
      <c r="K3086" s="2">
        <v>3</v>
      </c>
      <c r="L3086" s="2" t="s">
        <v>136</v>
      </c>
      <c r="M3086" s="2" t="s">
        <v>476</v>
      </c>
      <c r="N3086" s="2" t="s">
        <v>479</v>
      </c>
      <c r="O3086" s="2" t="s">
        <v>520</v>
      </c>
      <c r="Q3086" s="1"/>
      <c r="S3086" s="9"/>
      <c r="T3086" s="10"/>
      <c r="U3086" s="8"/>
      <c r="V3086" s="2" t="s">
        <v>105</v>
      </c>
      <c r="W3086" s="2" t="s">
        <v>561</v>
      </c>
      <c r="X3086" s="45" t="str" cm="1">
        <f t="array" ref="X3086">IF(X2906="TRUE",IF(AND(C3086&lt;&gt;1,C3087:C3092="",S3086:U3092=""), "FALSE","TRUE"),"FALSE")</f>
        <v>FALSE</v>
      </c>
      <c r="Z3086" s="1"/>
    </row>
    <row r="3087" spans="2:26" hidden="1" outlineLevel="3" x14ac:dyDescent="0.4">
      <c r="B3087" s="7" t="s">
        <v>522</v>
      </c>
      <c r="C3087" s="8"/>
      <c r="D3087" s="31"/>
      <c r="E3087" s="2" t="s">
        <v>523</v>
      </c>
      <c r="F3087" s="2" t="s">
        <v>485</v>
      </c>
      <c r="G3087" s="2" t="s">
        <v>369</v>
      </c>
      <c r="H3087" s="2">
        <v>225</v>
      </c>
      <c r="I3087" s="2">
        <v>207</v>
      </c>
      <c r="K3087" s="2">
        <v>240</v>
      </c>
      <c r="L3087" s="2" t="s">
        <v>30</v>
      </c>
      <c r="M3087" s="2" t="s">
        <v>476</v>
      </c>
      <c r="N3087" s="2" t="s">
        <v>479</v>
      </c>
      <c r="O3087" s="2" t="s">
        <v>520</v>
      </c>
      <c r="Q3087" s="1"/>
      <c r="S3087" s="9"/>
      <c r="T3087" s="10"/>
      <c r="U3087" s="8"/>
      <c r="W3087" s="2" t="s">
        <v>465</v>
      </c>
      <c r="X3087" s="45" t="str" cm="1">
        <f t="array" ref="X3087">IF(X2906="TRUE",IF(AND(C3086&lt;&gt;1,C3087:C3092="",S3086:U3092=""), "FALSE","TRUE"),"FALSE")</f>
        <v>FALSE</v>
      </c>
      <c r="Z3087" s="1"/>
    </row>
    <row r="3088" spans="2:26" hidden="1" outlineLevel="3" x14ac:dyDescent="0.4">
      <c r="B3088" s="7" t="s">
        <v>524</v>
      </c>
      <c r="C3088" s="8"/>
      <c r="D3088" s="31"/>
      <c r="E3088" s="2" t="s">
        <v>525</v>
      </c>
      <c r="F3088" s="2" t="s">
        <v>114</v>
      </c>
      <c r="G3088" s="2" t="s">
        <v>115</v>
      </c>
      <c r="H3088" s="2">
        <v>225</v>
      </c>
      <c r="I3088" s="2">
        <v>207</v>
      </c>
      <c r="K3088" s="2">
        <v>120</v>
      </c>
      <c r="L3088" s="2" t="s">
        <v>30</v>
      </c>
      <c r="M3088" s="2" t="s">
        <v>476</v>
      </c>
      <c r="N3088" s="2" t="s">
        <v>479</v>
      </c>
      <c r="O3088" s="2" t="s">
        <v>520</v>
      </c>
      <c r="Q3088" s="1"/>
      <c r="S3088" s="9"/>
      <c r="T3088" s="10"/>
      <c r="U3088" s="8"/>
      <c r="W3088" s="2" t="s">
        <v>468</v>
      </c>
      <c r="X3088" s="45" t="str" cm="1">
        <f t="array" ref="X3088">IF(X2906="TRUE",IF(AND(C3086&lt;&gt;1,C3087:C3092="",S3086:U3092=""), "FALSE","TRUE"),"FALSE")</f>
        <v>FALSE</v>
      </c>
      <c r="Z3088" s="1"/>
    </row>
    <row r="3089" spans="2:26" hidden="1" outlineLevel="3" x14ac:dyDescent="0.4">
      <c r="B3089" s="7" t="s">
        <v>526</v>
      </c>
      <c r="C3089" s="8"/>
      <c r="D3089" s="31"/>
      <c r="E3089" s="2" t="s">
        <v>527</v>
      </c>
      <c r="F3089" s="2" t="str">
        <f>IF(OR($C$87="治験計画届", $C$87="治験計画変更届"), "^$","^.{1,120}$|^$")</f>
        <v>^.{1,120}$|^$</v>
      </c>
      <c r="G3089" s="2" t="str">
        <f>IF(F3089="^$", "入力しないでください","入力してください(120文字以内)")</f>
        <v>入力してください(120文字以内)</v>
      </c>
      <c r="H3089" s="2">
        <v>225</v>
      </c>
      <c r="I3089" s="2">
        <v>207</v>
      </c>
      <c r="K3089" s="2">
        <v>120</v>
      </c>
      <c r="L3089" s="2" t="s">
        <v>30</v>
      </c>
      <c r="M3089" s="2" t="s">
        <v>476</v>
      </c>
      <c r="N3089" s="2" t="s">
        <v>479</v>
      </c>
      <c r="O3089" s="2" t="s">
        <v>520</v>
      </c>
      <c r="Q3089" s="1"/>
      <c r="S3089" s="9"/>
      <c r="T3089" s="10"/>
      <c r="U3089" s="8"/>
      <c r="W3089" s="2" t="s">
        <v>468</v>
      </c>
      <c r="X3089" s="45" t="str" cm="1">
        <f t="array" ref="X3089">IF(X2906="TRUE",IF(AND(C3086&lt;&gt;1,C3087:C3092="",S3086:U3092=""), "FALSE","TRUE"),"FALSE")</f>
        <v>FALSE</v>
      </c>
      <c r="Z3089" s="1"/>
    </row>
    <row r="3090" spans="2:26" hidden="1" outlineLevel="3" x14ac:dyDescent="0.4">
      <c r="B3090" s="7" t="s">
        <v>528</v>
      </c>
      <c r="C3090" s="8"/>
      <c r="D3090" s="31"/>
      <c r="E3090" s="2" t="s">
        <v>529</v>
      </c>
      <c r="F3090" s="2" t="str">
        <f>IF(OR($C$87="治験計画届", $C$87="治験計画変更届"), "^$","^.{1,120}$|^$")</f>
        <v>^.{1,120}$|^$</v>
      </c>
      <c r="G3090" s="2" t="str">
        <f t="shared" ref="G3090:G3092" si="189">IF(F3090="^$", "入力しないでください","入力してください(120文字以内)")</f>
        <v>入力してください(120文字以内)</v>
      </c>
      <c r="H3090" s="2">
        <v>225</v>
      </c>
      <c r="I3090" s="2">
        <v>207</v>
      </c>
      <c r="K3090" s="2">
        <v>120</v>
      </c>
      <c r="L3090" s="2" t="s">
        <v>30</v>
      </c>
      <c r="M3090" s="2" t="s">
        <v>476</v>
      </c>
      <c r="N3090" s="2" t="s">
        <v>479</v>
      </c>
      <c r="O3090" s="2" t="s">
        <v>520</v>
      </c>
      <c r="Q3090" s="1"/>
      <c r="S3090" s="9"/>
      <c r="T3090" s="10"/>
      <c r="U3090" s="8"/>
      <c r="W3090" s="2" t="s">
        <v>468</v>
      </c>
      <c r="X3090" s="45" t="str" cm="1">
        <f t="array" ref="X3090">IF(X2906="TRUE",IF(AND(C3086&lt;&gt;1,C3087:C3092="",S3086:U3092=""), "FALSE","TRUE"),"FALSE")</f>
        <v>FALSE</v>
      </c>
      <c r="Z3090" s="1"/>
    </row>
    <row r="3091" spans="2:26" hidden="1" outlineLevel="3" x14ac:dyDescent="0.4">
      <c r="B3091" s="7" t="s">
        <v>530</v>
      </c>
      <c r="C3091" s="8"/>
      <c r="D3091" s="31"/>
      <c r="E3091" s="2" t="s">
        <v>566</v>
      </c>
      <c r="F3091" s="2" t="str">
        <f>IF(OR($C$87="治験計画届", $C$87="治験計画変更届"), "^$","^.{1,120}$|^$")</f>
        <v>^.{1,120}$|^$</v>
      </c>
      <c r="G3091" s="2" t="str">
        <f t="shared" si="189"/>
        <v>入力してください(120文字以内)</v>
      </c>
      <c r="H3091" s="2">
        <v>225</v>
      </c>
      <c r="I3091" s="2">
        <v>207</v>
      </c>
      <c r="K3091" s="2">
        <v>120</v>
      </c>
      <c r="L3091" s="2" t="s">
        <v>30</v>
      </c>
      <c r="M3091" s="2" t="s">
        <v>476</v>
      </c>
      <c r="N3091" s="2" t="s">
        <v>479</v>
      </c>
      <c r="O3091" s="2" t="s">
        <v>520</v>
      </c>
      <c r="Q3091" s="1"/>
      <c r="S3091" s="9"/>
      <c r="T3091" s="10"/>
      <c r="U3091" s="8"/>
      <c r="W3091" s="2" t="s">
        <v>468</v>
      </c>
      <c r="X3091" s="45" t="str" cm="1">
        <f t="array" ref="X3091">IF(X2906="TRUE",IF(AND(C3086&lt;&gt;1,C3087:C3092="",S3086:U3092=""), "FALSE","TRUE"),"FALSE")</f>
        <v>FALSE</v>
      </c>
      <c r="Z3091" s="1"/>
    </row>
    <row r="3092" spans="2:26" hidden="1" outlineLevel="3" x14ac:dyDescent="0.4">
      <c r="B3092" s="7" t="s">
        <v>532</v>
      </c>
      <c r="C3092" s="8"/>
      <c r="D3092" s="31"/>
      <c r="E3092" s="2" t="s">
        <v>533</v>
      </c>
      <c r="F3092" s="2" t="str">
        <f>IF(OR($C$87="治験計画届", $C$87="治験計画変更届"), "^$","^.{1,120}$|^$")</f>
        <v>^.{1,120}$|^$</v>
      </c>
      <c r="G3092" s="2" t="str">
        <f t="shared" si="189"/>
        <v>入力してください(120文字以内)</v>
      </c>
      <c r="H3092" s="2">
        <v>225</v>
      </c>
      <c r="I3092" s="2">
        <v>207</v>
      </c>
      <c r="K3092" s="2">
        <v>120</v>
      </c>
      <c r="L3092" s="2" t="s">
        <v>30</v>
      </c>
      <c r="M3092" s="2" t="s">
        <v>476</v>
      </c>
      <c r="N3092" s="2" t="s">
        <v>479</v>
      </c>
      <c r="O3092" s="2" t="s">
        <v>520</v>
      </c>
      <c r="Q3092" s="1"/>
      <c r="S3092" s="9"/>
      <c r="T3092" s="10"/>
      <c r="U3092" s="8"/>
      <c r="W3092" s="2" t="s">
        <v>468</v>
      </c>
      <c r="X3092" s="45" t="str" cm="1">
        <f t="array" ref="X3092">IF(X2906="TRUE",IF(AND(C3086&lt;&gt;1,C3087:C3092="",S3086:U3092=""), "FALSE","TRUE"),"FALSE")</f>
        <v>FALSE</v>
      </c>
      <c r="Z3092" s="1"/>
    </row>
    <row r="3093" spans="2:26" hidden="1" outlineLevel="3" x14ac:dyDescent="0.4">
      <c r="B3093" s="7" t="s">
        <v>134</v>
      </c>
      <c r="C3093" s="5">
        <v>16</v>
      </c>
      <c r="D3093" s="30"/>
      <c r="E3093" s="2" t="s">
        <v>392</v>
      </c>
      <c r="F3093" s="2" t="s">
        <v>102</v>
      </c>
      <c r="G3093" s="2" t="s">
        <v>103</v>
      </c>
      <c r="H3093" s="2">
        <v>225</v>
      </c>
      <c r="I3093" s="2">
        <v>207</v>
      </c>
      <c r="K3093" s="2">
        <v>3</v>
      </c>
      <c r="L3093" s="2" t="s">
        <v>136</v>
      </c>
      <c r="M3093" s="2" t="s">
        <v>476</v>
      </c>
      <c r="N3093" s="2" t="s">
        <v>479</v>
      </c>
      <c r="O3093" s="2" t="s">
        <v>520</v>
      </c>
      <c r="Q3093" s="1"/>
      <c r="S3093" s="9"/>
      <c r="T3093" s="10"/>
      <c r="U3093" s="8"/>
      <c r="V3093" s="2" t="s">
        <v>105</v>
      </c>
      <c r="W3093" s="2" t="s">
        <v>561</v>
      </c>
      <c r="X3093" s="45" t="str" cm="1">
        <f t="array" ref="X3093">IF(X2906="TRUE",IF(AND(C3093&lt;&gt;1,C3094:C3099="",S3093:U3099=""), "FALSE","TRUE"),"FALSE")</f>
        <v>FALSE</v>
      </c>
      <c r="Z3093" s="1"/>
    </row>
    <row r="3094" spans="2:26" hidden="1" outlineLevel="3" x14ac:dyDescent="0.4">
      <c r="B3094" s="7" t="s">
        <v>522</v>
      </c>
      <c r="C3094" s="8"/>
      <c r="D3094" s="31"/>
      <c r="E3094" s="2" t="s">
        <v>523</v>
      </c>
      <c r="F3094" s="2" t="s">
        <v>485</v>
      </c>
      <c r="G3094" s="2" t="s">
        <v>369</v>
      </c>
      <c r="H3094" s="2">
        <v>225</v>
      </c>
      <c r="I3094" s="2">
        <v>207</v>
      </c>
      <c r="K3094" s="2">
        <v>240</v>
      </c>
      <c r="L3094" s="2" t="s">
        <v>30</v>
      </c>
      <c r="M3094" s="2" t="s">
        <v>476</v>
      </c>
      <c r="N3094" s="2" t="s">
        <v>479</v>
      </c>
      <c r="O3094" s="2" t="s">
        <v>520</v>
      </c>
      <c r="Q3094" s="1"/>
      <c r="S3094" s="9"/>
      <c r="T3094" s="10"/>
      <c r="U3094" s="8"/>
      <c r="W3094" s="2" t="s">
        <v>465</v>
      </c>
      <c r="X3094" s="45" t="str" cm="1">
        <f t="array" ref="X3094">IF(X2906="TRUE",IF(AND(C3093&lt;&gt;1,C3094:C3099="",S3093:U3099=""), "FALSE","TRUE"),"FALSE")</f>
        <v>FALSE</v>
      </c>
      <c r="Z3094" s="1"/>
    </row>
    <row r="3095" spans="2:26" hidden="1" outlineLevel="3" x14ac:dyDescent="0.4">
      <c r="B3095" s="7" t="s">
        <v>524</v>
      </c>
      <c r="C3095" s="8"/>
      <c r="D3095" s="31"/>
      <c r="E3095" s="2" t="s">
        <v>525</v>
      </c>
      <c r="F3095" s="2" t="s">
        <v>114</v>
      </c>
      <c r="G3095" s="2" t="s">
        <v>115</v>
      </c>
      <c r="H3095" s="2">
        <v>225</v>
      </c>
      <c r="I3095" s="2">
        <v>207</v>
      </c>
      <c r="K3095" s="2">
        <v>120</v>
      </c>
      <c r="L3095" s="2" t="s">
        <v>30</v>
      </c>
      <c r="M3095" s="2" t="s">
        <v>476</v>
      </c>
      <c r="N3095" s="2" t="s">
        <v>479</v>
      </c>
      <c r="O3095" s="2" t="s">
        <v>520</v>
      </c>
      <c r="Q3095" s="1"/>
      <c r="S3095" s="9"/>
      <c r="T3095" s="10"/>
      <c r="U3095" s="8"/>
      <c r="W3095" s="2" t="s">
        <v>468</v>
      </c>
      <c r="X3095" s="45" t="str" cm="1">
        <f t="array" ref="X3095">IF(X2906="TRUE",IF(AND(C3093&lt;&gt;1,C3094:C3099="",S3093:U3099=""), "FALSE","TRUE"),"FALSE")</f>
        <v>FALSE</v>
      </c>
      <c r="Z3095" s="1"/>
    </row>
    <row r="3096" spans="2:26" hidden="1" outlineLevel="3" x14ac:dyDescent="0.4">
      <c r="B3096" s="7" t="s">
        <v>526</v>
      </c>
      <c r="C3096" s="8"/>
      <c r="D3096" s="31"/>
      <c r="E3096" s="2" t="s">
        <v>527</v>
      </c>
      <c r="F3096" s="2" t="str">
        <f>IF(OR($C$87="治験計画届", $C$87="治験計画変更届"), "^$","^.{1,120}$|^$")</f>
        <v>^.{1,120}$|^$</v>
      </c>
      <c r="G3096" s="2" t="str">
        <f>IF(F3096="^$", "入力しないでください","入力してください(120文字以内)")</f>
        <v>入力してください(120文字以内)</v>
      </c>
      <c r="H3096" s="2">
        <v>225</v>
      </c>
      <c r="I3096" s="2">
        <v>207</v>
      </c>
      <c r="K3096" s="2">
        <v>120</v>
      </c>
      <c r="L3096" s="2" t="s">
        <v>30</v>
      </c>
      <c r="M3096" s="2" t="s">
        <v>476</v>
      </c>
      <c r="N3096" s="2" t="s">
        <v>479</v>
      </c>
      <c r="O3096" s="2" t="s">
        <v>520</v>
      </c>
      <c r="Q3096" s="1"/>
      <c r="S3096" s="9"/>
      <c r="T3096" s="10"/>
      <c r="U3096" s="8"/>
      <c r="W3096" s="2" t="s">
        <v>468</v>
      </c>
      <c r="X3096" s="45" t="str" cm="1">
        <f t="array" ref="X3096">IF(X2906="TRUE",IF(AND(C3093&lt;&gt;1,C3094:C3099="",S3093:U3099=""), "FALSE","TRUE"),"FALSE")</f>
        <v>FALSE</v>
      </c>
      <c r="Z3096" s="1"/>
    </row>
    <row r="3097" spans="2:26" hidden="1" outlineLevel="3" x14ac:dyDescent="0.4">
      <c r="B3097" s="7" t="s">
        <v>528</v>
      </c>
      <c r="C3097" s="8"/>
      <c r="D3097" s="31"/>
      <c r="E3097" s="2" t="s">
        <v>529</v>
      </c>
      <c r="F3097" s="2" t="str">
        <f>IF(OR($C$87="治験計画届", $C$87="治験計画変更届"), "^$","^.{1,120}$|^$")</f>
        <v>^.{1,120}$|^$</v>
      </c>
      <c r="G3097" s="2" t="str">
        <f t="shared" ref="G3097:G3099" si="190">IF(F3097="^$", "入力しないでください","入力してください(120文字以内)")</f>
        <v>入力してください(120文字以内)</v>
      </c>
      <c r="H3097" s="2">
        <v>225</v>
      </c>
      <c r="I3097" s="2">
        <v>207</v>
      </c>
      <c r="K3097" s="2">
        <v>120</v>
      </c>
      <c r="L3097" s="2" t="s">
        <v>30</v>
      </c>
      <c r="M3097" s="2" t="s">
        <v>476</v>
      </c>
      <c r="N3097" s="2" t="s">
        <v>479</v>
      </c>
      <c r="O3097" s="2" t="s">
        <v>520</v>
      </c>
      <c r="Q3097" s="1"/>
      <c r="S3097" s="9"/>
      <c r="T3097" s="10"/>
      <c r="U3097" s="8"/>
      <c r="W3097" s="2" t="s">
        <v>468</v>
      </c>
      <c r="X3097" s="45" t="str" cm="1">
        <f t="array" ref="X3097">IF(X2906="TRUE",IF(AND(C3093&lt;&gt;1,C3094:C3099="",S3093:U3099=""), "FALSE","TRUE"),"FALSE")</f>
        <v>FALSE</v>
      </c>
      <c r="Z3097" s="1"/>
    </row>
    <row r="3098" spans="2:26" hidden="1" outlineLevel="3" x14ac:dyDescent="0.4">
      <c r="B3098" s="7" t="s">
        <v>530</v>
      </c>
      <c r="C3098" s="8"/>
      <c r="D3098" s="31"/>
      <c r="E3098" s="2" t="s">
        <v>566</v>
      </c>
      <c r="F3098" s="2" t="str">
        <f>IF(OR($C$87="治験計画届", $C$87="治験計画変更届"), "^$","^.{1,120}$|^$")</f>
        <v>^.{1,120}$|^$</v>
      </c>
      <c r="G3098" s="2" t="str">
        <f t="shared" si="190"/>
        <v>入力してください(120文字以内)</v>
      </c>
      <c r="H3098" s="2">
        <v>225</v>
      </c>
      <c r="I3098" s="2">
        <v>207</v>
      </c>
      <c r="K3098" s="2">
        <v>120</v>
      </c>
      <c r="L3098" s="2" t="s">
        <v>30</v>
      </c>
      <c r="M3098" s="2" t="s">
        <v>476</v>
      </c>
      <c r="N3098" s="2" t="s">
        <v>479</v>
      </c>
      <c r="O3098" s="2" t="s">
        <v>520</v>
      </c>
      <c r="Q3098" s="1"/>
      <c r="S3098" s="9"/>
      <c r="T3098" s="10"/>
      <c r="U3098" s="8"/>
      <c r="W3098" s="2" t="s">
        <v>468</v>
      </c>
      <c r="X3098" s="45" t="str" cm="1">
        <f t="array" ref="X3098">IF(X2906="TRUE",IF(AND(C3093&lt;&gt;1,C3094:C3099="",S3093:U3099=""), "FALSE","TRUE"),"FALSE")</f>
        <v>FALSE</v>
      </c>
      <c r="Z3098" s="1"/>
    </row>
    <row r="3099" spans="2:26" hidden="1" outlineLevel="3" x14ac:dyDescent="0.4">
      <c r="B3099" s="7" t="s">
        <v>532</v>
      </c>
      <c r="C3099" s="8"/>
      <c r="D3099" s="31"/>
      <c r="E3099" s="2" t="s">
        <v>533</v>
      </c>
      <c r="F3099" s="2" t="str">
        <f>IF(OR($C$87="治験計画届", $C$87="治験計画変更届"), "^$","^.{1,120}$|^$")</f>
        <v>^.{1,120}$|^$</v>
      </c>
      <c r="G3099" s="2" t="str">
        <f t="shared" si="190"/>
        <v>入力してください(120文字以内)</v>
      </c>
      <c r="H3099" s="2">
        <v>225</v>
      </c>
      <c r="I3099" s="2">
        <v>207</v>
      </c>
      <c r="K3099" s="2">
        <v>120</v>
      </c>
      <c r="L3099" s="2" t="s">
        <v>30</v>
      </c>
      <c r="M3099" s="2" t="s">
        <v>476</v>
      </c>
      <c r="N3099" s="2" t="s">
        <v>479</v>
      </c>
      <c r="O3099" s="2" t="s">
        <v>520</v>
      </c>
      <c r="Q3099" s="1"/>
      <c r="S3099" s="9"/>
      <c r="T3099" s="10"/>
      <c r="U3099" s="8"/>
      <c r="W3099" s="2" t="s">
        <v>468</v>
      </c>
      <c r="X3099" s="45" t="str" cm="1">
        <f t="array" ref="X3099">IF(X2906="TRUE",IF(AND(C3093&lt;&gt;1,C3094:C3099="",S3093:U3099=""), "FALSE","TRUE"),"FALSE")</f>
        <v>FALSE</v>
      </c>
      <c r="Z3099" s="1"/>
    </row>
    <row r="3100" spans="2:26" hidden="1" outlineLevel="3" x14ac:dyDescent="0.4">
      <c r="B3100" s="7" t="s">
        <v>134</v>
      </c>
      <c r="C3100" s="5">
        <v>17</v>
      </c>
      <c r="D3100" s="30"/>
      <c r="E3100" s="2" t="s">
        <v>392</v>
      </c>
      <c r="F3100" s="2" t="s">
        <v>102</v>
      </c>
      <c r="G3100" s="2" t="s">
        <v>103</v>
      </c>
      <c r="H3100" s="2">
        <v>225</v>
      </c>
      <c r="I3100" s="2">
        <v>207</v>
      </c>
      <c r="K3100" s="2">
        <v>3</v>
      </c>
      <c r="L3100" s="2" t="s">
        <v>136</v>
      </c>
      <c r="M3100" s="2" t="s">
        <v>476</v>
      </c>
      <c r="N3100" s="2" t="s">
        <v>479</v>
      </c>
      <c r="O3100" s="2" t="s">
        <v>520</v>
      </c>
      <c r="Q3100" s="1"/>
      <c r="S3100" s="9"/>
      <c r="T3100" s="10"/>
      <c r="U3100" s="8"/>
      <c r="V3100" s="2" t="s">
        <v>105</v>
      </c>
      <c r="W3100" s="2" t="s">
        <v>561</v>
      </c>
      <c r="X3100" s="45" t="str" cm="1">
        <f t="array" ref="X3100">IF(X2906="TRUE",IF(AND(C3100&lt;&gt;1,C3101:C3106="",S3100:U3106=""), "FALSE","TRUE"),"FALSE")</f>
        <v>FALSE</v>
      </c>
      <c r="Z3100" s="1"/>
    </row>
    <row r="3101" spans="2:26" hidden="1" outlineLevel="3" x14ac:dyDescent="0.4">
      <c r="B3101" s="7" t="s">
        <v>522</v>
      </c>
      <c r="C3101" s="8"/>
      <c r="D3101" s="31"/>
      <c r="E3101" s="2" t="s">
        <v>523</v>
      </c>
      <c r="F3101" s="2" t="s">
        <v>485</v>
      </c>
      <c r="G3101" s="2" t="s">
        <v>369</v>
      </c>
      <c r="H3101" s="2">
        <v>225</v>
      </c>
      <c r="I3101" s="2">
        <v>207</v>
      </c>
      <c r="K3101" s="2">
        <v>240</v>
      </c>
      <c r="L3101" s="2" t="s">
        <v>30</v>
      </c>
      <c r="M3101" s="2" t="s">
        <v>476</v>
      </c>
      <c r="N3101" s="2" t="s">
        <v>479</v>
      </c>
      <c r="O3101" s="2" t="s">
        <v>520</v>
      </c>
      <c r="Q3101" s="1"/>
      <c r="S3101" s="9"/>
      <c r="T3101" s="10"/>
      <c r="U3101" s="8"/>
      <c r="W3101" s="2" t="s">
        <v>465</v>
      </c>
      <c r="X3101" s="45" t="str" cm="1">
        <f t="array" ref="X3101">IF(X2906="TRUE",IF(AND(C3100&lt;&gt;1,C3101:C3106="",S3100:U3106=""), "FALSE","TRUE"),"FALSE")</f>
        <v>FALSE</v>
      </c>
      <c r="Z3101" s="1"/>
    </row>
    <row r="3102" spans="2:26" hidden="1" outlineLevel="3" x14ac:dyDescent="0.4">
      <c r="B3102" s="7" t="s">
        <v>524</v>
      </c>
      <c r="C3102" s="8"/>
      <c r="D3102" s="31"/>
      <c r="E3102" s="2" t="s">
        <v>525</v>
      </c>
      <c r="F3102" s="2" t="s">
        <v>114</v>
      </c>
      <c r="G3102" s="2" t="s">
        <v>115</v>
      </c>
      <c r="H3102" s="2">
        <v>225</v>
      </c>
      <c r="I3102" s="2">
        <v>207</v>
      </c>
      <c r="K3102" s="2">
        <v>120</v>
      </c>
      <c r="L3102" s="2" t="s">
        <v>30</v>
      </c>
      <c r="M3102" s="2" t="s">
        <v>476</v>
      </c>
      <c r="N3102" s="2" t="s">
        <v>479</v>
      </c>
      <c r="O3102" s="2" t="s">
        <v>520</v>
      </c>
      <c r="Q3102" s="1"/>
      <c r="S3102" s="9"/>
      <c r="T3102" s="10"/>
      <c r="U3102" s="8"/>
      <c r="W3102" s="2" t="s">
        <v>468</v>
      </c>
      <c r="X3102" s="45" t="str" cm="1">
        <f t="array" ref="X3102">IF(X2906="TRUE",IF(AND(C3100&lt;&gt;1,C3101:C3106="",S3100:U3106=""), "FALSE","TRUE"),"FALSE")</f>
        <v>FALSE</v>
      </c>
      <c r="Z3102" s="1"/>
    </row>
    <row r="3103" spans="2:26" hidden="1" outlineLevel="3" x14ac:dyDescent="0.4">
      <c r="B3103" s="7" t="s">
        <v>526</v>
      </c>
      <c r="C3103" s="8"/>
      <c r="D3103" s="31"/>
      <c r="E3103" s="2" t="s">
        <v>527</v>
      </c>
      <c r="F3103" s="2" t="str">
        <f>IF(OR($C$87="治験計画届", $C$87="治験計画変更届"), "^$","^.{1,120}$|^$")</f>
        <v>^.{1,120}$|^$</v>
      </c>
      <c r="G3103" s="2" t="str">
        <f>IF(F3103="^$", "入力しないでください","入力してください(120文字以内)")</f>
        <v>入力してください(120文字以内)</v>
      </c>
      <c r="H3103" s="2">
        <v>225</v>
      </c>
      <c r="I3103" s="2">
        <v>207</v>
      </c>
      <c r="K3103" s="2">
        <v>120</v>
      </c>
      <c r="L3103" s="2" t="s">
        <v>30</v>
      </c>
      <c r="M3103" s="2" t="s">
        <v>476</v>
      </c>
      <c r="N3103" s="2" t="s">
        <v>479</v>
      </c>
      <c r="O3103" s="2" t="s">
        <v>520</v>
      </c>
      <c r="Q3103" s="1"/>
      <c r="S3103" s="9"/>
      <c r="T3103" s="10"/>
      <c r="U3103" s="8"/>
      <c r="W3103" s="2" t="s">
        <v>468</v>
      </c>
      <c r="X3103" s="45" t="str" cm="1">
        <f t="array" ref="X3103">IF(X2906="TRUE",IF(AND(C3100&lt;&gt;1,C3101:C3106="",S3100:U3106=""), "FALSE","TRUE"),"FALSE")</f>
        <v>FALSE</v>
      </c>
      <c r="Z3103" s="1"/>
    </row>
    <row r="3104" spans="2:26" hidden="1" outlineLevel="3" x14ac:dyDescent="0.4">
      <c r="B3104" s="7" t="s">
        <v>528</v>
      </c>
      <c r="C3104" s="8"/>
      <c r="D3104" s="31"/>
      <c r="E3104" s="2" t="s">
        <v>529</v>
      </c>
      <c r="F3104" s="2" t="str">
        <f>IF(OR($C$87="治験計画届", $C$87="治験計画変更届"), "^$","^.{1,120}$|^$")</f>
        <v>^.{1,120}$|^$</v>
      </c>
      <c r="G3104" s="2" t="str">
        <f t="shared" ref="G3104:G3106" si="191">IF(F3104="^$", "入力しないでください","入力してください(120文字以内)")</f>
        <v>入力してください(120文字以内)</v>
      </c>
      <c r="H3104" s="2">
        <v>225</v>
      </c>
      <c r="I3104" s="2">
        <v>207</v>
      </c>
      <c r="K3104" s="2">
        <v>120</v>
      </c>
      <c r="L3104" s="2" t="s">
        <v>30</v>
      </c>
      <c r="M3104" s="2" t="s">
        <v>476</v>
      </c>
      <c r="N3104" s="2" t="s">
        <v>479</v>
      </c>
      <c r="O3104" s="2" t="s">
        <v>520</v>
      </c>
      <c r="Q3104" s="1"/>
      <c r="S3104" s="9"/>
      <c r="T3104" s="10"/>
      <c r="U3104" s="8"/>
      <c r="W3104" s="2" t="s">
        <v>468</v>
      </c>
      <c r="X3104" s="45" t="str" cm="1">
        <f t="array" ref="X3104">IF(X2906="TRUE",IF(AND(C3100&lt;&gt;1,C3101:C3106="",S3100:U3106=""), "FALSE","TRUE"),"FALSE")</f>
        <v>FALSE</v>
      </c>
      <c r="Z3104" s="1"/>
    </row>
    <row r="3105" spans="2:26" hidden="1" outlineLevel="3" x14ac:dyDescent="0.4">
      <c r="B3105" s="7" t="s">
        <v>530</v>
      </c>
      <c r="C3105" s="8"/>
      <c r="D3105" s="31"/>
      <c r="E3105" s="2" t="s">
        <v>566</v>
      </c>
      <c r="F3105" s="2" t="str">
        <f>IF(OR($C$87="治験計画届", $C$87="治験計画変更届"), "^$","^.{1,120}$|^$")</f>
        <v>^.{1,120}$|^$</v>
      </c>
      <c r="G3105" s="2" t="str">
        <f t="shared" si="191"/>
        <v>入力してください(120文字以内)</v>
      </c>
      <c r="H3105" s="2">
        <v>225</v>
      </c>
      <c r="I3105" s="2">
        <v>207</v>
      </c>
      <c r="K3105" s="2">
        <v>120</v>
      </c>
      <c r="L3105" s="2" t="s">
        <v>30</v>
      </c>
      <c r="M3105" s="2" t="s">
        <v>476</v>
      </c>
      <c r="N3105" s="2" t="s">
        <v>479</v>
      </c>
      <c r="O3105" s="2" t="s">
        <v>520</v>
      </c>
      <c r="Q3105" s="1"/>
      <c r="S3105" s="9"/>
      <c r="T3105" s="10"/>
      <c r="U3105" s="8"/>
      <c r="W3105" s="2" t="s">
        <v>468</v>
      </c>
      <c r="X3105" s="45" t="str" cm="1">
        <f t="array" ref="X3105">IF(X2906="TRUE",IF(AND(C3100&lt;&gt;1,C3101:C3106="",S3100:U3106=""), "FALSE","TRUE"),"FALSE")</f>
        <v>FALSE</v>
      </c>
      <c r="Z3105" s="1"/>
    </row>
    <row r="3106" spans="2:26" hidden="1" outlineLevel="3" x14ac:dyDescent="0.4">
      <c r="B3106" s="7" t="s">
        <v>532</v>
      </c>
      <c r="C3106" s="8"/>
      <c r="D3106" s="31"/>
      <c r="E3106" s="2" t="s">
        <v>533</v>
      </c>
      <c r="F3106" s="2" t="str">
        <f>IF(OR($C$87="治験計画届", $C$87="治験計画変更届"), "^$","^.{1,120}$|^$")</f>
        <v>^.{1,120}$|^$</v>
      </c>
      <c r="G3106" s="2" t="str">
        <f t="shared" si="191"/>
        <v>入力してください(120文字以内)</v>
      </c>
      <c r="H3106" s="2">
        <v>225</v>
      </c>
      <c r="I3106" s="2">
        <v>207</v>
      </c>
      <c r="K3106" s="2">
        <v>120</v>
      </c>
      <c r="L3106" s="2" t="s">
        <v>30</v>
      </c>
      <c r="M3106" s="2" t="s">
        <v>476</v>
      </c>
      <c r="N3106" s="2" t="s">
        <v>479</v>
      </c>
      <c r="O3106" s="2" t="s">
        <v>520</v>
      </c>
      <c r="Q3106" s="1"/>
      <c r="S3106" s="9"/>
      <c r="T3106" s="10"/>
      <c r="U3106" s="8"/>
      <c r="W3106" s="2" t="s">
        <v>468</v>
      </c>
      <c r="X3106" s="45" t="str" cm="1">
        <f t="array" ref="X3106">IF(X2906="TRUE",IF(AND(C3100&lt;&gt;1,C3101:C3106="",S3100:U3106=""), "FALSE","TRUE"),"FALSE")</f>
        <v>FALSE</v>
      </c>
      <c r="Z3106" s="1"/>
    </row>
    <row r="3107" spans="2:26" hidden="1" outlineLevel="3" x14ac:dyDescent="0.4">
      <c r="B3107" s="7" t="s">
        <v>134</v>
      </c>
      <c r="C3107" s="5">
        <v>18</v>
      </c>
      <c r="D3107" s="30"/>
      <c r="E3107" s="2" t="s">
        <v>392</v>
      </c>
      <c r="F3107" s="2" t="s">
        <v>102</v>
      </c>
      <c r="G3107" s="2" t="s">
        <v>103</v>
      </c>
      <c r="H3107" s="2">
        <v>225</v>
      </c>
      <c r="I3107" s="2">
        <v>207</v>
      </c>
      <c r="K3107" s="2">
        <v>3</v>
      </c>
      <c r="L3107" s="2" t="s">
        <v>136</v>
      </c>
      <c r="M3107" s="2" t="s">
        <v>476</v>
      </c>
      <c r="N3107" s="2" t="s">
        <v>479</v>
      </c>
      <c r="O3107" s="2" t="s">
        <v>520</v>
      </c>
      <c r="Q3107" s="1"/>
      <c r="S3107" s="9"/>
      <c r="T3107" s="10"/>
      <c r="U3107" s="8"/>
      <c r="V3107" s="2" t="s">
        <v>105</v>
      </c>
      <c r="W3107" s="2" t="s">
        <v>561</v>
      </c>
      <c r="X3107" s="45" t="str" cm="1">
        <f t="array" ref="X3107">IF(X2906="TRUE",IF(AND(C3107&lt;&gt;1,C3108:C3113="",S3107:U3113=""), "FALSE","TRUE"),"FALSE")</f>
        <v>FALSE</v>
      </c>
      <c r="Z3107" s="1"/>
    </row>
    <row r="3108" spans="2:26" hidden="1" outlineLevel="3" x14ac:dyDescent="0.4">
      <c r="B3108" s="7" t="s">
        <v>522</v>
      </c>
      <c r="C3108" s="8"/>
      <c r="D3108" s="31"/>
      <c r="E3108" s="2" t="s">
        <v>523</v>
      </c>
      <c r="F3108" s="2" t="s">
        <v>485</v>
      </c>
      <c r="G3108" s="2" t="s">
        <v>369</v>
      </c>
      <c r="H3108" s="2">
        <v>225</v>
      </c>
      <c r="I3108" s="2">
        <v>207</v>
      </c>
      <c r="K3108" s="2">
        <v>240</v>
      </c>
      <c r="L3108" s="2" t="s">
        <v>30</v>
      </c>
      <c r="M3108" s="2" t="s">
        <v>476</v>
      </c>
      <c r="N3108" s="2" t="s">
        <v>479</v>
      </c>
      <c r="O3108" s="2" t="s">
        <v>520</v>
      </c>
      <c r="Q3108" s="1"/>
      <c r="S3108" s="9"/>
      <c r="T3108" s="10"/>
      <c r="U3108" s="8"/>
      <c r="W3108" s="2" t="s">
        <v>465</v>
      </c>
      <c r="X3108" s="45" t="str" cm="1">
        <f t="array" ref="X3108">IF(X2906="TRUE",IF(AND(C3107&lt;&gt;1,C3108:C3113="",S3107:U3113=""), "FALSE","TRUE"),"FALSE")</f>
        <v>FALSE</v>
      </c>
      <c r="Z3108" s="1"/>
    </row>
    <row r="3109" spans="2:26" hidden="1" outlineLevel="3" x14ac:dyDescent="0.4">
      <c r="B3109" s="7" t="s">
        <v>524</v>
      </c>
      <c r="C3109" s="8"/>
      <c r="D3109" s="31"/>
      <c r="E3109" s="2" t="s">
        <v>525</v>
      </c>
      <c r="F3109" s="2" t="s">
        <v>114</v>
      </c>
      <c r="G3109" s="2" t="s">
        <v>115</v>
      </c>
      <c r="H3109" s="2">
        <v>225</v>
      </c>
      <c r="I3109" s="2">
        <v>207</v>
      </c>
      <c r="K3109" s="2">
        <v>120</v>
      </c>
      <c r="L3109" s="2" t="s">
        <v>30</v>
      </c>
      <c r="M3109" s="2" t="s">
        <v>476</v>
      </c>
      <c r="N3109" s="2" t="s">
        <v>479</v>
      </c>
      <c r="O3109" s="2" t="s">
        <v>520</v>
      </c>
      <c r="Q3109" s="1"/>
      <c r="S3109" s="9"/>
      <c r="T3109" s="10"/>
      <c r="U3109" s="8"/>
      <c r="W3109" s="2" t="s">
        <v>468</v>
      </c>
      <c r="X3109" s="45" t="str" cm="1">
        <f t="array" ref="X3109">IF(X2906="TRUE",IF(AND(C3107&lt;&gt;1,C3108:C3113="",S3107:U3113=""), "FALSE","TRUE"),"FALSE")</f>
        <v>FALSE</v>
      </c>
      <c r="Z3109" s="1"/>
    </row>
    <row r="3110" spans="2:26" hidden="1" outlineLevel="3" x14ac:dyDescent="0.4">
      <c r="B3110" s="7" t="s">
        <v>526</v>
      </c>
      <c r="C3110" s="8"/>
      <c r="D3110" s="31"/>
      <c r="E3110" s="2" t="s">
        <v>527</v>
      </c>
      <c r="F3110" s="2" t="str">
        <f>IF(OR($C$87="治験計画届", $C$87="治験計画変更届"), "^$","^.{1,120}$|^$")</f>
        <v>^.{1,120}$|^$</v>
      </c>
      <c r="G3110" s="2" t="str">
        <f>IF(F3110="^$", "入力しないでください","入力してください(120文字以内)")</f>
        <v>入力してください(120文字以内)</v>
      </c>
      <c r="H3110" s="2">
        <v>225</v>
      </c>
      <c r="I3110" s="2">
        <v>207</v>
      </c>
      <c r="K3110" s="2">
        <v>120</v>
      </c>
      <c r="L3110" s="2" t="s">
        <v>30</v>
      </c>
      <c r="M3110" s="2" t="s">
        <v>476</v>
      </c>
      <c r="N3110" s="2" t="s">
        <v>479</v>
      </c>
      <c r="O3110" s="2" t="s">
        <v>520</v>
      </c>
      <c r="Q3110" s="1"/>
      <c r="S3110" s="9"/>
      <c r="T3110" s="10"/>
      <c r="U3110" s="8"/>
      <c r="W3110" s="2" t="s">
        <v>468</v>
      </c>
      <c r="X3110" s="45" t="str" cm="1">
        <f t="array" ref="X3110">IF(X2906="TRUE",IF(AND(C3107&lt;&gt;1,C3108:C3113="",S3107:U3113=""), "FALSE","TRUE"),"FALSE")</f>
        <v>FALSE</v>
      </c>
      <c r="Z3110" s="1"/>
    </row>
    <row r="3111" spans="2:26" hidden="1" outlineLevel="3" x14ac:dyDescent="0.4">
      <c r="B3111" s="7" t="s">
        <v>528</v>
      </c>
      <c r="C3111" s="8"/>
      <c r="D3111" s="31"/>
      <c r="E3111" s="2" t="s">
        <v>529</v>
      </c>
      <c r="F3111" s="2" t="str">
        <f>IF(OR($C$87="治験計画届", $C$87="治験計画変更届"), "^$","^.{1,120}$|^$")</f>
        <v>^.{1,120}$|^$</v>
      </c>
      <c r="G3111" s="2" t="str">
        <f t="shared" ref="G3111:G3113" si="192">IF(F3111="^$", "入力しないでください","入力してください(120文字以内)")</f>
        <v>入力してください(120文字以内)</v>
      </c>
      <c r="H3111" s="2">
        <v>225</v>
      </c>
      <c r="I3111" s="2">
        <v>207</v>
      </c>
      <c r="K3111" s="2">
        <v>120</v>
      </c>
      <c r="L3111" s="2" t="s">
        <v>30</v>
      </c>
      <c r="M3111" s="2" t="s">
        <v>476</v>
      </c>
      <c r="N3111" s="2" t="s">
        <v>479</v>
      </c>
      <c r="O3111" s="2" t="s">
        <v>520</v>
      </c>
      <c r="Q3111" s="1"/>
      <c r="S3111" s="9"/>
      <c r="T3111" s="10"/>
      <c r="U3111" s="8"/>
      <c r="W3111" s="2" t="s">
        <v>468</v>
      </c>
      <c r="X3111" s="45" t="str" cm="1">
        <f t="array" ref="X3111">IF(X2906="TRUE",IF(AND(C3107&lt;&gt;1,C3108:C3113="",S3107:U3113=""), "FALSE","TRUE"),"FALSE")</f>
        <v>FALSE</v>
      </c>
      <c r="Z3111" s="1"/>
    </row>
    <row r="3112" spans="2:26" hidden="1" outlineLevel="3" x14ac:dyDescent="0.4">
      <c r="B3112" s="7" t="s">
        <v>530</v>
      </c>
      <c r="C3112" s="8"/>
      <c r="D3112" s="31"/>
      <c r="E3112" s="2" t="s">
        <v>566</v>
      </c>
      <c r="F3112" s="2" t="str">
        <f>IF(OR($C$87="治験計画届", $C$87="治験計画変更届"), "^$","^.{1,120}$|^$")</f>
        <v>^.{1,120}$|^$</v>
      </c>
      <c r="G3112" s="2" t="str">
        <f t="shared" si="192"/>
        <v>入力してください(120文字以内)</v>
      </c>
      <c r="H3112" s="2">
        <v>225</v>
      </c>
      <c r="I3112" s="2">
        <v>207</v>
      </c>
      <c r="K3112" s="2">
        <v>120</v>
      </c>
      <c r="L3112" s="2" t="s">
        <v>30</v>
      </c>
      <c r="M3112" s="2" t="s">
        <v>476</v>
      </c>
      <c r="N3112" s="2" t="s">
        <v>479</v>
      </c>
      <c r="O3112" s="2" t="s">
        <v>520</v>
      </c>
      <c r="Q3112" s="1"/>
      <c r="S3112" s="9"/>
      <c r="T3112" s="10"/>
      <c r="U3112" s="8"/>
      <c r="W3112" s="2" t="s">
        <v>468</v>
      </c>
      <c r="X3112" s="45" t="str" cm="1">
        <f t="array" ref="X3112">IF(X2906="TRUE",IF(AND(C3107&lt;&gt;1,C3108:C3113="",S3107:U3113=""), "FALSE","TRUE"),"FALSE")</f>
        <v>FALSE</v>
      </c>
      <c r="Z3112" s="1"/>
    </row>
    <row r="3113" spans="2:26" hidden="1" outlineLevel="3" x14ac:dyDescent="0.4">
      <c r="B3113" s="7" t="s">
        <v>532</v>
      </c>
      <c r="C3113" s="8"/>
      <c r="D3113" s="31"/>
      <c r="E3113" s="2" t="s">
        <v>533</v>
      </c>
      <c r="F3113" s="2" t="str">
        <f>IF(OR($C$87="治験計画届", $C$87="治験計画変更届"), "^$","^.{1,120}$|^$")</f>
        <v>^.{1,120}$|^$</v>
      </c>
      <c r="G3113" s="2" t="str">
        <f t="shared" si="192"/>
        <v>入力してください(120文字以内)</v>
      </c>
      <c r="H3113" s="2">
        <v>225</v>
      </c>
      <c r="I3113" s="2">
        <v>207</v>
      </c>
      <c r="K3113" s="2">
        <v>120</v>
      </c>
      <c r="L3113" s="2" t="s">
        <v>30</v>
      </c>
      <c r="M3113" s="2" t="s">
        <v>476</v>
      </c>
      <c r="N3113" s="2" t="s">
        <v>479</v>
      </c>
      <c r="O3113" s="2" t="s">
        <v>520</v>
      </c>
      <c r="Q3113" s="1"/>
      <c r="S3113" s="9"/>
      <c r="T3113" s="10"/>
      <c r="U3113" s="8"/>
      <c r="W3113" s="2" t="s">
        <v>468</v>
      </c>
      <c r="X3113" s="45" t="str" cm="1">
        <f t="array" ref="X3113">IF(X2906="TRUE",IF(AND(C3107&lt;&gt;1,C3108:C3113="",S3107:U3113=""), "FALSE","TRUE"),"FALSE")</f>
        <v>FALSE</v>
      </c>
      <c r="Z3113" s="1"/>
    </row>
    <row r="3114" spans="2:26" hidden="1" outlineLevel="3" x14ac:dyDescent="0.4">
      <c r="B3114" s="7" t="s">
        <v>134</v>
      </c>
      <c r="C3114" s="5">
        <v>19</v>
      </c>
      <c r="D3114" s="30"/>
      <c r="E3114" s="2" t="s">
        <v>392</v>
      </c>
      <c r="F3114" s="2" t="s">
        <v>102</v>
      </c>
      <c r="G3114" s="2" t="s">
        <v>103</v>
      </c>
      <c r="H3114" s="2">
        <v>225</v>
      </c>
      <c r="I3114" s="2">
        <v>207</v>
      </c>
      <c r="K3114" s="2">
        <v>3</v>
      </c>
      <c r="L3114" s="2" t="s">
        <v>136</v>
      </c>
      <c r="M3114" s="2" t="s">
        <v>476</v>
      </c>
      <c r="N3114" s="2" t="s">
        <v>479</v>
      </c>
      <c r="O3114" s="2" t="s">
        <v>520</v>
      </c>
      <c r="Q3114" s="1"/>
      <c r="S3114" s="9"/>
      <c r="T3114" s="10"/>
      <c r="U3114" s="8"/>
      <c r="V3114" s="2" t="s">
        <v>105</v>
      </c>
      <c r="W3114" s="2" t="s">
        <v>561</v>
      </c>
      <c r="X3114" s="45" t="str" cm="1">
        <f t="array" ref="X3114">IF(X2906="TRUE",IF(AND(C3114&lt;&gt;1,C3115:C3120="",S3114:U3120=""), "FALSE","TRUE"),"FALSE")</f>
        <v>FALSE</v>
      </c>
      <c r="Z3114" s="1"/>
    </row>
    <row r="3115" spans="2:26" hidden="1" outlineLevel="3" x14ac:dyDescent="0.4">
      <c r="B3115" s="7" t="s">
        <v>522</v>
      </c>
      <c r="C3115" s="8"/>
      <c r="D3115" s="31"/>
      <c r="E3115" s="2" t="s">
        <v>523</v>
      </c>
      <c r="F3115" s="2" t="s">
        <v>485</v>
      </c>
      <c r="G3115" s="2" t="s">
        <v>369</v>
      </c>
      <c r="H3115" s="2">
        <v>225</v>
      </c>
      <c r="I3115" s="2">
        <v>207</v>
      </c>
      <c r="K3115" s="2">
        <v>240</v>
      </c>
      <c r="L3115" s="2" t="s">
        <v>30</v>
      </c>
      <c r="M3115" s="2" t="s">
        <v>476</v>
      </c>
      <c r="N3115" s="2" t="s">
        <v>479</v>
      </c>
      <c r="O3115" s="2" t="s">
        <v>520</v>
      </c>
      <c r="Q3115" s="1"/>
      <c r="S3115" s="9"/>
      <c r="T3115" s="10"/>
      <c r="U3115" s="8"/>
      <c r="W3115" s="2" t="s">
        <v>465</v>
      </c>
      <c r="X3115" s="45" t="str" cm="1">
        <f t="array" ref="X3115">IF(X2906="TRUE",IF(AND(C3114&lt;&gt;1,C3115:C3120="",S3114:U3120=""), "FALSE","TRUE"),"FALSE")</f>
        <v>FALSE</v>
      </c>
      <c r="Z3115" s="1"/>
    </row>
    <row r="3116" spans="2:26" hidden="1" outlineLevel="3" x14ac:dyDescent="0.4">
      <c r="B3116" s="7" t="s">
        <v>524</v>
      </c>
      <c r="C3116" s="8"/>
      <c r="D3116" s="31"/>
      <c r="E3116" s="2" t="s">
        <v>525</v>
      </c>
      <c r="F3116" s="2" t="s">
        <v>114</v>
      </c>
      <c r="G3116" s="2" t="s">
        <v>115</v>
      </c>
      <c r="H3116" s="2">
        <v>225</v>
      </c>
      <c r="I3116" s="2">
        <v>207</v>
      </c>
      <c r="K3116" s="2">
        <v>120</v>
      </c>
      <c r="L3116" s="2" t="s">
        <v>30</v>
      </c>
      <c r="M3116" s="2" t="s">
        <v>476</v>
      </c>
      <c r="N3116" s="2" t="s">
        <v>479</v>
      </c>
      <c r="O3116" s="2" t="s">
        <v>520</v>
      </c>
      <c r="Q3116" s="1"/>
      <c r="S3116" s="9"/>
      <c r="T3116" s="10"/>
      <c r="U3116" s="8"/>
      <c r="W3116" s="2" t="s">
        <v>468</v>
      </c>
      <c r="X3116" s="45" t="str" cm="1">
        <f t="array" ref="X3116">IF(X2906="TRUE",IF(AND(C3114&lt;&gt;1,C3115:C3120="",S3114:U3120=""), "FALSE","TRUE"),"FALSE")</f>
        <v>FALSE</v>
      </c>
      <c r="Z3116" s="1"/>
    </row>
    <row r="3117" spans="2:26" hidden="1" outlineLevel="3" x14ac:dyDescent="0.4">
      <c r="B3117" s="7" t="s">
        <v>526</v>
      </c>
      <c r="C3117" s="8"/>
      <c r="D3117" s="31"/>
      <c r="E3117" s="2" t="s">
        <v>527</v>
      </c>
      <c r="F3117" s="2" t="str">
        <f>IF(OR($C$87="治験計画届", $C$87="治験計画変更届"), "^$","^.{1,120}$|^$")</f>
        <v>^.{1,120}$|^$</v>
      </c>
      <c r="G3117" s="2" t="str">
        <f>IF(F3117="^$", "入力しないでください","入力してください(120文字以内)")</f>
        <v>入力してください(120文字以内)</v>
      </c>
      <c r="H3117" s="2">
        <v>225</v>
      </c>
      <c r="I3117" s="2">
        <v>207</v>
      </c>
      <c r="K3117" s="2">
        <v>120</v>
      </c>
      <c r="L3117" s="2" t="s">
        <v>30</v>
      </c>
      <c r="M3117" s="2" t="s">
        <v>476</v>
      </c>
      <c r="N3117" s="2" t="s">
        <v>479</v>
      </c>
      <c r="O3117" s="2" t="s">
        <v>520</v>
      </c>
      <c r="Q3117" s="1"/>
      <c r="S3117" s="9"/>
      <c r="T3117" s="10"/>
      <c r="U3117" s="8"/>
      <c r="W3117" s="2" t="s">
        <v>468</v>
      </c>
      <c r="X3117" s="45" t="str" cm="1">
        <f t="array" ref="X3117">IF(X2906="TRUE",IF(AND(C3114&lt;&gt;1,C3115:C3120="",S3114:U3120=""), "FALSE","TRUE"),"FALSE")</f>
        <v>FALSE</v>
      </c>
      <c r="Z3117" s="1"/>
    </row>
    <row r="3118" spans="2:26" hidden="1" outlineLevel="3" x14ac:dyDescent="0.4">
      <c r="B3118" s="7" t="s">
        <v>528</v>
      </c>
      <c r="C3118" s="8"/>
      <c r="D3118" s="31"/>
      <c r="E3118" s="2" t="s">
        <v>529</v>
      </c>
      <c r="F3118" s="2" t="str">
        <f>IF(OR($C$87="治験計画届", $C$87="治験計画変更届"), "^$","^.{1,120}$|^$")</f>
        <v>^.{1,120}$|^$</v>
      </c>
      <c r="G3118" s="2" t="str">
        <f t="shared" ref="G3118:G3120" si="193">IF(F3118="^$", "入力しないでください","入力してください(120文字以内)")</f>
        <v>入力してください(120文字以内)</v>
      </c>
      <c r="H3118" s="2">
        <v>225</v>
      </c>
      <c r="I3118" s="2">
        <v>207</v>
      </c>
      <c r="K3118" s="2">
        <v>120</v>
      </c>
      <c r="L3118" s="2" t="s">
        <v>30</v>
      </c>
      <c r="M3118" s="2" t="s">
        <v>476</v>
      </c>
      <c r="N3118" s="2" t="s">
        <v>479</v>
      </c>
      <c r="O3118" s="2" t="s">
        <v>520</v>
      </c>
      <c r="Q3118" s="1"/>
      <c r="S3118" s="9"/>
      <c r="T3118" s="10"/>
      <c r="U3118" s="8"/>
      <c r="W3118" s="2" t="s">
        <v>468</v>
      </c>
      <c r="X3118" s="45" t="str" cm="1">
        <f t="array" ref="X3118">IF(X2906="TRUE",IF(AND(C3114&lt;&gt;1,C3115:C3120="",S3114:U3120=""), "FALSE","TRUE"),"FALSE")</f>
        <v>FALSE</v>
      </c>
      <c r="Z3118" s="1"/>
    </row>
    <row r="3119" spans="2:26" hidden="1" outlineLevel="3" x14ac:dyDescent="0.4">
      <c r="B3119" s="7" t="s">
        <v>530</v>
      </c>
      <c r="C3119" s="8"/>
      <c r="D3119" s="31"/>
      <c r="E3119" s="2" t="s">
        <v>566</v>
      </c>
      <c r="F3119" s="2" t="str">
        <f>IF(OR($C$87="治験計画届", $C$87="治験計画変更届"), "^$","^.{1,120}$|^$")</f>
        <v>^.{1,120}$|^$</v>
      </c>
      <c r="G3119" s="2" t="str">
        <f t="shared" si="193"/>
        <v>入力してください(120文字以内)</v>
      </c>
      <c r="H3119" s="2">
        <v>225</v>
      </c>
      <c r="I3119" s="2">
        <v>207</v>
      </c>
      <c r="K3119" s="2">
        <v>120</v>
      </c>
      <c r="L3119" s="2" t="s">
        <v>30</v>
      </c>
      <c r="M3119" s="2" t="s">
        <v>476</v>
      </c>
      <c r="N3119" s="2" t="s">
        <v>479</v>
      </c>
      <c r="O3119" s="2" t="s">
        <v>520</v>
      </c>
      <c r="Q3119" s="1"/>
      <c r="S3119" s="9"/>
      <c r="T3119" s="10"/>
      <c r="U3119" s="8"/>
      <c r="W3119" s="2" t="s">
        <v>468</v>
      </c>
      <c r="X3119" s="45" t="str" cm="1">
        <f t="array" ref="X3119">IF(X2906="TRUE",IF(AND(C3114&lt;&gt;1,C3115:C3120="",S3114:U3120=""), "FALSE","TRUE"),"FALSE")</f>
        <v>FALSE</v>
      </c>
      <c r="Z3119" s="1"/>
    </row>
    <row r="3120" spans="2:26" hidden="1" outlineLevel="3" x14ac:dyDescent="0.4">
      <c r="B3120" s="7" t="s">
        <v>532</v>
      </c>
      <c r="C3120" s="8"/>
      <c r="D3120" s="31"/>
      <c r="E3120" s="2" t="s">
        <v>533</v>
      </c>
      <c r="F3120" s="2" t="str">
        <f>IF(OR($C$87="治験計画届", $C$87="治験計画変更届"), "^$","^.{1,120}$|^$")</f>
        <v>^.{1,120}$|^$</v>
      </c>
      <c r="G3120" s="2" t="str">
        <f t="shared" si="193"/>
        <v>入力してください(120文字以内)</v>
      </c>
      <c r="H3120" s="2">
        <v>225</v>
      </c>
      <c r="I3120" s="2">
        <v>207</v>
      </c>
      <c r="K3120" s="2">
        <v>120</v>
      </c>
      <c r="L3120" s="2" t="s">
        <v>30</v>
      </c>
      <c r="M3120" s="2" t="s">
        <v>476</v>
      </c>
      <c r="N3120" s="2" t="s">
        <v>479</v>
      </c>
      <c r="O3120" s="2" t="s">
        <v>520</v>
      </c>
      <c r="Q3120" s="1"/>
      <c r="S3120" s="9"/>
      <c r="T3120" s="10"/>
      <c r="U3120" s="8"/>
      <c r="W3120" s="2" t="s">
        <v>468</v>
      </c>
      <c r="X3120" s="45" t="str" cm="1">
        <f t="array" ref="X3120">IF(X2906="TRUE",IF(AND(C3114&lt;&gt;1,C3115:C3120="",S3114:U3120=""), "FALSE","TRUE"),"FALSE")</f>
        <v>FALSE</v>
      </c>
      <c r="Z3120" s="1"/>
    </row>
    <row r="3121" spans="2:26" hidden="1" outlineLevel="3" x14ac:dyDescent="0.4">
      <c r="B3121" s="7" t="s">
        <v>134</v>
      </c>
      <c r="C3121" s="5">
        <v>20</v>
      </c>
      <c r="D3121" s="30"/>
      <c r="E3121" s="2" t="s">
        <v>392</v>
      </c>
      <c r="F3121" s="2" t="s">
        <v>102</v>
      </c>
      <c r="G3121" s="2" t="s">
        <v>103</v>
      </c>
      <c r="H3121" s="2">
        <v>225</v>
      </c>
      <c r="I3121" s="2">
        <v>207</v>
      </c>
      <c r="K3121" s="2">
        <v>3</v>
      </c>
      <c r="L3121" s="2" t="s">
        <v>136</v>
      </c>
      <c r="M3121" s="2" t="s">
        <v>476</v>
      </c>
      <c r="N3121" s="2" t="s">
        <v>479</v>
      </c>
      <c r="O3121" s="2" t="s">
        <v>520</v>
      </c>
      <c r="Q3121" s="1"/>
      <c r="S3121" s="9"/>
      <c r="T3121" s="10"/>
      <c r="U3121" s="8"/>
      <c r="V3121" s="2" t="s">
        <v>105</v>
      </c>
      <c r="W3121" s="2" t="s">
        <v>561</v>
      </c>
      <c r="X3121" s="45" t="str" cm="1">
        <f t="array" ref="X3121">IF(X2906="TRUE",IF(AND(C3121&lt;&gt;1,C3122:C3127="",S3121:U3127=""), "FALSE","TRUE"),"FALSE")</f>
        <v>FALSE</v>
      </c>
      <c r="Z3121" s="1"/>
    </row>
    <row r="3122" spans="2:26" hidden="1" outlineLevel="3" x14ac:dyDescent="0.4">
      <c r="B3122" s="7" t="s">
        <v>522</v>
      </c>
      <c r="C3122" s="8"/>
      <c r="D3122" s="31"/>
      <c r="E3122" s="2" t="s">
        <v>523</v>
      </c>
      <c r="F3122" s="2" t="s">
        <v>485</v>
      </c>
      <c r="G3122" s="2" t="s">
        <v>369</v>
      </c>
      <c r="H3122" s="2">
        <v>225</v>
      </c>
      <c r="I3122" s="2">
        <v>207</v>
      </c>
      <c r="K3122" s="2">
        <v>240</v>
      </c>
      <c r="L3122" s="2" t="s">
        <v>30</v>
      </c>
      <c r="M3122" s="2" t="s">
        <v>476</v>
      </c>
      <c r="N3122" s="2" t="s">
        <v>479</v>
      </c>
      <c r="O3122" s="2" t="s">
        <v>520</v>
      </c>
      <c r="Q3122" s="1"/>
      <c r="S3122" s="9"/>
      <c r="T3122" s="10"/>
      <c r="U3122" s="8"/>
      <c r="W3122" s="2" t="s">
        <v>465</v>
      </c>
      <c r="X3122" s="45" t="str" cm="1">
        <f t="array" ref="X3122">IF(X2906="TRUE",IF(AND(C3121&lt;&gt;1,C3122:C3127="",S3121:U3127=""), "FALSE","TRUE"),"FALSE")</f>
        <v>FALSE</v>
      </c>
      <c r="Z3122" s="1"/>
    </row>
    <row r="3123" spans="2:26" hidden="1" outlineLevel="3" x14ac:dyDescent="0.4">
      <c r="B3123" s="7" t="s">
        <v>524</v>
      </c>
      <c r="C3123" s="8"/>
      <c r="D3123" s="31"/>
      <c r="E3123" s="2" t="s">
        <v>525</v>
      </c>
      <c r="F3123" s="2" t="s">
        <v>114</v>
      </c>
      <c r="G3123" s="2" t="s">
        <v>115</v>
      </c>
      <c r="H3123" s="2">
        <v>225</v>
      </c>
      <c r="I3123" s="2">
        <v>207</v>
      </c>
      <c r="K3123" s="2">
        <v>120</v>
      </c>
      <c r="L3123" s="2" t="s">
        <v>30</v>
      </c>
      <c r="M3123" s="2" t="s">
        <v>476</v>
      </c>
      <c r="N3123" s="2" t="s">
        <v>479</v>
      </c>
      <c r="O3123" s="2" t="s">
        <v>520</v>
      </c>
      <c r="Q3123" s="1"/>
      <c r="S3123" s="9"/>
      <c r="T3123" s="10"/>
      <c r="U3123" s="8"/>
      <c r="W3123" s="2" t="s">
        <v>468</v>
      </c>
      <c r="X3123" s="45" t="str" cm="1">
        <f t="array" ref="X3123">IF(X2906="TRUE",IF(AND(C3121&lt;&gt;1,C3122:C3127="",S3121:U3127=""), "FALSE","TRUE"),"FALSE")</f>
        <v>FALSE</v>
      </c>
      <c r="Z3123" s="1"/>
    </row>
    <row r="3124" spans="2:26" hidden="1" outlineLevel="3" x14ac:dyDescent="0.4">
      <c r="B3124" s="7" t="s">
        <v>526</v>
      </c>
      <c r="C3124" s="8"/>
      <c r="D3124" s="31"/>
      <c r="E3124" s="2" t="s">
        <v>527</v>
      </c>
      <c r="F3124" s="2" t="str">
        <f>IF(OR($C$87="治験計画届", $C$87="治験計画変更届"), "^$","^.{1,120}$|^$")</f>
        <v>^.{1,120}$|^$</v>
      </c>
      <c r="G3124" s="2" t="str">
        <f>IF(F3124="^$", "入力しないでください","入力してください(120文字以内)")</f>
        <v>入力してください(120文字以内)</v>
      </c>
      <c r="H3124" s="2">
        <v>225</v>
      </c>
      <c r="I3124" s="2">
        <v>207</v>
      </c>
      <c r="K3124" s="2">
        <v>120</v>
      </c>
      <c r="L3124" s="2" t="s">
        <v>30</v>
      </c>
      <c r="M3124" s="2" t="s">
        <v>476</v>
      </c>
      <c r="N3124" s="2" t="s">
        <v>479</v>
      </c>
      <c r="O3124" s="2" t="s">
        <v>520</v>
      </c>
      <c r="Q3124" s="1"/>
      <c r="S3124" s="9"/>
      <c r="T3124" s="10"/>
      <c r="U3124" s="8"/>
      <c r="W3124" s="2" t="s">
        <v>468</v>
      </c>
      <c r="X3124" s="45" t="str" cm="1">
        <f t="array" ref="X3124">IF(X2906="TRUE",IF(AND(C3121&lt;&gt;1,C3122:C3127="",S3121:U3127=""), "FALSE","TRUE"),"FALSE")</f>
        <v>FALSE</v>
      </c>
      <c r="Z3124" s="1"/>
    </row>
    <row r="3125" spans="2:26" hidden="1" outlineLevel="3" x14ac:dyDescent="0.4">
      <c r="B3125" s="7" t="s">
        <v>528</v>
      </c>
      <c r="C3125" s="8"/>
      <c r="D3125" s="31"/>
      <c r="E3125" s="2" t="s">
        <v>529</v>
      </c>
      <c r="F3125" s="2" t="str">
        <f>IF(OR($C$87="治験計画届", $C$87="治験計画変更届"), "^$","^.{1,120}$|^$")</f>
        <v>^.{1,120}$|^$</v>
      </c>
      <c r="G3125" s="2" t="str">
        <f t="shared" ref="G3125:G3127" si="194">IF(F3125="^$", "入力しないでください","入力してください(120文字以内)")</f>
        <v>入力してください(120文字以内)</v>
      </c>
      <c r="H3125" s="2">
        <v>225</v>
      </c>
      <c r="I3125" s="2">
        <v>207</v>
      </c>
      <c r="K3125" s="2">
        <v>120</v>
      </c>
      <c r="L3125" s="2" t="s">
        <v>30</v>
      </c>
      <c r="M3125" s="2" t="s">
        <v>476</v>
      </c>
      <c r="N3125" s="2" t="s">
        <v>479</v>
      </c>
      <c r="O3125" s="2" t="s">
        <v>520</v>
      </c>
      <c r="Q3125" s="1"/>
      <c r="S3125" s="9"/>
      <c r="T3125" s="10"/>
      <c r="U3125" s="8"/>
      <c r="W3125" s="2" t="s">
        <v>468</v>
      </c>
      <c r="X3125" s="45" t="str" cm="1">
        <f t="array" ref="X3125">IF(X2906="TRUE",IF(AND(C3121&lt;&gt;1,C3122:C3127="",S3121:U3127=""), "FALSE","TRUE"),"FALSE")</f>
        <v>FALSE</v>
      </c>
      <c r="Z3125" s="1"/>
    </row>
    <row r="3126" spans="2:26" hidden="1" outlineLevel="3" x14ac:dyDescent="0.4">
      <c r="B3126" s="7" t="s">
        <v>530</v>
      </c>
      <c r="C3126" s="8"/>
      <c r="D3126" s="31"/>
      <c r="E3126" s="2" t="s">
        <v>566</v>
      </c>
      <c r="F3126" s="2" t="str">
        <f>IF(OR($C$87="治験計画届", $C$87="治験計画変更届"), "^$","^.{1,120}$|^$")</f>
        <v>^.{1,120}$|^$</v>
      </c>
      <c r="G3126" s="2" t="str">
        <f t="shared" si="194"/>
        <v>入力してください(120文字以内)</v>
      </c>
      <c r="H3126" s="2">
        <v>225</v>
      </c>
      <c r="I3126" s="2">
        <v>207</v>
      </c>
      <c r="K3126" s="2">
        <v>120</v>
      </c>
      <c r="L3126" s="2" t="s">
        <v>30</v>
      </c>
      <c r="M3126" s="2" t="s">
        <v>476</v>
      </c>
      <c r="N3126" s="2" t="s">
        <v>479</v>
      </c>
      <c r="O3126" s="2" t="s">
        <v>520</v>
      </c>
      <c r="Q3126" s="1"/>
      <c r="S3126" s="9"/>
      <c r="T3126" s="10"/>
      <c r="U3126" s="8"/>
      <c r="W3126" s="2" t="s">
        <v>468</v>
      </c>
      <c r="X3126" s="45" t="str" cm="1">
        <f t="array" ref="X3126">IF(X2906="TRUE",IF(AND(C3121&lt;&gt;1,C3122:C3127="",S3121:U3127=""), "FALSE","TRUE"),"FALSE")</f>
        <v>FALSE</v>
      </c>
      <c r="Z3126" s="1"/>
    </row>
    <row r="3127" spans="2:26" hidden="1" outlineLevel="3" x14ac:dyDescent="0.4">
      <c r="B3127" s="7" t="s">
        <v>532</v>
      </c>
      <c r="C3127" s="8"/>
      <c r="D3127" s="31"/>
      <c r="E3127" s="2" t="s">
        <v>533</v>
      </c>
      <c r="F3127" s="2" t="str">
        <f>IF(OR($C$87="治験計画届", $C$87="治験計画変更届"), "^$","^.{1,120}$|^$")</f>
        <v>^.{1,120}$|^$</v>
      </c>
      <c r="G3127" s="2" t="str">
        <f t="shared" si="194"/>
        <v>入力してください(120文字以内)</v>
      </c>
      <c r="H3127" s="2">
        <v>225</v>
      </c>
      <c r="I3127" s="2">
        <v>207</v>
      </c>
      <c r="K3127" s="2">
        <v>120</v>
      </c>
      <c r="L3127" s="2" t="s">
        <v>30</v>
      </c>
      <c r="M3127" s="2" t="s">
        <v>476</v>
      </c>
      <c r="N3127" s="2" t="s">
        <v>479</v>
      </c>
      <c r="O3127" s="2" t="s">
        <v>520</v>
      </c>
      <c r="Q3127" s="1"/>
      <c r="S3127" s="9"/>
      <c r="T3127" s="10"/>
      <c r="U3127" s="8"/>
      <c r="W3127" s="2" t="s">
        <v>468</v>
      </c>
      <c r="X3127" s="45" t="str" cm="1">
        <f t="array" ref="X3127">IF(X2906="TRUE",IF(AND(C3121&lt;&gt;1,C3122:C3127="",S3121:U3127=""), "FALSE","TRUE"),"FALSE")</f>
        <v>FALSE</v>
      </c>
      <c r="Z3127" s="1"/>
    </row>
    <row r="3128" spans="2:26" hidden="1" outlineLevel="2" x14ac:dyDescent="0.4">
      <c r="B3128" s="3" t="s">
        <v>19</v>
      </c>
      <c r="I3128" s="2">
        <v>207</v>
      </c>
      <c r="Q3128" s="1"/>
      <c r="S3128" s="6" t="s">
        <v>36</v>
      </c>
      <c r="T3128" s="6" t="s">
        <v>37</v>
      </c>
      <c r="U3128" s="6" t="s">
        <v>38</v>
      </c>
      <c r="Z3128" s="1"/>
    </row>
    <row r="3129" spans="2:26" hidden="1" outlineLevel="2" x14ac:dyDescent="0.4">
      <c r="B3129" s="7" t="s">
        <v>534</v>
      </c>
      <c r="C3129" s="5"/>
      <c r="D3129" s="30"/>
      <c r="E3129" s="2" t="s">
        <v>535</v>
      </c>
      <c r="F3129" s="2" t="s">
        <v>190</v>
      </c>
      <c r="G3129" s="2" t="s">
        <v>536</v>
      </c>
      <c r="I3129" s="2">
        <v>207</v>
      </c>
      <c r="K3129" s="2">
        <v>4</v>
      </c>
      <c r="L3129" s="2" t="s">
        <v>30</v>
      </c>
      <c r="M3129" s="2" t="s">
        <v>476</v>
      </c>
      <c r="N3129" s="2" t="s">
        <v>479</v>
      </c>
      <c r="Q3129" s="1"/>
      <c r="S3129" s="9"/>
      <c r="T3129" s="10"/>
      <c r="U3129" s="8"/>
      <c r="W3129" s="2" t="s">
        <v>567</v>
      </c>
      <c r="X3129" s="2" t="str">
        <f t="shared" ref="X3129:X3130" si="195">X$2906</f>
        <v>FALSE</v>
      </c>
      <c r="Z3129" s="1"/>
    </row>
    <row r="3130" spans="2:26" hidden="1" outlineLevel="2" x14ac:dyDescent="0.4">
      <c r="B3130" s="7" t="s">
        <v>537</v>
      </c>
      <c r="C3130" s="5"/>
      <c r="D3130" s="30"/>
      <c r="E3130" s="2" t="s">
        <v>538</v>
      </c>
      <c r="F3130" s="2" t="str">
        <f>IF(OR($C$87="治験終了届", $C$87="治験中止届"),"^\d{1,4}$","^$")</f>
        <v>^$</v>
      </c>
      <c r="G3130" s="2" t="str">
        <f>IF(F3130="^$","入力しないでください","半角数字を入力してください(4桁以内)")</f>
        <v>入力しないでください</v>
      </c>
      <c r="I3130" s="2">
        <v>207</v>
      </c>
      <c r="K3130" s="2">
        <v>4</v>
      </c>
      <c r="L3130" s="2" t="s">
        <v>30</v>
      </c>
      <c r="M3130" s="2" t="s">
        <v>476</v>
      </c>
      <c r="N3130" s="2" t="s">
        <v>479</v>
      </c>
      <c r="Q3130" s="1"/>
      <c r="S3130" s="9"/>
      <c r="T3130" s="10"/>
      <c r="U3130" s="8"/>
      <c r="W3130" s="2" t="s">
        <v>567</v>
      </c>
      <c r="X3130" s="2" t="str">
        <f t="shared" si="195"/>
        <v>FALSE</v>
      </c>
      <c r="Z3130" s="1"/>
    </row>
    <row r="3131" spans="2:26" hidden="1" outlineLevel="2" x14ac:dyDescent="0.4">
      <c r="B3131" s="3" t="s">
        <v>19</v>
      </c>
      <c r="I3131" s="2">
        <v>207</v>
      </c>
      <c r="Q3131" s="1"/>
      <c r="Z3131" s="1"/>
    </row>
    <row r="3132" spans="2:26" hidden="1" outlineLevel="2" x14ac:dyDescent="0.4">
      <c r="B3132" s="50" t="s">
        <v>539</v>
      </c>
      <c r="C3132" s="50"/>
      <c r="D3132" s="33"/>
      <c r="E3132" s="2" t="s">
        <v>540</v>
      </c>
      <c r="I3132" s="2">
        <v>207</v>
      </c>
      <c r="L3132" s="2" t="s">
        <v>541</v>
      </c>
      <c r="M3132" s="2" t="s">
        <v>476</v>
      </c>
      <c r="N3132" s="2" t="s">
        <v>479</v>
      </c>
      <c r="O3132" s="2" t="s">
        <v>540</v>
      </c>
      <c r="Q3132" s="1"/>
      <c r="R3132" s="2" t="str">
        <f>IF(AND(C3134="",C3135="",C3136="",C3137=""), "TRUE", "FALSE")</f>
        <v>TRUE</v>
      </c>
      <c r="S3132" s="6" t="s">
        <v>36</v>
      </c>
      <c r="T3132" s="6" t="s">
        <v>37</v>
      </c>
      <c r="U3132" s="6" t="s">
        <v>38</v>
      </c>
      <c r="Z3132" s="1"/>
    </row>
    <row r="3133" spans="2:26" hidden="1" outlineLevel="2" x14ac:dyDescent="0.4">
      <c r="B3133" s="7" t="s">
        <v>134</v>
      </c>
      <c r="C3133" s="5">
        <v>1</v>
      </c>
      <c r="D3133" s="30"/>
      <c r="E3133" s="2" t="s">
        <v>392</v>
      </c>
      <c r="F3133" s="2" t="s">
        <v>106</v>
      </c>
      <c r="G3133" s="2" t="s">
        <v>103</v>
      </c>
      <c r="H3133" s="2">
        <v>235</v>
      </c>
      <c r="I3133" s="2">
        <v>207</v>
      </c>
      <c r="K3133" s="2">
        <v>3</v>
      </c>
      <c r="L3133" s="2" t="s">
        <v>136</v>
      </c>
      <c r="M3133" s="2" t="s">
        <v>476</v>
      </c>
      <c r="N3133" s="2" t="s">
        <v>479</v>
      </c>
      <c r="O3133" s="2" t="s">
        <v>540</v>
      </c>
      <c r="Q3133" s="1"/>
      <c r="S3133" s="9"/>
      <c r="T3133" s="10"/>
      <c r="U3133" s="8"/>
      <c r="V3133" s="2" t="s">
        <v>105</v>
      </c>
      <c r="W3133" s="2" t="s">
        <v>561</v>
      </c>
      <c r="X3133" s="45" t="str" cm="1">
        <f t="array" ref="X3133">IF(X2906="TRUE",IF(AND(C3133&lt;&gt;1,C3134:C3137="",S3133:U3137=""), "FALSE","TRUE"),"FALSE")</f>
        <v>FALSE</v>
      </c>
      <c r="Z3133" s="1"/>
    </row>
    <row r="3134" spans="2:26" hidden="1" outlineLevel="2" x14ac:dyDescent="0.4">
      <c r="B3134" s="7" t="s">
        <v>237</v>
      </c>
      <c r="C3134" s="8"/>
      <c r="D3134" s="31"/>
      <c r="E3134" s="2" t="s">
        <v>542</v>
      </c>
      <c r="F3134" s="2" t="s">
        <v>233</v>
      </c>
      <c r="G3134" s="2" t="s">
        <v>239</v>
      </c>
      <c r="H3134" s="2">
        <v>235</v>
      </c>
      <c r="I3134" s="2">
        <v>207</v>
      </c>
      <c r="K3134" s="2">
        <v>60</v>
      </c>
      <c r="L3134" s="2" t="s">
        <v>30</v>
      </c>
      <c r="M3134" s="2" t="s">
        <v>476</v>
      </c>
      <c r="N3134" s="2" t="s">
        <v>479</v>
      </c>
      <c r="O3134" s="2" t="s">
        <v>540</v>
      </c>
      <c r="Q3134" s="1"/>
      <c r="S3134" s="9"/>
      <c r="T3134" s="10"/>
      <c r="U3134" s="8"/>
      <c r="W3134" s="2" t="s">
        <v>568</v>
      </c>
      <c r="X3134" s="45" t="str" cm="1">
        <f t="array" ref="X3134">IF(X2906="TRUE",IF(AND(C3133&lt;&gt;1,C3134:C3137="",S3133:U3137=""), "FALSE","TRUE"),"FALSE")</f>
        <v>FALSE</v>
      </c>
      <c r="Z3134" s="1"/>
    </row>
    <row r="3135" spans="2:26" hidden="1" outlineLevel="2" x14ac:dyDescent="0.4">
      <c r="B3135" s="7" t="s">
        <v>240</v>
      </c>
      <c r="C3135" s="8"/>
      <c r="D3135" s="31"/>
      <c r="E3135" s="2" t="s">
        <v>543</v>
      </c>
      <c r="F3135" s="2" t="str">
        <f>IF(C3134="","^.{1,120}$|^$","^.{1,120}$")</f>
        <v>^.{1,120}$|^$</v>
      </c>
      <c r="G3135" s="2" t="s">
        <v>229</v>
      </c>
      <c r="H3135" s="2">
        <v>235</v>
      </c>
      <c r="I3135" s="2">
        <v>207</v>
      </c>
      <c r="K3135" s="2">
        <v>120</v>
      </c>
      <c r="L3135" s="2" t="s">
        <v>30</v>
      </c>
      <c r="M3135" s="2" t="s">
        <v>476</v>
      </c>
      <c r="N3135" s="2" t="s">
        <v>479</v>
      </c>
      <c r="O3135" s="2" t="s">
        <v>540</v>
      </c>
      <c r="Q3135" s="1"/>
      <c r="S3135" s="9"/>
      <c r="T3135" s="10"/>
      <c r="U3135" s="8"/>
      <c r="W3135" s="2" t="s">
        <v>468</v>
      </c>
      <c r="X3135" s="45" t="str" cm="1">
        <f t="array" ref="X3135">IF(X2906="TRUE",IF(AND(C3133&lt;&gt;1,C3134:C3137="",S3133:U3137=""), "FALSE","TRUE"),"FALSE")</f>
        <v>FALSE</v>
      </c>
      <c r="Z3135" s="1"/>
    </row>
    <row r="3136" spans="2:26" hidden="1" outlineLevel="2" x14ac:dyDescent="0.4">
      <c r="B3136" s="7" t="s">
        <v>243</v>
      </c>
      <c r="C3136" s="8"/>
      <c r="D3136" s="31"/>
      <c r="E3136" s="2" t="s">
        <v>544</v>
      </c>
      <c r="F3136" s="2" t="s">
        <v>116</v>
      </c>
      <c r="G3136" s="2" t="s">
        <v>115</v>
      </c>
      <c r="H3136" s="2">
        <v>235</v>
      </c>
      <c r="I3136" s="2">
        <v>207</v>
      </c>
      <c r="K3136" s="2">
        <v>120</v>
      </c>
      <c r="L3136" s="2" t="s">
        <v>30</v>
      </c>
      <c r="M3136" s="2" t="s">
        <v>476</v>
      </c>
      <c r="N3136" s="2" t="s">
        <v>479</v>
      </c>
      <c r="O3136" s="2" t="s">
        <v>540</v>
      </c>
      <c r="Q3136" s="1"/>
      <c r="S3136" s="9"/>
      <c r="T3136" s="10"/>
      <c r="U3136" s="8"/>
      <c r="W3136" s="2" t="s">
        <v>468</v>
      </c>
      <c r="X3136" s="45" t="str" cm="1">
        <f t="array" ref="X3136">IF(X2906="TRUE",IF(AND(C3133&lt;&gt;1,C3134:C3137="",S3133:U3137=""), "FALSE","TRUE"),"FALSE")</f>
        <v>FALSE</v>
      </c>
      <c r="Z3136" s="1"/>
    </row>
    <row r="3137" spans="2:26" hidden="1" outlineLevel="2" collapsed="1" x14ac:dyDescent="0.4">
      <c r="B3137" s="7" t="s">
        <v>245</v>
      </c>
      <c r="C3137" s="8"/>
      <c r="D3137" s="31"/>
      <c r="E3137" s="2" t="s">
        <v>545</v>
      </c>
      <c r="F3137" s="2" t="str">
        <f>IF(C3134="","^.{1,1024}$|^$","^.{1,1024}$")</f>
        <v>^.{1,1024}$|^$</v>
      </c>
      <c r="G3137" s="2" t="s">
        <v>247</v>
      </c>
      <c r="H3137" s="2">
        <v>235</v>
      </c>
      <c r="I3137" s="2">
        <v>207</v>
      </c>
      <c r="K3137" s="2">
        <v>1024</v>
      </c>
      <c r="L3137" s="2" t="s">
        <v>30</v>
      </c>
      <c r="M3137" s="2" t="s">
        <v>476</v>
      </c>
      <c r="N3137" s="2" t="s">
        <v>479</v>
      </c>
      <c r="O3137" s="2" t="s">
        <v>540</v>
      </c>
      <c r="Q3137" s="1"/>
      <c r="S3137" s="9"/>
      <c r="T3137" s="10"/>
      <c r="U3137" s="8"/>
      <c r="W3137" s="2" t="s">
        <v>471</v>
      </c>
      <c r="X3137" s="45" t="str" cm="1">
        <f t="array" ref="X3137">IF(X2906="TRUE",IF(AND(C3133&lt;&gt;1,C3134:C3137="",S3133:U3137=""), "FALSE","TRUE"),"FALSE")</f>
        <v>FALSE</v>
      </c>
      <c r="Z3137" s="1"/>
    </row>
    <row r="3138" spans="2:26" hidden="1" outlineLevel="3" x14ac:dyDescent="0.4">
      <c r="B3138" s="7" t="s">
        <v>134</v>
      </c>
      <c r="C3138" s="5">
        <v>2</v>
      </c>
      <c r="D3138" s="30"/>
      <c r="E3138" s="2" t="s">
        <v>392</v>
      </c>
      <c r="F3138" s="2" t="s">
        <v>106</v>
      </c>
      <c r="G3138" s="2" t="s">
        <v>103</v>
      </c>
      <c r="H3138" s="2">
        <v>235</v>
      </c>
      <c r="I3138" s="2">
        <v>207</v>
      </c>
      <c r="K3138" s="2">
        <v>3</v>
      </c>
      <c r="L3138" s="2" t="s">
        <v>136</v>
      </c>
      <c r="M3138" s="2" t="s">
        <v>476</v>
      </c>
      <c r="N3138" s="2" t="s">
        <v>479</v>
      </c>
      <c r="O3138" s="2" t="s">
        <v>540</v>
      </c>
      <c r="Q3138" s="1"/>
      <c r="S3138" s="9"/>
      <c r="T3138" s="10"/>
      <c r="U3138" s="8"/>
      <c r="V3138" s="2" t="s">
        <v>105</v>
      </c>
      <c r="W3138" s="2" t="s">
        <v>561</v>
      </c>
      <c r="X3138" s="45" t="str" cm="1">
        <f t="array" ref="X3138">IF(X2906="TRUE",IF(AND(C3138&lt;&gt;1,C3139:C3142="",S3138:U3142=""), "FALSE","TRUE"),"FALSE")</f>
        <v>FALSE</v>
      </c>
      <c r="Z3138" s="1"/>
    </row>
    <row r="3139" spans="2:26" hidden="1" outlineLevel="3" x14ac:dyDescent="0.4">
      <c r="B3139" s="7" t="s">
        <v>237</v>
      </c>
      <c r="C3139" s="8"/>
      <c r="D3139" s="31"/>
      <c r="E3139" s="2" t="s">
        <v>542</v>
      </c>
      <c r="F3139" s="2" t="s">
        <v>233</v>
      </c>
      <c r="G3139" s="2" t="s">
        <v>239</v>
      </c>
      <c r="H3139" s="2">
        <v>235</v>
      </c>
      <c r="I3139" s="2">
        <v>207</v>
      </c>
      <c r="K3139" s="2">
        <v>60</v>
      </c>
      <c r="L3139" s="2" t="s">
        <v>30</v>
      </c>
      <c r="M3139" s="2" t="s">
        <v>476</v>
      </c>
      <c r="N3139" s="2" t="s">
        <v>479</v>
      </c>
      <c r="O3139" s="2" t="s">
        <v>540</v>
      </c>
      <c r="Q3139" s="1"/>
      <c r="S3139" s="9"/>
      <c r="T3139" s="10"/>
      <c r="U3139" s="8"/>
      <c r="W3139" s="2" t="s">
        <v>568</v>
      </c>
      <c r="X3139" s="45" t="str" cm="1">
        <f t="array" ref="X3139">IF(X2906="TRUE",IF(AND(C3138&lt;&gt;1,C3139:C3142="",S3138:U3142=""), "FALSE","TRUE"),"FALSE")</f>
        <v>FALSE</v>
      </c>
      <c r="Z3139" s="1"/>
    </row>
    <row r="3140" spans="2:26" hidden="1" outlineLevel="3" x14ac:dyDescent="0.4">
      <c r="B3140" s="7" t="s">
        <v>240</v>
      </c>
      <c r="C3140" s="8"/>
      <c r="D3140" s="31"/>
      <c r="E3140" s="2" t="s">
        <v>543</v>
      </c>
      <c r="F3140" s="2" t="str">
        <f>IF(C3139="","^.{1,120}$|^$","^.{1,120}$")</f>
        <v>^.{1,120}$|^$</v>
      </c>
      <c r="G3140" s="2" t="s">
        <v>229</v>
      </c>
      <c r="H3140" s="2">
        <v>235</v>
      </c>
      <c r="I3140" s="2">
        <v>207</v>
      </c>
      <c r="K3140" s="2">
        <v>120</v>
      </c>
      <c r="L3140" s="2" t="s">
        <v>30</v>
      </c>
      <c r="M3140" s="2" t="s">
        <v>476</v>
      </c>
      <c r="N3140" s="2" t="s">
        <v>479</v>
      </c>
      <c r="O3140" s="2" t="s">
        <v>540</v>
      </c>
      <c r="Q3140" s="1"/>
      <c r="S3140" s="9"/>
      <c r="T3140" s="10"/>
      <c r="U3140" s="8"/>
      <c r="W3140" s="2" t="s">
        <v>468</v>
      </c>
      <c r="X3140" s="45" t="str" cm="1">
        <f t="array" ref="X3140">IF(X2906="TRUE",IF(AND(C3138&lt;&gt;1,C3139:C3142="",S3138:U3142=""), "FALSE","TRUE"),"FALSE")</f>
        <v>FALSE</v>
      </c>
      <c r="Z3140" s="1"/>
    </row>
    <row r="3141" spans="2:26" hidden="1" outlineLevel="3" x14ac:dyDescent="0.4">
      <c r="B3141" s="7" t="s">
        <v>243</v>
      </c>
      <c r="C3141" s="8"/>
      <c r="D3141" s="31"/>
      <c r="E3141" s="2" t="s">
        <v>544</v>
      </c>
      <c r="F3141" s="2" t="s">
        <v>116</v>
      </c>
      <c r="G3141" s="2" t="s">
        <v>115</v>
      </c>
      <c r="H3141" s="2">
        <v>235</v>
      </c>
      <c r="I3141" s="2">
        <v>207</v>
      </c>
      <c r="K3141" s="2">
        <v>120</v>
      </c>
      <c r="L3141" s="2" t="s">
        <v>30</v>
      </c>
      <c r="M3141" s="2" t="s">
        <v>476</v>
      </c>
      <c r="N3141" s="2" t="s">
        <v>479</v>
      </c>
      <c r="O3141" s="2" t="s">
        <v>540</v>
      </c>
      <c r="Q3141" s="1"/>
      <c r="S3141" s="9"/>
      <c r="T3141" s="10"/>
      <c r="U3141" s="8"/>
      <c r="W3141" s="2" t="s">
        <v>468</v>
      </c>
      <c r="X3141" s="45" t="str" cm="1">
        <f t="array" ref="X3141">IF(X2906="TRUE",IF(AND(C3138&lt;&gt;1,C3139:C3142="",S3138:U3142=""), "FALSE","TRUE"),"FALSE")</f>
        <v>FALSE</v>
      </c>
      <c r="Z3141" s="1"/>
    </row>
    <row r="3142" spans="2:26" hidden="1" outlineLevel="3" x14ac:dyDescent="0.4">
      <c r="B3142" s="7" t="s">
        <v>245</v>
      </c>
      <c r="C3142" s="8"/>
      <c r="D3142" s="31"/>
      <c r="E3142" s="2" t="s">
        <v>545</v>
      </c>
      <c r="F3142" s="2" t="str">
        <f>IF(C3139="","^.{1,1024}$|^$","^.{1,1024}$")</f>
        <v>^.{1,1024}$|^$</v>
      </c>
      <c r="G3142" s="2" t="s">
        <v>247</v>
      </c>
      <c r="H3142" s="2">
        <v>235</v>
      </c>
      <c r="I3142" s="2">
        <v>207</v>
      </c>
      <c r="K3142" s="2">
        <v>1024</v>
      </c>
      <c r="L3142" s="2" t="s">
        <v>30</v>
      </c>
      <c r="M3142" s="2" t="s">
        <v>476</v>
      </c>
      <c r="N3142" s="2" t="s">
        <v>479</v>
      </c>
      <c r="O3142" s="2" t="s">
        <v>540</v>
      </c>
      <c r="Q3142" s="1"/>
      <c r="S3142" s="9"/>
      <c r="T3142" s="10"/>
      <c r="U3142" s="8"/>
      <c r="W3142" s="2" t="s">
        <v>471</v>
      </c>
      <c r="X3142" s="45" t="str" cm="1">
        <f t="array" ref="X3142">IF(X2906="TRUE",IF(AND(C3138&lt;&gt;1,C3139:C3142="",S3138:U3142=""), "FALSE","TRUE"),"FALSE")</f>
        <v>FALSE</v>
      </c>
      <c r="Z3142" s="1"/>
    </row>
    <row r="3143" spans="2:26" hidden="1" outlineLevel="3" x14ac:dyDescent="0.4">
      <c r="B3143" s="7" t="s">
        <v>134</v>
      </c>
      <c r="C3143" s="5">
        <v>3</v>
      </c>
      <c r="D3143" s="30"/>
      <c r="E3143" s="2" t="s">
        <v>392</v>
      </c>
      <c r="F3143" s="2" t="s">
        <v>106</v>
      </c>
      <c r="G3143" s="2" t="s">
        <v>103</v>
      </c>
      <c r="H3143" s="2">
        <v>235</v>
      </c>
      <c r="I3143" s="2">
        <v>207</v>
      </c>
      <c r="K3143" s="2">
        <v>3</v>
      </c>
      <c r="L3143" s="2" t="s">
        <v>136</v>
      </c>
      <c r="M3143" s="2" t="s">
        <v>476</v>
      </c>
      <c r="N3143" s="2" t="s">
        <v>479</v>
      </c>
      <c r="O3143" s="2" t="s">
        <v>540</v>
      </c>
      <c r="Q3143" s="1"/>
      <c r="S3143" s="9"/>
      <c r="T3143" s="10"/>
      <c r="U3143" s="8"/>
      <c r="V3143" s="2" t="s">
        <v>105</v>
      </c>
      <c r="W3143" s="2" t="s">
        <v>561</v>
      </c>
      <c r="X3143" s="45" t="str" cm="1">
        <f t="array" ref="X3143">IF(X2906="TRUE",IF(AND(C3143&lt;&gt;1,C3144:C3147="",S3143:U3147=""), "FALSE","TRUE"),"FALSE")</f>
        <v>FALSE</v>
      </c>
      <c r="Z3143" s="1"/>
    </row>
    <row r="3144" spans="2:26" hidden="1" outlineLevel="3" x14ac:dyDescent="0.4">
      <c r="B3144" s="7" t="s">
        <v>237</v>
      </c>
      <c r="C3144" s="8"/>
      <c r="D3144" s="31"/>
      <c r="E3144" s="2" t="s">
        <v>542</v>
      </c>
      <c r="F3144" s="2" t="s">
        <v>233</v>
      </c>
      <c r="G3144" s="2" t="s">
        <v>239</v>
      </c>
      <c r="H3144" s="2">
        <v>235</v>
      </c>
      <c r="I3144" s="2">
        <v>207</v>
      </c>
      <c r="K3144" s="2">
        <v>60</v>
      </c>
      <c r="L3144" s="2" t="s">
        <v>30</v>
      </c>
      <c r="M3144" s="2" t="s">
        <v>476</v>
      </c>
      <c r="N3144" s="2" t="s">
        <v>479</v>
      </c>
      <c r="O3144" s="2" t="s">
        <v>540</v>
      </c>
      <c r="Q3144" s="1"/>
      <c r="S3144" s="9"/>
      <c r="T3144" s="10"/>
      <c r="U3144" s="8"/>
      <c r="W3144" s="2" t="s">
        <v>568</v>
      </c>
      <c r="X3144" s="45" t="str" cm="1">
        <f t="array" ref="X3144">IF(X2906="TRUE",IF(AND(C3143&lt;&gt;1,C3144:C3147="",S3143:U3147=""), "FALSE","TRUE"),"FALSE")</f>
        <v>FALSE</v>
      </c>
      <c r="Z3144" s="1"/>
    </row>
    <row r="3145" spans="2:26" hidden="1" outlineLevel="3" x14ac:dyDescent="0.4">
      <c r="B3145" s="7" t="s">
        <v>240</v>
      </c>
      <c r="C3145" s="8"/>
      <c r="D3145" s="31"/>
      <c r="E3145" s="2" t="s">
        <v>543</v>
      </c>
      <c r="F3145" s="2" t="str">
        <f>IF(C3144="","^.{1,120}$|^$","^.{1,120}$")</f>
        <v>^.{1,120}$|^$</v>
      </c>
      <c r="G3145" s="2" t="s">
        <v>229</v>
      </c>
      <c r="H3145" s="2">
        <v>235</v>
      </c>
      <c r="I3145" s="2">
        <v>207</v>
      </c>
      <c r="K3145" s="2">
        <v>120</v>
      </c>
      <c r="L3145" s="2" t="s">
        <v>30</v>
      </c>
      <c r="M3145" s="2" t="s">
        <v>476</v>
      </c>
      <c r="N3145" s="2" t="s">
        <v>479</v>
      </c>
      <c r="O3145" s="2" t="s">
        <v>540</v>
      </c>
      <c r="Q3145" s="1"/>
      <c r="S3145" s="9"/>
      <c r="T3145" s="10"/>
      <c r="U3145" s="8"/>
      <c r="W3145" s="2" t="s">
        <v>468</v>
      </c>
      <c r="X3145" s="45" t="str" cm="1">
        <f t="array" ref="X3145">IF(X2906="TRUE",IF(AND(C3143&lt;&gt;1,C3144:C3147="",S3143:U3147=""), "FALSE","TRUE"),"FALSE")</f>
        <v>FALSE</v>
      </c>
      <c r="Z3145" s="1"/>
    </row>
    <row r="3146" spans="2:26" hidden="1" outlineLevel="3" x14ac:dyDescent="0.4">
      <c r="B3146" s="7" t="s">
        <v>243</v>
      </c>
      <c r="C3146" s="8"/>
      <c r="D3146" s="31"/>
      <c r="E3146" s="2" t="s">
        <v>544</v>
      </c>
      <c r="F3146" s="2" t="s">
        <v>116</v>
      </c>
      <c r="G3146" s="2" t="s">
        <v>115</v>
      </c>
      <c r="H3146" s="2">
        <v>235</v>
      </c>
      <c r="I3146" s="2">
        <v>207</v>
      </c>
      <c r="K3146" s="2">
        <v>120</v>
      </c>
      <c r="L3146" s="2" t="s">
        <v>30</v>
      </c>
      <c r="M3146" s="2" t="s">
        <v>476</v>
      </c>
      <c r="N3146" s="2" t="s">
        <v>479</v>
      </c>
      <c r="O3146" s="2" t="s">
        <v>540</v>
      </c>
      <c r="Q3146" s="1"/>
      <c r="S3146" s="9"/>
      <c r="T3146" s="10"/>
      <c r="U3146" s="8"/>
      <c r="W3146" s="2" t="s">
        <v>468</v>
      </c>
      <c r="X3146" s="45" t="str" cm="1">
        <f t="array" ref="X3146">IF(X2906="TRUE",IF(AND(C3143&lt;&gt;1,C3144:C3147="",S3143:U3147=""), "FALSE","TRUE"),"FALSE")</f>
        <v>FALSE</v>
      </c>
      <c r="Z3146" s="1"/>
    </row>
    <row r="3147" spans="2:26" hidden="1" outlineLevel="3" x14ac:dyDescent="0.4">
      <c r="B3147" s="7" t="s">
        <v>245</v>
      </c>
      <c r="C3147" s="8"/>
      <c r="D3147" s="31"/>
      <c r="E3147" s="2" t="s">
        <v>545</v>
      </c>
      <c r="F3147" s="2" t="str">
        <f>IF(C3144="","^.{1,1024}$|^$","^.{1,1024}$")</f>
        <v>^.{1,1024}$|^$</v>
      </c>
      <c r="G3147" s="2" t="s">
        <v>247</v>
      </c>
      <c r="H3147" s="2">
        <v>235</v>
      </c>
      <c r="I3147" s="2">
        <v>207</v>
      </c>
      <c r="K3147" s="2">
        <v>1024</v>
      </c>
      <c r="L3147" s="2" t="s">
        <v>30</v>
      </c>
      <c r="M3147" s="2" t="s">
        <v>476</v>
      </c>
      <c r="N3147" s="2" t="s">
        <v>479</v>
      </c>
      <c r="O3147" s="2" t="s">
        <v>540</v>
      </c>
      <c r="Q3147" s="1"/>
      <c r="S3147" s="9"/>
      <c r="T3147" s="10"/>
      <c r="U3147" s="8"/>
      <c r="W3147" s="2" t="s">
        <v>471</v>
      </c>
      <c r="X3147" s="45" t="str" cm="1">
        <f t="array" ref="X3147">IF(X2906="TRUE",IF(AND(C3143&lt;&gt;1,C3144:C3147="",S3143:U3147=""), "FALSE","TRUE"),"FALSE")</f>
        <v>FALSE</v>
      </c>
      <c r="Z3147" s="1"/>
    </row>
    <row r="3148" spans="2:26" hidden="1" outlineLevel="3" x14ac:dyDescent="0.4">
      <c r="B3148" s="7" t="s">
        <v>134</v>
      </c>
      <c r="C3148" s="5">
        <v>4</v>
      </c>
      <c r="D3148" s="30"/>
      <c r="E3148" s="2" t="s">
        <v>392</v>
      </c>
      <c r="F3148" s="2" t="s">
        <v>106</v>
      </c>
      <c r="G3148" s="2" t="s">
        <v>103</v>
      </c>
      <c r="H3148" s="2">
        <v>235</v>
      </c>
      <c r="I3148" s="2">
        <v>207</v>
      </c>
      <c r="K3148" s="2">
        <v>3</v>
      </c>
      <c r="L3148" s="2" t="s">
        <v>136</v>
      </c>
      <c r="M3148" s="2" t="s">
        <v>476</v>
      </c>
      <c r="N3148" s="2" t="s">
        <v>479</v>
      </c>
      <c r="O3148" s="2" t="s">
        <v>540</v>
      </c>
      <c r="Q3148" s="1"/>
      <c r="S3148" s="9"/>
      <c r="T3148" s="10"/>
      <c r="U3148" s="8"/>
      <c r="V3148" s="2" t="s">
        <v>105</v>
      </c>
      <c r="W3148" s="2" t="s">
        <v>561</v>
      </c>
      <c r="X3148" s="45" t="str" cm="1">
        <f t="array" ref="X3148">IF(X2906="TRUE",IF(AND(C3148&lt;&gt;1,C3149:C3152="",S3148:U3152=""), "FALSE","TRUE"),"FALSE")</f>
        <v>FALSE</v>
      </c>
      <c r="Z3148" s="1"/>
    </row>
    <row r="3149" spans="2:26" hidden="1" outlineLevel="3" x14ac:dyDescent="0.4">
      <c r="B3149" s="7" t="s">
        <v>237</v>
      </c>
      <c r="C3149" s="8"/>
      <c r="D3149" s="31"/>
      <c r="E3149" s="2" t="s">
        <v>542</v>
      </c>
      <c r="F3149" s="2" t="s">
        <v>233</v>
      </c>
      <c r="G3149" s="2" t="s">
        <v>239</v>
      </c>
      <c r="H3149" s="2">
        <v>235</v>
      </c>
      <c r="I3149" s="2">
        <v>207</v>
      </c>
      <c r="K3149" s="2">
        <v>60</v>
      </c>
      <c r="L3149" s="2" t="s">
        <v>30</v>
      </c>
      <c r="M3149" s="2" t="s">
        <v>476</v>
      </c>
      <c r="N3149" s="2" t="s">
        <v>479</v>
      </c>
      <c r="O3149" s="2" t="s">
        <v>540</v>
      </c>
      <c r="Q3149" s="1"/>
      <c r="S3149" s="9"/>
      <c r="T3149" s="10"/>
      <c r="U3149" s="8"/>
      <c r="W3149" s="2" t="s">
        <v>568</v>
      </c>
      <c r="X3149" s="45" t="str" cm="1">
        <f t="array" ref="X3149">IF(X2906="TRUE",IF(AND(C3148&lt;&gt;1,C3149:C3152="",S3148:U3152=""), "FALSE","TRUE"),"FALSE")</f>
        <v>FALSE</v>
      </c>
      <c r="Z3149" s="1"/>
    </row>
    <row r="3150" spans="2:26" hidden="1" outlineLevel="3" x14ac:dyDescent="0.4">
      <c r="B3150" s="7" t="s">
        <v>240</v>
      </c>
      <c r="C3150" s="8"/>
      <c r="D3150" s="31"/>
      <c r="E3150" s="2" t="s">
        <v>543</v>
      </c>
      <c r="F3150" s="2" t="str">
        <f>IF(C3149="","^.{1,120}$|^$","^.{1,120}$")</f>
        <v>^.{1,120}$|^$</v>
      </c>
      <c r="G3150" s="2" t="s">
        <v>229</v>
      </c>
      <c r="H3150" s="2">
        <v>235</v>
      </c>
      <c r="I3150" s="2">
        <v>207</v>
      </c>
      <c r="K3150" s="2">
        <v>120</v>
      </c>
      <c r="L3150" s="2" t="s">
        <v>30</v>
      </c>
      <c r="M3150" s="2" t="s">
        <v>476</v>
      </c>
      <c r="N3150" s="2" t="s">
        <v>479</v>
      </c>
      <c r="O3150" s="2" t="s">
        <v>540</v>
      </c>
      <c r="Q3150" s="1"/>
      <c r="S3150" s="9"/>
      <c r="T3150" s="10"/>
      <c r="U3150" s="8"/>
      <c r="W3150" s="2" t="s">
        <v>468</v>
      </c>
      <c r="X3150" s="45" t="str" cm="1">
        <f t="array" ref="X3150">IF(X2906="TRUE",IF(AND(C3148&lt;&gt;1,C3149:C3152="",S3148:U3152=""), "FALSE","TRUE"),"FALSE")</f>
        <v>FALSE</v>
      </c>
      <c r="Z3150" s="1"/>
    </row>
    <row r="3151" spans="2:26" hidden="1" outlineLevel="3" x14ac:dyDescent="0.4">
      <c r="B3151" s="7" t="s">
        <v>243</v>
      </c>
      <c r="C3151" s="8"/>
      <c r="D3151" s="31"/>
      <c r="E3151" s="2" t="s">
        <v>544</v>
      </c>
      <c r="F3151" s="2" t="s">
        <v>116</v>
      </c>
      <c r="G3151" s="2" t="s">
        <v>115</v>
      </c>
      <c r="H3151" s="2">
        <v>235</v>
      </c>
      <c r="I3151" s="2">
        <v>207</v>
      </c>
      <c r="K3151" s="2">
        <v>120</v>
      </c>
      <c r="L3151" s="2" t="s">
        <v>30</v>
      </c>
      <c r="M3151" s="2" t="s">
        <v>476</v>
      </c>
      <c r="N3151" s="2" t="s">
        <v>479</v>
      </c>
      <c r="O3151" s="2" t="s">
        <v>540</v>
      </c>
      <c r="Q3151" s="1"/>
      <c r="S3151" s="9"/>
      <c r="T3151" s="10"/>
      <c r="U3151" s="8"/>
      <c r="W3151" s="2" t="s">
        <v>468</v>
      </c>
      <c r="X3151" s="45" t="str" cm="1">
        <f t="array" ref="X3151">IF(X2906="TRUE",IF(AND(C3148&lt;&gt;1,C3149:C3152="",S3148:U3152=""), "FALSE","TRUE"),"FALSE")</f>
        <v>FALSE</v>
      </c>
      <c r="Z3151" s="1"/>
    </row>
    <row r="3152" spans="2:26" hidden="1" outlineLevel="3" x14ac:dyDescent="0.4">
      <c r="B3152" s="7" t="s">
        <v>245</v>
      </c>
      <c r="C3152" s="8"/>
      <c r="D3152" s="31"/>
      <c r="E3152" s="2" t="s">
        <v>545</v>
      </c>
      <c r="F3152" s="2" t="str">
        <f>IF(C3149="","^.{1,1024}$|^$","^.{1,1024}$")</f>
        <v>^.{1,1024}$|^$</v>
      </c>
      <c r="G3152" s="2" t="s">
        <v>247</v>
      </c>
      <c r="H3152" s="2">
        <v>235</v>
      </c>
      <c r="I3152" s="2">
        <v>207</v>
      </c>
      <c r="K3152" s="2">
        <v>1024</v>
      </c>
      <c r="L3152" s="2" t="s">
        <v>30</v>
      </c>
      <c r="M3152" s="2" t="s">
        <v>476</v>
      </c>
      <c r="N3152" s="2" t="s">
        <v>479</v>
      </c>
      <c r="O3152" s="2" t="s">
        <v>540</v>
      </c>
      <c r="Q3152" s="1"/>
      <c r="S3152" s="9"/>
      <c r="T3152" s="10"/>
      <c r="U3152" s="8"/>
      <c r="W3152" s="2" t="s">
        <v>471</v>
      </c>
      <c r="X3152" s="45" t="str" cm="1">
        <f t="array" ref="X3152">IF(X2906="TRUE",IF(AND(C3148&lt;&gt;1,C3149:C3152="",S3148:U3152=""), "FALSE","TRUE"),"FALSE")</f>
        <v>FALSE</v>
      </c>
      <c r="Z3152" s="1"/>
    </row>
    <row r="3153" spans="2:26" hidden="1" outlineLevel="3" x14ac:dyDescent="0.4">
      <c r="B3153" s="7" t="s">
        <v>134</v>
      </c>
      <c r="C3153" s="5">
        <v>5</v>
      </c>
      <c r="D3153" s="30"/>
      <c r="E3153" s="2" t="s">
        <v>392</v>
      </c>
      <c r="F3153" s="2" t="s">
        <v>106</v>
      </c>
      <c r="G3153" s="2" t="s">
        <v>103</v>
      </c>
      <c r="H3153" s="2">
        <v>235</v>
      </c>
      <c r="I3153" s="2">
        <v>207</v>
      </c>
      <c r="K3153" s="2">
        <v>3</v>
      </c>
      <c r="L3153" s="2" t="s">
        <v>136</v>
      </c>
      <c r="M3153" s="2" t="s">
        <v>476</v>
      </c>
      <c r="N3153" s="2" t="s">
        <v>479</v>
      </c>
      <c r="O3153" s="2" t="s">
        <v>540</v>
      </c>
      <c r="Q3153" s="1"/>
      <c r="S3153" s="9"/>
      <c r="T3153" s="10"/>
      <c r="U3153" s="8"/>
      <c r="V3153" s="2" t="s">
        <v>105</v>
      </c>
      <c r="W3153" s="2" t="s">
        <v>561</v>
      </c>
      <c r="X3153" s="45" t="str" cm="1">
        <f t="array" ref="X3153">IF(X2906="TRUE",IF(AND(C3153&lt;&gt;1,C3154:C3157="",S3153:U3157=""), "FALSE","TRUE"),"FALSE")</f>
        <v>FALSE</v>
      </c>
      <c r="Z3153" s="1"/>
    </row>
    <row r="3154" spans="2:26" hidden="1" outlineLevel="3" x14ac:dyDescent="0.4">
      <c r="B3154" s="7" t="s">
        <v>237</v>
      </c>
      <c r="C3154" s="8"/>
      <c r="D3154" s="31"/>
      <c r="E3154" s="2" t="s">
        <v>542</v>
      </c>
      <c r="F3154" s="2" t="s">
        <v>233</v>
      </c>
      <c r="G3154" s="2" t="s">
        <v>239</v>
      </c>
      <c r="H3154" s="2">
        <v>235</v>
      </c>
      <c r="I3154" s="2">
        <v>207</v>
      </c>
      <c r="K3154" s="2">
        <v>60</v>
      </c>
      <c r="L3154" s="2" t="s">
        <v>30</v>
      </c>
      <c r="M3154" s="2" t="s">
        <v>476</v>
      </c>
      <c r="N3154" s="2" t="s">
        <v>479</v>
      </c>
      <c r="O3154" s="2" t="s">
        <v>540</v>
      </c>
      <c r="Q3154" s="1"/>
      <c r="S3154" s="9"/>
      <c r="T3154" s="10"/>
      <c r="U3154" s="8"/>
      <c r="W3154" s="2" t="s">
        <v>568</v>
      </c>
      <c r="X3154" s="45" t="str" cm="1">
        <f t="array" ref="X3154">IF(X2906="TRUE",IF(AND(C3153&lt;&gt;1,C3154:C3157="",S3153:U3157=""), "FALSE","TRUE"),"FALSE")</f>
        <v>FALSE</v>
      </c>
      <c r="Z3154" s="1"/>
    </row>
    <row r="3155" spans="2:26" hidden="1" outlineLevel="3" x14ac:dyDescent="0.4">
      <c r="B3155" s="7" t="s">
        <v>240</v>
      </c>
      <c r="C3155" s="8"/>
      <c r="D3155" s="31"/>
      <c r="E3155" s="2" t="s">
        <v>543</v>
      </c>
      <c r="F3155" s="2" t="str">
        <f>IF(C3154="","^.{1,120}$|^$","^.{1,120}$")</f>
        <v>^.{1,120}$|^$</v>
      </c>
      <c r="G3155" s="2" t="s">
        <v>229</v>
      </c>
      <c r="H3155" s="2">
        <v>235</v>
      </c>
      <c r="I3155" s="2">
        <v>207</v>
      </c>
      <c r="K3155" s="2">
        <v>120</v>
      </c>
      <c r="L3155" s="2" t="s">
        <v>30</v>
      </c>
      <c r="M3155" s="2" t="s">
        <v>476</v>
      </c>
      <c r="N3155" s="2" t="s">
        <v>479</v>
      </c>
      <c r="O3155" s="2" t="s">
        <v>540</v>
      </c>
      <c r="Q3155" s="1"/>
      <c r="S3155" s="9"/>
      <c r="T3155" s="10"/>
      <c r="U3155" s="8"/>
      <c r="W3155" s="2" t="s">
        <v>468</v>
      </c>
      <c r="X3155" s="45" t="str" cm="1">
        <f t="array" ref="X3155">IF(X2906="TRUE",IF(AND(C3153&lt;&gt;1,C3154:C3157="",S3153:U3157=""), "FALSE","TRUE"),"FALSE")</f>
        <v>FALSE</v>
      </c>
      <c r="Z3155" s="1"/>
    </row>
    <row r="3156" spans="2:26" hidden="1" outlineLevel="3" x14ac:dyDescent="0.4">
      <c r="B3156" s="7" t="s">
        <v>243</v>
      </c>
      <c r="C3156" s="8"/>
      <c r="D3156" s="31"/>
      <c r="E3156" s="2" t="s">
        <v>544</v>
      </c>
      <c r="F3156" s="2" t="s">
        <v>116</v>
      </c>
      <c r="G3156" s="2" t="s">
        <v>115</v>
      </c>
      <c r="H3156" s="2">
        <v>235</v>
      </c>
      <c r="I3156" s="2">
        <v>207</v>
      </c>
      <c r="K3156" s="2">
        <v>120</v>
      </c>
      <c r="L3156" s="2" t="s">
        <v>30</v>
      </c>
      <c r="M3156" s="2" t="s">
        <v>476</v>
      </c>
      <c r="N3156" s="2" t="s">
        <v>479</v>
      </c>
      <c r="O3156" s="2" t="s">
        <v>540</v>
      </c>
      <c r="Q3156" s="1"/>
      <c r="S3156" s="9"/>
      <c r="T3156" s="10"/>
      <c r="U3156" s="8"/>
      <c r="W3156" s="2" t="s">
        <v>468</v>
      </c>
      <c r="X3156" s="45" t="str" cm="1">
        <f t="array" ref="X3156">IF(X2906="TRUE",IF(AND(C3153&lt;&gt;1,C3154:C3157="",S3153:U3157=""), "FALSE","TRUE"),"FALSE")</f>
        <v>FALSE</v>
      </c>
      <c r="Z3156" s="1"/>
    </row>
    <row r="3157" spans="2:26" hidden="1" outlineLevel="3" x14ac:dyDescent="0.4">
      <c r="B3157" s="7" t="s">
        <v>245</v>
      </c>
      <c r="C3157" s="8"/>
      <c r="D3157" s="31"/>
      <c r="E3157" s="2" t="s">
        <v>545</v>
      </c>
      <c r="F3157" s="2" t="str">
        <f>IF(C3154="","^.{1,1024}$|^$","^.{1,1024}$")</f>
        <v>^.{1,1024}$|^$</v>
      </c>
      <c r="G3157" s="2" t="s">
        <v>247</v>
      </c>
      <c r="H3157" s="2">
        <v>235</v>
      </c>
      <c r="I3157" s="2">
        <v>207</v>
      </c>
      <c r="K3157" s="2">
        <v>1024</v>
      </c>
      <c r="L3157" s="2" t="s">
        <v>30</v>
      </c>
      <c r="M3157" s="2" t="s">
        <v>476</v>
      </c>
      <c r="N3157" s="2" t="s">
        <v>479</v>
      </c>
      <c r="O3157" s="2" t="s">
        <v>540</v>
      </c>
      <c r="Q3157" s="1"/>
      <c r="S3157" s="9"/>
      <c r="T3157" s="10"/>
      <c r="U3157" s="8"/>
      <c r="W3157" s="2" t="s">
        <v>471</v>
      </c>
      <c r="X3157" s="45" t="str" cm="1">
        <f t="array" ref="X3157">IF(X2906="TRUE",IF(AND(C3153&lt;&gt;1,C3154:C3157="",S3153:U3157=""), "FALSE","TRUE"),"FALSE")</f>
        <v>FALSE</v>
      </c>
      <c r="Z3157" s="1"/>
    </row>
    <row r="3158" spans="2:26" hidden="1" outlineLevel="2" x14ac:dyDescent="0.4">
      <c r="B3158" s="3" t="s">
        <v>19</v>
      </c>
      <c r="I3158" s="2">
        <v>207</v>
      </c>
      <c r="Q3158" s="1"/>
      <c r="Z3158" s="1"/>
    </row>
    <row r="3159" spans="2:26" hidden="1" outlineLevel="2" x14ac:dyDescent="0.4">
      <c r="B3159" s="50" t="s">
        <v>546</v>
      </c>
      <c r="C3159" s="50"/>
      <c r="D3159" s="33"/>
      <c r="E3159" s="2" t="s">
        <v>547</v>
      </c>
      <c r="I3159" s="2">
        <v>207</v>
      </c>
      <c r="L3159" s="2" t="s">
        <v>548</v>
      </c>
      <c r="M3159" s="2" t="s">
        <v>476</v>
      </c>
      <c r="N3159" s="2" t="s">
        <v>479</v>
      </c>
      <c r="O3159" s="2" t="s">
        <v>547</v>
      </c>
      <c r="Q3159" s="1"/>
      <c r="R3159" s="2" t="str">
        <f>IF(AND(C3161="",C3162="",C3163="",C3164=""), "TRUE", "FALSE")</f>
        <v>TRUE</v>
      </c>
      <c r="S3159" s="6" t="s">
        <v>36</v>
      </c>
      <c r="T3159" s="6" t="s">
        <v>37</v>
      </c>
      <c r="U3159" s="6" t="s">
        <v>38</v>
      </c>
      <c r="Z3159" s="1"/>
    </row>
    <row r="3160" spans="2:26" hidden="1" outlineLevel="2" x14ac:dyDescent="0.4">
      <c r="B3160" s="7" t="s">
        <v>134</v>
      </c>
      <c r="C3160" s="5">
        <v>1</v>
      </c>
      <c r="D3160" s="30"/>
      <c r="E3160" s="2" t="s">
        <v>392</v>
      </c>
      <c r="F3160" s="2" t="s">
        <v>102</v>
      </c>
      <c r="G3160" s="2" t="s">
        <v>103</v>
      </c>
      <c r="H3160" s="2">
        <v>241</v>
      </c>
      <c r="I3160" s="2">
        <v>207</v>
      </c>
      <c r="K3160" s="2">
        <v>3</v>
      </c>
      <c r="L3160" s="2" t="s">
        <v>136</v>
      </c>
      <c r="M3160" s="2" t="s">
        <v>476</v>
      </c>
      <c r="N3160" s="2" t="s">
        <v>479</v>
      </c>
      <c r="O3160" s="2" t="s">
        <v>547</v>
      </c>
      <c r="Q3160" s="1"/>
      <c r="S3160" s="9"/>
      <c r="T3160" s="10"/>
      <c r="U3160" s="8"/>
      <c r="V3160" s="2" t="s">
        <v>105</v>
      </c>
      <c r="W3160" s="2" t="s">
        <v>561</v>
      </c>
      <c r="X3160" s="45" t="str" cm="1">
        <f t="array" ref="X3160">IF(X2906="TRUE",IF(AND(C3160&lt;&gt;1,C3161:C3164="",S3160:U3164=""), "FALSE","TRUE"),"FALSE")</f>
        <v>FALSE</v>
      </c>
      <c r="Z3160" s="1"/>
    </row>
    <row r="3161" spans="2:26" hidden="1" outlineLevel="2" x14ac:dyDescent="0.4">
      <c r="B3161" s="7" t="s">
        <v>549</v>
      </c>
      <c r="C3161" s="8"/>
      <c r="D3161" s="31"/>
      <c r="E3161" s="2" t="s">
        <v>550</v>
      </c>
      <c r="F3161" s="2" t="s">
        <v>551</v>
      </c>
      <c r="G3161" s="2" t="s">
        <v>552</v>
      </c>
      <c r="H3161" s="2">
        <v>241</v>
      </c>
      <c r="I3161" s="2">
        <v>207</v>
      </c>
      <c r="K3161" s="2">
        <v>10</v>
      </c>
      <c r="L3161" s="2" t="s">
        <v>30</v>
      </c>
      <c r="M3161" s="2" t="s">
        <v>476</v>
      </c>
      <c r="N3161" s="2" t="s">
        <v>479</v>
      </c>
      <c r="O3161" s="2" t="s">
        <v>547</v>
      </c>
      <c r="Q3161" s="1"/>
      <c r="S3161" s="9"/>
      <c r="T3161" s="10"/>
      <c r="U3161" s="8"/>
      <c r="W3161" s="2" t="s">
        <v>569</v>
      </c>
      <c r="X3161" s="45" t="str" cm="1">
        <f t="array" ref="X3161">IF(X2906="TRUE",IF(AND(C3160&lt;&gt;1,C3161:C3164="",S3160:U3164=""), "FALSE","TRUE"),"FALSE")</f>
        <v>FALSE</v>
      </c>
      <c r="Z3161" s="1"/>
    </row>
    <row r="3162" spans="2:26" hidden="1" outlineLevel="2" x14ac:dyDescent="0.4">
      <c r="B3162" s="7" t="s">
        <v>554</v>
      </c>
      <c r="C3162" s="8"/>
      <c r="D3162" s="31"/>
      <c r="E3162" s="2" t="s">
        <v>555</v>
      </c>
      <c r="F3162" s="2" t="s">
        <v>114</v>
      </c>
      <c r="G3162" s="2" t="s">
        <v>115</v>
      </c>
      <c r="H3162" s="2">
        <v>241</v>
      </c>
      <c r="I3162" s="2">
        <v>207</v>
      </c>
      <c r="K3162" s="2">
        <v>120</v>
      </c>
      <c r="L3162" s="2" t="s">
        <v>30</v>
      </c>
      <c r="M3162" s="2" t="s">
        <v>476</v>
      </c>
      <c r="N3162" s="2" t="s">
        <v>479</v>
      </c>
      <c r="O3162" s="2" t="s">
        <v>547</v>
      </c>
      <c r="Q3162" s="1"/>
      <c r="S3162" s="9"/>
      <c r="T3162" s="10"/>
      <c r="U3162" s="8"/>
      <c r="W3162" s="2" t="s">
        <v>468</v>
      </c>
      <c r="X3162" s="45" t="str" cm="1">
        <f t="array" ref="X3162">IF(X2906="TRUE",IF(AND(C3160&lt;&gt;1,C3161:C3164="",S3160:U3164=""), "FALSE","TRUE"),"FALSE")</f>
        <v>FALSE</v>
      </c>
      <c r="Z3162" s="1"/>
    </row>
    <row r="3163" spans="2:26" hidden="1" outlineLevel="2" x14ac:dyDescent="0.4">
      <c r="B3163" s="7" t="s">
        <v>112</v>
      </c>
      <c r="C3163" s="8"/>
      <c r="D3163" s="31"/>
      <c r="E3163" s="2" t="s">
        <v>556</v>
      </c>
      <c r="F3163" s="2" t="s">
        <v>114</v>
      </c>
      <c r="G3163" s="2" t="s">
        <v>115</v>
      </c>
      <c r="H3163" s="2">
        <v>241</v>
      </c>
      <c r="I3163" s="2">
        <v>207</v>
      </c>
      <c r="K3163" s="2">
        <v>120</v>
      </c>
      <c r="L3163" s="2" t="s">
        <v>30</v>
      </c>
      <c r="M3163" s="2" t="s">
        <v>476</v>
      </c>
      <c r="N3163" s="2" t="s">
        <v>479</v>
      </c>
      <c r="O3163" s="2" t="s">
        <v>547</v>
      </c>
      <c r="Q3163" s="1"/>
      <c r="S3163" s="9"/>
      <c r="T3163" s="10"/>
      <c r="U3163" s="8"/>
      <c r="W3163" s="2" t="s">
        <v>468</v>
      </c>
      <c r="X3163" s="45" t="str" cm="1">
        <f t="array" ref="X3163">IF(X2906="TRUE",IF(AND(C3160&lt;&gt;1,C3161:C3164="",S3160:U3164=""), "FALSE","TRUE"),"FALSE")</f>
        <v>FALSE</v>
      </c>
      <c r="Z3163" s="1"/>
    </row>
    <row r="3164" spans="2:26" hidden="1" outlineLevel="2" x14ac:dyDescent="0.4">
      <c r="B3164" s="7" t="s">
        <v>117</v>
      </c>
      <c r="C3164" s="8"/>
      <c r="D3164" s="31"/>
      <c r="E3164" s="2" t="s">
        <v>557</v>
      </c>
      <c r="F3164" s="2" t="s">
        <v>116</v>
      </c>
      <c r="G3164" s="2" t="s">
        <v>115</v>
      </c>
      <c r="H3164" s="2">
        <v>241</v>
      </c>
      <c r="I3164" s="2">
        <v>207</v>
      </c>
      <c r="K3164" s="2">
        <v>120</v>
      </c>
      <c r="L3164" s="2" t="s">
        <v>30</v>
      </c>
      <c r="M3164" s="2" t="s">
        <v>476</v>
      </c>
      <c r="N3164" s="2" t="s">
        <v>479</v>
      </c>
      <c r="O3164" s="2" t="s">
        <v>547</v>
      </c>
      <c r="Q3164" s="1"/>
      <c r="S3164" s="9"/>
      <c r="T3164" s="10"/>
      <c r="U3164" s="8"/>
      <c r="W3164" s="2" t="s">
        <v>468</v>
      </c>
      <c r="X3164" s="45" t="str" cm="1">
        <f t="array" ref="X3164">IF(X2906="TRUE",IF(AND(C3160&lt;&gt;1,C3161:C3164="",S3160:U3164=""), "FALSE","TRUE"),"FALSE")</f>
        <v>FALSE</v>
      </c>
      <c r="Z3164" s="1"/>
    </row>
    <row r="3165" spans="2:26" hidden="1" outlineLevel="2" x14ac:dyDescent="0.4">
      <c r="B3165" s="7" t="s">
        <v>134</v>
      </c>
      <c r="C3165" s="5">
        <v>2</v>
      </c>
      <c r="D3165" s="30"/>
      <c r="E3165" s="2" t="s">
        <v>392</v>
      </c>
      <c r="F3165" s="2" t="s">
        <v>102</v>
      </c>
      <c r="G3165" s="2" t="s">
        <v>103</v>
      </c>
      <c r="H3165" s="2">
        <v>241</v>
      </c>
      <c r="I3165" s="2">
        <v>207</v>
      </c>
      <c r="K3165" s="2">
        <v>3</v>
      </c>
      <c r="L3165" s="2" t="s">
        <v>136</v>
      </c>
      <c r="M3165" s="2" t="s">
        <v>476</v>
      </c>
      <c r="N3165" s="2" t="s">
        <v>479</v>
      </c>
      <c r="O3165" s="2" t="s">
        <v>547</v>
      </c>
      <c r="Q3165" s="1"/>
      <c r="S3165" s="9"/>
      <c r="T3165" s="10"/>
      <c r="U3165" s="8"/>
      <c r="V3165" s="2" t="s">
        <v>105</v>
      </c>
      <c r="W3165" s="2" t="s">
        <v>561</v>
      </c>
      <c r="X3165" s="45" t="str" cm="1">
        <f t="array" ref="X3165">IF(X2906="TRUE",IF(AND(C3165&lt;&gt;1,C3166:C3169="",S3165:U3169=""), "FALSE","TRUE"),"FALSE")</f>
        <v>FALSE</v>
      </c>
      <c r="Z3165" s="1"/>
    </row>
    <row r="3166" spans="2:26" hidden="1" outlineLevel="2" x14ac:dyDescent="0.4">
      <c r="B3166" s="7" t="s">
        <v>549</v>
      </c>
      <c r="C3166" s="8"/>
      <c r="D3166" s="31"/>
      <c r="E3166" s="2" t="s">
        <v>550</v>
      </c>
      <c r="F3166" s="2" t="s">
        <v>551</v>
      </c>
      <c r="G3166" s="2" t="s">
        <v>552</v>
      </c>
      <c r="H3166" s="2">
        <v>241</v>
      </c>
      <c r="I3166" s="2">
        <v>207</v>
      </c>
      <c r="K3166" s="2">
        <v>10</v>
      </c>
      <c r="L3166" s="2" t="s">
        <v>30</v>
      </c>
      <c r="M3166" s="2" t="s">
        <v>476</v>
      </c>
      <c r="N3166" s="2" t="s">
        <v>479</v>
      </c>
      <c r="O3166" s="2" t="s">
        <v>547</v>
      </c>
      <c r="Q3166" s="1"/>
      <c r="S3166" s="9"/>
      <c r="T3166" s="10"/>
      <c r="U3166" s="8"/>
      <c r="W3166" s="2" t="s">
        <v>569</v>
      </c>
      <c r="X3166" s="45" t="str" cm="1">
        <f t="array" ref="X3166">IF(X2906="TRUE",IF(AND(C3165&lt;&gt;1,C3166:C3169="",S3165:U3169=""), "FALSE","TRUE"),"FALSE")</f>
        <v>FALSE</v>
      </c>
      <c r="Z3166" s="1"/>
    </row>
    <row r="3167" spans="2:26" hidden="1" outlineLevel="2" x14ac:dyDescent="0.4">
      <c r="B3167" s="7" t="s">
        <v>554</v>
      </c>
      <c r="C3167" s="8"/>
      <c r="D3167" s="31"/>
      <c r="E3167" s="2" t="s">
        <v>555</v>
      </c>
      <c r="F3167" s="2" t="s">
        <v>114</v>
      </c>
      <c r="G3167" s="2" t="s">
        <v>115</v>
      </c>
      <c r="H3167" s="2">
        <v>241</v>
      </c>
      <c r="I3167" s="2">
        <v>207</v>
      </c>
      <c r="K3167" s="2">
        <v>120</v>
      </c>
      <c r="L3167" s="2" t="s">
        <v>30</v>
      </c>
      <c r="M3167" s="2" t="s">
        <v>476</v>
      </c>
      <c r="N3167" s="2" t="s">
        <v>479</v>
      </c>
      <c r="O3167" s="2" t="s">
        <v>547</v>
      </c>
      <c r="Q3167" s="1"/>
      <c r="S3167" s="9"/>
      <c r="T3167" s="10"/>
      <c r="U3167" s="8"/>
      <c r="W3167" s="2" t="s">
        <v>468</v>
      </c>
      <c r="X3167" s="45" t="str" cm="1">
        <f t="array" ref="X3167">IF(X2906="TRUE",IF(AND(C3165&lt;&gt;1,C3166:C3169="",S3165:U3169=""), "FALSE","TRUE"),"FALSE")</f>
        <v>FALSE</v>
      </c>
      <c r="Z3167" s="1"/>
    </row>
    <row r="3168" spans="2:26" hidden="1" outlineLevel="2" x14ac:dyDescent="0.4">
      <c r="B3168" s="7" t="s">
        <v>112</v>
      </c>
      <c r="C3168" s="8"/>
      <c r="D3168" s="31"/>
      <c r="E3168" s="2" t="s">
        <v>556</v>
      </c>
      <c r="F3168" s="2" t="s">
        <v>114</v>
      </c>
      <c r="G3168" s="2" t="s">
        <v>115</v>
      </c>
      <c r="H3168" s="2">
        <v>241</v>
      </c>
      <c r="I3168" s="2">
        <v>207</v>
      </c>
      <c r="K3168" s="2">
        <v>120</v>
      </c>
      <c r="L3168" s="2" t="s">
        <v>30</v>
      </c>
      <c r="M3168" s="2" t="s">
        <v>476</v>
      </c>
      <c r="N3168" s="2" t="s">
        <v>479</v>
      </c>
      <c r="O3168" s="2" t="s">
        <v>547</v>
      </c>
      <c r="Q3168" s="1"/>
      <c r="S3168" s="9"/>
      <c r="T3168" s="10"/>
      <c r="U3168" s="8"/>
      <c r="W3168" s="2" t="s">
        <v>468</v>
      </c>
      <c r="X3168" s="45" t="str" cm="1">
        <f t="array" ref="X3168">IF(X2906="TRUE",IF(AND(C3165&lt;&gt;1,C3166:C3169="",S3165:U3169=""), "FALSE","TRUE"),"FALSE")</f>
        <v>FALSE</v>
      </c>
      <c r="Z3168" s="1"/>
    </row>
    <row r="3169" spans="2:26" hidden="1" outlineLevel="2" x14ac:dyDescent="0.4">
      <c r="B3169" s="7" t="s">
        <v>117</v>
      </c>
      <c r="C3169" s="8"/>
      <c r="D3169" s="31"/>
      <c r="E3169" s="2" t="s">
        <v>557</v>
      </c>
      <c r="F3169" s="2" t="s">
        <v>116</v>
      </c>
      <c r="G3169" s="2" t="s">
        <v>115</v>
      </c>
      <c r="H3169" s="2">
        <v>241</v>
      </c>
      <c r="I3169" s="2">
        <v>207</v>
      </c>
      <c r="K3169" s="2">
        <v>120</v>
      </c>
      <c r="L3169" s="2" t="s">
        <v>30</v>
      </c>
      <c r="M3169" s="2" t="s">
        <v>476</v>
      </c>
      <c r="N3169" s="2" t="s">
        <v>479</v>
      </c>
      <c r="O3169" s="2" t="s">
        <v>547</v>
      </c>
      <c r="Q3169" s="1"/>
      <c r="S3169" s="9"/>
      <c r="T3169" s="10"/>
      <c r="U3169" s="8"/>
      <c r="W3169" s="2" t="s">
        <v>468</v>
      </c>
      <c r="X3169" s="45" t="str" cm="1">
        <f t="array" ref="X3169">IF(X2906="TRUE",IF(AND(C3165&lt;&gt;1,C3166:C3169="",S3165:U3169=""), "FALSE","TRUE"),"FALSE")</f>
        <v>FALSE</v>
      </c>
      <c r="Z3169" s="1"/>
    </row>
    <row r="3170" spans="2:26" hidden="1" outlineLevel="2" x14ac:dyDescent="0.4">
      <c r="B3170" s="3" t="s">
        <v>19</v>
      </c>
      <c r="I3170" s="2">
        <v>207</v>
      </c>
      <c r="Q3170" s="1"/>
      <c r="S3170" s="6" t="s">
        <v>36</v>
      </c>
      <c r="T3170" s="6" t="s">
        <v>37</v>
      </c>
      <c r="U3170" s="6" t="s">
        <v>38</v>
      </c>
      <c r="Z3170" s="1"/>
    </row>
    <row r="3171" spans="2:26" hidden="1" outlineLevel="2" x14ac:dyDescent="0.4">
      <c r="B3171" s="7" t="s">
        <v>558</v>
      </c>
      <c r="C3171" s="8"/>
      <c r="D3171" s="31"/>
      <c r="E3171" s="2" t="s">
        <v>559</v>
      </c>
      <c r="F3171" s="2" t="s">
        <v>560</v>
      </c>
      <c r="G3171" s="2" t="s">
        <v>23</v>
      </c>
      <c r="I3171" s="2">
        <v>207</v>
      </c>
      <c r="J3171" s="2" t="s">
        <v>459</v>
      </c>
      <c r="L3171" s="2" t="s">
        <v>30</v>
      </c>
      <c r="M3171" s="2" t="s">
        <v>476</v>
      </c>
      <c r="N3171" s="2" t="s">
        <v>479</v>
      </c>
      <c r="Q3171" s="1"/>
      <c r="S3171" s="9"/>
      <c r="T3171" s="10"/>
      <c r="U3171" s="8"/>
      <c r="W3171" s="2" t="s">
        <v>560</v>
      </c>
      <c r="X3171" s="2" t="str">
        <f>X$2906</f>
        <v>FALSE</v>
      </c>
      <c r="Z3171" s="1"/>
    </row>
    <row r="3172" spans="2:26" hidden="1" outlineLevel="2" x14ac:dyDescent="0.4">
      <c r="C3172" s="18"/>
      <c r="D3172" s="18"/>
      <c r="I3172" s="2">
        <v>207</v>
      </c>
      <c r="J3172" s="2" t="s">
        <v>362</v>
      </c>
      <c r="Q3172" s="1"/>
      <c r="Z3172" s="1"/>
    </row>
    <row r="3173" spans="2:26" outlineLevel="1" x14ac:dyDescent="0.4">
      <c r="B3173" s="50" t="s">
        <v>478</v>
      </c>
      <c r="C3173" s="50"/>
      <c r="D3173" s="33"/>
      <c r="E3173" s="2" t="s">
        <v>479</v>
      </c>
      <c r="I3173" s="2">
        <v>207</v>
      </c>
      <c r="L3173" s="2" t="s">
        <v>480</v>
      </c>
      <c r="M3173" s="2" t="s">
        <v>476</v>
      </c>
      <c r="N3173" s="2" t="s">
        <v>479</v>
      </c>
      <c r="Q3173" s="1"/>
      <c r="S3173" s="6" t="s">
        <v>36</v>
      </c>
      <c r="T3173" s="6" t="s">
        <v>37</v>
      </c>
      <c r="U3173" s="6" t="s">
        <v>38</v>
      </c>
      <c r="Z3173" s="1"/>
    </row>
    <row r="3174" spans="2:26" outlineLevel="1" collapsed="1" x14ac:dyDescent="0.4">
      <c r="B3174" s="7" t="s">
        <v>134</v>
      </c>
      <c r="C3174" s="5">
        <v>10</v>
      </c>
      <c r="D3174" s="30"/>
      <c r="E3174" s="2" t="s">
        <v>135</v>
      </c>
      <c r="F3174" s="2" t="s">
        <v>102</v>
      </c>
      <c r="G3174" s="2" t="s">
        <v>103</v>
      </c>
      <c r="I3174" s="2">
        <v>207</v>
      </c>
      <c r="K3174" s="2">
        <v>3</v>
      </c>
      <c r="L3174" s="2" t="s">
        <v>136</v>
      </c>
      <c r="M3174" s="2" t="s">
        <v>476</v>
      </c>
      <c r="N3174" s="2" t="s">
        <v>479</v>
      </c>
      <c r="Q3174" s="1"/>
      <c r="S3174" s="9"/>
      <c r="T3174" s="10"/>
      <c r="U3174" s="8"/>
      <c r="V3174" s="2" t="s">
        <v>105</v>
      </c>
      <c r="W3174" s="2" t="s">
        <v>561</v>
      </c>
      <c r="X3174" s="2" t="str" cm="1">
        <f t="array" ref="X3174">IF(AND(C$3174&lt;&gt;1,C$3175:C$3179="",S$3174:U$3179=""), "FALSE","TRUE")</f>
        <v>FALSE</v>
      </c>
      <c r="Z3174" s="1"/>
    </row>
    <row r="3175" spans="2:26" hidden="1" outlineLevel="2" x14ac:dyDescent="0.4">
      <c r="B3175" s="7" t="s">
        <v>481</v>
      </c>
      <c r="C3175" s="8"/>
      <c r="D3175" s="31"/>
      <c r="E3175" s="2" t="s">
        <v>482</v>
      </c>
      <c r="F3175" s="2" t="s">
        <v>114</v>
      </c>
      <c r="G3175" s="2" t="s">
        <v>115</v>
      </c>
      <c r="I3175" s="2">
        <v>207</v>
      </c>
      <c r="K3175" s="2">
        <v>120</v>
      </c>
      <c r="L3175" s="2" t="s">
        <v>30</v>
      </c>
      <c r="M3175" s="2" t="s">
        <v>476</v>
      </c>
      <c r="N3175" s="2" t="s">
        <v>479</v>
      </c>
      <c r="Q3175" s="1"/>
      <c r="S3175" s="9"/>
      <c r="T3175" s="10"/>
      <c r="U3175" s="8"/>
      <c r="W3175" s="2" t="s">
        <v>468</v>
      </c>
      <c r="X3175" s="2" t="str" cm="1">
        <f t="array" ref="X3175">IF(AND(C$3174&lt;&gt;1,C$3175:C$3179="",S$3174:U$3179=""), "FALSE","TRUE")</f>
        <v>FALSE</v>
      </c>
      <c r="Z3175" s="1"/>
    </row>
    <row r="3176" spans="2:26" hidden="1" outlineLevel="2" x14ac:dyDescent="0.4">
      <c r="B3176" s="7" t="s">
        <v>483</v>
      </c>
      <c r="C3176" s="8"/>
      <c r="D3176" s="31"/>
      <c r="E3176" s="2" t="s">
        <v>484</v>
      </c>
      <c r="F3176" s="2" t="s">
        <v>370</v>
      </c>
      <c r="G3176" s="2" t="s">
        <v>369</v>
      </c>
      <c r="I3176" s="2">
        <v>207</v>
      </c>
      <c r="K3176" s="2">
        <v>240</v>
      </c>
      <c r="L3176" s="2" t="s">
        <v>30</v>
      </c>
      <c r="M3176" s="2" t="s">
        <v>476</v>
      </c>
      <c r="N3176" s="2" t="s">
        <v>479</v>
      </c>
      <c r="Q3176" s="1"/>
      <c r="S3176" s="9"/>
      <c r="T3176" s="10"/>
      <c r="U3176" s="8"/>
      <c r="W3176" s="2" t="s">
        <v>465</v>
      </c>
      <c r="X3176" s="2" t="str" cm="1">
        <f t="array" ref="X3176">IF(AND(C$3174&lt;&gt;1,C$3175:C$3179="",S$3174:U$3179=""), "FALSE","TRUE")</f>
        <v>FALSE</v>
      </c>
      <c r="Z3176" s="1"/>
    </row>
    <row r="3177" spans="2:26" hidden="1" outlineLevel="2" x14ac:dyDescent="0.4">
      <c r="B3177" s="7" t="s">
        <v>112</v>
      </c>
      <c r="C3177" s="8"/>
      <c r="D3177" s="31"/>
      <c r="E3177" s="2" t="s">
        <v>486</v>
      </c>
      <c r="F3177" s="2" t="s">
        <v>114</v>
      </c>
      <c r="G3177" s="2" t="s">
        <v>115</v>
      </c>
      <c r="I3177" s="2">
        <v>207</v>
      </c>
      <c r="K3177" s="2">
        <v>120</v>
      </c>
      <c r="L3177" s="2" t="s">
        <v>30</v>
      </c>
      <c r="M3177" s="2" t="s">
        <v>476</v>
      </c>
      <c r="N3177" s="2" t="s">
        <v>479</v>
      </c>
      <c r="Q3177" s="1"/>
      <c r="S3177" s="9"/>
      <c r="T3177" s="10"/>
      <c r="U3177" s="8"/>
      <c r="W3177" s="2" t="s">
        <v>468</v>
      </c>
      <c r="X3177" s="2" t="str" cm="1">
        <f t="array" ref="X3177">IF(AND(C$3174&lt;&gt;1,C$3175:C$3179="",S$3174:U$3179=""), "FALSE","TRUE")</f>
        <v>FALSE</v>
      </c>
      <c r="Z3177" s="1"/>
    </row>
    <row r="3178" spans="2:26" hidden="1" outlineLevel="2" x14ac:dyDescent="0.4">
      <c r="B3178" s="7" t="s">
        <v>117</v>
      </c>
      <c r="C3178" s="8"/>
      <c r="D3178" s="31"/>
      <c r="E3178" s="2" t="s">
        <v>487</v>
      </c>
      <c r="F3178" s="2" t="s">
        <v>116</v>
      </c>
      <c r="G3178" s="2" t="s">
        <v>115</v>
      </c>
      <c r="I3178" s="2">
        <v>207</v>
      </c>
      <c r="K3178" s="2">
        <v>120</v>
      </c>
      <c r="L3178" s="2" t="s">
        <v>30</v>
      </c>
      <c r="M3178" s="2" t="s">
        <v>476</v>
      </c>
      <c r="N3178" s="2" t="s">
        <v>479</v>
      </c>
      <c r="Q3178" s="1"/>
      <c r="S3178" s="9"/>
      <c r="T3178" s="10"/>
      <c r="U3178" s="8"/>
      <c r="W3178" s="2" t="s">
        <v>468</v>
      </c>
      <c r="X3178" s="2" t="str" cm="1">
        <f t="array" ref="X3178">IF(AND(C$3174&lt;&gt;1,C$3175:C$3179="",S$3174:U$3179=""), "FALSE","TRUE")</f>
        <v>FALSE</v>
      </c>
      <c r="Z3178" s="1"/>
    </row>
    <row r="3179" spans="2:26" hidden="1" outlineLevel="2" x14ac:dyDescent="0.4">
      <c r="B3179" s="7" t="s">
        <v>333</v>
      </c>
      <c r="C3179" s="11"/>
      <c r="D3179" s="34"/>
      <c r="E3179" s="2" t="s">
        <v>488</v>
      </c>
      <c r="F3179" s="2" t="s">
        <v>489</v>
      </c>
      <c r="G3179" s="2" t="s">
        <v>490</v>
      </c>
      <c r="I3179" s="2">
        <v>207</v>
      </c>
      <c r="K3179" s="2">
        <v>15</v>
      </c>
      <c r="L3179" s="2" t="s">
        <v>30</v>
      </c>
      <c r="M3179" s="2" t="s">
        <v>476</v>
      </c>
      <c r="N3179" s="2" t="s">
        <v>479</v>
      </c>
      <c r="Q3179" s="1"/>
      <c r="S3179" s="9"/>
      <c r="T3179" s="10"/>
      <c r="U3179" s="8"/>
      <c r="W3179" s="2" t="s">
        <v>562</v>
      </c>
      <c r="X3179" s="2" t="str" cm="1">
        <f t="array" ref="X3179">IF(AND(C$3174&lt;&gt;1,C$3175:C$3179="",S$3174:U$3179=""), "FALSE","TRUE")</f>
        <v>FALSE</v>
      </c>
      <c r="Z3179" s="1"/>
    </row>
    <row r="3180" spans="2:26" hidden="1" outlineLevel="2" x14ac:dyDescent="0.4">
      <c r="B3180" s="3" t="s">
        <v>19</v>
      </c>
      <c r="I3180" s="2">
        <v>207</v>
      </c>
      <c r="Q3180" s="1"/>
      <c r="Z3180" s="1"/>
    </row>
    <row r="3181" spans="2:26" hidden="1" outlineLevel="2" x14ac:dyDescent="0.4">
      <c r="B3181" s="50" t="s">
        <v>492</v>
      </c>
      <c r="C3181" s="50"/>
      <c r="D3181" s="33"/>
      <c r="E3181" s="2" t="s">
        <v>493</v>
      </c>
      <c r="I3181" s="2">
        <v>207</v>
      </c>
      <c r="L3181" s="2" t="s">
        <v>494</v>
      </c>
      <c r="M3181" s="2" t="s">
        <v>476</v>
      </c>
      <c r="N3181" s="2" t="s">
        <v>479</v>
      </c>
      <c r="O3181" s="2" t="s">
        <v>493</v>
      </c>
      <c r="Q3181" s="1"/>
      <c r="S3181" s="6" t="s">
        <v>36</v>
      </c>
      <c r="T3181" s="6" t="s">
        <v>37</v>
      </c>
      <c r="U3181" s="6" t="s">
        <v>38</v>
      </c>
      <c r="Z3181" s="1"/>
    </row>
    <row r="3182" spans="2:26" hidden="1" outlineLevel="2" x14ac:dyDescent="0.4">
      <c r="B3182" s="7" t="s">
        <v>134</v>
      </c>
      <c r="C3182" s="5">
        <v>1</v>
      </c>
      <c r="D3182" s="30"/>
      <c r="E3182" s="2" t="s">
        <v>392</v>
      </c>
      <c r="F3182" s="2" t="s">
        <v>102</v>
      </c>
      <c r="G3182" s="2" t="s">
        <v>103</v>
      </c>
      <c r="H3182" s="2">
        <v>214</v>
      </c>
      <c r="I3182" s="2">
        <v>207</v>
      </c>
      <c r="K3182" s="2">
        <v>3</v>
      </c>
      <c r="L3182" s="2" t="s">
        <v>136</v>
      </c>
      <c r="M3182" s="2" t="s">
        <v>476</v>
      </c>
      <c r="N3182" s="2" t="s">
        <v>479</v>
      </c>
      <c r="O3182" s="2" t="s">
        <v>493</v>
      </c>
      <c r="Q3182" s="1"/>
      <c r="S3182" s="9"/>
      <c r="T3182" s="10"/>
      <c r="U3182" s="8"/>
      <c r="V3182" s="2" t="s">
        <v>105</v>
      </c>
      <c r="W3182" s="2" t="s">
        <v>561</v>
      </c>
      <c r="X3182" s="45" t="str" cm="1">
        <f t="array" ref="X3182">IF(X3174="TRUE",IF(AND(C3182&lt;&gt;1,C3183:C3186="",S3182:U3186=""), "FALSE","TRUE"),"FALSE")</f>
        <v>FALSE</v>
      </c>
      <c r="Z3182" s="1"/>
    </row>
    <row r="3183" spans="2:26" hidden="1" outlineLevel="2" x14ac:dyDescent="0.4">
      <c r="B3183" s="7" t="s">
        <v>495</v>
      </c>
      <c r="C3183" s="8"/>
      <c r="D3183" s="31"/>
      <c r="E3183" s="2" t="s">
        <v>496</v>
      </c>
      <c r="F3183" s="2" t="s">
        <v>497</v>
      </c>
      <c r="G3183" s="2" t="s">
        <v>498</v>
      </c>
      <c r="H3183" s="2">
        <v>214</v>
      </c>
      <c r="I3183" s="2">
        <v>207</v>
      </c>
      <c r="K3183" s="2">
        <v>50</v>
      </c>
      <c r="L3183" s="2" t="s">
        <v>30</v>
      </c>
      <c r="M3183" s="2" t="s">
        <v>476</v>
      </c>
      <c r="N3183" s="2" t="s">
        <v>479</v>
      </c>
      <c r="O3183" s="2" t="s">
        <v>493</v>
      </c>
      <c r="Q3183" s="1"/>
      <c r="S3183" s="9"/>
      <c r="T3183" s="10"/>
      <c r="U3183" s="8"/>
      <c r="W3183" s="2" t="s">
        <v>563</v>
      </c>
      <c r="X3183" s="45" t="str" cm="1">
        <f t="array" ref="X3183">IF(X3174="TRUE",IF(AND(C3182&lt;&gt;1,C3183:C3186="",S3182:U3186=""), "FALSE","TRUE"),"FALSE")</f>
        <v>FALSE</v>
      </c>
      <c r="Z3183" s="1"/>
    </row>
    <row r="3184" spans="2:26" hidden="1" outlineLevel="2" x14ac:dyDescent="0.4">
      <c r="B3184" s="7" t="s">
        <v>500</v>
      </c>
      <c r="C3184" s="5"/>
      <c r="D3184" s="30"/>
      <c r="E3184" s="2" t="s">
        <v>501</v>
      </c>
      <c r="F3184" s="2" t="s">
        <v>154</v>
      </c>
      <c r="G3184" s="2" t="s">
        <v>502</v>
      </c>
      <c r="H3184" s="2">
        <v>214</v>
      </c>
      <c r="I3184" s="2">
        <v>207</v>
      </c>
      <c r="K3184" s="2">
        <v>10</v>
      </c>
      <c r="L3184" s="2" t="s">
        <v>30</v>
      </c>
      <c r="M3184" s="2" t="s">
        <v>476</v>
      </c>
      <c r="N3184" s="2" t="s">
        <v>479</v>
      </c>
      <c r="O3184" s="2" t="s">
        <v>493</v>
      </c>
      <c r="Q3184" s="1"/>
      <c r="S3184" s="9"/>
      <c r="T3184" s="10"/>
      <c r="U3184" s="8"/>
      <c r="W3184" s="2" t="s">
        <v>472</v>
      </c>
      <c r="X3184" s="45" t="str" cm="1">
        <f t="array" ref="X3184">IF(X3174="TRUE",IF(AND(C3182&lt;&gt;1,C3183:C3186="",S3182:U3186=""), "FALSE","TRUE"),"FALSE")</f>
        <v>FALSE</v>
      </c>
      <c r="Z3184" s="1"/>
    </row>
    <row r="3185" spans="2:26" hidden="1" outlineLevel="2" x14ac:dyDescent="0.4">
      <c r="B3185" s="7" t="s">
        <v>503</v>
      </c>
      <c r="C3185" s="5"/>
      <c r="D3185" s="30"/>
      <c r="E3185" s="2" t="s">
        <v>504</v>
      </c>
      <c r="F3185" s="2" t="s">
        <v>505</v>
      </c>
      <c r="G3185" s="2" t="s">
        <v>506</v>
      </c>
      <c r="H3185" s="2">
        <v>214</v>
      </c>
      <c r="I3185" s="2">
        <v>207</v>
      </c>
      <c r="K3185" s="2">
        <v>4</v>
      </c>
      <c r="L3185" s="2" t="s">
        <v>30</v>
      </c>
      <c r="M3185" s="2" t="s">
        <v>476</v>
      </c>
      <c r="N3185" s="2" t="s">
        <v>479</v>
      </c>
      <c r="O3185" s="2" t="s">
        <v>493</v>
      </c>
      <c r="Q3185" s="1"/>
      <c r="S3185" s="9"/>
      <c r="T3185" s="10"/>
      <c r="U3185" s="8"/>
      <c r="W3185" s="2" t="s">
        <v>564</v>
      </c>
      <c r="X3185" s="45" t="str" cm="1">
        <f t="array" ref="X3185">IF(X3174="TRUE",IF(AND(C3182&lt;&gt;1,C3183:C3186="",S3182:U3186=""), "FALSE","TRUE"),"FALSE")</f>
        <v>FALSE</v>
      </c>
      <c r="Z3185" s="1"/>
    </row>
    <row r="3186" spans="2:26" hidden="1" outlineLevel="2" collapsed="1" x14ac:dyDescent="0.4">
      <c r="B3186" s="7" t="s">
        <v>508</v>
      </c>
      <c r="C3186" s="8"/>
      <c r="D3186" s="31"/>
      <c r="E3186" s="2" t="s">
        <v>509</v>
      </c>
      <c r="F3186" s="2" t="s">
        <v>510</v>
      </c>
      <c r="G3186" s="2" t="s">
        <v>511</v>
      </c>
      <c r="H3186" s="2">
        <v>214</v>
      </c>
      <c r="I3186" s="2">
        <v>207</v>
      </c>
      <c r="K3186" s="2">
        <v>120</v>
      </c>
      <c r="L3186" s="2" t="s">
        <v>30</v>
      </c>
      <c r="M3186" s="2" t="s">
        <v>476</v>
      </c>
      <c r="N3186" s="2" t="s">
        <v>479</v>
      </c>
      <c r="O3186" s="2" t="s">
        <v>493</v>
      </c>
      <c r="Q3186" s="1"/>
      <c r="S3186" s="9"/>
      <c r="T3186" s="10"/>
      <c r="U3186" s="8"/>
      <c r="W3186" s="2" t="s">
        <v>565</v>
      </c>
      <c r="X3186" s="45" t="str" cm="1">
        <f t="array" ref="X3186">IF(X3174="TRUE",IF(AND(C3182&lt;&gt;1,C3183:C3186="",S3182:U3186=""), "FALSE","TRUE"),"FALSE")</f>
        <v>FALSE</v>
      </c>
      <c r="Z3186" s="1"/>
    </row>
    <row r="3187" spans="2:26" hidden="1" outlineLevel="3" x14ac:dyDescent="0.4">
      <c r="B3187" s="7" t="s">
        <v>134</v>
      </c>
      <c r="C3187" s="5">
        <v>2</v>
      </c>
      <c r="D3187" s="30"/>
      <c r="E3187" s="2" t="s">
        <v>392</v>
      </c>
      <c r="F3187" s="2" t="s">
        <v>102</v>
      </c>
      <c r="G3187" s="2" t="s">
        <v>103</v>
      </c>
      <c r="H3187" s="2">
        <v>214</v>
      </c>
      <c r="I3187" s="2">
        <v>207</v>
      </c>
      <c r="K3187" s="2">
        <v>3</v>
      </c>
      <c r="L3187" s="2" t="s">
        <v>136</v>
      </c>
      <c r="M3187" s="2" t="s">
        <v>476</v>
      </c>
      <c r="N3187" s="2" t="s">
        <v>479</v>
      </c>
      <c r="O3187" s="2" t="s">
        <v>493</v>
      </c>
      <c r="Q3187" s="1"/>
      <c r="S3187" s="9"/>
      <c r="T3187" s="10"/>
      <c r="U3187" s="8"/>
      <c r="V3187" s="2" t="s">
        <v>105</v>
      </c>
      <c r="W3187" s="2" t="s">
        <v>561</v>
      </c>
      <c r="X3187" s="45" t="str" cm="1">
        <f t="array" ref="X3187">IF(X3174="TRUE",IF(AND(C3187&lt;&gt;1,C3188:C3191="",S3187:U3191=""), "FALSE","TRUE"),"FALSE")</f>
        <v>FALSE</v>
      </c>
      <c r="Z3187" s="1"/>
    </row>
    <row r="3188" spans="2:26" hidden="1" outlineLevel="3" x14ac:dyDescent="0.4">
      <c r="B3188" s="7" t="s">
        <v>495</v>
      </c>
      <c r="C3188" s="8"/>
      <c r="D3188" s="31"/>
      <c r="E3188" s="2" t="s">
        <v>496</v>
      </c>
      <c r="F3188" s="2" t="s">
        <v>497</v>
      </c>
      <c r="G3188" s="2" t="s">
        <v>498</v>
      </c>
      <c r="H3188" s="2">
        <v>214</v>
      </c>
      <c r="I3188" s="2">
        <v>207</v>
      </c>
      <c r="K3188" s="2">
        <v>50</v>
      </c>
      <c r="L3188" s="2" t="s">
        <v>30</v>
      </c>
      <c r="M3188" s="2" t="s">
        <v>476</v>
      </c>
      <c r="N3188" s="2" t="s">
        <v>479</v>
      </c>
      <c r="O3188" s="2" t="s">
        <v>493</v>
      </c>
      <c r="Q3188" s="1"/>
      <c r="S3188" s="9"/>
      <c r="T3188" s="10"/>
      <c r="U3188" s="8"/>
      <c r="W3188" s="2" t="s">
        <v>563</v>
      </c>
      <c r="X3188" s="45" t="str" cm="1">
        <f t="array" ref="X3188">IF(X3174="TRUE",IF(AND(C3187&lt;&gt;1,C3188:C3191="",S3187:U3191=""), "FALSE","TRUE"),"FALSE")</f>
        <v>FALSE</v>
      </c>
      <c r="Z3188" s="1"/>
    </row>
    <row r="3189" spans="2:26" hidden="1" outlineLevel="3" x14ac:dyDescent="0.4">
      <c r="B3189" s="7" t="s">
        <v>500</v>
      </c>
      <c r="C3189" s="5"/>
      <c r="D3189" s="30"/>
      <c r="E3189" s="2" t="s">
        <v>501</v>
      </c>
      <c r="F3189" s="2" t="s">
        <v>154</v>
      </c>
      <c r="G3189" s="2" t="s">
        <v>502</v>
      </c>
      <c r="H3189" s="2">
        <v>214</v>
      </c>
      <c r="I3189" s="2">
        <v>207</v>
      </c>
      <c r="K3189" s="2">
        <v>10</v>
      </c>
      <c r="L3189" s="2" t="s">
        <v>30</v>
      </c>
      <c r="M3189" s="2" t="s">
        <v>476</v>
      </c>
      <c r="N3189" s="2" t="s">
        <v>479</v>
      </c>
      <c r="O3189" s="2" t="s">
        <v>493</v>
      </c>
      <c r="Q3189" s="1"/>
      <c r="S3189" s="9"/>
      <c r="T3189" s="10"/>
      <c r="U3189" s="8"/>
      <c r="W3189" s="2" t="s">
        <v>472</v>
      </c>
      <c r="X3189" s="45" t="str" cm="1">
        <f t="array" ref="X3189">IF(X3174="TRUE",IF(AND(C3187&lt;&gt;1,C3188:C3191="",S3187:U3191=""), "FALSE","TRUE"),"FALSE")</f>
        <v>FALSE</v>
      </c>
      <c r="Z3189" s="1"/>
    </row>
    <row r="3190" spans="2:26" hidden="1" outlineLevel="3" x14ac:dyDescent="0.4">
      <c r="B3190" s="7" t="s">
        <v>503</v>
      </c>
      <c r="C3190" s="5"/>
      <c r="D3190" s="30"/>
      <c r="E3190" s="2" t="s">
        <v>504</v>
      </c>
      <c r="F3190" s="2" t="s">
        <v>505</v>
      </c>
      <c r="G3190" s="2" t="s">
        <v>506</v>
      </c>
      <c r="H3190" s="2">
        <v>214</v>
      </c>
      <c r="I3190" s="2">
        <v>207</v>
      </c>
      <c r="K3190" s="2">
        <v>4</v>
      </c>
      <c r="L3190" s="2" t="s">
        <v>30</v>
      </c>
      <c r="M3190" s="2" t="s">
        <v>476</v>
      </c>
      <c r="N3190" s="2" t="s">
        <v>479</v>
      </c>
      <c r="O3190" s="2" t="s">
        <v>493</v>
      </c>
      <c r="Q3190" s="1"/>
      <c r="S3190" s="9"/>
      <c r="T3190" s="10"/>
      <c r="U3190" s="8"/>
      <c r="W3190" s="2" t="s">
        <v>564</v>
      </c>
      <c r="X3190" s="45" t="str" cm="1">
        <f t="array" ref="X3190">IF(X3174="TRUE",IF(AND(C3187&lt;&gt;1,C3188:C3191="",S3187:U3191=""), "FALSE","TRUE"),"FALSE")</f>
        <v>FALSE</v>
      </c>
      <c r="Z3190" s="1"/>
    </row>
    <row r="3191" spans="2:26" hidden="1" outlineLevel="3" x14ac:dyDescent="0.4">
      <c r="B3191" s="7" t="s">
        <v>508</v>
      </c>
      <c r="C3191" s="8"/>
      <c r="D3191" s="31"/>
      <c r="E3191" s="2" t="s">
        <v>509</v>
      </c>
      <c r="F3191" s="2" t="s">
        <v>510</v>
      </c>
      <c r="G3191" s="2" t="s">
        <v>511</v>
      </c>
      <c r="H3191" s="2">
        <v>214</v>
      </c>
      <c r="I3191" s="2">
        <v>207</v>
      </c>
      <c r="K3191" s="2">
        <v>120</v>
      </c>
      <c r="L3191" s="2" t="s">
        <v>30</v>
      </c>
      <c r="M3191" s="2" t="s">
        <v>476</v>
      </c>
      <c r="N3191" s="2" t="s">
        <v>479</v>
      </c>
      <c r="O3191" s="2" t="s">
        <v>493</v>
      </c>
      <c r="Q3191" s="1"/>
      <c r="S3191" s="9"/>
      <c r="T3191" s="10"/>
      <c r="U3191" s="8"/>
      <c r="W3191" s="2" t="s">
        <v>565</v>
      </c>
      <c r="X3191" s="45" t="str" cm="1">
        <f t="array" ref="X3191">IF(X3174="TRUE",IF(AND(C3187&lt;&gt;1,C3188:C3191="",S3187:U3191=""), "FALSE","TRUE"),"FALSE")</f>
        <v>FALSE</v>
      </c>
      <c r="Z3191" s="1"/>
    </row>
    <row r="3192" spans="2:26" hidden="1" outlineLevel="2" x14ac:dyDescent="0.4">
      <c r="B3192" s="3" t="s">
        <v>19</v>
      </c>
      <c r="I3192" s="2">
        <v>207</v>
      </c>
      <c r="Q3192" s="1"/>
      <c r="Z3192" s="1"/>
    </row>
    <row r="3193" spans="2:26" hidden="1" outlineLevel="2" x14ac:dyDescent="0.4">
      <c r="B3193" s="50" t="s">
        <v>513</v>
      </c>
      <c r="C3193" s="50"/>
      <c r="D3193" s="33"/>
      <c r="E3193" s="2" t="s">
        <v>514</v>
      </c>
      <c r="I3193" s="2">
        <v>207</v>
      </c>
      <c r="L3193" s="2" t="s">
        <v>515</v>
      </c>
      <c r="M3193" s="2" t="s">
        <v>476</v>
      </c>
      <c r="N3193" s="2" t="s">
        <v>479</v>
      </c>
      <c r="O3193" s="2" t="s">
        <v>514</v>
      </c>
      <c r="Q3193" s="1"/>
      <c r="S3193" s="6" t="s">
        <v>36</v>
      </c>
      <c r="T3193" s="6" t="s">
        <v>37</v>
      </c>
      <c r="U3193" s="6" t="s">
        <v>38</v>
      </c>
      <c r="Z3193" s="1"/>
    </row>
    <row r="3194" spans="2:26" hidden="1" outlineLevel="2" x14ac:dyDescent="0.4">
      <c r="B3194" s="7" t="s">
        <v>134</v>
      </c>
      <c r="C3194" s="5">
        <v>1</v>
      </c>
      <c r="D3194" s="30"/>
      <c r="E3194" s="2" t="s">
        <v>392</v>
      </c>
      <c r="F3194" s="2" t="s">
        <v>106</v>
      </c>
      <c r="G3194" s="2" t="s">
        <v>103</v>
      </c>
      <c r="H3194" s="2">
        <v>221</v>
      </c>
      <c r="I3194" s="2">
        <v>207</v>
      </c>
      <c r="K3194" s="2">
        <v>3</v>
      </c>
      <c r="L3194" s="2" t="s">
        <v>136</v>
      </c>
      <c r="M3194" s="2" t="s">
        <v>476</v>
      </c>
      <c r="N3194" s="2" t="s">
        <v>479</v>
      </c>
      <c r="O3194" s="2" t="s">
        <v>514</v>
      </c>
      <c r="Q3194" s="1"/>
      <c r="S3194" s="9"/>
      <c r="T3194" s="10"/>
      <c r="U3194" s="8"/>
      <c r="V3194" s="2" t="s">
        <v>105</v>
      </c>
      <c r="W3194" s="2" t="s">
        <v>561</v>
      </c>
      <c r="X3194" s="45" t="str" cm="1">
        <f t="array" ref="X3194">IF(X3174="TRUE",IF(AND(C3194&lt;&gt;1,C3195:C3196="",S3194:U3196=""), "FALSE","TRUE"),"FALSE")</f>
        <v>FALSE</v>
      </c>
      <c r="Z3194" s="1"/>
    </row>
    <row r="3195" spans="2:26" hidden="1" outlineLevel="2" x14ac:dyDescent="0.4">
      <c r="B3195" s="7" t="s">
        <v>516</v>
      </c>
      <c r="C3195" s="8"/>
      <c r="D3195" s="31"/>
      <c r="E3195" s="2" t="s">
        <v>517</v>
      </c>
      <c r="F3195" s="2" t="s">
        <v>499</v>
      </c>
      <c r="G3195" s="2" t="s">
        <v>498</v>
      </c>
      <c r="H3195" s="2">
        <v>221</v>
      </c>
      <c r="I3195" s="2">
        <v>207</v>
      </c>
      <c r="K3195" s="2">
        <v>50</v>
      </c>
      <c r="L3195" s="2" t="s">
        <v>30</v>
      </c>
      <c r="M3195" s="2" t="s">
        <v>476</v>
      </c>
      <c r="N3195" s="2" t="s">
        <v>479</v>
      </c>
      <c r="O3195" s="2" t="s">
        <v>514</v>
      </c>
      <c r="Q3195" s="1"/>
      <c r="S3195" s="9"/>
      <c r="T3195" s="10"/>
      <c r="U3195" s="8"/>
      <c r="W3195" s="2" t="s">
        <v>563</v>
      </c>
      <c r="X3195" s="45" t="str" cm="1">
        <f t="array" ref="X3195">IF(X3174="TRUE",IF(AND(C3194&lt;&gt;1,C3195:C3196="",S3194:U3196=""), "FALSE","TRUE"),"FALSE")</f>
        <v>FALSE</v>
      </c>
      <c r="Z3195" s="1"/>
    </row>
    <row r="3196" spans="2:26" hidden="1" outlineLevel="2" x14ac:dyDescent="0.4">
      <c r="B3196" s="7" t="s">
        <v>508</v>
      </c>
      <c r="C3196" s="8"/>
      <c r="D3196" s="31"/>
      <c r="E3196" s="2" t="s">
        <v>518</v>
      </c>
      <c r="F3196" s="2" t="s">
        <v>512</v>
      </c>
      <c r="G3196" s="2" t="s">
        <v>511</v>
      </c>
      <c r="H3196" s="2">
        <v>221</v>
      </c>
      <c r="I3196" s="2">
        <v>207</v>
      </c>
      <c r="K3196" s="2">
        <v>120</v>
      </c>
      <c r="L3196" s="2" t="s">
        <v>30</v>
      </c>
      <c r="M3196" s="2" t="s">
        <v>476</v>
      </c>
      <c r="N3196" s="2" t="s">
        <v>479</v>
      </c>
      <c r="O3196" s="2" t="s">
        <v>514</v>
      </c>
      <c r="Q3196" s="1"/>
      <c r="S3196" s="9"/>
      <c r="T3196" s="10"/>
      <c r="U3196" s="8"/>
      <c r="W3196" s="2" t="s">
        <v>565</v>
      </c>
      <c r="X3196" s="45" t="str" cm="1">
        <f t="array" ref="X3196">IF(X3174="TRUE",IF(AND(C3194&lt;&gt;1,C3195:C3196="",S3194:U3196=""), "FALSE","TRUE"),"FALSE")</f>
        <v>FALSE</v>
      </c>
      <c r="Z3196" s="1"/>
    </row>
    <row r="3197" spans="2:26" hidden="1" outlineLevel="2" x14ac:dyDescent="0.4">
      <c r="B3197" s="7" t="s">
        <v>134</v>
      </c>
      <c r="C3197" s="5">
        <v>2</v>
      </c>
      <c r="D3197" s="30"/>
      <c r="E3197" s="2" t="s">
        <v>392</v>
      </c>
      <c r="F3197" s="2" t="s">
        <v>106</v>
      </c>
      <c r="G3197" s="2" t="s">
        <v>103</v>
      </c>
      <c r="H3197" s="2">
        <v>221</v>
      </c>
      <c r="I3197" s="2">
        <v>207</v>
      </c>
      <c r="K3197" s="2">
        <v>3</v>
      </c>
      <c r="L3197" s="2" t="s">
        <v>136</v>
      </c>
      <c r="M3197" s="2" t="s">
        <v>476</v>
      </c>
      <c r="N3197" s="2" t="s">
        <v>479</v>
      </c>
      <c r="O3197" s="2" t="s">
        <v>514</v>
      </c>
      <c r="Q3197" s="1"/>
      <c r="S3197" s="9"/>
      <c r="T3197" s="10"/>
      <c r="U3197" s="8"/>
      <c r="V3197" s="2" t="s">
        <v>105</v>
      </c>
      <c r="W3197" s="2" t="s">
        <v>561</v>
      </c>
      <c r="X3197" s="45" t="str" cm="1">
        <f t="array" ref="X3197">IF(X3174="TRUE",IF(AND(C3197&lt;&gt;1,C3198:C3199="",S3197:U3199=""), "FALSE","TRUE"),"FALSE")</f>
        <v>FALSE</v>
      </c>
      <c r="Z3197" s="1"/>
    </row>
    <row r="3198" spans="2:26" hidden="1" outlineLevel="2" x14ac:dyDescent="0.4">
      <c r="B3198" s="7" t="s">
        <v>516</v>
      </c>
      <c r="C3198" s="8"/>
      <c r="D3198" s="31"/>
      <c r="E3198" s="2" t="s">
        <v>517</v>
      </c>
      <c r="F3198" s="2" t="s">
        <v>499</v>
      </c>
      <c r="G3198" s="2" t="s">
        <v>498</v>
      </c>
      <c r="H3198" s="2">
        <v>221</v>
      </c>
      <c r="I3198" s="2">
        <v>207</v>
      </c>
      <c r="K3198" s="2">
        <v>50</v>
      </c>
      <c r="L3198" s="2" t="s">
        <v>30</v>
      </c>
      <c r="M3198" s="2" t="s">
        <v>476</v>
      </c>
      <c r="N3198" s="2" t="s">
        <v>479</v>
      </c>
      <c r="O3198" s="2" t="s">
        <v>514</v>
      </c>
      <c r="Q3198" s="1"/>
      <c r="S3198" s="9"/>
      <c r="T3198" s="10"/>
      <c r="U3198" s="8"/>
      <c r="W3198" s="2" t="s">
        <v>563</v>
      </c>
      <c r="X3198" s="45" t="str" cm="1">
        <f t="array" ref="X3198">IF(X3174="TRUE",IF(AND(C3197&lt;&gt;1,C3198:C3199="",S3197:U3199=""), "FALSE","TRUE"),"FALSE")</f>
        <v>FALSE</v>
      </c>
      <c r="Z3198" s="1"/>
    </row>
    <row r="3199" spans="2:26" hidden="1" outlineLevel="2" x14ac:dyDescent="0.4">
      <c r="B3199" s="7" t="s">
        <v>508</v>
      </c>
      <c r="C3199" s="8"/>
      <c r="D3199" s="31"/>
      <c r="E3199" s="2" t="s">
        <v>518</v>
      </c>
      <c r="F3199" s="2" t="s">
        <v>512</v>
      </c>
      <c r="G3199" s="2" t="s">
        <v>511</v>
      </c>
      <c r="H3199" s="2">
        <v>221</v>
      </c>
      <c r="I3199" s="2">
        <v>207</v>
      </c>
      <c r="K3199" s="2">
        <v>120</v>
      </c>
      <c r="L3199" s="2" t="s">
        <v>30</v>
      </c>
      <c r="M3199" s="2" t="s">
        <v>476</v>
      </c>
      <c r="N3199" s="2" t="s">
        <v>479</v>
      </c>
      <c r="O3199" s="2" t="s">
        <v>514</v>
      </c>
      <c r="Q3199" s="1"/>
      <c r="S3199" s="9"/>
      <c r="T3199" s="10"/>
      <c r="U3199" s="8"/>
      <c r="W3199" s="2" t="s">
        <v>565</v>
      </c>
      <c r="X3199" s="45" t="str" cm="1">
        <f t="array" ref="X3199">IF(X3174="TRUE",IF(AND(C3197&lt;&gt;1,C3198:C3199="",S3197:U3199=""), "FALSE","TRUE"),"FALSE")</f>
        <v>FALSE</v>
      </c>
      <c r="Z3199" s="1"/>
    </row>
    <row r="3200" spans="2:26" hidden="1" outlineLevel="2" x14ac:dyDescent="0.4">
      <c r="B3200" s="7" t="s">
        <v>134</v>
      </c>
      <c r="C3200" s="5">
        <v>3</v>
      </c>
      <c r="D3200" s="30"/>
      <c r="E3200" s="2" t="s">
        <v>392</v>
      </c>
      <c r="F3200" s="2" t="s">
        <v>106</v>
      </c>
      <c r="G3200" s="2" t="s">
        <v>103</v>
      </c>
      <c r="H3200" s="2">
        <v>221</v>
      </c>
      <c r="I3200" s="2">
        <v>207</v>
      </c>
      <c r="K3200" s="2">
        <v>3</v>
      </c>
      <c r="L3200" s="2" t="s">
        <v>136</v>
      </c>
      <c r="M3200" s="2" t="s">
        <v>476</v>
      </c>
      <c r="N3200" s="2" t="s">
        <v>479</v>
      </c>
      <c r="O3200" s="2" t="s">
        <v>514</v>
      </c>
      <c r="Q3200" s="1"/>
      <c r="S3200" s="9"/>
      <c r="T3200" s="10"/>
      <c r="U3200" s="8"/>
      <c r="V3200" s="2" t="s">
        <v>105</v>
      </c>
      <c r="W3200" s="2" t="s">
        <v>561</v>
      </c>
      <c r="X3200" s="45" t="str" cm="1">
        <f t="array" ref="X3200">IF(X3174="TRUE",IF(AND(C3200&lt;&gt;1,C3201:C3202="",S3200:U3202=""), "FALSE","TRUE"),"FALSE")</f>
        <v>FALSE</v>
      </c>
      <c r="Z3200" s="1"/>
    </row>
    <row r="3201" spans="2:26" hidden="1" outlineLevel="2" x14ac:dyDescent="0.4">
      <c r="B3201" s="7" t="s">
        <v>516</v>
      </c>
      <c r="C3201" s="8"/>
      <c r="D3201" s="31"/>
      <c r="E3201" s="2" t="s">
        <v>517</v>
      </c>
      <c r="F3201" s="2" t="s">
        <v>499</v>
      </c>
      <c r="G3201" s="2" t="s">
        <v>498</v>
      </c>
      <c r="H3201" s="2">
        <v>221</v>
      </c>
      <c r="I3201" s="2">
        <v>207</v>
      </c>
      <c r="K3201" s="2">
        <v>50</v>
      </c>
      <c r="L3201" s="2" t="s">
        <v>30</v>
      </c>
      <c r="M3201" s="2" t="s">
        <v>476</v>
      </c>
      <c r="N3201" s="2" t="s">
        <v>479</v>
      </c>
      <c r="O3201" s="2" t="s">
        <v>514</v>
      </c>
      <c r="Q3201" s="1"/>
      <c r="S3201" s="9"/>
      <c r="T3201" s="10"/>
      <c r="U3201" s="8"/>
      <c r="W3201" s="2" t="s">
        <v>563</v>
      </c>
      <c r="X3201" s="45" t="str" cm="1">
        <f t="array" ref="X3201">IF(X3174="TRUE",IF(AND(C3200&lt;&gt;1,C3201:C3202="",S3200:U3202=""), "FALSE","TRUE"),"FALSE")</f>
        <v>FALSE</v>
      </c>
      <c r="Z3201" s="1"/>
    </row>
    <row r="3202" spans="2:26" hidden="1" outlineLevel="2" x14ac:dyDescent="0.4">
      <c r="B3202" s="7" t="s">
        <v>508</v>
      </c>
      <c r="C3202" s="8"/>
      <c r="D3202" s="31"/>
      <c r="E3202" s="2" t="s">
        <v>518</v>
      </c>
      <c r="F3202" s="2" t="s">
        <v>512</v>
      </c>
      <c r="G3202" s="2" t="s">
        <v>511</v>
      </c>
      <c r="H3202" s="2">
        <v>221</v>
      </c>
      <c r="I3202" s="2">
        <v>207</v>
      </c>
      <c r="K3202" s="2">
        <v>120</v>
      </c>
      <c r="L3202" s="2" t="s">
        <v>30</v>
      </c>
      <c r="M3202" s="2" t="s">
        <v>476</v>
      </c>
      <c r="N3202" s="2" t="s">
        <v>479</v>
      </c>
      <c r="O3202" s="2" t="s">
        <v>514</v>
      </c>
      <c r="Q3202" s="1"/>
      <c r="S3202" s="9"/>
      <c r="T3202" s="10"/>
      <c r="U3202" s="8"/>
      <c r="W3202" s="2" t="s">
        <v>565</v>
      </c>
      <c r="X3202" s="45" t="str" cm="1">
        <f t="array" ref="X3202">IF(X3174="TRUE",IF(AND(C3200&lt;&gt;1,C3201:C3202="",S3200:U3202=""), "FALSE","TRUE"),"FALSE")</f>
        <v>FALSE</v>
      </c>
      <c r="Z3202" s="1"/>
    </row>
    <row r="3203" spans="2:26" hidden="1" outlineLevel="2" x14ac:dyDescent="0.4">
      <c r="B3203" s="7" t="s">
        <v>134</v>
      </c>
      <c r="C3203" s="5">
        <v>4</v>
      </c>
      <c r="D3203" s="30"/>
      <c r="E3203" s="2" t="s">
        <v>392</v>
      </c>
      <c r="F3203" s="2" t="s">
        <v>106</v>
      </c>
      <c r="G3203" s="2" t="s">
        <v>103</v>
      </c>
      <c r="H3203" s="2">
        <v>221</v>
      </c>
      <c r="I3203" s="2">
        <v>207</v>
      </c>
      <c r="K3203" s="2">
        <v>3</v>
      </c>
      <c r="L3203" s="2" t="s">
        <v>136</v>
      </c>
      <c r="M3203" s="2" t="s">
        <v>476</v>
      </c>
      <c r="N3203" s="2" t="s">
        <v>479</v>
      </c>
      <c r="O3203" s="2" t="s">
        <v>514</v>
      </c>
      <c r="Q3203" s="1"/>
      <c r="S3203" s="9"/>
      <c r="T3203" s="10"/>
      <c r="U3203" s="8"/>
      <c r="V3203" s="2" t="s">
        <v>105</v>
      </c>
      <c r="W3203" s="2" t="s">
        <v>561</v>
      </c>
      <c r="X3203" s="45" t="str" cm="1">
        <f t="array" ref="X3203">IF(X3174="TRUE",IF(AND(C3203&lt;&gt;1,C3204:C3205="",S3203:U3205=""), "FALSE","TRUE"),"FALSE")</f>
        <v>FALSE</v>
      </c>
      <c r="Z3203" s="1"/>
    </row>
    <row r="3204" spans="2:26" hidden="1" outlineLevel="2" x14ac:dyDescent="0.4">
      <c r="B3204" s="7" t="s">
        <v>516</v>
      </c>
      <c r="C3204" s="8"/>
      <c r="D3204" s="31"/>
      <c r="E3204" s="2" t="s">
        <v>517</v>
      </c>
      <c r="F3204" s="2" t="s">
        <v>499</v>
      </c>
      <c r="G3204" s="2" t="s">
        <v>498</v>
      </c>
      <c r="H3204" s="2">
        <v>221</v>
      </c>
      <c r="I3204" s="2">
        <v>207</v>
      </c>
      <c r="K3204" s="2">
        <v>50</v>
      </c>
      <c r="L3204" s="2" t="s">
        <v>30</v>
      </c>
      <c r="M3204" s="2" t="s">
        <v>476</v>
      </c>
      <c r="N3204" s="2" t="s">
        <v>479</v>
      </c>
      <c r="O3204" s="2" t="s">
        <v>514</v>
      </c>
      <c r="Q3204" s="1"/>
      <c r="S3204" s="9"/>
      <c r="T3204" s="10"/>
      <c r="U3204" s="8"/>
      <c r="W3204" s="2" t="s">
        <v>563</v>
      </c>
      <c r="X3204" s="45" t="str" cm="1">
        <f t="array" ref="X3204">IF(X3174="TRUE",IF(AND(C3203&lt;&gt;1,C3204:C3205="",S3203:U3205=""), "FALSE","TRUE"),"FALSE")</f>
        <v>FALSE</v>
      </c>
      <c r="Z3204" s="1"/>
    </row>
    <row r="3205" spans="2:26" hidden="1" outlineLevel="2" x14ac:dyDescent="0.4">
      <c r="B3205" s="7" t="s">
        <v>508</v>
      </c>
      <c r="C3205" s="8"/>
      <c r="D3205" s="31"/>
      <c r="E3205" s="2" t="s">
        <v>518</v>
      </c>
      <c r="F3205" s="2" t="s">
        <v>512</v>
      </c>
      <c r="G3205" s="2" t="s">
        <v>511</v>
      </c>
      <c r="H3205" s="2">
        <v>221</v>
      </c>
      <c r="I3205" s="2">
        <v>207</v>
      </c>
      <c r="K3205" s="2">
        <v>120</v>
      </c>
      <c r="L3205" s="2" t="s">
        <v>30</v>
      </c>
      <c r="M3205" s="2" t="s">
        <v>476</v>
      </c>
      <c r="N3205" s="2" t="s">
        <v>479</v>
      </c>
      <c r="O3205" s="2" t="s">
        <v>514</v>
      </c>
      <c r="Q3205" s="1"/>
      <c r="S3205" s="9"/>
      <c r="T3205" s="10"/>
      <c r="U3205" s="8"/>
      <c r="W3205" s="2" t="s">
        <v>565</v>
      </c>
      <c r="X3205" s="45" t="str" cm="1">
        <f t="array" ref="X3205">IF(X3174="TRUE",IF(AND(C3203&lt;&gt;1,C3204:C3205="",S3203:U3205=""), "FALSE","TRUE"),"FALSE")</f>
        <v>FALSE</v>
      </c>
      <c r="Z3205" s="1"/>
    </row>
    <row r="3206" spans="2:26" hidden="1" outlineLevel="2" x14ac:dyDescent="0.4">
      <c r="B3206" s="7" t="s">
        <v>134</v>
      </c>
      <c r="C3206" s="5">
        <v>5</v>
      </c>
      <c r="D3206" s="30"/>
      <c r="E3206" s="2" t="s">
        <v>392</v>
      </c>
      <c r="F3206" s="2" t="s">
        <v>106</v>
      </c>
      <c r="G3206" s="2" t="s">
        <v>103</v>
      </c>
      <c r="H3206" s="2">
        <v>221</v>
      </c>
      <c r="I3206" s="2">
        <v>207</v>
      </c>
      <c r="K3206" s="2">
        <v>3</v>
      </c>
      <c r="L3206" s="2" t="s">
        <v>136</v>
      </c>
      <c r="M3206" s="2" t="s">
        <v>476</v>
      </c>
      <c r="N3206" s="2" t="s">
        <v>479</v>
      </c>
      <c r="O3206" s="2" t="s">
        <v>514</v>
      </c>
      <c r="Q3206" s="1"/>
      <c r="S3206" s="9"/>
      <c r="T3206" s="10"/>
      <c r="U3206" s="8"/>
      <c r="V3206" s="2" t="s">
        <v>105</v>
      </c>
      <c r="W3206" s="2" t="s">
        <v>561</v>
      </c>
      <c r="X3206" s="45" t="str" cm="1">
        <f t="array" ref="X3206">IF(X3174="TRUE",IF(AND(C3206&lt;&gt;1,C3207:C3208="",S3206:U3208=""), "FALSE","TRUE"),"FALSE")</f>
        <v>FALSE</v>
      </c>
      <c r="Z3206" s="1"/>
    </row>
    <row r="3207" spans="2:26" hidden="1" outlineLevel="2" x14ac:dyDescent="0.4">
      <c r="B3207" s="7" t="s">
        <v>516</v>
      </c>
      <c r="C3207" s="8"/>
      <c r="D3207" s="31"/>
      <c r="E3207" s="2" t="s">
        <v>517</v>
      </c>
      <c r="F3207" s="2" t="s">
        <v>499</v>
      </c>
      <c r="G3207" s="2" t="s">
        <v>498</v>
      </c>
      <c r="H3207" s="2">
        <v>221</v>
      </c>
      <c r="I3207" s="2">
        <v>207</v>
      </c>
      <c r="K3207" s="2">
        <v>50</v>
      </c>
      <c r="L3207" s="2" t="s">
        <v>30</v>
      </c>
      <c r="M3207" s="2" t="s">
        <v>476</v>
      </c>
      <c r="N3207" s="2" t="s">
        <v>479</v>
      </c>
      <c r="O3207" s="2" t="s">
        <v>514</v>
      </c>
      <c r="Q3207" s="1"/>
      <c r="S3207" s="9"/>
      <c r="T3207" s="10"/>
      <c r="U3207" s="8"/>
      <c r="W3207" s="2" t="s">
        <v>563</v>
      </c>
      <c r="X3207" s="45" t="str" cm="1">
        <f t="array" ref="X3207">IF(X3174="TRUE",IF(AND(C3206&lt;&gt;1,C3207:C3208="",S3206:U3208=""), "FALSE","TRUE"),"FALSE")</f>
        <v>FALSE</v>
      </c>
      <c r="Z3207" s="1"/>
    </row>
    <row r="3208" spans="2:26" hidden="1" outlineLevel="2" collapsed="1" x14ac:dyDescent="0.4">
      <c r="B3208" s="7" t="s">
        <v>508</v>
      </c>
      <c r="C3208" s="8"/>
      <c r="D3208" s="31"/>
      <c r="E3208" s="2" t="s">
        <v>518</v>
      </c>
      <c r="F3208" s="2" t="s">
        <v>512</v>
      </c>
      <c r="G3208" s="2" t="s">
        <v>511</v>
      </c>
      <c r="H3208" s="2">
        <v>221</v>
      </c>
      <c r="I3208" s="2">
        <v>207</v>
      </c>
      <c r="K3208" s="2">
        <v>120</v>
      </c>
      <c r="L3208" s="2" t="s">
        <v>30</v>
      </c>
      <c r="M3208" s="2" t="s">
        <v>476</v>
      </c>
      <c r="N3208" s="2" t="s">
        <v>479</v>
      </c>
      <c r="O3208" s="2" t="s">
        <v>514</v>
      </c>
      <c r="Q3208" s="1"/>
      <c r="S3208" s="9"/>
      <c r="T3208" s="10"/>
      <c r="U3208" s="8"/>
      <c r="W3208" s="2" t="s">
        <v>565</v>
      </c>
      <c r="X3208" s="45" t="str" cm="1">
        <f t="array" ref="X3208">IF(X3174="TRUE",IF(AND(C3206&lt;&gt;1,C3207:C3208="",S3206:U3208=""), "FALSE","TRUE"),"FALSE")</f>
        <v>FALSE</v>
      </c>
      <c r="Z3208" s="1"/>
    </row>
    <row r="3209" spans="2:26" hidden="1" outlineLevel="3" x14ac:dyDescent="0.4">
      <c r="B3209" s="7" t="s">
        <v>134</v>
      </c>
      <c r="C3209" s="5">
        <v>6</v>
      </c>
      <c r="D3209" s="30"/>
      <c r="E3209" s="2" t="s">
        <v>392</v>
      </c>
      <c r="F3209" s="2" t="s">
        <v>106</v>
      </c>
      <c r="G3209" s="2" t="s">
        <v>103</v>
      </c>
      <c r="H3209" s="2">
        <v>221</v>
      </c>
      <c r="I3209" s="2">
        <v>207</v>
      </c>
      <c r="K3209" s="2">
        <v>3</v>
      </c>
      <c r="L3209" s="2" t="s">
        <v>136</v>
      </c>
      <c r="M3209" s="2" t="s">
        <v>476</v>
      </c>
      <c r="N3209" s="2" t="s">
        <v>479</v>
      </c>
      <c r="O3209" s="2" t="s">
        <v>514</v>
      </c>
      <c r="Q3209" s="1"/>
      <c r="S3209" s="9"/>
      <c r="T3209" s="10"/>
      <c r="U3209" s="8"/>
      <c r="V3209" s="2" t="s">
        <v>105</v>
      </c>
      <c r="W3209" s="2" t="s">
        <v>561</v>
      </c>
      <c r="X3209" s="45" t="str" cm="1">
        <f t="array" ref="X3209">IF(X3174="TRUE",IF(AND(C3209&lt;&gt;1,C3210:C3211="",S3209:U3211=""), "FALSE","TRUE"),"FALSE")</f>
        <v>FALSE</v>
      </c>
      <c r="Z3209" s="1"/>
    </row>
    <row r="3210" spans="2:26" hidden="1" outlineLevel="3" x14ac:dyDescent="0.4">
      <c r="B3210" s="7" t="s">
        <v>516</v>
      </c>
      <c r="C3210" s="8"/>
      <c r="D3210" s="31"/>
      <c r="E3210" s="2" t="s">
        <v>517</v>
      </c>
      <c r="F3210" s="2" t="s">
        <v>499</v>
      </c>
      <c r="G3210" s="2" t="s">
        <v>498</v>
      </c>
      <c r="H3210" s="2">
        <v>221</v>
      </c>
      <c r="I3210" s="2">
        <v>207</v>
      </c>
      <c r="K3210" s="2">
        <v>50</v>
      </c>
      <c r="L3210" s="2" t="s">
        <v>30</v>
      </c>
      <c r="M3210" s="2" t="s">
        <v>476</v>
      </c>
      <c r="N3210" s="2" t="s">
        <v>479</v>
      </c>
      <c r="O3210" s="2" t="s">
        <v>514</v>
      </c>
      <c r="Q3210" s="1"/>
      <c r="S3210" s="9"/>
      <c r="T3210" s="10"/>
      <c r="U3210" s="8"/>
      <c r="W3210" s="2" t="s">
        <v>563</v>
      </c>
      <c r="X3210" s="45" t="str" cm="1">
        <f t="array" ref="X3210">IF(X3174="TRUE",IF(AND(C3209&lt;&gt;1,C3210:C3211="",S3209:U3211=""), "FALSE","TRUE"),"FALSE")</f>
        <v>FALSE</v>
      </c>
      <c r="Z3210" s="1"/>
    </row>
    <row r="3211" spans="2:26" hidden="1" outlineLevel="3" x14ac:dyDescent="0.4">
      <c r="B3211" s="7" t="s">
        <v>508</v>
      </c>
      <c r="C3211" s="8"/>
      <c r="D3211" s="31"/>
      <c r="E3211" s="2" t="s">
        <v>518</v>
      </c>
      <c r="F3211" s="2" t="s">
        <v>512</v>
      </c>
      <c r="G3211" s="2" t="s">
        <v>511</v>
      </c>
      <c r="H3211" s="2">
        <v>221</v>
      </c>
      <c r="I3211" s="2">
        <v>207</v>
      </c>
      <c r="K3211" s="2">
        <v>120</v>
      </c>
      <c r="L3211" s="2" t="s">
        <v>30</v>
      </c>
      <c r="M3211" s="2" t="s">
        <v>476</v>
      </c>
      <c r="N3211" s="2" t="s">
        <v>479</v>
      </c>
      <c r="O3211" s="2" t="s">
        <v>514</v>
      </c>
      <c r="Q3211" s="1"/>
      <c r="S3211" s="9"/>
      <c r="T3211" s="10"/>
      <c r="U3211" s="8"/>
      <c r="W3211" s="2" t="s">
        <v>565</v>
      </c>
      <c r="X3211" s="45" t="str" cm="1">
        <f t="array" ref="X3211">IF(X3174="TRUE",IF(AND(C3209&lt;&gt;1,C3210:C3211="",S3209:U3211=""), "FALSE","TRUE"),"FALSE")</f>
        <v>FALSE</v>
      </c>
      <c r="Z3211" s="1"/>
    </row>
    <row r="3212" spans="2:26" hidden="1" outlineLevel="3" x14ac:dyDescent="0.4">
      <c r="B3212" s="7" t="s">
        <v>134</v>
      </c>
      <c r="C3212" s="5">
        <v>7</v>
      </c>
      <c r="D3212" s="30"/>
      <c r="E3212" s="2" t="s">
        <v>392</v>
      </c>
      <c r="F3212" s="2" t="s">
        <v>106</v>
      </c>
      <c r="G3212" s="2" t="s">
        <v>103</v>
      </c>
      <c r="H3212" s="2">
        <v>221</v>
      </c>
      <c r="I3212" s="2">
        <v>207</v>
      </c>
      <c r="K3212" s="2">
        <v>3</v>
      </c>
      <c r="L3212" s="2" t="s">
        <v>136</v>
      </c>
      <c r="M3212" s="2" t="s">
        <v>476</v>
      </c>
      <c r="N3212" s="2" t="s">
        <v>479</v>
      </c>
      <c r="O3212" s="2" t="s">
        <v>514</v>
      </c>
      <c r="Q3212" s="1"/>
      <c r="S3212" s="9"/>
      <c r="T3212" s="10"/>
      <c r="U3212" s="8"/>
      <c r="V3212" s="2" t="s">
        <v>105</v>
      </c>
      <c r="W3212" s="2" t="s">
        <v>561</v>
      </c>
      <c r="X3212" s="45" t="str" cm="1">
        <f t="array" ref="X3212">IF(X3174="TRUE",IF(AND(C3212&lt;&gt;1,C3213:C3214="",S3212:U3214=""), "FALSE","TRUE"),"FALSE")</f>
        <v>FALSE</v>
      </c>
      <c r="Z3212" s="1"/>
    </row>
    <row r="3213" spans="2:26" hidden="1" outlineLevel="3" x14ac:dyDescent="0.4">
      <c r="B3213" s="7" t="s">
        <v>516</v>
      </c>
      <c r="C3213" s="8"/>
      <c r="D3213" s="31"/>
      <c r="E3213" s="2" t="s">
        <v>517</v>
      </c>
      <c r="F3213" s="2" t="s">
        <v>499</v>
      </c>
      <c r="G3213" s="2" t="s">
        <v>498</v>
      </c>
      <c r="H3213" s="2">
        <v>221</v>
      </c>
      <c r="I3213" s="2">
        <v>207</v>
      </c>
      <c r="K3213" s="2">
        <v>50</v>
      </c>
      <c r="L3213" s="2" t="s">
        <v>30</v>
      </c>
      <c r="M3213" s="2" t="s">
        <v>476</v>
      </c>
      <c r="N3213" s="2" t="s">
        <v>479</v>
      </c>
      <c r="O3213" s="2" t="s">
        <v>514</v>
      </c>
      <c r="Q3213" s="1"/>
      <c r="S3213" s="9"/>
      <c r="T3213" s="10"/>
      <c r="U3213" s="8"/>
      <c r="W3213" s="2" t="s">
        <v>563</v>
      </c>
      <c r="X3213" s="45" t="str" cm="1">
        <f t="array" ref="X3213">IF(X3174="TRUE",IF(AND(C3212&lt;&gt;1,C3213:C3214="",S3212:U3214=""), "FALSE","TRUE"),"FALSE")</f>
        <v>FALSE</v>
      </c>
      <c r="Z3213" s="1"/>
    </row>
    <row r="3214" spans="2:26" hidden="1" outlineLevel="3" x14ac:dyDescent="0.4">
      <c r="B3214" s="7" t="s">
        <v>508</v>
      </c>
      <c r="C3214" s="8"/>
      <c r="D3214" s="31"/>
      <c r="E3214" s="2" t="s">
        <v>518</v>
      </c>
      <c r="F3214" s="2" t="s">
        <v>512</v>
      </c>
      <c r="G3214" s="2" t="s">
        <v>511</v>
      </c>
      <c r="H3214" s="2">
        <v>221</v>
      </c>
      <c r="I3214" s="2">
        <v>207</v>
      </c>
      <c r="K3214" s="2">
        <v>120</v>
      </c>
      <c r="L3214" s="2" t="s">
        <v>30</v>
      </c>
      <c r="M3214" s="2" t="s">
        <v>476</v>
      </c>
      <c r="N3214" s="2" t="s">
        <v>479</v>
      </c>
      <c r="O3214" s="2" t="s">
        <v>514</v>
      </c>
      <c r="Q3214" s="1"/>
      <c r="S3214" s="9"/>
      <c r="T3214" s="10"/>
      <c r="U3214" s="8"/>
      <c r="W3214" s="2" t="s">
        <v>565</v>
      </c>
      <c r="X3214" s="45" t="str" cm="1">
        <f t="array" ref="X3214">IF(X3174="TRUE",IF(AND(C3212&lt;&gt;1,C3213:C3214="",S3212:U3214=""), "FALSE","TRUE"),"FALSE")</f>
        <v>FALSE</v>
      </c>
      <c r="Z3214" s="1"/>
    </row>
    <row r="3215" spans="2:26" hidden="1" outlineLevel="3" x14ac:dyDescent="0.4">
      <c r="B3215" s="7" t="s">
        <v>134</v>
      </c>
      <c r="C3215" s="5">
        <v>8</v>
      </c>
      <c r="D3215" s="30"/>
      <c r="E3215" s="2" t="s">
        <v>392</v>
      </c>
      <c r="F3215" s="2" t="s">
        <v>106</v>
      </c>
      <c r="G3215" s="2" t="s">
        <v>103</v>
      </c>
      <c r="H3215" s="2">
        <v>221</v>
      </c>
      <c r="I3215" s="2">
        <v>207</v>
      </c>
      <c r="K3215" s="2">
        <v>3</v>
      </c>
      <c r="L3215" s="2" t="s">
        <v>136</v>
      </c>
      <c r="M3215" s="2" t="s">
        <v>476</v>
      </c>
      <c r="N3215" s="2" t="s">
        <v>479</v>
      </c>
      <c r="O3215" s="2" t="s">
        <v>514</v>
      </c>
      <c r="Q3215" s="1"/>
      <c r="S3215" s="9"/>
      <c r="T3215" s="10"/>
      <c r="U3215" s="8"/>
      <c r="V3215" s="2" t="s">
        <v>105</v>
      </c>
      <c r="W3215" s="2" t="s">
        <v>561</v>
      </c>
      <c r="X3215" s="45" t="str" cm="1">
        <f t="array" ref="X3215">IF(X3174="TRUE",IF(AND(C3215&lt;&gt;1,C3216:C3217="",S3215:U3217=""), "FALSE","TRUE"),"FALSE")</f>
        <v>FALSE</v>
      </c>
      <c r="Z3215" s="1"/>
    </row>
    <row r="3216" spans="2:26" hidden="1" outlineLevel="3" x14ac:dyDescent="0.4">
      <c r="B3216" s="7" t="s">
        <v>516</v>
      </c>
      <c r="C3216" s="8"/>
      <c r="D3216" s="31"/>
      <c r="E3216" s="2" t="s">
        <v>517</v>
      </c>
      <c r="F3216" s="2" t="s">
        <v>499</v>
      </c>
      <c r="G3216" s="2" t="s">
        <v>498</v>
      </c>
      <c r="H3216" s="2">
        <v>221</v>
      </c>
      <c r="I3216" s="2">
        <v>207</v>
      </c>
      <c r="K3216" s="2">
        <v>50</v>
      </c>
      <c r="L3216" s="2" t="s">
        <v>30</v>
      </c>
      <c r="M3216" s="2" t="s">
        <v>476</v>
      </c>
      <c r="N3216" s="2" t="s">
        <v>479</v>
      </c>
      <c r="O3216" s="2" t="s">
        <v>514</v>
      </c>
      <c r="Q3216" s="1"/>
      <c r="S3216" s="9"/>
      <c r="T3216" s="10"/>
      <c r="U3216" s="8"/>
      <c r="W3216" s="2" t="s">
        <v>563</v>
      </c>
      <c r="X3216" s="45" t="str" cm="1">
        <f t="array" ref="X3216">IF(X3174="TRUE",IF(AND(C3215&lt;&gt;1,C3216:C3217="",S3215:U3217=""), "FALSE","TRUE"),"FALSE")</f>
        <v>FALSE</v>
      </c>
      <c r="Z3216" s="1"/>
    </row>
    <row r="3217" spans="2:26" hidden="1" outlineLevel="3" x14ac:dyDescent="0.4">
      <c r="B3217" s="7" t="s">
        <v>508</v>
      </c>
      <c r="C3217" s="8"/>
      <c r="D3217" s="31"/>
      <c r="E3217" s="2" t="s">
        <v>518</v>
      </c>
      <c r="F3217" s="2" t="s">
        <v>512</v>
      </c>
      <c r="G3217" s="2" t="s">
        <v>511</v>
      </c>
      <c r="H3217" s="2">
        <v>221</v>
      </c>
      <c r="I3217" s="2">
        <v>207</v>
      </c>
      <c r="K3217" s="2">
        <v>120</v>
      </c>
      <c r="L3217" s="2" t="s">
        <v>30</v>
      </c>
      <c r="M3217" s="2" t="s">
        <v>476</v>
      </c>
      <c r="N3217" s="2" t="s">
        <v>479</v>
      </c>
      <c r="O3217" s="2" t="s">
        <v>514</v>
      </c>
      <c r="Q3217" s="1"/>
      <c r="S3217" s="9"/>
      <c r="T3217" s="10"/>
      <c r="U3217" s="8"/>
      <c r="W3217" s="2" t="s">
        <v>565</v>
      </c>
      <c r="X3217" s="45" t="str" cm="1">
        <f t="array" ref="X3217">IF(X3174="TRUE",IF(AND(C3215&lt;&gt;1,C3216:C3217="",S3215:U3217=""), "FALSE","TRUE"),"FALSE")</f>
        <v>FALSE</v>
      </c>
      <c r="Z3217" s="1"/>
    </row>
    <row r="3218" spans="2:26" hidden="1" outlineLevel="3" x14ac:dyDescent="0.4">
      <c r="B3218" s="7" t="s">
        <v>134</v>
      </c>
      <c r="C3218" s="5">
        <v>9</v>
      </c>
      <c r="D3218" s="30"/>
      <c r="E3218" s="2" t="s">
        <v>392</v>
      </c>
      <c r="F3218" s="2" t="s">
        <v>106</v>
      </c>
      <c r="G3218" s="2" t="s">
        <v>103</v>
      </c>
      <c r="H3218" s="2">
        <v>221</v>
      </c>
      <c r="I3218" s="2">
        <v>207</v>
      </c>
      <c r="K3218" s="2">
        <v>3</v>
      </c>
      <c r="L3218" s="2" t="s">
        <v>136</v>
      </c>
      <c r="M3218" s="2" t="s">
        <v>476</v>
      </c>
      <c r="N3218" s="2" t="s">
        <v>479</v>
      </c>
      <c r="O3218" s="2" t="s">
        <v>514</v>
      </c>
      <c r="Q3218" s="1"/>
      <c r="S3218" s="9"/>
      <c r="T3218" s="10"/>
      <c r="U3218" s="8"/>
      <c r="V3218" s="2" t="s">
        <v>105</v>
      </c>
      <c r="W3218" s="2" t="s">
        <v>561</v>
      </c>
      <c r="X3218" s="45" t="str" cm="1">
        <f t="array" ref="X3218">IF(X3174="TRUE",IF(AND(C3218&lt;&gt;1,C3219:C3220="",S3218:U3220=""), "FALSE","TRUE"),"FALSE")</f>
        <v>FALSE</v>
      </c>
      <c r="Z3218" s="1"/>
    </row>
    <row r="3219" spans="2:26" hidden="1" outlineLevel="3" x14ac:dyDescent="0.4">
      <c r="B3219" s="7" t="s">
        <v>516</v>
      </c>
      <c r="C3219" s="8"/>
      <c r="D3219" s="31"/>
      <c r="E3219" s="2" t="s">
        <v>517</v>
      </c>
      <c r="F3219" s="2" t="s">
        <v>499</v>
      </c>
      <c r="G3219" s="2" t="s">
        <v>498</v>
      </c>
      <c r="H3219" s="2">
        <v>221</v>
      </c>
      <c r="I3219" s="2">
        <v>207</v>
      </c>
      <c r="K3219" s="2">
        <v>50</v>
      </c>
      <c r="L3219" s="2" t="s">
        <v>30</v>
      </c>
      <c r="M3219" s="2" t="s">
        <v>476</v>
      </c>
      <c r="N3219" s="2" t="s">
        <v>479</v>
      </c>
      <c r="O3219" s="2" t="s">
        <v>514</v>
      </c>
      <c r="Q3219" s="1"/>
      <c r="S3219" s="9"/>
      <c r="T3219" s="10"/>
      <c r="U3219" s="8"/>
      <c r="W3219" s="2" t="s">
        <v>563</v>
      </c>
      <c r="X3219" s="45" t="str" cm="1">
        <f t="array" ref="X3219">IF(X3174="TRUE",IF(AND(C3218&lt;&gt;1,C3219:C3220="",S3218:U3220=""), "FALSE","TRUE"),"FALSE")</f>
        <v>FALSE</v>
      </c>
      <c r="Z3219" s="1"/>
    </row>
    <row r="3220" spans="2:26" hidden="1" outlineLevel="3" x14ac:dyDescent="0.4">
      <c r="B3220" s="7" t="s">
        <v>508</v>
      </c>
      <c r="C3220" s="8"/>
      <c r="D3220" s="31"/>
      <c r="E3220" s="2" t="s">
        <v>518</v>
      </c>
      <c r="F3220" s="2" t="s">
        <v>512</v>
      </c>
      <c r="G3220" s="2" t="s">
        <v>511</v>
      </c>
      <c r="H3220" s="2">
        <v>221</v>
      </c>
      <c r="I3220" s="2">
        <v>207</v>
      </c>
      <c r="K3220" s="2">
        <v>120</v>
      </c>
      <c r="L3220" s="2" t="s">
        <v>30</v>
      </c>
      <c r="M3220" s="2" t="s">
        <v>476</v>
      </c>
      <c r="N3220" s="2" t="s">
        <v>479</v>
      </c>
      <c r="O3220" s="2" t="s">
        <v>514</v>
      </c>
      <c r="Q3220" s="1"/>
      <c r="S3220" s="9"/>
      <c r="T3220" s="10"/>
      <c r="U3220" s="8"/>
      <c r="W3220" s="2" t="s">
        <v>565</v>
      </c>
      <c r="X3220" s="45" t="str" cm="1">
        <f t="array" ref="X3220">IF(X3174="TRUE",IF(AND(C3218&lt;&gt;1,C3219:C3220="",S3218:U3220=""), "FALSE","TRUE"),"FALSE")</f>
        <v>FALSE</v>
      </c>
      <c r="Z3220" s="1"/>
    </row>
    <row r="3221" spans="2:26" hidden="1" outlineLevel="3" x14ac:dyDescent="0.4">
      <c r="B3221" s="7" t="s">
        <v>134</v>
      </c>
      <c r="C3221" s="5">
        <v>10</v>
      </c>
      <c r="D3221" s="30"/>
      <c r="E3221" s="2" t="s">
        <v>392</v>
      </c>
      <c r="F3221" s="2" t="s">
        <v>106</v>
      </c>
      <c r="G3221" s="2" t="s">
        <v>103</v>
      </c>
      <c r="H3221" s="2">
        <v>221</v>
      </c>
      <c r="I3221" s="2">
        <v>207</v>
      </c>
      <c r="K3221" s="2">
        <v>3</v>
      </c>
      <c r="L3221" s="2" t="s">
        <v>136</v>
      </c>
      <c r="M3221" s="2" t="s">
        <v>476</v>
      </c>
      <c r="N3221" s="2" t="s">
        <v>479</v>
      </c>
      <c r="O3221" s="2" t="s">
        <v>514</v>
      </c>
      <c r="Q3221" s="1"/>
      <c r="S3221" s="9"/>
      <c r="T3221" s="10"/>
      <c r="U3221" s="8"/>
      <c r="V3221" s="2" t="s">
        <v>105</v>
      </c>
      <c r="W3221" s="2" t="s">
        <v>561</v>
      </c>
      <c r="X3221" s="45" t="str" cm="1">
        <f t="array" ref="X3221">IF(X3174="TRUE",IF(AND(C3221&lt;&gt;1,C3222:C3223="",S3221:U3223=""), "FALSE","TRUE"),"FALSE")</f>
        <v>FALSE</v>
      </c>
      <c r="Z3221" s="1"/>
    </row>
    <row r="3222" spans="2:26" hidden="1" outlineLevel="3" x14ac:dyDescent="0.4">
      <c r="B3222" s="7" t="s">
        <v>516</v>
      </c>
      <c r="C3222" s="8"/>
      <c r="D3222" s="31"/>
      <c r="E3222" s="2" t="s">
        <v>517</v>
      </c>
      <c r="F3222" s="2" t="s">
        <v>499</v>
      </c>
      <c r="G3222" s="2" t="s">
        <v>498</v>
      </c>
      <c r="H3222" s="2">
        <v>221</v>
      </c>
      <c r="I3222" s="2">
        <v>207</v>
      </c>
      <c r="K3222" s="2">
        <v>50</v>
      </c>
      <c r="L3222" s="2" t="s">
        <v>30</v>
      </c>
      <c r="M3222" s="2" t="s">
        <v>476</v>
      </c>
      <c r="N3222" s="2" t="s">
        <v>479</v>
      </c>
      <c r="O3222" s="2" t="s">
        <v>514</v>
      </c>
      <c r="Q3222" s="1"/>
      <c r="S3222" s="9"/>
      <c r="T3222" s="10"/>
      <c r="U3222" s="8"/>
      <c r="W3222" s="2" t="s">
        <v>563</v>
      </c>
      <c r="X3222" s="45" t="str" cm="1">
        <f t="array" ref="X3222">IF(X3174="TRUE",IF(AND(C3221&lt;&gt;1,C3222:C3223="",S3221:U3223=""), "FALSE","TRUE"),"FALSE")</f>
        <v>FALSE</v>
      </c>
      <c r="Z3222" s="1"/>
    </row>
    <row r="3223" spans="2:26" hidden="1" outlineLevel="3" x14ac:dyDescent="0.4">
      <c r="B3223" s="7" t="s">
        <v>508</v>
      </c>
      <c r="C3223" s="8"/>
      <c r="D3223" s="31"/>
      <c r="E3223" s="2" t="s">
        <v>518</v>
      </c>
      <c r="F3223" s="2" t="s">
        <v>512</v>
      </c>
      <c r="G3223" s="2" t="s">
        <v>511</v>
      </c>
      <c r="H3223" s="2">
        <v>221</v>
      </c>
      <c r="I3223" s="2">
        <v>207</v>
      </c>
      <c r="K3223" s="2">
        <v>120</v>
      </c>
      <c r="L3223" s="2" t="s">
        <v>30</v>
      </c>
      <c r="M3223" s="2" t="s">
        <v>476</v>
      </c>
      <c r="N3223" s="2" t="s">
        <v>479</v>
      </c>
      <c r="O3223" s="2" t="s">
        <v>514</v>
      </c>
      <c r="Q3223" s="1"/>
      <c r="S3223" s="9"/>
      <c r="T3223" s="10"/>
      <c r="U3223" s="8"/>
      <c r="W3223" s="2" t="s">
        <v>565</v>
      </c>
      <c r="X3223" s="45" t="str" cm="1">
        <f t="array" ref="X3223">IF(X3174="TRUE",IF(AND(C3221&lt;&gt;1,C3222:C3223="",S3221:U3223=""), "FALSE","TRUE"),"FALSE")</f>
        <v>FALSE</v>
      </c>
      <c r="Z3223" s="1"/>
    </row>
    <row r="3224" spans="2:26" hidden="1" outlineLevel="3" x14ac:dyDescent="0.4">
      <c r="B3224" s="7" t="s">
        <v>134</v>
      </c>
      <c r="C3224" s="5">
        <v>11</v>
      </c>
      <c r="D3224" s="30"/>
      <c r="E3224" s="2" t="s">
        <v>392</v>
      </c>
      <c r="F3224" s="2" t="s">
        <v>106</v>
      </c>
      <c r="G3224" s="2" t="s">
        <v>103</v>
      </c>
      <c r="H3224" s="2">
        <v>221</v>
      </c>
      <c r="I3224" s="2">
        <v>207</v>
      </c>
      <c r="K3224" s="2">
        <v>3</v>
      </c>
      <c r="L3224" s="2" t="s">
        <v>136</v>
      </c>
      <c r="M3224" s="2" t="s">
        <v>476</v>
      </c>
      <c r="N3224" s="2" t="s">
        <v>479</v>
      </c>
      <c r="O3224" s="2" t="s">
        <v>514</v>
      </c>
      <c r="Q3224" s="1"/>
      <c r="S3224" s="9"/>
      <c r="T3224" s="10"/>
      <c r="U3224" s="8"/>
      <c r="V3224" s="2" t="s">
        <v>105</v>
      </c>
      <c r="W3224" s="2" t="s">
        <v>561</v>
      </c>
      <c r="X3224" s="45" t="str" cm="1">
        <f t="array" ref="X3224">IF(X3174="TRUE",IF(AND(C3224&lt;&gt;1,C3225:C3226="",S3224:U3226=""), "FALSE","TRUE"),"FALSE")</f>
        <v>FALSE</v>
      </c>
      <c r="Z3224" s="1"/>
    </row>
    <row r="3225" spans="2:26" hidden="1" outlineLevel="3" x14ac:dyDescent="0.4">
      <c r="B3225" s="7" t="s">
        <v>516</v>
      </c>
      <c r="C3225" s="8"/>
      <c r="D3225" s="31"/>
      <c r="E3225" s="2" t="s">
        <v>517</v>
      </c>
      <c r="F3225" s="2" t="s">
        <v>499</v>
      </c>
      <c r="G3225" s="2" t="s">
        <v>498</v>
      </c>
      <c r="H3225" s="2">
        <v>221</v>
      </c>
      <c r="I3225" s="2">
        <v>207</v>
      </c>
      <c r="K3225" s="2">
        <v>50</v>
      </c>
      <c r="L3225" s="2" t="s">
        <v>30</v>
      </c>
      <c r="M3225" s="2" t="s">
        <v>476</v>
      </c>
      <c r="N3225" s="2" t="s">
        <v>479</v>
      </c>
      <c r="O3225" s="2" t="s">
        <v>514</v>
      </c>
      <c r="Q3225" s="1"/>
      <c r="S3225" s="9"/>
      <c r="T3225" s="10"/>
      <c r="U3225" s="8"/>
      <c r="W3225" s="2" t="s">
        <v>563</v>
      </c>
      <c r="X3225" s="45" t="str" cm="1">
        <f t="array" ref="X3225">IF(X3174="TRUE",IF(AND(C3224&lt;&gt;1,C3225:C3226="",S3224:U3226=""), "FALSE","TRUE"),"FALSE")</f>
        <v>FALSE</v>
      </c>
      <c r="Z3225" s="1"/>
    </row>
    <row r="3226" spans="2:26" hidden="1" outlineLevel="3" x14ac:dyDescent="0.4">
      <c r="B3226" s="7" t="s">
        <v>508</v>
      </c>
      <c r="C3226" s="8"/>
      <c r="D3226" s="31"/>
      <c r="E3226" s="2" t="s">
        <v>518</v>
      </c>
      <c r="F3226" s="2" t="s">
        <v>512</v>
      </c>
      <c r="G3226" s="2" t="s">
        <v>511</v>
      </c>
      <c r="H3226" s="2">
        <v>221</v>
      </c>
      <c r="I3226" s="2">
        <v>207</v>
      </c>
      <c r="K3226" s="2">
        <v>120</v>
      </c>
      <c r="L3226" s="2" t="s">
        <v>30</v>
      </c>
      <c r="M3226" s="2" t="s">
        <v>476</v>
      </c>
      <c r="N3226" s="2" t="s">
        <v>479</v>
      </c>
      <c r="O3226" s="2" t="s">
        <v>514</v>
      </c>
      <c r="Q3226" s="1"/>
      <c r="S3226" s="9"/>
      <c r="T3226" s="10"/>
      <c r="U3226" s="8"/>
      <c r="W3226" s="2" t="s">
        <v>565</v>
      </c>
      <c r="X3226" s="45" t="str" cm="1">
        <f t="array" ref="X3226">IF(X3174="TRUE",IF(AND(C3224&lt;&gt;1,C3225:C3226="",S3224:U3226=""), "FALSE","TRUE"),"FALSE")</f>
        <v>FALSE</v>
      </c>
      <c r="Z3226" s="1"/>
    </row>
    <row r="3227" spans="2:26" hidden="1" outlineLevel="3" x14ac:dyDescent="0.4">
      <c r="B3227" s="7" t="s">
        <v>134</v>
      </c>
      <c r="C3227" s="5">
        <v>12</v>
      </c>
      <c r="D3227" s="30"/>
      <c r="E3227" s="2" t="s">
        <v>392</v>
      </c>
      <c r="F3227" s="2" t="s">
        <v>106</v>
      </c>
      <c r="G3227" s="2" t="s">
        <v>103</v>
      </c>
      <c r="H3227" s="2">
        <v>221</v>
      </c>
      <c r="I3227" s="2">
        <v>207</v>
      </c>
      <c r="K3227" s="2">
        <v>3</v>
      </c>
      <c r="L3227" s="2" t="s">
        <v>136</v>
      </c>
      <c r="M3227" s="2" t="s">
        <v>476</v>
      </c>
      <c r="N3227" s="2" t="s">
        <v>479</v>
      </c>
      <c r="O3227" s="2" t="s">
        <v>514</v>
      </c>
      <c r="Q3227" s="1"/>
      <c r="S3227" s="9"/>
      <c r="T3227" s="10"/>
      <c r="U3227" s="8"/>
      <c r="V3227" s="2" t="s">
        <v>105</v>
      </c>
      <c r="W3227" s="2" t="s">
        <v>561</v>
      </c>
      <c r="X3227" s="45" t="str" cm="1">
        <f t="array" ref="X3227">IF(X3174="TRUE",IF(AND(C3227&lt;&gt;1,C3228:C3229="",S3227:U3229=""), "FALSE","TRUE"),"FALSE")</f>
        <v>FALSE</v>
      </c>
      <c r="Z3227" s="1"/>
    </row>
    <row r="3228" spans="2:26" hidden="1" outlineLevel="3" x14ac:dyDescent="0.4">
      <c r="B3228" s="7" t="s">
        <v>516</v>
      </c>
      <c r="C3228" s="8"/>
      <c r="D3228" s="31"/>
      <c r="E3228" s="2" t="s">
        <v>517</v>
      </c>
      <c r="F3228" s="2" t="s">
        <v>499</v>
      </c>
      <c r="G3228" s="2" t="s">
        <v>498</v>
      </c>
      <c r="H3228" s="2">
        <v>221</v>
      </c>
      <c r="I3228" s="2">
        <v>207</v>
      </c>
      <c r="K3228" s="2">
        <v>50</v>
      </c>
      <c r="L3228" s="2" t="s">
        <v>30</v>
      </c>
      <c r="M3228" s="2" t="s">
        <v>476</v>
      </c>
      <c r="N3228" s="2" t="s">
        <v>479</v>
      </c>
      <c r="O3228" s="2" t="s">
        <v>514</v>
      </c>
      <c r="Q3228" s="1"/>
      <c r="S3228" s="9"/>
      <c r="T3228" s="10"/>
      <c r="U3228" s="8"/>
      <c r="W3228" s="2" t="s">
        <v>563</v>
      </c>
      <c r="X3228" s="45" t="str" cm="1">
        <f t="array" ref="X3228">IF(X3174="TRUE",IF(AND(C3227&lt;&gt;1,C3228:C3229="",S3227:U3229=""), "FALSE","TRUE"),"FALSE")</f>
        <v>FALSE</v>
      </c>
      <c r="Z3228" s="1"/>
    </row>
    <row r="3229" spans="2:26" hidden="1" outlineLevel="3" x14ac:dyDescent="0.4">
      <c r="B3229" s="7" t="s">
        <v>508</v>
      </c>
      <c r="C3229" s="8"/>
      <c r="D3229" s="31"/>
      <c r="E3229" s="2" t="s">
        <v>518</v>
      </c>
      <c r="F3229" s="2" t="s">
        <v>512</v>
      </c>
      <c r="G3229" s="2" t="s">
        <v>511</v>
      </c>
      <c r="H3229" s="2">
        <v>221</v>
      </c>
      <c r="I3229" s="2">
        <v>207</v>
      </c>
      <c r="K3229" s="2">
        <v>120</v>
      </c>
      <c r="L3229" s="2" t="s">
        <v>30</v>
      </c>
      <c r="M3229" s="2" t="s">
        <v>476</v>
      </c>
      <c r="N3229" s="2" t="s">
        <v>479</v>
      </c>
      <c r="O3229" s="2" t="s">
        <v>514</v>
      </c>
      <c r="Q3229" s="1"/>
      <c r="S3229" s="9"/>
      <c r="T3229" s="10"/>
      <c r="U3229" s="8"/>
      <c r="W3229" s="2" t="s">
        <v>565</v>
      </c>
      <c r="X3229" s="45" t="str" cm="1">
        <f t="array" ref="X3229">IF(X3174="TRUE",IF(AND(C3227&lt;&gt;1,C3228:C3229="",S3227:U3229=""), "FALSE","TRUE"),"FALSE")</f>
        <v>FALSE</v>
      </c>
      <c r="Z3229" s="1"/>
    </row>
    <row r="3230" spans="2:26" hidden="1" outlineLevel="3" x14ac:dyDescent="0.4">
      <c r="B3230" s="7" t="s">
        <v>134</v>
      </c>
      <c r="C3230" s="5">
        <v>13</v>
      </c>
      <c r="D3230" s="30"/>
      <c r="E3230" s="2" t="s">
        <v>392</v>
      </c>
      <c r="F3230" s="2" t="s">
        <v>106</v>
      </c>
      <c r="G3230" s="2" t="s">
        <v>103</v>
      </c>
      <c r="H3230" s="2">
        <v>221</v>
      </c>
      <c r="I3230" s="2">
        <v>207</v>
      </c>
      <c r="K3230" s="2">
        <v>3</v>
      </c>
      <c r="L3230" s="2" t="s">
        <v>136</v>
      </c>
      <c r="M3230" s="2" t="s">
        <v>476</v>
      </c>
      <c r="N3230" s="2" t="s">
        <v>479</v>
      </c>
      <c r="O3230" s="2" t="s">
        <v>514</v>
      </c>
      <c r="Q3230" s="1"/>
      <c r="S3230" s="9"/>
      <c r="T3230" s="10"/>
      <c r="U3230" s="8"/>
      <c r="V3230" s="2" t="s">
        <v>105</v>
      </c>
      <c r="W3230" s="2" t="s">
        <v>561</v>
      </c>
      <c r="X3230" s="45" t="str" cm="1">
        <f t="array" ref="X3230">IF(X3174="TRUE",IF(AND(C3230&lt;&gt;1,C3231:C3232="",S3230:U3232=""), "FALSE","TRUE"),"FALSE")</f>
        <v>FALSE</v>
      </c>
      <c r="Z3230" s="1"/>
    </row>
    <row r="3231" spans="2:26" hidden="1" outlineLevel="3" x14ac:dyDescent="0.4">
      <c r="B3231" s="7" t="s">
        <v>516</v>
      </c>
      <c r="C3231" s="8"/>
      <c r="D3231" s="31"/>
      <c r="E3231" s="2" t="s">
        <v>517</v>
      </c>
      <c r="F3231" s="2" t="s">
        <v>499</v>
      </c>
      <c r="G3231" s="2" t="s">
        <v>498</v>
      </c>
      <c r="H3231" s="2">
        <v>221</v>
      </c>
      <c r="I3231" s="2">
        <v>207</v>
      </c>
      <c r="K3231" s="2">
        <v>50</v>
      </c>
      <c r="L3231" s="2" t="s">
        <v>30</v>
      </c>
      <c r="M3231" s="2" t="s">
        <v>476</v>
      </c>
      <c r="N3231" s="2" t="s">
        <v>479</v>
      </c>
      <c r="O3231" s="2" t="s">
        <v>514</v>
      </c>
      <c r="Q3231" s="1"/>
      <c r="S3231" s="9"/>
      <c r="T3231" s="10"/>
      <c r="U3231" s="8"/>
      <c r="W3231" s="2" t="s">
        <v>563</v>
      </c>
      <c r="X3231" s="45" t="str" cm="1">
        <f t="array" ref="X3231">IF(X3174="TRUE",IF(AND(C3230&lt;&gt;1,C3231:C3232="",S3230:U3232=""), "FALSE","TRUE"),"FALSE")</f>
        <v>FALSE</v>
      </c>
      <c r="Z3231" s="1"/>
    </row>
    <row r="3232" spans="2:26" hidden="1" outlineLevel="3" x14ac:dyDescent="0.4">
      <c r="B3232" s="7" t="s">
        <v>508</v>
      </c>
      <c r="C3232" s="8"/>
      <c r="D3232" s="31"/>
      <c r="E3232" s="2" t="s">
        <v>518</v>
      </c>
      <c r="F3232" s="2" t="s">
        <v>512</v>
      </c>
      <c r="G3232" s="2" t="s">
        <v>511</v>
      </c>
      <c r="H3232" s="2">
        <v>221</v>
      </c>
      <c r="I3232" s="2">
        <v>207</v>
      </c>
      <c r="K3232" s="2">
        <v>120</v>
      </c>
      <c r="L3232" s="2" t="s">
        <v>30</v>
      </c>
      <c r="M3232" s="2" t="s">
        <v>476</v>
      </c>
      <c r="N3232" s="2" t="s">
        <v>479</v>
      </c>
      <c r="O3232" s="2" t="s">
        <v>514</v>
      </c>
      <c r="Q3232" s="1"/>
      <c r="S3232" s="9"/>
      <c r="T3232" s="10"/>
      <c r="U3232" s="8"/>
      <c r="W3232" s="2" t="s">
        <v>565</v>
      </c>
      <c r="X3232" s="45" t="str" cm="1">
        <f t="array" ref="X3232">IF(X3174="TRUE",IF(AND(C3230&lt;&gt;1,C3231:C3232="",S3230:U3232=""), "FALSE","TRUE"),"FALSE")</f>
        <v>FALSE</v>
      </c>
      <c r="Z3232" s="1"/>
    </row>
    <row r="3233" spans="2:26" hidden="1" outlineLevel="3" x14ac:dyDescent="0.4">
      <c r="B3233" s="7" t="s">
        <v>134</v>
      </c>
      <c r="C3233" s="5">
        <v>14</v>
      </c>
      <c r="D3233" s="30"/>
      <c r="E3233" s="2" t="s">
        <v>392</v>
      </c>
      <c r="F3233" s="2" t="s">
        <v>106</v>
      </c>
      <c r="G3233" s="2" t="s">
        <v>103</v>
      </c>
      <c r="H3233" s="2">
        <v>221</v>
      </c>
      <c r="I3233" s="2">
        <v>207</v>
      </c>
      <c r="K3233" s="2">
        <v>3</v>
      </c>
      <c r="L3233" s="2" t="s">
        <v>136</v>
      </c>
      <c r="M3233" s="2" t="s">
        <v>476</v>
      </c>
      <c r="N3233" s="2" t="s">
        <v>479</v>
      </c>
      <c r="O3233" s="2" t="s">
        <v>514</v>
      </c>
      <c r="Q3233" s="1"/>
      <c r="S3233" s="9"/>
      <c r="T3233" s="10"/>
      <c r="U3233" s="8"/>
      <c r="V3233" s="2" t="s">
        <v>105</v>
      </c>
      <c r="W3233" s="2" t="s">
        <v>561</v>
      </c>
      <c r="X3233" s="45" t="str" cm="1">
        <f t="array" ref="X3233">IF(X3174="TRUE",IF(AND(C3233&lt;&gt;1,C3234:C3235="",S3233:U3235=""), "FALSE","TRUE"),"FALSE")</f>
        <v>FALSE</v>
      </c>
      <c r="Z3233" s="1"/>
    </row>
    <row r="3234" spans="2:26" hidden="1" outlineLevel="3" x14ac:dyDescent="0.4">
      <c r="B3234" s="7" t="s">
        <v>516</v>
      </c>
      <c r="C3234" s="8"/>
      <c r="D3234" s="31"/>
      <c r="E3234" s="2" t="s">
        <v>517</v>
      </c>
      <c r="F3234" s="2" t="s">
        <v>499</v>
      </c>
      <c r="G3234" s="2" t="s">
        <v>498</v>
      </c>
      <c r="H3234" s="2">
        <v>221</v>
      </c>
      <c r="I3234" s="2">
        <v>207</v>
      </c>
      <c r="K3234" s="2">
        <v>50</v>
      </c>
      <c r="L3234" s="2" t="s">
        <v>30</v>
      </c>
      <c r="M3234" s="2" t="s">
        <v>476</v>
      </c>
      <c r="N3234" s="2" t="s">
        <v>479</v>
      </c>
      <c r="O3234" s="2" t="s">
        <v>514</v>
      </c>
      <c r="Q3234" s="1"/>
      <c r="S3234" s="9"/>
      <c r="T3234" s="10"/>
      <c r="U3234" s="8"/>
      <c r="W3234" s="2" t="s">
        <v>563</v>
      </c>
      <c r="X3234" s="45" t="str" cm="1">
        <f t="array" ref="X3234">IF(X3174="TRUE",IF(AND(C3233&lt;&gt;1,C3234:C3235="",S3233:U3235=""), "FALSE","TRUE"),"FALSE")</f>
        <v>FALSE</v>
      </c>
      <c r="Z3234" s="1"/>
    </row>
    <row r="3235" spans="2:26" hidden="1" outlineLevel="3" x14ac:dyDescent="0.4">
      <c r="B3235" s="7" t="s">
        <v>508</v>
      </c>
      <c r="C3235" s="8"/>
      <c r="D3235" s="31"/>
      <c r="E3235" s="2" t="s">
        <v>518</v>
      </c>
      <c r="F3235" s="2" t="s">
        <v>512</v>
      </c>
      <c r="G3235" s="2" t="s">
        <v>511</v>
      </c>
      <c r="H3235" s="2">
        <v>221</v>
      </c>
      <c r="I3235" s="2">
        <v>207</v>
      </c>
      <c r="K3235" s="2">
        <v>120</v>
      </c>
      <c r="L3235" s="2" t="s">
        <v>30</v>
      </c>
      <c r="M3235" s="2" t="s">
        <v>476</v>
      </c>
      <c r="N3235" s="2" t="s">
        <v>479</v>
      </c>
      <c r="O3235" s="2" t="s">
        <v>514</v>
      </c>
      <c r="Q3235" s="1"/>
      <c r="S3235" s="9"/>
      <c r="T3235" s="10"/>
      <c r="U3235" s="8"/>
      <c r="W3235" s="2" t="s">
        <v>565</v>
      </c>
      <c r="X3235" s="45" t="str" cm="1">
        <f t="array" ref="X3235">IF(X3174="TRUE",IF(AND(C3233&lt;&gt;1,C3234:C3235="",S3233:U3235=""), "FALSE","TRUE"),"FALSE")</f>
        <v>FALSE</v>
      </c>
      <c r="Z3235" s="1"/>
    </row>
    <row r="3236" spans="2:26" hidden="1" outlineLevel="3" x14ac:dyDescent="0.4">
      <c r="B3236" s="7" t="s">
        <v>134</v>
      </c>
      <c r="C3236" s="5">
        <v>15</v>
      </c>
      <c r="D3236" s="30"/>
      <c r="E3236" s="2" t="s">
        <v>392</v>
      </c>
      <c r="F3236" s="2" t="s">
        <v>106</v>
      </c>
      <c r="G3236" s="2" t="s">
        <v>103</v>
      </c>
      <c r="H3236" s="2">
        <v>221</v>
      </c>
      <c r="I3236" s="2">
        <v>207</v>
      </c>
      <c r="K3236" s="2">
        <v>3</v>
      </c>
      <c r="L3236" s="2" t="s">
        <v>136</v>
      </c>
      <c r="M3236" s="2" t="s">
        <v>476</v>
      </c>
      <c r="N3236" s="2" t="s">
        <v>479</v>
      </c>
      <c r="O3236" s="2" t="s">
        <v>514</v>
      </c>
      <c r="Q3236" s="1"/>
      <c r="S3236" s="9"/>
      <c r="T3236" s="10"/>
      <c r="U3236" s="8"/>
      <c r="V3236" s="2" t="s">
        <v>105</v>
      </c>
      <c r="W3236" s="2" t="s">
        <v>561</v>
      </c>
      <c r="X3236" s="45" t="str" cm="1">
        <f t="array" ref="X3236">IF(X3174="TRUE",IF(AND(C3236&lt;&gt;1,C3237:C3238="",S3236:U3238=""), "FALSE","TRUE"),"FALSE")</f>
        <v>FALSE</v>
      </c>
      <c r="Z3236" s="1"/>
    </row>
    <row r="3237" spans="2:26" hidden="1" outlineLevel="3" x14ac:dyDescent="0.4">
      <c r="B3237" s="7" t="s">
        <v>516</v>
      </c>
      <c r="C3237" s="8"/>
      <c r="D3237" s="31"/>
      <c r="E3237" s="2" t="s">
        <v>517</v>
      </c>
      <c r="F3237" s="2" t="s">
        <v>499</v>
      </c>
      <c r="G3237" s="2" t="s">
        <v>498</v>
      </c>
      <c r="H3237" s="2">
        <v>221</v>
      </c>
      <c r="I3237" s="2">
        <v>207</v>
      </c>
      <c r="K3237" s="2">
        <v>50</v>
      </c>
      <c r="L3237" s="2" t="s">
        <v>30</v>
      </c>
      <c r="M3237" s="2" t="s">
        <v>476</v>
      </c>
      <c r="N3237" s="2" t="s">
        <v>479</v>
      </c>
      <c r="O3237" s="2" t="s">
        <v>514</v>
      </c>
      <c r="Q3237" s="1"/>
      <c r="S3237" s="9"/>
      <c r="T3237" s="10"/>
      <c r="U3237" s="8"/>
      <c r="W3237" s="2" t="s">
        <v>563</v>
      </c>
      <c r="X3237" s="45" t="str" cm="1">
        <f t="array" ref="X3237">IF(X3174="TRUE",IF(AND(C3236&lt;&gt;1,C3237:C3238="",S3236:U3238=""), "FALSE","TRUE"),"FALSE")</f>
        <v>FALSE</v>
      </c>
      <c r="Z3237" s="1"/>
    </row>
    <row r="3238" spans="2:26" hidden="1" outlineLevel="3" x14ac:dyDescent="0.4">
      <c r="B3238" s="7" t="s">
        <v>508</v>
      </c>
      <c r="C3238" s="8"/>
      <c r="D3238" s="31"/>
      <c r="E3238" s="2" t="s">
        <v>518</v>
      </c>
      <c r="F3238" s="2" t="s">
        <v>512</v>
      </c>
      <c r="G3238" s="2" t="s">
        <v>511</v>
      </c>
      <c r="H3238" s="2">
        <v>221</v>
      </c>
      <c r="I3238" s="2">
        <v>207</v>
      </c>
      <c r="K3238" s="2">
        <v>120</v>
      </c>
      <c r="L3238" s="2" t="s">
        <v>30</v>
      </c>
      <c r="M3238" s="2" t="s">
        <v>476</v>
      </c>
      <c r="N3238" s="2" t="s">
        <v>479</v>
      </c>
      <c r="O3238" s="2" t="s">
        <v>514</v>
      </c>
      <c r="Q3238" s="1"/>
      <c r="S3238" s="9"/>
      <c r="T3238" s="10"/>
      <c r="U3238" s="8"/>
      <c r="W3238" s="2" t="s">
        <v>565</v>
      </c>
      <c r="X3238" s="45" t="str" cm="1">
        <f t="array" ref="X3238">IF(X3174="TRUE",IF(AND(C3236&lt;&gt;1,C3237:C3238="",S3236:U3238=""), "FALSE","TRUE"),"FALSE")</f>
        <v>FALSE</v>
      </c>
      <c r="Z3238" s="1"/>
    </row>
    <row r="3239" spans="2:26" hidden="1" outlineLevel="3" x14ac:dyDescent="0.4">
      <c r="B3239" s="7" t="s">
        <v>134</v>
      </c>
      <c r="C3239" s="5">
        <v>16</v>
      </c>
      <c r="D3239" s="30"/>
      <c r="E3239" s="2" t="s">
        <v>392</v>
      </c>
      <c r="F3239" s="2" t="s">
        <v>106</v>
      </c>
      <c r="G3239" s="2" t="s">
        <v>103</v>
      </c>
      <c r="H3239" s="2">
        <v>221</v>
      </c>
      <c r="I3239" s="2">
        <v>207</v>
      </c>
      <c r="K3239" s="2">
        <v>3</v>
      </c>
      <c r="L3239" s="2" t="s">
        <v>136</v>
      </c>
      <c r="M3239" s="2" t="s">
        <v>476</v>
      </c>
      <c r="N3239" s="2" t="s">
        <v>479</v>
      </c>
      <c r="O3239" s="2" t="s">
        <v>514</v>
      </c>
      <c r="Q3239" s="1"/>
      <c r="S3239" s="9"/>
      <c r="T3239" s="10"/>
      <c r="U3239" s="8"/>
      <c r="V3239" s="2" t="s">
        <v>105</v>
      </c>
      <c r="W3239" s="2" t="s">
        <v>561</v>
      </c>
      <c r="X3239" s="45" t="str" cm="1">
        <f t="array" ref="X3239">IF(X3174="TRUE",IF(AND(C3239&lt;&gt;1,C3240:C3241="",S3239:U3241=""), "FALSE","TRUE"),"FALSE")</f>
        <v>FALSE</v>
      </c>
      <c r="Z3239" s="1"/>
    </row>
    <row r="3240" spans="2:26" hidden="1" outlineLevel="3" x14ac:dyDescent="0.4">
      <c r="B3240" s="7" t="s">
        <v>516</v>
      </c>
      <c r="C3240" s="8"/>
      <c r="D3240" s="31"/>
      <c r="E3240" s="2" t="s">
        <v>517</v>
      </c>
      <c r="F3240" s="2" t="s">
        <v>499</v>
      </c>
      <c r="G3240" s="2" t="s">
        <v>498</v>
      </c>
      <c r="H3240" s="2">
        <v>221</v>
      </c>
      <c r="I3240" s="2">
        <v>207</v>
      </c>
      <c r="K3240" s="2">
        <v>50</v>
      </c>
      <c r="L3240" s="2" t="s">
        <v>30</v>
      </c>
      <c r="M3240" s="2" t="s">
        <v>476</v>
      </c>
      <c r="N3240" s="2" t="s">
        <v>479</v>
      </c>
      <c r="O3240" s="2" t="s">
        <v>514</v>
      </c>
      <c r="Q3240" s="1"/>
      <c r="S3240" s="9"/>
      <c r="T3240" s="10"/>
      <c r="U3240" s="8"/>
      <c r="W3240" s="2" t="s">
        <v>563</v>
      </c>
      <c r="X3240" s="45" t="str" cm="1">
        <f t="array" ref="X3240">IF(X3174="TRUE",IF(AND(C3239&lt;&gt;1,C3240:C3241="",S3239:U3241=""), "FALSE","TRUE"),"FALSE")</f>
        <v>FALSE</v>
      </c>
      <c r="Z3240" s="1"/>
    </row>
    <row r="3241" spans="2:26" hidden="1" outlineLevel="3" x14ac:dyDescent="0.4">
      <c r="B3241" s="7" t="s">
        <v>508</v>
      </c>
      <c r="C3241" s="8"/>
      <c r="D3241" s="31"/>
      <c r="E3241" s="2" t="s">
        <v>518</v>
      </c>
      <c r="F3241" s="2" t="s">
        <v>512</v>
      </c>
      <c r="G3241" s="2" t="s">
        <v>511</v>
      </c>
      <c r="H3241" s="2">
        <v>221</v>
      </c>
      <c r="I3241" s="2">
        <v>207</v>
      </c>
      <c r="K3241" s="2">
        <v>120</v>
      </c>
      <c r="L3241" s="2" t="s">
        <v>30</v>
      </c>
      <c r="M3241" s="2" t="s">
        <v>476</v>
      </c>
      <c r="N3241" s="2" t="s">
        <v>479</v>
      </c>
      <c r="O3241" s="2" t="s">
        <v>514</v>
      </c>
      <c r="Q3241" s="1"/>
      <c r="S3241" s="9"/>
      <c r="T3241" s="10"/>
      <c r="U3241" s="8"/>
      <c r="W3241" s="2" t="s">
        <v>565</v>
      </c>
      <c r="X3241" s="45" t="str" cm="1">
        <f t="array" ref="X3241">IF(X3174="TRUE",IF(AND(C3239&lt;&gt;1,C3240:C3241="",S3239:U3241=""), "FALSE","TRUE"),"FALSE")</f>
        <v>FALSE</v>
      </c>
      <c r="Z3241" s="1"/>
    </row>
    <row r="3242" spans="2:26" hidden="1" outlineLevel="3" x14ac:dyDescent="0.4">
      <c r="B3242" s="7" t="s">
        <v>134</v>
      </c>
      <c r="C3242" s="5">
        <v>17</v>
      </c>
      <c r="D3242" s="30"/>
      <c r="E3242" s="2" t="s">
        <v>392</v>
      </c>
      <c r="F3242" s="2" t="s">
        <v>106</v>
      </c>
      <c r="G3242" s="2" t="s">
        <v>103</v>
      </c>
      <c r="H3242" s="2">
        <v>221</v>
      </c>
      <c r="I3242" s="2">
        <v>207</v>
      </c>
      <c r="K3242" s="2">
        <v>3</v>
      </c>
      <c r="L3242" s="2" t="s">
        <v>136</v>
      </c>
      <c r="M3242" s="2" t="s">
        <v>476</v>
      </c>
      <c r="N3242" s="2" t="s">
        <v>479</v>
      </c>
      <c r="O3242" s="2" t="s">
        <v>514</v>
      </c>
      <c r="Q3242" s="1"/>
      <c r="S3242" s="9"/>
      <c r="T3242" s="10"/>
      <c r="U3242" s="8"/>
      <c r="V3242" s="2" t="s">
        <v>105</v>
      </c>
      <c r="W3242" s="2" t="s">
        <v>561</v>
      </c>
      <c r="X3242" s="45" t="str" cm="1">
        <f t="array" ref="X3242">IF(X3174="TRUE",IF(AND(C3242&lt;&gt;1,C3243:C3244="",S3242:U3244=""), "FALSE","TRUE"),"FALSE")</f>
        <v>FALSE</v>
      </c>
      <c r="Z3242" s="1"/>
    </row>
    <row r="3243" spans="2:26" hidden="1" outlineLevel="3" x14ac:dyDescent="0.4">
      <c r="B3243" s="7" t="s">
        <v>516</v>
      </c>
      <c r="C3243" s="8"/>
      <c r="D3243" s="31"/>
      <c r="E3243" s="2" t="s">
        <v>517</v>
      </c>
      <c r="F3243" s="2" t="s">
        <v>499</v>
      </c>
      <c r="G3243" s="2" t="s">
        <v>498</v>
      </c>
      <c r="H3243" s="2">
        <v>221</v>
      </c>
      <c r="I3243" s="2">
        <v>207</v>
      </c>
      <c r="K3243" s="2">
        <v>50</v>
      </c>
      <c r="L3243" s="2" t="s">
        <v>30</v>
      </c>
      <c r="M3243" s="2" t="s">
        <v>476</v>
      </c>
      <c r="N3243" s="2" t="s">
        <v>479</v>
      </c>
      <c r="O3243" s="2" t="s">
        <v>514</v>
      </c>
      <c r="Q3243" s="1"/>
      <c r="S3243" s="9"/>
      <c r="T3243" s="10"/>
      <c r="U3243" s="8"/>
      <c r="W3243" s="2" t="s">
        <v>563</v>
      </c>
      <c r="X3243" s="45" t="str" cm="1">
        <f t="array" ref="X3243">IF(X3174="TRUE",IF(AND(C3242&lt;&gt;1,C3243:C3244="",S3242:U3244=""), "FALSE","TRUE"),"FALSE")</f>
        <v>FALSE</v>
      </c>
      <c r="Z3243" s="1"/>
    </row>
    <row r="3244" spans="2:26" hidden="1" outlineLevel="3" x14ac:dyDescent="0.4">
      <c r="B3244" s="7" t="s">
        <v>508</v>
      </c>
      <c r="C3244" s="8"/>
      <c r="D3244" s="31"/>
      <c r="E3244" s="2" t="s">
        <v>518</v>
      </c>
      <c r="F3244" s="2" t="s">
        <v>512</v>
      </c>
      <c r="G3244" s="2" t="s">
        <v>511</v>
      </c>
      <c r="H3244" s="2">
        <v>221</v>
      </c>
      <c r="I3244" s="2">
        <v>207</v>
      </c>
      <c r="K3244" s="2">
        <v>120</v>
      </c>
      <c r="L3244" s="2" t="s">
        <v>30</v>
      </c>
      <c r="M3244" s="2" t="s">
        <v>476</v>
      </c>
      <c r="N3244" s="2" t="s">
        <v>479</v>
      </c>
      <c r="O3244" s="2" t="s">
        <v>514</v>
      </c>
      <c r="Q3244" s="1"/>
      <c r="S3244" s="9"/>
      <c r="T3244" s="10"/>
      <c r="U3244" s="8"/>
      <c r="W3244" s="2" t="s">
        <v>565</v>
      </c>
      <c r="X3244" s="45" t="str" cm="1">
        <f t="array" ref="X3244">IF(X3174="TRUE",IF(AND(C3242&lt;&gt;1,C3243:C3244="",S3242:U3244=""), "FALSE","TRUE"),"FALSE")</f>
        <v>FALSE</v>
      </c>
      <c r="Z3244" s="1"/>
    </row>
    <row r="3245" spans="2:26" hidden="1" outlineLevel="3" x14ac:dyDescent="0.4">
      <c r="B3245" s="7" t="s">
        <v>134</v>
      </c>
      <c r="C3245" s="5">
        <v>18</v>
      </c>
      <c r="D3245" s="30"/>
      <c r="E3245" s="2" t="s">
        <v>392</v>
      </c>
      <c r="F3245" s="2" t="s">
        <v>106</v>
      </c>
      <c r="G3245" s="2" t="s">
        <v>103</v>
      </c>
      <c r="H3245" s="2">
        <v>221</v>
      </c>
      <c r="I3245" s="2">
        <v>207</v>
      </c>
      <c r="K3245" s="2">
        <v>3</v>
      </c>
      <c r="L3245" s="2" t="s">
        <v>136</v>
      </c>
      <c r="M3245" s="2" t="s">
        <v>476</v>
      </c>
      <c r="N3245" s="2" t="s">
        <v>479</v>
      </c>
      <c r="O3245" s="2" t="s">
        <v>514</v>
      </c>
      <c r="Q3245" s="1"/>
      <c r="S3245" s="9"/>
      <c r="T3245" s="10"/>
      <c r="U3245" s="8"/>
      <c r="V3245" s="2" t="s">
        <v>105</v>
      </c>
      <c r="W3245" s="2" t="s">
        <v>561</v>
      </c>
      <c r="X3245" s="45" t="str" cm="1">
        <f t="array" ref="X3245">IF(X3174="TRUE",IF(AND(C3245&lt;&gt;1,C3246:C3247="",S3245:U3247=""), "FALSE","TRUE"),"FALSE")</f>
        <v>FALSE</v>
      </c>
      <c r="Z3245" s="1"/>
    </row>
    <row r="3246" spans="2:26" hidden="1" outlineLevel="3" x14ac:dyDescent="0.4">
      <c r="B3246" s="7" t="s">
        <v>516</v>
      </c>
      <c r="C3246" s="8"/>
      <c r="D3246" s="31"/>
      <c r="E3246" s="2" t="s">
        <v>517</v>
      </c>
      <c r="F3246" s="2" t="s">
        <v>499</v>
      </c>
      <c r="G3246" s="2" t="s">
        <v>498</v>
      </c>
      <c r="H3246" s="2">
        <v>221</v>
      </c>
      <c r="I3246" s="2">
        <v>207</v>
      </c>
      <c r="K3246" s="2">
        <v>50</v>
      </c>
      <c r="L3246" s="2" t="s">
        <v>30</v>
      </c>
      <c r="M3246" s="2" t="s">
        <v>476</v>
      </c>
      <c r="N3246" s="2" t="s">
        <v>479</v>
      </c>
      <c r="O3246" s="2" t="s">
        <v>514</v>
      </c>
      <c r="Q3246" s="1"/>
      <c r="S3246" s="9"/>
      <c r="T3246" s="10"/>
      <c r="U3246" s="8"/>
      <c r="W3246" s="2" t="s">
        <v>563</v>
      </c>
      <c r="X3246" s="45" t="str" cm="1">
        <f t="array" ref="X3246">IF(X3174="TRUE",IF(AND(C3245&lt;&gt;1,C3246:C3247="",S3245:U3247=""), "FALSE","TRUE"),"FALSE")</f>
        <v>FALSE</v>
      </c>
      <c r="Z3246" s="1"/>
    </row>
    <row r="3247" spans="2:26" hidden="1" outlineLevel="3" x14ac:dyDescent="0.4">
      <c r="B3247" s="7" t="s">
        <v>508</v>
      </c>
      <c r="C3247" s="8"/>
      <c r="D3247" s="31"/>
      <c r="E3247" s="2" t="s">
        <v>518</v>
      </c>
      <c r="F3247" s="2" t="s">
        <v>512</v>
      </c>
      <c r="G3247" s="2" t="s">
        <v>511</v>
      </c>
      <c r="H3247" s="2">
        <v>221</v>
      </c>
      <c r="I3247" s="2">
        <v>207</v>
      </c>
      <c r="K3247" s="2">
        <v>120</v>
      </c>
      <c r="L3247" s="2" t="s">
        <v>30</v>
      </c>
      <c r="M3247" s="2" t="s">
        <v>476</v>
      </c>
      <c r="N3247" s="2" t="s">
        <v>479</v>
      </c>
      <c r="O3247" s="2" t="s">
        <v>514</v>
      </c>
      <c r="Q3247" s="1"/>
      <c r="S3247" s="9"/>
      <c r="T3247" s="10"/>
      <c r="U3247" s="8"/>
      <c r="W3247" s="2" t="s">
        <v>565</v>
      </c>
      <c r="X3247" s="45" t="str" cm="1">
        <f t="array" ref="X3247">IF(X3174="TRUE",IF(AND(C3245&lt;&gt;1,C3246:C3247="",S3245:U3247=""), "FALSE","TRUE"),"FALSE")</f>
        <v>FALSE</v>
      </c>
      <c r="Z3247" s="1"/>
    </row>
    <row r="3248" spans="2:26" hidden="1" outlineLevel="3" x14ac:dyDescent="0.4">
      <c r="B3248" s="7" t="s">
        <v>134</v>
      </c>
      <c r="C3248" s="5">
        <v>19</v>
      </c>
      <c r="D3248" s="30"/>
      <c r="E3248" s="2" t="s">
        <v>392</v>
      </c>
      <c r="F3248" s="2" t="s">
        <v>106</v>
      </c>
      <c r="G3248" s="2" t="s">
        <v>103</v>
      </c>
      <c r="H3248" s="2">
        <v>221</v>
      </c>
      <c r="I3248" s="2">
        <v>207</v>
      </c>
      <c r="K3248" s="2">
        <v>3</v>
      </c>
      <c r="L3248" s="2" t="s">
        <v>136</v>
      </c>
      <c r="M3248" s="2" t="s">
        <v>476</v>
      </c>
      <c r="N3248" s="2" t="s">
        <v>479</v>
      </c>
      <c r="O3248" s="2" t="s">
        <v>514</v>
      </c>
      <c r="Q3248" s="1"/>
      <c r="S3248" s="9"/>
      <c r="T3248" s="10"/>
      <c r="U3248" s="8"/>
      <c r="V3248" s="2" t="s">
        <v>105</v>
      </c>
      <c r="W3248" s="2" t="s">
        <v>561</v>
      </c>
      <c r="X3248" s="45" t="str" cm="1">
        <f t="array" ref="X3248">IF(X3174="TRUE",IF(AND(C3248&lt;&gt;1,C3249:C3250="",S3248:U3250=""), "FALSE","TRUE"),"FALSE")</f>
        <v>FALSE</v>
      </c>
      <c r="Z3248" s="1"/>
    </row>
    <row r="3249" spans="2:26" hidden="1" outlineLevel="3" x14ac:dyDescent="0.4">
      <c r="B3249" s="7" t="s">
        <v>516</v>
      </c>
      <c r="C3249" s="8"/>
      <c r="D3249" s="31"/>
      <c r="E3249" s="2" t="s">
        <v>517</v>
      </c>
      <c r="F3249" s="2" t="s">
        <v>499</v>
      </c>
      <c r="G3249" s="2" t="s">
        <v>498</v>
      </c>
      <c r="H3249" s="2">
        <v>221</v>
      </c>
      <c r="I3249" s="2">
        <v>207</v>
      </c>
      <c r="K3249" s="2">
        <v>50</v>
      </c>
      <c r="L3249" s="2" t="s">
        <v>30</v>
      </c>
      <c r="M3249" s="2" t="s">
        <v>476</v>
      </c>
      <c r="N3249" s="2" t="s">
        <v>479</v>
      </c>
      <c r="O3249" s="2" t="s">
        <v>514</v>
      </c>
      <c r="Q3249" s="1"/>
      <c r="S3249" s="9"/>
      <c r="T3249" s="10"/>
      <c r="U3249" s="8"/>
      <c r="W3249" s="2" t="s">
        <v>563</v>
      </c>
      <c r="X3249" s="45" t="str" cm="1">
        <f t="array" ref="X3249">IF(X3174="TRUE",IF(AND(C3248&lt;&gt;1,C3249:C3250="",S3248:U3250=""), "FALSE","TRUE"),"FALSE")</f>
        <v>FALSE</v>
      </c>
      <c r="Z3249" s="1"/>
    </row>
    <row r="3250" spans="2:26" hidden="1" outlineLevel="3" x14ac:dyDescent="0.4">
      <c r="B3250" s="7" t="s">
        <v>508</v>
      </c>
      <c r="C3250" s="8"/>
      <c r="D3250" s="31"/>
      <c r="E3250" s="2" t="s">
        <v>518</v>
      </c>
      <c r="F3250" s="2" t="s">
        <v>512</v>
      </c>
      <c r="G3250" s="2" t="s">
        <v>511</v>
      </c>
      <c r="H3250" s="2">
        <v>221</v>
      </c>
      <c r="I3250" s="2">
        <v>207</v>
      </c>
      <c r="K3250" s="2">
        <v>120</v>
      </c>
      <c r="L3250" s="2" t="s">
        <v>30</v>
      </c>
      <c r="M3250" s="2" t="s">
        <v>476</v>
      </c>
      <c r="N3250" s="2" t="s">
        <v>479</v>
      </c>
      <c r="O3250" s="2" t="s">
        <v>514</v>
      </c>
      <c r="Q3250" s="1"/>
      <c r="S3250" s="9"/>
      <c r="T3250" s="10"/>
      <c r="U3250" s="8"/>
      <c r="W3250" s="2" t="s">
        <v>565</v>
      </c>
      <c r="X3250" s="45" t="str" cm="1">
        <f t="array" ref="X3250">IF(X3174="TRUE",IF(AND(C3248&lt;&gt;1,C3249:C3250="",S3248:U3250=""), "FALSE","TRUE"),"FALSE")</f>
        <v>FALSE</v>
      </c>
      <c r="Z3250" s="1"/>
    </row>
    <row r="3251" spans="2:26" hidden="1" outlineLevel="3" x14ac:dyDescent="0.4">
      <c r="B3251" s="7" t="s">
        <v>134</v>
      </c>
      <c r="C3251" s="5">
        <v>20</v>
      </c>
      <c r="D3251" s="30"/>
      <c r="E3251" s="2" t="s">
        <v>392</v>
      </c>
      <c r="F3251" s="2" t="s">
        <v>106</v>
      </c>
      <c r="G3251" s="2" t="s">
        <v>103</v>
      </c>
      <c r="H3251" s="2">
        <v>221</v>
      </c>
      <c r="I3251" s="2">
        <v>207</v>
      </c>
      <c r="K3251" s="2">
        <v>3</v>
      </c>
      <c r="L3251" s="2" t="s">
        <v>136</v>
      </c>
      <c r="M3251" s="2" t="s">
        <v>476</v>
      </c>
      <c r="N3251" s="2" t="s">
        <v>479</v>
      </c>
      <c r="O3251" s="2" t="s">
        <v>514</v>
      </c>
      <c r="Q3251" s="1"/>
      <c r="S3251" s="9"/>
      <c r="T3251" s="10"/>
      <c r="U3251" s="8"/>
      <c r="V3251" s="2" t="s">
        <v>105</v>
      </c>
      <c r="W3251" s="2" t="s">
        <v>561</v>
      </c>
      <c r="X3251" s="45" t="str" cm="1">
        <f t="array" ref="X3251">IF(X3174="TRUE",IF(AND(C3251&lt;&gt;1,C3252:C3253="",S3251:U3253=""), "FALSE","TRUE"),"FALSE")</f>
        <v>FALSE</v>
      </c>
      <c r="Z3251" s="1"/>
    </row>
    <row r="3252" spans="2:26" hidden="1" outlineLevel="3" x14ac:dyDescent="0.4">
      <c r="B3252" s="7" t="s">
        <v>516</v>
      </c>
      <c r="C3252" s="8"/>
      <c r="D3252" s="31"/>
      <c r="E3252" s="2" t="s">
        <v>517</v>
      </c>
      <c r="F3252" s="2" t="s">
        <v>499</v>
      </c>
      <c r="G3252" s="2" t="s">
        <v>498</v>
      </c>
      <c r="H3252" s="2">
        <v>221</v>
      </c>
      <c r="I3252" s="2">
        <v>207</v>
      </c>
      <c r="K3252" s="2">
        <v>50</v>
      </c>
      <c r="L3252" s="2" t="s">
        <v>30</v>
      </c>
      <c r="M3252" s="2" t="s">
        <v>476</v>
      </c>
      <c r="N3252" s="2" t="s">
        <v>479</v>
      </c>
      <c r="O3252" s="2" t="s">
        <v>514</v>
      </c>
      <c r="Q3252" s="1"/>
      <c r="S3252" s="9"/>
      <c r="T3252" s="10"/>
      <c r="U3252" s="8"/>
      <c r="W3252" s="2" t="s">
        <v>563</v>
      </c>
      <c r="X3252" s="45" t="str" cm="1">
        <f t="array" ref="X3252">IF(X3174="TRUE",IF(AND(C3251&lt;&gt;1,C3252:C3253="",S3251:U3253=""), "FALSE","TRUE"),"FALSE")</f>
        <v>FALSE</v>
      </c>
      <c r="Z3252" s="1"/>
    </row>
    <row r="3253" spans="2:26" hidden="1" outlineLevel="3" x14ac:dyDescent="0.4">
      <c r="B3253" s="7" t="s">
        <v>508</v>
      </c>
      <c r="C3253" s="8"/>
      <c r="D3253" s="31"/>
      <c r="E3253" s="2" t="s">
        <v>518</v>
      </c>
      <c r="F3253" s="2" t="s">
        <v>512</v>
      </c>
      <c r="G3253" s="2" t="s">
        <v>511</v>
      </c>
      <c r="H3253" s="2">
        <v>221</v>
      </c>
      <c r="I3253" s="2">
        <v>207</v>
      </c>
      <c r="K3253" s="2">
        <v>120</v>
      </c>
      <c r="L3253" s="2" t="s">
        <v>30</v>
      </c>
      <c r="M3253" s="2" t="s">
        <v>476</v>
      </c>
      <c r="N3253" s="2" t="s">
        <v>479</v>
      </c>
      <c r="O3253" s="2" t="s">
        <v>514</v>
      </c>
      <c r="Q3253" s="1"/>
      <c r="S3253" s="9"/>
      <c r="T3253" s="10"/>
      <c r="U3253" s="8"/>
      <c r="W3253" s="2" t="s">
        <v>565</v>
      </c>
      <c r="X3253" s="45" t="str" cm="1">
        <f t="array" ref="X3253">IF(X3174="TRUE",IF(AND(C3251&lt;&gt;1,C3252:C3253="",S3251:U3253=""), "FALSE","TRUE"),"FALSE")</f>
        <v>FALSE</v>
      </c>
      <c r="Z3253" s="1"/>
    </row>
    <row r="3254" spans="2:26" hidden="1" outlineLevel="2" x14ac:dyDescent="0.4">
      <c r="B3254" s="3" t="s">
        <v>19</v>
      </c>
      <c r="I3254" s="2">
        <v>207</v>
      </c>
      <c r="Q3254" s="1"/>
      <c r="Z3254" s="1"/>
    </row>
    <row r="3255" spans="2:26" hidden="1" outlineLevel="2" x14ac:dyDescent="0.4">
      <c r="B3255" s="50" t="s">
        <v>519</v>
      </c>
      <c r="C3255" s="50"/>
      <c r="D3255" s="33"/>
      <c r="E3255" s="2" t="s">
        <v>520</v>
      </c>
      <c r="I3255" s="2">
        <v>207</v>
      </c>
      <c r="L3255" s="2" t="s">
        <v>521</v>
      </c>
      <c r="M3255" s="2" t="s">
        <v>476</v>
      </c>
      <c r="N3255" s="2" t="s">
        <v>479</v>
      </c>
      <c r="O3255" s="2" t="s">
        <v>520</v>
      </c>
      <c r="Q3255" s="1"/>
      <c r="S3255" s="6" t="s">
        <v>36</v>
      </c>
      <c r="T3255" s="6" t="s">
        <v>37</v>
      </c>
      <c r="U3255" s="6" t="s">
        <v>38</v>
      </c>
      <c r="Z3255" s="1"/>
    </row>
    <row r="3256" spans="2:26" hidden="1" outlineLevel="2" x14ac:dyDescent="0.4">
      <c r="B3256" s="7" t="s">
        <v>134</v>
      </c>
      <c r="C3256" s="5">
        <v>1</v>
      </c>
      <c r="D3256" s="30"/>
      <c r="E3256" s="2" t="s">
        <v>392</v>
      </c>
      <c r="F3256" s="2" t="s">
        <v>102</v>
      </c>
      <c r="G3256" s="2" t="s">
        <v>103</v>
      </c>
      <c r="H3256" s="2">
        <v>225</v>
      </c>
      <c r="I3256" s="2">
        <v>207</v>
      </c>
      <c r="K3256" s="2">
        <v>3</v>
      </c>
      <c r="L3256" s="2" t="s">
        <v>136</v>
      </c>
      <c r="M3256" s="2" t="s">
        <v>476</v>
      </c>
      <c r="N3256" s="2" t="s">
        <v>479</v>
      </c>
      <c r="O3256" s="2" t="s">
        <v>520</v>
      </c>
      <c r="Q3256" s="1"/>
      <c r="S3256" s="9"/>
      <c r="T3256" s="10"/>
      <c r="U3256" s="8"/>
      <c r="V3256" s="2" t="s">
        <v>105</v>
      </c>
      <c r="W3256" s="2" t="s">
        <v>561</v>
      </c>
      <c r="X3256" s="45" t="str" cm="1">
        <f t="array" ref="X3256">IF(X3174="TRUE",IF(AND(C3256&lt;&gt;1,C3257:C3262="",S3256:U3262=""), "FALSE","TRUE"),"FALSE")</f>
        <v>FALSE</v>
      </c>
      <c r="Z3256" s="1"/>
    </row>
    <row r="3257" spans="2:26" hidden="1" outlineLevel="2" x14ac:dyDescent="0.4">
      <c r="B3257" s="7" t="s">
        <v>522</v>
      </c>
      <c r="C3257" s="8"/>
      <c r="D3257" s="31"/>
      <c r="E3257" s="2" t="s">
        <v>523</v>
      </c>
      <c r="F3257" s="2" t="s">
        <v>485</v>
      </c>
      <c r="G3257" s="2" t="s">
        <v>369</v>
      </c>
      <c r="H3257" s="2">
        <v>225</v>
      </c>
      <c r="I3257" s="2">
        <v>207</v>
      </c>
      <c r="K3257" s="2">
        <v>240</v>
      </c>
      <c r="L3257" s="2" t="s">
        <v>30</v>
      </c>
      <c r="M3257" s="2" t="s">
        <v>476</v>
      </c>
      <c r="N3257" s="2" t="s">
        <v>479</v>
      </c>
      <c r="O3257" s="2" t="s">
        <v>520</v>
      </c>
      <c r="Q3257" s="1"/>
      <c r="S3257" s="9"/>
      <c r="T3257" s="10"/>
      <c r="U3257" s="8"/>
      <c r="W3257" s="2" t="s">
        <v>465</v>
      </c>
      <c r="X3257" s="45" t="str" cm="1">
        <f t="array" ref="X3257">IF(X3174="TRUE",IF(AND(C3256&lt;&gt;1,C3257:C3262="",S3256:U3262=""), "FALSE","TRUE"),"FALSE")</f>
        <v>FALSE</v>
      </c>
      <c r="Z3257" s="1"/>
    </row>
    <row r="3258" spans="2:26" hidden="1" outlineLevel="2" x14ac:dyDescent="0.4">
      <c r="B3258" s="7" t="s">
        <v>524</v>
      </c>
      <c r="C3258" s="8"/>
      <c r="D3258" s="31"/>
      <c r="E3258" s="2" t="s">
        <v>525</v>
      </c>
      <c r="F3258" s="2" t="s">
        <v>114</v>
      </c>
      <c r="G3258" s="2" t="s">
        <v>115</v>
      </c>
      <c r="H3258" s="2">
        <v>225</v>
      </c>
      <c r="I3258" s="2">
        <v>207</v>
      </c>
      <c r="K3258" s="2">
        <v>120</v>
      </c>
      <c r="L3258" s="2" t="s">
        <v>30</v>
      </c>
      <c r="M3258" s="2" t="s">
        <v>476</v>
      </c>
      <c r="N3258" s="2" t="s">
        <v>479</v>
      </c>
      <c r="O3258" s="2" t="s">
        <v>520</v>
      </c>
      <c r="Q3258" s="1"/>
      <c r="S3258" s="9"/>
      <c r="T3258" s="10"/>
      <c r="U3258" s="8"/>
      <c r="W3258" s="2" t="s">
        <v>468</v>
      </c>
      <c r="X3258" s="45" t="str" cm="1">
        <f t="array" ref="X3258">IF(X3174="TRUE",IF(AND(C3256&lt;&gt;1,C3257:C3262="",S3256:U3262=""), "FALSE","TRUE"),"FALSE")</f>
        <v>FALSE</v>
      </c>
      <c r="Z3258" s="1"/>
    </row>
    <row r="3259" spans="2:26" hidden="1" outlineLevel="2" x14ac:dyDescent="0.4">
      <c r="B3259" s="7" t="s">
        <v>526</v>
      </c>
      <c r="C3259" s="8"/>
      <c r="D3259" s="31"/>
      <c r="E3259" s="2" t="s">
        <v>527</v>
      </c>
      <c r="F3259" s="2" t="str">
        <f>IF(OR($C$87="治験計画届", $C$87="治験計画変更届"), "^$","^.{1,120}$|^$")</f>
        <v>^.{1,120}$|^$</v>
      </c>
      <c r="G3259" s="2" t="str">
        <f>IF(F3259="^$", "入力しないでください","入力してください(120文字以内)")</f>
        <v>入力してください(120文字以内)</v>
      </c>
      <c r="H3259" s="2">
        <v>225</v>
      </c>
      <c r="I3259" s="2">
        <v>207</v>
      </c>
      <c r="K3259" s="2">
        <v>120</v>
      </c>
      <c r="L3259" s="2" t="s">
        <v>30</v>
      </c>
      <c r="M3259" s="2" t="s">
        <v>476</v>
      </c>
      <c r="N3259" s="2" t="s">
        <v>479</v>
      </c>
      <c r="O3259" s="2" t="s">
        <v>520</v>
      </c>
      <c r="Q3259" s="1"/>
      <c r="S3259" s="9"/>
      <c r="T3259" s="10"/>
      <c r="U3259" s="8"/>
      <c r="W3259" s="2" t="s">
        <v>468</v>
      </c>
      <c r="X3259" s="45" t="str" cm="1">
        <f t="array" ref="X3259">IF(X3174="TRUE",IF(AND(C3256&lt;&gt;1,C3257:C3262="",S3256:U3262=""), "FALSE","TRUE"),"FALSE")</f>
        <v>FALSE</v>
      </c>
      <c r="Z3259" s="1"/>
    </row>
    <row r="3260" spans="2:26" hidden="1" outlineLevel="2" x14ac:dyDescent="0.4">
      <c r="B3260" s="7" t="s">
        <v>528</v>
      </c>
      <c r="C3260" s="8"/>
      <c r="D3260" s="31"/>
      <c r="E3260" s="2" t="s">
        <v>529</v>
      </c>
      <c r="F3260" s="2" t="str">
        <f>IF(OR($C$87="治験計画届", $C$87="治験計画変更届"), "^$","^.{1,120}$|^$")</f>
        <v>^.{1,120}$|^$</v>
      </c>
      <c r="G3260" s="2" t="str">
        <f t="shared" ref="G3260:G3262" si="196">IF(F3260="^$", "入力しないでください","入力してください(120文字以内)")</f>
        <v>入力してください(120文字以内)</v>
      </c>
      <c r="H3260" s="2">
        <v>225</v>
      </c>
      <c r="I3260" s="2">
        <v>207</v>
      </c>
      <c r="K3260" s="2">
        <v>120</v>
      </c>
      <c r="L3260" s="2" t="s">
        <v>30</v>
      </c>
      <c r="M3260" s="2" t="s">
        <v>476</v>
      </c>
      <c r="N3260" s="2" t="s">
        <v>479</v>
      </c>
      <c r="O3260" s="2" t="s">
        <v>520</v>
      </c>
      <c r="Q3260" s="1"/>
      <c r="S3260" s="9"/>
      <c r="T3260" s="10"/>
      <c r="U3260" s="8"/>
      <c r="W3260" s="2" t="s">
        <v>468</v>
      </c>
      <c r="X3260" s="45" t="str" cm="1">
        <f t="array" ref="X3260">IF(X3174="TRUE",IF(AND(C3256&lt;&gt;1,C3257:C3262="",S3256:U3262=""), "FALSE","TRUE"),"FALSE")</f>
        <v>FALSE</v>
      </c>
      <c r="Z3260" s="1"/>
    </row>
    <row r="3261" spans="2:26" hidden="1" outlineLevel="2" x14ac:dyDescent="0.4">
      <c r="B3261" s="7" t="s">
        <v>530</v>
      </c>
      <c r="C3261" s="8"/>
      <c r="D3261" s="31"/>
      <c r="E3261" s="2" t="s">
        <v>566</v>
      </c>
      <c r="F3261" s="2" t="str">
        <f>IF(OR($C$87="治験計画届", $C$87="治験計画変更届"), "^$","^.{1,120}$|^$")</f>
        <v>^.{1,120}$|^$</v>
      </c>
      <c r="G3261" s="2" t="str">
        <f t="shared" si="196"/>
        <v>入力してください(120文字以内)</v>
      </c>
      <c r="H3261" s="2">
        <v>225</v>
      </c>
      <c r="I3261" s="2">
        <v>207</v>
      </c>
      <c r="K3261" s="2">
        <v>120</v>
      </c>
      <c r="L3261" s="2" t="s">
        <v>30</v>
      </c>
      <c r="M3261" s="2" t="s">
        <v>476</v>
      </c>
      <c r="N3261" s="2" t="s">
        <v>479</v>
      </c>
      <c r="O3261" s="2" t="s">
        <v>520</v>
      </c>
      <c r="Q3261" s="1"/>
      <c r="S3261" s="9"/>
      <c r="T3261" s="10"/>
      <c r="U3261" s="8"/>
      <c r="W3261" s="2" t="s">
        <v>468</v>
      </c>
      <c r="X3261" s="45" t="str" cm="1">
        <f t="array" ref="X3261">IF(X3174="TRUE",IF(AND(C3256&lt;&gt;1,C3257:C3262="",S3256:U3262=""), "FALSE","TRUE"),"FALSE")</f>
        <v>FALSE</v>
      </c>
      <c r="Z3261" s="1"/>
    </row>
    <row r="3262" spans="2:26" hidden="1" outlineLevel="2" x14ac:dyDescent="0.4">
      <c r="B3262" s="7" t="s">
        <v>532</v>
      </c>
      <c r="C3262" s="8"/>
      <c r="D3262" s="31"/>
      <c r="E3262" s="2" t="s">
        <v>533</v>
      </c>
      <c r="F3262" s="2" t="str">
        <f>IF(OR($C$87="治験計画届", $C$87="治験計画変更届"), "^$","^.{1,120}$|^$")</f>
        <v>^.{1,120}$|^$</v>
      </c>
      <c r="G3262" s="2" t="str">
        <f t="shared" si="196"/>
        <v>入力してください(120文字以内)</v>
      </c>
      <c r="H3262" s="2">
        <v>225</v>
      </c>
      <c r="I3262" s="2">
        <v>207</v>
      </c>
      <c r="K3262" s="2">
        <v>120</v>
      </c>
      <c r="L3262" s="2" t="s">
        <v>30</v>
      </c>
      <c r="M3262" s="2" t="s">
        <v>476</v>
      </c>
      <c r="N3262" s="2" t="s">
        <v>479</v>
      </c>
      <c r="O3262" s="2" t="s">
        <v>520</v>
      </c>
      <c r="Q3262" s="1"/>
      <c r="S3262" s="9"/>
      <c r="T3262" s="10"/>
      <c r="U3262" s="8"/>
      <c r="W3262" s="2" t="s">
        <v>468</v>
      </c>
      <c r="X3262" s="45" t="str" cm="1">
        <f t="array" ref="X3262">IF(X3174="TRUE",IF(AND(C3256&lt;&gt;1,C3257:C3262="",S3256:U3262=""), "FALSE","TRUE"),"FALSE")</f>
        <v>FALSE</v>
      </c>
      <c r="Z3262" s="1"/>
    </row>
    <row r="3263" spans="2:26" hidden="1" outlineLevel="2" x14ac:dyDescent="0.4">
      <c r="B3263" s="7" t="s">
        <v>134</v>
      </c>
      <c r="C3263" s="5">
        <v>2</v>
      </c>
      <c r="D3263" s="30"/>
      <c r="E3263" s="2" t="s">
        <v>392</v>
      </c>
      <c r="F3263" s="2" t="s">
        <v>102</v>
      </c>
      <c r="G3263" s="2" t="s">
        <v>103</v>
      </c>
      <c r="H3263" s="2">
        <v>225</v>
      </c>
      <c r="I3263" s="2">
        <v>207</v>
      </c>
      <c r="K3263" s="2">
        <v>3</v>
      </c>
      <c r="L3263" s="2" t="s">
        <v>136</v>
      </c>
      <c r="M3263" s="2" t="s">
        <v>476</v>
      </c>
      <c r="N3263" s="2" t="s">
        <v>479</v>
      </c>
      <c r="O3263" s="2" t="s">
        <v>520</v>
      </c>
      <c r="Q3263" s="1"/>
      <c r="S3263" s="9"/>
      <c r="T3263" s="10"/>
      <c r="U3263" s="8"/>
      <c r="V3263" s="2" t="s">
        <v>105</v>
      </c>
      <c r="W3263" s="2" t="s">
        <v>561</v>
      </c>
      <c r="X3263" s="45" t="str" cm="1">
        <f t="array" ref="X3263">IF(X3174="TRUE",IF(AND(C3263&lt;&gt;1,C3264:C3269="",S3263:U3269=""), "FALSE","TRUE"),"FALSE")</f>
        <v>FALSE</v>
      </c>
      <c r="Z3263" s="1"/>
    </row>
    <row r="3264" spans="2:26" hidden="1" outlineLevel="2" x14ac:dyDescent="0.4">
      <c r="B3264" s="7" t="s">
        <v>522</v>
      </c>
      <c r="C3264" s="8"/>
      <c r="D3264" s="31"/>
      <c r="E3264" s="2" t="s">
        <v>523</v>
      </c>
      <c r="F3264" s="2" t="s">
        <v>485</v>
      </c>
      <c r="G3264" s="2" t="s">
        <v>369</v>
      </c>
      <c r="H3264" s="2">
        <v>225</v>
      </c>
      <c r="I3264" s="2">
        <v>207</v>
      </c>
      <c r="K3264" s="2">
        <v>240</v>
      </c>
      <c r="L3264" s="2" t="s">
        <v>30</v>
      </c>
      <c r="M3264" s="2" t="s">
        <v>476</v>
      </c>
      <c r="N3264" s="2" t="s">
        <v>479</v>
      </c>
      <c r="O3264" s="2" t="s">
        <v>520</v>
      </c>
      <c r="Q3264" s="1"/>
      <c r="S3264" s="9"/>
      <c r="T3264" s="10"/>
      <c r="U3264" s="8"/>
      <c r="W3264" s="2" t="s">
        <v>465</v>
      </c>
      <c r="X3264" s="45" t="str" cm="1">
        <f t="array" ref="X3264">IF(X3174="TRUE",IF(AND(C3263&lt;&gt;1,C3264:C3269="",S3263:U3269=""), "FALSE","TRUE"),"FALSE")</f>
        <v>FALSE</v>
      </c>
      <c r="Z3264" s="1"/>
    </row>
    <row r="3265" spans="2:26" hidden="1" outlineLevel="2" x14ac:dyDescent="0.4">
      <c r="B3265" s="7" t="s">
        <v>524</v>
      </c>
      <c r="C3265" s="8"/>
      <c r="D3265" s="31"/>
      <c r="E3265" s="2" t="s">
        <v>525</v>
      </c>
      <c r="F3265" s="2" t="s">
        <v>114</v>
      </c>
      <c r="G3265" s="2" t="s">
        <v>115</v>
      </c>
      <c r="H3265" s="2">
        <v>225</v>
      </c>
      <c r="I3265" s="2">
        <v>207</v>
      </c>
      <c r="K3265" s="2">
        <v>120</v>
      </c>
      <c r="L3265" s="2" t="s">
        <v>30</v>
      </c>
      <c r="M3265" s="2" t="s">
        <v>476</v>
      </c>
      <c r="N3265" s="2" t="s">
        <v>479</v>
      </c>
      <c r="O3265" s="2" t="s">
        <v>520</v>
      </c>
      <c r="Q3265" s="1"/>
      <c r="S3265" s="9"/>
      <c r="T3265" s="10"/>
      <c r="U3265" s="8"/>
      <c r="W3265" s="2" t="s">
        <v>468</v>
      </c>
      <c r="X3265" s="45" t="str" cm="1">
        <f t="array" ref="X3265">IF(X3174="TRUE",IF(AND(C3263&lt;&gt;1,C3264:C3269="",S3263:U3269=""), "FALSE","TRUE"),"FALSE")</f>
        <v>FALSE</v>
      </c>
      <c r="Z3265" s="1"/>
    </row>
    <row r="3266" spans="2:26" hidden="1" outlineLevel="2" x14ac:dyDescent="0.4">
      <c r="B3266" s="7" t="s">
        <v>526</v>
      </c>
      <c r="C3266" s="8"/>
      <c r="D3266" s="31"/>
      <c r="E3266" s="2" t="s">
        <v>527</v>
      </c>
      <c r="F3266" s="2" t="str">
        <f>IF(OR($C$87="治験計画届", $C$87="治験計画変更届"), "^$","^.{1,120}$|^$")</f>
        <v>^.{1,120}$|^$</v>
      </c>
      <c r="G3266" s="2" t="str">
        <f>IF(F3266="^$", "入力しないでください","入力してください(120文字以内)")</f>
        <v>入力してください(120文字以内)</v>
      </c>
      <c r="H3266" s="2">
        <v>225</v>
      </c>
      <c r="I3266" s="2">
        <v>207</v>
      </c>
      <c r="K3266" s="2">
        <v>120</v>
      </c>
      <c r="L3266" s="2" t="s">
        <v>30</v>
      </c>
      <c r="M3266" s="2" t="s">
        <v>476</v>
      </c>
      <c r="N3266" s="2" t="s">
        <v>479</v>
      </c>
      <c r="O3266" s="2" t="s">
        <v>520</v>
      </c>
      <c r="Q3266" s="1"/>
      <c r="S3266" s="9"/>
      <c r="T3266" s="10"/>
      <c r="U3266" s="8"/>
      <c r="W3266" s="2" t="s">
        <v>468</v>
      </c>
      <c r="X3266" s="45" t="str" cm="1">
        <f t="array" ref="X3266">IF(X3174="TRUE",IF(AND(C3263&lt;&gt;1,C3264:C3269="",S3263:U3269=""), "FALSE","TRUE"),"FALSE")</f>
        <v>FALSE</v>
      </c>
      <c r="Z3266" s="1"/>
    </row>
    <row r="3267" spans="2:26" hidden="1" outlineLevel="2" x14ac:dyDescent="0.4">
      <c r="B3267" s="7" t="s">
        <v>528</v>
      </c>
      <c r="C3267" s="8"/>
      <c r="D3267" s="31"/>
      <c r="E3267" s="2" t="s">
        <v>529</v>
      </c>
      <c r="F3267" s="2" t="str">
        <f>IF(OR($C$87="治験計画届", $C$87="治験計画変更届"), "^$","^.{1,120}$|^$")</f>
        <v>^.{1,120}$|^$</v>
      </c>
      <c r="G3267" s="2" t="str">
        <f t="shared" ref="G3267:G3269" si="197">IF(F3267="^$", "入力しないでください","入力してください(120文字以内)")</f>
        <v>入力してください(120文字以内)</v>
      </c>
      <c r="H3267" s="2">
        <v>225</v>
      </c>
      <c r="I3267" s="2">
        <v>207</v>
      </c>
      <c r="K3267" s="2">
        <v>120</v>
      </c>
      <c r="L3267" s="2" t="s">
        <v>30</v>
      </c>
      <c r="M3267" s="2" t="s">
        <v>476</v>
      </c>
      <c r="N3267" s="2" t="s">
        <v>479</v>
      </c>
      <c r="O3267" s="2" t="s">
        <v>520</v>
      </c>
      <c r="Q3267" s="1"/>
      <c r="S3267" s="9"/>
      <c r="T3267" s="10"/>
      <c r="U3267" s="8"/>
      <c r="W3267" s="2" t="s">
        <v>468</v>
      </c>
      <c r="X3267" s="45" t="str" cm="1">
        <f t="array" ref="X3267">IF(X3174="TRUE",IF(AND(C3263&lt;&gt;1,C3264:C3269="",S3263:U3269=""), "FALSE","TRUE"),"FALSE")</f>
        <v>FALSE</v>
      </c>
      <c r="Z3267" s="1"/>
    </row>
    <row r="3268" spans="2:26" hidden="1" outlineLevel="2" x14ac:dyDescent="0.4">
      <c r="B3268" s="7" t="s">
        <v>530</v>
      </c>
      <c r="C3268" s="8"/>
      <c r="D3268" s="31"/>
      <c r="E3268" s="2" t="s">
        <v>566</v>
      </c>
      <c r="F3268" s="2" t="str">
        <f>IF(OR($C$87="治験計画届", $C$87="治験計画変更届"), "^$","^.{1,120}$|^$")</f>
        <v>^.{1,120}$|^$</v>
      </c>
      <c r="G3268" s="2" t="str">
        <f t="shared" si="197"/>
        <v>入力してください(120文字以内)</v>
      </c>
      <c r="H3268" s="2">
        <v>225</v>
      </c>
      <c r="I3268" s="2">
        <v>207</v>
      </c>
      <c r="K3268" s="2">
        <v>120</v>
      </c>
      <c r="L3268" s="2" t="s">
        <v>30</v>
      </c>
      <c r="M3268" s="2" t="s">
        <v>476</v>
      </c>
      <c r="N3268" s="2" t="s">
        <v>479</v>
      </c>
      <c r="O3268" s="2" t="s">
        <v>520</v>
      </c>
      <c r="Q3268" s="1"/>
      <c r="S3268" s="9"/>
      <c r="T3268" s="10"/>
      <c r="U3268" s="8"/>
      <c r="W3268" s="2" t="s">
        <v>468</v>
      </c>
      <c r="X3268" s="45" t="str" cm="1">
        <f t="array" ref="X3268">IF(X3174="TRUE",IF(AND(C3263&lt;&gt;1,C3264:C3269="",S3263:U3269=""), "FALSE","TRUE"),"FALSE")</f>
        <v>FALSE</v>
      </c>
      <c r="Z3268" s="1"/>
    </row>
    <row r="3269" spans="2:26" hidden="1" outlineLevel="2" x14ac:dyDescent="0.4">
      <c r="B3269" s="7" t="s">
        <v>532</v>
      </c>
      <c r="C3269" s="8"/>
      <c r="D3269" s="31"/>
      <c r="E3269" s="2" t="s">
        <v>533</v>
      </c>
      <c r="F3269" s="2" t="str">
        <f>IF(OR($C$87="治験計画届", $C$87="治験計画変更届"), "^$","^.{1,120}$|^$")</f>
        <v>^.{1,120}$|^$</v>
      </c>
      <c r="G3269" s="2" t="str">
        <f t="shared" si="197"/>
        <v>入力してください(120文字以内)</v>
      </c>
      <c r="H3269" s="2">
        <v>225</v>
      </c>
      <c r="I3269" s="2">
        <v>207</v>
      </c>
      <c r="K3269" s="2">
        <v>120</v>
      </c>
      <c r="L3269" s="2" t="s">
        <v>30</v>
      </c>
      <c r="M3269" s="2" t="s">
        <v>476</v>
      </c>
      <c r="N3269" s="2" t="s">
        <v>479</v>
      </c>
      <c r="O3269" s="2" t="s">
        <v>520</v>
      </c>
      <c r="Q3269" s="1"/>
      <c r="S3269" s="9"/>
      <c r="T3269" s="10"/>
      <c r="U3269" s="8"/>
      <c r="W3269" s="2" t="s">
        <v>468</v>
      </c>
      <c r="X3269" s="45" t="str" cm="1">
        <f t="array" ref="X3269">IF(X3174="TRUE",IF(AND(C3263&lt;&gt;1,C3264:C3269="",S3263:U3269=""), "FALSE","TRUE"),"FALSE")</f>
        <v>FALSE</v>
      </c>
      <c r="Z3269" s="1"/>
    </row>
    <row r="3270" spans="2:26" hidden="1" outlineLevel="2" x14ac:dyDescent="0.4">
      <c r="B3270" s="7" t="s">
        <v>134</v>
      </c>
      <c r="C3270" s="5">
        <v>3</v>
      </c>
      <c r="D3270" s="30"/>
      <c r="E3270" s="2" t="s">
        <v>392</v>
      </c>
      <c r="F3270" s="2" t="s">
        <v>102</v>
      </c>
      <c r="G3270" s="2" t="s">
        <v>103</v>
      </c>
      <c r="H3270" s="2">
        <v>225</v>
      </c>
      <c r="I3270" s="2">
        <v>207</v>
      </c>
      <c r="K3270" s="2">
        <v>3</v>
      </c>
      <c r="L3270" s="2" t="s">
        <v>136</v>
      </c>
      <c r="M3270" s="2" t="s">
        <v>476</v>
      </c>
      <c r="N3270" s="2" t="s">
        <v>479</v>
      </c>
      <c r="O3270" s="2" t="s">
        <v>520</v>
      </c>
      <c r="Q3270" s="1"/>
      <c r="S3270" s="9"/>
      <c r="T3270" s="10"/>
      <c r="U3270" s="8"/>
      <c r="V3270" s="2" t="s">
        <v>105</v>
      </c>
      <c r="W3270" s="2" t="s">
        <v>561</v>
      </c>
      <c r="X3270" s="45" t="str" cm="1">
        <f t="array" ref="X3270">IF(X3174="TRUE",IF(AND(C3270&lt;&gt;1,C3271:C3276="",S3270:U3276=""), "FALSE","TRUE"),"FALSE")</f>
        <v>FALSE</v>
      </c>
      <c r="Z3270" s="1"/>
    </row>
    <row r="3271" spans="2:26" hidden="1" outlineLevel="2" x14ac:dyDescent="0.4">
      <c r="B3271" s="7" t="s">
        <v>522</v>
      </c>
      <c r="C3271" s="8"/>
      <c r="D3271" s="31"/>
      <c r="E3271" s="2" t="s">
        <v>523</v>
      </c>
      <c r="F3271" s="2" t="s">
        <v>485</v>
      </c>
      <c r="G3271" s="2" t="s">
        <v>369</v>
      </c>
      <c r="H3271" s="2">
        <v>225</v>
      </c>
      <c r="I3271" s="2">
        <v>207</v>
      </c>
      <c r="K3271" s="2">
        <v>240</v>
      </c>
      <c r="L3271" s="2" t="s">
        <v>30</v>
      </c>
      <c r="M3271" s="2" t="s">
        <v>476</v>
      </c>
      <c r="N3271" s="2" t="s">
        <v>479</v>
      </c>
      <c r="O3271" s="2" t="s">
        <v>520</v>
      </c>
      <c r="Q3271" s="1"/>
      <c r="S3271" s="9"/>
      <c r="T3271" s="10"/>
      <c r="U3271" s="8"/>
      <c r="W3271" s="2" t="s">
        <v>465</v>
      </c>
      <c r="X3271" s="45" t="str" cm="1">
        <f t="array" ref="X3271">IF(X3174="TRUE",IF(AND(C3270&lt;&gt;1,C3271:C3276="",S3270:U3276=""), "FALSE","TRUE"),"FALSE")</f>
        <v>FALSE</v>
      </c>
      <c r="Z3271" s="1"/>
    </row>
    <row r="3272" spans="2:26" hidden="1" outlineLevel="2" x14ac:dyDescent="0.4">
      <c r="B3272" s="7" t="s">
        <v>524</v>
      </c>
      <c r="C3272" s="8"/>
      <c r="D3272" s="31"/>
      <c r="E3272" s="2" t="s">
        <v>525</v>
      </c>
      <c r="F3272" s="2" t="s">
        <v>114</v>
      </c>
      <c r="G3272" s="2" t="s">
        <v>115</v>
      </c>
      <c r="H3272" s="2">
        <v>225</v>
      </c>
      <c r="I3272" s="2">
        <v>207</v>
      </c>
      <c r="K3272" s="2">
        <v>120</v>
      </c>
      <c r="L3272" s="2" t="s">
        <v>30</v>
      </c>
      <c r="M3272" s="2" t="s">
        <v>476</v>
      </c>
      <c r="N3272" s="2" t="s">
        <v>479</v>
      </c>
      <c r="O3272" s="2" t="s">
        <v>520</v>
      </c>
      <c r="Q3272" s="1"/>
      <c r="S3272" s="9"/>
      <c r="T3272" s="10"/>
      <c r="U3272" s="8"/>
      <c r="W3272" s="2" t="s">
        <v>468</v>
      </c>
      <c r="X3272" s="45" t="str" cm="1">
        <f t="array" ref="X3272">IF(X3174="TRUE",IF(AND(C3270&lt;&gt;1,C3271:C3276="",S3270:U3276=""), "FALSE","TRUE"),"FALSE")</f>
        <v>FALSE</v>
      </c>
      <c r="Z3272" s="1"/>
    </row>
    <row r="3273" spans="2:26" hidden="1" outlineLevel="2" x14ac:dyDescent="0.4">
      <c r="B3273" s="7" t="s">
        <v>526</v>
      </c>
      <c r="C3273" s="8"/>
      <c r="D3273" s="31"/>
      <c r="E3273" s="2" t="s">
        <v>527</v>
      </c>
      <c r="F3273" s="2" t="str">
        <f>IF(OR($C$87="治験計画届", $C$87="治験計画変更届"), "^$","^.{1,120}$|^$")</f>
        <v>^.{1,120}$|^$</v>
      </c>
      <c r="G3273" s="2" t="str">
        <f>IF(F3273="^$", "入力しないでください","入力してください(120文字以内)")</f>
        <v>入力してください(120文字以内)</v>
      </c>
      <c r="H3273" s="2">
        <v>225</v>
      </c>
      <c r="I3273" s="2">
        <v>207</v>
      </c>
      <c r="K3273" s="2">
        <v>120</v>
      </c>
      <c r="L3273" s="2" t="s">
        <v>30</v>
      </c>
      <c r="M3273" s="2" t="s">
        <v>476</v>
      </c>
      <c r="N3273" s="2" t="s">
        <v>479</v>
      </c>
      <c r="O3273" s="2" t="s">
        <v>520</v>
      </c>
      <c r="Q3273" s="1"/>
      <c r="S3273" s="9"/>
      <c r="T3273" s="10"/>
      <c r="U3273" s="8"/>
      <c r="W3273" s="2" t="s">
        <v>468</v>
      </c>
      <c r="X3273" s="45" t="str" cm="1">
        <f t="array" ref="X3273">IF(X3174="TRUE",IF(AND(C3270&lt;&gt;1,C3271:C3276="",S3270:U3276=""), "FALSE","TRUE"),"FALSE")</f>
        <v>FALSE</v>
      </c>
      <c r="Z3273" s="1"/>
    </row>
    <row r="3274" spans="2:26" hidden="1" outlineLevel="2" x14ac:dyDescent="0.4">
      <c r="B3274" s="7" t="s">
        <v>528</v>
      </c>
      <c r="C3274" s="8"/>
      <c r="D3274" s="31"/>
      <c r="E3274" s="2" t="s">
        <v>529</v>
      </c>
      <c r="F3274" s="2" t="str">
        <f>IF(OR($C$87="治験計画届", $C$87="治験計画変更届"), "^$","^.{1,120}$|^$")</f>
        <v>^.{1,120}$|^$</v>
      </c>
      <c r="G3274" s="2" t="str">
        <f t="shared" ref="G3274:G3276" si="198">IF(F3274="^$", "入力しないでください","入力してください(120文字以内)")</f>
        <v>入力してください(120文字以内)</v>
      </c>
      <c r="H3274" s="2">
        <v>225</v>
      </c>
      <c r="I3274" s="2">
        <v>207</v>
      </c>
      <c r="K3274" s="2">
        <v>120</v>
      </c>
      <c r="L3274" s="2" t="s">
        <v>30</v>
      </c>
      <c r="M3274" s="2" t="s">
        <v>476</v>
      </c>
      <c r="N3274" s="2" t="s">
        <v>479</v>
      </c>
      <c r="O3274" s="2" t="s">
        <v>520</v>
      </c>
      <c r="Q3274" s="1"/>
      <c r="S3274" s="9"/>
      <c r="T3274" s="10"/>
      <c r="U3274" s="8"/>
      <c r="W3274" s="2" t="s">
        <v>468</v>
      </c>
      <c r="X3274" s="45" t="str" cm="1">
        <f t="array" ref="X3274">IF(X3174="TRUE",IF(AND(C3270&lt;&gt;1,C3271:C3276="",S3270:U3276=""), "FALSE","TRUE"),"FALSE")</f>
        <v>FALSE</v>
      </c>
      <c r="Z3274" s="1"/>
    </row>
    <row r="3275" spans="2:26" hidden="1" outlineLevel="2" x14ac:dyDescent="0.4">
      <c r="B3275" s="7" t="s">
        <v>530</v>
      </c>
      <c r="C3275" s="8"/>
      <c r="D3275" s="31"/>
      <c r="E3275" s="2" t="s">
        <v>566</v>
      </c>
      <c r="F3275" s="2" t="str">
        <f>IF(OR($C$87="治験計画届", $C$87="治験計画変更届"), "^$","^.{1,120}$|^$")</f>
        <v>^.{1,120}$|^$</v>
      </c>
      <c r="G3275" s="2" t="str">
        <f t="shared" si="198"/>
        <v>入力してください(120文字以内)</v>
      </c>
      <c r="H3275" s="2">
        <v>225</v>
      </c>
      <c r="I3275" s="2">
        <v>207</v>
      </c>
      <c r="K3275" s="2">
        <v>120</v>
      </c>
      <c r="L3275" s="2" t="s">
        <v>30</v>
      </c>
      <c r="M3275" s="2" t="s">
        <v>476</v>
      </c>
      <c r="N3275" s="2" t="s">
        <v>479</v>
      </c>
      <c r="O3275" s="2" t="s">
        <v>520</v>
      </c>
      <c r="Q3275" s="1"/>
      <c r="S3275" s="9"/>
      <c r="T3275" s="10"/>
      <c r="U3275" s="8"/>
      <c r="W3275" s="2" t="s">
        <v>468</v>
      </c>
      <c r="X3275" s="45" t="str" cm="1">
        <f t="array" ref="X3275">IF(X3174="TRUE",IF(AND(C3270&lt;&gt;1,C3271:C3276="",S3270:U3276=""), "FALSE","TRUE"),"FALSE")</f>
        <v>FALSE</v>
      </c>
      <c r="Z3275" s="1"/>
    </row>
    <row r="3276" spans="2:26" hidden="1" outlineLevel="2" x14ac:dyDescent="0.4">
      <c r="B3276" s="7" t="s">
        <v>532</v>
      </c>
      <c r="C3276" s="8"/>
      <c r="D3276" s="31"/>
      <c r="E3276" s="2" t="s">
        <v>533</v>
      </c>
      <c r="F3276" s="2" t="str">
        <f>IF(OR($C$87="治験計画届", $C$87="治験計画変更届"), "^$","^.{1,120}$|^$")</f>
        <v>^.{1,120}$|^$</v>
      </c>
      <c r="G3276" s="2" t="str">
        <f t="shared" si="198"/>
        <v>入力してください(120文字以内)</v>
      </c>
      <c r="H3276" s="2">
        <v>225</v>
      </c>
      <c r="I3276" s="2">
        <v>207</v>
      </c>
      <c r="K3276" s="2">
        <v>120</v>
      </c>
      <c r="L3276" s="2" t="s">
        <v>30</v>
      </c>
      <c r="M3276" s="2" t="s">
        <v>476</v>
      </c>
      <c r="N3276" s="2" t="s">
        <v>479</v>
      </c>
      <c r="O3276" s="2" t="s">
        <v>520</v>
      </c>
      <c r="Q3276" s="1"/>
      <c r="S3276" s="9"/>
      <c r="T3276" s="10"/>
      <c r="U3276" s="8"/>
      <c r="W3276" s="2" t="s">
        <v>468</v>
      </c>
      <c r="X3276" s="45" t="str" cm="1">
        <f t="array" ref="X3276">IF(X3174="TRUE",IF(AND(C3270&lt;&gt;1,C3271:C3276="",S3270:U3276=""), "FALSE","TRUE"),"FALSE")</f>
        <v>FALSE</v>
      </c>
      <c r="Z3276" s="1"/>
    </row>
    <row r="3277" spans="2:26" hidden="1" outlineLevel="2" x14ac:dyDescent="0.4">
      <c r="B3277" s="7" t="s">
        <v>134</v>
      </c>
      <c r="C3277" s="5">
        <v>4</v>
      </c>
      <c r="D3277" s="30"/>
      <c r="E3277" s="2" t="s">
        <v>392</v>
      </c>
      <c r="F3277" s="2" t="s">
        <v>102</v>
      </c>
      <c r="G3277" s="2" t="s">
        <v>103</v>
      </c>
      <c r="H3277" s="2">
        <v>225</v>
      </c>
      <c r="I3277" s="2">
        <v>207</v>
      </c>
      <c r="K3277" s="2">
        <v>3</v>
      </c>
      <c r="L3277" s="2" t="s">
        <v>136</v>
      </c>
      <c r="M3277" s="2" t="s">
        <v>476</v>
      </c>
      <c r="N3277" s="2" t="s">
        <v>479</v>
      </c>
      <c r="O3277" s="2" t="s">
        <v>520</v>
      </c>
      <c r="Q3277" s="1"/>
      <c r="S3277" s="9"/>
      <c r="T3277" s="10"/>
      <c r="U3277" s="8"/>
      <c r="V3277" s="2" t="s">
        <v>105</v>
      </c>
      <c r="W3277" s="2" t="s">
        <v>561</v>
      </c>
      <c r="X3277" s="45" t="str" cm="1">
        <f t="array" ref="X3277">IF(X3174="TRUE",IF(AND(C3277&lt;&gt;1,C3278:C3283="",S3277:U3283=""), "FALSE","TRUE"),"FALSE")</f>
        <v>FALSE</v>
      </c>
      <c r="Z3277" s="1"/>
    </row>
    <row r="3278" spans="2:26" hidden="1" outlineLevel="2" x14ac:dyDescent="0.4">
      <c r="B3278" s="7" t="s">
        <v>522</v>
      </c>
      <c r="C3278" s="8"/>
      <c r="D3278" s="31"/>
      <c r="E3278" s="2" t="s">
        <v>523</v>
      </c>
      <c r="F3278" s="2" t="s">
        <v>485</v>
      </c>
      <c r="G3278" s="2" t="s">
        <v>369</v>
      </c>
      <c r="H3278" s="2">
        <v>225</v>
      </c>
      <c r="I3278" s="2">
        <v>207</v>
      </c>
      <c r="K3278" s="2">
        <v>240</v>
      </c>
      <c r="L3278" s="2" t="s">
        <v>30</v>
      </c>
      <c r="M3278" s="2" t="s">
        <v>476</v>
      </c>
      <c r="N3278" s="2" t="s">
        <v>479</v>
      </c>
      <c r="O3278" s="2" t="s">
        <v>520</v>
      </c>
      <c r="Q3278" s="1"/>
      <c r="S3278" s="9"/>
      <c r="T3278" s="10"/>
      <c r="U3278" s="8"/>
      <c r="W3278" s="2" t="s">
        <v>465</v>
      </c>
      <c r="X3278" s="45" t="str" cm="1">
        <f t="array" ref="X3278">IF(X3174="TRUE",IF(AND(C3277&lt;&gt;1,C3278:C3283="",S3277:U3283=""), "FALSE","TRUE"),"FALSE")</f>
        <v>FALSE</v>
      </c>
      <c r="Z3278" s="1"/>
    </row>
    <row r="3279" spans="2:26" hidden="1" outlineLevel="2" x14ac:dyDescent="0.4">
      <c r="B3279" s="7" t="s">
        <v>524</v>
      </c>
      <c r="C3279" s="8"/>
      <c r="D3279" s="31"/>
      <c r="E3279" s="2" t="s">
        <v>525</v>
      </c>
      <c r="F3279" s="2" t="s">
        <v>114</v>
      </c>
      <c r="G3279" s="2" t="s">
        <v>115</v>
      </c>
      <c r="H3279" s="2">
        <v>225</v>
      </c>
      <c r="I3279" s="2">
        <v>207</v>
      </c>
      <c r="K3279" s="2">
        <v>120</v>
      </c>
      <c r="L3279" s="2" t="s">
        <v>30</v>
      </c>
      <c r="M3279" s="2" t="s">
        <v>476</v>
      </c>
      <c r="N3279" s="2" t="s">
        <v>479</v>
      </c>
      <c r="O3279" s="2" t="s">
        <v>520</v>
      </c>
      <c r="Q3279" s="1"/>
      <c r="S3279" s="9"/>
      <c r="T3279" s="10"/>
      <c r="U3279" s="8"/>
      <c r="W3279" s="2" t="s">
        <v>468</v>
      </c>
      <c r="X3279" s="45" t="str" cm="1">
        <f t="array" ref="X3279">IF(X3174="TRUE",IF(AND(C3277&lt;&gt;1,C3278:C3283="",S3277:U3283=""), "FALSE","TRUE"),"FALSE")</f>
        <v>FALSE</v>
      </c>
      <c r="Z3279" s="1"/>
    </row>
    <row r="3280" spans="2:26" hidden="1" outlineLevel="2" x14ac:dyDescent="0.4">
      <c r="B3280" s="7" t="s">
        <v>526</v>
      </c>
      <c r="C3280" s="8"/>
      <c r="D3280" s="31"/>
      <c r="E3280" s="2" t="s">
        <v>527</v>
      </c>
      <c r="F3280" s="2" t="str">
        <f>IF(OR($C$87="治験計画届", $C$87="治験計画変更届"), "^$","^.{1,120}$|^$")</f>
        <v>^.{1,120}$|^$</v>
      </c>
      <c r="G3280" s="2" t="str">
        <f>IF(F3280="^$", "入力しないでください","入力してください(120文字以内)")</f>
        <v>入力してください(120文字以内)</v>
      </c>
      <c r="H3280" s="2">
        <v>225</v>
      </c>
      <c r="I3280" s="2">
        <v>207</v>
      </c>
      <c r="K3280" s="2">
        <v>120</v>
      </c>
      <c r="L3280" s="2" t="s">
        <v>30</v>
      </c>
      <c r="M3280" s="2" t="s">
        <v>476</v>
      </c>
      <c r="N3280" s="2" t="s">
        <v>479</v>
      </c>
      <c r="O3280" s="2" t="s">
        <v>520</v>
      </c>
      <c r="Q3280" s="1"/>
      <c r="S3280" s="9"/>
      <c r="T3280" s="10"/>
      <c r="U3280" s="8"/>
      <c r="W3280" s="2" t="s">
        <v>468</v>
      </c>
      <c r="X3280" s="45" t="str" cm="1">
        <f t="array" ref="X3280">IF(X3174="TRUE",IF(AND(C3277&lt;&gt;1,C3278:C3283="",S3277:U3283=""), "FALSE","TRUE"),"FALSE")</f>
        <v>FALSE</v>
      </c>
      <c r="Z3280" s="1"/>
    </row>
    <row r="3281" spans="2:26" hidden="1" outlineLevel="2" x14ac:dyDescent="0.4">
      <c r="B3281" s="7" t="s">
        <v>528</v>
      </c>
      <c r="C3281" s="8"/>
      <c r="D3281" s="31"/>
      <c r="E3281" s="2" t="s">
        <v>529</v>
      </c>
      <c r="F3281" s="2" t="str">
        <f>IF(OR($C$87="治験計画届", $C$87="治験計画変更届"), "^$","^.{1,120}$|^$")</f>
        <v>^.{1,120}$|^$</v>
      </c>
      <c r="G3281" s="2" t="str">
        <f t="shared" ref="G3281:G3283" si="199">IF(F3281="^$", "入力しないでください","入力してください(120文字以内)")</f>
        <v>入力してください(120文字以内)</v>
      </c>
      <c r="H3281" s="2">
        <v>225</v>
      </c>
      <c r="I3281" s="2">
        <v>207</v>
      </c>
      <c r="K3281" s="2">
        <v>120</v>
      </c>
      <c r="L3281" s="2" t="s">
        <v>30</v>
      </c>
      <c r="M3281" s="2" t="s">
        <v>476</v>
      </c>
      <c r="N3281" s="2" t="s">
        <v>479</v>
      </c>
      <c r="O3281" s="2" t="s">
        <v>520</v>
      </c>
      <c r="Q3281" s="1"/>
      <c r="S3281" s="9"/>
      <c r="T3281" s="10"/>
      <c r="U3281" s="8"/>
      <c r="W3281" s="2" t="s">
        <v>468</v>
      </c>
      <c r="X3281" s="45" t="str" cm="1">
        <f t="array" ref="X3281">IF(X3174="TRUE",IF(AND(C3277&lt;&gt;1,C3278:C3283="",S3277:U3283=""), "FALSE","TRUE"),"FALSE")</f>
        <v>FALSE</v>
      </c>
      <c r="Z3281" s="1"/>
    </row>
    <row r="3282" spans="2:26" hidden="1" outlineLevel="2" x14ac:dyDescent="0.4">
      <c r="B3282" s="7" t="s">
        <v>530</v>
      </c>
      <c r="C3282" s="8"/>
      <c r="D3282" s="31"/>
      <c r="E3282" s="2" t="s">
        <v>566</v>
      </c>
      <c r="F3282" s="2" t="str">
        <f>IF(OR($C$87="治験計画届", $C$87="治験計画変更届"), "^$","^.{1,120}$|^$")</f>
        <v>^.{1,120}$|^$</v>
      </c>
      <c r="G3282" s="2" t="str">
        <f t="shared" si="199"/>
        <v>入力してください(120文字以内)</v>
      </c>
      <c r="H3282" s="2">
        <v>225</v>
      </c>
      <c r="I3282" s="2">
        <v>207</v>
      </c>
      <c r="K3282" s="2">
        <v>120</v>
      </c>
      <c r="L3282" s="2" t="s">
        <v>30</v>
      </c>
      <c r="M3282" s="2" t="s">
        <v>476</v>
      </c>
      <c r="N3282" s="2" t="s">
        <v>479</v>
      </c>
      <c r="O3282" s="2" t="s">
        <v>520</v>
      </c>
      <c r="Q3282" s="1"/>
      <c r="S3282" s="9"/>
      <c r="T3282" s="10"/>
      <c r="U3282" s="8"/>
      <c r="W3282" s="2" t="s">
        <v>468</v>
      </c>
      <c r="X3282" s="45" t="str" cm="1">
        <f t="array" ref="X3282">IF(X3174="TRUE",IF(AND(C3277&lt;&gt;1,C3278:C3283="",S3277:U3283=""), "FALSE","TRUE"),"FALSE")</f>
        <v>FALSE</v>
      </c>
      <c r="Z3282" s="1"/>
    </row>
    <row r="3283" spans="2:26" hidden="1" outlineLevel="2" x14ac:dyDescent="0.4">
      <c r="B3283" s="7" t="s">
        <v>532</v>
      </c>
      <c r="C3283" s="8"/>
      <c r="D3283" s="31"/>
      <c r="E3283" s="2" t="s">
        <v>533</v>
      </c>
      <c r="F3283" s="2" t="str">
        <f>IF(OR($C$87="治験計画届", $C$87="治験計画変更届"), "^$","^.{1,120}$|^$")</f>
        <v>^.{1,120}$|^$</v>
      </c>
      <c r="G3283" s="2" t="str">
        <f t="shared" si="199"/>
        <v>入力してください(120文字以内)</v>
      </c>
      <c r="H3283" s="2">
        <v>225</v>
      </c>
      <c r="I3283" s="2">
        <v>207</v>
      </c>
      <c r="K3283" s="2">
        <v>120</v>
      </c>
      <c r="L3283" s="2" t="s">
        <v>30</v>
      </c>
      <c r="M3283" s="2" t="s">
        <v>476</v>
      </c>
      <c r="N3283" s="2" t="s">
        <v>479</v>
      </c>
      <c r="O3283" s="2" t="s">
        <v>520</v>
      </c>
      <c r="Q3283" s="1"/>
      <c r="S3283" s="9"/>
      <c r="T3283" s="10"/>
      <c r="U3283" s="8"/>
      <c r="W3283" s="2" t="s">
        <v>468</v>
      </c>
      <c r="X3283" s="45" t="str" cm="1">
        <f t="array" ref="X3283">IF(X3174="TRUE",IF(AND(C3277&lt;&gt;1,C3278:C3283="",S3277:U3283=""), "FALSE","TRUE"),"FALSE")</f>
        <v>FALSE</v>
      </c>
      <c r="Z3283" s="1"/>
    </row>
    <row r="3284" spans="2:26" hidden="1" outlineLevel="2" x14ac:dyDescent="0.4">
      <c r="B3284" s="7" t="s">
        <v>134</v>
      </c>
      <c r="C3284" s="5">
        <v>5</v>
      </c>
      <c r="D3284" s="30"/>
      <c r="E3284" s="2" t="s">
        <v>392</v>
      </c>
      <c r="F3284" s="2" t="s">
        <v>102</v>
      </c>
      <c r="G3284" s="2" t="s">
        <v>103</v>
      </c>
      <c r="H3284" s="2">
        <v>225</v>
      </c>
      <c r="I3284" s="2">
        <v>207</v>
      </c>
      <c r="K3284" s="2">
        <v>3</v>
      </c>
      <c r="L3284" s="2" t="s">
        <v>136</v>
      </c>
      <c r="M3284" s="2" t="s">
        <v>476</v>
      </c>
      <c r="N3284" s="2" t="s">
        <v>479</v>
      </c>
      <c r="O3284" s="2" t="s">
        <v>520</v>
      </c>
      <c r="Q3284" s="1"/>
      <c r="S3284" s="9"/>
      <c r="T3284" s="10"/>
      <c r="U3284" s="8"/>
      <c r="V3284" s="2" t="s">
        <v>105</v>
      </c>
      <c r="W3284" s="2" t="s">
        <v>561</v>
      </c>
      <c r="X3284" s="45" t="str" cm="1">
        <f t="array" ref="X3284">IF(X3174="TRUE",IF(AND(C3284&lt;&gt;1,C3285:C3290="",S3284:U3290=""), "FALSE","TRUE"),"FALSE")</f>
        <v>FALSE</v>
      </c>
      <c r="Z3284" s="1"/>
    </row>
    <row r="3285" spans="2:26" hidden="1" outlineLevel="2" x14ac:dyDescent="0.4">
      <c r="B3285" s="7" t="s">
        <v>522</v>
      </c>
      <c r="C3285" s="8"/>
      <c r="D3285" s="31"/>
      <c r="E3285" s="2" t="s">
        <v>523</v>
      </c>
      <c r="F3285" s="2" t="s">
        <v>485</v>
      </c>
      <c r="G3285" s="2" t="s">
        <v>369</v>
      </c>
      <c r="H3285" s="2">
        <v>225</v>
      </c>
      <c r="I3285" s="2">
        <v>207</v>
      </c>
      <c r="K3285" s="2">
        <v>240</v>
      </c>
      <c r="L3285" s="2" t="s">
        <v>30</v>
      </c>
      <c r="M3285" s="2" t="s">
        <v>476</v>
      </c>
      <c r="N3285" s="2" t="s">
        <v>479</v>
      </c>
      <c r="O3285" s="2" t="s">
        <v>520</v>
      </c>
      <c r="Q3285" s="1"/>
      <c r="S3285" s="9"/>
      <c r="T3285" s="10"/>
      <c r="U3285" s="8"/>
      <c r="W3285" s="2" t="s">
        <v>465</v>
      </c>
      <c r="X3285" s="45" t="str" cm="1">
        <f t="array" ref="X3285">IF(X3174="TRUE",IF(AND(C3284&lt;&gt;1,C3285:C3290="",S3284:U3290=""), "FALSE","TRUE"),"FALSE")</f>
        <v>FALSE</v>
      </c>
      <c r="Z3285" s="1"/>
    </row>
    <row r="3286" spans="2:26" hidden="1" outlineLevel="2" x14ac:dyDescent="0.4">
      <c r="B3286" s="7" t="s">
        <v>524</v>
      </c>
      <c r="C3286" s="8"/>
      <c r="D3286" s="31"/>
      <c r="E3286" s="2" t="s">
        <v>525</v>
      </c>
      <c r="F3286" s="2" t="s">
        <v>114</v>
      </c>
      <c r="G3286" s="2" t="s">
        <v>115</v>
      </c>
      <c r="H3286" s="2">
        <v>225</v>
      </c>
      <c r="I3286" s="2">
        <v>207</v>
      </c>
      <c r="K3286" s="2">
        <v>120</v>
      </c>
      <c r="L3286" s="2" t="s">
        <v>30</v>
      </c>
      <c r="M3286" s="2" t="s">
        <v>476</v>
      </c>
      <c r="N3286" s="2" t="s">
        <v>479</v>
      </c>
      <c r="O3286" s="2" t="s">
        <v>520</v>
      </c>
      <c r="Q3286" s="1"/>
      <c r="S3286" s="9"/>
      <c r="T3286" s="10"/>
      <c r="U3286" s="8"/>
      <c r="W3286" s="2" t="s">
        <v>468</v>
      </c>
      <c r="X3286" s="45" t="str" cm="1">
        <f t="array" ref="X3286">IF(X3174="TRUE",IF(AND(C3284&lt;&gt;1,C3285:C3290="",S3284:U3290=""), "FALSE","TRUE"),"FALSE")</f>
        <v>FALSE</v>
      </c>
      <c r="Z3286" s="1"/>
    </row>
    <row r="3287" spans="2:26" hidden="1" outlineLevel="2" x14ac:dyDescent="0.4">
      <c r="B3287" s="7" t="s">
        <v>526</v>
      </c>
      <c r="C3287" s="8"/>
      <c r="D3287" s="31"/>
      <c r="E3287" s="2" t="s">
        <v>527</v>
      </c>
      <c r="F3287" s="2" t="str">
        <f>IF(OR($C$87="治験計画届", $C$87="治験計画変更届"), "^$","^.{1,120}$|^$")</f>
        <v>^.{1,120}$|^$</v>
      </c>
      <c r="G3287" s="2" t="str">
        <f>IF(F3287="^$", "入力しないでください","入力してください(120文字以内)")</f>
        <v>入力してください(120文字以内)</v>
      </c>
      <c r="H3287" s="2">
        <v>225</v>
      </c>
      <c r="I3287" s="2">
        <v>207</v>
      </c>
      <c r="K3287" s="2">
        <v>120</v>
      </c>
      <c r="L3287" s="2" t="s">
        <v>30</v>
      </c>
      <c r="M3287" s="2" t="s">
        <v>476</v>
      </c>
      <c r="N3287" s="2" t="s">
        <v>479</v>
      </c>
      <c r="O3287" s="2" t="s">
        <v>520</v>
      </c>
      <c r="Q3287" s="1"/>
      <c r="S3287" s="9"/>
      <c r="T3287" s="10"/>
      <c r="U3287" s="8"/>
      <c r="W3287" s="2" t="s">
        <v>468</v>
      </c>
      <c r="X3287" s="45" t="str" cm="1">
        <f t="array" ref="X3287">IF(X3174="TRUE",IF(AND(C3284&lt;&gt;1,C3285:C3290="",S3284:U3290=""), "FALSE","TRUE"),"FALSE")</f>
        <v>FALSE</v>
      </c>
      <c r="Z3287" s="1"/>
    </row>
    <row r="3288" spans="2:26" hidden="1" outlineLevel="2" x14ac:dyDescent="0.4">
      <c r="B3288" s="7" t="s">
        <v>528</v>
      </c>
      <c r="C3288" s="8"/>
      <c r="D3288" s="31"/>
      <c r="E3288" s="2" t="s">
        <v>529</v>
      </c>
      <c r="F3288" s="2" t="str">
        <f>IF(OR($C$87="治験計画届", $C$87="治験計画変更届"), "^$","^.{1,120}$|^$")</f>
        <v>^.{1,120}$|^$</v>
      </c>
      <c r="G3288" s="2" t="str">
        <f t="shared" ref="G3288:G3290" si="200">IF(F3288="^$", "入力しないでください","入力してください(120文字以内)")</f>
        <v>入力してください(120文字以内)</v>
      </c>
      <c r="H3288" s="2">
        <v>225</v>
      </c>
      <c r="I3288" s="2">
        <v>207</v>
      </c>
      <c r="K3288" s="2">
        <v>120</v>
      </c>
      <c r="L3288" s="2" t="s">
        <v>30</v>
      </c>
      <c r="M3288" s="2" t="s">
        <v>476</v>
      </c>
      <c r="N3288" s="2" t="s">
        <v>479</v>
      </c>
      <c r="O3288" s="2" t="s">
        <v>520</v>
      </c>
      <c r="Q3288" s="1"/>
      <c r="S3288" s="9"/>
      <c r="T3288" s="10"/>
      <c r="U3288" s="8"/>
      <c r="W3288" s="2" t="s">
        <v>468</v>
      </c>
      <c r="X3288" s="45" t="str" cm="1">
        <f t="array" ref="X3288">IF(X3174="TRUE",IF(AND(C3284&lt;&gt;1,C3285:C3290="",S3284:U3290=""), "FALSE","TRUE"),"FALSE")</f>
        <v>FALSE</v>
      </c>
      <c r="Z3288" s="1"/>
    </row>
    <row r="3289" spans="2:26" hidden="1" outlineLevel="2" x14ac:dyDescent="0.4">
      <c r="B3289" s="7" t="s">
        <v>530</v>
      </c>
      <c r="C3289" s="8"/>
      <c r="D3289" s="31"/>
      <c r="E3289" s="2" t="s">
        <v>566</v>
      </c>
      <c r="F3289" s="2" t="str">
        <f>IF(OR($C$87="治験計画届", $C$87="治験計画変更届"), "^$","^.{1,120}$|^$")</f>
        <v>^.{1,120}$|^$</v>
      </c>
      <c r="G3289" s="2" t="str">
        <f t="shared" si="200"/>
        <v>入力してください(120文字以内)</v>
      </c>
      <c r="H3289" s="2">
        <v>225</v>
      </c>
      <c r="I3289" s="2">
        <v>207</v>
      </c>
      <c r="K3289" s="2">
        <v>120</v>
      </c>
      <c r="L3289" s="2" t="s">
        <v>30</v>
      </c>
      <c r="M3289" s="2" t="s">
        <v>476</v>
      </c>
      <c r="N3289" s="2" t="s">
        <v>479</v>
      </c>
      <c r="O3289" s="2" t="s">
        <v>520</v>
      </c>
      <c r="Q3289" s="1"/>
      <c r="S3289" s="9"/>
      <c r="T3289" s="10"/>
      <c r="U3289" s="8"/>
      <c r="W3289" s="2" t="s">
        <v>468</v>
      </c>
      <c r="X3289" s="45" t="str" cm="1">
        <f t="array" ref="X3289">IF(X3174="TRUE",IF(AND(C3284&lt;&gt;1,C3285:C3290="",S3284:U3290=""), "FALSE","TRUE"),"FALSE")</f>
        <v>FALSE</v>
      </c>
      <c r="Z3289" s="1"/>
    </row>
    <row r="3290" spans="2:26" hidden="1" outlineLevel="2" collapsed="1" x14ac:dyDescent="0.4">
      <c r="B3290" s="7" t="s">
        <v>532</v>
      </c>
      <c r="C3290" s="8"/>
      <c r="D3290" s="31"/>
      <c r="E3290" s="2" t="s">
        <v>533</v>
      </c>
      <c r="F3290" s="2" t="str">
        <f>IF(OR($C$87="治験計画届", $C$87="治験計画変更届"), "^$","^.{1,120}$|^$")</f>
        <v>^.{1,120}$|^$</v>
      </c>
      <c r="G3290" s="2" t="str">
        <f t="shared" si="200"/>
        <v>入力してください(120文字以内)</v>
      </c>
      <c r="H3290" s="2">
        <v>225</v>
      </c>
      <c r="I3290" s="2">
        <v>207</v>
      </c>
      <c r="K3290" s="2">
        <v>120</v>
      </c>
      <c r="L3290" s="2" t="s">
        <v>30</v>
      </c>
      <c r="M3290" s="2" t="s">
        <v>476</v>
      </c>
      <c r="N3290" s="2" t="s">
        <v>479</v>
      </c>
      <c r="O3290" s="2" t="s">
        <v>520</v>
      </c>
      <c r="Q3290" s="1"/>
      <c r="S3290" s="9"/>
      <c r="T3290" s="10"/>
      <c r="U3290" s="8"/>
      <c r="W3290" s="2" t="s">
        <v>468</v>
      </c>
      <c r="X3290" s="45" t="str" cm="1">
        <f t="array" ref="X3290">IF(X3174="TRUE",IF(AND(C3284&lt;&gt;1,C3285:C3290="",S3284:U3290=""), "FALSE","TRUE"),"FALSE")</f>
        <v>FALSE</v>
      </c>
      <c r="Z3290" s="1"/>
    </row>
    <row r="3291" spans="2:26" hidden="1" outlineLevel="3" x14ac:dyDescent="0.4">
      <c r="B3291" s="7" t="s">
        <v>134</v>
      </c>
      <c r="C3291" s="5">
        <v>6</v>
      </c>
      <c r="D3291" s="30"/>
      <c r="E3291" s="2" t="s">
        <v>392</v>
      </c>
      <c r="F3291" s="2" t="s">
        <v>102</v>
      </c>
      <c r="G3291" s="2" t="s">
        <v>103</v>
      </c>
      <c r="H3291" s="2">
        <v>225</v>
      </c>
      <c r="I3291" s="2">
        <v>207</v>
      </c>
      <c r="K3291" s="2">
        <v>3</v>
      </c>
      <c r="L3291" s="2" t="s">
        <v>136</v>
      </c>
      <c r="M3291" s="2" t="s">
        <v>476</v>
      </c>
      <c r="N3291" s="2" t="s">
        <v>479</v>
      </c>
      <c r="O3291" s="2" t="s">
        <v>520</v>
      </c>
      <c r="Q3291" s="1"/>
      <c r="S3291" s="9"/>
      <c r="T3291" s="10"/>
      <c r="U3291" s="8"/>
      <c r="V3291" s="2" t="s">
        <v>105</v>
      </c>
      <c r="W3291" s="2" t="s">
        <v>561</v>
      </c>
      <c r="X3291" s="45" t="str" cm="1">
        <f t="array" ref="X3291">IF(X3174="TRUE",IF(AND(C3291&lt;&gt;1,C3292:C3297="",S3291:U3297=""), "FALSE","TRUE"),"FALSE")</f>
        <v>FALSE</v>
      </c>
      <c r="Z3291" s="1"/>
    </row>
    <row r="3292" spans="2:26" hidden="1" outlineLevel="3" x14ac:dyDescent="0.4">
      <c r="B3292" s="7" t="s">
        <v>522</v>
      </c>
      <c r="C3292" s="8"/>
      <c r="D3292" s="31"/>
      <c r="E3292" s="2" t="s">
        <v>523</v>
      </c>
      <c r="F3292" s="2" t="s">
        <v>485</v>
      </c>
      <c r="G3292" s="2" t="s">
        <v>369</v>
      </c>
      <c r="H3292" s="2">
        <v>225</v>
      </c>
      <c r="I3292" s="2">
        <v>207</v>
      </c>
      <c r="K3292" s="2">
        <v>240</v>
      </c>
      <c r="L3292" s="2" t="s">
        <v>30</v>
      </c>
      <c r="M3292" s="2" t="s">
        <v>476</v>
      </c>
      <c r="N3292" s="2" t="s">
        <v>479</v>
      </c>
      <c r="O3292" s="2" t="s">
        <v>520</v>
      </c>
      <c r="Q3292" s="1"/>
      <c r="S3292" s="9"/>
      <c r="T3292" s="10"/>
      <c r="U3292" s="8"/>
      <c r="W3292" s="2" t="s">
        <v>465</v>
      </c>
      <c r="X3292" s="45" t="str" cm="1">
        <f t="array" ref="X3292">IF(X3174="TRUE",IF(AND(C3291&lt;&gt;1,C3292:C3297="",S3291:U3297=""), "FALSE","TRUE"),"FALSE")</f>
        <v>FALSE</v>
      </c>
      <c r="Z3292" s="1"/>
    </row>
    <row r="3293" spans="2:26" hidden="1" outlineLevel="3" x14ac:dyDescent="0.4">
      <c r="B3293" s="7" t="s">
        <v>524</v>
      </c>
      <c r="C3293" s="8"/>
      <c r="D3293" s="31"/>
      <c r="E3293" s="2" t="s">
        <v>525</v>
      </c>
      <c r="F3293" s="2" t="s">
        <v>114</v>
      </c>
      <c r="G3293" s="2" t="s">
        <v>115</v>
      </c>
      <c r="H3293" s="2">
        <v>225</v>
      </c>
      <c r="I3293" s="2">
        <v>207</v>
      </c>
      <c r="K3293" s="2">
        <v>120</v>
      </c>
      <c r="L3293" s="2" t="s">
        <v>30</v>
      </c>
      <c r="M3293" s="2" t="s">
        <v>476</v>
      </c>
      <c r="N3293" s="2" t="s">
        <v>479</v>
      </c>
      <c r="O3293" s="2" t="s">
        <v>520</v>
      </c>
      <c r="Q3293" s="1"/>
      <c r="S3293" s="9"/>
      <c r="T3293" s="10"/>
      <c r="U3293" s="8"/>
      <c r="W3293" s="2" t="s">
        <v>468</v>
      </c>
      <c r="X3293" s="45" t="str" cm="1">
        <f t="array" ref="X3293">IF(X3174="TRUE",IF(AND(C3291&lt;&gt;1,C3292:C3297="",S3291:U3297=""), "FALSE","TRUE"),"FALSE")</f>
        <v>FALSE</v>
      </c>
      <c r="Z3293" s="1"/>
    </row>
    <row r="3294" spans="2:26" hidden="1" outlineLevel="3" x14ac:dyDescent="0.4">
      <c r="B3294" s="7" t="s">
        <v>526</v>
      </c>
      <c r="C3294" s="8"/>
      <c r="D3294" s="31"/>
      <c r="E3294" s="2" t="s">
        <v>527</v>
      </c>
      <c r="F3294" s="2" t="str">
        <f>IF(OR($C$87="治験計画届", $C$87="治験計画変更届"), "^$","^.{1,120}$|^$")</f>
        <v>^.{1,120}$|^$</v>
      </c>
      <c r="G3294" s="2" t="str">
        <f>IF(F3294="^$", "入力しないでください","入力してください(120文字以内)")</f>
        <v>入力してください(120文字以内)</v>
      </c>
      <c r="H3294" s="2">
        <v>225</v>
      </c>
      <c r="I3294" s="2">
        <v>207</v>
      </c>
      <c r="K3294" s="2">
        <v>120</v>
      </c>
      <c r="L3294" s="2" t="s">
        <v>30</v>
      </c>
      <c r="M3294" s="2" t="s">
        <v>476</v>
      </c>
      <c r="N3294" s="2" t="s">
        <v>479</v>
      </c>
      <c r="O3294" s="2" t="s">
        <v>520</v>
      </c>
      <c r="Q3294" s="1"/>
      <c r="S3294" s="9"/>
      <c r="T3294" s="10"/>
      <c r="U3294" s="8"/>
      <c r="W3294" s="2" t="s">
        <v>468</v>
      </c>
      <c r="X3294" s="45" t="str" cm="1">
        <f t="array" ref="X3294">IF(X3174="TRUE",IF(AND(C3291&lt;&gt;1,C3292:C3297="",S3291:U3297=""), "FALSE","TRUE"),"FALSE")</f>
        <v>FALSE</v>
      </c>
      <c r="Z3294" s="1"/>
    </row>
    <row r="3295" spans="2:26" hidden="1" outlineLevel="3" x14ac:dyDescent="0.4">
      <c r="B3295" s="7" t="s">
        <v>528</v>
      </c>
      <c r="C3295" s="8"/>
      <c r="D3295" s="31"/>
      <c r="E3295" s="2" t="s">
        <v>529</v>
      </c>
      <c r="F3295" s="2" t="str">
        <f>IF(OR($C$87="治験計画届", $C$87="治験計画変更届"), "^$","^.{1,120}$|^$")</f>
        <v>^.{1,120}$|^$</v>
      </c>
      <c r="G3295" s="2" t="str">
        <f t="shared" ref="G3295:G3297" si="201">IF(F3295="^$", "入力しないでください","入力してください(120文字以内)")</f>
        <v>入力してください(120文字以内)</v>
      </c>
      <c r="H3295" s="2">
        <v>225</v>
      </c>
      <c r="I3295" s="2">
        <v>207</v>
      </c>
      <c r="K3295" s="2">
        <v>120</v>
      </c>
      <c r="L3295" s="2" t="s">
        <v>30</v>
      </c>
      <c r="M3295" s="2" t="s">
        <v>476</v>
      </c>
      <c r="N3295" s="2" t="s">
        <v>479</v>
      </c>
      <c r="O3295" s="2" t="s">
        <v>520</v>
      </c>
      <c r="Q3295" s="1"/>
      <c r="S3295" s="9"/>
      <c r="T3295" s="10"/>
      <c r="U3295" s="8"/>
      <c r="W3295" s="2" t="s">
        <v>468</v>
      </c>
      <c r="X3295" s="45" t="str" cm="1">
        <f t="array" ref="X3295">IF(X3174="TRUE",IF(AND(C3291&lt;&gt;1,C3292:C3297="",S3291:U3297=""), "FALSE","TRUE"),"FALSE")</f>
        <v>FALSE</v>
      </c>
      <c r="Z3295" s="1"/>
    </row>
    <row r="3296" spans="2:26" hidden="1" outlineLevel="3" x14ac:dyDescent="0.4">
      <c r="B3296" s="7" t="s">
        <v>530</v>
      </c>
      <c r="C3296" s="8"/>
      <c r="D3296" s="31"/>
      <c r="E3296" s="2" t="s">
        <v>566</v>
      </c>
      <c r="F3296" s="2" t="str">
        <f>IF(OR($C$87="治験計画届", $C$87="治験計画変更届"), "^$","^.{1,120}$|^$")</f>
        <v>^.{1,120}$|^$</v>
      </c>
      <c r="G3296" s="2" t="str">
        <f t="shared" si="201"/>
        <v>入力してください(120文字以内)</v>
      </c>
      <c r="H3296" s="2">
        <v>225</v>
      </c>
      <c r="I3296" s="2">
        <v>207</v>
      </c>
      <c r="K3296" s="2">
        <v>120</v>
      </c>
      <c r="L3296" s="2" t="s">
        <v>30</v>
      </c>
      <c r="M3296" s="2" t="s">
        <v>476</v>
      </c>
      <c r="N3296" s="2" t="s">
        <v>479</v>
      </c>
      <c r="O3296" s="2" t="s">
        <v>520</v>
      </c>
      <c r="Q3296" s="1"/>
      <c r="S3296" s="9"/>
      <c r="T3296" s="10"/>
      <c r="U3296" s="8"/>
      <c r="W3296" s="2" t="s">
        <v>468</v>
      </c>
      <c r="X3296" s="45" t="str" cm="1">
        <f t="array" ref="X3296">IF(X3174="TRUE",IF(AND(C3291&lt;&gt;1,C3292:C3297="",S3291:U3297=""), "FALSE","TRUE"),"FALSE")</f>
        <v>FALSE</v>
      </c>
      <c r="Z3296" s="1"/>
    </row>
    <row r="3297" spans="2:26" hidden="1" outlineLevel="3" x14ac:dyDescent="0.4">
      <c r="B3297" s="7" t="s">
        <v>532</v>
      </c>
      <c r="C3297" s="8"/>
      <c r="D3297" s="31"/>
      <c r="E3297" s="2" t="s">
        <v>533</v>
      </c>
      <c r="F3297" s="2" t="str">
        <f>IF(OR($C$87="治験計画届", $C$87="治験計画変更届"), "^$","^.{1,120}$|^$")</f>
        <v>^.{1,120}$|^$</v>
      </c>
      <c r="G3297" s="2" t="str">
        <f t="shared" si="201"/>
        <v>入力してください(120文字以内)</v>
      </c>
      <c r="H3297" s="2">
        <v>225</v>
      </c>
      <c r="I3297" s="2">
        <v>207</v>
      </c>
      <c r="K3297" s="2">
        <v>120</v>
      </c>
      <c r="L3297" s="2" t="s">
        <v>30</v>
      </c>
      <c r="M3297" s="2" t="s">
        <v>476</v>
      </c>
      <c r="N3297" s="2" t="s">
        <v>479</v>
      </c>
      <c r="O3297" s="2" t="s">
        <v>520</v>
      </c>
      <c r="Q3297" s="1"/>
      <c r="S3297" s="9"/>
      <c r="T3297" s="10"/>
      <c r="U3297" s="8"/>
      <c r="W3297" s="2" t="s">
        <v>468</v>
      </c>
      <c r="X3297" s="45" t="str" cm="1">
        <f t="array" ref="X3297">IF(X3174="TRUE",IF(AND(C3291&lt;&gt;1,C3292:C3297="",S3291:U3297=""), "FALSE","TRUE"),"FALSE")</f>
        <v>FALSE</v>
      </c>
      <c r="Z3297" s="1"/>
    </row>
    <row r="3298" spans="2:26" hidden="1" outlineLevel="3" x14ac:dyDescent="0.4">
      <c r="B3298" s="7" t="s">
        <v>134</v>
      </c>
      <c r="C3298" s="5">
        <v>7</v>
      </c>
      <c r="D3298" s="30"/>
      <c r="E3298" s="2" t="s">
        <v>392</v>
      </c>
      <c r="F3298" s="2" t="s">
        <v>102</v>
      </c>
      <c r="G3298" s="2" t="s">
        <v>103</v>
      </c>
      <c r="H3298" s="2">
        <v>225</v>
      </c>
      <c r="I3298" s="2">
        <v>207</v>
      </c>
      <c r="K3298" s="2">
        <v>3</v>
      </c>
      <c r="L3298" s="2" t="s">
        <v>136</v>
      </c>
      <c r="M3298" s="2" t="s">
        <v>476</v>
      </c>
      <c r="N3298" s="2" t="s">
        <v>479</v>
      </c>
      <c r="O3298" s="2" t="s">
        <v>520</v>
      </c>
      <c r="Q3298" s="1"/>
      <c r="S3298" s="9"/>
      <c r="T3298" s="10"/>
      <c r="U3298" s="8"/>
      <c r="V3298" s="2" t="s">
        <v>105</v>
      </c>
      <c r="W3298" s="2" t="s">
        <v>561</v>
      </c>
      <c r="X3298" s="45" t="str" cm="1">
        <f t="array" ref="X3298">IF(X3174="TRUE",IF(AND(C3298&lt;&gt;1,C3299:C3304="",S3298:U3304=""), "FALSE","TRUE"),"FALSE")</f>
        <v>FALSE</v>
      </c>
      <c r="Z3298" s="1"/>
    </row>
    <row r="3299" spans="2:26" hidden="1" outlineLevel="3" x14ac:dyDescent="0.4">
      <c r="B3299" s="7" t="s">
        <v>522</v>
      </c>
      <c r="C3299" s="8"/>
      <c r="D3299" s="31"/>
      <c r="E3299" s="2" t="s">
        <v>523</v>
      </c>
      <c r="F3299" s="2" t="s">
        <v>485</v>
      </c>
      <c r="G3299" s="2" t="s">
        <v>369</v>
      </c>
      <c r="H3299" s="2">
        <v>225</v>
      </c>
      <c r="I3299" s="2">
        <v>207</v>
      </c>
      <c r="K3299" s="2">
        <v>240</v>
      </c>
      <c r="L3299" s="2" t="s">
        <v>30</v>
      </c>
      <c r="M3299" s="2" t="s">
        <v>476</v>
      </c>
      <c r="N3299" s="2" t="s">
        <v>479</v>
      </c>
      <c r="O3299" s="2" t="s">
        <v>520</v>
      </c>
      <c r="Q3299" s="1"/>
      <c r="S3299" s="9"/>
      <c r="T3299" s="10"/>
      <c r="U3299" s="8"/>
      <c r="W3299" s="2" t="s">
        <v>465</v>
      </c>
      <c r="X3299" s="45" t="str" cm="1">
        <f t="array" ref="X3299">IF(X3174="TRUE",IF(AND(C3298&lt;&gt;1,C3299:C3304="",S3298:U3304=""), "FALSE","TRUE"),"FALSE")</f>
        <v>FALSE</v>
      </c>
      <c r="Z3299" s="1"/>
    </row>
    <row r="3300" spans="2:26" hidden="1" outlineLevel="3" x14ac:dyDescent="0.4">
      <c r="B3300" s="7" t="s">
        <v>524</v>
      </c>
      <c r="C3300" s="8"/>
      <c r="D3300" s="31"/>
      <c r="E3300" s="2" t="s">
        <v>525</v>
      </c>
      <c r="F3300" s="2" t="s">
        <v>114</v>
      </c>
      <c r="G3300" s="2" t="s">
        <v>115</v>
      </c>
      <c r="H3300" s="2">
        <v>225</v>
      </c>
      <c r="I3300" s="2">
        <v>207</v>
      </c>
      <c r="K3300" s="2">
        <v>120</v>
      </c>
      <c r="L3300" s="2" t="s">
        <v>30</v>
      </c>
      <c r="M3300" s="2" t="s">
        <v>476</v>
      </c>
      <c r="N3300" s="2" t="s">
        <v>479</v>
      </c>
      <c r="O3300" s="2" t="s">
        <v>520</v>
      </c>
      <c r="Q3300" s="1"/>
      <c r="S3300" s="9"/>
      <c r="T3300" s="10"/>
      <c r="U3300" s="8"/>
      <c r="W3300" s="2" t="s">
        <v>468</v>
      </c>
      <c r="X3300" s="45" t="str" cm="1">
        <f t="array" ref="X3300">IF(X3174="TRUE",IF(AND(C3298&lt;&gt;1,C3299:C3304="",S3298:U3304=""), "FALSE","TRUE"),"FALSE")</f>
        <v>FALSE</v>
      </c>
      <c r="Z3300" s="1"/>
    </row>
    <row r="3301" spans="2:26" hidden="1" outlineLevel="3" x14ac:dyDescent="0.4">
      <c r="B3301" s="7" t="s">
        <v>526</v>
      </c>
      <c r="C3301" s="8"/>
      <c r="D3301" s="31"/>
      <c r="E3301" s="2" t="s">
        <v>527</v>
      </c>
      <c r="F3301" s="2" t="str">
        <f>IF(OR($C$87="治験計画届", $C$87="治験計画変更届"), "^$","^.{1,120}$|^$")</f>
        <v>^.{1,120}$|^$</v>
      </c>
      <c r="G3301" s="2" t="str">
        <f>IF(F3301="^$", "入力しないでください","入力してください(120文字以内)")</f>
        <v>入力してください(120文字以内)</v>
      </c>
      <c r="H3301" s="2">
        <v>225</v>
      </c>
      <c r="I3301" s="2">
        <v>207</v>
      </c>
      <c r="K3301" s="2">
        <v>120</v>
      </c>
      <c r="L3301" s="2" t="s">
        <v>30</v>
      </c>
      <c r="M3301" s="2" t="s">
        <v>476</v>
      </c>
      <c r="N3301" s="2" t="s">
        <v>479</v>
      </c>
      <c r="O3301" s="2" t="s">
        <v>520</v>
      </c>
      <c r="Q3301" s="1"/>
      <c r="S3301" s="9"/>
      <c r="T3301" s="10"/>
      <c r="U3301" s="8"/>
      <c r="W3301" s="2" t="s">
        <v>468</v>
      </c>
      <c r="X3301" s="45" t="str" cm="1">
        <f t="array" ref="X3301">IF(X3174="TRUE",IF(AND(C3298&lt;&gt;1,C3299:C3304="",S3298:U3304=""), "FALSE","TRUE"),"FALSE")</f>
        <v>FALSE</v>
      </c>
      <c r="Z3301" s="1"/>
    </row>
    <row r="3302" spans="2:26" hidden="1" outlineLevel="3" x14ac:dyDescent="0.4">
      <c r="B3302" s="7" t="s">
        <v>528</v>
      </c>
      <c r="C3302" s="8"/>
      <c r="D3302" s="31"/>
      <c r="E3302" s="2" t="s">
        <v>529</v>
      </c>
      <c r="F3302" s="2" t="str">
        <f>IF(OR($C$87="治験計画届", $C$87="治験計画変更届"), "^$","^.{1,120}$|^$")</f>
        <v>^.{1,120}$|^$</v>
      </c>
      <c r="G3302" s="2" t="str">
        <f t="shared" ref="G3302:G3304" si="202">IF(F3302="^$", "入力しないでください","入力してください(120文字以内)")</f>
        <v>入力してください(120文字以内)</v>
      </c>
      <c r="H3302" s="2">
        <v>225</v>
      </c>
      <c r="I3302" s="2">
        <v>207</v>
      </c>
      <c r="K3302" s="2">
        <v>120</v>
      </c>
      <c r="L3302" s="2" t="s">
        <v>30</v>
      </c>
      <c r="M3302" s="2" t="s">
        <v>476</v>
      </c>
      <c r="N3302" s="2" t="s">
        <v>479</v>
      </c>
      <c r="O3302" s="2" t="s">
        <v>520</v>
      </c>
      <c r="Q3302" s="1"/>
      <c r="S3302" s="9"/>
      <c r="T3302" s="10"/>
      <c r="U3302" s="8"/>
      <c r="W3302" s="2" t="s">
        <v>468</v>
      </c>
      <c r="X3302" s="45" t="str" cm="1">
        <f t="array" ref="X3302">IF(X3174="TRUE",IF(AND(C3298&lt;&gt;1,C3299:C3304="",S3298:U3304=""), "FALSE","TRUE"),"FALSE")</f>
        <v>FALSE</v>
      </c>
      <c r="Z3302" s="1"/>
    </row>
    <row r="3303" spans="2:26" hidden="1" outlineLevel="3" x14ac:dyDescent="0.4">
      <c r="B3303" s="7" t="s">
        <v>530</v>
      </c>
      <c r="C3303" s="8"/>
      <c r="D3303" s="31"/>
      <c r="E3303" s="2" t="s">
        <v>566</v>
      </c>
      <c r="F3303" s="2" t="str">
        <f>IF(OR($C$87="治験計画届", $C$87="治験計画変更届"), "^$","^.{1,120}$|^$")</f>
        <v>^.{1,120}$|^$</v>
      </c>
      <c r="G3303" s="2" t="str">
        <f t="shared" si="202"/>
        <v>入力してください(120文字以内)</v>
      </c>
      <c r="H3303" s="2">
        <v>225</v>
      </c>
      <c r="I3303" s="2">
        <v>207</v>
      </c>
      <c r="K3303" s="2">
        <v>120</v>
      </c>
      <c r="L3303" s="2" t="s">
        <v>30</v>
      </c>
      <c r="M3303" s="2" t="s">
        <v>476</v>
      </c>
      <c r="N3303" s="2" t="s">
        <v>479</v>
      </c>
      <c r="O3303" s="2" t="s">
        <v>520</v>
      </c>
      <c r="Q3303" s="1"/>
      <c r="S3303" s="9"/>
      <c r="T3303" s="10"/>
      <c r="U3303" s="8"/>
      <c r="W3303" s="2" t="s">
        <v>468</v>
      </c>
      <c r="X3303" s="45" t="str" cm="1">
        <f t="array" ref="X3303">IF(X3174="TRUE",IF(AND(C3298&lt;&gt;1,C3299:C3304="",S3298:U3304=""), "FALSE","TRUE"),"FALSE")</f>
        <v>FALSE</v>
      </c>
      <c r="Z3303" s="1"/>
    </row>
    <row r="3304" spans="2:26" hidden="1" outlineLevel="3" x14ac:dyDescent="0.4">
      <c r="B3304" s="7" t="s">
        <v>532</v>
      </c>
      <c r="C3304" s="8"/>
      <c r="D3304" s="31"/>
      <c r="E3304" s="2" t="s">
        <v>533</v>
      </c>
      <c r="F3304" s="2" t="str">
        <f>IF(OR($C$87="治験計画届", $C$87="治験計画変更届"), "^$","^.{1,120}$|^$")</f>
        <v>^.{1,120}$|^$</v>
      </c>
      <c r="G3304" s="2" t="str">
        <f t="shared" si="202"/>
        <v>入力してください(120文字以内)</v>
      </c>
      <c r="H3304" s="2">
        <v>225</v>
      </c>
      <c r="I3304" s="2">
        <v>207</v>
      </c>
      <c r="K3304" s="2">
        <v>120</v>
      </c>
      <c r="L3304" s="2" t="s">
        <v>30</v>
      </c>
      <c r="M3304" s="2" t="s">
        <v>476</v>
      </c>
      <c r="N3304" s="2" t="s">
        <v>479</v>
      </c>
      <c r="O3304" s="2" t="s">
        <v>520</v>
      </c>
      <c r="Q3304" s="1"/>
      <c r="S3304" s="9"/>
      <c r="T3304" s="10"/>
      <c r="U3304" s="8"/>
      <c r="W3304" s="2" t="s">
        <v>468</v>
      </c>
      <c r="X3304" s="45" t="str" cm="1">
        <f t="array" ref="X3304">IF(X3174="TRUE",IF(AND(C3298&lt;&gt;1,C3299:C3304="",S3298:U3304=""), "FALSE","TRUE"),"FALSE")</f>
        <v>FALSE</v>
      </c>
      <c r="Z3304" s="1"/>
    </row>
    <row r="3305" spans="2:26" hidden="1" outlineLevel="3" x14ac:dyDescent="0.4">
      <c r="B3305" s="7" t="s">
        <v>134</v>
      </c>
      <c r="C3305" s="5">
        <v>8</v>
      </c>
      <c r="D3305" s="30"/>
      <c r="E3305" s="2" t="s">
        <v>392</v>
      </c>
      <c r="F3305" s="2" t="s">
        <v>102</v>
      </c>
      <c r="G3305" s="2" t="s">
        <v>103</v>
      </c>
      <c r="H3305" s="2">
        <v>225</v>
      </c>
      <c r="I3305" s="2">
        <v>207</v>
      </c>
      <c r="K3305" s="2">
        <v>3</v>
      </c>
      <c r="L3305" s="2" t="s">
        <v>136</v>
      </c>
      <c r="M3305" s="2" t="s">
        <v>476</v>
      </c>
      <c r="N3305" s="2" t="s">
        <v>479</v>
      </c>
      <c r="O3305" s="2" t="s">
        <v>520</v>
      </c>
      <c r="Q3305" s="1"/>
      <c r="S3305" s="9"/>
      <c r="T3305" s="10"/>
      <c r="U3305" s="8"/>
      <c r="V3305" s="2" t="s">
        <v>105</v>
      </c>
      <c r="W3305" s="2" t="s">
        <v>561</v>
      </c>
      <c r="X3305" s="45" t="str" cm="1">
        <f t="array" ref="X3305">IF(X3174="TRUE",IF(AND(C3305&lt;&gt;1,C3306:C3311="",S3305:U3311=""), "FALSE","TRUE"),"FALSE")</f>
        <v>FALSE</v>
      </c>
      <c r="Z3305" s="1"/>
    </row>
    <row r="3306" spans="2:26" hidden="1" outlineLevel="3" x14ac:dyDescent="0.4">
      <c r="B3306" s="7" t="s">
        <v>522</v>
      </c>
      <c r="C3306" s="8"/>
      <c r="D3306" s="31"/>
      <c r="E3306" s="2" t="s">
        <v>523</v>
      </c>
      <c r="F3306" s="2" t="s">
        <v>485</v>
      </c>
      <c r="G3306" s="2" t="s">
        <v>369</v>
      </c>
      <c r="H3306" s="2">
        <v>225</v>
      </c>
      <c r="I3306" s="2">
        <v>207</v>
      </c>
      <c r="K3306" s="2">
        <v>240</v>
      </c>
      <c r="L3306" s="2" t="s">
        <v>30</v>
      </c>
      <c r="M3306" s="2" t="s">
        <v>476</v>
      </c>
      <c r="N3306" s="2" t="s">
        <v>479</v>
      </c>
      <c r="O3306" s="2" t="s">
        <v>520</v>
      </c>
      <c r="Q3306" s="1"/>
      <c r="S3306" s="9"/>
      <c r="T3306" s="10"/>
      <c r="U3306" s="8"/>
      <c r="W3306" s="2" t="s">
        <v>465</v>
      </c>
      <c r="X3306" s="45" t="str" cm="1">
        <f t="array" ref="X3306">IF(X3174="TRUE",IF(AND(C3305&lt;&gt;1,C3306:C3311="",S3305:U3311=""), "FALSE","TRUE"),"FALSE")</f>
        <v>FALSE</v>
      </c>
      <c r="Z3306" s="1"/>
    </row>
    <row r="3307" spans="2:26" hidden="1" outlineLevel="3" x14ac:dyDescent="0.4">
      <c r="B3307" s="7" t="s">
        <v>524</v>
      </c>
      <c r="C3307" s="8"/>
      <c r="D3307" s="31"/>
      <c r="E3307" s="2" t="s">
        <v>525</v>
      </c>
      <c r="F3307" s="2" t="s">
        <v>114</v>
      </c>
      <c r="G3307" s="2" t="s">
        <v>115</v>
      </c>
      <c r="H3307" s="2">
        <v>225</v>
      </c>
      <c r="I3307" s="2">
        <v>207</v>
      </c>
      <c r="K3307" s="2">
        <v>120</v>
      </c>
      <c r="L3307" s="2" t="s">
        <v>30</v>
      </c>
      <c r="M3307" s="2" t="s">
        <v>476</v>
      </c>
      <c r="N3307" s="2" t="s">
        <v>479</v>
      </c>
      <c r="O3307" s="2" t="s">
        <v>520</v>
      </c>
      <c r="Q3307" s="1"/>
      <c r="S3307" s="9"/>
      <c r="T3307" s="10"/>
      <c r="U3307" s="8"/>
      <c r="W3307" s="2" t="s">
        <v>468</v>
      </c>
      <c r="X3307" s="45" t="str" cm="1">
        <f t="array" ref="X3307">IF(X3174="TRUE",IF(AND(C3305&lt;&gt;1,C3306:C3311="",S3305:U3311=""), "FALSE","TRUE"),"FALSE")</f>
        <v>FALSE</v>
      </c>
      <c r="Z3307" s="1"/>
    </row>
    <row r="3308" spans="2:26" hidden="1" outlineLevel="3" x14ac:dyDescent="0.4">
      <c r="B3308" s="7" t="s">
        <v>526</v>
      </c>
      <c r="C3308" s="8"/>
      <c r="D3308" s="31"/>
      <c r="E3308" s="2" t="s">
        <v>527</v>
      </c>
      <c r="F3308" s="2" t="str">
        <f>IF(OR($C$87="治験計画届", $C$87="治験計画変更届"), "^$","^.{1,120}$|^$")</f>
        <v>^.{1,120}$|^$</v>
      </c>
      <c r="G3308" s="2" t="str">
        <f>IF(F3308="^$", "入力しないでください","入力してください(120文字以内)")</f>
        <v>入力してください(120文字以内)</v>
      </c>
      <c r="H3308" s="2">
        <v>225</v>
      </c>
      <c r="I3308" s="2">
        <v>207</v>
      </c>
      <c r="K3308" s="2">
        <v>120</v>
      </c>
      <c r="L3308" s="2" t="s">
        <v>30</v>
      </c>
      <c r="M3308" s="2" t="s">
        <v>476</v>
      </c>
      <c r="N3308" s="2" t="s">
        <v>479</v>
      </c>
      <c r="O3308" s="2" t="s">
        <v>520</v>
      </c>
      <c r="Q3308" s="1"/>
      <c r="S3308" s="9"/>
      <c r="T3308" s="10"/>
      <c r="U3308" s="8"/>
      <c r="W3308" s="2" t="s">
        <v>468</v>
      </c>
      <c r="X3308" s="45" t="str" cm="1">
        <f t="array" ref="X3308">IF(X3174="TRUE",IF(AND(C3305&lt;&gt;1,C3306:C3311="",S3305:U3311=""), "FALSE","TRUE"),"FALSE")</f>
        <v>FALSE</v>
      </c>
      <c r="Z3308" s="1"/>
    </row>
    <row r="3309" spans="2:26" hidden="1" outlineLevel="3" x14ac:dyDescent="0.4">
      <c r="B3309" s="7" t="s">
        <v>528</v>
      </c>
      <c r="C3309" s="8"/>
      <c r="D3309" s="31"/>
      <c r="E3309" s="2" t="s">
        <v>529</v>
      </c>
      <c r="F3309" s="2" t="str">
        <f>IF(OR($C$87="治験計画届", $C$87="治験計画変更届"), "^$","^.{1,120}$|^$")</f>
        <v>^.{1,120}$|^$</v>
      </c>
      <c r="G3309" s="2" t="str">
        <f t="shared" ref="G3309:G3311" si="203">IF(F3309="^$", "入力しないでください","入力してください(120文字以内)")</f>
        <v>入力してください(120文字以内)</v>
      </c>
      <c r="H3309" s="2">
        <v>225</v>
      </c>
      <c r="I3309" s="2">
        <v>207</v>
      </c>
      <c r="K3309" s="2">
        <v>120</v>
      </c>
      <c r="L3309" s="2" t="s">
        <v>30</v>
      </c>
      <c r="M3309" s="2" t="s">
        <v>476</v>
      </c>
      <c r="N3309" s="2" t="s">
        <v>479</v>
      </c>
      <c r="O3309" s="2" t="s">
        <v>520</v>
      </c>
      <c r="Q3309" s="1"/>
      <c r="S3309" s="9"/>
      <c r="T3309" s="10"/>
      <c r="U3309" s="8"/>
      <c r="W3309" s="2" t="s">
        <v>468</v>
      </c>
      <c r="X3309" s="45" t="str" cm="1">
        <f t="array" ref="X3309">IF(X3174="TRUE",IF(AND(C3305&lt;&gt;1,C3306:C3311="",S3305:U3311=""), "FALSE","TRUE"),"FALSE")</f>
        <v>FALSE</v>
      </c>
      <c r="Z3309" s="1"/>
    </row>
    <row r="3310" spans="2:26" hidden="1" outlineLevel="3" x14ac:dyDescent="0.4">
      <c r="B3310" s="7" t="s">
        <v>530</v>
      </c>
      <c r="C3310" s="8"/>
      <c r="D3310" s="31"/>
      <c r="E3310" s="2" t="s">
        <v>566</v>
      </c>
      <c r="F3310" s="2" t="str">
        <f>IF(OR($C$87="治験計画届", $C$87="治験計画変更届"), "^$","^.{1,120}$|^$")</f>
        <v>^.{1,120}$|^$</v>
      </c>
      <c r="G3310" s="2" t="str">
        <f t="shared" si="203"/>
        <v>入力してください(120文字以内)</v>
      </c>
      <c r="H3310" s="2">
        <v>225</v>
      </c>
      <c r="I3310" s="2">
        <v>207</v>
      </c>
      <c r="K3310" s="2">
        <v>120</v>
      </c>
      <c r="L3310" s="2" t="s">
        <v>30</v>
      </c>
      <c r="M3310" s="2" t="s">
        <v>476</v>
      </c>
      <c r="N3310" s="2" t="s">
        <v>479</v>
      </c>
      <c r="O3310" s="2" t="s">
        <v>520</v>
      </c>
      <c r="Q3310" s="1"/>
      <c r="S3310" s="9"/>
      <c r="T3310" s="10"/>
      <c r="U3310" s="8"/>
      <c r="W3310" s="2" t="s">
        <v>468</v>
      </c>
      <c r="X3310" s="45" t="str" cm="1">
        <f t="array" ref="X3310">IF(X3174="TRUE",IF(AND(C3305&lt;&gt;1,C3306:C3311="",S3305:U3311=""), "FALSE","TRUE"),"FALSE")</f>
        <v>FALSE</v>
      </c>
      <c r="Z3310" s="1"/>
    </row>
    <row r="3311" spans="2:26" hidden="1" outlineLevel="3" x14ac:dyDescent="0.4">
      <c r="B3311" s="7" t="s">
        <v>532</v>
      </c>
      <c r="C3311" s="8"/>
      <c r="D3311" s="31"/>
      <c r="E3311" s="2" t="s">
        <v>533</v>
      </c>
      <c r="F3311" s="2" t="str">
        <f>IF(OR($C$87="治験計画届", $C$87="治験計画変更届"), "^$","^.{1,120}$|^$")</f>
        <v>^.{1,120}$|^$</v>
      </c>
      <c r="G3311" s="2" t="str">
        <f t="shared" si="203"/>
        <v>入力してください(120文字以内)</v>
      </c>
      <c r="H3311" s="2">
        <v>225</v>
      </c>
      <c r="I3311" s="2">
        <v>207</v>
      </c>
      <c r="K3311" s="2">
        <v>120</v>
      </c>
      <c r="L3311" s="2" t="s">
        <v>30</v>
      </c>
      <c r="M3311" s="2" t="s">
        <v>476</v>
      </c>
      <c r="N3311" s="2" t="s">
        <v>479</v>
      </c>
      <c r="O3311" s="2" t="s">
        <v>520</v>
      </c>
      <c r="Q3311" s="1"/>
      <c r="S3311" s="9"/>
      <c r="T3311" s="10"/>
      <c r="U3311" s="8"/>
      <c r="W3311" s="2" t="s">
        <v>468</v>
      </c>
      <c r="X3311" s="45" t="str" cm="1">
        <f t="array" ref="X3311">IF(X3174="TRUE",IF(AND(C3305&lt;&gt;1,C3306:C3311="",S3305:U3311=""), "FALSE","TRUE"),"FALSE")</f>
        <v>FALSE</v>
      </c>
      <c r="Z3311" s="1"/>
    </row>
    <row r="3312" spans="2:26" hidden="1" outlineLevel="3" x14ac:dyDescent="0.4">
      <c r="B3312" s="7" t="s">
        <v>134</v>
      </c>
      <c r="C3312" s="5">
        <v>9</v>
      </c>
      <c r="D3312" s="30"/>
      <c r="E3312" s="2" t="s">
        <v>392</v>
      </c>
      <c r="F3312" s="2" t="s">
        <v>102</v>
      </c>
      <c r="G3312" s="2" t="s">
        <v>103</v>
      </c>
      <c r="H3312" s="2">
        <v>225</v>
      </c>
      <c r="I3312" s="2">
        <v>207</v>
      </c>
      <c r="K3312" s="2">
        <v>3</v>
      </c>
      <c r="L3312" s="2" t="s">
        <v>136</v>
      </c>
      <c r="M3312" s="2" t="s">
        <v>476</v>
      </c>
      <c r="N3312" s="2" t="s">
        <v>479</v>
      </c>
      <c r="O3312" s="2" t="s">
        <v>520</v>
      </c>
      <c r="Q3312" s="1"/>
      <c r="S3312" s="9"/>
      <c r="T3312" s="10"/>
      <c r="U3312" s="8"/>
      <c r="V3312" s="2" t="s">
        <v>105</v>
      </c>
      <c r="W3312" s="2" t="s">
        <v>561</v>
      </c>
      <c r="X3312" s="45" t="str" cm="1">
        <f t="array" ref="X3312">IF(X3174="TRUE",IF(AND(C3312&lt;&gt;1,C3313:C3318="",S3312:U3318=""), "FALSE","TRUE"),"FALSE")</f>
        <v>FALSE</v>
      </c>
      <c r="Z3312" s="1"/>
    </row>
    <row r="3313" spans="2:26" hidden="1" outlineLevel="3" x14ac:dyDescent="0.4">
      <c r="B3313" s="7" t="s">
        <v>522</v>
      </c>
      <c r="C3313" s="8"/>
      <c r="D3313" s="31"/>
      <c r="E3313" s="2" t="s">
        <v>523</v>
      </c>
      <c r="F3313" s="2" t="s">
        <v>485</v>
      </c>
      <c r="G3313" s="2" t="s">
        <v>369</v>
      </c>
      <c r="H3313" s="2">
        <v>225</v>
      </c>
      <c r="I3313" s="2">
        <v>207</v>
      </c>
      <c r="K3313" s="2">
        <v>240</v>
      </c>
      <c r="L3313" s="2" t="s">
        <v>30</v>
      </c>
      <c r="M3313" s="2" t="s">
        <v>476</v>
      </c>
      <c r="N3313" s="2" t="s">
        <v>479</v>
      </c>
      <c r="O3313" s="2" t="s">
        <v>520</v>
      </c>
      <c r="Q3313" s="1"/>
      <c r="S3313" s="9"/>
      <c r="T3313" s="10"/>
      <c r="U3313" s="8"/>
      <c r="W3313" s="2" t="s">
        <v>465</v>
      </c>
      <c r="X3313" s="45" t="str" cm="1">
        <f t="array" ref="X3313">IF(X3174="TRUE",IF(AND(C3312&lt;&gt;1,C3313:C3318="",S3312:U3318=""), "FALSE","TRUE"),"FALSE")</f>
        <v>FALSE</v>
      </c>
      <c r="Z3313" s="1"/>
    </row>
    <row r="3314" spans="2:26" hidden="1" outlineLevel="3" x14ac:dyDescent="0.4">
      <c r="B3314" s="7" t="s">
        <v>524</v>
      </c>
      <c r="C3314" s="8"/>
      <c r="D3314" s="31"/>
      <c r="E3314" s="2" t="s">
        <v>525</v>
      </c>
      <c r="F3314" s="2" t="s">
        <v>114</v>
      </c>
      <c r="G3314" s="2" t="s">
        <v>115</v>
      </c>
      <c r="H3314" s="2">
        <v>225</v>
      </c>
      <c r="I3314" s="2">
        <v>207</v>
      </c>
      <c r="K3314" s="2">
        <v>120</v>
      </c>
      <c r="L3314" s="2" t="s">
        <v>30</v>
      </c>
      <c r="M3314" s="2" t="s">
        <v>476</v>
      </c>
      <c r="N3314" s="2" t="s">
        <v>479</v>
      </c>
      <c r="O3314" s="2" t="s">
        <v>520</v>
      </c>
      <c r="Q3314" s="1"/>
      <c r="S3314" s="9"/>
      <c r="T3314" s="10"/>
      <c r="U3314" s="8"/>
      <c r="W3314" s="2" t="s">
        <v>468</v>
      </c>
      <c r="X3314" s="45" t="str" cm="1">
        <f t="array" ref="X3314">IF(X3174="TRUE",IF(AND(C3312&lt;&gt;1,C3313:C3318="",S3312:U3318=""), "FALSE","TRUE"),"FALSE")</f>
        <v>FALSE</v>
      </c>
      <c r="Z3314" s="1"/>
    </row>
    <row r="3315" spans="2:26" hidden="1" outlineLevel="3" x14ac:dyDescent="0.4">
      <c r="B3315" s="7" t="s">
        <v>526</v>
      </c>
      <c r="C3315" s="8"/>
      <c r="D3315" s="31"/>
      <c r="E3315" s="2" t="s">
        <v>527</v>
      </c>
      <c r="F3315" s="2" t="str">
        <f>IF(OR($C$87="治験計画届", $C$87="治験計画変更届"), "^$","^.{1,120}$|^$")</f>
        <v>^.{1,120}$|^$</v>
      </c>
      <c r="G3315" s="2" t="str">
        <f>IF(F3315="^$", "入力しないでください","入力してください(120文字以内)")</f>
        <v>入力してください(120文字以内)</v>
      </c>
      <c r="H3315" s="2">
        <v>225</v>
      </c>
      <c r="I3315" s="2">
        <v>207</v>
      </c>
      <c r="K3315" s="2">
        <v>120</v>
      </c>
      <c r="L3315" s="2" t="s">
        <v>30</v>
      </c>
      <c r="M3315" s="2" t="s">
        <v>476</v>
      </c>
      <c r="N3315" s="2" t="s">
        <v>479</v>
      </c>
      <c r="O3315" s="2" t="s">
        <v>520</v>
      </c>
      <c r="Q3315" s="1"/>
      <c r="S3315" s="9"/>
      <c r="T3315" s="10"/>
      <c r="U3315" s="8"/>
      <c r="W3315" s="2" t="s">
        <v>468</v>
      </c>
      <c r="X3315" s="45" t="str" cm="1">
        <f t="array" ref="X3315">IF(X3174="TRUE",IF(AND(C3312&lt;&gt;1,C3313:C3318="",S3312:U3318=""), "FALSE","TRUE"),"FALSE")</f>
        <v>FALSE</v>
      </c>
      <c r="Z3315" s="1"/>
    </row>
    <row r="3316" spans="2:26" hidden="1" outlineLevel="3" x14ac:dyDescent="0.4">
      <c r="B3316" s="7" t="s">
        <v>528</v>
      </c>
      <c r="C3316" s="8"/>
      <c r="D3316" s="31"/>
      <c r="E3316" s="2" t="s">
        <v>529</v>
      </c>
      <c r="F3316" s="2" t="str">
        <f>IF(OR($C$87="治験計画届", $C$87="治験計画変更届"), "^$","^.{1,120}$|^$")</f>
        <v>^.{1,120}$|^$</v>
      </c>
      <c r="G3316" s="2" t="str">
        <f t="shared" ref="G3316:G3318" si="204">IF(F3316="^$", "入力しないでください","入力してください(120文字以内)")</f>
        <v>入力してください(120文字以内)</v>
      </c>
      <c r="H3316" s="2">
        <v>225</v>
      </c>
      <c r="I3316" s="2">
        <v>207</v>
      </c>
      <c r="K3316" s="2">
        <v>120</v>
      </c>
      <c r="L3316" s="2" t="s">
        <v>30</v>
      </c>
      <c r="M3316" s="2" t="s">
        <v>476</v>
      </c>
      <c r="N3316" s="2" t="s">
        <v>479</v>
      </c>
      <c r="O3316" s="2" t="s">
        <v>520</v>
      </c>
      <c r="Q3316" s="1"/>
      <c r="S3316" s="9"/>
      <c r="T3316" s="10"/>
      <c r="U3316" s="8"/>
      <c r="W3316" s="2" t="s">
        <v>468</v>
      </c>
      <c r="X3316" s="45" t="str" cm="1">
        <f t="array" ref="X3316">IF(X3174="TRUE",IF(AND(C3312&lt;&gt;1,C3313:C3318="",S3312:U3318=""), "FALSE","TRUE"),"FALSE")</f>
        <v>FALSE</v>
      </c>
      <c r="Z3316" s="1"/>
    </row>
    <row r="3317" spans="2:26" hidden="1" outlineLevel="3" x14ac:dyDescent="0.4">
      <c r="B3317" s="7" t="s">
        <v>530</v>
      </c>
      <c r="C3317" s="8"/>
      <c r="D3317" s="31"/>
      <c r="E3317" s="2" t="s">
        <v>566</v>
      </c>
      <c r="F3317" s="2" t="str">
        <f>IF(OR($C$87="治験計画届", $C$87="治験計画変更届"), "^$","^.{1,120}$|^$")</f>
        <v>^.{1,120}$|^$</v>
      </c>
      <c r="G3317" s="2" t="str">
        <f t="shared" si="204"/>
        <v>入力してください(120文字以内)</v>
      </c>
      <c r="H3317" s="2">
        <v>225</v>
      </c>
      <c r="I3317" s="2">
        <v>207</v>
      </c>
      <c r="K3317" s="2">
        <v>120</v>
      </c>
      <c r="L3317" s="2" t="s">
        <v>30</v>
      </c>
      <c r="M3317" s="2" t="s">
        <v>476</v>
      </c>
      <c r="N3317" s="2" t="s">
        <v>479</v>
      </c>
      <c r="O3317" s="2" t="s">
        <v>520</v>
      </c>
      <c r="Q3317" s="1"/>
      <c r="S3317" s="9"/>
      <c r="T3317" s="10"/>
      <c r="U3317" s="8"/>
      <c r="W3317" s="2" t="s">
        <v>468</v>
      </c>
      <c r="X3317" s="45" t="str" cm="1">
        <f t="array" ref="X3317">IF(X3174="TRUE",IF(AND(C3312&lt;&gt;1,C3313:C3318="",S3312:U3318=""), "FALSE","TRUE"),"FALSE")</f>
        <v>FALSE</v>
      </c>
      <c r="Z3317" s="1"/>
    </row>
    <row r="3318" spans="2:26" hidden="1" outlineLevel="3" x14ac:dyDescent="0.4">
      <c r="B3318" s="7" t="s">
        <v>532</v>
      </c>
      <c r="C3318" s="8"/>
      <c r="D3318" s="31"/>
      <c r="E3318" s="2" t="s">
        <v>533</v>
      </c>
      <c r="F3318" s="2" t="str">
        <f>IF(OR($C$87="治験計画届", $C$87="治験計画変更届"), "^$","^.{1,120}$|^$")</f>
        <v>^.{1,120}$|^$</v>
      </c>
      <c r="G3318" s="2" t="str">
        <f t="shared" si="204"/>
        <v>入力してください(120文字以内)</v>
      </c>
      <c r="H3318" s="2">
        <v>225</v>
      </c>
      <c r="I3318" s="2">
        <v>207</v>
      </c>
      <c r="K3318" s="2">
        <v>120</v>
      </c>
      <c r="L3318" s="2" t="s">
        <v>30</v>
      </c>
      <c r="M3318" s="2" t="s">
        <v>476</v>
      </c>
      <c r="N3318" s="2" t="s">
        <v>479</v>
      </c>
      <c r="O3318" s="2" t="s">
        <v>520</v>
      </c>
      <c r="Q3318" s="1"/>
      <c r="S3318" s="9"/>
      <c r="T3318" s="10"/>
      <c r="U3318" s="8"/>
      <c r="W3318" s="2" t="s">
        <v>468</v>
      </c>
      <c r="X3318" s="45" t="str" cm="1">
        <f t="array" ref="X3318">IF(X3174="TRUE",IF(AND(C3312&lt;&gt;1,C3313:C3318="",S3312:U3318=""), "FALSE","TRUE"),"FALSE")</f>
        <v>FALSE</v>
      </c>
      <c r="Z3318" s="1"/>
    </row>
    <row r="3319" spans="2:26" hidden="1" outlineLevel="3" x14ac:dyDescent="0.4">
      <c r="B3319" s="7" t="s">
        <v>134</v>
      </c>
      <c r="C3319" s="5">
        <v>10</v>
      </c>
      <c r="D3319" s="30"/>
      <c r="E3319" s="2" t="s">
        <v>392</v>
      </c>
      <c r="F3319" s="2" t="s">
        <v>102</v>
      </c>
      <c r="G3319" s="2" t="s">
        <v>103</v>
      </c>
      <c r="H3319" s="2">
        <v>225</v>
      </c>
      <c r="I3319" s="2">
        <v>207</v>
      </c>
      <c r="K3319" s="2">
        <v>3</v>
      </c>
      <c r="L3319" s="2" t="s">
        <v>136</v>
      </c>
      <c r="M3319" s="2" t="s">
        <v>476</v>
      </c>
      <c r="N3319" s="2" t="s">
        <v>479</v>
      </c>
      <c r="O3319" s="2" t="s">
        <v>520</v>
      </c>
      <c r="Q3319" s="1"/>
      <c r="S3319" s="9"/>
      <c r="T3319" s="10"/>
      <c r="U3319" s="8"/>
      <c r="V3319" s="2" t="s">
        <v>105</v>
      </c>
      <c r="W3319" s="2" t="s">
        <v>561</v>
      </c>
      <c r="X3319" s="45" t="str" cm="1">
        <f t="array" ref="X3319">IF(X3174="TRUE",IF(AND(C3319&lt;&gt;1,C3320:C3325="",S3319:U3325=""), "FALSE","TRUE"),"FALSE")</f>
        <v>FALSE</v>
      </c>
      <c r="Z3319" s="1"/>
    </row>
    <row r="3320" spans="2:26" hidden="1" outlineLevel="3" x14ac:dyDescent="0.4">
      <c r="B3320" s="7" t="s">
        <v>522</v>
      </c>
      <c r="C3320" s="8"/>
      <c r="D3320" s="31"/>
      <c r="E3320" s="2" t="s">
        <v>523</v>
      </c>
      <c r="F3320" s="2" t="s">
        <v>485</v>
      </c>
      <c r="G3320" s="2" t="s">
        <v>369</v>
      </c>
      <c r="H3320" s="2">
        <v>225</v>
      </c>
      <c r="I3320" s="2">
        <v>207</v>
      </c>
      <c r="K3320" s="2">
        <v>240</v>
      </c>
      <c r="L3320" s="2" t="s">
        <v>30</v>
      </c>
      <c r="M3320" s="2" t="s">
        <v>476</v>
      </c>
      <c r="N3320" s="2" t="s">
        <v>479</v>
      </c>
      <c r="O3320" s="2" t="s">
        <v>520</v>
      </c>
      <c r="Q3320" s="1"/>
      <c r="S3320" s="9"/>
      <c r="T3320" s="10"/>
      <c r="U3320" s="8"/>
      <c r="W3320" s="2" t="s">
        <v>465</v>
      </c>
      <c r="X3320" s="45" t="str" cm="1">
        <f t="array" ref="X3320">IF(X3174="TRUE",IF(AND(C3319&lt;&gt;1,C3320:C3325="",S3319:U3325=""), "FALSE","TRUE"),"FALSE")</f>
        <v>FALSE</v>
      </c>
      <c r="Z3320" s="1"/>
    </row>
    <row r="3321" spans="2:26" hidden="1" outlineLevel="3" x14ac:dyDescent="0.4">
      <c r="B3321" s="7" t="s">
        <v>524</v>
      </c>
      <c r="C3321" s="8"/>
      <c r="D3321" s="31"/>
      <c r="E3321" s="2" t="s">
        <v>525</v>
      </c>
      <c r="F3321" s="2" t="s">
        <v>114</v>
      </c>
      <c r="G3321" s="2" t="s">
        <v>115</v>
      </c>
      <c r="H3321" s="2">
        <v>225</v>
      </c>
      <c r="I3321" s="2">
        <v>207</v>
      </c>
      <c r="K3321" s="2">
        <v>120</v>
      </c>
      <c r="L3321" s="2" t="s">
        <v>30</v>
      </c>
      <c r="M3321" s="2" t="s">
        <v>476</v>
      </c>
      <c r="N3321" s="2" t="s">
        <v>479</v>
      </c>
      <c r="O3321" s="2" t="s">
        <v>520</v>
      </c>
      <c r="Q3321" s="1"/>
      <c r="S3321" s="9"/>
      <c r="T3321" s="10"/>
      <c r="U3321" s="8"/>
      <c r="W3321" s="2" t="s">
        <v>468</v>
      </c>
      <c r="X3321" s="45" t="str" cm="1">
        <f t="array" ref="X3321">IF(X3174="TRUE",IF(AND(C3319&lt;&gt;1,C3320:C3325="",S3319:U3325=""), "FALSE","TRUE"),"FALSE")</f>
        <v>FALSE</v>
      </c>
      <c r="Z3321" s="1"/>
    </row>
    <row r="3322" spans="2:26" hidden="1" outlineLevel="3" x14ac:dyDescent="0.4">
      <c r="B3322" s="7" t="s">
        <v>526</v>
      </c>
      <c r="C3322" s="8"/>
      <c r="D3322" s="31"/>
      <c r="E3322" s="2" t="s">
        <v>527</v>
      </c>
      <c r="F3322" s="2" t="str">
        <f>IF(OR($C$87="治験計画届", $C$87="治験計画変更届"), "^$","^.{1,120}$|^$")</f>
        <v>^.{1,120}$|^$</v>
      </c>
      <c r="G3322" s="2" t="str">
        <f>IF(F3322="^$", "入力しないでください","入力してください(120文字以内)")</f>
        <v>入力してください(120文字以内)</v>
      </c>
      <c r="H3322" s="2">
        <v>225</v>
      </c>
      <c r="I3322" s="2">
        <v>207</v>
      </c>
      <c r="K3322" s="2">
        <v>120</v>
      </c>
      <c r="L3322" s="2" t="s">
        <v>30</v>
      </c>
      <c r="M3322" s="2" t="s">
        <v>476</v>
      </c>
      <c r="N3322" s="2" t="s">
        <v>479</v>
      </c>
      <c r="O3322" s="2" t="s">
        <v>520</v>
      </c>
      <c r="Q3322" s="1"/>
      <c r="S3322" s="9"/>
      <c r="T3322" s="10"/>
      <c r="U3322" s="8"/>
      <c r="W3322" s="2" t="s">
        <v>468</v>
      </c>
      <c r="X3322" s="45" t="str" cm="1">
        <f t="array" ref="X3322">IF(X3174="TRUE",IF(AND(C3319&lt;&gt;1,C3320:C3325="",S3319:U3325=""), "FALSE","TRUE"),"FALSE")</f>
        <v>FALSE</v>
      </c>
      <c r="Z3322" s="1"/>
    </row>
    <row r="3323" spans="2:26" hidden="1" outlineLevel="3" x14ac:dyDescent="0.4">
      <c r="B3323" s="7" t="s">
        <v>528</v>
      </c>
      <c r="C3323" s="8"/>
      <c r="D3323" s="31"/>
      <c r="E3323" s="2" t="s">
        <v>529</v>
      </c>
      <c r="F3323" s="2" t="str">
        <f>IF(OR($C$87="治験計画届", $C$87="治験計画変更届"), "^$","^.{1,120}$|^$")</f>
        <v>^.{1,120}$|^$</v>
      </c>
      <c r="G3323" s="2" t="str">
        <f t="shared" ref="G3323:G3325" si="205">IF(F3323="^$", "入力しないでください","入力してください(120文字以内)")</f>
        <v>入力してください(120文字以内)</v>
      </c>
      <c r="H3323" s="2">
        <v>225</v>
      </c>
      <c r="I3323" s="2">
        <v>207</v>
      </c>
      <c r="K3323" s="2">
        <v>120</v>
      </c>
      <c r="L3323" s="2" t="s">
        <v>30</v>
      </c>
      <c r="M3323" s="2" t="s">
        <v>476</v>
      </c>
      <c r="N3323" s="2" t="s">
        <v>479</v>
      </c>
      <c r="O3323" s="2" t="s">
        <v>520</v>
      </c>
      <c r="Q3323" s="1"/>
      <c r="S3323" s="9"/>
      <c r="T3323" s="10"/>
      <c r="U3323" s="8"/>
      <c r="W3323" s="2" t="s">
        <v>468</v>
      </c>
      <c r="X3323" s="45" t="str" cm="1">
        <f t="array" ref="X3323">IF(X3174="TRUE",IF(AND(C3319&lt;&gt;1,C3320:C3325="",S3319:U3325=""), "FALSE","TRUE"),"FALSE")</f>
        <v>FALSE</v>
      </c>
      <c r="Z3323" s="1"/>
    </row>
    <row r="3324" spans="2:26" hidden="1" outlineLevel="3" x14ac:dyDescent="0.4">
      <c r="B3324" s="7" t="s">
        <v>530</v>
      </c>
      <c r="C3324" s="8"/>
      <c r="D3324" s="31"/>
      <c r="E3324" s="2" t="s">
        <v>566</v>
      </c>
      <c r="F3324" s="2" t="str">
        <f>IF(OR($C$87="治験計画届", $C$87="治験計画変更届"), "^$","^.{1,120}$|^$")</f>
        <v>^.{1,120}$|^$</v>
      </c>
      <c r="G3324" s="2" t="str">
        <f t="shared" si="205"/>
        <v>入力してください(120文字以内)</v>
      </c>
      <c r="H3324" s="2">
        <v>225</v>
      </c>
      <c r="I3324" s="2">
        <v>207</v>
      </c>
      <c r="K3324" s="2">
        <v>120</v>
      </c>
      <c r="L3324" s="2" t="s">
        <v>30</v>
      </c>
      <c r="M3324" s="2" t="s">
        <v>476</v>
      </c>
      <c r="N3324" s="2" t="s">
        <v>479</v>
      </c>
      <c r="O3324" s="2" t="s">
        <v>520</v>
      </c>
      <c r="Q3324" s="1"/>
      <c r="S3324" s="9"/>
      <c r="T3324" s="10"/>
      <c r="U3324" s="8"/>
      <c r="W3324" s="2" t="s">
        <v>468</v>
      </c>
      <c r="X3324" s="45" t="str" cm="1">
        <f t="array" ref="X3324">IF(X3174="TRUE",IF(AND(C3319&lt;&gt;1,C3320:C3325="",S3319:U3325=""), "FALSE","TRUE"),"FALSE")</f>
        <v>FALSE</v>
      </c>
      <c r="Z3324" s="1"/>
    </row>
    <row r="3325" spans="2:26" hidden="1" outlineLevel="3" x14ac:dyDescent="0.4">
      <c r="B3325" s="7" t="s">
        <v>532</v>
      </c>
      <c r="C3325" s="8"/>
      <c r="D3325" s="31"/>
      <c r="E3325" s="2" t="s">
        <v>533</v>
      </c>
      <c r="F3325" s="2" t="str">
        <f>IF(OR($C$87="治験計画届", $C$87="治験計画変更届"), "^$","^.{1,120}$|^$")</f>
        <v>^.{1,120}$|^$</v>
      </c>
      <c r="G3325" s="2" t="str">
        <f t="shared" si="205"/>
        <v>入力してください(120文字以内)</v>
      </c>
      <c r="H3325" s="2">
        <v>225</v>
      </c>
      <c r="I3325" s="2">
        <v>207</v>
      </c>
      <c r="K3325" s="2">
        <v>120</v>
      </c>
      <c r="L3325" s="2" t="s">
        <v>30</v>
      </c>
      <c r="M3325" s="2" t="s">
        <v>476</v>
      </c>
      <c r="N3325" s="2" t="s">
        <v>479</v>
      </c>
      <c r="O3325" s="2" t="s">
        <v>520</v>
      </c>
      <c r="Q3325" s="1"/>
      <c r="S3325" s="9"/>
      <c r="T3325" s="10"/>
      <c r="U3325" s="8"/>
      <c r="W3325" s="2" t="s">
        <v>468</v>
      </c>
      <c r="X3325" s="45" t="str" cm="1">
        <f t="array" ref="X3325">IF(X3174="TRUE",IF(AND(C3319&lt;&gt;1,C3320:C3325="",S3319:U3325=""), "FALSE","TRUE"),"FALSE")</f>
        <v>FALSE</v>
      </c>
      <c r="Z3325" s="1"/>
    </row>
    <row r="3326" spans="2:26" hidden="1" outlineLevel="3" x14ac:dyDescent="0.4">
      <c r="B3326" s="7" t="s">
        <v>134</v>
      </c>
      <c r="C3326" s="5">
        <v>11</v>
      </c>
      <c r="D3326" s="30"/>
      <c r="E3326" s="2" t="s">
        <v>392</v>
      </c>
      <c r="F3326" s="2" t="s">
        <v>102</v>
      </c>
      <c r="G3326" s="2" t="s">
        <v>103</v>
      </c>
      <c r="H3326" s="2">
        <v>225</v>
      </c>
      <c r="I3326" s="2">
        <v>207</v>
      </c>
      <c r="K3326" s="2">
        <v>3</v>
      </c>
      <c r="L3326" s="2" t="s">
        <v>136</v>
      </c>
      <c r="M3326" s="2" t="s">
        <v>476</v>
      </c>
      <c r="N3326" s="2" t="s">
        <v>479</v>
      </c>
      <c r="O3326" s="2" t="s">
        <v>520</v>
      </c>
      <c r="Q3326" s="1"/>
      <c r="S3326" s="9"/>
      <c r="T3326" s="10"/>
      <c r="U3326" s="8"/>
      <c r="V3326" s="2" t="s">
        <v>105</v>
      </c>
      <c r="W3326" s="2" t="s">
        <v>561</v>
      </c>
      <c r="X3326" s="45" t="str" cm="1">
        <f t="array" ref="X3326">IF(X3174="TRUE",IF(AND(C3326&lt;&gt;1,C3327:C3332="",S3326:U3332=""), "FALSE","TRUE"),"FALSE")</f>
        <v>FALSE</v>
      </c>
      <c r="Z3326" s="1"/>
    </row>
    <row r="3327" spans="2:26" hidden="1" outlineLevel="3" x14ac:dyDescent="0.4">
      <c r="B3327" s="7" t="s">
        <v>522</v>
      </c>
      <c r="C3327" s="8"/>
      <c r="D3327" s="31"/>
      <c r="E3327" s="2" t="s">
        <v>523</v>
      </c>
      <c r="F3327" s="2" t="s">
        <v>485</v>
      </c>
      <c r="G3327" s="2" t="s">
        <v>369</v>
      </c>
      <c r="H3327" s="2">
        <v>225</v>
      </c>
      <c r="I3327" s="2">
        <v>207</v>
      </c>
      <c r="K3327" s="2">
        <v>240</v>
      </c>
      <c r="L3327" s="2" t="s">
        <v>30</v>
      </c>
      <c r="M3327" s="2" t="s">
        <v>476</v>
      </c>
      <c r="N3327" s="2" t="s">
        <v>479</v>
      </c>
      <c r="O3327" s="2" t="s">
        <v>520</v>
      </c>
      <c r="Q3327" s="1"/>
      <c r="S3327" s="9"/>
      <c r="T3327" s="10"/>
      <c r="U3327" s="8"/>
      <c r="W3327" s="2" t="s">
        <v>465</v>
      </c>
      <c r="X3327" s="45" t="str" cm="1">
        <f t="array" ref="X3327">IF(X3174="TRUE",IF(AND(C3326&lt;&gt;1,C3327:C3332="",S3326:U3332=""), "FALSE","TRUE"),"FALSE")</f>
        <v>FALSE</v>
      </c>
      <c r="Z3327" s="1"/>
    </row>
    <row r="3328" spans="2:26" hidden="1" outlineLevel="3" x14ac:dyDescent="0.4">
      <c r="B3328" s="7" t="s">
        <v>524</v>
      </c>
      <c r="C3328" s="8"/>
      <c r="D3328" s="31"/>
      <c r="E3328" s="2" t="s">
        <v>525</v>
      </c>
      <c r="F3328" s="2" t="s">
        <v>114</v>
      </c>
      <c r="G3328" s="2" t="s">
        <v>115</v>
      </c>
      <c r="H3328" s="2">
        <v>225</v>
      </c>
      <c r="I3328" s="2">
        <v>207</v>
      </c>
      <c r="K3328" s="2">
        <v>120</v>
      </c>
      <c r="L3328" s="2" t="s">
        <v>30</v>
      </c>
      <c r="M3328" s="2" t="s">
        <v>476</v>
      </c>
      <c r="N3328" s="2" t="s">
        <v>479</v>
      </c>
      <c r="O3328" s="2" t="s">
        <v>520</v>
      </c>
      <c r="Q3328" s="1"/>
      <c r="S3328" s="9"/>
      <c r="T3328" s="10"/>
      <c r="U3328" s="8"/>
      <c r="W3328" s="2" t="s">
        <v>468</v>
      </c>
      <c r="X3328" s="45" t="str" cm="1">
        <f t="array" ref="X3328">IF(X3174="TRUE",IF(AND(C3326&lt;&gt;1,C3327:C3332="",S3326:U3332=""), "FALSE","TRUE"),"FALSE")</f>
        <v>FALSE</v>
      </c>
      <c r="Z3328" s="1"/>
    </row>
    <row r="3329" spans="2:26" hidden="1" outlineLevel="3" x14ac:dyDescent="0.4">
      <c r="B3329" s="7" t="s">
        <v>526</v>
      </c>
      <c r="C3329" s="8"/>
      <c r="D3329" s="31"/>
      <c r="E3329" s="2" t="s">
        <v>527</v>
      </c>
      <c r="F3329" s="2" t="str">
        <f>IF(OR($C$87="治験計画届", $C$87="治験計画変更届"), "^$","^.{1,120}$|^$")</f>
        <v>^.{1,120}$|^$</v>
      </c>
      <c r="G3329" s="2" t="str">
        <f>IF(F3329="^$", "入力しないでください","入力してください(120文字以内)")</f>
        <v>入力してください(120文字以内)</v>
      </c>
      <c r="H3329" s="2">
        <v>225</v>
      </c>
      <c r="I3329" s="2">
        <v>207</v>
      </c>
      <c r="K3329" s="2">
        <v>120</v>
      </c>
      <c r="L3329" s="2" t="s">
        <v>30</v>
      </c>
      <c r="M3329" s="2" t="s">
        <v>476</v>
      </c>
      <c r="N3329" s="2" t="s">
        <v>479</v>
      </c>
      <c r="O3329" s="2" t="s">
        <v>520</v>
      </c>
      <c r="Q3329" s="1"/>
      <c r="S3329" s="9"/>
      <c r="T3329" s="10"/>
      <c r="U3329" s="8"/>
      <c r="W3329" s="2" t="s">
        <v>468</v>
      </c>
      <c r="X3329" s="45" t="str" cm="1">
        <f t="array" ref="X3329">IF(X3174="TRUE",IF(AND(C3326&lt;&gt;1,C3327:C3332="",S3326:U3332=""), "FALSE","TRUE"),"FALSE")</f>
        <v>FALSE</v>
      </c>
      <c r="Z3329" s="1"/>
    </row>
    <row r="3330" spans="2:26" hidden="1" outlineLevel="3" x14ac:dyDescent="0.4">
      <c r="B3330" s="7" t="s">
        <v>528</v>
      </c>
      <c r="C3330" s="8"/>
      <c r="D3330" s="31"/>
      <c r="E3330" s="2" t="s">
        <v>529</v>
      </c>
      <c r="F3330" s="2" t="str">
        <f>IF(OR($C$87="治験計画届", $C$87="治験計画変更届"), "^$","^.{1,120}$|^$")</f>
        <v>^.{1,120}$|^$</v>
      </c>
      <c r="G3330" s="2" t="str">
        <f t="shared" ref="G3330:G3332" si="206">IF(F3330="^$", "入力しないでください","入力してください(120文字以内)")</f>
        <v>入力してください(120文字以内)</v>
      </c>
      <c r="H3330" s="2">
        <v>225</v>
      </c>
      <c r="I3330" s="2">
        <v>207</v>
      </c>
      <c r="K3330" s="2">
        <v>120</v>
      </c>
      <c r="L3330" s="2" t="s">
        <v>30</v>
      </c>
      <c r="M3330" s="2" t="s">
        <v>476</v>
      </c>
      <c r="N3330" s="2" t="s">
        <v>479</v>
      </c>
      <c r="O3330" s="2" t="s">
        <v>520</v>
      </c>
      <c r="Q3330" s="1"/>
      <c r="S3330" s="9"/>
      <c r="T3330" s="10"/>
      <c r="U3330" s="8"/>
      <c r="W3330" s="2" t="s">
        <v>468</v>
      </c>
      <c r="X3330" s="45" t="str" cm="1">
        <f t="array" ref="X3330">IF(X3174="TRUE",IF(AND(C3326&lt;&gt;1,C3327:C3332="",S3326:U3332=""), "FALSE","TRUE"),"FALSE")</f>
        <v>FALSE</v>
      </c>
      <c r="Z3330" s="1"/>
    </row>
    <row r="3331" spans="2:26" hidden="1" outlineLevel="3" x14ac:dyDescent="0.4">
      <c r="B3331" s="7" t="s">
        <v>530</v>
      </c>
      <c r="C3331" s="8"/>
      <c r="D3331" s="31"/>
      <c r="E3331" s="2" t="s">
        <v>566</v>
      </c>
      <c r="F3331" s="2" t="str">
        <f>IF(OR($C$87="治験計画届", $C$87="治験計画変更届"), "^$","^.{1,120}$|^$")</f>
        <v>^.{1,120}$|^$</v>
      </c>
      <c r="G3331" s="2" t="str">
        <f t="shared" si="206"/>
        <v>入力してください(120文字以内)</v>
      </c>
      <c r="H3331" s="2">
        <v>225</v>
      </c>
      <c r="I3331" s="2">
        <v>207</v>
      </c>
      <c r="K3331" s="2">
        <v>120</v>
      </c>
      <c r="L3331" s="2" t="s">
        <v>30</v>
      </c>
      <c r="M3331" s="2" t="s">
        <v>476</v>
      </c>
      <c r="N3331" s="2" t="s">
        <v>479</v>
      </c>
      <c r="O3331" s="2" t="s">
        <v>520</v>
      </c>
      <c r="Q3331" s="1"/>
      <c r="S3331" s="9"/>
      <c r="T3331" s="10"/>
      <c r="U3331" s="8"/>
      <c r="W3331" s="2" t="s">
        <v>468</v>
      </c>
      <c r="X3331" s="45" t="str" cm="1">
        <f t="array" ref="X3331">IF(X3174="TRUE",IF(AND(C3326&lt;&gt;1,C3327:C3332="",S3326:U3332=""), "FALSE","TRUE"),"FALSE")</f>
        <v>FALSE</v>
      </c>
      <c r="Z3331" s="1"/>
    </row>
    <row r="3332" spans="2:26" hidden="1" outlineLevel="3" x14ac:dyDescent="0.4">
      <c r="B3332" s="7" t="s">
        <v>532</v>
      </c>
      <c r="C3332" s="8"/>
      <c r="D3332" s="31"/>
      <c r="E3332" s="2" t="s">
        <v>533</v>
      </c>
      <c r="F3332" s="2" t="str">
        <f>IF(OR($C$87="治験計画届", $C$87="治験計画変更届"), "^$","^.{1,120}$|^$")</f>
        <v>^.{1,120}$|^$</v>
      </c>
      <c r="G3332" s="2" t="str">
        <f t="shared" si="206"/>
        <v>入力してください(120文字以内)</v>
      </c>
      <c r="H3332" s="2">
        <v>225</v>
      </c>
      <c r="I3332" s="2">
        <v>207</v>
      </c>
      <c r="K3332" s="2">
        <v>120</v>
      </c>
      <c r="L3332" s="2" t="s">
        <v>30</v>
      </c>
      <c r="M3332" s="2" t="s">
        <v>476</v>
      </c>
      <c r="N3332" s="2" t="s">
        <v>479</v>
      </c>
      <c r="O3332" s="2" t="s">
        <v>520</v>
      </c>
      <c r="Q3332" s="1"/>
      <c r="S3332" s="9"/>
      <c r="T3332" s="10"/>
      <c r="U3332" s="8"/>
      <c r="W3332" s="2" t="s">
        <v>468</v>
      </c>
      <c r="X3332" s="45" t="str" cm="1">
        <f t="array" ref="X3332">IF(X3174="TRUE",IF(AND(C3326&lt;&gt;1,C3327:C3332="",S3326:U3332=""), "FALSE","TRUE"),"FALSE")</f>
        <v>FALSE</v>
      </c>
      <c r="Z3332" s="1"/>
    </row>
    <row r="3333" spans="2:26" hidden="1" outlineLevel="3" x14ac:dyDescent="0.4">
      <c r="B3333" s="7" t="s">
        <v>134</v>
      </c>
      <c r="C3333" s="5">
        <v>12</v>
      </c>
      <c r="D3333" s="30"/>
      <c r="E3333" s="2" t="s">
        <v>392</v>
      </c>
      <c r="F3333" s="2" t="s">
        <v>102</v>
      </c>
      <c r="G3333" s="2" t="s">
        <v>103</v>
      </c>
      <c r="H3333" s="2">
        <v>225</v>
      </c>
      <c r="I3333" s="2">
        <v>207</v>
      </c>
      <c r="K3333" s="2">
        <v>3</v>
      </c>
      <c r="L3333" s="2" t="s">
        <v>136</v>
      </c>
      <c r="M3333" s="2" t="s">
        <v>476</v>
      </c>
      <c r="N3333" s="2" t="s">
        <v>479</v>
      </c>
      <c r="O3333" s="2" t="s">
        <v>520</v>
      </c>
      <c r="Q3333" s="1"/>
      <c r="S3333" s="9"/>
      <c r="T3333" s="10"/>
      <c r="U3333" s="8"/>
      <c r="V3333" s="2" t="s">
        <v>105</v>
      </c>
      <c r="W3333" s="2" t="s">
        <v>561</v>
      </c>
      <c r="X3333" s="45" t="str" cm="1">
        <f t="array" ref="X3333">IF(X3174="TRUE",IF(AND(C3333&lt;&gt;1,C3334:C3339="",S3333:U3339=""), "FALSE","TRUE"),"FALSE")</f>
        <v>FALSE</v>
      </c>
      <c r="Z3333" s="1"/>
    </row>
    <row r="3334" spans="2:26" hidden="1" outlineLevel="3" x14ac:dyDescent="0.4">
      <c r="B3334" s="7" t="s">
        <v>522</v>
      </c>
      <c r="C3334" s="8"/>
      <c r="D3334" s="31"/>
      <c r="E3334" s="2" t="s">
        <v>523</v>
      </c>
      <c r="F3334" s="2" t="s">
        <v>485</v>
      </c>
      <c r="G3334" s="2" t="s">
        <v>369</v>
      </c>
      <c r="H3334" s="2">
        <v>225</v>
      </c>
      <c r="I3334" s="2">
        <v>207</v>
      </c>
      <c r="K3334" s="2">
        <v>240</v>
      </c>
      <c r="L3334" s="2" t="s">
        <v>30</v>
      </c>
      <c r="M3334" s="2" t="s">
        <v>476</v>
      </c>
      <c r="N3334" s="2" t="s">
        <v>479</v>
      </c>
      <c r="O3334" s="2" t="s">
        <v>520</v>
      </c>
      <c r="Q3334" s="1"/>
      <c r="S3334" s="9"/>
      <c r="T3334" s="10"/>
      <c r="U3334" s="8"/>
      <c r="W3334" s="2" t="s">
        <v>465</v>
      </c>
      <c r="X3334" s="45" t="str" cm="1">
        <f t="array" ref="X3334">IF(X3174="TRUE",IF(AND(C3333&lt;&gt;1,C3334:C3339="",S3333:U3339=""), "FALSE","TRUE"),"FALSE")</f>
        <v>FALSE</v>
      </c>
      <c r="Z3334" s="1"/>
    </row>
    <row r="3335" spans="2:26" hidden="1" outlineLevel="3" x14ac:dyDescent="0.4">
      <c r="B3335" s="7" t="s">
        <v>524</v>
      </c>
      <c r="C3335" s="8"/>
      <c r="D3335" s="31"/>
      <c r="E3335" s="2" t="s">
        <v>525</v>
      </c>
      <c r="F3335" s="2" t="s">
        <v>114</v>
      </c>
      <c r="G3335" s="2" t="s">
        <v>115</v>
      </c>
      <c r="H3335" s="2">
        <v>225</v>
      </c>
      <c r="I3335" s="2">
        <v>207</v>
      </c>
      <c r="K3335" s="2">
        <v>120</v>
      </c>
      <c r="L3335" s="2" t="s">
        <v>30</v>
      </c>
      <c r="M3335" s="2" t="s">
        <v>476</v>
      </c>
      <c r="N3335" s="2" t="s">
        <v>479</v>
      </c>
      <c r="O3335" s="2" t="s">
        <v>520</v>
      </c>
      <c r="Q3335" s="1"/>
      <c r="S3335" s="9"/>
      <c r="T3335" s="10"/>
      <c r="U3335" s="8"/>
      <c r="W3335" s="2" t="s">
        <v>468</v>
      </c>
      <c r="X3335" s="45" t="str" cm="1">
        <f t="array" ref="X3335">IF(X3174="TRUE",IF(AND(C3333&lt;&gt;1,C3334:C3339="",S3333:U3339=""), "FALSE","TRUE"),"FALSE")</f>
        <v>FALSE</v>
      </c>
      <c r="Z3335" s="1"/>
    </row>
    <row r="3336" spans="2:26" hidden="1" outlineLevel="3" x14ac:dyDescent="0.4">
      <c r="B3336" s="7" t="s">
        <v>526</v>
      </c>
      <c r="C3336" s="8"/>
      <c r="D3336" s="31"/>
      <c r="E3336" s="2" t="s">
        <v>527</v>
      </c>
      <c r="F3336" s="2" t="str">
        <f>IF(OR($C$87="治験計画届", $C$87="治験計画変更届"), "^$","^.{1,120}$|^$")</f>
        <v>^.{1,120}$|^$</v>
      </c>
      <c r="G3336" s="2" t="str">
        <f>IF(F3336="^$", "入力しないでください","入力してください(120文字以内)")</f>
        <v>入力してください(120文字以内)</v>
      </c>
      <c r="H3336" s="2">
        <v>225</v>
      </c>
      <c r="I3336" s="2">
        <v>207</v>
      </c>
      <c r="K3336" s="2">
        <v>120</v>
      </c>
      <c r="L3336" s="2" t="s">
        <v>30</v>
      </c>
      <c r="M3336" s="2" t="s">
        <v>476</v>
      </c>
      <c r="N3336" s="2" t="s">
        <v>479</v>
      </c>
      <c r="O3336" s="2" t="s">
        <v>520</v>
      </c>
      <c r="Q3336" s="1"/>
      <c r="S3336" s="9"/>
      <c r="T3336" s="10"/>
      <c r="U3336" s="8"/>
      <c r="W3336" s="2" t="s">
        <v>468</v>
      </c>
      <c r="X3336" s="45" t="str" cm="1">
        <f t="array" ref="X3336">IF(X3174="TRUE",IF(AND(C3333&lt;&gt;1,C3334:C3339="",S3333:U3339=""), "FALSE","TRUE"),"FALSE")</f>
        <v>FALSE</v>
      </c>
      <c r="Z3336" s="1"/>
    </row>
    <row r="3337" spans="2:26" hidden="1" outlineLevel="3" x14ac:dyDescent="0.4">
      <c r="B3337" s="7" t="s">
        <v>528</v>
      </c>
      <c r="C3337" s="8"/>
      <c r="D3337" s="31"/>
      <c r="E3337" s="2" t="s">
        <v>529</v>
      </c>
      <c r="F3337" s="2" t="str">
        <f>IF(OR($C$87="治験計画届", $C$87="治験計画変更届"), "^$","^.{1,120}$|^$")</f>
        <v>^.{1,120}$|^$</v>
      </c>
      <c r="G3337" s="2" t="str">
        <f t="shared" ref="G3337:G3339" si="207">IF(F3337="^$", "入力しないでください","入力してください(120文字以内)")</f>
        <v>入力してください(120文字以内)</v>
      </c>
      <c r="H3337" s="2">
        <v>225</v>
      </c>
      <c r="I3337" s="2">
        <v>207</v>
      </c>
      <c r="K3337" s="2">
        <v>120</v>
      </c>
      <c r="L3337" s="2" t="s">
        <v>30</v>
      </c>
      <c r="M3337" s="2" t="s">
        <v>476</v>
      </c>
      <c r="N3337" s="2" t="s">
        <v>479</v>
      </c>
      <c r="O3337" s="2" t="s">
        <v>520</v>
      </c>
      <c r="Q3337" s="1"/>
      <c r="S3337" s="9"/>
      <c r="T3337" s="10"/>
      <c r="U3337" s="8"/>
      <c r="W3337" s="2" t="s">
        <v>468</v>
      </c>
      <c r="X3337" s="45" t="str" cm="1">
        <f t="array" ref="X3337">IF(X3174="TRUE",IF(AND(C3333&lt;&gt;1,C3334:C3339="",S3333:U3339=""), "FALSE","TRUE"),"FALSE")</f>
        <v>FALSE</v>
      </c>
      <c r="Z3337" s="1"/>
    </row>
    <row r="3338" spans="2:26" hidden="1" outlineLevel="3" x14ac:dyDescent="0.4">
      <c r="B3338" s="7" t="s">
        <v>530</v>
      </c>
      <c r="C3338" s="8"/>
      <c r="D3338" s="31"/>
      <c r="E3338" s="2" t="s">
        <v>566</v>
      </c>
      <c r="F3338" s="2" t="str">
        <f>IF(OR($C$87="治験計画届", $C$87="治験計画変更届"), "^$","^.{1,120}$|^$")</f>
        <v>^.{1,120}$|^$</v>
      </c>
      <c r="G3338" s="2" t="str">
        <f t="shared" si="207"/>
        <v>入力してください(120文字以内)</v>
      </c>
      <c r="H3338" s="2">
        <v>225</v>
      </c>
      <c r="I3338" s="2">
        <v>207</v>
      </c>
      <c r="K3338" s="2">
        <v>120</v>
      </c>
      <c r="L3338" s="2" t="s">
        <v>30</v>
      </c>
      <c r="M3338" s="2" t="s">
        <v>476</v>
      </c>
      <c r="N3338" s="2" t="s">
        <v>479</v>
      </c>
      <c r="O3338" s="2" t="s">
        <v>520</v>
      </c>
      <c r="Q3338" s="1"/>
      <c r="S3338" s="9"/>
      <c r="T3338" s="10"/>
      <c r="U3338" s="8"/>
      <c r="W3338" s="2" t="s">
        <v>468</v>
      </c>
      <c r="X3338" s="45" t="str" cm="1">
        <f t="array" ref="X3338">IF(X3174="TRUE",IF(AND(C3333&lt;&gt;1,C3334:C3339="",S3333:U3339=""), "FALSE","TRUE"),"FALSE")</f>
        <v>FALSE</v>
      </c>
      <c r="Z3338" s="1"/>
    </row>
    <row r="3339" spans="2:26" hidden="1" outlineLevel="3" x14ac:dyDescent="0.4">
      <c r="B3339" s="7" t="s">
        <v>532</v>
      </c>
      <c r="C3339" s="8"/>
      <c r="D3339" s="31"/>
      <c r="E3339" s="2" t="s">
        <v>533</v>
      </c>
      <c r="F3339" s="2" t="str">
        <f>IF(OR($C$87="治験計画届", $C$87="治験計画変更届"), "^$","^.{1,120}$|^$")</f>
        <v>^.{1,120}$|^$</v>
      </c>
      <c r="G3339" s="2" t="str">
        <f t="shared" si="207"/>
        <v>入力してください(120文字以内)</v>
      </c>
      <c r="H3339" s="2">
        <v>225</v>
      </c>
      <c r="I3339" s="2">
        <v>207</v>
      </c>
      <c r="K3339" s="2">
        <v>120</v>
      </c>
      <c r="L3339" s="2" t="s">
        <v>30</v>
      </c>
      <c r="M3339" s="2" t="s">
        <v>476</v>
      </c>
      <c r="N3339" s="2" t="s">
        <v>479</v>
      </c>
      <c r="O3339" s="2" t="s">
        <v>520</v>
      </c>
      <c r="Q3339" s="1"/>
      <c r="S3339" s="9"/>
      <c r="T3339" s="10"/>
      <c r="U3339" s="8"/>
      <c r="W3339" s="2" t="s">
        <v>468</v>
      </c>
      <c r="X3339" s="45" t="str" cm="1">
        <f t="array" ref="X3339">IF(X3174="TRUE",IF(AND(C3333&lt;&gt;1,C3334:C3339="",S3333:U3339=""), "FALSE","TRUE"),"FALSE")</f>
        <v>FALSE</v>
      </c>
      <c r="Z3339" s="1"/>
    </row>
    <row r="3340" spans="2:26" hidden="1" outlineLevel="3" x14ac:dyDescent="0.4">
      <c r="B3340" s="7" t="s">
        <v>134</v>
      </c>
      <c r="C3340" s="5">
        <v>13</v>
      </c>
      <c r="D3340" s="30"/>
      <c r="E3340" s="2" t="s">
        <v>392</v>
      </c>
      <c r="F3340" s="2" t="s">
        <v>102</v>
      </c>
      <c r="G3340" s="2" t="s">
        <v>103</v>
      </c>
      <c r="H3340" s="2">
        <v>225</v>
      </c>
      <c r="I3340" s="2">
        <v>207</v>
      </c>
      <c r="K3340" s="2">
        <v>3</v>
      </c>
      <c r="L3340" s="2" t="s">
        <v>136</v>
      </c>
      <c r="M3340" s="2" t="s">
        <v>476</v>
      </c>
      <c r="N3340" s="2" t="s">
        <v>479</v>
      </c>
      <c r="O3340" s="2" t="s">
        <v>520</v>
      </c>
      <c r="Q3340" s="1"/>
      <c r="S3340" s="9"/>
      <c r="T3340" s="10"/>
      <c r="U3340" s="8"/>
      <c r="V3340" s="2" t="s">
        <v>105</v>
      </c>
      <c r="W3340" s="2" t="s">
        <v>561</v>
      </c>
      <c r="X3340" s="45" t="str" cm="1">
        <f t="array" ref="X3340">IF(X3174="TRUE",IF(AND(C3340&lt;&gt;1,C3341:C3346="",S3340:U3346=""), "FALSE","TRUE"),"FALSE")</f>
        <v>FALSE</v>
      </c>
      <c r="Z3340" s="1"/>
    </row>
    <row r="3341" spans="2:26" hidden="1" outlineLevel="3" x14ac:dyDescent="0.4">
      <c r="B3341" s="7" t="s">
        <v>522</v>
      </c>
      <c r="C3341" s="8"/>
      <c r="D3341" s="31"/>
      <c r="E3341" s="2" t="s">
        <v>523</v>
      </c>
      <c r="F3341" s="2" t="s">
        <v>485</v>
      </c>
      <c r="G3341" s="2" t="s">
        <v>369</v>
      </c>
      <c r="H3341" s="2">
        <v>225</v>
      </c>
      <c r="I3341" s="2">
        <v>207</v>
      </c>
      <c r="K3341" s="2">
        <v>240</v>
      </c>
      <c r="L3341" s="2" t="s">
        <v>30</v>
      </c>
      <c r="M3341" s="2" t="s">
        <v>476</v>
      </c>
      <c r="N3341" s="2" t="s">
        <v>479</v>
      </c>
      <c r="O3341" s="2" t="s">
        <v>520</v>
      </c>
      <c r="Q3341" s="1"/>
      <c r="S3341" s="9"/>
      <c r="T3341" s="10"/>
      <c r="U3341" s="8"/>
      <c r="W3341" s="2" t="s">
        <v>465</v>
      </c>
      <c r="X3341" s="45" t="str" cm="1">
        <f t="array" ref="X3341">IF(X3174="TRUE",IF(AND(C3340&lt;&gt;1,C3341:C3346="",S3340:U3346=""), "FALSE","TRUE"),"FALSE")</f>
        <v>FALSE</v>
      </c>
      <c r="Z3341" s="1"/>
    </row>
    <row r="3342" spans="2:26" hidden="1" outlineLevel="3" x14ac:dyDescent="0.4">
      <c r="B3342" s="7" t="s">
        <v>524</v>
      </c>
      <c r="C3342" s="8"/>
      <c r="D3342" s="31"/>
      <c r="E3342" s="2" t="s">
        <v>525</v>
      </c>
      <c r="F3342" s="2" t="s">
        <v>114</v>
      </c>
      <c r="G3342" s="2" t="s">
        <v>115</v>
      </c>
      <c r="H3342" s="2">
        <v>225</v>
      </c>
      <c r="I3342" s="2">
        <v>207</v>
      </c>
      <c r="K3342" s="2">
        <v>120</v>
      </c>
      <c r="L3342" s="2" t="s">
        <v>30</v>
      </c>
      <c r="M3342" s="2" t="s">
        <v>476</v>
      </c>
      <c r="N3342" s="2" t="s">
        <v>479</v>
      </c>
      <c r="O3342" s="2" t="s">
        <v>520</v>
      </c>
      <c r="Q3342" s="1"/>
      <c r="S3342" s="9"/>
      <c r="T3342" s="10"/>
      <c r="U3342" s="8"/>
      <c r="W3342" s="2" t="s">
        <v>468</v>
      </c>
      <c r="X3342" s="45" t="str" cm="1">
        <f t="array" ref="X3342">IF(X3174="TRUE",IF(AND(C3340&lt;&gt;1,C3341:C3346="",S3340:U3346=""), "FALSE","TRUE"),"FALSE")</f>
        <v>FALSE</v>
      </c>
      <c r="Z3342" s="1"/>
    </row>
    <row r="3343" spans="2:26" hidden="1" outlineLevel="3" x14ac:dyDescent="0.4">
      <c r="B3343" s="7" t="s">
        <v>526</v>
      </c>
      <c r="C3343" s="8"/>
      <c r="D3343" s="31"/>
      <c r="E3343" s="2" t="s">
        <v>527</v>
      </c>
      <c r="F3343" s="2" t="str">
        <f>IF(OR($C$87="治験計画届", $C$87="治験計画変更届"), "^$","^.{1,120}$|^$")</f>
        <v>^.{1,120}$|^$</v>
      </c>
      <c r="G3343" s="2" t="str">
        <f>IF(F3343="^$", "入力しないでください","入力してください(120文字以内)")</f>
        <v>入力してください(120文字以内)</v>
      </c>
      <c r="H3343" s="2">
        <v>225</v>
      </c>
      <c r="I3343" s="2">
        <v>207</v>
      </c>
      <c r="K3343" s="2">
        <v>120</v>
      </c>
      <c r="L3343" s="2" t="s">
        <v>30</v>
      </c>
      <c r="M3343" s="2" t="s">
        <v>476</v>
      </c>
      <c r="N3343" s="2" t="s">
        <v>479</v>
      </c>
      <c r="O3343" s="2" t="s">
        <v>520</v>
      </c>
      <c r="Q3343" s="1"/>
      <c r="S3343" s="9"/>
      <c r="T3343" s="10"/>
      <c r="U3343" s="8"/>
      <c r="W3343" s="2" t="s">
        <v>468</v>
      </c>
      <c r="X3343" s="45" t="str" cm="1">
        <f t="array" ref="X3343">IF(X3174="TRUE",IF(AND(C3340&lt;&gt;1,C3341:C3346="",S3340:U3346=""), "FALSE","TRUE"),"FALSE")</f>
        <v>FALSE</v>
      </c>
      <c r="Z3343" s="1"/>
    </row>
    <row r="3344" spans="2:26" hidden="1" outlineLevel="3" x14ac:dyDescent="0.4">
      <c r="B3344" s="7" t="s">
        <v>528</v>
      </c>
      <c r="C3344" s="8"/>
      <c r="D3344" s="31"/>
      <c r="E3344" s="2" t="s">
        <v>529</v>
      </c>
      <c r="F3344" s="2" t="str">
        <f>IF(OR($C$87="治験計画届", $C$87="治験計画変更届"), "^$","^.{1,120}$|^$")</f>
        <v>^.{1,120}$|^$</v>
      </c>
      <c r="G3344" s="2" t="str">
        <f t="shared" ref="G3344:G3346" si="208">IF(F3344="^$", "入力しないでください","入力してください(120文字以内)")</f>
        <v>入力してください(120文字以内)</v>
      </c>
      <c r="H3344" s="2">
        <v>225</v>
      </c>
      <c r="I3344" s="2">
        <v>207</v>
      </c>
      <c r="K3344" s="2">
        <v>120</v>
      </c>
      <c r="L3344" s="2" t="s">
        <v>30</v>
      </c>
      <c r="M3344" s="2" t="s">
        <v>476</v>
      </c>
      <c r="N3344" s="2" t="s">
        <v>479</v>
      </c>
      <c r="O3344" s="2" t="s">
        <v>520</v>
      </c>
      <c r="Q3344" s="1"/>
      <c r="S3344" s="9"/>
      <c r="T3344" s="10"/>
      <c r="U3344" s="8"/>
      <c r="W3344" s="2" t="s">
        <v>468</v>
      </c>
      <c r="X3344" s="45" t="str" cm="1">
        <f t="array" ref="X3344">IF(X3174="TRUE",IF(AND(C3340&lt;&gt;1,C3341:C3346="",S3340:U3346=""), "FALSE","TRUE"),"FALSE")</f>
        <v>FALSE</v>
      </c>
      <c r="Z3344" s="1"/>
    </row>
    <row r="3345" spans="2:26" hidden="1" outlineLevel="3" x14ac:dyDescent="0.4">
      <c r="B3345" s="7" t="s">
        <v>530</v>
      </c>
      <c r="C3345" s="8"/>
      <c r="D3345" s="31"/>
      <c r="E3345" s="2" t="s">
        <v>566</v>
      </c>
      <c r="F3345" s="2" t="str">
        <f>IF(OR($C$87="治験計画届", $C$87="治験計画変更届"), "^$","^.{1,120}$|^$")</f>
        <v>^.{1,120}$|^$</v>
      </c>
      <c r="G3345" s="2" t="str">
        <f t="shared" si="208"/>
        <v>入力してください(120文字以内)</v>
      </c>
      <c r="H3345" s="2">
        <v>225</v>
      </c>
      <c r="I3345" s="2">
        <v>207</v>
      </c>
      <c r="K3345" s="2">
        <v>120</v>
      </c>
      <c r="L3345" s="2" t="s">
        <v>30</v>
      </c>
      <c r="M3345" s="2" t="s">
        <v>476</v>
      </c>
      <c r="N3345" s="2" t="s">
        <v>479</v>
      </c>
      <c r="O3345" s="2" t="s">
        <v>520</v>
      </c>
      <c r="Q3345" s="1"/>
      <c r="S3345" s="9"/>
      <c r="T3345" s="10"/>
      <c r="U3345" s="8"/>
      <c r="W3345" s="2" t="s">
        <v>468</v>
      </c>
      <c r="X3345" s="45" t="str" cm="1">
        <f t="array" ref="X3345">IF(X3174="TRUE",IF(AND(C3340&lt;&gt;1,C3341:C3346="",S3340:U3346=""), "FALSE","TRUE"),"FALSE")</f>
        <v>FALSE</v>
      </c>
      <c r="Z3345" s="1"/>
    </row>
    <row r="3346" spans="2:26" hidden="1" outlineLevel="3" x14ac:dyDescent="0.4">
      <c r="B3346" s="7" t="s">
        <v>532</v>
      </c>
      <c r="C3346" s="8"/>
      <c r="D3346" s="31"/>
      <c r="E3346" s="2" t="s">
        <v>533</v>
      </c>
      <c r="F3346" s="2" t="str">
        <f>IF(OR($C$87="治験計画届", $C$87="治験計画変更届"), "^$","^.{1,120}$|^$")</f>
        <v>^.{1,120}$|^$</v>
      </c>
      <c r="G3346" s="2" t="str">
        <f t="shared" si="208"/>
        <v>入力してください(120文字以内)</v>
      </c>
      <c r="H3346" s="2">
        <v>225</v>
      </c>
      <c r="I3346" s="2">
        <v>207</v>
      </c>
      <c r="K3346" s="2">
        <v>120</v>
      </c>
      <c r="L3346" s="2" t="s">
        <v>30</v>
      </c>
      <c r="M3346" s="2" t="s">
        <v>476</v>
      </c>
      <c r="N3346" s="2" t="s">
        <v>479</v>
      </c>
      <c r="O3346" s="2" t="s">
        <v>520</v>
      </c>
      <c r="Q3346" s="1"/>
      <c r="S3346" s="9"/>
      <c r="T3346" s="10"/>
      <c r="U3346" s="8"/>
      <c r="W3346" s="2" t="s">
        <v>468</v>
      </c>
      <c r="X3346" s="45" t="str" cm="1">
        <f t="array" ref="X3346">IF(X3174="TRUE",IF(AND(C3340&lt;&gt;1,C3341:C3346="",S3340:U3346=""), "FALSE","TRUE"),"FALSE")</f>
        <v>FALSE</v>
      </c>
      <c r="Z3346" s="1"/>
    </row>
    <row r="3347" spans="2:26" hidden="1" outlineLevel="3" x14ac:dyDescent="0.4">
      <c r="B3347" s="7" t="s">
        <v>134</v>
      </c>
      <c r="C3347" s="5">
        <v>14</v>
      </c>
      <c r="D3347" s="30"/>
      <c r="E3347" s="2" t="s">
        <v>392</v>
      </c>
      <c r="F3347" s="2" t="s">
        <v>102</v>
      </c>
      <c r="G3347" s="2" t="s">
        <v>103</v>
      </c>
      <c r="H3347" s="2">
        <v>225</v>
      </c>
      <c r="I3347" s="2">
        <v>207</v>
      </c>
      <c r="K3347" s="2">
        <v>3</v>
      </c>
      <c r="L3347" s="2" t="s">
        <v>136</v>
      </c>
      <c r="M3347" s="2" t="s">
        <v>476</v>
      </c>
      <c r="N3347" s="2" t="s">
        <v>479</v>
      </c>
      <c r="O3347" s="2" t="s">
        <v>520</v>
      </c>
      <c r="Q3347" s="1"/>
      <c r="S3347" s="9"/>
      <c r="T3347" s="10"/>
      <c r="U3347" s="8"/>
      <c r="V3347" s="2" t="s">
        <v>105</v>
      </c>
      <c r="W3347" s="2" t="s">
        <v>561</v>
      </c>
      <c r="X3347" s="45" t="str" cm="1">
        <f t="array" ref="X3347">IF(X3174="TRUE",IF(AND(C3347&lt;&gt;1,C3348:C3353="",S3347:U3353=""), "FALSE","TRUE"),"FALSE")</f>
        <v>FALSE</v>
      </c>
      <c r="Z3347" s="1"/>
    </row>
    <row r="3348" spans="2:26" hidden="1" outlineLevel="3" x14ac:dyDescent="0.4">
      <c r="B3348" s="7" t="s">
        <v>522</v>
      </c>
      <c r="C3348" s="8"/>
      <c r="D3348" s="31"/>
      <c r="E3348" s="2" t="s">
        <v>523</v>
      </c>
      <c r="F3348" s="2" t="s">
        <v>485</v>
      </c>
      <c r="G3348" s="2" t="s">
        <v>369</v>
      </c>
      <c r="H3348" s="2">
        <v>225</v>
      </c>
      <c r="I3348" s="2">
        <v>207</v>
      </c>
      <c r="K3348" s="2">
        <v>240</v>
      </c>
      <c r="L3348" s="2" t="s">
        <v>30</v>
      </c>
      <c r="M3348" s="2" t="s">
        <v>476</v>
      </c>
      <c r="N3348" s="2" t="s">
        <v>479</v>
      </c>
      <c r="O3348" s="2" t="s">
        <v>520</v>
      </c>
      <c r="Q3348" s="1"/>
      <c r="S3348" s="9"/>
      <c r="T3348" s="10"/>
      <c r="U3348" s="8"/>
      <c r="W3348" s="2" t="s">
        <v>465</v>
      </c>
      <c r="X3348" s="45" t="str" cm="1">
        <f t="array" ref="X3348">IF(X3174="TRUE",IF(AND(C3347&lt;&gt;1,C3348:C3353="",S3347:U3353=""), "FALSE","TRUE"),"FALSE")</f>
        <v>FALSE</v>
      </c>
      <c r="Z3348" s="1"/>
    </row>
    <row r="3349" spans="2:26" hidden="1" outlineLevel="3" x14ac:dyDescent="0.4">
      <c r="B3349" s="7" t="s">
        <v>524</v>
      </c>
      <c r="C3349" s="8"/>
      <c r="D3349" s="31"/>
      <c r="E3349" s="2" t="s">
        <v>525</v>
      </c>
      <c r="F3349" s="2" t="s">
        <v>114</v>
      </c>
      <c r="G3349" s="2" t="s">
        <v>115</v>
      </c>
      <c r="H3349" s="2">
        <v>225</v>
      </c>
      <c r="I3349" s="2">
        <v>207</v>
      </c>
      <c r="K3349" s="2">
        <v>120</v>
      </c>
      <c r="L3349" s="2" t="s">
        <v>30</v>
      </c>
      <c r="M3349" s="2" t="s">
        <v>476</v>
      </c>
      <c r="N3349" s="2" t="s">
        <v>479</v>
      </c>
      <c r="O3349" s="2" t="s">
        <v>520</v>
      </c>
      <c r="Q3349" s="1"/>
      <c r="S3349" s="9"/>
      <c r="T3349" s="10"/>
      <c r="U3349" s="8"/>
      <c r="W3349" s="2" t="s">
        <v>468</v>
      </c>
      <c r="X3349" s="45" t="str" cm="1">
        <f t="array" ref="X3349">IF(X3174="TRUE",IF(AND(C3347&lt;&gt;1,C3348:C3353="",S3347:U3353=""), "FALSE","TRUE"),"FALSE")</f>
        <v>FALSE</v>
      </c>
      <c r="Z3349" s="1"/>
    </row>
    <row r="3350" spans="2:26" hidden="1" outlineLevel="3" x14ac:dyDescent="0.4">
      <c r="B3350" s="7" t="s">
        <v>526</v>
      </c>
      <c r="C3350" s="8"/>
      <c r="D3350" s="31"/>
      <c r="E3350" s="2" t="s">
        <v>527</v>
      </c>
      <c r="F3350" s="2" t="str">
        <f>IF(OR($C$87="治験計画届", $C$87="治験計画変更届"), "^$","^.{1,120}$|^$")</f>
        <v>^.{1,120}$|^$</v>
      </c>
      <c r="G3350" s="2" t="str">
        <f>IF(F3350="^$", "入力しないでください","入力してください(120文字以内)")</f>
        <v>入力してください(120文字以内)</v>
      </c>
      <c r="H3350" s="2">
        <v>225</v>
      </c>
      <c r="I3350" s="2">
        <v>207</v>
      </c>
      <c r="K3350" s="2">
        <v>120</v>
      </c>
      <c r="L3350" s="2" t="s">
        <v>30</v>
      </c>
      <c r="M3350" s="2" t="s">
        <v>476</v>
      </c>
      <c r="N3350" s="2" t="s">
        <v>479</v>
      </c>
      <c r="O3350" s="2" t="s">
        <v>520</v>
      </c>
      <c r="Q3350" s="1"/>
      <c r="S3350" s="9"/>
      <c r="T3350" s="10"/>
      <c r="U3350" s="8"/>
      <c r="W3350" s="2" t="s">
        <v>468</v>
      </c>
      <c r="X3350" s="45" t="str" cm="1">
        <f t="array" ref="X3350">IF(X3174="TRUE",IF(AND(C3347&lt;&gt;1,C3348:C3353="",S3347:U3353=""), "FALSE","TRUE"),"FALSE")</f>
        <v>FALSE</v>
      </c>
      <c r="Z3350" s="1"/>
    </row>
    <row r="3351" spans="2:26" hidden="1" outlineLevel="3" x14ac:dyDescent="0.4">
      <c r="B3351" s="7" t="s">
        <v>528</v>
      </c>
      <c r="C3351" s="8"/>
      <c r="D3351" s="31"/>
      <c r="E3351" s="2" t="s">
        <v>529</v>
      </c>
      <c r="F3351" s="2" t="str">
        <f>IF(OR($C$87="治験計画届", $C$87="治験計画変更届"), "^$","^.{1,120}$|^$")</f>
        <v>^.{1,120}$|^$</v>
      </c>
      <c r="G3351" s="2" t="str">
        <f t="shared" ref="G3351:G3353" si="209">IF(F3351="^$", "入力しないでください","入力してください(120文字以内)")</f>
        <v>入力してください(120文字以内)</v>
      </c>
      <c r="H3351" s="2">
        <v>225</v>
      </c>
      <c r="I3351" s="2">
        <v>207</v>
      </c>
      <c r="K3351" s="2">
        <v>120</v>
      </c>
      <c r="L3351" s="2" t="s">
        <v>30</v>
      </c>
      <c r="M3351" s="2" t="s">
        <v>476</v>
      </c>
      <c r="N3351" s="2" t="s">
        <v>479</v>
      </c>
      <c r="O3351" s="2" t="s">
        <v>520</v>
      </c>
      <c r="Q3351" s="1"/>
      <c r="S3351" s="9"/>
      <c r="T3351" s="10"/>
      <c r="U3351" s="8"/>
      <c r="W3351" s="2" t="s">
        <v>468</v>
      </c>
      <c r="X3351" s="45" t="str" cm="1">
        <f t="array" ref="X3351">IF(X3174="TRUE",IF(AND(C3347&lt;&gt;1,C3348:C3353="",S3347:U3353=""), "FALSE","TRUE"),"FALSE")</f>
        <v>FALSE</v>
      </c>
      <c r="Z3351" s="1"/>
    </row>
    <row r="3352" spans="2:26" hidden="1" outlineLevel="3" x14ac:dyDescent="0.4">
      <c r="B3352" s="7" t="s">
        <v>530</v>
      </c>
      <c r="C3352" s="8"/>
      <c r="D3352" s="31"/>
      <c r="E3352" s="2" t="s">
        <v>566</v>
      </c>
      <c r="F3352" s="2" t="str">
        <f>IF(OR($C$87="治験計画届", $C$87="治験計画変更届"), "^$","^.{1,120}$|^$")</f>
        <v>^.{1,120}$|^$</v>
      </c>
      <c r="G3352" s="2" t="str">
        <f t="shared" si="209"/>
        <v>入力してください(120文字以内)</v>
      </c>
      <c r="H3352" s="2">
        <v>225</v>
      </c>
      <c r="I3352" s="2">
        <v>207</v>
      </c>
      <c r="K3352" s="2">
        <v>120</v>
      </c>
      <c r="L3352" s="2" t="s">
        <v>30</v>
      </c>
      <c r="M3352" s="2" t="s">
        <v>476</v>
      </c>
      <c r="N3352" s="2" t="s">
        <v>479</v>
      </c>
      <c r="O3352" s="2" t="s">
        <v>520</v>
      </c>
      <c r="Q3352" s="1"/>
      <c r="S3352" s="9"/>
      <c r="T3352" s="10"/>
      <c r="U3352" s="8"/>
      <c r="W3352" s="2" t="s">
        <v>468</v>
      </c>
      <c r="X3352" s="45" t="str" cm="1">
        <f t="array" ref="X3352">IF(X3174="TRUE",IF(AND(C3347&lt;&gt;1,C3348:C3353="",S3347:U3353=""), "FALSE","TRUE"),"FALSE")</f>
        <v>FALSE</v>
      </c>
      <c r="Z3352" s="1"/>
    </row>
    <row r="3353" spans="2:26" hidden="1" outlineLevel="3" x14ac:dyDescent="0.4">
      <c r="B3353" s="7" t="s">
        <v>532</v>
      </c>
      <c r="C3353" s="8"/>
      <c r="D3353" s="31"/>
      <c r="E3353" s="2" t="s">
        <v>533</v>
      </c>
      <c r="F3353" s="2" t="str">
        <f>IF(OR($C$87="治験計画届", $C$87="治験計画変更届"), "^$","^.{1,120}$|^$")</f>
        <v>^.{1,120}$|^$</v>
      </c>
      <c r="G3353" s="2" t="str">
        <f t="shared" si="209"/>
        <v>入力してください(120文字以内)</v>
      </c>
      <c r="H3353" s="2">
        <v>225</v>
      </c>
      <c r="I3353" s="2">
        <v>207</v>
      </c>
      <c r="K3353" s="2">
        <v>120</v>
      </c>
      <c r="L3353" s="2" t="s">
        <v>30</v>
      </c>
      <c r="M3353" s="2" t="s">
        <v>476</v>
      </c>
      <c r="N3353" s="2" t="s">
        <v>479</v>
      </c>
      <c r="O3353" s="2" t="s">
        <v>520</v>
      </c>
      <c r="Q3353" s="1"/>
      <c r="S3353" s="9"/>
      <c r="T3353" s="10"/>
      <c r="U3353" s="8"/>
      <c r="W3353" s="2" t="s">
        <v>468</v>
      </c>
      <c r="X3353" s="45" t="str" cm="1">
        <f t="array" ref="X3353">IF(X3174="TRUE",IF(AND(C3347&lt;&gt;1,C3348:C3353="",S3347:U3353=""), "FALSE","TRUE"),"FALSE")</f>
        <v>FALSE</v>
      </c>
      <c r="Z3353" s="1"/>
    </row>
    <row r="3354" spans="2:26" hidden="1" outlineLevel="3" x14ac:dyDescent="0.4">
      <c r="B3354" s="7" t="s">
        <v>134</v>
      </c>
      <c r="C3354" s="5">
        <v>15</v>
      </c>
      <c r="D3354" s="30"/>
      <c r="E3354" s="2" t="s">
        <v>392</v>
      </c>
      <c r="F3354" s="2" t="s">
        <v>102</v>
      </c>
      <c r="G3354" s="2" t="s">
        <v>103</v>
      </c>
      <c r="H3354" s="2">
        <v>225</v>
      </c>
      <c r="I3354" s="2">
        <v>207</v>
      </c>
      <c r="K3354" s="2">
        <v>3</v>
      </c>
      <c r="L3354" s="2" t="s">
        <v>136</v>
      </c>
      <c r="M3354" s="2" t="s">
        <v>476</v>
      </c>
      <c r="N3354" s="2" t="s">
        <v>479</v>
      </c>
      <c r="O3354" s="2" t="s">
        <v>520</v>
      </c>
      <c r="Q3354" s="1"/>
      <c r="S3354" s="9"/>
      <c r="T3354" s="10"/>
      <c r="U3354" s="8"/>
      <c r="V3354" s="2" t="s">
        <v>105</v>
      </c>
      <c r="W3354" s="2" t="s">
        <v>561</v>
      </c>
      <c r="X3354" s="45" t="str" cm="1">
        <f t="array" ref="X3354">IF(X3174="TRUE",IF(AND(C3354&lt;&gt;1,C3355:C3360="",S3354:U3360=""), "FALSE","TRUE"),"FALSE")</f>
        <v>FALSE</v>
      </c>
      <c r="Z3354" s="1"/>
    </row>
    <row r="3355" spans="2:26" hidden="1" outlineLevel="3" x14ac:dyDescent="0.4">
      <c r="B3355" s="7" t="s">
        <v>522</v>
      </c>
      <c r="C3355" s="8"/>
      <c r="D3355" s="31"/>
      <c r="E3355" s="2" t="s">
        <v>523</v>
      </c>
      <c r="F3355" s="2" t="s">
        <v>485</v>
      </c>
      <c r="G3355" s="2" t="s">
        <v>369</v>
      </c>
      <c r="H3355" s="2">
        <v>225</v>
      </c>
      <c r="I3355" s="2">
        <v>207</v>
      </c>
      <c r="K3355" s="2">
        <v>240</v>
      </c>
      <c r="L3355" s="2" t="s">
        <v>30</v>
      </c>
      <c r="M3355" s="2" t="s">
        <v>476</v>
      </c>
      <c r="N3355" s="2" t="s">
        <v>479</v>
      </c>
      <c r="O3355" s="2" t="s">
        <v>520</v>
      </c>
      <c r="Q3355" s="1"/>
      <c r="S3355" s="9"/>
      <c r="T3355" s="10"/>
      <c r="U3355" s="8"/>
      <c r="W3355" s="2" t="s">
        <v>465</v>
      </c>
      <c r="X3355" s="45" t="str" cm="1">
        <f t="array" ref="X3355">IF(X3174="TRUE",IF(AND(C3354&lt;&gt;1,C3355:C3360="",S3354:U3360=""), "FALSE","TRUE"),"FALSE")</f>
        <v>FALSE</v>
      </c>
      <c r="Z3355" s="1"/>
    </row>
    <row r="3356" spans="2:26" hidden="1" outlineLevel="3" x14ac:dyDescent="0.4">
      <c r="B3356" s="7" t="s">
        <v>524</v>
      </c>
      <c r="C3356" s="8"/>
      <c r="D3356" s="31"/>
      <c r="E3356" s="2" t="s">
        <v>525</v>
      </c>
      <c r="F3356" s="2" t="s">
        <v>114</v>
      </c>
      <c r="G3356" s="2" t="s">
        <v>115</v>
      </c>
      <c r="H3356" s="2">
        <v>225</v>
      </c>
      <c r="I3356" s="2">
        <v>207</v>
      </c>
      <c r="K3356" s="2">
        <v>120</v>
      </c>
      <c r="L3356" s="2" t="s">
        <v>30</v>
      </c>
      <c r="M3356" s="2" t="s">
        <v>476</v>
      </c>
      <c r="N3356" s="2" t="s">
        <v>479</v>
      </c>
      <c r="O3356" s="2" t="s">
        <v>520</v>
      </c>
      <c r="Q3356" s="1"/>
      <c r="S3356" s="9"/>
      <c r="T3356" s="10"/>
      <c r="U3356" s="8"/>
      <c r="W3356" s="2" t="s">
        <v>468</v>
      </c>
      <c r="X3356" s="45" t="str" cm="1">
        <f t="array" ref="X3356">IF(X3174="TRUE",IF(AND(C3354&lt;&gt;1,C3355:C3360="",S3354:U3360=""), "FALSE","TRUE"),"FALSE")</f>
        <v>FALSE</v>
      </c>
      <c r="Z3356" s="1"/>
    </row>
    <row r="3357" spans="2:26" hidden="1" outlineLevel="3" x14ac:dyDescent="0.4">
      <c r="B3357" s="7" t="s">
        <v>526</v>
      </c>
      <c r="C3357" s="8"/>
      <c r="D3357" s="31"/>
      <c r="E3357" s="2" t="s">
        <v>527</v>
      </c>
      <c r="F3357" s="2" t="str">
        <f>IF(OR($C$87="治験計画届", $C$87="治験計画変更届"), "^$","^.{1,120}$|^$")</f>
        <v>^.{1,120}$|^$</v>
      </c>
      <c r="G3357" s="2" t="str">
        <f>IF(F3357="^$", "入力しないでください","入力してください(120文字以内)")</f>
        <v>入力してください(120文字以内)</v>
      </c>
      <c r="H3357" s="2">
        <v>225</v>
      </c>
      <c r="I3357" s="2">
        <v>207</v>
      </c>
      <c r="K3357" s="2">
        <v>120</v>
      </c>
      <c r="L3357" s="2" t="s">
        <v>30</v>
      </c>
      <c r="M3357" s="2" t="s">
        <v>476</v>
      </c>
      <c r="N3357" s="2" t="s">
        <v>479</v>
      </c>
      <c r="O3357" s="2" t="s">
        <v>520</v>
      </c>
      <c r="Q3357" s="1"/>
      <c r="S3357" s="9"/>
      <c r="T3357" s="10"/>
      <c r="U3357" s="8"/>
      <c r="W3357" s="2" t="s">
        <v>468</v>
      </c>
      <c r="X3357" s="45" t="str" cm="1">
        <f t="array" ref="X3357">IF(X3174="TRUE",IF(AND(C3354&lt;&gt;1,C3355:C3360="",S3354:U3360=""), "FALSE","TRUE"),"FALSE")</f>
        <v>FALSE</v>
      </c>
      <c r="Z3357" s="1"/>
    </row>
    <row r="3358" spans="2:26" hidden="1" outlineLevel="3" x14ac:dyDescent="0.4">
      <c r="B3358" s="7" t="s">
        <v>528</v>
      </c>
      <c r="C3358" s="8"/>
      <c r="D3358" s="31"/>
      <c r="E3358" s="2" t="s">
        <v>529</v>
      </c>
      <c r="F3358" s="2" t="str">
        <f>IF(OR($C$87="治験計画届", $C$87="治験計画変更届"), "^$","^.{1,120}$|^$")</f>
        <v>^.{1,120}$|^$</v>
      </c>
      <c r="G3358" s="2" t="str">
        <f t="shared" ref="G3358:G3360" si="210">IF(F3358="^$", "入力しないでください","入力してください(120文字以内)")</f>
        <v>入力してください(120文字以内)</v>
      </c>
      <c r="H3358" s="2">
        <v>225</v>
      </c>
      <c r="I3358" s="2">
        <v>207</v>
      </c>
      <c r="K3358" s="2">
        <v>120</v>
      </c>
      <c r="L3358" s="2" t="s">
        <v>30</v>
      </c>
      <c r="M3358" s="2" t="s">
        <v>476</v>
      </c>
      <c r="N3358" s="2" t="s">
        <v>479</v>
      </c>
      <c r="O3358" s="2" t="s">
        <v>520</v>
      </c>
      <c r="Q3358" s="1"/>
      <c r="S3358" s="9"/>
      <c r="T3358" s="10"/>
      <c r="U3358" s="8"/>
      <c r="W3358" s="2" t="s">
        <v>468</v>
      </c>
      <c r="X3358" s="45" t="str" cm="1">
        <f t="array" ref="X3358">IF(X3174="TRUE",IF(AND(C3354&lt;&gt;1,C3355:C3360="",S3354:U3360=""), "FALSE","TRUE"),"FALSE")</f>
        <v>FALSE</v>
      </c>
      <c r="Z3358" s="1"/>
    </row>
    <row r="3359" spans="2:26" hidden="1" outlineLevel="3" x14ac:dyDescent="0.4">
      <c r="B3359" s="7" t="s">
        <v>530</v>
      </c>
      <c r="C3359" s="8"/>
      <c r="D3359" s="31"/>
      <c r="E3359" s="2" t="s">
        <v>566</v>
      </c>
      <c r="F3359" s="2" t="str">
        <f>IF(OR($C$87="治験計画届", $C$87="治験計画変更届"), "^$","^.{1,120}$|^$")</f>
        <v>^.{1,120}$|^$</v>
      </c>
      <c r="G3359" s="2" t="str">
        <f t="shared" si="210"/>
        <v>入力してください(120文字以内)</v>
      </c>
      <c r="H3359" s="2">
        <v>225</v>
      </c>
      <c r="I3359" s="2">
        <v>207</v>
      </c>
      <c r="K3359" s="2">
        <v>120</v>
      </c>
      <c r="L3359" s="2" t="s">
        <v>30</v>
      </c>
      <c r="M3359" s="2" t="s">
        <v>476</v>
      </c>
      <c r="N3359" s="2" t="s">
        <v>479</v>
      </c>
      <c r="O3359" s="2" t="s">
        <v>520</v>
      </c>
      <c r="Q3359" s="1"/>
      <c r="S3359" s="9"/>
      <c r="T3359" s="10"/>
      <c r="U3359" s="8"/>
      <c r="W3359" s="2" t="s">
        <v>468</v>
      </c>
      <c r="X3359" s="45" t="str" cm="1">
        <f t="array" ref="X3359">IF(X3174="TRUE",IF(AND(C3354&lt;&gt;1,C3355:C3360="",S3354:U3360=""), "FALSE","TRUE"),"FALSE")</f>
        <v>FALSE</v>
      </c>
      <c r="Z3359" s="1"/>
    </row>
    <row r="3360" spans="2:26" hidden="1" outlineLevel="3" x14ac:dyDescent="0.4">
      <c r="B3360" s="7" t="s">
        <v>532</v>
      </c>
      <c r="C3360" s="8"/>
      <c r="D3360" s="31"/>
      <c r="E3360" s="2" t="s">
        <v>533</v>
      </c>
      <c r="F3360" s="2" t="str">
        <f>IF(OR($C$87="治験計画届", $C$87="治験計画変更届"), "^$","^.{1,120}$|^$")</f>
        <v>^.{1,120}$|^$</v>
      </c>
      <c r="G3360" s="2" t="str">
        <f t="shared" si="210"/>
        <v>入力してください(120文字以内)</v>
      </c>
      <c r="H3360" s="2">
        <v>225</v>
      </c>
      <c r="I3360" s="2">
        <v>207</v>
      </c>
      <c r="K3360" s="2">
        <v>120</v>
      </c>
      <c r="L3360" s="2" t="s">
        <v>30</v>
      </c>
      <c r="M3360" s="2" t="s">
        <v>476</v>
      </c>
      <c r="N3360" s="2" t="s">
        <v>479</v>
      </c>
      <c r="O3360" s="2" t="s">
        <v>520</v>
      </c>
      <c r="Q3360" s="1"/>
      <c r="S3360" s="9"/>
      <c r="T3360" s="10"/>
      <c r="U3360" s="8"/>
      <c r="W3360" s="2" t="s">
        <v>468</v>
      </c>
      <c r="X3360" s="45" t="str" cm="1">
        <f t="array" ref="X3360">IF(X3174="TRUE",IF(AND(C3354&lt;&gt;1,C3355:C3360="",S3354:U3360=""), "FALSE","TRUE"),"FALSE")</f>
        <v>FALSE</v>
      </c>
      <c r="Z3360" s="1"/>
    </row>
    <row r="3361" spans="2:26" hidden="1" outlineLevel="3" x14ac:dyDescent="0.4">
      <c r="B3361" s="7" t="s">
        <v>134</v>
      </c>
      <c r="C3361" s="5">
        <v>16</v>
      </c>
      <c r="D3361" s="30"/>
      <c r="E3361" s="2" t="s">
        <v>392</v>
      </c>
      <c r="F3361" s="2" t="s">
        <v>102</v>
      </c>
      <c r="G3361" s="2" t="s">
        <v>103</v>
      </c>
      <c r="H3361" s="2">
        <v>225</v>
      </c>
      <c r="I3361" s="2">
        <v>207</v>
      </c>
      <c r="K3361" s="2">
        <v>3</v>
      </c>
      <c r="L3361" s="2" t="s">
        <v>136</v>
      </c>
      <c r="M3361" s="2" t="s">
        <v>476</v>
      </c>
      <c r="N3361" s="2" t="s">
        <v>479</v>
      </c>
      <c r="O3361" s="2" t="s">
        <v>520</v>
      </c>
      <c r="Q3361" s="1"/>
      <c r="S3361" s="9"/>
      <c r="T3361" s="10"/>
      <c r="U3361" s="8"/>
      <c r="V3361" s="2" t="s">
        <v>105</v>
      </c>
      <c r="W3361" s="2" t="s">
        <v>561</v>
      </c>
      <c r="X3361" s="45" t="str" cm="1">
        <f t="array" ref="X3361">IF(X3174="TRUE",IF(AND(C3361&lt;&gt;1,C3362:C3367="",S3361:U3367=""), "FALSE","TRUE"),"FALSE")</f>
        <v>FALSE</v>
      </c>
      <c r="Z3361" s="1"/>
    </row>
    <row r="3362" spans="2:26" hidden="1" outlineLevel="3" x14ac:dyDescent="0.4">
      <c r="B3362" s="7" t="s">
        <v>522</v>
      </c>
      <c r="C3362" s="8"/>
      <c r="D3362" s="31"/>
      <c r="E3362" s="2" t="s">
        <v>523</v>
      </c>
      <c r="F3362" s="2" t="s">
        <v>485</v>
      </c>
      <c r="G3362" s="2" t="s">
        <v>369</v>
      </c>
      <c r="H3362" s="2">
        <v>225</v>
      </c>
      <c r="I3362" s="2">
        <v>207</v>
      </c>
      <c r="K3362" s="2">
        <v>240</v>
      </c>
      <c r="L3362" s="2" t="s">
        <v>30</v>
      </c>
      <c r="M3362" s="2" t="s">
        <v>476</v>
      </c>
      <c r="N3362" s="2" t="s">
        <v>479</v>
      </c>
      <c r="O3362" s="2" t="s">
        <v>520</v>
      </c>
      <c r="Q3362" s="1"/>
      <c r="S3362" s="9"/>
      <c r="T3362" s="10"/>
      <c r="U3362" s="8"/>
      <c r="W3362" s="2" t="s">
        <v>465</v>
      </c>
      <c r="X3362" s="45" t="str" cm="1">
        <f t="array" ref="X3362">IF(X3174="TRUE",IF(AND(C3361&lt;&gt;1,C3362:C3367="",S3361:U3367=""), "FALSE","TRUE"),"FALSE")</f>
        <v>FALSE</v>
      </c>
      <c r="Z3362" s="1"/>
    </row>
    <row r="3363" spans="2:26" hidden="1" outlineLevel="3" x14ac:dyDescent="0.4">
      <c r="B3363" s="7" t="s">
        <v>524</v>
      </c>
      <c r="C3363" s="8"/>
      <c r="D3363" s="31"/>
      <c r="E3363" s="2" t="s">
        <v>525</v>
      </c>
      <c r="F3363" s="2" t="s">
        <v>114</v>
      </c>
      <c r="G3363" s="2" t="s">
        <v>115</v>
      </c>
      <c r="H3363" s="2">
        <v>225</v>
      </c>
      <c r="I3363" s="2">
        <v>207</v>
      </c>
      <c r="K3363" s="2">
        <v>120</v>
      </c>
      <c r="L3363" s="2" t="s">
        <v>30</v>
      </c>
      <c r="M3363" s="2" t="s">
        <v>476</v>
      </c>
      <c r="N3363" s="2" t="s">
        <v>479</v>
      </c>
      <c r="O3363" s="2" t="s">
        <v>520</v>
      </c>
      <c r="Q3363" s="1"/>
      <c r="S3363" s="9"/>
      <c r="T3363" s="10"/>
      <c r="U3363" s="8"/>
      <c r="W3363" s="2" t="s">
        <v>468</v>
      </c>
      <c r="X3363" s="45" t="str" cm="1">
        <f t="array" ref="X3363">IF(X3174="TRUE",IF(AND(C3361&lt;&gt;1,C3362:C3367="",S3361:U3367=""), "FALSE","TRUE"),"FALSE")</f>
        <v>FALSE</v>
      </c>
      <c r="Z3363" s="1"/>
    </row>
    <row r="3364" spans="2:26" hidden="1" outlineLevel="3" x14ac:dyDescent="0.4">
      <c r="B3364" s="7" t="s">
        <v>526</v>
      </c>
      <c r="C3364" s="8"/>
      <c r="D3364" s="31"/>
      <c r="E3364" s="2" t="s">
        <v>527</v>
      </c>
      <c r="F3364" s="2" t="str">
        <f>IF(OR($C$87="治験計画届", $C$87="治験計画変更届"), "^$","^.{1,120}$|^$")</f>
        <v>^.{1,120}$|^$</v>
      </c>
      <c r="G3364" s="2" t="str">
        <f>IF(F3364="^$", "入力しないでください","入力してください(120文字以内)")</f>
        <v>入力してください(120文字以内)</v>
      </c>
      <c r="H3364" s="2">
        <v>225</v>
      </c>
      <c r="I3364" s="2">
        <v>207</v>
      </c>
      <c r="K3364" s="2">
        <v>120</v>
      </c>
      <c r="L3364" s="2" t="s">
        <v>30</v>
      </c>
      <c r="M3364" s="2" t="s">
        <v>476</v>
      </c>
      <c r="N3364" s="2" t="s">
        <v>479</v>
      </c>
      <c r="O3364" s="2" t="s">
        <v>520</v>
      </c>
      <c r="Q3364" s="1"/>
      <c r="S3364" s="9"/>
      <c r="T3364" s="10"/>
      <c r="U3364" s="8"/>
      <c r="W3364" s="2" t="s">
        <v>468</v>
      </c>
      <c r="X3364" s="45" t="str" cm="1">
        <f t="array" ref="X3364">IF(X3174="TRUE",IF(AND(C3361&lt;&gt;1,C3362:C3367="",S3361:U3367=""), "FALSE","TRUE"),"FALSE")</f>
        <v>FALSE</v>
      </c>
      <c r="Z3364" s="1"/>
    </row>
    <row r="3365" spans="2:26" hidden="1" outlineLevel="3" x14ac:dyDescent="0.4">
      <c r="B3365" s="7" t="s">
        <v>528</v>
      </c>
      <c r="C3365" s="8"/>
      <c r="D3365" s="31"/>
      <c r="E3365" s="2" t="s">
        <v>529</v>
      </c>
      <c r="F3365" s="2" t="str">
        <f>IF(OR($C$87="治験計画届", $C$87="治験計画変更届"), "^$","^.{1,120}$|^$")</f>
        <v>^.{1,120}$|^$</v>
      </c>
      <c r="G3365" s="2" t="str">
        <f t="shared" ref="G3365:G3367" si="211">IF(F3365="^$", "入力しないでください","入力してください(120文字以内)")</f>
        <v>入力してください(120文字以内)</v>
      </c>
      <c r="H3365" s="2">
        <v>225</v>
      </c>
      <c r="I3365" s="2">
        <v>207</v>
      </c>
      <c r="K3365" s="2">
        <v>120</v>
      </c>
      <c r="L3365" s="2" t="s">
        <v>30</v>
      </c>
      <c r="M3365" s="2" t="s">
        <v>476</v>
      </c>
      <c r="N3365" s="2" t="s">
        <v>479</v>
      </c>
      <c r="O3365" s="2" t="s">
        <v>520</v>
      </c>
      <c r="Q3365" s="1"/>
      <c r="S3365" s="9"/>
      <c r="T3365" s="10"/>
      <c r="U3365" s="8"/>
      <c r="W3365" s="2" t="s">
        <v>468</v>
      </c>
      <c r="X3365" s="45" t="str" cm="1">
        <f t="array" ref="X3365">IF(X3174="TRUE",IF(AND(C3361&lt;&gt;1,C3362:C3367="",S3361:U3367=""), "FALSE","TRUE"),"FALSE")</f>
        <v>FALSE</v>
      </c>
      <c r="Z3365" s="1"/>
    </row>
    <row r="3366" spans="2:26" hidden="1" outlineLevel="3" x14ac:dyDescent="0.4">
      <c r="B3366" s="7" t="s">
        <v>530</v>
      </c>
      <c r="C3366" s="8"/>
      <c r="D3366" s="31"/>
      <c r="E3366" s="2" t="s">
        <v>566</v>
      </c>
      <c r="F3366" s="2" t="str">
        <f>IF(OR($C$87="治験計画届", $C$87="治験計画変更届"), "^$","^.{1,120}$|^$")</f>
        <v>^.{1,120}$|^$</v>
      </c>
      <c r="G3366" s="2" t="str">
        <f t="shared" si="211"/>
        <v>入力してください(120文字以内)</v>
      </c>
      <c r="H3366" s="2">
        <v>225</v>
      </c>
      <c r="I3366" s="2">
        <v>207</v>
      </c>
      <c r="K3366" s="2">
        <v>120</v>
      </c>
      <c r="L3366" s="2" t="s">
        <v>30</v>
      </c>
      <c r="M3366" s="2" t="s">
        <v>476</v>
      </c>
      <c r="N3366" s="2" t="s">
        <v>479</v>
      </c>
      <c r="O3366" s="2" t="s">
        <v>520</v>
      </c>
      <c r="Q3366" s="1"/>
      <c r="S3366" s="9"/>
      <c r="T3366" s="10"/>
      <c r="U3366" s="8"/>
      <c r="W3366" s="2" t="s">
        <v>468</v>
      </c>
      <c r="X3366" s="45" t="str" cm="1">
        <f t="array" ref="X3366">IF(X3174="TRUE",IF(AND(C3361&lt;&gt;1,C3362:C3367="",S3361:U3367=""), "FALSE","TRUE"),"FALSE")</f>
        <v>FALSE</v>
      </c>
      <c r="Z3366" s="1"/>
    </row>
    <row r="3367" spans="2:26" hidden="1" outlineLevel="3" x14ac:dyDescent="0.4">
      <c r="B3367" s="7" t="s">
        <v>532</v>
      </c>
      <c r="C3367" s="8"/>
      <c r="D3367" s="31"/>
      <c r="E3367" s="2" t="s">
        <v>533</v>
      </c>
      <c r="F3367" s="2" t="str">
        <f>IF(OR($C$87="治験計画届", $C$87="治験計画変更届"), "^$","^.{1,120}$|^$")</f>
        <v>^.{1,120}$|^$</v>
      </c>
      <c r="G3367" s="2" t="str">
        <f t="shared" si="211"/>
        <v>入力してください(120文字以内)</v>
      </c>
      <c r="H3367" s="2">
        <v>225</v>
      </c>
      <c r="I3367" s="2">
        <v>207</v>
      </c>
      <c r="K3367" s="2">
        <v>120</v>
      </c>
      <c r="L3367" s="2" t="s">
        <v>30</v>
      </c>
      <c r="M3367" s="2" t="s">
        <v>476</v>
      </c>
      <c r="N3367" s="2" t="s">
        <v>479</v>
      </c>
      <c r="O3367" s="2" t="s">
        <v>520</v>
      </c>
      <c r="Q3367" s="1"/>
      <c r="S3367" s="9"/>
      <c r="T3367" s="10"/>
      <c r="U3367" s="8"/>
      <c r="W3367" s="2" t="s">
        <v>468</v>
      </c>
      <c r="X3367" s="45" t="str" cm="1">
        <f t="array" ref="X3367">IF(X3174="TRUE",IF(AND(C3361&lt;&gt;1,C3362:C3367="",S3361:U3367=""), "FALSE","TRUE"),"FALSE")</f>
        <v>FALSE</v>
      </c>
      <c r="Z3367" s="1"/>
    </row>
    <row r="3368" spans="2:26" hidden="1" outlineLevel="3" x14ac:dyDescent="0.4">
      <c r="B3368" s="7" t="s">
        <v>134</v>
      </c>
      <c r="C3368" s="5">
        <v>17</v>
      </c>
      <c r="D3368" s="30"/>
      <c r="E3368" s="2" t="s">
        <v>392</v>
      </c>
      <c r="F3368" s="2" t="s">
        <v>102</v>
      </c>
      <c r="G3368" s="2" t="s">
        <v>103</v>
      </c>
      <c r="H3368" s="2">
        <v>225</v>
      </c>
      <c r="I3368" s="2">
        <v>207</v>
      </c>
      <c r="K3368" s="2">
        <v>3</v>
      </c>
      <c r="L3368" s="2" t="s">
        <v>136</v>
      </c>
      <c r="M3368" s="2" t="s">
        <v>476</v>
      </c>
      <c r="N3368" s="2" t="s">
        <v>479</v>
      </c>
      <c r="O3368" s="2" t="s">
        <v>520</v>
      </c>
      <c r="Q3368" s="1"/>
      <c r="S3368" s="9"/>
      <c r="T3368" s="10"/>
      <c r="U3368" s="8"/>
      <c r="V3368" s="2" t="s">
        <v>105</v>
      </c>
      <c r="W3368" s="2" t="s">
        <v>561</v>
      </c>
      <c r="X3368" s="45" t="str" cm="1">
        <f t="array" ref="X3368">IF(X3174="TRUE",IF(AND(C3368&lt;&gt;1,C3369:C3374="",S3368:U3374=""), "FALSE","TRUE"),"FALSE")</f>
        <v>FALSE</v>
      </c>
      <c r="Z3368" s="1"/>
    </row>
    <row r="3369" spans="2:26" hidden="1" outlineLevel="3" x14ac:dyDescent="0.4">
      <c r="B3369" s="7" t="s">
        <v>522</v>
      </c>
      <c r="C3369" s="8"/>
      <c r="D3369" s="31"/>
      <c r="E3369" s="2" t="s">
        <v>523</v>
      </c>
      <c r="F3369" s="2" t="s">
        <v>485</v>
      </c>
      <c r="G3369" s="2" t="s">
        <v>369</v>
      </c>
      <c r="H3369" s="2">
        <v>225</v>
      </c>
      <c r="I3369" s="2">
        <v>207</v>
      </c>
      <c r="K3369" s="2">
        <v>240</v>
      </c>
      <c r="L3369" s="2" t="s">
        <v>30</v>
      </c>
      <c r="M3369" s="2" t="s">
        <v>476</v>
      </c>
      <c r="N3369" s="2" t="s">
        <v>479</v>
      </c>
      <c r="O3369" s="2" t="s">
        <v>520</v>
      </c>
      <c r="Q3369" s="1"/>
      <c r="S3369" s="9"/>
      <c r="T3369" s="10"/>
      <c r="U3369" s="8"/>
      <c r="W3369" s="2" t="s">
        <v>465</v>
      </c>
      <c r="X3369" s="45" t="str" cm="1">
        <f t="array" ref="X3369">IF(X3174="TRUE",IF(AND(C3368&lt;&gt;1,C3369:C3374="",S3368:U3374=""), "FALSE","TRUE"),"FALSE")</f>
        <v>FALSE</v>
      </c>
      <c r="Z3369" s="1"/>
    </row>
    <row r="3370" spans="2:26" hidden="1" outlineLevel="3" x14ac:dyDescent="0.4">
      <c r="B3370" s="7" t="s">
        <v>524</v>
      </c>
      <c r="C3370" s="8"/>
      <c r="D3370" s="31"/>
      <c r="E3370" s="2" t="s">
        <v>525</v>
      </c>
      <c r="F3370" s="2" t="s">
        <v>114</v>
      </c>
      <c r="G3370" s="2" t="s">
        <v>115</v>
      </c>
      <c r="H3370" s="2">
        <v>225</v>
      </c>
      <c r="I3370" s="2">
        <v>207</v>
      </c>
      <c r="K3370" s="2">
        <v>120</v>
      </c>
      <c r="L3370" s="2" t="s">
        <v>30</v>
      </c>
      <c r="M3370" s="2" t="s">
        <v>476</v>
      </c>
      <c r="N3370" s="2" t="s">
        <v>479</v>
      </c>
      <c r="O3370" s="2" t="s">
        <v>520</v>
      </c>
      <c r="Q3370" s="1"/>
      <c r="S3370" s="9"/>
      <c r="T3370" s="10"/>
      <c r="U3370" s="8"/>
      <c r="W3370" s="2" t="s">
        <v>468</v>
      </c>
      <c r="X3370" s="45" t="str" cm="1">
        <f t="array" ref="X3370">IF(X3174="TRUE",IF(AND(C3368&lt;&gt;1,C3369:C3374="",S3368:U3374=""), "FALSE","TRUE"),"FALSE")</f>
        <v>FALSE</v>
      </c>
      <c r="Z3370" s="1"/>
    </row>
    <row r="3371" spans="2:26" hidden="1" outlineLevel="3" x14ac:dyDescent="0.4">
      <c r="B3371" s="7" t="s">
        <v>526</v>
      </c>
      <c r="C3371" s="8"/>
      <c r="D3371" s="31"/>
      <c r="E3371" s="2" t="s">
        <v>527</v>
      </c>
      <c r="F3371" s="2" t="str">
        <f>IF(OR($C$87="治験計画届", $C$87="治験計画変更届"), "^$","^.{1,120}$|^$")</f>
        <v>^.{1,120}$|^$</v>
      </c>
      <c r="G3371" s="2" t="str">
        <f>IF(F3371="^$", "入力しないでください","入力してください(120文字以内)")</f>
        <v>入力してください(120文字以内)</v>
      </c>
      <c r="H3371" s="2">
        <v>225</v>
      </c>
      <c r="I3371" s="2">
        <v>207</v>
      </c>
      <c r="K3371" s="2">
        <v>120</v>
      </c>
      <c r="L3371" s="2" t="s">
        <v>30</v>
      </c>
      <c r="M3371" s="2" t="s">
        <v>476</v>
      </c>
      <c r="N3371" s="2" t="s">
        <v>479</v>
      </c>
      <c r="O3371" s="2" t="s">
        <v>520</v>
      </c>
      <c r="Q3371" s="1"/>
      <c r="S3371" s="9"/>
      <c r="T3371" s="10"/>
      <c r="U3371" s="8"/>
      <c r="W3371" s="2" t="s">
        <v>468</v>
      </c>
      <c r="X3371" s="45" t="str" cm="1">
        <f t="array" ref="X3371">IF(X3174="TRUE",IF(AND(C3368&lt;&gt;1,C3369:C3374="",S3368:U3374=""), "FALSE","TRUE"),"FALSE")</f>
        <v>FALSE</v>
      </c>
      <c r="Z3371" s="1"/>
    </row>
    <row r="3372" spans="2:26" hidden="1" outlineLevel="3" x14ac:dyDescent="0.4">
      <c r="B3372" s="7" t="s">
        <v>528</v>
      </c>
      <c r="C3372" s="8"/>
      <c r="D3372" s="31"/>
      <c r="E3372" s="2" t="s">
        <v>529</v>
      </c>
      <c r="F3372" s="2" t="str">
        <f>IF(OR($C$87="治験計画届", $C$87="治験計画変更届"), "^$","^.{1,120}$|^$")</f>
        <v>^.{1,120}$|^$</v>
      </c>
      <c r="G3372" s="2" t="str">
        <f t="shared" ref="G3372:G3374" si="212">IF(F3372="^$", "入力しないでください","入力してください(120文字以内)")</f>
        <v>入力してください(120文字以内)</v>
      </c>
      <c r="H3372" s="2">
        <v>225</v>
      </c>
      <c r="I3372" s="2">
        <v>207</v>
      </c>
      <c r="K3372" s="2">
        <v>120</v>
      </c>
      <c r="L3372" s="2" t="s">
        <v>30</v>
      </c>
      <c r="M3372" s="2" t="s">
        <v>476</v>
      </c>
      <c r="N3372" s="2" t="s">
        <v>479</v>
      </c>
      <c r="O3372" s="2" t="s">
        <v>520</v>
      </c>
      <c r="Q3372" s="1"/>
      <c r="S3372" s="9"/>
      <c r="T3372" s="10"/>
      <c r="U3372" s="8"/>
      <c r="W3372" s="2" t="s">
        <v>468</v>
      </c>
      <c r="X3372" s="45" t="str" cm="1">
        <f t="array" ref="X3372">IF(X3174="TRUE",IF(AND(C3368&lt;&gt;1,C3369:C3374="",S3368:U3374=""), "FALSE","TRUE"),"FALSE")</f>
        <v>FALSE</v>
      </c>
      <c r="Z3372" s="1"/>
    </row>
    <row r="3373" spans="2:26" hidden="1" outlineLevel="3" x14ac:dyDescent="0.4">
      <c r="B3373" s="7" t="s">
        <v>530</v>
      </c>
      <c r="C3373" s="8"/>
      <c r="D3373" s="31"/>
      <c r="E3373" s="2" t="s">
        <v>566</v>
      </c>
      <c r="F3373" s="2" t="str">
        <f>IF(OR($C$87="治験計画届", $C$87="治験計画変更届"), "^$","^.{1,120}$|^$")</f>
        <v>^.{1,120}$|^$</v>
      </c>
      <c r="G3373" s="2" t="str">
        <f t="shared" si="212"/>
        <v>入力してください(120文字以内)</v>
      </c>
      <c r="H3373" s="2">
        <v>225</v>
      </c>
      <c r="I3373" s="2">
        <v>207</v>
      </c>
      <c r="K3373" s="2">
        <v>120</v>
      </c>
      <c r="L3373" s="2" t="s">
        <v>30</v>
      </c>
      <c r="M3373" s="2" t="s">
        <v>476</v>
      </c>
      <c r="N3373" s="2" t="s">
        <v>479</v>
      </c>
      <c r="O3373" s="2" t="s">
        <v>520</v>
      </c>
      <c r="Q3373" s="1"/>
      <c r="S3373" s="9"/>
      <c r="T3373" s="10"/>
      <c r="U3373" s="8"/>
      <c r="W3373" s="2" t="s">
        <v>468</v>
      </c>
      <c r="X3373" s="45" t="str" cm="1">
        <f t="array" ref="X3373">IF(X3174="TRUE",IF(AND(C3368&lt;&gt;1,C3369:C3374="",S3368:U3374=""), "FALSE","TRUE"),"FALSE")</f>
        <v>FALSE</v>
      </c>
      <c r="Z3373" s="1"/>
    </row>
    <row r="3374" spans="2:26" hidden="1" outlineLevel="3" x14ac:dyDescent="0.4">
      <c r="B3374" s="7" t="s">
        <v>532</v>
      </c>
      <c r="C3374" s="8"/>
      <c r="D3374" s="31"/>
      <c r="E3374" s="2" t="s">
        <v>533</v>
      </c>
      <c r="F3374" s="2" t="str">
        <f>IF(OR($C$87="治験計画届", $C$87="治験計画変更届"), "^$","^.{1,120}$|^$")</f>
        <v>^.{1,120}$|^$</v>
      </c>
      <c r="G3374" s="2" t="str">
        <f t="shared" si="212"/>
        <v>入力してください(120文字以内)</v>
      </c>
      <c r="H3374" s="2">
        <v>225</v>
      </c>
      <c r="I3374" s="2">
        <v>207</v>
      </c>
      <c r="K3374" s="2">
        <v>120</v>
      </c>
      <c r="L3374" s="2" t="s">
        <v>30</v>
      </c>
      <c r="M3374" s="2" t="s">
        <v>476</v>
      </c>
      <c r="N3374" s="2" t="s">
        <v>479</v>
      </c>
      <c r="O3374" s="2" t="s">
        <v>520</v>
      </c>
      <c r="Q3374" s="1"/>
      <c r="S3374" s="9"/>
      <c r="T3374" s="10"/>
      <c r="U3374" s="8"/>
      <c r="W3374" s="2" t="s">
        <v>468</v>
      </c>
      <c r="X3374" s="45" t="str" cm="1">
        <f t="array" ref="X3374">IF(X3174="TRUE",IF(AND(C3368&lt;&gt;1,C3369:C3374="",S3368:U3374=""), "FALSE","TRUE"),"FALSE")</f>
        <v>FALSE</v>
      </c>
      <c r="Z3374" s="1"/>
    </row>
    <row r="3375" spans="2:26" hidden="1" outlineLevel="3" x14ac:dyDescent="0.4">
      <c r="B3375" s="7" t="s">
        <v>134</v>
      </c>
      <c r="C3375" s="5">
        <v>18</v>
      </c>
      <c r="D3375" s="30"/>
      <c r="E3375" s="2" t="s">
        <v>392</v>
      </c>
      <c r="F3375" s="2" t="s">
        <v>102</v>
      </c>
      <c r="G3375" s="2" t="s">
        <v>103</v>
      </c>
      <c r="H3375" s="2">
        <v>225</v>
      </c>
      <c r="I3375" s="2">
        <v>207</v>
      </c>
      <c r="K3375" s="2">
        <v>3</v>
      </c>
      <c r="L3375" s="2" t="s">
        <v>136</v>
      </c>
      <c r="M3375" s="2" t="s">
        <v>476</v>
      </c>
      <c r="N3375" s="2" t="s">
        <v>479</v>
      </c>
      <c r="O3375" s="2" t="s">
        <v>520</v>
      </c>
      <c r="Q3375" s="1"/>
      <c r="S3375" s="9"/>
      <c r="T3375" s="10"/>
      <c r="U3375" s="8"/>
      <c r="V3375" s="2" t="s">
        <v>105</v>
      </c>
      <c r="W3375" s="2" t="s">
        <v>561</v>
      </c>
      <c r="X3375" s="45" t="str" cm="1">
        <f t="array" ref="X3375">IF(X3174="TRUE",IF(AND(C3375&lt;&gt;1,C3376:C3381="",S3375:U3381=""), "FALSE","TRUE"),"FALSE")</f>
        <v>FALSE</v>
      </c>
      <c r="Z3375" s="1"/>
    </row>
    <row r="3376" spans="2:26" hidden="1" outlineLevel="3" x14ac:dyDescent="0.4">
      <c r="B3376" s="7" t="s">
        <v>522</v>
      </c>
      <c r="C3376" s="8"/>
      <c r="D3376" s="31"/>
      <c r="E3376" s="2" t="s">
        <v>523</v>
      </c>
      <c r="F3376" s="2" t="s">
        <v>485</v>
      </c>
      <c r="G3376" s="2" t="s">
        <v>369</v>
      </c>
      <c r="H3376" s="2">
        <v>225</v>
      </c>
      <c r="I3376" s="2">
        <v>207</v>
      </c>
      <c r="K3376" s="2">
        <v>240</v>
      </c>
      <c r="L3376" s="2" t="s">
        <v>30</v>
      </c>
      <c r="M3376" s="2" t="s">
        <v>476</v>
      </c>
      <c r="N3376" s="2" t="s">
        <v>479</v>
      </c>
      <c r="O3376" s="2" t="s">
        <v>520</v>
      </c>
      <c r="Q3376" s="1"/>
      <c r="S3376" s="9"/>
      <c r="T3376" s="10"/>
      <c r="U3376" s="8"/>
      <c r="W3376" s="2" t="s">
        <v>465</v>
      </c>
      <c r="X3376" s="45" t="str" cm="1">
        <f t="array" ref="X3376">IF(X3174="TRUE",IF(AND(C3375&lt;&gt;1,C3376:C3381="",S3375:U3381=""), "FALSE","TRUE"),"FALSE")</f>
        <v>FALSE</v>
      </c>
      <c r="Z3376" s="1"/>
    </row>
    <row r="3377" spans="2:26" hidden="1" outlineLevel="3" x14ac:dyDescent="0.4">
      <c r="B3377" s="7" t="s">
        <v>524</v>
      </c>
      <c r="C3377" s="8"/>
      <c r="D3377" s="31"/>
      <c r="E3377" s="2" t="s">
        <v>525</v>
      </c>
      <c r="F3377" s="2" t="s">
        <v>114</v>
      </c>
      <c r="G3377" s="2" t="s">
        <v>115</v>
      </c>
      <c r="H3377" s="2">
        <v>225</v>
      </c>
      <c r="I3377" s="2">
        <v>207</v>
      </c>
      <c r="K3377" s="2">
        <v>120</v>
      </c>
      <c r="L3377" s="2" t="s">
        <v>30</v>
      </c>
      <c r="M3377" s="2" t="s">
        <v>476</v>
      </c>
      <c r="N3377" s="2" t="s">
        <v>479</v>
      </c>
      <c r="O3377" s="2" t="s">
        <v>520</v>
      </c>
      <c r="Q3377" s="1"/>
      <c r="S3377" s="9"/>
      <c r="T3377" s="10"/>
      <c r="U3377" s="8"/>
      <c r="W3377" s="2" t="s">
        <v>468</v>
      </c>
      <c r="X3377" s="45" t="str" cm="1">
        <f t="array" ref="X3377">IF(X3174="TRUE",IF(AND(C3375&lt;&gt;1,C3376:C3381="",S3375:U3381=""), "FALSE","TRUE"),"FALSE")</f>
        <v>FALSE</v>
      </c>
      <c r="Z3377" s="1"/>
    </row>
    <row r="3378" spans="2:26" hidden="1" outlineLevel="3" x14ac:dyDescent="0.4">
      <c r="B3378" s="7" t="s">
        <v>526</v>
      </c>
      <c r="C3378" s="8"/>
      <c r="D3378" s="31"/>
      <c r="E3378" s="2" t="s">
        <v>527</v>
      </c>
      <c r="F3378" s="2" t="str">
        <f>IF(OR($C$87="治験計画届", $C$87="治験計画変更届"), "^$","^.{1,120}$|^$")</f>
        <v>^.{1,120}$|^$</v>
      </c>
      <c r="G3378" s="2" t="str">
        <f>IF(F3378="^$", "入力しないでください","入力してください(120文字以内)")</f>
        <v>入力してください(120文字以内)</v>
      </c>
      <c r="H3378" s="2">
        <v>225</v>
      </c>
      <c r="I3378" s="2">
        <v>207</v>
      </c>
      <c r="K3378" s="2">
        <v>120</v>
      </c>
      <c r="L3378" s="2" t="s">
        <v>30</v>
      </c>
      <c r="M3378" s="2" t="s">
        <v>476</v>
      </c>
      <c r="N3378" s="2" t="s">
        <v>479</v>
      </c>
      <c r="O3378" s="2" t="s">
        <v>520</v>
      </c>
      <c r="Q3378" s="1"/>
      <c r="S3378" s="9"/>
      <c r="T3378" s="10"/>
      <c r="U3378" s="8"/>
      <c r="W3378" s="2" t="s">
        <v>468</v>
      </c>
      <c r="X3378" s="45" t="str" cm="1">
        <f t="array" ref="X3378">IF(X3174="TRUE",IF(AND(C3375&lt;&gt;1,C3376:C3381="",S3375:U3381=""), "FALSE","TRUE"),"FALSE")</f>
        <v>FALSE</v>
      </c>
      <c r="Z3378" s="1"/>
    </row>
    <row r="3379" spans="2:26" hidden="1" outlineLevel="3" x14ac:dyDescent="0.4">
      <c r="B3379" s="7" t="s">
        <v>528</v>
      </c>
      <c r="C3379" s="8"/>
      <c r="D3379" s="31"/>
      <c r="E3379" s="2" t="s">
        <v>529</v>
      </c>
      <c r="F3379" s="2" t="str">
        <f>IF(OR($C$87="治験計画届", $C$87="治験計画変更届"), "^$","^.{1,120}$|^$")</f>
        <v>^.{1,120}$|^$</v>
      </c>
      <c r="G3379" s="2" t="str">
        <f t="shared" ref="G3379:G3381" si="213">IF(F3379="^$", "入力しないでください","入力してください(120文字以内)")</f>
        <v>入力してください(120文字以内)</v>
      </c>
      <c r="H3379" s="2">
        <v>225</v>
      </c>
      <c r="I3379" s="2">
        <v>207</v>
      </c>
      <c r="K3379" s="2">
        <v>120</v>
      </c>
      <c r="L3379" s="2" t="s">
        <v>30</v>
      </c>
      <c r="M3379" s="2" t="s">
        <v>476</v>
      </c>
      <c r="N3379" s="2" t="s">
        <v>479</v>
      </c>
      <c r="O3379" s="2" t="s">
        <v>520</v>
      </c>
      <c r="Q3379" s="1"/>
      <c r="S3379" s="9"/>
      <c r="T3379" s="10"/>
      <c r="U3379" s="8"/>
      <c r="W3379" s="2" t="s">
        <v>468</v>
      </c>
      <c r="X3379" s="45" t="str" cm="1">
        <f t="array" ref="X3379">IF(X3174="TRUE",IF(AND(C3375&lt;&gt;1,C3376:C3381="",S3375:U3381=""), "FALSE","TRUE"),"FALSE")</f>
        <v>FALSE</v>
      </c>
      <c r="Z3379" s="1"/>
    </row>
    <row r="3380" spans="2:26" hidden="1" outlineLevel="3" x14ac:dyDescent="0.4">
      <c r="B3380" s="7" t="s">
        <v>530</v>
      </c>
      <c r="C3380" s="8"/>
      <c r="D3380" s="31"/>
      <c r="E3380" s="2" t="s">
        <v>566</v>
      </c>
      <c r="F3380" s="2" t="str">
        <f>IF(OR($C$87="治験計画届", $C$87="治験計画変更届"), "^$","^.{1,120}$|^$")</f>
        <v>^.{1,120}$|^$</v>
      </c>
      <c r="G3380" s="2" t="str">
        <f t="shared" si="213"/>
        <v>入力してください(120文字以内)</v>
      </c>
      <c r="H3380" s="2">
        <v>225</v>
      </c>
      <c r="I3380" s="2">
        <v>207</v>
      </c>
      <c r="K3380" s="2">
        <v>120</v>
      </c>
      <c r="L3380" s="2" t="s">
        <v>30</v>
      </c>
      <c r="M3380" s="2" t="s">
        <v>476</v>
      </c>
      <c r="N3380" s="2" t="s">
        <v>479</v>
      </c>
      <c r="O3380" s="2" t="s">
        <v>520</v>
      </c>
      <c r="Q3380" s="1"/>
      <c r="S3380" s="9"/>
      <c r="T3380" s="10"/>
      <c r="U3380" s="8"/>
      <c r="W3380" s="2" t="s">
        <v>468</v>
      </c>
      <c r="X3380" s="45" t="str" cm="1">
        <f t="array" ref="X3380">IF(X3174="TRUE",IF(AND(C3375&lt;&gt;1,C3376:C3381="",S3375:U3381=""), "FALSE","TRUE"),"FALSE")</f>
        <v>FALSE</v>
      </c>
      <c r="Z3380" s="1"/>
    </row>
    <row r="3381" spans="2:26" hidden="1" outlineLevel="3" x14ac:dyDescent="0.4">
      <c r="B3381" s="7" t="s">
        <v>532</v>
      </c>
      <c r="C3381" s="8"/>
      <c r="D3381" s="31"/>
      <c r="E3381" s="2" t="s">
        <v>533</v>
      </c>
      <c r="F3381" s="2" t="str">
        <f>IF(OR($C$87="治験計画届", $C$87="治験計画変更届"), "^$","^.{1,120}$|^$")</f>
        <v>^.{1,120}$|^$</v>
      </c>
      <c r="G3381" s="2" t="str">
        <f t="shared" si="213"/>
        <v>入力してください(120文字以内)</v>
      </c>
      <c r="H3381" s="2">
        <v>225</v>
      </c>
      <c r="I3381" s="2">
        <v>207</v>
      </c>
      <c r="K3381" s="2">
        <v>120</v>
      </c>
      <c r="L3381" s="2" t="s">
        <v>30</v>
      </c>
      <c r="M3381" s="2" t="s">
        <v>476</v>
      </c>
      <c r="N3381" s="2" t="s">
        <v>479</v>
      </c>
      <c r="O3381" s="2" t="s">
        <v>520</v>
      </c>
      <c r="Q3381" s="1"/>
      <c r="S3381" s="9"/>
      <c r="T3381" s="10"/>
      <c r="U3381" s="8"/>
      <c r="W3381" s="2" t="s">
        <v>468</v>
      </c>
      <c r="X3381" s="45" t="str" cm="1">
        <f t="array" ref="X3381">IF(X3174="TRUE",IF(AND(C3375&lt;&gt;1,C3376:C3381="",S3375:U3381=""), "FALSE","TRUE"),"FALSE")</f>
        <v>FALSE</v>
      </c>
      <c r="Z3381" s="1"/>
    </row>
    <row r="3382" spans="2:26" hidden="1" outlineLevel="3" x14ac:dyDescent="0.4">
      <c r="B3382" s="7" t="s">
        <v>134</v>
      </c>
      <c r="C3382" s="5">
        <v>19</v>
      </c>
      <c r="D3382" s="30"/>
      <c r="E3382" s="2" t="s">
        <v>392</v>
      </c>
      <c r="F3382" s="2" t="s">
        <v>102</v>
      </c>
      <c r="G3382" s="2" t="s">
        <v>103</v>
      </c>
      <c r="H3382" s="2">
        <v>225</v>
      </c>
      <c r="I3382" s="2">
        <v>207</v>
      </c>
      <c r="K3382" s="2">
        <v>3</v>
      </c>
      <c r="L3382" s="2" t="s">
        <v>136</v>
      </c>
      <c r="M3382" s="2" t="s">
        <v>476</v>
      </c>
      <c r="N3382" s="2" t="s">
        <v>479</v>
      </c>
      <c r="O3382" s="2" t="s">
        <v>520</v>
      </c>
      <c r="Q3382" s="1"/>
      <c r="S3382" s="9"/>
      <c r="T3382" s="10"/>
      <c r="U3382" s="8"/>
      <c r="V3382" s="2" t="s">
        <v>105</v>
      </c>
      <c r="W3382" s="2" t="s">
        <v>561</v>
      </c>
      <c r="X3382" s="45" t="str" cm="1">
        <f t="array" ref="X3382">IF(X3174="TRUE",IF(AND(C3382&lt;&gt;1,C3383:C3388="",S3382:U3388=""), "FALSE","TRUE"),"FALSE")</f>
        <v>FALSE</v>
      </c>
      <c r="Z3382" s="1"/>
    </row>
    <row r="3383" spans="2:26" hidden="1" outlineLevel="3" x14ac:dyDescent="0.4">
      <c r="B3383" s="7" t="s">
        <v>522</v>
      </c>
      <c r="C3383" s="8"/>
      <c r="D3383" s="31"/>
      <c r="E3383" s="2" t="s">
        <v>523</v>
      </c>
      <c r="F3383" s="2" t="s">
        <v>485</v>
      </c>
      <c r="G3383" s="2" t="s">
        <v>369</v>
      </c>
      <c r="H3383" s="2">
        <v>225</v>
      </c>
      <c r="I3383" s="2">
        <v>207</v>
      </c>
      <c r="K3383" s="2">
        <v>240</v>
      </c>
      <c r="L3383" s="2" t="s">
        <v>30</v>
      </c>
      <c r="M3383" s="2" t="s">
        <v>476</v>
      </c>
      <c r="N3383" s="2" t="s">
        <v>479</v>
      </c>
      <c r="O3383" s="2" t="s">
        <v>520</v>
      </c>
      <c r="Q3383" s="1"/>
      <c r="S3383" s="9"/>
      <c r="T3383" s="10"/>
      <c r="U3383" s="8"/>
      <c r="W3383" s="2" t="s">
        <v>465</v>
      </c>
      <c r="X3383" s="45" t="str" cm="1">
        <f t="array" ref="X3383">IF(X3174="TRUE",IF(AND(C3382&lt;&gt;1,C3383:C3388="",S3382:U3388=""), "FALSE","TRUE"),"FALSE")</f>
        <v>FALSE</v>
      </c>
      <c r="Z3383" s="1"/>
    </row>
    <row r="3384" spans="2:26" hidden="1" outlineLevel="3" x14ac:dyDescent="0.4">
      <c r="B3384" s="7" t="s">
        <v>524</v>
      </c>
      <c r="C3384" s="8"/>
      <c r="D3384" s="31"/>
      <c r="E3384" s="2" t="s">
        <v>525</v>
      </c>
      <c r="F3384" s="2" t="s">
        <v>114</v>
      </c>
      <c r="G3384" s="2" t="s">
        <v>115</v>
      </c>
      <c r="H3384" s="2">
        <v>225</v>
      </c>
      <c r="I3384" s="2">
        <v>207</v>
      </c>
      <c r="K3384" s="2">
        <v>120</v>
      </c>
      <c r="L3384" s="2" t="s">
        <v>30</v>
      </c>
      <c r="M3384" s="2" t="s">
        <v>476</v>
      </c>
      <c r="N3384" s="2" t="s">
        <v>479</v>
      </c>
      <c r="O3384" s="2" t="s">
        <v>520</v>
      </c>
      <c r="Q3384" s="1"/>
      <c r="S3384" s="9"/>
      <c r="T3384" s="10"/>
      <c r="U3384" s="8"/>
      <c r="W3384" s="2" t="s">
        <v>468</v>
      </c>
      <c r="X3384" s="45" t="str" cm="1">
        <f t="array" ref="X3384">IF(X3174="TRUE",IF(AND(C3382&lt;&gt;1,C3383:C3388="",S3382:U3388=""), "FALSE","TRUE"),"FALSE")</f>
        <v>FALSE</v>
      </c>
      <c r="Z3384" s="1"/>
    </row>
    <row r="3385" spans="2:26" hidden="1" outlineLevel="3" x14ac:dyDescent="0.4">
      <c r="B3385" s="7" t="s">
        <v>526</v>
      </c>
      <c r="C3385" s="8"/>
      <c r="D3385" s="31"/>
      <c r="E3385" s="2" t="s">
        <v>527</v>
      </c>
      <c r="F3385" s="2" t="str">
        <f>IF(OR($C$87="治験計画届", $C$87="治験計画変更届"), "^$","^.{1,120}$|^$")</f>
        <v>^.{1,120}$|^$</v>
      </c>
      <c r="G3385" s="2" t="str">
        <f>IF(F3385="^$", "入力しないでください","入力してください(120文字以内)")</f>
        <v>入力してください(120文字以内)</v>
      </c>
      <c r="H3385" s="2">
        <v>225</v>
      </c>
      <c r="I3385" s="2">
        <v>207</v>
      </c>
      <c r="K3385" s="2">
        <v>120</v>
      </c>
      <c r="L3385" s="2" t="s">
        <v>30</v>
      </c>
      <c r="M3385" s="2" t="s">
        <v>476</v>
      </c>
      <c r="N3385" s="2" t="s">
        <v>479</v>
      </c>
      <c r="O3385" s="2" t="s">
        <v>520</v>
      </c>
      <c r="Q3385" s="1"/>
      <c r="S3385" s="9"/>
      <c r="T3385" s="10"/>
      <c r="U3385" s="8"/>
      <c r="W3385" s="2" t="s">
        <v>468</v>
      </c>
      <c r="X3385" s="45" t="str" cm="1">
        <f t="array" ref="X3385">IF(X3174="TRUE",IF(AND(C3382&lt;&gt;1,C3383:C3388="",S3382:U3388=""), "FALSE","TRUE"),"FALSE")</f>
        <v>FALSE</v>
      </c>
      <c r="Z3385" s="1"/>
    </row>
    <row r="3386" spans="2:26" hidden="1" outlineLevel="3" x14ac:dyDescent="0.4">
      <c r="B3386" s="7" t="s">
        <v>528</v>
      </c>
      <c r="C3386" s="8"/>
      <c r="D3386" s="31"/>
      <c r="E3386" s="2" t="s">
        <v>529</v>
      </c>
      <c r="F3386" s="2" t="str">
        <f>IF(OR($C$87="治験計画届", $C$87="治験計画変更届"), "^$","^.{1,120}$|^$")</f>
        <v>^.{1,120}$|^$</v>
      </c>
      <c r="G3386" s="2" t="str">
        <f t="shared" ref="G3386:G3388" si="214">IF(F3386="^$", "入力しないでください","入力してください(120文字以内)")</f>
        <v>入力してください(120文字以内)</v>
      </c>
      <c r="H3386" s="2">
        <v>225</v>
      </c>
      <c r="I3386" s="2">
        <v>207</v>
      </c>
      <c r="K3386" s="2">
        <v>120</v>
      </c>
      <c r="L3386" s="2" t="s">
        <v>30</v>
      </c>
      <c r="M3386" s="2" t="s">
        <v>476</v>
      </c>
      <c r="N3386" s="2" t="s">
        <v>479</v>
      </c>
      <c r="O3386" s="2" t="s">
        <v>520</v>
      </c>
      <c r="Q3386" s="1"/>
      <c r="S3386" s="9"/>
      <c r="T3386" s="10"/>
      <c r="U3386" s="8"/>
      <c r="W3386" s="2" t="s">
        <v>468</v>
      </c>
      <c r="X3386" s="45" t="str" cm="1">
        <f t="array" ref="X3386">IF(X3174="TRUE",IF(AND(C3382&lt;&gt;1,C3383:C3388="",S3382:U3388=""), "FALSE","TRUE"),"FALSE")</f>
        <v>FALSE</v>
      </c>
      <c r="Z3386" s="1"/>
    </row>
    <row r="3387" spans="2:26" hidden="1" outlineLevel="3" x14ac:dyDescent="0.4">
      <c r="B3387" s="7" t="s">
        <v>530</v>
      </c>
      <c r="C3387" s="8"/>
      <c r="D3387" s="31"/>
      <c r="E3387" s="2" t="s">
        <v>566</v>
      </c>
      <c r="F3387" s="2" t="str">
        <f>IF(OR($C$87="治験計画届", $C$87="治験計画変更届"), "^$","^.{1,120}$|^$")</f>
        <v>^.{1,120}$|^$</v>
      </c>
      <c r="G3387" s="2" t="str">
        <f t="shared" si="214"/>
        <v>入力してください(120文字以内)</v>
      </c>
      <c r="H3387" s="2">
        <v>225</v>
      </c>
      <c r="I3387" s="2">
        <v>207</v>
      </c>
      <c r="K3387" s="2">
        <v>120</v>
      </c>
      <c r="L3387" s="2" t="s">
        <v>30</v>
      </c>
      <c r="M3387" s="2" t="s">
        <v>476</v>
      </c>
      <c r="N3387" s="2" t="s">
        <v>479</v>
      </c>
      <c r="O3387" s="2" t="s">
        <v>520</v>
      </c>
      <c r="Q3387" s="1"/>
      <c r="S3387" s="9"/>
      <c r="T3387" s="10"/>
      <c r="U3387" s="8"/>
      <c r="W3387" s="2" t="s">
        <v>468</v>
      </c>
      <c r="X3387" s="45" t="str" cm="1">
        <f t="array" ref="X3387">IF(X3174="TRUE",IF(AND(C3382&lt;&gt;1,C3383:C3388="",S3382:U3388=""), "FALSE","TRUE"),"FALSE")</f>
        <v>FALSE</v>
      </c>
      <c r="Z3387" s="1"/>
    </row>
    <row r="3388" spans="2:26" hidden="1" outlineLevel="3" x14ac:dyDescent="0.4">
      <c r="B3388" s="7" t="s">
        <v>532</v>
      </c>
      <c r="C3388" s="8"/>
      <c r="D3388" s="31"/>
      <c r="E3388" s="2" t="s">
        <v>533</v>
      </c>
      <c r="F3388" s="2" t="str">
        <f>IF(OR($C$87="治験計画届", $C$87="治験計画変更届"), "^$","^.{1,120}$|^$")</f>
        <v>^.{1,120}$|^$</v>
      </c>
      <c r="G3388" s="2" t="str">
        <f t="shared" si="214"/>
        <v>入力してください(120文字以内)</v>
      </c>
      <c r="H3388" s="2">
        <v>225</v>
      </c>
      <c r="I3388" s="2">
        <v>207</v>
      </c>
      <c r="K3388" s="2">
        <v>120</v>
      </c>
      <c r="L3388" s="2" t="s">
        <v>30</v>
      </c>
      <c r="M3388" s="2" t="s">
        <v>476</v>
      </c>
      <c r="N3388" s="2" t="s">
        <v>479</v>
      </c>
      <c r="O3388" s="2" t="s">
        <v>520</v>
      </c>
      <c r="Q3388" s="1"/>
      <c r="S3388" s="9"/>
      <c r="T3388" s="10"/>
      <c r="U3388" s="8"/>
      <c r="W3388" s="2" t="s">
        <v>468</v>
      </c>
      <c r="X3388" s="45" t="str" cm="1">
        <f t="array" ref="X3388">IF(X3174="TRUE",IF(AND(C3382&lt;&gt;1,C3383:C3388="",S3382:U3388=""), "FALSE","TRUE"),"FALSE")</f>
        <v>FALSE</v>
      </c>
      <c r="Z3388" s="1"/>
    </row>
    <row r="3389" spans="2:26" hidden="1" outlineLevel="3" x14ac:dyDescent="0.4">
      <c r="B3389" s="7" t="s">
        <v>134</v>
      </c>
      <c r="C3389" s="5">
        <v>20</v>
      </c>
      <c r="D3389" s="30"/>
      <c r="E3389" s="2" t="s">
        <v>392</v>
      </c>
      <c r="F3389" s="2" t="s">
        <v>102</v>
      </c>
      <c r="G3389" s="2" t="s">
        <v>103</v>
      </c>
      <c r="H3389" s="2">
        <v>225</v>
      </c>
      <c r="I3389" s="2">
        <v>207</v>
      </c>
      <c r="K3389" s="2">
        <v>3</v>
      </c>
      <c r="L3389" s="2" t="s">
        <v>136</v>
      </c>
      <c r="M3389" s="2" t="s">
        <v>476</v>
      </c>
      <c r="N3389" s="2" t="s">
        <v>479</v>
      </c>
      <c r="O3389" s="2" t="s">
        <v>520</v>
      </c>
      <c r="Q3389" s="1"/>
      <c r="S3389" s="9"/>
      <c r="T3389" s="10"/>
      <c r="U3389" s="8"/>
      <c r="V3389" s="2" t="s">
        <v>105</v>
      </c>
      <c r="W3389" s="2" t="s">
        <v>561</v>
      </c>
      <c r="X3389" s="45" t="str" cm="1">
        <f t="array" ref="X3389">IF(X3174="TRUE",IF(AND(C3389&lt;&gt;1,C3390:C3395="",S3389:U3395=""), "FALSE","TRUE"),"FALSE")</f>
        <v>FALSE</v>
      </c>
      <c r="Z3389" s="1"/>
    </row>
    <row r="3390" spans="2:26" hidden="1" outlineLevel="3" x14ac:dyDescent="0.4">
      <c r="B3390" s="7" t="s">
        <v>522</v>
      </c>
      <c r="C3390" s="8"/>
      <c r="D3390" s="31"/>
      <c r="E3390" s="2" t="s">
        <v>523</v>
      </c>
      <c r="F3390" s="2" t="s">
        <v>485</v>
      </c>
      <c r="G3390" s="2" t="s">
        <v>369</v>
      </c>
      <c r="H3390" s="2">
        <v>225</v>
      </c>
      <c r="I3390" s="2">
        <v>207</v>
      </c>
      <c r="K3390" s="2">
        <v>240</v>
      </c>
      <c r="L3390" s="2" t="s">
        <v>30</v>
      </c>
      <c r="M3390" s="2" t="s">
        <v>476</v>
      </c>
      <c r="N3390" s="2" t="s">
        <v>479</v>
      </c>
      <c r="O3390" s="2" t="s">
        <v>520</v>
      </c>
      <c r="Q3390" s="1"/>
      <c r="S3390" s="9"/>
      <c r="T3390" s="10"/>
      <c r="U3390" s="8"/>
      <c r="W3390" s="2" t="s">
        <v>465</v>
      </c>
      <c r="X3390" s="45" t="str" cm="1">
        <f t="array" ref="X3390">IF(X3174="TRUE",IF(AND(C3389&lt;&gt;1,C3390:C3395="",S3389:U3395=""), "FALSE","TRUE"),"FALSE")</f>
        <v>FALSE</v>
      </c>
      <c r="Z3390" s="1"/>
    </row>
    <row r="3391" spans="2:26" hidden="1" outlineLevel="3" x14ac:dyDescent="0.4">
      <c r="B3391" s="7" t="s">
        <v>524</v>
      </c>
      <c r="C3391" s="8"/>
      <c r="D3391" s="31"/>
      <c r="E3391" s="2" t="s">
        <v>525</v>
      </c>
      <c r="F3391" s="2" t="s">
        <v>114</v>
      </c>
      <c r="G3391" s="2" t="s">
        <v>115</v>
      </c>
      <c r="H3391" s="2">
        <v>225</v>
      </c>
      <c r="I3391" s="2">
        <v>207</v>
      </c>
      <c r="K3391" s="2">
        <v>120</v>
      </c>
      <c r="L3391" s="2" t="s">
        <v>30</v>
      </c>
      <c r="M3391" s="2" t="s">
        <v>476</v>
      </c>
      <c r="N3391" s="2" t="s">
        <v>479</v>
      </c>
      <c r="O3391" s="2" t="s">
        <v>520</v>
      </c>
      <c r="Q3391" s="1"/>
      <c r="S3391" s="9"/>
      <c r="T3391" s="10"/>
      <c r="U3391" s="8"/>
      <c r="W3391" s="2" t="s">
        <v>468</v>
      </c>
      <c r="X3391" s="45" t="str" cm="1">
        <f t="array" ref="X3391">IF(X3174="TRUE",IF(AND(C3389&lt;&gt;1,C3390:C3395="",S3389:U3395=""), "FALSE","TRUE"),"FALSE")</f>
        <v>FALSE</v>
      </c>
      <c r="Z3391" s="1"/>
    </row>
    <row r="3392" spans="2:26" hidden="1" outlineLevel="3" x14ac:dyDescent="0.4">
      <c r="B3392" s="7" t="s">
        <v>526</v>
      </c>
      <c r="C3392" s="8"/>
      <c r="D3392" s="31"/>
      <c r="E3392" s="2" t="s">
        <v>527</v>
      </c>
      <c r="F3392" s="2" t="str">
        <f>IF(OR($C$87="治験計画届", $C$87="治験計画変更届"), "^$","^.{1,120}$|^$")</f>
        <v>^.{1,120}$|^$</v>
      </c>
      <c r="G3392" s="2" t="str">
        <f>IF(F3392="^$", "入力しないでください","入力してください(120文字以内)")</f>
        <v>入力してください(120文字以内)</v>
      </c>
      <c r="H3392" s="2">
        <v>225</v>
      </c>
      <c r="I3392" s="2">
        <v>207</v>
      </c>
      <c r="K3392" s="2">
        <v>120</v>
      </c>
      <c r="L3392" s="2" t="s">
        <v>30</v>
      </c>
      <c r="M3392" s="2" t="s">
        <v>476</v>
      </c>
      <c r="N3392" s="2" t="s">
        <v>479</v>
      </c>
      <c r="O3392" s="2" t="s">
        <v>520</v>
      </c>
      <c r="Q3392" s="1"/>
      <c r="S3392" s="9"/>
      <c r="T3392" s="10"/>
      <c r="U3392" s="8"/>
      <c r="W3392" s="2" t="s">
        <v>468</v>
      </c>
      <c r="X3392" s="45" t="str" cm="1">
        <f t="array" ref="X3392">IF(X3174="TRUE",IF(AND(C3389&lt;&gt;1,C3390:C3395="",S3389:U3395=""), "FALSE","TRUE"),"FALSE")</f>
        <v>FALSE</v>
      </c>
      <c r="Z3392" s="1"/>
    </row>
    <row r="3393" spans="2:26" hidden="1" outlineLevel="3" x14ac:dyDescent="0.4">
      <c r="B3393" s="7" t="s">
        <v>528</v>
      </c>
      <c r="C3393" s="8"/>
      <c r="D3393" s="31"/>
      <c r="E3393" s="2" t="s">
        <v>529</v>
      </c>
      <c r="F3393" s="2" t="str">
        <f>IF(OR($C$87="治験計画届", $C$87="治験計画変更届"), "^$","^.{1,120}$|^$")</f>
        <v>^.{1,120}$|^$</v>
      </c>
      <c r="G3393" s="2" t="str">
        <f t="shared" ref="G3393:G3395" si="215">IF(F3393="^$", "入力しないでください","入力してください(120文字以内)")</f>
        <v>入力してください(120文字以内)</v>
      </c>
      <c r="H3393" s="2">
        <v>225</v>
      </c>
      <c r="I3393" s="2">
        <v>207</v>
      </c>
      <c r="K3393" s="2">
        <v>120</v>
      </c>
      <c r="L3393" s="2" t="s">
        <v>30</v>
      </c>
      <c r="M3393" s="2" t="s">
        <v>476</v>
      </c>
      <c r="N3393" s="2" t="s">
        <v>479</v>
      </c>
      <c r="O3393" s="2" t="s">
        <v>520</v>
      </c>
      <c r="Q3393" s="1"/>
      <c r="S3393" s="9"/>
      <c r="T3393" s="10"/>
      <c r="U3393" s="8"/>
      <c r="W3393" s="2" t="s">
        <v>468</v>
      </c>
      <c r="X3393" s="45" t="str" cm="1">
        <f t="array" ref="X3393">IF(X3174="TRUE",IF(AND(C3389&lt;&gt;1,C3390:C3395="",S3389:U3395=""), "FALSE","TRUE"),"FALSE")</f>
        <v>FALSE</v>
      </c>
      <c r="Z3393" s="1"/>
    </row>
    <row r="3394" spans="2:26" hidden="1" outlineLevel="3" x14ac:dyDescent="0.4">
      <c r="B3394" s="7" t="s">
        <v>530</v>
      </c>
      <c r="C3394" s="8"/>
      <c r="D3394" s="31"/>
      <c r="E3394" s="2" t="s">
        <v>566</v>
      </c>
      <c r="F3394" s="2" t="str">
        <f>IF(OR($C$87="治験計画届", $C$87="治験計画変更届"), "^$","^.{1,120}$|^$")</f>
        <v>^.{1,120}$|^$</v>
      </c>
      <c r="G3394" s="2" t="str">
        <f t="shared" si="215"/>
        <v>入力してください(120文字以内)</v>
      </c>
      <c r="H3394" s="2">
        <v>225</v>
      </c>
      <c r="I3394" s="2">
        <v>207</v>
      </c>
      <c r="K3394" s="2">
        <v>120</v>
      </c>
      <c r="L3394" s="2" t="s">
        <v>30</v>
      </c>
      <c r="M3394" s="2" t="s">
        <v>476</v>
      </c>
      <c r="N3394" s="2" t="s">
        <v>479</v>
      </c>
      <c r="O3394" s="2" t="s">
        <v>520</v>
      </c>
      <c r="Q3394" s="1"/>
      <c r="S3394" s="9"/>
      <c r="T3394" s="10"/>
      <c r="U3394" s="8"/>
      <c r="W3394" s="2" t="s">
        <v>468</v>
      </c>
      <c r="X3394" s="45" t="str" cm="1">
        <f t="array" ref="X3394">IF(X3174="TRUE",IF(AND(C3389&lt;&gt;1,C3390:C3395="",S3389:U3395=""), "FALSE","TRUE"),"FALSE")</f>
        <v>FALSE</v>
      </c>
      <c r="Z3394" s="1"/>
    </row>
    <row r="3395" spans="2:26" hidden="1" outlineLevel="3" x14ac:dyDescent="0.4">
      <c r="B3395" s="7" t="s">
        <v>532</v>
      </c>
      <c r="C3395" s="8"/>
      <c r="D3395" s="31"/>
      <c r="E3395" s="2" t="s">
        <v>533</v>
      </c>
      <c r="F3395" s="2" t="str">
        <f>IF(OR($C$87="治験計画届", $C$87="治験計画変更届"), "^$","^.{1,120}$|^$")</f>
        <v>^.{1,120}$|^$</v>
      </c>
      <c r="G3395" s="2" t="str">
        <f t="shared" si="215"/>
        <v>入力してください(120文字以内)</v>
      </c>
      <c r="H3395" s="2">
        <v>225</v>
      </c>
      <c r="I3395" s="2">
        <v>207</v>
      </c>
      <c r="K3395" s="2">
        <v>120</v>
      </c>
      <c r="L3395" s="2" t="s">
        <v>30</v>
      </c>
      <c r="M3395" s="2" t="s">
        <v>476</v>
      </c>
      <c r="N3395" s="2" t="s">
        <v>479</v>
      </c>
      <c r="O3395" s="2" t="s">
        <v>520</v>
      </c>
      <c r="Q3395" s="1"/>
      <c r="S3395" s="9"/>
      <c r="T3395" s="10"/>
      <c r="U3395" s="8"/>
      <c r="W3395" s="2" t="s">
        <v>468</v>
      </c>
      <c r="X3395" s="45" t="str" cm="1">
        <f t="array" ref="X3395">IF(X3174="TRUE",IF(AND(C3389&lt;&gt;1,C3390:C3395="",S3389:U3395=""), "FALSE","TRUE"),"FALSE")</f>
        <v>FALSE</v>
      </c>
      <c r="Z3395" s="1"/>
    </row>
    <row r="3396" spans="2:26" hidden="1" outlineLevel="2" x14ac:dyDescent="0.4">
      <c r="B3396" s="3" t="s">
        <v>19</v>
      </c>
      <c r="I3396" s="2">
        <v>207</v>
      </c>
      <c r="Q3396" s="1"/>
      <c r="S3396" s="6" t="s">
        <v>36</v>
      </c>
      <c r="T3396" s="6" t="s">
        <v>37</v>
      </c>
      <c r="U3396" s="6" t="s">
        <v>38</v>
      </c>
      <c r="Z3396" s="1"/>
    </row>
    <row r="3397" spans="2:26" hidden="1" outlineLevel="2" x14ac:dyDescent="0.4">
      <c r="B3397" s="7" t="s">
        <v>534</v>
      </c>
      <c r="C3397" s="5"/>
      <c r="D3397" s="30"/>
      <c r="E3397" s="2" t="s">
        <v>535</v>
      </c>
      <c r="F3397" s="2" t="s">
        <v>190</v>
      </c>
      <c r="G3397" s="2" t="s">
        <v>536</v>
      </c>
      <c r="I3397" s="2">
        <v>207</v>
      </c>
      <c r="K3397" s="2">
        <v>4</v>
      </c>
      <c r="L3397" s="2" t="s">
        <v>30</v>
      </c>
      <c r="M3397" s="2" t="s">
        <v>476</v>
      </c>
      <c r="N3397" s="2" t="s">
        <v>479</v>
      </c>
      <c r="Q3397" s="1"/>
      <c r="S3397" s="9"/>
      <c r="T3397" s="10"/>
      <c r="U3397" s="8"/>
      <c r="W3397" s="2" t="s">
        <v>567</v>
      </c>
      <c r="X3397" s="2" t="str">
        <f t="shared" ref="X3397:X3398" si="216">X$3174</f>
        <v>FALSE</v>
      </c>
      <c r="Z3397" s="1"/>
    </row>
    <row r="3398" spans="2:26" hidden="1" outlineLevel="2" x14ac:dyDescent="0.4">
      <c r="B3398" s="7" t="s">
        <v>537</v>
      </c>
      <c r="C3398" s="5"/>
      <c r="D3398" s="30"/>
      <c r="E3398" s="2" t="s">
        <v>538</v>
      </c>
      <c r="F3398" s="2" t="str">
        <f>IF(OR($C$87="治験終了届", $C$87="治験中止届"),"^\d{1,4}$","^$")</f>
        <v>^$</v>
      </c>
      <c r="G3398" s="2" t="str">
        <f>IF(F3398="^$","入力しないでください","半角数字を入力してください(4桁以内)")</f>
        <v>入力しないでください</v>
      </c>
      <c r="I3398" s="2">
        <v>207</v>
      </c>
      <c r="K3398" s="2">
        <v>4</v>
      </c>
      <c r="L3398" s="2" t="s">
        <v>30</v>
      </c>
      <c r="M3398" s="2" t="s">
        <v>476</v>
      </c>
      <c r="N3398" s="2" t="s">
        <v>479</v>
      </c>
      <c r="Q3398" s="1"/>
      <c r="S3398" s="9"/>
      <c r="T3398" s="10"/>
      <c r="U3398" s="8"/>
      <c r="W3398" s="2" t="s">
        <v>567</v>
      </c>
      <c r="X3398" s="2" t="str">
        <f t="shared" si="216"/>
        <v>FALSE</v>
      </c>
      <c r="Z3398" s="1"/>
    </row>
    <row r="3399" spans="2:26" hidden="1" outlineLevel="2" x14ac:dyDescent="0.4">
      <c r="B3399" s="3" t="s">
        <v>19</v>
      </c>
      <c r="I3399" s="2">
        <v>207</v>
      </c>
      <c r="Q3399" s="1"/>
      <c r="Z3399" s="1"/>
    </row>
    <row r="3400" spans="2:26" hidden="1" outlineLevel="2" x14ac:dyDescent="0.4">
      <c r="B3400" s="50" t="s">
        <v>539</v>
      </c>
      <c r="C3400" s="50"/>
      <c r="D3400" s="33"/>
      <c r="E3400" s="2" t="s">
        <v>540</v>
      </c>
      <c r="I3400" s="2">
        <v>207</v>
      </c>
      <c r="L3400" s="2" t="s">
        <v>541</v>
      </c>
      <c r="M3400" s="2" t="s">
        <v>476</v>
      </c>
      <c r="N3400" s="2" t="s">
        <v>479</v>
      </c>
      <c r="O3400" s="2" t="s">
        <v>540</v>
      </c>
      <c r="Q3400" s="1"/>
      <c r="R3400" s="2" t="str">
        <f>IF(AND(C3402="",C3403="",C3404="",C3405=""), "TRUE", "FALSE")</f>
        <v>TRUE</v>
      </c>
      <c r="S3400" s="6" t="s">
        <v>36</v>
      </c>
      <c r="T3400" s="6" t="s">
        <v>37</v>
      </c>
      <c r="U3400" s="6" t="s">
        <v>38</v>
      </c>
      <c r="Z3400" s="1"/>
    </row>
    <row r="3401" spans="2:26" hidden="1" outlineLevel="2" x14ac:dyDescent="0.4">
      <c r="B3401" s="7" t="s">
        <v>134</v>
      </c>
      <c r="C3401" s="5">
        <v>1</v>
      </c>
      <c r="D3401" s="30"/>
      <c r="E3401" s="2" t="s">
        <v>392</v>
      </c>
      <c r="F3401" s="2" t="s">
        <v>106</v>
      </c>
      <c r="G3401" s="2" t="s">
        <v>103</v>
      </c>
      <c r="H3401" s="2">
        <v>235</v>
      </c>
      <c r="I3401" s="2">
        <v>207</v>
      </c>
      <c r="K3401" s="2">
        <v>3</v>
      </c>
      <c r="L3401" s="2" t="s">
        <v>136</v>
      </c>
      <c r="M3401" s="2" t="s">
        <v>476</v>
      </c>
      <c r="N3401" s="2" t="s">
        <v>479</v>
      </c>
      <c r="O3401" s="2" t="s">
        <v>540</v>
      </c>
      <c r="Q3401" s="1"/>
      <c r="S3401" s="9"/>
      <c r="T3401" s="10"/>
      <c r="U3401" s="8"/>
      <c r="V3401" s="2" t="s">
        <v>105</v>
      </c>
      <c r="W3401" s="2" t="s">
        <v>561</v>
      </c>
      <c r="X3401" s="45" t="str" cm="1">
        <f t="array" ref="X3401">IF(X3174="TRUE",IF(AND(C3401&lt;&gt;1,C3402:C3405="",S3401:U3405=""), "FALSE","TRUE"),"FALSE")</f>
        <v>FALSE</v>
      </c>
      <c r="Z3401" s="1"/>
    </row>
    <row r="3402" spans="2:26" hidden="1" outlineLevel="2" x14ac:dyDescent="0.4">
      <c r="B3402" s="7" t="s">
        <v>237</v>
      </c>
      <c r="C3402" s="8"/>
      <c r="D3402" s="31"/>
      <c r="E3402" s="2" t="s">
        <v>542</v>
      </c>
      <c r="F3402" s="2" t="s">
        <v>233</v>
      </c>
      <c r="G3402" s="2" t="s">
        <v>239</v>
      </c>
      <c r="H3402" s="2">
        <v>235</v>
      </c>
      <c r="I3402" s="2">
        <v>207</v>
      </c>
      <c r="K3402" s="2">
        <v>60</v>
      </c>
      <c r="L3402" s="2" t="s">
        <v>30</v>
      </c>
      <c r="M3402" s="2" t="s">
        <v>476</v>
      </c>
      <c r="N3402" s="2" t="s">
        <v>479</v>
      </c>
      <c r="O3402" s="2" t="s">
        <v>540</v>
      </c>
      <c r="Q3402" s="1"/>
      <c r="S3402" s="9"/>
      <c r="T3402" s="10"/>
      <c r="U3402" s="8"/>
      <c r="W3402" s="2" t="s">
        <v>568</v>
      </c>
      <c r="X3402" s="45" t="str" cm="1">
        <f t="array" ref="X3402">IF(X3174="TRUE",IF(AND(C3401&lt;&gt;1,C3402:C3405="",S3401:U3405=""), "FALSE","TRUE"),"FALSE")</f>
        <v>FALSE</v>
      </c>
      <c r="Z3402" s="1"/>
    </row>
    <row r="3403" spans="2:26" hidden="1" outlineLevel="2" x14ac:dyDescent="0.4">
      <c r="B3403" s="7" t="s">
        <v>240</v>
      </c>
      <c r="C3403" s="8"/>
      <c r="D3403" s="31"/>
      <c r="E3403" s="2" t="s">
        <v>543</v>
      </c>
      <c r="F3403" s="2" t="str">
        <f>IF(C3402="","^.{1,120}$|^$","^.{1,120}$")</f>
        <v>^.{1,120}$|^$</v>
      </c>
      <c r="G3403" s="2" t="s">
        <v>229</v>
      </c>
      <c r="H3403" s="2">
        <v>235</v>
      </c>
      <c r="I3403" s="2">
        <v>207</v>
      </c>
      <c r="K3403" s="2">
        <v>120</v>
      </c>
      <c r="L3403" s="2" t="s">
        <v>30</v>
      </c>
      <c r="M3403" s="2" t="s">
        <v>476</v>
      </c>
      <c r="N3403" s="2" t="s">
        <v>479</v>
      </c>
      <c r="O3403" s="2" t="s">
        <v>540</v>
      </c>
      <c r="Q3403" s="1"/>
      <c r="S3403" s="9"/>
      <c r="T3403" s="10"/>
      <c r="U3403" s="8"/>
      <c r="W3403" s="2" t="s">
        <v>468</v>
      </c>
      <c r="X3403" s="45" t="str" cm="1">
        <f t="array" ref="X3403">IF(X3174="TRUE",IF(AND(C3401&lt;&gt;1,C3402:C3405="",S3401:U3405=""), "FALSE","TRUE"),"FALSE")</f>
        <v>FALSE</v>
      </c>
      <c r="Z3403" s="1"/>
    </row>
    <row r="3404" spans="2:26" hidden="1" outlineLevel="2" x14ac:dyDescent="0.4">
      <c r="B3404" s="7" t="s">
        <v>243</v>
      </c>
      <c r="C3404" s="8"/>
      <c r="D3404" s="31"/>
      <c r="E3404" s="2" t="s">
        <v>544</v>
      </c>
      <c r="F3404" s="2" t="s">
        <v>116</v>
      </c>
      <c r="G3404" s="2" t="s">
        <v>115</v>
      </c>
      <c r="H3404" s="2">
        <v>235</v>
      </c>
      <c r="I3404" s="2">
        <v>207</v>
      </c>
      <c r="K3404" s="2">
        <v>120</v>
      </c>
      <c r="L3404" s="2" t="s">
        <v>30</v>
      </c>
      <c r="M3404" s="2" t="s">
        <v>476</v>
      </c>
      <c r="N3404" s="2" t="s">
        <v>479</v>
      </c>
      <c r="O3404" s="2" t="s">
        <v>540</v>
      </c>
      <c r="Q3404" s="1"/>
      <c r="S3404" s="9"/>
      <c r="T3404" s="10"/>
      <c r="U3404" s="8"/>
      <c r="W3404" s="2" t="s">
        <v>468</v>
      </c>
      <c r="X3404" s="45" t="str" cm="1">
        <f t="array" ref="X3404">IF(X3174="TRUE",IF(AND(C3401&lt;&gt;1,C3402:C3405="",S3401:U3405=""), "FALSE","TRUE"),"FALSE")</f>
        <v>FALSE</v>
      </c>
      <c r="Z3404" s="1"/>
    </row>
    <row r="3405" spans="2:26" hidden="1" outlineLevel="2" collapsed="1" x14ac:dyDescent="0.4">
      <c r="B3405" s="7" t="s">
        <v>245</v>
      </c>
      <c r="C3405" s="8"/>
      <c r="D3405" s="31"/>
      <c r="E3405" s="2" t="s">
        <v>545</v>
      </c>
      <c r="F3405" s="2" t="str">
        <f>IF(C3402="","^.{1,1024}$|^$","^.{1,1024}$")</f>
        <v>^.{1,1024}$|^$</v>
      </c>
      <c r="G3405" s="2" t="s">
        <v>247</v>
      </c>
      <c r="H3405" s="2">
        <v>235</v>
      </c>
      <c r="I3405" s="2">
        <v>207</v>
      </c>
      <c r="K3405" s="2">
        <v>1024</v>
      </c>
      <c r="L3405" s="2" t="s">
        <v>30</v>
      </c>
      <c r="M3405" s="2" t="s">
        <v>476</v>
      </c>
      <c r="N3405" s="2" t="s">
        <v>479</v>
      </c>
      <c r="O3405" s="2" t="s">
        <v>540</v>
      </c>
      <c r="Q3405" s="1"/>
      <c r="S3405" s="9"/>
      <c r="T3405" s="10"/>
      <c r="U3405" s="8"/>
      <c r="W3405" s="2" t="s">
        <v>471</v>
      </c>
      <c r="X3405" s="45" t="str" cm="1">
        <f t="array" ref="X3405">IF(X3174="TRUE",IF(AND(C3401&lt;&gt;1,C3402:C3405="",S3401:U3405=""), "FALSE","TRUE"),"FALSE")</f>
        <v>FALSE</v>
      </c>
      <c r="Z3405" s="1"/>
    </row>
    <row r="3406" spans="2:26" hidden="1" outlineLevel="3" x14ac:dyDescent="0.4">
      <c r="B3406" s="7" t="s">
        <v>134</v>
      </c>
      <c r="C3406" s="5">
        <v>2</v>
      </c>
      <c r="D3406" s="30"/>
      <c r="E3406" s="2" t="s">
        <v>392</v>
      </c>
      <c r="F3406" s="2" t="s">
        <v>106</v>
      </c>
      <c r="G3406" s="2" t="s">
        <v>103</v>
      </c>
      <c r="H3406" s="2">
        <v>235</v>
      </c>
      <c r="I3406" s="2">
        <v>207</v>
      </c>
      <c r="K3406" s="2">
        <v>3</v>
      </c>
      <c r="L3406" s="2" t="s">
        <v>136</v>
      </c>
      <c r="M3406" s="2" t="s">
        <v>476</v>
      </c>
      <c r="N3406" s="2" t="s">
        <v>479</v>
      </c>
      <c r="O3406" s="2" t="s">
        <v>540</v>
      </c>
      <c r="Q3406" s="1"/>
      <c r="S3406" s="9"/>
      <c r="T3406" s="10"/>
      <c r="U3406" s="8"/>
      <c r="V3406" s="2" t="s">
        <v>105</v>
      </c>
      <c r="W3406" s="2" t="s">
        <v>561</v>
      </c>
      <c r="X3406" s="45" t="str" cm="1">
        <f t="array" ref="X3406">IF(X3174="TRUE",IF(AND(C3406&lt;&gt;1,C3407:C3410="",S3406:U3410=""), "FALSE","TRUE"),"FALSE")</f>
        <v>FALSE</v>
      </c>
      <c r="Z3406" s="1"/>
    </row>
    <row r="3407" spans="2:26" hidden="1" outlineLevel="3" x14ac:dyDescent="0.4">
      <c r="B3407" s="7" t="s">
        <v>237</v>
      </c>
      <c r="C3407" s="8"/>
      <c r="D3407" s="31"/>
      <c r="E3407" s="2" t="s">
        <v>542</v>
      </c>
      <c r="F3407" s="2" t="s">
        <v>233</v>
      </c>
      <c r="G3407" s="2" t="s">
        <v>239</v>
      </c>
      <c r="H3407" s="2">
        <v>235</v>
      </c>
      <c r="I3407" s="2">
        <v>207</v>
      </c>
      <c r="K3407" s="2">
        <v>60</v>
      </c>
      <c r="L3407" s="2" t="s">
        <v>30</v>
      </c>
      <c r="M3407" s="2" t="s">
        <v>476</v>
      </c>
      <c r="N3407" s="2" t="s">
        <v>479</v>
      </c>
      <c r="O3407" s="2" t="s">
        <v>540</v>
      </c>
      <c r="Q3407" s="1"/>
      <c r="S3407" s="9"/>
      <c r="T3407" s="10"/>
      <c r="U3407" s="8"/>
      <c r="W3407" s="2" t="s">
        <v>568</v>
      </c>
      <c r="X3407" s="45" t="str" cm="1">
        <f t="array" ref="X3407">IF(X3174="TRUE",IF(AND(C3406&lt;&gt;1,C3407:C3410="",S3406:U3410=""), "FALSE","TRUE"),"FALSE")</f>
        <v>FALSE</v>
      </c>
      <c r="Z3407" s="1"/>
    </row>
    <row r="3408" spans="2:26" hidden="1" outlineLevel="3" x14ac:dyDescent="0.4">
      <c r="B3408" s="7" t="s">
        <v>240</v>
      </c>
      <c r="C3408" s="8"/>
      <c r="D3408" s="31"/>
      <c r="E3408" s="2" t="s">
        <v>543</v>
      </c>
      <c r="F3408" s="2" t="str">
        <f>IF(C3407="","^.{1,120}$|^$","^.{1,120}$")</f>
        <v>^.{1,120}$|^$</v>
      </c>
      <c r="G3408" s="2" t="s">
        <v>229</v>
      </c>
      <c r="H3408" s="2">
        <v>235</v>
      </c>
      <c r="I3408" s="2">
        <v>207</v>
      </c>
      <c r="K3408" s="2">
        <v>120</v>
      </c>
      <c r="L3408" s="2" t="s">
        <v>30</v>
      </c>
      <c r="M3408" s="2" t="s">
        <v>476</v>
      </c>
      <c r="N3408" s="2" t="s">
        <v>479</v>
      </c>
      <c r="O3408" s="2" t="s">
        <v>540</v>
      </c>
      <c r="Q3408" s="1"/>
      <c r="S3408" s="9"/>
      <c r="T3408" s="10"/>
      <c r="U3408" s="8"/>
      <c r="W3408" s="2" t="s">
        <v>468</v>
      </c>
      <c r="X3408" s="45" t="str" cm="1">
        <f t="array" ref="X3408">IF(X3174="TRUE",IF(AND(C3406&lt;&gt;1,C3407:C3410="",S3406:U3410=""), "FALSE","TRUE"),"FALSE")</f>
        <v>FALSE</v>
      </c>
      <c r="Z3408" s="1"/>
    </row>
    <row r="3409" spans="2:26" hidden="1" outlineLevel="3" x14ac:dyDescent="0.4">
      <c r="B3409" s="7" t="s">
        <v>243</v>
      </c>
      <c r="C3409" s="8"/>
      <c r="D3409" s="31"/>
      <c r="E3409" s="2" t="s">
        <v>544</v>
      </c>
      <c r="F3409" s="2" t="s">
        <v>116</v>
      </c>
      <c r="G3409" s="2" t="s">
        <v>115</v>
      </c>
      <c r="H3409" s="2">
        <v>235</v>
      </c>
      <c r="I3409" s="2">
        <v>207</v>
      </c>
      <c r="K3409" s="2">
        <v>120</v>
      </c>
      <c r="L3409" s="2" t="s">
        <v>30</v>
      </c>
      <c r="M3409" s="2" t="s">
        <v>476</v>
      </c>
      <c r="N3409" s="2" t="s">
        <v>479</v>
      </c>
      <c r="O3409" s="2" t="s">
        <v>540</v>
      </c>
      <c r="Q3409" s="1"/>
      <c r="S3409" s="9"/>
      <c r="T3409" s="10"/>
      <c r="U3409" s="8"/>
      <c r="W3409" s="2" t="s">
        <v>468</v>
      </c>
      <c r="X3409" s="45" t="str" cm="1">
        <f t="array" ref="X3409">IF(X3174="TRUE",IF(AND(C3406&lt;&gt;1,C3407:C3410="",S3406:U3410=""), "FALSE","TRUE"),"FALSE")</f>
        <v>FALSE</v>
      </c>
      <c r="Z3409" s="1"/>
    </row>
    <row r="3410" spans="2:26" hidden="1" outlineLevel="3" x14ac:dyDescent="0.4">
      <c r="B3410" s="7" t="s">
        <v>245</v>
      </c>
      <c r="C3410" s="8"/>
      <c r="D3410" s="31"/>
      <c r="E3410" s="2" t="s">
        <v>545</v>
      </c>
      <c r="F3410" s="2" t="str">
        <f>IF(C3407="","^.{1,1024}$|^$","^.{1,1024}$")</f>
        <v>^.{1,1024}$|^$</v>
      </c>
      <c r="G3410" s="2" t="s">
        <v>247</v>
      </c>
      <c r="H3410" s="2">
        <v>235</v>
      </c>
      <c r="I3410" s="2">
        <v>207</v>
      </c>
      <c r="K3410" s="2">
        <v>1024</v>
      </c>
      <c r="L3410" s="2" t="s">
        <v>30</v>
      </c>
      <c r="M3410" s="2" t="s">
        <v>476</v>
      </c>
      <c r="N3410" s="2" t="s">
        <v>479</v>
      </c>
      <c r="O3410" s="2" t="s">
        <v>540</v>
      </c>
      <c r="Q3410" s="1"/>
      <c r="S3410" s="9"/>
      <c r="T3410" s="10"/>
      <c r="U3410" s="8"/>
      <c r="W3410" s="2" t="s">
        <v>471</v>
      </c>
      <c r="X3410" s="45" t="str" cm="1">
        <f t="array" ref="X3410">IF(X3174="TRUE",IF(AND(C3406&lt;&gt;1,C3407:C3410="",S3406:U3410=""), "FALSE","TRUE"),"FALSE")</f>
        <v>FALSE</v>
      </c>
      <c r="Z3410" s="1"/>
    </row>
    <row r="3411" spans="2:26" hidden="1" outlineLevel="3" x14ac:dyDescent="0.4">
      <c r="B3411" s="7" t="s">
        <v>134</v>
      </c>
      <c r="C3411" s="5">
        <v>3</v>
      </c>
      <c r="D3411" s="30"/>
      <c r="E3411" s="2" t="s">
        <v>392</v>
      </c>
      <c r="F3411" s="2" t="s">
        <v>106</v>
      </c>
      <c r="G3411" s="2" t="s">
        <v>103</v>
      </c>
      <c r="H3411" s="2">
        <v>235</v>
      </c>
      <c r="I3411" s="2">
        <v>207</v>
      </c>
      <c r="K3411" s="2">
        <v>3</v>
      </c>
      <c r="L3411" s="2" t="s">
        <v>136</v>
      </c>
      <c r="M3411" s="2" t="s">
        <v>476</v>
      </c>
      <c r="N3411" s="2" t="s">
        <v>479</v>
      </c>
      <c r="O3411" s="2" t="s">
        <v>540</v>
      </c>
      <c r="Q3411" s="1"/>
      <c r="S3411" s="9"/>
      <c r="T3411" s="10"/>
      <c r="U3411" s="8"/>
      <c r="V3411" s="2" t="s">
        <v>105</v>
      </c>
      <c r="W3411" s="2" t="s">
        <v>561</v>
      </c>
      <c r="X3411" s="45" t="str" cm="1">
        <f t="array" ref="X3411">IF(X3174="TRUE",IF(AND(C3411&lt;&gt;1,C3412:C3415="",S3411:U3415=""), "FALSE","TRUE"),"FALSE")</f>
        <v>FALSE</v>
      </c>
      <c r="Z3411" s="1"/>
    </row>
    <row r="3412" spans="2:26" hidden="1" outlineLevel="3" x14ac:dyDescent="0.4">
      <c r="B3412" s="7" t="s">
        <v>237</v>
      </c>
      <c r="C3412" s="8"/>
      <c r="D3412" s="31"/>
      <c r="E3412" s="2" t="s">
        <v>542</v>
      </c>
      <c r="F3412" s="2" t="s">
        <v>233</v>
      </c>
      <c r="G3412" s="2" t="s">
        <v>239</v>
      </c>
      <c r="H3412" s="2">
        <v>235</v>
      </c>
      <c r="I3412" s="2">
        <v>207</v>
      </c>
      <c r="K3412" s="2">
        <v>60</v>
      </c>
      <c r="L3412" s="2" t="s">
        <v>30</v>
      </c>
      <c r="M3412" s="2" t="s">
        <v>476</v>
      </c>
      <c r="N3412" s="2" t="s">
        <v>479</v>
      </c>
      <c r="O3412" s="2" t="s">
        <v>540</v>
      </c>
      <c r="Q3412" s="1"/>
      <c r="S3412" s="9"/>
      <c r="T3412" s="10"/>
      <c r="U3412" s="8"/>
      <c r="W3412" s="2" t="s">
        <v>568</v>
      </c>
      <c r="X3412" s="45" t="str" cm="1">
        <f t="array" ref="X3412">IF(X3174="TRUE",IF(AND(C3411&lt;&gt;1,C3412:C3415="",S3411:U3415=""), "FALSE","TRUE"),"FALSE")</f>
        <v>FALSE</v>
      </c>
      <c r="Z3412" s="1"/>
    </row>
    <row r="3413" spans="2:26" hidden="1" outlineLevel="3" x14ac:dyDescent="0.4">
      <c r="B3413" s="7" t="s">
        <v>240</v>
      </c>
      <c r="C3413" s="8"/>
      <c r="D3413" s="31"/>
      <c r="E3413" s="2" t="s">
        <v>543</v>
      </c>
      <c r="F3413" s="2" t="str">
        <f>IF(C3412="","^.{1,120}$|^$","^.{1,120}$")</f>
        <v>^.{1,120}$|^$</v>
      </c>
      <c r="G3413" s="2" t="s">
        <v>229</v>
      </c>
      <c r="H3413" s="2">
        <v>235</v>
      </c>
      <c r="I3413" s="2">
        <v>207</v>
      </c>
      <c r="K3413" s="2">
        <v>120</v>
      </c>
      <c r="L3413" s="2" t="s">
        <v>30</v>
      </c>
      <c r="M3413" s="2" t="s">
        <v>476</v>
      </c>
      <c r="N3413" s="2" t="s">
        <v>479</v>
      </c>
      <c r="O3413" s="2" t="s">
        <v>540</v>
      </c>
      <c r="Q3413" s="1"/>
      <c r="S3413" s="9"/>
      <c r="T3413" s="10"/>
      <c r="U3413" s="8"/>
      <c r="W3413" s="2" t="s">
        <v>468</v>
      </c>
      <c r="X3413" s="45" t="str" cm="1">
        <f t="array" ref="X3413">IF(X3174="TRUE",IF(AND(C3411&lt;&gt;1,C3412:C3415="",S3411:U3415=""), "FALSE","TRUE"),"FALSE")</f>
        <v>FALSE</v>
      </c>
      <c r="Z3413" s="1"/>
    </row>
    <row r="3414" spans="2:26" hidden="1" outlineLevel="3" x14ac:dyDescent="0.4">
      <c r="B3414" s="7" t="s">
        <v>243</v>
      </c>
      <c r="C3414" s="8"/>
      <c r="D3414" s="31"/>
      <c r="E3414" s="2" t="s">
        <v>544</v>
      </c>
      <c r="F3414" s="2" t="s">
        <v>116</v>
      </c>
      <c r="G3414" s="2" t="s">
        <v>115</v>
      </c>
      <c r="H3414" s="2">
        <v>235</v>
      </c>
      <c r="I3414" s="2">
        <v>207</v>
      </c>
      <c r="K3414" s="2">
        <v>120</v>
      </c>
      <c r="L3414" s="2" t="s">
        <v>30</v>
      </c>
      <c r="M3414" s="2" t="s">
        <v>476</v>
      </c>
      <c r="N3414" s="2" t="s">
        <v>479</v>
      </c>
      <c r="O3414" s="2" t="s">
        <v>540</v>
      </c>
      <c r="Q3414" s="1"/>
      <c r="S3414" s="9"/>
      <c r="T3414" s="10"/>
      <c r="U3414" s="8"/>
      <c r="W3414" s="2" t="s">
        <v>468</v>
      </c>
      <c r="X3414" s="45" t="str" cm="1">
        <f t="array" ref="X3414">IF(X3174="TRUE",IF(AND(C3411&lt;&gt;1,C3412:C3415="",S3411:U3415=""), "FALSE","TRUE"),"FALSE")</f>
        <v>FALSE</v>
      </c>
      <c r="Z3414" s="1"/>
    </row>
    <row r="3415" spans="2:26" hidden="1" outlineLevel="3" x14ac:dyDescent="0.4">
      <c r="B3415" s="7" t="s">
        <v>245</v>
      </c>
      <c r="C3415" s="8"/>
      <c r="D3415" s="31"/>
      <c r="E3415" s="2" t="s">
        <v>545</v>
      </c>
      <c r="F3415" s="2" t="str">
        <f>IF(C3412="","^.{1,1024}$|^$","^.{1,1024}$")</f>
        <v>^.{1,1024}$|^$</v>
      </c>
      <c r="G3415" s="2" t="s">
        <v>247</v>
      </c>
      <c r="H3415" s="2">
        <v>235</v>
      </c>
      <c r="I3415" s="2">
        <v>207</v>
      </c>
      <c r="K3415" s="2">
        <v>1024</v>
      </c>
      <c r="L3415" s="2" t="s">
        <v>30</v>
      </c>
      <c r="M3415" s="2" t="s">
        <v>476</v>
      </c>
      <c r="N3415" s="2" t="s">
        <v>479</v>
      </c>
      <c r="O3415" s="2" t="s">
        <v>540</v>
      </c>
      <c r="Q3415" s="1"/>
      <c r="S3415" s="9"/>
      <c r="T3415" s="10"/>
      <c r="U3415" s="8"/>
      <c r="W3415" s="2" t="s">
        <v>471</v>
      </c>
      <c r="X3415" s="45" t="str" cm="1">
        <f t="array" ref="X3415">IF(X3174="TRUE",IF(AND(C3411&lt;&gt;1,C3412:C3415="",S3411:U3415=""), "FALSE","TRUE"),"FALSE")</f>
        <v>FALSE</v>
      </c>
      <c r="Z3415" s="1"/>
    </row>
    <row r="3416" spans="2:26" hidden="1" outlineLevel="3" x14ac:dyDescent="0.4">
      <c r="B3416" s="7" t="s">
        <v>134</v>
      </c>
      <c r="C3416" s="5">
        <v>4</v>
      </c>
      <c r="D3416" s="30"/>
      <c r="E3416" s="2" t="s">
        <v>392</v>
      </c>
      <c r="F3416" s="2" t="s">
        <v>106</v>
      </c>
      <c r="G3416" s="2" t="s">
        <v>103</v>
      </c>
      <c r="H3416" s="2">
        <v>235</v>
      </c>
      <c r="I3416" s="2">
        <v>207</v>
      </c>
      <c r="K3416" s="2">
        <v>3</v>
      </c>
      <c r="L3416" s="2" t="s">
        <v>136</v>
      </c>
      <c r="M3416" s="2" t="s">
        <v>476</v>
      </c>
      <c r="N3416" s="2" t="s">
        <v>479</v>
      </c>
      <c r="O3416" s="2" t="s">
        <v>540</v>
      </c>
      <c r="Q3416" s="1"/>
      <c r="S3416" s="9"/>
      <c r="T3416" s="10"/>
      <c r="U3416" s="8"/>
      <c r="V3416" s="2" t="s">
        <v>105</v>
      </c>
      <c r="W3416" s="2" t="s">
        <v>561</v>
      </c>
      <c r="X3416" s="45" t="str" cm="1">
        <f t="array" ref="X3416">IF(X3174="TRUE",IF(AND(C3416&lt;&gt;1,C3417:C3420="",S3416:U3420=""), "FALSE","TRUE"),"FALSE")</f>
        <v>FALSE</v>
      </c>
      <c r="Z3416" s="1"/>
    </row>
    <row r="3417" spans="2:26" hidden="1" outlineLevel="3" x14ac:dyDescent="0.4">
      <c r="B3417" s="7" t="s">
        <v>237</v>
      </c>
      <c r="C3417" s="8"/>
      <c r="D3417" s="31"/>
      <c r="E3417" s="2" t="s">
        <v>542</v>
      </c>
      <c r="F3417" s="2" t="s">
        <v>233</v>
      </c>
      <c r="G3417" s="2" t="s">
        <v>239</v>
      </c>
      <c r="H3417" s="2">
        <v>235</v>
      </c>
      <c r="I3417" s="2">
        <v>207</v>
      </c>
      <c r="K3417" s="2">
        <v>60</v>
      </c>
      <c r="L3417" s="2" t="s">
        <v>30</v>
      </c>
      <c r="M3417" s="2" t="s">
        <v>476</v>
      </c>
      <c r="N3417" s="2" t="s">
        <v>479</v>
      </c>
      <c r="O3417" s="2" t="s">
        <v>540</v>
      </c>
      <c r="Q3417" s="1"/>
      <c r="S3417" s="9"/>
      <c r="T3417" s="10"/>
      <c r="U3417" s="8"/>
      <c r="W3417" s="2" t="s">
        <v>568</v>
      </c>
      <c r="X3417" s="45" t="str" cm="1">
        <f t="array" ref="X3417">IF(X3174="TRUE",IF(AND(C3416&lt;&gt;1,C3417:C3420="",S3416:U3420=""), "FALSE","TRUE"),"FALSE")</f>
        <v>FALSE</v>
      </c>
      <c r="Z3417" s="1"/>
    </row>
    <row r="3418" spans="2:26" hidden="1" outlineLevel="3" x14ac:dyDescent="0.4">
      <c r="B3418" s="7" t="s">
        <v>240</v>
      </c>
      <c r="C3418" s="8"/>
      <c r="D3418" s="31"/>
      <c r="E3418" s="2" t="s">
        <v>543</v>
      </c>
      <c r="F3418" s="2" t="str">
        <f>IF(C3417="","^.{1,120}$|^$","^.{1,120}$")</f>
        <v>^.{1,120}$|^$</v>
      </c>
      <c r="G3418" s="2" t="s">
        <v>229</v>
      </c>
      <c r="H3418" s="2">
        <v>235</v>
      </c>
      <c r="I3418" s="2">
        <v>207</v>
      </c>
      <c r="K3418" s="2">
        <v>120</v>
      </c>
      <c r="L3418" s="2" t="s">
        <v>30</v>
      </c>
      <c r="M3418" s="2" t="s">
        <v>476</v>
      </c>
      <c r="N3418" s="2" t="s">
        <v>479</v>
      </c>
      <c r="O3418" s="2" t="s">
        <v>540</v>
      </c>
      <c r="Q3418" s="1"/>
      <c r="S3418" s="9"/>
      <c r="T3418" s="10"/>
      <c r="U3418" s="8"/>
      <c r="W3418" s="2" t="s">
        <v>468</v>
      </c>
      <c r="X3418" s="45" t="str" cm="1">
        <f t="array" ref="X3418">IF(X3174="TRUE",IF(AND(C3416&lt;&gt;1,C3417:C3420="",S3416:U3420=""), "FALSE","TRUE"),"FALSE")</f>
        <v>FALSE</v>
      </c>
      <c r="Z3418" s="1"/>
    </row>
    <row r="3419" spans="2:26" hidden="1" outlineLevel="3" x14ac:dyDescent="0.4">
      <c r="B3419" s="7" t="s">
        <v>243</v>
      </c>
      <c r="C3419" s="8"/>
      <c r="D3419" s="31"/>
      <c r="E3419" s="2" t="s">
        <v>544</v>
      </c>
      <c r="F3419" s="2" t="s">
        <v>116</v>
      </c>
      <c r="G3419" s="2" t="s">
        <v>115</v>
      </c>
      <c r="H3419" s="2">
        <v>235</v>
      </c>
      <c r="I3419" s="2">
        <v>207</v>
      </c>
      <c r="K3419" s="2">
        <v>120</v>
      </c>
      <c r="L3419" s="2" t="s">
        <v>30</v>
      </c>
      <c r="M3419" s="2" t="s">
        <v>476</v>
      </c>
      <c r="N3419" s="2" t="s">
        <v>479</v>
      </c>
      <c r="O3419" s="2" t="s">
        <v>540</v>
      </c>
      <c r="Q3419" s="1"/>
      <c r="S3419" s="9"/>
      <c r="T3419" s="10"/>
      <c r="U3419" s="8"/>
      <c r="W3419" s="2" t="s">
        <v>468</v>
      </c>
      <c r="X3419" s="45" t="str" cm="1">
        <f t="array" ref="X3419">IF(X3174="TRUE",IF(AND(C3416&lt;&gt;1,C3417:C3420="",S3416:U3420=""), "FALSE","TRUE"),"FALSE")</f>
        <v>FALSE</v>
      </c>
      <c r="Z3419" s="1"/>
    </row>
    <row r="3420" spans="2:26" hidden="1" outlineLevel="3" x14ac:dyDescent="0.4">
      <c r="B3420" s="7" t="s">
        <v>245</v>
      </c>
      <c r="C3420" s="8"/>
      <c r="D3420" s="31"/>
      <c r="E3420" s="2" t="s">
        <v>545</v>
      </c>
      <c r="F3420" s="2" t="str">
        <f>IF(C3417="","^.{1,1024}$|^$","^.{1,1024}$")</f>
        <v>^.{1,1024}$|^$</v>
      </c>
      <c r="G3420" s="2" t="s">
        <v>247</v>
      </c>
      <c r="H3420" s="2">
        <v>235</v>
      </c>
      <c r="I3420" s="2">
        <v>207</v>
      </c>
      <c r="K3420" s="2">
        <v>1024</v>
      </c>
      <c r="L3420" s="2" t="s">
        <v>30</v>
      </c>
      <c r="M3420" s="2" t="s">
        <v>476</v>
      </c>
      <c r="N3420" s="2" t="s">
        <v>479</v>
      </c>
      <c r="O3420" s="2" t="s">
        <v>540</v>
      </c>
      <c r="Q3420" s="1"/>
      <c r="S3420" s="9"/>
      <c r="T3420" s="10"/>
      <c r="U3420" s="8"/>
      <c r="W3420" s="2" t="s">
        <v>471</v>
      </c>
      <c r="X3420" s="45" t="str" cm="1">
        <f t="array" ref="X3420">IF(X3174="TRUE",IF(AND(C3416&lt;&gt;1,C3417:C3420="",S3416:U3420=""), "FALSE","TRUE"),"FALSE")</f>
        <v>FALSE</v>
      </c>
      <c r="Z3420" s="1"/>
    </row>
    <row r="3421" spans="2:26" hidden="1" outlineLevel="3" x14ac:dyDescent="0.4">
      <c r="B3421" s="7" t="s">
        <v>134</v>
      </c>
      <c r="C3421" s="5">
        <v>5</v>
      </c>
      <c r="D3421" s="30"/>
      <c r="E3421" s="2" t="s">
        <v>392</v>
      </c>
      <c r="F3421" s="2" t="s">
        <v>106</v>
      </c>
      <c r="G3421" s="2" t="s">
        <v>103</v>
      </c>
      <c r="H3421" s="2">
        <v>235</v>
      </c>
      <c r="I3421" s="2">
        <v>207</v>
      </c>
      <c r="K3421" s="2">
        <v>3</v>
      </c>
      <c r="L3421" s="2" t="s">
        <v>136</v>
      </c>
      <c r="M3421" s="2" t="s">
        <v>476</v>
      </c>
      <c r="N3421" s="2" t="s">
        <v>479</v>
      </c>
      <c r="O3421" s="2" t="s">
        <v>540</v>
      </c>
      <c r="Q3421" s="1"/>
      <c r="S3421" s="9"/>
      <c r="T3421" s="10"/>
      <c r="U3421" s="8"/>
      <c r="V3421" s="2" t="s">
        <v>105</v>
      </c>
      <c r="W3421" s="2" t="s">
        <v>561</v>
      </c>
      <c r="X3421" s="45" t="str" cm="1">
        <f t="array" ref="X3421">IF(X3174="TRUE",IF(AND(C3421&lt;&gt;1,C3422:C3425="",S3421:U3425=""), "FALSE","TRUE"),"FALSE")</f>
        <v>FALSE</v>
      </c>
      <c r="Z3421" s="1"/>
    </row>
    <row r="3422" spans="2:26" hidden="1" outlineLevel="3" x14ac:dyDescent="0.4">
      <c r="B3422" s="7" t="s">
        <v>237</v>
      </c>
      <c r="C3422" s="8"/>
      <c r="D3422" s="31"/>
      <c r="E3422" s="2" t="s">
        <v>542</v>
      </c>
      <c r="F3422" s="2" t="s">
        <v>233</v>
      </c>
      <c r="G3422" s="2" t="s">
        <v>239</v>
      </c>
      <c r="H3422" s="2">
        <v>235</v>
      </c>
      <c r="I3422" s="2">
        <v>207</v>
      </c>
      <c r="K3422" s="2">
        <v>60</v>
      </c>
      <c r="L3422" s="2" t="s">
        <v>30</v>
      </c>
      <c r="M3422" s="2" t="s">
        <v>476</v>
      </c>
      <c r="N3422" s="2" t="s">
        <v>479</v>
      </c>
      <c r="O3422" s="2" t="s">
        <v>540</v>
      </c>
      <c r="Q3422" s="1"/>
      <c r="S3422" s="9"/>
      <c r="T3422" s="10"/>
      <c r="U3422" s="8"/>
      <c r="W3422" s="2" t="s">
        <v>568</v>
      </c>
      <c r="X3422" s="45" t="str" cm="1">
        <f t="array" ref="X3422">IF(X3174="TRUE",IF(AND(C3421&lt;&gt;1,C3422:C3425="",S3421:U3425=""), "FALSE","TRUE"),"FALSE")</f>
        <v>FALSE</v>
      </c>
      <c r="Z3422" s="1"/>
    </row>
    <row r="3423" spans="2:26" hidden="1" outlineLevel="3" x14ac:dyDescent="0.4">
      <c r="B3423" s="7" t="s">
        <v>240</v>
      </c>
      <c r="C3423" s="8"/>
      <c r="D3423" s="31"/>
      <c r="E3423" s="2" t="s">
        <v>543</v>
      </c>
      <c r="F3423" s="2" t="str">
        <f>IF(C3422="","^.{1,120}$|^$","^.{1,120}$")</f>
        <v>^.{1,120}$|^$</v>
      </c>
      <c r="G3423" s="2" t="s">
        <v>229</v>
      </c>
      <c r="H3423" s="2">
        <v>235</v>
      </c>
      <c r="I3423" s="2">
        <v>207</v>
      </c>
      <c r="K3423" s="2">
        <v>120</v>
      </c>
      <c r="L3423" s="2" t="s">
        <v>30</v>
      </c>
      <c r="M3423" s="2" t="s">
        <v>476</v>
      </c>
      <c r="N3423" s="2" t="s">
        <v>479</v>
      </c>
      <c r="O3423" s="2" t="s">
        <v>540</v>
      </c>
      <c r="Q3423" s="1"/>
      <c r="S3423" s="9"/>
      <c r="T3423" s="10"/>
      <c r="U3423" s="8"/>
      <c r="W3423" s="2" t="s">
        <v>468</v>
      </c>
      <c r="X3423" s="45" t="str" cm="1">
        <f t="array" ref="X3423">IF(X3174="TRUE",IF(AND(C3421&lt;&gt;1,C3422:C3425="",S3421:U3425=""), "FALSE","TRUE"),"FALSE")</f>
        <v>FALSE</v>
      </c>
      <c r="Z3423" s="1"/>
    </row>
    <row r="3424" spans="2:26" hidden="1" outlineLevel="3" x14ac:dyDescent="0.4">
      <c r="B3424" s="7" t="s">
        <v>243</v>
      </c>
      <c r="C3424" s="8"/>
      <c r="D3424" s="31"/>
      <c r="E3424" s="2" t="s">
        <v>544</v>
      </c>
      <c r="F3424" s="2" t="s">
        <v>116</v>
      </c>
      <c r="G3424" s="2" t="s">
        <v>115</v>
      </c>
      <c r="H3424" s="2">
        <v>235</v>
      </c>
      <c r="I3424" s="2">
        <v>207</v>
      </c>
      <c r="K3424" s="2">
        <v>120</v>
      </c>
      <c r="L3424" s="2" t="s">
        <v>30</v>
      </c>
      <c r="M3424" s="2" t="s">
        <v>476</v>
      </c>
      <c r="N3424" s="2" t="s">
        <v>479</v>
      </c>
      <c r="O3424" s="2" t="s">
        <v>540</v>
      </c>
      <c r="Q3424" s="1"/>
      <c r="S3424" s="9"/>
      <c r="T3424" s="10"/>
      <c r="U3424" s="8"/>
      <c r="W3424" s="2" t="s">
        <v>468</v>
      </c>
      <c r="X3424" s="45" t="str" cm="1">
        <f t="array" ref="X3424">IF(X3174="TRUE",IF(AND(C3421&lt;&gt;1,C3422:C3425="",S3421:U3425=""), "FALSE","TRUE"),"FALSE")</f>
        <v>FALSE</v>
      </c>
      <c r="Z3424" s="1"/>
    </row>
    <row r="3425" spans="2:26" hidden="1" outlineLevel="3" x14ac:dyDescent="0.4">
      <c r="B3425" s="7" t="s">
        <v>245</v>
      </c>
      <c r="C3425" s="8"/>
      <c r="D3425" s="31"/>
      <c r="E3425" s="2" t="s">
        <v>545</v>
      </c>
      <c r="F3425" s="2" t="str">
        <f>IF(C3422="","^.{1,1024}$|^$","^.{1,1024}$")</f>
        <v>^.{1,1024}$|^$</v>
      </c>
      <c r="G3425" s="2" t="s">
        <v>247</v>
      </c>
      <c r="H3425" s="2">
        <v>235</v>
      </c>
      <c r="I3425" s="2">
        <v>207</v>
      </c>
      <c r="K3425" s="2">
        <v>1024</v>
      </c>
      <c r="L3425" s="2" t="s">
        <v>30</v>
      </c>
      <c r="M3425" s="2" t="s">
        <v>476</v>
      </c>
      <c r="N3425" s="2" t="s">
        <v>479</v>
      </c>
      <c r="O3425" s="2" t="s">
        <v>540</v>
      </c>
      <c r="Q3425" s="1"/>
      <c r="S3425" s="9"/>
      <c r="T3425" s="10"/>
      <c r="U3425" s="8"/>
      <c r="W3425" s="2" t="s">
        <v>471</v>
      </c>
      <c r="X3425" s="45" t="str" cm="1">
        <f t="array" ref="X3425">IF(X3174="TRUE",IF(AND(C3421&lt;&gt;1,C3422:C3425="",S3421:U3425=""), "FALSE","TRUE"),"FALSE")</f>
        <v>FALSE</v>
      </c>
      <c r="Z3425" s="1"/>
    </row>
    <row r="3426" spans="2:26" hidden="1" outlineLevel="2" x14ac:dyDescent="0.4">
      <c r="B3426" s="3" t="s">
        <v>19</v>
      </c>
      <c r="I3426" s="2">
        <v>207</v>
      </c>
      <c r="Q3426" s="1"/>
      <c r="Z3426" s="1"/>
    </row>
    <row r="3427" spans="2:26" hidden="1" outlineLevel="2" x14ac:dyDescent="0.4">
      <c r="B3427" s="50" t="s">
        <v>546</v>
      </c>
      <c r="C3427" s="50"/>
      <c r="D3427" s="33"/>
      <c r="E3427" s="2" t="s">
        <v>547</v>
      </c>
      <c r="I3427" s="2">
        <v>207</v>
      </c>
      <c r="L3427" s="2" t="s">
        <v>548</v>
      </c>
      <c r="M3427" s="2" t="s">
        <v>476</v>
      </c>
      <c r="N3427" s="2" t="s">
        <v>479</v>
      </c>
      <c r="O3427" s="2" t="s">
        <v>547</v>
      </c>
      <c r="Q3427" s="1"/>
      <c r="R3427" s="2" t="str">
        <f>IF(AND(C3429="",C3430="",C3431="",C3432=""), "TRUE", "FALSE")</f>
        <v>TRUE</v>
      </c>
      <c r="S3427" s="6" t="s">
        <v>36</v>
      </c>
      <c r="T3427" s="6" t="s">
        <v>37</v>
      </c>
      <c r="U3427" s="6" t="s">
        <v>38</v>
      </c>
      <c r="Z3427" s="1"/>
    </row>
    <row r="3428" spans="2:26" hidden="1" outlineLevel="2" x14ac:dyDescent="0.4">
      <c r="B3428" s="7" t="s">
        <v>134</v>
      </c>
      <c r="C3428" s="5">
        <v>1</v>
      </c>
      <c r="D3428" s="30"/>
      <c r="E3428" s="2" t="s">
        <v>392</v>
      </c>
      <c r="F3428" s="2" t="s">
        <v>102</v>
      </c>
      <c r="G3428" s="2" t="s">
        <v>103</v>
      </c>
      <c r="H3428" s="2">
        <v>241</v>
      </c>
      <c r="I3428" s="2">
        <v>207</v>
      </c>
      <c r="K3428" s="2">
        <v>3</v>
      </c>
      <c r="L3428" s="2" t="s">
        <v>136</v>
      </c>
      <c r="M3428" s="2" t="s">
        <v>476</v>
      </c>
      <c r="N3428" s="2" t="s">
        <v>479</v>
      </c>
      <c r="O3428" s="2" t="s">
        <v>547</v>
      </c>
      <c r="Q3428" s="1"/>
      <c r="S3428" s="9"/>
      <c r="T3428" s="10"/>
      <c r="U3428" s="8"/>
      <c r="V3428" s="2" t="s">
        <v>105</v>
      </c>
      <c r="W3428" s="2" t="s">
        <v>561</v>
      </c>
      <c r="X3428" s="45" t="str" cm="1">
        <f t="array" ref="X3428">IF(X3174="TRUE",IF(AND(C3428&lt;&gt;1,C3429:C3432="",S3428:U3432=""), "FALSE","TRUE"),"FALSE")</f>
        <v>FALSE</v>
      </c>
      <c r="Z3428" s="1"/>
    </row>
    <row r="3429" spans="2:26" hidden="1" outlineLevel="2" x14ac:dyDescent="0.4">
      <c r="B3429" s="7" t="s">
        <v>549</v>
      </c>
      <c r="C3429" s="8"/>
      <c r="D3429" s="31"/>
      <c r="E3429" s="2" t="s">
        <v>550</v>
      </c>
      <c r="F3429" s="2" t="s">
        <v>551</v>
      </c>
      <c r="G3429" s="2" t="s">
        <v>552</v>
      </c>
      <c r="H3429" s="2">
        <v>241</v>
      </c>
      <c r="I3429" s="2">
        <v>207</v>
      </c>
      <c r="K3429" s="2">
        <v>10</v>
      </c>
      <c r="L3429" s="2" t="s">
        <v>30</v>
      </c>
      <c r="M3429" s="2" t="s">
        <v>476</v>
      </c>
      <c r="N3429" s="2" t="s">
        <v>479</v>
      </c>
      <c r="O3429" s="2" t="s">
        <v>547</v>
      </c>
      <c r="Q3429" s="1"/>
      <c r="S3429" s="9"/>
      <c r="T3429" s="10"/>
      <c r="U3429" s="8"/>
      <c r="W3429" s="2" t="s">
        <v>569</v>
      </c>
      <c r="X3429" s="45" t="str" cm="1">
        <f t="array" ref="X3429">IF(X3174="TRUE",IF(AND(C3428&lt;&gt;1,C3429:C3432="",S3428:U3432=""), "FALSE","TRUE"),"FALSE")</f>
        <v>FALSE</v>
      </c>
      <c r="Z3429" s="1"/>
    </row>
    <row r="3430" spans="2:26" hidden="1" outlineLevel="2" x14ac:dyDescent="0.4">
      <c r="B3430" s="7" t="s">
        <v>554</v>
      </c>
      <c r="C3430" s="8"/>
      <c r="D3430" s="31"/>
      <c r="E3430" s="2" t="s">
        <v>555</v>
      </c>
      <c r="F3430" s="2" t="s">
        <v>114</v>
      </c>
      <c r="G3430" s="2" t="s">
        <v>115</v>
      </c>
      <c r="H3430" s="2">
        <v>241</v>
      </c>
      <c r="I3430" s="2">
        <v>207</v>
      </c>
      <c r="K3430" s="2">
        <v>120</v>
      </c>
      <c r="L3430" s="2" t="s">
        <v>30</v>
      </c>
      <c r="M3430" s="2" t="s">
        <v>476</v>
      </c>
      <c r="N3430" s="2" t="s">
        <v>479</v>
      </c>
      <c r="O3430" s="2" t="s">
        <v>547</v>
      </c>
      <c r="Q3430" s="1"/>
      <c r="S3430" s="9"/>
      <c r="T3430" s="10"/>
      <c r="U3430" s="8"/>
      <c r="W3430" s="2" t="s">
        <v>468</v>
      </c>
      <c r="X3430" s="45" t="str" cm="1">
        <f t="array" ref="X3430">IF(X3174="TRUE",IF(AND(C3428&lt;&gt;1,C3429:C3432="",S3428:U3432=""), "FALSE","TRUE"),"FALSE")</f>
        <v>FALSE</v>
      </c>
      <c r="Z3430" s="1"/>
    </row>
    <row r="3431" spans="2:26" hidden="1" outlineLevel="2" x14ac:dyDescent="0.4">
      <c r="B3431" s="7" t="s">
        <v>112</v>
      </c>
      <c r="C3431" s="8"/>
      <c r="D3431" s="31"/>
      <c r="E3431" s="2" t="s">
        <v>556</v>
      </c>
      <c r="F3431" s="2" t="s">
        <v>114</v>
      </c>
      <c r="G3431" s="2" t="s">
        <v>115</v>
      </c>
      <c r="H3431" s="2">
        <v>241</v>
      </c>
      <c r="I3431" s="2">
        <v>207</v>
      </c>
      <c r="K3431" s="2">
        <v>120</v>
      </c>
      <c r="L3431" s="2" t="s">
        <v>30</v>
      </c>
      <c r="M3431" s="2" t="s">
        <v>476</v>
      </c>
      <c r="N3431" s="2" t="s">
        <v>479</v>
      </c>
      <c r="O3431" s="2" t="s">
        <v>547</v>
      </c>
      <c r="Q3431" s="1"/>
      <c r="S3431" s="9"/>
      <c r="T3431" s="10"/>
      <c r="U3431" s="8"/>
      <c r="W3431" s="2" t="s">
        <v>468</v>
      </c>
      <c r="X3431" s="45" t="str" cm="1">
        <f t="array" ref="X3431">IF(X3174="TRUE",IF(AND(C3428&lt;&gt;1,C3429:C3432="",S3428:U3432=""), "FALSE","TRUE"),"FALSE")</f>
        <v>FALSE</v>
      </c>
      <c r="Z3431" s="1"/>
    </row>
    <row r="3432" spans="2:26" hidden="1" outlineLevel="2" x14ac:dyDescent="0.4">
      <c r="B3432" s="7" t="s">
        <v>117</v>
      </c>
      <c r="C3432" s="8"/>
      <c r="D3432" s="31"/>
      <c r="E3432" s="2" t="s">
        <v>557</v>
      </c>
      <c r="F3432" s="2" t="s">
        <v>116</v>
      </c>
      <c r="G3432" s="2" t="s">
        <v>115</v>
      </c>
      <c r="H3432" s="2">
        <v>241</v>
      </c>
      <c r="I3432" s="2">
        <v>207</v>
      </c>
      <c r="K3432" s="2">
        <v>120</v>
      </c>
      <c r="L3432" s="2" t="s">
        <v>30</v>
      </c>
      <c r="M3432" s="2" t="s">
        <v>476</v>
      </c>
      <c r="N3432" s="2" t="s">
        <v>479</v>
      </c>
      <c r="O3432" s="2" t="s">
        <v>547</v>
      </c>
      <c r="Q3432" s="1"/>
      <c r="S3432" s="9"/>
      <c r="T3432" s="10"/>
      <c r="U3432" s="8"/>
      <c r="W3432" s="2" t="s">
        <v>468</v>
      </c>
      <c r="X3432" s="45" t="str" cm="1">
        <f t="array" ref="X3432">IF(X3174="TRUE",IF(AND(C3428&lt;&gt;1,C3429:C3432="",S3428:U3432=""), "FALSE","TRUE"),"FALSE")</f>
        <v>FALSE</v>
      </c>
      <c r="Z3432" s="1"/>
    </row>
    <row r="3433" spans="2:26" hidden="1" outlineLevel="2" x14ac:dyDescent="0.4">
      <c r="B3433" s="7" t="s">
        <v>134</v>
      </c>
      <c r="C3433" s="5">
        <v>2</v>
      </c>
      <c r="D3433" s="30"/>
      <c r="E3433" s="2" t="s">
        <v>392</v>
      </c>
      <c r="F3433" s="2" t="s">
        <v>102</v>
      </c>
      <c r="G3433" s="2" t="s">
        <v>103</v>
      </c>
      <c r="H3433" s="2">
        <v>241</v>
      </c>
      <c r="I3433" s="2">
        <v>207</v>
      </c>
      <c r="K3433" s="2">
        <v>3</v>
      </c>
      <c r="L3433" s="2" t="s">
        <v>136</v>
      </c>
      <c r="M3433" s="2" t="s">
        <v>476</v>
      </c>
      <c r="N3433" s="2" t="s">
        <v>479</v>
      </c>
      <c r="O3433" s="2" t="s">
        <v>547</v>
      </c>
      <c r="Q3433" s="1"/>
      <c r="S3433" s="9"/>
      <c r="T3433" s="10"/>
      <c r="U3433" s="8"/>
      <c r="V3433" s="2" t="s">
        <v>105</v>
      </c>
      <c r="W3433" s="2" t="s">
        <v>561</v>
      </c>
      <c r="X3433" s="45" t="str" cm="1">
        <f t="array" ref="X3433">IF(X3174="TRUE",IF(AND(C3433&lt;&gt;1,C3434:C3437="",S3433:U3437=""), "FALSE","TRUE"),"FALSE")</f>
        <v>FALSE</v>
      </c>
      <c r="Z3433" s="1"/>
    </row>
    <row r="3434" spans="2:26" hidden="1" outlineLevel="2" x14ac:dyDescent="0.4">
      <c r="B3434" s="7" t="s">
        <v>549</v>
      </c>
      <c r="C3434" s="8"/>
      <c r="D3434" s="31"/>
      <c r="E3434" s="2" t="s">
        <v>550</v>
      </c>
      <c r="F3434" s="2" t="s">
        <v>551</v>
      </c>
      <c r="G3434" s="2" t="s">
        <v>552</v>
      </c>
      <c r="H3434" s="2">
        <v>241</v>
      </c>
      <c r="I3434" s="2">
        <v>207</v>
      </c>
      <c r="K3434" s="2">
        <v>10</v>
      </c>
      <c r="L3434" s="2" t="s">
        <v>30</v>
      </c>
      <c r="M3434" s="2" t="s">
        <v>476</v>
      </c>
      <c r="N3434" s="2" t="s">
        <v>479</v>
      </c>
      <c r="O3434" s="2" t="s">
        <v>547</v>
      </c>
      <c r="Q3434" s="1"/>
      <c r="S3434" s="9"/>
      <c r="T3434" s="10"/>
      <c r="U3434" s="8"/>
      <c r="W3434" s="2" t="s">
        <v>569</v>
      </c>
      <c r="X3434" s="45" t="str" cm="1">
        <f t="array" ref="X3434">IF(X3174="TRUE",IF(AND(C3433&lt;&gt;1,C3434:C3437="",S3433:U3437=""), "FALSE","TRUE"),"FALSE")</f>
        <v>FALSE</v>
      </c>
      <c r="Z3434" s="1"/>
    </row>
    <row r="3435" spans="2:26" hidden="1" outlineLevel="2" x14ac:dyDescent="0.4">
      <c r="B3435" s="7" t="s">
        <v>554</v>
      </c>
      <c r="C3435" s="8"/>
      <c r="D3435" s="31"/>
      <c r="E3435" s="2" t="s">
        <v>555</v>
      </c>
      <c r="F3435" s="2" t="s">
        <v>114</v>
      </c>
      <c r="G3435" s="2" t="s">
        <v>115</v>
      </c>
      <c r="H3435" s="2">
        <v>241</v>
      </c>
      <c r="I3435" s="2">
        <v>207</v>
      </c>
      <c r="K3435" s="2">
        <v>120</v>
      </c>
      <c r="L3435" s="2" t="s">
        <v>30</v>
      </c>
      <c r="M3435" s="2" t="s">
        <v>476</v>
      </c>
      <c r="N3435" s="2" t="s">
        <v>479</v>
      </c>
      <c r="O3435" s="2" t="s">
        <v>547</v>
      </c>
      <c r="Q3435" s="1"/>
      <c r="S3435" s="9"/>
      <c r="T3435" s="10"/>
      <c r="U3435" s="8"/>
      <c r="W3435" s="2" t="s">
        <v>468</v>
      </c>
      <c r="X3435" s="45" t="str" cm="1">
        <f t="array" ref="X3435">IF(X3174="TRUE",IF(AND(C3433&lt;&gt;1,C3434:C3437="",S3433:U3437=""), "FALSE","TRUE"),"FALSE")</f>
        <v>FALSE</v>
      </c>
      <c r="Z3435" s="1"/>
    </row>
    <row r="3436" spans="2:26" hidden="1" outlineLevel="2" x14ac:dyDescent="0.4">
      <c r="B3436" s="7" t="s">
        <v>112</v>
      </c>
      <c r="C3436" s="8"/>
      <c r="D3436" s="31"/>
      <c r="E3436" s="2" t="s">
        <v>556</v>
      </c>
      <c r="F3436" s="2" t="s">
        <v>114</v>
      </c>
      <c r="G3436" s="2" t="s">
        <v>115</v>
      </c>
      <c r="H3436" s="2">
        <v>241</v>
      </c>
      <c r="I3436" s="2">
        <v>207</v>
      </c>
      <c r="K3436" s="2">
        <v>120</v>
      </c>
      <c r="L3436" s="2" t="s">
        <v>30</v>
      </c>
      <c r="M3436" s="2" t="s">
        <v>476</v>
      </c>
      <c r="N3436" s="2" t="s">
        <v>479</v>
      </c>
      <c r="O3436" s="2" t="s">
        <v>547</v>
      </c>
      <c r="Q3436" s="1"/>
      <c r="S3436" s="9"/>
      <c r="T3436" s="10"/>
      <c r="U3436" s="8"/>
      <c r="W3436" s="2" t="s">
        <v>468</v>
      </c>
      <c r="X3436" s="45" t="str" cm="1">
        <f t="array" ref="X3436">IF(X3174="TRUE",IF(AND(C3433&lt;&gt;1,C3434:C3437="",S3433:U3437=""), "FALSE","TRUE"),"FALSE")</f>
        <v>FALSE</v>
      </c>
      <c r="Z3436" s="1"/>
    </row>
    <row r="3437" spans="2:26" hidden="1" outlineLevel="2" x14ac:dyDescent="0.4">
      <c r="B3437" s="7" t="s">
        <v>117</v>
      </c>
      <c r="C3437" s="8"/>
      <c r="D3437" s="31"/>
      <c r="E3437" s="2" t="s">
        <v>557</v>
      </c>
      <c r="F3437" s="2" t="s">
        <v>116</v>
      </c>
      <c r="G3437" s="2" t="s">
        <v>115</v>
      </c>
      <c r="H3437" s="2">
        <v>241</v>
      </c>
      <c r="I3437" s="2">
        <v>207</v>
      </c>
      <c r="K3437" s="2">
        <v>120</v>
      </c>
      <c r="L3437" s="2" t="s">
        <v>30</v>
      </c>
      <c r="M3437" s="2" t="s">
        <v>476</v>
      </c>
      <c r="N3437" s="2" t="s">
        <v>479</v>
      </c>
      <c r="O3437" s="2" t="s">
        <v>547</v>
      </c>
      <c r="Q3437" s="1"/>
      <c r="S3437" s="9"/>
      <c r="T3437" s="10"/>
      <c r="U3437" s="8"/>
      <c r="W3437" s="2" t="s">
        <v>468</v>
      </c>
      <c r="X3437" s="45" t="str" cm="1">
        <f t="array" ref="X3437">IF(X3174="TRUE",IF(AND(C3433&lt;&gt;1,C3434:C3437="",S3433:U3437=""), "FALSE","TRUE"),"FALSE")</f>
        <v>FALSE</v>
      </c>
      <c r="Z3437" s="1"/>
    </row>
    <row r="3438" spans="2:26" hidden="1" outlineLevel="2" x14ac:dyDescent="0.4">
      <c r="B3438" s="3" t="s">
        <v>19</v>
      </c>
      <c r="I3438" s="2">
        <v>207</v>
      </c>
      <c r="Q3438" s="1"/>
      <c r="S3438" s="6" t="s">
        <v>36</v>
      </c>
      <c r="T3438" s="6" t="s">
        <v>37</v>
      </c>
      <c r="U3438" s="6" t="s">
        <v>38</v>
      </c>
      <c r="Z3438" s="1"/>
    </row>
    <row r="3439" spans="2:26" hidden="1" outlineLevel="2" x14ac:dyDescent="0.4">
      <c r="B3439" s="7" t="s">
        <v>558</v>
      </c>
      <c r="C3439" s="8"/>
      <c r="D3439" s="31"/>
      <c r="E3439" s="2" t="s">
        <v>559</v>
      </c>
      <c r="F3439" s="2" t="s">
        <v>560</v>
      </c>
      <c r="G3439" s="2" t="s">
        <v>23</v>
      </c>
      <c r="I3439" s="2">
        <v>207</v>
      </c>
      <c r="J3439" s="2" t="s">
        <v>459</v>
      </c>
      <c r="L3439" s="2" t="s">
        <v>30</v>
      </c>
      <c r="M3439" s="2" t="s">
        <v>476</v>
      </c>
      <c r="N3439" s="2" t="s">
        <v>479</v>
      </c>
      <c r="Q3439" s="1"/>
      <c r="S3439" s="9"/>
      <c r="T3439" s="10"/>
      <c r="U3439" s="8"/>
      <c r="W3439" s="2" t="s">
        <v>560</v>
      </c>
      <c r="X3439" s="2" t="str">
        <f>X$3174</f>
        <v>FALSE</v>
      </c>
      <c r="Z3439" s="1"/>
    </row>
    <row r="3440" spans="2:26" hidden="1" outlineLevel="2" x14ac:dyDescent="0.4">
      <c r="C3440" s="18"/>
      <c r="D3440" s="18"/>
      <c r="I3440" s="2">
        <v>207</v>
      </c>
      <c r="J3440" s="2" t="s">
        <v>362</v>
      </c>
      <c r="Q3440" s="1"/>
      <c r="Z3440" s="1"/>
    </row>
    <row r="3441" spans="2:26" outlineLevel="1" x14ac:dyDescent="0.4">
      <c r="B3441" s="50" t="s">
        <v>478</v>
      </c>
      <c r="C3441" s="50"/>
      <c r="D3441" s="33"/>
      <c r="E3441" s="2" t="s">
        <v>479</v>
      </c>
      <c r="I3441" s="2">
        <v>207</v>
      </c>
      <c r="L3441" s="2" t="s">
        <v>480</v>
      </c>
      <c r="M3441" s="2" t="s">
        <v>476</v>
      </c>
      <c r="N3441" s="2" t="s">
        <v>479</v>
      </c>
      <c r="Q3441" s="1"/>
      <c r="S3441" s="6" t="s">
        <v>36</v>
      </c>
      <c r="T3441" s="6" t="s">
        <v>37</v>
      </c>
      <c r="U3441" s="6" t="s">
        <v>38</v>
      </c>
      <c r="Z3441" s="1"/>
    </row>
    <row r="3442" spans="2:26" outlineLevel="1" collapsed="1" x14ac:dyDescent="0.4">
      <c r="B3442" s="7" t="s">
        <v>134</v>
      </c>
      <c r="C3442" s="5">
        <v>11</v>
      </c>
      <c r="D3442" s="30"/>
      <c r="E3442" s="2" t="s">
        <v>135</v>
      </c>
      <c r="F3442" s="2" t="s">
        <v>102</v>
      </c>
      <c r="G3442" s="2" t="s">
        <v>103</v>
      </c>
      <c r="I3442" s="2">
        <v>207</v>
      </c>
      <c r="K3442" s="2">
        <v>3</v>
      </c>
      <c r="L3442" s="2" t="s">
        <v>136</v>
      </c>
      <c r="M3442" s="2" t="s">
        <v>476</v>
      </c>
      <c r="N3442" s="2" t="s">
        <v>479</v>
      </c>
      <c r="Q3442" s="1"/>
      <c r="S3442" s="9"/>
      <c r="T3442" s="10"/>
      <c r="U3442" s="8"/>
      <c r="V3442" s="2" t="s">
        <v>105</v>
      </c>
      <c r="W3442" s="2" t="s">
        <v>561</v>
      </c>
      <c r="X3442" s="2" t="str" cm="1">
        <f t="array" ref="X3442">IF(AND(C$3442&lt;&gt;1,C$3443:C$3447="",S$3442:U$3447=""), "FALSE","TRUE")</f>
        <v>FALSE</v>
      </c>
      <c r="Z3442" s="1"/>
    </row>
    <row r="3443" spans="2:26" hidden="1" outlineLevel="2" x14ac:dyDescent="0.4">
      <c r="B3443" s="7" t="s">
        <v>481</v>
      </c>
      <c r="C3443" s="8"/>
      <c r="D3443" s="31"/>
      <c r="E3443" s="2" t="s">
        <v>482</v>
      </c>
      <c r="F3443" s="2" t="s">
        <v>114</v>
      </c>
      <c r="G3443" s="2" t="s">
        <v>115</v>
      </c>
      <c r="I3443" s="2">
        <v>207</v>
      </c>
      <c r="K3443" s="2">
        <v>120</v>
      </c>
      <c r="L3443" s="2" t="s">
        <v>30</v>
      </c>
      <c r="M3443" s="2" t="s">
        <v>476</v>
      </c>
      <c r="N3443" s="2" t="s">
        <v>479</v>
      </c>
      <c r="Q3443" s="1"/>
      <c r="S3443" s="9"/>
      <c r="T3443" s="10"/>
      <c r="U3443" s="8"/>
      <c r="W3443" s="2" t="s">
        <v>468</v>
      </c>
      <c r="X3443" s="2" t="str" cm="1">
        <f t="array" ref="X3443">IF(AND(C$3442&lt;&gt;1,C$3443:C$3447="",S$3442:U$3447=""), "FALSE","TRUE")</f>
        <v>FALSE</v>
      </c>
      <c r="Z3443" s="1"/>
    </row>
    <row r="3444" spans="2:26" hidden="1" outlineLevel="2" x14ac:dyDescent="0.4">
      <c r="B3444" s="7" t="s">
        <v>483</v>
      </c>
      <c r="C3444" s="8"/>
      <c r="D3444" s="31"/>
      <c r="E3444" s="2" t="s">
        <v>484</v>
      </c>
      <c r="F3444" s="2" t="s">
        <v>370</v>
      </c>
      <c r="G3444" s="2" t="s">
        <v>369</v>
      </c>
      <c r="I3444" s="2">
        <v>207</v>
      </c>
      <c r="K3444" s="2">
        <v>240</v>
      </c>
      <c r="L3444" s="2" t="s">
        <v>30</v>
      </c>
      <c r="M3444" s="2" t="s">
        <v>476</v>
      </c>
      <c r="N3444" s="2" t="s">
        <v>479</v>
      </c>
      <c r="Q3444" s="1"/>
      <c r="S3444" s="9"/>
      <c r="T3444" s="10"/>
      <c r="U3444" s="8"/>
      <c r="W3444" s="2" t="s">
        <v>465</v>
      </c>
      <c r="X3444" s="2" t="str" cm="1">
        <f t="array" ref="X3444">IF(AND(C$3442&lt;&gt;1,C$3443:C$3447="",S$3442:U$3447=""), "FALSE","TRUE")</f>
        <v>FALSE</v>
      </c>
      <c r="Z3444" s="1"/>
    </row>
    <row r="3445" spans="2:26" hidden="1" outlineLevel="2" x14ac:dyDescent="0.4">
      <c r="B3445" s="7" t="s">
        <v>112</v>
      </c>
      <c r="C3445" s="8"/>
      <c r="D3445" s="31"/>
      <c r="E3445" s="2" t="s">
        <v>486</v>
      </c>
      <c r="F3445" s="2" t="s">
        <v>114</v>
      </c>
      <c r="G3445" s="2" t="s">
        <v>115</v>
      </c>
      <c r="I3445" s="2">
        <v>207</v>
      </c>
      <c r="K3445" s="2">
        <v>120</v>
      </c>
      <c r="L3445" s="2" t="s">
        <v>30</v>
      </c>
      <c r="M3445" s="2" t="s">
        <v>476</v>
      </c>
      <c r="N3445" s="2" t="s">
        <v>479</v>
      </c>
      <c r="Q3445" s="1"/>
      <c r="S3445" s="9"/>
      <c r="T3445" s="10"/>
      <c r="U3445" s="8"/>
      <c r="W3445" s="2" t="s">
        <v>468</v>
      </c>
      <c r="X3445" s="2" t="str" cm="1">
        <f t="array" ref="X3445">IF(AND(C$3442&lt;&gt;1,C$3443:C$3447="",S$3442:U$3447=""), "FALSE","TRUE")</f>
        <v>FALSE</v>
      </c>
      <c r="Z3445" s="1"/>
    </row>
    <row r="3446" spans="2:26" hidden="1" outlineLevel="2" x14ac:dyDescent="0.4">
      <c r="B3446" s="7" t="s">
        <v>117</v>
      </c>
      <c r="C3446" s="8"/>
      <c r="D3446" s="31"/>
      <c r="E3446" s="2" t="s">
        <v>487</v>
      </c>
      <c r="F3446" s="2" t="s">
        <v>116</v>
      </c>
      <c r="G3446" s="2" t="s">
        <v>115</v>
      </c>
      <c r="I3446" s="2">
        <v>207</v>
      </c>
      <c r="K3446" s="2">
        <v>120</v>
      </c>
      <c r="L3446" s="2" t="s">
        <v>30</v>
      </c>
      <c r="M3446" s="2" t="s">
        <v>476</v>
      </c>
      <c r="N3446" s="2" t="s">
        <v>479</v>
      </c>
      <c r="Q3446" s="1"/>
      <c r="S3446" s="9"/>
      <c r="T3446" s="10"/>
      <c r="U3446" s="8"/>
      <c r="W3446" s="2" t="s">
        <v>468</v>
      </c>
      <c r="X3446" s="2" t="str" cm="1">
        <f t="array" ref="X3446">IF(AND(C$3442&lt;&gt;1,C$3443:C$3447="",S$3442:U$3447=""), "FALSE","TRUE")</f>
        <v>FALSE</v>
      </c>
      <c r="Z3446" s="1"/>
    </row>
    <row r="3447" spans="2:26" hidden="1" outlineLevel="2" x14ac:dyDescent="0.4">
      <c r="B3447" s="7" t="s">
        <v>333</v>
      </c>
      <c r="C3447" s="11"/>
      <c r="D3447" s="34"/>
      <c r="E3447" s="2" t="s">
        <v>488</v>
      </c>
      <c r="F3447" s="2" t="s">
        <v>489</v>
      </c>
      <c r="G3447" s="2" t="s">
        <v>490</v>
      </c>
      <c r="I3447" s="2">
        <v>207</v>
      </c>
      <c r="K3447" s="2">
        <v>15</v>
      </c>
      <c r="L3447" s="2" t="s">
        <v>30</v>
      </c>
      <c r="M3447" s="2" t="s">
        <v>476</v>
      </c>
      <c r="N3447" s="2" t="s">
        <v>479</v>
      </c>
      <c r="Q3447" s="1"/>
      <c r="S3447" s="9"/>
      <c r="T3447" s="10"/>
      <c r="U3447" s="8"/>
      <c r="W3447" s="2" t="s">
        <v>562</v>
      </c>
      <c r="X3447" s="2" t="str" cm="1">
        <f t="array" ref="X3447">IF(AND(C$3442&lt;&gt;1,C$3443:C$3447="",S$3442:U$3447=""), "FALSE","TRUE")</f>
        <v>FALSE</v>
      </c>
      <c r="Z3447" s="1"/>
    </row>
    <row r="3448" spans="2:26" hidden="1" outlineLevel="2" x14ac:dyDescent="0.4">
      <c r="B3448" s="3" t="s">
        <v>19</v>
      </c>
      <c r="I3448" s="2">
        <v>207</v>
      </c>
      <c r="Q3448" s="1"/>
      <c r="Z3448" s="1"/>
    </row>
    <row r="3449" spans="2:26" hidden="1" outlineLevel="2" x14ac:dyDescent="0.4">
      <c r="B3449" s="50" t="s">
        <v>492</v>
      </c>
      <c r="C3449" s="50"/>
      <c r="D3449" s="33"/>
      <c r="E3449" s="2" t="s">
        <v>493</v>
      </c>
      <c r="I3449" s="2">
        <v>207</v>
      </c>
      <c r="L3449" s="2" t="s">
        <v>494</v>
      </c>
      <c r="M3449" s="2" t="s">
        <v>476</v>
      </c>
      <c r="N3449" s="2" t="s">
        <v>479</v>
      </c>
      <c r="O3449" s="2" t="s">
        <v>493</v>
      </c>
      <c r="Q3449" s="1"/>
      <c r="S3449" s="6" t="s">
        <v>36</v>
      </c>
      <c r="T3449" s="6" t="s">
        <v>37</v>
      </c>
      <c r="U3449" s="6" t="s">
        <v>38</v>
      </c>
      <c r="Z3449" s="1"/>
    </row>
    <row r="3450" spans="2:26" hidden="1" outlineLevel="2" x14ac:dyDescent="0.4">
      <c r="B3450" s="7" t="s">
        <v>134</v>
      </c>
      <c r="C3450" s="5">
        <v>1</v>
      </c>
      <c r="D3450" s="30"/>
      <c r="E3450" s="2" t="s">
        <v>392</v>
      </c>
      <c r="F3450" s="2" t="s">
        <v>102</v>
      </c>
      <c r="G3450" s="2" t="s">
        <v>103</v>
      </c>
      <c r="H3450" s="2">
        <v>214</v>
      </c>
      <c r="I3450" s="2">
        <v>207</v>
      </c>
      <c r="K3450" s="2">
        <v>3</v>
      </c>
      <c r="L3450" s="2" t="s">
        <v>136</v>
      </c>
      <c r="M3450" s="2" t="s">
        <v>476</v>
      </c>
      <c r="N3450" s="2" t="s">
        <v>479</v>
      </c>
      <c r="O3450" s="2" t="s">
        <v>493</v>
      </c>
      <c r="Q3450" s="1"/>
      <c r="S3450" s="9"/>
      <c r="T3450" s="10"/>
      <c r="U3450" s="8"/>
      <c r="V3450" s="2" t="s">
        <v>105</v>
      </c>
      <c r="W3450" s="2" t="s">
        <v>561</v>
      </c>
      <c r="X3450" s="45" t="str" cm="1">
        <f t="array" ref="X3450">IF(X3442="TRUE",IF(AND(C3450&lt;&gt;1,C3451:C3454="",S3450:U3454=""), "FALSE","TRUE"),"FALSE")</f>
        <v>FALSE</v>
      </c>
      <c r="Z3450" s="1"/>
    </row>
    <row r="3451" spans="2:26" hidden="1" outlineLevel="2" x14ac:dyDescent="0.4">
      <c r="B3451" s="7" t="s">
        <v>495</v>
      </c>
      <c r="C3451" s="8"/>
      <c r="D3451" s="31"/>
      <c r="E3451" s="2" t="s">
        <v>496</v>
      </c>
      <c r="F3451" s="2" t="s">
        <v>497</v>
      </c>
      <c r="G3451" s="2" t="s">
        <v>498</v>
      </c>
      <c r="H3451" s="2">
        <v>214</v>
      </c>
      <c r="I3451" s="2">
        <v>207</v>
      </c>
      <c r="K3451" s="2">
        <v>50</v>
      </c>
      <c r="L3451" s="2" t="s">
        <v>30</v>
      </c>
      <c r="M3451" s="2" t="s">
        <v>476</v>
      </c>
      <c r="N3451" s="2" t="s">
        <v>479</v>
      </c>
      <c r="O3451" s="2" t="s">
        <v>493</v>
      </c>
      <c r="Q3451" s="1"/>
      <c r="S3451" s="9"/>
      <c r="T3451" s="10"/>
      <c r="U3451" s="8"/>
      <c r="W3451" s="2" t="s">
        <v>563</v>
      </c>
      <c r="X3451" s="45" t="str" cm="1">
        <f t="array" ref="X3451">IF(X3442="TRUE",IF(AND(C3450&lt;&gt;1,C3451:C3454="",S3450:U3454=""), "FALSE","TRUE"),"FALSE")</f>
        <v>FALSE</v>
      </c>
      <c r="Z3451" s="1"/>
    </row>
    <row r="3452" spans="2:26" hidden="1" outlineLevel="2" x14ac:dyDescent="0.4">
      <c r="B3452" s="7" t="s">
        <v>500</v>
      </c>
      <c r="C3452" s="5"/>
      <c r="D3452" s="30"/>
      <c r="E3452" s="2" t="s">
        <v>501</v>
      </c>
      <c r="F3452" s="2" t="s">
        <v>154</v>
      </c>
      <c r="G3452" s="2" t="s">
        <v>502</v>
      </c>
      <c r="H3452" s="2">
        <v>214</v>
      </c>
      <c r="I3452" s="2">
        <v>207</v>
      </c>
      <c r="K3452" s="2">
        <v>10</v>
      </c>
      <c r="L3452" s="2" t="s">
        <v>30</v>
      </c>
      <c r="M3452" s="2" t="s">
        <v>476</v>
      </c>
      <c r="N3452" s="2" t="s">
        <v>479</v>
      </c>
      <c r="O3452" s="2" t="s">
        <v>493</v>
      </c>
      <c r="Q3452" s="1"/>
      <c r="S3452" s="9"/>
      <c r="T3452" s="10"/>
      <c r="U3452" s="8"/>
      <c r="W3452" s="2" t="s">
        <v>472</v>
      </c>
      <c r="X3452" s="45" t="str" cm="1">
        <f t="array" ref="X3452">IF(X3442="TRUE",IF(AND(C3450&lt;&gt;1,C3451:C3454="",S3450:U3454=""), "FALSE","TRUE"),"FALSE")</f>
        <v>FALSE</v>
      </c>
      <c r="Z3452" s="1"/>
    </row>
    <row r="3453" spans="2:26" hidden="1" outlineLevel="2" x14ac:dyDescent="0.4">
      <c r="B3453" s="7" t="s">
        <v>503</v>
      </c>
      <c r="C3453" s="5"/>
      <c r="D3453" s="30"/>
      <c r="E3453" s="2" t="s">
        <v>504</v>
      </c>
      <c r="F3453" s="2" t="s">
        <v>505</v>
      </c>
      <c r="G3453" s="2" t="s">
        <v>506</v>
      </c>
      <c r="H3453" s="2">
        <v>214</v>
      </c>
      <c r="I3453" s="2">
        <v>207</v>
      </c>
      <c r="K3453" s="2">
        <v>4</v>
      </c>
      <c r="L3453" s="2" t="s">
        <v>30</v>
      </c>
      <c r="M3453" s="2" t="s">
        <v>476</v>
      </c>
      <c r="N3453" s="2" t="s">
        <v>479</v>
      </c>
      <c r="O3453" s="2" t="s">
        <v>493</v>
      </c>
      <c r="Q3453" s="1"/>
      <c r="S3453" s="9"/>
      <c r="T3453" s="10"/>
      <c r="U3453" s="8"/>
      <c r="W3453" s="2" t="s">
        <v>564</v>
      </c>
      <c r="X3453" s="45" t="str" cm="1">
        <f t="array" ref="X3453">IF(X3442="TRUE",IF(AND(C3450&lt;&gt;1,C3451:C3454="",S3450:U3454=""), "FALSE","TRUE"),"FALSE")</f>
        <v>FALSE</v>
      </c>
      <c r="Z3453" s="1"/>
    </row>
    <row r="3454" spans="2:26" hidden="1" outlineLevel="2" collapsed="1" x14ac:dyDescent="0.4">
      <c r="B3454" s="7" t="s">
        <v>508</v>
      </c>
      <c r="C3454" s="8"/>
      <c r="D3454" s="31"/>
      <c r="E3454" s="2" t="s">
        <v>509</v>
      </c>
      <c r="F3454" s="2" t="s">
        <v>510</v>
      </c>
      <c r="G3454" s="2" t="s">
        <v>511</v>
      </c>
      <c r="H3454" s="2">
        <v>214</v>
      </c>
      <c r="I3454" s="2">
        <v>207</v>
      </c>
      <c r="K3454" s="2">
        <v>120</v>
      </c>
      <c r="L3454" s="2" t="s">
        <v>30</v>
      </c>
      <c r="M3454" s="2" t="s">
        <v>476</v>
      </c>
      <c r="N3454" s="2" t="s">
        <v>479</v>
      </c>
      <c r="O3454" s="2" t="s">
        <v>493</v>
      </c>
      <c r="Q3454" s="1"/>
      <c r="S3454" s="9"/>
      <c r="T3454" s="10"/>
      <c r="U3454" s="8"/>
      <c r="W3454" s="2" t="s">
        <v>565</v>
      </c>
      <c r="X3454" s="45" t="str" cm="1">
        <f t="array" ref="X3454">IF(X3442="TRUE",IF(AND(C3450&lt;&gt;1,C3451:C3454="",S3450:U3454=""), "FALSE","TRUE"),"FALSE")</f>
        <v>FALSE</v>
      </c>
      <c r="Z3454" s="1"/>
    </row>
    <row r="3455" spans="2:26" hidden="1" outlineLevel="3" x14ac:dyDescent="0.4">
      <c r="B3455" s="7" t="s">
        <v>134</v>
      </c>
      <c r="C3455" s="5">
        <v>2</v>
      </c>
      <c r="D3455" s="30"/>
      <c r="E3455" s="2" t="s">
        <v>392</v>
      </c>
      <c r="F3455" s="2" t="s">
        <v>102</v>
      </c>
      <c r="G3455" s="2" t="s">
        <v>103</v>
      </c>
      <c r="H3455" s="2">
        <v>214</v>
      </c>
      <c r="I3455" s="2">
        <v>207</v>
      </c>
      <c r="K3455" s="2">
        <v>3</v>
      </c>
      <c r="L3455" s="2" t="s">
        <v>136</v>
      </c>
      <c r="M3455" s="2" t="s">
        <v>476</v>
      </c>
      <c r="N3455" s="2" t="s">
        <v>479</v>
      </c>
      <c r="O3455" s="2" t="s">
        <v>493</v>
      </c>
      <c r="Q3455" s="1"/>
      <c r="S3455" s="9"/>
      <c r="T3455" s="10"/>
      <c r="U3455" s="8"/>
      <c r="V3455" s="2" t="s">
        <v>105</v>
      </c>
      <c r="W3455" s="2" t="s">
        <v>561</v>
      </c>
      <c r="X3455" s="45" t="str" cm="1">
        <f t="array" ref="X3455">IF(X3442="TRUE",IF(AND(C3455&lt;&gt;1,C3456:C3459="",S3455:U3459=""), "FALSE","TRUE"),"FALSE")</f>
        <v>FALSE</v>
      </c>
      <c r="Z3455" s="1"/>
    </row>
    <row r="3456" spans="2:26" hidden="1" outlineLevel="3" x14ac:dyDescent="0.4">
      <c r="B3456" s="7" t="s">
        <v>495</v>
      </c>
      <c r="C3456" s="8"/>
      <c r="D3456" s="31"/>
      <c r="E3456" s="2" t="s">
        <v>496</v>
      </c>
      <c r="F3456" s="2" t="s">
        <v>497</v>
      </c>
      <c r="G3456" s="2" t="s">
        <v>498</v>
      </c>
      <c r="H3456" s="2">
        <v>214</v>
      </c>
      <c r="I3456" s="2">
        <v>207</v>
      </c>
      <c r="K3456" s="2">
        <v>50</v>
      </c>
      <c r="L3456" s="2" t="s">
        <v>30</v>
      </c>
      <c r="M3456" s="2" t="s">
        <v>476</v>
      </c>
      <c r="N3456" s="2" t="s">
        <v>479</v>
      </c>
      <c r="O3456" s="2" t="s">
        <v>493</v>
      </c>
      <c r="Q3456" s="1"/>
      <c r="S3456" s="9"/>
      <c r="T3456" s="10"/>
      <c r="U3456" s="8"/>
      <c r="W3456" s="2" t="s">
        <v>563</v>
      </c>
      <c r="X3456" s="45" t="str" cm="1">
        <f t="array" ref="X3456">IF(X3442="TRUE",IF(AND(C3455&lt;&gt;1,C3456:C3459="",S3455:U3459=""), "FALSE","TRUE"),"FALSE")</f>
        <v>FALSE</v>
      </c>
      <c r="Z3456" s="1"/>
    </row>
    <row r="3457" spans="2:26" hidden="1" outlineLevel="3" x14ac:dyDescent="0.4">
      <c r="B3457" s="7" t="s">
        <v>500</v>
      </c>
      <c r="C3457" s="5"/>
      <c r="D3457" s="30"/>
      <c r="E3457" s="2" t="s">
        <v>501</v>
      </c>
      <c r="F3457" s="2" t="s">
        <v>154</v>
      </c>
      <c r="G3457" s="2" t="s">
        <v>502</v>
      </c>
      <c r="H3457" s="2">
        <v>214</v>
      </c>
      <c r="I3457" s="2">
        <v>207</v>
      </c>
      <c r="K3457" s="2">
        <v>10</v>
      </c>
      <c r="L3457" s="2" t="s">
        <v>30</v>
      </c>
      <c r="M3457" s="2" t="s">
        <v>476</v>
      </c>
      <c r="N3457" s="2" t="s">
        <v>479</v>
      </c>
      <c r="O3457" s="2" t="s">
        <v>493</v>
      </c>
      <c r="Q3457" s="1"/>
      <c r="S3457" s="9"/>
      <c r="T3457" s="10"/>
      <c r="U3457" s="8"/>
      <c r="W3457" s="2" t="s">
        <v>472</v>
      </c>
      <c r="X3457" s="45" t="str" cm="1">
        <f t="array" ref="X3457">IF(X3442="TRUE",IF(AND(C3455&lt;&gt;1,C3456:C3459="",S3455:U3459=""), "FALSE","TRUE"),"FALSE")</f>
        <v>FALSE</v>
      </c>
      <c r="Z3457" s="1"/>
    </row>
    <row r="3458" spans="2:26" hidden="1" outlineLevel="3" x14ac:dyDescent="0.4">
      <c r="B3458" s="7" t="s">
        <v>503</v>
      </c>
      <c r="C3458" s="5"/>
      <c r="D3458" s="30"/>
      <c r="E3458" s="2" t="s">
        <v>504</v>
      </c>
      <c r="F3458" s="2" t="s">
        <v>505</v>
      </c>
      <c r="G3458" s="2" t="s">
        <v>506</v>
      </c>
      <c r="H3458" s="2">
        <v>214</v>
      </c>
      <c r="I3458" s="2">
        <v>207</v>
      </c>
      <c r="K3458" s="2">
        <v>4</v>
      </c>
      <c r="L3458" s="2" t="s">
        <v>30</v>
      </c>
      <c r="M3458" s="2" t="s">
        <v>476</v>
      </c>
      <c r="N3458" s="2" t="s">
        <v>479</v>
      </c>
      <c r="O3458" s="2" t="s">
        <v>493</v>
      </c>
      <c r="Q3458" s="1"/>
      <c r="S3458" s="9"/>
      <c r="T3458" s="10"/>
      <c r="U3458" s="8"/>
      <c r="W3458" s="2" t="s">
        <v>564</v>
      </c>
      <c r="X3458" s="45" t="str" cm="1">
        <f t="array" ref="X3458">IF(X3442="TRUE",IF(AND(C3455&lt;&gt;1,C3456:C3459="",S3455:U3459=""), "FALSE","TRUE"),"FALSE")</f>
        <v>FALSE</v>
      </c>
      <c r="Z3458" s="1"/>
    </row>
    <row r="3459" spans="2:26" hidden="1" outlineLevel="3" x14ac:dyDescent="0.4">
      <c r="B3459" s="7" t="s">
        <v>508</v>
      </c>
      <c r="C3459" s="8"/>
      <c r="D3459" s="31"/>
      <c r="E3459" s="2" t="s">
        <v>509</v>
      </c>
      <c r="F3459" s="2" t="s">
        <v>510</v>
      </c>
      <c r="G3459" s="2" t="s">
        <v>511</v>
      </c>
      <c r="H3459" s="2">
        <v>214</v>
      </c>
      <c r="I3459" s="2">
        <v>207</v>
      </c>
      <c r="K3459" s="2">
        <v>120</v>
      </c>
      <c r="L3459" s="2" t="s">
        <v>30</v>
      </c>
      <c r="M3459" s="2" t="s">
        <v>476</v>
      </c>
      <c r="N3459" s="2" t="s">
        <v>479</v>
      </c>
      <c r="O3459" s="2" t="s">
        <v>493</v>
      </c>
      <c r="Q3459" s="1"/>
      <c r="S3459" s="9"/>
      <c r="T3459" s="10"/>
      <c r="U3459" s="8"/>
      <c r="W3459" s="2" t="s">
        <v>565</v>
      </c>
      <c r="X3459" s="45" t="str" cm="1">
        <f t="array" ref="X3459">IF(X3442="TRUE",IF(AND(C3455&lt;&gt;1,C3456:C3459="",S3455:U3459=""), "FALSE","TRUE"),"FALSE")</f>
        <v>FALSE</v>
      </c>
      <c r="Z3459" s="1"/>
    </row>
    <row r="3460" spans="2:26" hidden="1" outlineLevel="2" x14ac:dyDescent="0.4">
      <c r="B3460" s="3" t="s">
        <v>19</v>
      </c>
      <c r="I3460" s="2">
        <v>207</v>
      </c>
      <c r="Q3460" s="1"/>
      <c r="Z3460" s="1"/>
    </row>
    <row r="3461" spans="2:26" hidden="1" outlineLevel="2" x14ac:dyDescent="0.4">
      <c r="B3461" s="50" t="s">
        <v>513</v>
      </c>
      <c r="C3461" s="50"/>
      <c r="D3461" s="33"/>
      <c r="E3461" s="2" t="s">
        <v>514</v>
      </c>
      <c r="I3461" s="2">
        <v>207</v>
      </c>
      <c r="L3461" s="2" t="s">
        <v>515</v>
      </c>
      <c r="M3461" s="2" t="s">
        <v>476</v>
      </c>
      <c r="N3461" s="2" t="s">
        <v>479</v>
      </c>
      <c r="O3461" s="2" t="s">
        <v>514</v>
      </c>
      <c r="Q3461" s="1"/>
      <c r="S3461" s="6" t="s">
        <v>36</v>
      </c>
      <c r="T3461" s="6" t="s">
        <v>37</v>
      </c>
      <c r="U3461" s="6" t="s">
        <v>38</v>
      </c>
      <c r="Z3461" s="1"/>
    </row>
    <row r="3462" spans="2:26" hidden="1" outlineLevel="2" x14ac:dyDescent="0.4">
      <c r="B3462" s="7" t="s">
        <v>134</v>
      </c>
      <c r="C3462" s="5">
        <v>1</v>
      </c>
      <c r="D3462" s="30"/>
      <c r="E3462" s="2" t="s">
        <v>392</v>
      </c>
      <c r="F3462" s="2" t="s">
        <v>106</v>
      </c>
      <c r="G3462" s="2" t="s">
        <v>103</v>
      </c>
      <c r="H3462" s="2">
        <v>221</v>
      </c>
      <c r="I3462" s="2">
        <v>207</v>
      </c>
      <c r="K3462" s="2">
        <v>3</v>
      </c>
      <c r="L3462" s="2" t="s">
        <v>136</v>
      </c>
      <c r="M3462" s="2" t="s">
        <v>476</v>
      </c>
      <c r="N3462" s="2" t="s">
        <v>479</v>
      </c>
      <c r="O3462" s="2" t="s">
        <v>514</v>
      </c>
      <c r="Q3462" s="1"/>
      <c r="S3462" s="9"/>
      <c r="T3462" s="10"/>
      <c r="U3462" s="8"/>
      <c r="V3462" s="2" t="s">
        <v>105</v>
      </c>
      <c r="W3462" s="2" t="s">
        <v>561</v>
      </c>
      <c r="X3462" s="45" t="str" cm="1">
        <f t="array" ref="X3462">IF(X3442="TRUE",IF(AND(C3462&lt;&gt;1,C3463:C3464="",S3462:U3464=""), "FALSE","TRUE"),"FALSE")</f>
        <v>FALSE</v>
      </c>
      <c r="Z3462" s="1"/>
    </row>
    <row r="3463" spans="2:26" hidden="1" outlineLevel="2" x14ac:dyDescent="0.4">
      <c r="B3463" s="7" t="s">
        <v>516</v>
      </c>
      <c r="C3463" s="8"/>
      <c r="D3463" s="31"/>
      <c r="E3463" s="2" t="s">
        <v>517</v>
      </c>
      <c r="F3463" s="2" t="s">
        <v>499</v>
      </c>
      <c r="G3463" s="2" t="s">
        <v>498</v>
      </c>
      <c r="H3463" s="2">
        <v>221</v>
      </c>
      <c r="I3463" s="2">
        <v>207</v>
      </c>
      <c r="K3463" s="2">
        <v>50</v>
      </c>
      <c r="L3463" s="2" t="s">
        <v>30</v>
      </c>
      <c r="M3463" s="2" t="s">
        <v>476</v>
      </c>
      <c r="N3463" s="2" t="s">
        <v>479</v>
      </c>
      <c r="O3463" s="2" t="s">
        <v>514</v>
      </c>
      <c r="Q3463" s="1"/>
      <c r="S3463" s="9"/>
      <c r="T3463" s="10"/>
      <c r="U3463" s="8"/>
      <c r="W3463" s="2" t="s">
        <v>563</v>
      </c>
      <c r="X3463" s="45" t="str" cm="1">
        <f t="array" ref="X3463">IF(X3442="TRUE",IF(AND(C3462&lt;&gt;1,C3463:C3464="",S3462:U3464=""), "FALSE","TRUE"),"FALSE")</f>
        <v>FALSE</v>
      </c>
      <c r="Z3463" s="1"/>
    </row>
    <row r="3464" spans="2:26" hidden="1" outlineLevel="2" x14ac:dyDescent="0.4">
      <c r="B3464" s="7" t="s">
        <v>508</v>
      </c>
      <c r="C3464" s="8"/>
      <c r="D3464" s="31"/>
      <c r="E3464" s="2" t="s">
        <v>518</v>
      </c>
      <c r="F3464" s="2" t="s">
        <v>512</v>
      </c>
      <c r="G3464" s="2" t="s">
        <v>511</v>
      </c>
      <c r="H3464" s="2">
        <v>221</v>
      </c>
      <c r="I3464" s="2">
        <v>207</v>
      </c>
      <c r="K3464" s="2">
        <v>120</v>
      </c>
      <c r="L3464" s="2" t="s">
        <v>30</v>
      </c>
      <c r="M3464" s="2" t="s">
        <v>476</v>
      </c>
      <c r="N3464" s="2" t="s">
        <v>479</v>
      </c>
      <c r="O3464" s="2" t="s">
        <v>514</v>
      </c>
      <c r="Q3464" s="1"/>
      <c r="S3464" s="9"/>
      <c r="T3464" s="10"/>
      <c r="U3464" s="8"/>
      <c r="W3464" s="2" t="s">
        <v>565</v>
      </c>
      <c r="X3464" s="45" t="str" cm="1">
        <f t="array" ref="X3464">IF(X3442="TRUE",IF(AND(C3462&lt;&gt;1,C3463:C3464="",S3462:U3464=""), "FALSE","TRUE"),"FALSE")</f>
        <v>FALSE</v>
      </c>
      <c r="Z3464" s="1"/>
    </row>
    <row r="3465" spans="2:26" hidden="1" outlineLevel="2" x14ac:dyDescent="0.4">
      <c r="B3465" s="7" t="s">
        <v>134</v>
      </c>
      <c r="C3465" s="5">
        <v>2</v>
      </c>
      <c r="D3465" s="30"/>
      <c r="E3465" s="2" t="s">
        <v>392</v>
      </c>
      <c r="F3465" s="2" t="s">
        <v>106</v>
      </c>
      <c r="G3465" s="2" t="s">
        <v>103</v>
      </c>
      <c r="H3465" s="2">
        <v>221</v>
      </c>
      <c r="I3465" s="2">
        <v>207</v>
      </c>
      <c r="K3465" s="2">
        <v>3</v>
      </c>
      <c r="L3465" s="2" t="s">
        <v>136</v>
      </c>
      <c r="M3465" s="2" t="s">
        <v>476</v>
      </c>
      <c r="N3465" s="2" t="s">
        <v>479</v>
      </c>
      <c r="O3465" s="2" t="s">
        <v>514</v>
      </c>
      <c r="Q3465" s="1"/>
      <c r="S3465" s="9"/>
      <c r="T3465" s="10"/>
      <c r="U3465" s="8"/>
      <c r="V3465" s="2" t="s">
        <v>105</v>
      </c>
      <c r="W3465" s="2" t="s">
        <v>561</v>
      </c>
      <c r="X3465" s="45" t="str" cm="1">
        <f t="array" ref="X3465">IF(X3442="TRUE",IF(AND(C3465&lt;&gt;1,C3466:C3467="",S3465:U3467=""), "FALSE","TRUE"),"FALSE")</f>
        <v>FALSE</v>
      </c>
      <c r="Z3465" s="1"/>
    </row>
    <row r="3466" spans="2:26" hidden="1" outlineLevel="2" x14ac:dyDescent="0.4">
      <c r="B3466" s="7" t="s">
        <v>516</v>
      </c>
      <c r="C3466" s="8"/>
      <c r="D3466" s="31"/>
      <c r="E3466" s="2" t="s">
        <v>517</v>
      </c>
      <c r="F3466" s="2" t="s">
        <v>499</v>
      </c>
      <c r="G3466" s="2" t="s">
        <v>498</v>
      </c>
      <c r="H3466" s="2">
        <v>221</v>
      </c>
      <c r="I3466" s="2">
        <v>207</v>
      </c>
      <c r="K3466" s="2">
        <v>50</v>
      </c>
      <c r="L3466" s="2" t="s">
        <v>30</v>
      </c>
      <c r="M3466" s="2" t="s">
        <v>476</v>
      </c>
      <c r="N3466" s="2" t="s">
        <v>479</v>
      </c>
      <c r="O3466" s="2" t="s">
        <v>514</v>
      </c>
      <c r="Q3466" s="1"/>
      <c r="S3466" s="9"/>
      <c r="T3466" s="10"/>
      <c r="U3466" s="8"/>
      <c r="W3466" s="2" t="s">
        <v>563</v>
      </c>
      <c r="X3466" s="45" t="str" cm="1">
        <f t="array" ref="X3466">IF(X3442="TRUE",IF(AND(C3465&lt;&gt;1,C3466:C3467="",S3465:U3467=""), "FALSE","TRUE"),"FALSE")</f>
        <v>FALSE</v>
      </c>
      <c r="Z3466" s="1"/>
    </row>
    <row r="3467" spans="2:26" hidden="1" outlineLevel="2" x14ac:dyDescent="0.4">
      <c r="B3467" s="7" t="s">
        <v>508</v>
      </c>
      <c r="C3467" s="8"/>
      <c r="D3467" s="31"/>
      <c r="E3467" s="2" t="s">
        <v>518</v>
      </c>
      <c r="F3467" s="2" t="s">
        <v>512</v>
      </c>
      <c r="G3467" s="2" t="s">
        <v>511</v>
      </c>
      <c r="H3467" s="2">
        <v>221</v>
      </c>
      <c r="I3467" s="2">
        <v>207</v>
      </c>
      <c r="K3467" s="2">
        <v>120</v>
      </c>
      <c r="L3467" s="2" t="s">
        <v>30</v>
      </c>
      <c r="M3467" s="2" t="s">
        <v>476</v>
      </c>
      <c r="N3467" s="2" t="s">
        <v>479</v>
      </c>
      <c r="O3467" s="2" t="s">
        <v>514</v>
      </c>
      <c r="Q3467" s="1"/>
      <c r="S3467" s="9"/>
      <c r="T3467" s="10"/>
      <c r="U3467" s="8"/>
      <c r="W3467" s="2" t="s">
        <v>565</v>
      </c>
      <c r="X3467" s="45" t="str" cm="1">
        <f t="array" ref="X3467">IF(X3442="TRUE",IF(AND(C3465&lt;&gt;1,C3466:C3467="",S3465:U3467=""), "FALSE","TRUE"),"FALSE")</f>
        <v>FALSE</v>
      </c>
      <c r="Z3467" s="1"/>
    </row>
    <row r="3468" spans="2:26" hidden="1" outlineLevel="2" x14ac:dyDescent="0.4">
      <c r="B3468" s="7" t="s">
        <v>134</v>
      </c>
      <c r="C3468" s="5">
        <v>3</v>
      </c>
      <c r="D3468" s="30"/>
      <c r="E3468" s="2" t="s">
        <v>392</v>
      </c>
      <c r="F3468" s="2" t="s">
        <v>106</v>
      </c>
      <c r="G3468" s="2" t="s">
        <v>103</v>
      </c>
      <c r="H3468" s="2">
        <v>221</v>
      </c>
      <c r="I3468" s="2">
        <v>207</v>
      </c>
      <c r="K3468" s="2">
        <v>3</v>
      </c>
      <c r="L3468" s="2" t="s">
        <v>136</v>
      </c>
      <c r="M3468" s="2" t="s">
        <v>476</v>
      </c>
      <c r="N3468" s="2" t="s">
        <v>479</v>
      </c>
      <c r="O3468" s="2" t="s">
        <v>514</v>
      </c>
      <c r="Q3468" s="1"/>
      <c r="S3468" s="9"/>
      <c r="T3468" s="10"/>
      <c r="U3468" s="8"/>
      <c r="V3468" s="2" t="s">
        <v>105</v>
      </c>
      <c r="W3468" s="2" t="s">
        <v>561</v>
      </c>
      <c r="X3468" s="45" t="str" cm="1">
        <f t="array" ref="X3468">IF(X3442="TRUE",IF(AND(C3468&lt;&gt;1,C3469:C3470="",S3468:U3470=""), "FALSE","TRUE"),"FALSE")</f>
        <v>FALSE</v>
      </c>
      <c r="Z3468" s="1"/>
    </row>
    <row r="3469" spans="2:26" hidden="1" outlineLevel="2" x14ac:dyDescent="0.4">
      <c r="B3469" s="7" t="s">
        <v>516</v>
      </c>
      <c r="C3469" s="8"/>
      <c r="D3469" s="31"/>
      <c r="E3469" s="2" t="s">
        <v>517</v>
      </c>
      <c r="F3469" s="2" t="s">
        <v>499</v>
      </c>
      <c r="G3469" s="2" t="s">
        <v>498</v>
      </c>
      <c r="H3469" s="2">
        <v>221</v>
      </c>
      <c r="I3469" s="2">
        <v>207</v>
      </c>
      <c r="K3469" s="2">
        <v>50</v>
      </c>
      <c r="L3469" s="2" t="s">
        <v>30</v>
      </c>
      <c r="M3469" s="2" t="s">
        <v>476</v>
      </c>
      <c r="N3469" s="2" t="s">
        <v>479</v>
      </c>
      <c r="O3469" s="2" t="s">
        <v>514</v>
      </c>
      <c r="Q3469" s="1"/>
      <c r="S3469" s="9"/>
      <c r="T3469" s="10"/>
      <c r="U3469" s="8"/>
      <c r="W3469" s="2" t="s">
        <v>563</v>
      </c>
      <c r="X3469" s="45" t="str" cm="1">
        <f t="array" ref="X3469">IF(X3442="TRUE",IF(AND(C3468&lt;&gt;1,C3469:C3470="",S3468:U3470=""), "FALSE","TRUE"),"FALSE")</f>
        <v>FALSE</v>
      </c>
      <c r="Z3469" s="1"/>
    </row>
    <row r="3470" spans="2:26" hidden="1" outlineLevel="2" x14ac:dyDescent="0.4">
      <c r="B3470" s="7" t="s">
        <v>508</v>
      </c>
      <c r="C3470" s="8"/>
      <c r="D3470" s="31"/>
      <c r="E3470" s="2" t="s">
        <v>518</v>
      </c>
      <c r="F3470" s="2" t="s">
        <v>512</v>
      </c>
      <c r="G3470" s="2" t="s">
        <v>511</v>
      </c>
      <c r="H3470" s="2">
        <v>221</v>
      </c>
      <c r="I3470" s="2">
        <v>207</v>
      </c>
      <c r="K3470" s="2">
        <v>120</v>
      </c>
      <c r="L3470" s="2" t="s">
        <v>30</v>
      </c>
      <c r="M3470" s="2" t="s">
        <v>476</v>
      </c>
      <c r="N3470" s="2" t="s">
        <v>479</v>
      </c>
      <c r="O3470" s="2" t="s">
        <v>514</v>
      </c>
      <c r="Q3470" s="1"/>
      <c r="S3470" s="9"/>
      <c r="T3470" s="10"/>
      <c r="U3470" s="8"/>
      <c r="W3470" s="2" t="s">
        <v>565</v>
      </c>
      <c r="X3470" s="45" t="str" cm="1">
        <f t="array" ref="X3470">IF(X3442="TRUE",IF(AND(C3468&lt;&gt;1,C3469:C3470="",S3468:U3470=""), "FALSE","TRUE"),"FALSE")</f>
        <v>FALSE</v>
      </c>
      <c r="Z3470" s="1"/>
    </row>
    <row r="3471" spans="2:26" hidden="1" outlineLevel="2" x14ac:dyDescent="0.4">
      <c r="B3471" s="7" t="s">
        <v>134</v>
      </c>
      <c r="C3471" s="5">
        <v>4</v>
      </c>
      <c r="D3471" s="30"/>
      <c r="E3471" s="2" t="s">
        <v>392</v>
      </c>
      <c r="F3471" s="2" t="s">
        <v>106</v>
      </c>
      <c r="G3471" s="2" t="s">
        <v>103</v>
      </c>
      <c r="H3471" s="2">
        <v>221</v>
      </c>
      <c r="I3471" s="2">
        <v>207</v>
      </c>
      <c r="K3471" s="2">
        <v>3</v>
      </c>
      <c r="L3471" s="2" t="s">
        <v>136</v>
      </c>
      <c r="M3471" s="2" t="s">
        <v>476</v>
      </c>
      <c r="N3471" s="2" t="s">
        <v>479</v>
      </c>
      <c r="O3471" s="2" t="s">
        <v>514</v>
      </c>
      <c r="Q3471" s="1"/>
      <c r="S3471" s="9"/>
      <c r="T3471" s="10"/>
      <c r="U3471" s="8"/>
      <c r="V3471" s="2" t="s">
        <v>105</v>
      </c>
      <c r="W3471" s="2" t="s">
        <v>561</v>
      </c>
      <c r="X3471" s="45" t="str" cm="1">
        <f t="array" ref="X3471">IF(X3442="TRUE",IF(AND(C3471&lt;&gt;1,C3472:C3473="",S3471:U3473=""), "FALSE","TRUE"),"FALSE")</f>
        <v>FALSE</v>
      </c>
      <c r="Z3471" s="1"/>
    </row>
    <row r="3472" spans="2:26" hidden="1" outlineLevel="2" x14ac:dyDescent="0.4">
      <c r="B3472" s="7" t="s">
        <v>516</v>
      </c>
      <c r="C3472" s="8"/>
      <c r="D3472" s="31"/>
      <c r="E3472" s="2" t="s">
        <v>517</v>
      </c>
      <c r="F3472" s="2" t="s">
        <v>499</v>
      </c>
      <c r="G3472" s="2" t="s">
        <v>498</v>
      </c>
      <c r="H3472" s="2">
        <v>221</v>
      </c>
      <c r="I3472" s="2">
        <v>207</v>
      </c>
      <c r="K3472" s="2">
        <v>50</v>
      </c>
      <c r="L3472" s="2" t="s">
        <v>30</v>
      </c>
      <c r="M3472" s="2" t="s">
        <v>476</v>
      </c>
      <c r="N3472" s="2" t="s">
        <v>479</v>
      </c>
      <c r="O3472" s="2" t="s">
        <v>514</v>
      </c>
      <c r="Q3472" s="1"/>
      <c r="S3472" s="9"/>
      <c r="T3472" s="10"/>
      <c r="U3472" s="8"/>
      <c r="W3472" s="2" t="s">
        <v>563</v>
      </c>
      <c r="X3472" s="45" t="str" cm="1">
        <f t="array" ref="X3472">IF(X3442="TRUE",IF(AND(C3471&lt;&gt;1,C3472:C3473="",S3471:U3473=""), "FALSE","TRUE"),"FALSE")</f>
        <v>FALSE</v>
      </c>
      <c r="Z3472" s="1"/>
    </row>
    <row r="3473" spans="2:26" hidden="1" outlineLevel="2" x14ac:dyDescent="0.4">
      <c r="B3473" s="7" t="s">
        <v>508</v>
      </c>
      <c r="C3473" s="8"/>
      <c r="D3473" s="31"/>
      <c r="E3473" s="2" t="s">
        <v>518</v>
      </c>
      <c r="F3473" s="2" t="s">
        <v>512</v>
      </c>
      <c r="G3473" s="2" t="s">
        <v>511</v>
      </c>
      <c r="H3473" s="2">
        <v>221</v>
      </c>
      <c r="I3473" s="2">
        <v>207</v>
      </c>
      <c r="K3473" s="2">
        <v>120</v>
      </c>
      <c r="L3473" s="2" t="s">
        <v>30</v>
      </c>
      <c r="M3473" s="2" t="s">
        <v>476</v>
      </c>
      <c r="N3473" s="2" t="s">
        <v>479</v>
      </c>
      <c r="O3473" s="2" t="s">
        <v>514</v>
      </c>
      <c r="Q3473" s="1"/>
      <c r="S3473" s="9"/>
      <c r="T3473" s="10"/>
      <c r="U3473" s="8"/>
      <c r="W3473" s="2" t="s">
        <v>565</v>
      </c>
      <c r="X3473" s="45" t="str" cm="1">
        <f t="array" ref="X3473">IF(X3442="TRUE",IF(AND(C3471&lt;&gt;1,C3472:C3473="",S3471:U3473=""), "FALSE","TRUE"),"FALSE")</f>
        <v>FALSE</v>
      </c>
      <c r="Z3473" s="1"/>
    </row>
    <row r="3474" spans="2:26" hidden="1" outlineLevel="2" x14ac:dyDescent="0.4">
      <c r="B3474" s="7" t="s">
        <v>134</v>
      </c>
      <c r="C3474" s="5">
        <v>5</v>
      </c>
      <c r="D3474" s="30"/>
      <c r="E3474" s="2" t="s">
        <v>392</v>
      </c>
      <c r="F3474" s="2" t="s">
        <v>106</v>
      </c>
      <c r="G3474" s="2" t="s">
        <v>103</v>
      </c>
      <c r="H3474" s="2">
        <v>221</v>
      </c>
      <c r="I3474" s="2">
        <v>207</v>
      </c>
      <c r="K3474" s="2">
        <v>3</v>
      </c>
      <c r="L3474" s="2" t="s">
        <v>136</v>
      </c>
      <c r="M3474" s="2" t="s">
        <v>476</v>
      </c>
      <c r="N3474" s="2" t="s">
        <v>479</v>
      </c>
      <c r="O3474" s="2" t="s">
        <v>514</v>
      </c>
      <c r="Q3474" s="1"/>
      <c r="S3474" s="9"/>
      <c r="T3474" s="10"/>
      <c r="U3474" s="8"/>
      <c r="V3474" s="2" t="s">
        <v>105</v>
      </c>
      <c r="W3474" s="2" t="s">
        <v>561</v>
      </c>
      <c r="X3474" s="45" t="str" cm="1">
        <f t="array" ref="X3474">IF(X3442="TRUE",IF(AND(C3474&lt;&gt;1,C3475:C3476="",S3474:U3476=""), "FALSE","TRUE"),"FALSE")</f>
        <v>FALSE</v>
      </c>
      <c r="Z3474" s="1"/>
    </row>
    <row r="3475" spans="2:26" hidden="1" outlineLevel="2" x14ac:dyDescent="0.4">
      <c r="B3475" s="7" t="s">
        <v>516</v>
      </c>
      <c r="C3475" s="8"/>
      <c r="D3475" s="31"/>
      <c r="E3475" s="2" t="s">
        <v>517</v>
      </c>
      <c r="F3475" s="2" t="s">
        <v>499</v>
      </c>
      <c r="G3475" s="2" t="s">
        <v>498</v>
      </c>
      <c r="H3475" s="2">
        <v>221</v>
      </c>
      <c r="I3475" s="2">
        <v>207</v>
      </c>
      <c r="K3475" s="2">
        <v>50</v>
      </c>
      <c r="L3475" s="2" t="s">
        <v>30</v>
      </c>
      <c r="M3475" s="2" t="s">
        <v>476</v>
      </c>
      <c r="N3475" s="2" t="s">
        <v>479</v>
      </c>
      <c r="O3475" s="2" t="s">
        <v>514</v>
      </c>
      <c r="Q3475" s="1"/>
      <c r="S3475" s="9"/>
      <c r="T3475" s="10"/>
      <c r="U3475" s="8"/>
      <c r="W3475" s="2" t="s">
        <v>563</v>
      </c>
      <c r="X3475" s="45" t="str" cm="1">
        <f t="array" ref="X3475">IF(X3442="TRUE",IF(AND(C3474&lt;&gt;1,C3475:C3476="",S3474:U3476=""), "FALSE","TRUE"),"FALSE")</f>
        <v>FALSE</v>
      </c>
      <c r="Z3475" s="1"/>
    </row>
    <row r="3476" spans="2:26" hidden="1" outlineLevel="2" collapsed="1" x14ac:dyDescent="0.4">
      <c r="B3476" s="7" t="s">
        <v>508</v>
      </c>
      <c r="C3476" s="8"/>
      <c r="D3476" s="31"/>
      <c r="E3476" s="2" t="s">
        <v>518</v>
      </c>
      <c r="F3476" s="2" t="s">
        <v>512</v>
      </c>
      <c r="G3476" s="2" t="s">
        <v>511</v>
      </c>
      <c r="H3476" s="2">
        <v>221</v>
      </c>
      <c r="I3476" s="2">
        <v>207</v>
      </c>
      <c r="K3476" s="2">
        <v>120</v>
      </c>
      <c r="L3476" s="2" t="s">
        <v>30</v>
      </c>
      <c r="M3476" s="2" t="s">
        <v>476</v>
      </c>
      <c r="N3476" s="2" t="s">
        <v>479</v>
      </c>
      <c r="O3476" s="2" t="s">
        <v>514</v>
      </c>
      <c r="Q3476" s="1"/>
      <c r="S3476" s="9"/>
      <c r="T3476" s="10"/>
      <c r="U3476" s="8"/>
      <c r="W3476" s="2" t="s">
        <v>565</v>
      </c>
      <c r="X3476" s="45" t="str" cm="1">
        <f t="array" ref="X3476">IF(X3442="TRUE",IF(AND(C3474&lt;&gt;1,C3475:C3476="",S3474:U3476=""), "FALSE","TRUE"),"FALSE")</f>
        <v>FALSE</v>
      </c>
      <c r="Z3476" s="1"/>
    </row>
    <row r="3477" spans="2:26" hidden="1" outlineLevel="3" x14ac:dyDescent="0.4">
      <c r="B3477" s="7" t="s">
        <v>134</v>
      </c>
      <c r="C3477" s="5">
        <v>6</v>
      </c>
      <c r="D3477" s="30"/>
      <c r="E3477" s="2" t="s">
        <v>392</v>
      </c>
      <c r="F3477" s="2" t="s">
        <v>106</v>
      </c>
      <c r="G3477" s="2" t="s">
        <v>103</v>
      </c>
      <c r="H3477" s="2">
        <v>221</v>
      </c>
      <c r="I3477" s="2">
        <v>207</v>
      </c>
      <c r="K3477" s="2">
        <v>3</v>
      </c>
      <c r="L3477" s="2" t="s">
        <v>136</v>
      </c>
      <c r="M3477" s="2" t="s">
        <v>476</v>
      </c>
      <c r="N3477" s="2" t="s">
        <v>479</v>
      </c>
      <c r="O3477" s="2" t="s">
        <v>514</v>
      </c>
      <c r="Q3477" s="1"/>
      <c r="S3477" s="9"/>
      <c r="T3477" s="10"/>
      <c r="U3477" s="8"/>
      <c r="V3477" s="2" t="s">
        <v>105</v>
      </c>
      <c r="W3477" s="2" t="s">
        <v>561</v>
      </c>
      <c r="X3477" s="45" t="str" cm="1">
        <f t="array" ref="X3477">IF(X3442="TRUE",IF(AND(C3477&lt;&gt;1,C3478:C3479="",S3477:U3479=""), "FALSE","TRUE"),"FALSE")</f>
        <v>FALSE</v>
      </c>
      <c r="Z3477" s="1"/>
    </row>
    <row r="3478" spans="2:26" hidden="1" outlineLevel="3" x14ac:dyDescent="0.4">
      <c r="B3478" s="7" t="s">
        <v>516</v>
      </c>
      <c r="C3478" s="8"/>
      <c r="D3478" s="31"/>
      <c r="E3478" s="2" t="s">
        <v>517</v>
      </c>
      <c r="F3478" s="2" t="s">
        <v>499</v>
      </c>
      <c r="G3478" s="2" t="s">
        <v>498</v>
      </c>
      <c r="H3478" s="2">
        <v>221</v>
      </c>
      <c r="I3478" s="2">
        <v>207</v>
      </c>
      <c r="K3478" s="2">
        <v>50</v>
      </c>
      <c r="L3478" s="2" t="s">
        <v>30</v>
      </c>
      <c r="M3478" s="2" t="s">
        <v>476</v>
      </c>
      <c r="N3478" s="2" t="s">
        <v>479</v>
      </c>
      <c r="O3478" s="2" t="s">
        <v>514</v>
      </c>
      <c r="Q3478" s="1"/>
      <c r="S3478" s="9"/>
      <c r="T3478" s="10"/>
      <c r="U3478" s="8"/>
      <c r="W3478" s="2" t="s">
        <v>563</v>
      </c>
      <c r="X3478" s="45" t="str" cm="1">
        <f t="array" ref="X3478">IF(X3442="TRUE",IF(AND(C3477&lt;&gt;1,C3478:C3479="",S3477:U3479=""), "FALSE","TRUE"),"FALSE")</f>
        <v>FALSE</v>
      </c>
      <c r="Z3478" s="1"/>
    </row>
    <row r="3479" spans="2:26" hidden="1" outlineLevel="3" x14ac:dyDescent="0.4">
      <c r="B3479" s="7" t="s">
        <v>508</v>
      </c>
      <c r="C3479" s="8"/>
      <c r="D3479" s="31"/>
      <c r="E3479" s="2" t="s">
        <v>518</v>
      </c>
      <c r="F3479" s="2" t="s">
        <v>512</v>
      </c>
      <c r="G3479" s="2" t="s">
        <v>511</v>
      </c>
      <c r="H3479" s="2">
        <v>221</v>
      </c>
      <c r="I3479" s="2">
        <v>207</v>
      </c>
      <c r="K3479" s="2">
        <v>120</v>
      </c>
      <c r="L3479" s="2" t="s">
        <v>30</v>
      </c>
      <c r="M3479" s="2" t="s">
        <v>476</v>
      </c>
      <c r="N3479" s="2" t="s">
        <v>479</v>
      </c>
      <c r="O3479" s="2" t="s">
        <v>514</v>
      </c>
      <c r="Q3479" s="1"/>
      <c r="S3479" s="9"/>
      <c r="T3479" s="10"/>
      <c r="U3479" s="8"/>
      <c r="W3479" s="2" t="s">
        <v>565</v>
      </c>
      <c r="X3479" s="45" t="str" cm="1">
        <f t="array" ref="X3479">IF(X3442="TRUE",IF(AND(C3477&lt;&gt;1,C3478:C3479="",S3477:U3479=""), "FALSE","TRUE"),"FALSE")</f>
        <v>FALSE</v>
      </c>
      <c r="Z3479" s="1"/>
    </row>
    <row r="3480" spans="2:26" hidden="1" outlineLevel="3" x14ac:dyDescent="0.4">
      <c r="B3480" s="7" t="s">
        <v>134</v>
      </c>
      <c r="C3480" s="5">
        <v>7</v>
      </c>
      <c r="D3480" s="30"/>
      <c r="E3480" s="2" t="s">
        <v>392</v>
      </c>
      <c r="F3480" s="2" t="s">
        <v>106</v>
      </c>
      <c r="G3480" s="2" t="s">
        <v>103</v>
      </c>
      <c r="H3480" s="2">
        <v>221</v>
      </c>
      <c r="I3480" s="2">
        <v>207</v>
      </c>
      <c r="K3480" s="2">
        <v>3</v>
      </c>
      <c r="L3480" s="2" t="s">
        <v>136</v>
      </c>
      <c r="M3480" s="2" t="s">
        <v>476</v>
      </c>
      <c r="N3480" s="2" t="s">
        <v>479</v>
      </c>
      <c r="O3480" s="2" t="s">
        <v>514</v>
      </c>
      <c r="Q3480" s="1"/>
      <c r="S3480" s="9"/>
      <c r="T3480" s="10"/>
      <c r="U3480" s="8"/>
      <c r="V3480" s="2" t="s">
        <v>105</v>
      </c>
      <c r="W3480" s="2" t="s">
        <v>561</v>
      </c>
      <c r="X3480" s="45" t="str" cm="1">
        <f t="array" ref="X3480">IF(X3442="TRUE",IF(AND(C3480&lt;&gt;1,C3481:C3482="",S3480:U3482=""), "FALSE","TRUE"),"FALSE")</f>
        <v>FALSE</v>
      </c>
      <c r="Z3480" s="1"/>
    </row>
    <row r="3481" spans="2:26" hidden="1" outlineLevel="3" x14ac:dyDescent="0.4">
      <c r="B3481" s="7" t="s">
        <v>516</v>
      </c>
      <c r="C3481" s="8"/>
      <c r="D3481" s="31"/>
      <c r="E3481" s="2" t="s">
        <v>517</v>
      </c>
      <c r="F3481" s="2" t="s">
        <v>499</v>
      </c>
      <c r="G3481" s="2" t="s">
        <v>498</v>
      </c>
      <c r="H3481" s="2">
        <v>221</v>
      </c>
      <c r="I3481" s="2">
        <v>207</v>
      </c>
      <c r="K3481" s="2">
        <v>50</v>
      </c>
      <c r="L3481" s="2" t="s">
        <v>30</v>
      </c>
      <c r="M3481" s="2" t="s">
        <v>476</v>
      </c>
      <c r="N3481" s="2" t="s">
        <v>479</v>
      </c>
      <c r="O3481" s="2" t="s">
        <v>514</v>
      </c>
      <c r="Q3481" s="1"/>
      <c r="S3481" s="9"/>
      <c r="T3481" s="10"/>
      <c r="U3481" s="8"/>
      <c r="W3481" s="2" t="s">
        <v>563</v>
      </c>
      <c r="X3481" s="45" t="str" cm="1">
        <f t="array" ref="X3481">IF(X3442="TRUE",IF(AND(C3480&lt;&gt;1,C3481:C3482="",S3480:U3482=""), "FALSE","TRUE"),"FALSE")</f>
        <v>FALSE</v>
      </c>
      <c r="Z3481" s="1"/>
    </row>
    <row r="3482" spans="2:26" hidden="1" outlineLevel="3" x14ac:dyDescent="0.4">
      <c r="B3482" s="7" t="s">
        <v>508</v>
      </c>
      <c r="C3482" s="8"/>
      <c r="D3482" s="31"/>
      <c r="E3482" s="2" t="s">
        <v>518</v>
      </c>
      <c r="F3482" s="2" t="s">
        <v>512</v>
      </c>
      <c r="G3482" s="2" t="s">
        <v>511</v>
      </c>
      <c r="H3482" s="2">
        <v>221</v>
      </c>
      <c r="I3482" s="2">
        <v>207</v>
      </c>
      <c r="K3482" s="2">
        <v>120</v>
      </c>
      <c r="L3482" s="2" t="s">
        <v>30</v>
      </c>
      <c r="M3482" s="2" t="s">
        <v>476</v>
      </c>
      <c r="N3482" s="2" t="s">
        <v>479</v>
      </c>
      <c r="O3482" s="2" t="s">
        <v>514</v>
      </c>
      <c r="Q3482" s="1"/>
      <c r="S3482" s="9"/>
      <c r="T3482" s="10"/>
      <c r="U3482" s="8"/>
      <c r="W3482" s="2" t="s">
        <v>565</v>
      </c>
      <c r="X3482" s="45" t="str" cm="1">
        <f t="array" ref="X3482">IF(X3442="TRUE",IF(AND(C3480&lt;&gt;1,C3481:C3482="",S3480:U3482=""), "FALSE","TRUE"),"FALSE")</f>
        <v>FALSE</v>
      </c>
      <c r="Z3482" s="1"/>
    </row>
    <row r="3483" spans="2:26" hidden="1" outlineLevel="3" x14ac:dyDescent="0.4">
      <c r="B3483" s="7" t="s">
        <v>134</v>
      </c>
      <c r="C3483" s="5">
        <v>8</v>
      </c>
      <c r="D3483" s="30"/>
      <c r="E3483" s="2" t="s">
        <v>392</v>
      </c>
      <c r="F3483" s="2" t="s">
        <v>106</v>
      </c>
      <c r="G3483" s="2" t="s">
        <v>103</v>
      </c>
      <c r="H3483" s="2">
        <v>221</v>
      </c>
      <c r="I3483" s="2">
        <v>207</v>
      </c>
      <c r="K3483" s="2">
        <v>3</v>
      </c>
      <c r="L3483" s="2" t="s">
        <v>136</v>
      </c>
      <c r="M3483" s="2" t="s">
        <v>476</v>
      </c>
      <c r="N3483" s="2" t="s">
        <v>479</v>
      </c>
      <c r="O3483" s="2" t="s">
        <v>514</v>
      </c>
      <c r="Q3483" s="1"/>
      <c r="S3483" s="9"/>
      <c r="T3483" s="10"/>
      <c r="U3483" s="8"/>
      <c r="V3483" s="2" t="s">
        <v>105</v>
      </c>
      <c r="W3483" s="2" t="s">
        <v>561</v>
      </c>
      <c r="X3483" s="45" t="str" cm="1">
        <f t="array" ref="X3483">IF(X3442="TRUE",IF(AND(C3483&lt;&gt;1,C3484:C3485="",S3483:U3485=""), "FALSE","TRUE"),"FALSE")</f>
        <v>FALSE</v>
      </c>
      <c r="Z3483" s="1"/>
    </row>
    <row r="3484" spans="2:26" hidden="1" outlineLevel="3" x14ac:dyDescent="0.4">
      <c r="B3484" s="7" t="s">
        <v>516</v>
      </c>
      <c r="C3484" s="8"/>
      <c r="D3484" s="31"/>
      <c r="E3484" s="2" t="s">
        <v>517</v>
      </c>
      <c r="F3484" s="2" t="s">
        <v>499</v>
      </c>
      <c r="G3484" s="2" t="s">
        <v>498</v>
      </c>
      <c r="H3484" s="2">
        <v>221</v>
      </c>
      <c r="I3484" s="2">
        <v>207</v>
      </c>
      <c r="K3484" s="2">
        <v>50</v>
      </c>
      <c r="L3484" s="2" t="s">
        <v>30</v>
      </c>
      <c r="M3484" s="2" t="s">
        <v>476</v>
      </c>
      <c r="N3484" s="2" t="s">
        <v>479</v>
      </c>
      <c r="O3484" s="2" t="s">
        <v>514</v>
      </c>
      <c r="Q3484" s="1"/>
      <c r="S3484" s="9"/>
      <c r="T3484" s="10"/>
      <c r="U3484" s="8"/>
      <c r="W3484" s="2" t="s">
        <v>563</v>
      </c>
      <c r="X3484" s="45" t="str" cm="1">
        <f t="array" ref="X3484">IF(X3442="TRUE",IF(AND(C3483&lt;&gt;1,C3484:C3485="",S3483:U3485=""), "FALSE","TRUE"),"FALSE")</f>
        <v>FALSE</v>
      </c>
      <c r="Z3484" s="1"/>
    </row>
    <row r="3485" spans="2:26" hidden="1" outlineLevel="3" x14ac:dyDescent="0.4">
      <c r="B3485" s="7" t="s">
        <v>508</v>
      </c>
      <c r="C3485" s="8"/>
      <c r="D3485" s="31"/>
      <c r="E3485" s="2" t="s">
        <v>518</v>
      </c>
      <c r="F3485" s="2" t="s">
        <v>512</v>
      </c>
      <c r="G3485" s="2" t="s">
        <v>511</v>
      </c>
      <c r="H3485" s="2">
        <v>221</v>
      </c>
      <c r="I3485" s="2">
        <v>207</v>
      </c>
      <c r="K3485" s="2">
        <v>120</v>
      </c>
      <c r="L3485" s="2" t="s">
        <v>30</v>
      </c>
      <c r="M3485" s="2" t="s">
        <v>476</v>
      </c>
      <c r="N3485" s="2" t="s">
        <v>479</v>
      </c>
      <c r="O3485" s="2" t="s">
        <v>514</v>
      </c>
      <c r="Q3485" s="1"/>
      <c r="S3485" s="9"/>
      <c r="T3485" s="10"/>
      <c r="U3485" s="8"/>
      <c r="W3485" s="2" t="s">
        <v>565</v>
      </c>
      <c r="X3485" s="45" t="str" cm="1">
        <f t="array" ref="X3485">IF(X3442="TRUE",IF(AND(C3483&lt;&gt;1,C3484:C3485="",S3483:U3485=""), "FALSE","TRUE"),"FALSE")</f>
        <v>FALSE</v>
      </c>
      <c r="Z3485" s="1"/>
    </row>
    <row r="3486" spans="2:26" hidden="1" outlineLevel="3" x14ac:dyDescent="0.4">
      <c r="B3486" s="7" t="s">
        <v>134</v>
      </c>
      <c r="C3486" s="5">
        <v>9</v>
      </c>
      <c r="D3486" s="30"/>
      <c r="E3486" s="2" t="s">
        <v>392</v>
      </c>
      <c r="F3486" s="2" t="s">
        <v>106</v>
      </c>
      <c r="G3486" s="2" t="s">
        <v>103</v>
      </c>
      <c r="H3486" s="2">
        <v>221</v>
      </c>
      <c r="I3486" s="2">
        <v>207</v>
      </c>
      <c r="K3486" s="2">
        <v>3</v>
      </c>
      <c r="L3486" s="2" t="s">
        <v>136</v>
      </c>
      <c r="M3486" s="2" t="s">
        <v>476</v>
      </c>
      <c r="N3486" s="2" t="s">
        <v>479</v>
      </c>
      <c r="O3486" s="2" t="s">
        <v>514</v>
      </c>
      <c r="Q3486" s="1"/>
      <c r="S3486" s="9"/>
      <c r="T3486" s="10"/>
      <c r="U3486" s="8"/>
      <c r="V3486" s="2" t="s">
        <v>105</v>
      </c>
      <c r="W3486" s="2" t="s">
        <v>561</v>
      </c>
      <c r="X3486" s="45" t="str" cm="1">
        <f t="array" ref="X3486">IF(X3442="TRUE",IF(AND(C3486&lt;&gt;1,C3487:C3488="",S3486:U3488=""), "FALSE","TRUE"),"FALSE")</f>
        <v>FALSE</v>
      </c>
      <c r="Z3486" s="1"/>
    </row>
    <row r="3487" spans="2:26" hidden="1" outlineLevel="3" x14ac:dyDescent="0.4">
      <c r="B3487" s="7" t="s">
        <v>516</v>
      </c>
      <c r="C3487" s="8"/>
      <c r="D3487" s="31"/>
      <c r="E3487" s="2" t="s">
        <v>517</v>
      </c>
      <c r="F3487" s="2" t="s">
        <v>499</v>
      </c>
      <c r="G3487" s="2" t="s">
        <v>498</v>
      </c>
      <c r="H3487" s="2">
        <v>221</v>
      </c>
      <c r="I3487" s="2">
        <v>207</v>
      </c>
      <c r="K3487" s="2">
        <v>50</v>
      </c>
      <c r="L3487" s="2" t="s">
        <v>30</v>
      </c>
      <c r="M3487" s="2" t="s">
        <v>476</v>
      </c>
      <c r="N3487" s="2" t="s">
        <v>479</v>
      </c>
      <c r="O3487" s="2" t="s">
        <v>514</v>
      </c>
      <c r="Q3487" s="1"/>
      <c r="S3487" s="9"/>
      <c r="T3487" s="10"/>
      <c r="U3487" s="8"/>
      <c r="W3487" s="2" t="s">
        <v>563</v>
      </c>
      <c r="X3487" s="45" t="str" cm="1">
        <f t="array" ref="X3487">IF(X3442="TRUE",IF(AND(C3486&lt;&gt;1,C3487:C3488="",S3486:U3488=""), "FALSE","TRUE"),"FALSE")</f>
        <v>FALSE</v>
      </c>
      <c r="Z3487" s="1"/>
    </row>
    <row r="3488" spans="2:26" hidden="1" outlineLevel="3" x14ac:dyDescent="0.4">
      <c r="B3488" s="7" t="s">
        <v>508</v>
      </c>
      <c r="C3488" s="8"/>
      <c r="D3488" s="31"/>
      <c r="E3488" s="2" t="s">
        <v>518</v>
      </c>
      <c r="F3488" s="2" t="s">
        <v>512</v>
      </c>
      <c r="G3488" s="2" t="s">
        <v>511</v>
      </c>
      <c r="H3488" s="2">
        <v>221</v>
      </c>
      <c r="I3488" s="2">
        <v>207</v>
      </c>
      <c r="K3488" s="2">
        <v>120</v>
      </c>
      <c r="L3488" s="2" t="s">
        <v>30</v>
      </c>
      <c r="M3488" s="2" t="s">
        <v>476</v>
      </c>
      <c r="N3488" s="2" t="s">
        <v>479</v>
      </c>
      <c r="O3488" s="2" t="s">
        <v>514</v>
      </c>
      <c r="Q3488" s="1"/>
      <c r="S3488" s="9"/>
      <c r="T3488" s="10"/>
      <c r="U3488" s="8"/>
      <c r="W3488" s="2" t="s">
        <v>565</v>
      </c>
      <c r="X3488" s="45" t="str" cm="1">
        <f t="array" ref="X3488">IF(X3442="TRUE",IF(AND(C3486&lt;&gt;1,C3487:C3488="",S3486:U3488=""), "FALSE","TRUE"),"FALSE")</f>
        <v>FALSE</v>
      </c>
      <c r="Z3488" s="1"/>
    </row>
    <row r="3489" spans="2:26" hidden="1" outlineLevel="3" x14ac:dyDescent="0.4">
      <c r="B3489" s="7" t="s">
        <v>134</v>
      </c>
      <c r="C3489" s="5">
        <v>10</v>
      </c>
      <c r="D3489" s="30"/>
      <c r="E3489" s="2" t="s">
        <v>392</v>
      </c>
      <c r="F3489" s="2" t="s">
        <v>106</v>
      </c>
      <c r="G3489" s="2" t="s">
        <v>103</v>
      </c>
      <c r="H3489" s="2">
        <v>221</v>
      </c>
      <c r="I3489" s="2">
        <v>207</v>
      </c>
      <c r="K3489" s="2">
        <v>3</v>
      </c>
      <c r="L3489" s="2" t="s">
        <v>136</v>
      </c>
      <c r="M3489" s="2" t="s">
        <v>476</v>
      </c>
      <c r="N3489" s="2" t="s">
        <v>479</v>
      </c>
      <c r="O3489" s="2" t="s">
        <v>514</v>
      </c>
      <c r="Q3489" s="1"/>
      <c r="S3489" s="9"/>
      <c r="T3489" s="10"/>
      <c r="U3489" s="8"/>
      <c r="V3489" s="2" t="s">
        <v>105</v>
      </c>
      <c r="W3489" s="2" t="s">
        <v>561</v>
      </c>
      <c r="X3489" s="45" t="str" cm="1">
        <f t="array" ref="X3489">IF(X3442="TRUE",IF(AND(C3489&lt;&gt;1,C3490:C3491="",S3489:U3491=""), "FALSE","TRUE"),"FALSE")</f>
        <v>FALSE</v>
      </c>
      <c r="Z3489" s="1"/>
    </row>
    <row r="3490" spans="2:26" hidden="1" outlineLevel="3" x14ac:dyDescent="0.4">
      <c r="B3490" s="7" t="s">
        <v>516</v>
      </c>
      <c r="C3490" s="8"/>
      <c r="D3490" s="31"/>
      <c r="E3490" s="2" t="s">
        <v>517</v>
      </c>
      <c r="F3490" s="2" t="s">
        <v>499</v>
      </c>
      <c r="G3490" s="2" t="s">
        <v>498</v>
      </c>
      <c r="H3490" s="2">
        <v>221</v>
      </c>
      <c r="I3490" s="2">
        <v>207</v>
      </c>
      <c r="K3490" s="2">
        <v>50</v>
      </c>
      <c r="L3490" s="2" t="s">
        <v>30</v>
      </c>
      <c r="M3490" s="2" t="s">
        <v>476</v>
      </c>
      <c r="N3490" s="2" t="s">
        <v>479</v>
      </c>
      <c r="O3490" s="2" t="s">
        <v>514</v>
      </c>
      <c r="Q3490" s="1"/>
      <c r="S3490" s="9"/>
      <c r="T3490" s="10"/>
      <c r="U3490" s="8"/>
      <c r="W3490" s="2" t="s">
        <v>563</v>
      </c>
      <c r="X3490" s="45" t="str" cm="1">
        <f t="array" ref="X3490">IF(X3442="TRUE",IF(AND(C3489&lt;&gt;1,C3490:C3491="",S3489:U3491=""), "FALSE","TRUE"),"FALSE")</f>
        <v>FALSE</v>
      </c>
      <c r="Z3490" s="1"/>
    </row>
    <row r="3491" spans="2:26" hidden="1" outlineLevel="3" x14ac:dyDescent="0.4">
      <c r="B3491" s="7" t="s">
        <v>508</v>
      </c>
      <c r="C3491" s="8"/>
      <c r="D3491" s="31"/>
      <c r="E3491" s="2" t="s">
        <v>518</v>
      </c>
      <c r="F3491" s="2" t="s">
        <v>512</v>
      </c>
      <c r="G3491" s="2" t="s">
        <v>511</v>
      </c>
      <c r="H3491" s="2">
        <v>221</v>
      </c>
      <c r="I3491" s="2">
        <v>207</v>
      </c>
      <c r="K3491" s="2">
        <v>120</v>
      </c>
      <c r="L3491" s="2" t="s">
        <v>30</v>
      </c>
      <c r="M3491" s="2" t="s">
        <v>476</v>
      </c>
      <c r="N3491" s="2" t="s">
        <v>479</v>
      </c>
      <c r="O3491" s="2" t="s">
        <v>514</v>
      </c>
      <c r="Q3491" s="1"/>
      <c r="S3491" s="9"/>
      <c r="T3491" s="10"/>
      <c r="U3491" s="8"/>
      <c r="W3491" s="2" t="s">
        <v>565</v>
      </c>
      <c r="X3491" s="45" t="str" cm="1">
        <f t="array" ref="X3491">IF(X3442="TRUE",IF(AND(C3489&lt;&gt;1,C3490:C3491="",S3489:U3491=""), "FALSE","TRUE"),"FALSE")</f>
        <v>FALSE</v>
      </c>
      <c r="Z3491" s="1"/>
    </row>
    <row r="3492" spans="2:26" hidden="1" outlineLevel="3" x14ac:dyDescent="0.4">
      <c r="B3492" s="7" t="s">
        <v>134</v>
      </c>
      <c r="C3492" s="5">
        <v>11</v>
      </c>
      <c r="D3492" s="30"/>
      <c r="E3492" s="2" t="s">
        <v>392</v>
      </c>
      <c r="F3492" s="2" t="s">
        <v>106</v>
      </c>
      <c r="G3492" s="2" t="s">
        <v>103</v>
      </c>
      <c r="H3492" s="2">
        <v>221</v>
      </c>
      <c r="I3492" s="2">
        <v>207</v>
      </c>
      <c r="K3492" s="2">
        <v>3</v>
      </c>
      <c r="L3492" s="2" t="s">
        <v>136</v>
      </c>
      <c r="M3492" s="2" t="s">
        <v>476</v>
      </c>
      <c r="N3492" s="2" t="s">
        <v>479</v>
      </c>
      <c r="O3492" s="2" t="s">
        <v>514</v>
      </c>
      <c r="Q3492" s="1"/>
      <c r="S3492" s="9"/>
      <c r="T3492" s="10"/>
      <c r="U3492" s="8"/>
      <c r="V3492" s="2" t="s">
        <v>105</v>
      </c>
      <c r="W3492" s="2" t="s">
        <v>561</v>
      </c>
      <c r="X3492" s="45" t="str" cm="1">
        <f t="array" ref="X3492">IF(X3442="TRUE",IF(AND(C3492&lt;&gt;1,C3493:C3494="",S3492:U3494=""), "FALSE","TRUE"),"FALSE")</f>
        <v>FALSE</v>
      </c>
      <c r="Z3492" s="1"/>
    </row>
    <row r="3493" spans="2:26" hidden="1" outlineLevel="3" x14ac:dyDescent="0.4">
      <c r="B3493" s="7" t="s">
        <v>516</v>
      </c>
      <c r="C3493" s="8"/>
      <c r="D3493" s="31"/>
      <c r="E3493" s="2" t="s">
        <v>517</v>
      </c>
      <c r="F3493" s="2" t="s">
        <v>499</v>
      </c>
      <c r="G3493" s="2" t="s">
        <v>498</v>
      </c>
      <c r="H3493" s="2">
        <v>221</v>
      </c>
      <c r="I3493" s="2">
        <v>207</v>
      </c>
      <c r="K3493" s="2">
        <v>50</v>
      </c>
      <c r="L3493" s="2" t="s">
        <v>30</v>
      </c>
      <c r="M3493" s="2" t="s">
        <v>476</v>
      </c>
      <c r="N3493" s="2" t="s">
        <v>479</v>
      </c>
      <c r="O3493" s="2" t="s">
        <v>514</v>
      </c>
      <c r="Q3493" s="1"/>
      <c r="S3493" s="9"/>
      <c r="T3493" s="10"/>
      <c r="U3493" s="8"/>
      <c r="W3493" s="2" t="s">
        <v>563</v>
      </c>
      <c r="X3493" s="45" t="str" cm="1">
        <f t="array" ref="X3493">IF(X3442="TRUE",IF(AND(C3492&lt;&gt;1,C3493:C3494="",S3492:U3494=""), "FALSE","TRUE"),"FALSE")</f>
        <v>FALSE</v>
      </c>
      <c r="Z3493" s="1"/>
    </row>
    <row r="3494" spans="2:26" hidden="1" outlineLevel="3" x14ac:dyDescent="0.4">
      <c r="B3494" s="7" t="s">
        <v>508</v>
      </c>
      <c r="C3494" s="8"/>
      <c r="D3494" s="31"/>
      <c r="E3494" s="2" t="s">
        <v>518</v>
      </c>
      <c r="F3494" s="2" t="s">
        <v>512</v>
      </c>
      <c r="G3494" s="2" t="s">
        <v>511</v>
      </c>
      <c r="H3494" s="2">
        <v>221</v>
      </c>
      <c r="I3494" s="2">
        <v>207</v>
      </c>
      <c r="K3494" s="2">
        <v>120</v>
      </c>
      <c r="L3494" s="2" t="s">
        <v>30</v>
      </c>
      <c r="M3494" s="2" t="s">
        <v>476</v>
      </c>
      <c r="N3494" s="2" t="s">
        <v>479</v>
      </c>
      <c r="O3494" s="2" t="s">
        <v>514</v>
      </c>
      <c r="Q3494" s="1"/>
      <c r="S3494" s="9"/>
      <c r="T3494" s="10"/>
      <c r="U3494" s="8"/>
      <c r="W3494" s="2" t="s">
        <v>565</v>
      </c>
      <c r="X3494" s="45" t="str" cm="1">
        <f t="array" ref="X3494">IF(X3442="TRUE",IF(AND(C3492&lt;&gt;1,C3493:C3494="",S3492:U3494=""), "FALSE","TRUE"),"FALSE")</f>
        <v>FALSE</v>
      </c>
      <c r="Z3494" s="1"/>
    </row>
    <row r="3495" spans="2:26" hidden="1" outlineLevel="3" x14ac:dyDescent="0.4">
      <c r="B3495" s="7" t="s">
        <v>134</v>
      </c>
      <c r="C3495" s="5">
        <v>12</v>
      </c>
      <c r="D3495" s="30"/>
      <c r="E3495" s="2" t="s">
        <v>392</v>
      </c>
      <c r="F3495" s="2" t="s">
        <v>106</v>
      </c>
      <c r="G3495" s="2" t="s">
        <v>103</v>
      </c>
      <c r="H3495" s="2">
        <v>221</v>
      </c>
      <c r="I3495" s="2">
        <v>207</v>
      </c>
      <c r="K3495" s="2">
        <v>3</v>
      </c>
      <c r="L3495" s="2" t="s">
        <v>136</v>
      </c>
      <c r="M3495" s="2" t="s">
        <v>476</v>
      </c>
      <c r="N3495" s="2" t="s">
        <v>479</v>
      </c>
      <c r="O3495" s="2" t="s">
        <v>514</v>
      </c>
      <c r="Q3495" s="1"/>
      <c r="S3495" s="9"/>
      <c r="T3495" s="10"/>
      <c r="U3495" s="8"/>
      <c r="V3495" s="2" t="s">
        <v>105</v>
      </c>
      <c r="W3495" s="2" t="s">
        <v>561</v>
      </c>
      <c r="X3495" s="45" t="str" cm="1">
        <f t="array" ref="X3495">IF(X3442="TRUE",IF(AND(C3495&lt;&gt;1,C3496:C3497="",S3495:U3497=""), "FALSE","TRUE"),"FALSE")</f>
        <v>FALSE</v>
      </c>
      <c r="Z3495" s="1"/>
    </row>
    <row r="3496" spans="2:26" hidden="1" outlineLevel="3" x14ac:dyDescent="0.4">
      <c r="B3496" s="7" t="s">
        <v>516</v>
      </c>
      <c r="C3496" s="8"/>
      <c r="D3496" s="31"/>
      <c r="E3496" s="2" t="s">
        <v>517</v>
      </c>
      <c r="F3496" s="2" t="s">
        <v>499</v>
      </c>
      <c r="G3496" s="2" t="s">
        <v>498</v>
      </c>
      <c r="H3496" s="2">
        <v>221</v>
      </c>
      <c r="I3496" s="2">
        <v>207</v>
      </c>
      <c r="K3496" s="2">
        <v>50</v>
      </c>
      <c r="L3496" s="2" t="s">
        <v>30</v>
      </c>
      <c r="M3496" s="2" t="s">
        <v>476</v>
      </c>
      <c r="N3496" s="2" t="s">
        <v>479</v>
      </c>
      <c r="O3496" s="2" t="s">
        <v>514</v>
      </c>
      <c r="Q3496" s="1"/>
      <c r="S3496" s="9"/>
      <c r="T3496" s="10"/>
      <c r="U3496" s="8"/>
      <c r="W3496" s="2" t="s">
        <v>563</v>
      </c>
      <c r="X3496" s="45" t="str" cm="1">
        <f t="array" ref="X3496">IF(X3442="TRUE",IF(AND(C3495&lt;&gt;1,C3496:C3497="",S3495:U3497=""), "FALSE","TRUE"),"FALSE")</f>
        <v>FALSE</v>
      </c>
      <c r="Z3496" s="1"/>
    </row>
    <row r="3497" spans="2:26" hidden="1" outlineLevel="3" x14ac:dyDescent="0.4">
      <c r="B3497" s="7" t="s">
        <v>508</v>
      </c>
      <c r="C3497" s="8"/>
      <c r="D3497" s="31"/>
      <c r="E3497" s="2" t="s">
        <v>518</v>
      </c>
      <c r="F3497" s="2" t="s">
        <v>512</v>
      </c>
      <c r="G3497" s="2" t="s">
        <v>511</v>
      </c>
      <c r="H3497" s="2">
        <v>221</v>
      </c>
      <c r="I3497" s="2">
        <v>207</v>
      </c>
      <c r="K3497" s="2">
        <v>120</v>
      </c>
      <c r="L3497" s="2" t="s">
        <v>30</v>
      </c>
      <c r="M3497" s="2" t="s">
        <v>476</v>
      </c>
      <c r="N3497" s="2" t="s">
        <v>479</v>
      </c>
      <c r="O3497" s="2" t="s">
        <v>514</v>
      </c>
      <c r="Q3497" s="1"/>
      <c r="S3497" s="9"/>
      <c r="T3497" s="10"/>
      <c r="U3497" s="8"/>
      <c r="W3497" s="2" t="s">
        <v>565</v>
      </c>
      <c r="X3497" s="45" t="str" cm="1">
        <f t="array" ref="X3497">IF(X3442="TRUE",IF(AND(C3495&lt;&gt;1,C3496:C3497="",S3495:U3497=""), "FALSE","TRUE"),"FALSE")</f>
        <v>FALSE</v>
      </c>
      <c r="Z3497" s="1"/>
    </row>
    <row r="3498" spans="2:26" hidden="1" outlineLevel="3" x14ac:dyDescent="0.4">
      <c r="B3498" s="7" t="s">
        <v>134</v>
      </c>
      <c r="C3498" s="5">
        <v>13</v>
      </c>
      <c r="D3498" s="30"/>
      <c r="E3498" s="2" t="s">
        <v>392</v>
      </c>
      <c r="F3498" s="2" t="s">
        <v>106</v>
      </c>
      <c r="G3498" s="2" t="s">
        <v>103</v>
      </c>
      <c r="H3498" s="2">
        <v>221</v>
      </c>
      <c r="I3498" s="2">
        <v>207</v>
      </c>
      <c r="K3498" s="2">
        <v>3</v>
      </c>
      <c r="L3498" s="2" t="s">
        <v>136</v>
      </c>
      <c r="M3498" s="2" t="s">
        <v>476</v>
      </c>
      <c r="N3498" s="2" t="s">
        <v>479</v>
      </c>
      <c r="O3498" s="2" t="s">
        <v>514</v>
      </c>
      <c r="Q3498" s="1"/>
      <c r="S3498" s="9"/>
      <c r="T3498" s="10"/>
      <c r="U3498" s="8"/>
      <c r="V3498" s="2" t="s">
        <v>105</v>
      </c>
      <c r="W3498" s="2" t="s">
        <v>561</v>
      </c>
      <c r="X3498" s="45" t="str" cm="1">
        <f t="array" ref="X3498">IF(X3442="TRUE",IF(AND(C3498&lt;&gt;1,C3499:C3500="",S3498:U3500=""), "FALSE","TRUE"),"FALSE")</f>
        <v>FALSE</v>
      </c>
      <c r="Z3498" s="1"/>
    </row>
    <row r="3499" spans="2:26" hidden="1" outlineLevel="3" x14ac:dyDescent="0.4">
      <c r="B3499" s="7" t="s">
        <v>516</v>
      </c>
      <c r="C3499" s="8"/>
      <c r="D3499" s="31"/>
      <c r="E3499" s="2" t="s">
        <v>517</v>
      </c>
      <c r="F3499" s="2" t="s">
        <v>499</v>
      </c>
      <c r="G3499" s="2" t="s">
        <v>498</v>
      </c>
      <c r="H3499" s="2">
        <v>221</v>
      </c>
      <c r="I3499" s="2">
        <v>207</v>
      </c>
      <c r="K3499" s="2">
        <v>50</v>
      </c>
      <c r="L3499" s="2" t="s">
        <v>30</v>
      </c>
      <c r="M3499" s="2" t="s">
        <v>476</v>
      </c>
      <c r="N3499" s="2" t="s">
        <v>479</v>
      </c>
      <c r="O3499" s="2" t="s">
        <v>514</v>
      </c>
      <c r="Q3499" s="1"/>
      <c r="S3499" s="9"/>
      <c r="T3499" s="10"/>
      <c r="U3499" s="8"/>
      <c r="W3499" s="2" t="s">
        <v>563</v>
      </c>
      <c r="X3499" s="45" t="str" cm="1">
        <f t="array" ref="X3499">IF(X3442="TRUE",IF(AND(C3498&lt;&gt;1,C3499:C3500="",S3498:U3500=""), "FALSE","TRUE"),"FALSE")</f>
        <v>FALSE</v>
      </c>
      <c r="Z3499" s="1"/>
    </row>
    <row r="3500" spans="2:26" hidden="1" outlineLevel="3" x14ac:dyDescent="0.4">
      <c r="B3500" s="7" t="s">
        <v>508</v>
      </c>
      <c r="C3500" s="8"/>
      <c r="D3500" s="31"/>
      <c r="E3500" s="2" t="s">
        <v>518</v>
      </c>
      <c r="F3500" s="2" t="s">
        <v>512</v>
      </c>
      <c r="G3500" s="2" t="s">
        <v>511</v>
      </c>
      <c r="H3500" s="2">
        <v>221</v>
      </c>
      <c r="I3500" s="2">
        <v>207</v>
      </c>
      <c r="K3500" s="2">
        <v>120</v>
      </c>
      <c r="L3500" s="2" t="s">
        <v>30</v>
      </c>
      <c r="M3500" s="2" t="s">
        <v>476</v>
      </c>
      <c r="N3500" s="2" t="s">
        <v>479</v>
      </c>
      <c r="O3500" s="2" t="s">
        <v>514</v>
      </c>
      <c r="Q3500" s="1"/>
      <c r="S3500" s="9"/>
      <c r="T3500" s="10"/>
      <c r="U3500" s="8"/>
      <c r="W3500" s="2" t="s">
        <v>565</v>
      </c>
      <c r="X3500" s="45" t="str" cm="1">
        <f t="array" ref="X3500">IF(X3442="TRUE",IF(AND(C3498&lt;&gt;1,C3499:C3500="",S3498:U3500=""), "FALSE","TRUE"),"FALSE")</f>
        <v>FALSE</v>
      </c>
      <c r="Z3500" s="1"/>
    </row>
    <row r="3501" spans="2:26" hidden="1" outlineLevel="3" x14ac:dyDescent="0.4">
      <c r="B3501" s="7" t="s">
        <v>134</v>
      </c>
      <c r="C3501" s="5">
        <v>14</v>
      </c>
      <c r="D3501" s="30"/>
      <c r="E3501" s="2" t="s">
        <v>392</v>
      </c>
      <c r="F3501" s="2" t="s">
        <v>106</v>
      </c>
      <c r="G3501" s="2" t="s">
        <v>103</v>
      </c>
      <c r="H3501" s="2">
        <v>221</v>
      </c>
      <c r="I3501" s="2">
        <v>207</v>
      </c>
      <c r="K3501" s="2">
        <v>3</v>
      </c>
      <c r="L3501" s="2" t="s">
        <v>136</v>
      </c>
      <c r="M3501" s="2" t="s">
        <v>476</v>
      </c>
      <c r="N3501" s="2" t="s">
        <v>479</v>
      </c>
      <c r="O3501" s="2" t="s">
        <v>514</v>
      </c>
      <c r="Q3501" s="1"/>
      <c r="S3501" s="9"/>
      <c r="T3501" s="10"/>
      <c r="U3501" s="8"/>
      <c r="V3501" s="2" t="s">
        <v>105</v>
      </c>
      <c r="W3501" s="2" t="s">
        <v>561</v>
      </c>
      <c r="X3501" s="45" t="str" cm="1">
        <f t="array" ref="X3501">IF(X3442="TRUE",IF(AND(C3501&lt;&gt;1,C3502:C3503="",S3501:U3503=""), "FALSE","TRUE"),"FALSE")</f>
        <v>FALSE</v>
      </c>
      <c r="Z3501" s="1"/>
    </row>
    <row r="3502" spans="2:26" hidden="1" outlineLevel="3" x14ac:dyDescent="0.4">
      <c r="B3502" s="7" t="s">
        <v>516</v>
      </c>
      <c r="C3502" s="8"/>
      <c r="D3502" s="31"/>
      <c r="E3502" s="2" t="s">
        <v>517</v>
      </c>
      <c r="F3502" s="2" t="s">
        <v>499</v>
      </c>
      <c r="G3502" s="2" t="s">
        <v>498</v>
      </c>
      <c r="H3502" s="2">
        <v>221</v>
      </c>
      <c r="I3502" s="2">
        <v>207</v>
      </c>
      <c r="K3502" s="2">
        <v>50</v>
      </c>
      <c r="L3502" s="2" t="s">
        <v>30</v>
      </c>
      <c r="M3502" s="2" t="s">
        <v>476</v>
      </c>
      <c r="N3502" s="2" t="s">
        <v>479</v>
      </c>
      <c r="O3502" s="2" t="s">
        <v>514</v>
      </c>
      <c r="Q3502" s="1"/>
      <c r="S3502" s="9"/>
      <c r="T3502" s="10"/>
      <c r="U3502" s="8"/>
      <c r="W3502" s="2" t="s">
        <v>563</v>
      </c>
      <c r="X3502" s="45" t="str" cm="1">
        <f t="array" ref="X3502">IF(X3442="TRUE",IF(AND(C3501&lt;&gt;1,C3502:C3503="",S3501:U3503=""), "FALSE","TRUE"),"FALSE")</f>
        <v>FALSE</v>
      </c>
      <c r="Z3502" s="1"/>
    </row>
    <row r="3503" spans="2:26" hidden="1" outlineLevel="3" x14ac:dyDescent="0.4">
      <c r="B3503" s="7" t="s">
        <v>508</v>
      </c>
      <c r="C3503" s="8"/>
      <c r="D3503" s="31"/>
      <c r="E3503" s="2" t="s">
        <v>518</v>
      </c>
      <c r="F3503" s="2" t="s">
        <v>512</v>
      </c>
      <c r="G3503" s="2" t="s">
        <v>511</v>
      </c>
      <c r="H3503" s="2">
        <v>221</v>
      </c>
      <c r="I3503" s="2">
        <v>207</v>
      </c>
      <c r="K3503" s="2">
        <v>120</v>
      </c>
      <c r="L3503" s="2" t="s">
        <v>30</v>
      </c>
      <c r="M3503" s="2" t="s">
        <v>476</v>
      </c>
      <c r="N3503" s="2" t="s">
        <v>479</v>
      </c>
      <c r="O3503" s="2" t="s">
        <v>514</v>
      </c>
      <c r="Q3503" s="1"/>
      <c r="S3503" s="9"/>
      <c r="T3503" s="10"/>
      <c r="U3503" s="8"/>
      <c r="W3503" s="2" t="s">
        <v>565</v>
      </c>
      <c r="X3503" s="45" t="str" cm="1">
        <f t="array" ref="X3503">IF(X3442="TRUE",IF(AND(C3501&lt;&gt;1,C3502:C3503="",S3501:U3503=""), "FALSE","TRUE"),"FALSE")</f>
        <v>FALSE</v>
      </c>
      <c r="Z3503" s="1"/>
    </row>
    <row r="3504" spans="2:26" hidden="1" outlineLevel="3" x14ac:dyDescent="0.4">
      <c r="B3504" s="7" t="s">
        <v>134</v>
      </c>
      <c r="C3504" s="5">
        <v>15</v>
      </c>
      <c r="D3504" s="30"/>
      <c r="E3504" s="2" t="s">
        <v>392</v>
      </c>
      <c r="F3504" s="2" t="s">
        <v>106</v>
      </c>
      <c r="G3504" s="2" t="s">
        <v>103</v>
      </c>
      <c r="H3504" s="2">
        <v>221</v>
      </c>
      <c r="I3504" s="2">
        <v>207</v>
      </c>
      <c r="K3504" s="2">
        <v>3</v>
      </c>
      <c r="L3504" s="2" t="s">
        <v>136</v>
      </c>
      <c r="M3504" s="2" t="s">
        <v>476</v>
      </c>
      <c r="N3504" s="2" t="s">
        <v>479</v>
      </c>
      <c r="O3504" s="2" t="s">
        <v>514</v>
      </c>
      <c r="Q3504" s="1"/>
      <c r="S3504" s="9"/>
      <c r="T3504" s="10"/>
      <c r="U3504" s="8"/>
      <c r="V3504" s="2" t="s">
        <v>105</v>
      </c>
      <c r="W3504" s="2" t="s">
        <v>561</v>
      </c>
      <c r="X3504" s="45" t="str" cm="1">
        <f t="array" ref="X3504">IF(X3442="TRUE",IF(AND(C3504&lt;&gt;1,C3505:C3506="",S3504:U3506=""), "FALSE","TRUE"),"FALSE")</f>
        <v>FALSE</v>
      </c>
      <c r="Z3504" s="1"/>
    </row>
    <row r="3505" spans="2:26" hidden="1" outlineLevel="3" x14ac:dyDescent="0.4">
      <c r="B3505" s="7" t="s">
        <v>516</v>
      </c>
      <c r="C3505" s="8"/>
      <c r="D3505" s="31"/>
      <c r="E3505" s="2" t="s">
        <v>517</v>
      </c>
      <c r="F3505" s="2" t="s">
        <v>499</v>
      </c>
      <c r="G3505" s="2" t="s">
        <v>498</v>
      </c>
      <c r="H3505" s="2">
        <v>221</v>
      </c>
      <c r="I3505" s="2">
        <v>207</v>
      </c>
      <c r="K3505" s="2">
        <v>50</v>
      </c>
      <c r="L3505" s="2" t="s">
        <v>30</v>
      </c>
      <c r="M3505" s="2" t="s">
        <v>476</v>
      </c>
      <c r="N3505" s="2" t="s">
        <v>479</v>
      </c>
      <c r="O3505" s="2" t="s">
        <v>514</v>
      </c>
      <c r="Q3505" s="1"/>
      <c r="S3505" s="9"/>
      <c r="T3505" s="10"/>
      <c r="U3505" s="8"/>
      <c r="W3505" s="2" t="s">
        <v>563</v>
      </c>
      <c r="X3505" s="45" t="str" cm="1">
        <f t="array" ref="X3505">IF(X3442="TRUE",IF(AND(C3504&lt;&gt;1,C3505:C3506="",S3504:U3506=""), "FALSE","TRUE"),"FALSE")</f>
        <v>FALSE</v>
      </c>
      <c r="Z3505" s="1"/>
    </row>
    <row r="3506" spans="2:26" hidden="1" outlineLevel="3" x14ac:dyDescent="0.4">
      <c r="B3506" s="7" t="s">
        <v>508</v>
      </c>
      <c r="C3506" s="8"/>
      <c r="D3506" s="31"/>
      <c r="E3506" s="2" t="s">
        <v>518</v>
      </c>
      <c r="F3506" s="2" t="s">
        <v>512</v>
      </c>
      <c r="G3506" s="2" t="s">
        <v>511</v>
      </c>
      <c r="H3506" s="2">
        <v>221</v>
      </c>
      <c r="I3506" s="2">
        <v>207</v>
      </c>
      <c r="K3506" s="2">
        <v>120</v>
      </c>
      <c r="L3506" s="2" t="s">
        <v>30</v>
      </c>
      <c r="M3506" s="2" t="s">
        <v>476</v>
      </c>
      <c r="N3506" s="2" t="s">
        <v>479</v>
      </c>
      <c r="O3506" s="2" t="s">
        <v>514</v>
      </c>
      <c r="Q3506" s="1"/>
      <c r="S3506" s="9"/>
      <c r="T3506" s="10"/>
      <c r="U3506" s="8"/>
      <c r="W3506" s="2" t="s">
        <v>565</v>
      </c>
      <c r="X3506" s="45" t="str" cm="1">
        <f t="array" ref="X3506">IF(X3442="TRUE",IF(AND(C3504&lt;&gt;1,C3505:C3506="",S3504:U3506=""), "FALSE","TRUE"),"FALSE")</f>
        <v>FALSE</v>
      </c>
      <c r="Z3506" s="1"/>
    </row>
    <row r="3507" spans="2:26" hidden="1" outlineLevel="3" x14ac:dyDescent="0.4">
      <c r="B3507" s="7" t="s">
        <v>134</v>
      </c>
      <c r="C3507" s="5">
        <v>16</v>
      </c>
      <c r="D3507" s="30"/>
      <c r="E3507" s="2" t="s">
        <v>392</v>
      </c>
      <c r="F3507" s="2" t="s">
        <v>106</v>
      </c>
      <c r="G3507" s="2" t="s">
        <v>103</v>
      </c>
      <c r="H3507" s="2">
        <v>221</v>
      </c>
      <c r="I3507" s="2">
        <v>207</v>
      </c>
      <c r="K3507" s="2">
        <v>3</v>
      </c>
      <c r="L3507" s="2" t="s">
        <v>136</v>
      </c>
      <c r="M3507" s="2" t="s">
        <v>476</v>
      </c>
      <c r="N3507" s="2" t="s">
        <v>479</v>
      </c>
      <c r="O3507" s="2" t="s">
        <v>514</v>
      </c>
      <c r="Q3507" s="1"/>
      <c r="S3507" s="9"/>
      <c r="T3507" s="10"/>
      <c r="U3507" s="8"/>
      <c r="V3507" s="2" t="s">
        <v>105</v>
      </c>
      <c r="W3507" s="2" t="s">
        <v>561</v>
      </c>
      <c r="X3507" s="45" t="str" cm="1">
        <f t="array" ref="X3507">IF(X3442="TRUE",IF(AND(C3507&lt;&gt;1,C3508:C3509="",S3507:U3509=""), "FALSE","TRUE"),"FALSE")</f>
        <v>FALSE</v>
      </c>
      <c r="Z3507" s="1"/>
    </row>
    <row r="3508" spans="2:26" hidden="1" outlineLevel="3" x14ac:dyDescent="0.4">
      <c r="B3508" s="7" t="s">
        <v>516</v>
      </c>
      <c r="C3508" s="8"/>
      <c r="D3508" s="31"/>
      <c r="E3508" s="2" t="s">
        <v>517</v>
      </c>
      <c r="F3508" s="2" t="s">
        <v>499</v>
      </c>
      <c r="G3508" s="2" t="s">
        <v>498</v>
      </c>
      <c r="H3508" s="2">
        <v>221</v>
      </c>
      <c r="I3508" s="2">
        <v>207</v>
      </c>
      <c r="K3508" s="2">
        <v>50</v>
      </c>
      <c r="L3508" s="2" t="s">
        <v>30</v>
      </c>
      <c r="M3508" s="2" t="s">
        <v>476</v>
      </c>
      <c r="N3508" s="2" t="s">
        <v>479</v>
      </c>
      <c r="O3508" s="2" t="s">
        <v>514</v>
      </c>
      <c r="Q3508" s="1"/>
      <c r="S3508" s="9"/>
      <c r="T3508" s="10"/>
      <c r="U3508" s="8"/>
      <c r="W3508" s="2" t="s">
        <v>563</v>
      </c>
      <c r="X3508" s="45" t="str" cm="1">
        <f t="array" ref="X3508">IF(X3442="TRUE",IF(AND(C3507&lt;&gt;1,C3508:C3509="",S3507:U3509=""), "FALSE","TRUE"),"FALSE")</f>
        <v>FALSE</v>
      </c>
      <c r="Z3508" s="1"/>
    </row>
    <row r="3509" spans="2:26" hidden="1" outlineLevel="3" x14ac:dyDescent="0.4">
      <c r="B3509" s="7" t="s">
        <v>508</v>
      </c>
      <c r="C3509" s="8"/>
      <c r="D3509" s="31"/>
      <c r="E3509" s="2" t="s">
        <v>518</v>
      </c>
      <c r="F3509" s="2" t="s">
        <v>512</v>
      </c>
      <c r="G3509" s="2" t="s">
        <v>511</v>
      </c>
      <c r="H3509" s="2">
        <v>221</v>
      </c>
      <c r="I3509" s="2">
        <v>207</v>
      </c>
      <c r="K3509" s="2">
        <v>120</v>
      </c>
      <c r="L3509" s="2" t="s">
        <v>30</v>
      </c>
      <c r="M3509" s="2" t="s">
        <v>476</v>
      </c>
      <c r="N3509" s="2" t="s">
        <v>479</v>
      </c>
      <c r="O3509" s="2" t="s">
        <v>514</v>
      </c>
      <c r="Q3509" s="1"/>
      <c r="S3509" s="9"/>
      <c r="T3509" s="10"/>
      <c r="U3509" s="8"/>
      <c r="W3509" s="2" t="s">
        <v>565</v>
      </c>
      <c r="X3509" s="45" t="str" cm="1">
        <f t="array" ref="X3509">IF(X3442="TRUE",IF(AND(C3507&lt;&gt;1,C3508:C3509="",S3507:U3509=""), "FALSE","TRUE"),"FALSE")</f>
        <v>FALSE</v>
      </c>
      <c r="Z3509" s="1"/>
    </row>
    <row r="3510" spans="2:26" hidden="1" outlineLevel="3" x14ac:dyDescent="0.4">
      <c r="B3510" s="7" t="s">
        <v>134</v>
      </c>
      <c r="C3510" s="5">
        <v>17</v>
      </c>
      <c r="D3510" s="30"/>
      <c r="E3510" s="2" t="s">
        <v>392</v>
      </c>
      <c r="F3510" s="2" t="s">
        <v>106</v>
      </c>
      <c r="G3510" s="2" t="s">
        <v>103</v>
      </c>
      <c r="H3510" s="2">
        <v>221</v>
      </c>
      <c r="I3510" s="2">
        <v>207</v>
      </c>
      <c r="K3510" s="2">
        <v>3</v>
      </c>
      <c r="L3510" s="2" t="s">
        <v>136</v>
      </c>
      <c r="M3510" s="2" t="s">
        <v>476</v>
      </c>
      <c r="N3510" s="2" t="s">
        <v>479</v>
      </c>
      <c r="O3510" s="2" t="s">
        <v>514</v>
      </c>
      <c r="Q3510" s="1"/>
      <c r="S3510" s="9"/>
      <c r="T3510" s="10"/>
      <c r="U3510" s="8"/>
      <c r="V3510" s="2" t="s">
        <v>105</v>
      </c>
      <c r="W3510" s="2" t="s">
        <v>561</v>
      </c>
      <c r="X3510" s="45" t="str" cm="1">
        <f t="array" ref="X3510">IF(X3442="TRUE",IF(AND(C3510&lt;&gt;1,C3511:C3512="",S3510:U3512=""), "FALSE","TRUE"),"FALSE")</f>
        <v>FALSE</v>
      </c>
      <c r="Z3510" s="1"/>
    </row>
    <row r="3511" spans="2:26" hidden="1" outlineLevel="3" x14ac:dyDescent="0.4">
      <c r="B3511" s="7" t="s">
        <v>516</v>
      </c>
      <c r="C3511" s="8"/>
      <c r="D3511" s="31"/>
      <c r="E3511" s="2" t="s">
        <v>517</v>
      </c>
      <c r="F3511" s="2" t="s">
        <v>499</v>
      </c>
      <c r="G3511" s="2" t="s">
        <v>498</v>
      </c>
      <c r="H3511" s="2">
        <v>221</v>
      </c>
      <c r="I3511" s="2">
        <v>207</v>
      </c>
      <c r="K3511" s="2">
        <v>50</v>
      </c>
      <c r="L3511" s="2" t="s">
        <v>30</v>
      </c>
      <c r="M3511" s="2" t="s">
        <v>476</v>
      </c>
      <c r="N3511" s="2" t="s">
        <v>479</v>
      </c>
      <c r="O3511" s="2" t="s">
        <v>514</v>
      </c>
      <c r="Q3511" s="1"/>
      <c r="S3511" s="9"/>
      <c r="T3511" s="10"/>
      <c r="U3511" s="8"/>
      <c r="W3511" s="2" t="s">
        <v>563</v>
      </c>
      <c r="X3511" s="45" t="str" cm="1">
        <f t="array" ref="X3511">IF(X3442="TRUE",IF(AND(C3510&lt;&gt;1,C3511:C3512="",S3510:U3512=""), "FALSE","TRUE"),"FALSE")</f>
        <v>FALSE</v>
      </c>
      <c r="Z3511" s="1"/>
    </row>
    <row r="3512" spans="2:26" hidden="1" outlineLevel="3" x14ac:dyDescent="0.4">
      <c r="B3512" s="7" t="s">
        <v>508</v>
      </c>
      <c r="C3512" s="8"/>
      <c r="D3512" s="31"/>
      <c r="E3512" s="2" t="s">
        <v>518</v>
      </c>
      <c r="F3512" s="2" t="s">
        <v>512</v>
      </c>
      <c r="G3512" s="2" t="s">
        <v>511</v>
      </c>
      <c r="H3512" s="2">
        <v>221</v>
      </c>
      <c r="I3512" s="2">
        <v>207</v>
      </c>
      <c r="K3512" s="2">
        <v>120</v>
      </c>
      <c r="L3512" s="2" t="s">
        <v>30</v>
      </c>
      <c r="M3512" s="2" t="s">
        <v>476</v>
      </c>
      <c r="N3512" s="2" t="s">
        <v>479</v>
      </c>
      <c r="O3512" s="2" t="s">
        <v>514</v>
      </c>
      <c r="Q3512" s="1"/>
      <c r="S3512" s="9"/>
      <c r="T3512" s="10"/>
      <c r="U3512" s="8"/>
      <c r="W3512" s="2" t="s">
        <v>565</v>
      </c>
      <c r="X3512" s="45" t="str" cm="1">
        <f t="array" ref="X3512">IF(X3442="TRUE",IF(AND(C3510&lt;&gt;1,C3511:C3512="",S3510:U3512=""), "FALSE","TRUE"),"FALSE")</f>
        <v>FALSE</v>
      </c>
      <c r="Z3512" s="1"/>
    </row>
    <row r="3513" spans="2:26" hidden="1" outlineLevel="3" x14ac:dyDescent="0.4">
      <c r="B3513" s="7" t="s">
        <v>134</v>
      </c>
      <c r="C3513" s="5">
        <v>18</v>
      </c>
      <c r="D3513" s="30"/>
      <c r="E3513" s="2" t="s">
        <v>392</v>
      </c>
      <c r="F3513" s="2" t="s">
        <v>106</v>
      </c>
      <c r="G3513" s="2" t="s">
        <v>103</v>
      </c>
      <c r="H3513" s="2">
        <v>221</v>
      </c>
      <c r="I3513" s="2">
        <v>207</v>
      </c>
      <c r="K3513" s="2">
        <v>3</v>
      </c>
      <c r="L3513" s="2" t="s">
        <v>136</v>
      </c>
      <c r="M3513" s="2" t="s">
        <v>476</v>
      </c>
      <c r="N3513" s="2" t="s">
        <v>479</v>
      </c>
      <c r="O3513" s="2" t="s">
        <v>514</v>
      </c>
      <c r="Q3513" s="1"/>
      <c r="S3513" s="9"/>
      <c r="T3513" s="10"/>
      <c r="U3513" s="8"/>
      <c r="V3513" s="2" t="s">
        <v>105</v>
      </c>
      <c r="W3513" s="2" t="s">
        <v>561</v>
      </c>
      <c r="X3513" s="45" t="str" cm="1">
        <f t="array" ref="X3513">IF(X3442="TRUE",IF(AND(C3513&lt;&gt;1,C3514:C3515="",S3513:U3515=""), "FALSE","TRUE"),"FALSE")</f>
        <v>FALSE</v>
      </c>
      <c r="Z3513" s="1"/>
    </row>
    <row r="3514" spans="2:26" hidden="1" outlineLevel="3" x14ac:dyDescent="0.4">
      <c r="B3514" s="7" t="s">
        <v>516</v>
      </c>
      <c r="C3514" s="8"/>
      <c r="D3514" s="31"/>
      <c r="E3514" s="2" t="s">
        <v>517</v>
      </c>
      <c r="F3514" s="2" t="s">
        <v>499</v>
      </c>
      <c r="G3514" s="2" t="s">
        <v>498</v>
      </c>
      <c r="H3514" s="2">
        <v>221</v>
      </c>
      <c r="I3514" s="2">
        <v>207</v>
      </c>
      <c r="K3514" s="2">
        <v>50</v>
      </c>
      <c r="L3514" s="2" t="s">
        <v>30</v>
      </c>
      <c r="M3514" s="2" t="s">
        <v>476</v>
      </c>
      <c r="N3514" s="2" t="s">
        <v>479</v>
      </c>
      <c r="O3514" s="2" t="s">
        <v>514</v>
      </c>
      <c r="Q3514" s="1"/>
      <c r="S3514" s="9"/>
      <c r="T3514" s="10"/>
      <c r="U3514" s="8"/>
      <c r="W3514" s="2" t="s">
        <v>563</v>
      </c>
      <c r="X3514" s="45" t="str" cm="1">
        <f t="array" ref="X3514">IF(X3442="TRUE",IF(AND(C3513&lt;&gt;1,C3514:C3515="",S3513:U3515=""), "FALSE","TRUE"),"FALSE")</f>
        <v>FALSE</v>
      </c>
      <c r="Z3514" s="1"/>
    </row>
    <row r="3515" spans="2:26" hidden="1" outlineLevel="3" x14ac:dyDescent="0.4">
      <c r="B3515" s="7" t="s">
        <v>508</v>
      </c>
      <c r="C3515" s="8"/>
      <c r="D3515" s="31"/>
      <c r="E3515" s="2" t="s">
        <v>518</v>
      </c>
      <c r="F3515" s="2" t="s">
        <v>512</v>
      </c>
      <c r="G3515" s="2" t="s">
        <v>511</v>
      </c>
      <c r="H3515" s="2">
        <v>221</v>
      </c>
      <c r="I3515" s="2">
        <v>207</v>
      </c>
      <c r="K3515" s="2">
        <v>120</v>
      </c>
      <c r="L3515" s="2" t="s">
        <v>30</v>
      </c>
      <c r="M3515" s="2" t="s">
        <v>476</v>
      </c>
      <c r="N3515" s="2" t="s">
        <v>479</v>
      </c>
      <c r="O3515" s="2" t="s">
        <v>514</v>
      </c>
      <c r="Q3515" s="1"/>
      <c r="S3515" s="9"/>
      <c r="T3515" s="10"/>
      <c r="U3515" s="8"/>
      <c r="W3515" s="2" t="s">
        <v>565</v>
      </c>
      <c r="X3515" s="45" t="str" cm="1">
        <f t="array" ref="X3515">IF(X3442="TRUE",IF(AND(C3513&lt;&gt;1,C3514:C3515="",S3513:U3515=""), "FALSE","TRUE"),"FALSE")</f>
        <v>FALSE</v>
      </c>
      <c r="Z3515" s="1"/>
    </row>
    <row r="3516" spans="2:26" hidden="1" outlineLevel="3" x14ac:dyDescent="0.4">
      <c r="B3516" s="7" t="s">
        <v>134</v>
      </c>
      <c r="C3516" s="5">
        <v>19</v>
      </c>
      <c r="D3516" s="30"/>
      <c r="E3516" s="2" t="s">
        <v>392</v>
      </c>
      <c r="F3516" s="2" t="s">
        <v>106</v>
      </c>
      <c r="G3516" s="2" t="s">
        <v>103</v>
      </c>
      <c r="H3516" s="2">
        <v>221</v>
      </c>
      <c r="I3516" s="2">
        <v>207</v>
      </c>
      <c r="K3516" s="2">
        <v>3</v>
      </c>
      <c r="L3516" s="2" t="s">
        <v>136</v>
      </c>
      <c r="M3516" s="2" t="s">
        <v>476</v>
      </c>
      <c r="N3516" s="2" t="s">
        <v>479</v>
      </c>
      <c r="O3516" s="2" t="s">
        <v>514</v>
      </c>
      <c r="Q3516" s="1"/>
      <c r="S3516" s="9"/>
      <c r="T3516" s="10"/>
      <c r="U3516" s="8"/>
      <c r="V3516" s="2" t="s">
        <v>105</v>
      </c>
      <c r="W3516" s="2" t="s">
        <v>561</v>
      </c>
      <c r="X3516" s="45" t="str" cm="1">
        <f t="array" ref="X3516">IF(X3442="TRUE",IF(AND(C3516&lt;&gt;1,C3517:C3518="",S3516:U3518=""), "FALSE","TRUE"),"FALSE")</f>
        <v>FALSE</v>
      </c>
      <c r="Z3516" s="1"/>
    </row>
    <row r="3517" spans="2:26" hidden="1" outlineLevel="3" x14ac:dyDescent="0.4">
      <c r="B3517" s="7" t="s">
        <v>516</v>
      </c>
      <c r="C3517" s="8"/>
      <c r="D3517" s="31"/>
      <c r="E3517" s="2" t="s">
        <v>517</v>
      </c>
      <c r="F3517" s="2" t="s">
        <v>499</v>
      </c>
      <c r="G3517" s="2" t="s">
        <v>498</v>
      </c>
      <c r="H3517" s="2">
        <v>221</v>
      </c>
      <c r="I3517" s="2">
        <v>207</v>
      </c>
      <c r="K3517" s="2">
        <v>50</v>
      </c>
      <c r="L3517" s="2" t="s">
        <v>30</v>
      </c>
      <c r="M3517" s="2" t="s">
        <v>476</v>
      </c>
      <c r="N3517" s="2" t="s">
        <v>479</v>
      </c>
      <c r="O3517" s="2" t="s">
        <v>514</v>
      </c>
      <c r="Q3517" s="1"/>
      <c r="S3517" s="9"/>
      <c r="T3517" s="10"/>
      <c r="U3517" s="8"/>
      <c r="W3517" s="2" t="s">
        <v>563</v>
      </c>
      <c r="X3517" s="45" t="str" cm="1">
        <f t="array" ref="X3517">IF(X3442="TRUE",IF(AND(C3516&lt;&gt;1,C3517:C3518="",S3516:U3518=""), "FALSE","TRUE"),"FALSE")</f>
        <v>FALSE</v>
      </c>
      <c r="Z3517" s="1"/>
    </row>
    <row r="3518" spans="2:26" hidden="1" outlineLevel="3" x14ac:dyDescent="0.4">
      <c r="B3518" s="7" t="s">
        <v>508</v>
      </c>
      <c r="C3518" s="8"/>
      <c r="D3518" s="31"/>
      <c r="E3518" s="2" t="s">
        <v>518</v>
      </c>
      <c r="F3518" s="2" t="s">
        <v>512</v>
      </c>
      <c r="G3518" s="2" t="s">
        <v>511</v>
      </c>
      <c r="H3518" s="2">
        <v>221</v>
      </c>
      <c r="I3518" s="2">
        <v>207</v>
      </c>
      <c r="K3518" s="2">
        <v>120</v>
      </c>
      <c r="L3518" s="2" t="s">
        <v>30</v>
      </c>
      <c r="M3518" s="2" t="s">
        <v>476</v>
      </c>
      <c r="N3518" s="2" t="s">
        <v>479</v>
      </c>
      <c r="O3518" s="2" t="s">
        <v>514</v>
      </c>
      <c r="Q3518" s="1"/>
      <c r="S3518" s="9"/>
      <c r="T3518" s="10"/>
      <c r="U3518" s="8"/>
      <c r="W3518" s="2" t="s">
        <v>565</v>
      </c>
      <c r="X3518" s="45" t="str" cm="1">
        <f t="array" ref="X3518">IF(X3442="TRUE",IF(AND(C3516&lt;&gt;1,C3517:C3518="",S3516:U3518=""), "FALSE","TRUE"),"FALSE")</f>
        <v>FALSE</v>
      </c>
      <c r="Z3518" s="1"/>
    </row>
    <row r="3519" spans="2:26" hidden="1" outlineLevel="3" x14ac:dyDescent="0.4">
      <c r="B3519" s="7" t="s">
        <v>134</v>
      </c>
      <c r="C3519" s="5">
        <v>20</v>
      </c>
      <c r="D3519" s="30"/>
      <c r="E3519" s="2" t="s">
        <v>392</v>
      </c>
      <c r="F3519" s="2" t="s">
        <v>106</v>
      </c>
      <c r="G3519" s="2" t="s">
        <v>103</v>
      </c>
      <c r="H3519" s="2">
        <v>221</v>
      </c>
      <c r="I3519" s="2">
        <v>207</v>
      </c>
      <c r="K3519" s="2">
        <v>3</v>
      </c>
      <c r="L3519" s="2" t="s">
        <v>136</v>
      </c>
      <c r="M3519" s="2" t="s">
        <v>476</v>
      </c>
      <c r="N3519" s="2" t="s">
        <v>479</v>
      </c>
      <c r="O3519" s="2" t="s">
        <v>514</v>
      </c>
      <c r="Q3519" s="1"/>
      <c r="S3519" s="9"/>
      <c r="T3519" s="10"/>
      <c r="U3519" s="8"/>
      <c r="V3519" s="2" t="s">
        <v>105</v>
      </c>
      <c r="W3519" s="2" t="s">
        <v>561</v>
      </c>
      <c r="X3519" s="45" t="str" cm="1">
        <f t="array" ref="X3519">IF(X3442="TRUE",IF(AND(C3519&lt;&gt;1,C3520:C3521="",S3519:U3521=""), "FALSE","TRUE"),"FALSE")</f>
        <v>FALSE</v>
      </c>
      <c r="Z3519" s="1"/>
    </row>
    <row r="3520" spans="2:26" hidden="1" outlineLevel="3" x14ac:dyDescent="0.4">
      <c r="B3520" s="7" t="s">
        <v>516</v>
      </c>
      <c r="C3520" s="8"/>
      <c r="D3520" s="31"/>
      <c r="E3520" s="2" t="s">
        <v>517</v>
      </c>
      <c r="F3520" s="2" t="s">
        <v>499</v>
      </c>
      <c r="G3520" s="2" t="s">
        <v>498</v>
      </c>
      <c r="H3520" s="2">
        <v>221</v>
      </c>
      <c r="I3520" s="2">
        <v>207</v>
      </c>
      <c r="K3520" s="2">
        <v>50</v>
      </c>
      <c r="L3520" s="2" t="s">
        <v>30</v>
      </c>
      <c r="M3520" s="2" t="s">
        <v>476</v>
      </c>
      <c r="N3520" s="2" t="s">
        <v>479</v>
      </c>
      <c r="O3520" s="2" t="s">
        <v>514</v>
      </c>
      <c r="Q3520" s="1"/>
      <c r="S3520" s="9"/>
      <c r="T3520" s="10"/>
      <c r="U3520" s="8"/>
      <c r="W3520" s="2" t="s">
        <v>563</v>
      </c>
      <c r="X3520" s="45" t="str" cm="1">
        <f t="array" ref="X3520">IF(X3442="TRUE",IF(AND(C3519&lt;&gt;1,C3520:C3521="",S3519:U3521=""), "FALSE","TRUE"),"FALSE")</f>
        <v>FALSE</v>
      </c>
      <c r="Z3520" s="1"/>
    </row>
    <row r="3521" spans="2:26" hidden="1" outlineLevel="3" x14ac:dyDescent="0.4">
      <c r="B3521" s="7" t="s">
        <v>508</v>
      </c>
      <c r="C3521" s="8"/>
      <c r="D3521" s="31"/>
      <c r="E3521" s="2" t="s">
        <v>518</v>
      </c>
      <c r="F3521" s="2" t="s">
        <v>512</v>
      </c>
      <c r="G3521" s="2" t="s">
        <v>511</v>
      </c>
      <c r="H3521" s="2">
        <v>221</v>
      </c>
      <c r="I3521" s="2">
        <v>207</v>
      </c>
      <c r="K3521" s="2">
        <v>120</v>
      </c>
      <c r="L3521" s="2" t="s">
        <v>30</v>
      </c>
      <c r="M3521" s="2" t="s">
        <v>476</v>
      </c>
      <c r="N3521" s="2" t="s">
        <v>479</v>
      </c>
      <c r="O3521" s="2" t="s">
        <v>514</v>
      </c>
      <c r="Q3521" s="1"/>
      <c r="S3521" s="9"/>
      <c r="T3521" s="10"/>
      <c r="U3521" s="8"/>
      <c r="W3521" s="2" t="s">
        <v>565</v>
      </c>
      <c r="X3521" s="45" t="str" cm="1">
        <f t="array" ref="X3521">IF(X3442="TRUE",IF(AND(C3519&lt;&gt;1,C3520:C3521="",S3519:U3521=""), "FALSE","TRUE"),"FALSE")</f>
        <v>FALSE</v>
      </c>
      <c r="Z3521" s="1"/>
    </row>
    <row r="3522" spans="2:26" hidden="1" outlineLevel="2" x14ac:dyDescent="0.4">
      <c r="B3522" s="3" t="s">
        <v>19</v>
      </c>
      <c r="I3522" s="2">
        <v>207</v>
      </c>
      <c r="Q3522" s="1"/>
      <c r="Z3522" s="1"/>
    </row>
    <row r="3523" spans="2:26" hidden="1" outlineLevel="2" x14ac:dyDescent="0.4">
      <c r="B3523" s="50" t="s">
        <v>519</v>
      </c>
      <c r="C3523" s="50"/>
      <c r="D3523" s="33"/>
      <c r="E3523" s="2" t="s">
        <v>520</v>
      </c>
      <c r="I3523" s="2">
        <v>207</v>
      </c>
      <c r="L3523" s="2" t="s">
        <v>521</v>
      </c>
      <c r="M3523" s="2" t="s">
        <v>476</v>
      </c>
      <c r="N3523" s="2" t="s">
        <v>479</v>
      </c>
      <c r="O3523" s="2" t="s">
        <v>520</v>
      </c>
      <c r="Q3523" s="1"/>
      <c r="S3523" s="6" t="s">
        <v>36</v>
      </c>
      <c r="T3523" s="6" t="s">
        <v>37</v>
      </c>
      <c r="U3523" s="6" t="s">
        <v>38</v>
      </c>
      <c r="Z3523" s="1"/>
    </row>
    <row r="3524" spans="2:26" hidden="1" outlineLevel="2" x14ac:dyDescent="0.4">
      <c r="B3524" s="7" t="s">
        <v>134</v>
      </c>
      <c r="C3524" s="5">
        <v>1</v>
      </c>
      <c r="D3524" s="30"/>
      <c r="E3524" s="2" t="s">
        <v>392</v>
      </c>
      <c r="F3524" s="2" t="s">
        <v>102</v>
      </c>
      <c r="G3524" s="2" t="s">
        <v>103</v>
      </c>
      <c r="H3524" s="2">
        <v>225</v>
      </c>
      <c r="I3524" s="2">
        <v>207</v>
      </c>
      <c r="K3524" s="2">
        <v>3</v>
      </c>
      <c r="L3524" s="2" t="s">
        <v>136</v>
      </c>
      <c r="M3524" s="2" t="s">
        <v>476</v>
      </c>
      <c r="N3524" s="2" t="s">
        <v>479</v>
      </c>
      <c r="O3524" s="2" t="s">
        <v>520</v>
      </c>
      <c r="Q3524" s="1"/>
      <c r="S3524" s="9"/>
      <c r="T3524" s="10"/>
      <c r="U3524" s="8"/>
      <c r="V3524" s="2" t="s">
        <v>105</v>
      </c>
      <c r="W3524" s="2" t="s">
        <v>561</v>
      </c>
      <c r="X3524" s="45" t="str" cm="1">
        <f t="array" ref="X3524">IF(X3442="TRUE",IF(AND(C3524&lt;&gt;1,C3525:C3530="",S3524:U3530=""), "FALSE","TRUE"),"FALSE")</f>
        <v>FALSE</v>
      </c>
      <c r="Z3524" s="1"/>
    </row>
    <row r="3525" spans="2:26" hidden="1" outlineLevel="2" x14ac:dyDescent="0.4">
      <c r="B3525" s="7" t="s">
        <v>522</v>
      </c>
      <c r="C3525" s="8"/>
      <c r="D3525" s="31"/>
      <c r="E3525" s="2" t="s">
        <v>523</v>
      </c>
      <c r="F3525" s="2" t="s">
        <v>485</v>
      </c>
      <c r="G3525" s="2" t="s">
        <v>369</v>
      </c>
      <c r="H3525" s="2">
        <v>225</v>
      </c>
      <c r="I3525" s="2">
        <v>207</v>
      </c>
      <c r="K3525" s="2">
        <v>240</v>
      </c>
      <c r="L3525" s="2" t="s">
        <v>30</v>
      </c>
      <c r="M3525" s="2" t="s">
        <v>476</v>
      </c>
      <c r="N3525" s="2" t="s">
        <v>479</v>
      </c>
      <c r="O3525" s="2" t="s">
        <v>520</v>
      </c>
      <c r="Q3525" s="1"/>
      <c r="S3525" s="9"/>
      <c r="T3525" s="10"/>
      <c r="U3525" s="8"/>
      <c r="W3525" s="2" t="s">
        <v>465</v>
      </c>
      <c r="X3525" s="45" t="str" cm="1">
        <f t="array" ref="X3525">IF(X3442="TRUE",IF(AND(C3524&lt;&gt;1,C3525:C3530="",S3524:U3530=""), "FALSE","TRUE"),"FALSE")</f>
        <v>FALSE</v>
      </c>
      <c r="Z3525" s="1"/>
    </row>
    <row r="3526" spans="2:26" hidden="1" outlineLevel="2" x14ac:dyDescent="0.4">
      <c r="B3526" s="7" t="s">
        <v>524</v>
      </c>
      <c r="C3526" s="8"/>
      <c r="D3526" s="31"/>
      <c r="E3526" s="2" t="s">
        <v>525</v>
      </c>
      <c r="F3526" s="2" t="s">
        <v>114</v>
      </c>
      <c r="G3526" s="2" t="s">
        <v>115</v>
      </c>
      <c r="H3526" s="2">
        <v>225</v>
      </c>
      <c r="I3526" s="2">
        <v>207</v>
      </c>
      <c r="K3526" s="2">
        <v>120</v>
      </c>
      <c r="L3526" s="2" t="s">
        <v>30</v>
      </c>
      <c r="M3526" s="2" t="s">
        <v>476</v>
      </c>
      <c r="N3526" s="2" t="s">
        <v>479</v>
      </c>
      <c r="O3526" s="2" t="s">
        <v>520</v>
      </c>
      <c r="Q3526" s="1"/>
      <c r="S3526" s="9"/>
      <c r="T3526" s="10"/>
      <c r="U3526" s="8"/>
      <c r="W3526" s="2" t="s">
        <v>468</v>
      </c>
      <c r="X3526" s="45" t="str" cm="1">
        <f t="array" ref="X3526">IF(X3442="TRUE",IF(AND(C3524&lt;&gt;1,C3525:C3530="",S3524:U3530=""), "FALSE","TRUE"),"FALSE")</f>
        <v>FALSE</v>
      </c>
      <c r="Z3526" s="1"/>
    </row>
    <row r="3527" spans="2:26" hidden="1" outlineLevel="2" x14ac:dyDescent="0.4">
      <c r="B3527" s="7" t="s">
        <v>526</v>
      </c>
      <c r="C3527" s="8"/>
      <c r="D3527" s="31"/>
      <c r="E3527" s="2" t="s">
        <v>527</v>
      </c>
      <c r="F3527" s="2" t="str">
        <f>IF(OR($C$87="治験計画届", $C$87="治験計画変更届"), "^$","^.{1,120}$|^$")</f>
        <v>^.{1,120}$|^$</v>
      </c>
      <c r="G3527" s="2" t="str">
        <f>IF(F3527="^$", "入力しないでください","入力してください(120文字以内)")</f>
        <v>入力してください(120文字以内)</v>
      </c>
      <c r="H3527" s="2">
        <v>225</v>
      </c>
      <c r="I3527" s="2">
        <v>207</v>
      </c>
      <c r="K3527" s="2">
        <v>120</v>
      </c>
      <c r="L3527" s="2" t="s">
        <v>30</v>
      </c>
      <c r="M3527" s="2" t="s">
        <v>476</v>
      </c>
      <c r="N3527" s="2" t="s">
        <v>479</v>
      </c>
      <c r="O3527" s="2" t="s">
        <v>520</v>
      </c>
      <c r="Q3527" s="1"/>
      <c r="S3527" s="9"/>
      <c r="T3527" s="10"/>
      <c r="U3527" s="8"/>
      <c r="W3527" s="2" t="s">
        <v>468</v>
      </c>
      <c r="X3527" s="45" t="str" cm="1">
        <f t="array" ref="X3527">IF(X3442="TRUE",IF(AND(C3524&lt;&gt;1,C3525:C3530="",S3524:U3530=""), "FALSE","TRUE"),"FALSE")</f>
        <v>FALSE</v>
      </c>
      <c r="Z3527" s="1"/>
    </row>
    <row r="3528" spans="2:26" hidden="1" outlineLevel="2" x14ac:dyDescent="0.4">
      <c r="B3528" s="7" t="s">
        <v>528</v>
      </c>
      <c r="C3528" s="8"/>
      <c r="D3528" s="31"/>
      <c r="E3528" s="2" t="s">
        <v>529</v>
      </c>
      <c r="F3528" s="2" t="str">
        <f>IF(OR($C$87="治験計画届", $C$87="治験計画変更届"), "^$","^.{1,120}$|^$")</f>
        <v>^.{1,120}$|^$</v>
      </c>
      <c r="G3528" s="2" t="str">
        <f t="shared" ref="G3528:G3530" si="217">IF(F3528="^$", "入力しないでください","入力してください(120文字以内)")</f>
        <v>入力してください(120文字以内)</v>
      </c>
      <c r="H3528" s="2">
        <v>225</v>
      </c>
      <c r="I3528" s="2">
        <v>207</v>
      </c>
      <c r="K3528" s="2">
        <v>120</v>
      </c>
      <c r="L3528" s="2" t="s">
        <v>30</v>
      </c>
      <c r="M3528" s="2" t="s">
        <v>476</v>
      </c>
      <c r="N3528" s="2" t="s">
        <v>479</v>
      </c>
      <c r="O3528" s="2" t="s">
        <v>520</v>
      </c>
      <c r="Q3528" s="1"/>
      <c r="S3528" s="9"/>
      <c r="T3528" s="10"/>
      <c r="U3528" s="8"/>
      <c r="W3528" s="2" t="s">
        <v>468</v>
      </c>
      <c r="X3528" s="45" t="str" cm="1">
        <f t="array" ref="X3528">IF(X3442="TRUE",IF(AND(C3524&lt;&gt;1,C3525:C3530="",S3524:U3530=""), "FALSE","TRUE"),"FALSE")</f>
        <v>FALSE</v>
      </c>
      <c r="Z3528" s="1"/>
    </row>
    <row r="3529" spans="2:26" hidden="1" outlineLevel="2" x14ac:dyDescent="0.4">
      <c r="B3529" s="7" t="s">
        <v>530</v>
      </c>
      <c r="C3529" s="8"/>
      <c r="D3529" s="31"/>
      <c r="E3529" s="2" t="s">
        <v>566</v>
      </c>
      <c r="F3529" s="2" t="str">
        <f>IF(OR($C$87="治験計画届", $C$87="治験計画変更届"), "^$","^.{1,120}$|^$")</f>
        <v>^.{1,120}$|^$</v>
      </c>
      <c r="G3529" s="2" t="str">
        <f t="shared" si="217"/>
        <v>入力してください(120文字以内)</v>
      </c>
      <c r="H3529" s="2">
        <v>225</v>
      </c>
      <c r="I3529" s="2">
        <v>207</v>
      </c>
      <c r="K3529" s="2">
        <v>120</v>
      </c>
      <c r="L3529" s="2" t="s">
        <v>30</v>
      </c>
      <c r="M3529" s="2" t="s">
        <v>476</v>
      </c>
      <c r="N3529" s="2" t="s">
        <v>479</v>
      </c>
      <c r="O3529" s="2" t="s">
        <v>520</v>
      </c>
      <c r="Q3529" s="1"/>
      <c r="S3529" s="9"/>
      <c r="T3529" s="10"/>
      <c r="U3529" s="8"/>
      <c r="W3529" s="2" t="s">
        <v>468</v>
      </c>
      <c r="X3529" s="45" t="str" cm="1">
        <f t="array" ref="X3529">IF(X3442="TRUE",IF(AND(C3524&lt;&gt;1,C3525:C3530="",S3524:U3530=""), "FALSE","TRUE"),"FALSE")</f>
        <v>FALSE</v>
      </c>
      <c r="Z3529" s="1"/>
    </row>
    <row r="3530" spans="2:26" hidden="1" outlineLevel="2" x14ac:dyDescent="0.4">
      <c r="B3530" s="7" t="s">
        <v>532</v>
      </c>
      <c r="C3530" s="8"/>
      <c r="D3530" s="31"/>
      <c r="E3530" s="2" t="s">
        <v>533</v>
      </c>
      <c r="F3530" s="2" t="str">
        <f>IF(OR($C$87="治験計画届", $C$87="治験計画変更届"), "^$","^.{1,120}$|^$")</f>
        <v>^.{1,120}$|^$</v>
      </c>
      <c r="G3530" s="2" t="str">
        <f t="shared" si="217"/>
        <v>入力してください(120文字以内)</v>
      </c>
      <c r="H3530" s="2">
        <v>225</v>
      </c>
      <c r="I3530" s="2">
        <v>207</v>
      </c>
      <c r="K3530" s="2">
        <v>120</v>
      </c>
      <c r="L3530" s="2" t="s">
        <v>30</v>
      </c>
      <c r="M3530" s="2" t="s">
        <v>476</v>
      </c>
      <c r="N3530" s="2" t="s">
        <v>479</v>
      </c>
      <c r="O3530" s="2" t="s">
        <v>520</v>
      </c>
      <c r="Q3530" s="1"/>
      <c r="S3530" s="9"/>
      <c r="T3530" s="10"/>
      <c r="U3530" s="8"/>
      <c r="W3530" s="2" t="s">
        <v>468</v>
      </c>
      <c r="X3530" s="45" t="str" cm="1">
        <f t="array" ref="X3530">IF(X3442="TRUE",IF(AND(C3524&lt;&gt;1,C3525:C3530="",S3524:U3530=""), "FALSE","TRUE"),"FALSE")</f>
        <v>FALSE</v>
      </c>
      <c r="Z3530" s="1"/>
    </row>
    <row r="3531" spans="2:26" hidden="1" outlineLevel="2" x14ac:dyDescent="0.4">
      <c r="B3531" s="7" t="s">
        <v>134</v>
      </c>
      <c r="C3531" s="5">
        <v>2</v>
      </c>
      <c r="D3531" s="30"/>
      <c r="E3531" s="2" t="s">
        <v>392</v>
      </c>
      <c r="F3531" s="2" t="s">
        <v>102</v>
      </c>
      <c r="G3531" s="2" t="s">
        <v>103</v>
      </c>
      <c r="H3531" s="2">
        <v>225</v>
      </c>
      <c r="I3531" s="2">
        <v>207</v>
      </c>
      <c r="K3531" s="2">
        <v>3</v>
      </c>
      <c r="L3531" s="2" t="s">
        <v>136</v>
      </c>
      <c r="M3531" s="2" t="s">
        <v>476</v>
      </c>
      <c r="N3531" s="2" t="s">
        <v>479</v>
      </c>
      <c r="O3531" s="2" t="s">
        <v>520</v>
      </c>
      <c r="Q3531" s="1"/>
      <c r="S3531" s="9"/>
      <c r="T3531" s="10"/>
      <c r="U3531" s="8"/>
      <c r="V3531" s="2" t="s">
        <v>105</v>
      </c>
      <c r="W3531" s="2" t="s">
        <v>561</v>
      </c>
      <c r="X3531" s="45" t="str" cm="1">
        <f t="array" ref="X3531">IF(X3442="TRUE",IF(AND(C3531&lt;&gt;1,C3532:C3537="",S3531:U3537=""), "FALSE","TRUE"),"FALSE")</f>
        <v>FALSE</v>
      </c>
      <c r="Z3531" s="1"/>
    </row>
    <row r="3532" spans="2:26" hidden="1" outlineLevel="2" x14ac:dyDescent="0.4">
      <c r="B3532" s="7" t="s">
        <v>522</v>
      </c>
      <c r="C3532" s="8"/>
      <c r="D3532" s="31"/>
      <c r="E3532" s="2" t="s">
        <v>523</v>
      </c>
      <c r="F3532" s="2" t="s">
        <v>485</v>
      </c>
      <c r="G3532" s="2" t="s">
        <v>369</v>
      </c>
      <c r="H3532" s="2">
        <v>225</v>
      </c>
      <c r="I3532" s="2">
        <v>207</v>
      </c>
      <c r="K3532" s="2">
        <v>240</v>
      </c>
      <c r="L3532" s="2" t="s">
        <v>30</v>
      </c>
      <c r="M3532" s="2" t="s">
        <v>476</v>
      </c>
      <c r="N3532" s="2" t="s">
        <v>479</v>
      </c>
      <c r="O3532" s="2" t="s">
        <v>520</v>
      </c>
      <c r="Q3532" s="1"/>
      <c r="S3532" s="9"/>
      <c r="T3532" s="10"/>
      <c r="U3532" s="8"/>
      <c r="W3532" s="2" t="s">
        <v>465</v>
      </c>
      <c r="X3532" s="45" t="str" cm="1">
        <f t="array" ref="X3532">IF(X3442="TRUE",IF(AND(C3531&lt;&gt;1,C3532:C3537="",S3531:U3537=""), "FALSE","TRUE"),"FALSE")</f>
        <v>FALSE</v>
      </c>
      <c r="Z3532" s="1"/>
    </row>
    <row r="3533" spans="2:26" hidden="1" outlineLevel="2" x14ac:dyDescent="0.4">
      <c r="B3533" s="7" t="s">
        <v>524</v>
      </c>
      <c r="C3533" s="8"/>
      <c r="D3533" s="31"/>
      <c r="E3533" s="2" t="s">
        <v>525</v>
      </c>
      <c r="F3533" s="2" t="s">
        <v>114</v>
      </c>
      <c r="G3533" s="2" t="s">
        <v>115</v>
      </c>
      <c r="H3533" s="2">
        <v>225</v>
      </c>
      <c r="I3533" s="2">
        <v>207</v>
      </c>
      <c r="K3533" s="2">
        <v>120</v>
      </c>
      <c r="L3533" s="2" t="s">
        <v>30</v>
      </c>
      <c r="M3533" s="2" t="s">
        <v>476</v>
      </c>
      <c r="N3533" s="2" t="s">
        <v>479</v>
      </c>
      <c r="O3533" s="2" t="s">
        <v>520</v>
      </c>
      <c r="Q3533" s="1"/>
      <c r="S3533" s="9"/>
      <c r="T3533" s="10"/>
      <c r="U3533" s="8"/>
      <c r="W3533" s="2" t="s">
        <v>468</v>
      </c>
      <c r="X3533" s="45" t="str" cm="1">
        <f t="array" ref="X3533">IF(X3442="TRUE",IF(AND(C3531&lt;&gt;1,C3532:C3537="",S3531:U3537=""), "FALSE","TRUE"),"FALSE")</f>
        <v>FALSE</v>
      </c>
      <c r="Z3533" s="1"/>
    </row>
    <row r="3534" spans="2:26" hidden="1" outlineLevel="2" x14ac:dyDescent="0.4">
      <c r="B3534" s="7" t="s">
        <v>526</v>
      </c>
      <c r="C3534" s="8"/>
      <c r="D3534" s="31"/>
      <c r="E3534" s="2" t="s">
        <v>527</v>
      </c>
      <c r="F3534" s="2" t="str">
        <f>IF(OR($C$87="治験計画届", $C$87="治験計画変更届"), "^$","^.{1,120}$|^$")</f>
        <v>^.{1,120}$|^$</v>
      </c>
      <c r="G3534" s="2" t="str">
        <f>IF(F3534="^$", "入力しないでください","入力してください(120文字以内)")</f>
        <v>入力してください(120文字以内)</v>
      </c>
      <c r="H3534" s="2">
        <v>225</v>
      </c>
      <c r="I3534" s="2">
        <v>207</v>
      </c>
      <c r="K3534" s="2">
        <v>120</v>
      </c>
      <c r="L3534" s="2" t="s">
        <v>30</v>
      </c>
      <c r="M3534" s="2" t="s">
        <v>476</v>
      </c>
      <c r="N3534" s="2" t="s">
        <v>479</v>
      </c>
      <c r="O3534" s="2" t="s">
        <v>520</v>
      </c>
      <c r="Q3534" s="1"/>
      <c r="S3534" s="9"/>
      <c r="T3534" s="10"/>
      <c r="U3534" s="8"/>
      <c r="W3534" s="2" t="s">
        <v>468</v>
      </c>
      <c r="X3534" s="45" t="str" cm="1">
        <f t="array" ref="X3534">IF(X3442="TRUE",IF(AND(C3531&lt;&gt;1,C3532:C3537="",S3531:U3537=""), "FALSE","TRUE"),"FALSE")</f>
        <v>FALSE</v>
      </c>
      <c r="Z3534" s="1"/>
    </row>
    <row r="3535" spans="2:26" hidden="1" outlineLevel="2" x14ac:dyDescent="0.4">
      <c r="B3535" s="7" t="s">
        <v>528</v>
      </c>
      <c r="C3535" s="8"/>
      <c r="D3535" s="31"/>
      <c r="E3535" s="2" t="s">
        <v>529</v>
      </c>
      <c r="F3535" s="2" t="str">
        <f>IF(OR($C$87="治験計画届", $C$87="治験計画変更届"), "^$","^.{1,120}$|^$")</f>
        <v>^.{1,120}$|^$</v>
      </c>
      <c r="G3535" s="2" t="str">
        <f t="shared" ref="G3535:G3537" si="218">IF(F3535="^$", "入力しないでください","入力してください(120文字以内)")</f>
        <v>入力してください(120文字以内)</v>
      </c>
      <c r="H3535" s="2">
        <v>225</v>
      </c>
      <c r="I3535" s="2">
        <v>207</v>
      </c>
      <c r="K3535" s="2">
        <v>120</v>
      </c>
      <c r="L3535" s="2" t="s">
        <v>30</v>
      </c>
      <c r="M3535" s="2" t="s">
        <v>476</v>
      </c>
      <c r="N3535" s="2" t="s">
        <v>479</v>
      </c>
      <c r="O3535" s="2" t="s">
        <v>520</v>
      </c>
      <c r="Q3535" s="1"/>
      <c r="S3535" s="9"/>
      <c r="T3535" s="10"/>
      <c r="U3535" s="8"/>
      <c r="W3535" s="2" t="s">
        <v>468</v>
      </c>
      <c r="X3535" s="45" t="str" cm="1">
        <f t="array" ref="X3535">IF(X3442="TRUE",IF(AND(C3531&lt;&gt;1,C3532:C3537="",S3531:U3537=""), "FALSE","TRUE"),"FALSE")</f>
        <v>FALSE</v>
      </c>
      <c r="Z3535" s="1"/>
    </row>
    <row r="3536" spans="2:26" hidden="1" outlineLevel="2" x14ac:dyDescent="0.4">
      <c r="B3536" s="7" t="s">
        <v>530</v>
      </c>
      <c r="C3536" s="8"/>
      <c r="D3536" s="31"/>
      <c r="E3536" s="2" t="s">
        <v>566</v>
      </c>
      <c r="F3536" s="2" t="str">
        <f>IF(OR($C$87="治験計画届", $C$87="治験計画変更届"), "^$","^.{1,120}$|^$")</f>
        <v>^.{1,120}$|^$</v>
      </c>
      <c r="G3536" s="2" t="str">
        <f t="shared" si="218"/>
        <v>入力してください(120文字以内)</v>
      </c>
      <c r="H3536" s="2">
        <v>225</v>
      </c>
      <c r="I3536" s="2">
        <v>207</v>
      </c>
      <c r="K3536" s="2">
        <v>120</v>
      </c>
      <c r="L3536" s="2" t="s">
        <v>30</v>
      </c>
      <c r="M3536" s="2" t="s">
        <v>476</v>
      </c>
      <c r="N3536" s="2" t="s">
        <v>479</v>
      </c>
      <c r="O3536" s="2" t="s">
        <v>520</v>
      </c>
      <c r="Q3536" s="1"/>
      <c r="S3536" s="9"/>
      <c r="T3536" s="10"/>
      <c r="U3536" s="8"/>
      <c r="W3536" s="2" t="s">
        <v>468</v>
      </c>
      <c r="X3536" s="45" t="str" cm="1">
        <f t="array" ref="X3536">IF(X3442="TRUE",IF(AND(C3531&lt;&gt;1,C3532:C3537="",S3531:U3537=""), "FALSE","TRUE"),"FALSE")</f>
        <v>FALSE</v>
      </c>
      <c r="Z3536" s="1"/>
    </row>
    <row r="3537" spans="2:26" hidden="1" outlineLevel="2" x14ac:dyDescent="0.4">
      <c r="B3537" s="7" t="s">
        <v>532</v>
      </c>
      <c r="C3537" s="8"/>
      <c r="D3537" s="31"/>
      <c r="E3537" s="2" t="s">
        <v>533</v>
      </c>
      <c r="F3537" s="2" t="str">
        <f>IF(OR($C$87="治験計画届", $C$87="治験計画変更届"), "^$","^.{1,120}$|^$")</f>
        <v>^.{1,120}$|^$</v>
      </c>
      <c r="G3537" s="2" t="str">
        <f t="shared" si="218"/>
        <v>入力してください(120文字以内)</v>
      </c>
      <c r="H3537" s="2">
        <v>225</v>
      </c>
      <c r="I3537" s="2">
        <v>207</v>
      </c>
      <c r="K3537" s="2">
        <v>120</v>
      </c>
      <c r="L3537" s="2" t="s">
        <v>30</v>
      </c>
      <c r="M3537" s="2" t="s">
        <v>476</v>
      </c>
      <c r="N3537" s="2" t="s">
        <v>479</v>
      </c>
      <c r="O3537" s="2" t="s">
        <v>520</v>
      </c>
      <c r="Q3537" s="1"/>
      <c r="S3537" s="9"/>
      <c r="T3537" s="10"/>
      <c r="U3537" s="8"/>
      <c r="W3537" s="2" t="s">
        <v>468</v>
      </c>
      <c r="X3537" s="45" t="str" cm="1">
        <f t="array" ref="X3537">IF(X3442="TRUE",IF(AND(C3531&lt;&gt;1,C3532:C3537="",S3531:U3537=""), "FALSE","TRUE"),"FALSE")</f>
        <v>FALSE</v>
      </c>
      <c r="Z3537" s="1"/>
    </row>
    <row r="3538" spans="2:26" hidden="1" outlineLevel="2" x14ac:dyDescent="0.4">
      <c r="B3538" s="7" t="s">
        <v>134</v>
      </c>
      <c r="C3538" s="5">
        <v>3</v>
      </c>
      <c r="D3538" s="30"/>
      <c r="E3538" s="2" t="s">
        <v>392</v>
      </c>
      <c r="F3538" s="2" t="s">
        <v>102</v>
      </c>
      <c r="G3538" s="2" t="s">
        <v>103</v>
      </c>
      <c r="H3538" s="2">
        <v>225</v>
      </c>
      <c r="I3538" s="2">
        <v>207</v>
      </c>
      <c r="K3538" s="2">
        <v>3</v>
      </c>
      <c r="L3538" s="2" t="s">
        <v>136</v>
      </c>
      <c r="M3538" s="2" t="s">
        <v>476</v>
      </c>
      <c r="N3538" s="2" t="s">
        <v>479</v>
      </c>
      <c r="O3538" s="2" t="s">
        <v>520</v>
      </c>
      <c r="Q3538" s="1"/>
      <c r="S3538" s="9"/>
      <c r="T3538" s="10"/>
      <c r="U3538" s="8"/>
      <c r="V3538" s="2" t="s">
        <v>105</v>
      </c>
      <c r="W3538" s="2" t="s">
        <v>561</v>
      </c>
      <c r="X3538" s="45" t="str" cm="1">
        <f t="array" ref="X3538">IF(X3442="TRUE",IF(AND(C3538&lt;&gt;1,C3539:C3544="",S3538:U3544=""), "FALSE","TRUE"),"FALSE")</f>
        <v>FALSE</v>
      </c>
      <c r="Z3538" s="1"/>
    </row>
    <row r="3539" spans="2:26" hidden="1" outlineLevel="2" x14ac:dyDescent="0.4">
      <c r="B3539" s="7" t="s">
        <v>522</v>
      </c>
      <c r="C3539" s="8"/>
      <c r="D3539" s="31"/>
      <c r="E3539" s="2" t="s">
        <v>523</v>
      </c>
      <c r="F3539" s="2" t="s">
        <v>485</v>
      </c>
      <c r="G3539" s="2" t="s">
        <v>369</v>
      </c>
      <c r="H3539" s="2">
        <v>225</v>
      </c>
      <c r="I3539" s="2">
        <v>207</v>
      </c>
      <c r="K3539" s="2">
        <v>240</v>
      </c>
      <c r="L3539" s="2" t="s">
        <v>30</v>
      </c>
      <c r="M3539" s="2" t="s">
        <v>476</v>
      </c>
      <c r="N3539" s="2" t="s">
        <v>479</v>
      </c>
      <c r="O3539" s="2" t="s">
        <v>520</v>
      </c>
      <c r="Q3539" s="1"/>
      <c r="S3539" s="9"/>
      <c r="T3539" s="10"/>
      <c r="U3539" s="8"/>
      <c r="W3539" s="2" t="s">
        <v>465</v>
      </c>
      <c r="X3539" s="45" t="str" cm="1">
        <f t="array" ref="X3539">IF(X3442="TRUE",IF(AND(C3538&lt;&gt;1,C3539:C3544="",S3538:U3544=""), "FALSE","TRUE"),"FALSE")</f>
        <v>FALSE</v>
      </c>
      <c r="Z3539" s="1"/>
    </row>
    <row r="3540" spans="2:26" hidden="1" outlineLevel="2" x14ac:dyDescent="0.4">
      <c r="B3540" s="7" t="s">
        <v>524</v>
      </c>
      <c r="C3540" s="8"/>
      <c r="D3540" s="31"/>
      <c r="E3540" s="2" t="s">
        <v>525</v>
      </c>
      <c r="F3540" s="2" t="s">
        <v>114</v>
      </c>
      <c r="G3540" s="2" t="s">
        <v>115</v>
      </c>
      <c r="H3540" s="2">
        <v>225</v>
      </c>
      <c r="I3540" s="2">
        <v>207</v>
      </c>
      <c r="K3540" s="2">
        <v>120</v>
      </c>
      <c r="L3540" s="2" t="s">
        <v>30</v>
      </c>
      <c r="M3540" s="2" t="s">
        <v>476</v>
      </c>
      <c r="N3540" s="2" t="s">
        <v>479</v>
      </c>
      <c r="O3540" s="2" t="s">
        <v>520</v>
      </c>
      <c r="Q3540" s="1"/>
      <c r="S3540" s="9"/>
      <c r="T3540" s="10"/>
      <c r="U3540" s="8"/>
      <c r="W3540" s="2" t="s">
        <v>468</v>
      </c>
      <c r="X3540" s="45" t="str" cm="1">
        <f t="array" ref="X3540">IF(X3442="TRUE",IF(AND(C3538&lt;&gt;1,C3539:C3544="",S3538:U3544=""), "FALSE","TRUE"),"FALSE")</f>
        <v>FALSE</v>
      </c>
      <c r="Z3540" s="1"/>
    </row>
    <row r="3541" spans="2:26" hidden="1" outlineLevel="2" x14ac:dyDescent="0.4">
      <c r="B3541" s="7" t="s">
        <v>526</v>
      </c>
      <c r="C3541" s="8"/>
      <c r="D3541" s="31"/>
      <c r="E3541" s="2" t="s">
        <v>527</v>
      </c>
      <c r="F3541" s="2" t="str">
        <f>IF(OR($C$87="治験計画届", $C$87="治験計画変更届"), "^$","^.{1,120}$|^$")</f>
        <v>^.{1,120}$|^$</v>
      </c>
      <c r="G3541" s="2" t="str">
        <f>IF(F3541="^$", "入力しないでください","入力してください(120文字以内)")</f>
        <v>入力してください(120文字以内)</v>
      </c>
      <c r="H3541" s="2">
        <v>225</v>
      </c>
      <c r="I3541" s="2">
        <v>207</v>
      </c>
      <c r="K3541" s="2">
        <v>120</v>
      </c>
      <c r="L3541" s="2" t="s">
        <v>30</v>
      </c>
      <c r="M3541" s="2" t="s">
        <v>476</v>
      </c>
      <c r="N3541" s="2" t="s">
        <v>479</v>
      </c>
      <c r="O3541" s="2" t="s">
        <v>520</v>
      </c>
      <c r="Q3541" s="1"/>
      <c r="S3541" s="9"/>
      <c r="T3541" s="10"/>
      <c r="U3541" s="8"/>
      <c r="W3541" s="2" t="s">
        <v>468</v>
      </c>
      <c r="X3541" s="45" t="str" cm="1">
        <f t="array" ref="X3541">IF(X3442="TRUE",IF(AND(C3538&lt;&gt;1,C3539:C3544="",S3538:U3544=""), "FALSE","TRUE"),"FALSE")</f>
        <v>FALSE</v>
      </c>
      <c r="Z3541" s="1"/>
    </row>
    <row r="3542" spans="2:26" hidden="1" outlineLevel="2" x14ac:dyDescent="0.4">
      <c r="B3542" s="7" t="s">
        <v>528</v>
      </c>
      <c r="C3542" s="8"/>
      <c r="D3542" s="31"/>
      <c r="E3542" s="2" t="s">
        <v>529</v>
      </c>
      <c r="F3542" s="2" t="str">
        <f>IF(OR($C$87="治験計画届", $C$87="治験計画変更届"), "^$","^.{1,120}$|^$")</f>
        <v>^.{1,120}$|^$</v>
      </c>
      <c r="G3542" s="2" t="str">
        <f t="shared" ref="G3542:G3544" si="219">IF(F3542="^$", "入力しないでください","入力してください(120文字以内)")</f>
        <v>入力してください(120文字以内)</v>
      </c>
      <c r="H3542" s="2">
        <v>225</v>
      </c>
      <c r="I3542" s="2">
        <v>207</v>
      </c>
      <c r="K3542" s="2">
        <v>120</v>
      </c>
      <c r="L3542" s="2" t="s">
        <v>30</v>
      </c>
      <c r="M3542" s="2" t="s">
        <v>476</v>
      </c>
      <c r="N3542" s="2" t="s">
        <v>479</v>
      </c>
      <c r="O3542" s="2" t="s">
        <v>520</v>
      </c>
      <c r="Q3542" s="1"/>
      <c r="S3542" s="9"/>
      <c r="T3542" s="10"/>
      <c r="U3542" s="8"/>
      <c r="W3542" s="2" t="s">
        <v>468</v>
      </c>
      <c r="X3542" s="45" t="str" cm="1">
        <f t="array" ref="X3542">IF(X3442="TRUE",IF(AND(C3538&lt;&gt;1,C3539:C3544="",S3538:U3544=""), "FALSE","TRUE"),"FALSE")</f>
        <v>FALSE</v>
      </c>
      <c r="Z3542" s="1"/>
    </row>
    <row r="3543" spans="2:26" hidden="1" outlineLevel="2" x14ac:dyDescent="0.4">
      <c r="B3543" s="7" t="s">
        <v>530</v>
      </c>
      <c r="C3543" s="8"/>
      <c r="D3543" s="31"/>
      <c r="E3543" s="2" t="s">
        <v>566</v>
      </c>
      <c r="F3543" s="2" t="str">
        <f>IF(OR($C$87="治験計画届", $C$87="治験計画変更届"), "^$","^.{1,120}$|^$")</f>
        <v>^.{1,120}$|^$</v>
      </c>
      <c r="G3543" s="2" t="str">
        <f t="shared" si="219"/>
        <v>入力してください(120文字以内)</v>
      </c>
      <c r="H3543" s="2">
        <v>225</v>
      </c>
      <c r="I3543" s="2">
        <v>207</v>
      </c>
      <c r="K3543" s="2">
        <v>120</v>
      </c>
      <c r="L3543" s="2" t="s">
        <v>30</v>
      </c>
      <c r="M3543" s="2" t="s">
        <v>476</v>
      </c>
      <c r="N3543" s="2" t="s">
        <v>479</v>
      </c>
      <c r="O3543" s="2" t="s">
        <v>520</v>
      </c>
      <c r="Q3543" s="1"/>
      <c r="S3543" s="9"/>
      <c r="T3543" s="10"/>
      <c r="U3543" s="8"/>
      <c r="W3543" s="2" t="s">
        <v>468</v>
      </c>
      <c r="X3543" s="45" t="str" cm="1">
        <f t="array" ref="X3543">IF(X3442="TRUE",IF(AND(C3538&lt;&gt;1,C3539:C3544="",S3538:U3544=""), "FALSE","TRUE"),"FALSE")</f>
        <v>FALSE</v>
      </c>
      <c r="Z3543" s="1"/>
    </row>
    <row r="3544" spans="2:26" hidden="1" outlineLevel="2" x14ac:dyDescent="0.4">
      <c r="B3544" s="7" t="s">
        <v>532</v>
      </c>
      <c r="C3544" s="8"/>
      <c r="D3544" s="31"/>
      <c r="E3544" s="2" t="s">
        <v>533</v>
      </c>
      <c r="F3544" s="2" t="str">
        <f>IF(OR($C$87="治験計画届", $C$87="治験計画変更届"), "^$","^.{1,120}$|^$")</f>
        <v>^.{1,120}$|^$</v>
      </c>
      <c r="G3544" s="2" t="str">
        <f t="shared" si="219"/>
        <v>入力してください(120文字以内)</v>
      </c>
      <c r="H3544" s="2">
        <v>225</v>
      </c>
      <c r="I3544" s="2">
        <v>207</v>
      </c>
      <c r="K3544" s="2">
        <v>120</v>
      </c>
      <c r="L3544" s="2" t="s">
        <v>30</v>
      </c>
      <c r="M3544" s="2" t="s">
        <v>476</v>
      </c>
      <c r="N3544" s="2" t="s">
        <v>479</v>
      </c>
      <c r="O3544" s="2" t="s">
        <v>520</v>
      </c>
      <c r="Q3544" s="1"/>
      <c r="S3544" s="9"/>
      <c r="T3544" s="10"/>
      <c r="U3544" s="8"/>
      <c r="W3544" s="2" t="s">
        <v>468</v>
      </c>
      <c r="X3544" s="45" t="str" cm="1">
        <f t="array" ref="X3544">IF(X3442="TRUE",IF(AND(C3538&lt;&gt;1,C3539:C3544="",S3538:U3544=""), "FALSE","TRUE"),"FALSE")</f>
        <v>FALSE</v>
      </c>
      <c r="Z3544" s="1"/>
    </row>
    <row r="3545" spans="2:26" hidden="1" outlineLevel="2" x14ac:dyDescent="0.4">
      <c r="B3545" s="7" t="s">
        <v>134</v>
      </c>
      <c r="C3545" s="5">
        <v>4</v>
      </c>
      <c r="D3545" s="30"/>
      <c r="E3545" s="2" t="s">
        <v>392</v>
      </c>
      <c r="F3545" s="2" t="s">
        <v>102</v>
      </c>
      <c r="G3545" s="2" t="s">
        <v>103</v>
      </c>
      <c r="H3545" s="2">
        <v>225</v>
      </c>
      <c r="I3545" s="2">
        <v>207</v>
      </c>
      <c r="K3545" s="2">
        <v>3</v>
      </c>
      <c r="L3545" s="2" t="s">
        <v>136</v>
      </c>
      <c r="M3545" s="2" t="s">
        <v>476</v>
      </c>
      <c r="N3545" s="2" t="s">
        <v>479</v>
      </c>
      <c r="O3545" s="2" t="s">
        <v>520</v>
      </c>
      <c r="Q3545" s="1"/>
      <c r="S3545" s="9"/>
      <c r="T3545" s="10"/>
      <c r="U3545" s="8"/>
      <c r="V3545" s="2" t="s">
        <v>105</v>
      </c>
      <c r="W3545" s="2" t="s">
        <v>561</v>
      </c>
      <c r="X3545" s="45" t="str" cm="1">
        <f t="array" ref="X3545">IF(X3442="TRUE",IF(AND(C3545&lt;&gt;1,C3546:C3551="",S3545:U3551=""), "FALSE","TRUE"),"FALSE")</f>
        <v>FALSE</v>
      </c>
      <c r="Z3545" s="1"/>
    </row>
    <row r="3546" spans="2:26" hidden="1" outlineLevel="2" x14ac:dyDescent="0.4">
      <c r="B3546" s="7" t="s">
        <v>522</v>
      </c>
      <c r="C3546" s="8"/>
      <c r="D3546" s="31"/>
      <c r="E3546" s="2" t="s">
        <v>523</v>
      </c>
      <c r="F3546" s="2" t="s">
        <v>485</v>
      </c>
      <c r="G3546" s="2" t="s">
        <v>369</v>
      </c>
      <c r="H3546" s="2">
        <v>225</v>
      </c>
      <c r="I3546" s="2">
        <v>207</v>
      </c>
      <c r="K3546" s="2">
        <v>240</v>
      </c>
      <c r="L3546" s="2" t="s">
        <v>30</v>
      </c>
      <c r="M3546" s="2" t="s">
        <v>476</v>
      </c>
      <c r="N3546" s="2" t="s">
        <v>479</v>
      </c>
      <c r="O3546" s="2" t="s">
        <v>520</v>
      </c>
      <c r="Q3546" s="1"/>
      <c r="S3546" s="9"/>
      <c r="T3546" s="10"/>
      <c r="U3546" s="8"/>
      <c r="W3546" s="2" t="s">
        <v>465</v>
      </c>
      <c r="X3546" s="45" t="str" cm="1">
        <f t="array" ref="X3546">IF(X3442="TRUE",IF(AND(C3545&lt;&gt;1,C3546:C3551="",S3545:U3551=""), "FALSE","TRUE"),"FALSE")</f>
        <v>FALSE</v>
      </c>
      <c r="Z3546" s="1"/>
    </row>
    <row r="3547" spans="2:26" hidden="1" outlineLevel="2" x14ac:dyDescent="0.4">
      <c r="B3547" s="7" t="s">
        <v>524</v>
      </c>
      <c r="C3547" s="8"/>
      <c r="D3547" s="31"/>
      <c r="E3547" s="2" t="s">
        <v>525</v>
      </c>
      <c r="F3547" s="2" t="s">
        <v>114</v>
      </c>
      <c r="G3547" s="2" t="s">
        <v>115</v>
      </c>
      <c r="H3547" s="2">
        <v>225</v>
      </c>
      <c r="I3547" s="2">
        <v>207</v>
      </c>
      <c r="K3547" s="2">
        <v>120</v>
      </c>
      <c r="L3547" s="2" t="s">
        <v>30</v>
      </c>
      <c r="M3547" s="2" t="s">
        <v>476</v>
      </c>
      <c r="N3547" s="2" t="s">
        <v>479</v>
      </c>
      <c r="O3547" s="2" t="s">
        <v>520</v>
      </c>
      <c r="Q3547" s="1"/>
      <c r="S3547" s="9"/>
      <c r="T3547" s="10"/>
      <c r="U3547" s="8"/>
      <c r="W3547" s="2" t="s">
        <v>468</v>
      </c>
      <c r="X3547" s="45" t="str" cm="1">
        <f t="array" ref="X3547">IF(X3442="TRUE",IF(AND(C3545&lt;&gt;1,C3546:C3551="",S3545:U3551=""), "FALSE","TRUE"),"FALSE")</f>
        <v>FALSE</v>
      </c>
      <c r="Z3547" s="1"/>
    </row>
    <row r="3548" spans="2:26" hidden="1" outlineLevel="2" x14ac:dyDescent="0.4">
      <c r="B3548" s="7" t="s">
        <v>526</v>
      </c>
      <c r="C3548" s="8"/>
      <c r="D3548" s="31"/>
      <c r="E3548" s="2" t="s">
        <v>527</v>
      </c>
      <c r="F3548" s="2" t="str">
        <f>IF(OR($C$87="治験計画届", $C$87="治験計画変更届"), "^$","^.{1,120}$|^$")</f>
        <v>^.{1,120}$|^$</v>
      </c>
      <c r="G3548" s="2" t="str">
        <f>IF(F3548="^$", "入力しないでください","入力してください(120文字以内)")</f>
        <v>入力してください(120文字以内)</v>
      </c>
      <c r="H3548" s="2">
        <v>225</v>
      </c>
      <c r="I3548" s="2">
        <v>207</v>
      </c>
      <c r="K3548" s="2">
        <v>120</v>
      </c>
      <c r="L3548" s="2" t="s">
        <v>30</v>
      </c>
      <c r="M3548" s="2" t="s">
        <v>476</v>
      </c>
      <c r="N3548" s="2" t="s">
        <v>479</v>
      </c>
      <c r="O3548" s="2" t="s">
        <v>520</v>
      </c>
      <c r="Q3548" s="1"/>
      <c r="S3548" s="9"/>
      <c r="T3548" s="10"/>
      <c r="U3548" s="8"/>
      <c r="W3548" s="2" t="s">
        <v>468</v>
      </c>
      <c r="X3548" s="45" t="str" cm="1">
        <f t="array" ref="X3548">IF(X3442="TRUE",IF(AND(C3545&lt;&gt;1,C3546:C3551="",S3545:U3551=""), "FALSE","TRUE"),"FALSE")</f>
        <v>FALSE</v>
      </c>
      <c r="Z3548" s="1"/>
    </row>
    <row r="3549" spans="2:26" hidden="1" outlineLevel="2" x14ac:dyDescent="0.4">
      <c r="B3549" s="7" t="s">
        <v>528</v>
      </c>
      <c r="C3549" s="8"/>
      <c r="D3549" s="31"/>
      <c r="E3549" s="2" t="s">
        <v>529</v>
      </c>
      <c r="F3549" s="2" t="str">
        <f>IF(OR($C$87="治験計画届", $C$87="治験計画変更届"), "^$","^.{1,120}$|^$")</f>
        <v>^.{1,120}$|^$</v>
      </c>
      <c r="G3549" s="2" t="str">
        <f t="shared" ref="G3549:G3551" si="220">IF(F3549="^$", "入力しないでください","入力してください(120文字以内)")</f>
        <v>入力してください(120文字以内)</v>
      </c>
      <c r="H3549" s="2">
        <v>225</v>
      </c>
      <c r="I3549" s="2">
        <v>207</v>
      </c>
      <c r="K3549" s="2">
        <v>120</v>
      </c>
      <c r="L3549" s="2" t="s">
        <v>30</v>
      </c>
      <c r="M3549" s="2" t="s">
        <v>476</v>
      </c>
      <c r="N3549" s="2" t="s">
        <v>479</v>
      </c>
      <c r="O3549" s="2" t="s">
        <v>520</v>
      </c>
      <c r="Q3549" s="1"/>
      <c r="S3549" s="9"/>
      <c r="T3549" s="10"/>
      <c r="U3549" s="8"/>
      <c r="W3549" s="2" t="s">
        <v>468</v>
      </c>
      <c r="X3549" s="45" t="str" cm="1">
        <f t="array" ref="X3549">IF(X3442="TRUE",IF(AND(C3545&lt;&gt;1,C3546:C3551="",S3545:U3551=""), "FALSE","TRUE"),"FALSE")</f>
        <v>FALSE</v>
      </c>
      <c r="Z3549" s="1"/>
    </row>
    <row r="3550" spans="2:26" hidden="1" outlineLevel="2" x14ac:dyDescent="0.4">
      <c r="B3550" s="7" t="s">
        <v>530</v>
      </c>
      <c r="C3550" s="8"/>
      <c r="D3550" s="31"/>
      <c r="E3550" s="2" t="s">
        <v>566</v>
      </c>
      <c r="F3550" s="2" t="str">
        <f>IF(OR($C$87="治験計画届", $C$87="治験計画変更届"), "^$","^.{1,120}$|^$")</f>
        <v>^.{1,120}$|^$</v>
      </c>
      <c r="G3550" s="2" t="str">
        <f t="shared" si="220"/>
        <v>入力してください(120文字以内)</v>
      </c>
      <c r="H3550" s="2">
        <v>225</v>
      </c>
      <c r="I3550" s="2">
        <v>207</v>
      </c>
      <c r="K3550" s="2">
        <v>120</v>
      </c>
      <c r="L3550" s="2" t="s">
        <v>30</v>
      </c>
      <c r="M3550" s="2" t="s">
        <v>476</v>
      </c>
      <c r="N3550" s="2" t="s">
        <v>479</v>
      </c>
      <c r="O3550" s="2" t="s">
        <v>520</v>
      </c>
      <c r="Q3550" s="1"/>
      <c r="S3550" s="9"/>
      <c r="T3550" s="10"/>
      <c r="U3550" s="8"/>
      <c r="W3550" s="2" t="s">
        <v>468</v>
      </c>
      <c r="X3550" s="45" t="str" cm="1">
        <f t="array" ref="X3550">IF(X3442="TRUE",IF(AND(C3545&lt;&gt;1,C3546:C3551="",S3545:U3551=""), "FALSE","TRUE"),"FALSE")</f>
        <v>FALSE</v>
      </c>
      <c r="Z3550" s="1"/>
    </row>
    <row r="3551" spans="2:26" hidden="1" outlineLevel="2" x14ac:dyDescent="0.4">
      <c r="B3551" s="7" t="s">
        <v>532</v>
      </c>
      <c r="C3551" s="8"/>
      <c r="D3551" s="31"/>
      <c r="E3551" s="2" t="s">
        <v>533</v>
      </c>
      <c r="F3551" s="2" t="str">
        <f>IF(OR($C$87="治験計画届", $C$87="治験計画変更届"), "^$","^.{1,120}$|^$")</f>
        <v>^.{1,120}$|^$</v>
      </c>
      <c r="G3551" s="2" t="str">
        <f t="shared" si="220"/>
        <v>入力してください(120文字以内)</v>
      </c>
      <c r="H3551" s="2">
        <v>225</v>
      </c>
      <c r="I3551" s="2">
        <v>207</v>
      </c>
      <c r="K3551" s="2">
        <v>120</v>
      </c>
      <c r="L3551" s="2" t="s">
        <v>30</v>
      </c>
      <c r="M3551" s="2" t="s">
        <v>476</v>
      </c>
      <c r="N3551" s="2" t="s">
        <v>479</v>
      </c>
      <c r="O3551" s="2" t="s">
        <v>520</v>
      </c>
      <c r="Q3551" s="1"/>
      <c r="S3551" s="9"/>
      <c r="T3551" s="10"/>
      <c r="U3551" s="8"/>
      <c r="W3551" s="2" t="s">
        <v>468</v>
      </c>
      <c r="X3551" s="45" t="str" cm="1">
        <f t="array" ref="X3551">IF(X3442="TRUE",IF(AND(C3545&lt;&gt;1,C3546:C3551="",S3545:U3551=""), "FALSE","TRUE"),"FALSE")</f>
        <v>FALSE</v>
      </c>
      <c r="Z3551" s="1"/>
    </row>
    <row r="3552" spans="2:26" hidden="1" outlineLevel="2" x14ac:dyDescent="0.4">
      <c r="B3552" s="7" t="s">
        <v>134</v>
      </c>
      <c r="C3552" s="5">
        <v>5</v>
      </c>
      <c r="D3552" s="30"/>
      <c r="E3552" s="2" t="s">
        <v>392</v>
      </c>
      <c r="F3552" s="2" t="s">
        <v>102</v>
      </c>
      <c r="G3552" s="2" t="s">
        <v>103</v>
      </c>
      <c r="H3552" s="2">
        <v>225</v>
      </c>
      <c r="I3552" s="2">
        <v>207</v>
      </c>
      <c r="K3552" s="2">
        <v>3</v>
      </c>
      <c r="L3552" s="2" t="s">
        <v>136</v>
      </c>
      <c r="M3552" s="2" t="s">
        <v>476</v>
      </c>
      <c r="N3552" s="2" t="s">
        <v>479</v>
      </c>
      <c r="O3552" s="2" t="s">
        <v>520</v>
      </c>
      <c r="Q3552" s="1"/>
      <c r="S3552" s="9"/>
      <c r="T3552" s="10"/>
      <c r="U3552" s="8"/>
      <c r="V3552" s="2" t="s">
        <v>105</v>
      </c>
      <c r="W3552" s="2" t="s">
        <v>561</v>
      </c>
      <c r="X3552" s="45" t="str" cm="1">
        <f t="array" ref="X3552">IF(X3442="TRUE",IF(AND(C3552&lt;&gt;1,C3553:C3558="",S3552:U3558=""), "FALSE","TRUE"),"FALSE")</f>
        <v>FALSE</v>
      </c>
      <c r="Z3552" s="1"/>
    </row>
    <row r="3553" spans="2:26" hidden="1" outlineLevel="2" x14ac:dyDescent="0.4">
      <c r="B3553" s="7" t="s">
        <v>522</v>
      </c>
      <c r="C3553" s="8"/>
      <c r="D3553" s="31"/>
      <c r="E3553" s="2" t="s">
        <v>523</v>
      </c>
      <c r="F3553" s="2" t="s">
        <v>485</v>
      </c>
      <c r="G3553" s="2" t="s">
        <v>369</v>
      </c>
      <c r="H3553" s="2">
        <v>225</v>
      </c>
      <c r="I3553" s="2">
        <v>207</v>
      </c>
      <c r="K3553" s="2">
        <v>240</v>
      </c>
      <c r="L3553" s="2" t="s">
        <v>30</v>
      </c>
      <c r="M3553" s="2" t="s">
        <v>476</v>
      </c>
      <c r="N3553" s="2" t="s">
        <v>479</v>
      </c>
      <c r="O3553" s="2" t="s">
        <v>520</v>
      </c>
      <c r="Q3553" s="1"/>
      <c r="S3553" s="9"/>
      <c r="T3553" s="10"/>
      <c r="U3553" s="8"/>
      <c r="W3553" s="2" t="s">
        <v>465</v>
      </c>
      <c r="X3553" s="45" t="str" cm="1">
        <f t="array" ref="X3553">IF(X3442="TRUE",IF(AND(C3552&lt;&gt;1,C3553:C3558="",S3552:U3558=""), "FALSE","TRUE"),"FALSE")</f>
        <v>FALSE</v>
      </c>
      <c r="Z3553" s="1"/>
    </row>
    <row r="3554" spans="2:26" hidden="1" outlineLevel="2" x14ac:dyDescent="0.4">
      <c r="B3554" s="7" t="s">
        <v>524</v>
      </c>
      <c r="C3554" s="8"/>
      <c r="D3554" s="31"/>
      <c r="E3554" s="2" t="s">
        <v>525</v>
      </c>
      <c r="F3554" s="2" t="s">
        <v>114</v>
      </c>
      <c r="G3554" s="2" t="s">
        <v>115</v>
      </c>
      <c r="H3554" s="2">
        <v>225</v>
      </c>
      <c r="I3554" s="2">
        <v>207</v>
      </c>
      <c r="K3554" s="2">
        <v>120</v>
      </c>
      <c r="L3554" s="2" t="s">
        <v>30</v>
      </c>
      <c r="M3554" s="2" t="s">
        <v>476</v>
      </c>
      <c r="N3554" s="2" t="s">
        <v>479</v>
      </c>
      <c r="O3554" s="2" t="s">
        <v>520</v>
      </c>
      <c r="Q3554" s="1"/>
      <c r="S3554" s="9"/>
      <c r="T3554" s="10"/>
      <c r="U3554" s="8"/>
      <c r="W3554" s="2" t="s">
        <v>468</v>
      </c>
      <c r="X3554" s="45" t="str" cm="1">
        <f t="array" ref="X3554">IF(X3442="TRUE",IF(AND(C3552&lt;&gt;1,C3553:C3558="",S3552:U3558=""), "FALSE","TRUE"),"FALSE")</f>
        <v>FALSE</v>
      </c>
      <c r="Z3554" s="1"/>
    </row>
    <row r="3555" spans="2:26" hidden="1" outlineLevel="2" x14ac:dyDescent="0.4">
      <c r="B3555" s="7" t="s">
        <v>526</v>
      </c>
      <c r="C3555" s="8"/>
      <c r="D3555" s="31"/>
      <c r="E3555" s="2" t="s">
        <v>527</v>
      </c>
      <c r="F3555" s="2" t="str">
        <f>IF(OR($C$87="治験計画届", $C$87="治験計画変更届"), "^$","^.{1,120}$|^$")</f>
        <v>^.{1,120}$|^$</v>
      </c>
      <c r="G3555" s="2" t="str">
        <f>IF(F3555="^$", "入力しないでください","入力してください(120文字以内)")</f>
        <v>入力してください(120文字以内)</v>
      </c>
      <c r="H3555" s="2">
        <v>225</v>
      </c>
      <c r="I3555" s="2">
        <v>207</v>
      </c>
      <c r="K3555" s="2">
        <v>120</v>
      </c>
      <c r="L3555" s="2" t="s">
        <v>30</v>
      </c>
      <c r="M3555" s="2" t="s">
        <v>476</v>
      </c>
      <c r="N3555" s="2" t="s">
        <v>479</v>
      </c>
      <c r="O3555" s="2" t="s">
        <v>520</v>
      </c>
      <c r="Q3555" s="1"/>
      <c r="S3555" s="9"/>
      <c r="T3555" s="10"/>
      <c r="U3555" s="8"/>
      <c r="W3555" s="2" t="s">
        <v>468</v>
      </c>
      <c r="X3555" s="45" t="str" cm="1">
        <f t="array" ref="X3555">IF(X3442="TRUE",IF(AND(C3552&lt;&gt;1,C3553:C3558="",S3552:U3558=""), "FALSE","TRUE"),"FALSE")</f>
        <v>FALSE</v>
      </c>
      <c r="Z3555" s="1"/>
    </row>
    <row r="3556" spans="2:26" hidden="1" outlineLevel="2" x14ac:dyDescent="0.4">
      <c r="B3556" s="7" t="s">
        <v>528</v>
      </c>
      <c r="C3556" s="8"/>
      <c r="D3556" s="31"/>
      <c r="E3556" s="2" t="s">
        <v>529</v>
      </c>
      <c r="F3556" s="2" t="str">
        <f>IF(OR($C$87="治験計画届", $C$87="治験計画変更届"), "^$","^.{1,120}$|^$")</f>
        <v>^.{1,120}$|^$</v>
      </c>
      <c r="G3556" s="2" t="str">
        <f t="shared" ref="G3556:G3558" si="221">IF(F3556="^$", "入力しないでください","入力してください(120文字以内)")</f>
        <v>入力してください(120文字以内)</v>
      </c>
      <c r="H3556" s="2">
        <v>225</v>
      </c>
      <c r="I3556" s="2">
        <v>207</v>
      </c>
      <c r="K3556" s="2">
        <v>120</v>
      </c>
      <c r="L3556" s="2" t="s">
        <v>30</v>
      </c>
      <c r="M3556" s="2" t="s">
        <v>476</v>
      </c>
      <c r="N3556" s="2" t="s">
        <v>479</v>
      </c>
      <c r="O3556" s="2" t="s">
        <v>520</v>
      </c>
      <c r="Q3556" s="1"/>
      <c r="S3556" s="9"/>
      <c r="T3556" s="10"/>
      <c r="U3556" s="8"/>
      <c r="W3556" s="2" t="s">
        <v>468</v>
      </c>
      <c r="X3556" s="45" t="str" cm="1">
        <f t="array" ref="X3556">IF(X3442="TRUE",IF(AND(C3552&lt;&gt;1,C3553:C3558="",S3552:U3558=""), "FALSE","TRUE"),"FALSE")</f>
        <v>FALSE</v>
      </c>
      <c r="Z3556" s="1"/>
    </row>
    <row r="3557" spans="2:26" hidden="1" outlineLevel="2" x14ac:dyDescent="0.4">
      <c r="B3557" s="7" t="s">
        <v>530</v>
      </c>
      <c r="C3557" s="8"/>
      <c r="D3557" s="31"/>
      <c r="E3557" s="2" t="s">
        <v>566</v>
      </c>
      <c r="F3557" s="2" t="str">
        <f>IF(OR($C$87="治験計画届", $C$87="治験計画変更届"), "^$","^.{1,120}$|^$")</f>
        <v>^.{1,120}$|^$</v>
      </c>
      <c r="G3557" s="2" t="str">
        <f t="shared" si="221"/>
        <v>入力してください(120文字以内)</v>
      </c>
      <c r="H3557" s="2">
        <v>225</v>
      </c>
      <c r="I3557" s="2">
        <v>207</v>
      </c>
      <c r="K3557" s="2">
        <v>120</v>
      </c>
      <c r="L3557" s="2" t="s">
        <v>30</v>
      </c>
      <c r="M3557" s="2" t="s">
        <v>476</v>
      </c>
      <c r="N3557" s="2" t="s">
        <v>479</v>
      </c>
      <c r="O3557" s="2" t="s">
        <v>520</v>
      </c>
      <c r="Q3557" s="1"/>
      <c r="S3557" s="9"/>
      <c r="T3557" s="10"/>
      <c r="U3557" s="8"/>
      <c r="W3557" s="2" t="s">
        <v>468</v>
      </c>
      <c r="X3557" s="45" t="str" cm="1">
        <f t="array" ref="X3557">IF(X3442="TRUE",IF(AND(C3552&lt;&gt;1,C3553:C3558="",S3552:U3558=""), "FALSE","TRUE"),"FALSE")</f>
        <v>FALSE</v>
      </c>
      <c r="Z3557" s="1"/>
    </row>
    <row r="3558" spans="2:26" hidden="1" outlineLevel="2" collapsed="1" x14ac:dyDescent="0.4">
      <c r="B3558" s="7" t="s">
        <v>532</v>
      </c>
      <c r="C3558" s="8"/>
      <c r="D3558" s="31"/>
      <c r="E3558" s="2" t="s">
        <v>533</v>
      </c>
      <c r="F3558" s="2" t="str">
        <f>IF(OR($C$87="治験計画届", $C$87="治験計画変更届"), "^$","^.{1,120}$|^$")</f>
        <v>^.{1,120}$|^$</v>
      </c>
      <c r="G3558" s="2" t="str">
        <f t="shared" si="221"/>
        <v>入力してください(120文字以内)</v>
      </c>
      <c r="H3558" s="2">
        <v>225</v>
      </c>
      <c r="I3558" s="2">
        <v>207</v>
      </c>
      <c r="K3558" s="2">
        <v>120</v>
      </c>
      <c r="L3558" s="2" t="s">
        <v>30</v>
      </c>
      <c r="M3558" s="2" t="s">
        <v>476</v>
      </c>
      <c r="N3558" s="2" t="s">
        <v>479</v>
      </c>
      <c r="O3558" s="2" t="s">
        <v>520</v>
      </c>
      <c r="Q3558" s="1"/>
      <c r="S3558" s="9"/>
      <c r="T3558" s="10"/>
      <c r="U3558" s="8"/>
      <c r="W3558" s="2" t="s">
        <v>468</v>
      </c>
      <c r="X3558" s="45" t="str" cm="1">
        <f t="array" ref="X3558">IF(X3442="TRUE",IF(AND(C3552&lt;&gt;1,C3553:C3558="",S3552:U3558=""), "FALSE","TRUE"),"FALSE")</f>
        <v>FALSE</v>
      </c>
      <c r="Z3558" s="1"/>
    </row>
    <row r="3559" spans="2:26" hidden="1" outlineLevel="3" x14ac:dyDescent="0.4">
      <c r="B3559" s="7" t="s">
        <v>134</v>
      </c>
      <c r="C3559" s="5">
        <v>6</v>
      </c>
      <c r="D3559" s="30"/>
      <c r="E3559" s="2" t="s">
        <v>392</v>
      </c>
      <c r="F3559" s="2" t="s">
        <v>102</v>
      </c>
      <c r="G3559" s="2" t="s">
        <v>103</v>
      </c>
      <c r="H3559" s="2">
        <v>225</v>
      </c>
      <c r="I3559" s="2">
        <v>207</v>
      </c>
      <c r="K3559" s="2">
        <v>3</v>
      </c>
      <c r="L3559" s="2" t="s">
        <v>136</v>
      </c>
      <c r="M3559" s="2" t="s">
        <v>476</v>
      </c>
      <c r="N3559" s="2" t="s">
        <v>479</v>
      </c>
      <c r="O3559" s="2" t="s">
        <v>520</v>
      </c>
      <c r="Q3559" s="1"/>
      <c r="S3559" s="9"/>
      <c r="T3559" s="10"/>
      <c r="U3559" s="8"/>
      <c r="V3559" s="2" t="s">
        <v>105</v>
      </c>
      <c r="W3559" s="2" t="s">
        <v>561</v>
      </c>
      <c r="X3559" s="45" t="str" cm="1">
        <f t="array" ref="X3559">IF(X3442="TRUE",IF(AND(C3559&lt;&gt;1,C3560:C3565="",S3559:U3565=""), "FALSE","TRUE"),"FALSE")</f>
        <v>FALSE</v>
      </c>
      <c r="Z3559" s="1"/>
    </row>
    <row r="3560" spans="2:26" hidden="1" outlineLevel="3" x14ac:dyDescent="0.4">
      <c r="B3560" s="7" t="s">
        <v>522</v>
      </c>
      <c r="C3560" s="8"/>
      <c r="D3560" s="31"/>
      <c r="E3560" s="2" t="s">
        <v>523</v>
      </c>
      <c r="F3560" s="2" t="s">
        <v>485</v>
      </c>
      <c r="G3560" s="2" t="s">
        <v>369</v>
      </c>
      <c r="H3560" s="2">
        <v>225</v>
      </c>
      <c r="I3560" s="2">
        <v>207</v>
      </c>
      <c r="K3560" s="2">
        <v>240</v>
      </c>
      <c r="L3560" s="2" t="s">
        <v>30</v>
      </c>
      <c r="M3560" s="2" t="s">
        <v>476</v>
      </c>
      <c r="N3560" s="2" t="s">
        <v>479</v>
      </c>
      <c r="O3560" s="2" t="s">
        <v>520</v>
      </c>
      <c r="Q3560" s="1"/>
      <c r="S3560" s="9"/>
      <c r="T3560" s="10"/>
      <c r="U3560" s="8"/>
      <c r="W3560" s="2" t="s">
        <v>465</v>
      </c>
      <c r="X3560" s="45" t="str" cm="1">
        <f t="array" ref="X3560">IF(X3442="TRUE",IF(AND(C3559&lt;&gt;1,C3560:C3565="",S3559:U3565=""), "FALSE","TRUE"),"FALSE")</f>
        <v>FALSE</v>
      </c>
      <c r="Z3560" s="1"/>
    </row>
    <row r="3561" spans="2:26" hidden="1" outlineLevel="3" x14ac:dyDescent="0.4">
      <c r="B3561" s="7" t="s">
        <v>524</v>
      </c>
      <c r="C3561" s="8"/>
      <c r="D3561" s="31"/>
      <c r="E3561" s="2" t="s">
        <v>525</v>
      </c>
      <c r="F3561" s="2" t="s">
        <v>114</v>
      </c>
      <c r="G3561" s="2" t="s">
        <v>115</v>
      </c>
      <c r="H3561" s="2">
        <v>225</v>
      </c>
      <c r="I3561" s="2">
        <v>207</v>
      </c>
      <c r="K3561" s="2">
        <v>120</v>
      </c>
      <c r="L3561" s="2" t="s">
        <v>30</v>
      </c>
      <c r="M3561" s="2" t="s">
        <v>476</v>
      </c>
      <c r="N3561" s="2" t="s">
        <v>479</v>
      </c>
      <c r="O3561" s="2" t="s">
        <v>520</v>
      </c>
      <c r="Q3561" s="1"/>
      <c r="S3561" s="9"/>
      <c r="T3561" s="10"/>
      <c r="U3561" s="8"/>
      <c r="W3561" s="2" t="s">
        <v>468</v>
      </c>
      <c r="X3561" s="45" t="str" cm="1">
        <f t="array" ref="X3561">IF(X3442="TRUE",IF(AND(C3559&lt;&gt;1,C3560:C3565="",S3559:U3565=""), "FALSE","TRUE"),"FALSE")</f>
        <v>FALSE</v>
      </c>
      <c r="Z3561" s="1"/>
    </row>
    <row r="3562" spans="2:26" hidden="1" outlineLevel="3" x14ac:dyDescent="0.4">
      <c r="B3562" s="7" t="s">
        <v>526</v>
      </c>
      <c r="C3562" s="8"/>
      <c r="D3562" s="31"/>
      <c r="E3562" s="2" t="s">
        <v>527</v>
      </c>
      <c r="F3562" s="2" t="str">
        <f>IF(OR($C$87="治験計画届", $C$87="治験計画変更届"), "^$","^.{1,120}$|^$")</f>
        <v>^.{1,120}$|^$</v>
      </c>
      <c r="G3562" s="2" t="str">
        <f>IF(F3562="^$", "入力しないでください","入力してください(120文字以内)")</f>
        <v>入力してください(120文字以内)</v>
      </c>
      <c r="H3562" s="2">
        <v>225</v>
      </c>
      <c r="I3562" s="2">
        <v>207</v>
      </c>
      <c r="K3562" s="2">
        <v>120</v>
      </c>
      <c r="L3562" s="2" t="s">
        <v>30</v>
      </c>
      <c r="M3562" s="2" t="s">
        <v>476</v>
      </c>
      <c r="N3562" s="2" t="s">
        <v>479</v>
      </c>
      <c r="O3562" s="2" t="s">
        <v>520</v>
      </c>
      <c r="Q3562" s="1"/>
      <c r="S3562" s="9"/>
      <c r="T3562" s="10"/>
      <c r="U3562" s="8"/>
      <c r="W3562" s="2" t="s">
        <v>468</v>
      </c>
      <c r="X3562" s="45" t="str" cm="1">
        <f t="array" ref="X3562">IF(X3442="TRUE",IF(AND(C3559&lt;&gt;1,C3560:C3565="",S3559:U3565=""), "FALSE","TRUE"),"FALSE")</f>
        <v>FALSE</v>
      </c>
      <c r="Z3562" s="1"/>
    </row>
    <row r="3563" spans="2:26" hidden="1" outlineLevel="3" x14ac:dyDescent="0.4">
      <c r="B3563" s="7" t="s">
        <v>528</v>
      </c>
      <c r="C3563" s="8"/>
      <c r="D3563" s="31"/>
      <c r="E3563" s="2" t="s">
        <v>529</v>
      </c>
      <c r="F3563" s="2" t="str">
        <f>IF(OR($C$87="治験計画届", $C$87="治験計画変更届"), "^$","^.{1,120}$|^$")</f>
        <v>^.{1,120}$|^$</v>
      </c>
      <c r="G3563" s="2" t="str">
        <f t="shared" ref="G3563:G3565" si="222">IF(F3563="^$", "入力しないでください","入力してください(120文字以内)")</f>
        <v>入力してください(120文字以内)</v>
      </c>
      <c r="H3563" s="2">
        <v>225</v>
      </c>
      <c r="I3563" s="2">
        <v>207</v>
      </c>
      <c r="K3563" s="2">
        <v>120</v>
      </c>
      <c r="L3563" s="2" t="s">
        <v>30</v>
      </c>
      <c r="M3563" s="2" t="s">
        <v>476</v>
      </c>
      <c r="N3563" s="2" t="s">
        <v>479</v>
      </c>
      <c r="O3563" s="2" t="s">
        <v>520</v>
      </c>
      <c r="Q3563" s="1"/>
      <c r="S3563" s="9"/>
      <c r="T3563" s="10"/>
      <c r="U3563" s="8"/>
      <c r="W3563" s="2" t="s">
        <v>468</v>
      </c>
      <c r="X3563" s="45" t="str" cm="1">
        <f t="array" ref="X3563">IF(X3442="TRUE",IF(AND(C3559&lt;&gt;1,C3560:C3565="",S3559:U3565=""), "FALSE","TRUE"),"FALSE")</f>
        <v>FALSE</v>
      </c>
      <c r="Z3563" s="1"/>
    </row>
    <row r="3564" spans="2:26" hidden="1" outlineLevel="3" x14ac:dyDescent="0.4">
      <c r="B3564" s="7" t="s">
        <v>530</v>
      </c>
      <c r="C3564" s="8"/>
      <c r="D3564" s="31"/>
      <c r="E3564" s="2" t="s">
        <v>566</v>
      </c>
      <c r="F3564" s="2" t="str">
        <f>IF(OR($C$87="治験計画届", $C$87="治験計画変更届"), "^$","^.{1,120}$|^$")</f>
        <v>^.{1,120}$|^$</v>
      </c>
      <c r="G3564" s="2" t="str">
        <f t="shared" si="222"/>
        <v>入力してください(120文字以内)</v>
      </c>
      <c r="H3564" s="2">
        <v>225</v>
      </c>
      <c r="I3564" s="2">
        <v>207</v>
      </c>
      <c r="K3564" s="2">
        <v>120</v>
      </c>
      <c r="L3564" s="2" t="s">
        <v>30</v>
      </c>
      <c r="M3564" s="2" t="s">
        <v>476</v>
      </c>
      <c r="N3564" s="2" t="s">
        <v>479</v>
      </c>
      <c r="O3564" s="2" t="s">
        <v>520</v>
      </c>
      <c r="Q3564" s="1"/>
      <c r="S3564" s="9"/>
      <c r="T3564" s="10"/>
      <c r="U3564" s="8"/>
      <c r="W3564" s="2" t="s">
        <v>468</v>
      </c>
      <c r="X3564" s="45" t="str" cm="1">
        <f t="array" ref="X3564">IF(X3442="TRUE",IF(AND(C3559&lt;&gt;1,C3560:C3565="",S3559:U3565=""), "FALSE","TRUE"),"FALSE")</f>
        <v>FALSE</v>
      </c>
      <c r="Z3564" s="1"/>
    </row>
    <row r="3565" spans="2:26" hidden="1" outlineLevel="3" x14ac:dyDescent="0.4">
      <c r="B3565" s="7" t="s">
        <v>532</v>
      </c>
      <c r="C3565" s="8"/>
      <c r="D3565" s="31"/>
      <c r="E3565" s="2" t="s">
        <v>533</v>
      </c>
      <c r="F3565" s="2" t="str">
        <f>IF(OR($C$87="治験計画届", $C$87="治験計画変更届"), "^$","^.{1,120}$|^$")</f>
        <v>^.{1,120}$|^$</v>
      </c>
      <c r="G3565" s="2" t="str">
        <f t="shared" si="222"/>
        <v>入力してください(120文字以内)</v>
      </c>
      <c r="H3565" s="2">
        <v>225</v>
      </c>
      <c r="I3565" s="2">
        <v>207</v>
      </c>
      <c r="K3565" s="2">
        <v>120</v>
      </c>
      <c r="L3565" s="2" t="s">
        <v>30</v>
      </c>
      <c r="M3565" s="2" t="s">
        <v>476</v>
      </c>
      <c r="N3565" s="2" t="s">
        <v>479</v>
      </c>
      <c r="O3565" s="2" t="s">
        <v>520</v>
      </c>
      <c r="Q3565" s="1"/>
      <c r="S3565" s="9"/>
      <c r="T3565" s="10"/>
      <c r="U3565" s="8"/>
      <c r="W3565" s="2" t="s">
        <v>468</v>
      </c>
      <c r="X3565" s="45" t="str" cm="1">
        <f t="array" ref="X3565">IF(X3442="TRUE",IF(AND(C3559&lt;&gt;1,C3560:C3565="",S3559:U3565=""), "FALSE","TRUE"),"FALSE")</f>
        <v>FALSE</v>
      </c>
      <c r="Z3565" s="1"/>
    </row>
    <row r="3566" spans="2:26" hidden="1" outlineLevel="3" x14ac:dyDescent="0.4">
      <c r="B3566" s="7" t="s">
        <v>134</v>
      </c>
      <c r="C3566" s="5">
        <v>7</v>
      </c>
      <c r="D3566" s="30"/>
      <c r="E3566" s="2" t="s">
        <v>392</v>
      </c>
      <c r="F3566" s="2" t="s">
        <v>102</v>
      </c>
      <c r="G3566" s="2" t="s">
        <v>103</v>
      </c>
      <c r="H3566" s="2">
        <v>225</v>
      </c>
      <c r="I3566" s="2">
        <v>207</v>
      </c>
      <c r="K3566" s="2">
        <v>3</v>
      </c>
      <c r="L3566" s="2" t="s">
        <v>136</v>
      </c>
      <c r="M3566" s="2" t="s">
        <v>476</v>
      </c>
      <c r="N3566" s="2" t="s">
        <v>479</v>
      </c>
      <c r="O3566" s="2" t="s">
        <v>520</v>
      </c>
      <c r="Q3566" s="1"/>
      <c r="S3566" s="9"/>
      <c r="T3566" s="10"/>
      <c r="U3566" s="8"/>
      <c r="V3566" s="2" t="s">
        <v>105</v>
      </c>
      <c r="W3566" s="2" t="s">
        <v>561</v>
      </c>
      <c r="X3566" s="45" t="str" cm="1">
        <f t="array" ref="X3566">IF(X3442="TRUE",IF(AND(C3566&lt;&gt;1,C3567:C3572="",S3566:U3572=""), "FALSE","TRUE"),"FALSE")</f>
        <v>FALSE</v>
      </c>
      <c r="Z3566" s="1"/>
    </row>
    <row r="3567" spans="2:26" hidden="1" outlineLevel="3" x14ac:dyDescent="0.4">
      <c r="B3567" s="7" t="s">
        <v>522</v>
      </c>
      <c r="C3567" s="8"/>
      <c r="D3567" s="31"/>
      <c r="E3567" s="2" t="s">
        <v>523</v>
      </c>
      <c r="F3567" s="2" t="s">
        <v>485</v>
      </c>
      <c r="G3567" s="2" t="s">
        <v>369</v>
      </c>
      <c r="H3567" s="2">
        <v>225</v>
      </c>
      <c r="I3567" s="2">
        <v>207</v>
      </c>
      <c r="K3567" s="2">
        <v>240</v>
      </c>
      <c r="L3567" s="2" t="s">
        <v>30</v>
      </c>
      <c r="M3567" s="2" t="s">
        <v>476</v>
      </c>
      <c r="N3567" s="2" t="s">
        <v>479</v>
      </c>
      <c r="O3567" s="2" t="s">
        <v>520</v>
      </c>
      <c r="Q3567" s="1"/>
      <c r="S3567" s="9"/>
      <c r="T3567" s="10"/>
      <c r="U3567" s="8"/>
      <c r="W3567" s="2" t="s">
        <v>465</v>
      </c>
      <c r="X3567" s="45" t="str" cm="1">
        <f t="array" ref="X3567">IF(X3442="TRUE",IF(AND(C3566&lt;&gt;1,C3567:C3572="",S3566:U3572=""), "FALSE","TRUE"),"FALSE")</f>
        <v>FALSE</v>
      </c>
      <c r="Z3567" s="1"/>
    </row>
    <row r="3568" spans="2:26" hidden="1" outlineLevel="3" x14ac:dyDescent="0.4">
      <c r="B3568" s="7" t="s">
        <v>524</v>
      </c>
      <c r="C3568" s="8"/>
      <c r="D3568" s="31"/>
      <c r="E3568" s="2" t="s">
        <v>525</v>
      </c>
      <c r="F3568" s="2" t="s">
        <v>114</v>
      </c>
      <c r="G3568" s="2" t="s">
        <v>115</v>
      </c>
      <c r="H3568" s="2">
        <v>225</v>
      </c>
      <c r="I3568" s="2">
        <v>207</v>
      </c>
      <c r="K3568" s="2">
        <v>120</v>
      </c>
      <c r="L3568" s="2" t="s">
        <v>30</v>
      </c>
      <c r="M3568" s="2" t="s">
        <v>476</v>
      </c>
      <c r="N3568" s="2" t="s">
        <v>479</v>
      </c>
      <c r="O3568" s="2" t="s">
        <v>520</v>
      </c>
      <c r="Q3568" s="1"/>
      <c r="S3568" s="9"/>
      <c r="T3568" s="10"/>
      <c r="U3568" s="8"/>
      <c r="W3568" s="2" t="s">
        <v>468</v>
      </c>
      <c r="X3568" s="45" t="str" cm="1">
        <f t="array" ref="X3568">IF(X3442="TRUE",IF(AND(C3566&lt;&gt;1,C3567:C3572="",S3566:U3572=""), "FALSE","TRUE"),"FALSE")</f>
        <v>FALSE</v>
      </c>
      <c r="Z3568" s="1"/>
    </row>
    <row r="3569" spans="2:26" hidden="1" outlineLevel="3" x14ac:dyDescent="0.4">
      <c r="B3569" s="7" t="s">
        <v>526</v>
      </c>
      <c r="C3569" s="8"/>
      <c r="D3569" s="31"/>
      <c r="E3569" s="2" t="s">
        <v>527</v>
      </c>
      <c r="F3569" s="2" t="str">
        <f>IF(OR($C$87="治験計画届", $C$87="治験計画変更届"), "^$","^.{1,120}$|^$")</f>
        <v>^.{1,120}$|^$</v>
      </c>
      <c r="G3569" s="2" t="str">
        <f>IF(F3569="^$", "入力しないでください","入力してください(120文字以内)")</f>
        <v>入力してください(120文字以内)</v>
      </c>
      <c r="H3569" s="2">
        <v>225</v>
      </c>
      <c r="I3569" s="2">
        <v>207</v>
      </c>
      <c r="K3569" s="2">
        <v>120</v>
      </c>
      <c r="L3569" s="2" t="s">
        <v>30</v>
      </c>
      <c r="M3569" s="2" t="s">
        <v>476</v>
      </c>
      <c r="N3569" s="2" t="s">
        <v>479</v>
      </c>
      <c r="O3569" s="2" t="s">
        <v>520</v>
      </c>
      <c r="Q3569" s="1"/>
      <c r="S3569" s="9"/>
      <c r="T3569" s="10"/>
      <c r="U3569" s="8"/>
      <c r="W3569" s="2" t="s">
        <v>468</v>
      </c>
      <c r="X3569" s="45" t="str" cm="1">
        <f t="array" ref="X3569">IF(X3442="TRUE",IF(AND(C3566&lt;&gt;1,C3567:C3572="",S3566:U3572=""), "FALSE","TRUE"),"FALSE")</f>
        <v>FALSE</v>
      </c>
      <c r="Z3569" s="1"/>
    </row>
    <row r="3570" spans="2:26" hidden="1" outlineLevel="3" x14ac:dyDescent="0.4">
      <c r="B3570" s="7" t="s">
        <v>528</v>
      </c>
      <c r="C3570" s="8"/>
      <c r="D3570" s="31"/>
      <c r="E3570" s="2" t="s">
        <v>529</v>
      </c>
      <c r="F3570" s="2" t="str">
        <f>IF(OR($C$87="治験計画届", $C$87="治験計画変更届"), "^$","^.{1,120}$|^$")</f>
        <v>^.{1,120}$|^$</v>
      </c>
      <c r="G3570" s="2" t="str">
        <f t="shared" ref="G3570:G3572" si="223">IF(F3570="^$", "入力しないでください","入力してください(120文字以内)")</f>
        <v>入力してください(120文字以内)</v>
      </c>
      <c r="H3570" s="2">
        <v>225</v>
      </c>
      <c r="I3570" s="2">
        <v>207</v>
      </c>
      <c r="K3570" s="2">
        <v>120</v>
      </c>
      <c r="L3570" s="2" t="s">
        <v>30</v>
      </c>
      <c r="M3570" s="2" t="s">
        <v>476</v>
      </c>
      <c r="N3570" s="2" t="s">
        <v>479</v>
      </c>
      <c r="O3570" s="2" t="s">
        <v>520</v>
      </c>
      <c r="Q3570" s="1"/>
      <c r="S3570" s="9"/>
      <c r="T3570" s="10"/>
      <c r="U3570" s="8"/>
      <c r="W3570" s="2" t="s">
        <v>468</v>
      </c>
      <c r="X3570" s="45" t="str" cm="1">
        <f t="array" ref="X3570">IF(X3442="TRUE",IF(AND(C3566&lt;&gt;1,C3567:C3572="",S3566:U3572=""), "FALSE","TRUE"),"FALSE")</f>
        <v>FALSE</v>
      </c>
      <c r="Z3570" s="1"/>
    </row>
    <row r="3571" spans="2:26" hidden="1" outlineLevel="3" x14ac:dyDescent="0.4">
      <c r="B3571" s="7" t="s">
        <v>530</v>
      </c>
      <c r="C3571" s="8"/>
      <c r="D3571" s="31"/>
      <c r="E3571" s="2" t="s">
        <v>566</v>
      </c>
      <c r="F3571" s="2" t="str">
        <f>IF(OR($C$87="治験計画届", $C$87="治験計画変更届"), "^$","^.{1,120}$|^$")</f>
        <v>^.{1,120}$|^$</v>
      </c>
      <c r="G3571" s="2" t="str">
        <f t="shared" si="223"/>
        <v>入力してください(120文字以内)</v>
      </c>
      <c r="H3571" s="2">
        <v>225</v>
      </c>
      <c r="I3571" s="2">
        <v>207</v>
      </c>
      <c r="K3571" s="2">
        <v>120</v>
      </c>
      <c r="L3571" s="2" t="s">
        <v>30</v>
      </c>
      <c r="M3571" s="2" t="s">
        <v>476</v>
      </c>
      <c r="N3571" s="2" t="s">
        <v>479</v>
      </c>
      <c r="O3571" s="2" t="s">
        <v>520</v>
      </c>
      <c r="Q3571" s="1"/>
      <c r="S3571" s="9"/>
      <c r="T3571" s="10"/>
      <c r="U3571" s="8"/>
      <c r="W3571" s="2" t="s">
        <v>468</v>
      </c>
      <c r="X3571" s="45" t="str" cm="1">
        <f t="array" ref="X3571">IF(X3442="TRUE",IF(AND(C3566&lt;&gt;1,C3567:C3572="",S3566:U3572=""), "FALSE","TRUE"),"FALSE")</f>
        <v>FALSE</v>
      </c>
      <c r="Z3571" s="1"/>
    </row>
    <row r="3572" spans="2:26" hidden="1" outlineLevel="3" x14ac:dyDescent="0.4">
      <c r="B3572" s="7" t="s">
        <v>532</v>
      </c>
      <c r="C3572" s="8"/>
      <c r="D3572" s="31"/>
      <c r="E3572" s="2" t="s">
        <v>533</v>
      </c>
      <c r="F3572" s="2" t="str">
        <f>IF(OR($C$87="治験計画届", $C$87="治験計画変更届"), "^$","^.{1,120}$|^$")</f>
        <v>^.{1,120}$|^$</v>
      </c>
      <c r="G3572" s="2" t="str">
        <f t="shared" si="223"/>
        <v>入力してください(120文字以内)</v>
      </c>
      <c r="H3572" s="2">
        <v>225</v>
      </c>
      <c r="I3572" s="2">
        <v>207</v>
      </c>
      <c r="K3572" s="2">
        <v>120</v>
      </c>
      <c r="L3572" s="2" t="s">
        <v>30</v>
      </c>
      <c r="M3572" s="2" t="s">
        <v>476</v>
      </c>
      <c r="N3572" s="2" t="s">
        <v>479</v>
      </c>
      <c r="O3572" s="2" t="s">
        <v>520</v>
      </c>
      <c r="Q3572" s="1"/>
      <c r="S3572" s="9"/>
      <c r="T3572" s="10"/>
      <c r="U3572" s="8"/>
      <c r="W3572" s="2" t="s">
        <v>468</v>
      </c>
      <c r="X3572" s="45" t="str" cm="1">
        <f t="array" ref="X3572">IF(X3442="TRUE",IF(AND(C3566&lt;&gt;1,C3567:C3572="",S3566:U3572=""), "FALSE","TRUE"),"FALSE")</f>
        <v>FALSE</v>
      </c>
      <c r="Z3572" s="1"/>
    </row>
    <row r="3573" spans="2:26" hidden="1" outlineLevel="3" x14ac:dyDescent="0.4">
      <c r="B3573" s="7" t="s">
        <v>134</v>
      </c>
      <c r="C3573" s="5">
        <v>8</v>
      </c>
      <c r="D3573" s="30"/>
      <c r="E3573" s="2" t="s">
        <v>392</v>
      </c>
      <c r="F3573" s="2" t="s">
        <v>102</v>
      </c>
      <c r="G3573" s="2" t="s">
        <v>103</v>
      </c>
      <c r="H3573" s="2">
        <v>225</v>
      </c>
      <c r="I3573" s="2">
        <v>207</v>
      </c>
      <c r="K3573" s="2">
        <v>3</v>
      </c>
      <c r="L3573" s="2" t="s">
        <v>136</v>
      </c>
      <c r="M3573" s="2" t="s">
        <v>476</v>
      </c>
      <c r="N3573" s="2" t="s">
        <v>479</v>
      </c>
      <c r="O3573" s="2" t="s">
        <v>520</v>
      </c>
      <c r="Q3573" s="1"/>
      <c r="S3573" s="9"/>
      <c r="T3573" s="10"/>
      <c r="U3573" s="8"/>
      <c r="V3573" s="2" t="s">
        <v>105</v>
      </c>
      <c r="W3573" s="2" t="s">
        <v>561</v>
      </c>
      <c r="X3573" s="45" t="str" cm="1">
        <f t="array" ref="X3573">IF(X3442="TRUE",IF(AND(C3573&lt;&gt;1,C3574:C3579="",S3573:U3579=""), "FALSE","TRUE"),"FALSE")</f>
        <v>FALSE</v>
      </c>
      <c r="Z3573" s="1"/>
    </row>
    <row r="3574" spans="2:26" hidden="1" outlineLevel="3" x14ac:dyDescent="0.4">
      <c r="B3574" s="7" t="s">
        <v>522</v>
      </c>
      <c r="C3574" s="8"/>
      <c r="D3574" s="31"/>
      <c r="E3574" s="2" t="s">
        <v>523</v>
      </c>
      <c r="F3574" s="2" t="s">
        <v>485</v>
      </c>
      <c r="G3574" s="2" t="s">
        <v>369</v>
      </c>
      <c r="H3574" s="2">
        <v>225</v>
      </c>
      <c r="I3574" s="2">
        <v>207</v>
      </c>
      <c r="K3574" s="2">
        <v>240</v>
      </c>
      <c r="L3574" s="2" t="s">
        <v>30</v>
      </c>
      <c r="M3574" s="2" t="s">
        <v>476</v>
      </c>
      <c r="N3574" s="2" t="s">
        <v>479</v>
      </c>
      <c r="O3574" s="2" t="s">
        <v>520</v>
      </c>
      <c r="Q3574" s="1"/>
      <c r="S3574" s="9"/>
      <c r="T3574" s="10"/>
      <c r="U3574" s="8"/>
      <c r="W3574" s="2" t="s">
        <v>465</v>
      </c>
      <c r="X3574" s="45" t="str" cm="1">
        <f t="array" ref="X3574">IF(X3442="TRUE",IF(AND(C3573&lt;&gt;1,C3574:C3579="",S3573:U3579=""), "FALSE","TRUE"),"FALSE")</f>
        <v>FALSE</v>
      </c>
      <c r="Z3574" s="1"/>
    </row>
    <row r="3575" spans="2:26" hidden="1" outlineLevel="3" x14ac:dyDescent="0.4">
      <c r="B3575" s="7" t="s">
        <v>524</v>
      </c>
      <c r="C3575" s="8"/>
      <c r="D3575" s="31"/>
      <c r="E3575" s="2" t="s">
        <v>525</v>
      </c>
      <c r="F3575" s="2" t="s">
        <v>114</v>
      </c>
      <c r="G3575" s="2" t="s">
        <v>115</v>
      </c>
      <c r="H3575" s="2">
        <v>225</v>
      </c>
      <c r="I3575" s="2">
        <v>207</v>
      </c>
      <c r="K3575" s="2">
        <v>120</v>
      </c>
      <c r="L3575" s="2" t="s">
        <v>30</v>
      </c>
      <c r="M3575" s="2" t="s">
        <v>476</v>
      </c>
      <c r="N3575" s="2" t="s">
        <v>479</v>
      </c>
      <c r="O3575" s="2" t="s">
        <v>520</v>
      </c>
      <c r="Q3575" s="1"/>
      <c r="S3575" s="9"/>
      <c r="T3575" s="10"/>
      <c r="U3575" s="8"/>
      <c r="W3575" s="2" t="s">
        <v>468</v>
      </c>
      <c r="X3575" s="45" t="str" cm="1">
        <f t="array" ref="X3575">IF(X3442="TRUE",IF(AND(C3573&lt;&gt;1,C3574:C3579="",S3573:U3579=""), "FALSE","TRUE"),"FALSE")</f>
        <v>FALSE</v>
      </c>
      <c r="Z3575" s="1"/>
    </row>
    <row r="3576" spans="2:26" hidden="1" outlineLevel="3" x14ac:dyDescent="0.4">
      <c r="B3576" s="7" t="s">
        <v>526</v>
      </c>
      <c r="C3576" s="8"/>
      <c r="D3576" s="31"/>
      <c r="E3576" s="2" t="s">
        <v>527</v>
      </c>
      <c r="F3576" s="2" t="str">
        <f>IF(OR($C$87="治験計画届", $C$87="治験計画変更届"), "^$","^.{1,120}$|^$")</f>
        <v>^.{1,120}$|^$</v>
      </c>
      <c r="G3576" s="2" t="str">
        <f>IF(F3576="^$", "入力しないでください","入力してください(120文字以内)")</f>
        <v>入力してください(120文字以内)</v>
      </c>
      <c r="H3576" s="2">
        <v>225</v>
      </c>
      <c r="I3576" s="2">
        <v>207</v>
      </c>
      <c r="K3576" s="2">
        <v>120</v>
      </c>
      <c r="L3576" s="2" t="s">
        <v>30</v>
      </c>
      <c r="M3576" s="2" t="s">
        <v>476</v>
      </c>
      <c r="N3576" s="2" t="s">
        <v>479</v>
      </c>
      <c r="O3576" s="2" t="s">
        <v>520</v>
      </c>
      <c r="Q3576" s="1"/>
      <c r="S3576" s="9"/>
      <c r="T3576" s="10"/>
      <c r="U3576" s="8"/>
      <c r="W3576" s="2" t="s">
        <v>468</v>
      </c>
      <c r="X3576" s="45" t="str" cm="1">
        <f t="array" ref="X3576">IF(X3442="TRUE",IF(AND(C3573&lt;&gt;1,C3574:C3579="",S3573:U3579=""), "FALSE","TRUE"),"FALSE")</f>
        <v>FALSE</v>
      </c>
      <c r="Z3576" s="1"/>
    </row>
    <row r="3577" spans="2:26" hidden="1" outlineLevel="3" x14ac:dyDescent="0.4">
      <c r="B3577" s="7" t="s">
        <v>528</v>
      </c>
      <c r="C3577" s="8"/>
      <c r="D3577" s="31"/>
      <c r="E3577" s="2" t="s">
        <v>529</v>
      </c>
      <c r="F3577" s="2" t="str">
        <f>IF(OR($C$87="治験計画届", $C$87="治験計画変更届"), "^$","^.{1,120}$|^$")</f>
        <v>^.{1,120}$|^$</v>
      </c>
      <c r="G3577" s="2" t="str">
        <f t="shared" ref="G3577:G3579" si="224">IF(F3577="^$", "入力しないでください","入力してください(120文字以内)")</f>
        <v>入力してください(120文字以内)</v>
      </c>
      <c r="H3577" s="2">
        <v>225</v>
      </c>
      <c r="I3577" s="2">
        <v>207</v>
      </c>
      <c r="K3577" s="2">
        <v>120</v>
      </c>
      <c r="L3577" s="2" t="s">
        <v>30</v>
      </c>
      <c r="M3577" s="2" t="s">
        <v>476</v>
      </c>
      <c r="N3577" s="2" t="s">
        <v>479</v>
      </c>
      <c r="O3577" s="2" t="s">
        <v>520</v>
      </c>
      <c r="Q3577" s="1"/>
      <c r="S3577" s="9"/>
      <c r="T3577" s="10"/>
      <c r="U3577" s="8"/>
      <c r="W3577" s="2" t="s">
        <v>468</v>
      </c>
      <c r="X3577" s="45" t="str" cm="1">
        <f t="array" ref="X3577">IF(X3442="TRUE",IF(AND(C3573&lt;&gt;1,C3574:C3579="",S3573:U3579=""), "FALSE","TRUE"),"FALSE")</f>
        <v>FALSE</v>
      </c>
      <c r="Z3577" s="1"/>
    </row>
    <row r="3578" spans="2:26" hidden="1" outlineLevel="3" x14ac:dyDescent="0.4">
      <c r="B3578" s="7" t="s">
        <v>530</v>
      </c>
      <c r="C3578" s="8"/>
      <c r="D3578" s="31"/>
      <c r="E3578" s="2" t="s">
        <v>566</v>
      </c>
      <c r="F3578" s="2" t="str">
        <f>IF(OR($C$87="治験計画届", $C$87="治験計画変更届"), "^$","^.{1,120}$|^$")</f>
        <v>^.{1,120}$|^$</v>
      </c>
      <c r="G3578" s="2" t="str">
        <f t="shared" si="224"/>
        <v>入力してください(120文字以内)</v>
      </c>
      <c r="H3578" s="2">
        <v>225</v>
      </c>
      <c r="I3578" s="2">
        <v>207</v>
      </c>
      <c r="K3578" s="2">
        <v>120</v>
      </c>
      <c r="L3578" s="2" t="s">
        <v>30</v>
      </c>
      <c r="M3578" s="2" t="s">
        <v>476</v>
      </c>
      <c r="N3578" s="2" t="s">
        <v>479</v>
      </c>
      <c r="O3578" s="2" t="s">
        <v>520</v>
      </c>
      <c r="Q3578" s="1"/>
      <c r="S3578" s="9"/>
      <c r="T3578" s="10"/>
      <c r="U3578" s="8"/>
      <c r="W3578" s="2" t="s">
        <v>468</v>
      </c>
      <c r="X3578" s="45" t="str" cm="1">
        <f t="array" ref="X3578">IF(X3442="TRUE",IF(AND(C3573&lt;&gt;1,C3574:C3579="",S3573:U3579=""), "FALSE","TRUE"),"FALSE")</f>
        <v>FALSE</v>
      </c>
      <c r="Z3578" s="1"/>
    </row>
    <row r="3579" spans="2:26" hidden="1" outlineLevel="3" x14ac:dyDescent="0.4">
      <c r="B3579" s="7" t="s">
        <v>532</v>
      </c>
      <c r="C3579" s="8"/>
      <c r="D3579" s="31"/>
      <c r="E3579" s="2" t="s">
        <v>533</v>
      </c>
      <c r="F3579" s="2" t="str">
        <f>IF(OR($C$87="治験計画届", $C$87="治験計画変更届"), "^$","^.{1,120}$|^$")</f>
        <v>^.{1,120}$|^$</v>
      </c>
      <c r="G3579" s="2" t="str">
        <f t="shared" si="224"/>
        <v>入力してください(120文字以内)</v>
      </c>
      <c r="H3579" s="2">
        <v>225</v>
      </c>
      <c r="I3579" s="2">
        <v>207</v>
      </c>
      <c r="K3579" s="2">
        <v>120</v>
      </c>
      <c r="L3579" s="2" t="s">
        <v>30</v>
      </c>
      <c r="M3579" s="2" t="s">
        <v>476</v>
      </c>
      <c r="N3579" s="2" t="s">
        <v>479</v>
      </c>
      <c r="O3579" s="2" t="s">
        <v>520</v>
      </c>
      <c r="Q3579" s="1"/>
      <c r="S3579" s="9"/>
      <c r="T3579" s="10"/>
      <c r="U3579" s="8"/>
      <c r="W3579" s="2" t="s">
        <v>468</v>
      </c>
      <c r="X3579" s="45" t="str" cm="1">
        <f t="array" ref="X3579">IF(X3442="TRUE",IF(AND(C3573&lt;&gt;1,C3574:C3579="",S3573:U3579=""), "FALSE","TRUE"),"FALSE")</f>
        <v>FALSE</v>
      </c>
      <c r="Z3579" s="1"/>
    </row>
    <row r="3580" spans="2:26" hidden="1" outlineLevel="3" x14ac:dyDescent="0.4">
      <c r="B3580" s="7" t="s">
        <v>134</v>
      </c>
      <c r="C3580" s="5">
        <v>9</v>
      </c>
      <c r="D3580" s="30"/>
      <c r="E3580" s="2" t="s">
        <v>392</v>
      </c>
      <c r="F3580" s="2" t="s">
        <v>102</v>
      </c>
      <c r="G3580" s="2" t="s">
        <v>103</v>
      </c>
      <c r="H3580" s="2">
        <v>225</v>
      </c>
      <c r="I3580" s="2">
        <v>207</v>
      </c>
      <c r="K3580" s="2">
        <v>3</v>
      </c>
      <c r="L3580" s="2" t="s">
        <v>136</v>
      </c>
      <c r="M3580" s="2" t="s">
        <v>476</v>
      </c>
      <c r="N3580" s="2" t="s">
        <v>479</v>
      </c>
      <c r="O3580" s="2" t="s">
        <v>520</v>
      </c>
      <c r="Q3580" s="1"/>
      <c r="S3580" s="9"/>
      <c r="T3580" s="10"/>
      <c r="U3580" s="8"/>
      <c r="V3580" s="2" t="s">
        <v>105</v>
      </c>
      <c r="W3580" s="2" t="s">
        <v>561</v>
      </c>
      <c r="X3580" s="45" t="str" cm="1">
        <f t="array" ref="X3580">IF(X3442="TRUE",IF(AND(C3580&lt;&gt;1,C3581:C3586="",S3580:U3586=""), "FALSE","TRUE"),"FALSE")</f>
        <v>FALSE</v>
      </c>
      <c r="Z3580" s="1"/>
    </row>
    <row r="3581" spans="2:26" hidden="1" outlineLevel="3" x14ac:dyDescent="0.4">
      <c r="B3581" s="7" t="s">
        <v>522</v>
      </c>
      <c r="C3581" s="8"/>
      <c r="D3581" s="31"/>
      <c r="E3581" s="2" t="s">
        <v>523</v>
      </c>
      <c r="F3581" s="2" t="s">
        <v>485</v>
      </c>
      <c r="G3581" s="2" t="s">
        <v>369</v>
      </c>
      <c r="H3581" s="2">
        <v>225</v>
      </c>
      <c r="I3581" s="2">
        <v>207</v>
      </c>
      <c r="K3581" s="2">
        <v>240</v>
      </c>
      <c r="L3581" s="2" t="s">
        <v>30</v>
      </c>
      <c r="M3581" s="2" t="s">
        <v>476</v>
      </c>
      <c r="N3581" s="2" t="s">
        <v>479</v>
      </c>
      <c r="O3581" s="2" t="s">
        <v>520</v>
      </c>
      <c r="Q3581" s="1"/>
      <c r="S3581" s="9"/>
      <c r="T3581" s="10"/>
      <c r="U3581" s="8"/>
      <c r="W3581" s="2" t="s">
        <v>465</v>
      </c>
      <c r="X3581" s="45" t="str" cm="1">
        <f t="array" ref="X3581">IF(X3442="TRUE",IF(AND(C3580&lt;&gt;1,C3581:C3586="",S3580:U3586=""), "FALSE","TRUE"),"FALSE")</f>
        <v>FALSE</v>
      </c>
      <c r="Z3581" s="1"/>
    </row>
    <row r="3582" spans="2:26" hidden="1" outlineLevel="3" x14ac:dyDescent="0.4">
      <c r="B3582" s="7" t="s">
        <v>524</v>
      </c>
      <c r="C3582" s="8"/>
      <c r="D3582" s="31"/>
      <c r="E3582" s="2" t="s">
        <v>525</v>
      </c>
      <c r="F3582" s="2" t="s">
        <v>114</v>
      </c>
      <c r="G3582" s="2" t="s">
        <v>115</v>
      </c>
      <c r="H3582" s="2">
        <v>225</v>
      </c>
      <c r="I3582" s="2">
        <v>207</v>
      </c>
      <c r="K3582" s="2">
        <v>120</v>
      </c>
      <c r="L3582" s="2" t="s">
        <v>30</v>
      </c>
      <c r="M3582" s="2" t="s">
        <v>476</v>
      </c>
      <c r="N3582" s="2" t="s">
        <v>479</v>
      </c>
      <c r="O3582" s="2" t="s">
        <v>520</v>
      </c>
      <c r="Q3582" s="1"/>
      <c r="S3582" s="9"/>
      <c r="T3582" s="10"/>
      <c r="U3582" s="8"/>
      <c r="W3582" s="2" t="s">
        <v>468</v>
      </c>
      <c r="X3582" s="45" t="str" cm="1">
        <f t="array" ref="X3582">IF(X3442="TRUE",IF(AND(C3580&lt;&gt;1,C3581:C3586="",S3580:U3586=""), "FALSE","TRUE"),"FALSE")</f>
        <v>FALSE</v>
      </c>
      <c r="Z3582" s="1"/>
    </row>
    <row r="3583" spans="2:26" hidden="1" outlineLevel="3" x14ac:dyDescent="0.4">
      <c r="B3583" s="7" t="s">
        <v>526</v>
      </c>
      <c r="C3583" s="8"/>
      <c r="D3583" s="31"/>
      <c r="E3583" s="2" t="s">
        <v>527</v>
      </c>
      <c r="F3583" s="2" t="str">
        <f>IF(OR($C$87="治験計画届", $C$87="治験計画変更届"), "^$","^.{1,120}$|^$")</f>
        <v>^.{1,120}$|^$</v>
      </c>
      <c r="G3583" s="2" t="str">
        <f>IF(F3583="^$", "入力しないでください","入力してください(120文字以内)")</f>
        <v>入力してください(120文字以内)</v>
      </c>
      <c r="H3583" s="2">
        <v>225</v>
      </c>
      <c r="I3583" s="2">
        <v>207</v>
      </c>
      <c r="K3583" s="2">
        <v>120</v>
      </c>
      <c r="L3583" s="2" t="s">
        <v>30</v>
      </c>
      <c r="M3583" s="2" t="s">
        <v>476</v>
      </c>
      <c r="N3583" s="2" t="s">
        <v>479</v>
      </c>
      <c r="O3583" s="2" t="s">
        <v>520</v>
      </c>
      <c r="Q3583" s="1"/>
      <c r="S3583" s="9"/>
      <c r="T3583" s="10"/>
      <c r="U3583" s="8"/>
      <c r="W3583" s="2" t="s">
        <v>468</v>
      </c>
      <c r="X3583" s="45" t="str" cm="1">
        <f t="array" ref="X3583">IF(X3442="TRUE",IF(AND(C3580&lt;&gt;1,C3581:C3586="",S3580:U3586=""), "FALSE","TRUE"),"FALSE")</f>
        <v>FALSE</v>
      </c>
      <c r="Z3583" s="1"/>
    </row>
    <row r="3584" spans="2:26" hidden="1" outlineLevel="3" x14ac:dyDescent="0.4">
      <c r="B3584" s="7" t="s">
        <v>528</v>
      </c>
      <c r="C3584" s="8"/>
      <c r="D3584" s="31"/>
      <c r="E3584" s="2" t="s">
        <v>529</v>
      </c>
      <c r="F3584" s="2" t="str">
        <f>IF(OR($C$87="治験計画届", $C$87="治験計画変更届"), "^$","^.{1,120}$|^$")</f>
        <v>^.{1,120}$|^$</v>
      </c>
      <c r="G3584" s="2" t="str">
        <f t="shared" ref="G3584:G3586" si="225">IF(F3584="^$", "入力しないでください","入力してください(120文字以内)")</f>
        <v>入力してください(120文字以内)</v>
      </c>
      <c r="H3584" s="2">
        <v>225</v>
      </c>
      <c r="I3584" s="2">
        <v>207</v>
      </c>
      <c r="K3584" s="2">
        <v>120</v>
      </c>
      <c r="L3584" s="2" t="s">
        <v>30</v>
      </c>
      <c r="M3584" s="2" t="s">
        <v>476</v>
      </c>
      <c r="N3584" s="2" t="s">
        <v>479</v>
      </c>
      <c r="O3584" s="2" t="s">
        <v>520</v>
      </c>
      <c r="Q3584" s="1"/>
      <c r="S3584" s="9"/>
      <c r="T3584" s="10"/>
      <c r="U3584" s="8"/>
      <c r="W3584" s="2" t="s">
        <v>468</v>
      </c>
      <c r="X3584" s="45" t="str" cm="1">
        <f t="array" ref="X3584">IF(X3442="TRUE",IF(AND(C3580&lt;&gt;1,C3581:C3586="",S3580:U3586=""), "FALSE","TRUE"),"FALSE")</f>
        <v>FALSE</v>
      </c>
      <c r="Z3584" s="1"/>
    </row>
    <row r="3585" spans="2:26" hidden="1" outlineLevel="3" x14ac:dyDescent="0.4">
      <c r="B3585" s="7" t="s">
        <v>530</v>
      </c>
      <c r="C3585" s="8"/>
      <c r="D3585" s="31"/>
      <c r="E3585" s="2" t="s">
        <v>566</v>
      </c>
      <c r="F3585" s="2" t="str">
        <f>IF(OR($C$87="治験計画届", $C$87="治験計画変更届"), "^$","^.{1,120}$|^$")</f>
        <v>^.{1,120}$|^$</v>
      </c>
      <c r="G3585" s="2" t="str">
        <f t="shared" si="225"/>
        <v>入力してください(120文字以内)</v>
      </c>
      <c r="H3585" s="2">
        <v>225</v>
      </c>
      <c r="I3585" s="2">
        <v>207</v>
      </c>
      <c r="K3585" s="2">
        <v>120</v>
      </c>
      <c r="L3585" s="2" t="s">
        <v>30</v>
      </c>
      <c r="M3585" s="2" t="s">
        <v>476</v>
      </c>
      <c r="N3585" s="2" t="s">
        <v>479</v>
      </c>
      <c r="O3585" s="2" t="s">
        <v>520</v>
      </c>
      <c r="Q3585" s="1"/>
      <c r="S3585" s="9"/>
      <c r="T3585" s="10"/>
      <c r="U3585" s="8"/>
      <c r="W3585" s="2" t="s">
        <v>468</v>
      </c>
      <c r="X3585" s="45" t="str" cm="1">
        <f t="array" ref="X3585">IF(X3442="TRUE",IF(AND(C3580&lt;&gt;1,C3581:C3586="",S3580:U3586=""), "FALSE","TRUE"),"FALSE")</f>
        <v>FALSE</v>
      </c>
      <c r="Z3585" s="1"/>
    </row>
    <row r="3586" spans="2:26" hidden="1" outlineLevel="3" x14ac:dyDescent="0.4">
      <c r="B3586" s="7" t="s">
        <v>532</v>
      </c>
      <c r="C3586" s="8"/>
      <c r="D3586" s="31"/>
      <c r="E3586" s="2" t="s">
        <v>533</v>
      </c>
      <c r="F3586" s="2" t="str">
        <f>IF(OR($C$87="治験計画届", $C$87="治験計画変更届"), "^$","^.{1,120}$|^$")</f>
        <v>^.{1,120}$|^$</v>
      </c>
      <c r="G3586" s="2" t="str">
        <f t="shared" si="225"/>
        <v>入力してください(120文字以内)</v>
      </c>
      <c r="H3586" s="2">
        <v>225</v>
      </c>
      <c r="I3586" s="2">
        <v>207</v>
      </c>
      <c r="K3586" s="2">
        <v>120</v>
      </c>
      <c r="L3586" s="2" t="s">
        <v>30</v>
      </c>
      <c r="M3586" s="2" t="s">
        <v>476</v>
      </c>
      <c r="N3586" s="2" t="s">
        <v>479</v>
      </c>
      <c r="O3586" s="2" t="s">
        <v>520</v>
      </c>
      <c r="Q3586" s="1"/>
      <c r="S3586" s="9"/>
      <c r="T3586" s="10"/>
      <c r="U3586" s="8"/>
      <c r="W3586" s="2" t="s">
        <v>468</v>
      </c>
      <c r="X3586" s="45" t="str" cm="1">
        <f t="array" ref="X3586">IF(X3442="TRUE",IF(AND(C3580&lt;&gt;1,C3581:C3586="",S3580:U3586=""), "FALSE","TRUE"),"FALSE")</f>
        <v>FALSE</v>
      </c>
      <c r="Z3586" s="1"/>
    </row>
    <row r="3587" spans="2:26" hidden="1" outlineLevel="3" x14ac:dyDescent="0.4">
      <c r="B3587" s="7" t="s">
        <v>134</v>
      </c>
      <c r="C3587" s="5">
        <v>10</v>
      </c>
      <c r="D3587" s="30"/>
      <c r="E3587" s="2" t="s">
        <v>392</v>
      </c>
      <c r="F3587" s="2" t="s">
        <v>102</v>
      </c>
      <c r="G3587" s="2" t="s">
        <v>103</v>
      </c>
      <c r="H3587" s="2">
        <v>225</v>
      </c>
      <c r="I3587" s="2">
        <v>207</v>
      </c>
      <c r="K3587" s="2">
        <v>3</v>
      </c>
      <c r="L3587" s="2" t="s">
        <v>136</v>
      </c>
      <c r="M3587" s="2" t="s">
        <v>476</v>
      </c>
      <c r="N3587" s="2" t="s">
        <v>479</v>
      </c>
      <c r="O3587" s="2" t="s">
        <v>520</v>
      </c>
      <c r="Q3587" s="1"/>
      <c r="S3587" s="9"/>
      <c r="T3587" s="10"/>
      <c r="U3587" s="8"/>
      <c r="V3587" s="2" t="s">
        <v>105</v>
      </c>
      <c r="W3587" s="2" t="s">
        <v>561</v>
      </c>
      <c r="X3587" s="45" t="str" cm="1">
        <f t="array" ref="X3587">IF(X3442="TRUE",IF(AND(C3587&lt;&gt;1,C3588:C3593="",S3587:U3593=""), "FALSE","TRUE"),"FALSE")</f>
        <v>FALSE</v>
      </c>
      <c r="Z3587" s="1"/>
    </row>
    <row r="3588" spans="2:26" hidden="1" outlineLevel="3" x14ac:dyDescent="0.4">
      <c r="B3588" s="7" t="s">
        <v>522</v>
      </c>
      <c r="C3588" s="8"/>
      <c r="D3588" s="31"/>
      <c r="E3588" s="2" t="s">
        <v>523</v>
      </c>
      <c r="F3588" s="2" t="s">
        <v>485</v>
      </c>
      <c r="G3588" s="2" t="s">
        <v>369</v>
      </c>
      <c r="H3588" s="2">
        <v>225</v>
      </c>
      <c r="I3588" s="2">
        <v>207</v>
      </c>
      <c r="K3588" s="2">
        <v>240</v>
      </c>
      <c r="L3588" s="2" t="s">
        <v>30</v>
      </c>
      <c r="M3588" s="2" t="s">
        <v>476</v>
      </c>
      <c r="N3588" s="2" t="s">
        <v>479</v>
      </c>
      <c r="O3588" s="2" t="s">
        <v>520</v>
      </c>
      <c r="Q3588" s="1"/>
      <c r="S3588" s="9"/>
      <c r="T3588" s="10"/>
      <c r="U3588" s="8"/>
      <c r="W3588" s="2" t="s">
        <v>465</v>
      </c>
      <c r="X3588" s="45" t="str" cm="1">
        <f t="array" ref="X3588">IF(X3442="TRUE",IF(AND(C3587&lt;&gt;1,C3588:C3593="",S3587:U3593=""), "FALSE","TRUE"),"FALSE")</f>
        <v>FALSE</v>
      </c>
      <c r="Z3588" s="1"/>
    </row>
    <row r="3589" spans="2:26" hidden="1" outlineLevel="3" x14ac:dyDescent="0.4">
      <c r="B3589" s="7" t="s">
        <v>524</v>
      </c>
      <c r="C3589" s="8"/>
      <c r="D3589" s="31"/>
      <c r="E3589" s="2" t="s">
        <v>525</v>
      </c>
      <c r="F3589" s="2" t="s">
        <v>114</v>
      </c>
      <c r="G3589" s="2" t="s">
        <v>115</v>
      </c>
      <c r="H3589" s="2">
        <v>225</v>
      </c>
      <c r="I3589" s="2">
        <v>207</v>
      </c>
      <c r="K3589" s="2">
        <v>120</v>
      </c>
      <c r="L3589" s="2" t="s">
        <v>30</v>
      </c>
      <c r="M3589" s="2" t="s">
        <v>476</v>
      </c>
      <c r="N3589" s="2" t="s">
        <v>479</v>
      </c>
      <c r="O3589" s="2" t="s">
        <v>520</v>
      </c>
      <c r="Q3589" s="1"/>
      <c r="S3589" s="9"/>
      <c r="T3589" s="10"/>
      <c r="U3589" s="8"/>
      <c r="W3589" s="2" t="s">
        <v>468</v>
      </c>
      <c r="X3589" s="45" t="str" cm="1">
        <f t="array" ref="X3589">IF(X3442="TRUE",IF(AND(C3587&lt;&gt;1,C3588:C3593="",S3587:U3593=""), "FALSE","TRUE"),"FALSE")</f>
        <v>FALSE</v>
      </c>
      <c r="Z3589" s="1"/>
    </row>
    <row r="3590" spans="2:26" hidden="1" outlineLevel="3" x14ac:dyDescent="0.4">
      <c r="B3590" s="7" t="s">
        <v>526</v>
      </c>
      <c r="C3590" s="8"/>
      <c r="D3590" s="31"/>
      <c r="E3590" s="2" t="s">
        <v>527</v>
      </c>
      <c r="F3590" s="2" t="str">
        <f>IF(OR($C$87="治験計画届", $C$87="治験計画変更届"), "^$","^.{1,120}$|^$")</f>
        <v>^.{1,120}$|^$</v>
      </c>
      <c r="G3590" s="2" t="str">
        <f>IF(F3590="^$", "入力しないでください","入力してください(120文字以内)")</f>
        <v>入力してください(120文字以内)</v>
      </c>
      <c r="H3590" s="2">
        <v>225</v>
      </c>
      <c r="I3590" s="2">
        <v>207</v>
      </c>
      <c r="K3590" s="2">
        <v>120</v>
      </c>
      <c r="L3590" s="2" t="s">
        <v>30</v>
      </c>
      <c r="M3590" s="2" t="s">
        <v>476</v>
      </c>
      <c r="N3590" s="2" t="s">
        <v>479</v>
      </c>
      <c r="O3590" s="2" t="s">
        <v>520</v>
      </c>
      <c r="Q3590" s="1"/>
      <c r="S3590" s="9"/>
      <c r="T3590" s="10"/>
      <c r="U3590" s="8"/>
      <c r="W3590" s="2" t="s">
        <v>468</v>
      </c>
      <c r="X3590" s="45" t="str" cm="1">
        <f t="array" ref="X3590">IF(X3442="TRUE",IF(AND(C3587&lt;&gt;1,C3588:C3593="",S3587:U3593=""), "FALSE","TRUE"),"FALSE")</f>
        <v>FALSE</v>
      </c>
      <c r="Z3590" s="1"/>
    </row>
    <row r="3591" spans="2:26" hidden="1" outlineLevel="3" x14ac:dyDescent="0.4">
      <c r="B3591" s="7" t="s">
        <v>528</v>
      </c>
      <c r="C3591" s="8"/>
      <c r="D3591" s="31"/>
      <c r="E3591" s="2" t="s">
        <v>529</v>
      </c>
      <c r="F3591" s="2" t="str">
        <f>IF(OR($C$87="治験計画届", $C$87="治験計画変更届"), "^$","^.{1,120}$|^$")</f>
        <v>^.{1,120}$|^$</v>
      </c>
      <c r="G3591" s="2" t="str">
        <f t="shared" ref="G3591:G3593" si="226">IF(F3591="^$", "入力しないでください","入力してください(120文字以内)")</f>
        <v>入力してください(120文字以内)</v>
      </c>
      <c r="H3591" s="2">
        <v>225</v>
      </c>
      <c r="I3591" s="2">
        <v>207</v>
      </c>
      <c r="K3591" s="2">
        <v>120</v>
      </c>
      <c r="L3591" s="2" t="s">
        <v>30</v>
      </c>
      <c r="M3591" s="2" t="s">
        <v>476</v>
      </c>
      <c r="N3591" s="2" t="s">
        <v>479</v>
      </c>
      <c r="O3591" s="2" t="s">
        <v>520</v>
      </c>
      <c r="Q3591" s="1"/>
      <c r="S3591" s="9"/>
      <c r="T3591" s="10"/>
      <c r="U3591" s="8"/>
      <c r="W3591" s="2" t="s">
        <v>468</v>
      </c>
      <c r="X3591" s="45" t="str" cm="1">
        <f t="array" ref="X3591">IF(X3442="TRUE",IF(AND(C3587&lt;&gt;1,C3588:C3593="",S3587:U3593=""), "FALSE","TRUE"),"FALSE")</f>
        <v>FALSE</v>
      </c>
      <c r="Z3591" s="1"/>
    </row>
    <row r="3592" spans="2:26" hidden="1" outlineLevel="3" x14ac:dyDescent="0.4">
      <c r="B3592" s="7" t="s">
        <v>530</v>
      </c>
      <c r="C3592" s="8"/>
      <c r="D3592" s="31"/>
      <c r="E3592" s="2" t="s">
        <v>566</v>
      </c>
      <c r="F3592" s="2" t="str">
        <f>IF(OR($C$87="治験計画届", $C$87="治験計画変更届"), "^$","^.{1,120}$|^$")</f>
        <v>^.{1,120}$|^$</v>
      </c>
      <c r="G3592" s="2" t="str">
        <f t="shared" si="226"/>
        <v>入力してください(120文字以内)</v>
      </c>
      <c r="H3592" s="2">
        <v>225</v>
      </c>
      <c r="I3592" s="2">
        <v>207</v>
      </c>
      <c r="K3592" s="2">
        <v>120</v>
      </c>
      <c r="L3592" s="2" t="s">
        <v>30</v>
      </c>
      <c r="M3592" s="2" t="s">
        <v>476</v>
      </c>
      <c r="N3592" s="2" t="s">
        <v>479</v>
      </c>
      <c r="O3592" s="2" t="s">
        <v>520</v>
      </c>
      <c r="Q3592" s="1"/>
      <c r="S3592" s="9"/>
      <c r="T3592" s="10"/>
      <c r="U3592" s="8"/>
      <c r="W3592" s="2" t="s">
        <v>468</v>
      </c>
      <c r="X3592" s="45" t="str" cm="1">
        <f t="array" ref="X3592">IF(X3442="TRUE",IF(AND(C3587&lt;&gt;1,C3588:C3593="",S3587:U3593=""), "FALSE","TRUE"),"FALSE")</f>
        <v>FALSE</v>
      </c>
      <c r="Z3592" s="1"/>
    </row>
    <row r="3593" spans="2:26" hidden="1" outlineLevel="3" x14ac:dyDescent="0.4">
      <c r="B3593" s="7" t="s">
        <v>532</v>
      </c>
      <c r="C3593" s="8"/>
      <c r="D3593" s="31"/>
      <c r="E3593" s="2" t="s">
        <v>533</v>
      </c>
      <c r="F3593" s="2" t="str">
        <f>IF(OR($C$87="治験計画届", $C$87="治験計画変更届"), "^$","^.{1,120}$|^$")</f>
        <v>^.{1,120}$|^$</v>
      </c>
      <c r="G3593" s="2" t="str">
        <f t="shared" si="226"/>
        <v>入力してください(120文字以内)</v>
      </c>
      <c r="H3593" s="2">
        <v>225</v>
      </c>
      <c r="I3593" s="2">
        <v>207</v>
      </c>
      <c r="K3593" s="2">
        <v>120</v>
      </c>
      <c r="L3593" s="2" t="s">
        <v>30</v>
      </c>
      <c r="M3593" s="2" t="s">
        <v>476</v>
      </c>
      <c r="N3593" s="2" t="s">
        <v>479</v>
      </c>
      <c r="O3593" s="2" t="s">
        <v>520</v>
      </c>
      <c r="Q3593" s="1"/>
      <c r="S3593" s="9"/>
      <c r="T3593" s="10"/>
      <c r="U3593" s="8"/>
      <c r="W3593" s="2" t="s">
        <v>468</v>
      </c>
      <c r="X3593" s="45" t="str" cm="1">
        <f t="array" ref="X3593">IF(X3442="TRUE",IF(AND(C3587&lt;&gt;1,C3588:C3593="",S3587:U3593=""), "FALSE","TRUE"),"FALSE")</f>
        <v>FALSE</v>
      </c>
      <c r="Z3593" s="1"/>
    </row>
    <row r="3594" spans="2:26" hidden="1" outlineLevel="3" x14ac:dyDescent="0.4">
      <c r="B3594" s="7" t="s">
        <v>134</v>
      </c>
      <c r="C3594" s="5">
        <v>11</v>
      </c>
      <c r="D3594" s="30"/>
      <c r="E3594" s="2" t="s">
        <v>392</v>
      </c>
      <c r="F3594" s="2" t="s">
        <v>102</v>
      </c>
      <c r="G3594" s="2" t="s">
        <v>103</v>
      </c>
      <c r="H3594" s="2">
        <v>225</v>
      </c>
      <c r="I3594" s="2">
        <v>207</v>
      </c>
      <c r="K3594" s="2">
        <v>3</v>
      </c>
      <c r="L3594" s="2" t="s">
        <v>136</v>
      </c>
      <c r="M3594" s="2" t="s">
        <v>476</v>
      </c>
      <c r="N3594" s="2" t="s">
        <v>479</v>
      </c>
      <c r="O3594" s="2" t="s">
        <v>520</v>
      </c>
      <c r="Q3594" s="1"/>
      <c r="S3594" s="9"/>
      <c r="T3594" s="10"/>
      <c r="U3594" s="8"/>
      <c r="V3594" s="2" t="s">
        <v>105</v>
      </c>
      <c r="W3594" s="2" t="s">
        <v>561</v>
      </c>
      <c r="X3594" s="45" t="str" cm="1">
        <f t="array" ref="X3594">IF(X3442="TRUE",IF(AND(C3594&lt;&gt;1,C3595:C3600="",S3594:U3600=""), "FALSE","TRUE"),"FALSE")</f>
        <v>FALSE</v>
      </c>
      <c r="Z3594" s="1"/>
    </row>
    <row r="3595" spans="2:26" hidden="1" outlineLevel="3" x14ac:dyDescent="0.4">
      <c r="B3595" s="7" t="s">
        <v>522</v>
      </c>
      <c r="C3595" s="8"/>
      <c r="D3595" s="31"/>
      <c r="E3595" s="2" t="s">
        <v>523</v>
      </c>
      <c r="F3595" s="2" t="s">
        <v>485</v>
      </c>
      <c r="G3595" s="2" t="s">
        <v>369</v>
      </c>
      <c r="H3595" s="2">
        <v>225</v>
      </c>
      <c r="I3595" s="2">
        <v>207</v>
      </c>
      <c r="K3595" s="2">
        <v>240</v>
      </c>
      <c r="L3595" s="2" t="s">
        <v>30</v>
      </c>
      <c r="M3595" s="2" t="s">
        <v>476</v>
      </c>
      <c r="N3595" s="2" t="s">
        <v>479</v>
      </c>
      <c r="O3595" s="2" t="s">
        <v>520</v>
      </c>
      <c r="Q3595" s="1"/>
      <c r="S3595" s="9"/>
      <c r="T3595" s="10"/>
      <c r="U3595" s="8"/>
      <c r="W3595" s="2" t="s">
        <v>465</v>
      </c>
      <c r="X3595" s="45" t="str" cm="1">
        <f t="array" ref="X3595">IF(X3442="TRUE",IF(AND(C3594&lt;&gt;1,C3595:C3600="",S3594:U3600=""), "FALSE","TRUE"),"FALSE")</f>
        <v>FALSE</v>
      </c>
      <c r="Z3595" s="1"/>
    </row>
    <row r="3596" spans="2:26" hidden="1" outlineLevel="3" x14ac:dyDescent="0.4">
      <c r="B3596" s="7" t="s">
        <v>524</v>
      </c>
      <c r="C3596" s="8"/>
      <c r="D3596" s="31"/>
      <c r="E3596" s="2" t="s">
        <v>525</v>
      </c>
      <c r="F3596" s="2" t="s">
        <v>114</v>
      </c>
      <c r="G3596" s="2" t="s">
        <v>115</v>
      </c>
      <c r="H3596" s="2">
        <v>225</v>
      </c>
      <c r="I3596" s="2">
        <v>207</v>
      </c>
      <c r="K3596" s="2">
        <v>120</v>
      </c>
      <c r="L3596" s="2" t="s">
        <v>30</v>
      </c>
      <c r="M3596" s="2" t="s">
        <v>476</v>
      </c>
      <c r="N3596" s="2" t="s">
        <v>479</v>
      </c>
      <c r="O3596" s="2" t="s">
        <v>520</v>
      </c>
      <c r="Q3596" s="1"/>
      <c r="S3596" s="9"/>
      <c r="T3596" s="10"/>
      <c r="U3596" s="8"/>
      <c r="W3596" s="2" t="s">
        <v>468</v>
      </c>
      <c r="X3596" s="45" t="str" cm="1">
        <f t="array" ref="X3596">IF(X3442="TRUE",IF(AND(C3594&lt;&gt;1,C3595:C3600="",S3594:U3600=""), "FALSE","TRUE"),"FALSE")</f>
        <v>FALSE</v>
      </c>
      <c r="Z3596" s="1"/>
    </row>
    <row r="3597" spans="2:26" hidden="1" outlineLevel="3" x14ac:dyDescent="0.4">
      <c r="B3597" s="7" t="s">
        <v>526</v>
      </c>
      <c r="C3597" s="8"/>
      <c r="D3597" s="31"/>
      <c r="E3597" s="2" t="s">
        <v>527</v>
      </c>
      <c r="F3597" s="2" t="str">
        <f>IF(OR($C$87="治験計画届", $C$87="治験計画変更届"), "^$","^.{1,120}$|^$")</f>
        <v>^.{1,120}$|^$</v>
      </c>
      <c r="G3597" s="2" t="str">
        <f>IF(F3597="^$", "入力しないでください","入力してください(120文字以内)")</f>
        <v>入力してください(120文字以内)</v>
      </c>
      <c r="H3597" s="2">
        <v>225</v>
      </c>
      <c r="I3597" s="2">
        <v>207</v>
      </c>
      <c r="K3597" s="2">
        <v>120</v>
      </c>
      <c r="L3597" s="2" t="s">
        <v>30</v>
      </c>
      <c r="M3597" s="2" t="s">
        <v>476</v>
      </c>
      <c r="N3597" s="2" t="s">
        <v>479</v>
      </c>
      <c r="O3597" s="2" t="s">
        <v>520</v>
      </c>
      <c r="Q3597" s="1"/>
      <c r="S3597" s="9"/>
      <c r="T3597" s="10"/>
      <c r="U3597" s="8"/>
      <c r="W3597" s="2" t="s">
        <v>468</v>
      </c>
      <c r="X3597" s="45" t="str" cm="1">
        <f t="array" ref="X3597">IF(X3442="TRUE",IF(AND(C3594&lt;&gt;1,C3595:C3600="",S3594:U3600=""), "FALSE","TRUE"),"FALSE")</f>
        <v>FALSE</v>
      </c>
      <c r="Z3597" s="1"/>
    </row>
    <row r="3598" spans="2:26" hidden="1" outlineLevel="3" x14ac:dyDescent="0.4">
      <c r="B3598" s="7" t="s">
        <v>528</v>
      </c>
      <c r="C3598" s="8"/>
      <c r="D3598" s="31"/>
      <c r="E3598" s="2" t="s">
        <v>529</v>
      </c>
      <c r="F3598" s="2" t="str">
        <f>IF(OR($C$87="治験計画届", $C$87="治験計画変更届"), "^$","^.{1,120}$|^$")</f>
        <v>^.{1,120}$|^$</v>
      </c>
      <c r="G3598" s="2" t="str">
        <f t="shared" ref="G3598:G3600" si="227">IF(F3598="^$", "入力しないでください","入力してください(120文字以内)")</f>
        <v>入力してください(120文字以内)</v>
      </c>
      <c r="H3598" s="2">
        <v>225</v>
      </c>
      <c r="I3598" s="2">
        <v>207</v>
      </c>
      <c r="K3598" s="2">
        <v>120</v>
      </c>
      <c r="L3598" s="2" t="s">
        <v>30</v>
      </c>
      <c r="M3598" s="2" t="s">
        <v>476</v>
      </c>
      <c r="N3598" s="2" t="s">
        <v>479</v>
      </c>
      <c r="O3598" s="2" t="s">
        <v>520</v>
      </c>
      <c r="Q3598" s="1"/>
      <c r="S3598" s="9"/>
      <c r="T3598" s="10"/>
      <c r="U3598" s="8"/>
      <c r="W3598" s="2" t="s">
        <v>468</v>
      </c>
      <c r="X3598" s="45" t="str" cm="1">
        <f t="array" ref="X3598">IF(X3442="TRUE",IF(AND(C3594&lt;&gt;1,C3595:C3600="",S3594:U3600=""), "FALSE","TRUE"),"FALSE")</f>
        <v>FALSE</v>
      </c>
      <c r="Z3598" s="1"/>
    </row>
    <row r="3599" spans="2:26" hidden="1" outlineLevel="3" x14ac:dyDescent="0.4">
      <c r="B3599" s="7" t="s">
        <v>530</v>
      </c>
      <c r="C3599" s="8"/>
      <c r="D3599" s="31"/>
      <c r="E3599" s="2" t="s">
        <v>566</v>
      </c>
      <c r="F3599" s="2" t="str">
        <f>IF(OR($C$87="治験計画届", $C$87="治験計画変更届"), "^$","^.{1,120}$|^$")</f>
        <v>^.{1,120}$|^$</v>
      </c>
      <c r="G3599" s="2" t="str">
        <f t="shared" si="227"/>
        <v>入力してください(120文字以内)</v>
      </c>
      <c r="H3599" s="2">
        <v>225</v>
      </c>
      <c r="I3599" s="2">
        <v>207</v>
      </c>
      <c r="K3599" s="2">
        <v>120</v>
      </c>
      <c r="L3599" s="2" t="s">
        <v>30</v>
      </c>
      <c r="M3599" s="2" t="s">
        <v>476</v>
      </c>
      <c r="N3599" s="2" t="s">
        <v>479</v>
      </c>
      <c r="O3599" s="2" t="s">
        <v>520</v>
      </c>
      <c r="Q3599" s="1"/>
      <c r="S3599" s="9"/>
      <c r="T3599" s="10"/>
      <c r="U3599" s="8"/>
      <c r="W3599" s="2" t="s">
        <v>468</v>
      </c>
      <c r="X3599" s="45" t="str" cm="1">
        <f t="array" ref="X3599">IF(X3442="TRUE",IF(AND(C3594&lt;&gt;1,C3595:C3600="",S3594:U3600=""), "FALSE","TRUE"),"FALSE")</f>
        <v>FALSE</v>
      </c>
      <c r="Z3599" s="1"/>
    </row>
    <row r="3600" spans="2:26" hidden="1" outlineLevel="3" x14ac:dyDescent="0.4">
      <c r="B3600" s="7" t="s">
        <v>532</v>
      </c>
      <c r="C3600" s="8"/>
      <c r="D3600" s="31"/>
      <c r="E3600" s="2" t="s">
        <v>533</v>
      </c>
      <c r="F3600" s="2" t="str">
        <f>IF(OR($C$87="治験計画届", $C$87="治験計画変更届"), "^$","^.{1,120}$|^$")</f>
        <v>^.{1,120}$|^$</v>
      </c>
      <c r="G3600" s="2" t="str">
        <f t="shared" si="227"/>
        <v>入力してください(120文字以内)</v>
      </c>
      <c r="H3600" s="2">
        <v>225</v>
      </c>
      <c r="I3600" s="2">
        <v>207</v>
      </c>
      <c r="K3600" s="2">
        <v>120</v>
      </c>
      <c r="L3600" s="2" t="s">
        <v>30</v>
      </c>
      <c r="M3600" s="2" t="s">
        <v>476</v>
      </c>
      <c r="N3600" s="2" t="s">
        <v>479</v>
      </c>
      <c r="O3600" s="2" t="s">
        <v>520</v>
      </c>
      <c r="Q3600" s="1"/>
      <c r="S3600" s="9"/>
      <c r="T3600" s="10"/>
      <c r="U3600" s="8"/>
      <c r="W3600" s="2" t="s">
        <v>468</v>
      </c>
      <c r="X3600" s="45" t="str" cm="1">
        <f t="array" ref="X3600">IF(X3442="TRUE",IF(AND(C3594&lt;&gt;1,C3595:C3600="",S3594:U3600=""), "FALSE","TRUE"),"FALSE")</f>
        <v>FALSE</v>
      </c>
      <c r="Z3600" s="1"/>
    </row>
    <row r="3601" spans="2:26" hidden="1" outlineLevel="3" x14ac:dyDescent="0.4">
      <c r="B3601" s="7" t="s">
        <v>134</v>
      </c>
      <c r="C3601" s="5">
        <v>12</v>
      </c>
      <c r="D3601" s="30"/>
      <c r="E3601" s="2" t="s">
        <v>392</v>
      </c>
      <c r="F3601" s="2" t="s">
        <v>102</v>
      </c>
      <c r="G3601" s="2" t="s">
        <v>103</v>
      </c>
      <c r="H3601" s="2">
        <v>225</v>
      </c>
      <c r="I3601" s="2">
        <v>207</v>
      </c>
      <c r="K3601" s="2">
        <v>3</v>
      </c>
      <c r="L3601" s="2" t="s">
        <v>136</v>
      </c>
      <c r="M3601" s="2" t="s">
        <v>476</v>
      </c>
      <c r="N3601" s="2" t="s">
        <v>479</v>
      </c>
      <c r="O3601" s="2" t="s">
        <v>520</v>
      </c>
      <c r="Q3601" s="1"/>
      <c r="S3601" s="9"/>
      <c r="T3601" s="10"/>
      <c r="U3601" s="8"/>
      <c r="V3601" s="2" t="s">
        <v>105</v>
      </c>
      <c r="W3601" s="2" t="s">
        <v>561</v>
      </c>
      <c r="X3601" s="45" t="str" cm="1">
        <f t="array" ref="X3601">IF(X3442="TRUE",IF(AND(C3601&lt;&gt;1,C3602:C3607="",S3601:U3607=""), "FALSE","TRUE"),"FALSE")</f>
        <v>FALSE</v>
      </c>
      <c r="Z3601" s="1"/>
    </row>
    <row r="3602" spans="2:26" hidden="1" outlineLevel="3" x14ac:dyDescent="0.4">
      <c r="B3602" s="7" t="s">
        <v>522</v>
      </c>
      <c r="C3602" s="8"/>
      <c r="D3602" s="31"/>
      <c r="E3602" s="2" t="s">
        <v>523</v>
      </c>
      <c r="F3602" s="2" t="s">
        <v>485</v>
      </c>
      <c r="G3602" s="2" t="s">
        <v>369</v>
      </c>
      <c r="H3602" s="2">
        <v>225</v>
      </c>
      <c r="I3602" s="2">
        <v>207</v>
      </c>
      <c r="K3602" s="2">
        <v>240</v>
      </c>
      <c r="L3602" s="2" t="s">
        <v>30</v>
      </c>
      <c r="M3602" s="2" t="s">
        <v>476</v>
      </c>
      <c r="N3602" s="2" t="s">
        <v>479</v>
      </c>
      <c r="O3602" s="2" t="s">
        <v>520</v>
      </c>
      <c r="Q3602" s="1"/>
      <c r="S3602" s="9"/>
      <c r="T3602" s="10"/>
      <c r="U3602" s="8"/>
      <c r="W3602" s="2" t="s">
        <v>465</v>
      </c>
      <c r="X3602" s="45" t="str" cm="1">
        <f t="array" ref="X3602">IF(X3442="TRUE",IF(AND(C3601&lt;&gt;1,C3602:C3607="",S3601:U3607=""), "FALSE","TRUE"),"FALSE")</f>
        <v>FALSE</v>
      </c>
      <c r="Z3602" s="1"/>
    </row>
    <row r="3603" spans="2:26" hidden="1" outlineLevel="3" x14ac:dyDescent="0.4">
      <c r="B3603" s="7" t="s">
        <v>524</v>
      </c>
      <c r="C3603" s="8"/>
      <c r="D3603" s="31"/>
      <c r="E3603" s="2" t="s">
        <v>525</v>
      </c>
      <c r="F3603" s="2" t="s">
        <v>114</v>
      </c>
      <c r="G3603" s="2" t="s">
        <v>115</v>
      </c>
      <c r="H3603" s="2">
        <v>225</v>
      </c>
      <c r="I3603" s="2">
        <v>207</v>
      </c>
      <c r="K3603" s="2">
        <v>120</v>
      </c>
      <c r="L3603" s="2" t="s">
        <v>30</v>
      </c>
      <c r="M3603" s="2" t="s">
        <v>476</v>
      </c>
      <c r="N3603" s="2" t="s">
        <v>479</v>
      </c>
      <c r="O3603" s="2" t="s">
        <v>520</v>
      </c>
      <c r="Q3603" s="1"/>
      <c r="S3603" s="9"/>
      <c r="T3603" s="10"/>
      <c r="U3603" s="8"/>
      <c r="W3603" s="2" t="s">
        <v>468</v>
      </c>
      <c r="X3603" s="45" t="str" cm="1">
        <f t="array" ref="X3603">IF(X3442="TRUE",IF(AND(C3601&lt;&gt;1,C3602:C3607="",S3601:U3607=""), "FALSE","TRUE"),"FALSE")</f>
        <v>FALSE</v>
      </c>
      <c r="Z3603" s="1"/>
    </row>
    <row r="3604" spans="2:26" hidden="1" outlineLevel="3" x14ac:dyDescent="0.4">
      <c r="B3604" s="7" t="s">
        <v>526</v>
      </c>
      <c r="C3604" s="8"/>
      <c r="D3604" s="31"/>
      <c r="E3604" s="2" t="s">
        <v>527</v>
      </c>
      <c r="F3604" s="2" t="str">
        <f>IF(OR($C$87="治験計画届", $C$87="治験計画変更届"), "^$","^.{1,120}$|^$")</f>
        <v>^.{1,120}$|^$</v>
      </c>
      <c r="G3604" s="2" t="str">
        <f>IF(F3604="^$", "入力しないでください","入力してください(120文字以内)")</f>
        <v>入力してください(120文字以内)</v>
      </c>
      <c r="H3604" s="2">
        <v>225</v>
      </c>
      <c r="I3604" s="2">
        <v>207</v>
      </c>
      <c r="K3604" s="2">
        <v>120</v>
      </c>
      <c r="L3604" s="2" t="s">
        <v>30</v>
      </c>
      <c r="M3604" s="2" t="s">
        <v>476</v>
      </c>
      <c r="N3604" s="2" t="s">
        <v>479</v>
      </c>
      <c r="O3604" s="2" t="s">
        <v>520</v>
      </c>
      <c r="Q3604" s="1"/>
      <c r="S3604" s="9"/>
      <c r="T3604" s="10"/>
      <c r="U3604" s="8"/>
      <c r="W3604" s="2" t="s">
        <v>468</v>
      </c>
      <c r="X3604" s="45" t="str" cm="1">
        <f t="array" ref="X3604">IF(X3442="TRUE",IF(AND(C3601&lt;&gt;1,C3602:C3607="",S3601:U3607=""), "FALSE","TRUE"),"FALSE")</f>
        <v>FALSE</v>
      </c>
      <c r="Z3604" s="1"/>
    </row>
    <row r="3605" spans="2:26" hidden="1" outlineLevel="3" x14ac:dyDescent="0.4">
      <c r="B3605" s="7" t="s">
        <v>528</v>
      </c>
      <c r="C3605" s="8"/>
      <c r="D3605" s="31"/>
      <c r="E3605" s="2" t="s">
        <v>529</v>
      </c>
      <c r="F3605" s="2" t="str">
        <f>IF(OR($C$87="治験計画届", $C$87="治験計画変更届"), "^$","^.{1,120}$|^$")</f>
        <v>^.{1,120}$|^$</v>
      </c>
      <c r="G3605" s="2" t="str">
        <f t="shared" ref="G3605:G3607" si="228">IF(F3605="^$", "入力しないでください","入力してください(120文字以内)")</f>
        <v>入力してください(120文字以内)</v>
      </c>
      <c r="H3605" s="2">
        <v>225</v>
      </c>
      <c r="I3605" s="2">
        <v>207</v>
      </c>
      <c r="K3605" s="2">
        <v>120</v>
      </c>
      <c r="L3605" s="2" t="s">
        <v>30</v>
      </c>
      <c r="M3605" s="2" t="s">
        <v>476</v>
      </c>
      <c r="N3605" s="2" t="s">
        <v>479</v>
      </c>
      <c r="O3605" s="2" t="s">
        <v>520</v>
      </c>
      <c r="Q3605" s="1"/>
      <c r="S3605" s="9"/>
      <c r="T3605" s="10"/>
      <c r="U3605" s="8"/>
      <c r="W3605" s="2" t="s">
        <v>468</v>
      </c>
      <c r="X3605" s="45" t="str" cm="1">
        <f t="array" ref="X3605">IF(X3442="TRUE",IF(AND(C3601&lt;&gt;1,C3602:C3607="",S3601:U3607=""), "FALSE","TRUE"),"FALSE")</f>
        <v>FALSE</v>
      </c>
      <c r="Z3605" s="1"/>
    </row>
    <row r="3606" spans="2:26" hidden="1" outlineLevel="3" x14ac:dyDescent="0.4">
      <c r="B3606" s="7" t="s">
        <v>530</v>
      </c>
      <c r="C3606" s="8"/>
      <c r="D3606" s="31"/>
      <c r="E3606" s="2" t="s">
        <v>566</v>
      </c>
      <c r="F3606" s="2" t="str">
        <f>IF(OR($C$87="治験計画届", $C$87="治験計画変更届"), "^$","^.{1,120}$|^$")</f>
        <v>^.{1,120}$|^$</v>
      </c>
      <c r="G3606" s="2" t="str">
        <f t="shared" si="228"/>
        <v>入力してください(120文字以内)</v>
      </c>
      <c r="H3606" s="2">
        <v>225</v>
      </c>
      <c r="I3606" s="2">
        <v>207</v>
      </c>
      <c r="K3606" s="2">
        <v>120</v>
      </c>
      <c r="L3606" s="2" t="s">
        <v>30</v>
      </c>
      <c r="M3606" s="2" t="s">
        <v>476</v>
      </c>
      <c r="N3606" s="2" t="s">
        <v>479</v>
      </c>
      <c r="O3606" s="2" t="s">
        <v>520</v>
      </c>
      <c r="Q3606" s="1"/>
      <c r="S3606" s="9"/>
      <c r="T3606" s="10"/>
      <c r="U3606" s="8"/>
      <c r="W3606" s="2" t="s">
        <v>468</v>
      </c>
      <c r="X3606" s="45" t="str" cm="1">
        <f t="array" ref="X3606">IF(X3442="TRUE",IF(AND(C3601&lt;&gt;1,C3602:C3607="",S3601:U3607=""), "FALSE","TRUE"),"FALSE")</f>
        <v>FALSE</v>
      </c>
      <c r="Z3606" s="1"/>
    </row>
    <row r="3607" spans="2:26" hidden="1" outlineLevel="3" x14ac:dyDescent="0.4">
      <c r="B3607" s="7" t="s">
        <v>532</v>
      </c>
      <c r="C3607" s="8"/>
      <c r="D3607" s="31"/>
      <c r="E3607" s="2" t="s">
        <v>533</v>
      </c>
      <c r="F3607" s="2" t="str">
        <f>IF(OR($C$87="治験計画届", $C$87="治験計画変更届"), "^$","^.{1,120}$|^$")</f>
        <v>^.{1,120}$|^$</v>
      </c>
      <c r="G3607" s="2" t="str">
        <f t="shared" si="228"/>
        <v>入力してください(120文字以内)</v>
      </c>
      <c r="H3607" s="2">
        <v>225</v>
      </c>
      <c r="I3607" s="2">
        <v>207</v>
      </c>
      <c r="K3607" s="2">
        <v>120</v>
      </c>
      <c r="L3607" s="2" t="s">
        <v>30</v>
      </c>
      <c r="M3607" s="2" t="s">
        <v>476</v>
      </c>
      <c r="N3607" s="2" t="s">
        <v>479</v>
      </c>
      <c r="O3607" s="2" t="s">
        <v>520</v>
      </c>
      <c r="Q3607" s="1"/>
      <c r="S3607" s="9"/>
      <c r="T3607" s="10"/>
      <c r="U3607" s="8"/>
      <c r="W3607" s="2" t="s">
        <v>468</v>
      </c>
      <c r="X3607" s="45" t="str" cm="1">
        <f t="array" ref="X3607">IF(X3442="TRUE",IF(AND(C3601&lt;&gt;1,C3602:C3607="",S3601:U3607=""), "FALSE","TRUE"),"FALSE")</f>
        <v>FALSE</v>
      </c>
      <c r="Z3607" s="1"/>
    </row>
    <row r="3608" spans="2:26" hidden="1" outlineLevel="3" x14ac:dyDescent="0.4">
      <c r="B3608" s="7" t="s">
        <v>134</v>
      </c>
      <c r="C3608" s="5">
        <v>13</v>
      </c>
      <c r="D3608" s="30"/>
      <c r="E3608" s="2" t="s">
        <v>392</v>
      </c>
      <c r="F3608" s="2" t="s">
        <v>102</v>
      </c>
      <c r="G3608" s="2" t="s">
        <v>103</v>
      </c>
      <c r="H3608" s="2">
        <v>225</v>
      </c>
      <c r="I3608" s="2">
        <v>207</v>
      </c>
      <c r="K3608" s="2">
        <v>3</v>
      </c>
      <c r="L3608" s="2" t="s">
        <v>136</v>
      </c>
      <c r="M3608" s="2" t="s">
        <v>476</v>
      </c>
      <c r="N3608" s="2" t="s">
        <v>479</v>
      </c>
      <c r="O3608" s="2" t="s">
        <v>520</v>
      </c>
      <c r="Q3608" s="1"/>
      <c r="S3608" s="9"/>
      <c r="T3608" s="10"/>
      <c r="U3608" s="8"/>
      <c r="V3608" s="2" t="s">
        <v>105</v>
      </c>
      <c r="W3608" s="2" t="s">
        <v>561</v>
      </c>
      <c r="X3608" s="45" t="str" cm="1">
        <f t="array" ref="X3608">IF(X3442="TRUE",IF(AND(C3608&lt;&gt;1,C3609:C3614="",S3608:U3614=""), "FALSE","TRUE"),"FALSE")</f>
        <v>FALSE</v>
      </c>
      <c r="Z3608" s="1"/>
    </row>
    <row r="3609" spans="2:26" hidden="1" outlineLevel="3" x14ac:dyDescent="0.4">
      <c r="B3609" s="7" t="s">
        <v>522</v>
      </c>
      <c r="C3609" s="8"/>
      <c r="D3609" s="31"/>
      <c r="E3609" s="2" t="s">
        <v>523</v>
      </c>
      <c r="F3609" s="2" t="s">
        <v>485</v>
      </c>
      <c r="G3609" s="2" t="s">
        <v>369</v>
      </c>
      <c r="H3609" s="2">
        <v>225</v>
      </c>
      <c r="I3609" s="2">
        <v>207</v>
      </c>
      <c r="K3609" s="2">
        <v>240</v>
      </c>
      <c r="L3609" s="2" t="s">
        <v>30</v>
      </c>
      <c r="M3609" s="2" t="s">
        <v>476</v>
      </c>
      <c r="N3609" s="2" t="s">
        <v>479</v>
      </c>
      <c r="O3609" s="2" t="s">
        <v>520</v>
      </c>
      <c r="Q3609" s="1"/>
      <c r="S3609" s="9"/>
      <c r="T3609" s="10"/>
      <c r="U3609" s="8"/>
      <c r="W3609" s="2" t="s">
        <v>465</v>
      </c>
      <c r="X3609" s="45" t="str" cm="1">
        <f t="array" ref="X3609">IF(X3442="TRUE",IF(AND(C3608&lt;&gt;1,C3609:C3614="",S3608:U3614=""), "FALSE","TRUE"),"FALSE")</f>
        <v>FALSE</v>
      </c>
      <c r="Z3609" s="1"/>
    </row>
    <row r="3610" spans="2:26" hidden="1" outlineLevel="3" x14ac:dyDescent="0.4">
      <c r="B3610" s="7" t="s">
        <v>524</v>
      </c>
      <c r="C3610" s="8"/>
      <c r="D3610" s="31"/>
      <c r="E3610" s="2" t="s">
        <v>525</v>
      </c>
      <c r="F3610" s="2" t="s">
        <v>114</v>
      </c>
      <c r="G3610" s="2" t="s">
        <v>115</v>
      </c>
      <c r="H3610" s="2">
        <v>225</v>
      </c>
      <c r="I3610" s="2">
        <v>207</v>
      </c>
      <c r="K3610" s="2">
        <v>120</v>
      </c>
      <c r="L3610" s="2" t="s">
        <v>30</v>
      </c>
      <c r="M3610" s="2" t="s">
        <v>476</v>
      </c>
      <c r="N3610" s="2" t="s">
        <v>479</v>
      </c>
      <c r="O3610" s="2" t="s">
        <v>520</v>
      </c>
      <c r="Q3610" s="1"/>
      <c r="S3610" s="9"/>
      <c r="T3610" s="10"/>
      <c r="U3610" s="8"/>
      <c r="W3610" s="2" t="s">
        <v>468</v>
      </c>
      <c r="X3610" s="45" t="str" cm="1">
        <f t="array" ref="X3610">IF(X3442="TRUE",IF(AND(C3608&lt;&gt;1,C3609:C3614="",S3608:U3614=""), "FALSE","TRUE"),"FALSE")</f>
        <v>FALSE</v>
      </c>
      <c r="Z3610" s="1"/>
    </row>
    <row r="3611" spans="2:26" hidden="1" outlineLevel="3" x14ac:dyDescent="0.4">
      <c r="B3611" s="7" t="s">
        <v>526</v>
      </c>
      <c r="C3611" s="8"/>
      <c r="D3611" s="31"/>
      <c r="E3611" s="2" t="s">
        <v>527</v>
      </c>
      <c r="F3611" s="2" t="str">
        <f>IF(OR($C$87="治験計画届", $C$87="治験計画変更届"), "^$","^.{1,120}$|^$")</f>
        <v>^.{1,120}$|^$</v>
      </c>
      <c r="G3611" s="2" t="str">
        <f>IF(F3611="^$", "入力しないでください","入力してください(120文字以内)")</f>
        <v>入力してください(120文字以内)</v>
      </c>
      <c r="H3611" s="2">
        <v>225</v>
      </c>
      <c r="I3611" s="2">
        <v>207</v>
      </c>
      <c r="K3611" s="2">
        <v>120</v>
      </c>
      <c r="L3611" s="2" t="s">
        <v>30</v>
      </c>
      <c r="M3611" s="2" t="s">
        <v>476</v>
      </c>
      <c r="N3611" s="2" t="s">
        <v>479</v>
      </c>
      <c r="O3611" s="2" t="s">
        <v>520</v>
      </c>
      <c r="Q3611" s="1"/>
      <c r="S3611" s="9"/>
      <c r="T3611" s="10"/>
      <c r="U3611" s="8"/>
      <c r="W3611" s="2" t="s">
        <v>468</v>
      </c>
      <c r="X3611" s="45" t="str" cm="1">
        <f t="array" ref="X3611">IF(X3442="TRUE",IF(AND(C3608&lt;&gt;1,C3609:C3614="",S3608:U3614=""), "FALSE","TRUE"),"FALSE")</f>
        <v>FALSE</v>
      </c>
      <c r="Z3611" s="1"/>
    </row>
    <row r="3612" spans="2:26" hidden="1" outlineLevel="3" x14ac:dyDescent="0.4">
      <c r="B3612" s="7" t="s">
        <v>528</v>
      </c>
      <c r="C3612" s="8"/>
      <c r="D3612" s="31"/>
      <c r="E3612" s="2" t="s">
        <v>529</v>
      </c>
      <c r="F3612" s="2" t="str">
        <f>IF(OR($C$87="治験計画届", $C$87="治験計画変更届"), "^$","^.{1,120}$|^$")</f>
        <v>^.{1,120}$|^$</v>
      </c>
      <c r="G3612" s="2" t="str">
        <f t="shared" ref="G3612:G3614" si="229">IF(F3612="^$", "入力しないでください","入力してください(120文字以内)")</f>
        <v>入力してください(120文字以内)</v>
      </c>
      <c r="H3612" s="2">
        <v>225</v>
      </c>
      <c r="I3612" s="2">
        <v>207</v>
      </c>
      <c r="K3612" s="2">
        <v>120</v>
      </c>
      <c r="L3612" s="2" t="s">
        <v>30</v>
      </c>
      <c r="M3612" s="2" t="s">
        <v>476</v>
      </c>
      <c r="N3612" s="2" t="s">
        <v>479</v>
      </c>
      <c r="O3612" s="2" t="s">
        <v>520</v>
      </c>
      <c r="Q3612" s="1"/>
      <c r="S3612" s="9"/>
      <c r="T3612" s="10"/>
      <c r="U3612" s="8"/>
      <c r="W3612" s="2" t="s">
        <v>468</v>
      </c>
      <c r="X3612" s="45" t="str" cm="1">
        <f t="array" ref="X3612">IF(X3442="TRUE",IF(AND(C3608&lt;&gt;1,C3609:C3614="",S3608:U3614=""), "FALSE","TRUE"),"FALSE")</f>
        <v>FALSE</v>
      </c>
      <c r="Z3612" s="1"/>
    </row>
    <row r="3613" spans="2:26" hidden="1" outlineLevel="3" x14ac:dyDescent="0.4">
      <c r="B3613" s="7" t="s">
        <v>530</v>
      </c>
      <c r="C3613" s="8"/>
      <c r="D3613" s="31"/>
      <c r="E3613" s="2" t="s">
        <v>566</v>
      </c>
      <c r="F3613" s="2" t="str">
        <f>IF(OR($C$87="治験計画届", $C$87="治験計画変更届"), "^$","^.{1,120}$|^$")</f>
        <v>^.{1,120}$|^$</v>
      </c>
      <c r="G3613" s="2" t="str">
        <f t="shared" si="229"/>
        <v>入力してください(120文字以内)</v>
      </c>
      <c r="H3613" s="2">
        <v>225</v>
      </c>
      <c r="I3613" s="2">
        <v>207</v>
      </c>
      <c r="K3613" s="2">
        <v>120</v>
      </c>
      <c r="L3613" s="2" t="s">
        <v>30</v>
      </c>
      <c r="M3613" s="2" t="s">
        <v>476</v>
      </c>
      <c r="N3613" s="2" t="s">
        <v>479</v>
      </c>
      <c r="O3613" s="2" t="s">
        <v>520</v>
      </c>
      <c r="Q3613" s="1"/>
      <c r="S3613" s="9"/>
      <c r="T3613" s="10"/>
      <c r="U3613" s="8"/>
      <c r="W3613" s="2" t="s">
        <v>468</v>
      </c>
      <c r="X3613" s="45" t="str" cm="1">
        <f t="array" ref="X3613">IF(X3442="TRUE",IF(AND(C3608&lt;&gt;1,C3609:C3614="",S3608:U3614=""), "FALSE","TRUE"),"FALSE")</f>
        <v>FALSE</v>
      </c>
      <c r="Z3613" s="1"/>
    </row>
    <row r="3614" spans="2:26" hidden="1" outlineLevel="3" x14ac:dyDescent="0.4">
      <c r="B3614" s="7" t="s">
        <v>532</v>
      </c>
      <c r="C3614" s="8"/>
      <c r="D3614" s="31"/>
      <c r="E3614" s="2" t="s">
        <v>533</v>
      </c>
      <c r="F3614" s="2" t="str">
        <f>IF(OR($C$87="治験計画届", $C$87="治験計画変更届"), "^$","^.{1,120}$|^$")</f>
        <v>^.{1,120}$|^$</v>
      </c>
      <c r="G3614" s="2" t="str">
        <f t="shared" si="229"/>
        <v>入力してください(120文字以内)</v>
      </c>
      <c r="H3614" s="2">
        <v>225</v>
      </c>
      <c r="I3614" s="2">
        <v>207</v>
      </c>
      <c r="K3614" s="2">
        <v>120</v>
      </c>
      <c r="L3614" s="2" t="s">
        <v>30</v>
      </c>
      <c r="M3614" s="2" t="s">
        <v>476</v>
      </c>
      <c r="N3614" s="2" t="s">
        <v>479</v>
      </c>
      <c r="O3614" s="2" t="s">
        <v>520</v>
      </c>
      <c r="Q3614" s="1"/>
      <c r="S3614" s="9"/>
      <c r="T3614" s="10"/>
      <c r="U3614" s="8"/>
      <c r="W3614" s="2" t="s">
        <v>468</v>
      </c>
      <c r="X3614" s="45" t="str" cm="1">
        <f t="array" ref="X3614">IF(X3442="TRUE",IF(AND(C3608&lt;&gt;1,C3609:C3614="",S3608:U3614=""), "FALSE","TRUE"),"FALSE")</f>
        <v>FALSE</v>
      </c>
      <c r="Z3614" s="1"/>
    </row>
    <row r="3615" spans="2:26" hidden="1" outlineLevel="3" x14ac:dyDescent="0.4">
      <c r="B3615" s="7" t="s">
        <v>134</v>
      </c>
      <c r="C3615" s="5">
        <v>14</v>
      </c>
      <c r="D3615" s="30"/>
      <c r="E3615" s="2" t="s">
        <v>392</v>
      </c>
      <c r="F3615" s="2" t="s">
        <v>102</v>
      </c>
      <c r="G3615" s="2" t="s">
        <v>103</v>
      </c>
      <c r="H3615" s="2">
        <v>225</v>
      </c>
      <c r="I3615" s="2">
        <v>207</v>
      </c>
      <c r="K3615" s="2">
        <v>3</v>
      </c>
      <c r="L3615" s="2" t="s">
        <v>136</v>
      </c>
      <c r="M3615" s="2" t="s">
        <v>476</v>
      </c>
      <c r="N3615" s="2" t="s">
        <v>479</v>
      </c>
      <c r="O3615" s="2" t="s">
        <v>520</v>
      </c>
      <c r="Q3615" s="1"/>
      <c r="S3615" s="9"/>
      <c r="T3615" s="10"/>
      <c r="U3615" s="8"/>
      <c r="V3615" s="2" t="s">
        <v>105</v>
      </c>
      <c r="W3615" s="2" t="s">
        <v>561</v>
      </c>
      <c r="X3615" s="45" t="str" cm="1">
        <f t="array" ref="X3615">IF(X3442="TRUE",IF(AND(C3615&lt;&gt;1,C3616:C3621="",S3615:U3621=""), "FALSE","TRUE"),"FALSE")</f>
        <v>FALSE</v>
      </c>
      <c r="Z3615" s="1"/>
    </row>
    <row r="3616" spans="2:26" hidden="1" outlineLevel="3" x14ac:dyDescent="0.4">
      <c r="B3616" s="7" t="s">
        <v>522</v>
      </c>
      <c r="C3616" s="8"/>
      <c r="D3616" s="31"/>
      <c r="E3616" s="2" t="s">
        <v>523</v>
      </c>
      <c r="F3616" s="2" t="s">
        <v>485</v>
      </c>
      <c r="G3616" s="2" t="s">
        <v>369</v>
      </c>
      <c r="H3616" s="2">
        <v>225</v>
      </c>
      <c r="I3616" s="2">
        <v>207</v>
      </c>
      <c r="K3616" s="2">
        <v>240</v>
      </c>
      <c r="L3616" s="2" t="s">
        <v>30</v>
      </c>
      <c r="M3616" s="2" t="s">
        <v>476</v>
      </c>
      <c r="N3616" s="2" t="s">
        <v>479</v>
      </c>
      <c r="O3616" s="2" t="s">
        <v>520</v>
      </c>
      <c r="Q3616" s="1"/>
      <c r="S3616" s="9"/>
      <c r="T3616" s="10"/>
      <c r="U3616" s="8"/>
      <c r="W3616" s="2" t="s">
        <v>465</v>
      </c>
      <c r="X3616" s="45" t="str" cm="1">
        <f t="array" ref="X3616">IF(X3442="TRUE",IF(AND(C3615&lt;&gt;1,C3616:C3621="",S3615:U3621=""), "FALSE","TRUE"),"FALSE")</f>
        <v>FALSE</v>
      </c>
      <c r="Z3616" s="1"/>
    </row>
    <row r="3617" spans="2:26" hidden="1" outlineLevel="3" x14ac:dyDescent="0.4">
      <c r="B3617" s="7" t="s">
        <v>524</v>
      </c>
      <c r="C3617" s="8"/>
      <c r="D3617" s="31"/>
      <c r="E3617" s="2" t="s">
        <v>525</v>
      </c>
      <c r="F3617" s="2" t="s">
        <v>114</v>
      </c>
      <c r="G3617" s="2" t="s">
        <v>115</v>
      </c>
      <c r="H3617" s="2">
        <v>225</v>
      </c>
      <c r="I3617" s="2">
        <v>207</v>
      </c>
      <c r="K3617" s="2">
        <v>120</v>
      </c>
      <c r="L3617" s="2" t="s">
        <v>30</v>
      </c>
      <c r="M3617" s="2" t="s">
        <v>476</v>
      </c>
      <c r="N3617" s="2" t="s">
        <v>479</v>
      </c>
      <c r="O3617" s="2" t="s">
        <v>520</v>
      </c>
      <c r="Q3617" s="1"/>
      <c r="S3617" s="9"/>
      <c r="T3617" s="10"/>
      <c r="U3617" s="8"/>
      <c r="W3617" s="2" t="s">
        <v>468</v>
      </c>
      <c r="X3617" s="45" t="str" cm="1">
        <f t="array" ref="X3617">IF(X3442="TRUE",IF(AND(C3615&lt;&gt;1,C3616:C3621="",S3615:U3621=""), "FALSE","TRUE"),"FALSE")</f>
        <v>FALSE</v>
      </c>
      <c r="Z3617" s="1"/>
    </row>
    <row r="3618" spans="2:26" hidden="1" outlineLevel="3" x14ac:dyDescent="0.4">
      <c r="B3618" s="7" t="s">
        <v>526</v>
      </c>
      <c r="C3618" s="8"/>
      <c r="D3618" s="31"/>
      <c r="E3618" s="2" t="s">
        <v>527</v>
      </c>
      <c r="F3618" s="2" t="str">
        <f>IF(OR($C$87="治験計画届", $C$87="治験計画変更届"), "^$","^.{1,120}$|^$")</f>
        <v>^.{1,120}$|^$</v>
      </c>
      <c r="G3618" s="2" t="str">
        <f>IF(F3618="^$", "入力しないでください","入力してください(120文字以内)")</f>
        <v>入力してください(120文字以内)</v>
      </c>
      <c r="H3618" s="2">
        <v>225</v>
      </c>
      <c r="I3618" s="2">
        <v>207</v>
      </c>
      <c r="K3618" s="2">
        <v>120</v>
      </c>
      <c r="L3618" s="2" t="s">
        <v>30</v>
      </c>
      <c r="M3618" s="2" t="s">
        <v>476</v>
      </c>
      <c r="N3618" s="2" t="s">
        <v>479</v>
      </c>
      <c r="O3618" s="2" t="s">
        <v>520</v>
      </c>
      <c r="Q3618" s="1"/>
      <c r="S3618" s="9"/>
      <c r="T3618" s="10"/>
      <c r="U3618" s="8"/>
      <c r="W3618" s="2" t="s">
        <v>468</v>
      </c>
      <c r="X3618" s="45" t="str" cm="1">
        <f t="array" ref="X3618">IF(X3442="TRUE",IF(AND(C3615&lt;&gt;1,C3616:C3621="",S3615:U3621=""), "FALSE","TRUE"),"FALSE")</f>
        <v>FALSE</v>
      </c>
      <c r="Z3618" s="1"/>
    </row>
    <row r="3619" spans="2:26" hidden="1" outlineLevel="3" x14ac:dyDescent="0.4">
      <c r="B3619" s="7" t="s">
        <v>528</v>
      </c>
      <c r="C3619" s="8"/>
      <c r="D3619" s="31"/>
      <c r="E3619" s="2" t="s">
        <v>529</v>
      </c>
      <c r="F3619" s="2" t="str">
        <f>IF(OR($C$87="治験計画届", $C$87="治験計画変更届"), "^$","^.{1,120}$|^$")</f>
        <v>^.{1,120}$|^$</v>
      </c>
      <c r="G3619" s="2" t="str">
        <f t="shared" ref="G3619:G3621" si="230">IF(F3619="^$", "入力しないでください","入力してください(120文字以内)")</f>
        <v>入力してください(120文字以内)</v>
      </c>
      <c r="H3619" s="2">
        <v>225</v>
      </c>
      <c r="I3619" s="2">
        <v>207</v>
      </c>
      <c r="K3619" s="2">
        <v>120</v>
      </c>
      <c r="L3619" s="2" t="s">
        <v>30</v>
      </c>
      <c r="M3619" s="2" t="s">
        <v>476</v>
      </c>
      <c r="N3619" s="2" t="s">
        <v>479</v>
      </c>
      <c r="O3619" s="2" t="s">
        <v>520</v>
      </c>
      <c r="Q3619" s="1"/>
      <c r="S3619" s="9"/>
      <c r="T3619" s="10"/>
      <c r="U3619" s="8"/>
      <c r="W3619" s="2" t="s">
        <v>468</v>
      </c>
      <c r="X3619" s="45" t="str" cm="1">
        <f t="array" ref="X3619">IF(X3442="TRUE",IF(AND(C3615&lt;&gt;1,C3616:C3621="",S3615:U3621=""), "FALSE","TRUE"),"FALSE")</f>
        <v>FALSE</v>
      </c>
      <c r="Z3619" s="1"/>
    </row>
    <row r="3620" spans="2:26" hidden="1" outlineLevel="3" x14ac:dyDescent="0.4">
      <c r="B3620" s="7" t="s">
        <v>530</v>
      </c>
      <c r="C3620" s="8"/>
      <c r="D3620" s="31"/>
      <c r="E3620" s="2" t="s">
        <v>566</v>
      </c>
      <c r="F3620" s="2" t="str">
        <f>IF(OR($C$87="治験計画届", $C$87="治験計画変更届"), "^$","^.{1,120}$|^$")</f>
        <v>^.{1,120}$|^$</v>
      </c>
      <c r="G3620" s="2" t="str">
        <f t="shared" si="230"/>
        <v>入力してください(120文字以内)</v>
      </c>
      <c r="H3620" s="2">
        <v>225</v>
      </c>
      <c r="I3620" s="2">
        <v>207</v>
      </c>
      <c r="K3620" s="2">
        <v>120</v>
      </c>
      <c r="L3620" s="2" t="s">
        <v>30</v>
      </c>
      <c r="M3620" s="2" t="s">
        <v>476</v>
      </c>
      <c r="N3620" s="2" t="s">
        <v>479</v>
      </c>
      <c r="O3620" s="2" t="s">
        <v>520</v>
      </c>
      <c r="Q3620" s="1"/>
      <c r="S3620" s="9"/>
      <c r="T3620" s="10"/>
      <c r="U3620" s="8"/>
      <c r="W3620" s="2" t="s">
        <v>468</v>
      </c>
      <c r="X3620" s="45" t="str" cm="1">
        <f t="array" ref="X3620">IF(X3442="TRUE",IF(AND(C3615&lt;&gt;1,C3616:C3621="",S3615:U3621=""), "FALSE","TRUE"),"FALSE")</f>
        <v>FALSE</v>
      </c>
      <c r="Z3620" s="1"/>
    </row>
    <row r="3621" spans="2:26" hidden="1" outlineLevel="3" x14ac:dyDescent="0.4">
      <c r="B3621" s="7" t="s">
        <v>532</v>
      </c>
      <c r="C3621" s="8"/>
      <c r="D3621" s="31"/>
      <c r="E3621" s="2" t="s">
        <v>533</v>
      </c>
      <c r="F3621" s="2" t="str">
        <f>IF(OR($C$87="治験計画届", $C$87="治験計画変更届"), "^$","^.{1,120}$|^$")</f>
        <v>^.{1,120}$|^$</v>
      </c>
      <c r="G3621" s="2" t="str">
        <f t="shared" si="230"/>
        <v>入力してください(120文字以内)</v>
      </c>
      <c r="H3621" s="2">
        <v>225</v>
      </c>
      <c r="I3621" s="2">
        <v>207</v>
      </c>
      <c r="K3621" s="2">
        <v>120</v>
      </c>
      <c r="L3621" s="2" t="s">
        <v>30</v>
      </c>
      <c r="M3621" s="2" t="s">
        <v>476</v>
      </c>
      <c r="N3621" s="2" t="s">
        <v>479</v>
      </c>
      <c r="O3621" s="2" t="s">
        <v>520</v>
      </c>
      <c r="Q3621" s="1"/>
      <c r="S3621" s="9"/>
      <c r="T3621" s="10"/>
      <c r="U3621" s="8"/>
      <c r="W3621" s="2" t="s">
        <v>468</v>
      </c>
      <c r="X3621" s="45" t="str" cm="1">
        <f t="array" ref="X3621">IF(X3442="TRUE",IF(AND(C3615&lt;&gt;1,C3616:C3621="",S3615:U3621=""), "FALSE","TRUE"),"FALSE")</f>
        <v>FALSE</v>
      </c>
      <c r="Z3621" s="1"/>
    </row>
    <row r="3622" spans="2:26" hidden="1" outlineLevel="3" x14ac:dyDescent="0.4">
      <c r="B3622" s="7" t="s">
        <v>134</v>
      </c>
      <c r="C3622" s="5">
        <v>15</v>
      </c>
      <c r="D3622" s="30"/>
      <c r="E3622" s="2" t="s">
        <v>392</v>
      </c>
      <c r="F3622" s="2" t="s">
        <v>102</v>
      </c>
      <c r="G3622" s="2" t="s">
        <v>103</v>
      </c>
      <c r="H3622" s="2">
        <v>225</v>
      </c>
      <c r="I3622" s="2">
        <v>207</v>
      </c>
      <c r="K3622" s="2">
        <v>3</v>
      </c>
      <c r="L3622" s="2" t="s">
        <v>136</v>
      </c>
      <c r="M3622" s="2" t="s">
        <v>476</v>
      </c>
      <c r="N3622" s="2" t="s">
        <v>479</v>
      </c>
      <c r="O3622" s="2" t="s">
        <v>520</v>
      </c>
      <c r="Q3622" s="1"/>
      <c r="S3622" s="9"/>
      <c r="T3622" s="10"/>
      <c r="U3622" s="8"/>
      <c r="V3622" s="2" t="s">
        <v>105</v>
      </c>
      <c r="W3622" s="2" t="s">
        <v>561</v>
      </c>
      <c r="X3622" s="45" t="str" cm="1">
        <f t="array" ref="X3622">IF(X3442="TRUE",IF(AND(C3622&lt;&gt;1,C3623:C3628="",S3622:U3628=""), "FALSE","TRUE"),"FALSE")</f>
        <v>FALSE</v>
      </c>
      <c r="Z3622" s="1"/>
    </row>
    <row r="3623" spans="2:26" hidden="1" outlineLevel="3" x14ac:dyDescent="0.4">
      <c r="B3623" s="7" t="s">
        <v>522</v>
      </c>
      <c r="C3623" s="8"/>
      <c r="D3623" s="31"/>
      <c r="E3623" s="2" t="s">
        <v>523</v>
      </c>
      <c r="F3623" s="2" t="s">
        <v>485</v>
      </c>
      <c r="G3623" s="2" t="s">
        <v>369</v>
      </c>
      <c r="H3623" s="2">
        <v>225</v>
      </c>
      <c r="I3623" s="2">
        <v>207</v>
      </c>
      <c r="K3623" s="2">
        <v>240</v>
      </c>
      <c r="L3623" s="2" t="s">
        <v>30</v>
      </c>
      <c r="M3623" s="2" t="s">
        <v>476</v>
      </c>
      <c r="N3623" s="2" t="s">
        <v>479</v>
      </c>
      <c r="O3623" s="2" t="s">
        <v>520</v>
      </c>
      <c r="Q3623" s="1"/>
      <c r="S3623" s="9"/>
      <c r="T3623" s="10"/>
      <c r="U3623" s="8"/>
      <c r="W3623" s="2" t="s">
        <v>465</v>
      </c>
      <c r="X3623" s="45" t="str" cm="1">
        <f t="array" ref="X3623">IF(X3442="TRUE",IF(AND(C3622&lt;&gt;1,C3623:C3628="",S3622:U3628=""), "FALSE","TRUE"),"FALSE")</f>
        <v>FALSE</v>
      </c>
      <c r="Z3623" s="1"/>
    </row>
    <row r="3624" spans="2:26" hidden="1" outlineLevel="3" x14ac:dyDescent="0.4">
      <c r="B3624" s="7" t="s">
        <v>524</v>
      </c>
      <c r="C3624" s="8"/>
      <c r="D3624" s="31"/>
      <c r="E3624" s="2" t="s">
        <v>525</v>
      </c>
      <c r="F3624" s="2" t="s">
        <v>114</v>
      </c>
      <c r="G3624" s="2" t="s">
        <v>115</v>
      </c>
      <c r="H3624" s="2">
        <v>225</v>
      </c>
      <c r="I3624" s="2">
        <v>207</v>
      </c>
      <c r="K3624" s="2">
        <v>120</v>
      </c>
      <c r="L3624" s="2" t="s">
        <v>30</v>
      </c>
      <c r="M3624" s="2" t="s">
        <v>476</v>
      </c>
      <c r="N3624" s="2" t="s">
        <v>479</v>
      </c>
      <c r="O3624" s="2" t="s">
        <v>520</v>
      </c>
      <c r="Q3624" s="1"/>
      <c r="S3624" s="9"/>
      <c r="T3624" s="10"/>
      <c r="U3624" s="8"/>
      <c r="W3624" s="2" t="s">
        <v>468</v>
      </c>
      <c r="X3624" s="45" t="str" cm="1">
        <f t="array" ref="X3624">IF(X3442="TRUE",IF(AND(C3622&lt;&gt;1,C3623:C3628="",S3622:U3628=""), "FALSE","TRUE"),"FALSE")</f>
        <v>FALSE</v>
      </c>
      <c r="Z3624" s="1"/>
    </row>
    <row r="3625" spans="2:26" hidden="1" outlineLevel="3" x14ac:dyDescent="0.4">
      <c r="B3625" s="7" t="s">
        <v>526</v>
      </c>
      <c r="C3625" s="8"/>
      <c r="D3625" s="31"/>
      <c r="E3625" s="2" t="s">
        <v>527</v>
      </c>
      <c r="F3625" s="2" t="str">
        <f>IF(OR($C$87="治験計画届", $C$87="治験計画変更届"), "^$","^.{1,120}$|^$")</f>
        <v>^.{1,120}$|^$</v>
      </c>
      <c r="G3625" s="2" t="str">
        <f>IF(F3625="^$", "入力しないでください","入力してください(120文字以内)")</f>
        <v>入力してください(120文字以内)</v>
      </c>
      <c r="H3625" s="2">
        <v>225</v>
      </c>
      <c r="I3625" s="2">
        <v>207</v>
      </c>
      <c r="K3625" s="2">
        <v>120</v>
      </c>
      <c r="L3625" s="2" t="s">
        <v>30</v>
      </c>
      <c r="M3625" s="2" t="s">
        <v>476</v>
      </c>
      <c r="N3625" s="2" t="s">
        <v>479</v>
      </c>
      <c r="O3625" s="2" t="s">
        <v>520</v>
      </c>
      <c r="Q3625" s="1"/>
      <c r="S3625" s="9"/>
      <c r="T3625" s="10"/>
      <c r="U3625" s="8"/>
      <c r="W3625" s="2" t="s">
        <v>468</v>
      </c>
      <c r="X3625" s="45" t="str" cm="1">
        <f t="array" ref="X3625">IF(X3442="TRUE",IF(AND(C3622&lt;&gt;1,C3623:C3628="",S3622:U3628=""), "FALSE","TRUE"),"FALSE")</f>
        <v>FALSE</v>
      </c>
      <c r="Z3625" s="1"/>
    </row>
    <row r="3626" spans="2:26" hidden="1" outlineLevel="3" x14ac:dyDescent="0.4">
      <c r="B3626" s="7" t="s">
        <v>528</v>
      </c>
      <c r="C3626" s="8"/>
      <c r="D3626" s="31"/>
      <c r="E3626" s="2" t="s">
        <v>529</v>
      </c>
      <c r="F3626" s="2" t="str">
        <f>IF(OR($C$87="治験計画届", $C$87="治験計画変更届"), "^$","^.{1,120}$|^$")</f>
        <v>^.{1,120}$|^$</v>
      </c>
      <c r="G3626" s="2" t="str">
        <f t="shared" ref="G3626:G3628" si="231">IF(F3626="^$", "入力しないでください","入力してください(120文字以内)")</f>
        <v>入力してください(120文字以内)</v>
      </c>
      <c r="H3626" s="2">
        <v>225</v>
      </c>
      <c r="I3626" s="2">
        <v>207</v>
      </c>
      <c r="K3626" s="2">
        <v>120</v>
      </c>
      <c r="L3626" s="2" t="s">
        <v>30</v>
      </c>
      <c r="M3626" s="2" t="s">
        <v>476</v>
      </c>
      <c r="N3626" s="2" t="s">
        <v>479</v>
      </c>
      <c r="O3626" s="2" t="s">
        <v>520</v>
      </c>
      <c r="Q3626" s="1"/>
      <c r="S3626" s="9"/>
      <c r="T3626" s="10"/>
      <c r="U3626" s="8"/>
      <c r="W3626" s="2" t="s">
        <v>468</v>
      </c>
      <c r="X3626" s="45" t="str" cm="1">
        <f t="array" ref="X3626">IF(X3442="TRUE",IF(AND(C3622&lt;&gt;1,C3623:C3628="",S3622:U3628=""), "FALSE","TRUE"),"FALSE")</f>
        <v>FALSE</v>
      </c>
      <c r="Z3626" s="1"/>
    </row>
    <row r="3627" spans="2:26" hidden="1" outlineLevel="3" x14ac:dyDescent="0.4">
      <c r="B3627" s="7" t="s">
        <v>530</v>
      </c>
      <c r="C3627" s="8"/>
      <c r="D3627" s="31"/>
      <c r="E3627" s="2" t="s">
        <v>566</v>
      </c>
      <c r="F3627" s="2" t="str">
        <f>IF(OR($C$87="治験計画届", $C$87="治験計画変更届"), "^$","^.{1,120}$|^$")</f>
        <v>^.{1,120}$|^$</v>
      </c>
      <c r="G3627" s="2" t="str">
        <f t="shared" si="231"/>
        <v>入力してください(120文字以内)</v>
      </c>
      <c r="H3627" s="2">
        <v>225</v>
      </c>
      <c r="I3627" s="2">
        <v>207</v>
      </c>
      <c r="K3627" s="2">
        <v>120</v>
      </c>
      <c r="L3627" s="2" t="s">
        <v>30</v>
      </c>
      <c r="M3627" s="2" t="s">
        <v>476</v>
      </c>
      <c r="N3627" s="2" t="s">
        <v>479</v>
      </c>
      <c r="O3627" s="2" t="s">
        <v>520</v>
      </c>
      <c r="Q3627" s="1"/>
      <c r="S3627" s="9"/>
      <c r="T3627" s="10"/>
      <c r="U3627" s="8"/>
      <c r="W3627" s="2" t="s">
        <v>468</v>
      </c>
      <c r="X3627" s="45" t="str" cm="1">
        <f t="array" ref="X3627">IF(X3442="TRUE",IF(AND(C3622&lt;&gt;1,C3623:C3628="",S3622:U3628=""), "FALSE","TRUE"),"FALSE")</f>
        <v>FALSE</v>
      </c>
      <c r="Z3627" s="1"/>
    </row>
    <row r="3628" spans="2:26" hidden="1" outlineLevel="3" x14ac:dyDescent="0.4">
      <c r="B3628" s="7" t="s">
        <v>532</v>
      </c>
      <c r="C3628" s="8"/>
      <c r="D3628" s="31"/>
      <c r="E3628" s="2" t="s">
        <v>533</v>
      </c>
      <c r="F3628" s="2" t="str">
        <f>IF(OR($C$87="治験計画届", $C$87="治験計画変更届"), "^$","^.{1,120}$|^$")</f>
        <v>^.{1,120}$|^$</v>
      </c>
      <c r="G3628" s="2" t="str">
        <f t="shared" si="231"/>
        <v>入力してください(120文字以内)</v>
      </c>
      <c r="H3628" s="2">
        <v>225</v>
      </c>
      <c r="I3628" s="2">
        <v>207</v>
      </c>
      <c r="K3628" s="2">
        <v>120</v>
      </c>
      <c r="L3628" s="2" t="s">
        <v>30</v>
      </c>
      <c r="M3628" s="2" t="s">
        <v>476</v>
      </c>
      <c r="N3628" s="2" t="s">
        <v>479</v>
      </c>
      <c r="O3628" s="2" t="s">
        <v>520</v>
      </c>
      <c r="Q3628" s="1"/>
      <c r="S3628" s="9"/>
      <c r="T3628" s="10"/>
      <c r="U3628" s="8"/>
      <c r="W3628" s="2" t="s">
        <v>468</v>
      </c>
      <c r="X3628" s="45" t="str" cm="1">
        <f t="array" ref="X3628">IF(X3442="TRUE",IF(AND(C3622&lt;&gt;1,C3623:C3628="",S3622:U3628=""), "FALSE","TRUE"),"FALSE")</f>
        <v>FALSE</v>
      </c>
      <c r="Z3628" s="1"/>
    </row>
    <row r="3629" spans="2:26" hidden="1" outlineLevel="3" x14ac:dyDescent="0.4">
      <c r="B3629" s="7" t="s">
        <v>134</v>
      </c>
      <c r="C3629" s="5">
        <v>16</v>
      </c>
      <c r="D3629" s="30"/>
      <c r="E3629" s="2" t="s">
        <v>392</v>
      </c>
      <c r="F3629" s="2" t="s">
        <v>102</v>
      </c>
      <c r="G3629" s="2" t="s">
        <v>103</v>
      </c>
      <c r="H3629" s="2">
        <v>225</v>
      </c>
      <c r="I3629" s="2">
        <v>207</v>
      </c>
      <c r="K3629" s="2">
        <v>3</v>
      </c>
      <c r="L3629" s="2" t="s">
        <v>136</v>
      </c>
      <c r="M3629" s="2" t="s">
        <v>476</v>
      </c>
      <c r="N3629" s="2" t="s">
        <v>479</v>
      </c>
      <c r="O3629" s="2" t="s">
        <v>520</v>
      </c>
      <c r="Q3629" s="1"/>
      <c r="S3629" s="9"/>
      <c r="T3629" s="10"/>
      <c r="U3629" s="8"/>
      <c r="V3629" s="2" t="s">
        <v>105</v>
      </c>
      <c r="W3629" s="2" t="s">
        <v>561</v>
      </c>
      <c r="X3629" s="45" t="str" cm="1">
        <f t="array" ref="X3629">IF(X3442="TRUE",IF(AND(C3629&lt;&gt;1,C3630:C3635="",S3629:U3635=""), "FALSE","TRUE"),"FALSE")</f>
        <v>FALSE</v>
      </c>
      <c r="Z3629" s="1"/>
    </row>
    <row r="3630" spans="2:26" hidden="1" outlineLevel="3" x14ac:dyDescent="0.4">
      <c r="B3630" s="7" t="s">
        <v>522</v>
      </c>
      <c r="C3630" s="8"/>
      <c r="D3630" s="31"/>
      <c r="E3630" s="2" t="s">
        <v>523</v>
      </c>
      <c r="F3630" s="2" t="s">
        <v>485</v>
      </c>
      <c r="G3630" s="2" t="s">
        <v>369</v>
      </c>
      <c r="H3630" s="2">
        <v>225</v>
      </c>
      <c r="I3630" s="2">
        <v>207</v>
      </c>
      <c r="K3630" s="2">
        <v>240</v>
      </c>
      <c r="L3630" s="2" t="s">
        <v>30</v>
      </c>
      <c r="M3630" s="2" t="s">
        <v>476</v>
      </c>
      <c r="N3630" s="2" t="s">
        <v>479</v>
      </c>
      <c r="O3630" s="2" t="s">
        <v>520</v>
      </c>
      <c r="Q3630" s="1"/>
      <c r="S3630" s="9"/>
      <c r="T3630" s="10"/>
      <c r="U3630" s="8"/>
      <c r="W3630" s="2" t="s">
        <v>465</v>
      </c>
      <c r="X3630" s="45" t="str" cm="1">
        <f t="array" ref="X3630">IF(X3442="TRUE",IF(AND(C3629&lt;&gt;1,C3630:C3635="",S3629:U3635=""), "FALSE","TRUE"),"FALSE")</f>
        <v>FALSE</v>
      </c>
      <c r="Z3630" s="1"/>
    </row>
    <row r="3631" spans="2:26" hidden="1" outlineLevel="3" x14ac:dyDescent="0.4">
      <c r="B3631" s="7" t="s">
        <v>524</v>
      </c>
      <c r="C3631" s="8"/>
      <c r="D3631" s="31"/>
      <c r="E3631" s="2" t="s">
        <v>525</v>
      </c>
      <c r="F3631" s="2" t="s">
        <v>114</v>
      </c>
      <c r="G3631" s="2" t="s">
        <v>115</v>
      </c>
      <c r="H3631" s="2">
        <v>225</v>
      </c>
      <c r="I3631" s="2">
        <v>207</v>
      </c>
      <c r="K3631" s="2">
        <v>120</v>
      </c>
      <c r="L3631" s="2" t="s">
        <v>30</v>
      </c>
      <c r="M3631" s="2" t="s">
        <v>476</v>
      </c>
      <c r="N3631" s="2" t="s">
        <v>479</v>
      </c>
      <c r="O3631" s="2" t="s">
        <v>520</v>
      </c>
      <c r="Q3631" s="1"/>
      <c r="S3631" s="9"/>
      <c r="T3631" s="10"/>
      <c r="U3631" s="8"/>
      <c r="W3631" s="2" t="s">
        <v>468</v>
      </c>
      <c r="X3631" s="45" t="str" cm="1">
        <f t="array" ref="X3631">IF(X3442="TRUE",IF(AND(C3629&lt;&gt;1,C3630:C3635="",S3629:U3635=""), "FALSE","TRUE"),"FALSE")</f>
        <v>FALSE</v>
      </c>
      <c r="Z3631" s="1"/>
    </row>
    <row r="3632" spans="2:26" hidden="1" outlineLevel="3" x14ac:dyDescent="0.4">
      <c r="B3632" s="7" t="s">
        <v>526</v>
      </c>
      <c r="C3632" s="8"/>
      <c r="D3632" s="31"/>
      <c r="E3632" s="2" t="s">
        <v>527</v>
      </c>
      <c r="F3632" s="2" t="str">
        <f>IF(OR($C$87="治験計画届", $C$87="治験計画変更届"), "^$","^.{1,120}$|^$")</f>
        <v>^.{1,120}$|^$</v>
      </c>
      <c r="G3632" s="2" t="str">
        <f>IF(F3632="^$", "入力しないでください","入力してください(120文字以内)")</f>
        <v>入力してください(120文字以内)</v>
      </c>
      <c r="H3632" s="2">
        <v>225</v>
      </c>
      <c r="I3632" s="2">
        <v>207</v>
      </c>
      <c r="K3632" s="2">
        <v>120</v>
      </c>
      <c r="L3632" s="2" t="s">
        <v>30</v>
      </c>
      <c r="M3632" s="2" t="s">
        <v>476</v>
      </c>
      <c r="N3632" s="2" t="s">
        <v>479</v>
      </c>
      <c r="O3632" s="2" t="s">
        <v>520</v>
      </c>
      <c r="Q3632" s="1"/>
      <c r="S3632" s="9"/>
      <c r="T3632" s="10"/>
      <c r="U3632" s="8"/>
      <c r="W3632" s="2" t="s">
        <v>468</v>
      </c>
      <c r="X3632" s="45" t="str" cm="1">
        <f t="array" ref="X3632">IF(X3442="TRUE",IF(AND(C3629&lt;&gt;1,C3630:C3635="",S3629:U3635=""), "FALSE","TRUE"),"FALSE")</f>
        <v>FALSE</v>
      </c>
      <c r="Z3632" s="1"/>
    </row>
    <row r="3633" spans="2:26" hidden="1" outlineLevel="3" x14ac:dyDescent="0.4">
      <c r="B3633" s="7" t="s">
        <v>528</v>
      </c>
      <c r="C3633" s="8"/>
      <c r="D3633" s="31"/>
      <c r="E3633" s="2" t="s">
        <v>529</v>
      </c>
      <c r="F3633" s="2" t="str">
        <f>IF(OR($C$87="治験計画届", $C$87="治験計画変更届"), "^$","^.{1,120}$|^$")</f>
        <v>^.{1,120}$|^$</v>
      </c>
      <c r="G3633" s="2" t="str">
        <f t="shared" ref="G3633:G3635" si="232">IF(F3633="^$", "入力しないでください","入力してください(120文字以内)")</f>
        <v>入力してください(120文字以内)</v>
      </c>
      <c r="H3633" s="2">
        <v>225</v>
      </c>
      <c r="I3633" s="2">
        <v>207</v>
      </c>
      <c r="K3633" s="2">
        <v>120</v>
      </c>
      <c r="L3633" s="2" t="s">
        <v>30</v>
      </c>
      <c r="M3633" s="2" t="s">
        <v>476</v>
      </c>
      <c r="N3633" s="2" t="s">
        <v>479</v>
      </c>
      <c r="O3633" s="2" t="s">
        <v>520</v>
      </c>
      <c r="Q3633" s="1"/>
      <c r="S3633" s="9"/>
      <c r="T3633" s="10"/>
      <c r="U3633" s="8"/>
      <c r="W3633" s="2" t="s">
        <v>468</v>
      </c>
      <c r="X3633" s="45" t="str" cm="1">
        <f t="array" ref="X3633">IF(X3442="TRUE",IF(AND(C3629&lt;&gt;1,C3630:C3635="",S3629:U3635=""), "FALSE","TRUE"),"FALSE")</f>
        <v>FALSE</v>
      </c>
      <c r="Z3633" s="1"/>
    </row>
    <row r="3634" spans="2:26" hidden="1" outlineLevel="3" x14ac:dyDescent="0.4">
      <c r="B3634" s="7" t="s">
        <v>530</v>
      </c>
      <c r="C3634" s="8"/>
      <c r="D3634" s="31"/>
      <c r="E3634" s="2" t="s">
        <v>566</v>
      </c>
      <c r="F3634" s="2" t="str">
        <f>IF(OR($C$87="治験計画届", $C$87="治験計画変更届"), "^$","^.{1,120}$|^$")</f>
        <v>^.{1,120}$|^$</v>
      </c>
      <c r="G3634" s="2" t="str">
        <f t="shared" si="232"/>
        <v>入力してください(120文字以内)</v>
      </c>
      <c r="H3634" s="2">
        <v>225</v>
      </c>
      <c r="I3634" s="2">
        <v>207</v>
      </c>
      <c r="K3634" s="2">
        <v>120</v>
      </c>
      <c r="L3634" s="2" t="s">
        <v>30</v>
      </c>
      <c r="M3634" s="2" t="s">
        <v>476</v>
      </c>
      <c r="N3634" s="2" t="s">
        <v>479</v>
      </c>
      <c r="O3634" s="2" t="s">
        <v>520</v>
      </c>
      <c r="Q3634" s="1"/>
      <c r="S3634" s="9"/>
      <c r="T3634" s="10"/>
      <c r="U3634" s="8"/>
      <c r="W3634" s="2" t="s">
        <v>468</v>
      </c>
      <c r="X3634" s="45" t="str" cm="1">
        <f t="array" ref="X3634">IF(X3442="TRUE",IF(AND(C3629&lt;&gt;1,C3630:C3635="",S3629:U3635=""), "FALSE","TRUE"),"FALSE")</f>
        <v>FALSE</v>
      </c>
      <c r="Z3634" s="1"/>
    </row>
    <row r="3635" spans="2:26" hidden="1" outlineLevel="3" x14ac:dyDescent="0.4">
      <c r="B3635" s="7" t="s">
        <v>532</v>
      </c>
      <c r="C3635" s="8"/>
      <c r="D3635" s="31"/>
      <c r="E3635" s="2" t="s">
        <v>533</v>
      </c>
      <c r="F3635" s="2" t="str">
        <f>IF(OR($C$87="治験計画届", $C$87="治験計画変更届"), "^$","^.{1,120}$|^$")</f>
        <v>^.{1,120}$|^$</v>
      </c>
      <c r="G3635" s="2" t="str">
        <f t="shared" si="232"/>
        <v>入力してください(120文字以内)</v>
      </c>
      <c r="H3635" s="2">
        <v>225</v>
      </c>
      <c r="I3635" s="2">
        <v>207</v>
      </c>
      <c r="K3635" s="2">
        <v>120</v>
      </c>
      <c r="L3635" s="2" t="s">
        <v>30</v>
      </c>
      <c r="M3635" s="2" t="s">
        <v>476</v>
      </c>
      <c r="N3635" s="2" t="s">
        <v>479</v>
      </c>
      <c r="O3635" s="2" t="s">
        <v>520</v>
      </c>
      <c r="Q3635" s="1"/>
      <c r="S3635" s="9"/>
      <c r="T3635" s="10"/>
      <c r="U3635" s="8"/>
      <c r="W3635" s="2" t="s">
        <v>468</v>
      </c>
      <c r="X3635" s="45" t="str" cm="1">
        <f t="array" ref="X3635">IF(X3442="TRUE",IF(AND(C3629&lt;&gt;1,C3630:C3635="",S3629:U3635=""), "FALSE","TRUE"),"FALSE")</f>
        <v>FALSE</v>
      </c>
      <c r="Z3635" s="1"/>
    </row>
    <row r="3636" spans="2:26" hidden="1" outlineLevel="3" x14ac:dyDescent="0.4">
      <c r="B3636" s="7" t="s">
        <v>134</v>
      </c>
      <c r="C3636" s="5">
        <v>17</v>
      </c>
      <c r="D3636" s="30"/>
      <c r="E3636" s="2" t="s">
        <v>392</v>
      </c>
      <c r="F3636" s="2" t="s">
        <v>102</v>
      </c>
      <c r="G3636" s="2" t="s">
        <v>103</v>
      </c>
      <c r="H3636" s="2">
        <v>225</v>
      </c>
      <c r="I3636" s="2">
        <v>207</v>
      </c>
      <c r="K3636" s="2">
        <v>3</v>
      </c>
      <c r="L3636" s="2" t="s">
        <v>136</v>
      </c>
      <c r="M3636" s="2" t="s">
        <v>476</v>
      </c>
      <c r="N3636" s="2" t="s">
        <v>479</v>
      </c>
      <c r="O3636" s="2" t="s">
        <v>520</v>
      </c>
      <c r="Q3636" s="1"/>
      <c r="S3636" s="9"/>
      <c r="T3636" s="10"/>
      <c r="U3636" s="8"/>
      <c r="V3636" s="2" t="s">
        <v>105</v>
      </c>
      <c r="W3636" s="2" t="s">
        <v>561</v>
      </c>
      <c r="X3636" s="45" t="str" cm="1">
        <f t="array" ref="X3636">IF(X3442="TRUE",IF(AND(C3636&lt;&gt;1,C3637:C3642="",S3636:U3642=""), "FALSE","TRUE"),"FALSE")</f>
        <v>FALSE</v>
      </c>
      <c r="Z3636" s="1"/>
    </row>
    <row r="3637" spans="2:26" hidden="1" outlineLevel="3" x14ac:dyDescent="0.4">
      <c r="B3637" s="7" t="s">
        <v>522</v>
      </c>
      <c r="C3637" s="8"/>
      <c r="D3637" s="31"/>
      <c r="E3637" s="2" t="s">
        <v>523</v>
      </c>
      <c r="F3637" s="2" t="s">
        <v>485</v>
      </c>
      <c r="G3637" s="2" t="s">
        <v>369</v>
      </c>
      <c r="H3637" s="2">
        <v>225</v>
      </c>
      <c r="I3637" s="2">
        <v>207</v>
      </c>
      <c r="K3637" s="2">
        <v>240</v>
      </c>
      <c r="L3637" s="2" t="s">
        <v>30</v>
      </c>
      <c r="M3637" s="2" t="s">
        <v>476</v>
      </c>
      <c r="N3637" s="2" t="s">
        <v>479</v>
      </c>
      <c r="O3637" s="2" t="s">
        <v>520</v>
      </c>
      <c r="Q3637" s="1"/>
      <c r="S3637" s="9"/>
      <c r="T3637" s="10"/>
      <c r="U3637" s="8"/>
      <c r="W3637" s="2" t="s">
        <v>465</v>
      </c>
      <c r="X3637" s="45" t="str" cm="1">
        <f t="array" ref="X3637">IF(X3442="TRUE",IF(AND(C3636&lt;&gt;1,C3637:C3642="",S3636:U3642=""), "FALSE","TRUE"),"FALSE")</f>
        <v>FALSE</v>
      </c>
      <c r="Z3637" s="1"/>
    </row>
    <row r="3638" spans="2:26" hidden="1" outlineLevel="3" x14ac:dyDescent="0.4">
      <c r="B3638" s="7" t="s">
        <v>524</v>
      </c>
      <c r="C3638" s="8"/>
      <c r="D3638" s="31"/>
      <c r="E3638" s="2" t="s">
        <v>525</v>
      </c>
      <c r="F3638" s="2" t="s">
        <v>114</v>
      </c>
      <c r="G3638" s="2" t="s">
        <v>115</v>
      </c>
      <c r="H3638" s="2">
        <v>225</v>
      </c>
      <c r="I3638" s="2">
        <v>207</v>
      </c>
      <c r="K3638" s="2">
        <v>120</v>
      </c>
      <c r="L3638" s="2" t="s">
        <v>30</v>
      </c>
      <c r="M3638" s="2" t="s">
        <v>476</v>
      </c>
      <c r="N3638" s="2" t="s">
        <v>479</v>
      </c>
      <c r="O3638" s="2" t="s">
        <v>520</v>
      </c>
      <c r="Q3638" s="1"/>
      <c r="S3638" s="9"/>
      <c r="T3638" s="10"/>
      <c r="U3638" s="8"/>
      <c r="W3638" s="2" t="s">
        <v>468</v>
      </c>
      <c r="X3638" s="45" t="str" cm="1">
        <f t="array" ref="X3638">IF(X3442="TRUE",IF(AND(C3636&lt;&gt;1,C3637:C3642="",S3636:U3642=""), "FALSE","TRUE"),"FALSE")</f>
        <v>FALSE</v>
      </c>
      <c r="Z3638" s="1"/>
    </row>
    <row r="3639" spans="2:26" hidden="1" outlineLevel="3" x14ac:dyDescent="0.4">
      <c r="B3639" s="7" t="s">
        <v>526</v>
      </c>
      <c r="C3639" s="8"/>
      <c r="D3639" s="31"/>
      <c r="E3639" s="2" t="s">
        <v>527</v>
      </c>
      <c r="F3639" s="2" t="str">
        <f>IF(OR($C$87="治験計画届", $C$87="治験計画変更届"), "^$","^.{1,120}$|^$")</f>
        <v>^.{1,120}$|^$</v>
      </c>
      <c r="G3639" s="2" t="str">
        <f>IF(F3639="^$", "入力しないでください","入力してください(120文字以内)")</f>
        <v>入力してください(120文字以内)</v>
      </c>
      <c r="H3639" s="2">
        <v>225</v>
      </c>
      <c r="I3639" s="2">
        <v>207</v>
      </c>
      <c r="K3639" s="2">
        <v>120</v>
      </c>
      <c r="L3639" s="2" t="s">
        <v>30</v>
      </c>
      <c r="M3639" s="2" t="s">
        <v>476</v>
      </c>
      <c r="N3639" s="2" t="s">
        <v>479</v>
      </c>
      <c r="O3639" s="2" t="s">
        <v>520</v>
      </c>
      <c r="Q3639" s="1"/>
      <c r="S3639" s="9"/>
      <c r="T3639" s="10"/>
      <c r="U3639" s="8"/>
      <c r="W3639" s="2" t="s">
        <v>468</v>
      </c>
      <c r="X3639" s="45" t="str" cm="1">
        <f t="array" ref="X3639">IF(X3442="TRUE",IF(AND(C3636&lt;&gt;1,C3637:C3642="",S3636:U3642=""), "FALSE","TRUE"),"FALSE")</f>
        <v>FALSE</v>
      </c>
      <c r="Z3639" s="1"/>
    </row>
    <row r="3640" spans="2:26" hidden="1" outlineLevel="3" x14ac:dyDescent="0.4">
      <c r="B3640" s="7" t="s">
        <v>528</v>
      </c>
      <c r="C3640" s="8"/>
      <c r="D3640" s="31"/>
      <c r="E3640" s="2" t="s">
        <v>529</v>
      </c>
      <c r="F3640" s="2" t="str">
        <f>IF(OR($C$87="治験計画届", $C$87="治験計画変更届"), "^$","^.{1,120}$|^$")</f>
        <v>^.{1,120}$|^$</v>
      </c>
      <c r="G3640" s="2" t="str">
        <f t="shared" ref="G3640:G3642" si="233">IF(F3640="^$", "入力しないでください","入力してください(120文字以内)")</f>
        <v>入力してください(120文字以内)</v>
      </c>
      <c r="H3640" s="2">
        <v>225</v>
      </c>
      <c r="I3640" s="2">
        <v>207</v>
      </c>
      <c r="K3640" s="2">
        <v>120</v>
      </c>
      <c r="L3640" s="2" t="s">
        <v>30</v>
      </c>
      <c r="M3640" s="2" t="s">
        <v>476</v>
      </c>
      <c r="N3640" s="2" t="s">
        <v>479</v>
      </c>
      <c r="O3640" s="2" t="s">
        <v>520</v>
      </c>
      <c r="Q3640" s="1"/>
      <c r="S3640" s="9"/>
      <c r="T3640" s="10"/>
      <c r="U3640" s="8"/>
      <c r="W3640" s="2" t="s">
        <v>468</v>
      </c>
      <c r="X3640" s="45" t="str" cm="1">
        <f t="array" ref="X3640">IF(X3442="TRUE",IF(AND(C3636&lt;&gt;1,C3637:C3642="",S3636:U3642=""), "FALSE","TRUE"),"FALSE")</f>
        <v>FALSE</v>
      </c>
      <c r="Z3640" s="1"/>
    </row>
    <row r="3641" spans="2:26" hidden="1" outlineLevel="3" x14ac:dyDescent="0.4">
      <c r="B3641" s="7" t="s">
        <v>530</v>
      </c>
      <c r="C3641" s="8"/>
      <c r="D3641" s="31"/>
      <c r="E3641" s="2" t="s">
        <v>566</v>
      </c>
      <c r="F3641" s="2" t="str">
        <f>IF(OR($C$87="治験計画届", $C$87="治験計画変更届"), "^$","^.{1,120}$|^$")</f>
        <v>^.{1,120}$|^$</v>
      </c>
      <c r="G3641" s="2" t="str">
        <f t="shared" si="233"/>
        <v>入力してください(120文字以内)</v>
      </c>
      <c r="H3641" s="2">
        <v>225</v>
      </c>
      <c r="I3641" s="2">
        <v>207</v>
      </c>
      <c r="K3641" s="2">
        <v>120</v>
      </c>
      <c r="L3641" s="2" t="s">
        <v>30</v>
      </c>
      <c r="M3641" s="2" t="s">
        <v>476</v>
      </c>
      <c r="N3641" s="2" t="s">
        <v>479</v>
      </c>
      <c r="O3641" s="2" t="s">
        <v>520</v>
      </c>
      <c r="Q3641" s="1"/>
      <c r="S3641" s="9"/>
      <c r="T3641" s="10"/>
      <c r="U3641" s="8"/>
      <c r="W3641" s="2" t="s">
        <v>468</v>
      </c>
      <c r="X3641" s="45" t="str" cm="1">
        <f t="array" ref="X3641">IF(X3442="TRUE",IF(AND(C3636&lt;&gt;1,C3637:C3642="",S3636:U3642=""), "FALSE","TRUE"),"FALSE")</f>
        <v>FALSE</v>
      </c>
      <c r="Z3641" s="1"/>
    </row>
    <row r="3642" spans="2:26" hidden="1" outlineLevel="3" x14ac:dyDescent="0.4">
      <c r="B3642" s="7" t="s">
        <v>532</v>
      </c>
      <c r="C3642" s="8"/>
      <c r="D3642" s="31"/>
      <c r="E3642" s="2" t="s">
        <v>533</v>
      </c>
      <c r="F3642" s="2" t="str">
        <f>IF(OR($C$87="治験計画届", $C$87="治験計画変更届"), "^$","^.{1,120}$|^$")</f>
        <v>^.{1,120}$|^$</v>
      </c>
      <c r="G3642" s="2" t="str">
        <f t="shared" si="233"/>
        <v>入力してください(120文字以内)</v>
      </c>
      <c r="H3642" s="2">
        <v>225</v>
      </c>
      <c r="I3642" s="2">
        <v>207</v>
      </c>
      <c r="K3642" s="2">
        <v>120</v>
      </c>
      <c r="L3642" s="2" t="s">
        <v>30</v>
      </c>
      <c r="M3642" s="2" t="s">
        <v>476</v>
      </c>
      <c r="N3642" s="2" t="s">
        <v>479</v>
      </c>
      <c r="O3642" s="2" t="s">
        <v>520</v>
      </c>
      <c r="Q3642" s="1"/>
      <c r="S3642" s="9"/>
      <c r="T3642" s="10"/>
      <c r="U3642" s="8"/>
      <c r="W3642" s="2" t="s">
        <v>468</v>
      </c>
      <c r="X3642" s="45" t="str" cm="1">
        <f t="array" ref="X3642">IF(X3442="TRUE",IF(AND(C3636&lt;&gt;1,C3637:C3642="",S3636:U3642=""), "FALSE","TRUE"),"FALSE")</f>
        <v>FALSE</v>
      </c>
      <c r="Z3642" s="1"/>
    </row>
    <row r="3643" spans="2:26" hidden="1" outlineLevel="3" x14ac:dyDescent="0.4">
      <c r="B3643" s="7" t="s">
        <v>134</v>
      </c>
      <c r="C3643" s="5">
        <v>18</v>
      </c>
      <c r="D3643" s="30"/>
      <c r="E3643" s="2" t="s">
        <v>392</v>
      </c>
      <c r="F3643" s="2" t="s">
        <v>102</v>
      </c>
      <c r="G3643" s="2" t="s">
        <v>103</v>
      </c>
      <c r="H3643" s="2">
        <v>225</v>
      </c>
      <c r="I3643" s="2">
        <v>207</v>
      </c>
      <c r="K3643" s="2">
        <v>3</v>
      </c>
      <c r="L3643" s="2" t="s">
        <v>136</v>
      </c>
      <c r="M3643" s="2" t="s">
        <v>476</v>
      </c>
      <c r="N3643" s="2" t="s">
        <v>479</v>
      </c>
      <c r="O3643" s="2" t="s">
        <v>520</v>
      </c>
      <c r="Q3643" s="1"/>
      <c r="S3643" s="9"/>
      <c r="T3643" s="10"/>
      <c r="U3643" s="8"/>
      <c r="V3643" s="2" t="s">
        <v>105</v>
      </c>
      <c r="W3643" s="2" t="s">
        <v>561</v>
      </c>
      <c r="X3643" s="45" t="str" cm="1">
        <f t="array" ref="X3643">IF(X3442="TRUE",IF(AND(C3643&lt;&gt;1,C3644:C3649="",S3643:U3649=""), "FALSE","TRUE"),"FALSE")</f>
        <v>FALSE</v>
      </c>
      <c r="Z3643" s="1"/>
    </row>
    <row r="3644" spans="2:26" hidden="1" outlineLevel="3" x14ac:dyDescent="0.4">
      <c r="B3644" s="7" t="s">
        <v>522</v>
      </c>
      <c r="C3644" s="8"/>
      <c r="D3644" s="31"/>
      <c r="E3644" s="2" t="s">
        <v>523</v>
      </c>
      <c r="F3644" s="2" t="s">
        <v>485</v>
      </c>
      <c r="G3644" s="2" t="s">
        <v>369</v>
      </c>
      <c r="H3644" s="2">
        <v>225</v>
      </c>
      <c r="I3644" s="2">
        <v>207</v>
      </c>
      <c r="K3644" s="2">
        <v>240</v>
      </c>
      <c r="L3644" s="2" t="s">
        <v>30</v>
      </c>
      <c r="M3644" s="2" t="s">
        <v>476</v>
      </c>
      <c r="N3644" s="2" t="s">
        <v>479</v>
      </c>
      <c r="O3644" s="2" t="s">
        <v>520</v>
      </c>
      <c r="Q3644" s="1"/>
      <c r="S3644" s="9"/>
      <c r="T3644" s="10"/>
      <c r="U3644" s="8"/>
      <c r="W3644" s="2" t="s">
        <v>465</v>
      </c>
      <c r="X3644" s="45" t="str" cm="1">
        <f t="array" ref="X3644">IF(X3442="TRUE",IF(AND(C3643&lt;&gt;1,C3644:C3649="",S3643:U3649=""), "FALSE","TRUE"),"FALSE")</f>
        <v>FALSE</v>
      </c>
      <c r="Z3644" s="1"/>
    </row>
    <row r="3645" spans="2:26" hidden="1" outlineLevel="3" x14ac:dyDescent="0.4">
      <c r="B3645" s="7" t="s">
        <v>524</v>
      </c>
      <c r="C3645" s="8"/>
      <c r="D3645" s="31"/>
      <c r="E3645" s="2" t="s">
        <v>525</v>
      </c>
      <c r="F3645" s="2" t="s">
        <v>114</v>
      </c>
      <c r="G3645" s="2" t="s">
        <v>115</v>
      </c>
      <c r="H3645" s="2">
        <v>225</v>
      </c>
      <c r="I3645" s="2">
        <v>207</v>
      </c>
      <c r="K3645" s="2">
        <v>120</v>
      </c>
      <c r="L3645" s="2" t="s">
        <v>30</v>
      </c>
      <c r="M3645" s="2" t="s">
        <v>476</v>
      </c>
      <c r="N3645" s="2" t="s">
        <v>479</v>
      </c>
      <c r="O3645" s="2" t="s">
        <v>520</v>
      </c>
      <c r="Q3645" s="1"/>
      <c r="S3645" s="9"/>
      <c r="T3645" s="10"/>
      <c r="U3645" s="8"/>
      <c r="W3645" s="2" t="s">
        <v>468</v>
      </c>
      <c r="X3645" s="45" t="str" cm="1">
        <f t="array" ref="X3645">IF(X3442="TRUE",IF(AND(C3643&lt;&gt;1,C3644:C3649="",S3643:U3649=""), "FALSE","TRUE"),"FALSE")</f>
        <v>FALSE</v>
      </c>
      <c r="Z3645" s="1"/>
    </row>
    <row r="3646" spans="2:26" hidden="1" outlineLevel="3" x14ac:dyDescent="0.4">
      <c r="B3646" s="7" t="s">
        <v>526</v>
      </c>
      <c r="C3646" s="8"/>
      <c r="D3646" s="31"/>
      <c r="E3646" s="2" t="s">
        <v>527</v>
      </c>
      <c r="F3646" s="2" t="str">
        <f>IF(OR($C$87="治験計画届", $C$87="治験計画変更届"), "^$","^.{1,120}$|^$")</f>
        <v>^.{1,120}$|^$</v>
      </c>
      <c r="G3646" s="2" t="str">
        <f>IF(F3646="^$", "入力しないでください","入力してください(120文字以内)")</f>
        <v>入力してください(120文字以内)</v>
      </c>
      <c r="H3646" s="2">
        <v>225</v>
      </c>
      <c r="I3646" s="2">
        <v>207</v>
      </c>
      <c r="K3646" s="2">
        <v>120</v>
      </c>
      <c r="L3646" s="2" t="s">
        <v>30</v>
      </c>
      <c r="M3646" s="2" t="s">
        <v>476</v>
      </c>
      <c r="N3646" s="2" t="s">
        <v>479</v>
      </c>
      <c r="O3646" s="2" t="s">
        <v>520</v>
      </c>
      <c r="Q3646" s="1"/>
      <c r="S3646" s="9"/>
      <c r="T3646" s="10"/>
      <c r="U3646" s="8"/>
      <c r="W3646" s="2" t="s">
        <v>468</v>
      </c>
      <c r="X3646" s="45" t="str" cm="1">
        <f t="array" ref="X3646">IF(X3442="TRUE",IF(AND(C3643&lt;&gt;1,C3644:C3649="",S3643:U3649=""), "FALSE","TRUE"),"FALSE")</f>
        <v>FALSE</v>
      </c>
      <c r="Z3646" s="1"/>
    </row>
    <row r="3647" spans="2:26" hidden="1" outlineLevel="3" x14ac:dyDescent="0.4">
      <c r="B3647" s="7" t="s">
        <v>528</v>
      </c>
      <c r="C3647" s="8"/>
      <c r="D3647" s="31"/>
      <c r="E3647" s="2" t="s">
        <v>529</v>
      </c>
      <c r="F3647" s="2" t="str">
        <f>IF(OR($C$87="治験計画届", $C$87="治験計画変更届"), "^$","^.{1,120}$|^$")</f>
        <v>^.{1,120}$|^$</v>
      </c>
      <c r="G3647" s="2" t="str">
        <f t="shared" ref="G3647:G3649" si="234">IF(F3647="^$", "入力しないでください","入力してください(120文字以内)")</f>
        <v>入力してください(120文字以内)</v>
      </c>
      <c r="H3647" s="2">
        <v>225</v>
      </c>
      <c r="I3647" s="2">
        <v>207</v>
      </c>
      <c r="K3647" s="2">
        <v>120</v>
      </c>
      <c r="L3647" s="2" t="s">
        <v>30</v>
      </c>
      <c r="M3647" s="2" t="s">
        <v>476</v>
      </c>
      <c r="N3647" s="2" t="s">
        <v>479</v>
      </c>
      <c r="O3647" s="2" t="s">
        <v>520</v>
      </c>
      <c r="Q3647" s="1"/>
      <c r="S3647" s="9"/>
      <c r="T3647" s="10"/>
      <c r="U3647" s="8"/>
      <c r="W3647" s="2" t="s">
        <v>468</v>
      </c>
      <c r="X3647" s="45" t="str" cm="1">
        <f t="array" ref="X3647">IF(X3442="TRUE",IF(AND(C3643&lt;&gt;1,C3644:C3649="",S3643:U3649=""), "FALSE","TRUE"),"FALSE")</f>
        <v>FALSE</v>
      </c>
      <c r="Z3647" s="1"/>
    </row>
    <row r="3648" spans="2:26" hidden="1" outlineLevel="3" x14ac:dyDescent="0.4">
      <c r="B3648" s="7" t="s">
        <v>530</v>
      </c>
      <c r="C3648" s="8"/>
      <c r="D3648" s="31"/>
      <c r="E3648" s="2" t="s">
        <v>566</v>
      </c>
      <c r="F3648" s="2" t="str">
        <f>IF(OR($C$87="治験計画届", $C$87="治験計画変更届"), "^$","^.{1,120}$|^$")</f>
        <v>^.{1,120}$|^$</v>
      </c>
      <c r="G3648" s="2" t="str">
        <f t="shared" si="234"/>
        <v>入力してください(120文字以内)</v>
      </c>
      <c r="H3648" s="2">
        <v>225</v>
      </c>
      <c r="I3648" s="2">
        <v>207</v>
      </c>
      <c r="K3648" s="2">
        <v>120</v>
      </c>
      <c r="L3648" s="2" t="s">
        <v>30</v>
      </c>
      <c r="M3648" s="2" t="s">
        <v>476</v>
      </c>
      <c r="N3648" s="2" t="s">
        <v>479</v>
      </c>
      <c r="O3648" s="2" t="s">
        <v>520</v>
      </c>
      <c r="Q3648" s="1"/>
      <c r="S3648" s="9"/>
      <c r="T3648" s="10"/>
      <c r="U3648" s="8"/>
      <c r="W3648" s="2" t="s">
        <v>468</v>
      </c>
      <c r="X3648" s="45" t="str" cm="1">
        <f t="array" ref="X3648">IF(X3442="TRUE",IF(AND(C3643&lt;&gt;1,C3644:C3649="",S3643:U3649=""), "FALSE","TRUE"),"FALSE")</f>
        <v>FALSE</v>
      </c>
      <c r="Z3648" s="1"/>
    </row>
    <row r="3649" spans="2:26" hidden="1" outlineLevel="3" x14ac:dyDescent="0.4">
      <c r="B3649" s="7" t="s">
        <v>532</v>
      </c>
      <c r="C3649" s="8"/>
      <c r="D3649" s="31"/>
      <c r="E3649" s="2" t="s">
        <v>533</v>
      </c>
      <c r="F3649" s="2" t="str">
        <f>IF(OR($C$87="治験計画届", $C$87="治験計画変更届"), "^$","^.{1,120}$|^$")</f>
        <v>^.{1,120}$|^$</v>
      </c>
      <c r="G3649" s="2" t="str">
        <f t="shared" si="234"/>
        <v>入力してください(120文字以内)</v>
      </c>
      <c r="H3649" s="2">
        <v>225</v>
      </c>
      <c r="I3649" s="2">
        <v>207</v>
      </c>
      <c r="K3649" s="2">
        <v>120</v>
      </c>
      <c r="L3649" s="2" t="s">
        <v>30</v>
      </c>
      <c r="M3649" s="2" t="s">
        <v>476</v>
      </c>
      <c r="N3649" s="2" t="s">
        <v>479</v>
      </c>
      <c r="O3649" s="2" t="s">
        <v>520</v>
      </c>
      <c r="Q3649" s="1"/>
      <c r="S3649" s="9"/>
      <c r="T3649" s="10"/>
      <c r="U3649" s="8"/>
      <c r="W3649" s="2" t="s">
        <v>468</v>
      </c>
      <c r="X3649" s="45" t="str" cm="1">
        <f t="array" ref="X3649">IF(X3442="TRUE",IF(AND(C3643&lt;&gt;1,C3644:C3649="",S3643:U3649=""), "FALSE","TRUE"),"FALSE")</f>
        <v>FALSE</v>
      </c>
      <c r="Z3649" s="1"/>
    </row>
    <row r="3650" spans="2:26" hidden="1" outlineLevel="3" x14ac:dyDescent="0.4">
      <c r="B3650" s="7" t="s">
        <v>134</v>
      </c>
      <c r="C3650" s="5">
        <v>19</v>
      </c>
      <c r="D3650" s="30"/>
      <c r="E3650" s="2" t="s">
        <v>392</v>
      </c>
      <c r="F3650" s="2" t="s">
        <v>102</v>
      </c>
      <c r="G3650" s="2" t="s">
        <v>103</v>
      </c>
      <c r="H3650" s="2">
        <v>225</v>
      </c>
      <c r="I3650" s="2">
        <v>207</v>
      </c>
      <c r="K3650" s="2">
        <v>3</v>
      </c>
      <c r="L3650" s="2" t="s">
        <v>136</v>
      </c>
      <c r="M3650" s="2" t="s">
        <v>476</v>
      </c>
      <c r="N3650" s="2" t="s">
        <v>479</v>
      </c>
      <c r="O3650" s="2" t="s">
        <v>520</v>
      </c>
      <c r="Q3650" s="1"/>
      <c r="S3650" s="9"/>
      <c r="T3650" s="10"/>
      <c r="U3650" s="8"/>
      <c r="V3650" s="2" t="s">
        <v>105</v>
      </c>
      <c r="W3650" s="2" t="s">
        <v>561</v>
      </c>
      <c r="X3650" s="45" t="str" cm="1">
        <f t="array" ref="X3650">IF(X3442="TRUE",IF(AND(C3650&lt;&gt;1,C3651:C3656="",S3650:U3656=""), "FALSE","TRUE"),"FALSE")</f>
        <v>FALSE</v>
      </c>
      <c r="Z3650" s="1"/>
    </row>
    <row r="3651" spans="2:26" hidden="1" outlineLevel="3" x14ac:dyDescent="0.4">
      <c r="B3651" s="7" t="s">
        <v>522</v>
      </c>
      <c r="C3651" s="8"/>
      <c r="D3651" s="31"/>
      <c r="E3651" s="2" t="s">
        <v>523</v>
      </c>
      <c r="F3651" s="2" t="s">
        <v>485</v>
      </c>
      <c r="G3651" s="2" t="s">
        <v>369</v>
      </c>
      <c r="H3651" s="2">
        <v>225</v>
      </c>
      <c r="I3651" s="2">
        <v>207</v>
      </c>
      <c r="K3651" s="2">
        <v>240</v>
      </c>
      <c r="L3651" s="2" t="s">
        <v>30</v>
      </c>
      <c r="M3651" s="2" t="s">
        <v>476</v>
      </c>
      <c r="N3651" s="2" t="s">
        <v>479</v>
      </c>
      <c r="O3651" s="2" t="s">
        <v>520</v>
      </c>
      <c r="Q3651" s="1"/>
      <c r="S3651" s="9"/>
      <c r="T3651" s="10"/>
      <c r="U3651" s="8"/>
      <c r="W3651" s="2" t="s">
        <v>465</v>
      </c>
      <c r="X3651" s="45" t="str" cm="1">
        <f t="array" ref="X3651">IF(X3442="TRUE",IF(AND(C3650&lt;&gt;1,C3651:C3656="",S3650:U3656=""), "FALSE","TRUE"),"FALSE")</f>
        <v>FALSE</v>
      </c>
      <c r="Z3651" s="1"/>
    </row>
    <row r="3652" spans="2:26" hidden="1" outlineLevel="3" x14ac:dyDescent="0.4">
      <c r="B3652" s="7" t="s">
        <v>524</v>
      </c>
      <c r="C3652" s="8"/>
      <c r="D3652" s="31"/>
      <c r="E3652" s="2" t="s">
        <v>525</v>
      </c>
      <c r="F3652" s="2" t="s">
        <v>114</v>
      </c>
      <c r="G3652" s="2" t="s">
        <v>115</v>
      </c>
      <c r="H3652" s="2">
        <v>225</v>
      </c>
      <c r="I3652" s="2">
        <v>207</v>
      </c>
      <c r="K3652" s="2">
        <v>120</v>
      </c>
      <c r="L3652" s="2" t="s">
        <v>30</v>
      </c>
      <c r="M3652" s="2" t="s">
        <v>476</v>
      </c>
      <c r="N3652" s="2" t="s">
        <v>479</v>
      </c>
      <c r="O3652" s="2" t="s">
        <v>520</v>
      </c>
      <c r="Q3652" s="1"/>
      <c r="S3652" s="9"/>
      <c r="T3652" s="10"/>
      <c r="U3652" s="8"/>
      <c r="W3652" s="2" t="s">
        <v>468</v>
      </c>
      <c r="X3652" s="45" t="str" cm="1">
        <f t="array" ref="X3652">IF(X3442="TRUE",IF(AND(C3650&lt;&gt;1,C3651:C3656="",S3650:U3656=""), "FALSE","TRUE"),"FALSE")</f>
        <v>FALSE</v>
      </c>
      <c r="Z3652" s="1"/>
    </row>
    <row r="3653" spans="2:26" hidden="1" outlineLevel="3" x14ac:dyDescent="0.4">
      <c r="B3653" s="7" t="s">
        <v>526</v>
      </c>
      <c r="C3653" s="8"/>
      <c r="D3653" s="31"/>
      <c r="E3653" s="2" t="s">
        <v>527</v>
      </c>
      <c r="F3653" s="2" t="str">
        <f>IF(OR($C$87="治験計画届", $C$87="治験計画変更届"), "^$","^.{1,120}$|^$")</f>
        <v>^.{1,120}$|^$</v>
      </c>
      <c r="G3653" s="2" t="str">
        <f>IF(F3653="^$", "入力しないでください","入力してください(120文字以内)")</f>
        <v>入力してください(120文字以内)</v>
      </c>
      <c r="H3653" s="2">
        <v>225</v>
      </c>
      <c r="I3653" s="2">
        <v>207</v>
      </c>
      <c r="K3653" s="2">
        <v>120</v>
      </c>
      <c r="L3653" s="2" t="s">
        <v>30</v>
      </c>
      <c r="M3653" s="2" t="s">
        <v>476</v>
      </c>
      <c r="N3653" s="2" t="s">
        <v>479</v>
      </c>
      <c r="O3653" s="2" t="s">
        <v>520</v>
      </c>
      <c r="Q3653" s="1"/>
      <c r="S3653" s="9"/>
      <c r="T3653" s="10"/>
      <c r="U3653" s="8"/>
      <c r="W3653" s="2" t="s">
        <v>468</v>
      </c>
      <c r="X3653" s="45" t="str" cm="1">
        <f t="array" ref="X3653">IF(X3442="TRUE",IF(AND(C3650&lt;&gt;1,C3651:C3656="",S3650:U3656=""), "FALSE","TRUE"),"FALSE")</f>
        <v>FALSE</v>
      </c>
      <c r="Z3653" s="1"/>
    </row>
    <row r="3654" spans="2:26" hidden="1" outlineLevel="3" x14ac:dyDescent="0.4">
      <c r="B3654" s="7" t="s">
        <v>528</v>
      </c>
      <c r="C3654" s="8"/>
      <c r="D3654" s="31"/>
      <c r="E3654" s="2" t="s">
        <v>529</v>
      </c>
      <c r="F3654" s="2" t="str">
        <f>IF(OR($C$87="治験計画届", $C$87="治験計画変更届"), "^$","^.{1,120}$|^$")</f>
        <v>^.{1,120}$|^$</v>
      </c>
      <c r="G3654" s="2" t="str">
        <f t="shared" ref="G3654:G3656" si="235">IF(F3654="^$", "入力しないでください","入力してください(120文字以内)")</f>
        <v>入力してください(120文字以内)</v>
      </c>
      <c r="H3654" s="2">
        <v>225</v>
      </c>
      <c r="I3654" s="2">
        <v>207</v>
      </c>
      <c r="K3654" s="2">
        <v>120</v>
      </c>
      <c r="L3654" s="2" t="s">
        <v>30</v>
      </c>
      <c r="M3654" s="2" t="s">
        <v>476</v>
      </c>
      <c r="N3654" s="2" t="s">
        <v>479</v>
      </c>
      <c r="O3654" s="2" t="s">
        <v>520</v>
      </c>
      <c r="Q3654" s="1"/>
      <c r="S3654" s="9"/>
      <c r="T3654" s="10"/>
      <c r="U3654" s="8"/>
      <c r="W3654" s="2" t="s">
        <v>468</v>
      </c>
      <c r="X3654" s="45" t="str" cm="1">
        <f t="array" ref="X3654">IF(X3442="TRUE",IF(AND(C3650&lt;&gt;1,C3651:C3656="",S3650:U3656=""), "FALSE","TRUE"),"FALSE")</f>
        <v>FALSE</v>
      </c>
      <c r="Z3654" s="1"/>
    </row>
    <row r="3655" spans="2:26" hidden="1" outlineLevel="3" x14ac:dyDescent="0.4">
      <c r="B3655" s="7" t="s">
        <v>530</v>
      </c>
      <c r="C3655" s="8"/>
      <c r="D3655" s="31"/>
      <c r="E3655" s="2" t="s">
        <v>566</v>
      </c>
      <c r="F3655" s="2" t="str">
        <f>IF(OR($C$87="治験計画届", $C$87="治験計画変更届"), "^$","^.{1,120}$|^$")</f>
        <v>^.{1,120}$|^$</v>
      </c>
      <c r="G3655" s="2" t="str">
        <f t="shared" si="235"/>
        <v>入力してください(120文字以内)</v>
      </c>
      <c r="H3655" s="2">
        <v>225</v>
      </c>
      <c r="I3655" s="2">
        <v>207</v>
      </c>
      <c r="K3655" s="2">
        <v>120</v>
      </c>
      <c r="L3655" s="2" t="s">
        <v>30</v>
      </c>
      <c r="M3655" s="2" t="s">
        <v>476</v>
      </c>
      <c r="N3655" s="2" t="s">
        <v>479</v>
      </c>
      <c r="O3655" s="2" t="s">
        <v>520</v>
      </c>
      <c r="Q3655" s="1"/>
      <c r="S3655" s="9"/>
      <c r="T3655" s="10"/>
      <c r="U3655" s="8"/>
      <c r="W3655" s="2" t="s">
        <v>468</v>
      </c>
      <c r="X3655" s="45" t="str" cm="1">
        <f t="array" ref="X3655">IF(X3442="TRUE",IF(AND(C3650&lt;&gt;1,C3651:C3656="",S3650:U3656=""), "FALSE","TRUE"),"FALSE")</f>
        <v>FALSE</v>
      </c>
      <c r="Z3655" s="1"/>
    </row>
    <row r="3656" spans="2:26" hidden="1" outlineLevel="3" x14ac:dyDescent="0.4">
      <c r="B3656" s="7" t="s">
        <v>532</v>
      </c>
      <c r="C3656" s="8"/>
      <c r="D3656" s="31"/>
      <c r="E3656" s="2" t="s">
        <v>533</v>
      </c>
      <c r="F3656" s="2" t="str">
        <f>IF(OR($C$87="治験計画届", $C$87="治験計画変更届"), "^$","^.{1,120}$|^$")</f>
        <v>^.{1,120}$|^$</v>
      </c>
      <c r="G3656" s="2" t="str">
        <f t="shared" si="235"/>
        <v>入力してください(120文字以内)</v>
      </c>
      <c r="H3656" s="2">
        <v>225</v>
      </c>
      <c r="I3656" s="2">
        <v>207</v>
      </c>
      <c r="K3656" s="2">
        <v>120</v>
      </c>
      <c r="L3656" s="2" t="s">
        <v>30</v>
      </c>
      <c r="M3656" s="2" t="s">
        <v>476</v>
      </c>
      <c r="N3656" s="2" t="s">
        <v>479</v>
      </c>
      <c r="O3656" s="2" t="s">
        <v>520</v>
      </c>
      <c r="Q3656" s="1"/>
      <c r="S3656" s="9"/>
      <c r="T3656" s="10"/>
      <c r="U3656" s="8"/>
      <c r="W3656" s="2" t="s">
        <v>468</v>
      </c>
      <c r="X3656" s="45" t="str" cm="1">
        <f t="array" ref="X3656">IF(X3442="TRUE",IF(AND(C3650&lt;&gt;1,C3651:C3656="",S3650:U3656=""), "FALSE","TRUE"),"FALSE")</f>
        <v>FALSE</v>
      </c>
      <c r="Z3656" s="1"/>
    </row>
    <row r="3657" spans="2:26" hidden="1" outlineLevel="3" x14ac:dyDescent="0.4">
      <c r="B3657" s="7" t="s">
        <v>134</v>
      </c>
      <c r="C3657" s="5">
        <v>20</v>
      </c>
      <c r="D3657" s="30"/>
      <c r="E3657" s="2" t="s">
        <v>392</v>
      </c>
      <c r="F3657" s="2" t="s">
        <v>102</v>
      </c>
      <c r="G3657" s="2" t="s">
        <v>103</v>
      </c>
      <c r="H3657" s="2">
        <v>225</v>
      </c>
      <c r="I3657" s="2">
        <v>207</v>
      </c>
      <c r="K3657" s="2">
        <v>3</v>
      </c>
      <c r="L3657" s="2" t="s">
        <v>136</v>
      </c>
      <c r="M3657" s="2" t="s">
        <v>476</v>
      </c>
      <c r="N3657" s="2" t="s">
        <v>479</v>
      </c>
      <c r="O3657" s="2" t="s">
        <v>520</v>
      </c>
      <c r="Q3657" s="1"/>
      <c r="S3657" s="9"/>
      <c r="T3657" s="10"/>
      <c r="U3657" s="8"/>
      <c r="V3657" s="2" t="s">
        <v>105</v>
      </c>
      <c r="W3657" s="2" t="s">
        <v>561</v>
      </c>
      <c r="X3657" s="45" t="str" cm="1">
        <f t="array" ref="X3657">IF(X3442="TRUE",IF(AND(C3657&lt;&gt;1,C3658:C3663="",S3657:U3663=""), "FALSE","TRUE"),"FALSE")</f>
        <v>FALSE</v>
      </c>
      <c r="Z3657" s="1"/>
    </row>
    <row r="3658" spans="2:26" hidden="1" outlineLevel="3" x14ac:dyDescent="0.4">
      <c r="B3658" s="7" t="s">
        <v>522</v>
      </c>
      <c r="C3658" s="8"/>
      <c r="D3658" s="31"/>
      <c r="E3658" s="2" t="s">
        <v>523</v>
      </c>
      <c r="F3658" s="2" t="s">
        <v>485</v>
      </c>
      <c r="G3658" s="2" t="s">
        <v>369</v>
      </c>
      <c r="H3658" s="2">
        <v>225</v>
      </c>
      <c r="I3658" s="2">
        <v>207</v>
      </c>
      <c r="K3658" s="2">
        <v>240</v>
      </c>
      <c r="L3658" s="2" t="s">
        <v>30</v>
      </c>
      <c r="M3658" s="2" t="s">
        <v>476</v>
      </c>
      <c r="N3658" s="2" t="s">
        <v>479</v>
      </c>
      <c r="O3658" s="2" t="s">
        <v>520</v>
      </c>
      <c r="Q3658" s="1"/>
      <c r="S3658" s="9"/>
      <c r="T3658" s="10"/>
      <c r="U3658" s="8"/>
      <c r="W3658" s="2" t="s">
        <v>465</v>
      </c>
      <c r="X3658" s="45" t="str" cm="1">
        <f t="array" ref="X3658">IF(X3442="TRUE",IF(AND(C3657&lt;&gt;1,C3658:C3663="",S3657:U3663=""), "FALSE","TRUE"),"FALSE")</f>
        <v>FALSE</v>
      </c>
      <c r="Z3658" s="1"/>
    </row>
    <row r="3659" spans="2:26" hidden="1" outlineLevel="3" x14ac:dyDescent="0.4">
      <c r="B3659" s="7" t="s">
        <v>524</v>
      </c>
      <c r="C3659" s="8"/>
      <c r="D3659" s="31"/>
      <c r="E3659" s="2" t="s">
        <v>525</v>
      </c>
      <c r="F3659" s="2" t="s">
        <v>114</v>
      </c>
      <c r="G3659" s="2" t="s">
        <v>115</v>
      </c>
      <c r="H3659" s="2">
        <v>225</v>
      </c>
      <c r="I3659" s="2">
        <v>207</v>
      </c>
      <c r="K3659" s="2">
        <v>120</v>
      </c>
      <c r="L3659" s="2" t="s">
        <v>30</v>
      </c>
      <c r="M3659" s="2" t="s">
        <v>476</v>
      </c>
      <c r="N3659" s="2" t="s">
        <v>479</v>
      </c>
      <c r="O3659" s="2" t="s">
        <v>520</v>
      </c>
      <c r="Q3659" s="1"/>
      <c r="S3659" s="9"/>
      <c r="T3659" s="10"/>
      <c r="U3659" s="8"/>
      <c r="W3659" s="2" t="s">
        <v>468</v>
      </c>
      <c r="X3659" s="45" t="str" cm="1">
        <f t="array" ref="X3659">IF(X3442="TRUE",IF(AND(C3657&lt;&gt;1,C3658:C3663="",S3657:U3663=""), "FALSE","TRUE"),"FALSE")</f>
        <v>FALSE</v>
      </c>
      <c r="Z3659" s="1"/>
    </row>
    <row r="3660" spans="2:26" hidden="1" outlineLevel="3" x14ac:dyDescent="0.4">
      <c r="B3660" s="7" t="s">
        <v>526</v>
      </c>
      <c r="C3660" s="8"/>
      <c r="D3660" s="31"/>
      <c r="E3660" s="2" t="s">
        <v>527</v>
      </c>
      <c r="F3660" s="2" t="str">
        <f>IF(OR($C$87="治験計画届", $C$87="治験計画変更届"), "^$","^.{1,120}$|^$")</f>
        <v>^.{1,120}$|^$</v>
      </c>
      <c r="G3660" s="2" t="str">
        <f>IF(F3660="^$", "入力しないでください","入力してください(120文字以内)")</f>
        <v>入力してください(120文字以内)</v>
      </c>
      <c r="H3660" s="2">
        <v>225</v>
      </c>
      <c r="I3660" s="2">
        <v>207</v>
      </c>
      <c r="K3660" s="2">
        <v>120</v>
      </c>
      <c r="L3660" s="2" t="s">
        <v>30</v>
      </c>
      <c r="M3660" s="2" t="s">
        <v>476</v>
      </c>
      <c r="N3660" s="2" t="s">
        <v>479</v>
      </c>
      <c r="O3660" s="2" t="s">
        <v>520</v>
      </c>
      <c r="Q3660" s="1"/>
      <c r="S3660" s="9"/>
      <c r="T3660" s="10"/>
      <c r="U3660" s="8"/>
      <c r="W3660" s="2" t="s">
        <v>468</v>
      </c>
      <c r="X3660" s="45" t="str" cm="1">
        <f t="array" ref="X3660">IF(X3442="TRUE",IF(AND(C3657&lt;&gt;1,C3658:C3663="",S3657:U3663=""), "FALSE","TRUE"),"FALSE")</f>
        <v>FALSE</v>
      </c>
      <c r="Z3660" s="1"/>
    </row>
    <row r="3661" spans="2:26" hidden="1" outlineLevel="3" x14ac:dyDescent="0.4">
      <c r="B3661" s="7" t="s">
        <v>528</v>
      </c>
      <c r="C3661" s="8"/>
      <c r="D3661" s="31"/>
      <c r="E3661" s="2" t="s">
        <v>529</v>
      </c>
      <c r="F3661" s="2" t="str">
        <f>IF(OR($C$87="治験計画届", $C$87="治験計画変更届"), "^$","^.{1,120}$|^$")</f>
        <v>^.{1,120}$|^$</v>
      </c>
      <c r="G3661" s="2" t="str">
        <f t="shared" ref="G3661:G3663" si="236">IF(F3661="^$", "入力しないでください","入力してください(120文字以内)")</f>
        <v>入力してください(120文字以内)</v>
      </c>
      <c r="H3661" s="2">
        <v>225</v>
      </c>
      <c r="I3661" s="2">
        <v>207</v>
      </c>
      <c r="K3661" s="2">
        <v>120</v>
      </c>
      <c r="L3661" s="2" t="s">
        <v>30</v>
      </c>
      <c r="M3661" s="2" t="s">
        <v>476</v>
      </c>
      <c r="N3661" s="2" t="s">
        <v>479</v>
      </c>
      <c r="O3661" s="2" t="s">
        <v>520</v>
      </c>
      <c r="Q3661" s="1"/>
      <c r="S3661" s="9"/>
      <c r="T3661" s="10"/>
      <c r="U3661" s="8"/>
      <c r="W3661" s="2" t="s">
        <v>468</v>
      </c>
      <c r="X3661" s="45" t="str" cm="1">
        <f t="array" ref="X3661">IF(X3442="TRUE",IF(AND(C3657&lt;&gt;1,C3658:C3663="",S3657:U3663=""), "FALSE","TRUE"),"FALSE")</f>
        <v>FALSE</v>
      </c>
      <c r="Z3661" s="1"/>
    </row>
    <row r="3662" spans="2:26" hidden="1" outlineLevel="3" x14ac:dyDescent="0.4">
      <c r="B3662" s="7" t="s">
        <v>530</v>
      </c>
      <c r="C3662" s="8"/>
      <c r="D3662" s="31"/>
      <c r="E3662" s="2" t="s">
        <v>566</v>
      </c>
      <c r="F3662" s="2" t="str">
        <f>IF(OR($C$87="治験計画届", $C$87="治験計画変更届"), "^$","^.{1,120}$|^$")</f>
        <v>^.{1,120}$|^$</v>
      </c>
      <c r="G3662" s="2" t="str">
        <f t="shared" si="236"/>
        <v>入力してください(120文字以内)</v>
      </c>
      <c r="H3662" s="2">
        <v>225</v>
      </c>
      <c r="I3662" s="2">
        <v>207</v>
      </c>
      <c r="K3662" s="2">
        <v>120</v>
      </c>
      <c r="L3662" s="2" t="s">
        <v>30</v>
      </c>
      <c r="M3662" s="2" t="s">
        <v>476</v>
      </c>
      <c r="N3662" s="2" t="s">
        <v>479</v>
      </c>
      <c r="O3662" s="2" t="s">
        <v>520</v>
      </c>
      <c r="Q3662" s="1"/>
      <c r="S3662" s="9"/>
      <c r="T3662" s="10"/>
      <c r="U3662" s="8"/>
      <c r="W3662" s="2" t="s">
        <v>468</v>
      </c>
      <c r="X3662" s="45" t="str" cm="1">
        <f t="array" ref="X3662">IF(X3442="TRUE",IF(AND(C3657&lt;&gt;1,C3658:C3663="",S3657:U3663=""), "FALSE","TRUE"),"FALSE")</f>
        <v>FALSE</v>
      </c>
      <c r="Z3662" s="1"/>
    </row>
    <row r="3663" spans="2:26" hidden="1" outlineLevel="3" x14ac:dyDescent="0.4">
      <c r="B3663" s="7" t="s">
        <v>532</v>
      </c>
      <c r="C3663" s="8"/>
      <c r="D3663" s="31"/>
      <c r="E3663" s="2" t="s">
        <v>533</v>
      </c>
      <c r="F3663" s="2" t="str">
        <f>IF(OR($C$87="治験計画届", $C$87="治験計画変更届"), "^$","^.{1,120}$|^$")</f>
        <v>^.{1,120}$|^$</v>
      </c>
      <c r="G3663" s="2" t="str">
        <f t="shared" si="236"/>
        <v>入力してください(120文字以内)</v>
      </c>
      <c r="H3663" s="2">
        <v>225</v>
      </c>
      <c r="I3663" s="2">
        <v>207</v>
      </c>
      <c r="K3663" s="2">
        <v>120</v>
      </c>
      <c r="L3663" s="2" t="s">
        <v>30</v>
      </c>
      <c r="M3663" s="2" t="s">
        <v>476</v>
      </c>
      <c r="N3663" s="2" t="s">
        <v>479</v>
      </c>
      <c r="O3663" s="2" t="s">
        <v>520</v>
      </c>
      <c r="Q3663" s="1"/>
      <c r="S3663" s="9"/>
      <c r="T3663" s="10"/>
      <c r="U3663" s="8"/>
      <c r="W3663" s="2" t="s">
        <v>468</v>
      </c>
      <c r="X3663" s="45" t="str" cm="1">
        <f t="array" ref="X3663">IF(X3442="TRUE",IF(AND(C3657&lt;&gt;1,C3658:C3663="",S3657:U3663=""), "FALSE","TRUE"),"FALSE")</f>
        <v>FALSE</v>
      </c>
      <c r="Z3663" s="1"/>
    </row>
    <row r="3664" spans="2:26" hidden="1" outlineLevel="2" x14ac:dyDescent="0.4">
      <c r="B3664" s="3" t="s">
        <v>19</v>
      </c>
      <c r="I3664" s="2">
        <v>207</v>
      </c>
      <c r="Q3664" s="1"/>
      <c r="S3664" s="6" t="s">
        <v>36</v>
      </c>
      <c r="T3664" s="6" t="s">
        <v>37</v>
      </c>
      <c r="U3664" s="6" t="s">
        <v>38</v>
      </c>
      <c r="Z3664" s="1"/>
    </row>
    <row r="3665" spans="2:26" hidden="1" outlineLevel="2" x14ac:dyDescent="0.4">
      <c r="B3665" s="7" t="s">
        <v>534</v>
      </c>
      <c r="C3665" s="5"/>
      <c r="D3665" s="30"/>
      <c r="E3665" s="2" t="s">
        <v>535</v>
      </c>
      <c r="F3665" s="2" t="s">
        <v>190</v>
      </c>
      <c r="G3665" s="2" t="s">
        <v>536</v>
      </c>
      <c r="I3665" s="2">
        <v>207</v>
      </c>
      <c r="K3665" s="2">
        <v>4</v>
      </c>
      <c r="L3665" s="2" t="s">
        <v>30</v>
      </c>
      <c r="M3665" s="2" t="s">
        <v>476</v>
      </c>
      <c r="N3665" s="2" t="s">
        <v>479</v>
      </c>
      <c r="Q3665" s="1"/>
      <c r="S3665" s="9"/>
      <c r="T3665" s="10"/>
      <c r="U3665" s="8"/>
      <c r="W3665" s="2" t="s">
        <v>567</v>
      </c>
      <c r="X3665" s="2" t="str">
        <f t="shared" ref="X3665:X3666" si="237">X$3442</f>
        <v>FALSE</v>
      </c>
      <c r="Z3665" s="1"/>
    </row>
    <row r="3666" spans="2:26" hidden="1" outlineLevel="2" x14ac:dyDescent="0.4">
      <c r="B3666" s="7" t="s">
        <v>537</v>
      </c>
      <c r="C3666" s="5"/>
      <c r="D3666" s="30"/>
      <c r="E3666" s="2" t="s">
        <v>538</v>
      </c>
      <c r="F3666" s="2" t="str">
        <f>IF(OR($C$87="治験終了届", $C$87="治験中止届"),"^\d{1,4}$","^$")</f>
        <v>^$</v>
      </c>
      <c r="G3666" s="2" t="str">
        <f>IF(F3666="^$","入力しないでください","半角数字を入力してください(4桁以内)")</f>
        <v>入力しないでください</v>
      </c>
      <c r="I3666" s="2">
        <v>207</v>
      </c>
      <c r="K3666" s="2">
        <v>4</v>
      </c>
      <c r="L3666" s="2" t="s">
        <v>30</v>
      </c>
      <c r="M3666" s="2" t="s">
        <v>476</v>
      </c>
      <c r="N3666" s="2" t="s">
        <v>479</v>
      </c>
      <c r="Q3666" s="1"/>
      <c r="S3666" s="9"/>
      <c r="T3666" s="10"/>
      <c r="U3666" s="8"/>
      <c r="W3666" s="2" t="s">
        <v>567</v>
      </c>
      <c r="X3666" s="2" t="str">
        <f t="shared" si="237"/>
        <v>FALSE</v>
      </c>
      <c r="Z3666" s="1"/>
    </row>
    <row r="3667" spans="2:26" hidden="1" outlineLevel="2" x14ac:dyDescent="0.4">
      <c r="B3667" s="3" t="s">
        <v>19</v>
      </c>
      <c r="I3667" s="2">
        <v>207</v>
      </c>
      <c r="Q3667" s="1"/>
      <c r="Z3667" s="1"/>
    </row>
    <row r="3668" spans="2:26" hidden="1" outlineLevel="2" x14ac:dyDescent="0.4">
      <c r="B3668" s="50" t="s">
        <v>539</v>
      </c>
      <c r="C3668" s="50"/>
      <c r="D3668" s="33"/>
      <c r="E3668" s="2" t="s">
        <v>540</v>
      </c>
      <c r="I3668" s="2">
        <v>207</v>
      </c>
      <c r="L3668" s="2" t="s">
        <v>541</v>
      </c>
      <c r="M3668" s="2" t="s">
        <v>476</v>
      </c>
      <c r="N3668" s="2" t="s">
        <v>479</v>
      </c>
      <c r="O3668" s="2" t="s">
        <v>540</v>
      </c>
      <c r="Q3668" s="1"/>
      <c r="R3668" s="2" t="str">
        <f>IF(AND(C3670="",C3671="",C3672="",C3673=""), "TRUE", "FALSE")</f>
        <v>TRUE</v>
      </c>
      <c r="S3668" s="6" t="s">
        <v>36</v>
      </c>
      <c r="T3668" s="6" t="s">
        <v>37</v>
      </c>
      <c r="U3668" s="6" t="s">
        <v>38</v>
      </c>
      <c r="Z3668" s="1"/>
    </row>
    <row r="3669" spans="2:26" hidden="1" outlineLevel="2" x14ac:dyDescent="0.4">
      <c r="B3669" s="7" t="s">
        <v>134</v>
      </c>
      <c r="C3669" s="5">
        <v>1</v>
      </c>
      <c r="D3669" s="30"/>
      <c r="E3669" s="2" t="s">
        <v>392</v>
      </c>
      <c r="F3669" s="2" t="s">
        <v>106</v>
      </c>
      <c r="G3669" s="2" t="s">
        <v>103</v>
      </c>
      <c r="H3669" s="2">
        <v>235</v>
      </c>
      <c r="I3669" s="2">
        <v>207</v>
      </c>
      <c r="K3669" s="2">
        <v>3</v>
      </c>
      <c r="L3669" s="2" t="s">
        <v>136</v>
      </c>
      <c r="M3669" s="2" t="s">
        <v>476</v>
      </c>
      <c r="N3669" s="2" t="s">
        <v>479</v>
      </c>
      <c r="O3669" s="2" t="s">
        <v>540</v>
      </c>
      <c r="Q3669" s="1"/>
      <c r="S3669" s="9"/>
      <c r="T3669" s="10"/>
      <c r="U3669" s="8"/>
      <c r="V3669" s="2" t="s">
        <v>105</v>
      </c>
      <c r="W3669" s="2" t="s">
        <v>561</v>
      </c>
      <c r="X3669" s="45" t="str" cm="1">
        <f t="array" ref="X3669">IF(X3442="TRUE",IF(AND(C3669&lt;&gt;1,C3670:C3673="",S3669:U3673=""), "FALSE","TRUE"),"FALSE")</f>
        <v>FALSE</v>
      </c>
      <c r="Z3669" s="1"/>
    </row>
    <row r="3670" spans="2:26" hidden="1" outlineLevel="2" x14ac:dyDescent="0.4">
      <c r="B3670" s="7" t="s">
        <v>237</v>
      </c>
      <c r="C3670" s="8"/>
      <c r="D3670" s="31"/>
      <c r="E3670" s="2" t="s">
        <v>542</v>
      </c>
      <c r="F3670" s="2" t="s">
        <v>233</v>
      </c>
      <c r="G3670" s="2" t="s">
        <v>239</v>
      </c>
      <c r="H3670" s="2">
        <v>235</v>
      </c>
      <c r="I3670" s="2">
        <v>207</v>
      </c>
      <c r="K3670" s="2">
        <v>60</v>
      </c>
      <c r="L3670" s="2" t="s">
        <v>30</v>
      </c>
      <c r="M3670" s="2" t="s">
        <v>476</v>
      </c>
      <c r="N3670" s="2" t="s">
        <v>479</v>
      </c>
      <c r="O3670" s="2" t="s">
        <v>540</v>
      </c>
      <c r="Q3670" s="1"/>
      <c r="S3670" s="9"/>
      <c r="T3670" s="10"/>
      <c r="U3670" s="8"/>
      <c r="W3670" s="2" t="s">
        <v>568</v>
      </c>
      <c r="X3670" s="45" t="str" cm="1">
        <f t="array" ref="X3670">IF(X3442="TRUE",IF(AND(C3669&lt;&gt;1,C3670:C3673="",S3669:U3673=""), "FALSE","TRUE"),"FALSE")</f>
        <v>FALSE</v>
      </c>
      <c r="Z3670" s="1"/>
    </row>
    <row r="3671" spans="2:26" hidden="1" outlineLevel="2" x14ac:dyDescent="0.4">
      <c r="B3671" s="7" t="s">
        <v>240</v>
      </c>
      <c r="C3671" s="8"/>
      <c r="D3671" s="31"/>
      <c r="E3671" s="2" t="s">
        <v>543</v>
      </c>
      <c r="F3671" s="2" t="str">
        <f>IF(C3670="","^.{1,120}$|^$","^.{1,120}$")</f>
        <v>^.{1,120}$|^$</v>
      </c>
      <c r="G3671" s="2" t="s">
        <v>229</v>
      </c>
      <c r="H3671" s="2">
        <v>235</v>
      </c>
      <c r="I3671" s="2">
        <v>207</v>
      </c>
      <c r="K3671" s="2">
        <v>120</v>
      </c>
      <c r="L3671" s="2" t="s">
        <v>30</v>
      </c>
      <c r="M3671" s="2" t="s">
        <v>476</v>
      </c>
      <c r="N3671" s="2" t="s">
        <v>479</v>
      </c>
      <c r="O3671" s="2" t="s">
        <v>540</v>
      </c>
      <c r="Q3671" s="1"/>
      <c r="S3671" s="9"/>
      <c r="T3671" s="10"/>
      <c r="U3671" s="8"/>
      <c r="W3671" s="2" t="s">
        <v>468</v>
      </c>
      <c r="X3671" s="45" t="str" cm="1">
        <f t="array" ref="X3671">IF(X3442="TRUE",IF(AND(C3669&lt;&gt;1,C3670:C3673="",S3669:U3673=""), "FALSE","TRUE"),"FALSE")</f>
        <v>FALSE</v>
      </c>
      <c r="Z3671" s="1"/>
    </row>
    <row r="3672" spans="2:26" hidden="1" outlineLevel="2" x14ac:dyDescent="0.4">
      <c r="B3672" s="7" t="s">
        <v>243</v>
      </c>
      <c r="C3672" s="8"/>
      <c r="D3672" s="31"/>
      <c r="E3672" s="2" t="s">
        <v>544</v>
      </c>
      <c r="F3672" s="2" t="s">
        <v>116</v>
      </c>
      <c r="G3672" s="2" t="s">
        <v>115</v>
      </c>
      <c r="H3672" s="2">
        <v>235</v>
      </c>
      <c r="I3672" s="2">
        <v>207</v>
      </c>
      <c r="K3672" s="2">
        <v>120</v>
      </c>
      <c r="L3672" s="2" t="s">
        <v>30</v>
      </c>
      <c r="M3672" s="2" t="s">
        <v>476</v>
      </c>
      <c r="N3672" s="2" t="s">
        <v>479</v>
      </c>
      <c r="O3672" s="2" t="s">
        <v>540</v>
      </c>
      <c r="Q3672" s="1"/>
      <c r="S3672" s="9"/>
      <c r="T3672" s="10"/>
      <c r="U3672" s="8"/>
      <c r="W3672" s="2" t="s">
        <v>468</v>
      </c>
      <c r="X3672" s="45" t="str" cm="1">
        <f t="array" ref="X3672">IF(X3442="TRUE",IF(AND(C3669&lt;&gt;1,C3670:C3673="",S3669:U3673=""), "FALSE","TRUE"),"FALSE")</f>
        <v>FALSE</v>
      </c>
      <c r="Z3672" s="1"/>
    </row>
    <row r="3673" spans="2:26" hidden="1" outlineLevel="2" collapsed="1" x14ac:dyDescent="0.4">
      <c r="B3673" s="7" t="s">
        <v>245</v>
      </c>
      <c r="C3673" s="8"/>
      <c r="D3673" s="31"/>
      <c r="E3673" s="2" t="s">
        <v>545</v>
      </c>
      <c r="F3673" s="2" t="str">
        <f>IF(C3670="","^.{1,1024}$|^$","^.{1,1024}$")</f>
        <v>^.{1,1024}$|^$</v>
      </c>
      <c r="G3673" s="2" t="s">
        <v>247</v>
      </c>
      <c r="H3673" s="2">
        <v>235</v>
      </c>
      <c r="I3673" s="2">
        <v>207</v>
      </c>
      <c r="K3673" s="2">
        <v>1024</v>
      </c>
      <c r="L3673" s="2" t="s">
        <v>30</v>
      </c>
      <c r="M3673" s="2" t="s">
        <v>476</v>
      </c>
      <c r="N3673" s="2" t="s">
        <v>479</v>
      </c>
      <c r="O3673" s="2" t="s">
        <v>540</v>
      </c>
      <c r="Q3673" s="1"/>
      <c r="S3673" s="9"/>
      <c r="T3673" s="10"/>
      <c r="U3673" s="8"/>
      <c r="W3673" s="2" t="s">
        <v>471</v>
      </c>
      <c r="X3673" s="45" t="str" cm="1">
        <f t="array" ref="X3673">IF(X3442="TRUE",IF(AND(C3669&lt;&gt;1,C3670:C3673="",S3669:U3673=""), "FALSE","TRUE"),"FALSE")</f>
        <v>FALSE</v>
      </c>
      <c r="Z3673" s="1"/>
    </row>
    <row r="3674" spans="2:26" hidden="1" outlineLevel="3" x14ac:dyDescent="0.4">
      <c r="B3674" s="7" t="s">
        <v>134</v>
      </c>
      <c r="C3674" s="5">
        <v>2</v>
      </c>
      <c r="D3674" s="30"/>
      <c r="E3674" s="2" t="s">
        <v>392</v>
      </c>
      <c r="F3674" s="2" t="s">
        <v>106</v>
      </c>
      <c r="G3674" s="2" t="s">
        <v>103</v>
      </c>
      <c r="H3674" s="2">
        <v>235</v>
      </c>
      <c r="I3674" s="2">
        <v>207</v>
      </c>
      <c r="K3674" s="2">
        <v>3</v>
      </c>
      <c r="L3674" s="2" t="s">
        <v>136</v>
      </c>
      <c r="M3674" s="2" t="s">
        <v>476</v>
      </c>
      <c r="N3674" s="2" t="s">
        <v>479</v>
      </c>
      <c r="O3674" s="2" t="s">
        <v>540</v>
      </c>
      <c r="Q3674" s="1"/>
      <c r="S3674" s="9"/>
      <c r="T3674" s="10"/>
      <c r="U3674" s="8"/>
      <c r="V3674" s="2" t="s">
        <v>105</v>
      </c>
      <c r="W3674" s="2" t="s">
        <v>561</v>
      </c>
      <c r="X3674" s="45" t="str" cm="1">
        <f t="array" ref="X3674">IF(X3442="TRUE",IF(AND(C3674&lt;&gt;1,C3675:C3678="",S3674:U3678=""), "FALSE","TRUE"),"FALSE")</f>
        <v>FALSE</v>
      </c>
      <c r="Z3674" s="1"/>
    </row>
    <row r="3675" spans="2:26" hidden="1" outlineLevel="3" x14ac:dyDescent="0.4">
      <c r="B3675" s="7" t="s">
        <v>237</v>
      </c>
      <c r="C3675" s="8"/>
      <c r="D3675" s="31"/>
      <c r="E3675" s="2" t="s">
        <v>542</v>
      </c>
      <c r="F3675" s="2" t="s">
        <v>233</v>
      </c>
      <c r="G3675" s="2" t="s">
        <v>239</v>
      </c>
      <c r="H3675" s="2">
        <v>235</v>
      </c>
      <c r="I3675" s="2">
        <v>207</v>
      </c>
      <c r="K3675" s="2">
        <v>60</v>
      </c>
      <c r="L3675" s="2" t="s">
        <v>30</v>
      </c>
      <c r="M3675" s="2" t="s">
        <v>476</v>
      </c>
      <c r="N3675" s="2" t="s">
        <v>479</v>
      </c>
      <c r="O3675" s="2" t="s">
        <v>540</v>
      </c>
      <c r="Q3675" s="1"/>
      <c r="S3675" s="9"/>
      <c r="T3675" s="10"/>
      <c r="U3675" s="8"/>
      <c r="W3675" s="2" t="s">
        <v>568</v>
      </c>
      <c r="X3675" s="45" t="str" cm="1">
        <f t="array" ref="X3675">IF(X3442="TRUE",IF(AND(C3674&lt;&gt;1,C3675:C3678="",S3674:U3678=""), "FALSE","TRUE"),"FALSE")</f>
        <v>FALSE</v>
      </c>
      <c r="Z3675" s="1"/>
    </row>
    <row r="3676" spans="2:26" hidden="1" outlineLevel="3" x14ac:dyDescent="0.4">
      <c r="B3676" s="7" t="s">
        <v>240</v>
      </c>
      <c r="C3676" s="8"/>
      <c r="D3676" s="31"/>
      <c r="E3676" s="2" t="s">
        <v>543</v>
      </c>
      <c r="F3676" s="2" t="str">
        <f>IF(C3675="","^.{1,120}$|^$","^.{1,120}$")</f>
        <v>^.{1,120}$|^$</v>
      </c>
      <c r="G3676" s="2" t="s">
        <v>229</v>
      </c>
      <c r="H3676" s="2">
        <v>235</v>
      </c>
      <c r="I3676" s="2">
        <v>207</v>
      </c>
      <c r="K3676" s="2">
        <v>120</v>
      </c>
      <c r="L3676" s="2" t="s">
        <v>30</v>
      </c>
      <c r="M3676" s="2" t="s">
        <v>476</v>
      </c>
      <c r="N3676" s="2" t="s">
        <v>479</v>
      </c>
      <c r="O3676" s="2" t="s">
        <v>540</v>
      </c>
      <c r="Q3676" s="1"/>
      <c r="S3676" s="9"/>
      <c r="T3676" s="10"/>
      <c r="U3676" s="8"/>
      <c r="W3676" s="2" t="s">
        <v>468</v>
      </c>
      <c r="X3676" s="45" t="str" cm="1">
        <f t="array" ref="X3676">IF(X3442="TRUE",IF(AND(C3674&lt;&gt;1,C3675:C3678="",S3674:U3678=""), "FALSE","TRUE"),"FALSE")</f>
        <v>FALSE</v>
      </c>
      <c r="Z3676" s="1"/>
    </row>
    <row r="3677" spans="2:26" hidden="1" outlineLevel="3" x14ac:dyDescent="0.4">
      <c r="B3677" s="7" t="s">
        <v>243</v>
      </c>
      <c r="C3677" s="8"/>
      <c r="D3677" s="31"/>
      <c r="E3677" s="2" t="s">
        <v>544</v>
      </c>
      <c r="F3677" s="2" t="s">
        <v>116</v>
      </c>
      <c r="G3677" s="2" t="s">
        <v>115</v>
      </c>
      <c r="H3677" s="2">
        <v>235</v>
      </c>
      <c r="I3677" s="2">
        <v>207</v>
      </c>
      <c r="K3677" s="2">
        <v>120</v>
      </c>
      <c r="L3677" s="2" t="s">
        <v>30</v>
      </c>
      <c r="M3677" s="2" t="s">
        <v>476</v>
      </c>
      <c r="N3677" s="2" t="s">
        <v>479</v>
      </c>
      <c r="O3677" s="2" t="s">
        <v>540</v>
      </c>
      <c r="Q3677" s="1"/>
      <c r="S3677" s="9"/>
      <c r="T3677" s="10"/>
      <c r="U3677" s="8"/>
      <c r="W3677" s="2" t="s">
        <v>468</v>
      </c>
      <c r="X3677" s="45" t="str" cm="1">
        <f t="array" ref="X3677">IF(X3442="TRUE",IF(AND(C3674&lt;&gt;1,C3675:C3678="",S3674:U3678=""), "FALSE","TRUE"),"FALSE")</f>
        <v>FALSE</v>
      </c>
      <c r="Z3677" s="1"/>
    </row>
    <row r="3678" spans="2:26" hidden="1" outlineLevel="3" x14ac:dyDescent="0.4">
      <c r="B3678" s="7" t="s">
        <v>245</v>
      </c>
      <c r="C3678" s="8"/>
      <c r="D3678" s="31"/>
      <c r="E3678" s="2" t="s">
        <v>545</v>
      </c>
      <c r="F3678" s="2" t="str">
        <f>IF(C3675="","^.{1,1024}$|^$","^.{1,1024}$")</f>
        <v>^.{1,1024}$|^$</v>
      </c>
      <c r="G3678" s="2" t="s">
        <v>247</v>
      </c>
      <c r="H3678" s="2">
        <v>235</v>
      </c>
      <c r="I3678" s="2">
        <v>207</v>
      </c>
      <c r="K3678" s="2">
        <v>1024</v>
      </c>
      <c r="L3678" s="2" t="s">
        <v>30</v>
      </c>
      <c r="M3678" s="2" t="s">
        <v>476</v>
      </c>
      <c r="N3678" s="2" t="s">
        <v>479</v>
      </c>
      <c r="O3678" s="2" t="s">
        <v>540</v>
      </c>
      <c r="Q3678" s="1"/>
      <c r="S3678" s="9"/>
      <c r="T3678" s="10"/>
      <c r="U3678" s="8"/>
      <c r="W3678" s="2" t="s">
        <v>471</v>
      </c>
      <c r="X3678" s="45" t="str" cm="1">
        <f t="array" ref="X3678">IF(X3442="TRUE",IF(AND(C3674&lt;&gt;1,C3675:C3678="",S3674:U3678=""), "FALSE","TRUE"),"FALSE")</f>
        <v>FALSE</v>
      </c>
      <c r="Z3678" s="1"/>
    </row>
    <row r="3679" spans="2:26" hidden="1" outlineLevel="3" x14ac:dyDescent="0.4">
      <c r="B3679" s="7" t="s">
        <v>134</v>
      </c>
      <c r="C3679" s="5">
        <v>3</v>
      </c>
      <c r="D3679" s="30"/>
      <c r="E3679" s="2" t="s">
        <v>392</v>
      </c>
      <c r="F3679" s="2" t="s">
        <v>106</v>
      </c>
      <c r="G3679" s="2" t="s">
        <v>103</v>
      </c>
      <c r="H3679" s="2">
        <v>235</v>
      </c>
      <c r="I3679" s="2">
        <v>207</v>
      </c>
      <c r="K3679" s="2">
        <v>3</v>
      </c>
      <c r="L3679" s="2" t="s">
        <v>136</v>
      </c>
      <c r="M3679" s="2" t="s">
        <v>476</v>
      </c>
      <c r="N3679" s="2" t="s">
        <v>479</v>
      </c>
      <c r="O3679" s="2" t="s">
        <v>540</v>
      </c>
      <c r="Q3679" s="1"/>
      <c r="S3679" s="9"/>
      <c r="T3679" s="10"/>
      <c r="U3679" s="8"/>
      <c r="V3679" s="2" t="s">
        <v>105</v>
      </c>
      <c r="W3679" s="2" t="s">
        <v>561</v>
      </c>
      <c r="X3679" s="45" t="str" cm="1">
        <f t="array" ref="X3679">IF(X3442="TRUE",IF(AND(C3679&lt;&gt;1,C3680:C3683="",S3679:U3683=""), "FALSE","TRUE"),"FALSE")</f>
        <v>FALSE</v>
      </c>
      <c r="Z3679" s="1"/>
    </row>
    <row r="3680" spans="2:26" hidden="1" outlineLevel="3" x14ac:dyDescent="0.4">
      <c r="B3680" s="7" t="s">
        <v>237</v>
      </c>
      <c r="C3680" s="8"/>
      <c r="D3680" s="31"/>
      <c r="E3680" s="2" t="s">
        <v>542</v>
      </c>
      <c r="F3680" s="2" t="s">
        <v>233</v>
      </c>
      <c r="G3680" s="2" t="s">
        <v>239</v>
      </c>
      <c r="H3680" s="2">
        <v>235</v>
      </c>
      <c r="I3680" s="2">
        <v>207</v>
      </c>
      <c r="K3680" s="2">
        <v>60</v>
      </c>
      <c r="L3680" s="2" t="s">
        <v>30</v>
      </c>
      <c r="M3680" s="2" t="s">
        <v>476</v>
      </c>
      <c r="N3680" s="2" t="s">
        <v>479</v>
      </c>
      <c r="O3680" s="2" t="s">
        <v>540</v>
      </c>
      <c r="Q3680" s="1"/>
      <c r="S3680" s="9"/>
      <c r="T3680" s="10"/>
      <c r="U3680" s="8"/>
      <c r="W3680" s="2" t="s">
        <v>568</v>
      </c>
      <c r="X3680" s="45" t="str" cm="1">
        <f t="array" ref="X3680">IF(X3442="TRUE",IF(AND(C3679&lt;&gt;1,C3680:C3683="",S3679:U3683=""), "FALSE","TRUE"),"FALSE")</f>
        <v>FALSE</v>
      </c>
      <c r="Z3680" s="1"/>
    </row>
    <row r="3681" spans="2:26" hidden="1" outlineLevel="3" x14ac:dyDescent="0.4">
      <c r="B3681" s="7" t="s">
        <v>240</v>
      </c>
      <c r="C3681" s="8"/>
      <c r="D3681" s="31"/>
      <c r="E3681" s="2" t="s">
        <v>543</v>
      </c>
      <c r="F3681" s="2" t="str">
        <f>IF(C3680="","^.{1,120}$|^$","^.{1,120}$")</f>
        <v>^.{1,120}$|^$</v>
      </c>
      <c r="G3681" s="2" t="s">
        <v>229</v>
      </c>
      <c r="H3681" s="2">
        <v>235</v>
      </c>
      <c r="I3681" s="2">
        <v>207</v>
      </c>
      <c r="K3681" s="2">
        <v>120</v>
      </c>
      <c r="L3681" s="2" t="s">
        <v>30</v>
      </c>
      <c r="M3681" s="2" t="s">
        <v>476</v>
      </c>
      <c r="N3681" s="2" t="s">
        <v>479</v>
      </c>
      <c r="O3681" s="2" t="s">
        <v>540</v>
      </c>
      <c r="Q3681" s="1"/>
      <c r="S3681" s="9"/>
      <c r="T3681" s="10"/>
      <c r="U3681" s="8"/>
      <c r="W3681" s="2" t="s">
        <v>468</v>
      </c>
      <c r="X3681" s="45" t="str" cm="1">
        <f t="array" ref="X3681">IF(X3442="TRUE",IF(AND(C3679&lt;&gt;1,C3680:C3683="",S3679:U3683=""), "FALSE","TRUE"),"FALSE")</f>
        <v>FALSE</v>
      </c>
      <c r="Z3681" s="1"/>
    </row>
    <row r="3682" spans="2:26" hidden="1" outlineLevel="3" x14ac:dyDescent="0.4">
      <c r="B3682" s="7" t="s">
        <v>243</v>
      </c>
      <c r="C3682" s="8"/>
      <c r="D3682" s="31"/>
      <c r="E3682" s="2" t="s">
        <v>544</v>
      </c>
      <c r="F3682" s="2" t="s">
        <v>116</v>
      </c>
      <c r="G3682" s="2" t="s">
        <v>115</v>
      </c>
      <c r="H3682" s="2">
        <v>235</v>
      </c>
      <c r="I3682" s="2">
        <v>207</v>
      </c>
      <c r="K3682" s="2">
        <v>120</v>
      </c>
      <c r="L3682" s="2" t="s">
        <v>30</v>
      </c>
      <c r="M3682" s="2" t="s">
        <v>476</v>
      </c>
      <c r="N3682" s="2" t="s">
        <v>479</v>
      </c>
      <c r="O3682" s="2" t="s">
        <v>540</v>
      </c>
      <c r="Q3682" s="1"/>
      <c r="S3682" s="9"/>
      <c r="T3682" s="10"/>
      <c r="U3682" s="8"/>
      <c r="W3682" s="2" t="s">
        <v>468</v>
      </c>
      <c r="X3682" s="45" t="str" cm="1">
        <f t="array" ref="X3682">IF(X3442="TRUE",IF(AND(C3679&lt;&gt;1,C3680:C3683="",S3679:U3683=""), "FALSE","TRUE"),"FALSE")</f>
        <v>FALSE</v>
      </c>
      <c r="Z3682" s="1"/>
    </row>
    <row r="3683" spans="2:26" hidden="1" outlineLevel="3" x14ac:dyDescent="0.4">
      <c r="B3683" s="7" t="s">
        <v>245</v>
      </c>
      <c r="C3683" s="8"/>
      <c r="D3683" s="31"/>
      <c r="E3683" s="2" t="s">
        <v>545</v>
      </c>
      <c r="F3683" s="2" t="str">
        <f>IF(C3680="","^.{1,1024}$|^$","^.{1,1024}$")</f>
        <v>^.{1,1024}$|^$</v>
      </c>
      <c r="G3683" s="2" t="s">
        <v>247</v>
      </c>
      <c r="H3683" s="2">
        <v>235</v>
      </c>
      <c r="I3683" s="2">
        <v>207</v>
      </c>
      <c r="K3683" s="2">
        <v>1024</v>
      </c>
      <c r="L3683" s="2" t="s">
        <v>30</v>
      </c>
      <c r="M3683" s="2" t="s">
        <v>476</v>
      </c>
      <c r="N3683" s="2" t="s">
        <v>479</v>
      </c>
      <c r="O3683" s="2" t="s">
        <v>540</v>
      </c>
      <c r="Q3683" s="1"/>
      <c r="S3683" s="9"/>
      <c r="T3683" s="10"/>
      <c r="U3683" s="8"/>
      <c r="W3683" s="2" t="s">
        <v>471</v>
      </c>
      <c r="X3683" s="45" t="str" cm="1">
        <f t="array" ref="X3683">IF(X3442="TRUE",IF(AND(C3679&lt;&gt;1,C3680:C3683="",S3679:U3683=""), "FALSE","TRUE"),"FALSE")</f>
        <v>FALSE</v>
      </c>
      <c r="Z3683" s="1"/>
    </row>
    <row r="3684" spans="2:26" hidden="1" outlineLevel="3" x14ac:dyDescent="0.4">
      <c r="B3684" s="7" t="s">
        <v>134</v>
      </c>
      <c r="C3684" s="5">
        <v>4</v>
      </c>
      <c r="D3684" s="30"/>
      <c r="E3684" s="2" t="s">
        <v>392</v>
      </c>
      <c r="F3684" s="2" t="s">
        <v>106</v>
      </c>
      <c r="G3684" s="2" t="s">
        <v>103</v>
      </c>
      <c r="H3684" s="2">
        <v>235</v>
      </c>
      <c r="I3684" s="2">
        <v>207</v>
      </c>
      <c r="K3684" s="2">
        <v>3</v>
      </c>
      <c r="L3684" s="2" t="s">
        <v>136</v>
      </c>
      <c r="M3684" s="2" t="s">
        <v>476</v>
      </c>
      <c r="N3684" s="2" t="s">
        <v>479</v>
      </c>
      <c r="O3684" s="2" t="s">
        <v>540</v>
      </c>
      <c r="Q3684" s="1"/>
      <c r="S3684" s="9"/>
      <c r="T3684" s="10"/>
      <c r="U3684" s="8"/>
      <c r="V3684" s="2" t="s">
        <v>105</v>
      </c>
      <c r="W3684" s="2" t="s">
        <v>561</v>
      </c>
      <c r="X3684" s="45" t="str" cm="1">
        <f t="array" ref="X3684">IF(X3442="TRUE",IF(AND(C3684&lt;&gt;1,C3685:C3688="",S3684:U3688=""), "FALSE","TRUE"),"FALSE")</f>
        <v>FALSE</v>
      </c>
      <c r="Z3684" s="1"/>
    </row>
    <row r="3685" spans="2:26" hidden="1" outlineLevel="3" x14ac:dyDescent="0.4">
      <c r="B3685" s="7" t="s">
        <v>237</v>
      </c>
      <c r="C3685" s="8"/>
      <c r="D3685" s="31"/>
      <c r="E3685" s="2" t="s">
        <v>542</v>
      </c>
      <c r="F3685" s="2" t="s">
        <v>233</v>
      </c>
      <c r="G3685" s="2" t="s">
        <v>239</v>
      </c>
      <c r="H3685" s="2">
        <v>235</v>
      </c>
      <c r="I3685" s="2">
        <v>207</v>
      </c>
      <c r="K3685" s="2">
        <v>60</v>
      </c>
      <c r="L3685" s="2" t="s">
        <v>30</v>
      </c>
      <c r="M3685" s="2" t="s">
        <v>476</v>
      </c>
      <c r="N3685" s="2" t="s">
        <v>479</v>
      </c>
      <c r="O3685" s="2" t="s">
        <v>540</v>
      </c>
      <c r="Q3685" s="1"/>
      <c r="S3685" s="9"/>
      <c r="T3685" s="10"/>
      <c r="U3685" s="8"/>
      <c r="W3685" s="2" t="s">
        <v>568</v>
      </c>
      <c r="X3685" s="45" t="str" cm="1">
        <f t="array" ref="X3685">IF(X3442="TRUE",IF(AND(C3684&lt;&gt;1,C3685:C3688="",S3684:U3688=""), "FALSE","TRUE"),"FALSE")</f>
        <v>FALSE</v>
      </c>
      <c r="Z3685" s="1"/>
    </row>
    <row r="3686" spans="2:26" hidden="1" outlineLevel="3" x14ac:dyDescent="0.4">
      <c r="B3686" s="7" t="s">
        <v>240</v>
      </c>
      <c r="C3686" s="8"/>
      <c r="D3686" s="31"/>
      <c r="E3686" s="2" t="s">
        <v>543</v>
      </c>
      <c r="F3686" s="2" t="str">
        <f>IF(C3685="","^.{1,120}$|^$","^.{1,120}$")</f>
        <v>^.{1,120}$|^$</v>
      </c>
      <c r="G3686" s="2" t="s">
        <v>229</v>
      </c>
      <c r="H3686" s="2">
        <v>235</v>
      </c>
      <c r="I3686" s="2">
        <v>207</v>
      </c>
      <c r="K3686" s="2">
        <v>120</v>
      </c>
      <c r="L3686" s="2" t="s">
        <v>30</v>
      </c>
      <c r="M3686" s="2" t="s">
        <v>476</v>
      </c>
      <c r="N3686" s="2" t="s">
        <v>479</v>
      </c>
      <c r="O3686" s="2" t="s">
        <v>540</v>
      </c>
      <c r="Q3686" s="1"/>
      <c r="S3686" s="9"/>
      <c r="T3686" s="10"/>
      <c r="U3686" s="8"/>
      <c r="W3686" s="2" t="s">
        <v>468</v>
      </c>
      <c r="X3686" s="45" t="str" cm="1">
        <f t="array" ref="X3686">IF(X3442="TRUE",IF(AND(C3684&lt;&gt;1,C3685:C3688="",S3684:U3688=""), "FALSE","TRUE"),"FALSE")</f>
        <v>FALSE</v>
      </c>
      <c r="Z3686" s="1"/>
    </row>
    <row r="3687" spans="2:26" hidden="1" outlineLevel="3" x14ac:dyDescent="0.4">
      <c r="B3687" s="7" t="s">
        <v>243</v>
      </c>
      <c r="C3687" s="8"/>
      <c r="D3687" s="31"/>
      <c r="E3687" s="2" t="s">
        <v>544</v>
      </c>
      <c r="F3687" s="2" t="s">
        <v>116</v>
      </c>
      <c r="G3687" s="2" t="s">
        <v>115</v>
      </c>
      <c r="H3687" s="2">
        <v>235</v>
      </c>
      <c r="I3687" s="2">
        <v>207</v>
      </c>
      <c r="K3687" s="2">
        <v>120</v>
      </c>
      <c r="L3687" s="2" t="s">
        <v>30</v>
      </c>
      <c r="M3687" s="2" t="s">
        <v>476</v>
      </c>
      <c r="N3687" s="2" t="s">
        <v>479</v>
      </c>
      <c r="O3687" s="2" t="s">
        <v>540</v>
      </c>
      <c r="Q3687" s="1"/>
      <c r="S3687" s="9"/>
      <c r="T3687" s="10"/>
      <c r="U3687" s="8"/>
      <c r="W3687" s="2" t="s">
        <v>468</v>
      </c>
      <c r="X3687" s="45" t="str" cm="1">
        <f t="array" ref="X3687">IF(X3442="TRUE",IF(AND(C3684&lt;&gt;1,C3685:C3688="",S3684:U3688=""), "FALSE","TRUE"),"FALSE")</f>
        <v>FALSE</v>
      </c>
      <c r="Z3687" s="1"/>
    </row>
    <row r="3688" spans="2:26" hidden="1" outlineLevel="3" x14ac:dyDescent="0.4">
      <c r="B3688" s="7" t="s">
        <v>245</v>
      </c>
      <c r="C3688" s="8"/>
      <c r="D3688" s="31"/>
      <c r="E3688" s="2" t="s">
        <v>545</v>
      </c>
      <c r="F3688" s="2" t="str">
        <f>IF(C3685="","^.{1,1024}$|^$","^.{1,1024}$")</f>
        <v>^.{1,1024}$|^$</v>
      </c>
      <c r="G3688" s="2" t="s">
        <v>247</v>
      </c>
      <c r="H3688" s="2">
        <v>235</v>
      </c>
      <c r="I3688" s="2">
        <v>207</v>
      </c>
      <c r="K3688" s="2">
        <v>1024</v>
      </c>
      <c r="L3688" s="2" t="s">
        <v>30</v>
      </c>
      <c r="M3688" s="2" t="s">
        <v>476</v>
      </c>
      <c r="N3688" s="2" t="s">
        <v>479</v>
      </c>
      <c r="O3688" s="2" t="s">
        <v>540</v>
      </c>
      <c r="Q3688" s="1"/>
      <c r="S3688" s="9"/>
      <c r="T3688" s="10"/>
      <c r="U3688" s="8"/>
      <c r="W3688" s="2" t="s">
        <v>471</v>
      </c>
      <c r="X3688" s="45" t="str" cm="1">
        <f t="array" ref="X3688">IF(X3442="TRUE",IF(AND(C3684&lt;&gt;1,C3685:C3688="",S3684:U3688=""), "FALSE","TRUE"),"FALSE")</f>
        <v>FALSE</v>
      </c>
      <c r="Z3688" s="1"/>
    </row>
    <row r="3689" spans="2:26" hidden="1" outlineLevel="3" x14ac:dyDescent="0.4">
      <c r="B3689" s="7" t="s">
        <v>134</v>
      </c>
      <c r="C3689" s="5">
        <v>5</v>
      </c>
      <c r="D3689" s="30"/>
      <c r="E3689" s="2" t="s">
        <v>392</v>
      </c>
      <c r="F3689" s="2" t="s">
        <v>106</v>
      </c>
      <c r="G3689" s="2" t="s">
        <v>103</v>
      </c>
      <c r="H3689" s="2">
        <v>235</v>
      </c>
      <c r="I3689" s="2">
        <v>207</v>
      </c>
      <c r="K3689" s="2">
        <v>3</v>
      </c>
      <c r="L3689" s="2" t="s">
        <v>136</v>
      </c>
      <c r="M3689" s="2" t="s">
        <v>476</v>
      </c>
      <c r="N3689" s="2" t="s">
        <v>479</v>
      </c>
      <c r="O3689" s="2" t="s">
        <v>540</v>
      </c>
      <c r="Q3689" s="1"/>
      <c r="S3689" s="9"/>
      <c r="T3689" s="10"/>
      <c r="U3689" s="8"/>
      <c r="V3689" s="2" t="s">
        <v>105</v>
      </c>
      <c r="W3689" s="2" t="s">
        <v>561</v>
      </c>
      <c r="X3689" s="45" t="str" cm="1">
        <f t="array" ref="X3689">IF(X3442="TRUE",IF(AND(C3689&lt;&gt;1,C3690:C3693="",S3689:U3693=""), "FALSE","TRUE"),"FALSE")</f>
        <v>FALSE</v>
      </c>
      <c r="Z3689" s="1"/>
    </row>
    <row r="3690" spans="2:26" hidden="1" outlineLevel="3" x14ac:dyDescent="0.4">
      <c r="B3690" s="7" t="s">
        <v>237</v>
      </c>
      <c r="C3690" s="8"/>
      <c r="D3690" s="31"/>
      <c r="E3690" s="2" t="s">
        <v>542</v>
      </c>
      <c r="F3690" s="2" t="s">
        <v>233</v>
      </c>
      <c r="G3690" s="2" t="s">
        <v>239</v>
      </c>
      <c r="H3690" s="2">
        <v>235</v>
      </c>
      <c r="I3690" s="2">
        <v>207</v>
      </c>
      <c r="K3690" s="2">
        <v>60</v>
      </c>
      <c r="L3690" s="2" t="s">
        <v>30</v>
      </c>
      <c r="M3690" s="2" t="s">
        <v>476</v>
      </c>
      <c r="N3690" s="2" t="s">
        <v>479</v>
      </c>
      <c r="O3690" s="2" t="s">
        <v>540</v>
      </c>
      <c r="Q3690" s="1"/>
      <c r="S3690" s="9"/>
      <c r="T3690" s="10"/>
      <c r="U3690" s="8"/>
      <c r="W3690" s="2" t="s">
        <v>568</v>
      </c>
      <c r="X3690" s="45" t="str" cm="1">
        <f t="array" ref="X3690">IF(X3442="TRUE",IF(AND(C3689&lt;&gt;1,C3690:C3693="",S3689:U3693=""), "FALSE","TRUE"),"FALSE")</f>
        <v>FALSE</v>
      </c>
      <c r="Z3690" s="1"/>
    </row>
    <row r="3691" spans="2:26" hidden="1" outlineLevel="3" x14ac:dyDescent="0.4">
      <c r="B3691" s="7" t="s">
        <v>240</v>
      </c>
      <c r="C3691" s="8"/>
      <c r="D3691" s="31"/>
      <c r="E3691" s="2" t="s">
        <v>543</v>
      </c>
      <c r="F3691" s="2" t="str">
        <f>IF(C3690="","^.{1,120}$|^$","^.{1,120}$")</f>
        <v>^.{1,120}$|^$</v>
      </c>
      <c r="G3691" s="2" t="s">
        <v>229</v>
      </c>
      <c r="H3691" s="2">
        <v>235</v>
      </c>
      <c r="I3691" s="2">
        <v>207</v>
      </c>
      <c r="K3691" s="2">
        <v>120</v>
      </c>
      <c r="L3691" s="2" t="s">
        <v>30</v>
      </c>
      <c r="M3691" s="2" t="s">
        <v>476</v>
      </c>
      <c r="N3691" s="2" t="s">
        <v>479</v>
      </c>
      <c r="O3691" s="2" t="s">
        <v>540</v>
      </c>
      <c r="Q3691" s="1"/>
      <c r="S3691" s="9"/>
      <c r="T3691" s="10"/>
      <c r="U3691" s="8"/>
      <c r="W3691" s="2" t="s">
        <v>468</v>
      </c>
      <c r="X3691" s="45" t="str" cm="1">
        <f t="array" ref="X3691">IF(X3442="TRUE",IF(AND(C3689&lt;&gt;1,C3690:C3693="",S3689:U3693=""), "FALSE","TRUE"),"FALSE")</f>
        <v>FALSE</v>
      </c>
      <c r="Z3691" s="1"/>
    </row>
    <row r="3692" spans="2:26" hidden="1" outlineLevel="3" x14ac:dyDescent="0.4">
      <c r="B3692" s="7" t="s">
        <v>243</v>
      </c>
      <c r="C3692" s="8"/>
      <c r="D3692" s="31"/>
      <c r="E3692" s="2" t="s">
        <v>544</v>
      </c>
      <c r="F3692" s="2" t="s">
        <v>116</v>
      </c>
      <c r="G3692" s="2" t="s">
        <v>115</v>
      </c>
      <c r="H3692" s="2">
        <v>235</v>
      </c>
      <c r="I3692" s="2">
        <v>207</v>
      </c>
      <c r="K3692" s="2">
        <v>120</v>
      </c>
      <c r="L3692" s="2" t="s">
        <v>30</v>
      </c>
      <c r="M3692" s="2" t="s">
        <v>476</v>
      </c>
      <c r="N3692" s="2" t="s">
        <v>479</v>
      </c>
      <c r="O3692" s="2" t="s">
        <v>540</v>
      </c>
      <c r="Q3692" s="1"/>
      <c r="S3692" s="9"/>
      <c r="T3692" s="10"/>
      <c r="U3692" s="8"/>
      <c r="W3692" s="2" t="s">
        <v>468</v>
      </c>
      <c r="X3692" s="45" t="str" cm="1">
        <f t="array" ref="X3692">IF(X3442="TRUE",IF(AND(C3689&lt;&gt;1,C3690:C3693="",S3689:U3693=""), "FALSE","TRUE"),"FALSE")</f>
        <v>FALSE</v>
      </c>
      <c r="Z3692" s="1"/>
    </row>
    <row r="3693" spans="2:26" hidden="1" outlineLevel="3" x14ac:dyDescent="0.4">
      <c r="B3693" s="7" t="s">
        <v>245</v>
      </c>
      <c r="C3693" s="8"/>
      <c r="D3693" s="31"/>
      <c r="E3693" s="2" t="s">
        <v>545</v>
      </c>
      <c r="F3693" s="2" t="str">
        <f>IF(C3690="","^.{1,1024}$|^$","^.{1,1024}$")</f>
        <v>^.{1,1024}$|^$</v>
      </c>
      <c r="G3693" s="2" t="s">
        <v>247</v>
      </c>
      <c r="H3693" s="2">
        <v>235</v>
      </c>
      <c r="I3693" s="2">
        <v>207</v>
      </c>
      <c r="K3693" s="2">
        <v>1024</v>
      </c>
      <c r="L3693" s="2" t="s">
        <v>30</v>
      </c>
      <c r="M3693" s="2" t="s">
        <v>476</v>
      </c>
      <c r="N3693" s="2" t="s">
        <v>479</v>
      </c>
      <c r="O3693" s="2" t="s">
        <v>540</v>
      </c>
      <c r="Q3693" s="1"/>
      <c r="S3693" s="9"/>
      <c r="T3693" s="10"/>
      <c r="U3693" s="8"/>
      <c r="W3693" s="2" t="s">
        <v>471</v>
      </c>
      <c r="X3693" s="45" t="str" cm="1">
        <f t="array" ref="X3693">IF(X3442="TRUE",IF(AND(C3689&lt;&gt;1,C3690:C3693="",S3689:U3693=""), "FALSE","TRUE"),"FALSE")</f>
        <v>FALSE</v>
      </c>
      <c r="Z3693" s="1"/>
    </row>
    <row r="3694" spans="2:26" hidden="1" outlineLevel="2" x14ac:dyDescent="0.4">
      <c r="B3694" s="3" t="s">
        <v>19</v>
      </c>
      <c r="I3694" s="2">
        <v>207</v>
      </c>
      <c r="Q3694" s="1"/>
      <c r="Z3694" s="1"/>
    </row>
    <row r="3695" spans="2:26" hidden="1" outlineLevel="2" x14ac:dyDescent="0.4">
      <c r="B3695" s="50" t="s">
        <v>546</v>
      </c>
      <c r="C3695" s="50"/>
      <c r="D3695" s="33"/>
      <c r="E3695" s="2" t="s">
        <v>547</v>
      </c>
      <c r="I3695" s="2">
        <v>207</v>
      </c>
      <c r="L3695" s="2" t="s">
        <v>548</v>
      </c>
      <c r="M3695" s="2" t="s">
        <v>476</v>
      </c>
      <c r="N3695" s="2" t="s">
        <v>479</v>
      </c>
      <c r="O3695" s="2" t="s">
        <v>547</v>
      </c>
      <c r="Q3695" s="1"/>
      <c r="R3695" s="2" t="str">
        <f>IF(AND(C3697="",C3698="",C3699="",C3700=""), "TRUE", "FALSE")</f>
        <v>TRUE</v>
      </c>
      <c r="S3695" s="6" t="s">
        <v>36</v>
      </c>
      <c r="T3695" s="6" t="s">
        <v>37</v>
      </c>
      <c r="U3695" s="6" t="s">
        <v>38</v>
      </c>
      <c r="Z3695" s="1"/>
    </row>
    <row r="3696" spans="2:26" hidden="1" outlineLevel="2" x14ac:dyDescent="0.4">
      <c r="B3696" s="7" t="s">
        <v>134</v>
      </c>
      <c r="C3696" s="5">
        <v>1</v>
      </c>
      <c r="D3696" s="30"/>
      <c r="E3696" s="2" t="s">
        <v>392</v>
      </c>
      <c r="F3696" s="2" t="s">
        <v>102</v>
      </c>
      <c r="G3696" s="2" t="s">
        <v>103</v>
      </c>
      <c r="H3696" s="2">
        <v>241</v>
      </c>
      <c r="I3696" s="2">
        <v>207</v>
      </c>
      <c r="K3696" s="2">
        <v>3</v>
      </c>
      <c r="L3696" s="2" t="s">
        <v>136</v>
      </c>
      <c r="M3696" s="2" t="s">
        <v>476</v>
      </c>
      <c r="N3696" s="2" t="s">
        <v>479</v>
      </c>
      <c r="O3696" s="2" t="s">
        <v>547</v>
      </c>
      <c r="Q3696" s="1"/>
      <c r="S3696" s="9"/>
      <c r="T3696" s="10"/>
      <c r="U3696" s="8"/>
      <c r="V3696" s="2" t="s">
        <v>105</v>
      </c>
      <c r="W3696" s="2" t="s">
        <v>561</v>
      </c>
      <c r="X3696" s="45" t="str" cm="1">
        <f t="array" ref="X3696">IF(X3442="TRUE",IF(AND(C3696&lt;&gt;1,C3697:C3700="",S3696:U3700=""), "FALSE","TRUE"),"FALSE")</f>
        <v>FALSE</v>
      </c>
      <c r="Z3696" s="1"/>
    </row>
    <row r="3697" spans="2:26" hidden="1" outlineLevel="2" x14ac:dyDescent="0.4">
      <c r="B3697" s="7" t="s">
        <v>549</v>
      </c>
      <c r="C3697" s="8"/>
      <c r="D3697" s="31"/>
      <c r="E3697" s="2" t="s">
        <v>550</v>
      </c>
      <c r="F3697" s="2" t="s">
        <v>551</v>
      </c>
      <c r="G3697" s="2" t="s">
        <v>552</v>
      </c>
      <c r="H3697" s="2">
        <v>241</v>
      </c>
      <c r="I3697" s="2">
        <v>207</v>
      </c>
      <c r="K3697" s="2">
        <v>10</v>
      </c>
      <c r="L3697" s="2" t="s">
        <v>30</v>
      </c>
      <c r="M3697" s="2" t="s">
        <v>476</v>
      </c>
      <c r="N3697" s="2" t="s">
        <v>479</v>
      </c>
      <c r="O3697" s="2" t="s">
        <v>547</v>
      </c>
      <c r="Q3697" s="1"/>
      <c r="S3697" s="9"/>
      <c r="T3697" s="10"/>
      <c r="U3697" s="8"/>
      <c r="W3697" s="2" t="s">
        <v>569</v>
      </c>
      <c r="X3697" s="45" t="str" cm="1">
        <f t="array" ref="X3697">IF(X3442="TRUE",IF(AND(C3696&lt;&gt;1,C3697:C3700="",S3696:U3700=""), "FALSE","TRUE"),"FALSE")</f>
        <v>FALSE</v>
      </c>
      <c r="Z3697" s="1"/>
    </row>
    <row r="3698" spans="2:26" hidden="1" outlineLevel="2" x14ac:dyDescent="0.4">
      <c r="B3698" s="7" t="s">
        <v>554</v>
      </c>
      <c r="C3698" s="8"/>
      <c r="D3698" s="31"/>
      <c r="E3698" s="2" t="s">
        <v>555</v>
      </c>
      <c r="F3698" s="2" t="s">
        <v>114</v>
      </c>
      <c r="G3698" s="2" t="s">
        <v>115</v>
      </c>
      <c r="H3698" s="2">
        <v>241</v>
      </c>
      <c r="I3698" s="2">
        <v>207</v>
      </c>
      <c r="K3698" s="2">
        <v>120</v>
      </c>
      <c r="L3698" s="2" t="s">
        <v>30</v>
      </c>
      <c r="M3698" s="2" t="s">
        <v>476</v>
      </c>
      <c r="N3698" s="2" t="s">
        <v>479</v>
      </c>
      <c r="O3698" s="2" t="s">
        <v>547</v>
      </c>
      <c r="Q3698" s="1"/>
      <c r="S3698" s="9"/>
      <c r="T3698" s="10"/>
      <c r="U3698" s="8"/>
      <c r="W3698" s="2" t="s">
        <v>468</v>
      </c>
      <c r="X3698" s="45" t="str" cm="1">
        <f t="array" ref="X3698">IF(X3442="TRUE",IF(AND(C3696&lt;&gt;1,C3697:C3700="",S3696:U3700=""), "FALSE","TRUE"),"FALSE")</f>
        <v>FALSE</v>
      </c>
      <c r="Z3698" s="1"/>
    </row>
    <row r="3699" spans="2:26" hidden="1" outlineLevel="2" x14ac:dyDescent="0.4">
      <c r="B3699" s="7" t="s">
        <v>112</v>
      </c>
      <c r="C3699" s="8"/>
      <c r="D3699" s="31"/>
      <c r="E3699" s="2" t="s">
        <v>556</v>
      </c>
      <c r="F3699" s="2" t="s">
        <v>114</v>
      </c>
      <c r="G3699" s="2" t="s">
        <v>115</v>
      </c>
      <c r="H3699" s="2">
        <v>241</v>
      </c>
      <c r="I3699" s="2">
        <v>207</v>
      </c>
      <c r="K3699" s="2">
        <v>120</v>
      </c>
      <c r="L3699" s="2" t="s">
        <v>30</v>
      </c>
      <c r="M3699" s="2" t="s">
        <v>476</v>
      </c>
      <c r="N3699" s="2" t="s">
        <v>479</v>
      </c>
      <c r="O3699" s="2" t="s">
        <v>547</v>
      </c>
      <c r="Q3699" s="1"/>
      <c r="S3699" s="9"/>
      <c r="T3699" s="10"/>
      <c r="U3699" s="8"/>
      <c r="W3699" s="2" t="s">
        <v>468</v>
      </c>
      <c r="X3699" s="45" t="str" cm="1">
        <f t="array" ref="X3699">IF(X3442="TRUE",IF(AND(C3696&lt;&gt;1,C3697:C3700="",S3696:U3700=""), "FALSE","TRUE"),"FALSE")</f>
        <v>FALSE</v>
      </c>
      <c r="Z3699" s="1"/>
    </row>
    <row r="3700" spans="2:26" hidden="1" outlineLevel="2" x14ac:dyDescent="0.4">
      <c r="B3700" s="7" t="s">
        <v>117</v>
      </c>
      <c r="C3700" s="8"/>
      <c r="D3700" s="31"/>
      <c r="E3700" s="2" t="s">
        <v>557</v>
      </c>
      <c r="F3700" s="2" t="s">
        <v>116</v>
      </c>
      <c r="G3700" s="2" t="s">
        <v>115</v>
      </c>
      <c r="H3700" s="2">
        <v>241</v>
      </c>
      <c r="I3700" s="2">
        <v>207</v>
      </c>
      <c r="K3700" s="2">
        <v>120</v>
      </c>
      <c r="L3700" s="2" t="s">
        <v>30</v>
      </c>
      <c r="M3700" s="2" t="s">
        <v>476</v>
      </c>
      <c r="N3700" s="2" t="s">
        <v>479</v>
      </c>
      <c r="O3700" s="2" t="s">
        <v>547</v>
      </c>
      <c r="Q3700" s="1"/>
      <c r="S3700" s="9"/>
      <c r="T3700" s="10"/>
      <c r="U3700" s="8"/>
      <c r="W3700" s="2" t="s">
        <v>468</v>
      </c>
      <c r="X3700" s="45" t="str" cm="1">
        <f t="array" ref="X3700">IF(X3442="TRUE",IF(AND(C3696&lt;&gt;1,C3697:C3700="",S3696:U3700=""), "FALSE","TRUE"),"FALSE")</f>
        <v>FALSE</v>
      </c>
      <c r="Z3700" s="1"/>
    </row>
    <row r="3701" spans="2:26" hidden="1" outlineLevel="2" x14ac:dyDescent="0.4">
      <c r="B3701" s="7" t="s">
        <v>134</v>
      </c>
      <c r="C3701" s="5">
        <v>2</v>
      </c>
      <c r="D3701" s="30"/>
      <c r="E3701" s="2" t="s">
        <v>392</v>
      </c>
      <c r="F3701" s="2" t="s">
        <v>102</v>
      </c>
      <c r="G3701" s="2" t="s">
        <v>103</v>
      </c>
      <c r="H3701" s="2">
        <v>241</v>
      </c>
      <c r="I3701" s="2">
        <v>207</v>
      </c>
      <c r="K3701" s="2">
        <v>3</v>
      </c>
      <c r="L3701" s="2" t="s">
        <v>136</v>
      </c>
      <c r="M3701" s="2" t="s">
        <v>476</v>
      </c>
      <c r="N3701" s="2" t="s">
        <v>479</v>
      </c>
      <c r="O3701" s="2" t="s">
        <v>547</v>
      </c>
      <c r="Q3701" s="1"/>
      <c r="S3701" s="9"/>
      <c r="T3701" s="10"/>
      <c r="U3701" s="8"/>
      <c r="V3701" s="2" t="s">
        <v>105</v>
      </c>
      <c r="W3701" s="2" t="s">
        <v>561</v>
      </c>
      <c r="X3701" s="45" t="str" cm="1">
        <f t="array" ref="X3701">IF(X3442="TRUE",IF(AND(C3701&lt;&gt;1,C3702:C3705="",S3701:U3705=""), "FALSE","TRUE"),"FALSE")</f>
        <v>FALSE</v>
      </c>
      <c r="Z3701" s="1"/>
    </row>
    <row r="3702" spans="2:26" hidden="1" outlineLevel="2" x14ac:dyDescent="0.4">
      <c r="B3702" s="7" t="s">
        <v>549</v>
      </c>
      <c r="C3702" s="8"/>
      <c r="D3702" s="31"/>
      <c r="E3702" s="2" t="s">
        <v>550</v>
      </c>
      <c r="F3702" s="2" t="s">
        <v>551</v>
      </c>
      <c r="G3702" s="2" t="s">
        <v>552</v>
      </c>
      <c r="H3702" s="2">
        <v>241</v>
      </c>
      <c r="I3702" s="2">
        <v>207</v>
      </c>
      <c r="K3702" s="2">
        <v>10</v>
      </c>
      <c r="L3702" s="2" t="s">
        <v>30</v>
      </c>
      <c r="M3702" s="2" t="s">
        <v>476</v>
      </c>
      <c r="N3702" s="2" t="s">
        <v>479</v>
      </c>
      <c r="O3702" s="2" t="s">
        <v>547</v>
      </c>
      <c r="Q3702" s="1"/>
      <c r="S3702" s="9"/>
      <c r="T3702" s="10"/>
      <c r="U3702" s="8"/>
      <c r="W3702" s="2" t="s">
        <v>569</v>
      </c>
      <c r="X3702" s="45" t="str" cm="1">
        <f t="array" ref="X3702">IF(X3442="TRUE",IF(AND(C3701&lt;&gt;1,C3702:C3705="",S3701:U3705=""), "FALSE","TRUE"),"FALSE")</f>
        <v>FALSE</v>
      </c>
      <c r="Z3702" s="1"/>
    </row>
    <row r="3703" spans="2:26" hidden="1" outlineLevel="2" x14ac:dyDescent="0.4">
      <c r="B3703" s="7" t="s">
        <v>554</v>
      </c>
      <c r="C3703" s="8"/>
      <c r="D3703" s="31"/>
      <c r="E3703" s="2" t="s">
        <v>555</v>
      </c>
      <c r="F3703" s="2" t="s">
        <v>114</v>
      </c>
      <c r="G3703" s="2" t="s">
        <v>115</v>
      </c>
      <c r="H3703" s="2">
        <v>241</v>
      </c>
      <c r="I3703" s="2">
        <v>207</v>
      </c>
      <c r="K3703" s="2">
        <v>120</v>
      </c>
      <c r="L3703" s="2" t="s">
        <v>30</v>
      </c>
      <c r="M3703" s="2" t="s">
        <v>476</v>
      </c>
      <c r="N3703" s="2" t="s">
        <v>479</v>
      </c>
      <c r="O3703" s="2" t="s">
        <v>547</v>
      </c>
      <c r="Q3703" s="1"/>
      <c r="S3703" s="9"/>
      <c r="T3703" s="10"/>
      <c r="U3703" s="8"/>
      <c r="W3703" s="2" t="s">
        <v>468</v>
      </c>
      <c r="X3703" s="45" t="str" cm="1">
        <f t="array" ref="X3703">IF(X3442="TRUE",IF(AND(C3701&lt;&gt;1,C3702:C3705="",S3701:U3705=""), "FALSE","TRUE"),"FALSE")</f>
        <v>FALSE</v>
      </c>
      <c r="Z3703" s="1"/>
    </row>
    <row r="3704" spans="2:26" hidden="1" outlineLevel="2" x14ac:dyDescent="0.4">
      <c r="B3704" s="7" t="s">
        <v>112</v>
      </c>
      <c r="C3704" s="8"/>
      <c r="D3704" s="31"/>
      <c r="E3704" s="2" t="s">
        <v>556</v>
      </c>
      <c r="F3704" s="2" t="s">
        <v>114</v>
      </c>
      <c r="G3704" s="2" t="s">
        <v>115</v>
      </c>
      <c r="H3704" s="2">
        <v>241</v>
      </c>
      <c r="I3704" s="2">
        <v>207</v>
      </c>
      <c r="K3704" s="2">
        <v>120</v>
      </c>
      <c r="L3704" s="2" t="s">
        <v>30</v>
      </c>
      <c r="M3704" s="2" t="s">
        <v>476</v>
      </c>
      <c r="N3704" s="2" t="s">
        <v>479</v>
      </c>
      <c r="O3704" s="2" t="s">
        <v>547</v>
      </c>
      <c r="Q3704" s="1"/>
      <c r="S3704" s="9"/>
      <c r="T3704" s="10"/>
      <c r="U3704" s="8"/>
      <c r="W3704" s="2" t="s">
        <v>468</v>
      </c>
      <c r="X3704" s="45" t="str" cm="1">
        <f t="array" ref="X3704">IF(X3442="TRUE",IF(AND(C3701&lt;&gt;1,C3702:C3705="",S3701:U3705=""), "FALSE","TRUE"),"FALSE")</f>
        <v>FALSE</v>
      </c>
      <c r="Z3704" s="1"/>
    </row>
    <row r="3705" spans="2:26" hidden="1" outlineLevel="2" x14ac:dyDescent="0.4">
      <c r="B3705" s="7" t="s">
        <v>117</v>
      </c>
      <c r="C3705" s="8"/>
      <c r="D3705" s="31"/>
      <c r="E3705" s="2" t="s">
        <v>557</v>
      </c>
      <c r="F3705" s="2" t="s">
        <v>116</v>
      </c>
      <c r="G3705" s="2" t="s">
        <v>115</v>
      </c>
      <c r="H3705" s="2">
        <v>241</v>
      </c>
      <c r="I3705" s="2">
        <v>207</v>
      </c>
      <c r="K3705" s="2">
        <v>120</v>
      </c>
      <c r="L3705" s="2" t="s">
        <v>30</v>
      </c>
      <c r="M3705" s="2" t="s">
        <v>476</v>
      </c>
      <c r="N3705" s="2" t="s">
        <v>479</v>
      </c>
      <c r="O3705" s="2" t="s">
        <v>547</v>
      </c>
      <c r="Q3705" s="1"/>
      <c r="S3705" s="9"/>
      <c r="T3705" s="10"/>
      <c r="U3705" s="8"/>
      <c r="W3705" s="2" t="s">
        <v>468</v>
      </c>
      <c r="X3705" s="45" t="str" cm="1">
        <f t="array" ref="X3705">IF(X3442="TRUE",IF(AND(C3701&lt;&gt;1,C3702:C3705="",S3701:U3705=""), "FALSE","TRUE"),"FALSE")</f>
        <v>FALSE</v>
      </c>
      <c r="Z3705" s="1"/>
    </row>
    <row r="3706" spans="2:26" hidden="1" outlineLevel="2" x14ac:dyDescent="0.4">
      <c r="B3706" s="3" t="s">
        <v>19</v>
      </c>
      <c r="I3706" s="2">
        <v>207</v>
      </c>
      <c r="Q3706" s="1"/>
      <c r="S3706" s="6" t="s">
        <v>36</v>
      </c>
      <c r="T3706" s="6" t="s">
        <v>37</v>
      </c>
      <c r="U3706" s="6" t="s">
        <v>38</v>
      </c>
      <c r="Z3706" s="1"/>
    </row>
    <row r="3707" spans="2:26" hidden="1" outlineLevel="2" x14ac:dyDescent="0.4">
      <c r="B3707" s="7" t="s">
        <v>558</v>
      </c>
      <c r="C3707" s="8"/>
      <c r="D3707" s="31"/>
      <c r="E3707" s="2" t="s">
        <v>559</v>
      </c>
      <c r="F3707" s="2" t="s">
        <v>560</v>
      </c>
      <c r="G3707" s="2" t="s">
        <v>23</v>
      </c>
      <c r="I3707" s="2">
        <v>207</v>
      </c>
      <c r="J3707" s="2" t="s">
        <v>459</v>
      </c>
      <c r="L3707" s="2" t="s">
        <v>30</v>
      </c>
      <c r="M3707" s="2" t="s">
        <v>476</v>
      </c>
      <c r="N3707" s="2" t="s">
        <v>479</v>
      </c>
      <c r="Q3707" s="1"/>
      <c r="S3707" s="9"/>
      <c r="T3707" s="10"/>
      <c r="U3707" s="8"/>
      <c r="W3707" s="2" t="s">
        <v>560</v>
      </c>
      <c r="X3707" s="2" t="str">
        <f>X$3442</f>
        <v>FALSE</v>
      </c>
      <c r="Z3707" s="1"/>
    </row>
    <row r="3708" spans="2:26" hidden="1" outlineLevel="2" x14ac:dyDescent="0.4">
      <c r="C3708" s="18"/>
      <c r="D3708" s="18"/>
      <c r="I3708" s="2">
        <v>207</v>
      </c>
      <c r="J3708" s="2" t="s">
        <v>362</v>
      </c>
      <c r="Q3708" s="1"/>
      <c r="Z3708" s="1"/>
    </row>
    <row r="3709" spans="2:26" outlineLevel="1" x14ac:dyDescent="0.4">
      <c r="B3709" s="50" t="s">
        <v>478</v>
      </c>
      <c r="C3709" s="50"/>
      <c r="D3709" s="33"/>
      <c r="E3709" s="2" t="s">
        <v>479</v>
      </c>
      <c r="I3709" s="2">
        <v>207</v>
      </c>
      <c r="L3709" s="2" t="s">
        <v>480</v>
      </c>
      <c r="M3709" s="2" t="s">
        <v>476</v>
      </c>
      <c r="N3709" s="2" t="s">
        <v>479</v>
      </c>
      <c r="Q3709" s="1"/>
      <c r="S3709" s="6" t="s">
        <v>36</v>
      </c>
      <c r="T3709" s="6" t="s">
        <v>37</v>
      </c>
      <c r="U3709" s="6" t="s">
        <v>38</v>
      </c>
      <c r="Z3709" s="1"/>
    </row>
    <row r="3710" spans="2:26" outlineLevel="1" collapsed="1" x14ac:dyDescent="0.4">
      <c r="B3710" s="7" t="s">
        <v>134</v>
      </c>
      <c r="C3710" s="5">
        <v>12</v>
      </c>
      <c r="D3710" s="30"/>
      <c r="E3710" s="2" t="s">
        <v>135</v>
      </c>
      <c r="F3710" s="2" t="s">
        <v>102</v>
      </c>
      <c r="G3710" s="2" t="s">
        <v>103</v>
      </c>
      <c r="I3710" s="2">
        <v>207</v>
      </c>
      <c r="K3710" s="2">
        <v>3</v>
      </c>
      <c r="L3710" s="2" t="s">
        <v>136</v>
      </c>
      <c r="M3710" s="2" t="s">
        <v>476</v>
      </c>
      <c r="N3710" s="2" t="s">
        <v>479</v>
      </c>
      <c r="Q3710" s="1"/>
      <c r="S3710" s="9"/>
      <c r="T3710" s="10"/>
      <c r="U3710" s="8"/>
      <c r="V3710" s="2" t="s">
        <v>105</v>
      </c>
      <c r="W3710" s="2" t="s">
        <v>561</v>
      </c>
      <c r="X3710" s="2" t="str" cm="1">
        <f t="array" ref="X3710">IF(AND(C$3710&lt;&gt;1,C$3711:C$3715="",S$3710:U$3715=""), "FALSE","TRUE")</f>
        <v>FALSE</v>
      </c>
      <c r="Z3710" s="1"/>
    </row>
    <row r="3711" spans="2:26" hidden="1" outlineLevel="2" x14ac:dyDescent="0.4">
      <c r="B3711" s="7" t="s">
        <v>481</v>
      </c>
      <c r="C3711" s="8"/>
      <c r="D3711" s="31"/>
      <c r="E3711" s="2" t="s">
        <v>482</v>
      </c>
      <c r="F3711" s="2" t="s">
        <v>114</v>
      </c>
      <c r="G3711" s="2" t="s">
        <v>115</v>
      </c>
      <c r="I3711" s="2">
        <v>207</v>
      </c>
      <c r="K3711" s="2">
        <v>120</v>
      </c>
      <c r="L3711" s="2" t="s">
        <v>30</v>
      </c>
      <c r="M3711" s="2" t="s">
        <v>476</v>
      </c>
      <c r="N3711" s="2" t="s">
        <v>479</v>
      </c>
      <c r="Q3711" s="1"/>
      <c r="S3711" s="9"/>
      <c r="T3711" s="10"/>
      <c r="U3711" s="8"/>
      <c r="W3711" s="2" t="s">
        <v>468</v>
      </c>
      <c r="X3711" s="2" t="str" cm="1">
        <f t="array" ref="X3711">IF(AND(C$3710&lt;&gt;1,C$3711:C$3715="",S$3710:U$3715=""), "FALSE","TRUE")</f>
        <v>FALSE</v>
      </c>
      <c r="Z3711" s="1"/>
    </row>
    <row r="3712" spans="2:26" hidden="1" outlineLevel="2" x14ac:dyDescent="0.4">
      <c r="B3712" s="7" t="s">
        <v>483</v>
      </c>
      <c r="C3712" s="8"/>
      <c r="D3712" s="31"/>
      <c r="E3712" s="2" t="s">
        <v>484</v>
      </c>
      <c r="F3712" s="2" t="s">
        <v>370</v>
      </c>
      <c r="G3712" s="2" t="s">
        <v>369</v>
      </c>
      <c r="I3712" s="2">
        <v>207</v>
      </c>
      <c r="K3712" s="2">
        <v>240</v>
      </c>
      <c r="L3712" s="2" t="s">
        <v>30</v>
      </c>
      <c r="M3712" s="2" t="s">
        <v>476</v>
      </c>
      <c r="N3712" s="2" t="s">
        <v>479</v>
      </c>
      <c r="Q3712" s="1"/>
      <c r="S3712" s="9"/>
      <c r="T3712" s="10"/>
      <c r="U3712" s="8"/>
      <c r="W3712" s="2" t="s">
        <v>465</v>
      </c>
      <c r="X3712" s="2" t="str" cm="1">
        <f t="array" ref="X3712">IF(AND(C$3710&lt;&gt;1,C$3711:C$3715="",S$3710:U$3715=""), "FALSE","TRUE")</f>
        <v>FALSE</v>
      </c>
      <c r="Z3712" s="1"/>
    </row>
    <row r="3713" spans="2:26" hidden="1" outlineLevel="2" x14ac:dyDescent="0.4">
      <c r="B3713" s="7" t="s">
        <v>112</v>
      </c>
      <c r="C3713" s="8"/>
      <c r="D3713" s="31"/>
      <c r="E3713" s="2" t="s">
        <v>486</v>
      </c>
      <c r="F3713" s="2" t="s">
        <v>114</v>
      </c>
      <c r="G3713" s="2" t="s">
        <v>115</v>
      </c>
      <c r="I3713" s="2">
        <v>207</v>
      </c>
      <c r="K3713" s="2">
        <v>120</v>
      </c>
      <c r="L3713" s="2" t="s">
        <v>30</v>
      </c>
      <c r="M3713" s="2" t="s">
        <v>476</v>
      </c>
      <c r="N3713" s="2" t="s">
        <v>479</v>
      </c>
      <c r="Q3713" s="1"/>
      <c r="S3713" s="9"/>
      <c r="T3713" s="10"/>
      <c r="U3713" s="8"/>
      <c r="W3713" s="2" t="s">
        <v>468</v>
      </c>
      <c r="X3713" s="2" t="str" cm="1">
        <f t="array" ref="X3713">IF(AND(C$3710&lt;&gt;1,C$3711:C$3715="",S$3710:U$3715=""), "FALSE","TRUE")</f>
        <v>FALSE</v>
      </c>
      <c r="Z3713" s="1"/>
    </row>
    <row r="3714" spans="2:26" hidden="1" outlineLevel="2" x14ac:dyDescent="0.4">
      <c r="B3714" s="7" t="s">
        <v>117</v>
      </c>
      <c r="C3714" s="8"/>
      <c r="D3714" s="31"/>
      <c r="E3714" s="2" t="s">
        <v>487</v>
      </c>
      <c r="F3714" s="2" t="s">
        <v>116</v>
      </c>
      <c r="G3714" s="2" t="s">
        <v>115</v>
      </c>
      <c r="I3714" s="2">
        <v>207</v>
      </c>
      <c r="K3714" s="2">
        <v>120</v>
      </c>
      <c r="L3714" s="2" t="s">
        <v>30</v>
      </c>
      <c r="M3714" s="2" t="s">
        <v>476</v>
      </c>
      <c r="N3714" s="2" t="s">
        <v>479</v>
      </c>
      <c r="Q3714" s="1"/>
      <c r="S3714" s="9"/>
      <c r="T3714" s="10"/>
      <c r="U3714" s="8"/>
      <c r="W3714" s="2" t="s">
        <v>468</v>
      </c>
      <c r="X3714" s="2" t="str" cm="1">
        <f t="array" ref="X3714">IF(AND(C$3710&lt;&gt;1,C$3711:C$3715="",S$3710:U$3715=""), "FALSE","TRUE")</f>
        <v>FALSE</v>
      </c>
      <c r="Z3714" s="1"/>
    </row>
    <row r="3715" spans="2:26" hidden="1" outlineLevel="2" x14ac:dyDescent="0.4">
      <c r="B3715" s="7" t="s">
        <v>333</v>
      </c>
      <c r="C3715" s="11"/>
      <c r="D3715" s="34"/>
      <c r="E3715" s="2" t="s">
        <v>488</v>
      </c>
      <c r="F3715" s="2" t="s">
        <v>489</v>
      </c>
      <c r="G3715" s="2" t="s">
        <v>490</v>
      </c>
      <c r="I3715" s="2">
        <v>207</v>
      </c>
      <c r="K3715" s="2">
        <v>15</v>
      </c>
      <c r="L3715" s="2" t="s">
        <v>30</v>
      </c>
      <c r="M3715" s="2" t="s">
        <v>476</v>
      </c>
      <c r="N3715" s="2" t="s">
        <v>479</v>
      </c>
      <c r="Q3715" s="1"/>
      <c r="S3715" s="9"/>
      <c r="T3715" s="10"/>
      <c r="U3715" s="8"/>
      <c r="W3715" s="2" t="s">
        <v>562</v>
      </c>
      <c r="X3715" s="2" t="str" cm="1">
        <f t="array" ref="X3715">IF(AND(C$3710&lt;&gt;1,C$3711:C$3715="",S$3710:U$3715=""), "FALSE","TRUE")</f>
        <v>FALSE</v>
      </c>
      <c r="Z3715" s="1"/>
    </row>
    <row r="3716" spans="2:26" hidden="1" outlineLevel="2" x14ac:dyDescent="0.4">
      <c r="B3716" s="3" t="s">
        <v>19</v>
      </c>
      <c r="I3716" s="2">
        <v>207</v>
      </c>
      <c r="Q3716" s="1"/>
      <c r="Z3716" s="1"/>
    </row>
    <row r="3717" spans="2:26" hidden="1" outlineLevel="2" x14ac:dyDescent="0.4">
      <c r="B3717" s="50" t="s">
        <v>492</v>
      </c>
      <c r="C3717" s="50"/>
      <c r="D3717" s="33"/>
      <c r="E3717" s="2" t="s">
        <v>493</v>
      </c>
      <c r="I3717" s="2">
        <v>207</v>
      </c>
      <c r="L3717" s="2" t="s">
        <v>494</v>
      </c>
      <c r="M3717" s="2" t="s">
        <v>476</v>
      </c>
      <c r="N3717" s="2" t="s">
        <v>479</v>
      </c>
      <c r="O3717" s="2" t="s">
        <v>493</v>
      </c>
      <c r="Q3717" s="1"/>
      <c r="S3717" s="6" t="s">
        <v>36</v>
      </c>
      <c r="T3717" s="6" t="s">
        <v>37</v>
      </c>
      <c r="U3717" s="6" t="s">
        <v>38</v>
      </c>
      <c r="Z3717" s="1"/>
    </row>
    <row r="3718" spans="2:26" hidden="1" outlineLevel="2" x14ac:dyDescent="0.4">
      <c r="B3718" s="7" t="s">
        <v>134</v>
      </c>
      <c r="C3718" s="5">
        <v>1</v>
      </c>
      <c r="D3718" s="30"/>
      <c r="E3718" s="2" t="s">
        <v>392</v>
      </c>
      <c r="F3718" s="2" t="s">
        <v>102</v>
      </c>
      <c r="G3718" s="2" t="s">
        <v>103</v>
      </c>
      <c r="H3718" s="2">
        <v>214</v>
      </c>
      <c r="I3718" s="2">
        <v>207</v>
      </c>
      <c r="K3718" s="2">
        <v>3</v>
      </c>
      <c r="L3718" s="2" t="s">
        <v>136</v>
      </c>
      <c r="M3718" s="2" t="s">
        <v>476</v>
      </c>
      <c r="N3718" s="2" t="s">
        <v>479</v>
      </c>
      <c r="O3718" s="2" t="s">
        <v>493</v>
      </c>
      <c r="Q3718" s="1"/>
      <c r="S3718" s="9"/>
      <c r="T3718" s="10"/>
      <c r="U3718" s="8"/>
      <c r="V3718" s="2" t="s">
        <v>105</v>
      </c>
      <c r="W3718" s="2" t="s">
        <v>561</v>
      </c>
      <c r="X3718" s="45" t="str" cm="1">
        <f t="array" ref="X3718">IF(X3710="TRUE",IF(AND(C3718&lt;&gt;1,C3719:C3722="",S3718:U3722=""), "FALSE","TRUE"),"FALSE")</f>
        <v>FALSE</v>
      </c>
      <c r="Z3718" s="1"/>
    </row>
    <row r="3719" spans="2:26" hidden="1" outlineLevel="2" x14ac:dyDescent="0.4">
      <c r="B3719" s="7" t="s">
        <v>495</v>
      </c>
      <c r="C3719" s="8"/>
      <c r="D3719" s="31"/>
      <c r="E3719" s="2" t="s">
        <v>496</v>
      </c>
      <c r="F3719" s="2" t="s">
        <v>497</v>
      </c>
      <c r="G3719" s="2" t="s">
        <v>498</v>
      </c>
      <c r="H3719" s="2">
        <v>214</v>
      </c>
      <c r="I3719" s="2">
        <v>207</v>
      </c>
      <c r="K3719" s="2">
        <v>50</v>
      </c>
      <c r="L3719" s="2" t="s">
        <v>30</v>
      </c>
      <c r="M3719" s="2" t="s">
        <v>476</v>
      </c>
      <c r="N3719" s="2" t="s">
        <v>479</v>
      </c>
      <c r="O3719" s="2" t="s">
        <v>493</v>
      </c>
      <c r="Q3719" s="1"/>
      <c r="S3719" s="9"/>
      <c r="T3719" s="10"/>
      <c r="U3719" s="8"/>
      <c r="W3719" s="2" t="s">
        <v>563</v>
      </c>
      <c r="X3719" s="45" t="str" cm="1">
        <f t="array" ref="X3719">IF(X3710="TRUE",IF(AND(C3718&lt;&gt;1,C3719:C3722="",S3718:U3722=""), "FALSE","TRUE"),"FALSE")</f>
        <v>FALSE</v>
      </c>
      <c r="Z3719" s="1"/>
    </row>
    <row r="3720" spans="2:26" hidden="1" outlineLevel="2" x14ac:dyDescent="0.4">
      <c r="B3720" s="7" t="s">
        <v>500</v>
      </c>
      <c r="C3720" s="5"/>
      <c r="D3720" s="30"/>
      <c r="E3720" s="2" t="s">
        <v>501</v>
      </c>
      <c r="F3720" s="2" t="s">
        <v>154</v>
      </c>
      <c r="G3720" s="2" t="s">
        <v>502</v>
      </c>
      <c r="H3720" s="2">
        <v>214</v>
      </c>
      <c r="I3720" s="2">
        <v>207</v>
      </c>
      <c r="K3720" s="2">
        <v>10</v>
      </c>
      <c r="L3720" s="2" t="s">
        <v>30</v>
      </c>
      <c r="M3720" s="2" t="s">
        <v>476</v>
      </c>
      <c r="N3720" s="2" t="s">
        <v>479</v>
      </c>
      <c r="O3720" s="2" t="s">
        <v>493</v>
      </c>
      <c r="Q3720" s="1"/>
      <c r="S3720" s="9"/>
      <c r="T3720" s="10"/>
      <c r="U3720" s="8"/>
      <c r="W3720" s="2" t="s">
        <v>472</v>
      </c>
      <c r="X3720" s="45" t="str" cm="1">
        <f t="array" ref="X3720">IF(X3710="TRUE",IF(AND(C3718&lt;&gt;1,C3719:C3722="",S3718:U3722=""), "FALSE","TRUE"),"FALSE")</f>
        <v>FALSE</v>
      </c>
      <c r="Z3720" s="1"/>
    </row>
    <row r="3721" spans="2:26" hidden="1" outlineLevel="2" x14ac:dyDescent="0.4">
      <c r="B3721" s="7" t="s">
        <v>503</v>
      </c>
      <c r="C3721" s="5"/>
      <c r="D3721" s="30"/>
      <c r="E3721" s="2" t="s">
        <v>504</v>
      </c>
      <c r="F3721" s="2" t="s">
        <v>505</v>
      </c>
      <c r="G3721" s="2" t="s">
        <v>506</v>
      </c>
      <c r="H3721" s="2">
        <v>214</v>
      </c>
      <c r="I3721" s="2">
        <v>207</v>
      </c>
      <c r="K3721" s="2">
        <v>4</v>
      </c>
      <c r="L3721" s="2" t="s">
        <v>30</v>
      </c>
      <c r="M3721" s="2" t="s">
        <v>476</v>
      </c>
      <c r="N3721" s="2" t="s">
        <v>479</v>
      </c>
      <c r="O3721" s="2" t="s">
        <v>493</v>
      </c>
      <c r="Q3721" s="1"/>
      <c r="S3721" s="9"/>
      <c r="T3721" s="10"/>
      <c r="U3721" s="8"/>
      <c r="W3721" s="2" t="s">
        <v>564</v>
      </c>
      <c r="X3721" s="45" t="str" cm="1">
        <f t="array" ref="X3721">IF(X3710="TRUE",IF(AND(C3718&lt;&gt;1,C3719:C3722="",S3718:U3722=""), "FALSE","TRUE"),"FALSE")</f>
        <v>FALSE</v>
      </c>
      <c r="Z3721" s="1"/>
    </row>
    <row r="3722" spans="2:26" hidden="1" outlineLevel="2" collapsed="1" x14ac:dyDescent="0.4">
      <c r="B3722" s="7" t="s">
        <v>508</v>
      </c>
      <c r="C3722" s="8"/>
      <c r="D3722" s="31"/>
      <c r="E3722" s="2" t="s">
        <v>509</v>
      </c>
      <c r="F3722" s="2" t="s">
        <v>510</v>
      </c>
      <c r="G3722" s="2" t="s">
        <v>511</v>
      </c>
      <c r="H3722" s="2">
        <v>214</v>
      </c>
      <c r="I3722" s="2">
        <v>207</v>
      </c>
      <c r="K3722" s="2">
        <v>120</v>
      </c>
      <c r="L3722" s="2" t="s">
        <v>30</v>
      </c>
      <c r="M3722" s="2" t="s">
        <v>476</v>
      </c>
      <c r="N3722" s="2" t="s">
        <v>479</v>
      </c>
      <c r="O3722" s="2" t="s">
        <v>493</v>
      </c>
      <c r="Q3722" s="1"/>
      <c r="S3722" s="9"/>
      <c r="T3722" s="10"/>
      <c r="U3722" s="8"/>
      <c r="W3722" s="2" t="s">
        <v>565</v>
      </c>
      <c r="X3722" s="45" t="str" cm="1">
        <f t="array" ref="X3722">IF(X3710="TRUE",IF(AND(C3718&lt;&gt;1,C3719:C3722="",S3718:U3722=""), "FALSE","TRUE"),"FALSE")</f>
        <v>FALSE</v>
      </c>
      <c r="Z3722" s="1"/>
    </row>
    <row r="3723" spans="2:26" hidden="1" outlineLevel="3" x14ac:dyDescent="0.4">
      <c r="B3723" s="7" t="s">
        <v>134</v>
      </c>
      <c r="C3723" s="5">
        <v>2</v>
      </c>
      <c r="D3723" s="30"/>
      <c r="E3723" s="2" t="s">
        <v>392</v>
      </c>
      <c r="F3723" s="2" t="s">
        <v>102</v>
      </c>
      <c r="G3723" s="2" t="s">
        <v>103</v>
      </c>
      <c r="H3723" s="2">
        <v>214</v>
      </c>
      <c r="I3723" s="2">
        <v>207</v>
      </c>
      <c r="K3723" s="2">
        <v>3</v>
      </c>
      <c r="L3723" s="2" t="s">
        <v>136</v>
      </c>
      <c r="M3723" s="2" t="s">
        <v>476</v>
      </c>
      <c r="N3723" s="2" t="s">
        <v>479</v>
      </c>
      <c r="O3723" s="2" t="s">
        <v>493</v>
      </c>
      <c r="Q3723" s="1"/>
      <c r="S3723" s="9"/>
      <c r="T3723" s="10"/>
      <c r="U3723" s="8"/>
      <c r="V3723" s="2" t="s">
        <v>105</v>
      </c>
      <c r="W3723" s="2" t="s">
        <v>561</v>
      </c>
      <c r="X3723" s="45" t="str" cm="1">
        <f t="array" ref="X3723">IF(X3710="TRUE",IF(AND(C3723&lt;&gt;1,C3724:C3727="",S3723:U3727=""), "FALSE","TRUE"),"FALSE")</f>
        <v>FALSE</v>
      </c>
      <c r="Z3723" s="1"/>
    </row>
    <row r="3724" spans="2:26" hidden="1" outlineLevel="3" x14ac:dyDescent="0.4">
      <c r="B3724" s="7" t="s">
        <v>495</v>
      </c>
      <c r="C3724" s="8"/>
      <c r="D3724" s="31"/>
      <c r="E3724" s="2" t="s">
        <v>496</v>
      </c>
      <c r="F3724" s="2" t="s">
        <v>497</v>
      </c>
      <c r="G3724" s="2" t="s">
        <v>498</v>
      </c>
      <c r="H3724" s="2">
        <v>214</v>
      </c>
      <c r="I3724" s="2">
        <v>207</v>
      </c>
      <c r="K3724" s="2">
        <v>50</v>
      </c>
      <c r="L3724" s="2" t="s">
        <v>30</v>
      </c>
      <c r="M3724" s="2" t="s">
        <v>476</v>
      </c>
      <c r="N3724" s="2" t="s">
        <v>479</v>
      </c>
      <c r="O3724" s="2" t="s">
        <v>493</v>
      </c>
      <c r="Q3724" s="1"/>
      <c r="S3724" s="9"/>
      <c r="T3724" s="10"/>
      <c r="U3724" s="8"/>
      <c r="W3724" s="2" t="s">
        <v>563</v>
      </c>
      <c r="X3724" s="45" t="str" cm="1">
        <f t="array" ref="X3724">IF(X3710="TRUE",IF(AND(C3723&lt;&gt;1,C3724:C3727="",S3723:U3727=""), "FALSE","TRUE"),"FALSE")</f>
        <v>FALSE</v>
      </c>
      <c r="Z3724" s="1"/>
    </row>
    <row r="3725" spans="2:26" hidden="1" outlineLevel="3" x14ac:dyDescent="0.4">
      <c r="B3725" s="7" t="s">
        <v>500</v>
      </c>
      <c r="C3725" s="5"/>
      <c r="D3725" s="30"/>
      <c r="E3725" s="2" t="s">
        <v>501</v>
      </c>
      <c r="F3725" s="2" t="s">
        <v>154</v>
      </c>
      <c r="G3725" s="2" t="s">
        <v>502</v>
      </c>
      <c r="H3725" s="2">
        <v>214</v>
      </c>
      <c r="I3725" s="2">
        <v>207</v>
      </c>
      <c r="K3725" s="2">
        <v>10</v>
      </c>
      <c r="L3725" s="2" t="s">
        <v>30</v>
      </c>
      <c r="M3725" s="2" t="s">
        <v>476</v>
      </c>
      <c r="N3725" s="2" t="s">
        <v>479</v>
      </c>
      <c r="O3725" s="2" t="s">
        <v>493</v>
      </c>
      <c r="Q3725" s="1"/>
      <c r="S3725" s="9"/>
      <c r="T3725" s="10"/>
      <c r="U3725" s="8"/>
      <c r="W3725" s="2" t="s">
        <v>472</v>
      </c>
      <c r="X3725" s="45" t="str" cm="1">
        <f t="array" ref="X3725">IF(X3710="TRUE",IF(AND(C3723&lt;&gt;1,C3724:C3727="",S3723:U3727=""), "FALSE","TRUE"),"FALSE")</f>
        <v>FALSE</v>
      </c>
      <c r="Z3725" s="1"/>
    </row>
    <row r="3726" spans="2:26" hidden="1" outlineLevel="3" x14ac:dyDescent="0.4">
      <c r="B3726" s="7" t="s">
        <v>503</v>
      </c>
      <c r="C3726" s="5"/>
      <c r="D3726" s="30"/>
      <c r="E3726" s="2" t="s">
        <v>504</v>
      </c>
      <c r="F3726" s="2" t="s">
        <v>505</v>
      </c>
      <c r="G3726" s="2" t="s">
        <v>506</v>
      </c>
      <c r="H3726" s="2">
        <v>214</v>
      </c>
      <c r="I3726" s="2">
        <v>207</v>
      </c>
      <c r="K3726" s="2">
        <v>4</v>
      </c>
      <c r="L3726" s="2" t="s">
        <v>30</v>
      </c>
      <c r="M3726" s="2" t="s">
        <v>476</v>
      </c>
      <c r="N3726" s="2" t="s">
        <v>479</v>
      </c>
      <c r="O3726" s="2" t="s">
        <v>493</v>
      </c>
      <c r="Q3726" s="1"/>
      <c r="S3726" s="9"/>
      <c r="T3726" s="10"/>
      <c r="U3726" s="8"/>
      <c r="W3726" s="2" t="s">
        <v>564</v>
      </c>
      <c r="X3726" s="45" t="str" cm="1">
        <f t="array" ref="X3726">IF(X3710="TRUE",IF(AND(C3723&lt;&gt;1,C3724:C3727="",S3723:U3727=""), "FALSE","TRUE"),"FALSE")</f>
        <v>FALSE</v>
      </c>
      <c r="Z3726" s="1"/>
    </row>
    <row r="3727" spans="2:26" hidden="1" outlineLevel="3" x14ac:dyDescent="0.4">
      <c r="B3727" s="7" t="s">
        <v>508</v>
      </c>
      <c r="C3727" s="8"/>
      <c r="D3727" s="31"/>
      <c r="E3727" s="2" t="s">
        <v>509</v>
      </c>
      <c r="F3727" s="2" t="s">
        <v>510</v>
      </c>
      <c r="G3727" s="2" t="s">
        <v>511</v>
      </c>
      <c r="H3727" s="2">
        <v>214</v>
      </c>
      <c r="I3727" s="2">
        <v>207</v>
      </c>
      <c r="K3727" s="2">
        <v>120</v>
      </c>
      <c r="L3727" s="2" t="s">
        <v>30</v>
      </c>
      <c r="M3727" s="2" t="s">
        <v>476</v>
      </c>
      <c r="N3727" s="2" t="s">
        <v>479</v>
      </c>
      <c r="O3727" s="2" t="s">
        <v>493</v>
      </c>
      <c r="Q3727" s="1"/>
      <c r="S3727" s="9"/>
      <c r="T3727" s="10"/>
      <c r="U3727" s="8"/>
      <c r="W3727" s="2" t="s">
        <v>565</v>
      </c>
      <c r="X3727" s="45" t="str" cm="1">
        <f t="array" ref="X3727">IF(X3710="TRUE",IF(AND(C3723&lt;&gt;1,C3724:C3727="",S3723:U3727=""), "FALSE","TRUE"),"FALSE")</f>
        <v>FALSE</v>
      </c>
      <c r="Z3727" s="1"/>
    </row>
    <row r="3728" spans="2:26" hidden="1" outlineLevel="2" x14ac:dyDescent="0.4">
      <c r="B3728" s="3" t="s">
        <v>19</v>
      </c>
      <c r="I3728" s="2">
        <v>207</v>
      </c>
      <c r="Q3728" s="1"/>
      <c r="Z3728" s="1"/>
    </row>
    <row r="3729" spans="2:26" hidden="1" outlineLevel="2" x14ac:dyDescent="0.4">
      <c r="B3729" s="50" t="s">
        <v>513</v>
      </c>
      <c r="C3729" s="50"/>
      <c r="D3729" s="33"/>
      <c r="E3729" s="2" t="s">
        <v>514</v>
      </c>
      <c r="I3729" s="2">
        <v>207</v>
      </c>
      <c r="L3729" s="2" t="s">
        <v>515</v>
      </c>
      <c r="M3729" s="2" t="s">
        <v>476</v>
      </c>
      <c r="N3729" s="2" t="s">
        <v>479</v>
      </c>
      <c r="O3729" s="2" t="s">
        <v>514</v>
      </c>
      <c r="Q3729" s="1"/>
      <c r="S3729" s="6" t="s">
        <v>36</v>
      </c>
      <c r="T3729" s="6" t="s">
        <v>37</v>
      </c>
      <c r="U3729" s="6" t="s">
        <v>38</v>
      </c>
      <c r="Z3729" s="1"/>
    </row>
    <row r="3730" spans="2:26" hidden="1" outlineLevel="2" x14ac:dyDescent="0.4">
      <c r="B3730" s="7" t="s">
        <v>134</v>
      </c>
      <c r="C3730" s="5">
        <v>1</v>
      </c>
      <c r="D3730" s="30"/>
      <c r="E3730" s="2" t="s">
        <v>392</v>
      </c>
      <c r="F3730" s="2" t="s">
        <v>106</v>
      </c>
      <c r="G3730" s="2" t="s">
        <v>103</v>
      </c>
      <c r="H3730" s="2">
        <v>221</v>
      </c>
      <c r="I3730" s="2">
        <v>207</v>
      </c>
      <c r="K3730" s="2">
        <v>3</v>
      </c>
      <c r="L3730" s="2" t="s">
        <v>136</v>
      </c>
      <c r="M3730" s="2" t="s">
        <v>476</v>
      </c>
      <c r="N3730" s="2" t="s">
        <v>479</v>
      </c>
      <c r="O3730" s="2" t="s">
        <v>514</v>
      </c>
      <c r="Q3730" s="1"/>
      <c r="S3730" s="9"/>
      <c r="T3730" s="10"/>
      <c r="U3730" s="8"/>
      <c r="V3730" s="2" t="s">
        <v>105</v>
      </c>
      <c r="W3730" s="2" t="s">
        <v>561</v>
      </c>
      <c r="X3730" s="45" t="str" cm="1">
        <f t="array" ref="X3730">IF(X3710="TRUE",IF(AND(C3730&lt;&gt;1,C3731:C3732="",S3730:U3732=""), "FALSE","TRUE"),"FALSE")</f>
        <v>FALSE</v>
      </c>
      <c r="Z3730" s="1"/>
    </row>
    <row r="3731" spans="2:26" hidden="1" outlineLevel="2" x14ac:dyDescent="0.4">
      <c r="B3731" s="7" t="s">
        <v>516</v>
      </c>
      <c r="C3731" s="8"/>
      <c r="D3731" s="31"/>
      <c r="E3731" s="2" t="s">
        <v>517</v>
      </c>
      <c r="F3731" s="2" t="s">
        <v>499</v>
      </c>
      <c r="G3731" s="2" t="s">
        <v>498</v>
      </c>
      <c r="H3731" s="2">
        <v>221</v>
      </c>
      <c r="I3731" s="2">
        <v>207</v>
      </c>
      <c r="K3731" s="2">
        <v>50</v>
      </c>
      <c r="L3731" s="2" t="s">
        <v>30</v>
      </c>
      <c r="M3731" s="2" t="s">
        <v>476</v>
      </c>
      <c r="N3731" s="2" t="s">
        <v>479</v>
      </c>
      <c r="O3731" s="2" t="s">
        <v>514</v>
      </c>
      <c r="Q3731" s="1"/>
      <c r="S3731" s="9"/>
      <c r="T3731" s="10"/>
      <c r="U3731" s="8"/>
      <c r="W3731" s="2" t="s">
        <v>563</v>
      </c>
      <c r="X3731" s="45" t="str" cm="1">
        <f t="array" ref="X3731">IF(X3710="TRUE",IF(AND(C3730&lt;&gt;1,C3731:C3732="",S3730:U3732=""), "FALSE","TRUE"),"FALSE")</f>
        <v>FALSE</v>
      </c>
      <c r="Z3731" s="1"/>
    </row>
    <row r="3732" spans="2:26" hidden="1" outlineLevel="2" x14ac:dyDescent="0.4">
      <c r="B3732" s="7" t="s">
        <v>508</v>
      </c>
      <c r="C3732" s="8"/>
      <c r="D3732" s="31"/>
      <c r="E3732" s="2" t="s">
        <v>518</v>
      </c>
      <c r="F3732" s="2" t="s">
        <v>512</v>
      </c>
      <c r="G3732" s="2" t="s">
        <v>511</v>
      </c>
      <c r="H3732" s="2">
        <v>221</v>
      </c>
      <c r="I3732" s="2">
        <v>207</v>
      </c>
      <c r="K3732" s="2">
        <v>120</v>
      </c>
      <c r="L3732" s="2" t="s">
        <v>30</v>
      </c>
      <c r="M3732" s="2" t="s">
        <v>476</v>
      </c>
      <c r="N3732" s="2" t="s">
        <v>479</v>
      </c>
      <c r="O3732" s="2" t="s">
        <v>514</v>
      </c>
      <c r="Q3732" s="1"/>
      <c r="S3732" s="9"/>
      <c r="T3732" s="10"/>
      <c r="U3732" s="8"/>
      <c r="W3732" s="2" t="s">
        <v>565</v>
      </c>
      <c r="X3732" s="45" t="str" cm="1">
        <f t="array" ref="X3732">IF(X3710="TRUE",IF(AND(C3730&lt;&gt;1,C3731:C3732="",S3730:U3732=""), "FALSE","TRUE"),"FALSE")</f>
        <v>FALSE</v>
      </c>
      <c r="Z3732" s="1"/>
    </row>
    <row r="3733" spans="2:26" hidden="1" outlineLevel="2" x14ac:dyDescent="0.4">
      <c r="B3733" s="7" t="s">
        <v>134</v>
      </c>
      <c r="C3733" s="5">
        <v>2</v>
      </c>
      <c r="D3733" s="30"/>
      <c r="E3733" s="2" t="s">
        <v>392</v>
      </c>
      <c r="F3733" s="2" t="s">
        <v>106</v>
      </c>
      <c r="G3733" s="2" t="s">
        <v>103</v>
      </c>
      <c r="H3733" s="2">
        <v>221</v>
      </c>
      <c r="I3733" s="2">
        <v>207</v>
      </c>
      <c r="K3733" s="2">
        <v>3</v>
      </c>
      <c r="L3733" s="2" t="s">
        <v>136</v>
      </c>
      <c r="M3733" s="2" t="s">
        <v>476</v>
      </c>
      <c r="N3733" s="2" t="s">
        <v>479</v>
      </c>
      <c r="O3733" s="2" t="s">
        <v>514</v>
      </c>
      <c r="Q3733" s="1"/>
      <c r="S3733" s="9"/>
      <c r="T3733" s="10"/>
      <c r="U3733" s="8"/>
      <c r="V3733" s="2" t="s">
        <v>105</v>
      </c>
      <c r="W3733" s="2" t="s">
        <v>561</v>
      </c>
      <c r="X3733" s="45" t="str" cm="1">
        <f t="array" ref="X3733">IF(X3710="TRUE",IF(AND(C3733&lt;&gt;1,C3734:C3735="",S3733:U3735=""), "FALSE","TRUE"),"FALSE")</f>
        <v>FALSE</v>
      </c>
      <c r="Z3733" s="1"/>
    </row>
    <row r="3734" spans="2:26" hidden="1" outlineLevel="2" x14ac:dyDescent="0.4">
      <c r="B3734" s="7" t="s">
        <v>516</v>
      </c>
      <c r="C3734" s="8"/>
      <c r="D3734" s="31"/>
      <c r="E3734" s="2" t="s">
        <v>517</v>
      </c>
      <c r="F3734" s="2" t="s">
        <v>499</v>
      </c>
      <c r="G3734" s="2" t="s">
        <v>498</v>
      </c>
      <c r="H3734" s="2">
        <v>221</v>
      </c>
      <c r="I3734" s="2">
        <v>207</v>
      </c>
      <c r="K3734" s="2">
        <v>50</v>
      </c>
      <c r="L3734" s="2" t="s">
        <v>30</v>
      </c>
      <c r="M3734" s="2" t="s">
        <v>476</v>
      </c>
      <c r="N3734" s="2" t="s">
        <v>479</v>
      </c>
      <c r="O3734" s="2" t="s">
        <v>514</v>
      </c>
      <c r="Q3734" s="1"/>
      <c r="S3734" s="9"/>
      <c r="T3734" s="10"/>
      <c r="U3734" s="8"/>
      <c r="W3734" s="2" t="s">
        <v>563</v>
      </c>
      <c r="X3734" s="45" t="str" cm="1">
        <f t="array" ref="X3734">IF(X3710="TRUE",IF(AND(C3733&lt;&gt;1,C3734:C3735="",S3733:U3735=""), "FALSE","TRUE"),"FALSE")</f>
        <v>FALSE</v>
      </c>
      <c r="Z3734" s="1"/>
    </row>
    <row r="3735" spans="2:26" hidden="1" outlineLevel="2" x14ac:dyDescent="0.4">
      <c r="B3735" s="7" t="s">
        <v>508</v>
      </c>
      <c r="C3735" s="8"/>
      <c r="D3735" s="31"/>
      <c r="E3735" s="2" t="s">
        <v>518</v>
      </c>
      <c r="F3735" s="2" t="s">
        <v>512</v>
      </c>
      <c r="G3735" s="2" t="s">
        <v>511</v>
      </c>
      <c r="H3735" s="2">
        <v>221</v>
      </c>
      <c r="I3735" s="2">
        <v>207</v>
      </c>
      <c r="K3735" s="2">
        <v>120</v>
      </c>
      <c r="L3735" s="2" t="s">
        <v>30</v>
      </c>
      <c r="M3735" s="2" t="s">
        <v>476</v>
      </c>
      <c r="N3735" s="2" t="s">
        <v>479</v>
      </c>
      <c r="O3735" s="2" t="s">
        <v>514</v>
      </c>
      <c r="Q3735" s="1"/>
      <c r="S3735" s="9"/>
      <c r="T3735" s="10"/>
      <c r="U3735" s="8"/>
      <c r="W3735" s="2" t="s">
        <v>565</v>
      </c>
      <c r="X3735" s="45" t="str" cm="1">
        <f t="array" ref="X3735">IF(X3710="TRUE",IF(AND(C3733&lt;&gt;1,C3734:C3735="",S3733:U3735=""), "FALSE","TRUE"),"FALSE")</f>
        <v>FALSE</v>
      </c>
      <c r="Z3735" s="1"/>
    </row>
    <row r="3736" spans="2:26" hidden="1" outlineLevel="2" x14ac:dyDescent="0.4">
      <c r="B3736" s="7" t="s">
        <v>134</v>
      </c>
      <c r="C3736" s="5">
        <v>3</v>
      </c>
      <c r="D3736" s="30"/>
      <c r="E3736" s="2" t="s">
        <v>392</v>
      </c>
      <c r="F3736" s="2" t="s">
        <v>106</v>
      </c>
      <c r="G3736" s="2" t="s">
        <v>103</v>
      </c>
      <c r="H3736" s="2">
        <v>221</v>
      </c>
      <c r="I3736" s="2">
        <v>207</v>
      </c>
      <c r="K3736" s="2">
        <v>3</v>
      </c>
      <c r="L3736" s="2" t="s">
        <v>136</v>
      </c>
      <c r="M3736" s="2" t="s">
        <v>476</v>
      </c>
      <c r="N3736" s="2" t="s">
        <v>479</v>
      </c>
      <c r="O3736" s="2" t="s">
        <v>514</v>
      </c>
      <c r="Q3736" s="1"/>
      <c r="S3736" s="9"/>
      <c r="T3736" s="10"/>
      <c r="U3736" s="8"/>
      <c r="V3736" s="2" t="s">
        <v>105</v>
      </c>
      <c r="W3736" s="2" t="s">
        <v>561</v>
      </c>
      <c r="X3736" s="45" t="str" cm="1">
        <f t="array" ref="X3736">IF(X3710="TRUE",IF(AND(C3736&lt;&gt;1,C3737:C3738="",S3736:U3738=""), "FALSE","TRUE"),"FALSE")</f>
        <v>FALSE</v>
      </c>
      <c r="Z3736" s="1"/>
    </row>
    <row r="3737" spans="2:26" hidden="1" outlineLevel="2" x14ac:dyDescent="0.4">
      <c r="B3737" s="7" t="s">
        <v>516</v>
      </c>
      <c r="C3737" s="8"/>
      <c r="D3737" s="31"/>
      <c r="E3737" s="2" t="s">
        <v>517</v>
      </c>
      <c r="F3737" s="2" t="s">
        <v>499</v>
      </c>
      <c r="G3737" s="2" t="s">
        <v>498</v>
      </c>
      <c r="H3737" s="2">
        <v>221</v>
      </c>
      <c r="I3737" s="2">
        <v>207</v>
      </c>
      <c r="K3737" s="2">
        <v>50</v>
      </c>
      <c r="L3737" s="2" t="s">
        <v>30</v>
      </c>
      <c r="M3737" s="2" t="s">
        <v>476</v>
      </c>
      <c r="N3737" s="2" t="s">
        <v>479</v>
      </c>
      <c r="O3737" s="2" t="s">
        <v>514</v>
      </c>
      <c r="Q3737" s="1"/>
      <c r="S3737" s="9"/>
      <c r="T3737" s="10"/>
      <c r="U3737" s="8"/>
      <c r="W3737" s="2" t="s">
        <v>563</v>
      </c>
      <c r="X3737" s="45" t="str" cm="1">
        <f t="array" ref="X3737">IF(X3710="TRUE",IF(AND(C3736&lt;&gt;1,C3737:C3738="",S3736:U3738=""), "FALSE","TRUE"),"FALSE")</f>
        <v>FALSE</v>
      </c>
      <c r="Z3737" s="1"/>
    </row>
    <row r="3738" spans="2:26" hidden="1" outlineLevel="2" x14ac:dyDescent="0.4">
      <c r="B3738" s="7" t="s">
        <v>508</v>
      </c>
      <c r="C3738" s="8"/>
      <c r="D3738" s="31"/>
      <c r="E3738" s="2" t="s">
        <v>518</v>
      </c>
      <c r="F3738" s="2" t="s">
        <v>512</v>
      </c>
      <c r="G3738" s="2" t="s">
        <v>511</v>
      </c>
      <c r="H3738" s="2">
        <v>221</v>
      </c>
      <c r="I3738" s="2">
        <v>207</v>
      </c>
      <c r="K3738" s="2">
        <v>120</v>
      </c>
      <c r="L3738" s="2" t="s">
        <v>30</v>
      </c>
      <c r="M3738" s="2" t="s">
        <v>476</v>
      </c>
      <c r="N3738" s="2" t="s">
        <v>479</v>
      </c>
      <c r="O3738" s="2" t="s">
        <v>514</v>
      </c>
      <c r="Q3738" s="1"/>
      <c r="S3738" s="9"/>
      <c r="T3738" s="10"/>
      <c r="U3738" s="8"/>
      <c r="W3738" s="2" t="s">
        <v>565</v>
      </c>
      <c r="X3738" s="45" t="str" cm="1">
        <f t="array" ref="X3738">IF(X3710="TRUE",IF(AND(C3736&lt;&gt;1,C3737:C3738="",S3736:U3738=""), "FALSE","TRUE"),"FALSE")</f>
        <v>FALSE</v>
      </c>
      <c r="Z3738" s="1"/>
    </row>
    <row r="3739" spans="2:26" hidden="1" outlineLevel="2" x14ac:dyDescent="0.4">
      <c r="B3739" s="7" t="s">
        <v>134</v>
      </c>
      <c r="C3739" s="5">
        <v>4</v>
      </c>
      <c r="D3739" s="30"/>
      <c r="E3739" s="2" t="s">
        <v>392</v>
      </c>
      <c r="F3739" s="2" t="s">
        <v>106</v>
      </c>
      <c r="G3739" s="2" t="s">
        <v>103</v>
      </c>
      <c r="H3739" s="2">
        <v>221</v>
      </c>
      <c r="I3739" s="2">
        <v>207</v>
      </c>
      <c r="K3739" s="2">
        <v>3</v>
      </c>
      <c r="L3739" s="2" t="s">
        <v>136</v>
      </c>
      <c r="M3739" s="2" t="s">
        <v>476</v>
      </c>
      <c r="N3739" s="2" t="s">
        <v>479</v>
      </c>
      <c r="O3739" s="2" t="s">
        <v>514</v>
      </c>
      <c r="Q3739" s="1"/>
      <c r="S3739" s="9"/>
      <c r="T3739" s="10"/>
      <c r="U3739" s="8"/>
      <c r="V3739" s="2" t="s">
        <v>105</v>
      </c>
      <c r="W3739" s="2" t="s">
        <v>561</v>
      </c>
      <c r="X3739" s="45" t="str" cm="1">
        <f t="array" ref="X3739">IF(X3710="TRUE",IF(AND(C3739&lt;&gt;1,C3740:C3741="",S3739:U3741=""), "FALSE","TRUE"),"FALSE")</f>
        <v>FALSE</v>
      </c>
      <c r="Z3739" s="1"/>
    </row>
    <row r="3740" spans="2:26" hidden="1" outlineLevel="2" x14ac:dyDescent="0.4">
      <c r="B3740" s="7" t="s">
        <v>516</v>
      </c>
      <c r="C3740" s="8"/>
      <c r="D3740" s="31"/>
      <c r="E3740" s="2" t="s">
        <v>517</v>
      </c>
      <c r="F3740" s="2" t="s">
        <v>499</v>
      </c>
      <c r="G3740" s="2" t="s">
        <v>498</v>
      </c>
      <c r="H3740" s="2">
        <v>221</v>
      </c>
      <c r="I3740" s="2">
        <v>207</v>
      </c>
      <c r="K3740" s="2">
        <v>50</v>
      </c>
      <c r="L3740" s="2" t="s">
        <v>30</v>
      </c>
      <c r="M3740" s="2" t="s">
        <v>476</v>
      </c>
      <c r="N3740" s="2" t="s">
        <v>479</v>
      </c>
      <c r="O3740" s="2" t="s">
        <v>514</v>
      </c>
      <c r="Q3740" s="1"/>
      <c r="S3740" s="9"/>
      <c r="T3740" s="10"/>
      <c r="U3740" s="8"/>
      <c r="W3740" s="2" t="s">
        <v>563</v>
      </c>
      <c r="X3740" s="45" t="str" cm="1">
        <f t="array" ref="X3740">IF(X3710="TRUE",IF(AND(C3739&lt;&gt;1,C3740:C3741="",S3739:U3741=""), "FALSE","TRUE"),"FALSE")</f>
        <v>FALSE</v>
      </c>
      <c r="Z3740" s="1"/>
    </row>
    <row r="3741" spans="2:26" hidden="1" outlineLevel="2" x14ac:dyDescent="0.4">
      <c r="B3741" s="7" t="s">
        <v>508</v>
      </c>
      <c r="C3741" s="8"/>
      <c r="D3741" s="31"/>
      <c r="E3741" s="2" t="s">
        <v>518</v>
      </c>
      <c r="F3741" s="2" t="s">
        <v>512</v>
      </c>
      <c r="G3741" s="2" t="s">
        <v>511</v>
      </c>
      <c r="H3741" s="2">
        <v>221</v>
      </c>
      <c r="I3741" s="2">
        <v>207</v>
      </c>
      <c r="K3741" s="2">
        <v>120</v>
      </c>
      <c r="L3741" s="2" t="s">
        <v>30</v>
      </c>
      <c r="M3741" s="2" t="s">
        <v>476</v>
      </c>
      <c r="N3741" s="2" t="s">
        <v>479</v>
      </c>
      <c r="O3741" s="2" t="s">
        <v>514</v>
      </c>
      <c r="Q3741" s="1"/>
      <c r="S3741" s="9"/>
      <c r="T3741" s="10"/>
      <c r="U3741" s="8"/>
      <c r="W3741" s="2" t="s">
        <v>565</v>
      </c>
      <c r="X3741" s="45" t="str" cm="1">
        <f t="array" ref="X3741">IF(X3710="TRUE",IF(AND(C3739&lt;&gt;1,C3740:C3741="",S3739:U3741=""), "FALSE","TRUE"),"FALSE")</f>
        <v>FALSE</v>
      </c>
      <c r="Z3741" s="1"/>
    </row>
    <row r="3742" spans="2:26" hidden="1" outlineLevel="2" x14ac:dyDescent="0.4">
      <c r="B3742" s="7" t="s">
        <v>134</v>
      </c>
      <c r="C3742" s="5">
        <v>5</v>
      </c>
      <c r="D3742" s="30"/>
      <c r="E3742" s="2" t="s">
        <v>392</v>
      </c>
      <c r="F3742" s="2" t="s">
        <v>106</v>
      </c>
      <c r="G3742" s="2" t="s">
        <v>103</v>
      </c>
      <c r="H3742" s="2">
        <v>221</v>
      </c>
      <c r="I3742" s="2">
        <v>207</v>
      </c>
      <c r="K3742" s="2">
        <v>3</v>
      </c>
      <c r="L3742" s="2" t="s">
        <v>136</v>
      </c>
      <c r="M3742" s="2" t="s">
        <v>476</v>
      </c>
      <c r="N3742" s="2" t="s">
        <v>479</v>
      </c>
      <c r="O3742" s="2" t="s">
        <v>514</v>
      </c>
      <c r="Q3742" s="1"/>
      <c r="S3742" s="9"/>
      <c r="T3742" s="10"/>
      <c r="U3742" s="8"/>
      <c r="V3742" s="2" t="s">
        <v>105</v>
      </c>
      <c r="W3742" s="2" t="s">
        <v>561</v>
      </c>
      <c r="X3742" s="45" t="str" cm="1">
        <f t="array" ref="X3742">IF(X3710="TRUE",IF(AND(C3742&lt;&gt;1,C3743:C3744="",S3742:U3744=""), "FALSE","TRUE"),"FALSE")</f>
        <v>FALSE</v>
      </c>
      <c r="Z3742" s="1"/>
    </row>
    <row r="3743" spans="2:26" hidden="1" outlineLevel="2" x14ac:dyDescent="0.4">
      <c r="B3743" s="7" t="s">
        <v>516</v>
      </c>
      <c r="C3743" s="8"/>
      <c r="D3743" s="31"/>
      <c r="E3743" s="2" t="s">
        <v>517</v>
      </c>
      <c r="F3743" s="2" t="s">
        <v>499</v>
      </c>
      <c r="G3743" s="2" t="s">
        <v>498</v>
      </c>
      <c r="H3743" s="2">
        <v>221</v>
      </c>
      <c r="I3743" s="2">
        <v>207</v>
      </c>
      <c r="K3743" s="2">
        <v>50</v>
      </c>
      <c r="L3743" s="2" t="s">
        <v>30</v>
      </c>
      <c r="M3743" s="2" t="s">
        <v>476</v>
      </c>
      <c r="N3743" s="2" t="s">
        <v>479</v>
      </c>
      <c r="O3743" s="2" t="s">
        <v>514</v>
      </c>
      <c r="Q3743" s="1"/>
      <c r="S3743" s="9"/>
      <c r="T3743" s="10"/>
      <c r="U3743" s="8"/>
      <c r="W3743" s="2" t="s">
        <v>563</v>
      </c>
      <c r="X3743" s="45" t="str" cm="1">
        <f t="array" ref="X3743">IF(X3710="TRUE",IF(AND(C3742&lt;&gt;1,C3743:C3744="",S3742:U3744=""), "FALSE","TRUE"),"FALSE")</f>
        <v>FALSE</v>
      </c>
      <c r="Z3743" s="1"/>
    </row>
    <row r="3744" spans="2:26" hidden="1" outlineLevel="2" collapsed="1" x14ac:dyDescent="0.4">
      <c r="B3744" s="7" t="s">
        <v>508</v>
      </c>
      <c r="C3744" s="8"/>
      <c r="D3744" s="31"/>
      <c r="E3744" s="2" t="s">
        <v>518</v>
      </c>
      <c r="F3744" s="2" t="s">
        <v>512</v>
      </c>
      <c r="G3744" s="2" t="s">
        <v>511</v>
      </c>
      <c r="H3744" s="2">
        <v>221</v>
      </c>
      <c r="I3744" s="2">
        <v>207</v>
      </c>
      <c r="K3744" s="2">
        <v>120</v>
      </c>
      <c r="L3744" s="2" t="s">
        <v>30</v>
      </c>
      <c r="M3744" s="2" t="s">
        <v>476</v>
      </c>
      <c r="N3744" s="2" t="s">
        <v>479</v>
      </c>
      <c r="O3744" s="2" t="s">
        <v>514</v>
      </c>
      <c r="Q3744" s="1"/>
      <c r="S3744" s="9"/>
      <c r="T3744" s="10"/>
      <c r="U3744" s="8"/>
      <c r="W3744" s="2" t="s">
        <v>565</v>
      </c>
      <c r="X3744" s="45" t="str" cm="1">
        <f t="array" ref="X3744">IF(X3710="TRUE",IF(AND(C3742&lt;&gt;1,C3743:C3744="",S3742:U3744=""), "FALSE","TRUE"),"FALSE")</f>
        <v>FALSE</v>
      </c>
      <c r="Z3744" s="1"/>
    </row>
    <row r="3745" spans="2:26" hidden="1" outlineLevel="3" x14ac:dyDescent="0.4">
      <c r="B3745" s="7" t="s">
        <v>134</v>
      </c>
      <c r="C3745" s="5">
        <v>6</v>
      </c>
      <c r="D3745" s="30"/>
      <c r="E3745" s="2" t="s">
        <v>392</v>
      </c>
      <c r="F3745" s="2" t="s">
        <v>106</v>
      </c>
      <c r="G3745" s="2" t="s">
        <v>103</v>
      </c>
      <c r="H3745" s="2">
        <v>221</v>
      </c>
      <c r="I3745" s="2">
        <v>207</v>
      </c>
      <c r="K3745" s="2">
        <v>3</v>
      </c>
      <c r="L3745" s="2" t="s">
        <v>136</v>
      </c>
      <c r="M3745" s="2" t="s">
        <v>476</v>
      </c>
      <c r="N3745" s="2" t="s">
        <v>479</v>
      </c>
      <c r="O3745" s="2" t="s">
        <v>514</v>
      </c>
      <c r="Q3745" s="1"/>
      <c r="S3745" s="9"/>
      <c r="T3745" s="10"/>
      <c r="U3745" s="8"/>
      <c r="V3745" s="2" t="s">
        <v>105</v>
      </c>
      <c r="W3745" s="2" t="s">
        <v>561</v>
      </c>
      <c r="X3745" s="45" t="str" cm="1">
        <f t="array" ref="X3745">IF(X3710="TRUE",IF(AND(C3745&lt;&gt;1,C3746:C3747="",S3745:U3747=""), "FALSE","TRUE"),"FALSE")</f>
        <v>FALSE</v>
      </c>
      <c r="Z3745" s="1"/>
    </row>
    <row r="3746" spans="2:26" hidden="1" outlineLevel="3" x14ac:dyDescent="0.4">
      <c r="B3746" s="7" t="s">
        <v>516</v>
      </c>
      <c r="C3746" s="8"/>
      <c r="D3746" s="31"/>
      <c r="E3746" s="2" t="s">
        <v>517</v>
      </c>
      <c r="F3746" s="2" t="s">
        <v>499</v>
      </c>
      <c r="G3746" s="2" t="s">
        <v>498</v>
      </c>
      <c r="H3746" s="2">
        <v>221</v>
      </c>
      <c r="I3746" s="2">
        <v>207</v>
      </c>
      <c r="K3746" s="2">
        <v>50</v>
      </c>
      <c r="L3746" s="2" t="s">
        <v>30</v>
      </c>
      <c r="M3746" s="2" t="s">
        <v>476</v>
      </c>
      <c r="N3746" s="2" t="s">
        <v>479</v>
      </c>
      <c r="O3746" s="2" t="s">
        <v>514</v>
      </c>
      <c r="Q3746" s="1"/>
      <c r="S3746" s="9"/>
      <c r="T3746" s="10"/>
      <c r="U3746" s="8"/>
      <c r="W3746" s="2" t="s">
        <v>563</v>
      </c>
      <c r="X3746" s="45" t="str" cm="1">
        <f t="array" ref="X3746">IF(X3710="TRUE",IF(AND(C3745&lt;&gt;1,C3746:C3747="",S3745:U3747=""), "FALSE","TRUE"),"FALSE")</f>
        <v>FALSE</v>
      </c>
      <c r="Z3746" s="1"/>
    </row>
    <row r="3747" spans="2:26" hidden="1" outlineLevel="3" x14ac:dyDescent="0.4">
      <c r="B3747" s="7" t="s">
        <v>508</v>
      </c>
      <c r="C3747" s="8"/>
      <c r="D3747" s="31"/>
      <c r="E3747" s="2" t="s">
        <v>518</v>
      </c>
      <c r="F3747" s="2" t="s">
        <v>512</v>
      </c>
      <c r="G3747" s="2" t="s">
        <v>511</v>
      </c>
      <c r="H3747" s="2">
        <v>221</v>
      </c>
      <c r="I3747" s="2">
        <v>207</v>
      </c>
      <c r="K3747" s="2">
        <v>120</v>
      </c>
      <c r="L3747" s="2" t="s">
        <v>30</v>
      </c>
      <c r="M3747" s="2" t="s">
        <v>476</v>
      </c>
      <c r="N3747" s="2" t="s">
        <v>479</v>
      </c>
      <c r="O3747" s="2" t="s">
        <v>514</v>
      </c>
      <c r="Q3747" s="1"/>
      <c r="S3747" s="9"/>
      <c r="T3747" s="10"/>
      <c r="U3747" s="8"/>
      <c r="W3747" s="2" t="s">
        <v>565</v>
      </c>
      <c r="X3747" s="45" t="str" cm="1">
        <f t="array" ref="X3747">IF(X3710="TRUE",IF(AND(C3745&lt;&gt;1,C3746:C3747="",S3745:U3747=""), "FALSE","TRUE"),"FALSE")</f>
        <v>FALSE</v>
      </c>
      <c r="Z3747" s="1"/>
    </row>
    <row r="3748" spans="2:26" hidden="1" outlineLevel="3" x14ac:dyDescent="0.4">
      <c r="B3748" s="7" t="s">
        <v>134</v>
      </c>
      <c r="C3748" s="5">
        <v>7</v>
      </c>
      <c r="D3748" s="30"/>
      <c r="E3748" s="2" t="s">
        <v>392</v>
      </c>
      <c r="F3748" s="2" t="s">
        <v>106</v>
      </c>
      <c r="G3748" s="2" t="s">
        <v>103</v>
      </c>
      <c r="H3748" s="2">
        <v>221</v>
      </c>
      <c r="I3748" s="2">
        <v>207</v>
      </c>
      <c r="K3748" s="2">
        <v>3</v>
      </c>
      <c r="L3748" s="2" t="s">
        <v>136</v>
      </c>
      <c r="M3748" s="2" t="s">
        <v>476</v>
      </c>
      <c r="N3748" s="2" t="s">
        <v>479</v>
      </c>
      <c r="O3748" s="2" t="s">
        <v>514</v>
      </c>
      <c r="Q3748" s="1"/>
      <c r="S3748" s="9"/>
      <c r="T3748" s="10"/>
      <c r="U3748" s="8"/>
      <c r="V3748" s="2" t="s">
        <v>105</v>
      </c>
      <c r="W3748" s="2" t="s">
        <v>561</v>
      </c>
      <c r="X3748" s="45" t="str" cm="1">
        <f t="array" ref="X3748">IF(X3710="TRUE",IF(AND(C3748&lt;&gt;1,C3749:C3750="",S3748:U3750=""), "FALSE","TRUE"),"FALSE")</f>
        <v>FALSE</v>
      </c>
      <c r="Z3748" s="1"/>
    </row>
    <row r="3749" spans="2:26" hidden="1" outlineLevel="3" x14ac:dyDescent="0.4">
      <c r="B3749" s="7" t="s">
        <v>516</v>
      </c>
      <c r="C3749" s="8"/>
      <c r="D3749" s="31"/>
      <c r="E3749" s="2" t="s">
        <v>517</v>
      </c>
      <c r="F3749" s="2" t="s">
        <v>499</v>
      </c>
      <c r="G3749" s="2" t="s">
        <v>498</v>
      </c>
      <c r="H3749" s="2">
        <v>221</v>
      </c>
      <c r="I3749" s="2">
        <v>207</v>
      </c>
      <c r="K3749" s="2">
        <v>50</v>
      </c>
      <c r="L3749" s="2" t="s">
        <v>30</v>
      </c>
      <c r="M3749" s="2" t="s">
        <v>476</v>
      </c>
      <c r="N3749" s="2" t="s">
        <v>479</v>
      </c>
      <c r="O3749" s="2" t="s">
        <v>514</v>
      </c>
      <c r="Q3749" s="1"/>
      <c r="S3749" s="9"/>
      <c r="T3749" s="10"/>
      <c r="U3749" s="8"/>
      <c r="W3749" s="2" t="s">
        <v>563</v>
      </c>
      <c r="X3749" s="45" t="str" cm="1">
        <f t="array" ref="X3749">IF(X3710="TRUE",IF(AND(C3748&lt;&gt;1,C3749:C3750="",S3748:U3750=""), "FALSE","TRUE"),"FALSE")</f>
        <v>FALSE</v>
      </c>
      <c r="Z3749" s="1"/>
    </row>
    <row r="3750" spans="2:26" hidden="1" outlineLevel="3" x14ac:dyDescent="0.4">
      <c r="B3750" s="7" t="s">
        <v>508</v>
      </c>
      <c r="C3750" s="8"/>
      <c r="D3750" s="31"/>
      <c r="E3750" s="2" t="s">
        <v>518</v>
      </c>
      <c r="F3750" s="2" t="s">
        <v>512</v>
      </c>
      <c r="G3750" s="2" t="s">
        <v>511</v>
      </c>
      <c r="H3750" s="2">
        <v>221</v>
      </c>
      <c r="I3750" s="2">
        <v>207</v>
      </c>
      <c r="K3750" s="2">
        <v>120</v>
      </c>
      <c r="L3750" s="2" t="s">
        <v>30</v>
      </c>
      <c r="M3750" s="2" t="s">
        <v>476</v>
      </c>
      <c r="N3750" s="2" t="s">
        <v>479</v>
      </c>
      <c r="O3750" s="2" t="s">
        <v>514</v>
      </c>
      <c r="Q3750" s="1"/>
      <c r="S3750" s="9"/>
      <c r="T3750" s="10"/>
      <c r="U3750" s="8"/>
      <c r="W3750" s="2" t="s">
        <v>565</v>
      </c>
      <c r="X3750" s="45" t="str" cm="1">
        <f t="array" ref="X3750">IF(X3710="TRUE",IF(AND(C3748&lt;&gt;1,C3749:C3750="",S3748:U3750=""), "FALSE","TRUE"),"FALSE")</f>
        <v>FALSE</v>
      </c>
      <c r="Z3750" s="1"/>
    </row>
    <row r="3751" spans="2:26" hidden="1" outlineLevel="3" x14ac:dyDescent="0.4">
      <c r="B3751" s="7" t="s">
        <v>134</v>
      </c>
      <c r="C3751" s="5">
        <v>8</v>
      </c>
      <c r="D3751" s="30"/>
      <c r="E3751" s="2" t="s">
        <v>392</v>
      </c>
      <c r="F3751" s="2" t="s">
        <v>106</v>
      </c>
      <c r="G3751" s="2" t="s">
        <v>103</v>
      </c>
      <c r="H3751" s="2">
        <v>221</v>
      </c>
      <c r="I3751" s="2">
        <v>207</v>
      </c>
      <c r="K3751" s="2">
        <v>3</v>
      </c>
      <c r="L3751" s="2" t="s">
        <v>136</v>
      </c>
      <c r="M3751" s="2" t="s">
        <v>476</v>
      </c>
      <c r="N3751" s="2" t="s">
        <v>479</v>
      </c>
      <c r="O3751" s="2" t="s">
        <v>514</v>
      </c>
      <c r="Q3751" s="1"/>
      <c r="S3751" s="9"/>
      <c r="T3751" s="10"/>
      <c r="U3751" s="8"/>
      <c r="V3751" s="2" t="s">
        <v>105</v>
      </c>
      <c r="W3751" s="2" t="s">
        <v>561</v>
      </c>
      <c r="X3751" s="45" t="str" cm="1">
        <f t="array" ref="X3751">IF(X3710="TRUE",IF(AND(C3751&lt;&gt;1,C3752:C3753="",S3751:U3753=""), "FALSE","TRUE"),"FALSE")</f>
        <v>FALSE</v>
      </c>
      <c r="Z3751" s="1"/>
    </row>
    <row r="3752" spans="2:26" hidden="1" outlineLevel="3" x14ac:dyDescent="0.4">
      <c r="B3752" s="7" t="s">
        <v>516</v>
      </c>
      <c r="C3752" s="8"/>
      <c r="D3752" s="31"/>
      <c r="E3752" s="2" t="s">
        <v>517</v>
      </c>
      <c r="F3752" s="2" t="s">
        <v>499</v>
      </c>
      <c r="G3752" s="2" t="s">
        <v>498</v>
      </c>
      <c r="H3752" s="2">
        <v>221</v>
      </c>
      <c r="I3752" s="2">
        <v>207</v>
      </c>
      <c r="K3752" s="2">
        <v>50</v>
      </c>
      <c r="L3752" s="2" t="s">
        <v>30</v>
      </c>
      <c r="M3752" s="2" t="s">
        <v>476</v>
      </c>
      <c r="N3752" s="2" t="s">
        <v>479</v>
      </c>
      <c r="O3752" s="2" t="s">
        <v>514</v>
      </c>
      <c r="Q3752" s="1"/>
      <c r="S3752" s="9"/>
      <c r="T3752" s="10"/>
      <c r="U3752" s="8"/>
      <c r="W3752" s="2" t="s">
        <v>563</v>
      </c>
      <c r="X3752" s="45" t="str" cm="1">
        <f t="array" ref="X3752">IF(X3710="TRUE",IF(AND(C3751&lt;&gt;1,C3752:C3753="",S3751:U3753=""), "FALSE","TRUE"),"FALSE")</f>
        <v>FALSE</v>
      </c>
      <c r="Z3752" s="1"/>
    </row>
    <row r="3753" spans="2:26" hidden="1" outlineLevel="3" x14ac:dyDescent="0.4">
      <c r="B3753" s="7" t="s">
        <v>508</v>
      </c>
      <c r="C3753" s="8"/>
      <c r="D3753" s="31"/>
      <c r="E3753" s="2" t="s">
        <v>518</v>
      </c>
      <c r="F3753" s="2" t="s">
        <v>512</v>
      </c>
      <c r="G3753" s="2" t="s">
        <v>511</v>
      </c>
      <c r="H3753" s="2">
        <v>221</v>
      </c>
      <c r="I3753" s="2">
        <v>207</v>
      </c>
      <c r="K3753" s="2">
        <v>120</v>
      </c>
      <c r="L3753" s="2" t="s">
        <v>30</v>
      </c>
      <c r="M3753" s="2" t="s">
        <v>476</v>
      </c>
      <c r="N3753" s="2" t="s">
        <v>479</v>
      </c>
      <c r="O3753" s="2" t="s">
        <v>514</v>
      </c>
      <c r="Q3753" s="1"/>
      <c r="S3753" s="9"/>
      <c r="T3753" s="10"/>
      <c r="U3753" s="8"/>
      <c r="W3753" s="2" t="s">
        <v>565</v>
      </c>
      <c r="X3753" s="45" t="str" cm="1">
        <f t="array" ref="X3753">IF(X3710="TRUE",IF(AND(C3751&lt;&gt;1,C3752:C3753="",S3751:U3753=""), "FALSE","TRUE"),"FALSE")</f>
        <v>FALSE</v>
      </c>
      <c r="Z3753" s="1"/>
    </row>
    <row r="3754" spans="2:26" hidden="1" outlineLevel="3" x14ac:dyDescent="0.4">
      <c r="B3754" s="7" t="s">
        <v>134</v>
      </c>
      <c r="C3754" s="5">
        <v>9</v>
      </c>
      <c r="D3754" s="30"/>
      <c r="E3754" s="2" t="s">
        <v>392</v>
      </c>
      <c r="F3754" s="2" t="s">
        <v>106</v>
      </c>
      <c r="G3754" s="2" t="s">
        <v>103</v>
      </c>
      <c r="H3754" s="2">
        <v>221</v>
      </c>
      <c r="I3754" s="2">
        <v>207</v>
      </c>
      <c r="K3754" s="2">
        <v>3</v>
      </c>
      <c r="L3754" s="2" t="s">
        <v>136</v>
      </c>
      <c r="M3754" s="2" t="s">
        <v>476</v>
      </c>
      <c r="N3754" s="2" t="s">
        <v>479</v>
      </c>
      <c r="O3754" s="2" t="s">
        <v>514</v>
      </c>
      <c r="Q3754" s="1"/>
      <c r="S3754" s="9"/>
      <c r="T3754" s="10"/>
      <c r="U3754" s="8"/>
      <c r="V3754" s="2" t="s">
        <v>105</v>
      </c>
      <c r="W3754" s="2" t="s">
        <v>561</v>
      </c>
      <c r="X3754" s="45" t="str" cm="1">
        <f t="array" ref="X3754">IF(X3710="TRUE",IF(AND(C3754&lt;&gt;1,C3755:C3756="",S3754:U3756=""), "FALSE","TRUE"),"FALSE")</f>
        <v>FALSE</v>
      </c>
      <c r="Z3754" s="1"/>
    </row>
    <row r="3755" spans="2:26" hidden="1" outlineLevel="3" x14ac:dyDescent="0.4">
      <c r="B3755" s="7" t="s">
        <v>516</v>
      </c>
      <c r="C3755" s="8"/>
      <c r="D3755" s="31"/>
      <c r="E3755" s="2" t="s">
        <v>517</v>
      </c>
      <c r="F3755" s="2" t="s">
        <v>499</v>
      </c>
      <c r="G3755" s="2" t="s">
        <v>498</v>
      </c>
      <c r="H3755" s="2">
        <v>221</v>
      </c>
      <c r="I3755" s="2">
        <v>207</v>
      </c>
      <c r="K3755" s="2">
        <v>50</v>
      </c>
      <c r="L3755" s="2" t="s">
        <v>30</v>
      </c>
      <c r="M3755" s="2" t="s">
        <v>476</v>
      </c>
      <c r="N3755" s="2" t="s">
        <v>479</v>
      </c>
      <c r="O3755" s="2" t="s">
        <v>514</v>
      </c>
      <c r="Q3755" s="1"/>
      <c r="S3755" s="9"/>
      <c r="T3755" s="10"/>
      <c r="U3755" s="8"/>
      <c r="W3755" s="2" t="s">
        <v>563</v>
      </c>
      <c r="X3755" s="45" t="str" cm="1">
        <f t="array" ref="X3755">IF(X3710="TRUE",IF(AND(C3754&lt;&gt;1,C3755:C3756="",S3754:U3756=""), "FALSE","TRUE"),"FALSE")</f>
        <v>FALSE</v>
      </c>
      <c r="Z3755" s="1"/>
    </row>
    <row r="3756" spans="2:26" hidden="1" outlineLevel="3" x14ac:dyDescent="0.4">
      <c r="B3756" s="7" t="s">
        <v>508</v>
      </c>
      <c r="C3756" s="8"/>
      <c r="D3756" s="31"/>
      <c r="E3756" s="2" t="s">
        <v>518</v>
      </c>
      <c r="F3756" s="2" t="s">
        <v>512</v>
      </c>
      <c r="G3756" s="2" t="s">
        <v>511</v>
      </c>
      <c r="H3756" s="2">
        <v>221</v>
      </c>
      <c r="I3756" s="2">
        <v>207</v>
      </c>
      <c r="K3756" s="2">
        <v>120</v>
      </c>
      <c r="L3756" s="2" t="s">
        <v>30</v>
      </c>
      <c r="M3756" s="2" t="s">
        <v>476</v>
      </c>
      <c r="N3756" s="2" t="s">
        <v>479</v>
      </c>
      <c r="O3756" s="2" t="s">
        <v>514</v>
      </c>
      <c r="Q3756" s="1"/>
      <c r="S3756" s="9"/>
      <c r="T3756" s="10"/>
      <c r="U3756" s="8"/>
      <c r="W3756" s="2" t="s">
        <v>565</v>
      </c>
      <c r="X3756" s="45" t="str" cm="1">
        <f t="array" ref="X3756">IF(X3710="TRUE",IF(AND(C3754&lt;&gt;1,C3755:C3756="",S3754:U3756=""), "FALSE","TRUE"),"FALSE")</f>
        <v>FALSE</v>
      </c>
      <c r="Z3756" s="1"/>
    </row>
    <row r="3757" spans="2:26" hidden="1" outlineLevel="3" x14ac:dyDescent="0.4">
      <c r="B3757" s="7" t="s">
        <v>134</v>
      </c>
      <c r="C3757" s="5">
        <v>10</v>
      </c>
      <c r="D3757" s="30"/>
      <c r="E3757" s="2" t="s">
        <v>392</v>
      </c>
      <c r="F3757" s="2" t="s">
        <v>106</v>
      </c>
      <c r="G3757" s="2" t="s">
        <v>103</v>
      </c>
      <c r="H3757" s="2">
        <v>221</v>
      </c>
      <c r="I3757" s="2">
        <v>207</v>
      </c>
      <c r="K3757" s="2">
        <v>3</v>
      </c>
      <c r="L3757" s="2" t="s">
        <v>136</v>
      </c>
      <c r="M3757" s="2" t="s">
        <v>476</v>
      </c>
      <c r="N3757" s="2" t="s">
        <v>479</v>
      </c>
      <c r="O3757" s="2" t="s">
        <v>514</v>
      </c>
      <c r="Q3757" s="1"/>
      <c r="S3757" s="9"/>
      <c r="T3757" s="10"/>
      <c r="U3757" s="8"/>
      <c r="V3757" s="2" t="s">
        <v>105</v>
      </c>
      <c r="W3757" s="2" t="s">
        <v>561</v>
      </c>
      <c r="X3757" s="45" t="str" cm="1">
        <f t="array" ref="X3757">IF(X3710="TRUE",IF(AND(C3757&lt;&gt;1,C3758:C3759="",S3757:U3759=""), "FALSE","TRUE"),"FALSE")</f>
        <v>FALSE</v>
      </c>
      <c r="Z3757" s="1"/>
    </row>
    <row r="3758" spans="2:26" hidden="1" outlineLevel="3" x14ac:dyDescent="0.4">
      <c r="B3758" s="7" t="s">
        <v>516</v>
      </c>
      <c r="C3758" s="8"/>
      <c r="D3758" s="31"/>
      <c r="E3758" s="2" t="s">
        <v>517</v>
      </c>
      <c r="F3758" s="2" t="s">
        <v>499</v>
      </c>
      <c r="G3758" s="2" t="s">
        <v>498</v>
      </c>
      <c r="H3758" s="2">
        <v>221</v>
      </c>
      <c r="I3758" s="2">
        <v>207</v>
      </c>
      <c r="K3758" s="2">
        <v>50</v>
      </c>
      <c r="L3758" s="2" t="s">
        <v>30</v>
      </c>
      <c r="M3758" s="2" t="s">
        <v>476</v>
      </c>
      <c r="N3758" s="2" t="s">
        <v>479</v>
      </c>
      <c r="O3758" s="2" t="s">
        <v>514</v>
      </c>
      <c r="Q3758" s="1"/>
      <c r="S3758" s="9"/>
      <c r="T3758" s="10"/>
      <c r="U3758" s="8"/>
      <c r="W3758" s="2" t="s">
        <v>563</v>
      </c>
      <c r="X3758" s="45" t="str" cm="1">
        <f t="array" ref="X3758">IF(X3710="TRUE",IF(AND(C3757&lt;&gt;1,C3758:C3759="",S3757:U3759=""), "FALSE","TRUE"),"FALSE")</f>
        <v>FALSE</v>
      </c>
      <c r="Z3758" s="1"/>
    </row>
    <row r="3759" spans="2:26" hidden="1" outlineLevel="3" x14ac:dyDescent="0.4">
      <c r="B3759" s="7" t="s">
        <v>508</v>
      </c>
      <c r="C3759" s="8"/>
      <c r="D3759" s="31"/>
      <c r="E3759" s="2" t="s">
        <v>518</v>
      </c>
      <c r="F3759" s="2" t="s">
        <v>512</v>
      </c>
      <c r="G3759" s="2" t="s">
        <v>511</v>
      </c>
      <c r="H3759" s="2">
        <v>221</v>
      </c>
      <c r="I3759" s="2">
        <v>207</v>
      </c>
      <c r="K3759" s="2">
        <v>120</v>
      </c>
      <c r="L3759" s="2" t="s">
        <v>30</v>
      </c>
      <c r="M3759" s="2" t="s">
        <v>476</v>
      </c>
      <c r="N3759" s="2" t="s">
        <v>479</v>
      </c>
      <c r="O3759" s="2" t="s">
        <v>514</v>
      </c>
      <c r="Q3759" s="1"/>
      <c r="S3759" s="9"/>
      <c r="T3759" s="10"/>
      <c r="U3759" s="8"/>
      <c r="W3759" s="2" t="s">
        <v>565</v>
      </c>
      <c r="X3759" s="45" t="str" cm="1">
        <f t="array" ref="X3759">IF(X3710="TRUE",IF(AND(C3757&lt;&gt;1,C3758:C3759="",S3757:U3759=""), "FALSE","TRUE"),"FALSE")</f>
        <v>FALSE</v>
      </c>
      <c r="Z3759" s="1"/>
    </row>
    <row r="3760" spans="2:26" hidden="1" outlineLevel="3" x14ac:dyDescent="0.4">
      <c r="B3760" s="7" t="s">
        <v>134</v>
      </c>
      <c r="C3760" s="5">
        <v>11</v>
      </c>
      <c r="D3760" s="30"/>
      <c r="E3760" s="2" t="s">
        <v>392</v>
      </c>
      <c r="F3760" s="2" t="s">
        <v>106</v>
      </c>
      <c r="G3760" s="2" t="s">
        <v>103</v>
      </c>
      <c r="H3760" s="2">
        <v>221</v>
      </c>
      <c r="I3760" s="2">
        <v>207</v>
      </c>
      <c r="K3760" s="2">
        <v>3</v>
      </c>
      <c r="L3760" s="2" t="s">
        <v>136</v>
      </c>
      <c r="M3760" s="2" t="s">
        <v>476</v>
      </c>
      <c r="N3760" s="2" t="s">
        <v>479</v>
      </c>
      <c r="O3760" s="2" t="s">
        <v>514</v>
      </c>
      <c r="Q3760" s="1"/>
      <c r="S3760" s="9"/>
      <c r="T3760" s="10"/>
      <c r="U3760" s="8"/>
      <c r="V3760" s="2" t="s">
        <v>105</v>
      </c>
      <c r="W3760" s="2" t="s">
        <v>561</v>
      </c>
      <c r="X3760" s="45" t="str" cm="1">
        <f t="array" ref="X3760">IF(X3710="TRUE",IF(AND(C3760&lt;&gt;1,C3761:C3762="",S3760:U3762=""), "FALSE","TRUE"),"FALSE")</f>
        <v>FALSE</v>
      </c>
      <c r="Z3760" s="1"/>
    </row>
    <row r="3761" spans="2:26" hidden="1" outlineLevel="3" x14ac:dyDescent="0.4">
      <c r="B3761" s="7" t="s">
        <v>516</v>
      </c>
      <c r="C3761" s="8"/>
      <c r="D3761" s="31"/>
      <c r="E3761" s="2" t="s">
        <v>517</v>
      </c>
      <c r="F3761" s="2" t="s">
        <v>499</v>
      </c>
      <c r="G3761" s="2" t="s">
        <v>498</v>
      </c>
      <c r="H3761" s="2">
        <v>221</v>
      </c>
      <c r="I3761" s="2">
        <v>207</v>
      </c>
      <c r="K3761" s="2">
        <v>50</v>
      </c>
      <c r="L3761" s="2" t="s">
        <v>30</v>
      </c>
      <c r="M3761" s="2" t="s">
        <v>476</v>
      </c>
      <c r="N3761" s="2" t="s">
        <v>479</v>
      </c>
      <c r="O3761" s="2" t="s">
        <v>514</v>
      </c>
      <c r="Q3761" s="1"/>
      <c r="S3761" s="9"/>
      <c r="T3761" s="10"/>
      <c r="U3761" s="8"/>
      <c r="W3761" s="2" t="s">
        <v>563</v>
      </c>
      <c r="X3761" s="45" t="str" cm="1">
        <f t="array" ref="X3761">IF(X3710="TRUE",IF(AND(C3760&lt;&gt;1,C3761:C3762="",S3760:U3762=""), "FALSE","TRUE"),"FALSE")</f>
        <v>FALSE</v>
      </c>
      <c r="Z3761" s="1"/>
    </row>
    <row r="3762" spans="2:26" hidden="1" outlineLevel="3" x14ac:dyDescent="0.4">
      <c r="B3762" s="7" t="s">
        <v>508</v>
      </c>
      <c r="C3762" s="8"/>
      <c r="D3762" s="31"/>
      <c r="E3762" s="2" t="s">
        <v>518</v>
      </c>
      <c r="F3762" s="2" t="s">
        <v>512</v>
      </c>
      <c r="G3762" s="2" t="s">
        <v>511</v>
      </c>
      <c r="H3762" s="2">
        <v>221</v>
      </c>
      <c r="I3762" s="2">
        <v>207</v>
      </c>
      <c r="K3762" s="2">
        <v>120</v>
      </c>
      <c r="L3762" s="2" t="s">
        <v>30</v>
      </c>
      <c r="M3762" s="2" t="s">
        <v>476</v>
      </c>
      <c r="N3762" s="2" t="s">
        <v>479</v>
      </c>
      <c r="O3762" s="2" t="s">
        <v>514</v>
      </c>
      <c r="Q3762" s="1"/>
      <c r="S3762" s="9"/>
      <c r="T3762" s="10"/>
      <c r="U3762" s="8"/>
      <c r="W3762" s="2" t="s">
        <v>565</v>
      </c>
      <c r="X3762" s="45" t="str" cm="1">
        <f t="array" ref="X3762">IF(X3710="TRUE",IF(AND(C3760&lt;&gt;1,C3761:C3762="",S3760:U3762=""), "FALSE","TRUE"),"FALSE")</f>
        <v>FALSE</v>
      </c>
      <c r="Z3762" s="1"/>
    </row>
    <row r="3763" spans="2:26" hidden="1" outlineLevel="3" x14ac:dyDescent="0.4">
      <c r="B3763" s="7" t="s">
        <v>134</v>
      </c>
      <c r="C3763" s="5">
        <v>12</v>
      </c>
      <c r="D3763" s="30"/>
      <c r="E3763" s="2" t="s">
        <v>392</v>
      </c>
      <c r="F3763" s="2" t="s">
        <v>106</v>
      </c>
      <c r="G3763" s="2" t="s">
        <v>103</v>
      </c>
      <c r="H3763" s="2">
        <v>221</v>
      </c>
      <c r="I3763" s="2">
        <v>207</v>
      </c>
      <c r="K3763" s="2">
        <v>3</v>
      </c>
      <c r="L3763" s="2" t="s">
        <v>136</v>
      </c>
      <c r="M3763" s="2" t="s">
        <v>476</v>
      </c>
      <c r="N3763" s="2" t="s">
        <v>479</v>
      </c>
      <c r="O3763" s="2" t="s">
        <v>514</v>
      </c>
      <c r="Q3763" s="1"/>
      <c r="S3763" s="9"/>
      <c r="T3763" s="10"/>
      <c r="U3763" s="8"/>
      <c r="V3763" s="2" t="s">
        <v>105</v>
      </c>
      <c r="W3763" s="2" t="s">
        <v>561</v>
      </c>
      <c r="X3763" s="45" t="str" cm="1">
        <f t="array" ref="X3763">IF(X3710="TRUE",IF(AND(C3763&lt;&gt;1,C3764:C3765="",S3763:U3765=""), "FALSE","TRUE"),"FALSE")</f>
        <v>FALSE</v>
      </c>
      <c r="Z3763" s="1"/>
    </row>
    <row r="3764" spans="2:26" hidden="1" outlineLevel="3" x14ac:dyDescent="0.4">
      <c r="B3764" s="7" t="s">
        <v>516</v>
      </c>
      <c r="C3764" s="8"/>
      <c r="D3764" s="31"/>
      <c r="E3764" s="2" t="s">
        <v>517</v>
      </c>
      <c r="F3764" s="2" t="s">
        <v>499</v>
      </c>
      <c r="G3764" s="2" t="s">
        <v>498</v>
      </c>
      <c r="H3764" s="2">
        <v>221</v>
      </c>
      <c r="I3764" s="2">
        <v>207</v>
      </c>
      <c r="K3764" s="2">
        <v>50</v>
      </c>
      <c r="L3764" s="2" t="s">
        <v>30</v>
      </c>
      <c r="M3764" s="2" t="s">
        <v>476</v>
      </c>
      <c r="N3764" s="2" t="s">
        <v>479</v>
      </c>
      <c r="O3764" s="2" t="s">
        <v>514</v>
      </c>
      <c r="Q3764" s="1"/>
      <c r="S3764" s="9"/>
      <c r="T3764" s="10"/>
      <c r="U3764" s="8"/>
      <c r="W3764" s="2" t="s">
        <v>563</v>
      </c>
      <c r="X3764" s="45" t="str" cm="1">
        <f t="array" ref="X3764">IF(X3710="TRUE",IF(AND(C3763&lt;&gt;1,C3764:C3765="",S3763:U3765=""), "FALSE","TRUE"),"FALSE")</f>
        <v>FALSE</v>
      </c>
      <c r="Z3764" s="1"/>
    </row>
    <row r="3765" spans="2:26" hidden="1" outlineLevel="3" x14ac:dyDescent="0.4">
      <c r="B3765" s="7" t="s">
        <v>508</v>
      </c>
      <c r="C3765" s="8"/>
      <c r="D3765" s="31"/>
      <c r="E3765" s="2" t="s">
        <v>518</v>
      </c>
      <c r="F3765" s="2" t="s">
        <v>512</v>
      </c>
      <c r="G3765" s="2" t="s">
        <v>511</v>
      </c>
      <c r="H3765" s="2">
        <v>221</v>
      </c>
      <c r="I3765" s="2">
        <v>207</v>
      </c>
      <c r="K3765" s="2">
        <v>120</v>
      </c>
      <c r="L3765" s="2" t="s">
        <v>30</v>
      </c>
      <c r="M3765" s="2" t="s">
        <v>476</v>
      </c>
      <c r="N3765" s="2" t="s">
        <v>479</v>
      </c>
      <c r="O3765" s="2" t="s">
        <v>514</v>
      </c>
      <c r="Q3765" s="1"/>
      <c r="S3765" s="9"/>
      <c r="T3765" s="10"/>
      <c r="U3765" s="8"/>
      <c r="W3765" s="2" t="s">
        <v>565</v>
      </c>
      <c r="X3765" s="45" t="str" cm="1">
        <f t="array" ref="X3765">IF(X3710="TRUE",IF(AND(C3763&lt;&gt;1,C3764:C3765="",S3763:U3765=""), "FALSE","TRUE"),"FALSE")</f>
        <v>FALSE</v>
      </c>
      <c r="Z3765" s="1"/>
    </row>
    <row r="3766" spans="2:26" hidden="1" outlineLevel="3" x14ac:dyDescent="0.4">
      <c r="B3766" s="7" t="s">
        <v>134</v>
      </c>
      <c r="C3766" s="5">
        <v>13</v>
      </c>
      <c r="D3766" s="30"/>
      <c r="E3766" s="2" t="s">
        <v>392</v>
      </c>
      <c r="F3766" s="2" t="s">
        <v>106</v>
      </c>
      <c r="G3766" s="2" t="s">
        <v>103</v>
      </c>
      <c r="H3766" s="2">
        <v>221</v>
      </c>
      <c r="I3766" s="2">
        <v>207</v>
      </c>
      <c r="K3766" s="2">
        <v>3</v>
      </c>
      <c r="L3766" s="2" t="s">
        <v>136</v>
      </c>
      <c r="M3766" s="2" t="s">
        <v>476</v>
      </c>
      <c r="N3766" s="2" t="s">
        <v>479</v>
      </c>
      <c r="O3766" s="2" t="s">
        <v>514</v>
      </c>
      <c r="Q3766" s="1"/>
      <c r="S3766" s="9"/>
      <c r="T3766" s="10"/>
      <c r="U3766" s="8"/>
      <c r="V3766" s="2" t="s">
        <v>105</v>
      </c>
      <c r="W3766" s="2" t="s">
        <v>561</v>
      </c>
      <c r="X3766" s="45" t="str" cm="1">
        <f t="array" ref="X3766">IF(X3710="TRUE",IF(AND(C3766&lt;&gt;1,C3767:C3768="",S3766:U3768=""), "FALSE","TRUE"),"FALSE")</f>
        <v>FALSE</v>
      </c>
      <c r="Z3766" s="1"/>
    </row>
    <row r="3767" spans="2:26" hidden="1" outlineLevel="3" x14ac:dyDescent="0.4">
      <c r="B3767" s="7" t="s">
        <v>516</v>
      </c>
      <c r="C3767" s="8"/>
      <c r="D3767" s="31"/>
      <c r="E3767" s="2" t="s">
        <v>517</v>
      </c>
      <c r="F3767" s="2" t="s">
        <v>499</v>
      </c>
      <c r="G3767" s="2" t="s">
        <v>498</v>
      </c>
      <c r="H3767" s="2">
        <v>221</v>
      </c>
      <c r="I3767" s="2">
        <v>207</v>
      </c>
      <c r="K3767" s="2">
        <v>50</v>
      </c>
      <c r="L3767" s="2" t="s">
        <v>30</v>
      </c>
      <c r="M3767" s="2" t="s">
        <v>476</v>
      </c>
      <c r="N3767" s="2" t="s">
        <v>479</v>
      </c>
      <c r="O3767" s="2" t="s">
        <v>514</v>
      </c>
      <c r="Q3767" s="1"/>
      <c r="S3767" s="9"/>
      <c r="T3767" s="10"/>
      <c r="U3767" s="8"/>
      <c r="W3767" s="2" t="s">
        <v>563</v>
      </c>
      <c r="X3767" s="45" t="str" cm="1">
        <f t="array" ref="X3767">IF(X3710="TRUE",IF(AND(C3766&lt;&gt;1,C3767:C3768="",S3766:U3768=""), "FALSE","TRUE"),"FALSE")</f>
        <v>FALSE</v>
      </c>
      <c r="Z3767" s="1"/>
    </row>
    <row r="3768" spans="2:26" hidden="1" outlineLevel="3" x14ac:dyDescent="0.4">
      <c r="B3768" s="7" t="s">
        <v>508</v>
      </c>
      <c r="C3768" s="8"/>
      <c r="D3768" s="31"/>
      <c r="E3768" s="2" t="s">
        <v>518</v>
      </c>
      <c r="F3768" s="2" t="s">
        <v>512</v>
      </c>
      <c r="G3768" s="2" t="s">
        <v>511</v>
      </c>
      <c r="H3768" s="2">
        <v>221</v>
      </c>
      <c r="I3768" s="2">
        <v>207</v>
      </c>
      <c r="K3768" s="2">
        <v>120</v>
      </c>
      <c r="L3768" s="2" t="s">
        <v>30</v>
      </c>
      <c r="M3768" s="2" t="s">
        <v>476</v>
      </c>
      <c r="N3768" s="2" t="s">
        <v>479</v>
      </c>
      <c r="O3768" s="2" t="s">
        <v>514</v>
      </c>
      <c r="Q3768" s="1"/>
      <c r="S3768" s="9"/>
      <c r="T3768" s="10"/>
      <c r="U3768" s="8"/>
      <c r="W3768" s="2" t="s">
        <v>565</v>
      </c>
      <c r="X3768" s="45" t="str" cm="1">
        <f t="array" ref="X3768">IF(X3710="TRUE",IF(AND(C3766&lt;&gt;1,C3767:C3768="",S3766:U3768=""), "FALSE","TRUE"),"FALSE")</f>
        <v>FALSE</v>
      </c>
      <c r="Z3768" s="1"/>
    </row>
    <row r="3769" spans="2:26" hidden="1" outlineLevel="3" x14ac:dyDescent="0.4">
      <c r="B3769" s="7" t="s">
        <v>134</v>
      </c>
      <c r="C3769" s="5">
        <v>14</v>
      </c>
      <c r="D3769" s="30"/>
      <c r="E3769" s="2" t="s">
        <v>392</v>
      </c>
      <c r="F3769" s="2" t="s">
        <v>106</v>
      </c>
      <c r="G3769" s="2" t="s">
        <v>103</v>
      </c>
      <c r="H3769" s="2">
        <v>221</v>
      </c>
      <c r="I3769" s="2">
        <v>207</v>
      </c>
      <c r="K3769" s="2">
        <v>3</v>
      </c>
      <c r="L3769" s="2" t="s">
        <v>136</v>
      </c>
      <c r="M3769" s="2" t="s">
        <v>476</v>
      </c>
      <c r="N3769" s="2" t="s">
        <v>479</v>
      </c>
      <c r="O3769" s="2" t="s">
        <v>514</v>
      </c>
      <c r="Q3769" s="1"/>
      <c r="S3769" s="9"/>
      <c r="T3769" s="10"/>
      <c r="U3769" s="8"/>
      <c r="V3769" s="2" t="s">
        <v>105</v>
      </c>
      <c r="W3769" s="2" t="s">
        <v>561</v>
      </c>
      <c r="X3769" s="45" t="str" cm="1">
        <f t="array" ref="X3769">IF(X3710="TRUE",IF(AND(C3769&lt;&gt;1,C3770:C3771="",S3769:U3771=""), "FALSE","TRUE"),"FALSE")</f>
        <v>FALSE</v>
      </c>
      <c r="Z3769" s="1"/>
    </row>
    <row r="3770" spans="2:26" hidden="1" outlineLevel="3" x14ac:dyDescent="0.4">
      <c r="B3770" s="7" t="s">
        <v>516</v>
      </c>
      <c r="C3770" s="8"/>
      <c r="D3770" s="31"/>
      <c r="E3770" s="2" t="s">
        <v>517</v>
      </c>
      <c r="F3770" s="2" t="s">
        <v>499</v>
      </c>
      <c r="G3770" s="2" t="s">
        <v>498</v>
      </c>
      <c r="H3770" s="2">
        <v>221</v>
      </c>
      <c r="I3770" s="2">
        <v>207</v>
      </c>
      <c r="K3770" s="2">
        <v>50</v>
      </c>
      <c r="L3770" s="2" t="s">
        <v>30</v>
      </c>
      <c r="M3770" s="2" t="s">
        <v>476</v>
      </c>
      <c r="N3770" s="2" t="s">
        <v>479</v>
      </c>
      <c r="O3770" s="2" t="s">
        <v>514</v>
      </c>
      <c r="Q3770" s="1"/>
      <c r="S3770" s="9"/>
      <c r="T3770" s="10"/>
      <c r="U3770" s="8"/>
      <c r="W3770" s="2" t="s">
        <v>563</v>
      </c>
      <c r="X3770" s="45" t="str" cm="1">
        <f t="array" ref="X3770">IF(X3710="TRUE",IF(AND(C3769&lt;&gt;1,C3770:C3771="",S3769:U3771=""), "FALSE","TRUE"),"FALSE")</f>
        <v>FALSE</v>
      </c>
      <c r="Z3770" s="1"/>
    </row>
    <row r="3771" spans="2:26" hidden="1" outlineLevel="3" x14ac:dyDescent="0.4">
      <c r="B3771" s="7" t="s">
        <v>508</v>
      </c>
      <c r="C3771" s="8"/>
      <c r="D3771" s="31"/>
      <c r="E3771" s="2" t="s">
        <v>518</v>
      </c>
      <c r="F3771" s="2" t="s">
        <v>512</v>
      </c>
      <c r="G3771" s="2" t="s">
        <v>511</v>
      </c>
      <c r="H3771" s="2">
        <v>221</v>
      </c>
      <c r="I3771" s="2">
        <v>207</v>
      </c>
      <c r="K3771" s="2">
        <v>120</v>
      </c>
      <c r="L3771" s="2" t="s">
        <v>30</v>
      </c>
      <c r="M3771" s="2" t="s">
        <v>476</v>
      </c>
      <c r="N3771" s="2" t="s">
        <v>479</v>
      </c>
      <c r="O3771" s="2" t="s">
        <v>514</v>
      </c>
      <c r="Q3771" s="1"/>
      <c r="S3771" s="9"/>
      <c r="T3771" s="10"/>
      <c r="U3771" s="8"/>
      <c r="W3771" s="2" t="s">
        <v>565</v>
      </c>
      <c r="X3771" s="45" t="str" cm="1">
        <f t="array" ref="X3771">IF(X3710="TRUE",IF(AND(C3769&lt;&gt;1,C3770:C3771="",S3769:U3771=""), "FALSE","TRUE"),"FALSE")</f>
        <v>FALSE</v>
      </c>
      <c r="Z3771" s="1"/>
    </row>
    <row r="3772" spans="2:26" hidden="1" outlineLevel="3" x14ac:dyDescent="0.4">
      <c r="B3772" s="7" t="s">
        <v>134</v>
      </c>
      <c r="C3772" s="5">
        <v>15</v>
      </c>
      <c r="D3772" s="30"/>
      <c r="E3772" s="2" t="s">
        <v>392</v>
      </c>
      <c r="F3772" s="2" t="s">
        <v>106</v>
      </c>
      <c r="G3772" s="2" t="s">
        <v>103</v>
      </c>
      <c r="H3772" s="2">
        <v>221</v>
      </c>
      <c r="I3772" s="2">
        <v>207</v>
      </c>
      <c r="K3772" s="2">
        <v>3</v>
      </c>
      <c r="L3772" s="2" t="s">
        <v>136</v>
      </c>
      <c r="M3772" s="2" t="s">
        <v>476</v>
      </c>
      <c r="N3772" s="2" t="s">
        <v>479</v>
      </c>
      <c r="O3772" s="2" t="s">
        <v>514</v>
      </c>
      <c r="Q3772" s="1"/>
      <c r="S3772" s="9"/>
      <c r="T3772" s="10"/>
      <c r="U3772" s="8"/>
      <c r="V3772" s="2" t="s">
        <v>105</v>
      </c>
      <c r="W3772" s="2" t="s">
        <v>561</v>
      </c>
      <c r="X3772" s="45" t="str" cm="1">
        <f t="array" ref="X3772">IF(X3710="TRUE",IF(AND(C3772&lt;&gt;1,C3773:C3774="",S3772:U3774=""), "FALSE","TRUE"),"FALSE")</f>
        <v>FALSE</v>
      </c>
      <c r="Z3772" s="1"/>
    </row>
    <row r="3773" spans="2:26" hidden="1" outlineLevel="3" x14ac:dyDescent="0.4">
      <c r="B3773" s="7" t="s">
        <v>516</v>
      </c>
      <c r="C3773" s="8"/>
      <c r="D3773" s="31"/>
      <c r="E3773" s="2" t="s">
        <v>517</v>
      </c>
      <c r="F3773" s="2" t="s">
        <v>499</v>
      </c>
      <c r="G3773" s="2" t="s">
        <v>498</v>
      </c>
      <c r="H3773" s="2">
        <v>221</v>
      </c>
      <c r="I3773" s="2">
        <v>207</v>
      </c>
      <c r="K3773" s="2">
        <v>50</v>
      </c>
      <c r="L3773" s="2" t="s">
        <v>30</v>
      </c>
      <c r="M3773" s="2" t="s">
        <v>476</v>
      </c>
      <c r="N3773" s="2" t="s">
        <v>479</v>
      </c>
      <c r="O3773" s="2" t="s">
        <v>514</v>
      </c>
      <c r="Q3773" s="1"/>
      <c r="S3773" s="9"/>
      <c r="T3773" s="10"/>
      <c r="U3773" s="8"/>
      <c r="W3773" s="2" t="s">
        <v>563</v>
      </c>
      <c r="X3773" s="45" t="str" cm="1">
        <f t="array" ref="X3773">IF(X3710="TRUE",IF(AND(C3772&lt;&gt;1,C3773:C3774="",S3772:U3774=""), "FALSE","TRUE"),"FALSE")</f>
        <v>FALSE</v>
      </c>
      <c r="Z3773" s="1"/>
    </row>
    <row r="3774" spans="2:26" hidden="1" outlineLevel="3" x14ac:dyDescent="0.4">
      <c r="B3774" s="7" t="s">
        <v>508</v>
      </c>
      <c r="C3774" s="8"/>
      <c r="D3774" s="31"/>
      <c r="E3774" s="2" t="s">
        <v>518</v>
      </c>
      <c r="F3774" s="2" t="s">
        <v>512</v>
      </c>
      <c r="G3774" s="2" t="s">
        <v>511</v>
      </c>
      <c r="H3774" s="2">
        <v>221</v>
      </c>
      <c r="I3774" s="2">
        <v>207</v>
      </c>
      <c r="K3774" s="2">
        <v>120</v>
      </c>
      <c r="L3774" s="2" t="s">
        <v>30</v>
      </c>
      <c r="M3774" s="2" t="s">
        <v>476</v>
      </c>
      <c r="N3774" s="2" t="s">
        <v>479</v>
      </c>
      <c r="O3774" s="2" t="s">
        <v>514</v>
      </c>
      <c r="Q3774" s="1"/>
      <c r="S3774" s="9"/>
      <c r="T3774" s="10"/>
      <c r="U3774" s="8"/>
      <c r="W3774" s="2" t="s">
        <v>565</v>
      </c>
      <c r="X3774" s="45" t="str" cm="1">
        <f t="array" ref="X3774">IF(X3710="TRUE",IF(AND(C3772&lt;&gt;1,C3773:C3774="",S3772:U3774=""), "FALSE","TRUE"),"FALSE")</f>
        <v>FALSE</v>
      </c>
      <c r="Z3774" s="1"/>
    </row>
    <row r="3775" spans="2:26" hidden="1" outlineLevel="3" x14ac:dyDescent="0.4">
      <c r="B3775" s="7" t="s">
        <v>134</v>
      </c>
      <c r="C3775" s="5">
        <v>16</v>
      </c>
      <c r="D3775" s="30"/>
      <c r="E3775" s="2" t="s">
        <v>392</v>
      </c>
      <c r="F3775" s="2" t="s">
        <v>106</v>
      </c>
      <c r="G3775" s="2" t="s">
        <v>103</v>
      </c>
      <c r="H3775" s="2">
        <v>221</v>
      </c>
      <c r="I3775" s="2">
        <v>207</v>
      </c>
      <c r="K3775" s="2">
        <v>3</v>
      </c>
      <c r="L3775" s="2" t="s">
        <v>136</v>
      </c>
      <c r="M3775" s="2" t="s">
        <v>476</v>
      </c>
      <c r="N3775" s="2" t="s">
        <v>479</v>
      </c>
      <c r="O3775" s="2" t="s">
        <v>514</v>
      </c>
      <c r="Q3775" s="1"/>
      <c r="S3775" s="9"/>
      <c r="T3775" s="10"/>
      <c r="U3775" s="8"/>
      <c r="V3775" s="2" t="s">
        <v>105</v>
      </c>
      <c r="W3775" s="2" t="s">
        <v>561</v>
      </c>
      <c r="X3775" s="45" t="str" cm="1">
        <f t="array" ref="X3775">IF(X3710="TRUE",IF(AND(C3775&lt;&gt;1,C3776:C3777="",S3775:U3777=""), "FALSE","TRUE"),"FALSE")</f>
        <v>FALSE</v>
      </c>
      <c r="Z3775" s="1"/>
    </row>
    <row r="3776" spans="2:26" hidden="1" outlineLevel="3" x14ac:dyDescent="0.4">
      <c r="B3776" s="7" t="s">
        <v>516</v>
      </c>
      <c r="C3776" s="8"/>
      <c r="D3776" s="31"/>
      <c r="E3776" s="2" t="s">
        <v>517</v>
      </c>
      <c r="F3776" s="2" t="s">
        <v>499</v>
      </c>
      <c r="G3776" s="2" t="s">
        <v>498</v>
      </c>
      <c r="H3776" s="2">
        <v>221</v>
      </c>
      <c r="I3776" s="2">
        <v>207</v>
      </c>
      <c r="K3776" s="2">
        <v>50</v>
      </c>
      <c r="L3776" s="2" t="s">
        <v>30</v>
      </c>
      <c r="M3776" s="2" t="s">
        <v>476</v>
      </c>
      <c r="N3776" s="2" t="s">
        <v>479</v>
      </c>
      <c r="O3776" s="2" t="s">
        <v>514</v>
      </c>
      <c r="Q3776" s="1"/>
      <c r="S3776" s="9"/>
      <c r="T3776" s="10"/>
      <c r="U3776" s="8"/>
      <c r="W3776" s="2" t="s">
        <v>563</v>
      </c>
      <c r="X3776" s="45" t="str" cm="1">
        <f t="array" ref="X3776">IF(X3710="TRUE",IF(AND(C3775&lt;&gt;1,C3776:C3777="",S3775:U3777=""), "FALSE","TRUE"),"FALSE")</f>
        <v>FALSE</v>
      </c>
      <c r="Z3776" s="1"/>
    </row>
    <row r="3777" spans="2:26" hidden="1" outlineLevel="3" x14ac:dyDescent="0.4">
      <c r="B3777" s="7" t="s">
        <v>508</v>
      </c>
      <c r="C3777" s="8"/>
      <c r="D3777" s="31"/>
      <c r="E3777" s="2" t="s">
        <v>518</v>
      </c>
      <c r="F3777" s="2" t="s">
        <v>512</v>
      </c>
      <c r="G3777" s="2" t="s">
        <v>511</v>
      </c>
      <c r="H3777" s="2">
        <v>221</v>
      </c>
      <c r="I3777" s="2">
        <v>207</v>
      </c>
      <c r="K3777" s="2">
        <v>120</v>
      </c>
      <c r="L3777" s="2" t="s">
        <v>30</v>
      </c>
      <c r="M3777" s="2" t="s">
        <v>476</v>
      </c>
      <c r="N3777" s="2" t="s">
        <v>479</v>
      </c>
      <c r="O3777" s="2" t="s">
        <v>514</v>
      </c>
      <c r="Q3777" s="1"/>
      <c r="S3777" s="9"/>
      <c r="T3777" s="10"/>
      <c r="U3777" s="8"/>
      <c r="W3777" s="2" t="s">
        <v>565</v>
      </c>
      <c r="X3777" s="45" t="str" cm="1">
        <f t="array" ref="X3777">IF(X3710="TRUE",IF(AND(C3775&lt;&gt;1,C3776:C3777="",S3775:U3777=""), "FALSE","TRUE"),"FALSE")</f>
        <v>FALSE</v>
      </c>
      <c r="Z3777" s="1"/>
    </row>
    <row r="3778" spans="2:26" hidden="1" outlineLevel="3" x14ac:dyDescent="0.4">
      <c r="B3778" s="7" t="s">
        <v>134</v>
      </c>
      <c r="C3778" s="5">
        <v>17</v>
      </c>
      <c r="D3778" s="30"/>
      <c r="E3778" s="2" t="s">
        <v>392</v>
      </c>
      <c r="F3778" s="2" t="s">
        <v>106</v>
      </c>
      <c r="G3778" s="2" t="s">
        <v>103</v>
      </c>
      <c r="H3778" s="2">
        <v>221</v>
      </c>
      <c r="I3778" s="2">
        <v>207</v>
      </c>
      <c r="K3778" s="2">
        <v>3</v>
      </c>
      <c r="L3778" s="2" t="s">
        <v>136</v>
      </c>
      <c r="M3778" s="2" t="s">
        <v>476</v>
      </c>
      <c r="N3778" s="2" t="s">
        <v>479</v>
      </c>
      <c r="O3778" s="2" t="s">
        <v>514</v>
      </c>
      <c r="Q3778" s="1"/>
      <c r="S3778" s="9"/>
      <c r="T3778" s="10"/>
      <c r="U3778" s="8"/>
      <c r="V3778" s="2" t="s">
        <v>105</v>
      </c>
      <c r="W3778" s="2" t="s">
        <v>561</v>
      </c>
      <c r="X3778" s="45" t="str" cm="1">
        <f t="array" ref="X3778">IF(X3710="TRUE",IF(AND(C3778&lt;&gt;1,C3779:C3780="",S3778:U3780=""), "FALSE","TRUE"),"FALSE")</f>
        <v>FALSE</v>
      </c>
      <c r="Z3778" s="1"/>
    </row>
    <row r="3779" spans="2:26" hidden="1" outlineLevel="3" x14ac:dyDescent="0.4">
      <c r="B3779" s="7" t="s">
        <v>516</v>
      </c>
      <c r="C3779" s="8"/>
      <c r="D3779" s="31"/>
      <c r="E3779" s="2" t="s">
        <v>517</v>
      </c>
      <c r="F3779" s="2" t="s">
        <v>499</v>
      </c>
      <c r="G3779" s="2" t="s">
        <v>498</v>
      </c>
      <c r="H3779" s="2">
        <v>221</v>
      </c>
      <c r="I3779" s="2">
        <v>207</v>
      </c>
      <c r="K3779" s="2">
        <v>50</v>
      </c>
      <c r="L3779" s="2" t="s">
        <v>30</v>
      </c>
      <c r="M3779" s="2" t="s">
        <v>476</v>
      </c>
      <c r="N3779" s="2" t="s">
        <v>479</v>
      </c>
      <c r="O3779" s="2" t="s">
        <v>514</v>
      </c>
      <c r="Q3779" s="1"/>
      <c r="S3779" s="9"/>
      <c r="T3779" s="10"/>
      <c r="U3779" s="8"/>
      <c r="W3779" s="2" t="s">
        <v>563</v>
      </c>
      <c r="X3779" s="45" t="str" cm="1">
        <f t="array" ref="X3779">IF(X3710="TRUE",IF(AND(C3778&lt;&gt;1,C3779:C3780="",S3778:U3780=""), "FALSE","TRUE"),"FALSE")</f>
        <v>FALSE</v>
      </c>
      <c r="Z3779" s="1"/>
    </row>
    <row r="3780" spans="2:26" hidden="1" outlineLevel="3" x14ac:dyDescent="0.4">
      <c r="B3780" s="7" t="s">
        <v>508</v>
      </c>
      <c r="C3780" s="8"/>
      <c r="D3780" s="31"/>
      <c r="E3780" s="2" t="s">
        <v>518</v>
      </c>
      <c r="F3780" s="2" t="s">
        <v>512</v>
      </c>
      <c r="G3780" s="2" t="s">
        <v>511</v>
      </c>
      <c r="H3780" s="2">
        <v>221</v>
      </c>
      <c r="I3780" s="2">
        <v>207</v>
      </c>
      <c r="K3780" s="2">
        <v>120</v>
      </c>
      <c r="L3780" s="2" t="s">
        <v>30</v>
      </c>
      <c r="M3780" s="2" t="s">
        <v>476</v>
      </c>
      <c r="N3780" s="2" t="s">
        <v>479</v>
      </c>
      <c r="O3780" s="2" t="s">
        <v>514</v>
      </c>
      <c r="Q3780" s="1"/>
      <c r="S3780" s="9"/>
      <c r="T3780" s="10"/>
      <c r="U3780" s="8"/>
      <c r="W3780" s="2" t="s">
        <v>565</v>
      </c>
      <c r="X3780" s="45" t="str" cm="1">
        <f t="array" ref="X3780">IF(X3710="TRUE",IF(AND(C3778&lt;&gt;1,C3779:C3780="",S3778:U3780=""), "FALSE","TRUE"),"FALSE")</f>
        <v>FALSE</v>
      </c>
      <c r="Z3780" s="1"/>
    </row>
    <row r="3781" spans="2:26" hidden="1" outlineLevel="3" x14ac:dyDescent="0.4">
      <c r="B3781" s="7" t="s">
        <v>134</v>
      </c>
      <c r="C3781" s="5">
        <v>18</v>
      </c>
      <c r="D3781" s="30"/>
      <c r="E3781" s="2" t="s">
        <v>392</v>
      </c>
      <c r="F3781" s="2" t="s">
        <v>106</v>
      </c>
      <c r="G3781" s="2" t="s">
        <v>103</v>
      </c>
      <c r="H3781" s="2">
        <v>221</v>
      </c>
      <c r="I3781" s="2">
        <v>207</v>
      </c>
      <c r="K3781" s="2">
        <v>3</v>
      </c>
      <c r="L3781" s="2" t="s">
        <v>136</v>
      </c>
      <c r="M3781" s="2" t="s">
        <v>476</v>
      </c>
      <c r="N3781" s="2" t="s">
        <v>479</v>
      </c>
      <c r="O3781" s="2" t="s">
        <v>514</v>
      </c>
      <c r="Q3781" s="1"/>
      <c r="S3781" s="9"/>
      <c r="T3781" s="10"/>
      <c r="U3781" s="8"/>
      <c r="V3781" s="2" t="s">
        <v>105</v>
      </c>
      <c r="W3781" s="2" t="s">
        <v>561</v>
      </c>
      <c r="X3781" s="45" t="str" cm="1">
        <f t="array" ref="X3781">IF(X3710="TRUE",IF(AND(C3781&lt;&gt;1,C3782:C3783="",S3781:U3783=""), "FALSE","TRUE"),"FALSE")</f>
        <v>FALSE</v>
      </c>
      <c r="Z3781" s="1"/>
    </row>
    <row r="3782" spans="2:26" hidden="1" outlineLevel="3" x14ac:dyDescent="0.4">
      <c r="B3782" s="7" t="s">
        <v>516</v>
      </c>
      <c r="C3782" s="8"/>
      <c r="D3782" s="31"/>
      <c r="E3782" s="2" t="s">
        <v>517</v>
      </c>
      <c r="F3782" s="2" t="s">
        <v>499</v>
      </c>
      <c r="G3782" s="2" t="s">
        <v>498</v>
      </c>
      <c r="H3782" s="2">
        <v>221</v>
      </c>
      <c r="I3782" s="2">
        <v>207</v>
      </c>
      <c r="K3782" s="2">
        <v>50</v>
      </c>
      <c r="L3782" s="2" t="s">
        <v>30</v>
      </c>
      <c r="M3782" s="2" t="s">
        <v>476</v>
      </c>
      <c r="N3782" s="2" t="s">
        <v>479</v>
      </c>
      <c r="O3782" s="2" t="s">
        <v>514</v>
      </c>
      <c r="Q3782" s="1"/>
      <c r="S3782" s="9"/>
      <c r="T3782" s="10"/>
      <c r="U3782" s="8"/>
      <c r="W3782" s="2" t="s">
        <v>563</v>
      </c>
      <c r="X3782" s="45" t="str" cm="1">
        <f t="array" ref="X3782">IF(X3710="TRUE",IF(AND(C3781&lt;&gt;1,C3782:C3783="",S3781:U3783=""), "FALSE","TRUE"),"FALSE")</f>
        <v>FALSE</v>
      </c>
      <c r="Z3782" s="1"/>
    </row>
    <row r="3783" spans="2:26" hidden="1" outlineLevel="3" x14ac:dyDescent="0.4">
      <c r="B3783" s="7" t="s">
        <v>508</v>
      </c>
      <c r="C3783" s="8"/>
      <c r="D3783" s="31"/>
      <c r="E3783" s="2" t="s">
        <v>518</v>
      </c>
      <c r="F3783" s="2" t="s">
        <v>512</v>
      </c>
      <c r="G3783" s="2" t="s">
        <v>511</v>
      </c>
      <c r="H3783" s="2">
        <v>221</v>
      </c>
      <c r="I3783" s="2">
        <v>207</v>
      </c>
      <c r="K3783" s="2">
        <v>120</v>
      </c>
      <c r="L3783" s="2" t="s">
        <v>30</v>
      </c>
      <c r="M3783" s="2" t="s">
        <v>476</v>
      </c>
      <c r="N3783" s="2" t="s">
        <v>479</v>
      </c>
      <c r="O3783" s="2" t="s">
        <v>514</v>
      </c>
      <c r="Q3783" s="1"/>
      <c r="S3783" s="9"/>
      <c r="T3783" s="10"/>
      <c r="U3783" s="8"/>
      <c r="W3783" s="2" t="s">
        <v>565</v>
      </c>
      <c r="X3783" s="45" t="str" cm="1">
        <f t="array" ref="X3783">IF(X3710="TRUE",IF(AND(C3781&lt;&gt;1,C3782:C3783="",S3781:U3783=""), "FALSE","TRUE"),"FALSE")</f>
        <v>FALSE</v>
      </c>
      <c r="Z3783" s="1"/>
    </row>
    <row r="3784" spans="2:26" hidden="1" outlineLevel="3" x14ac:dyDescent="0.4">
      <c r="B3784" s="7" t="s">
        <v>134</v>
      </c>
      <c r="C3784" s="5">
        <v>19</v>
      </c>
      <c r="D3784" s="30"/>
      <c r="E3784" s="2" t="s">
        <v>392</v>
      </c>
      <c r="F3784" s="2" t="s">
        <v>106</v>
      </c>
      <c r="G3784" s="2" t="s">
        <v>103</v>
      </c>
      <c r="H3784" s="2">
        <v>221</v>
      </c>
      <c r="I3784" s="2">
        <v>207</v>
      </c>
      <c r="K3784" s="2">
        <v>3</v>
      </c>
      <c r="L3784" s="2" t="s">
        <v>136</v>
      </c>
      <c r="M3784" s="2" t="s">
        <v>476</v>
      </c>
      <c r="N3784" s="2" t="s">
        <v>479</v>
      </c>
      <c r="O3784" s="2" t="s">
        <v>514</v>
      </c>
      <c r="Q3784" s="1"/>
      <c r="S3784" s="9"/>
      <c r="T3784" s="10"/>
      <c r="U3784" s="8"/>
      <c r="V3784" s="2" t="s">
        <v>105</v>
      </c>
      <c r="W3784" s="2" t="s">
        <v>561</v>
      </c>
      <c r="X3784" s="45" t="str" cm="1">
        <f t="array" ref="X3784">IF(X3710="TRUE",IF(AND(C3784&lt;&gt;1,C3785:C3786="",S3784:U3786=""), "FALSE","TRUE"),"FALSE")</f>
        <v>FALSE</v>
      </c>
      <c r="Z3784" s="1"/>
    </row>
    <row r="3785" spans="2:26" hidden="1" outlineLevel="3" x14ac:dyDescent="0.4">
      <c r="B3785" s="7" t="s">
        <v>516</v>
      </c>
      <c r="C3785" s="8"/>
      <c r="D3785" s="31"/>
      <c r="E3785" s="2" t="s">
        <v>517</v>
      </c>
      <c r="F3785" s="2" t="s">
        <v>499</v>
      </c>
      <c r="G3785" s="2" t="s">
        <v>498</v>
      </c>
      <c r="H3785" s="2">
        <v>221</v>
      </c>
      <c r="I3785" s="2">
        <v>207</v>
      </c>
      <c r="K3785" s="2">
        <v>50</v>
      </c>
      <c r="L3785" s="2" t="s">
        <v>30</v>
      </c>
      <c r="M3785" s="2" t="s">
        <v>476</v>
      </c>
      <c r="N3785" s="2" t="s">
        <v>479</v>
      </c>
      <c r="O3785" s="2" t="s">
        <v>514</v>
      </c>
      <c r="Q3785" s="1"/>
      <c r="S3785" s="9"/>
      <c r="T3785" s="10"/>
      <c r="U3785" s="8"/>
      <c r="W3785" s="2" t="s">
        <v>563</v>
      </c>
      <c r="X3785" s="45" t="str" cm="1">
        <f t="array" ref="X3785">IF(X3710="TRUE",IF(AND(C3784&lt;&gt;1,C3785:C3786="",S3784:U3786=""), "FALSE","TRUE"),"FALSE")</f>
        <v>FALSE</v>
      </c>
      <c r="Z3785" s="1"/>
    </row>
    <row r="3786" spans="2:26" hidden="1" outlineLevel="3" x14ac:dyDescent="0.4">
      <c r="B3786" s="7" t="s">
        <v>508</v>
      </c>
      <c r="C3786" s="8"/>
      <c r="D3786" s="31"/>
      <c r="E3786" s="2" t="s">
        <v>518</v>
      </c>
      <c r="F3786" s="2" t="s">
        <v>512</v>
      </c>
      <c r="G3786" s="2" t="s">
        <v>511</v>
      </c>
      <c r="H3786" s="2">
        <v>221</v>
      </c>
      <c r="I3786" s="2">
        <v>207</v>
      </c>
      <c r="K3786" s="2">
        <v>120</v>
      </c>
      <c r="L3786" s="2" t="s">
        <v>30</v>
      </c>
      <c r="M3786" s="2" t="s">
        <v>476</v>
      </c>
      <c r="N3786" s="2" t="s">
        <v>479</v>
      </c>
      <c r="O3786" s="2" t="s">
        <v>514</v>
      </c>
      <c r="Q3786" s="1"/>
      <c r="S3786" s="9"/>
      <c r="T3786" s="10"/>
      <c r="U3786" s="8"/>
      <c r="W3786" s="2" t="s">
        <v>565</v>
      </c>
      <c r="X3786" s="45" t="str" cm="1">
        <f t="array" ref="X3786">IF(X3710="TRUE",IF(AND(C3784&lt;&gt;1,C3785:C3786="",S3784:U3786=""), "FALSE","TRUE"),"FALSE")</f>
        <v>FALSE</v>
      </c>
      <c r="Z3786" s="1"/>
    </row>
    <row r="3787" spans="2:26" hidden="1" outlineLevel="3" x14ac:dyDescent="0.4">
      <c r="B3787" s="7" t="s">
        <v>134</v>
      </c>
      <c r="C3787" s="5">
        <v>20</v>
      </c>
      <c r="D3787" s="30"/>
      <c r="E3787" s="2" t="s">
        <v>392</v>
      </c>
      <c r="F3787" s="2" t="s">
        <v>106</v>
      </c>
      <c r="G3787" s="2" t="s">
        <v>103</v>
      </c>
      <c r="H3787" s="2">
        <v>221</v>
      </c>
      <c r="I3787" s="2">
        <v>207</v>
      </c>
      <c r="K3787" s="2">
        <v>3</v>
      </c>
      <c r="L3787" s="2" t="s">
        <v>136</v>
      </c>
      <c r="M3787" s="2" t="s">
        <v>476</v>
      </c>
      <c r="N3787" s="2" t="s">
        <v>479</v>
      </c>
      <c r="O3787" s="2" t="s">
        <v>514</v>
      </c>
      <c r="Q3787" s="1"/>
      <c r="S3787" s="9"/>
      <c r="T3787" s="10"/>
      <c r="U3787" s="8"/>
      <c r="V3787" s="2" t="s">
        <v>105</v>
      </c>
      <c r="W3787" s="2" t="s">
        <v>561</v>
      </c>
      <c r="X3787" s="45" t="str" cm="1">
        <f t="array" ref="X3787">IF(X3710="TRUE",IF(AND(C3787&lt;&gt;1,C3788:C3789="",S3787:U3789=""), "FALSE","TRUE"),"FALSE")</f>
        <v>FALSE</v>
      </c>
      <c r="Z3787" s="1"/>
    </row>
    <row r="3788" spans="2:26" hidden="1" outlineLevel="3" x14ac:dyDescent="0.4">
      <c r="B3788" s="7" t="s">
        <v>516</v>
      </c>
      <c r="C3788" s="8"/>
      <c r="D3788" s="31"/>
      <c r="E3788" s="2" t="s">
        <v>517</v>
      </c>
      <c r="F3788" s="2" t="s">
        <v>499</v>
      </c>
      <c r="G3788" s="2" t="s">
        <v>498</v>
      </c>
      <c r="H3788" s="2">
        <v>221</v>
      </c>
      <c r="I3788" s="2">
        <v>207</v>
      </c>
      <c r="K3788" s="2">
        <v>50</v>
      </c>
      <c r="L3788" s="2" t="s">
        <v>30</v>
      </c>
      <c r="M3788" s="2" t="s">
        <v>476</v>
      </c>
      <c r="N3788" s="2" t="s">
        <v>479</v>
      </c>
      <c r="O3788" s="2" t="s">
        <v>514</v>
      </c>
      <c r="Q3788" s="1"/>
      <c r="S3788" s="9"/>
      <c r="T3788" s="10"/>
      <c r="U3788" s="8"/>
      <c r="W3788" s="2" t="s">
        <v>563</v>
      </c>
      <c r="X3788" s="45" t="str" cm="1">
        <f t="array" ref="X3788">IF(X3710="TRUE",IF(AND(C3787&lt;&gt;1,C3788:C3789="",S3787:U3789=""), "FALSE","TRUE"),"FALSE")</f>
        <v>FALSE</v>
      </c>
      <c r="Z3788" s="1"/>
    </row>
    <row r="3789" spans="2:26" hidden="1" outlineLevel="3" x14ac:dyDescent="0.4">
      <c r="B3789" s="7" t="s">
        <v>508</v>
      </c>
      <c r="C3789" s="8"/>
      <c r="D3789" s="31"/>
      <c r="E3789" s="2" t="s">
        <v>518</v>
      </c>
      <c r="F3789" s="2" t="s">
        <v>512</v>
      </c>
      <c r="G3789" s="2" t="s">
        <v>511</v>
      </c>
      <c r="H3789" s="2">
        <v>221</v>
      </c>
      <c r="I3789" s="2">
        <v>207</v>
      </c>
      <c r="K3789" s="2">
        <v>120</v>
      </c>
      <c r="L3789" s="2" t="s">
        <v>30</v>
      </c>
      <c r="M3789" s="2" t="s">
        <v>476</v>
      </c>
      <c r="N3789" s="2" t="s">
        <v>479</v>
      </c>
      <c r="O3789" s="2" t="s">
        <v>514</v>
      </c>
      <c r="Q3789" s="1"/>
      <c r="S3789" s="9"/>
      <c r="T3789" s="10"/>
      <c r="U3789" s="8"/>
      <c r="W3789" s="2" t="s">
        <v>565</v>
      </c>
      <c r="X3789" s="45" t="str" cm="1">
        <f t="array" ref="X3789">IF(X3710="TRUE",IF(AND(C3787&lt;&gt;1,C3788:C3789="",S3787:U3789=""), "FALSE","TRUE"),"FALSE")</f>
        <v>FALSE</v>
      </c>
      <c r="Z3789" s="1"/>
    </row>
    <row r="3790" spans="2:26" hidden="1" outlineLevel="2" x14ac:dyDescent="0.4">
      <c r="B3790" s="3" t="s">
        <v>19</v>
      </c>
      <c r="I3790" s="2">
        <v>207</v>
      </c>
      <c r="Q3790" s="1"/>
      <c r="Z3790" s="1"/>
    </row>
    <row r="3791" spans="2:26" hidden="1" outlineLevel="2" x14ac:dyDescent="0.4">
      <c r="B3791" s="50" t="s">
        <v>519</v>
      </c>
      <c r="C3791" s="50"/>
      <c r="D3791" s="33"/>
      <c r="E3791" s="2" t="s">
        <v>520</v>
      </c>
      <c r="I3791" s="2">
        <v>207</v>
      </c>
      <c r="L3791" s="2" t="s">
        <v>521</v>
      </c>
      <c r="M3791" s="2" t="s">
        <v>476</v>
      </c>
      <c r="N3791" s="2" t="s">
        <v>479</v>
      </c>
      <c r="O3791" s="2" t="s">
        <v>520</v>
      </c>
      <c r="Q3791" s="1"/>
      <c r="S3791" s="6" t="s">
        <v>36</v>
      </c>
      <c r="T3791" s="6" t="s">
        <v>37</v>
      </c>
      <c r="U3791" s="6" t="s">
        <v>38</v>
      </c>
      <c r="Z3791" s="1"/>
    </row>
    <row r="3792" spans="2:26" hidden="1" outlineLevel="2" x14ac:dyDescent="0.4">
      <c r="B3792" s="7" t="s">
        <v>134</v>
      </c>
      <c r="C3792" s="5">
        <v>1</v>
      </c>
      <c r="D3792" s="30"/>
      <c r="E3792" s="2" t="s">
        <v>392</v>
      </c>
      <c r="F3792" s="2" t="s">
        <v>102</v>
      </c>
      <c r="G3792" s="2" t="s">
        <v>103</v>
      </c>
      <c r="H3792" s="2">
        <v>225</v>
      </c>
      <c r="I3792" s="2">
        <v>207</v>
      </c>
      <c r="K3792" s="2">
        <v>3</v>
      </c>
      <c r="L3792" s="2" t="s">
        <v>136</v>
      </c>
      <c r="M3792" s="2" t="s">
        <v>476</v>
      </c>
      <c r="N3792" s="2" t="s">
        <v>479</v>
      </c>
      <c r="O3792" s="2" t="s">
        <v>520</v>
      </c>
      <c r="Q3792" s="1"/>
      <c r="S3792" s="9"/>
      <c r="T3792" s="10"/>
      <c r="U3792" s="8"/>
      <c r="V3792" s="2" t="s">
        <v>105</v>
      </c>
      <c r="W3792" s="2" t="s">
        <v>561</v>
      </c>
      <c r="X3792" s="45" t="str" cm="1">
        <f t="array" ref="X3792">IF(X3710="TRUE",IF(AND(C3792&lt;&gt;1,C3793:C3798="",S3792:U3798=""), "FALSE","TRUE"),"FALSE")</f>
        <v>FALSE</v>
      </c>
      <c r="Z3792" s="1"/>
    </row>
    <row r="3793" spans="2:26" hidden="1" outlineLevel="2" x14ac:dyDescent="0.4">
      <c r="B3793" s="7" t="s">
        <v>522</v>
      </c>
      <c r="C3793" s="8"/>
      <c r="D3793" s="31"/>
      <c r="E3793" s="2" t="s">
        <v>523</v>
      </c>
      <c r="F3793" s="2" t="s">
        <v>485</v>
      </c>
      <c r="G3793" s="2" t="s">
        <v>369</v>
      </c>
      <c r="H3793" s="2">
        <v>225</v>
      </c>
      <c r="I3793" s="2">
        <v>207</v>
      </c>
      <c r="K3793" s="2">
        <v>240</v>
      </c>
      <c r="L3793" s="2" t="s">
        <v>30</v>
      </c>
      <c r="M3793" s="2" t="s">
        <v>476</v>
      </c>
      <c r="N3793" s="2" t="s">
        <v>479</v>
      </c>
      <c r="O3793" s="2" t="s">
        <v>520</v>
      </c>
      <c r="Q3793" s="1"/>
      <c r="S3793" s="9"/>
      <c r="T3793" s="10"/>
      <c r="U3793" s="8"/>
      <c r="W3793" s="2" t="s">
        <v>465</v>
      </c>
      <c r="X3793" s="45" t="str" cm="1">
        <f t="array" ref="X3793">IF(X3710="TRUE",IF(AND(C3792&lt;&gt;1,C3793:C3798="",S3792:U3798=""), "FALSE","TRUE"),"FALSE")</f>
        <v>FALSE</v>
      </c>
      <c r="Z3793" s="1"/>
    </row>
    <row r="3794" spans="2:26" hidden="1" outlineLevel="2" x14ac:dyDescent="0.4">
      <c r="B3794" s="7" t="s">
        <v>524</v>
      </c>
      <c r="C3794" s="8"/>
      <c r="D3794" s="31"/>
      <c r="E3794" s="2" t="s">
        <v>525</v>
      </c>
      <c r="F3794" s="2" t="s">
        <v>114</v>
      </c>
      <c r="G3794" s="2" t="s">
        <v>115</v>
      </c>
      <c r="H3794" s="2">
        <v>225</v>
      </c>
      <c r="I3794" s="2">
        <v>207</v>
      </c>
      <c r="K3794" s="2">
        <v>120</v>
      </c>
      <c r="L3794" s="2" t="s">
        <v>30</v>
      </c>
      <c r="M3794" s="2" t="s">
        <v>476</v>
      </c>
      <c r="N3794" s="2" t="s">
        <v>479</v>
      </c>
      <c r="O3794" s="2" t="s">
        <v>520</v>
      </c>
      <c r="Q3794" s="1"/>
      <c r="S3794" s="9"/>
      <c r="T3794" s="10"/>
      <c r="U3794" s="8"/>
      <c r="W3794" s="2" t="s">
        <v>468</v>
      </c>
      <c r="X3794" s="45" t="str" cm="1">
        <f t="array" ref="X3794">IF(X3710="TRUE",IF(AND(C3792&lt;&gt;1,C3793:C3798="",S3792:U3798=""), "FALSE","TRUE"),"FALSE")</f>
        <v>FALSE</v>
      </c>
      <c r="Z3794" s="1"/>
    </row>
    <row r="3795" spans="2:26" hidden="1" outlineLevel="2" x14ac:dyDescent="0.4">
      <c r="B3795" s="7" t="s">
        <v>526</v>
      </c>
      <c r="C3795" s="8"/>
      <c r="D3795" s="31"/>
      <c r="E3795" s="2" t="s">
        <v>527</v>
      </c>
      <c r="F3795" s="2" t="str">
        <f>IF(OR($C$87="治験計画届", $C$87="治験計画変更届"), "^$","^.{1,120}$|^$")</f>
        <v>^.{1,120}$|^$</v>
      </c>
      <c r="G3795" s="2" t="str">
        <f>IF(F3795="^$", "入力しないでください","入力してください(120文字以内)")</f>
        <v>入力してください(120文字以内)</v>
      </c>
      <c r="H3795" s="2">
        <v>225</v>
      </c>
      <c r="I3795" s="2">
        <v>207</v>
      </c>
      <c r="K3795" s="2">
        <v>120</v>
      </c>
      <c r="L3795" s="2" t="s">
        <v>30</v>
      </c>
      <c r="M3795" s="2" t="s">
        <v>476</v>
      </c>
      <c r="N3795" s="2" t="s">
        <v>479</v>
      </c>
      <c r="O3795" s="2" t="s">
        <v>520</v>
      </c>
      <c r="Q3795" s="1"/>
      <c r="S3795" s="9"/>
      <c r="T3795" s="10"/>
      <c r="U3795" s="8"/>
      <c r="W3795" s="2" t="s">
        <v>468</v>
      </c>
      <c r="X3795" s="45" t="str" cm="1">
        <f t="array" ref="X3795">IF(X3710="TRUE",IF(AND(C3792&lt;&gt;1,C3793:C3798="",S3792:U3798=""), "FALSE","TRUE"),"FALSE")</f>
        <v>FALSE</v>
      </c>
      <c r="Z3795" s="1"/>
    </row>
    <row r="3796" spans="2:26" hidden="1" outlineLevel="2" x14ac:dyDescent="0.4">
      <c r="B3796" s="7" t="s">
        <v>528</v>
      </c>
      <c r="C3796" s="8"/>
      <c r="D3796" s="31"/>
      <c r="E3796" s="2" t="s">
        <v>529</v>
      </c>
      <c r="F3796" s="2" t="str">
        <f>IF(OR($C$87="治験計画届", $C$87="治験計画変更届"), "^$","^.{1,120}$|^$")</f>
        <v>^.{1,120}$|^$</v>
      </c>
      <c r="G3796" s="2" t="str">
        <f t="shared" ref="G3796:G3798" si="238">IF(F3796="^$", "入力しないでください","入力してください(120文字以内)")</f>
        <v>入力してください(120文字以内)</v>
      </c>
      <c r="H3796" s="2">
        <v>225</v>
      </c>
      <c r="I3796" s="2">
        <v>207</v>
      </c>
      <c r="K3796" s="2">
        <v>120</v>
      </c>
      <c r="L3796" s="2" t="s">
        <v>30</v>
      </c>
      <c r="M3796" s="2" t="s">
        <v>476</v>
      </c>
      <c r="N3796" s="2" t="s">
        <v>479</v>
      </c>
      <c r="O3796" s="2" t="s">
        <v>520</v>
      </c>
      <c r="Q3796" s="1"/>
      <c r="S3796" s="9"/>
      <c r="T3796" s="10"/>
      <c r="U3796" s="8"/>
      <c r="W3796" s="2" t="s">
        <v>468</v>
      </c>
      <c r="X3796" s="45" t="str" cm="1">
        <f t="array" ref="X3796">IF(X3710="TRUE",IF(AND(C3792&lt;&gt;1,C3793:C3798="",S3792:U3798=""), "FALSE","TRUE"),"FALSE")</f>
        <v>FALSE</v>
      </c>
      <c r="Z3796" s="1"/>
    </row>
    <row r="3797" spans="2:26" hidden="1" outlineLevel="2" x14ac:dyDescent="0.4">
      <c r="B3797" s="7" t="s">
        <v>530</v>
      </c>
      <c r="C3797" s="8"/>
      <c r="D3797" s="31"/>
      <c r="E3797" s="2" t="s">
        <v>566</v>
      </c>
      <c r="F3797" s="2" t="str">
        <f>IF(OR($C$87="治験計画届", $C$87="治験計画変更届"), "^$","^.{1,120}$|^$")</f>
        <v>^.{1,120}$|^$</v>
      </c>
      <c r="G3797" s="2" t="str">
        <f t="shared" si="238"/>
        <v>入力してください(120文字以内)</v>
      </c>
      <c r="H3797" s="2">
        <v>225</v>
      </c>
      <c r="I3797" s="2">
        <v>207</v>
      </c>
      <c r="K3797" s="2">
        <v>120</v>
      </c>
      <c r="L3797" s="2" t="s">
        <v>30</v>
      </c>
      <c r="M3797" s="2" t="s">
        <v>476</v>
      </c>
      <c r="N3797" s="2" t="s">
        <v>479</v>
      </c>
      <c r="O3797" s="2" t="s">
        <v>520</v>
      </c>
      <c r="Q3797" s="1"/>
      <c r="S3797" s="9"/>
      <c r="T3797" s="10"/>
      <c r="U3797" s="8"/>
      <c r="W3797" s="2" t="s">
        <v>468</v>
      </c>
      <c r="X3797" s="45" t="str" cm="1">
        <f t="array" ref="X3797">IF(X3710="TRUE",IF(AND(C3792&lt;&gt;1,C3793:C3798="",S3792:U3798=""), "FALSE","TRUE"),"FALSE")</f>
        <v>FALSE</v>
      </c>
      <c r="Z3797" s="1"/>
    </row>
    <row r="3798" spans="2:26" hidden="1" outlineLevel="2" x14ac:dyDescent="0.4">
      <c r="B3798" s="7" t="s">
        <v>532</v>
      </c>
      <c r="C3798" s="8"/>
      <c r="D3798" s="31"/>
      <c r="E3798" s="2" t="s">
        <v>533</v>
      </c>
      <c r="F3798" s="2" t="str">
        <f>IF(OR($C$87="治験計画届", $C$87="治験計画変更届"), "^$","^.{1,120}$|^$")</f>
        <v>^.{1,120}$|^$</v>
      </c>
      <c r="G3798" s="2" t="str">
        <f t="shared" si="238"/>
        <v>入力してください(120文字以内)</v>
      </c>
      <c r="H3798" s="2">
        <v>225</v>
      </c>
      <c r="I3798" s="2">
        <v>207</v>
      </c>
      <c r="K3798" s="2">
        <v>120</v>
      </c>
      <c r="L3798" s="2" t="s">
        <v>30</v>
      </c>
      <c r="M3798" s="2" t="s">
        <v>476</v>
      </c>
      <c r="N3798" s="2" t="s">
        <v>479</v>
      </c>
      <c r="O3798" s="2" t="s">
        <v>520</v>
      </c>
      <c r="Q3798" s="1"/>
      <c r="S3798" s="9"/>
      <c r="T3798" s="10"/>
      <c r="U3798" s="8"/>
      <c r="W3798" s="2" t="s">
        <v>468</v>
      </c>
      <c r="X3798" s="45" t="str" cm="1">
        <f t="array" ref="X3798">IF(X3710="TRUE",IF(AND(C3792&lt;&gt;1,C3793:C3798="",S3792:U3798=""), "FALSE","TRUE"),"FALSE")</f>
        <v>FALSE</v>
      </c>
      <c r="Z3798" s="1"/>
    </row>
    <row r="3799" spans="2:26" hidden="1" outlineLevel="2" x14ac:dyDescent="0.4">
      <c r="B3799" s="7" t="s">
        <v>134</v>
      </c>
      <c r="C3799" s="5">
        <v>2</v>
      </c>
      <c r="D3799" s="30"/>
      <c r="E3799" s="2" t="s">
        <v>392</v>
      </c>
      <c r="F3799" s="2" t="s">
        <v>102</v>
      </c>
      <c r="G3799" s="2" t="s">
        <v>103</v>
      </c>
      <c r="H3799" s="2">
        <v>225</v>
      </c>
      <c r="I3799" s="2">
        <v>207</v>
      </c>
      <c r="K3799" s="2">
        <v>3</v>
      </c>
      <c r="L3799" s="2" t="s">
        <v>136</v>
      </c>
      <c r="M3799" s="2" t="s">
        <v>476</v>
      </c>
      <c r="N3799" s="2" t="s">
        <v>479</v>
      </c>
      <c r="O3799" s="2" t="s">
        <v>520</v>
      </c>
      <c r="Q3799" s="1"/>
      <c r="S3799" s="9"/>
      <c r="T3799" s="10"/>
      <c r="U3799" s="8"/>
      <c r="V3799" s="2" t="s">
        <v>105</v>
      </c>
      <c r="W3799" s="2" t="s">
        <v>561</v>
      </c>
      <c r="X3799" s="45" t="str" cm="1">
        <f t="array" ref="X3799">IF(X3710="TRUE",IF(AND(C3799&lt;&gt;1,C3800:C3805="",S3799:U3805=""), "FALSE","TRUE"),"FALSE")</f>
        <v>FALSE</v>
      </c>
      <c r="Z3799" s="1"/>
    </row>
    <row r="3800" spans="2:26" hidden="1" outlineLevel="2" x14ac:dyDescent="0.4">
      <c r="B3800" s="7" t="s">
        <v>522</v>
      </c>
      <c r="C3800" s="8"/>
      <c r="D3800" s="31"/>
      <c r="E3800" s="2" t="s">
        <v>523</v>
      </c>
      <c r="F3800" s="2" t="s">
        <v>485</v>
      </c>
      <c r="G3800" s="2" t="s">
        <v>369</v>
      </c>
      <c r="H3800" s="2">
        <v>225</v>
      </c>
      <c r="I3800" s="2">
        <v>207</v>
      </c>
      <c r="K3800" s="2">
        <v>240</v>
      </c>
      <c r="L3800" s="2" t="s">
        <v>30</v>
      </c>
      <c r="M3800" s="2" t="s">
        <v>476</v>
      </c>
      <c r="N3800" s="2" t="s">
        <v>479</v>
      </c>
      <c r="O3800" s="2" t="s">
        <v>520</v>
      </c>
      <c r="Q3800" s="1"/>
      <c r="S3800" s="9"/>
      <c r="T3800" s="10"/>
      <c r="U3800" s="8"/>
      <c r="W3800" s="2" t="s">
        <v>465</v>
      </c>
      <c r="X3800" s="45" t="str" cm="1">
        <f t="array" ref="X3800">IF(X3710="TRUE",IF(AND(C3799&lt;&gt;1,C3800:C3805="",S3799:U3805=""), "FALSE","TRUE"),"FALSE")</f>
        <v>FALSE</v>
      </c>
      <c r="Z3800" s="1"/>
    </row>
    <row r="3801" spans="2:26" hidden="1" outlineLevel="2" x14ac:dyDescent="0.4">
      <c r="B3801" s="7" t="s">
        <v>524</v>
      </c>
      <c r="C3801" s="8"/>
      <c r="D3801" s="31"/>
      <c r="E3801" s="2" t="s">
        <v>525</v>
      </c>
      <c r="F3801" s="2" t="s">
        <v>114</v>
      </c>
      <c r="G3801" s="2" t="s">
        <v>115</v>
      </c>
      <c r="H3801" s="2">
        <v>225</v>
      </c>
      <c r="I3801" s="2">
        <v>207</v>
      </c>
      <c r="K3801" s="2">
        <v>120</v>
      </c>
      <c r="L3801" s="2" t="s">
        <v>30</v>
      </c>
      <c r="M3801" s="2" t="s">
        <v>476</v>
      </c>
      <c r="N3801" s="2" t="s">
        <v>479</v>
      </c>
      <c r="O3801" s="2" t="s">
        <v>520</v>
      </c>
      <c r="Q3801" s="1"/>
      <c r="S3801" s="9"/>
      <c r="T3801" s="10"/>
      <c r="U3801" s="8"/>
      <c r="W3801" s="2" t="s">
        <v>468</v>
      </c>
      <c r="X3801" s="45" t="str" cm="1">
        <f t="array" ref="X3801">IF(X3710="TRUE",IF(AND(C3799&lt;&gt;1,C3800:C3805="",S3799:U3805=""), "FALSE","TRUE"),"FALSE")</f>
        <v>FALSE</v>
      </c>
      <c r="Z3801" s="1"/>
    </row>
    <row r="3802" spans="2:26" hidden="1" outlineLevel="2" x14ac:dyDescent="0.4">
      <c r="B3802" s="7" t="s">
        <v>526</v>
      </c>
      <c r="C3802" s="8"/>
      <c r="D3802" s="31"/>
      <c r="E3802" s="2" t="s">
        <v>527</v>
      </c>
      <c r="F3802" s="2" t="str">
        <f>IF(OR($C$87="治験計画届", $C$87="治験計画変更届"), "^$","^.{1,120}$|^$")</f>
        <v>^.{1,120}$|^$</v>
      </c>
      <c r="G3802" s="2" t="str">
        <f>IF(F3802="^$", "入力しないでください","入力してください(120文字以内)")</f>
        <v>入力してください(120文字以内)</v>
      </c>
      <c r="H3802" s="2">
        <v>225</v>
      </c>
      <c r="I3802" s="2">
        <v>207</v>
      </c>
      <c r="K3802" s="2">
        <v>120</v>
      </c>
      <c r="L3802" s="2" t="s">
        <v>30</v>
      </c>
      <c r="M3802" s="2" t="s">
        <v>476</v>
      </c>
      <c r="N3802" s="2" t="s">
        <v>479</v>
      </c>
      <c r="O3802" s="2" t="s">
        <v>520</v>
      </c>
      <c r="Q3802" s="1"/>
      <c r="S3802" s="9"/>
      <c r="T3802" s="10"/>
      <c r="U3802" s="8"/>
      <c r="W3802" s="2" t="s">
        <v>468</v>
      </c>
      <c r="X3802" s="45" t="str" cm="1">
        <f t="array" ref="X3802">IF(X3710="TRUE",IF(AND(C3799&lt;&gt;1,C3800:C3805="",S3799:U3805=""), "FALSE","TRUE"),"FALSE")</f>
        <v>FALSE</v>
      </c>
      <c r="Z3802" s="1"/>
    </row>
    <row r="3803" spans="2:26" hidden="1" outlineLevel="2" x14ac:dyDescent="0.4">
      <c r="B3803" s="7" t="s">
        <v>528</v>
      </c>
      <c r="C3803" s="8"/>
      <c r="D3803" s="31"/>
      <c r="E3803" s="2" t="s">
        <v>529</v>
      </c>
      <c r="F3803" s="2" t="str">
        <f>IF(OR($C$87="治験計画届", $C$87="治験計画変更届"), "^$","^.{1,120}$|^$")</f>
        <v>^.{1,120}$|^$</v>
      </c>
      <c r="G3803" s="2" t="str">
        <f t="shared" ref="G3803:G3805" si="239">IF(F3803="^$", "入力しないでください","入力してください(120文字以内)")</f>
        <v>入力してください(120文字以内)</v>
      </c>
      <c r="H3803" s="2">
        <v>225</v>
      </c>
      <c r="I3803" s="2">
        <v>207</v>
      </c>
      <c r="K3803" s="2">
        <v>120</v>
      </c>
      <c r="L3803" s="2" t="s">
        <v>30</v>
      </c>
      <c r="M3803" s="2" t="s">
        <v>476</v>
      </c>
      <c r="N3803" s="2" t="s">
        <v>479</v>
      </c>
      <c r="O3803" s="2" t="s">
        <v>520</v>
      </c>
      <c r="Q3803" s="1"/>
      <c r="S3803" s="9"/>
      <c r="T3803" s="10"/>
      <c r="U3803" s="8"/>
      <c r="W3803" s="2" t="s">
        <v>468</v>
      </c>
      <c r="X3803" s="45" t="str" cm="1">
        <f t="array" ref="X3803">IF(X3710="TRUE",IF(AND(C3799&lt;&gt;1,C3800:C3805="",S3799:U3805=""), "FALSE","TRUE"),"FALSE")</f>
        <v>FALSE</v>
      </c>
      <c r="Z3803" s="1"/>
    </row>
    <row r="3804" spans="2:26" hidden="1" outlineLevel="2" x14ac:dyDescent="0.4">
      <c r="B3804" s="7" t="s">
        <v>530</v>
      </c>
      <c r="C3804" s="8"/>
      <c r="D3804" s="31"/>
      <c r="E3804" s="2" t="s">
        <v>566</v>
      </c>
      <c r="F3804" s="2" t="str">
        <f>IF(OR($C$87="治験計画届", $C$87="治験計画変更届"), "^$","^.{1,120}$|^$")</f>
        <v>^.{1,120}$|^$</v>
      </c>
      <c r="G3804" s="2" t="str">
        <f t="shared" si="239"/>
        <v>入力してください(120文字以内)</v>
      </c>
      <c r="H3804" s="2">
        <v>225</v>
      </c>
      <c r="I3804" s="2">
        <v>207</v>
      </c>
      <c r="K3804" s="2">
        <v>120</v>
      </c>
      <c r="L3804" s="2" t="s">
        <v>30</v>
      </c>
      <c r="M3804" s="2" t="s">
        <v>476</v>
      </c>
      <c r="N3804" s="2" t="s">
        <v>479</v>
      </c>
      <c r="O3804" s="2" t="s">
        <v>520</v>
      </c>
      <c r="Q3804" s="1"/>
      <c r="S3804" s="9"/>
      <c r="T3804" s="10"/>
      <c r="U3804" s="8"/>
      <c r="W3804" s="2" t="s">
        <v>468</v>
      </c>
      <c r="X3804" s="45" t="str" cm="1">
        <f t="array" ref="X3804">IF(X3710="TRUE",IF(AND(C3799&lt;&gt;1,C3800:C3805="",S3799:U3805=""), "FALSE","TRUE"),"FALSE")</f>
        <v>FALSE</v>
      </c>
      <c r="Z3804" s="1"/>
    </row>
    <row r="3805" spans="2:26" hidden="1" outlineLevel="2" x14ac:dyDescent="0.4">
      <c r="B3805" s="7" t="s">
        <v>532</v>
      </c>
      <c r="C3805" s="8"/>
      <c r="D3805" s="31"/>
      <c r="E3805" s="2" t="s">
        <v>533</v>
      </c>
      <c r="F3805" s="2" t="str">
        <f>IF(OR($C$87="治験計画届", $C$87="治験計画変更届"), "^$","^.{1,120}$|^$")</f>
        <v>^.{1,120}$|^$</v>
      </c>
      <c r="G3805" s="2" t="str">
        <f t="shared" si="239"/>
        <v>入力してください(120文字以内)</v>
      </c>
      <c r="H3805" s="2">
        <v>225</v>
      </c>
      <c r="I3805" s="2">
        <v>207</v>
      </c>
      <c r="K3805" s="2">
        <v>120</v>
      </c>
      <c r="L3805" s="2" t="s">
        <v>30</v>
      </c>
      <c r="M3805" s="2" t="s">
        <v>476</v>
      </c>
      <c r="N3805" s="2" t="s">
        <v>479</v>
      </c>
      <c r="O3805" s="2" t="s">
        <v>520</v>
      </c>
      <c r="Q3805" s="1"/>
      <c r="S3805" s="9"/>
      <c r="T3805" s="10"/>
      <c r="U3805" s="8"/>
      <c r="W3805" s="2" t="s">
        <v>468</v>
      </c>
      <c r="X3805" s="45" t="str" cm="1">
        <f t="array" ref="X3805">IF(X3710="TRUE",IF(AND(C3799&lt;&gt;1,C3800:C3805="",S3799:U3805=""), "FALSE","TRUE"),"FALSE")</f>
        <v>FALSE</v>
      </c>
      <c r="Z3805" s="1"/>
    </row>
    <row r="3806" spans="2:26" hidden="1" outlineLevel="2" x14ac:dyDescent="0.4">
      <c r="B3806" s="7" t="s">
        <v>134</v>
      </c>
      <c r="C3806" s="5">
        <v>3</v>
      </c>
      <c r="D3806" s="30"/>
      <c r="E3806" s="2" t="s">
        <v>392</v>
      </c>
      <c r="F3806" s="2" t="s">
        <v>102</v>
      </c>
      <c r="G3806" s="2" t="s">
        <v>103</v>
      </c>
      <c r="H3806" s="2">
        <v>225</v>
      </c>
      <c r="I3806" s="2">
        <v>207</v>
      </c>
      <c r="K3806" s="2">
        <v>3</v>
      </c>
      <c r="L3806" s="2" t="s">
        <v>136</v>
      </c>
      <c r="M3806" s="2" t="s">
        <v>476</v>
      </c>
      <c r="N3806" s="2" t="s">
        <v>479</v>
      </c>
      <c r="O3806" s="2" t="s">
        <v>520</v>
      </c>
      <c r="Q3806" s="1"/>
      <c r="S3806" s="9"/>
      <c r="T3806" s="10"/>
      <c r="U3806" s="8"/>
      <c r="V3806" s="2" t="s">
        <v>105</v>
      </c>
      <c r="W3806" s="2" t="s">
        <v>561</v>
      </c>
      <c r="X3806" s="45" t="str" cm="1">
        <f t="array" ref="X3806">IF(X3710="TRUE",IF(AND(C3806&lt;&gt;1,C3807:C3812="",S3806:U3812=""), "FALSE","TRUE"),"FALSE")</f>
        <v>FALSE</v>
      </c>
      <c r="Z3806" s="1"/>
    </row>
    <row r="3807" spans="2:26" hidden="1" outlineLevel="2" x14ac:dyDescent="0.4">
      <c r="B3807" s="7" t="s">
        <v>522</v>
      </c>
      <c r="C3807" s="8"/>
      <c r="D3807" s="31"/>
      <c r="E3807" s="2" t="s">
        <v>523</v>
      </c>
      <c r="F3807" s="2" t="s">
        <v>485</v>
      </c>
      <c r="G3807" s="2" t="s">
        <v>369</v>
      </c>
      <c r="H3807" s="2">
        <v>225</v>
      </c>
      <c r="I3807" s="2">
        <v>207</v>
      </c>
      <c r="K3807" s="2">
        <v>240</v>
      </c>
      <c r="L3807" s="2" t="s">
        <v>30</v>
      </c>
      <c r="M3807" s="2" t="s">
        <v>476</v>
      </c>
      <c r="N3807" s="2" t="s">
        <v>479</v>
      </c>
      <c r="O3807" s="2" t="s">
        <v>520</v>
      </c>
      <c r="Q3807" s="1"/>
      <c r="S3807" s="9"/>
      <c r="T3807" s="10"/>
      <c r="U3807" s="8"/>
      <c r="W3807" s="2" t="s">
        <v>465</v>
      </c>
      <c r="X3807" s="45" t="str" cm="1">
        <f t="array" ref="X3807">IF(X3710="TRUE",IF(AND(C3806&lt;&gt;1,C3807:C3812="",S3806:U3812=""), "FALSE","TRUE"),"FALSE")</f>
        <v>FALSE</v>
      </c>
      <c r="Z3807" s="1"/>
    </row>
    <row r="3808" spans="2:26" hidden="1" outlineLevel="2" x14ac:dyDescent="0.4">
      <c r="B3808" s="7" t="s">
        <v>524</v>
      </c>
      <c r="C3808" s="8"/>
      <c r="D3808" s="31"/>
      <c r="E3808" s="2" t="s">
        <v>525</v>
      </c>
      <c r="F3808" s="2" t="s">
        <v>114</v>
      </c>
      <c r="G3808" s="2" t="s">
        <v>115</v>
      </c>
      <c r="H3808" s="2">
        <v>225</v>
      </c>
      <c r="I3808" s="2">
        <v>207</v>
      </c>
      <c r="K3808" s="2">
        <v>120</v>
      </c>
      <c r="L3808" s="2" t="s">
        <v>30</v>
      </c>
      <c r="M3808" s="2" t="s">
        <v>476</v>
      </c>
      <c r="N3808" s="2" t="s">
        <v>479</v>
      </c>
      <c r="O3808" s="2" t="s">
        <v>520</v>
      </c>
      <c r="Q3808" s="1"/>
      <c r="S3808" s="9"/>
      <c r="T3808" s="10"/>
      <c r="U3808" s="8"/>
      <c r="W3808" s="2" t="s">
        <v>468</v>
      </c>
      <c r="X3808" s="45" t="str" cm="1">
        <f t="array" ref="X3808">IF(X3710="TRUE",IF(AND(C3806&lt;&gt;1,C3807:C3812="",S3806:U3812=""), "FALSE","TRUE"),"FALSE")</f>
        <v>FALSE</v>
      </c>
      <c r="Z3808" s="1"/>
    </row>
    <row r="3809" spans="2:26" hidden="1" outlineLevel="2" x14ac:dyDescent="0.4">
      <c r="B3809" s="7" t="s">
        <v>526</v>
      </c>
      <c r="C3809" s="8"/>
      <c r="D3809" s="31"/>
      <c r="E3809" s="2" t="s">
        <v>527</v>
      </c>
      <c r="F3809" s="2" t="str">
        <f>IF(OR($C$87="治験計画届", $C$87="治験計画変更届"), "^$","^.{1,120}$|^$")</f>
        <v>^.{1,120}$|^$</v>
      </c>
      <c r="G3809" s="2" t="str">
        <f>IF(F3809="^$", "入力しないでください","入力してください(120文字以内)")</f>
        <v>入力してください(120文字以内)</v>
      </c>
      <c r="H3809" s="2">
        <v>225</v>
      </c>
      <c r="I3809" s="2">
        <v>207</v>
      </c>
      <c r="K3809" s="2">
        <v>120</v>
      </c>
      <c r="L3809" s="2" t="s">
        <v>30</v>
      </c>
      <c r="M3809" s="2" t="s">
        <v>476</v>
      </c>
      <c r="N3809" s="2" t="s">
        <v>479</v>
      </c>
      <c r="O3809" s="2" t="s">
        <v>520</v>
      </c>
      <c r="Q3809" s="1"/>
      <c r="S3809" s="9"/>
      <c r="T3809" s="10"/>
      <c r="U3809" s="8"/>
      <c r="W3809" s="2" t="s">
        <v>468</v>
      </c>
      <c r="X3809" s="45" t="str" cm="1">
        <f t="array" ref="X3809">IF(X3710="TRUE",IF(AND(C3806&lt;&gt;1,C3807:C3812="",S3806:U3812=""), "FALSE","TRUE"),"FALSE")</f>
        <v>FALSE</v>
      </c>
      <c r="Z3809" s="1"/>
    </row>
    <row r="3810" spans="2:26" hidden="1" outlineLevel="2" x14ac:dyDescent="0.4">
      <c r="B3810" s="7" t="s">
        <v>528</v>
      </c>
      <c r="C3810" s="8"/>
      <c r="D3810" s="31"/>
      <c r="E3810" s="2" t="s">
        <v>529</v>
      </c>
      <c r="F3810" s="2" t="str">
        <f>IF(OR($C$87="治験計画届", $C$87="治験計画変更届"), "^$","^.{1,120}$|^$")</f>
        <v>^.{1,120}$|^$</v>
      </c>
      <c r="G3810" s="2" t="str">
        <f t="shared" ref="G3810:G3812" si="240">IF(F3810="^$", "入力しないでください","入力してください(120文字以内)")</f>
        <v>入力してください(120文字以内)</v>
      </c>
      <c r="H3810" s="2">
        <v>225</v>
      </c>
      <c r="I3810" s="2">
        <v>207</v>
      </c>
      <c r="K3810" s="2">
        <v>120</v>
      </c>
      <c r="L3810" s="2" t="s">
        <v>30</v>
      </c>
      <c r="M3810" s="2" t="s">
        <v>476</v>
      </c>
      <c r="N3810" s="2" t="s">
        <v>479</v>
      </c>
      <c r="O3810" s="2" t="s">
        <v>520</v>
      </c>
      <c r="Q3810" s="1"/>
      <c r="S3810" s="9"/>
      <c r="T3810" s="10"/>
      <c r="U3810" s="8"/>
      <c r="W3810" s="2" t="s">
        <v>468</v>
      </c>
      <c r="X3810" s="45" t="str" cm="1">
        <f t="array" ref="X3810">IF(X3710="TRUE",IF(AND(C3806&lt;&gt;1,C3807:C3812="",S3806:U3812=""), "FALSE","TRUE"),"FALSE")</f>
        <v>FALSE</v>
      </c>
      <c r="Z3810" s="1"/>
    </row>
    <row r="3811" spans="2:26" hidden="1" outlineLevel="2" x14ac:dyDescent="0.4">
      <c r="B3811" s="7" t="s">
        <v>530</v>
      </c>
      <c r="C3811" s="8"/>
      <c r="D3811" s="31"/>
      <c r="E3811" s="2" t="s">
        <v>566</v>
      </c>
      <c r="F3811" s="2" t="str">
        <f>IF(OR($C$87="治験計画届", $C$87="治験計画変更届"), "^$","^.{1,120}$|^$")</f>
        <v>^.{1,120}$|^$</v>
      </c>
      <c r="G3811" s="2" t="str">
        <f t="shared" si="240"/>
        <v>入力してください(120文字以内)</v>
      </c>
      <c r="H3811" s="2">
        <v>225</v>
      </c>
      <c r="I3811" s="2">
        <v>207</v>
      </c>
      <c r="K3811" s="2">
        <v>120</v>
      </c>
      <c r="L3811" s="2" t="s">
        <v>30</v>
      </c>
      <c r="M3811" s="2" t="s">
        <v>476</v>
      </c>
      <c r="N3811" s="2" t="s">
        <v>479</v>
      </c>
      <c r="O3811" s="2" t="s">
        <v>520</v>
      </c>
      <c r="Q3811" s="1"/>
      <c r="S3811" s="9"/>
      <c r="T3811" s="10"/>
      <c r="U3811" s="8"/>
      <c r="W3811" s="2" t="s">
        <v>468</v>
      </c>
      <c r="X3811" s="45" t="str" cm="1">
        <f t="array" ref="X3811">IF(X3710="TRUE",IF(AND(C3806&lt;&gt;1,C3807:C3812="",S3806:U3812=""), "FALSE","TRUE"),"FALSE")</f>
        <v>FALSE</v>
      </c>
      <c r="Z3811" s="1"/>
    </row>
    <row r="3812" spans="2:26" hidden="1" outlineLevel="2" x14ac:dyDescent="0.4">
      <c r="B3812" s="7" t="s">
        <v>532</v>
      </c>
      <c r="C3812" s="8"/>
      <c r="D3812" s="31"/>
      <c r="E3812" s="2" t="s">
        <v>533</v>
      </c>
      <c r="F3812" s="2" t="str">
        <f>IF(OR($C$87="治験計画届", $C$87="治験計画変更届"), "^$","^.{1,120}$|^$")</f>
        <v>^.{1,120}$|^$</v>
      </c>
      <c r="G3812" s="2" t="str">
        <f t="shared" si="240"/>
        <v>入力してください(120文字以内)</v>
      </c>
      <c r="H3812" s="2">
        <v>225</v>
      </c>
      <c r="I3812" s="2">
        <v>207</v>
      </c>
      <c r="K3812" s="2">
        <v>120</v>
      </c>
      <c r="L3812" s="2" t="s">
        <v>30</v>
      </c>
      <c r="M3812" s="2" t="s">
        <v>476</v>
      </c>
      <c r="N3812" s="2" t="s">
        <v>479</v>
      </c>
      <c r="O3812" s="2" t="s">
        <v>520</v>
      </c>
      <c r="Q3812" s="1"/>
      <c r="S3812" s="9"/>
      <c r="T3812" s="10"/>
      <c r="U3812" s="8"/>
      <c r="W3812" s="2" t="s">
        <v>468</v>
      </c>
      <c r="X3812" s="45" t="str" cm="1">
        <f t="array" ref="X3812">IF(X3710="TRUE",IF(AND(C3806&lt;&gt;1,C3807:C3812="",S3806:U3812=""), "FALSE","TRUE"),"FALSE")</f>
        <v>FALSE</v>
      </c>
      <c r="Z3812" s="1"/>
    </row>
    <row r="3813" spans="2:26" hidden="1" outlineLevel="2" x14ac:dyDescent="0.4">
      <c r="B3813" s="7" t="s">
        <v>134</v>
      </c>
      <c r="C3813" s="5">
        <v>4</v>
      </c>
      <c r="D3813" s="30"/>
      <c r="E3813" s="2" t="s">
        <v>392</v>
      </c>
      <c r="F3813" s="2" t="s">
        <v>102</v>
      </c>
      <c r="G3813" s="2" t="s">
        <v>103</v>
      </c>
      <c r="H3813" s="2">
        <v>225</v>
      </c>
      <c r="I3813" s="2">
        <v>207</v>
      </c>
      <c r="K3813" s="2">
        <v>3</v>
      </c>
      <c r="L3813" s="2" t="s">
        <v>136</v>
      </c>
      <c r="M3813" s="2" t="s">
        <v>476</v>
      </c>
      <c r="N3813" s="2" t="s">
        <v>479</v>
      </c>
      <c r="O3813" s="2" t="s">
        <v>520</v>
      </c>
      <c r="Q3813" s="1"/>
      <c r="S3813" s="9"/>
      <c r="T3813" s="10"/>
      <c r="U3813" s="8"/>
      <c r="V3813" s="2" t="s">
        <v>105</v>
      </c>
      <c r="W3813" s="2" t="s">
        <v>561</v>
      </c>
      <c r="X3813" s="45" t="str" cm="1">
        <f t="array" ref="X3813">IF(X3710="TRUE",IF(AND(C3813&lt;&gt;1,C3814:C3819="",S3813:U3819=""), "FALSE","TRUE"),"FALSE")</f>
        <v>FALSE</v>
      </c>
      <c r="Z3813" s="1"/>
    </row>
    <row r="3814" spans="2:26" hidden="1" outlineLevel="2" x14ac:dyDescent="0.4">
      <c r="B3814" s="7" t="s">
        <v>522</v>
      </c>
      <c r="C3814" s="8"/>
      <c r="D3814" s="31"/>
      <c r="E3814" s="2" t="s">
        <v>523</v>
      </c>
      <c r="F3814" s="2" t="s">
        <v>485</v>
      </c>
      <c r="G3814" s="2" t="s">
        <v>369</v>
      </c>
      <c r="H3814" s="2">
        <v>225</v>
      </c>
      <c r="I3814" s="2">
        <v>207</v>
      </c>
      <c r="K3814" s="2">
        <v>240</v>
      </c>
      <c r="L3814" s="2" t="s">
        <v>30</v>
      </c>
      <c r="M3814" s="2" t="s">
        <v>476</v>
      </c>
      <c r="N3814" s="2" t="s">
        <v>479</v>
      </c>
      <c r="O3814" s="2" t="s">
        <v>520</v>
      </c>
      <c r="Q3814" s="1"/>
      <c r="S3814" s="9"/>
      <c r="T3814" s="10"/>
      <c r="U3814" s="8"/>
      <c r="W3814" s="2" t="s">
        <v>465</v>
      </c>
      <c r="X3814" s="45" t="str" cm="1">
        <f t="array" ref="X3814">IF(X3710="TRUE",IF(AND(C3813&lt;&gt;1,C3814:C3819="",S3813:U3819=""), "FALSE","TRUE"),"FALSE")</f>
        <v>FALSE</v>
      </c>
      <c r="Z3814" s="1"/>
    </row>
    <row r="3815" spans="2:26" hidden="1" outlineLevel="2" x14ac:dyDescent="0.4">
      <c r="B3815" s="7" t="s">
        <v>524</v>
      </c>
      <c r="C3815" s="8"/>
      <c r="D3815" s="31"/>
      <c r="E3815" s="2" t="s">
        <v>525</v>
      </c>
      <c r="F3815" s="2" t="s">
        <v>114</v>
      </c>
      <c r="G3815" s="2" t="s">
        <v>115</v>
      </c>
      <c r="H3815" s="2">
        <v>225</v>
      </c>
      <c r="I3815" s="2">
        <v>207</v>
      </c>
      <c r="K3815" s="2">
        <v>120</v>
      </c>
      <c r="L3815" s="2" t="s">
        <v>30</v>
      </c>
      <c r="M3815" s="2" t="s">
        <v>476</v>
      </c>
      <c r="N3815" s="2" t="s">
        <v>479</v>
      </c>
      <c r="O3815" s="2" t="s">
        <v>520</v>
      </c>
      <c r="Q3815" s="1"/>
      <c r="S3815" s="9"/>
      <c r="T3815" s="10"/>
      <c r="U3815" s="8"/>
      <c r="W3815" s="2" t="s">
        <v>468</v>
      </c>
      <c r="X3815" s="45" t="str" cm="1">
        <f t="array" ref="X3815">IF(X3710="TRUE",IF(AND(C3813&lt;&gt;1,C3814:C3819="",S3813:U3819=""), "FALSE","TRUE"),"FALSE")</f>
        <v>FALSE</v>
      </c>
      <c r="Z3815" s="1"/>
    </row>
    <row r="3816" spans="2:26" hidden="1" outlineLevel="2" x14ac:dyDescent="0.4">
      <c r="B3816" s="7" t="s">
        <v>526</v>
      </c>
      <c r="C3816" s="8"/>
      <c r="D3816" s="31"/>
      <c r="E3816" s="2" t="s">
        <v>527</v>
      </c>
      <c r="F3816" s="2" t="str">
        <f>IF(OR($C$87="治験計画届", $C$87="治験計画変更届"), "^$","^.{1,120}$|^$")</f>
        <v>^.{1,120}$|^$</v>
      </c>
      <c r="G3816" s="2" t="str">
        <f>IF(F3816="^$", "入力しないでください","入力してください(120文字以内)")</f>
        <v>入力してください(120文字以内)</v>
      </c>
      <c r="H3816" s="2">
        <v>225</v>
      </c>
      <c r="I3816" s="2">
        <v>207</v>
      </c>
      <c r="K3816" s="2">
        <v>120</v>
      </c>
      <c r="L3816" s="2" t="s">
        <v>30</v>
      </c>
      <c r="M3816" s="2" t="s">
        <v>476</v>
      </c>
      <c r="N3816" s="2" t="s">
        <v>479</v>
      </c>
      <c r="O3816" s="2" t="s">
        <v>520</v>
      </c>
      <c r="Q3816" s="1"/>
      <c r="S3816" s="9"/>
      <c r="T3816" s="10"/>
      <c r="U3816" s="8"/>
      <c r="W3816" s="2" t="s">
        <v>468</v>
      </c>
      <c r="X3816" s="45" t="str" cm="1">
        <f t="array" ref="X3816">IF(X3710="TRUE",IF(AND(C3813&lt;&gt;1,C3814:C3819="",S3813:U3819=""), "FALSE","TRUE"),"FALSE")</f>
        <v>FALSE</v>
      </c>
      <c r="Z3816" s="1"/>
    </row>
    <row r="3817" spans="2:26" hidden="1" outlineLevel="2" x14ac:dyDescent="0.4">
      <c r="B3817" s="7" t="s">
        <v>528</v>
      </c>
      <c r="C3817" s="8"/>
      <c r="D3817" s="31"/>
      <c r="E3817" s="2" t="s">
        <v>529</v>
      </c>
      <c r="F3817" s="2" t="str">
        <f>IF(OR($C$87="治験計画届", $C$87="治験計画変更届"), "^$","^.{1,120}$|^$")</f>
        <v>^.{1,120}$|^$</v>
      </c>
      <c r="G3817" s="2" t="str">
        <f t="shared" ref="G3817:G3819" si="241">IF(F3817="^$", "入力しないでください","入力してください(120文字以内)")</f>
        <v>入力してください(120文字以内)</v>
      </c>
      <c r="H3817" s="2">
        <v>225</v>
      </c>
      <c r="I3817" s="2">
        <v>207</v>
      </c>
      <c r="K3817" s="2">
        <v>120</v>
      </c>
      <c r="L3817" s="2" t="s">
        <v>30</v>
      </c>
      <c r="M3817" s="2" t="s">
        <v>476</v>
      </c>
      <c r="N3817" s="2" t="s">
        <v>479</v>
      </c>
      <c r="O3817" s="2" t="s">
        <v>520</v>
      </c>
      <c r="Q3817" s="1"/>
      <c r="S3817" s="9"/>
      <c r="T3817" s="10"/>
      <c r="U3817" s="8"/>
      <c r="W3817" s="2" t="s">
        <v>468</v>
      </c>
      <c r="X3817" s="45" t="str" cm="1">
        <f t="array" ref="X3817">IF(X3710="TRUE",IF(AND(C3813&lt;&gt;1,C3814:C3819="",S3813:U3819=""), "FALSE","TRUE"),"FALSE")</f>
        <v>FALSE</v>
      </c>
      <c r="Z3817" s="1"/>
    </row>
    <row r="3818" spans="2:26" hidden="1" outlineLevel="2" x14ac:dyDescent="0.4">
      <c r="B3818" s="7" t="s">
        <v>530</v>
      </c>
      <c r="C3818" s="8"/>
      <c r="D3818" s="31"/>
      <c r="E3818" s="2" t="s">
        <v>566</v>
      </c>
      <c r="F3818" s="2" t="str">
        <f>IF(OR($C$87="治験計画届", $C$87="治験計画変更届"), "^$","^.{1,120}$|^$")</f>
        <v>^.{1,120}$|^$</v>
      </c>
      <c r="G3818" s="2" t="str">
        <f t="shared" si="241"/>
        <v>入力してください(120文字以内)</v>
      </c>
      <c r="H3818" s="2">
        <v>225</v>
      </c>
      <c r="I3818" s="2">
        <v>207</v>
      </c>
      <c r="K3818" s="2">
        <v>120</v>
      </c>
      <c r="L3818" s="2" t="s">
        <v>30</v>
      </c>
      <c r="M3818" s="2" t="s">
        <v>476</v>
      </c>
      <c r="N3818" s="2" t="s">
        <v>479</v>
      </c>
      <c r="O3818" s="2" t="s">
        <v>520</v>
      </c>
      <c r="Q3818" s="1"/>
      <c r="S3818" s="9"/>
      <c r="T3818" s="10"/>
      <c r="U3818" s="8"/>
      <c r="W3818" s="2" t="s">
        <v>468</v>
      </c>
      <c r="X3818" s="45" t="str" cm="1">
        <f t="array" ref="X3818">IF(X3710="TRUE",IF(AND(C3813&lt;&gt;1,C3814:C3819="",S3813:U3819=""), "FALSE","TRUE"),"FALSE")</f>
        <v>FALSE</v>
      </c>
      <c r="Z3818" s="1"/>
    </row>
    <row r="3819" spans="2:26" hidden="1" outlineLevel="2" x14ac:dyDescent="0.4">
      <c r="B3819" s="7" t="s">
        <v>532</v>
      </c>
      <c r="C3819" s="8"/>
      <c r="D3819" s="31"/>
      <c r="E3819" s="2" t="s">
        <v>533</v>
      </c>
      <c r="F3819" s="2" t="str">
        <f>IF(OR($C$87="治験計画届", $C$87="治験計画変更届"), "^$","^.{1,120}$|^$")</f>
        <v>^.{1,120}$|^$</v>
      </c>
      <c r="G3819" s="2" t="str">
        <f t="shared" si="241"/>
        <v>入力してください(120文字以内)</v>
      </c>
      <c r="H3819" s="2">
        <v>225</v>
      </c>
      <c r="I3819" s="2">
        <v>207</v>
      </c>
      <c r="K3819" s="2">
        <v>120</v>
      </c>
      <c r="L3819" s="2" t="s">
        <v>30</v>
      </c>
      <c r="M3819" s="2" t="s">
        <v>476</v>
      </c>
      <c r="N3819" s="2" t="s">
        <v>479</v>
      </c>
      <c r="O3819" s="2" t="s">
        <v>520</v>
      </c>
      <c r="Q3819" s="1"/>
      <c r="S3819" s="9"/>
      <c r="T3819" s="10"/>
      <c r="U3819" s="8"/>
      <c r="W3819" s="2" t="s">
        <v>468</v>
      </c>
      <c r="X3819" s="45" t="str" cm="1">
        <f t="array" ref="X3819">IF(X3710="TRUE",IF(AND(C3813&lt;&gt;1,C3814:C3819="",S3813:U3819=""), "FALSE","TRUE"),"FALSE")</f>
        <v>FALSE</v>
      </c>
      <c r="Z3819" s="1"/>
    </row>
    <row r="3820" spans="2:26" hidden="1" outlineLevel="2" x14ac:dyDescent="0.4">
      <c r="B3820" s="7" t="s">
        <v>134</v>
      </c>
      <c r="C3820" s="5">
        <v>5</v>
      </c>
      <c r="D3820" s="30"/>
      <c r="E3820" s="2" t="s">
        <v>392</v>
      </c>
      <c r="F3820" s="2" t="s">
        <v>102</v>
      </c>
      <c r="G3820" s="2" t="s">
        <v>103</v>
      </c>
      <c r="H3820" s="2">
        <v>225</v>
      </c>
      <c r="I3820" s="2">
        <v>207</v>
      </c>
      <c r="K3820" s="2">
        <v>3</v>
      </c>
      <c r="L3820" s="2" t="s">
        <v>136</v>
      </c>
      <c r="M3820" s="2" t="s">
        <v>476</v>
      </c>
      <c r="N3820" s="2" t="s">
        <v>479</v>
      </c>
      <c r="O3820" s="2" t="s">
        <v>520</v>
      </c>
      <c r="Q3820" s="1"/>
      <c r="S3820" s="9"/>
      <c r="T3820" s="10"/>
      <c r="U3820" s="8"/>
      <c r="V3820" s="2" t="s">
        <v>105</v>
      </c>
      <c r="W3820" s="2" t="s">
        <v>561</v>
      </c>
      <c r="X3820" s="45" t="str" cm="1">
        <f t="array" ref="X3820">IF(X3710="TRUE",IF(AND(C3820&lt;&gt;1,C3821:C3826="",S3820:U3826=""), "FALSE","TRUE"),"FALSE")</f>
        <v>FALSE</v>
      </c>
      <c r="Z3820" s="1"/>
    </row>
    <row r="3821" spans="2:26" hidden="1" outlineLevel="2" x14ac:dyDescent="0.4">
      <c r="B3821" s="7" t="s">
        <v>522</v>
      </c>
      <c r="C3821" s="8"/>
      <c r="D3821" s="31"/>
      <c r="E3821" s="2" t="s">
        <v>523</v>
      </c>
      <c r="F3821" s="2" t="s">
        <v>485</v>
      </c>
      <c r="G3821" s="2" t="s">
        <v>369</v>
      </c>
      <c r="H3821" s="2">
        <v>225</v>
      </c>
      <c r="I3821" s="2">
        <v>207</v>
      </c>
      <c r="K3821" s="2">
        <v>240</v>
      </c>
      <c r="L3821" s="2" t="s">
        <v>30</v>
      </c>
      <c r="M3821" s="2" t="s">
        <v>476</v>
      </c>
      <c r="N3821" s="2" t="s">
        <v>479</v>
      </c>
      <c r="O3821" s="2" t="s">
        <v>520</v>
      </c>
      <c r="Q3821" s="1"/>
      <c r="S3821" s="9"/>
      <c r="T3821" s="10"/>
      <c r="U3821" s="8"/>
      <c r="W3821" s="2" t="s">
        <v>465</v>
      </c>
      <c r="X3821" s="45" t="str" cm="1">
        <f t="array" ref="X3821">IF(X3710="TRUE",IF(AND(C3820&lt;&gt;1,C3821:C3826="",S3820:U3826=""), "FALSE","TRUE"),"FALSE")</f>
        <v>FALSE</v>
      </c>
      <c r="Z3821" s="1"/>
    </row>
    <row r="3822" spans="2:26" hidden="1" outlineLevel="2" x14ac:dyDescent="0.4">
      <c r="B3822" s="7" t="s">
        <v>524</v>
      </c>
      <c r="C3822" s="8"/>
      <c r="D3822" s="31"/>
      <c r="E3822" s="2" t="s">
        <v>525</v>
      </c>
      <c r="F3822" s="2" t="s">
        <v>114</v>
      </c>
      <c r="G3822" s="2" t="s">
        <v>115</v>
      </c>
      <c r="H3822" s="2">
        <v>225</v>
      </c>
      <c r="I3822" s="2">
        <v>207</v>
      </c>
      <c r="K3822" s="2">
        <v>120</v>
      </c>
      <c r="L3822" s="2" t="s">
        <v>30</v>
      </c>
      <c r="M3822" s="2" t="s">
        <v>476</v>
      </c>
      <c r="N3822" s="2" t="s">
        <v>479</v>
      </c>
      <c r="O3822" s="2" t="s">
        <v>520</v>
      </c>
      <c r="Q3822" s="1"/>
      <c r="S3822" s="9"/>
      <c r="T3822" s="10"/>
      <c r="U3822" s="8"/>
      <c r="W3822" s="2" t="s">
        <v>468</v>
      </c>
      <c r="X3822" s="45" t="str" cm="1">
        <f t="array" ref="X3822">IF(X3710="TRUE",IF(AND(C3820&lt;&gt;1,C3821:C3826="",S3820:U3826=""), "FALSE","TRUE"),"FALSE")</f>
        <v>FALSE</v>
      </c>
      <c r="Z3822" s="1"/>
    </row>
    <row r="3823" spans="2:26" hidden="1" outlineLevel="2" x14ac:dyDescent="0.4">
      <c r="B3823" s="7" t="s">
        <v>526</v>
      </c>
      <c r="C3823" s="8"/>
      <c r="D3823" s="31"/>
      <c r="E3823" s="2" t="s">
        <v>527</v>
      </c>
      <c r="F3823" s="2" t="str">
        <f>IF(OR($C$87="治験計画届", $C$87="治験計画変更届"), "^$","^.{1,120}$|^$")</f>
        <v>^.{1,120}$|^$</v>
      </c>
      <c r="G3823" s="2" t="str">
        <f>IF(F3823="^$", "入力しないでください","入力してください(120文字以内)")</f>
        <v>入力してください(120文字以内)</v>
      </c>
      <c r="H3823" s="2">
        <v>225</v>
      </c>
      <c r="I3823" s="2">
        <v>207</v>
      </c>
      <c r="K3823" s="2">
        <v>120</v>
      </c>
      <c r="L3823" s="2" t="s">
        <v>30</v>
      </c>
      <c r="M3823" s="2" t="s">
        <v>476</v>
      </c>
      <c r="N3823" s="2" t="s">
        <v>479</v>
      </c>
      <c r="O3823" s="2" t="s">
        <v>520</v>
      </c>
      <c r="Q3823" s="1"/>
      <c r="S3823" s="9"/>
      <c r="T3823" s="10"/>
      <c r="U3823" s="8"/>
      <c r="W3823" s="2" t="s">
        <v>468</v>
      </c>
      <c r="X3823" s="45" t="str" cm="1">
        <f t="array" ref="X3823">IF(X3710="TRUE",IF(AND(C3820&lt;&gt;1,C3821:C3826="",S3820:U3826=""), "FALSE","TRUE"),"FALSE")</f>
        <v>FALSE</v>
      </c>
      <c r="Z3823" s="1"/>
    </row>
    <row r="3824" spans="2:26" hidden="1" outlineLevel="2" x14ac:dyDescent="0.4">
      <c r="B3824" s="7" t="s">
        <v>528</v>
      </c>
      <c r="C3824" s="8"/>
      <c r="D3824" s="31"/>
      <c r="E3824" s="2" t="s">
        <v>529</v>
      </c>
      <c r="F3824" s="2" t="str">
        <f>IF(OR($C$87="治験計画届", $C$87="治験計画変更届"), "^$","^.{1,120}$|^$")</f>
        <v>^.{1,120}$|^$</v>
      </c>
      <c r="G3824" s="2" t="str">
        <f t="shared" ref="G3824:G3826" si="242">IF(F3824="^$", "入力しないでください","入力してください(120文字以内)")</f>
        <v>入力してください(120文字以内)</v>
      </c>
      <c r="H3824" s="2">
        <v>225</v>
      </c>
      <c r="I3824" s="2">
        <v>207</v>
      </c>
      <c r="K3824" s="2">
        <v>120</v>
      </c>
      <c r="L3824" s="2" t="s">
        <v>30</v>
      </c>
      <c r="M3824" s="2" t="s">
        <v>476</v>
      </c>
      <c r="N3824" s="2" t="s">
        <v>479</v>
      </c>
      <c r="O3824" s="2" t="s">
        <v>520</v>
      </c>
      <c r="Q3824" s="1"/>
      <c r="S3824" s="9"/>
      <c r="T3824" s="10"/>
      <c r="U3824" s="8"/>
      <c r="W3824" s="2" t="s">
        <v>468</v>
      </c>
      <c r="X3824" s="45" t="str" cm="1">
        <f t="array" ref="X3824">IF(X3710="TRUE",IF(AND(C3820&lt;&gt;1,C3821:C3826="",S3820:U3826=""), "FALSE","TRUE"),"FALSE")</f>
        <v>FALSE</v>
      </c>
      <c r="Z3824" s="1"/>
    </row>
    <row r="3825" spans="2:26" hidden="1" outlineLevel="2" x14ac:dyDescent="0.4">
      <c r="B3825" s="7" t="s">
        <v>530</v>
      </c>
      <c r="C3825" s="8"/>
      <c r="D3825" s="31"/>
      <c r="E3825" s="2" t="s">
        <v>566</v>
      </c>
      <c r="F3825" s="2" t="str">
        <f>IF(OR($C$87="治験計画届", $C$87="治験計画変更届"), "^$","^.{1,120}$|^$")</f>
        <v>^.{1,120}$|^$</v>
      </c>
      <c r="G3825" s="2" t="str">
        <f t="shared" si="242"/>
        <v>入力してください(120文字以内)</v>
      </c>
      <c r="H3825" s="2">
        <v>225</v>
      </c>
      <c r="I3825" s="2">
        <v>207</v>
      </c>
      <c r="K3825" s="2">
        <v>120</v>
      </c>
      <c r="L3825" s="2" t="s">
        <v>30</v>
      </c>
      <c r="M3825" s="2" t="s">
        <v>476</v>
      </c>
      <c r="N3825" s="2" t="s">
        <v>479</v>
      </c>
      <c r="O3825" s="2" t="s">
        <v>520</v>
      </c>
      <c r="Q3825" s="1"/>
      <c r="S3825" s="9"/>
      <c r="T3825" s="10"/>
      <c r="U3825" s="8"/>
      <c r="W3825" s="2" t="s">
        <v>468</v>
      </c>
      <c r="X3825" s="45" t="str" cm="1">
        <f t="array" ref="X3825">IF(X3710="TRUE",IF(AND(C3820&lt;&gt;1,C3821:C3826="",S3820:U3826=""), "FALSE","TRUE"),"FALSE")</f>
        <v>FALSE</v>
      </c>
      <c r="Z3825" s="1"/>
    </row>
    <row r="3826" spans="2:26" hidden="1" outlineLevel="2" collapsed="1" x14ac:dyDescent="0.4">
      <c r="B3826" s="7" t="s">
        <v>532</v>
      </c>
      <c r="C3826" s="8"/>
      <c r="D3826" s="31"/>
      <c r="E3826" s="2" t="s">
        <v>533</v>
      </c>
      <c r="F3826" s="2" t="str">
        <f>IF(OR($C$87="治験計画届", $C$87="治験計画変更届"), "^$","^.{1,120}$|^$")</f>
        <v>^.{1,120}$|^$</v>
      </c>
      <c r="G3826" s="2" t="str">
        <f t="shared" si="242"/>
        <v>入力してください(120文字以内)</v>
      </c>
      <c r="H3826" s="2">
        <v>225</v>
      </c>
      <c r="I3826" s="2">
        <v>207</v>
      </c>
      <c r="K3826" s="2">
        <v>120</v>
      </c>
      <c r="L3826" s="2" t="s">
        <v>30</v>
      </c>
      <c r="M3826" s="2" t="s">
        <v>476</v>
      </c>
      <c r="N3826" s="2" t="s">
        <v>479</v>
      </c>
      <c r="O3826" s="2" t="s">
        <v>520</v>
      </c>
      <c r="Q3826" s="1"/>
      <c r="S3826" s="9"/>
      <c r="T3826" s="10"/>
      <c r="U3826" s="8"/>
      <c r="W3826" s="2" t="s">
        <v>468</v>
      </c>
      <c r="X3826" s="45" t="str" cm="1">
        <f t="array" ref="X3826">IF(X3710="TRUE",IF(AND(C3820&lt;&gt;1,C3821:C3826="",S3820:U3826=""), "FALSE","TRUE"),"FALSE")</f>
        <v>FALSE</v>
      </c>
      <c r="Z3826" s="1"/>
    </row>
    <row r="3827" spans="2:26" hidden="1" outlineLevel="3" x14ac:dyDescent="0.4">
      <c r="B3827" s="7" t="s">
        <v>134</v>
      </c>
      <c r="C3827" s="5">
        <v>6</v>
      </c>
      <c r="D3827" s="30"/>
      <c r="E3827" s="2" t="s">
        <v>392</v>
      </c>
      <c r="F3827" s="2" t="s">
        <v>102</v>
      </c>
      <c r="G3827" s="2" t="s">
        <v>103</v>
      </c>
      <c r="H3827" s="2">
        <v>225</v>
      </c>
      <c r="I3827" s="2">
        <v>207</v>
      </c>
      <c r="K3827" s="2">
        <v>3</v>
      </c>
      <c r="L3827" s="2" t="s">
        <v>136</v>
      </c>
      <c r="M3827" s="2" t="s">
        <v>476</v>
      </c>
      <c r="N3827" s="2" t="s">
        <v>479</v>
      </c>
      <c r="O3827" s="2" t="s">
        <v>520</v>
      </c>
      <c r="Q3827" s="1"/>
      <c r="S3827" s="9"/>
      <c r="T3827" s="10"/>
      <c r="U3827" s="8"/>
      <c r="V3827" s="2" t="s">
        <v>105</v>
      </c>
      <c r="W3827" s="2" t="s">
        <v>561</v>
      </c>
      <c r="X3827" s="45" t="str" cm="1">
        <f t="array" ref="X3827">IF(X3710="TRUE",IF(AND(C3827&lt;&gt;1,C3828:C3833="",S3827:U3833=""), "FALSE","TRUE"),"FALSE")</f>
        <v>FALSE</v>
      </c>
      <c r="Z3827" s="1"/>
    </row>
    <row r="3828" spans="2:26" hidden="1" outlineLevel="3" x14ac:dyDescent="0.4">
      <c r="B3828" s="7" t="s">
        <v>522</v>
      </c>
      <c r="C3828" s="8"/>
      <c r="D3828" s="31"/>
      <c r="E3828" s="2" t="s">
        <v>523</v>
      </c>
      <c r="F3828" s="2" t="s">
        <v>485</v>
      </c>
      <c r="G3828" s="2" t="s">
        <v>369</v>
      </c>
      <c r="H3828" s="2">
        <v>225</v>
      </c>
      <c r="I3828" s="2">
        <v>207</v>
      </c>
      <c r="K3828" s="2">
        <v>240</v>
      </c>
      <c r="L3828" s="2" t="s">
        <v>30</v>
      </c>
      <c r="M3828" s="2" t="s">
        <v>476</v>
      </c>
      <c r="N3828" s="2" t="s">
        <v>479</v>
      </c>
      <c r="O3828" s="2" t="s">
        <v>520</v>
      </c>
      <c r="Q3828" s="1"/>
      <c r="S3828" s="9"/>
      <c r="T3828" s="10"/>
      <c r="U3828" s="8"/>
      <c r="W3828" s="2" t="s">
        <v>465</v>
      </c>
      <c r="X3828" s="45" t="str" cm="1">
        <f t="array" ref="X3828">IF(X3710="TRUE",IF(AND(C3827&lt;&gt;1,C3828:C3833="",S3827:U3833=""), "FALSE","TRUE"),"FALSE")</f>
        <v>FALSE</v>
      </c>
      <c r="Z3828" s="1"/>
    </row>
    <row r="3829" spans="2:26" hidden="1" outlineLevel="3" x14ac:dyDescent="0.4">
      <c r="B3829" s="7" t="s">
        <v>524</v>
      </c>
      <c r="C3829" s="8"/>
      <c r="D3829" s="31"/>
      <c r="E3829" s="2" t="s">
        <v>525</v>
      </c>
      <c r="F3829" s="2" t="s">
        <v>114</v>
      </c>
      <c r="G3829" s="2" t="s">
        <v>115</v>
      </c>
      <c r="H3829" s="2">
        <v>225</v>
      </c>
      <c r="I3829" s="2">
        <v>207</v>
      </c>
      <c r="K3829" s="2">
        <v>120</v>
      </c>
      <c r="L3829" s="2" t="s">
        <v>30</v>
      </c>
      <c r="M3829" s="2" t="s">
        <v>476</v>
      </c>
      <c r="N3829" s="2" t="s">
        <v>479</v>
      </c>
      <c r="O3829" s="2" t="s">
        <v>520</v>
      </c>
      <c r="Q3829" s="1"/>
      <c r="S3829" s="9"/>
      <c r="T3829" s="10"/>
      <c r="U3829" s="8"/>
      <c r="W3829" s="2" t="s">
        <v>468</v>
      </c>
      <c r="X3829" s="45" t="str" cm="1">
        <f t="array" ref="X3829">IF(X3710="TRUE",IF(AND(C3827&lt;&gt;1,C3828:C3833="",S3827:U3833=""), "FALSE","TRUE"),"FALSE")</f>
        <v>FALSE</v>
      </c>
      <c r="Z3829" s="1"/>
    </row>
    <row r="3830" spans="2:26" hidden="1" outlineLevel="3" x14ac:dyDescent="0.4">
      <c r="B3830" s="7" t="s">
        <v>526</v>
      </c>
      <c r="C3830" s="8"/>
      <c r="D3830" s="31"/>
      <c r="E3830" s="2" t="s">
        <v>527</v>
      </c>
      <c r="F3830" s="2" t="str">
        <f>IF(OR($C$87="治験計画届", $C$87="治験計画変更届"), "^$","^.{1,120}$|^$")</f>
        <v>^.{1,120}$|^$</v>
      </c>
      <c r="G3830" s="2" t="str">
        <f>IF(F3830="^$", "入力しないでください","入力してください(120文字以内)")</f>
        <v>入力してください(120文字以内)</v>
      </c>
      <c r="H3830" s="2">
        <v>225</v>
      </c>
      <c r="I3830" s="2">
        <v>207</v>
      </c>
      <c r="K3830" s="2">
        <v>120</v>
      </c>
      <c r="L3830" s="2" t="s">
        <v>30</v>
      </c>
      <c r="M3830" s="2" t="s">
        <v>476</v>
      </c>
      <c r="N3830" s="2" t="s">
        <v>479</v>
      </c>
      <c r="O3830" s="2" t="s">
        <v>520</v>
      </c>
      <c r="Q3830" s="1"/>
      <c r="S3830" s="9"/>
      <c r="T3830" s="10"/>
      <c r="U3830" s="8"/>
      <c r="W3830" s="2" t="s">
        <v>468</v>
      </c>
      <c r="X3830" s="45" t="str" cm="1">
        <f t="array" ref="X3830">IF(X3710="TRUE",IF(AND(C3827&lt;&gt;1,C3828:C3833="",S3827:U3833=""), "FALSE","TRUE"),"FALSE")</f>
        <v>FALSE</v>
      </c>
      <c r="Z3830" s="1"/>
    </row>
    <row r="3831" spans="2:26" hidden="1" outlineLevel="3" x14ac:dyDescent="0.4">
      <c r="B3831" s="7" t="s">
        <v>528</v>
      </c>
      <c r="C3831" s="8"/>
      <c r="D3831" s="31"/>
      <c r="E3831" s="2" t="s">
        <v>529</v>
      </c>
      <c r="F3831" s="2" t="str">
        <f>IF(OR($C$87="治験計画届", $C$87="治験計画変更届"), "^$","^.{1,120}$|^$")</f>
        <v>^.{1,120}$|^$</v>
      </c>
      <c r="G3831" s="2" t="str">
        <f t="shared" ref="G3831:G3833" si="243">IF(F3831="^$", "入力しないでください","入力してください(120文字以内)")</f>
        <v>入力してください(120文字以内)</v>
      </c>
      <c r="H3831" s="2">
        <v>225</v>
      </c>
      <c r="I3831" s="2">
        <v>207</v>
      </c>
      <c r="K3831" s="2">
        <v>120</v>
      </c>
      <c r="L3831" s="2" t="s">
        <v>30</v>
      </c>
      <c r="M3831" s="2" t="s">
        <v>476</v>
      </c>
      <c r="N3831" s="2" t="s">
        <v>479</v>
      </c>
      <c r="O3831" s="2" t="s">
        <v>520</v>
      </c>
      <c r="Q3831" s="1"/>
      <c r="S3831" s="9"/>
      <c r="T3831" s="10"/>
      <c r="U3831" s="8"/>
      <c r="W3831" s="2" t="s">
        <v>468</v>
      </c>
      <c r="X3831" s="45" t="str" cm="1">
        <f t="array" ref="X3831">IF(X3710="TRUE",IF(AND(C3827&lt;&gt;1,C3828:C3833="",S3827:U3833=""), "FALSE","TRUE"),"FALSE")</f>
        <v>FALSE</v>
      </c>
      <c r="Z3831" s="1"/>
    </row>
    <row r="3832" spans="2:26" hidden="1" outlineLevel="3" x14ac:dyDescent="0.4">
      <c r="B3832" s="7" t="s">
        <v>530</v>
      </c>
      <c r="C3832" s="8"/>
      <c r="D3832" s="31"/>
      <c r="E3832" s="2" t="s">
        <v>566</v>
      </c>
      <c r="F3832" s="2" t="str">
        <f>IF(OR($C$87="治験計画届", $C$87="治験計画変更届"), "^$","^.{1,120}$|^$")</f>
        <v>^.{1,120}$|^$</v>
      </c>
      <c r="G3832" s="2" t="str">
        <f t="shared" si="243"/>
        <v>入力してください(120文字以内)</v>
      </c>
      <c r="H3832" s="2">
        <v>225</v>
      </c>
      <c r="I3832" s="2">
        <v>207</v>
      </c>
      <c r="K3832" s="2">
        <v>120</v>
      </c>
      <c r="L3832" s="2" t="s">
        <v>30</v>
      </c>
      <c r="M3832" s="2" t="s">
        <v>476</v>
      </c>
      <c r="N3832" s="2" t="s">
        <v>479</v>
      </c>
      <c r="O3832" s="2" t="s">
        <v>520</v>
      </c>
      <c r="Q3832" s="1"/>
      <c r="S3832" s="9"/>
      <c r="T3832" s="10"/>
      <c r="U3832" s="8"/>
      <c r="W3832" s="2" t="s">
        <v>468</v>
      </c>
      <c r="X3832" s="45" t="str" cm="1">
        <f t="array" ref="X3832">IF(X3710="TRUE",IF(AND(C3827&lt;&gt;1,C3828:C3833="",S3827:U3833=""), "FALSE","TRUE"),"FALSE")</f>
        <v>FALSE</v>
      </c>
      <c r="Z3832" s="1"/>
    </row>
    <row r="3833" spans="2:26" hidden="1" outlineLevel="3" x14ac:dyDescent="0.4">
      <c r="B3833" s="7" t="s">
        <v>532</v>
      </c>
      <c r="C3833" s="8"/>
      <c r="D3833" s="31"/>
      <c r="E3833" s="2" t="s">
        <v>533</v>
      </c>
      <c r="F3833" s="2" t="str">
        <f>IF(OR($C$87="治験計画届", $C$87="治験計画変更届"), "^$","^.{1,120}$|^$")</f>
        <v>^.{1,120}$|^$</v>
      </c>
      <c r="G3833" s="2" t="str">
        <f t="shared" si="243"/>
        <v>入力してください(120文字以内)</v>
      </c>
      <c r="H3833" s="2">
        <v>225</v>
      </c>
      <c r="I3833" s="2">
        <v>207</v>
      </c>
      <c r="K3833" s="2">
        <v>120</v>
      </c>
      <c r="L3833" s="2" t="s">
        <v>30</v>
      </c>
      <c r="M3833" s="2" t="s">
        <v>476</v>
      </c>
      <c r="N3833" s="2" t="s">
        <v>479</v>
      </c>
      <c r="O3833" s="2" t="s">
        <v>520</v>
      </c>
      <c r="Q3833" s="1"/>
      <c r="S3833" s="9"/>
      <c r="T3833" s="10"/>
      <c r="U3833" s="8"/>
      <c r="W3833" s="2" t="s">
        <v>468</v>
      </c>
      <c r="X3833" s="45" t="str" cm="1">
        <f t="array" ref="X3833">IF(X3710="TRUE",IF(AND(C3827&lt;&gt;1,C3828:C3833="",S3827:U3833=""), "FALSE","TRUE"),"FALSE")</f>
        <v>FALSE</v>
      </c>
      <c r="Z3833" s="1"/>
    </row>
    <row r="3834" spans="2:26" hidden="1" outlineLevel="3" x14ac:dyDescent="0.4">
      <c r="B3834" s="7" t="s">
        <v>134</v>
      </c>
      <c r="C3834" s="5">
        <v>7</v>
      </c>
      <c r="D3834" s="30"/>
      <c r="E3834" s="2" t="s">
        <v>392</v>
      </c>
      <c r="F3834" s="2" t="s">
        <v>102</v>
      </c>
      <c r="G3834" s="2" t="s">
        <v>103</v>
      </c>
      <c r="H3834" s="2">
        <v>225</v>
      </c>
      <c r="I3834" s="2">
        <v>207</v>
      </c>
      <c r="K3834" s="2">
        <v>3</v>
      </c>
      <c r="L3834" s="2" t="s">
        <v>136</v>
      </c>
      <c r="M3834" s="2" t="s">
        <v>476</v>
      </c>
      <c r="N3834" s="2" t="s">
        <v>479</v>
      </c>
      <c r="O3834" s="2" t="s">
        <v>520</v>
      </c>
      <c r="Q3834" s="1"/>
      <c r="S3834" s="9"/>
      <c r="T3834" s="10"/>
      <c r="U3834" s="8"/>
      <c r="V3834" s="2" t="s">
        <v>105</v>
      </c>
      <c r="W3834" s="2" t="s">
        <v>561</v>
      </c>
      <c r="X3834" s="45" t="str" cm="1">
        <f t="array" ref="X3834">IF(X3710="TRUE",IF(AND(C3834&lt;&gt;1,C3835:C3840="",S3834:U3840=""), "FALSE","TRUE"),"FALSE")</f>
        <v>FALSE</v>
      </c>
      <c r="Z3834" s="1"/>
    </row>
    <row r="3835" spans="2:26" hidden="1" outlineLevel="3" x14ac:dyDescent="0.4">
      <c r="B3835" s="7" t="s">
        <v>522</v>
      </c>
      <c r="C3835" s="8"/>
      <c r="D3835" s="31"/>
      <c r="E3835" s="2" t="s">
        <v>523</v>
      </c>
      <c r="F3835" s="2" t="s">
        <v>485</v>
      </c>
      <c r="G3835" s="2" t="s">
        <v>369</v>
      </c>
      <c r="H3835" s="2">
        <v>225</v>
      </c>
      <c r="I3835" s="2">
        <v>207</v>
      </c>
      <c r="K3835" s="2">
        <v>240</v>
      </c>
      <c r="L3835" s="2" t="s">
        <v>30</v>
      </c>
      <c r="M3835" s="2" t="s">
        <v>476</v>
      </c>
      <c r="N3835" s="2" t="s">
        <v>479</v>
      </c>
      <c r="O3835" s="2" t="s">
        <v>520</v>
      </c>
      <c r="Q3835" s="1"/>
      <c r="S3835" s="9"/>
      <c r="T3835" s="10"/>
      <c r="U3835" s="8"/>
      <c r="W3835" s="2" t="s">
        <v>465</v>
      </c>
      <c r="X3835" s="45" t="str" cm="1">
        <f t="array" ref="X3835">IF(X3710="TRUE",IF(AND(C3834&lt;&gt;1,C3835:C3840="",S3834:U3840=""), "FALSE","TRUE"),"FALSE")</f>
        <v>FALSE</v>
      </c>
      <c r="Z3835" s="1"/>
    </row>
    <row r="3836" spans="2:26" hidden="1" outlineLevel="3" x14ac:dyDescent="0.4">
      <c r="B3836" s="7" t="s">
        <v>524</v>
      </c>
      <c r="C3836" s="8"/>
      <c r="D3836" s="31"/>
      <c r="E3836" s="2" t="s">
        <v>525</v>
      </c>
      <c r="F3836" s="2" t="s">
        <v>114</v>
      </c>
      <c r="G3836" s="2" t="s">
        <v>115</v>
      </c>
      <c r="H3836" s="2">
        <v>225</v>
      </c>
      <c r="I3836" s="2">
        <v>207</v>
      </c>
      <c r="K3836" s="2">
        <v>120</v>
      </c>
      <c r="L3836" s="2" t="s">
        <v>30</v>
      </c>
      <c r="M3836" s="2" t="s">
        <v>476</v>
      </c>
      <c r="N3836" s="2" t="s">
        <v>479</v>
      </c>
      <c r="O3836" s="2" t="s">
        <v>520</v>
      </c>
      <c r="Q3836" s="1"/>
      <c r="S3836" s="9"/>
      <c r="T3836" s="10"/>
      <c r="U3836" s="8"/>
      <c r="W3836" s="2" t="s">
        <v>468</v>
      </c>
      <c r="X3836" s="45" t="str" cm="1">
        <f t="array" ref="X3836">IF(X3710="TRUE",IF(AND(C3834&lt;&gt;1,C3835:C3840="",S3834:U3840=""), "FALSE","TRUE"),"FALSE")</f>
        <v>FALSE</v>
      </c>
      <c r="Z3836" s="1"/>
    </row>
    <row r="3837" spans="2:26" hidden="1" outlineLevel="3" x14ac:dyDescent="0.4">
      <c r="B3837" s="7" t="s">
        <v>526</v>
      </c>
      <c r="C3837" s="8"/>
      <c r="D3837" s="31"/>
      <c r="E3837" s="2" t="s">
        <v>527</v>
      </c>
      <c r="F3837" s="2" t="str">
        <f>IF(OR($C$87="治験計画届", $C$87="治験計画変更届"), "^$","^.{1,120}$|^$")</f>
        <v>^.{1,120}$|^$</v>
      </c>
      <c r="G3837" s="2" t="str">
        <f>IF(F3837="^$", "入力しないでください","入力してください(120文字以内)")</f>
        <v>入力してください(120文字以内)</v>
      </c>
      <c r="H3837" s="2">
        <v>225</v>
      </c>
      <c r="I3837" s="2">
        <v>207</v>
      </c>
      <c r="K3837" s="2">
        <v>120</v>
      </c>
      <c r="L3837" s="2" t="s">
        <v>30</v>
      </c>
      <c r="M3837" s="2" t="s">
        <v>476</v>
      </c>
      <c r="N3837" s="2" t="s">
        <v>479</v>
      </c>
      <c r="O3837" s="2" t="s">
        <v>520</v>
      </c>
      <c r="Q3837" s="1"/>
      <c r="S3837" s="9"/>
      <c r="T3837" s="10"/>
      <c r="U3837" s="8"/>
      <c r="W3837" s="2" t="s">
        <v>468</v>
      </c>
      <c r="X3837" s="45" t="str" cm="1">
        <f t="array" ref="X3837">IF(X3710="TRUE",IF(AND(C3834&lt;&gt;1,C3835:C3840="",S3834:U3840=""), "FALSE","TRUE"),"FALSE")</f>
        <v>FALSE</v>
      </c>
      <c r="Z3837" s="1"/>
    </row>
    <row r="3838" spans="2:26" hidden="1" outlineLevel="3" x14ac:dyDescent="0.4">
      <c r="B3838" s="7" t="s">
        <v>528</v>
      </c>
      <c r="C3838" s="8"/>
      <c r="D3838" s="31"/>
      <c r="E3838" s="2" t="s">
        <v>529</v>
      </c>
      <c r="F3838" s="2" t="str">
        <f>IF(OR($C$87="治験計画届", $C$87="治験計画変更届"), "^$","^.{1,120}$|^$")</f>
        <v>^.{1,120}$|^$</v>
      </c>
      <c r="G3838" s="2" t="str">
        <f t="shared" ref="G3838:G3840" si="244">IF(F3838="^$", "入力しないでください","入力してください(120文字以内)")</f>
        <v>入力してください(120文字以内)</v>
      </c>
      <c r="H3838" s="2">
        <v>225</v>
      </c>
      <c r="I3838" s="2">
        <v>207</v>
      </c>
      <c r="K3838" s="2">
        <v>120</v>
      </c>
      <c r="L3838" s="2" t="s">
        <v>30</v>
      </c>
      <c r="M3838" s="2" t="s">
        <v>476</v>
      </c>
      <c r="N3838" s="2" t="s">
        <v>479</v>
      </c>
      <c r="O3838" s="2" t="s">
        <v>520</v>
      </c>
      <c r="Q3838" s="1"/>
      <c r="S3838" s="9"/>
      <c r="T3838" s="10"/>
      <c r="U3838" s="8"/>
      <c r="W3838" s="2" t="s">
        <v>468</v>
      </c>
      <c r="X3838" s="45" t="str" cm="1">
        <f t="array" ref="X3838">IF(X3710="TRUE",IF(AND(C3834&lt;&gt;1,C3835:C3840="",S3834:U3840=""), "FALSE","TRUE"),"FALSE")</f>
        <v>FALSE</v>
      </c>
      <c r="Z3838" s="1"/>
    </row>
    <row r="3839" spans="2:26" hidden="1" outlineLevel="3" x14ac:dyDescent="0.4">
      <c r="B3839" s="7" t="s">
        <v>530</v>
      </c>
      <c r="C3839" s="8"/>
      <c r="D3839" s="31"/>
      <c r="E3839" s="2" t="s">
        <v>566</v>
      </c>
      <c r="F3839" s="2" t="str">
        <f>IF(OR($C$87="治験計画届", $C$87="治験計画変更届"), "^$","^.{1,120}$|^$")</f>
        <v>^.{1,120}$|^$</v>
      </c>
      <c r="G3839" s="2" t="str">
        <f t="shared" si="244"/>
        <v>入力してください(120文字以内)</v>
      </c>
      <c r="H3839" s="2">
        <v>225</v>
      </c>
      <c r="I3839" s="2">
        <v>207</v>
      </c>
      <c r="K3839" s="2">
        <v>120</v>
      </c>
      <c r="L3839" s="2" t="s">
        <v>30</v>
      </c>
      <c r="M3839" s="2" t="s">
        <v>476</v>
      </c>
      <c r="N3839" s="2" t="s">
        <v>479</v>
      </c>
      <c r="O3839" s="2" t="s">
        <v>520</v>
      </c>
      <c r="Q3839" s="1"/>
      <c r="S3839" s="9"/>
      <c r="T3839" s="10"/>
      <c r="U3839" s="8"/>
      <c r="W3839" s="2" t="s">
        <v>468</v>
      </c>
      <c r="X3839" s="45" t="str" cm="1">
        <f t="array" ref="X3839">IF(X3710="TRUE",IF(AND(C3834&lt;&gt;1,C3835:C3840="",S3834:U3840=""), "FALSE","TRUE"),"FALSE")</f>
        <v>FALSE</v>
      </c>
      <c r="Z3839" s="1"/>
    </row>
    <row r="3840" spans="2:26" hidden="1" outlineLevel="3" x14ac:dyDescent="0.4">
      <c r="B3840" s="7" t="s">
        <v>532</v>
      </c>
      <c r="C3840" s="8"/>
      <c r="D3840" s="31"/>
      <c r="E3840" s="2" t="s">
        <v>533</v>
      </c>
      <c r="F3840" s="2" t="str">
        <f>IF(OR($C$87="治験計画届", $C$87="治験計画変更届"), "^$","^.{1,120}$|^$")</f>
        <v>^.{1,120}$|^$</v>
      </c>
      <c r="G3840" s="2" t="str">
        <f t="shared" si="244"/>
        <v>入力してください(120文字以内)</v>
      </c>
      <c r="H3840" s="2">
        <v>225</v>
      </c>
      <c r="I3840" s="2">
        <v>207</v>
      </c>
      <c r="K3840" s="2">
        <v>120</v>
      </c>
      <c r="L3840" s="2" t="s">
        <v>30</v>
      </c>
      <c r="M3840" s="2" t="s">
        <v>476</v>
      </c>
      <c r="N3840" s="2" t="s">
        <v>479</v>
      </c>
      <c r="O3840" s="2" t="s">
        <v>520</v>
      </c>
      <c r="Q3840" s="1"/>
      <c r="S3840" s="9"/>
      <c r="T3840" s="10"/>
      <c r="U3840" s="8"/>
      <c r="W3840" s="2" t="s">
        <v>468</v>
      </c>
      <c r="X3840" s="45" t="str" cm="1">
        <f t="array" ref="X3840">IF(X3710="TRUE",IF(AND(C3834&lt;&gt;1,C3835:C3840="",S3834:U3840=""), "FALSE","TRUE"),"FALSE")</f>
        <v>FALSE</v>
      </c>
      <c r="Z3840" s="1"/>
    </row>
    <row r="3841" spans="2:26" hidden="1" outlineLevel="3" x14ac:dyDescent="0.4">
      <c r="B3841" s="7" t="s">
        <v>134</v>
      </c>
      <c r="C3841" s="5">
        <v>8</v>
      </c>
      <c r="D3841" s="30"/>
      <c r="E3841" s="2" t="s">
        <v>392</v>
      </c>
      <c r="F3841" s="2" t="s">
        <v>102</v>
      </c>
      <c r="G3841" s="2" t="s">
        <v>103</v>
      </c>
      <c r="H3841" s="2">
        <v>225</v>
      </c>
      <c r="I3841" s="2">
        <v>207</v>
      </c>
      <c r="K3841" s="2">
        <v>3</v>
      </c>
      <c r="L3841" s="2" t="s">
        <v>136</v>
      </c>
      <c r="M3841" s="2" t="s">
        <v>476</v>
      </c>
      <c r="N3841" s="2" t="s">
        <v>479</v>
      </c>
      <c r="O3841" s="2" t="s">
        <v>520</v>
      </c>
      <c r="Q3841" s="1"/>
      <c r="S3841" s="9"/>
      <c r="T3841" s="10"/>
      <c r="U3841" s="8"/>
      <c r="V3841" s="2" t="s">
        <v>105</v>
      </c>
      <c r="W3841" s="2" t="s">
        <v>561</v>
      </c>
      <c r="X3841" s="45" t="str" cm="1">
        <f t="array" ref="X3841">IF(X3710="TRUE",IF(AND(C3841&lt;&gt;1,C3842:C3847="",S3841:U3847=""), "FALSE","TRUE"),"FALSE")</f>
        <v>FALSE</v>
      </c>
      <c r="Z3841" s="1"/>
    </row>
    <row r="3842" spans="2:26" hidden="1" outlineLevel="3" x14ac:dyDescent="0.4">
      <c r="B3842" s="7" t="s">
        <v>522</v>
      </c>
      <c r="C3842" s="8"/>
      <c r="D3842" s="31"/>
      <c r="E3842" s="2" t="s">
        <v>523</v>
      </c>
      <c r="F3842" s="2" t="s">
        <v>485</v>
      </c>
      <c r="G3842" s="2" t="s">
        <v>369</v>
      </c>
      <c r="H3842" s="2">
        <v>225</v>
      </c>
      <c r="I3842" s="2">
        <v>207</v>
      </c>
      <c r="K3842" s="2">
        <v>240</v>
      </c>
      <c r="L3842" s="2" t="s">
        <v>30</v>
      </c>
      <c r="M3842" s="2" t="s">
        <v>476</v>
      </c>
      <c r="N3842" s="2" t="s">
        <v>479</v>
      </c>
      <c r="O3842" s="2" t="s">
        <v>520</v>
      </c>
      <c r="Q3842" s="1"/>
      <c r="S3842" s="9"/>
      <c r="T3842" s="10"/>
      <c r="U3842" s="8"/>
      <c r="W3842" s="2" t="s">
        <v>465</v>
      </c>
      <c r="X3842" s="45" t="str" cm="1">
        <f t="array" ref="X3842">IF(X3710="TRUE",IF(AND(C3841&lt;&gt;1,C3842:C3847="",S3841:U3847=""), "FALSE","TRUE"),"FALSE")</f>
        <v>FALSE</v>
      </c>
      <c r="Z3842" s="1"/>
    </row>
    <row r="3843" spans="2:26" hidden="1" outlineLevel="3" x14ac:dyDescent="0.4">
      <c r="B3843" s="7" t="s">
        <v>524</v>
      </c>
      <c r="C3843" s="8"/>
      <c r="D3843" s="31"/>
      <c r="E3843" s="2" t="s">
        <v>525</v>
      </c>
      <c r="F3843" s="2" t="s">
        <v>114</v>
      </c>
      <c r="G3843" s="2" t="s">
        <v>115</v>
      </c>
      <c r="H3843" s="2">
        <v>225</v>
      </c>
      <c r="I3843" s="2">
        <v>207</v>
      </c>
      <c r="K3843" s="2">
        <v>120</v>
      </c>
      <c r="L3843" s="2" t="s">
        <v>30</v>
      </c>
      <c r="M3843" s="2" t="s">
        <v>476</v>
      </c>
      <c r="N3843" s="2" t="s">
        <v>479</v>
      </c>
      <c r="O3843" s="2" t="s">
        <v>520</v>
      </c>
      <c r="Q3843" s="1"/>
      <c r="S3843" s="9"/>
      <c r="T3843" s="10"/>
      <c r="U3843" s="8"/>
      <c r="W3843" s="2" t="s">
        <v>468</v>
      </c>
      <c r="X3843" s="45" t="str" cm="1">
        <f t="array" ref="X3843">IF(X3710="TRUE",IF(AND(C3841&lt;&gt;1,C3842:C3847="",S3841:U3847=""), "FALSE","TRUE"),"FALSE")</f>
        <v>FALSE</v>
      </c>
      <c r="Z3843" s="1"/>
    </row>
    <row r="3844" spans="2:26" hidden="1" outlineLevel="3" x14ac:dyDescent="0.4">
      <c r="B3844" s="7" t="s">
        <v>526</v>
      </c>
      <c r="C3844" s="8"/>
      <c r="D3844" s="31"/>
      <c r="E3844" s="2" t="s">
        <v>527</v>
      </c>
      <c r="F3844" s="2" t="str">
        <f>IF(OR($C$87="治験計画届", $C$87="治験計画変更届"), "^$","^.{1,120}$|^$")</f>
        <v>^.{1,120}$|^$</v>
      </c>
      <c r="G3844" s="2" t="str">
        <f>IF(F3844="^$", "入力しないでください","入力してください(120文字以内)")</f>
        <v>入力してください(120文字以内)</v>
      </c>
      <c r="H3844" s="2">
        <v>225</v>
      </c>
      <c r="I3844" s="2">
        <v>207</v>
      </c>
      <c r="K3844" s="2">
        <v>120</v>
      </c>
      <c r="L3844" s="2" t="s">
        <v>30</v>
      </c>
      <c r="M3844" s="2" t="s">
        <v>476</v>
      </c>
      <c r="N3844" s="2" t="s">
        <v>479</v>
      </c>
      <c r="O3844" s="2" t="s">
        <v>520</v>
      </c>
      <c r="Q3844" s="1"/>
      <c r="S3844" s="9"/>
      <c r="T3844" s="10"/>
      <c r="U3844" s="8"/>
      <c r="W3844" s="2" t="s">
        <v>468</v>
      </c>
      <c r="X3844" s="45" t="str" cm="1">
        <f t="array" ref="X3844">IF(X3710="TRUE",IF(AND(C3841&lt;&gt;1,C3842:C3847="",S3841:U3847=""), "FALSE","TRUE"),"FALSE")</f>
        <v>FALSE</v>
      </c>
      <c r="Z3844" s="1"/>
    </row>
    <row r="3845" spans="2:26" hidden="1" outlineLevel="3" x14ac:dyDescent="0.4">
      <c r="B3845" s="7" t="s">
        <v>528</v>
      </c>
      <c r="C3845" s="8"/>
      <c r="D3845" s="31"/>
      <c r="E3845" s="2" t="s">
        <v>529</v>
      </c>
      <c r="F3845" s="2" t="str">
        <f>IF(OR($C$87="治験計画届", $C$87="治験計画変更届"), "^$","^.{1,120}$|^$")</f>
        <v>^.{1,120}$|^$</v>
      </c>
      <c r="G3845" s="2" t="str">
        <f t="shared" ref="G3845:G3847" si="245">IF(F3845="^$", "入力しないでください","入力してください(120文字以内)")</f>
        <v>入力してください(120文字以内)</v>
      </c>
      <c r="H3845" s="2">
        <v>225</v>
      </c>
      <c r="I3845" s="2">
        <v>207</v>
      </c>
      <c r="K3845" s="2">
        <v>120</v>
      </c>
      <c r="L3845" s="2" t="s">
        <v>30</v>
      </c>
      <c r="M3845" s="2" t="s">
        <v>476</v>
      </c>
      <c r="N3845" s="2" t="s">
        <v>479</v>
      </c>
      <c r="O3845" s="2" t="s">
        <v>520</v>
      </c>
      <c r="Q3845" s="1"/>
      <c r="S3845" s="9"/>
      <c r="T3845" s="10"/>
      <c r="U3845" s="8"/>
      <c r="W3845" s="2" t="s">
        <v>468</v>
      </c>
      <c r="X3845" s="45" t="str" cm="1">
        <f t="array" ref="X3845">IF(X3710="TRUE",IF(AND(C3841&lt;&gt;1,C3842:C3847="",S3841:U3847=""), "FALSE","TRUE"),"FALSE")</f>
        <v>FALSE</v>
      </c>
      <c r="Z3845" s="1"/>
    </row>
    <row r="3846" spans="2:26" hidden="1" outlineLevel="3" x14ac:dyDescent="0.4">
      <c r="B3846" s="7" t="s">
        <v>530</v>
      </c>
      <c r="C3846" s="8"/>
      <c r="D3846" s="31"/>
      <c r="E3846" s="2" t="s">
        <v>566</v>
      </c>
      <c r="F3846" s="2" t="str">
        <f>IF(OR($C$87="治験計画届", $C$87="治験計画変更届"), "^$","^.{1,120}$|^$")</f>
        <v>^.{1,120}$|^$</v>
      </c>
      <c r="G3846" s="2" t="str">
        <f t="shared" si="245"/>
        <v>入力してください(120文字以内)</v>
      </c>
      <c r="H3846" s="2">
        <v>225</v>
      </c>
      <c r="I3846" s="2">
        <v>207</v>
      </c>
      <c r="K3846" s="2">
        <v>120</v>
      </c>
      <c r="L3846" s="2" t="s">
        <v>30</v>
      </c>
      <c r="M3846" s="2" t="s">
        <v>476</v>
      </c>
      <c r="N3846" s="2" t="s">
        <v>479</v>
      </c>
      <c r="O3846" s="2" t="s">
        <v>520</v>
      </c>
      <c r="Q3846" s="1"/>
      <c r="S3846" s="9"/>
      <c r="T3846" s="10"/>
      <c r="U3846" s="8"/>
      <c r="W3846" s="2" t="s">
        <v>468</v>
      </c>
      <c r="X3846" s="45" t="str" cm="1">
        <f t="array" ref="X3846">IF(X3710="TRUE",IF(AND(C3841&lt;&gt;1,C3842:C3847="",S3841:U3847=""), "FALSE","TRUE"),"FALSE")</f>
        <v>FALSE</v>
      </c>
      <c r="Z3846" s="1"/>
    </row>
    <row r="3847" spans="2:26" hidden="1" outlineLevel="3" x14ac:dyDescent="0.4">
      <c r="B3847" s="7" t="s">
        <v>532</v>
      </c>
      <c r="C3847" s="8"/>
      <c r="D3847" s="31"/>
      <c r="E3847" s="2" t="s">
        <v>533</v>
      </c>
      <c r="F3847" s="2" t="str">
        <f>IF(OR($C$87="治験計画届", $C$87="治験計画変更届"), "^$","^.{1,120}$|^$")</f>
        <v>^.{1,120}$|^$</v>
      </c>
      <c r="G3847" s="2" t="str">
        <f t="shared" si="245"/>
        <v>入力してください(120文字以内)</v>
      </c>
      <c r="H3847" s="2">
        <v>225</v>
      </c>
      <c r="I3847" s="2">
        <v>207</v>
      </c>
      <c r="K3847" s="2">
        <v>120</v>
      </c>
      <c r="L3847" s="2" t="s">
        <v>30</v>
      </c>
      <c r="M3847" s="2" t="s">
        <v>476</v>
      </c>
      <c r="N3847" s="2" t="s">
        <v>479</v>
      </c>
      <c r="O3847" s="2" t="s">
        <v>520</v>
      </c>
      <c r="Q3847" s="1"/>
      <c r="S3847" s="9"/>
      <c r="T3847" s="10"/>
      <c r="U3847" s="8"/>
      <c r="W3847" s="2" t="s">
        <v>468</v>
      </c>
      <c r="X3847" s="45" t="str" cm="1">
        <f t="array" ref="X3847">IF(X3710="TRUE",IF(AND(C3841&lt;&gt;1,C3842:C3847="",S3841:U3847=""), "FALSE","TRUE"),"FALSE")</f>
        <v>FALSE</v>
      </c>
      <c r="Z3847" s="1"/>
    </row>
    <row r="3848" spans="2:26" hidden="1" outlineLevel="3" x14ac:dyDescent="0.4">
      <c r="B3848" s="7" t="s">
        <v>134</v>
      </c>
      <c r="C3848" s="5">
        <v>9</v>
      </c>
      <c r="D3848" s="30"/>
      <c r="E3848" s="2" t="s">
        <v>392</v>
      </c>
      <c r="F3848" s="2" t="s">
        <v>102</v>
      </c>
      <c r="G3848" s="2" t="s">
        <v>103</v>
      </c>
      <c r="H3848" s="2">
        <v>225</v>
      </c>
      <c r="I3848" s="2">
        <v>207</v>
      </c>
      <c r="K3848" s="2">
        <v>3</v>
      </c>
      <c r="L3848" s="2" t="s">
        <v>136</v>
      </c>
      <c r="M3848" s="2" t="s">
        <v>476</v>
      </c>
      <c r="N3848" s="2" t="s">
        <v>479</v>
      </c>
      <c r="O3848" s="2" t="s">
        <v>520</v>
      </c>
      <c r="Q3848" s="1"/>
      <c r="S3848" s="9"/>
      <c r="T3848" s="10"/>
      <c r="U3848" s="8"/>
      <c r="V3848" s="2" t="s">
        <v>105</v>
      </c>
      <c r="W3848" s="2" t="s">
        <v>561</v>
      </c>
      <c r="X3848" s="45" t="str" cm="1">
        <f t="array" ref="X3848">IF(X3710="TRUE",IF(AND(C3848&lt;&gt;1,C3849:C3854="",S3848:U3854=""), "FALSE","TRUE"),"FALSE")</f>
        <v>FALSE</v>
      </c>
      <c r="Z3848" s="1"/>
    </row>
    <row r="3849" spans="2:26" hidden="1" outlineLevel="3" x14ac:dyDescent="0.4">
      <c r="B3849" s="7" t="s">
        <v>522</v>
      </c>
      <c r="C3849" s="8"/>
      <c r="D3849" s="31"/>
      <c r="E3849" s="2" t="s">
        <v>523</v>
      </c>
      <c r="F3849" s="2" t="s">
        <v>485</v>
      </c>
      <c r="G3849" s="2" t="s">
        <v>369</v>
      </c>
      <c r="H3849" s="2">
        <v>225</v>
      </c>
      <c r="I3849" s="2">
        <v>207</v>
      </c>
      <c r="K3849" s="2">
        <v>240</v>
      </c>
      <c r="L3849" s="2" t="s">
        <v>30</v>
      </c>
      <c r="M3849" s="2" t="s">
        <v>476</v>
      </c>
      <c r="N3849" s="2" t="s">
        <v>479</v>
      </c>
      <c r="O3849" s="2" t="s">
        <v>520</v>
      </c>
      <c r="Q3849" s="1"/>
      <c r="S3849" s="9"/>
      <c r="T3849" s="10"/>
      <c r="U3849" s="8"/>
      <c r="W3849" s="2" t="s">
        <v>465</v>
      </c>
      <c r="X3849" s="45" t="str" cm="1">
        <f t="array" ref="X3849">IF(X3710="TRUE",IF(AND(C3848&lt;&gt;1,C3849:C3854="",S3848:U3854=""), "FALSE","TRUE"),"FALSE")</f>
        <v>FALSE</v>
      </c>
      <c r="Z3849" s="1"/>
    </row>
    <row r="3850" spans="2:26" hidden="1" outlineLevel="3" x14ac:dyDescent="0.4">
      <c r="B3850" s="7" t="s">
        <v>524</v>
      </c>
      <c r="C3850" s="8"/>
      <c r="D3850" s="31"/>
      <c r="E3850" s="2" t="s">
        <v>525</v>
      </c>
      <c r="F3850" s="2" t="s">
        <v>114</v>
      </c>
      <c r="G3850" s="2" t="s">
        <v>115</v>
      </c>
      <c r="H3850" s="2">
        <v>225</v>
      </c>
      <c r="I3850" s="2">
        <v>207</v>
      </c>
      <c r="K3850" s="2">
        <v>120</v>
      </c>
      <c r="L3850" s="2" t="s">
        <v>30</v>
      </c>
      <c r="M3850" s="2" t="s">
        <v>476</v>
      </c>
      <c r="N3850" s="2" t="s">
        <v>479</v>
      </c>
      <c r="O3850" s="2" t="s">
        <v>520</v>
      </c>
      <c r="Q3850" s="1"/>
      <c r="S3850" s="9"/>
      <c r="T3850" s="10"/>
      <c r="U3850" s="8"/>
      <c r="W3850" s="2" t="s">
        <v>468</v>
      </c>
      <c r="X3850" s="45" t="str" cm="1">
        <f t="array" ref="X3850">IF(X3710="TRUE",IF(AND(C3848&lt;&gt;1,C3849:C3854="",S3848:U3854=""), "FALSE","TRUE"),"FALSE")</f>
        <v>FALSE</v>
      </c>
      <c r="Z3850" s="1"/>
    </row>
    <row r="3851" spans="2:26" hidden="1" outlineLevel="3" x14ac:dyDescent="0.4">
      <c r="B3851" s="7" t="s">
        <v>526</v>
      </c>
      <c r="C3851" s="8"/>
      <c r="D3851" s="31"/>
      <c r="E3851" s="2" t="s">
        <v>527</v>
      </c>
      <c r="F3851" s="2" t="str">
        <f>IF(OR($C$87="治験計画届", $C$87="治験計画変更届"), "^$","^.{1,120}$|^$")</f>
        <v>^.{1,120}$|^$</v>
      </c>
      <c r="G3851" s="2" t="str">
        <f>IF(F3851="^$", "入力しないでください","入力してください(120文字以内)")</f>
        <v>入力してください(120文字以内)</v>
      </c>
      <c r="H3851" s="2">
        <v>225</v>
      </c>
      <c r="I3851" s="2">
        <v>207</v>
      </c>
      <c r="K3851" s="2">
        <v>120</v>
      </c>
      <c r="L3851" s="2" t="s">
        <v>30</v>
      </c>
      <c r="M3851" s="2" t="s">
        <v>476</v>
      </c>
      <c r="N3851" s="2" t="s">
        <v>479</v>
      </c>
      <c r="O3851" s="2" t="s">
        <v>520</v>
      </c>
      <c r="Q3851" s="1"/>
      <c r="S3851" s="9"/>
      <c r="T3851" s="10"/>
      <c r="U3851" s="8"/>
      <c r="W3851" s="2" t="s">
        <v>468</v>
      </c>
      <c r="X3851" s="45" t="str" cm="1">
        <f t="array" ref="X3851">IF(X3710="TRUE",IF(AND(C3848&lt;&gt;1,C3849:C3854="",S3848:U3854=""), "FALSE","TRUE"),"FALSE")</f>
        <v>FALSE</v>
      </c>
      <c r="Z3851" s="1"/>
    </row>
    <row r="3852" spans="2:26" hidden="1" outlineLevel="3" x14ac:dyDescent="0.4">
      <c r="B3852" s="7" t="s">
        <v>528</v>
      </c>
      <c r="C3852" s="8"/>
      <c r="D3852" s="31"/>
      <c r="E3852" s="2" t="s">
        <v>529</v>
      </c>
      <c r="F3852" s="2" t="str">
        <f>IF(OR($C$87="治験計画届", $C$87="治験計画変更届"), "^$","^.{1,120}$|^$")</f>
        <v>^.{1,120}$|^$</v>
      </c>
      <c r="G3852" s="2" t="str">
        <f t="shared" ref="G3852:G3854" si="246">IF(F3852="^$", "入力しないでください","入力してください(120文字以内)")</f>
        <v>入力してください(120文字以内)</v>
      </c>
      <c r="H3852" s="2">
        <v>225</v>
      </c>
      <c r="I3852" s="2">
        <v>207</v>
      </c>
      <c r="K3852" s="2">
        <v>120</v>
      </c>
      <c r="L3852" s="2" t="s">
        <v>30</v>
      </c>
      <c r="M3852" s="2" t="s">
        <v>476</v>
      </c>
      <c r="N3852" s="2" t="s">
        <v>479</v>
      </c>
      <c r="O3852" s="2" t="s">
        <v>520</v>
      </c>
      <c r="Q3852" s="1"/>
      <c r="S3852" s="9"/>
      <c r="T3852" s="10"/>
      <c r="U3852" s="8"/>
      <c r="W3852" s="2" t="s">
        <v>468</v>
      </c>
      <c r="X3852" s="45" t="str" cm="1">
        <f t="array" ref="X3852">IF(X3710="TRUE",IF(AND(C3848&lt;&gt;1,C3849:C3854="",S3848:U3854=""), "FALSE","TRUE"),"FALSE")</f>
        <v>FALSE</v>
      </c>
      <c r="Z3852" s="1"/>
    </row>
    <row r="3853" spans="2:26" hidden="1" outlineLevel="3" x14ac:dyDescent="0.4">
      <c r="B3853" s="7" t="s">
        <v>530</v>
      </c>
      <c r="C3853" s="8"/>
      <c r="D3853" s="31"/>
      <c r="E3853" s="2" t="s">
        <v>566</v>
      </c>
      <c r="F3853" s="2" t="str">
        <f>IF(OR($C$87="治験計画届", $C$87="治験計画変更届"), "^$","^.{1,120}$|^$")</f>
        <v>^.{1,120}$|^$</v>
      </c>
      <c r="G3853" s="2" t="str">
        <f t="shared" si="246"/>
        <v>入力してください(120文字以内)</v>
      </c>
      <c r="H3853" s="2">
        <v>225</v>
      </c>
      <c r="I3853" s="2">
        <v>207</v>
      </c>
      <c r="K3853" s="2">
        <v>120</v>
      </c>
      <c r="L3853" s="2" t="s">
        <v>30</v>
      </c>
      <c r="M3853" s="2" t="s">
        <v>476</v>
      </c>
      <c r="N3853" s="2" t="s">
        <v>479</v>
      </c>
      <c r="O3853" s="2" t="s">
        <v>520</v>
      </c>
      <c r="Q3853" s="1"/>
      <c r="S3853" s="9"/>
      <c r="T3853" s="10"/>
      <c r="U3853" s="8"/>
      <c r="W3853" s="2" t="s">
        <v>468</v>
      </c>
      <c r="X3853" s="45" t="str" cm="1">
        <f t="array" ref="X3853">IF(X3710="TRUE",IF(AND(C3848&lt;&gt;1,C3849:C3854="",S3848:U3854=""), "FALSE","TRUE"),"FALSE")</f>
        <v>FALSE</v>
      </c>
      <c r="Z3853" s="1"/>
    </row>
    <row r="3854" spans="2:26" hidden="1" outlineLevel="3" x14ac:dyDescent="0.4">
      <c r="B3854" s="7" t="s">
        <v>532</v>
      </c>
      <c r="C3854" s="8"/>
      <c r="D3854" s="31"/>
      <c r="E3854" s="2" t="s">
        <v>533</v>
      </c>
      <c r="F3854" s="2" t="str">
        <f>IF(OR($C$87="治験計画届", $C$87="治験計画変更届"), "^$","^.{1,120}$|^$")</f>
        <v>^.{1,120}$|^$</v>
      </c>
      <c r="G3854" s="2" t="str">
        <f t="shared" si="246"/>
        <v>入力してください(120文字以内)</v>
      </c>
      <c r="H3854" s="2">
        <v>225</v>
      </c>
      <c r="I3854" s="2">
        <v>207</v>
      </c>
      <c r="K3854" s="2">
        <v>120</v>
      </c>
      <c r="L3854" s="2" t="s">
        <v>30</v>
      </c>
      <c r="M3854" s="2" t="s">
        <v>476</v>
      </c>
      <c r="N3854" s="2" t="s">
        <v>479</v>
      </c>
      <c r="O3854" s="2" t="s">
        <v>520</v>
      </c>
      <c r="Q3854" s="1"/>
      <c r="S3854" s="9"/>
      <c r="T3854" s="10"/>
      <c r="U3854" s="8"/>
      <c r="W3854" s="2" t="s">
        <v>468</v>
      </c>
      <c r="X3854" s="45" t="str" cm="1">
        <f t="array" ref="X3854">IF(X3710="TRUE",IF(AND(C3848&lt;&gt;1,C3849:C3854="",S3848:U3854=""), "FALSE","TRUE"),"FALSE")</f>
        <v>FALSE</v>
      </c>
      <c r="Z3854" s="1"/>
    </row>
    <row r="3855" spans="2:26" hidden="1" outlineLevel="3" x14ac:dyDescent="0.4">
      <c r="B3855" s="7" t="s">
        <v>134</v>
      </c>
      <c r="C3855" s="5">
        <v>10</v>
      </c>
      <c r="D3855" s="30"/>
      <c r="E3855" s="2" t="s">
        <v>392</v>
      </c>
      <c r="F3855" s="2" t="s">
        <v>102</v>
      </c>
      <c r="G3855" s="2" t="s">
        <v>103</v>
      </c>
      <c r="H3855" s="2">
        <v>225</v>
      </c>
      <c r="I3855" s="2">
        <v>207</v>
      </c>
      <c r="K3855" s="2">
        <v>3</v>
      </c>
      <c r="L3855" s="2" t="s">
        <v>136</v>
      </c>
      <c r="M3855" s="2" t="s">
        <v>476</v>
      </c>
      <c r="N3855" s="2" t="s">
        <v>479</v>
      </c>
      <c r="O3855" s="2" t="s">
        <v>520</v>
      </c>
      <c r="Q3855" s="1"/>
      <c r="S3855" s="9"/>
      <c r="T3855" s="10"/>
      <c r="U3855" s="8"/>
      <c r="V3855" s="2" t="s">
        <v>105</v>
      </c>
      <c r="W3855" s="2" t="s">
        <v>561</v>
      </c>
      <c r="X3855" s="45" t="str" cm="1">
        <f t="array" ref="X3855">IF(X3710="TRUE",IF(AND(C3855&lt;&gt;1,C3856:C3861="",S3855:U3861=""), "FALSE","TRUE"),"FALSE")</f>
        <v>FALSE</v>
      </c>
      <c r="Z3855" s="1"/>
    </row>
    <row r="3856" spans="2:26" hidden="1" outlineLevel="3" x14ac:dyDescent="0.4">
      <c r="B3856" s="7" t="s">
        <v>522</v>
      </c>
      <c r="C3856" s="8"/>
      <c r="D3856" s="31"/>
      <c r="E3856" s="2" t="s">
        <v>523</v>
      </c>
      <c r="F3856" s="2" t="s">
        <v>485</v>
      </c>
      <c r="G3856" s="2" t="s">
        <v>369</v>
      </c>
      <c r="H3856" s="2">
        <v>225</v>
      </c>
      <c r="I3856" s="2">
        <v>207</v>
      </c>
      <c r="K3856" s="2">
        <v>240</v>
      </c>
      <c r="L3856" s="2" t="s">
        <v>30</v>
      </c>
      <c r="M3856" s="2" t="s">
        <v>476</v>
      </c>
      <c r="N3856" s="2" t="s">
        <v>479</v>
      </c>
      <c r="O3856" s="2" t="s">
        <v>520</v>
      </c>
      <c r="Q3856" s="1"/>
      <c r="S3856" s="9"/>
      <c r="T3856" s="10"/>
      <c r="U3856" s="8"/>
      <c r="W3856" s="2" t="s">
        <v>465</v>
      </c>
      <c r="X3856" s="45" t="str" cm="1">
        <f t="array" ref="X3856">IF(X3710="TRUE",IF(AND(C3855&lt;&gt;1,C3856:C3861="",S3855:U3861=""), "FALSE","TRUE"),"FALSE")</f>
        <v>FALSE</v>
      </c>
      <c r="Z3856" s="1"/>
    </row>
    <row r="3857" spans="2:26" hidden="1" outlineLevel="3" x14ac:dyDescent="0.4">
      <c r="B3857" s="7" t="s">
        <v>524</v>
      </c>
      <c r="C3857" s="8"/>
      <c r="D3857" s="31"/>
      <c r="E3857" s="2" t="s">
        <v>525</v>
      </c>
      <c r="F3857" s="2" t="s">
        <v>114</v>
      </c>
      <c r="G3857" s="2" t="s">
        <v>115</v>
      </c>
      <c r="H3857" s="2">
        <v>225</v>
      </c>
      <c r="I3857" s="2">
        <v>207</v>
      </c>
      <c r="K3857" s="2">
        <v>120</v>
      </c>
      <c r="L3857" s="2" t="s">
        <v>30</v>
      </c>
      <c r="M3857" s="2" t="s">
        <v>476</v>
      </c>
      <c r="N3857" s="2" t="s">
        <v>479</v>
      </c>
      <c r="O3857" s="2" t="s">
        <v>520</v>
      </c>
      <c r="Q3857" s="1"/>
      <c r="S3857" s="9"/>
      <c r="T3857" s="10"/>
      <c r="U3857" s="8"/>
      <c r="W3857" s="2" t="s">
        <v>468</v>
      </c>
      <c r="X3857" s="45" t="str" cm="1">
        <f t="array" ref="X3857">IF(X3710="TRUE",IF(AND(C3855&lt;&gt;1,C3856:C3861="",S3855:U3861=""), "FALSE","TRUE"),"FALSE")</f>
        <v>FALSE</v>
      </c>
      <c r="Z3857" s="1"/>
    </row>
    <row r="3858" spans="2:26" hidden="1" outlineLevel="3" x14ac:dyDescent="0.4">
      <c r="B3858" s="7" t="s">
        <v>526</v>
      </c>
      <c r="C3858" s="8"/>
      <c r="D3858" s="31"/>
      <c r="E3858" s="2" t="s">
        <v>527</v>
      </c>
      <c r="F3858" s="2" t="str">
        <f>IF(OR($C$87="治験計画届", $C$87="治験計画変更届"), "^$","^.{1,120}$|^$")</f>
        <v>^.{1,120}$|^$</v>
      </c>
      <c r="G3858" s="2" t="str">
        <f>IF(F3858="^$", "入力しないでください","入力してください(120文字以内)")</f>
        <v>入力してください(120文字以内)</v>
      </c>
      <c r="H3858" s="2">
        <v>225</v>
      </c>
      <c r="I3858" s="2">
        <v>207</v>
      </c>
      <c r="K3858" s="2">
        <v>120</v>
      </c>
      <c r="L3858" s="2" t="s">
        <v>30</v>
      </c>
      <c r="M3858" s="2" t="s">
        <v>476</v>
      </c>
      <c r="N3858" s="2" t="s">
        <v>479</v>
      </c>
      <c r="O3858" s="2" t="s">
        <v>520</v>
      </c>
      <c r="Q3858" s="1"/>
      <c r="S3858" s="9"/>
      <c r="T3858" s="10"/>
      <c r="U3858" s="8"/>
      <c r="W3858" s="2" t="s">
        <v>468</v>
      </c>
      <c r="X3858" s="45" t="str" cm="1">
        <f t="array" ref="X3858">IF(X3710="TRUE",IF(AND(C3855&lt;&gt;1,C3856:C3861="",S3855:U3861=""), "FALSE","TRUE"),"FALSE")</f>
        <v>FALSE</v>
      </c>
      <c r="Z3858" s="1"/>
    </row>
    <row r="3859" spans="2:26" hidden="1" outlineLevel="3" x14ac:dyDescent="0.4">
      <c r="B3859" s="7" t="s">
        <v>528</v>
      </c>
      <c r="C3859" s="8"/>
      <c r="D3859" s="31"/>
      <c r="E3859" s="2" t="s">
        <v>529</v>
      </c>
      <c r="F3859" s="2" t="str">
        <f>IF(OR($C$87="治験計画届", $C$87="治験計画変更届"), "^$","^.{1,120}$|^$")</f>
        <v>^.{1,120}$|^$</v>
      </c>
      <c r="G3859" s="2" t="str">
        <f t="shared" ref="G3859:G3861" si="247">IF(F3859="^$", "入力しないでください","入力してください(120文字以内)")</f>
        <v>入力してください(120文字以内)</v>
      </c>
      <c r="H3859" s="2">
        <v>225</v>
      </c>
      <c r="I3859" s="2">
        <v>207</v>
      </c>
      <c r="K3859" s="2">
        <v>120</v>
      </c>
      <c r="L3859" s="2" t="s">
        <v>30</v>
      </c>
      <c r="M3859" s="2" t="s">
        <v>476</v>
      </c>
      <c r="N3859" s="2" t="s">
        <v>479</v>
      </c>
      <c r="O3859" s="2" t="s">
        <v>520</v>
      </c>
      <c r="Q3859" s="1"/>
      <c r="S3859" s="9"/>
      <c r="T3859" s="10"/>
      <c r="U3859" s="8"/>
      <c r="W3859" s="2" t="s">
        <v>468</v>
      </c>
      <c r="X3859" s="45" t="str" cm="1">
        <f t="array" ref="X3859">IF(X3710="TRUE",IF(AND(C3855&lt;&gt;1,C3856:C3861="",S3855:U3861=""), "FALSE","TRUE"),"FALSE")</f>
        <v>FALSE</v>
      </c>
      <c r="Z3859" s="1"/>
    </row>
    <row r="3860" spans="2:26" hidden="1" outlineLevel="3" x14ac:dyDescent="0.4">
      <c r="B3860" s="7" t="s">
        <v>530</v>
      </c>
      <c r="C3860" s="8"/>
      <c r="D3860" s="31"/>
      <c r="E3860" s="2" t="s">
        <v>566</v>
      </c>
      <c r="F3860" s="2" t="str">
        <f>IF(OR($C$87="治験計画届", $C$87="治験計画変更届"), "^$","^.{1,120}$|^$")</f>
        <v>^.{1,120}$|^$</v>
      </c>
      <c r="G3860" s="2" t="str">
        <f t="shared" si="247"/>
        <v>入力してください(120文字以内)</v>
      </c>
      <c r="H3860" s="2">
        <v>225</v>
      </c>
      <c r="I3860" s="2">
        <v>207</v>
      </c>
      <c r="K3860" s="2">
        <v>120</v>
      </c>
      <c r="L3860" s="2" t="s">
        <v>30</v>
      </c>
      <c r="M3860" s="2" t="s">
        <v>476</v>
      </c>
      <c r="N3860" s="2" t="s">
        <v>479</v>
      </c>
      <c r="O3860" s="2" t="s">
        <v>520</v>
      </c>
      <c r="Q3860" s="1"/>
      <c r="S3860" s="9"/>
      <c r="T3860" s="10"/>
      <c r="U3860" s="8"/>
      <c r="W3860" s="2" t="s">
        <v>468</v>
      </c>
      <c r="X3860" s="45" t="str" cm="1">
        <f t="array" ref="X3860">IF(X3710="TRUE",IF(AND(C3855&lt;&gt;1,C3856:C3861="",S3855:U3861=""), "FALSE","TRUE"),"FALSE")</f>
        <v>FALSE</v>
      </c>
      <c r="Z3860" s="1"/>
    </row>
    <row r="3861" spans="2:26" hidden="1" outlineLevel="3" x14ac:dyDescent="0.4">
      <c r="B3861" s="7" t="s">
        <v>532</v>
      </c>
      <c r="C3861" s="8"/>
      <c r="D3861" s="31"/>
      <c r="E3861" s="2" t="s">
        <v>533</v>
      </c>
      <c r="F3861" s="2" t="str">
        <f>IF(OR($C$87="治験計画届", $C$87="治験計画変更届"), "^$","^.{1,120}$|^$")</f>
        <v>^.{1,120}$|^$</v>
      </c>
      <c r="G3861" s="2" t="str">
        <f t="shared" si="247"/>
        <v>入力してください(120文字以内)</v>
      </c>
      <c r="H3861" s="2">
        <v>225</v>
      </c>
      <c r="I3861" s="2">
        <v>207</v>
      </c>
      <c r="K3861" s="2">
        <v>120</v>
      </c>
      <c r="L3861" s="2" t="s">
        <v>30</v>
      </c>
      <c r="M3861" s="2" t="s">
        <v>476</v>
      </c>
      <c r="N3861" s="2" t="s">
        <v>479</v>
      </c>
      <c r="O3861" s="2" t="s">
        <v>520</v>
      </c>
      <c r="Q3861" s="1"/>
      <c r="S3861" s="9"/>
      <c r="T3861" s="10"/>
      <c r="U3861" s="8"/>
      <c r="W3861" s="2" t="s">
        <v>468</v>
      </c>
      <c r="X3861" s="45" t="str" cm="1">
        <f t="array" ref="X3861">IF(X3710="TRUE",IF(AND(C3855&lt;&gt;1,C3856:C3861="",S3855:U3861=""), "FALSE","TRUE"),"FALSE")</f>
        <v>FALSE</v>
      </c>
      <c r="Z3861" s="1"/>
    </row>
    <row r="3862" spans="2:26" hidden="1" outlineLevel="3" x14ac:dyDescent="0.4">
      <c r="B3862" s="7" t="s">
        <v>134</v>
      </c>
      <c r="C3862" s="5">
        <v>11</v>
      </c>
      <c r="D3862" s="30"/>
      <c r="E3862" s="2" t="s">
        <v>392</v>
      </c>
      <c r="F3862" s="2" t="s">
        <v>102</v>
      </c>
      <c r="G3862" s="2" t="s">
        <v>103</v>
      </c>
      <c r="H3862" s="2">
        <v>225</v>
      </c>
      <c r="I3862" s="2">
        <v>207</v>
      </c>
      <c r="K3862" s="2">
        <v>3</v>
      </c>
      <c r="L3862" s="2" t="s">
        <v>136</v>
      </c>
      <c r="M3862" s="2" t="s">
        <v>476</v>
      </c>
      <c r="N3862" s="2" t="s">
        <v>479</v>
      </c>
      <c r="O3862" s="2" t="s">
        <v>520</v>
      </c>
      <c r="Q3862" s="1"/>
      <c r="S3862" s="9"/>
      <c r="T3862" s="10"/>
      <c r="U3862" s="8"/>
      <c r="V3862" s="2" t="s">
        <v>105</v>
      </c>
      <c r="W3862" s="2" t="s">
        <v>561</v>
      </c>
      <c r="X3862" s="45" t="str" cm="1">
        <f t="array" ref="X3862">IF(X3710="TRUE",IF(AND(C3862&lt;&gt;1,C3863:C3868="",S3862:U3868=""), "FALSE","TRUE"),"FALSE")</f>
        <v>FALSE</v>
      </c>
      <c r="Z3862" s="1"/>
    </row>
    <row r="3863" spans="2:26" hidden="1" outlineLevel="3" x14ac:dyDescent="0.4">
      <c r="B3863" s="7" t="s">
        <v>522</v>
      </c>
      <c r="C3863" s="8"/>
      <c r="D3863" s="31"/>
      <c r="E3863" s="2" t="s">
        <v>523</v>
      </c>
      <c r="F3863" s="2" t="s">
        <v>485</v>
      </c>
      <c r="G3863" s="2" t="s">
        <v>369</v>
      </c>
      <c r="H3863" s="2">
        <v>225</v>
      </c>
      <c r="I3863" s="2">
        <v>207</v>
      </c>
      <c r="K3863" s="2">
        <v>240</v>
      </c>
      <c r="L3863" s="2" t="s">
        <v>30</v>
      </c>
      <c r="M3863" s="2" t="s">
        <v>476</v>
      </c>
      <c r="N3863" s="2" t="s">
        <v>479</v>
      </c>
      <c r="O3863" s="2" t="s">
        <v>520</v>
      </c>
      <c r="Q3863" s="1"/>
      <c r="S3863" s="9"/>
      <c r="T3863" s="10"/>
      <c r="U3863" s="8"/>
      <c r="W3863" s="2" t="s">
        <v>465</v>
      </c>
      <c r="X3863" s="45" t="str" cm="1">
        <f t="array" ref="X3863">IF(X3710="TRUE",IF(AND(C3862&lt;&gt;1,C3863:C3868="",S3862:U3868=""), "FALSE","TRUE"),"FALSE")</f>
        <v>FALSE</v>
      </c>
      <c r="Z3863" s="1"/>
    </row>
    <row r="3864" spans="2:26" hidden="1" outlineLevel="3" x14ac:dyDescent="0.4">
      <c r="B3864" s="7" t="s">
        <v>524</v>
      </c>
      <c r="C3864" s="8"/>
      <c r="D3864" s="31"/>
      <c r="E3864" s="2" t="s">
        <v>525</v>
      </c>
      <c r="F3864" s="2" t="s">
        <v>114</v>
      </c>
      <c r="G3864" s="2" t="s">
        <v>115</v>
      </c>
      <c r="H3864" s="2">
        <v>225</v>
      </c>
      <c r="I3864" s="2">
        <v>207</v>
      </c>
      <c r="K3864" s="2">
        <v>120</v>
      </c>
      <c r="L3864" s="2" t="s">
        <v>30</v>
      </c>
      <c r="M3864" s="2" t="s">
        <v>476</v>
      </c>
      <c r="N3864" s="2" t="s">
        <v>479</v>
      </c>
      <c r="O3864" s="2" t="s">
        <v>520</v>
      </c>
      <c r="Q3864" s="1"/>
      <c r="S3864" s="9"/>
      <c r="T3864" s="10"/>
      <c r="U3864" s="8"/>
      <c r="W3864" s="2" t="s">
        <v>468</v>
      </c>
      <c r="X3864" s="45" t="str" cm="1">
        <f t="array" ref="X3864">IF(X3710="TRUE",IF(AND(C3862&lt;&gt;1,C3863:C3868="",S3862:U3868=""), "FALSE","TRUE"),"FALSE")</f>
        <v>FALSE</v>
      </c>
      <c r="Z3864" s="1"/>
    </row>
    <row r="3865" spans="2:26" hidden="1" outlineLevel="3" x14ac:dyDescent="0.4">
      <c r="B3865" s="7" t="s">
        <v>526</v>
      </c>
      <c r="C3865" s="8"/>
      <c r="D3865" s="31"/>
      <c r="E3865" s="2" t="s">
        <v>527</v>
      </c>
      <c r="F3865" s="2" t="str">
        <f>IF(OR($C$87="治験計画届", $C$87="治験計画変更届"), "^$","^.{1,120}$|^$")</f>
        <v>^.{1,120}$|^$</v>
      </c>
      <c r="G3865" s="2" t="str">
        <f>IF(F3865="^$", "入力しないでください","入力してください(120文字以内)")</f>
        <v>入力してください(120文字以内)</v>
      </c>
      <c r="H3865" s="2">
        <v>225</v>
      </c>
      <c r="I3865" s="2">
        <v>207</v>
      </c>
      <c r="K3865" s="2">
        <v>120</v>
      </c>
      <c r="L3865" s="2" t="s">
        <v>30</v>
      </c>
      <c r="M3865" s="2" t="s">
        <v>476</v>
      </c>
      <c r="N3865" s="2" t="s">
        <v>479</v>
      </c>
      <c r="O3865" s="2" t="s">
        <v>520</v>
      </c>
      <c r="Q3865" s="1"/>
      <c r="S3865" s="9"/>
      <c r="T3865" s="10"/>
      <c r="U3865" s="8"/>
      <c r="W3865" s="2" t="s">
        <v>468</v>
      </c>
      <c r="X3865" s="45" t="str" cm="1">
        <f t="array" ref="X3865">IF(X3710="TRUE",IF(AND(C3862&lt;&gt;1,C3863:C3868="",S3862:U3868=""), "FALSE","TRUE"),"FALSE")</f>
        <v>FALSE</v>
      </c>
      <c r="Z3865" s="1"/>
    </row>
    <row r="3866" spans="2:26" hidden="1" outlineLevel="3" x14ac:dyDescent="0.4">
      <c r="B3866" s="7" t="s">
        <v>528</v>
      </c>
      <c r="C3866" s="8"/>
      <c r="D3866" s="31"/>
      <c r="E3866" s="2" t="s">
        <v>529</v>
      </c>
      <c r="F3866" s="2" t="str">
        <f>IF(OR($C$87="治験計画届", $C$87="治験計画変更届"), "^$","^.{1,120}$|^$")</f>
        <v>^.{1,120}$|^$</v>
      </c>
      <c r="G3866" s="2" t="str">
        <f t="shared" ref="G3866:G3868" si="248">IF(F3866="^$", "入力しないでください","入力してください(120文字以内)")</f>
        <v>入力してください(120文字以内)</v>
      </c>
      <c r="H3866" s="2">
        <v>225</v>
      </c>
      <c r="I3866" s="2">
        <v>207</v>
      </c>
      <c r="K3866" s="2">
        <v>120</v>
      </c>
      <c r="L3866" s="2" t="s">
        <v>30</v>
      </c>
      <c r="M3866" s="2" t="s">
        <v>476</v>
      </c>
      <c r="N3866" s="2" t="s">
        <v>479</v>
      </c>
      <c r="O3866" s="2" t="s">
        <v>520</v>
      </c>
      <c r="Q3866" s="1"/>
      <c r="S3866" s="9"/>
      <c r="T3866" s="10"/>
      <c r="U3866" s="8"/>
      <c r="W3866" s="2" t="s">
        <v>468</v>
      </c>
      <c r="X3866" s="45" t="str" cm="1">
        <f t="array" ref="X3866">IF(X3710="TRUE",IF(AND(C3862&lt;&gt;1,C3863:C3868="",S3862:U3868=""), "FALSE","TRUE"),"FALSE")</f>
        <v>FALSE</v>
      </c>
      <c r="Z3866" s="1"/>
    </row>
    <row r="3867" spans="2:26" hidden="1" outlineLevel="3" x14ac:dyDescent="0.4">
      <c r="B3867" s="7" t="s">
        <v>530</v>
      </c>
      <c r="C3867" s="8"/>
      <c r="D3867" s="31"/>
      <c r="E3867" s="2" t="s">
        <v>566</v>
      </c>
      <c r="F3867" s="2" t="str">
        <f>IF(OR($C$87="治験計画届", $C$87="治験計画変更届"), "^$","^.{1,120}$|^$")</f>
        <v>^.{1,120}$|^$</v>
      </c>
      <c r="G3867" s="2" t="str">
        <f t="shared" si="248"/>
        <v>入力してください(120文字以内)</v>
      </c>
      <c r="H3867" s="2">
        <v>225</v>
      </c>
      <c r="I3867" s="2">
        <v>207</v>
      </c>
      <c r="K3867" s="2">
        <v>120</v>
      </c>
      <c r="L3867" s="2" t="s">
        <v>30</v>
      </c>
      <c r="M3867" s="2" t="s">
        <v>476</v>
      </c>
      <c r="N3867" s="2" t="s">
        <v>479</v>
      </c>
      <c r="O3867" s="2" t="s">
        <v>520</v>
      </c>
      <c r="Q3867" s="1"/>
      <c r="S3867" s="9"/>
      <c r="T3867" s="10"/>
      <c r="U3867" s="8"/>
      <c r="W3867" s="2" t="s">
        <v>468</v>
      </c>
      <c r="X3867" s="45" t="str" cm="1">
        <f t="array" ref="X3867">IF(X3710="TRUE",IF(AND(C3862&lt;&gt;1,C3863:C3868="",S3862:U3868=""), "FALSE","TRUE"),"FALSE")</f>
        <v>FALSE</v>
      </c>
      <c r="Z3867" s="1"/>
    </row>
    <row r="3868" spans="2:26" hidden="1" outlineLevel="3" x14ac:dyDescent="0.4">
      <c r="B3868" s="7" t="s">
        <v>532</v>
      </c>
      <c r="C3868" s="8"/>
      <c r="D3868" s="31"/>
      <c r="E3868" s="2" t="s">
        <v>533</v>
      </c>
      <c r="F3868" s="2" t="str">
        <f>IF(OR($C$87="治験計画届", $C$87="治験計画変更届"), "^$","^.{1,120}$|^$")</f>
        <v>^.{1,120}$|^$</v>
      </c>
      <c r="G3868" s="2" t="str">
        <f t="shared" si="248"/>
        <v>入力してください(120文字以内)</v>
      </c>
      <c r="H3868" s="2">
        <v>225</v>
      </c>
      <c r="I3868" s="2">
        <v>207</v>
      </c>
      <c r="K3868" s="2">
        <v>120</v>
      </c>
      <c r="L3868" s="2" t="s">
        <v>30</v>
      </c>
      <c r="M3868" s="2" t="s">
        <v>476</v>
      </c>
      <c r="N3868" s="2" t="s">
        <v>479</v>
      </c>
      <c r="O3868" s="2" t="s">
        <v>520</v>
      </c>
      <c r="Q3868" s="1"/>
      <c r="S3868" s="9"/>
      <c r="T3868" s="10"/>
      <c r="U3868" s="8"/>
      <c r="W3868" s="2" t="s">
        <v>468</v>
      </c>
      <c r="X3868" s="45" t="str" cm="1">
        <f t="array" ref="X3868">IF(X3710="TRUE",IF(AND(C3862&lt;&gt;1,C3863:C3868="",S3862:U3868=""), "FALSE","TRUE"),"FALSE")</f>
        <v>FALSE</v>
      </c>
      <c r="Z3868" s="1"/>
    </row>
    <row r="3869" spans="2:26" hidden="1" outlineLevel="3" x14ac:dyDescent="0.4">
      <c r="B3869" s="7" t="s">
        <v>134</v>
      </c>
      <c r="C3869" s="5">
        <v>12</v>
      </c>
      <c r="D3869" s="30"/>
      <c r="E3869" s="2" t="s">
        <v>392</v>
      </c>
      <c r="F3869" s="2" t="s">
        <v>102</v>
      </c>
      <c r="G3869" s="2" t="s">
        <v>103</v>
      </c>
      <c r="H3869" s="2">
        <v>225</v>
      </c>
      <c r="I3869" s="2">
        <v>207</v>
      </c>
      <c r="K3869" s="2">
        <v>3</v>
      </c>
      <c r="L3869" s="2" t="s">
        <v>136</v>
      </c>
      <c r="M3869" s="2" t="s">
        <v>476</v>
      </c>
      <c r="N3869" s="2" t="s">
        <v>479</v>
      </c>
      <c r="O3869" s="2" t="s">
        <v>520</v>
      </c>
      <c r="Q3869" s="1"/>
      <c r="S3869" s="9"/>
      <c r="T3869" s="10"/>
      <c r="U3869" s="8"/>
      <c r="V3869" s="2" t="s">
        <v>105</v>
      </c>
      <c r="W3869" s="2" t="s">
        <v>561</v>
      </c>
      <c r="X3869" s="45" t="str" cm="1">
        <f t="array" ref="X3869">IF(X3710="TRUE",IF(AND(C3869&lt;&gt;1,C3870:C3875="",S3869:U3875=""), "FALSE","TRUE"),"FALSE")</f>
        <v>FALSE</v>
      </c>
      <c r="Z3869" s="1"/>
    </row>
    <row r="3870" spans="2:26" hidden="1" outlineLevel="3" x14ac:dyDescent="0.4">
      <c r="B3870" s="7" t="s">
        <v>522</v>
      </c>
      <c r="C3870" s="8"/>
      <c r="D3870" s="31"/>
      <c r="E3870" s="2" t="s">
        <v>523</v>
      </c>
      <c r="F3870" s="2" t="s">
        <v>485</v>
      </c>
      <c r="G3870" s="2" t="s">
        <v>369</v>
      </c>
      <c r="H3870" s="2">
        <v>225</v>
      </c>
      <c r="I3870" s="2">
        <v>207</v>
      </c>
      <c r="K3870" s="2">
        <v>240</v>
      </c>
      <c r="L3870" s="2" t="s">
        <v>30</v>
      </c>
      <c r="M3870" s="2" t="s">
        <v>476</v>
      </c>
      <c r="N3870" s="2" t="s">
        <v>479</v>
      </c>
      <c r="O3870" s="2" t="s">
        <v>520</v>
      </c>
      <c r="Q3870" s="1"/>
      <c r="S3870" s="9"/>
      <c r="T3870" s="10"/>
      <c r="U3870" s="8"/>
      <c r="W3870" s="2" t="s">
        <v>465</v>
      </c>
      <c r="X3870" s="45" t="str" cm="1">
        <f t="array" ref="X3870">IF(X3710="TRUE",IF(AND(C3869&lt;&gt;1,C3870:C3875="",S3869:U3875=""), "FALSE","TRUE"),"FALSE")</f>
        <v>FALSE</v>
      </c>
      <c r="Z3870" s="1"/>
    </row>
    <row r="3871" spans="2:26" hidden="1" outlineLevel="3" x14ac:dyDescent="0.4">
      <c r="B3871" s="7" t="s">
        <v>524</v>
      </c>
      <c r="C3871" s="8"/>
      <c r="D3871" s="31"/>
      <c r="E3871" s="2" t="s">
        <v>525</v>
      </c>
      <c r="F3871" s="2" t="s">
        <v>114</v>
      </c>
      <c r="G3871" s="2" t="s">
        <v>115</v>
      </c>
      <c r="H3871" s="2">
        <v>225</v>
      </c>
      <c r="I3871" s="2">
        <v>207</v>
      </c>
      <c r="K3871" s="2">
        <v>120</v>
      </c>
      <c r="L3871" s="2" t="s">
        <v>30</v>
      </c>
      <c r="M3871" s="2" t="s">
        <v>476</v>
      </c>
      <c r="N3871" s="2" t="s">
        <v>479</v>
      </c>
      <c r="O3871" s="2" t="s">
        <v>520</v>
      </c>
      <c r="Q3871" s="1"/>
      <c r="S3871" s="9"/>
      <c r="T3871" s="10"/>
      <c r="U3871" s="8"/>
      <c r="W3871" s="2" t="s">
        <v>468</v>
      </c>
      <c r="X3871" s="45" t="str" cm="1">
        <f t="array" ref="X3871">IF(X3710="TRUE",IF(AND(C3869&lt;&gt;1,C3870:C3875="",S3869:U3875=""), "FALSE","TRUE"),"FALSE")</f>
        <v>FALSE</v>
      </c>
      <c r="Z3871" s="1"/>
    </row>
    <row r="3872" spans="2:26" hidden="1" outlineLevel="3" x14ac:dyDescent="0.4">
      <c r="B3872" s="7" t="s">
        <v>526</v>
      </c>
      <c r="C3872" s="8"/>
      <c r="D3872" s="31"/>
      <c r="E3872" s="2" t="s">
        <v>527</v>
      </c>
      <c r="F3872" s="2" t="str">
        <f>IF(OR($C$87="治験計画届", $C$87="治験計画変更届"), "^$","^.{1,120}$|^$")</f>
        <v>^.{1,120}$|^$</v>
      </c>
      <c r="G3872" s="2" t="str">
        <f>IF(F3872="^$", "入力しないでください","入力してください(120文字以内)")</f>
        <v>入力してください(120文字以内)</v>
      </c>
      <c r="H3872" s="2">
        <v>225</v>
      </c>
      <c r="I3872" s="2">
        <v>207</v>
      </c>
      <c r="K3872" s="2">
        <v>120</v>
      </c>
      <c r="L3872" s="2" t="s">
        <v>30</v>
      </c>
      <c r="M3872" s="2" t="s">
        <v>476</v>
      </c>
      <c r="N3872" s="2" t="s">
        <v>479</v>
      </c>
      <c r="O3872" s="2" t="s">
        <v>520</v>
      </c>
      <c r="Q3872" s="1"/>
      <c r="S3872" s="9"/>
      <c r="T3872" s="10"/>
      <c r="U3872" s="8"/>
      <c r="W3872" s="2" t="s">
        <v>468</v>
      </c>
      <c r="X3872" s="45" t="str" cm="1">
        <f t="array" ref="X3872">IF(X3710="TRUE",IF(AND(C3869&lt;&gt;1,C3870:C3875="",S3869:U3875=""), "FALSE","TRUE"),"FALSE")</f>
        <v>FALSE</v>
      </c>
      <c r="Z3872" s="1"/>
    </row>
    <row r="3873" spans="2:26" hidden="1" outlineLevel="3" x14ac:dyDescent="0.4">
      <c r="B3873" s="7" t="s">
        <v>528</v>
      </c>
      <c r="C3873" s="8"/>
      <c r="D3873" s="31"/>
      <c r="E3873" s="2" t="s">
        <v>529</v>
      </c>
      <c r="F3873" s="2" t="str">
        <f>IF(OR($C$87="治験計画届", $C$87="治験計画変更届"), "^$","^.{1,120}$|^$")</f>
        <v>^.{1,120}$|^$</v>
      </c>
      <c r="G3873" s="2" t="str">
        <f t="shared" ref="G3873:G3875" si="249">IF(F3873="^$", "入力しないでください","入力してください(120文字以内)")</f>
        <v>入力してください(120文字以内)</v>
      </c>
      <c r="H3873" s="2">
        <v>225</v>
      </c>
      <c r="I3873" s="2">
        <v>207</v>
      </c>
      <c r="K3873" s="2">
        <v>120</v>
      </c>
      <c r="L3873" s="2" t="s">
        <v>30</v>
      </c>
      <c r="M3873" s="2" t="s">
        <v>476</v>
      </c>
      <c r="N3873" s="2" t="s">
        <v>479</v>
      </c>
      <c r="O3873" s="2" t="s">
        <v>520</v>
      </c>
      <c r="Q3873" s="1"/>
      <c r="S3873" s="9"/>
      <c r="T3873" s="10"/>
      <c r="U3873" s="8"/>
      <c r="W3873" s="2" t="s">
        <v>468</v>
      </c>
      <c r="X3873" s="45" t="str" cm="1">
        <f t="array" ref="X3873">IF(X3710="TRUE",IF(AND(C3869&lt;&gt;1,C3870:C3875="",S3869:U3875=""), "FALSE","TRUE"),"FALSE")</f>
        <v>FALSE</v>
      </c>
      <c r="Z3873" s="1"/>
    </row>
    <row r="3874" spans="2:26" hidden="1" outlineLevel="3" x14ac:dyDescent="0.4">
      <c r="B3874" s="7" t="s">
        <v>530</v>
      </c>
      <c r="C3874" s="8"/>
      <c r="D3874" s="31"/>
      <c r="E3874" s="2" t="s">
        <v>566</v>
      </c>
      <c r="F3874" s="2" t="str">
        <f>IF(OR($C$87="治験計画届", $C$87="治験計画変更届"), "^$","^.{1,120}$|^$")</f>
        <v>^.{1,120}$|^$</v>
      </c>
      <c r="G3874" s="2" t="str">
        <f t="shared" si="249"/>
        <v>入力してください(120文字以内)</v>
      </c>
      <c r="H3874" s="2">
        <v>225</v>
      </c>
      <c r="I3874" s="2">
        <v>207</v>
      </c>
      <c r="K3874" s="2">
        <v>120</v>
      </c>
      <c r="L3874" s="2" t="s">
        <v>30</v>
      </c>
      <c r="M3874" s="2" t="s">
        <v>476</v>
      </c>
      <c r="N3874" s="2" t="s">
        <v>479</v>
      </c>
      <c r="O3874" s="2" t="s">
        <v>520</v>
      </c>
      <c r="Q3874" s="1"/>
      <c r="S3874" s="9"/>
      <c r="T3874" s="10"/>
      <c r="U3874" s="8"/>
      <c r="W3874" s="2" t="s">
        <v>468</v>
      </c>
      <c r="X3874" s="45" t="str" cm="1">
        <f t="array" ref="X3874">IF(X3710="TRUE",IF(AND(C3869&lt;&gt;1,C3870:C3875="",S3869:U3875=""), "FALSE","TRUE"),"FALSE")</f>
        <v>FALSE</v>
      </c>
      <c r="Z3874" s="1"/>
    </row>
    <row r="3875" spans="2:26" hidden="1" outlineLevel="3" x14ac:dyDescent="0.4">
      <c r="B3875" s="7" t="s">
        <v>532</v>
      </c>
      <c r="C3875" s="8"/>
      <c r="D3875" s="31"/>
      <c r="E3875" s="2" t="s">
        <v>533</v>
      </c>
      <c r="F3875" s="2" t="str">
        <f>IF(OR($C$87="治験計画届", $C$87="治験計画変更届"), "^$","^.{1,120}$|^$")</f>
        <v>^.{1,120}$|^$</v>
      </c>
      <c r="G3875" s="2" t="str">
        <f t="shared" si="249"/>
        <v>入力してください(120文字以内)</v>
      </c>
      <c r="H3875" s="2">
        <v>225</v>
      </c>
      <c r="I3875" s="2">
        <v>207</v>
      </c>
      <c r="K3875" s="2">
        <v>120</v>
      </c>
      <c r="L3875" s="2" t="s">
        <v>30</v>
      </c>
      <c r="M3875" s="2" t="s">
        <v>476</v>
      </c>
      <c r="N3875" s="2" t="s">
        <v>479</v>
      </c>
      <c r="O3875" s="2" t="s">
        <v>520</v>
      </c>
      <c r="Q3875" s="1"/>
      <c r="S3875" s="9"/>
      <c r="T3875" s="10"/>
      <c r="U3875" s="8"/>
      <c r="W3875" s="2" t="s">
        <v>468</v>
      </c>
      <c r="X3875" s="45" t="str" cm="1">
        <f t="array" ref="X3875">IF(X3710="TRUE",IF(AND(C3869&lt;&gt;1,C3870:C3875="",S3869:U3875=""), "FALSE","TRUE"),"FALSE")</f>
        <v>FALSE</v>
      </c>
      <c r="Z3875" s="1"/>
    </row>
    <row r="3876" spans="2:26" hidden="1" outlineLevel="3" x14ac:dyDescent="0.4">
      <c r="B3876" s="7" t="s">
        <v>134</v>
      </c>
      <c r="C3876" s="5">
        <v>13</v>
      </c>
      <c r="D3876" s="30"/>
      <c r="E3876" s="2" t="s">
        <v>392</v>
      </c>
      <c r="F3876" s="2" t="s">
        <v>102</v>
      </c>
      <c r="G3876" s="2" t="s">
        <v>103</v>
      </c>
      <c r="H3876" s="2">
        <v>225</v>
      </c>
      <c r="I3876" s="2">
        <v>207</v>
      </c>
      <c r="K3876" s="2">
        <v>3</v>
      </c>
      <c r="L3876" s="2" t="s">
        <v>136</v>
      </c>
      <c r="M3876" s="2" t="s">
        <v>476</v>
      </c>
      <c r="N3876" s="2" t="s">
        <v>479</v>
      </c>
      <c r="O3876" s="2" t="s">
        <v>520</v>
      </c>
      <c r="Q3876" s="1"/>
      <c r="S3876" s="9"/>
      <c r="T3876" s="10"/>
      <c r="U3876" s="8"/>
      <c r="V3876" s="2" t="s">
        <v>105</v>
      </c>
      <c r="W3876" s="2" t="s">
        <v>561</v>
      </c>
      <c r="X3876" s="45" t="str" cm="1">
        <f t="array" ref="X3876">IF(X3710="TRUE",IF(AND(C3876&lt;&gt;1,C3877:C3882="",S3876:U3882=""), "FALSE","TRUE"),"FALSE")</f>
        <v>FALSE</v>
      </c>
      <c r="Z3876" s="1"/>
    </row>
    <row r="3877" spans="2:26" hidden="1" outlineLevel="3" x14ac:dyDescent="0.4">
      <c r="B3877" s="7" t="s">
        <v>522</v>
      </c>
      <c r="C3877" s="8"/>
      <c r="D3877" s="31"/>
      <c r="E3877" s="2" t="s">
        <v>523</v>
      </c>
      <c r="F3877" s="2" t="s">
        <v>485</v>
      </c>
      <c r="G3877" s="2" t="s">
        <v>369</v>
      </c>
      <c r="H3877" s="2">
        <v>225</v>
      </c>
      <c r="I3877" s="2">
        <v>207</v>
      </c>
      <c r="K3877" s="2">
        <v>240</v>
      </c>
      <c r="L3877" s="2" t="s">
        <v>30</v>
      </c>
      <c r="M3877" s="2" t="s">
        <v>476</v>
      </c>
      <c r="N3877" s="2" t="s">
        <v>479</v>
      </c>
      <c r="O3877" s="2" t="s">
        <v>520</v>
      </c>
      <c r="Q3877" s="1"/>
      <c r="S3877" s="9"/>
      <c r="T3877" s="10"/>
      <c r="U3877" s="8"/>
      <c r="W3877" s="2" t="s">
        <v>465</v>
      </c>
      <c r="X3877" s="45" t="str" cm="1">
        <f t="array" ref="X3877">IF(X3710="TRUE",IF(AND(C3876&lt;&gt;1,C3877:C3882="",S3876:U3882=""), "FALSE","TRUE"),"FALSE")</f>
        <v>FALSE</v>
      </c>
      <c r="Z3877" s="1"/>
    </row>
    <row r="3878" spans="2:26" hidden="1" outlineLevel="3" x14ac:dyDescent="0.4">
      <c r="B3878" s="7" t="s">
        <v>524</v>
      </c>
      <c r="C3878" s="8"/>
      <c r="D3878" s="31"/>
      <c r="E3878" s="2" t="s">
        <v>525</v>
      </c>
      <c r="F3878" s="2" t="s">
        <v>114</v>
      </c>
      <c r="G3878" s="2" t="s">
        <v>115</v>
      </c>
      <c r="H3878" s="2">
        <v>225</v>
      </c>
      <c r="I3878" s="2">
        <v>207</v>
      </c>
      <c r="K3878" s="2">
        <v>120</v>
      </c>
      <c r="L3878" s="2" t="s">
        <v>30</v>
      </c>
      <c r="M3878" s="2" t="s">
        <v>476</v>
      </c>
      <c r="N3878" s="2" t="s">
        <v>479</v>
      </c>
      <c r="O3878" s="2" t="s">
        <v>520</v>
      </c>
      <c r="Q3878" s="1"/>
      <c r="S3878" s="9"/>
      <c r="T3878" s="10"/>
      <c r="U3878" s="8"/>
      <c r="W3878" s="2" t="s">
        <v>468</v>
      </c>
      <c r="X3878" s="45" t="str" cm="1">
        <f t="array" ref="X3878">IF(X3710="TRUE",IF(AND(C3876&lt;&gt;1,C3877:C3882="",S3876:U3882=""), "FALSE","TRUE"),"FALSE")</f>
        <v>FALSE</v>
      </c>
      <c r="Z3878" s="1"/>
    </row>
    <row r="3879" spans="2:26" hidden="1" outlineLevel="3" x14ac:dyDescent="0.4">
      <c r="B3879" s="7" t="s">
        <v>526</v>
      </c>
      <c r="C3879" s="8"/>
      <c r="D3879" s="31"/>
      <c r="E3879" s="2" t="s">
        <v>527</v>
      </c>
      <c r="F3879" s="2" t="str">
        <f>IF(OR($C$87="治験計画届", $C$87="治験計画変更届"), "^$","^.{1,120}$|^$")</f>
        <v>^.{1,120}$|^$</v>
      </c>
      <c r="G3879" s="2" t="str">
        <f>IF(F3879="^$", "入力しないでください","入力してください(120文字以内)")</f>
        <v>入力してください(120文字以内)</v>
      </c>
      <c r="H3879" s="2">
        <v>225</v>
      </c>
      <c r="I3879" s="2">
        <v>207</v>
      </c>
      <c r="K3879" s="2">
        <v>120</v>
      </c>
      <c r="L3879" s="2" t="s">
        <v>30</v>
      </c>
      <c r="M3879" s="2" t="s">
        <v>476</v>
      </c>
      <c r="N3879" s="2" t="s">
        <v>479</v>
      </c>
      <c r="O3879" s="2" t="s">
        <v>520</v>
      </c>
      <c r="Q3879" s="1"/>
      <c r="S3879" s="9"/>
      <c r="T3879" s="10"/>
      <c r="U3879" s="8"/>
      <c r="W3879" s="2" t="s">
        <v>468</v>
      </c>
      <c r="X3879" s="45" t="str" cm="1">
        <f t="array" ref="X3879">IF(X3710="TRUE",IF(AND(C3876&lt;&gt;1,C3877:C3882="",S3876:U3882=""), "FALSE","TRUE"),"FALSE")</f>
        <v>FALSE</v>
      </c>
      <c r="Z3879" s="1"/>
    </row>
    <row r="3880" spans="2:26" hidden="1" outlineLevel="3" x14ac:dyDescent="0.4">
      <c r="B3880" s="7" t="s">
        <v>528</v>
      </c>
      <c r="C3880" s="8"/>
      <c r="D3880" s="31"/>
      <c r="E3880" s="2" t="s">
        <v>529</v>
      </c>
      <c r="F3880" s="2" t="str">
        <f>IF(OR($C$87="治験計画届", $C$87="治験計画変更届"), "^$","^.{1,120}$|^$")</f>
        <v>^.{1,120}$|^$</v>
      </c>
      <c r="G3880" s="2" t="str">
        <f t="shared" ref="G3880:G3882" si="250">IF(F3880="^$", "入力しないでください","入力してください(120文字以内)")</f>
        <v>入力してください(120文字以内)</v>
      </c>
      <c r="H3880" s="2">
        <v>225</v>
      </c>
      <c r="I3880" s="2">
        <v>207</v>
      </c>
      <c r="K3880" s="2">
        <v>120</v>
      </c>
      <c r="L3880" s="2" t="s">
        <v>30</v>
      </c>
      <c r="M3880" s="2" t="s">
        <v>476</v>
      </c>
      <c r="N3880" s="2" t="s">
        <v>479</v>
      </c>
      <c r="O3880" s="2" t="s">
        <v>520</v>
      </c>
      <c r="Q3880" s="1"/>
      <c r="S3880" s="9"/>
      <c r="T3880" s="10"/>
      <c r="U3880" s="8"/>
      <c r="W3880" s="2" t="s">
        <v>468</v>
      </c>
      <c r="X3880" s="45" t="str" cm="1">
        <f t="array" ref="X3880">IF(X3710="TRUE",IF(AND(C3876&lt;&gt;1,C3877:C3882="",S3876:U3882=""), "FALSE","TRUE"),"FALSE")</f>
        <v>FALSE</v>
      </c>
      <c r="Z3880" s="1"/>
    </row>
    <row r="3881" spans="2:26" hidden="1" outlineLevel="3" x14ac:dyDescent="0.4">
      <c r="B3881" s="7" t="s">
        <v>530</v>
      </c>
      <c r="C3881" s="8"/>
      <c r="D3881" s="31"/>
      <c r="E3881" s="2" t="s">
        <v>566</v>
      </c>
      <c r="F3881" s="2" t="str">
        <f>IF(OR($C$87="治験計画届", $C$87="治験計画変更届"), "^$","^.{1,120}$|^$")</f>
        <v>^.{1,120}$|^$</v>
      </c>
      <c r="G3881" s="2" t="str">
        <f t="shared" si="250"/>
        <v>入力してください(120文字以内)</v>
      </c>
      <c r="H3881" s="2">
        <v>225</v>
      </c>
      <c r="I3881" s="2">
        <v>207</v>
      </c>
      <c r="K3881" s="2">
        <v>120</v>
      </c>
      <c r="L3881" s="2" t="s">
        <v>30</v>
      </c>
      <c r="M3881" s="2" t="s">
        <v>476</v>
      </c>
      <c r="N3881" s="2" t="s">
        <v>479</v>
      </c>
      <c r="O3881" s="2" t="s">
        <v>520</v>
      </c>
      <c r="Q3881" s="1"/>
      <c r="S3881" s="9"/>
      <c r="T3881" s="10"/>
      <c r="U3881" s="8"/>
      <c r="W3881" s="2" t="s">
        <v>468</v>
      </c>
      <c r="X3881" s="45" t="str" cm="1">
        <f t="array" ref="X3881">IF(X3710="TRUE",IF(AND(C3876&lt;&gt;1,C3877:C3882="",S3876:U3882=""), "FALSE","TRUE"),"FALSE")</f>
        <v>FALSE</v>
      </c>
      <c r="Z3881" s="1"/>
    </row>
    <row r="3882" spans="2:26" hidden="1" outlineLevel="3" x14ac:dyDescent="0.4">
      <c r="B3882" s="7" t="s">
        <v>532</v>
      </c>
      <c r="C3882" s="8"/>
      <c r="D3882" s="31"/>
      <c r="E3882" s="2" t="s">
        <v>533</v>
      </c>
      <c r="F3882" s="2" t="str">
        <f>IF(OR($C$87="治験計画届", $C$87="治験計画変更届"), "^$","^.{1,120}$|^$")</f>
        <v>^.{1,120}$|^$</v>
      </c>
      <c r="G3882" s="2" t="str">
        <f t="shared" si="250"/>
        <v>入力してください(120文字以内)</v>
      </c>
      <c r="H3882" s="2">
        <v>225</v>
      </c>
      <c r="I3882" s="2">
        <v>207</v>
      </c>
      <c r="K3882" s="2">
        <v>120</v>
      </c>
      <c r="L3882" s="2" t="s">
        <v>30</v>
      </c>
      <c r="M3882" s="2" t="s">
        <v>476</v>
      </c>
      <c r="N3882" s="2" t="s">
        <v>479</v>
      </c>
      <c r="O3882" s="2" t="s">
        <v>520</v>
      </c>
      <c r="Q3882" s="1"/>
      <c r="S3882" s="9"/>
      <c r="T3882" s="10"/>
      <c r="U3882" s="8"/>
      <c r="W3882" s="2" t="s">
        <v>468</v>
      </c>
      <c r="X3882" s="45" t="str" cm="1">
        <f t="array" ref="X3882">IF(X3710="TRUE",IF(AND(C3876&lt;&gt;1,C3877:C3882="",S3876:U3882=""), "FALSE","TRUE"),"FALSE")</f>
        <v>FALSE</v>
      </c>
      <c r="Z3882" s="1"/>
    </row>
    <row r="3883" spans="2:26" hidden="1" outlineLevel="3" x14ac:dyDescent="0.4">
      <c r="B3883" s="7" t="s">
        <v>134</v>
      </c>
      <c r="C3883" s="5">
        <v>14</v>
      </c>
      <c r="D3883" s="30"/>
      <c r="E3883" s="2" t="s">
        <v>392</v>
      </c>
      <c r="F3883" s="2" t="s">
        <v>102</v>
      </c>
      <c r="G3883" s="2" t="s">
        <v>103</v>
      </c>
      <c r="H3883" s="2">
        <v>225</v>
      </c>
      <c r="I3883" s="2">
        <v>207</v>
      </c>
      <c r="K3883" s="2">
        <v>3</v>
      </c>
      <c r="L3883" s="2" t="s">
        <v>136</v>
      </c>
      <c r="M3883" s="2" t="s">
        <v>476</v>
      </c>
      <c r="N3883" s="2" t="s">
        <v>479</v>
      </c>
      <c r="O3883" s="2" t="s">
        <v>520</v>
      </c>
      <c r="Q3883" s="1"/>
      <c r="S3883" s="9"/>
      <c r="T3883" s="10"/>
      <c r="U3883" s="8"/>
      <c r="V3883" s="2" t="s">
        <v>105</v>
      </c>
      <c r="W3883" s="2" t="s">
        <v>561</v>
      </c>
      <c r="X3883" s="45" t="str" cm="1">
        <f t="array" ref="X3883">IF(X3710="TRUE",IF(AND(C3883&lt;&gt;1,C3884:C3889="",S3883:U3889=""), "FALSE","TRUE"),"FALSE")</f>
        <v>FALSE</v>
      </c>
      <c r="Z3883" s="1"/>
    </row>
    <row r="3884" spans="2:26" hidden="1" outlineLevel="3" x14ac:dyDescent="0.4">
      <c r="B3884" s="7" t="s">
        <v>522</v>
      </c>
      <c r="C3884" s="8"/>
      <c r="D3884" s="31"/>
      <c r="E3884" s="2" t="s">
        <v>523</v>
      </c>
      <c r="F3884" s="2" t="s">
        <v>485</v>
      </c>
      <c r="G3884" s="2" t="s">
        <v>369</v>
      </c>
      <c r="H3884" s="2">
        <v>225</v>
      </c>
      <c r="I3884" s="2">
        <v>207</v>
      </c>
      <c r="K3884" s="2">
        <v>240</v>
      </c>
      <c r="L3884" s="2" t="s">
        <v>30</v>
      </c>
      <c r="M3884" s="2" t="s">
        <v>476</v>
      </c>
      <c r="N3884" s="2" t="s">
        <v>479</v>
      </c>
      <c r="O3884" s="2" t="s">
        <v>520</v>
      </c>
      <c r="Q3884" s="1"/>
      <c r="S3884" s="9"/>
      <c r="T3884" s="10"/>
      <c r="U3884" s="8"/>
      <c r="W3884" s="2" t="s">
        <v>465</v>
      </c>
      <c r="X3884" s="45" t="str" cm="1">
        <f t="array" ref="X3884">IF(X3710="TRUE",IF(AND(C3883&lt;&gt;1,C3884:C3889="",S3883:U3889=""), "FALSE","TRUE"),"FALSE")</f>
        <v>FALSE</v>
      </c>
      <c r="Z3884" s="1"/>
    </row>
    <row r="3885" spans="2:26" hidden="1" outlineLevel="3" x14ac:dyDescent="0.4">
      <c r="B3885" s="7" t="s">
        <v>524</v>
      </c>
      <c r="C3885" s="8"/>
      <c r="D3885" s="31"/>
      <c r="E3885" s="2" t="s">
        <v>525</v>
      </c>
      <c r="F3885" s="2" t="s">
        <v>114</v>
      </c>
      <c r="G3885" s="2" t="s">
        <v>115</v>
      </c>
      <c r="H3885" s="2">
        <v>225</v>
      </c>
      <c r="I3885" s="2">
        <v>207</v>
      </c>
      <c r="K3885" s="2">
        <v>120</v>
      </c>
      <c r="L3885" s="2" t="s">
        <v>30</v>
      </c>
      <c r="M3885" s="2" t="s">
        <v>476</v>
      </c>
      <c r="N3885" s="2" t="s">
        <v>479</v>
      </c>
      <c r="O3885" s="2" t="s">
        <v>520</v>
      </c>
      <c r="Q3885" s="1"/>
      <c r="S3885" s="9"/>
      <c r="T3885" s="10"/>
      <c r="U3885" s="8"/>
      <c r="W3885" s="2" t="s">
        <v>468</v>
      </c>
      <c r="X3885" s="45" t="str" cm="1">
        <f t="array" ref="X3885">IF(X3710="TRUE",IF(AND(C3883&lt;&gt;1,C3884:C3889="",S3883:U3889=""), "FALSE","TRUE"),"FALSE")</f>
        <v>FALSE</v>
      </c>
      <c r="Z3885" s="1"/>
    </row>
    <row r="3886" spans="2:26" hidden="1" outlineLevel="3" x14ac:dyDescent="0.4">
      <c r="B3886" s="7" t="s">
        <v>526</v>
      </c>
      <c r="C3886" s="8"/>
      <c r="D3886" s="31"/>
      <c r="E3886" s="2" t="s">
        <v>527</v>
      </c>
      <c r="F3886" s="2" t="str">
        <f>IF(OR($C$87="治験計画届", $C$87="治験計画変更届"), "^$","^.{1,120}$|^$")</f>
        <v>^.{1,120}$|^$</v>
      </c>
      <c r="G3886" s="2" t="str">
        <f>IF(F3886="^$", "入力しないでください","入力してください(120文字以内)")</f>
        <v>入力してください(120文字以内)</v>
      </c>
      <c r="H3886" s="2">
        <v>225</v>
      </c>
      <c r="I3886" s="2">
        <v>207</v>
      </c>
      <c r="K3886" s="2">
        <v>120</v>
      </c>
      <c r="L3886" s="2" t="s">
        <v>30</v>
      </c>
      <c r="M3886" s="2" t="s">
        <v>476</v>
      </c>
      <c r="N3886" s="2" t="s">
        <v>479</v>
      </c>
      <c r="O3886" s="2" t="s">
        <v>520</v>
      </c>
      <c r="Q3886" s="1"/>
      <c r="S3886" s="9"/>
      <c r="T3886" s="10"/>
      <c r="U3886" s="8"/>
      <c r="W3886" s="2" t="s">
        <v>468</v>
      </c>
      <c r="X3886" s="45" t="str" cm="1">
        <f t="array" ref="X3886">IF(X3710="TRUE",IF(AND(C3883&lt;&gt;1,C3884:C3889="",S3883:U3889=""), "FALSE","TRUE"),"FALSE")</f>
        <v>FALSE</v>
      </c>
      <c r="Z3886" s="1"/>
    </row>
    <row r="3887" spans="2:26" hidden="1" outlineLevel="3" x14ac:dyDescent="0.4">
      <c r="B3887" s="7" t="s">
        <v>528</v>
      </c>
      <c r="C3887" s="8"/>
      <c r="D3887" s="31"/>
      <c r="E3887" s="2" t="s">
        <v>529</v>
      </c>
      <c r="F3887" s="2" t="str">
        <f>IF(OR($C$87="治験計画届", $C$87="治験計画変更届"), "^$","^.{1,120}$|^$")</f>
        <v>^.{1,120}$|^$</v>
      </c>
      <c r="G3887" s="2" t="str">
        <f t="shared" ref="G3887:G3889" si="251">IF(F3887="^$", "入力しないでください","入力してください(120文字以内)")</f>
        <v>入力してください(120文字以内)</v>
      </c>
      <c r="H3887" s="2">
        <v>225</v>
      </c>
      <c r="I3887" s="2">
        <v>207</v>
      </c>
      <c r="K3887" s="2">
        <v>120</v>
      </c>
      <c r="L3887" s="2" t="s">
        <v>30</v>
      </c>
      <c r="M3887" s="2" t="s">
        <v>476</v>
      </c>
      <c r="N3887" s="2" t="s">
        <v>479</v>
      </c>
      <c r="O3887" s="2" t="s">
        <v>520</v>
      </c>
      <c r="Q3887" s="1"/>
      <c r="S3887" s="9"/>
      <c r="T3887" s="10"/>
      <c r="U3887" s="8"/>
      <c r="W3887" s="2" t="s">
        <v>468</v>
      </c>
      <c r="X3887" s="45" t="str" cm="1">
        <f t="array" ref="X3887">IF(X3710="TRUE",IF(AND(C3883&lt;&gt;1,C3884:C3889="",S3883:U3889=""), "FALSE","TRUE"),"FALSE")</f>
        <v>FALSE</v>
      </c>
      <c r="Z3887" s="1"/>
    </row>
    <row r="3888" spans="2:26" hidden="1" outlineLevel="3" x14ac:dyDescent="0.4">
      <c r="B3888" s="7" t="s">
        <v>530</v>
      </c>
      <c r="C3888" s="8"/>
      <c r="D3888" s="31"/>
      <c r="E3888" s="2" t="s">
        <v>566</v>
      </c>
      <c r="F3888" s="2" t="str">
        <f>IF(OR($C$87="治験計画届", $C$87="治験計画変更届"), "^$","^.{1,120}$|^$")</f>
        <v>^.{1,120}$|^$</v>
      </c>
      <c r="G3888" s="2" t="str">
        <f t="shared" si="251"/>
        <v>入力してください(120文字以内)</v>
      </c>
      <c r="H3888" s="2">
        <v>225</v>
      </c>
      <c r="I3888" s="2">
        <v>207</v>
      </c>
      <c r="K3888" s="2">
        <v>120</v>
      </c>
      <c r="L3888" s="2" t="s">
        <v>30</v>
      </c>
      <c r="M3888" s="2" t="s">
        <v>476</v>
      </c>
      <c r="N3888" s="2" t="s">
        <v>479</v>
      </c>
      <c r="O3888" s="2" t="s">
        <v>520</v>
      </c>
      <c r="Q3888" s="1"/>
      <c r="S3888" s="9"/>
      <c r="T3888" s="10"/>
      <c r="U3888" s="8"/>
      <c r="W3888" s="2" t="s">
        <v>468</v>
      </c>
      <c r="X3888" s="45" t="str" cm="1">
        <f t="array" ref="X3888">IF(X3710="TRUE",IF(AND(C3883&lt;&gt;1,C3884:C3889="",S3883:U3889=""), "FALSE","TRUE"),"FALSE")</f>
        <v>FALSE</v>
      </c>
      <c r="Z3888" s="1"/>
    </row>
    <row r="3889" spans="2:26" hidden="1" outlineLevel="3" x14ac:dyDescent="0.4">
      <c r="B3889" s="7" t="s">
        <v>532</v>
      </c>
      <c r="C3889" s="8"/>
      <c r="D3889" s="31"/>
      <c r="E3889" s="2" t="s">
        <v>533</v>
      </c>
      <c r="F3889" s="2" t="str">
        <f>IF(OR($C$87="治験計画届", $C$87="治験計画変更届"), "^$","^.{1,120}$|^$")</f>
        <v>^.{1,120}$|^$</v>
      </c>
      <c r="G3889" s="2" t="str">
        <f t="shared" si="251"/>
        <v>入力してください(120文字以内)</v>
      </c>
      <c r="H3889" s="2">
        <v>225</v>
      </c>
      <c r="I3889" s="2">
        <v>207</v>
      </c>
      <c r="K3889" s="2">
        <v>120</v>
      </c>
      <c r="L3889" s="2" t="s">
        <v>30</v>
      </c>
      <c r="M3889" s="2" t="s">
        <v>476</v>
      </c>
      <c r="N3889" s="2" t="s">
        <v>479</v>
      </c>
      <c r="O3889" s="2" t="s">
        <v>520</v>
      </c>
      <c r="Q3889" s="1"/>
      <c r="S3889" s="9"/>
      <c r="T3889" s="10"/>
      <c r="U3889" s="8"/>
      <c r="W3889" s="2" t="s">
        <v>468</v>
      </c>
      <c r="X3889" s="45" t="str" cm="1">
        <f t="array" ref="X3889">IF(X3710="TRUE",IF(AND(C3883&lt;&gt;1,C3884:C3889="",S3883:U3889=""), "FALSE","TRUE"),"FALSE")</f>
        <v>FALSE</v>
      </c>
      <c r="Z3889" s="1"/>
    </row>
    <row r="3890" spans="2:26" hidden="1" outlineLevel="3" x14ac:dyDescent="0.4">
      <c r="B3890" s="7" t="s">
        <v>134</v>
      </c>
      <c r="C3890" s="5">
        <v>15</v>
      </c>
      <c r="D3890" s="30"/>
      <c r="E3890" s="2" t="s">
        <v>392</v>
      </c>
      <c r="F3890" s="2" t="s">
        <v>102</v>
      </c>
      <c r="G3890" s="2" t="s">
        <v>103</v>
      </c>
      <c r="H3890" s="2">
        <v>225</v>
      </c>
      <c r="I3890" s="2">
        <v>207</v>
      </c>
      <c r="K3890" s="2">
        <v>3</v>
      </c>
      <c r="L3890" s="2" t="s">
        <v>136</v>
      </c>
      <c r="M3890" s="2" t="s">
        <v>476</v>
      </c>
      <c r="N3890" s="2" t="s">
        <v>479</v>
      </c>
      <c r="O3890" s="2" t="s">
        <v>520</v>
      </c>
      <c r="Q3890" s="1"/>
      <c r="S3890" s="9"/>
      <c r="T3890" s="10"/>
      <c r="U3890" s="8"/>
      <c r="V3890" s="2" t="s">
        <v>105</v>
      </c>
      <c r="W3890" s="2" t="s">
        <v>561</v>
      </c>
      <c r="X3890" s="45" t="str" cm="1">
        <f t="array" ref="X3890">IF(X3710="TRUE",IF(AND(C3890&lt;&gt;1,C3891:C3896="",S3890:U3896=""), "FALSE","TRUE"),"FALSE")</f>
        <v>FALSE</v>
      </c>
      <c r="Z3890" s="1"/>
    </row>
    <row r="3891" spans="2:26" hidden="1" outlineLevel="3" x14ac:dyDescent="0.4">
      <c r="B3891" s="7" t="s">
        <v>522</v>
      </c>
      <c r="C3891" s="8"/>
      <c r="D3891" s="31"/>
      <c r="E3891" s="2" t="s">
        <v>523</v>
      </c>
      <c r="F3891" s="2" t="s">
        <v>485</v>
      </c>
      <c r="G3891" s="2" t="s">
        <v>369</v>
      </c>
      <c r="H3891" s="2">
        <v>225</v>
      </c>
      <c r="I3891" s="2">
        <v>207</v>
      </c>
      <c r="K3891" s="2">
        <v>240</v>
      </c>
      <c r="L3891" s="2" t="s">
        <v>30</v>
      </c>
      <c r="M3891" s="2" t="s">
        <v>476</v>
      </c>
      <c r="N3891" s="2" t="s">
        <v>479</v>
      </c>
      <c r="O3891" s="2" t="s">
        <v>520</v>
      </c>
      <c r="Q3891" s="1"/>
      <c r="S3891" s="9"/>
      <c r="T3891" s="10"/>
      <c r="U3891" s="8"/>
      <c r="W3891" s="2" t="s">
        <v>465</v>
      </c>
      <c r="X3891" s="45" t="str" cm="1">
        <f t="array" ref="X3891">IF(X3710="TRUE",IF(AND(C3890&lt;&gt;1,C3891:C3896="",S3890:U3896=""), "FALSE","TRUE"),"FALSE")</f>
        <v>FALSE</v>
      </c>
      <c r="Z3891" s="1"/>
    </row>
    <row r="3892" spans="2:26" hidden="1" outlineLevel="3" x14ac:dyDescent="0.4">
      <c r="B3892" s="7" t="s">
        <v>524</v>
      </c>
      <c r="C3892" s="8"/>
      <c r="D3892" s="31"/>
      <c r="E3892" s="2" t="s">
        <v>525</v>
      </c>
      <c r="F3892" s="2" t="s">
        <v>114</v>
      </c>
      <c r="G3892" s="2" t="s">
        <v>115</v>
      </c>
      <c r="H3892" s="2">
        <v>225</v>
      </c>
      <c r="I3892" s="2">
        <v>207</v>
      </c>
      <c r="K3892" s="2">
        <v>120</v>
      </c>
      <c r="L3892" s="2" t="s">
        <v>30</v>
      </c>
      <c r="M3892" s="2" t="s">
        <v>476</v>
      </c>
      <c r="N3892" s="2" t="s">
        <v>479</v>
      </c>
      <c r="O3892" s="2" t="s">
        <v>520</v>
      </c>
      <c r="Q3892" s="1"/>
      <c r="S3892" s="9"/>
      <c r="T3892" s="10"/>
      <c r="U3892" s="8"/>
      <c r="W3892" s="2" t="s">
        <v>468</v>
      </c>
      <c r="X3892" s="45" t="str" cm="1">
        <f t="array" ref="X3892">IF(X3710="TRUE",IF(AND(C3890&lt;&gt;1,C3891:C3896="",S3890:U3896=""), "FALSE","TRUE"),"FALSE")</f>
        <v>FALSE</v>
      </c>
      <c r="Z3892" s="1"/>
    </row>
    <row r="3893" spans="2:26" hidden="1" outlineLevel="3" x14ac:dyDescent="0.4">
      <c r="B3893" s="7" t="s">
        <v>526</v>
      </c>
      <c r="C3893" s="8"/>
      <c r="D3893" s="31"/>
      <c r="E3893" s="2" t="s">
        <v>527</v>
      </c>
      <c r="F3893" s="2" t="str">
        <f>IF(OR($C$87="治験計画届", $C$87="治験計画変更届"), "^$","^.{1,120}$|^$")</f>
        <v>^.{1,120}$|^$</v>
      </c>
      <c r="G3893" s="2" t="str">
        <f>IF(F3893="^$", "入力しないでください","入力してください(120文字以内)")</f>
        <v>入力してください(120文字以内)</v>
      </c>
      <c r="H3893" s="2">
        <v>225</v>
      </c>
      <c r="I3893" s="2">
        <v>207</v>
      </c>
      <c r="K3893" s="2">
        <v>120</v>
      </c>
      <c r="L3893" s="2" t="s">
        <v>30</v>
      </c>
      <c r="M3893" s="2" t="s">
        <v>476</v>
      </c>
      <c r="N3893" s="2" t="s">
        <v>479</v>
      </c>
      <c r="O3893" s="2" t="s">
        <v>520</v>
      </c>
      <c r="Q3893" s="1"/>
      <c r="S3893" s="9"/>
      <c r="T3893" s="10"/>
      <c r="U3893" s="8"/>
      <c r="W3893" s="2" t="s">
        <v>468</v>
      </c>
      <c r="X3893" s="45" t="str" cm="1">
        <f t="array" ref="X3893">IF(X3710="TRUE",IF(AND(C3890&lt;&gt;1,C3891:C3896="",S3890:U3896=""), "FALSE","TRUE"),"FALSE")</f>
        <v>FALSE</v>
      </c>
      <c r="Z3893" s="1"/>
    </row>
    <row r="3894" spans="2:26" hidden="1" outlineLevel="3" x14ac:dyDescent="0.4">
      <c r="B3894" s="7" t="s">
        <v>528</v>
      </c>
      <c r="C3894" s="8"/>
      <c r="D3894" s="31"/>
      <c r="E3894" s="2" t="s">
        <v>529</v>
      </c>
      <c r="F3894" s="2" t="str">
        <f>IF(OR($C$87="治験計画届", $C$87="治験計画変更届"), "^$","^.{1,120}$|^$")</f>
        <v>^.{1,120}$|^$</v>
      </c>
      <c r="G3894" s="2" t="str">
        <f t="shared" ref="G3894:G3896" si="252">IF(F3894="^$", "入力しないでください","入力してください(120文字以内)")</f>
        <v>入力してください(120文字以内)</v>
      </c>
      <c r="H3894" s="2">
        <v>225</v>
      </c>
      <c r="I3894" s="2">
        <v>207</v>
      </c>
      <c r="K3894" s="2">
        <v>120</v>
      </c>
      <c r="L3894" s="2" t="s">
        <v>30</v>
      </c>
      <c r="M3894" s="2" t="s">
        <v>476</v>
      </c>
      <c r="N3894" s="2" t="s">
        <v>479</v>
      </c>
      <c r="O3894" s="2" t="s">
        <v>520</v>
      </c>
      <c r="Q3894" s="1"/>
      <c r="S3894" s="9"/>
      <c r="T3894" s="10"/>
      <c r="U3894" s="8"/>
      <c r="W3894" s="2" t="s">
        <v>468</v>
      </c>
      <c r="X3894" s="45" t="str" cm="1">
        <f t="array" ref="X3894">IF(X3710="TRUE",IF(AND(C3890&lt;&gt;1,C3891:C3896="",S3890:U3896=""), "FALSE","TRUE"),"FALSE")</f>
        <v>FALSE</v>
      </c>
      <c r="Z3894" s="1"/>
    </row>
    <row r="3895" spans="2:26" hidden="1" outlineLevel="3" x14ac:dyDescent="0.4">
      <c r="B3895" s="7" t="s">
        <v>530</v>
      </c>
      <c r="C3895" s="8"/>
      <c r="D3895" s="31"/>
      <c r="E3895" s="2" t="s">
        <v>566</v>
      </c>
      <c r="F3895" s="2" t="str">
        <f>IF(OR($C$87="治験計画届", $C$87="治験計画変更届"), "^$","^.{1,120}$|^$")</f>
        <v>^.{1,120}$|^$</v>
      </c>
      <c r="G3895" s="2" t="str">
        <f t="shared" si="252"/>
        <v>入力してください(120文字以内)</v>
      </c>
      <c r="H3895" s="2">
        <v>225</v>
      </c>
      <c r="I3895" s="2">
        <v>207</v>
      </c>
      <c r="K3895" s="2">
        <v>120</v>
      </c>
      <c r="L3895" s="2" t="s">
        <v>30</v>
      </c>
      <c r="M3895" s="2" t="s">
        <v>476</v>
      </c>
      <c r="N3895" s="2" t="s">
        <v>479</v>
      </c>
      <c r="O3895" s="2" t="s">
        <v>520</v>
      </c>
      <c r="Q3895" s="1"/>
      <c r="S3895" s="9"/>
      <c r="T3895" s="10"/>
      <c r="U3895" s="8"/>
      <c r="W3895" s="2" t="s">
        <v>468</v>
      </c>
      <c r="X3895" s="45" t="str" cm="1">
        <f t="array" ref="X3895">IF(X3710="TRUE",IF(AND(C3890&lt;&gt;1,C3891:C3896="",S3890:U3896=""), "FALSE","TRUE"),"FALSE")</f>
        <v>FALSE</v>
      </c>
      <c r="Z3895" s="1"/>
    </row>
    <row r="3896" spans="2:26" hidden="1" outlineLevel="3" x14ac:dyDescent="0.4">
      <c r="B3896" s="7" t="s">
        <v>532</v>
      </c>
      <c r="C3896" s="8"/>
      <c r="D3896" s="31"/>
      <c r="E3896" s="2" t="s">
        <v>533</v>
      </c>
      <c r="F3896" s="2" t="str">
        <f>IF(OR($C$87="治験計画届", $C$87="治験計画変更届"), "^$","^.{1,120}$|^$")</f>
        <v>^.{1,120}$|^$</v>
      </c>
      <c r="G3896" s="2" t="str">
        <f t="shared" si="252"/>
        <v>入力してください(120文字以内)</v>
      </c>
      <c r="H3896" s="2">
        <v>225</v>
      </c>
      <c r="I3896" s="2">
        <v>207</v>
      </c>
      <c r="K3896" s="2">
        <v>120</v>
      </c>
      <c r="L3896" s="2" t="s">
        <v>30</v>
      </c>
      <c r="M3896" s="2" t="s">
        <v>476</v>
      </c>
      <c r="N3896" s="2" t="s">
        <v>479</v>
      </c>
      <c r="O3896" s="2" t="s">
        <v>520</v>
      </c>
      <c r="Q3896" s="1"/>
      <c r="S3896" s="9"/>
      <c r="T3896" s="10"/>
      <c r="U3896" s="8"/>
      <c r="W3896" s="2" t="s">
        <v>468</v>
      </c>
      <c r="X3896" s="45" t="str" cm="1">
        <f t="array" ref="X3896">IF(X3710="TRUE",IF(AND(C3890&lt;&gt;1,C3891:C3896="",S3890:U3896=""), "FALSE","TRUE"),"FALSE")</f>
        <v>FALSE</v>
      </c>
      <c r="Z3896" s="1"/>
    </row>
    <row r="3897" spans="2:26" hidden="1" outlineLevel="3" x14ac:dyDescent="0.4">
      <c r="B3897" s="7" t="s">
        <v>134</v>
      </c>
      <c r="C3897" s="5">
        <v>16</v>
      </c>
      <c r="D3897" s="30"/>
      <c r="E3897" s="2" t="s">
        <v>392</v>
      </c>
      <c r="F3897" s="2" t="s">
        <v>102</v>
      </c>
      <c r="G3897" s="2" t="s">
        <v>103</v>
      </c>
      <c r="H3897" s="2">
        <v>225</v>
      </c>
      <c r="I3897" s="2">
        <v>207</v>
      </c>
      <c r="K3897" s="2">
        <v>3</v>
      </c>
      <c r="L3897" s="2" t="s">
        <v>136</v>
      </c>
      <c r="M3897" s="2" t="s">
        <v>476</v>
      </c>
      <c r="N3897" s="2" t="s">
        <v>479</v>
      </c>
      <c r="O3897" s="2" t="s">
        <v>520</v>
      </c>
      <c r="Q3897" s="1"/>
      <c r="S3897" s="9"/>
      <c r="T3897" s="10"/>
      <c r="U3897" s="8"/>
      <c r="V3897" s="2" t="s">
        <v>105</v>
      </c>
      <c r="W3897" s="2" t="s">
        <v>561</v>
      </c>
      <c r="X3897" s="45" t="str" cm="1">
        <f t="array" ref="X3897">IF(X3710="TRUE",IF(AND(C3897&lt;&gt;1,C3898:C3903="",S3897:U3903=""), "FALSE","TRUE"),"FALSE")</f>
        <v>FALSE</v>
      </c>
      <c r="Z3897" s="1"/>
    </row>
    <row r="3898" spans="2:26" hidden="1" outlineLevel="3" x14ac:dyDescent="0.4">
      <c r="B3898" s="7" t="s">
        <v>522</v>
      </c>
      <c r="C3898" s="8"/>
      <c r="D3898" s="31"/>
      <c r="E3898" s="2" t="s">
        <v>523</v>
      </c>
      <c r="F3898" s="2" t="s">
        <v>485</v>
      </c>
      <c r="G3898" s="2" t="s">
        <v>369</v>
      </c>
      <c r="H3898" s="2">
        <v>225</v>
      </c>
      <c r="I3898" s="2">
        <v>207</v>
      </c>
      <c r="K3898" s="2">
        <v>240</v>
      </c>
      <c r="L3898" s="2" t="s">
        <v>30</v>
      </c>
      <c r="M3898" s="2" t="s">
        <v>476</v>
      </c>
      <c r="N3898" s="2" t="s">
        <v>479</v>
      </c>
      <c r="O3898" s="2" t="s">
        <v>520</v>
      </c>
      <c r="Q3898" s="1"/>
      <c r="S3898" s="9"/>
      <c r="T3898" s="10"/>
      <c r="U3898" s="8"/>
      <c r="W3898" s="2" t="s">
        <v>465</v>
      </c>
      <c r="X3898" s="45" t="str" cm="1">
        <f t="array" ref="X3898">IF(X3710="TRUE",IF(AND(C3897&lt;&gt;1,C3898:C3903="",S3897:U3903=""), "FALSE","TRUE"),"FALSE")</f>
        <v>FALSE</v>
      </c>
      <c r="Z3898" s="1"/>
    </row>
    <row r="3899" spans="2:26" hidden="1" outlineLevel="3" x14ac:dyDescent="0.4">
      <c r="B3899" s="7" t="s">
        <v>524</v>
      </c>
      <c r="C3899" s="8"/>
      <c r="D3899" s="31"/>
      <c r="E3899" s="2" t="s">
        <v>525</v>
      </c>
      <c r="F3899" s="2" t="s">
        <v>114</v>
      </c>
      <c r="G3899" s="2" t="s">
        <v>115</v>
      </c>
      <c r="H3899" s="2">
        <v>225</v>
      </c>
      <c r="I3899" s="2">
        <v>207</v>
      </c>
      <c r="K3899" s="2">
        <v>120</v>
      </c>
      <c r="L3899" s="2" t="s">
        <v>30</v>
      </c>
      <c r="M3899" s="2" t="s">
        <v>476</v>
      </c>
      <c r="N3899" s="2" t="s">
        <v>479</v>
      </c>
      <c r="O3899" s="2" t="s">
        <v>520</v>
      </c>
      <c r="Q3899" s="1"/>
      <c r="S3899" s="9"/>
      <c r="T3899" s="10"/>
      <c r="U3899" s="8"/>
      <c r="W3899" s="2" t="s">
        <v>468</v>
      </c>
      <c r="X3899" s="45" t="str" cm="1">
        <f t="array" ref="X3899">IF(X3710="TRUE",IF(AND(C3897&lt;&gt;1,C3898:C3903="",S3897:U3903=""), "FALSE","TRUE"),"FALSE")</f>
        <v>FALSE</v>
      </c>
      <c r="Z3899" s="1"/>
    </row>
    <row r="3900" spans="2:26" hidden="1" outlineLevel="3" x14ac:dyDescent="0.4">
      <c r="B3900" s="7" t="s">
        <v>526</v>
      </c>
      <c r="C3900" s="8"/>
      <c r="D3900" s="31"/>
      <c r="E3900" s="2" t="s">
        <v>527</v>
      </c>
      <c r="F3900" s="2" t="str">
        <f>IF(OR($C$87="治験計画届", $C$87="治験計画変更届"), "^$","^.{1,120}$|^$")</f>
        <v>^.{1,120}$|^$</v>
      </c>
      <c r="G3900" s="2" t="str">
        <f>IF(F3900="^$", "入力しないでください","入力してください(120文字以内)")</f>
        <v>入力してください(120文字以内)</v>
      </c>
      <c r="H3900" s="2">
        <v>225</v>
      </c>
      <c r="I3900" s="2">
        <v>207</v>
      </c>
      <c r="K3900" s="2">
        <v>120</v>
      </c>
      <c r="L3900" s="2" t="s">
        <v>30</v>
      </c>
      <c r="M3900" s="2" t="s">
        <v>476</v>
      </c>
      <c r="N3900" s="2" t="s">
        <v>479</v>
      </c>
      <c r="O3900" s="2" t="s">
        <v>520</v>
      </c>
      <c r="Q3900" s="1"/>
      <c r="S3900" s="9"/>
      <c r="T3900" s="10"/>
      <c r="U3900" s="8"/>
      <c r="W3900" s="2" t="s">
        <v>468</v>
      </c>
      <c r="X3900" s="45" t="str" cm="1">
        <f t="array" ref="X3900">IF(X3710="TRUE",IF(AND(C3897&lt;&gt;1,C3898:C3903="",S3897:U3903=""), "FALSE","TRUE"),"FALSE")</f>
        <v>FALSE</v>
      </c>
      <c r="Z3900" s="1"/>
    </row>
    <row r="3901" spans="2:26" hidden="1" outlineLevel="3" x14ac:dyDescent="0.4">
      <c r="B3901" s="7" t="s">
        <v>528</v>
      </c>
      <c r="C3901" s="8"/>
      <c r="D3901" s="31"/>
      <c r="E3901" s="2" t="s">
        <v>529</v>
      </c>
      <c r="F3901" s="2" t="str">
        <f>IF(OR($C$87="治験計画届", $C$87="治験計画変更届"), "^$","^.{1,120}$|^$")</f>
        <v>^.{1,120}$|^$</v>
      </c>
      <c r="G3901" s="2" t="str">
        <f t="shared" ref="G3901:G3903" si="253">IF(F3901="^$", "入力しないでください","入力してください(120文字以内)")</f>
        <v>入力してください(120文字以内)</v>
      </c>
      <c r="H3901" s="2">
        <v>225</v>
      </c>
      <c r="I3901" s="2">
        <v>207</v>
      </c>
      <c r="K3901" s="2">
        <v>120</v>
      </c>
      <c r="L3901" s="2" t="s">
        <v>30</v>
      </c>
      <c r="M3901" s="2" t="s">
        <v>476</v>
      </c>
      <c r="N3901" s="2" t="s">
        <v>479</v>
      </c>
      <c r="O3901" s="2" t="s">
        <v>520</v>
      </c>
      <c r="Q3901" s="1"/>
      <c r="S3901" s="9"/>
      <c r="T3901" s="10"/>
      <c r="U3901" s="8"/>
      <c r="W3901" s="2" t="s">
        <v>468</v>
      </c>
      <c r="X3901" s="45" t="str" cm="1">
        <f t="array" ref="X3901">IF(X3710="TRUE",IF(AND(C3897&lt;&gt;1,C3898:C3903="",S3897:U3903=""), "FALSE","TRUE"),"FALSE")</f>
        <v>FALSE</v>
      </c>
      <c r="Z3901" s="1"/>
    </row>
    <row r="3902" spans="2:26" hidden="1" outlineLevel="3" x14ac:dyDescent="0.4">
      <c r="B3902" s="7" t="s">
        <v>530</v>
      </c>
      <c r="C3902" s="8"/>
      <c r="D3902" s="31"/>
      <c r="E3902" s="2" t="s">
        <v>566</v>
      </c>
      <c r="F3902" s="2" t="str">
        <f>IF(OR($C$87="治験計画届", $C$87="治験計画変更届"), "^$","^.{1,120}$|^$")</f>
        <v>^.{1,120}$|^$</v>
      </c>
      <c r="G3902" s="2" t="str">
        <f t="shared" si="253"/>
        <v>入力してください(120文字以内)</v>
      </c>
      <c r="H3902" s="2">
        <v>225</v>
      </c>
      <c r="I3902" s="2">
        <v>207</v>
      </c>
      <c r="K3902" s="2">
        <v>120</v>
      </c>
      <c r="L3902" s="2" t="s">
        <v>30</v>
      </c>
      <c r="M3902" s="2" t="s">
        <v>476</v>
      </c>
      <c r="N3902" s="2" t="s">
        <v>479</v>
      </c>
      <c r="O3902" s="2" t="s">
        <v>520</v>
      </c>
      <c r="Q3902" s="1"/>
      <c r="S3902" s="9"/>
      <c r="T3902" s="10"/>
      <c r="U3902" s="8"/>
      <c r="W3902" s="2" t="s">
        <v>468</v>
      </c>
      <c r="X3902" s="45" t="str" cm="1">
        <f t="array" ref="X3902">IF(X3710="TRUE",IF(AND(C3897&lt;&gt;1,C3898:C3903="",S3897:U3903=""), "FALSE","TRUE"),"FALSE")</f>
        <v>FALSE</v>
      </c>
      <c r="Z3902" s="1"/>
    </row>
    <row r="3903" spans="2:26" hidden="1" outlineLevel="3" x14ac:dyDescent="0.4">
      <c r="B3903" s="7" t="s">
        <v>532</v>
      </c>
      <c r="C3903" s="8"/>
      <c r="D3903" s="31"/>
      <c r="E3903" s="2" t="s">
        <v>533</v>
      </c>
      <c r="F3903" s="2" t="str">
        <f>IF(OR($C$87="治験計画届", $C$87="治験計画変更届"), "^$","^.{1,120}$|^$")</f>
        <v>^.{1,120}$|^$</v>
      </c>
      <c r="G3903" s="2" t="str">
        <f t="shared" si="253"/>
        <v>入力してください(120文字以内)</v>
      </c>
      <c r="H3903" s="2">
        <v>225</v>
      </c>
      <c r="I3903" s="2">
        <v>207</v>
      </c>
      <c r="K3903" s="2">
        <v>120</v>
      </c>
      <c r="L3903" s="2" t="s">
        <v>30</v>
      </c>
      <c r="M3903" s="2" t="s">
        <v>476</v>
      </c>
      <c r="N3903" s="2" t="s">
        <v>479</v>
      </c>
      <c r="O3903" s="2" t="s">
        <v>520</v>
      </c>
      <c r="Q3903" s="1"/>
      <c r="S3903" s="9"/>
      <c r="T3903" s="10"/>
      <c r="U3903" s="8"/>
      <c r="W3903" s="2" t="s">
        <v>468</v>
      </c>
      <c r="X3903" s="45" t="str" cm="1">
        <f t="array" ref="X3903">IF(X3710="TRUE",IF(AND(C3897&lt;&gt;1,C3898:C3903="",S3897:U3903=""), "FALSE","TRUE"),"FALSE")</f>
        <v>FALSE</v>
      </c>
      <c r="Z3903" s="1"/>
    </row>
    <row r="3904" spans="2:26" hidden="1" outlineLevel="3" x14ac:dyDescent="0.4">
      <c r="B3904" s="7" t="s">
        <v>134</v>
      </c>
      <c r="C3904" s="5">
        <v>17</v>
      </c>
      <c r="D3904" s="30"/>
      <c r="E3904" s="2" t="s">
        <v>392</v>
      </c>
      <c r="F3904" s="2" t="s">
        <v>102</v>
      </c>
      <c r="G3904" s="2" t="s">
        <v>103</v>
      </c>
      <c r="H3904" s="2">
        <v>225</v>
      </c>
      <c r="I3904" s="2">
        <v>207</v>
      </c>
      <c r="K3904" s="2">
        <v>3</v>
      </c>
      <c r="L3904" s="2" t="s">
        <v>136</v>
      </c>
      <c r="M3904" s="2" t="s">
        <v>476</v>
      </c>
      <c r="N3904" s="2" t="s">
        <v>479</v>
      </c>
      <c r="O3904" s="2" t="s">
        <v>520</v>
      </c>
      <c r="Q3904" s="1"/>
      <c r="S3904" s="9"/>
      <c r="T3904" s="10"/>
      <c r="U3904" s="8"/>
      <c r="V3904" s="2" t="s">
        <v>105</v>
      </c>
      <c r="W3904" s="2" t="s">
        <v>561</v>
      </c>
      <c r="X3904" s="45" t="str" cm="1">
        <f t="array" ref="X3904">IF(X3710="TRUE",IF(AND(C3904&lt;&gt;1,C3905:C3910="",S3904:U3910=""), "FALSE","TRUE"),"FALSE")</f>
        <v>FALSE</v>
      </c>
      <c r="Z3904" s="1"/>
    </row>
    <row r="3905" spans="2:26" hidden="1" outlineLevel="3" x14ac:dyDescent="0.4">
      <c r="B3905" s="7" t="s">
        <v>522</v>
      </c>
      <c r="C3905" s="8"/>
      <c r="D3905" s="31"/>
      <c r="E3905" s="2" t="s">
        <v>523</v>
      </c>
      <c r="F3905" s="2" t="s">
        <v>485</v>
      </c>
      <c r="G3905" s="2" t="s">
        <v>369</v>
      </c>
      <c r="H3905" s="2">
        <v>225</v>
      </c>
      <c r="I3905" s="2">
        <v>207</v>
      </c>
      <c r="K3905" s="2">
        <v>240</v>
      </c>
      <c r="L3905" s="2" t="s">
        <v>30</v>
      </c>
      <c r="M3905" s="2" t="s">
        <v>476</v>
      </c>
      <c r="N3905" s="2" t="s">
        <v>479</v>
      </c>
      <c r="O3905" s="2" t="s">
        <v>520</v>
      </c>
      <c r="Q3905" s="1"/>
      <c r="S3905" s="9"/>
      <c r="T3905" s="10"/>
      <c r="U3905" s="8"/>
      <c r="W3905" s="2" t="s">
        <v>465</v>
      </c>
      <c r="X3905" s="45" t="str" cm="1">
        <f t="array" ref="X3905">IF(X3710="TRUE",IF(AND(C3904&lt;&gt;1,C3905:C3910="",S3904:U3910=""), "FALSE","TRUE"),"FALSE")</f>
        <v>FALSE</v>
      </c>
      <c r="Z3905" s="1"/>
    </row>
    <row r="3906" spans="2:26" hidden="1" outlineLevel="3" x14ac:dyDescent="0.4">
      <c r="B3906" s="7" t="s">
        <v>524</v>
      </c>
      <c r="C3906" s="8"/>
      <c r="D3906" s="31"/>
      <c r="E3906" s="2" t="s">
        <v>525</v>
      </c>
      <c r="F3906" s="2" t="s">
        <v>114</v>
      </c>
      <c r="G3906" s="2" t="s">
        <v>115</v>
      </c>
      <c r="H3906" s="2">
        <v>225</v>
      </c>
      <c r="I3906" s="2">
        <v>207</v>
      </c>
      <c r="K3906" s="2">
        <v>120</v>
      </c>
      <c r="L3906" s="2" t="s">
        <v>30</v>
      </c>
      <c r="M3906" s="2" t="s">
        <v>476</v>
      </c>
      <c r="N3906" s="2" t="s">
        <v>479</v>
      </c>
      <c r="O3906" s="2" t="s">
        <v>520</v>
      </c>
      <c r="Q3906" s="1"/>
      <c r="S3906" s="9"/>
      <c r="T3906" s="10"/>
      <c r="U3906" s="8"/>
      <c r="W3906" s="2" t="s">
        <v>468</v>
      </c>
      <c r="X3906" s="45" t="str" cm="1">
        <f t="array" ref="X3906">IF(X3710="TRUE",IF(AND(C3904&lt;&gt;1,C3905:C3910="",S3904:U3910=""), "FALSE","TRUE"),"FALSE")</f>
        <v>FALSE</v>
      </c>
      <c r="Z3906" s="1"/>
    </row>
    <row r="3907" spans="2:26" hidden="1" outlineLevel="3" x14ac:dyDescent="0.4">
      <c r="B3907" s="7" t="s">
        <v>526</v>
      </c>
      <c r="C3907" s="8"/>
      <c r="D3907" s="31"/>
      <c r="E3907" s="2" t="s">
        <v>527</v>
      </c>
      <c r="F3907" s="2" t="str">
        <f>IF(OR($C$87="治験計画届", $C$87="治験計画変更届"), "^$","^.{1,120}$|^$")</f>
        <v>^.{1,120}$|^$</v>
      </c>
      <c r="G3907" s="2" t="str">
        <f>IF(F3907="^$", "入力しないでください","入力してください(120文字以内)")</f>
        <v>入力してください(120文字以内)</v>
      </c>
      <c r="H3907" s="2">
        <v>225</v>
      </c>
      <c r="I3907" s="2">
        <v>207</v>
      </c>
      <c r="K3907" s="2">
        <v>120</v>
      </c>
      <c r="L3907" s="2" t="s">
        <v>30</v>
      </c>
      <c r="M3907" s="2" t="s">
        <v>476</v>
      </c>
      <c r="N3907" s="2" t="s">
        <v>479</v>
      </c>
      <c r="O3907" s="2" t="s">
        <v>520</v>
      </c>
      <c r="Q3907" s="1"/>
      <c r="S3907" s="9"/>
      <c r="T3907" s="10"/>
      <c r="U3907" s="8"/>
      <c r="W3907" s="2" t="s">
        <v>468</v>
      </c>
      <c r="X3907" s="45" t="str" cm="1">
        <f t="array" ref="X3907">IF(X3710="TRUE",IF(AND(C3904&lt;&gt;1,C3905:C3910="",S3904:U3910=""), "FALSE","TRUE"),"FALSE")</f>
        <v>FALSE</v>
      </c>
      <c r="Z3907" s="1"/>
    </row>
    <row r="3908" spans="2:26" hidden="1" outlineLevel="3" x14ac:dyDescent="0.4">
      <c r="B3908" s="7" t="s">
        <v>528</v>
      </c>
      <c r="C3908" s="8"/>
      <c r="D3908" s="31"/>
      <c r="E3908" s="2" t="s">
        <v>529</v>
      </c>
      <c r="F3908" s="2" t="str">
        <f>IF(OR($C$87="治験計画届", $C$87="治験計画変更届"), "^$","^.{1,120}$|^$")</f>
        <v>^.{1,120}$|^$</v>
      </c>
      <c r="G3908" s="2" t="str">
        <f t="shared" ref="G3908:G3910" si="254">IF(F3908="^$", "入力しないでください","入力してください(120文字以内)")</f>
        <v>入力してください(120文字以内)</v>
      </c>
      <c r="H3908" s="2">
        <v>225</v>
      </c>
      <c r="I3908" s="2">
        <v>207</v>
      </c>
      <c r="K3908" s="2">
        <v>120</v>
      </c>
      <c r="L3908" s="2" t="s">
        <v>30</v>
      </c>
      <c r="M3908" s="2" t="s">
        <v>476</v>
      </c>
      <c r="N3908" s="2" t="s">
        <v>479</v>
      </c>
      <c r="O3908" s="2" t="s">
        <v>520</v>
      </c>
      <c r="Q3908" s="1"/>
      <c r="S3908" s="9"/>
      <c r="T3908" s="10"/>
      <c r="U3908" s="8"/>
      <c r="W3908" s="2" t="s">
        <v>468</v>
      </c>
      <c r="X3908" s="45" t="str" cm="1">
        <f t="array" ref="X3908">IF(X3710="TRUE",IF(AND(C3904&lt;&gt;1,C3905:C3910="",S3904:U3910=""), "FALSE","TRUE"),"FALSE")</f>
        <v>FALSE</v>
      </c>
      <c r="Z3908" s="1"/>
    </row>
    <row r="3909" spans="2:26" hidden="1" outlineLevel="3" x14ac:dyDescent="0.4">
      <c r="B3909" s="7" t="s">
        <v>530</v>
      </c>
      <c r="C3909" s="8"/>
      <c r="D3909" s="31"/>
      <c r="E3909" s="2" t="s">
        <v>566</v>
      </c>
      <c r="F3909" s="2" t="str">
        <f>IF(OR($C$87="治験計画届", $C$87="治験計画変更届"), "^$","^.{1,120}$|^$")</f>
        <v>^.{1,120}$|^$</v>
      </c>
      <c r="G3909" s="2" t="str">
        <f t="shared" si="254"/>
        <v>入力してください(120文字以内)</v>
      </c>
      <c r="H3909" s="2">
        <v>225</v>
      </c>
      <c r="I3909" s="2">
        <v>207</v>
      </c>
      <c r="K3909" s="2">
        <v>120</v>
      </c>
      <c r="L3909" s="2" t="s">
        <v>30</v>
      </c>
      <c r="M3909" s="2" t="s">
        <v>476</v>
      </c>
      <c r="N3909" s="2" t="s">
        <v>479</v>
      </c>
      <c r="O3909" s="2" t="s">
        <v>520</v>
      </c>
      <c r="Q3909" s="1"/>
      <c r="S3909" s="9"/>
      <c r="T3909" s="10"/>
      <c r="U3909" s="8"/>
      <c r="W3909" s="2" t="s">
        <v>468</v>
      </c>
      <c r="X3909" s="45" t="str" cm="1">
        <f t="array" ref="X3909">IF(X3710="TRUE",IF(AND(C3904&lt;&gt;1,C3905:C3910="",S3904:U3910=""), "FALSE","TRUE"),"FALSE")</f>
        <v>FALSE</v>
      </c>
      <c r="Z3909" s="1"/>
    </row>
    <row r="3910" spans="2:26" hidden="1" outlineLevel="3" x14ac:dyDescent="0.4">
      <c r="B3910" s="7" t="s">
        <v>532</v>
      </c>
      <c r="C3910" s="8"/>
      <c r="D3910" s="31"/>
      <c r="E3910" s="2" t="s">
        <v>533</v>
      </c>
      <c r="F3910" s="2" t="str">
        <f>IF(OR($C$87="治験計画届", $C$87="治験計画変更届"), "^$","^.{1,120}$|^$")</f>
        <v>^.{1,120}$|^$</v>
      </c>
      <c r="G3910" s="2" t="str">
        <f t="shared" si="254"/>
        <v>入力してください(120文字以内)</v>
      </c>
      <c r="H3910" s="2">
        <v>225</v>
      </c>
      <c r="I3910" s="2">
        <v>207</v>
      </c>
      <c r="K3910" s="2">
        <v>120</v>
      </c>
      <c r="L3910" s="2" t="s">
        <v>30</v>
      </c>
      <c r="M3910" s="2" t="s">
        <v>476</v>
      </c>
      <c r="N3910" s="2" t="s">
        <v>479</v>
      </c>
      <c r="O3910" s="2" t="s">
        <v>520</v>
      </c>
      <c r="Q3910" s="1"/>
      <c r="S3910" s="9"/>
      <c r="T3910" s="10"/>
      <c r="U3910" s="8"/>
      <c r="W3910" s="2" t="s">
        <v>468</v>
      </c>
      <c r="X3910" s="45" t="str" cm="1">
        <f t="array" ref="X3910">IF(X3710="TRUE",IF(AND(C3904&lt;&gt;1,C3905:C3910="",S3904:U3910=""), "FALSE","TRUE"),"FALSE")</f>
        <v>FALSE</v>
      </c>
      <c r="Z3910" s="1"/>
    </row>
    <row r="3911" spans="2:26" hidden="1" outlineLevel="3" x14ac:dyDescent="0.4">
      <c r="B3911" s="7" t="s">
        <v>134</v>
      </c>
      <c r="C3911" s="5">
        <v>18</v>
      </c>
      <c r="D3911" s="30"/>
      <c r="E3911" s="2" t="s">
        <v>392</v>
      </c>
      <c r="F3911" s="2" t="s">
        <v>102</v>
      </c>
      <c r="G3911" s="2" t="s">
        <v>103</v>
      </c>
      <c r="H3911" s="2">
        <v>225</v>
      </c>
      <c r="I3911" s="2">
        <v>207</v>
      </c>
      <c r="K3911" s="2">
        <v>3</v>
      </c>
      <c r="L3911" s="2" t="s">
        <v>136</v>
      </c>
      <c r="M3911" s="2" t="s">
        <v>476</v>
      </c>
      <c r="N3911" s="2" t="s">
        <v>479</v>
      </c>
      <c r="O3911" s="2" t="s">
        <v>520</v>
      </c>
      <c r="Q3911" s="1"/>
      <c r="S3911" s="9"/>
      <c r="T3911" s="10"/>
      <c r="U3911" s="8"/>
      <c r="V3911" s="2" t="s">
        <v>105</v>
      </c>
      <c r="W3911" s="2" t="s">
        <v>561</v>
      </c>
      <c r="X3911" s="45" t="str" cm="1">
        <f t="array" ref="X3911">IF(X3710="TRUE",IF(AND(C3911&lt;&gt;1,C3912:C3917="",S3911:U3917=""), "FALSE","TRUE"),"FALSE")</f>
        <v>FALSE</v>
      </c>
      <c r="Z3911" s="1"/>
    </row>
    <row r="3912" spans="2:26" hidden="1" outlineLevel="3" x14ac:dyDescent="0.4">
      <c r="B3912" s="7" t="s">
        <v>522</v>
      </c>
      <c r="C3912" s="8"/>
      <c r="D3912" s="31"/>
      <c r="E3912" s="2" t="s">
        <v>523</v>
      </c>
      <c r="F3912" s="2" t="s">
        <v>485</v>
      </c>
      <c r="G3912" s="2" t="s">
        <v>369</v>
      </c>
      <c r="H3912" s="2">
        <v>225</v>
      </c>
      <c r="I3912" s="2">
        <v>207</v>
      </c>
      <c r="K3912" s="2">
        <v>240</v>
      </c>
      <c r="L3912" s="2" t="s">
        <v>30</v>
      </c>
      <c r="M3912" s="2" t="s">
        <v>476</v>
      </c>
      <c r="N3912" s="2" t="s">
        <v>479</v>
      </c>
      <c r="O3912" s="2" t="s">
        <v>520</v>
      </c>
      <c r="Q3912" s="1"/>
      <c r="S3912" s="9"/>
      <c r="T3912" s="10"/>
      <c r="U3912" s="8"/>
      <c r="W3912" s="2" t="s">
        <v>465</v>
      </c>
      <c r="X3912" s="45" t="str" cm="1">
        <f t="array" ref="X3912">IF(X3710="TRUE",IF(AND(C3911&lt;&gt;1,C3912:C3917="",S3911:U3917=""), "FALSE","TRUE"),"FALSE")</f>
        <v>FALSE</v>
      </c>
      <c r="Z3912" s="1"/>
    </row>
    <row r="3913" spans="2:26" hidden="1" outlineLevel="3" x14ac:dyDescent="0.4">
      <c r="B3913" s="7" t="s">
        <v>524</v>
      </c>
      <c r="C3913" s="8"/>
      <c r="D3913" s="31"/>
      <c r="E3913" s="2" t="s">
        <v>525</v>
      </c>
      <c r="F3913" s="2" t="s">
        <v>114</v>
      </c>
      <c r="G3913" s="2" t="s">
        <v>115</v>
      </c>
      <c r="H3913" s="2">
        <v>225</v>
      </c>
      <c r="I3913" s="2">
        <v>207</v>
      </c>
      <c r="K3913" s="2">
        <v>120</v>
      </c>
      <c r="L3913" s="2" t="s">
        <v>30</v>
      </c>
      <c r="M3913" s="2" t="s">
        <v>476</v>
      </c>
      <c r="N3913" s="2" t="s">
        <v>479</v>
      </c>
      <c r="O3913" s="2" t="s">
        <v>520</v>
      </c>
      <c r="Q3913" s="1"/>
      <c r="S3913" s="9"/>
      <c r="T3913" s="10"/>
      <c r="U3913" s="8"/>
      <c r="W3913" s="2" t="s">
        <v>468</v>
      </c>
      <c r="X3913" s="45" t="str" cm="1">
        <f t="array" ref="X3913">IF(X3710="TRUE",IF(AND(C3911&lt;&gt;1,C3912:C3917="",S3911:U3917=""), "FALSE","TRUE"),"FALSE")</f>
        <v>FALSE</v>
      </c>
      <c r="Z3913" s="1"/>
    </row>
    <row r="3914" spans="2:26" hidden="1" outlineLevel="3" x14ac:dyDescent="0.4">
      <c r="B3914" s="7" t="s">
        <v>526</v>
      </c>
      <c r="C3914" s="8"/>
      <c r="D3914" s="31"/>
      <c r="E3914" s="2" t="s">
        <v>527</v>
      </c>
      <c r="F3914" s="2" t="str">
        <f>IF(OR($C$87="治験計画届", $C$87="治験計画変更届"), "^$","^.{1,120}$|^$")</f>
        <v>^.{1,120}$|^$</v>
      </c>
      <c r="G3914" s="2" t="str">
        <f>IF(F3914="^$", "入力しないでください","入力してください(120文字以内)")</f>
        <v>入力してください(120文字以内)</v>
      </c>
      <c r="H3914" s="2">
        <v>225</v>
      </c>
      <c r="I3914" s="2">
        <v>207</v>
      </c>
      <c r="K3914" s="2">
        <v>120</v>
      </c>
      <c r="L3914" s="2" t="s">
        <v>30</v>
      </c>
      <c r="M3914" s="2" t="s">
        <v>476</v>
      </c>
      <c r="N3914" s="2" t="s">
        <v>479</v>
      </c>
      <c r="O3914" s="2" t="s">
        <v>520</v>
      </c>
      <c r="Q3914" s="1"/>
      <c r="S3914" s="9"/>
      <c r="T3914" s="10"/>
      <c r="U3914" s="8"/>
      <c r="W3914" s="2" t="s">
        <v>468</v>
      </c>
      <c r="X3914" s="45" t="str" cm="1">
        <f t="array" ref="X3914">IF(X3710="TRUE",IF(AND(C3911&lt;&gt;1,C3912:C3917="",S3911:U3917=""), "FALSE","TRUE"),"FALSE")</f>
        <v>FALSE</v>
      </c>
      <c r="Z3914" s="1"/>
    </row>
    <row r="3915" spans="2:26" hidden="1" outlineLevel="3" x14ac:dyDescent="0.4">
      <c r="B3915" s="7" t="s">
        <v>528</v>
      </c>
      <c r="C3915" s="8"/>
      <c r="D3915" s="31"/>
      <c r="E3915" s="2" t="s">
        <v>529</v>
      </c>
      <c r="F3915" s="2" t="str">
        <f>IF(OR($C$87="治験計画届", $C$87="治験計画変更届"), "^$","^.{1,120}$|^$")</f>
        <v>^.{1,120}$|^$</v>
      </c>
      <c r="G3915" s="2" t="str">
        <f t="shared" ref="G3915:G3917" si="255">IF(F3915="^$", "入力しないでください","入力してください(120文字以内)")</f>
        <v>入力してください(120文字以内)</v>
      </c>
      <c r="H3915" s="2">
        <v>225</v>
      </c>
      <c r="I3915" s="2">
        <v>207</v>
      </c>
      <c r="K3915" s="2">
        <v>120</v>
      </c>
      <c r="L3915" s="2" t="s">
        <v>30</v>
      </c>
      <c r="M3915" s="2" t="s">
        <v>476</v>
      </c>
      <c r="N3915" s="2" t="s">
        <v>479</v>
      </c>
      <c r="O3915" s="2" t="s">
        <v>520</v>
      </c>
      <c r="Q3915" s="1"/>
      <c r="S3915" s="9"/>
      <c r="T3915" s="10"/>
      <c r="U3915" s="8"/>
      <c r="W3915" s="2" t="s">
        <v>468</v>
      </c>
      <c r="X3915" s="45" t="str" cm="1">
        <f t="array" ref="X3915">IF(X3710="TRUE",IF(AND(C3911&lt;&gt;1,C3912:C3917="",S3911:U3917=""), "FALSE","TRUE"),"FALSE")</f>
        <v>FALSE</v>
      </c>
      <c r="Z3915" s="1"/>
    </row>
    <row r="3916" spans="2:26" hidden="1" outlineLevel="3" x14ac:dyDescent="0.4">
      <c r="B3916" s="7" t="s">
        <v>530</v>
      </c>
      <c r="C3916" s="8"/>
      <c r="D3916" s="31"/>
      <c r="E3916" s="2" t="s">
        <v>566</v>
      </c>
      <c r="F3916" s="2" t="str">
        <f>IF(OR($C$87="治験計画届", $C$87="治験計画変更届"), "^$","^.{1,120}$|^$")</f>
        <v>^.{1,120}$|^$</v>
      </c>
      <c r="G3916" s="2" t="str">
        <f t="shared" si="255"/>
        <v>入力してください(120文字以内)</v>
      </c>
      <c r="H3916" s="2">
        <v>225</v>
      </c>
      <c r="I3916" s="2">
        <v>207</v>
      </c>
      <c r="K3916" s="2">
        <v>120</v>
      </c>
      <c r="L3916" s="2" t="s">
        <v>30</v>
      </c>
      <c r="M3916" s="2" t="s">
        <v>476</v>
      </c>
      <c r="N3916" s="2" t="s">
        <v>479</v>
      </c>
      <c r="O3916" s="2" t="s">
        <v>520</v>
      </c>
      <c r="Q3916" s="1"/>
      <c r="S3916" s="9"/>
      <c r="T3916" s="10"/>
      <c r="U3916" s="8"/>
      <c r="W3916" s="2" t="s">
        <v>468</v>
      </c>
      <c r="X3916" s="45" t="str" cm="1">
        <f t="array" ref="X3916">IF(X3710="TRUE",IF(AND(C3911&lt;&gt;1,C3912:C3917="",S3911:U3917=""), "FALSE","TRUE"),"FALSE")</f>
        <v>FALSE</v>
      </c>
      <c r="Z3916" s="1"/>
    </row>
    <row r="3917" spans="2:26" hidden="1" outlineLevel="3" x14ac:dyDescent="0.4">
      <c r="B3917" s="7" t="s">
        <v>532</v>
      </c>
      <c r="C3917" s="8"/>
      <c r="D3917" s="31"/>
      <c r="E3917" s="2" t="s">
        <v>533</v>
      </c>
      <c r="F3917" s="2" t="str">
        <f>IF(OR($C$87="治験計画届", $C$87="治験計画変更届"), "^$","^.{1,120}$|^$")</f>
        <v>^.{1,120}$|^$</v>
      </c>
      <c r="G3917" s="2" t="str">
        <f t="shared" si="255"/>
        <v>入力してください(120文字以内)</v>
      </c>
      <c r="H3917" s="2">
        <v>225</v>
      </c>
      <c r="I3917" s="2">
        <v>207</v>
      </c>
      <c r="K3917" s="2">
        <v>120</v>
      </c>
      <c r="L3917" s="2" t="s">
        <v>30</v>
      </c>
      <c r="M3917" s="2" t="s">
        <v>476</v>
      </c>
      <c r="N3917" s="2" t="s">
        <v>479</v>
      </c>
      <c r="O3917" s="2" t="s">
        <v>520</v>
      </c>
      <c r="Q3917" s="1"/>
      <c r="S3917" s="9"/>
      <c r="T3917" s="10"/>
      <c r="U3917" s="8"/>
      <c r="W3917" s="2" t="s">
        <v>468</v>
      </c>
      <c r="X3917" s="45" t="str" cm="1">
        <f t="array" ref="X3917">IF(X3710="TRUE",IF(AND(C3911&lt;&gt;1,C3912:C3917="",S3911:U3917=""), "FALSE","TRUE"),"FALSE")</f>
        <v>FALSE</v>
      </c>
      <c r="Z3917" s="1"/>
    </row>
    <row r="3918" spans="2:26" hidden="1" outlineLevel="3" x14ac:dyDescent="0.4">
      <c r="B3918" s="7" t="s">
        <v>134</v>
      </c>
      <c r="C3918" s="5">
        <v>19</v>
      </c>
      <c r="D3918" s="30"/>
      <c r="E3918" s="2" t="s">
        <v>392</v>
      </c>
      <c r="F3918" s="2" t="s">
        <v>102</v>
      </c>
      <c r="G3918" s="2" t="s">
        <v>103</v>
      </c>
      <c r="H3918" s="2">
        <v>225</v>
      </c>
      <c r="I3918" s="2">
        <v>207</v>
      </c>
      <c r="K3918" s="2">
        <v>3</v>
      </c>
      <c r="L3918" s="2" t="s">
        <v>136</v>
      </c>
      <c r="M3918" s="2" t="s">
        <v>476</v>
      </c>
      <c r="N3918" s="2" t="s">
        <v>479</v>
      </c>
      <c r="O3918" s="2" t="s">
        <v>520</v>
      </c>
      <c r="Q3918" s="1"/>
      <c r="S3918" s="9"/>
      <c r="T3918" s="10"/>
      <c r="U3918" s="8"/>
      <c r="V3918" s="2" t="s">
        <v>105</v>
      </c>
      <c r="W3918" s="2" t="s">
        <v>561</v>
      </c>
      <c r="X3918" s="45" t="str" cm="1">
        <f t="array" ref="X3918">IF(X3710="TRUE",IF(AND(C3918&lt;&gt;1,C3919:C3924="",S3918:U3924=""), "FALSE","TRUE"),"FALSE")</f>
        <v>FALSE</v>
      </c>
      <c r="Z3918" s="1"/>
    </row>
    <row r="3919" spans="2:26" hidden="1" outlineLevel="3" x14ac:dyDescent="0.4">
      <c r="B3919" s="7" t="s">
        <v>522</v>
      </c>
      <c r="C3919" s="8"/>
      <c r="D3919" s="31"/>
      <c r="E3919" s="2" t="s">
        <v>523</v>
      </c>
      <c r="F3919" s="2" t="s">
        <v>485</v>
      </c>
      <c r="G3919" s="2" t="s">
        <v>369</v>
      </c>
      <c r="H3919" s="2">
        <v>225</v>
      </c>
      <c r="I3919" s="2">
        <v>207</v>
      </c>
      <c r="K3919" s="2">
        <v>240</v>
      </c>
      <c r="L3919" s="2" t="s">
        <v>30</v>
      </c>
      <c r="M3919" s="2" t="s">
        <v>476</v>
      </c>
      <c r="N3919" s="2" t="s">
        <v>479</v>
      </c>
      <c r="O3919" s="2" t="s">
        <v>520</v>
      </c>
      <c r="Q3919" s="1"/>
      <c r="S3919" s="9"/>
      <c r="T3919" s="10"/>
      <c r="U3919" s="8"/>
      <c r="W3919" s="2" t="s">
        <v>465</v>
      </c>
      <c r="X3919" s="45" t="str" cm="1">
        <f t="array" ref="X3919">IF(X3710="TRUE",IF(AND(C3918&lt;&gt;1,C3919:C3924="",S3918:U3924=""), "FALSE","TRUE"),"FALSE")</f>
        <v>FALSE</v>
      </c>
      <c r="Z3919" s="1"/>
    </row>
    <row r="3920" spans="2:26" hidden="1" outlineLevel="3" x14ac:dyDescent="0.4">
      <c r="B3920" s="7" t="s">
        <v>524</v>
      </c>
      <c r="C3920" s="8"/>
      <c r="D3920" s="31"/>
      <c r="E3920" s="2" t="s">
        <v>525</v>
      </c>
      <c r="F3920" s="2" t="s">
        <v>114</v>
      </c>
      <c r="G3920" s="2" t="s">
        <v>115</v>
      </c>
      <c r="H3920" s="2">
        <v>225</v>
      </c>
      <c r="I3920" s="2">
        <v>207</v>
      </c>
      <c r="K3920" s="2">
        <v>120</v>
      </c>
      <c r="L3920" s="2" t="s">
        <v>30</v>
      </c>
      <c r="M3920" s="2" t="s">
        <v>476</v>
      </c>
      <c r="N3920" s="2" t="s">
        <v>479</v>
      </c>
      <c r="O3920" s="2" t="s">
        <v>520</v>
      </c>
      <c r="Q3920" s="1"/>
      <c r="S3920" s="9"/>
      <c r="T3920" s="10"/>
      <c r="U3920" s="8"/>
      <c r="W3920" s="2" t="s">
        <v>468</v>
      </c>
      <c r="X3920" s="45" t="str" cm="1">
        <f t="array" ref="X3920">IF(X3710="TRUE",IF(AND(C3918&lt;&gt;1,C3919:C3924="",S3918:U3924=""), "FALSE","TRUE"),"FALSE")</f>
        <v>FALSE</v>
      </c>
      <c r="Z3920" s="1"/>
    </row>
    <row r="3921" spans="2:26" hidden="1" outlineLevel="3" x14ac:dyDescent="0.4">
      <c r="B3921" s="7" t="s">
        <v>526</v>
      </c>
      <c r="C3921" s="8"/>
      <c r="D3921" s="31"/>
      <c r="E3921" s="2" t="s">
        <v>527</v>
      </c>
      <c r="F3921" s="2" t="str">
        <f>IF(OR($C$87="治験計画届", $C$87="治験計画変更届"), "^$","^.{1,120}$|^$")</f>
        <v>^.{1,120}$|^$</v>
      </c>
      <c r="G3921" s="2" t="str">
        <f>IF(F3921="^$", "入力しないでください","入力してください(120文字以内)")</f>
        <v>入力してください(120文字以内)</v>
      </c>
      <c r="H3921" s="2">
        <v>225</v>
      </c>
      <c r="I3921" s="2">
        <v>207</v>
      </c>
      <c r="K3921" s="2">
        <v>120</v>
      </c>
      <c r="L3921" s="2" t="s">
        <v>30</v>
      </c>
      <c r="M3921" s="2" t="s">
        <v>476</v>
      </c>
      <c r="N3921" s="2" t="s">
        <v>479</v>
      </c>
      <c r="O3921" s="2" t="s">
        <v>520</v>
      </c>
      <c r="Q3921" s="1"/>
      <c r="S3921" s="9"/>
      <c r="T3921" s="10"/>
      <c r="U3921" s="8"/>
      <c r="W3921" s="2" t="s">
        <v>468</v>
      </c>
      <c r="X3921" s="45" t="str" cm="1">
        <f t="array" ref="X3921">IF(X3710="TRUE",IF(AND(C3918&lt;&gt;1,C3919:C3924="",S3918:U3924=""), "FALSE","TRUE"),"FALSE")</f>
        <v>FALSE</v>
      </c>
      <c r="Z3921" s="1"/>
    </row>
    <row r="3922" spans="2:26" hidden="1" outlineLevel="3" x14ac:dyDescent="0.4">
      <c r="B3922" s="7" t="s">
        <v>528</v>
      </c>
      <c r="C3922" s="8"/>
      <c r="D3922" s="31"/>
      <c r="E3922" s="2" t="s">
        <v>529</v>
      </c>
      <c r="F3922" s="2" t="str">
        <f>IF(OR($C$87="治験計画届", $C$87="治験計画変更届"), "^$","^.{1,120}$|^$")</f>
        <v>^.{1,120}$|^$</v>
      </c>
      <c r="G3922" s="2" t="str">
        <f t="shared" ref="G3922:G3924" si="256">IF(F3922="^$", "入力しないでください","入力してください(120文字以内)")</f>
        <v>入力してください(120文字以内)</v>
      </c>
      <c r="H3922" s="2">
        <v>225</v>
      </c>
      <c r="I3922" s="2">
        <v>207</v>
      </c>
      <c r="K3922" s="2">
        <v>120</v>
      </c>
      <c r="L3922" s="2" t="s">
        <v>30</v>
      </c>
      <c r="M3922" s="2" t="s">
        <v>476</v>
      </c>
      <c r="N3922" s="2" t="s">
        <v>479</v>
      </c>
      <c r="O3922" s="2" t="s">
        <v>520</v>
      </c>
      <c r="Q3922" s="1"/>
      <c r="S3922" s="9"/>
      <c r="T3922" s="10"/>
      <c r="U3922" s="8"/>
      <c r="W3922" s="2" t="s">
        <v>468</v>
      </c>
      <c r="X3922" s="45" t="str" cm="1">
        <f t="array" ref="X3922">IF(X3710="TRUE",IF(AND(C3918&lt;&gt;1,C3919:C3924="",S3918:U3924=""), "FALSE","TRUE"),"FALSE")</f>
        <v>FALSE</v>
      </c>
      <c r="Z3922" s="1"/>
    </row>
    <row r="3923" spans="2:26" hidden="1" outlineLevel="3" x14ac:dyDescent="0.4">
      <c r="B3923" s="7" t="s">
        <v>530</v>
      </c>
      <c r="C3923" s="8"/>
      <c r="D3923" s="31"/>
      <c r="E3923" s="2" t="s">
        <v>566</v>
      </c>
      <c r="F3923" s="2" t="str">
        <f>IF(OR($C$87="治験計画届", $C$87="治験計画変更届"), "^$","^.{1,120}$|^$")</f>
        <v>^.{1,120}$|^$</v>
      </c>
      <c r="G3923" s="2" t="str">
        <f t="shared" si="256"/>
        <v>入力してください(120文字以内)</v>
      </c>
      <c r="H3923" s="2">
        <v>225</v>
      </c>
      <c r="I3923" s="2">
        <v>207</v>
      </c>
      <c r="K3923" s="2">
        <v>120</v>
      </c>
      <c r="L3923" s="2" t="s">
        <v>30</v>
      </c>
      <c r="M3923" s="2" t="s">
        <v>476</v>
      </c>
      <c r="N3923" s="2" t="s">
        <v>479</v>
      </c>
      <c r="O3923" s="2" t="s">
        <v>520</v>
      </c>
      <c r="Q3923" s="1"/>
      <c r="S3923" s="9"/>
      <c r="T3923" s="10"/>
      <c r="U3923" s="8"/>
      <c r="W3923" s="2" t="s">
        <v>468</v>
      </c>
      <c r="X3923" s="45" t="str" cm="1">
        <f t="array" ref="X3923">IF(X3710="TRUE",IF(AND(C3918&lt;&gt;1,C3919:C3924="",S3918:U3924=""), "FALSE","TRUE"),"FALSE")</f>
        <v>FALSE</v>
      </c>
      <c r="Z3923" s="1"/>
    </row>
    <row r="3924" spans="2:26" hidden="1" outlineLevel="3" x14ac:dyDescent="0.4">
      <c r="B3924" s="7" t="s">
        <v>532</v>
      </c>
      <c r="C3924" s="8"/>
      <c r="D3924" s="31"/>
      <c r="E3924" s="2" t="s">
        <v>533</v>
      </c>
      <c r="F3924" s="2" t="str">
        <f>IF(OR($C$87="治験計画届", $C$87="治験計画変更届"), "^$","^.{1,120}$|^$")</f>
        <v>^.{1,120}$|^$</v>
      </c>
      <c r="G3924" s="2" t="str">
        <f t="shared" si="256"/>
        <v>入力してください(120文字以内)</v>
      </c>
      <c r="H3924" s="2">
        <v>225</v>
      </c>
      <c r="I3924" s="2">
        <v>207</v>
      </c>
      <c r="K3924" s="2">
        <v>120</v>
      </c>
      <c r="L3924" s="2" t="s">
        <v>30</v>
      </c>
      <c r="M3924" s="2" t="s">
        <v>476</v>
      </c>
      <c r="N3924" s="2" t="s">
        <v>479</v>
      </c>
      <c r="O3924" s="2" t="s">
        <v>520</v>
      </c>
      <c r="Q3924" s="1"/>
      <c r="S3924" s="9"/>
      <c r="T3924" s="10"/>
      <c r="U3924" s="8"/>
      <c r="W3924" s="2" t="s">
        <v>468</v>
      </c>
      <c r="X3924" s="45" t="str" cm="1">
        <f t="array" ref="X3924">IF(X3710="TRUE",IF(AND(C3918&lt;&gt;1,C3919:C3924="",S3918:U3924=""), "FALSE","TRUE"),"FALSE")</f>
        <v>FALSE</v>
      </c>
      <c r="Z3924" s="1"/>
    </row>
    <row r="3925" spans="2:26" hidden="1" outlineLevel="3" x14ac:dyDescent="0.4">
      <c r="B3925" s="7" t="s">
        <v>134</v>
      </c>
      <c r="C3925" s="5">
        <v>20</v>
      </c>
      <c r="D3925" s="30"/>
      <c r="E3925" s="2" t="s">
        <v>392</v>
      </c>
      <c r="F3925" s="2" t="s">
        <v>102</v>
      </c>
      <c r="G3925" s="2" t="s">
        <v>103</v>
      </c>
      <c r="H3925" s="2">
        <v>225</v>
      </c>
      <c r="I3925" s="2">
        <v>207</v>
      </c>
      <c r="K3925" s="2">
        <v>3</v>
      </c>
      <c r="L3925" s="2" t="s">
        <v>136</v>
      </c>
      <c r="M3925" s="2" t="s">
        <v>476</v>
      </c>
      <c r="N3925" s="2" t="s">
        <v>479</v>
      </c>
      <c r="O3925" s="2" t="s">
        <v>520</v>
      </c>
      <c r="Q3925" s="1"/>
      <c r="S3925" s="9"/>
      <c r="T3925" s="10"/>
      <c r="U3925" s="8"/>
      <c r="V3925" s="2" t="s">
        <v>105</v>
      </c>
      <c r="W3925" s="2" t="s">
        <v>561</v>
      </c>
      <c r="X3925" s="45" t="str" cm="1">
        <f t="array" ref="X3925">IF(X3710="TRUE",IF(AND(C3925&lt;&gt;1,C3926:C3931="",S3925:U3931=""), "FALSE","TRUE"),"FALSE")</f>
        <v>FALSE</v>
      </c>
      <c r="Z3925" s="1"/>
    </row>
    <row r="3926" spans="2:26" hidden="1" outlineLevel="3" x14ac:dyDescent="0.4">
      <c r="B3926" s="7" t="s">
        <v>522</v>
      </c>
      <c r="C3926" s="8"/>
      <c r="D3926" s="31"/>
      <c r="E3926" s="2" t="s">
        <v>523</v>
      </c>
      <c r="F3926" s="2" t="s">
        <v>485</v>
      </c>
      <c r="G3926" s="2" t="s">
        <v>369</v>
      </c>
      <c r="H3926" s="2">
        <v>225</v>
      </c>
      <c r="I3926" s="2">
        <v>207</v>
      </c>
      <c r="K3926" s="2">
        <v>240</v>
      </c>
      <c r="L3926" s="2" t="s">
        <v>30</v>
      </c>
      <c r="M3926" s="2" t="s">
        <v>476</v>
      </c>
      <c r="N3926" s="2" t="s">
        <v>479</v>
      </c>
      <c r="O3926" s="2" t="s">
        <v>520</v>
      </c>
      <c r="Q3926" s="1"/>
      <c r="S3926" s="9"/>
      <c r="T3926" s="10"/>
      <c r="U3926" s="8"/>
      <c r="W3926" s="2" t="s">
        <v>465</v>
      </c>
      <c r="X3926" s="45" t="str" cm="1">
        <f t="array" ref="X3926">IF(X3710="TRUE",IF(AND(C3925&lt;&gt;1,C3926:C3931="",S3925:U3931=""), "FALSE","TRUE"),"FALSE")</f>
        <v>FALSE</v>
      </c>
      <c r="Z3926" s="1"/>
    </row>
    <row r="3927" spans="2:26" hidden="1" outlineLevel="3" x14ac:dyDescent="0.4">
      <c r="B3927" s="7" t="s">
        <v>524</v>
      </c>
      <c r="C3927" s="8"/>
      <c r="D3927" s="31"/>
      <c r="E3927" s="2" t="s">
        <v>525</v>
      </c>
      <c r="F3927" s="2" t="s">
        <v>114</v>
      </c>
      <c r="G3927" s="2" t="s">
        <v>115</v>
      </c>
      <c r="H3927" s="2">
        <v>225</v>
      </c>
      <c r="I3927" s="2">
        <v>207</v>
      </c>
      <c r="K3927" s="2">
        <v>120</v>
      </c>
      <c r="L3927" s="2" t="s">
        <v>30</v>
      </c>
      <c r="M3927" s="2" t="s">
        <v>476</v>
      </c>
      <c r="N3927" s="2" t="s">
        <v>479</v>
      </c>
      <c r="O3927" s="2" t="s">
        <v>520</v>
      </c>
      <c r="Q3927" s="1"/>
      <c r="S3927" s="9"/>
      <c r="T3927" s="10"/>
      <c r="U3927" s="8"/>
      <c r="W3927" s="2" t="s">
        <v>468</v>
      </c>
      <c r="X3927" s="45" t="str" cm="1">
        <f t="array" ref="X3927">IF(X3710="TRUE",IF(AND(C3925&lt;&gt;1,C3926:C3931="",S3925:U3931=""), "FALSE","TRUE"),"FALSE")</f>
        <v>FALSE</v>
      </c>
      <c r="Z3927" s="1"/>
    </row>
    <row r="3928" spans="2:26" hidden="1" outlineLevel="3" x14ac:dyDescent="0.4">
      <c r="B3928" s="7" t="s">
        <v>526</v>
      </c>
      <c r="C3928" s="8"/>
      <c r="D3928" s="31"/>
      <c r="E3928" s="2" t="s">
        <v>527</v>
      </c>
      <c r="F3928" s="2" t="str">
        <f>IF(OR($C$87="治験計画届", $C$87="治験計画変更届"), "^$","^.{1,120}$|^$")</f>
        <v>^.{1,120}$|^$</v>
      </c>
      <c r="G3928" s="2" t="str">
        <f>IF(F3928="^$", "入力しないでください","入力してください(120文字以内)")</f>
        <v>入力してください(120文字以内)</v>
      </c>
      <c r="H3928" s="2">
        <v>225</v>
      </c>
      <c r="I3928" s="2">
        <v>207</v>
      </c>
      <c r="K3928" s="2">
        <v>120</v>
      </c>
      <c r="L3928" s="2" t="s">
        <v>30</v>
      </c>
      <c r="M3928" s="2" t="s">
        <v>476</v>
      </c>
      <c r="N3928" s="2" t="s">
        <v>479</v>
      </c>
      <c r="O3928" s="2" t="s">
        <v>520</v>
      </c>
      <c r="Q3928" s="1"/>
      <c r="S3928" s="9"/>
      <c r="T3928" s="10"/>
      <c r="U3928" s="8"/>
      <c r="W3928" s="2" t="s">
        <v>468</v>
      </c>
      <c r="X3928" s="45" t="str" cm="1">
        <f t="array" ref="X3928">IF(X3710="TRUE",IF(AND(C3925&lt;&gt;1,C3926:C3931="",S3925:U3931=""), "FALSE","TRUE"),"FALSE")</f>
        <v>FALSE</v>
      </c>
      <c r="Z3928" s="1"/>
    </row>
    <row r="3929" spans="2:26" hidden="1" outlineLevel="3" x14ac:dyDescent="0.4">
      <c r="B3929" s="7" t="s">
        <v>528</v>
      </c>
      <c r="C3929" s="8"/>
      <c r="D3929" s="31"/>
      <c r="E3929" s="2" t="s">
        <v>529</v>
      </c>
      <c r="F3929" s="2" t="str">
        <f>IF(OR($C$87="治験計画届", $C$87="治験計画変更届"), "^$","^.{1,120}$|^$")</f>
        <v>^.{1,120}$|^$</v>
      </c>
      <c r="G3929" s="2" t="str">
        <f t="shared" ref="G3929:G3931" si="257">IF(F3929="^$", "入力しないでください","入力してください(120文字以内)")</f>
        <v>入力してください(120文字以内)</v>
      </c>
      <c r="H3929" s="2">
        <v>225</v>
      </c>
      <c r="I3929" s="2">
        <v>207</v>
      </c>
      <c r="K3929" s="2">
        <v>120</v>
      </c>
      <c r="L3929" s="2" t="s">
        <v>30</v>
      </c>
      <c r="M3929" s="2" t="s">
        <v>476</v>
      </c>
      <c r="N3929" s="2" t="s">
        <v>479</v>
      </c>
      <c r="O3929" s="2" t="s">
        <v>520</v>
      </c>
      <c r="Q3929" s="1"/>
      <c r="S3929" s="9"/>
      <c r="T3929" s="10"/>
      <c r="U3929" s="8"/>
      <c r="W3929" s="2" t="s">
        <v>468</v>
      </c>
      <c r="X3929" s="45" t="str" cm="1">
        <f t="array" ref="X3929">IF(X3710="TRUE",IF(AND(C3925&lt;&gt;1,C3926:C3931="",S3925:U3931=""), "FALSE","TRUE"),"FALSE")</f>
        <v>FALSE</v>
      </c>
      <c r="Z3929" s="1"/>
    </row>
    <row r="3930" spans="2:26" hidden="1" outlineLevel="3" x14ac:dyDescent="0.4">
      <c r="B3930" s="7" t="s">
        <v>530</v>
      </c>
      <c r="C3930" s="8"/>
      <c r="D3930" s="31"/>
      <c r="E3930" s="2" t="s">
        <v>566</v>
      </c>
      <c r="F3930" s="2" t="str">
        <f>IF(OR($C$87="治験計画届", $C$87="治験計画変更届"), "^$","^.{1,120}$|^$")</f>
        <v>^.{1,120}$|^$</v>
      </c>
      <c r="G3930" s="2" t="str">
        <f t="shared" si="257"/>
        <v>入力してください(120文字以内)</v>
      </c>
      <c r="H3930" s="2">
        <v>225</v>
      </c>
      <c r="I3930" s="2">
        <v>207</v>
      </c>
      <c r="K3930" s="2">
        <v>120</v>
      </c>
      <c r="L3930" s="2" t="s">
        <v>30</v>
      </c>
      <c r="M3930" s="2" t="s">
        <v>476</v>
      </c>
      <c r="N3930" s="2" t="s">
        <v>479</v>
      </c>
      <c r="O3930" s="2" t="s">
        <v>520</v>
      </c>
      <c r="Q3930" s="1"/>
      <c r="S3930" s="9"/>
      <c r="T3930" s="10"/>
      <c r="U3930" s="8"/>
      <c r="W3930" s="2" t="s">
        <v>468</v>
      </c>
      <c r="X3930" s="45" t="str" cm="1">
        <f t="array" ref="X3930">IF(X3710="TRUE",IF(AND(C3925&lt;&gt;1,C3926:C3931="",S3925:U3931=""), "FALSE","TRUE"),"FALSE")</f>
        <v>FALSE</v>
      </c>
      <c r="Z3930" s="1"/>
    </row>
    <row r="3931" spans="2:26" hidden="1" outlineLevel="3" x14ac:dyDescent="0.4">
      <c r="B3931" s="7" t="s">
        <v>532</v>
      </c>
      <c r="C3931" s="8"/>
      <c r="D3931" s="31"/>
      <c r="E3931" s="2" t="s">
        <v>533</v>
      </c>
      <c r="F3931" s="2" t="str">
        <f>IF(OR($C$87="治験計画届", $C$87="治験計画変更届"), "^$","^.{1,120}$|^$")</f>
        <v>^.{1,120}$|^$</v>
      </c>
      <c r="G3931" s="2" t="str">
        <f t="shared" si="257"/>
        <v>入力してください(120文字以内)</v>
      </c>
      <c r="H3931" s="2">
        <v>225</v>
      </c>
      <c r="I3931" s="2">
        <v>207</v>
      </c>
      <c r="K3931" s="2">
        <v>120</v>
      </c>
      <c r="L3931" s="2" t="s">
        <v>30</v>
      </c>
      <c r="M3931" s="2" t="s">
        <v>476</v>
      </c>
      <c r="N3931" s="2" t="s">
        <v>479</v>
      </c>
      <c r="O3931" s="2" t="s">
        <v>520</v>
      </c>
      <c r="Q3931" s="1"/>
      <c r="S3931" s="9"/>
      <c r="T3931" s="10"/>
      <c r="U3931" s="8"/>
      <c r="W3931" s="2" t="s">
        <v>468</v>
      </c>
      <c r="X3931" s="45" t="str" cm="1">
        <f t="array" ref="X3931">IF(X3710="TRUE",IF(AND(C3925&lt;&gt;1,C3926:C3931="",S3925:U3931=""), "FALSE","TRUE"),"FALSE")</f>
        <v>FALSE</v>
      </c>
      <c r="Z3931" s="1"/>
    </row>
    <row r="3932" spans="2:26" hidden="1" outlineLevel="2" x14ac:dyDescent="0.4">
      <c r="B3932" s="3" t="s">
        <v>19</v>
      </c>
      <c r="I3932" s="2">
        <v>207</v>
      </c>
      <c r="Q3932" s="1"/>
      <c r="S3932" s="6" t="s">
        <v>36</v>
      </c>
      <c r="T3932" s="6" t="s">
        <v>37</v>
      </c>
      <c r="U3932" s="6" t="s">
        <v>38</v>
      </c>
      <c r="Z3932" s="1"/>
    </row>
    <row r="3933" spans="2:26" hidden="1" outlineLevel="2" x14ac:dyDescent="0.4">
      <c r="B3933" s="7" t="s">
        <v>534</v>
      </c>
      <c r="C3933" s="5"/>
      <c r="D3933" s="30"/>
      <c r="E3933" s="2" t="s">
        <v>535</v>
      </c>
      <c r="F3933" s="2" t="s">
        <v>190</v>
      </c>
      <c r="G3933" s="2" t="s">
        <v>536</v>
      </c>
      <c r="I3933" s="2">
        <v>207</v>
      </c>
      <c r="K3933" s="2">
        <v>4</v>
      </c>
      <c r="L3933" s="2" t="s">
        <v>30</v>
      </c>
      <c r="M3933" s="2" t="s">
        <v>476</v>
      </c>
      <c r="N3933" s="2" t="s">
        <v>479</v>
      </c>
      <c r="Q3933" s="1"/>
      <c r="S3933" s="9"/>
      <c r="T3933" s="10"/>
      <c r="U3933" s="8"/>
      <c r="W3933" s="2" t="s">
        <v>567</v>
      </c>
      <c r="X3933" s="2" t="str">
        <f t="shared" ref="X3933:X3934" si="258">X$3710</f>
        <v>FALSE</v>
      </c>
      <c r="Z3933" s="1"/>
    </row>
    <row r="3934" spans="2:26" hidden="1" outlineLevel="2" x14ac:dyDescent="0.4">
      <c r="B3934" s="7" t="s">
        <v>537</v>
      </c>
      <c r="C3934" s="5"/>
      <c r="D3934" s="30"/>
      <c r="E3934" s="2" t="s">
        <v>538</v>
      </c>
      <c r="F3934" s="2" t="str">
        <f>IF(OR($C$87="治験終了届", $C$87="治験中止届"),"^\d{1,4}$","^$")</f>
        <v>^$</v>
      </c>
      <c r="G3934" s="2" t="str">
        <f>IF(F3934="^$","入力しないでください","半角数字を入力してください(4桁以内)")</f>
        <v>入力しないでください</v>
      </c>
      <c r="I3934" s="2">
        <v>207</v>
      </c>
      <c r="K3934" s="2">
        <v>4</v>
      </c>
      <c r="L3934" s="2" t="s">
        <v>30</v>
      </c>
      <c r="M3934" s="2" t="s">
        <v>476</v>
      </c>
      <c r="N3934" s="2" t="s">
        <v>479</v>
      </c>
      <c r="Q3934" s="1"/>
      <c r="S3934" s="9"/>
      <c r="T3934" s="10"/>
      <c r="U3934" s="8"/>
      <c r="W3934" s="2" t="s">
        <v>567</v>
      </c>
      <c r="X3934" s="2" t="str">
        <f t="shared" si="258"/>
        <v>FALSE</v>
      </c>
      <c r="Z3934" s="1"/>
    </row>
    <row r="3935" spans="2:26" hidden="1" outlineLevel="2" x14ac:dyDescent="0.4">
      <c r="B3935" s="3" t="s">
        <v>19</v>
      </c>
      <c r="I3935" s="2">
        <v>207</v>
      </c>
      <c r="Q3935" s="1"/>
      <c r="Z3935" s="1"/>
    </row>
    <row r="3936" spans="2:26" hidden="1" outlineLevel="2" x14ac:dyDescent="0.4">
      <c r="B3936" s="50" t="s">
        <v>539</v>
      </c>
      <c r="C3936" s="50"/>
      <c r="D3936" s="33"/>
      <c r="E3936" s="2" t="s">
        <v>540</v>
      </c>
      <c r="I3936" s="2">
        <v>207</v>
      </c>
      <c r="L3936" s="2" t="s">
        <v>541</v>
      </c>
      <c r="M3936" s="2" t="s">
        <v>476</v>
      </c>
      <c r="N3936" s="2" t="s">
        <v>479</v>
      </c>
      <c r="O3936" s="2" t="s">
        <v>540</v>
      </c>
      <c r="Q3936" s="1"/>
      <c r="R3936" s="2" t="str">
        <f>IF(AND(C3938="",C3939="",C3940="",C3941=""), "TRUE", "FALSE")</f>
        <v>TRUE</v>
      </c>
      <c r="S3936" s="6" t="s">
        <v>36</v>
      </c>
      <c r="T3936" s="6" t="s">
        <v>37</v>
      </c>
      <c r="U3936" s="6" t="s">
        <v>38</v>
      </c>
      <c r="Z3936" s="1"/>
    </row>
    <row r="3937" spans="2:26" hidden="1" outlineLevel="2" x14ac:dyDescent="0.4">
      <c r="B3937" s="7" t="s">
        <v>134</v>
      </c>
      <c r="C3937" s="5">
        <v>1</v>
      </c>
      <c r="D3937" s="30"/>
      <c r="E3937" s="2" t="s">
        <v>392</v>
      </c>
      <c r="F3937" s="2" t="s">
        <v>106</v>
      </c>
      <c r="G3937" s="2" t="s">
        <v>103</v>
      </c>
      <c r="H3937" s="2">
        <v>235</v>
      </c>
      <c r="I3937" s="2">
        <v>207</v>
      </c>
      <c r="K3937" s="2">
        <v>3</v>
      </c>
      <c r="L3937" s="2" t="s">
        <v>136</v>
      </c>
      <c r="M3937" s="2" t="s">
        <v>476</v>
      </c>
      <c r="N3937" s="2" t="s">
        <v>479</v>
      </c>
      <c r="O3937" s="2" t="s">
        <v>540</v>
      </c>
      <c r="Q3937" s="1"/>
      <c r="S3937" s="9"/>
      <c r="T3937" s="10"/>
      <c r="U3937" s="8"/>
      <c r="V3937" s="2" t="s">
        <v>105</v>
      </c>
      <c r="W3937" s="2" t="s">
        <v>561</v>
      </c>
      <c r="X3937" s="45" t="str" cm="1">
        <f t="array" ref="X3937">IF(X3710="TRUE",IF(AND(C3937&lt;&gt;1,C3938:C3941="",S3937:U3941=""), "FALSE","TRUE"),"FALSE")</f>
        <v>FALSE</v>
      </c>
      <c r="Z3937" s="1"/>
    </row>
    <row r="3938" spans="2:26" hidden="1" outlineLevel="2" x14ac:dyDescent="0.4">
      <c r="B3938" s="7" t="s">
        <v>237</v>
      </c>
      <c r="C3938" s="8"/>
      <c r="D3938" s="31"/>
      <c r="E3938" s="2" t="s">
        <v>542</v>
      </c>
      <c r="F3938" s="2" t="s">
        <v>233</v>
      </c>
      <c r="G3938" s="2" t="s">
        <v>239</v>
      </c>
      <c r="H3938" s="2">
        <v>235</v>
      </c>
      <c r="I3938" s="2">
        <v>207</v>
      </c>
      <c r="K3938" s="2">
        <v>60</v>
      </c>
      <c r="L3938" s="2" t="s">
        <v>30</v>
      </c>
      <c r="M3938" s="2" t="s">
        <v>476</v>
      </c>
      <c r="N3938" s="2" t="s">
        <v>479</v>
      </c>
      <c r="O3938" s="2" t="s">
        <v>540</v>
      </c>
      <c r="Q3938" s="1"/>
      <c r="S3938" s="9"/>
      <c r="T3938" s="10"/>
      <c r="U3938" s="8"/>
      <c r="W3938" s="2" t="s">
        <v>568</v>
      </c>
      <c r="X3938" s="45" t="str" cm="1">
        <f t="array" ref="X3938">IF(X3710="TRUE",IF(AND(C3937&lt;&gt;1,C3938:C3941="",S3937:U3941=""), "FALSE","TRUE"),"FALSE")</f>
        <v>FALSE</v>
      </c>
      <c r="Z3938" s="1"/>
    </row>
    <row r="3939" spans="2:26" hidden="1" outlineLevel="2" x14ac:dyDescent="0.4">
      <c r="B3939" s="7" t="s">
        <v>240</v>
      </c>
      <c r="C3939" s="8"/>
      <c r="D3939" s="31"/>
      <c r="E3939" s="2" t="s">
        <v>543</v>
      </c>
      <c r="F3939" s="2" t="str">
        <f>IF(C3938="","^.{1,120}$|^$","^.{1,120}$")</f>
        <v>^.{1,120}$|^$</v>
      </c>
      <c r="G3939" s="2" t="s">
        <v>229</v>
      </c>
      <c r="H3939" s="2">
        <v>235</v>
      </c>
      <c r="I3939" s="2">
        <v>207</v>
      </c>
      <c r="K3939" s="2">
        <v>120</v>
      </c>
      <c r="L3939" s="2" t="s">
        <v>30</v>
      </c>
      <c r="M3939" s="2" t="s">
        <v>476</v>
      </c>
      <c r="N3939" s="2" t="s">
        <v>479</v>
      </c>
      <c r="O3939" s="2" t="s">
        <v>540</v>
      </c>
      <c r="Q3939" s="1"/>
      <c r="S3939" s="9"/>
      <c r="T3939" s="10"/>
      <c r="U3939" s="8"/>
      <c r="W3939" s="2" t="s">
        <v>468</v>
      </c>
      <c r="X3939" s="45" t="str" cm="1">
        <f t="array" ref="X3939">IF(X3710="TRUE",IF(AND(C3937&lt;&gt;1,C3938:C3941="",S3937:U3941=""), "FALSE","TRUE"),"FALSE")</f>
        <v>FALSE</v>
      </c>
      <c r="Z3939" s="1"/>
    </row>
    <row r="3940" spans="2:26" hidden="1" outlineLevel="2" x14ac:dyDescent="0.4">
      <c r="B3940" s="7" t="s">
        <v>243</v>
      </c>
      <c r="C3940" s="8"/>
      <c r="D3940" s="31"/>
      <c r="E3940" s="2" t="s">
        <v>544</v>
      </c>
      <c r="F3940" s="2" t="s">
        <v>116</v>
      </c>
      <c r="G3940" s="2" t="s">
        <v>115</v>
      </c>
      <c r="H3940" s="2">
        <v>235</v>
      </c>
      <c r="I3940" s="2">
        <v>207</v>
      </c>
      <c r="K3940" s="2">
        <v>120</v>
      </c>
      <c r="L3940" s="2" t="s">
        <v>30</v>
      </c>
      <c r="M3940" s="2" t="s">
        <v>476</v>
      </c>
      <c r="N3940" s="2" t="s">
        <v>479</v>
      </c>
      <c r="O3940" s="2" t="s">
        <v>540</v>
      </c>
      <c r="Q3940" s="1"/>
      <c r="S3940" s="9"/>
      <c r="T3940" s="10"/>
      <c r="U3940" s="8"/>
      <c r="W3940" s="2" t="s">
        <v>468</v>
      </c>
      <c r="X3940" s="45" t="str" cm="1">
        <f t="array" ref="X3940">IF(X3710="TRUE",IF(AND(C3937&lt;&gt;1,C3938:C3941="",S3937:U3941=""), "FALSE","TRUE"),"FALSE")</f>
        <v>FALSE</v>
      </c>
      <c r="Z3940" s="1"/>
    </row>
    <row r="3941" spans="2:26" hidden="1" outlineLevel="2" collapsed="1" x14ac:dyDescent="0.4">
      <c r="B3941" s="7" t="s">
        <v>245</v>
      </c>
      <c r="C3941" s="8"/>
      <c r="D3941" s="31"/>
      <c r="E3941" s="2" t="s">
        <v>545</v>
      </c>
      <c r="F3941" s="2" t="str">
        <f>IF(C3938="","^.{1,1024}$|^$","^.{1,1024}$")</f>
        <v>^.{1,1024}$|^$</v>
      </c>
      <c r="G3941" s="2" t="s">
        <v>247</v>
      </c>
      <c r="H3941" s="2">
        <v>235</v>
      </c>
      <c r="I3941" s="2">
        <v>207</v>
      </c>
      <c r="K3941" s="2">
        <v>1024</v>
      </c>
      <c r="L3941" s="2" t="s">
        <v>30</v>
      </c>
      <c r="M3941" s="2" t="s">
        <v>476</v>
      </c>
      <c r="N3941" s="2" t="s">
        <v>479</v>
      </c>
      <c r="O3941" s="2" t="s">
        <v>540</v>
      </c>
      <c r="Q3941" s="1"/>
      <c r="S3941" s="9"/>
      <c r="T3941" s="10"/>
      <c r="U3941" s="8"/>
      <c r="W3941" s="2" t="s">
        <v>471</v>
      </c>
      <c r="X3941" s="45" t="str" cm="1">
        <f t="array" ref="X3941">IF(X3710="TRUE",IF(AND(C3937&lt;&gt;1,C3938:C3941="",S3937:U3941=""), "FALSE","TRUE"),"FALSE")</f>
        <v>FALSE</v>
      </c>
      <c r="Z3941" s="1"/>
    </row>
    <row r="3942" spans="2:26" hidden="1" outlineLevel="3" x14ac:dyDescent="0.4">
      <c r="B3942" s="7" t="s">
        <v>134</v>
      </c>
      <c r="C3942" s="5">
        <v>2</v>
      </c>
      <c r="D3942" s="30"/>
      <c r="E3942" s="2" t="s">
        <v>392</v>
      </c>
      <c r="F3942" s="2" t="s">
        <v>106</v>
      </c>
      <c r="G3942" s="2" t="s">
        <v>103</v>
      </c>
      <c r="H3942" s="2">
        <v>235</v>
      </c>
      <c r="I3942" s="2">
        <v>207</v>
      </c>
      <c r="K3942" s="2">
        <v>3</v>
      </c>
      <c r="L3942" s="2" t="s">
        <v>136</v>
      </c>
      <c r="M3942" s="2" t="s">
        <v>476</v>
      </c>
      <c r="N3942" s="2" t="s">
        <v>479</v>
      </c>
      <c r="O3942" s="2" t="s">
        <v>540</v>
      </c>
      <c r="Q3942" s="1"/>
      <c r="S3942" s="9"/>
      <c r="T3942" s="10"/>
      <c r="U3942" s="8"/>
      <c r="V3942" s="2" t="s">
        <v>105</v>
      </c>
      <c r="W3942" s="2" t="s">
        <v>561</v>
      </c>
      <c r="X3942" s="45" t="str" cm="1">
        <f t="array" ref="X3942">IF(X3710="TRUE",IF(AND(C3942&lt;&gt;1,C3943:C3946="",S3942:U3946=""), "FALSE","TRUE"),"FALSE")</f>
        <v>FALSE</v>
      </c>
      <c r="Z3942" s="1"/>
    </row>
    <row r="3943" spans="2:26" hidden="1" outlineLevel="3" x14ac:dyDescent="0.4">
      <c r="B3943" s="7" t="s">
        <v>237</v>
      </c>
      <c r="C3943" s="8"/>
      <c r="D3943" s="31"/>
      <c r="E3943" s="2" t="s">
        <v>542</v>
      </c>
      <c r="F3943" s="2" t="s">
        <v>233</v>
      </c>
      <c r="G3943" s="2" t="s">
        <v>239</v>
      </c>
      <c r="H3943" s="2">
        <v>235</v>
      </c>
      <c r="I3943" s="2">
        <v>207</v>
      </c>
      <c r="K3943" s="2">
        <v>60</v>
      </c>
      <c r="L3943" s="2" t="s">
        <v>30</v>
      </c>
      <c r="M3943" s="2" t="s">
        <v>476</v>
      </c>
      <c r="N3943" s="2" t="s">
        <v>479</v>
      </c>
      <c r="O3943" s="2" t="s">
        <v>540</v>
      </c>
      <c r="Q3943" s="1"/>
      <c r="S3943" s="9"/>
      <c r="T3943" s="10"/>
      <c r="U3943" s="8"/>
      <c r="W3943" s="2" t="s">
        <v>568</v>
      </c>
      <c r="X3943" s="45" t="str" cm="1">
        <f t="array" ref="X3943">IF(X3710="TRUE",IF(AND(C3942&lt;&gt;1,C3943:C3946="",S3942:U3946=""), "FALSE","TRUE"),"FALSE")</f>
        <v>FALSE</v>
      </c>
      <c r="Z3943" s="1"/>
    </row>
    <row r="3944" spans="2:26" hidden="1" outlineLevel="3" x14ac:dyDescent="0.4">
      <c r="B3944" s="7" t="s">
        <v>240</v>
      </c>
      <c r="C3944" s="8"/>
      <c r="D3944" s="31"/>
      <c r="E3944" s="2" t="s">
        <v>543</v>
      </c>
      <c r="F3944" s="2" t="str">
        <f>IF(C3943="","^.{1,120}$|^$","^.{1,120}$")</f>
        <v>^.{1,120}$|^$</v>
      </c>
      <c r="G3944" s="2" t="s">
        <v>229</v>
      </c>
      <c r="H3944" s="2">
        <v>235</v>
      </c>
      <c r="I3944" s="2">
        <v>207</v>
      </c>
      <c r="K3944" s="2">
        <v>120</v>
      </c>
      <c r="L3944" s="2" t="s">
        <v>30</v>
      </c>
      <c r="M3944" s="2" t="s">
        <v>476</v>
      </c>
      <c r="N3944" s="2" t="s">
        <v>479</v>
      </c>
      <c r="O3944" s="2" t="s">
        <v>540</v>
      </c>
      <c r="Q3944" s="1"/>
      <c r="S3944" s="9"/>
      <c r="T3944" s="10"/>
      <c r="U3944" s="8"/>
      <c r="W3944" s="2" t="s">
        <v>468</v>
      </c>
      <c r="X3944" s="45" t="str" cm="1">
        <f t="array" ref="X3944">IF(X3710="TRUE",IF(AND(C3942&lt;&gt;1,C3943:C3946="",S3942:U3946=""), "FALSE","TRUE"),"FALSE")</f>
        <v>FALSE</v>
      </c>
      <c r="Z3944" s="1"/>
    </row>
    <row r="3945" spans="2:26" hidden="1" outlineLevel="3" x14ac:dyDescent="0.4">
      <c r="B3945" s="7" t="s">
        <v>243</v>
      </c>
      <c r="C3945" s="8"/>
      <c r="D3945" s="31"/>
      <c r="E3945" s="2" t="s">
        <v>544</v>
      </c>
      <c r="F3945" s="2" t="s">
        <v>116</v>
      </c>
      <c r="G3945" s="2" t="s">
        <v>115</v>
      </c>
      <c r="H3945" s="2">
        <v>235</v>
      </c>
      <c r="I3945" s="2">
        <v>207</v>
      </c>
      <c r="K3945" s="2">
        <v>120</v>
      </c>
      <c r="L3945" s="2" t="s">
        <v>30</v>
      </c>
      <c r="M3945" s="2" t="s">
        <v>476</v>
      </c>
      <c r="N3945" s="2" t="s">
        <v>479</v>
      </c>
      <c r="O3945" s="2" t="s">
        <v>540</v>
      </c>
      <c r="Q3945" s="1"/>
      <c r="S3945" s="9"/>
      <c r="T3945" s="10"/>
      <c r="U3945" s="8"/>
      <c r="W3945" s="2" t="s">
        <v>468</v>
      </c>
      <c r="X3945" s="45" t="str" cm="1">
        <f t="array" ref="X3945">IF(X3710="TRUE",IF(AND(C3942&lt;&gt;1,C3943:C3946="",S3942:U3946=""), "FALSE","TRUE"),"FALSE")</f>
        <v>FALSE</v>
      </c>
      <c r="Z3945" s="1"/>
    </row>
    <row r="3946" spans="2:26" hidden="1" outlineLevel="3" x14ac:dyDescent="0.4">
      <c r="B3946" s="7" t="s">
        <v>245</v>
      </c>
      <c r="C3946" s="8"/>
      <c r="D3946" s="31"/>
      <c r="E3946" s="2" t="s">
        <v>545</v>
      </c>
      <c r="F3946" s="2" t="str">
        <f>IF(C3943="","^.{1,1024}$|^$","^.{1,1024}$")</f>
        <v>^.{1,1024}$|^$</v>
      </c>
      <c r="G3946" s="2" t="s">
        <v>247</v>
      </c>
      <c r="H3946" s="2">
        <v>235</v>
      </c>
      <c r="I3946" s="2">
        <v>207</v>
      </c>
      <c r="K3946" s="2">
        <v>1024</v>
      </c>
      <c r="L3946" s="2" t="s">
        <v>30</v>
      </c>
      <c r="M3946" s="2" t="s">
        <v>476</v>
      </c>
      <c r="N3946" s="2" t="s">
        <v>479</v>
      </c>
      <c r="O3946" s="2" t="s">
        <v>540</v>
      </c>
      <c r="Q3946" s="1"/>
      <c r="S3946" s="9"/>
      <c r="T3946" s="10"/>
      <c r="U3946" s="8"/>
      <c r="W3946" s="2" t="s">
        <v>471</v>
      </c>
      <c r="X3946" s="45" t="str" cm="1">
        <f t="array" ref="X3946">IF(X3710="TRUE",IF(AND(C3942&lt;&gt;1,C3943:C3946="",S3942:U3946=""), "FALSE","TRUE"),"FALSE")</f>
        <v>FALSE</v>
      </c>
      <c r="Z3946" s="1"/>
    </row>
    <row r="3947" spans="2:26" hidden="1" outlineLevel="3" x14ac:dyDescent="0.4">
      <c r="B3947" s="7" t="s">
        <v>134</v>
      </c>
      <c r="C3947" s="5">
        <v>3</v>
      </c>
      <c r="D3947" s="30"/>
      <c r="E3947" s="2" t="s">
        <v>392</v>
      </c>
      <c r="F3947" s="2" t="s">
        <v>106</v>
      </c>
      <c r="G3947" s="2" t="s">
        <v>103</v>
      </c>
      <c r="H3947" s="2">
        <v>235</v>
      </c>
      <c r="I3947" s="2">
        <v>207</v>
      </c>
      <c r="K3947" s="2">
        <v>3</v>
      </c>
      <c r="L3947" s="2" t="s">
        <v>136</v>
      </c>
      <c r="M3947" s="2" t="s">
        <v>476</v>
      </c>
      <c r="N3947" s="2" t="s">
        <v>479</v>
      </c>
      <c r="O3947" s="2" t="s">
        <v>540</v>
      </c>
      <c r="Q3947" s="1"/>
      <c r="S3947" s="9"/>
      <c r="T3947" s="10"/>
      <c r="U3947" s="8"/>
      <c r="V3947" s="2" t="s">
        <v>105</v>
      </c>
      <c r="W3947" s="2" t="s">
        <v>561</v>
      </c>
      <c r="X3947" s="45" t="str" cm="1">
        <f t="array" ref="X3947">IF(X3710="TRUE",IF(AND(C3947&lt;&gt;1,C3948:C3951="",S3947:U3951=""), "FALSE","TRUE"),"FALSE")</f>
        <v>FALSE</v>
      </c>
      <c r="Z3947" s="1"/>
    </row>
    <row r="3948" spans="2:26" hidden="1" outlineLevel="3" x14ac:dyDescent="0.4">
      <c r="B3948" s="7" t="s">
        <v>237</v>
      </c>
      <c r="C3948" s="8"/>
      <c r="D3948" s="31"/>
      <c r="E3948" s="2" t="s">
        <v>542</v>
      </c>
      <c r="F3948" s="2" t="s">
        <v>233</v>
      </c>
      <c r="G3948" s="2" t="s">
        <v>239</v>
      </c>
      <c r="H3948" s="2">
        <v>235</v>
      </c>
      <c r="I3948" s="2">
        <v>207</v>
      </c>
      <c r="K3948" s="2">
        <v>60</v>
      </c>
      <c r="L3948" s="2" t="s">
        <v>30</v>
      </c>
      <c r="M3948" s="2" t="s">
        <v>476</v>
      </c>
      <c r="N3948" s="2" t="s">
        <v>479</v>
      </c>
      <c r="O3948" s="2" t="s">
        <v>540</v>
      </c>
      <c r="Q3948" s="1"/>
      <c r="S3948" s="9"/>
      <c r="T3948" s="10"/>
      <c r="U3948" s="8"/>
      <c r="W3948" s="2" t="s">
        <v>568</v>
      </c>
      <c r="X3948" s="45" t="str" cm="1">
        <f t="array" ref="X3948">IF(X3710="TRUE",IF(AND(C3947&lt;&gt;1,C3948:C3951="",S3947:U3951=""), "FALSE","TRUE"),"FALSE")</f>
        <v>FALSE</v>
      </c>
      <c r="Z3948" s="1"/>
    </row>
    <row r="3949" spans="2:26" hidden="1" outlineLevel="3" x14ac:dyDescent="0.4">
      <c r="B3949" s="7" t="s">
        <v>240</v>
      </c>
      <c r="C3949" s="8"/>
      <c r="D3949" s="31"/>
      <c r="E3949" s="2" t="s">
        <v>543</v>
      </c>
      <c r="F3949" s="2" t="str">
        <f>IF(C3948="","^.{1,120}$|^$","^.{1,120}$")</f>
        <v>^.{1,120}$|^$</v>
      </c>
      <c r="G3949" s="2" t="s">
        <v>229</v>
      </c>
      <c r="H3949" s="2">
        <v>235</v>
      </c>
      <c r="I3949" s="2">
        <v>207</v>
      </c>
      <c r="K3949" s="2">
        <v>120</v>
      </c>
      <c r="L3949" s="2" t="s">
        <v>30</v>
      </c>
      <c r="M3949" s="2" t="s">
        <v>476</v>
      </c>
      <c r="N3949" s="2" t="s">
        <v>479</v>
      </c>
      <c r="O3949" s="2" t="s">
        <v>540</v>
      </c>
      <c r="Q3949" s="1"/>
      <c r="S3949" s="9"/>
      <c r="T3949" s="10"/>
      <c r="U3949" s="8"/>
      <c r="W3949" s="2" t="s">
        <v>468</v>
      </c>
      <c r="X3949" s="45" t="str" cm="1">
        <f t="array" ref="X3949">IF(X3710="TRUE",IF(AND(C3947&lt;&gt;1,C3948:C3951="",S3947:U3951=""), "FALSE","TRUE"),"FALSE")</f>
        <v>FALSE</v>
      </c>
      <c r="Z3949" s="1"/>
    </row>
    <row r="3950" spans="2:26" hidden="1" outlineLevel="3" x14ac:dyDescent="0.4">
      <c r="B3950" s="7" t="s">
        <v>243</v>
      </c>
      <c r="C3950" s="8"/>
      <c r="D3950" s="31"/>
      <c r="E3950" s="2" t="s">
        <v>544</v>
      </c>
      <c r="F3950" s="2" t="s">
        <v>116</v>
      </c>
      <c r="G3950" s="2" t="s">
        <v>115</v>
      </c>
      <c r="H3950" s="2">
        <v>235</v>
      </c>
      <c r="I3950" s="2">
        <v>207</v>
      </c>
      <c r="K3950" s="2">
        <v>120</v>
      </c>
      <c r="L3950" s="2" t="s">
        <v>30</v>
      </c>
      <c r="M3950" s="2" t="s">
        <v>476</v>
      </c>
      <c r="N3950" s="2" t="s">
        <v>479</v>
      </c>
      <c r="O3950" s="2" t="s">
        <v>540</v>
      </c>
      <c r="Q3950" s="1"/>
      <c r="S3950" s="9"/>
      <c r="T3950" s="10"/>
      <c r="U3950" s="8"/>
      <c r="W3950" s="2" t="s">
        <v>468</v>
      </c>
      <c r="X3950" s="45" t="str" cm="1">
        <f t="array" ref="X3950">IF(X3710="TRUE",IF(AND(C3947&lt;&gt;1,C3948:C3951="",S3947:U3951=""), "FALSE","TRUE"),"FALSE")</f>
        <v>FALSE</v>
      </c>
      <c r="Z3950" s="1"/>
    </row>
    <row r="3951" spans="2:26" hidden="1" outlineLevel="3" x14ac:dyDescent="0.4">
      <c r="B3951" s="7" t="s">
        <v>245</v>
      </c>
      <c r="C3951" s="8"/>
      <c r="D3951" s="31"/>
      <c r="E3951" s="2" t="s">
        <v>545</v>
      </c>
      <c r="F3951" s="2" t="str">
        <f>IF(C3948="","^.{1,1024}$|^$","^.{1,1024}$")</f>
        <v>^.{1,1024}$|^$</v>
      </c>
      <c r="G3951" s="2" t="s">
        <v>247</v>
      </c>
      <c r="H3951" s="2">
        <v>235</v>
      </c>
      <c r="I3951" s="2">
        <v>207</v>
      </c>
      <c r="K3951" s="2">
        <v>1024</v>
      </c>
      <c r="L3951" s="2" t="s">
        <v>30</v>
      </c>
      <c r="M3951" s="2" t="s">
        <v>476</v>
      </c>
      <c r="N3951" s="2" t="s">
        <v>479</v>
      </c>
      <c r="O3951" s="2" t="s">
        <v>540</v>
      </c>
      <c r="Q3951" s="1"/>
      <c r="S3951" s="9"/>
      <c r="T3951" s="10"/>
      <c r="U3951" s="8"/>
      <c r="W3951" s="2" t="s">
        <v>471</v>
      </c>
      <c r="X3951" s="45" t="str" cm="1">
        <f t="array" ref="X3951">IF(X3710="TRUE",IF(AND(C3947&lt;&gt;1,C3948:C3951="",S3947:U3951=""), "FALSE","TRUE"),"FALSE")</f>
        <v>FALSE</v>
      </c>
      <c r="Z3951" s="1"/>
    </row>
    <row r="3952" spans="2:26" hidden="1" outlineLevel="3" x14ac:dyDescent="0.4">
      <c r="B3952" s="7" t="s">
        <v>134</v>
      </c>
      <c r="C3952" s="5">
        <v>4</v>
      </c>
      <c r="D3952" s="30"/>
      <c r="E3952" s="2" t="s">
        <v>392</v>
      </c>
      <c r="F3952" s="2" t="s">
        <v>106</v>
      </c>
      <c r="G3952" s="2" t="s">
        <v>103</v>
      </c>
      <c r="H3952" s="2">
        <v>235</v>
      </c>
      <c r="I3952" s="2">
        <v>207</v>
      </c>
      <c r="K3952" s="2">
        <v>3</v>
      </c>
      <c r="L3952" s="2" t="s">
        <v>136</v>
      </c>
      <c r="M3952" s="2" t="s">
        <v>476</v>
      </c>
      <c r="N3952" s="2" t="s">
        <v>479</v>
      </c>
      <c r="O3952" s="2" t="s">
        <v>540</v>
      </c>
      <c r="Q3952" s="1"/>
      <c r="S3952" s="9"/>
      <c r="T3952" s="10"/>
      <c r="U3952" s="8"/>
      <c r="V3952" s="2" t="s">
        <v>105</v>
      </c>
      <c r="W3952" s="2" t="s">
        <v>561</v>
      </c>
      <c r="X3952" s="45" t="str" cm="1">
        <f t="array" ref="X3952">IF(X3710="TRUE",IF(AND(C3952&lt;&gt;1,C3953:C3956="",S3952:U3956=""), "FALSE","TRUE"),"FALSE")</f>
        <v>FALSE</v>
      </c>
      <c r="Z3952" s="1"/>
    </row>
    <row r="3953" spans="2:26" hidden="1" outlineLevel="3" x14ac:dyDescent="0.4">
      <c r="B3953" s="7" t="s">
        <v>237</v>
      </c>
      <c r="C3953" s="8"/>
      <c r="D3953" s="31"/>
      <c r="E3953" s="2" t="s">
        <v>542</v>
      </c>
      <c r="F3953" s="2" t="s">
        <v>233</v>
      </c>
      <c r="G3953" s="2" t="s">
        <v>239</v>
      </c>
      <c r="H3953" s="2">
        <v>235</v>
      </c>
      <c r="I3953" s="2">
        <v>207</v>
      </c>
      <c r="K3953" s="2">
        <v>60</v>
      </c>
      <c r="L3953" s="2" t="s">
        <v>30</v>
      </c>
      <c r="M3953" s="2" t="s">
        <v>476</v>
      </c>
      <c r="N3953" s="2" t="s">
        <v>479</v>
      </c>
      <c r="O3953" s="2" t="s">
        <v>540</v>
      </c>
      <c r="Q3953" s="1"/>
      <c r="S3953" s="9"/>
      <c r="T3953" s="10"/>
      <c r="U3953" s="8"/>
      <c r="W3953" s="2" t="s">
        <v>568</v>
      </c>
      <c r="X3953" s="45" t="str" cm="1">
        <f t="array" ref="X3953">IF(X3710="TRUE",IF(AND(C3952&lt;&gt;1,C3953:C3956="",S3952:U3956=""), "FALSE","TRUE"),"FALSE")</f>
        <v>FALSE</v>
      </c>
      <c r="Z3953" s="1"/>
    </row>
    <row r="3954" spans="2:26" hidden="1" outlineLevel="3" x14ac:dyDescent="0.4">
      <c r="B3954" s="7" t="s">
        <v>240</v>
      </c>
      <c r="C3954" s="8"/>
      <c r="D3954" s="31"/>
      <c r="E3954" s="2" t="s">
        <v>543</v>
      </c>
      <c r="F3954" s="2" t="str">
        <f>IF(C3953="","^.{1,120}$|^$","^.{1,120}$")</f>
        <v>^.{1,120}$|^$</v>
      </c>
      <c r="G3954" s="2" t="s">
        <v>229</v>
      </c>
      <c r="H3954" s="2">
        <v>235</v>
      </c>
      <c r="I3954" s="2">
        <v>207</v>
      </c>
      <c r="K3954" s="2">
        <v>120</v>
      </c>
      <c r="L3954" s="2" t="s">
        <v>30</v>
      </c>
      <c r="M3954" s="2" t="s">
        <v>476</v>
      </c>
      <c r="N3954" s="2" t="s">
        <v>479</v>
      </c>
      <c r="O3954" s="2" t="s">
        <v>540</v>
      </c>
      <c r="Q3954" s="1"/>
      <c r="S3954" s="9"/>
      <c r="T3954" s="10"/>
      <c r="U3954" s="8"/>
      <c r="W3954" s="2" t="s">
        <v>468</v>
      </c>
      <c r="X3954" s="45" t="str" cm="1">
        <f t="array" ref="X3954">IF(X3710="TRUE",IF(AND(C3952&lt;&gt;1,C3953:C3956="",S3952:U3956=""), "FALSE","TRUE"),"FALSE")</f>
        <v>FALSE</v>
      </c>
      <c r="Z3954" s="1"/>
    </row>
    <row r="3955" spans="2:26" hidden="1" outlineLevel="3" x14ac:dyDescent="0.4">
      <c r="B3955" s="7" t="s">
        <v>243</v>
      </c>
      <c r="C3955" s="8"/>
      <c r="D3955" s="31"/>
      <c r="E3955" s="2" t="s">
        <v>544</v>
      </c>
      <c r="F3955" s="2" t="s">
        <v>116</v>
      </c>
      <c r="G3955" s="2" t="s">
        <v>115</v>
      </c>
      <c r="H3955" s="2">
        <v>235</v>
      </c>
      <c r="I3955" s="2">
        <v>207</v>
      </c>
      <c r="K3955" s="2">
        <v>120</v>
      </c>
      <c r="L3955" s="2" t="s">
        <v>30</v>
      </c>
      <c r="M3955" s="2" t="s">
        <v>476</v>
      </c>
      <c r="N3955" s="2" t="s">
        <v>479</v>
      </c>
      <c r="O3955" s="2" t="s">
        <v>540</v>
      </c>
      <c r="Q3955" s="1"/>
      <c r="S3955" s="9"/>
      <c r="T3955" s="10"/>
      <c r="U3955" s="8"/>
      <c r="W3955" s="2" t="s">
        <v>468</v>
      </c>
      <c r="X3955" s="45" t="str" cm="1">
        <f t="array" ref="X3955">IF(X3710="TRUE",IF(AND(C3952&lt;&gt;1,C3953:C3956="",S3952:U3956=""), "FALSE","TRUE"),"FALSE")</f>
        <v>FALSE</v>
      </c>
      <c r="Z3955" s="1"/>
    </row>
    <row r="3956" spans="2:26" hidden="1" outlineLevel="3" x14ac:dyDescent="0.4">
      <c r="B3956" s="7" t="s">
        <v>245</v>
      </c>
      <c r="C3956" s="8"/>
      <c r="D3956" s="31"/>
      <c r="E3956" s="2" t="s">
        <v>545</v>
      </c>
      <c r="F3956" s="2" t="str">
        <f>IF(C3953="","^.{1,1024}$|^$","^.{1,1024}$")</f>
        <v>^.{1,1024}$|^$</v>
      </c>
      <c r="G3956" s="2" t="s">
        <v>247</v>
      </c>
      <c r="H3956" s="2">
        <v>235</v>
      </c>
      <c r="I3956" s="2">
        <v>207</v>
      </c>
      <c r="K3956" s="2">
        <v>1024</v>
      </c>
      <c r="L3956" s="2" t="s">
        <v>30</v>
      </c>
      <c r="M3956" s="2" t="s">
        <v>476</v>
      </c>
      <c r="N3956" s="2" t="s">
        <v>479</v>
      </c>
      <c r="O3956" s="2" t="s">
        <v>540</v>
      </c>
      <c r="Q3956" s="1"/>
      <c r="S3956" s="9"/>
      <c r="T3956" s="10"/>
      <c r="U3956" s="8"/>
      <c r="W3956" s="2" t="s">
        <v>471</v>
      </c>
      <c r="X3956" s="45" t="str" cm="1">
        <f t="array" ref="X3956">IF(X3710="TRUE",IF(AND(C3952&lt;&gt;1,C3953:C3956="",S3952:U3956=""), "FALSE","TRUE"),"FALSE")</f>
        <v>FALSE</v>
      </c>
      <c r="Z3956" s="1"/>
    </row>
    <row r="3957" spans="2:26" hidden="1" outlineLevel="3" x14ac:dyDescent="0.4">
      <c r="B3957" s="7" t="s">
        <v>134</v>
      </c>
      <c r="C3957" s="5">
        <v>5</v>
      </c>
      <c r="D3957" s="30"/>
      <c r="E3957" s="2" t="s">
        <v>392</v>
      </c>
      <c r="F3957" s="2" t="s">
        <v>106</v>
      </c>
      <c r="G3957" s="2" t="s">
        <v>103</v>
      </c>
      <c r="H3957" s="2">
        <v>235</v>
      </c>
      <c r="I3957" s="2">
        <v>207</v>
      </c>
      <c r="K3957" s="2">
        <v>3</v>
      </c>
      <c r="L3957" s="2" t="s">
        <v>136</v>
      </c>
      <c r="M3957" s="2" t="s">
        <v>476</v>
      </c>
      <c r="N3957" s="2" t="s">
        <v>479</v>
      </c>
      <c r="O3957" s="2" t="s">
        <v>540</v>
      </c>
      <c r="Q3957" s="1"/>
      <c r="S3957" s="9"/>
      <c r="T3957" s="10"/>
      <c r="U3957" s="8"/>
      <c r="V3957" s="2" t="s">
        <v>105</v>
      </c>
      <c r="W3957" s="2" t="s">
        <v>561</v>
      </c>
      <c r="X3957" s="45" t="str" cm="1">
        <f t="array" ref="X3957">IF(X3710="TRUE",IF(AND(C3957&lt;&gt;1,C3958:C3961="",S3957:U3961=""), "FALSE","TRUE"),"FALSE")</f>
        <v>FALSE</v>
      </c>
      <c r="Z3957" s="1"/>
    </row>
    <row r="3958" spans="2:26" hidden="1" outlineLevel="3" x14ac:dyDescent="0.4">
      <c r="B3958" s="7" t="s">
        <v>237</v>
      </c>
      <c r="C3958" s="8"/>
      <c r="D3958" s="31"/>
      <c r="E3958" s="2" t="s">
        <v>542</v>
      </c>
      <c r="F3958" s="2" t="s">
        <v>233</v>
      </c>
      <c r="G3958" s="2" t="s">
        <v>239</v>
      </c>
      <c r="H3958" s="2">
        <v>235</v>
      </c>
      <c r="I3958" s="2">
        <v>207</v>
      </c>
      <c r="K3958" s="2">
        <v>60</v>
      </c>
      <c r="L3958" s="2" t="s">
        <v>30</v>
      </c>
      <c r="M3958" s="2" t="s">
        <v>476</v>
      </c>
      <c r="N3958" s="2" t="s">
        <v>479</v>
      </c>
      <c r="O3958" s="2" t="s">
        <v>540</v>
      </c>
      <c r="Q3958" s="1"/>
      <c r="S3958" s="9"/>
      <c r="T3958" s="10"/>
      <c r="U3958" s="8"/>
      <c r="W3958" s="2" t="s">
        <v>568</v>
      </c>
      <c r="X3958" s="45" t="str" cm="1">
        <f t="array" ref="X3958">IF(X3710="TRUE",IF(AND(C3957&lt;&gt;1,C3958:C3961="",S3957:U3961=""), "FALSE","TRUE"),"FALSE")</f>
        <v>FALSE</v>
      </c>
      <c r="Z3958" s="1"/>
    </row>
    <row r="3959" spans="2:26" hidden="1" outlineLevel="3" x14ac:dyDescent="0.4">
      <c r="B3959" s="7" t="s">
        <v>240</v>
      </c>
      <c r="C3959" s="8"/>
      <c r="D3959" s="31"/>
      <c r="E3959" s="2" t="s">
        <v>543</v>
      </c>
      <c r="F3959" s="2" t="str">
        <f>IF(C3958="","^.{1,120}$|^$","^.{1,120}$")</f>
        <v>^.{1,120}$|^$</v>
      </c>
      <c r="G3959" s="2" t="s">
        <v>229</v>
      </c>
      <c r="H3959" s="2">
        <v>235</v>
      </c>
      <c r="I3959" s="2">
        <v>207</v>
      </c>
      <c r="K3959" s="2">
        <v>120</v>
      </c>
      <c r="L3959" s="2" t="s">
        <v>30</v>
      </c>
      <c r="M3959" s="2" t="s">
        <v>476</v>
      </c>
      <c r="N3959" s="2" t="s">
        <v>479</v>
      </c>
      <c r="O3959" s="2" t="s">
        <v>540</v>
      </c>
      <c r="Q3959" s="1"/>
      <c r="S3959" s="9"/>
      <c r="T3959" s="10"/>
      <c r="U3959" s="8"/>
      <c r="W3959" s="2" t="s">
        <v>468</v>
      </c>
      <c r="X3959" s="45" t="str" cm="1">
        <f t="array" ref="X3959">IF(X3710="TRUE",IF(AND(C3957&lt;&gt;1,C3958:C3961="",S3957:U3961=""), "FALSE","TRUE"),"FALSE")</f>
        <v>FALSE</v>
      </c>
      <c r="Z3959" s="1"/>
    </row>
    <row r="3960" spans="2:26" hidden="1" outlineLevel="3" x14ac:dyDescent="0.4">
      <c r="B3960" s="7" t="s">
        <v>243</v>
      </c>
      <c r="C3960" s="8"/>
      <c r="D3960" s="31"/>
      <c r="E3960" s="2" t="s">
        <v>544</v>
      </c>
      <c r="F3960" s="2" t="s">
        <v>116</v>
      </c>
      <c r="G3960" s="2" t="s">
        <v>115</v>
      </c>
      <c r="H3960" s="2">
        <v>235</v>
      </c>
      <c r="I3960" s="2">
        <v>207</v>
      </c>
      <c r="K3960" s="2">
        <v>120</v>
      </c>
      <c r="L3960" s="2" t="s">
        <v>30</v>
      </c>
      <c r="M3960" s="2" t="s">
        <v>476</v>
      </c>
      <c r="N3960" s="2" t="s">
        <v>479</v>
      </c>
      <c r="O3960" s="2" t="s">
        <v>540</v>
      </c>
      <c r="Q3960" s="1"/>
      <c r="S3960" s="9"/>
      <c r="T3960" s="10"/>
      <c r="U3960" s="8"/>
      <c r="W3960" s="2" t="s">
        <v>468</v>
      </c>
      <c r="X3960" s="45" t="str" cm="1">
        <f t="array" ref="X3960">IF(X3710="TRUE",IF(AND(C3957&lt;&gt;1,C3958:C3961="",S3957:U3961=""), "FALSE","TRUE"),"FALSE")</f>
        <v>FALSE</v>
      </c>
      <c r="Z3960" s="1"/>
    </row>
    <row r="3961" spans="2:26" hidden="1" outlineLevel="3" x14ac:dyDescent="0.4">
      <c r="B3961" s="7" t="s">
        <v>245</v>
      </c>
      <c r="C3961" s="8"/>
      <c r="D3961" s="31"/>
      <c r="E3961" s="2" t="s">
        <v>545</v>
      </c>
      <c r="F3961" s="2" t="str">
        <f>IF(C3958="","^.{1,1024}$|^$","^.{1,1024}$")</f>
        <v>^.{1,1024}$|^$</v>
      </c>
      <c r="G3961" s="2" t="s">
        <v>247</v>
      </c>
      <c r="H3961" s="2">
        <v>235</v>
      </c>
      <c r="I3961" s="2">
        <v>207</v>
      </c>
      <c r="K3961" s="2">
        <v>1024</v>
      </c>
      <c r="L3961" s="2" t="s">
        <v>30</v>
      </c>
      <c r="M3961" s="2" t="s">
        <v>476</v>
      </c>
      <c r="N3961" s="2" t="s">
        <v>479</v>
      </c>
      <c r="O3961" s="2" t="s">
        <v>540</v>
      </c>
      <c r="Q3961" s="1"/>
      <c r="S3961" s="9"/>
      <c r="T3961" s="10"/>
      <c r="U3961" s="8"/>
      <c r="W3961" s="2" t="s">
        <v>471</v>
      </c>
      <c r="X3961" s="45" t="str" cm="1">
        <f t="array" ref="X3961">IF(X3710="TRUE",IF(AND(C3957&lt;&gt;1,C3958:C3961="",S3957:U3961=""), "FALSE","TRUE"),"FALSE")</f>
        <v>FALSE</v>
      </c>
      <c r="Z3961" s="1"/>
    </row>
    <row r="3962" spans="2:26" hidden="1" outlineLevel="2" x14ac:dyDescent="0.4">
      <c r="B3962" s="3" t="s">
        <v>19</v>
      </c>
      <c r="I3962" s="2">
        <v>207</v>
      </c>
      <c r="Q3962" s="1"/>
      <c r="Z3962" s="1"/>
    </row>
    <row r="3963" spans="2:26" hidden="1" outlineLevel="2" x14ac:dyDescent="0.4">
      <c r="B3963" s="50" t="s">
        <v>546</v>
      </c>
      <c r="C3963" s="50"/>
      <c r="D3963" s="33"/>
      <c r="E3963" s="2" t="s">
        <v>547</v>
      </c>
      <c r="I3963" s="2">
        <v>207</v>
      </c>
      <c r="L3963" s="2" t="s">
        <v>548</v>
      </c>
      <c r="M3963" s="2" t="s">
        <v>476</v>
      </c>
      <c r="N3963" s="2" t="s">
        <v>479</v>
      </c>
      <c r="O3963" s="2" t="s">
        <v>547</v>
      </c>
      <c r="Q3963" s="1"/>
      <c r="R3963" s="2" t="str">
        <f>IF(AND(C3965="",C3966="",C3967="",C3968=""), "TRUE", "FALSE")</f>
        <v>TRUE</v>
      </c>
      <c r="S3963" s="6" t="s">
        <v>36</v>
      </c>
      <c r="T3963" s="6" t="s">
        <v>37</v>
      </c>
      <c r="U3963" s="6" t="s">
        <v>38</v>
      </c>
      <c r="Z3963" s="1"/>
    </row>
    <row r="3964" spans="2:26" hidden="1" outlineLevel="2" x14ac:dyDescent="0.4">
      <c r="B3964" s="7" t="s">
        <v>134</v>
      </c>
      <c r="C3964" s="5">
        <v>1</v>
      </c>
      <c r="D3964" s="30"/>
      <c r="E3964" s="2" t="s">
        <v>392</v>
      </c>
      <c r="F3964" s="2" t="s">
        <v>102</v>
      </c>
      <c r="G3964" s="2" t="s">
        <v>103</v>
      </c>
      <c r="H3964" s="2">
        <v>241</v>
      </c>
      <c r="I3964" s="2">
        <v>207</v>
      </c>
      <c r="K3964" s="2">
        <v>3</v>
      </c>
      <c r="L3964" s="2" t="s">
        <v>136</v>
      </c>
      <c r="M3964" s="2" t="s">
        <v>476</v>
      </c>
      <c r="N3964" s="2" t="s">
        <v>479</v>
      </c>
      <c r="O3964" s="2" t="s">
        <v>547</v>
      </c>
      <c r="Q3964" s="1"/>
      <c r="S3964" s="9"/>
      <c r="T3964" s="10"/>
      <c r="U3964" s="8"/>
      <c r="V3964" s="2" t="s">
        <v>105</v>
      </c>
      <c r="W3964" s="2" t="s">
        <v>561</v>
      </c>
      <c r="X3964" s="45" t="str" cm="1">
        <f t="array" ref="X3964">IF(X3710="TRUE",IF(AND(C3964&lt;&gt;1,C3965:C3968="",S3964:U3968=""), "FALSE","TRUE"),"FALSE")</f>
        <v>FALSE</v>
      </c>
      <c r="Z3964" s="1"/>
    </row>
    <row r="3965" spans="2:26" hidden="1" outlineLevel="2" x14ac:dyDescent="0.4">
      <c r="B3965" s="7" t="s">
        <v>549</v>
      </c>
      <c r="C3965" s="8"/>
      <c r="D3965" s="31"/>
      <c r="E3965" s="2" t="s">
        <v>550</v>
      </c>
      <c r="F3965" s="2" t="s">
        <v>551</v>
      </c>
      <c r="G3965" s="2" t="s">
        <v>552</v>
      </c>
      <c r="H3965" s="2">
        <v>241</v>
      </c>
      <c r="I3965" s="2">
        <v>207</v>
      </c>
      <c r="K3965" s="2">
        <v>10</v>
      </c>
      <c r="L3965" s="2" t="s">
        <v>30</v>
      </c>
      <c r="M3965" s="2" t="s">
        <v>476</v>
      </c>
      <c r="N3965" s="2" t="s">
        <v>479</v>
      </c>
      <c r="O3965" s="2" t="s">
        <v>547</v>
      </c>
      <c r="Q3965" s="1"/>
      <c r="S3965" s="9"/>
      <c r="T3965" s="10"/>
      <c r="U3965" s="8"/>
      <c r="W3965" s="2" t="s">
        <v>569</v>
      </c>
      <c r="X3965" s="45" t="str" cm="1">
        <f t="array" ref="X3965">IF(X3710="TRUE",IF(AND(C3964&lt;&gt;1,C3965:C3968="",S3964:U3968=""), "FALSE","TRUE"),"FALSE")</f>
        <v>FALSE</v>
      </c>
      <c r="Z3965" s="1"/>
    </row>
    <row r="3966" spans="2:26" hidden="1" outlineLevel="2" x14ac:dyDescent="0.4">
      <c r="B3966" s="7" t="s">
        <v>554</v>
      </c>
      <c r="C3966" s="8"/>
      <c r="D3966" s="31"/>
      <c r="E3966" s="2" t="s">
        <v>555</v>
      </c>
      <c r="F3966" s="2" t="s">
        <v>114</v>
      </c>
      <c r="G3966" s="2" t="s">
        <v>115</v>
      </c>
      <c r="H3966" s="2">
        <v>241</v>
      </c>
      <c r="I3966" s="2">
        <v>207</v>
      </c>
      <c r="K3966" s="2">
        <v>120</v>
      </c>
      <c r="L3966" s="2" t="s">
        <v>30</v>
      </c>
      <c r="M3966" s="2" t="s">
        <v>476</v>
      </c>
      <c r="N3966" s="2" t="s">
        <v>479</v>
      </c>
      <c r="O3966" s="2" t="s">
        <v>547</v>
      </c>
      <c r="Q3966" s="1"/>
      <c r="S3966" s="9"/>
      <c r="T3966" s="10"/>
      <c r="U3966" s="8"/>
      <c r="W3966" s="2" t="s">
        <v>468</v>
      </c>
      <c r="X3966" s="45" t="str" cm="1">
        <f t="array" ref="X3966">IF(X3710="TRUE",IF(AND(C3964&lt;&gt;1,C3965:C3968="",S3964:U3968=""), "FALSE","TRUE"),"FALSE")</f>
        <v>FALSE</v>
      </c>
      <c r="Z3966" s="1"/>
    </row>
    <row r="3967" spans="2:26" hidden="1" outlineLevel="2" x14ac:dyDescent="0.4">
      <c r="B3967" s="7" t="s">
        <v>112</v>
      </c>
      <c r="C3967" s="8"/>
      <c r="D3967" s="31"/>
      <c r="E3967" s="2" t="s">
        <v>556</v>
      </c>
      <c r="F3967" s="2" t="s">
        <v>114</v>
      </c>
      <c r="G3967" s="2" t="s">
        <v>115</v>
      </c>
      <c r="H3967" s="2">
        <v>241</v>
      </c>
      <c r="I3967" s="2">
        <v>207</v>
      </c>
      <c r="K3967" s="2">
        <v>120</v>
      </c>
      <c r="L3967" s="2" t="s">
        <v>30</v>
      </c>
      <c r="M3967" s="2" t="s">
        <v>476</v>
      </c>
      <c r="N3967" s="2" t="s">
        <v>479</v>
      </c>
      <c r="O3967" s="2" t="s">
        <v>547</v>
      </c>
      <c r="Q3967" s="1"/>
      <c r="S3967" s="9"/>
      <c r="T3967" s="10"/>
      <c r="U3967" s="8"/>
      <c r="W3967" s="2" t="s">
        <v>468</v>
      </c>
      <c r="X3967" s="45" t="str" cm="1">
        <f t="array" ref="X3967">IF(X3710="TRUE",IF(AND(C3964&lt;&gt;1,C3965:C3968="",S3964:U3968=""), "FALSE","TRUE"),"FALSE")</f>
        <v>FALSE</v>
      </c>
      <c r="Z3967" s="1"/>
    </row>
    <row r="3968" spans="2:26" hidden="1" outlineLevel="2" x14ac:dyDescent="0.4">
      <c r="B3968" s="7" t="s">
        <v>117</v>
      </c>
      <c r="C3968" s="8"/>
      <c r="D3968" s="31"/>
      <c r="E3968" s="2" t="s">
        <v>557</v>
      </c>
      <c r="F3968" s="2" t="s">
        <v>116</v>
      </c>
      <c r="G3968" s="2" t="s">
        <v>115</v>
      </c>
      <c r="H3968" s="2">
        <v>241</v>
      </c>
      <c r="I3968" s="2">
        <v>207</v>
      </c>
      <c r="K3968" s="2">
        <v>120</v>
      </c>
      <c r="L3968" s="2" t="s">
        <v>30</v>
      </c>
      <c r="M3968" s="2" t="s">
        <v>476</v>
      </c>
      <c r="N3968" s="2" t="s">
        <v>479</v>
      </c>
      <c r="O3968" s="2" t="s">
        <v>547</v>
      </c>
      <c r="Q3968" s="1"/>
      <c r="S3968" s="9"/>
      <c r="T3968" s="10"/>
      <c r="U3968" s="8"/>
      <c r="W3968" s="2" t="s">
        <v>468</v>
      </c>
      <c r="X3968" s="45" t="str" cm="1">
        <f t="array" ref="X3968">IF(X3710="TRUE",IF(AND(C3964&lt;&gt;1,C3965:C3968="",S3964:U3968=""), "FALSE","TRUE"),"FALSE")</f>
        <v>FALSE</v>
      </c>
      <c r="Z3968" s="1"/>
    </row>
    <row r="3969" spans="2:26" hidden="1" outlineLevel="2" x14ac:dyDescent="0.4">
      <c r="B3969" s="7" t="s">
        <v>134</v>
      </c>
      <c r="C3969" s="5">
        <v>2</v>
      </c>
      <c r="D3969" s="30"/>
      <c r="E3969" s="2" t="s">
        <v>392</v>
      </c>
      <c r="F3969" s="2" t="s">
        <v>102</v>
      </c>
      <c r="G3969" s="2" t="s">
        <v>103</v>
      </c>
      <c r="H3969" s="2">
        <v>241</v>
      </c>
      <c r="I3969" s="2">
        <v>207</v>
      </c>
      <c r="K3969" s="2">
        <v>3</v>
      </c>
      <c r="L3969" s="2" t="s">
        <v>136</v>
      </c>
      <c r="M3969" s="2" t="s">
        <v>476</v>
      </c>
      <c r="N3969" s="2" t="s">
        <v>479</v>
      </c>
      <c r="O3969" s="2" t="s">
        <v>547</v>
      </c>
      <c r="Q3969" s="1"/>
      <c r="S3969" s="9"/>
      <c r="T3969" s="10"/>
      <c r="U3969" s="8"/>
      <c r="V3969" s="2" t="s">
        <v>105</v>
      </c>
      <c r="W3969" s="2" t="s">
        <v>561</v>
      </c>
      <c r="X3969" s="45" t="str" cm="1">
        <f t="array" ref="X3969">IF(X3710="TRUE",IF(AND(C3969&lt;&gt;1,C3970:C3973="",S3969:U3973=""), "FALSE","TRUE"),"FALSE")</f>
        <v>FALSE</v>
      </c>
      <c r="Z3969" s="1"/>
    </row>
    <row r="3970" spans="2:26" hidden="1" outlineLevel="2" x14ac:dyDescent="0.4">
      <c r="B3970" s="7" t="s">
        <v>549</v>
      </c>
      <c r="C3970" s="8"/>
      <c r="D3970" s="31"/>
      <c r="E3970" s="2" t="s">
        <v>550</v>
      </c>
      <c r="F3970" s="2" t="s">
        <v>551</v>
      </c>
      <c r="G3970" s="2" t="s">
        <v>552</v>
      </c>
      <c r="H3970" s="2">
        <v>241</v>
      </c>
      <c r="I3970" s="2">
        <v>207</v>
      </c>
      <c r="K3970" s="2">
        <v>10</v>
      </c>
      <c r="L3970" s="2" t="s">
        <v>30</v>
      </c>
      <c r="M3970" s="2" t="s">
        <v>476</v>
      </c>
      <c r="N3970" s="2" t="s">
        <v>479</v>
      </c>
      <c r="O3970" s="2" t="s">
        <v>547</v>
      </c>
      <c r="Q3970" s="1"/>
      <c r="S3970" s="9"/>
      <c r="T3970" s="10"/>
      <c r="U3970" s="8"/>
      <c r="W3970" s="2" t="s">
        <v>569</v>
      </c>
      <c r="X3970" s="45" t="str" cm="1">
        <f t="array" ref="X3970">IF(X3710="TRUE",IF(AND(C3969&lt;&gt;1,C3970:C3973="",S3969:U3973=""), "FALSE","TRUE"),"FALSE")</f>
        <v>FALSE</v>
      </c>
      <c r="Z3970" s="1"/>
    </row>
    <row r="3971" spans="2:26" hidden="1" outlineLevel="2" x14ac:dyDescent="0.4">
      <c r="B3971" s="7" t="s">
        <v>554</v>
      </c>
      <c r="C3971" s="8"/>
      <c r="D3971" s="31"/>
      <c r="E3971" s="2" t="s">
        <v>555</v>
      </c>
      <c r="F3971" s="2" t="s">
        <v>114</v>
      </c>
      <c r="G3971" s="2" t="s">
        <v>115</v>
      </c>
      <c r="H3971" s="2">
        <v>241</v>
      </c>
      <c r="I3971" s="2">
        <v>207</v>
      </c>
      <c r="K3971" s="2">
        <v>120</v>
      </c>
      <c r="L3971" s="2" t="s">
        <v>30</v>
      </c>
      <c r="M3971" s="2" t="s">
        <v>476</v>
      </c>
      <c r="N3971" s="2" t="s">
        <v>479</v>
      </c>
      <c r="O3971" s="2" t="s">
        <v>547</v>
      </c>
      <c r="Q3971" s="1"/>
      <c r="S3971" s="9"/>
      <c r="T3971" s="10"/>
      <c r="U3971" s="8"/>
      <c r="W3971" s="2" t="s">
        <v>468</v>
      </c>
      <c r="X3971" s="45" t="str" cm="1">
        <f t="array" ref="X3971">IF(X3710="TRUE",IF(AND(C3969&lt;&gt;1,C3970:C3973="",S3969:U3973=""), "FALSE","TRUE"),"FALSE")</f>
        <v>FALSE</v>
      </c>
      <c r="Z3971" s="1"/>
    </row>
    <row r="3972" spans="2:26" hidden="1" outlineLevel="2" x14ac:dyDescent="0.4">
      <c r="B3972" s="7" t="s">
        <v>112</v>
      </c>
      <c r="C3972" s="8"/>
      <c r="D3972" s="31"/>
      <c r="E3972" s="2" t="s">
        <v>556</v>
      </c>
      <c r="F3972" s="2" t="s">
        <v>114</v>
      </c>
      <c r="G3972" s="2" t="s">
        <v>115</v>
      </c>
      <c r="H3972" s="2">
        <v>241</v>
      </c>
      <c r="I3972" s="2">
        <v>207</v>
      </c>
      <c r="K3972" s="2">
        <v>120</v>
      </c>
      <c r="L3972" s="2" t="s">
        <v>30</v>
      </c>
      <c r="M3972" s="2" t="s">
        <v>476</v>
      </c>
      <c r="N3972" s="2" t="s">
        <v>479</v>
      </c>
      <c r="O3972" s="2" t="s">
        <v>547</v>
      </c>
      <c r="Q3972" s="1"/>
      <c r="S3972" s="9"/>
      <c r="T3972" s="10"/>
      <c r="U3972" s="8"/>
      <c r="W3972" s="2" t="s">
        <v>468</v>
      </c>
      <c r="X3972" s="45" t="str" cm="1">
        <f t="array" ref="X3972">IF(X3710="TRUE",IF(AND(C3969&lt;&gt;1,C3970:C3973="",S3969:U3973=""), "FALSE","TRUE"),"FALSE")</f>
        <v>FALSE</v>
      </c>
      <c r="Z3972" s="1"/>
    </row>
    <row r="3973" spans="2:26" hidden="1" outlineLevel="2" x14ac:dyDescent="0.4">
      <c r="B3973" s="7" t="s">
        <v>117</v>
      </c>
      <c r="C3973" s="8"/>
      <c r="D3973" s="31"/>
      <c r="E3973" s="2" t="s">
        <v>557</v>
      </c>
      <c r="F3973" s="2" t="s">
        <v>116</v>
      </c>
      <c r="G3973" s="2" t="s">
        <v>115</v>
      </c>
      <c r="H3973" s="2">
        <v>241</v>
      </c>
      <c r="I3973" s="2">
        <v>207</v>
      </c>
      <c r="K3973" s="2">
        <v>120</v>
      </c>
      <c r="L3973" s="2" t="s">
        <v>30</v>
      </c>
      <c r="M3973" s="2" t="s">
        <v>476</v>
      </c>
      <c r="N3973" s="2" t="s">
        <v>479</v>
      </c>
      <c r="O3973" s="2" t="s">
        <v>547</v>
      </c>
      <c r="Q3973" s="1"/>
      <c r="S3973" s="9"/>
      <c r="T3973" s="10"/>
      <c r="U3973" s="8"/>
      <c r="W3973" s="2" t="s">
        <v>468</v>
      </c>
      <c r="X3973" s="45" t="str" cm="1">
        <f t="array" ref="X3973">IF(X3710="TRUE",IF(AND(C3969&lt;&gt;1,C3970:C3973="",S3969:U3973=""), "FALSE","TRUE"),"FALSE")</f>
        <v>FALSE</v>
      </c>
      <c r="Z3973" s="1"/>
    </row>
    <row r="3974" spans="2:26" hidden="1" outlineLevel="2" x14ac:dyDescent="0.4">
      <c r="B3974" s="3" t="s">
        <v>19</v>
      </c>
      <c r="I3974" s="2">
        <v>207</v>
      </c>
      <c r="Q3974" s="1"/>
      <c r="S3974" s="6" t="s">
        <v>36</v>
      </c>
      <c r="T3974" s="6" t="s">
        <v>37</v>
      </c>
      <c r="U3974" s="6" t="s">
        <v>38</v>
      </c>
      <c r="Z3974" s="1"/>
    </row>
    <row r="3975" spans="2:26" hidden="1" outlineLevel="2" x14ac:dyDescent="0.4">
      <c r="B3975" s="7" t="s">
        <v>558</v>
      </c>
      <c r="C3975" s="8"/>
      <c r="D3975" s="31"/>
      <c r="E3975" s="2" t="s">
        <v>559</v>
      </c>
      <c r="F3975" s="2" t="s">
        <v>560</v>
      </c>
      <c r="G3975" s="2" t="s">
        <v>23</v>
      </c>
      <c r="I3975" s="2">
        <v>207</v>
      </c>
      <c r="J3975" s="2" t="s">
        <v>459</v>
      </c>
      <c r="L3975" s="2" t="s">
        <v>30</v>
      </c>
      <c r="M3975" s="2" t="s">
        <v>476</v>
      </c>
      <c r="N3975" s="2" t="s">
        <v>479</v>
      </c>
      <c r="Q3975" s="1"/>
      <c r="S3975" s="9"/>
      <c r="T3975" s="10"/>
      <c r="U3975" s="8"/>
      <c r="W3975" s="2" t="s">
        <v>560</v>
      </c>
      <c r="X3975" s="2" t="str">
        <f>X$3710</f>
        <v>FALSE</v>
      </c>
      <c r="Z3975" s="1"/>
    </row>
    <row r="3976" spans="2:26" hidden="1" outlineLevel="2" x14ac:dyDescent="0.4">
      <c r="C3976" s="18"/>
      <c r="D3976" s="18"/>
      <c r="I3976" s="2">
        <v>207</v>
      </c>
      <c r="J3976" s="2" t="s">
        <v>362</v>
      </c>
      <c r="Q3976" s="1"/>
      <c r="Z3976" s="1"/>
    </row>
    <row r="3977" spans="2:26" outlineLevel="1" x14ac:dyDescent="0.4">
      <c r="B3977" s="50" t="s">
        <v>478</v>
      </c>
      <c r="C3977" s="50"/>
      <c r="D3977" s="33"/>
      <c r="E3977" s="2" t="s">
        <v>479</v>
      </c>
      <c r="I3977" s="2">
        <v>207</v>
      </c>
      <c r="L3977" s="2" t="s">
        <v>480</v>
      </c>
      <c r="M3977" s="2" t="s">
        <v>476</v>
      </c>
      <c r="N3977" s="2" t="s">
        <v>479</v>
      </c>
      <c r="Q3977" s="1"/>
      <c r="S3977" s="6" t="s">
        <v>36</v>
      </c>
      <c r="T3977" s="6" t="s">
        <v>37</v>
      </c>
      <c r="U3977" s="6" t="s">
        <v>38</v>
      </c>
      <c r="Z3977" s="1"/>
    </row>
    <row r="3978" spans="2:26" outlineLevel="1" collapsed="1" x14ac:dyDescent="0.4">
      <c r="B3978" s="7" t="s">
        <v>134</v>
      </c>
      <c r="C3978" s="5">
        <v>13</v>
      </c>
      <c r="D3978" s="30"/>
      <c r="E3978" s="2" t="s">
        <v>135</v>
      </c>
      <c r="F3978" s="2" t="s">
        <v>102</v>
      </c>
      <c r="G3978" s="2" t="s">
        <v>103</v>
      </c>
      <c r="I3978" s="2">
        <v>207</v>
      </c>
      <c r="K3978" s="2">
        <v>3</v>
      </c>
      <c r="L3978" s="2" t="s">
        <v>136</v>
      </c>
      <c r="M3978" s="2" t="s">
        <v>476</v>
      </c>
      <c r="N3978" s="2" t="s">
        <v>479</v>
      </c>
      <c r="Q3978" s="1"/>
      <c r="S3978" s="9"/>
      <c r="T3978" s="10"/>
      <c r="U3978" s="8"/>
      <c r="V3978" s="2" t="s">
        <v>105</v>
      </c>
      <c r="W3978" s="2" t="s">
        <v>561</v>
      </c>
      <c r="X3978" s="2" t="str" cm="1">
        <f t="array" ref="X3978">IF(AND(C$3978&lt;&gt;1,C$3979:C$3983="",S$3978:U$3983=""), "FALSE","TRUE")</f>
        <v>FALSE</v>
      </c>
      <c r="Z3978" s="1"/>
    </row>
    <row r="3979" spans="2:26" hidden="1" outlineLevel="2" x14ac:dyDescent="0.4">
      <c r="B3979" s="7" t="s">
        <v>481</v>
      </c>
      <c r="C3979" s="8"/>
      <c r="D3979" s="31"/>
      <c r="E3979" s="2" t="s">
        <v>482</v>
      </c>
      <c r="F3979" s="2" t="s">
        <v>114</v>
      </c>
      <c r="G3979" s="2" t="s">
        <v>115</v>
      </c>
      <c r="I3979" s="2">
        <v>207</v>
      </c>
      <c r="K3979" s="2">
        <v>120</v>
      </c>
      <c r="L3979" s="2" t="s">
        <v>30</v>
      </c>
      <c r="M3979" s="2" t="s">
        <v>476</v>
      </c>
      <c r="N3979" s="2" t="s">
        <v>479</v>
      </c>
      <c r="Q3979" s="1"/>
      <c r="S3979" s="9"/>
      <c r="T3979" s="10"/>
      <c r="U3979" s="8"/>
      <c r="W3979" s="2" t="s">
        <v>468</v>
      </c>
      <c r="X3979" s="2" t="str" cm="1">
        <f t="array" ref="X3979">IF(AND(C$3978&lt;&gt;1,C$3979:C$3983="",S$3978:U$3983=""), "FALSE","TRUE")</f>
        <v>FALSE</v>
      </c>
      <c r="Z3979" s="1"/>
    </row>
    <row r="3980" spans="2:26" hidden="1" outlineLevel="2" x14ac:dyDescent="0.4">
      <c r="B3980" s="7" t="s">
        <v>483</v>
      </c>
      <c r="C3980" s="8"/>
      <c r="D3980" s="31"/>
      <c r="E3980" s="2" t="s">
        <v>484</v>
      </c>
      <c r="F3980" s="2" t="s">
        <v>370</v>
      </c>
      <c r="G3980" s="2" t="s">
        <v>369</v>
      </c>
      <c r="I3980" s="2">
        <v>207</v>
      </c>
      <c r="K3980" s="2">
        <v>240</v>
      </c>
      <c r="L3980" s="2" t="s">
        <v>30</v>
      </c>
      <c r="M3980" s="2" t="s">
        <v>476</v>
      </c>
      <c r="N3980" s="2" t="s">
        <v>479</v>
      </c>
      <c r="Q3980" s="1"/>
      <c r="S3980" s="9"/>
      <c r="T3980" s="10"/>
      <c r="U3980" s="8"/>
      <c r="W3980" s="2" t="s">
        <v>465</v>
      </c>
      <c r="X3980" s="2" t="str" cm="1">
        <f t="array" ref="X3980">IF(AND(C$3978&lt;&gt;1,C$3979:C$3983="",S$3978:U$3983=""), "FALSE","TRUE")</f>
        <v>FALSE</v>
      </c>
      <c r="Z3980" s="1"/>
    </row>
    <row r="3981" spans="2:26" hidden="1" outlineLevel="2" x14ac:dyDescent="0.4">
      <c r="B3981" s="7" t="s">
        <v>112</v>
      </c>
      <c r="C3981" s="8"/>
      <c r="D3981" s="31"/>
      <c r="E3981" s="2" t="s">
        <v>486</v>
      </c>
      <c r="F3981" s="2" t="s">
        <v>114</v>
      </c>
      <c r="G3981" s="2" t="s">
        <v>115</v>
      </c>
      <c r="I3981" s="2">
        <v>207</v>
      </c>
      <c r="K3981" s="2">
        <v>120</v>
      </c>
      <c r="L3981" s="2" t="s">
        <v>30</v>
      </c>
      <c r="M3981" s="2" t="s">
        <v>476</v>
      </c>
      <c r="N3981" s="2" t="s">
        <v>479</v>
      </c>
      <c r="Q3981" s="1"/>
      <c r="S3981" s="9"/>
      <c r="T3981" s="10"/>
      <c r="U3981" s="8"/>
      <c r="W3981" s="2" t="s">
        <v>468</v>
      </c>
      <c r="X3981" s="2" t="str" cm="1">
        <f t="array" ref="X3981">IF(AND(C$3978&lt;&gt;1,C$3979:C$3983="",S$3978:U$3983=""), "FALSE","TRUE")</f>
        <v>FALSE</v>
      </c>
      <c r="Z3981" s="1"/>
    </row>
    <row r="3982" spans="2:26" hidden="1" outlineLevel="2" x14ac:dyDescent="0.4">
      <c r="B3982" s="7" t="s">
        <v>117</v>
      </c>
      <c r="C3982" s="8"/>
      <c r="D3982" s="31"/>
      <c r="E3982" s="2" t="s">
        <v>487</v>
      </c>
      <c r="F3982" s="2" t="s">
        <v>116</v>
      </c>
      <c r="G3982" s="2" t="s">
        <v>115</v>
      </c>
      <c r="I3982" s="2">
        <v>207</v>
      </c>
      <c r="K3982" s="2">
        <v>120</v>
      </c>
      <c r="L3982" s="2" t="s">
        <v>30</v>
      </c>
      <c r="M3982" s="2" t="s">
        <v>476</v>
      </c>
      <c r="N3982" s="2" t="s">
        <v>479</v>
      </c>
      <c r="Q3982" s="1"/>
      <c r="S3982" s="9"/>
      <c r="T3982" s="10"/>
      <c r="U3982" s="8"/>
      <c r="W3982" s="2" t="s">
        <v>468</v>
      </c>
      <c r="X3982" s="2" t="str" cm="1">
        <f t="array" ref="X3982">IF(AND(C$3978&lt;&gt;1,C$3979:C$3983="",S$3978:U$3983=""), "FALSE","TRUE")</f>
        <v>FALSE</v>
      </c>
      <c r="Z3982" s="1"/>
    </row>
    <row r="3983" spans="2:26" hidden="1" outlineLevel="2" x14ac:dyDescent="0.4">
      <c r="B3983" s="7" t="s">
        <v>333</v>
      </c>
      <c r="C3983" s="11"/>
      <c r="D3983" s="34"/>
      <c r="E3983" s="2" t="s">
        <v>488</v>
      </c>
      <c r="F3983" s="2" t="s">
        <v>489</v>
      </c>
      <c r="G3983" s="2" t="s">
        <v>490</v>
      </c>
      <c r="I3983" s="2">
        <v>207</v>
      </c>
      <c r="K3983" s="2">
        <v>15</v>
      </c>
      <c r="L3983" s="2" t="s">
        <v>30</v>
      </c>
      <c r="M3983" s="2" t="s">
        <v>476</v>
      </c>
      <c r="N3983" s="2" t="s">
        <v>479</v>
      </c>
      <c r="Q3983" s="1"/>
      <c r="S3983" s="9"/>
      <c r="T3983" s="10"/>
      <c r="U3983" s="8"/>
      <c r="W3983" s="2" t="s">
        <v>562</v>
      </c>
      <c r="X3983" s="2" t="str" cm="1">
        <f t="array" ref="X3983">IF(AND(C$3978&lt;&gt;1,C$3979:C$3983="",S$3978:U$3983=""), "FALSE","TRUE")</f>
        <v>FALSE</v>
      </c>
      <c r="Z3983" s="1"/>
    </row>
    <row r="3984" spans="2:26" hidden="1" outlineLevel="2" x14ac:dyDescent="0.4">
      <c r="B3984" s="3" t="s">
        <v>19</v>
      </c>
      <c r="I3984" s="2">
        <v>207</v>
      </c>
      <c r="Q3984" s="1"/>
      <c r="Z3984" s="1"/>
    </row>
    <row r="3985" spans="2:26" hidden="1" outlineLevel="2" x14ac:dyDescent="0.4">
      <c r="B3985" s="50" t="s">
        <v>492</v>
      </c>
      <c r="C3985" s="50"/>
      <c r="D3985" s="33"/>
      <c r="E3985" s="2" t="s">
        <v>493</v>
      </c>
      <c r="I3985" s="2">
        <v>207</v>
      </c>
      <c r="L3985" s="2" t="s">
        <v>494</v>
      </c>
      <c r="M3985" s="2" t="s">
        <v>476</v>
      </c>
      <c r="N3985" s="2" t="s">
        <v>479</v>
      </c>
      <c r="O3985" s="2" t="s">
        <v>493</v>
      </c>
      <c r="Q3985" s="1"/>
      <c r="S3985" s="6" t="s">
        <v>36</v>
      </c>
      <c r="T3985" s="6" t="s">
        <v>37</v>
      </c>
      <c r="U3985" s="6" t="s">
        <v>38</v>
      </c>
      <c r="Z3985" s="1"/>
    </row>
    <row r="3986" spans="2:26" hidden="1" outlineLevel="2" x14ac:dyDescent="0.4">
      <c r="B3986" s="7" t="s">
        <v>134</v>
      </c>
      <c r="C3986" s="5">
        <v>1</v>
      </c>
      <c r="D3986" s="30"/>
      <c r="E3986" s="2" t="s">
        <v>392</v>
      </c>
      <c r="F3986" s="2" t="s">
        <v>102</v>
      </c>
      <c r="G3986" s="2" t="s">
        <v>103</v>
      </c>
      <c r="H3986" s="2">
        <v>214</v>
      </c>
      <c r="I3986" s="2">
        <v>207</v>
      </c>
      <c r="K3986" s="2">
        <v>3</v>
      </c>
      <c r="L3986" s="2" t="s">
        <v>136</v>
      </c>
      <c r="M3986" s="2" t="s">
        <v>476</v>
      </c>
      <c r="N3986" s="2" t="s">
        <v>479</v>
      </c>
      <c r="O3986" s="2" t="s">
        <v>493</v>
      </c>
      <c r="Q3986" s="1"/>
      <c r="S3986" s="9"/>
      <c r="T3986" s="10"/>
      <c r="U3986" s="8"/>
      <c r="V3986" s="2" t="s">
        <v>105</v>
      </c>
      <c r="W3986" s="2" t="s">
        <v>561</v>
      </c>
      <c r="X3986" s="45" t="str" cm="1">
        <f t="array" ref="X3986">IF(X3978="TRUE",IF(AND(C3986&lt;&gt;1,C3987:C3990="",S3986:U3990=""), "FALSE","TRUE"),"FALSE")</f>
        <v>FALSE</v>
      </c>
      <c r="Z3986" s="1"/>
    </row>
    <row r="3987" spans="2:26" hidden="1" outlineLevel="2" x14ac:dyDescent="0.4">
      <c r="B3987" s="7" t="s">
        <v>495</v>
      </c>
      <c r="C3987" s="8"/>
      <c r="D3987" s="31"/>
      <c r="E3987" s="2" t="s">
        <v>496</v>
      </c>
      <c r="F3987" s="2" t="s">
        <v>497</v>
      </c>
      <c r="G3987" s="2" t="s">
        <v>498</v>
      </c>
      <c r="H3987" s="2">
        <v>214</v>
      </c>
      <c r="I3987" s="2">
        <v>207</v>
      </c>
      <c r="K3987" s="2">
        <v>50</v>
      </c>
      <c r="L3987" s="2" t="s">
        <v>30</v>
      </c>
      <c r="M3987" s="2" t="s">
        <v>476</v>
      </c>
      <c r="N3987" s="2" t="s">
        <v>479</v>
      </c>
      <c r="O3987" s="2" t="s">
        <v>493</v>
      </c>
      <c r="Q3987" s="1"/>
      <c r="S3987" s="9"/>
      <c r="T3987" s="10"/>
      <c r="U3987" s="8"/>
      <c r="W3987" s="2" t="s">
        <v>563</v>
      </c>
      <c r="X3987" s="45" t="str" cm="1">
        <f t="array" ref="X3987">IF(X3978="TRUE",IF(AND(C3986&lt;&gt;1,C3987:C3990="",S3986:U3990=""), "FALSE","TRUE"),"FALSE")</f>
        <v>FALSE</v>
      </c>
      <c r="Z3987" s="1"/>
    </row>
    <row r="3988" spans="2:26" hidden="1" outlineLevel="2" x14ac:dyDescent="0.4">
      <c r="B3988" s="7" t="s">
        <v>500</v>
      </c>
      <c r="C3988" s="5"/>
      <c r="D3988" s="30"/>
      <c r="E3988" s="2" t="s">
        <v>501</v>
      </c>
      <c r="F3988" s="2" t="s">
        <v>154</v>
      </c>
      <c r="G3988" s="2" t="s">
        <v>502</v>
      </c>
      <c r="H3988" s="2">
        <v>214</v>
      </c>
      <c r="I3988" s="2">
        <v>207</v>
      </c>
      <c r="K3988" s="2">
        <v>10</v>
      </c>
      <c r="L3988" s="2" t="s">
        <v>30</v>
      </c>
      <c r="M3988" s="2" t="s">
        <v>476</v>
      </c>
      <c r="N3988" s="2" t="s">
        <v>479</v>
      </c>
      <c r="O3988" s="2" t="s">
        <v>493</v>
      </c>
      <c r="Q3988" s="1"/>
      <c r="S3988" s="9"/>
      <c r="T3988" s="10"/>
      <c r="U3988" s="8"/>
      <c r="W3988" s="2" t="s">
        <v>472</v>
      </c>
      <c r="X3988" s="45" t="str" cm="1">
        <f t="array" ref="X3988">IF(X3978="TRUE",IF(AND(C3986&lt;&gt;1,C3987:C3990="",S3986:U3990=""), "FALSE","TRUE"),"FALSE")</f>
        <v>FALSE</v>
      </c>
      <c r="Z3988" s="1"/>
    </row>
    <row r="3989" spans="2:26" hidden="1" outlineLevel="2" x14ac:dyDescent="0.4">
      <c r="B3989" s="7" t="s">
        <v>503</v>
      </c>
      <c r="C3989" s="5"/>
      <c r="D3989" s="30"/>
      <c r="E3989" s="2" t="s">
        <v>504</v>
      </c>
      <c r="F3989" s="2" t="s">
        <v>505</v>
      </c>
      <c r="G3989" s="2" t="s">
        <v>506</v>
      </c>
      <c r="H3989" s="2">
        <v>214</v>
      </c>
      <c r="I3989" s="2">
        <v>207</v>
      </c>
      <c r="K3989" s="2">
        <v>4</v>
      </c>
      <c r="L3989" s="2" t="s">
        <v>30</v>
      </c>
      <c r="M3989" s="2" t="s">
        <v>476</v>
      </c>
      <c r="N3989" s="2" t="s">
        <v>479</v>
      </c>
      <c r="O3989" s="2" t="s">
        <v>493</v>
      </c>
      <c r="Q3989" s="1"/>
      <c r="S3989" s="9"/>
      <c r="T3989" s="10"/>
      <c r="U3989" s="8"/>
      <c r="W3989" s="2" t="s">
        <v>564</v>
      </c>
      <c r="X3989" s="45" t="str" cm="1">
        <f t="array" ref="X3989">IF(X3978="TRUE",IF(AND(C3986&lt;&gt;1,C3987:C3990="",S3986:U3990=""), "FALSE","TRUE"),"FALSE")</f>
        <v>FALSE</v>
      </c>
      <c r="Z3989" s="1"/>
    </row>
    <row r="3990" spans="2:26" hidden="1" outlineLevel="2" collapsed="1" x14ac:dyDescent="0.4">
      <c r="B3990" s="7" t="s">
        <v>508</v>
      </c>
      <c r="C3990" s="8"/>
      <c r="D3990" s="31"/>
      <c r="E3990" s="2" t="s">
        <v>509</v>
      </c>
      <c r="F3990" s="2" t="s">
        <v>510</v>
      </c>
      <c r="G3990" s="2" t="s">
        <v>511</v>
      </c>
      <c r="H3990" s="2">
        <v>214</v>
      </c>
      <c r="I3990" s="2">
        <v>207</v>
      </c>
      <c r="K3990" s="2">
        <v>120</v>
      </c>
      <c r="L3990" s="2" t="s">
        <v>30</v>
      </c>
      <c r="M3990" s="2" t="s">
        <v>476</v>
      </c>
      <c r="N3990" s="2" t="s">
        <v>479</v>
      </c>
      <c r="O3990" s="2" t="s">
        <v>493</v>
      </c>
      <c r="Q3990" s="1"/>
      <c r="S3990" s="9"/>
      <c r="T3990" s="10"/>
      <c r="U3990" s="8"/>
      <c r="W3990" s="2" t="s">
        <v>565</v>
      </c>
      <c r="X3990" s="45" t="str" cm="1">
        <f t="array" ref="X3990">IF(X3978="TRUE",IF(AND(C3986&lt;&gt;1,C3987:C3990="",S3986:U3990=""), "FALSE","TRUE"),"FALSE")</f>
        <v>FALSE</v>
      </c>
      <c r="Z3990" s="1"/>
    </row>
    <row r="3991" spans="2:26" hidden="1" outlineLevel="3" x14ac:dyDescent="0.4">
      <c r="B3991" s="7" t="s">
        <v>134</v>
      </c>
      <c r="C3991" s="5">
        <v>2</v>
      </c>
      <c r="D3991" s="30"/>
      <c r="E3991" s="2" t="s">
        <v>392</v>
      </c>
      <c r="F3991" s="2" t="s">
        <v>102</v>
      </c>
      <c r="G3991" s="2" t="s">
        <v>103</v>
      </c>
      <c r="H3991" s="2">
        <v>214</v>
      </c>
      <c r="I3991" s="2">
        <v>207</v>
      </c>
      <c r="K3991" s="2">
        <v>3</v>
      </c>
      <c r="L3991" s="2" t="s">
        <v>136</v>
      </c>
      <c r="M3991" s="2" t="s">
        <v>476</v>
      </c>
      <c r="N3991" s="2" t="s">
        <v>479</v>
      </c>
      <c r="O3991" s="2" t="s">
        <v>493</v>
      </c>
      <c r="Q3991" s="1"/>
      <c r="S3991" s="9"/>
      <c r="T3991" s="10"/>
      <c r="U3991" s="8"/>
      <c r="V3991" s="2" t="s">
        <v>105</v>
      </c>
      <c r="W3991" s="2" t="s">
        <v>561</v>
      </c>
      <c r="X3991" s="45" t="str" cm="1">
        <f t="array" ref="X3991">IF(X3978="TRUE",IF(AND(C3991&lt;&gt;1,C3992:C3995="",S3991:U3995=""), "FALSE","TRUE"),"FALSE")</f>
        <v>FALSE</v>
      </c>
      <c r="Z3991" s="1"/>
    </row>
    <row r="3992" spans="2:26" hidden="1" outlineLevel="3" x14ac:dyDescent="0.4">
      <c r="B3992" s="7" t="s">
        <v>495</v>
      </c>
      <c r="C3992" s="8"/>
      <c r="D3992" s="31"/>
      <c r="E3992" s="2" t="s">
        <v>496</v>
      </c>
      <c r="F3992" s="2" t="s">
        <v>497</v>
      </c>
      <c r="G3992" s="2" t="s">
        <v>498</v>
      </c>
      <c r="H3992" s="2">
        <v>214</v>
      </c>
      <c r="I3992" s="2">
        <v>207</v>
      </c>
      <c r="K3992" s="2">
        <v>50</v>
      </c>
      <c r="L3992" s="2" t="s">
        <v>30</v>
      </c>
      <c r="M3992" s="2" t="s">
        <v>476</v>
      </c>
      <c r="N3992" s="2" t="s">
        <v>479</v>
      </c>
      <c r="O3992" s="2" t="s">
        <v>493</v>
      </c>
      <c r="Q3992" s="1"/>
      <c r="S3992" s="9"/>
      <c r="T3992" s="10"/>
      <c r="U3992" s="8"/>
      <c r="W3992" s="2" t="s">
        <v>563</v>
      </c>
      <c r="X3992" s="45" t="str" cm="1">
        <f t="array" ref="X3992">IF(X3978="TRUE",IF(AND(C3991&lt;&gt;1,C3992:C3995="",S3991:U3995=""), "FALSE","TRUE"),"FALSE")</f>
        <v>FALSE</v>
      </c>
      <c r="Z3992" s="1"/>
    </row>
    <row r="3993" spans="2:26" hidden="1" outlineLevel="3" x14ac:dyDescent="0.4">
      <c r="B3993" s="7" t="s">
        <v>500</v>
      </c>
      <c r="C3993" s="5"/>
      <c r="D3993" s="30"/>
      <c r="E3993" s="2" t="s">
        <v>501</v>
      </c>
      <c r="F3993" s="2" t="s">
        <v>154</v>
      </c>
      <c r="G3993" s="2" t="s">
        <v>502</v>
      </c>
      <c r="H3993" s="2">
        <v>214</v>
      </c>
      <c r="I3993" s="2">
        <v>207</v>
      </c>
      <c r="K3993" s="2">
        <v>10</v>
      </c>
      <c r="L3993" s="2" t="s">
        <v>30</v>
      </c>
      <c r="M3993" s="2" t="s">
        <v>476</v>
      </c>
      <c r="N3993" s="2" t="s">
        <v>479</v>
      </c>
      <c r="O3993" s="2" t="s">
        <v>493</v>
      </c>
      <c r="Q3993" s="1"/>
      <c r="S3993" s="9"/>
      <c r="T3993" s="10"/>
      <c r="U3993" s="8"/>
      <c r="W3993" s="2" t="s">
        <v>472</v>
      </c>
      <c r="X3993" s="45" t="str" cm="1">
        <f t="array" ref="X3993">IF(X3978="TRUE",IF(AND(C3991&lt;&gt;1,C3992:C3995="",S3991:U3995=""), "FALSE","TRUE"),"FALSE")</f>
        <v>FALSE</v>
      </c>
      <c r="Z3993" s="1"/>
    </row>
    <row r="3994" spans="2:26" hidden="1" outlineLevel="3" x14ac:dyDescent="0.4">
      <c r="B3994" s="7" t="s">
        <v>503</v>
      </c>
      <c r="C3994" s="5"/>
      <c r="D3994" s="30"/>
      <c r="E3994" s="2" t="s">
        <v>504</v>
      </c>
      <c r="F3994" s="2" t="s">
        <v>505</v>
      </c>
      <c r="G3994" s="2" t="s">
        <v>506</v>
      </c>
      <c r="H3994" s="2">
        <v>214</v>
      </c>
      <c r="I3994" s="2">
        <v>207</v>
      </c>
      <c r="K3994" s="2">
        <v>4</v>
      </c>
      <c r="L3994" s="2" t="s">
        <v>30</v>
      </c>
      <c r="M3994" s="2" t="s">
        <v>476</v>
      </c>
      <c r="N3994" s="2" t="s">
        <v>479</v>
      </c>
      <c r="O3994" s="2" t="s">
        <v>493</v>
      </c>
      <c r="Q3994" s="1"/>
      <c r="S3994" s="9"/>
      <c r="T3994" s="10"/>
      <c r="U3994" s="8"/>
      <c r="W3994" s="2" t="s">
        <v>564</v>
      </c>
      <c r="X3994" s="45" t="str" cm="1">
        <f t="array" ref="X3994">IF(X3978="TRUE",IF(AND(C3991&lt;&gt;1,C3992:C3995="",S3991:U3995=""), "FALSE","TRUE"),"FALSE")</f>
        <v>FALSE</v>
      </c>
      <c r="Z3994" s="1"/>
    </row>
    <row r="3995" spans="2:26" hidden="1" outlineLevel="3" x14ac:dyDescent="0.4">
      <c r="B3995" s="7" t="s">
        <v>508</v>
      </c>
      <c r="C3995" s="8"/>
      <c r="D3995" s="31"/>
      <c r="E3995" s="2" t="s">
        <v>509</v>
      </c>
      <c r="F3995" s="2" t="s">
        <v>510</v>
      </c>
      <c r="G3995" s="2" t="s">
        <v>511</v>
      </c>
      <c r="H3995" s="2">
        <v>214</v>
      </c>
      <c r="I3995" s="2">
        <v>207</v>
      </c>
      <c r="K3995" s="2">
        <v>120</v>
      </c>
      <c r="L3995" s="2" t="s">
        <v>30</v>
      </c>
      <c r="M3995" s="2" t="s">
        <v>476</v>
      </c>
      <c r="N3995" s="2" t="s">
        <v>479</v>
      </c>
      <c r="O3995" s="2" t="s">
        <v>493</v>
      </c>
      <c r="Q3995" s="1"/>
      <c r="S3995" s="9"/>
      <c r="T3995" s="10"/>
      <c r="U3995" s="8"/>
      <c r="W3995" s="2" t="s">
        <v>565</v>
      </c>
      <c r="X3995" s="45" t="str" cm="1">
        <f t="array" ref="X3995">IF(X3978="TRUE",IF(AND(C3991&lt;&gt;1,C3992:C3995="",S3991:U3995=""), "FALSE","TRUE"),"FALSE")</f>
        <v>FALSE</v>
      </c>
      <c r="Z3995" s="1"/>
    </row>
    <row r="3996" spans="2:26" hidden="1" outlineLevel="2" x14ac:dyDescent="0.4">
      <c r="B3996" s="3" t="s">
        <v>19</v>
      </c>
      <c r="I3996" s="2">
        <v>207</v>
      </c>
      <c r="Q3996" s="1"/>
      <c r="Z3996" s="1"/>
    </row>
    <row r="3997" spans="2:26" hidden="1" outlineLevel="2" x14ac:dyDescent="0.4">
      <c r="B3997" s="50" t="s">
        <v>513</v>
      </c>
      <c r="C3997" s="50"/>
      <c r="D3997" s="33"/>
      <c r="E3997" s="2" t="s">
        <v>514</v>
      </c>
      <c r="I3997" s="2">
        <v>207</v>
      </c>
      <c r="L3997" s="2" t="s">
        <v>515</v>
      </c>
      <c r="M3997" s="2" t="s">
        <v>476</v>
      </c>
      <c r="N3997" s="2" t="s">
        <v>479</v>
      </c>
      <c r="O3997" s="2" t="s">
        <v>514</v>
      </c>
      <c r="Q3997" s="1"/>
      <c r="S3997" s="6" t="s">
        <v>36</v>
      </c>
      <c r="T3997" s="6" t="s">
        <v>37</v>
      </c>
      <c r="U3997" s="6" t="s">
        <v>38</v>
      </c>
      <c r="Z3997" s="1"/>
    </row>
    <row r="3998" spans="2:26" hidden="1" outlineLevel="2" x14ac:dyDescent="0.4">
      <c r="B3998" s="7" t="s">
        <v>134</v>
      </c>
      <c r="C3998" s="5">
        <v>1</v>
      </c>
      <c r="D3998" s="30"/>
      <c r="E3998" s="2" t="s">
        <v>392</v>
      </c>
      <c r="F3998" s="2" t="s">
        <v>106</v>
      </c>
      <c r="G3998" s="2" t="s">
        <v>103</v>
      </c>
      <c r="H3998" s="2">
        <v>221</v>
      </c>
      <c r="I3998" s="2">
        <v>207</v>
      </c>
      <c r="K3998" s="2">
        <v>3</v>
      </c>
      <c r="L3998" s="2" t="s">
        <v>136</v>
      </c>
      <c r="M3998" s="2" t="s">
        <v>476</v>
      </c>
      <c r="N3998" s="2" t="s">
        <v>479</v>
      </c>
      <c r="O3998" s="2" t="s">
        <v>514</v>
      </c>
      <c r="Q3998" s="1"/>
      <c r="S3998" s="9"/>
      <c r="T3998" s="10"/>
      <c r="U3998" s="8"/>
      <c r="V3998" s="2" t="s">
        <v>105</v>
      </c>
      <c r="W3998" s="2" t="s">
        <v>561</v>
      </c>
      <c r="X3998" s="45" t="str" cm="1">
        <f t="array" ref="X3998">IF(X3978="TRUE",IF(AND(C3998&lt;&gt;1,C3999:C4000="",S3998:U4000=""), "FALSE","TRUE"),"FALSE")</f>
        <v>FALSE</v>
      </c>
      <c r="Z3998" s="1"/>
    </row>
    <row r="3999" spans="2:26" hidden="1" outlineLevel="2" x14ac:dyDescent="0.4">
      <c r="B3999" s="7" t="s">
        <v>516</v>
      </c>
      <c r="C3999" s="8"/>
      <c r="D3999" s="31"/>
      <c r="E3999" s="2" t="s">
        <v>517</v>
      </c>
      <c r="F3999" s="2" t="s">
        <v>499</v>
      </c>
      <c r="G3999" s="2" t="s">
        <v>498</v>
      </c>
      <c r="H3999" s="2">
        <v>221</v>
      </c>
      <c r="I3999" s="2">
        <v>207</v>
      </c>
      <c r="K3999" s="2">
        <v>50</v>
      </c>
      <c r="L3999" s="2" t="s">
        <v>30</v>
      </c>
      <c r="M3999" s="2" t="s">
        <v>476</v>
      </c>
      <c r="N3999" s="2" t="s">
        <v>479</v>
      </c>
      <c r="O3999" s="2" t="s">
        <v>514</v>
      </c>
      <c r="Q3999" s="1"/>
      <c r="S3999" s="9"/>
      <c r="T3999" s="10"/>
      <c r="U3999" s="8"/>
      <c r="W3999" s="2" t="s">
        <v>563</v>
      </c>
      <c r="X3999" s="45" t="str" cm="1">
        <f t="array" ref="X3999">IF(X3978="TRUE",IF(AND(C3998&lt;&gt;1,C3999:C4000="",S3998:U4000=""), "FALSE","TRUE"),"FALSE")</f>
        <v>FALSE</v>
      </c>
      <c r="Z3999" s="1"/>
    </row>
    <row r="4000" spans="2:26" hidden="1" outlineLevel="2" x14ac:dyDescent="0.4">
      <c r="B4000" s="7" t="s">
        <v>508</v>
      </c>
      <c r="C4000" s="8"/>
      <c r="D4000" s="31"/>
      <c r="E4000" s="2" t="s">
        <v>518</v>
      </c>
      <c r="F4000" s="2" t="s">
        <v>512</v>
      </c>
      <c r="G4000" s="2" t="s">
        <v>511</v>
      </c>
      <c r="H4000" s="2">
        <v>221</v>
      </c>
      <c r="I4000" s="2">
        <v>207</v>
      </c>
      <c r="K4000" s="2">
        <v>120</v>
      </c>
      <c r="L4000" s="2" t="s">
        <v>30</v>
      </c>
      <c r="M4000" s="2" t="s">
        <v>476</v>
      </c>
      <c r="N4000" s="2" t="s">
        <v>479</v>
      </c>
      <c r="O4000" s="2" t="s">
        <v>514</v>
      </c>
      <c r="Q4000" s="1"/>
      <c r="S4000" s="9"/>
      <c r="T4000" s="10"/>
      <c r="U4000" s="8"/>
      <c r="W4000" s="2" t="s">
        <v>565</v>
      </c>
      <c r="X4000" s="45" t="str" cm="1">
        <f t="array" ref="X4000">IF(X3978="TRUE",IF(AND(C3998&lt;&gt;1,C3999:C4000="",S3998:U4000=""), "FALSE","TRUE"),"FALSE")</f>
        <v>FALSE</v>
      </c>
      <c r="Z4000" s="1"/>
    </row>
    <row r="4001" spans="2:26" hidden="1" outlineLevel="2" x14ac:dyDescent="0.4">
      <c r="B4001" s="7" t="s">
        <v>134</v>
      </c>
      <c r="C4001" s="5">
        <v>2</v>
      </c>
      <c r="D4001" s="30"/>
      <c r="E4001" s="2" t="s">
        <v>392</v>
      </c>
      <c r="F4001" s="2" t="s">
        <v>106</v>
      </c>
      <c r="G4001" s="2" t="s">
        <v>103</v>
      </c>
      <c r="H4001" s="2">
        <v>221</v>
      </c>
      <c r="I4001" s="2">
        <v>207</v>
      </c>
      <c r="K4001" s="2">
        <v>3</v>
      </c>
      <c r="L4001" s="2" t="s">
        <v>136</v>
      </c>
      <c r="M4001" s="2" t="s">
        <v>476</v>
      </c>
      <c r="N4001" s="2" t="s">
        <v>479</v>
      </c>
      <c r="O4001" s="2" t="s">
        <v>514</v>
      </c>
      <c r="Q4001" s="1"/>
      <c r="S4001" s="9"/>
      <c r="T4001" s="10"/>
      <c r="U4001" s="8"/>
      <c r="V4001" s="2" t="s">
        <v>105</v>
      </c>
      <c r="W4001" s="2" t="s">
        <v>561</v>
      </c>
      <c r="X4001" s="45" t="str" cm="1">
        <f t="array" ref="X4001">IF(X3978="TRUE",IF(AND(C4001&lt;&gt;1,C4002:C4003="",S4001:U4003=""), "FALSE","TRUE"),"FALSE")</f>
        <v>FALSE</v>
      </c>
      <c r="Z4001" s="1"/>
    </row>
    <row r="4002" spans="2:26" hidden="1" outlineLevel="2" x14ac:dyDescent="0.4">
      <c r="B4002" s="7" t="s">
        <v>516</v>
      </c>
      <c r="C4002" s="8"/>
      <c r="D4002" s="31"/>
      <c r="E4002" s="2" t="s">
        <v>517</v>
      </c>
      <c r="F4002" s="2" t="s">
        <v>499</v>
      </c>
      <c r="G4002" s="2" t="s">
        <v>498</v>
      </c>
      <c r="H4002" s="2">
        <v>221</v>
      </c>
      <c r="I4002" s="2">
        <v>207</v>
      </c>
      <c r="K4002" s="2">
        <v>50</v>
      </c>
      <c r="L4002" s="2" t="s">
        <v>30</v>
      </c>
      <c r="M4002" s="2" t="s">
        <v>476</v>
      </c>
      <c r="N4002" s="2" t="s">
        <v>479</v>
      </c>
      <c r="O4002" s="2" t="s">
        <v>514</v>
      </c>
      <c r="Q4002" s="1"/>
      <c r="S4002" s="9"/>
      <c r="T4002" s="10"/>
      <c r="U4002" s="8"/>
      <c r="W4002" s="2" t="s">
        <v>563</v>
      </c>
      <c r="X4002" s="45" t="str" cm="1">
        <f t="array" ref="X4002">IF(X3978="TRUE",IF(AND(C4001&lt;&gt;1,C4002:C4003="",S4001:U4003=""), "FALSE","TRUE"),"FALSE")</f>
        <v>FALSE</v>
      </c>
      <c r="Z4002" s="1"/>
    </row>
    <row r="4003" spans="2:26" hidden="1" outlineLevel="2" x14ac:dyDescent="0.4">
      <c r="B4003" s="7" t="s">
        <v>508</v>
      </c>
      <c r="C4003" s="8"/>
      <c r="D4003" s="31"/>
      <c r="E4003" s="2" t="s">
        <v>518</v>
      </c>
      <c r="F4003" s="2" t="s">
        <v>512</v>
      </c>
      <c r="G4003" s="2" t="s">
        <v>511</v>
      </c>
      <c r="H4003" s="2">
        <v>221</v>
      </c>
      <c r="I4003" s="2">
        <v>207</v>
      </c>
      <c r="K4003" s="2">
        <v>120</v>
      </c>
      <c r="L4003" s="2" t="s">
        <v>30</v>
      </c>
      <c r="M4003" s="2" t="s">
        <v>476</v>
      </c>
      <c r="N4003" s="2" t="s">
        <v>479</v>
      </c>
      <c r="O4003" s="2" t="s">
        <v>514</v>
      </c>
      <c r="Q4003" s="1"/>
      <c r="S4003" s="9"/>
      <c r="T4003" s="10"/>
      <c r="U4003" s="8"/>
      <c r="W4003" s="2" t="s">
        <v>565</v>
      </c>
      <c r="X4003" s="45" t="str" cm="1">
        <f t="array" ref="X4003">IF(X3978="TRUE",IF(AND(C4001&lt;&gt;1,C4002:C4003="",S4001:U4003=""), "FALSE","TRUE"),"FALSE")</f>
        <v>FALSE</v>
      </c>
      <c r="Z4003" s="1"/>
    </row>
    <row r="4004" spans="2:26" hidden="1" outlineLevel="2" x14ac:dyDescent="0.4">
      <c r="B4004" s="7" t="s">
        <v>134</v>
      </c>
      <c r="C4004" s="5">
        <v>3</v>
      </c>
      <c r="D4004" s="30"/>
      <c r="E4004" s="2" t="s">
        <v>392</v>
      </c>
      <c r="F4004" s="2" t="s">
        <v>106</v>
      </c>
      <c r="G4004" s="2" t="s">
        <v>103</v>
      </c>
      <c r="H4004" s="2">
        <v>221</v>
      </c>
      <c r="I4004" s="2">
        <v>207</v>
      </c>
      <c r="K4004" s="2">
        <v>3</v>
      </c>
      <c r="L4004" s="2" t="s">
        <v>136</v>
      </c>
      <c r="M4004" s="2" t="s">
        <v>476</v>
      </c>
      <c r="N4004" s="2" t="s">
        <v>479</v>
      </c>
      <c r="O4004" s="2" t="s">
        <v>514</v>
      </c>
      <c r="Q4004" s="1"/>
      <c r="S4004" s="9"/>
      <c r="T4004" s="10"/>
      <c r="U4004" s="8"/>
      <c r="V4004" s="2" t="s">
        <v>105</v>
      </c>
      <c r="W4004" s="2" t="s">
        <v>561</v>
      </c>
      <c r="X4004" s="45" t="str" cm="1">
        <f t="array" ref="X4004">IF(X3978="TRUE",IF(AND(C4004&lt;&gt;1,C4005:C4006="",S4004:U4006=""), "FALSE","TRUE"),"FALSE")</f>
        <v>FALSE</v>
      </c>
      <c r="Z4004" s="1"/>
    </row>
    <row r="4005" spans="2:26" hidden="1" outlineLevel="2" x14ac:dyDescent="0.4">
      <c r="B4005" s="7" t="s">
        <v>516</v>
      </c>
      <c r="C4005" s="8"/>
      <c r="D4005" s="31"/>
      <c r="E4005" s="2" t="s">
        <v>517</v>
      </c>
      <c r="F4005" s="2" t="s">
        <v>499</v>
      </c>
      <c r="G4005" s="2" t="s">
        <v>498</v>
      </c>
      <c r="H4005" s="2">
        <v>221</v>
      </c>
      <c r="I4005" s="2">
        <v>207</v>
      </c>
      <c r="K4005" s="2">
        <v>50</v>
      </c>
      <c r="L4005" s="2" t="s">
        <v>30</v>
      </c>
      <c r="M4005" s="2" t="s">
        <v>476</v>
      </c>
      <c r="N4005" s="2" t="s">
        <v>479</v>
      </c>
      <c r="O4005" s="2" t="s">
        <v>514</v>
      </c>
      <c r="Q4005" s="1"/>
      <c r="S4005" s="9"/>
      <c r="T4005" s="10"/>
      <c r="U4005" s="8"/>
      <c r="W4005" s="2" t="s">
        <v>563</v>
      </c>
      <c r="X4005" s="45" t="str" cm="1">
        <f t="array" ref="X4005">IF(X3978="TRUE",IF(AND(C4004&lt;&gt;1,C4005:C4006="",S4004:U4006=""), "FALSE","TRUE"),"FALSE")</f>
        <v>FALSE</v>
      </c>
      <c r="Z4005" s="1"/>
    </row>
    <row r="4006" spans="2:26" hidden="1" outlineLevel="2" x14ac:dyDescent="0.4">
      <c r="B4006" s="7" t="s">
        <v>508</v>
      </c>
      <c r="C4006" s="8"/>
      <c r="D4006" s="31"/>
      <c r="E4006" s="2" t="s">
        <v>518</v>
      </c>
      <c r="F4006" s="2" t="s">
        <v>512</v>
      </c>
      <c r="G4006" s="2" t="s">
        <v>511</v>
      </c>
      <c r="H4006" s="2">
        <v>221</v>
      </c>
      <c r="I4006" s="2">
        <v>207</v>
      </c>
      <c r="K4006" s="2">
        <v>120</v>
      </c>
      <c r="L4006" s="2" t="s">
        <v>30</v>
      </c>
      <c r="M4006" s="2" t="s">
        <v>476</v>
      </c>
      <c r="N4006" s="2" t="s">
        <v>479</v>
      </c>
      <c r="O4006" s="2" t="s">
        <v>514</v>
      </c>
      <c r="Q4006" s="1"/>
      <c r="S4006" s="9"/>
      <c r="T4006" s="10"/>
      <c r="U4006" s="8"/>
      <c r="W4006" s="2" t="s">
        <v>565</v>
      </c>
      <c r="X4006" s="45" t="str" cm="1">
        <f t="array" ref="X4006">IF(X3978="TRUE",IF(AND(C4004&lt;&gt;1,C4005:C4006="",S4004:U4006=""), "FALSE","TRUE"),"FALSE")</f>
        <v>FALSE</v>
      </c>
      <c r="Z4006" s="1"/>
    </row>
    <row r="4007" spans="2:26" hidden="1" outlineLevel="2" x14ac:dyDescent="0.4">
      <c r="B4007" s="7" t="s">
        <v>134</v>
      </c>
      <c r="C4007" s="5">
        <v>4</v>
      </c>
      <c r="D4007" s="30"/>
      <c r="E4007" s="2" t="s">
        <v>392</v>
      </c>
      <c r="F4007" s="2" t="s">
        <v>106</v>
      </c>
      <c r="G4007" s="2" t="s">
        <v>103</v>
      </c>
      <c r="H4007" s="2">
        <v>221</v>
      </c>
      <c r="I4007" s="2">
        <v>207</v>
      </c>
      <c r="K4007" s="2">
        <v>3</v>
      </c>
      <c r="L4007" s="2" t="s">
        <v>136</v>
      </c>
      <c r="M4007" s="2" t="s">
        <v>476</v>
      </c>
      <c r="N4007" s="2" t="s">
        <v>479</v>
      </c>
      <c r="O4007" s="2" t="s">
        <v>514</v>
      </c>
      <c r="Q4007" s="1"/>
      <c r="S4007" s="9"/>
      <c r="T4007" s="10"/>
      <c r="U4007" s="8"/>
      <c r="V4007" s="2" t="s">
        <v>105</v>
      </c>
      <c r="W4007" s="2" t="s">
        <v>561</v>
      </c>
      <c r="X4007" s="45" t="str" cm="1">
        <f t="array" ref="X4007">IF(X3978="TRUE",IF(AND(C4007&lt;&gt;1,C4008:C4009="",S4007:U4009=""), "FALSE","TRUE"),"FALSE")</f>
        <v>FALSE</v>
      </c>
      <c r="Z4007" s="1"/>
    </row>
    <row r="4008" spans="2:26" hidden="1" outlineLevel="2" x14ac:dyDescent="0.4">
      <c r="B4008" s="7" t="s">
        <v>516</v>
      </c>
      <c r="C4008" s="8"/>
      <c r="D4008" s="31"/>
      <c r="E4008" s="2" t="s">
        <v>517</v>
      </c>
      <c r="F4008" s="2" t="s">
        <v>499</v>
      </c>
      <c r="G4008" s="2" t="s">
        <v>498</v>
      </c>
      <c r="H4008" s="2">
        <v>221</v>
      </c>
      <c r="I4008" s="2">
        <v>207</v>
      </c>
      <c r="K4008" s="2">
        <v>50</v>
      </c>
      <c r="L4008" s="2" t="s">
        <v>30</v>
      </c>
      <c r="M4008" s="2" t="s">
        <v>476</v>
      </c>
      <c r="N4008" s="2" t="s">
        <v>479</v>
      </c>
      <c r="O4008" s="2" t="s">
        <v>514</v>
      </c>
      <c r="Q4008" s="1"/>
      <c r="S4008" s="9"/>
      <c r="T4008" s="10"/>
      <c r="U4008" s="8"/>
      <c r="W4008" s="2" t="s">
        <v>563</v>
      </c>
      <c r="X4008" s="45" t="str" cm="1">
        <f t="array" ref="X4008">IF(X3978="TRUE",IF(AND(C4007&lt;&gt;1,C4008:C4009="",S4007:U4009=""), "FALSE","TRUE"),"FALSE")</f>
        <v>FALSE</v>
      </c>
      <c r="Z4008" s="1"/>
    </row>
    <row r="4009" spans="2:26" hidden="1" outlineLevel="2" x14ac:dyDescent="0.4">
      <c r="B4009" s="7" t="s">
        <v>508</v>
      </c>
      <c r="C4009" s="8"/>
      <c r="D4009" s="31"/>
      <c r="E4009" s="2" t="s">
        <v>518</v>
      </c>
      <c r="F4009" s="2" t="s">
        <v>512</v>
      </c>
      <c r="G4009" s="2" t="s">
        <v>511</v>
      </c>
      <c r="H4009" s="2">
        <v>221</v>
      </c>
      <c r="I4009" s="2">
        <v>207</v>
      </c>
      <c r="K4009" s="2">
        <v>120</v>
      </c>
      <c r="L4009" s="2" t="s">
        <v>30</v>
      </c>
      <c r="M4009" s="2" t="s">
        <v>476</v>
      </c>
      <c r="N4009" s="2" t="s">
        <v>479</v>
      </c>
      <c r="O4009" s="2" t="s">
        <v>514</v>
      </c>
      <c r="Q4009" s="1"/>
      <c r="S4009" s="9"/>
      <c r="T4009" s="10"/>
      <c r="U4009" s="8"/>
      <c r="W4009" s="2" t="s">
        <v>565</v>
      </c>
      <c r="X4009" s="45" t="str" cm="1">
        <f t="array" ref="X4009">IF(X3978="TRUE",IF(AND(C4007&lt;&gt;1,C4008:C4009="",S4007:U4009=""), "FALSE","TRUE"),"FALSE")</f>
        <v>FALSE</v>
      </c>
      <c r="Z4009" s="1"/>
    </row>
    <row r="4010" spans="2:26" hidden="1" outlineLevel="2" x14ac:dyDescent="0.4">
      <c r="B4010" s="7" t="s">
        <v>134</v>
      </c>
      <c r="C4010" s="5">
        <v>5</v>
      </c>
      <c r="D4010" s="30"/>
      <c r="E4010" s="2" t="s">
        <v>392</v>
      </c>
      <c r="F4010" s="2" t="s">
        <v>106</v>
      </c>
      <c r="G4010" s="2" t="s">
        <v>103</v>
      </c>
      <c r="H4010" s="2">
        <v>221</v>
      </c>
      <c r="I4010" s="2">
        <v>207</v>
      </c>
      <c r="K4010" s="2">
        <v>3</v>
      </c>
      <c r="L4010" s="2" t="s">
        <v>136</v>
      </c>
      <c r="M4010" s="2" t="s">
        <v>476</v>
      </c>
      <c r="N4010" s="2" t="s">
        <v>479</v>
      </c>
      <c r="O4010" s="2" t="s">
        <v>514</v>
      </c>
      <c r="Q4010" s="1"/>
      <c r="S4010" s="9"/>
      <c r="T4010" s="10"/>
      <c r="U4010" s="8"/>
      <c r="V4010" s="2" t="s">
        <v>105</v>
      </c>
      <c r="W4010" s="2" t="s">
        <v>561</v>
      </c>
      <c r="X4010" s="45" t="str" cm="1">
        <f t="array" ref="X4010">IF(X3978="TRUE",IF(AND(C4010&lt;&gt;1,C4011:C4012="",S4010:U4012=""), "FALSE","TRUE"),"FALSE")</f>
        <v>FALSE</v>
      </c>
      <c r="Z4010" s="1"/>
    </row>
    <row r="4011" spans="2:26" hidden="1" outlineLevel="2" x14ac:dyDescent="0.4">
      <c r="B4011" s="7" t="s">
        <v>516</v>
      </c>
      <c r="C4011" s="8"/>
      <c r="D4011" s="31"/>
      <c r="E4011" s="2" t="s">
        <v>517</v>
      </c>
      <c r="F4011" s="2" t="s">
        <v>499</v>
      </c>
      <c r="G4011" s="2" t="s">
        <v>498</v>
      </c>
      <c r="H4011" s="2">
        <v>221</v>
      </c>
      <c r="I4011" s="2">
        <v>207</v>
      </c>
      <c r="K4011" s="2">
        <v>50</v>
      </c>
      <c r="L4011" s="2" t="s">
        <v>30</v>
      </c>
      <c r="M4011" s="2" t="s">
        <v>476</v>
      </c>
      <c r="N4011" s="2" t="s">
        <v>479</v>
      </c>
      <c r="O4011" s="2" t="s">
        <v>514</v>
      </c>
      <c r="Q4011" s="1"/>
      <c r="S4011" s="9"/>
      <c r="T4011" s="10"/>
      <c r="U4011" s="8"/>
      <c r="W4011" s="2" t="s">
        <v>563</v>
      </c>
      <c r="X4011" s="45" t="str" cm="1">
        <f t="array" ref="X4011">IF(X3978="TRUE",IF(AND(C4010&lt;&gt;1,C4011:C4012="",S4010:U4012=""), "FALSE","TRUE"),"FALSE")</f>
        <v>FALSE</v>
      </c>
      <c r="Z4011" s="1"/>
    </row>
    <row r="4012" spans="2:26" hidden="1" outlineLevel="2" collapsed="1" x14ac:dyDescent="0.4">
      <c r="B4012" s="7" t="s">
        <v>508</v>
      </c>
      <c r="C4012" s="8"/>
      <c r="D4012" s="31"/>
      <c r="E4012" s="2" t="s">
        <v>518</v>
      </c>
      <c r="F4012" s="2" t="s">
        <v>512</v>
      </c>
      <c r="G4012" s="2" t="s">
        <v>511</v>
      </c>
      <c r="H4012" s="2">
        <v>221</v>
      </c>
      <c r="I4012" s="2">
        <v>207</v>
      </c>
      <c r="K4012" s="2">
        <v>120</v>
      </c>
      <c r="L4012" s="2" t="s">
        <v>30</v>
      </c>
      <c r="M4012" s="2" t="s">
        <v>476</v>
      </c>
      <c r="N4012" s="2" t="s">
        <v>479</v>
      </c>
      <c r="O4012" s="2" t="s">
        <v>514</v>
      </c>
      <c r="Q4012" s="1"/>
      <c r="S4012" s="9"/>
      <c r="T4012" s="10"/>
      <c r="U4012" s="8"/>
      <c r="W4012" s="2" t="s">
        <v>565</v>
      </c>
      <c r="X4012" s="45" t="str" cm="1">
        <f t="array" ref="X4012">IF(X3978="TRUE",IF(AND(C4010&lt;&gt;1,C4011:C4012="",S4010:U4012=""), "FALSE","TRUE"),"FALSE")</f>
        <v>FALSE</v>
      </c>
      <c r="Z4012" s="1"/>
    </row>
    <row r="4013" spans="2:26" hidden="1" outlineLevel="3" x14ac:dyDescent="0.4">
      <c r="B4013" s="7" t="s">
        <v>134</v>
      </c>
      <c r="C4013" s="5">
        <v>6</v>
      </c>
      <c r="D4013" s="30"/>
      <c r="E4013" s="2" t="s">
        <v>392</v>
      </c>
      <c r="F4013" s="2" t="s">
        <v>106</v>
      </c>
      <c r="G4013" s="2" t="s">
        <v>103</v>
      </c>
      <c r="H4013" s="2">
        <v>221</v>
      </c>
      <c r="I4013" s="2">
        <v>207</v>
      </c>
      <c r="K4013" s="2">
        <v>3</v>
      </c>
      <c r="L4013" s="2" t="s">
        <v>136</v>
      </c>
      <c r="M4013" s="2" t="s">
        <v>476</v>
      </c>
      <c r="N4013" s="2" t="s">
        <v>479</v>
      </c>
      <c r="O4013" s="2" t="s">
        <v>514</v>
      </c>
      <c r="Q4013" s="1"/>
      <c r="S4013" s="9"/>
      <c r="T4013" s="10"/>
      <c r="U4013" s="8"/>
      <c r="V4013" s="2" t="s">
        <v>105</v>
      </c>
      <c r="W4013" s="2" t="s">
        <v>561</v>
      </c>
      <c r="X4013" s="45" t="str" cm="1">
        <f t="array" ref="X4013">IF(X3978="TRUE",IF(AND(C4013&lt;&gt;1,C4014:C4015="",S4013:U4015=""), "FALSE","TRUE"),"FALSE")</f>
        <v>FALSE</v>
      </c>
      <c r="Z4013" s="1"/>
    </row>
    <row r="4014" spans="2:26" hidden="1" outlineLevel="3" x14ac:dyDescent="0.4">
      <c r="B4014" s="7" t="s">
        <v>516</v>
      </c>
      <c r="C4014" s="8"/>
      <c r="D4014" s="31"/>
      <c r="E4014" s="2" t="s">
        <v>517</v>
      </c>
      <c r="F4014" s="2" t="s">
        <v>499</v>
      </c>
      <c r="G4014" s="2" t="s">
        <v>498</v>
      </c>
      <c r="H4014" s="2">
        <v>221</v>
      </c>
      <c r="I4014" s="2">
        <v>207</v>
      </c>
      <c r="K4014" s="2">
        <v>50</v>
      </c>
      <c r="L4014" s="2" t="s">
        <v>30</v>
      </c>
      <c r="M4014" s="2" t="s">
        <v>476</v>
      </c>
      <c r="N4014" s="2" t="s">
        <v>479</v>
      </c>
      <c r="O4014" s="2" t="s">
        <v>514</v>
      </c>
      <c r="Q4014" s="1"/>
      <c r="S4014" s="9"/>
      <c r="T4014" s="10"/>
      <c r="U4014" s="8"/>
      <c r="W4014" s="2" t="s">
        <v>563</v>
      </c>
      <c r="X4014" s="45" t="str" cm="1">
        <f t="array" ref="X4014">IF(X3978="TRUE",IF(AND(C4013&lt;&gt;1,C4014:C4015="",S4013:U4015=""), "FALSE","TRUE"),"FALSE")</f>
        <v>FALSE</v>
      </c>
      <c r="Z4014" s="1"/>
    </row>
    <row r="4015" spans="2:26" hidden="1" outlineLevel="3" x14ac:dyDescent="0.4">
      <c r="B4015" s="7" t="s">
        <v>508</v>
      </c>
      <c r="C4015" s="8"/>
      <c r="D4015" s="31"/>
      <c r="E4015" s="2" t="s">
        <v>518</v>
      </c>
      <c r="F4015" s="2" t="s">
        <v>512</v>
      </c>
      <c r="G4015" s="2" t="s">
        <v>511</v>
      </c>
      <c r="H4015" s="2">
        <v>221</v>
      </c>
      <c r="I4015" s="2">
        <v>207</v>
      </c>
      <c r="K4015" s="2">
        <v>120</v>
      </c>
      <c r="L4015" s="2" t="s">
        <v>30</v>
      </c>
      <c r="M4015" s="2" t="s">
        <v>476</v>
      </c>
      <c r="N4015" s="2" t="s">
        <v>479</v>
      </c>
      <c r="O4015" s="2" t="s">
        <v>514</v>
      </c>
      <c r="Q4015" s="1"/>
      <c r="S4015" s="9"/>
      <c r="T4015" s="10"/>
      <c r="U4015" s="8"/>
      <c r="W4015" s="2" t="s">
        <v>565</v>
      </c>
      <c r="X4015" s="45" t="str" cm="1">
        <f t="array" ref="X4015">IF(X3978="TRUE",IF(AND(C4013&lt;&gt;1,C4014:C4015="",S4013:U4015=""), "FALSE","TRUE"),"FALSE")</f>
        <v>FALSE</v>
      </c>
      <c r="Z4015" s="1"/>
    </row>
    <row r="4016" spans="2:26" hidden="1" outlineLevel="3" x14ac:dyDescent="0.4">
      <c r="B4016" s="7" t="s">
        <v>134</v>
      </c>
      <c r="C4016" s="5">
        <v>7</v>
      </c>
      <c r="D4016" s="30"/>
      <c r="E4016" s="2" t="s">
        <v>392</v>
      </c>
      <c r="F4016" s="2" t="s">
        <v>106</v>
      </c>
      <c r="G4016" s="2" t="s">
        <v>103</v>
      </c>
      <c r="H4016" s="2">
        <v>221</v>
      </c>
      <c r="I4016" s="2">
        <v>207</v>
      </c>
      <c r="K4016" s="2">
        <v>3</v>
      </c>
      <c r="L4016" s="2" t="s">
        <v>136</v>
      </c>
      <c r="M4016" s="2" t="s">
        <v>476</v>
      </c>
      <c r="N4016" s="2" t="s">
        <v>479</v>
      </c>
      <c r="O4016" s="2" t="s">
        <v>514</v>
      </c>
      <c r="Q4016" s="1"/>
      <c r="S4016" s="9"/>
      <c r="T4016" s="10"/>
      <c r="U4016" s="8"/>
      <c r="V4016" s="2" t="s">
        <v>105</v>
      </c>
      <c r="W4016" s="2" t="s">
        <v>561</v>
      </c>
      <c r="X4016" s="45" t="str" cm="1">
        <f t="array" ref="X4016">IF(X3978="TRUE",IF(AND(C4016&lt;&gt;1,C4017:C4018="",S4016:U4018=""), "FALSE","TRUE"),"FALSE")</f>
        <v>FALSE</v>
      </c>
      <c r="Z4016" s="1"/>
    </row>
    <row r="4017" spans="2:26" hidden="1" outlineLevel="3" x14ac:dyDescent="0.4">
      <c r="B4017" s="7" t="s">
        <v>516</v>
      </c>
      <c r="C4017" s="8"/>
      <c r="D4017" s="31"/>
      <c r="E4017" s="2" t="s">
        <v>517</v>
      </c>
      <c r="F4017" s="2" t="s">
        <v>499</v>
      </c>
      <c r="G4017" s="2" t="s">
        <v>498</v>
      </c>
      <c r="H4017" s="2">
        <v>221</v>
      </c>
      <c r="I4017" s="2">
        <v>207</v>
      </c>
      <c r="K4017" s="2">
        <v>50</v>
      </c>
      <c r="L4017" s="2" t="s">
        <v>30</v>
      </c>
      <c r="M4017" s="2" t="s">
        <v>476</v>
      </c>
      <c r="N4017" s="2" t="s">
        <v>479</v>
      </c>
      <c r="O4017" s="2" t="s">
        <v>514</v>
      </c>
      <c r="Q4017" s="1"/>
      <c r="S4017" s="9"/>
      <c r="T4017" s="10"/>
      <c r="U4017" s="8"/>
      <c r="W4017" s="2" t="s">
        <v>563</v>
      </c>
      <c r="X4017" s="45" t="str" cm="1">
        <f t="array" ref="X4017">IF(X3978="TRUE",IF(AND(C4016&lt;&gt;1,C4017:C4018="",S4016:U4018=""), "FALSE","TRUE"),"FALSE")</f>
        <v>FALSE</v>
      </c>
      <c r="Z4017" s="1"/>
    </row>
    <row r="4018" spans="2:26" hidden="1" outlineLevel="3" x14ac:dyDescent="0.4">
      <c r="B4018" s="7" t="s">
        <v>508</v>
      </c>
      <c r="C4018" s="8"/>
      <c r="D4018" s="31"/>
      <c r="E4018" s="2" t="s">
        <v>518</v>
      </c>
      <c r="F4018" s="2" t="s">
        <v>512</v>
      </c>
      <c r="G4018" s="2" t="s">
        <v>511</v>
      </c>
      <c r="H4018" s="2">
        <v>221</v>
      </c>
      <c r="I4018" s="2">
        <v>207</v>
      </c>
      <c r="K4018" s="2">
        <v>120</v>
      </c>
      <c r="L4018" s="2" t="s">
        <v>30</v>
      </c>
      <c r="M4018" s="2" t="s">
        <v>476</v>
      </c>
      <c r="N4018" s="2" t="s">
        <v>479</v>
      </c>
      <c r="O4018" s="2" t="s">
        <v>514</v>
      </c>
      <c r="Q4018" s="1"/>
      <c r="S4018" s="9"/>
      <c r="T4018" s="10"/>
      <c r="U4018" s="8"/>
      <c r="W4018" s="2" t="s">
        <v>565</v>
      </c>
      <c r="X4018" s="45" t="str" cm="1">
        <f t="array" ref="X4018">IF(X3978="TRUE",IF(AND(C4016&lt;&gt;1,C4017:C4018="",S4016:U4018=""), "FALSE","TRUE"),"FALSE")</f>
        <v>FALSE</v>
      </c>
      <c r="Z4018" s="1"/>
    </row>
    <row r="4019" spans="2:26" hidden="1" outlineLevel="3" x14ac:dyDescent="0.4">
      <c r="B4019" s="7" t="s">
        <v>134</v>
      </c>
      <c r="C4019" s="5">
        <v>8</v>
      </c>
      <c r="D4019" s="30"/>
      <c r="E4019" s="2" t="s">
        <v>392</v>
      </c>
      <c r="F4019" s="2" t="s">
        <v>106</v>
      </c>
      <c r="G4019" s="2" t="s">
        <v>103</v>
      </c>
      <c r="H4019" s="2">
        <v>221</v>
      </c>
      <c r="I4019" s="2">
        <v>207</v>
      </c>
      <c r="K4019" s="2">
        <v>3</v>
      </c>
      <c r="L4019" s="2" t="s">
        <v>136</v>
      </c>
      <c r="M4019" s="2" t="s">
        <v>476</v>
      </c>
      <c r="N4019" s="2" t="s">
        <v>479</v>
      </c>
      <c r="O4019" s="2" t="s">
        <v>514</v>
      </c>
      <c r="Q4019" s="1"/>
      <c r="S4019" s="9"/>
      <c r="T4019" s="10"/>
      <c r="U4019" s="8"/>
      <c r="V4019" s="2" t="s">
        <v>105</v>
      </c>
      <c r="W4019" s="2" t="s">
        <v>561</v>
      </c>
      <c r="X4019" s="45" t="str" cm="1">
        <f t="array" ref="X4019">IF(X3978="TRUE",IF(AND(C4019&lt;&gt;1,C4020:C4021="",S4019:U4021=""), "FALSE","TRUE"),"FALSE")</f>
        <v>FALSE</v>
      </c>
      <c r="Z4019" s="1"/>
    </row>
    <row r="4020" spans="2:26" hidden="1" outlineLevel="3" x14ac:dyDescent="0.4">
      <c r="B4020" s="7" t="s">
        <v>516</v>
      </c>
      <c r="C4020" s="8"/>
      <c r="D4020" s="31"/>
      <c r="E4020" s="2" t="s">
        <v>517</v>
      </c>
      <c r="F4020" s="2" t="s">
        <v>499</v>
      </c>
      <c r="G4020" s="2" t="s">
        <v>498</v>
      </c>
      <c r="H4020" s="2">
        <v>221</v>
      </c>
      <c r="I4020" s="2">
        <v>207</v>
      </c>
      <c r="K4020" s="2">
        <v>50</v>
      </c>
      <c r="L4020" s="2" t="s">
        <v>30</v>
      </c>
      <c r="M4020" s="2" t="s">
        <v>476</v>
      </c>
      <c r="N4020" s="2" t="s">
        <v>479</v>
      </c>
      <c r="O4020" s="2" t="s">
        <v>514</v>
      </c>
      <c r="Q4020" s="1"/>
      <c r="S4020" s="9"/>
      <c r="T4020" s="10"/>
      <c r="U4020" s="8"/>
      <c r="W4020" s="2" t="s">
        <v>563</v>
      </c>
      <c r="X4020" s="45" t="str" cm="1">
        <f t="array" ref="X4020">IF(X3978="TRUE",IF(AND(C4019&lt;&gt;1,C4020:C4021="",S4019:U4021=""), "FALSE","TRUE"),"FALSE")</f>
        <v>FALSE</v>
      </c>
      <c r="Z4020" s="1"/>
    </row>
    <row r="4021" spans="2:26" hidden="1" outlineLevel="3" x14ac:dyDescent="0.4">
      <c r="B4021" s="7" t="s">
        <v>508</v>
      </c>
      <c r="C4021" s="8"/>
      <c r="D4021" s="31"/>
      <c r="E4021" s="2" t="s">
        <v>518</v>
      </c>
      <c r="F4021" s="2" t="s">
        <v>512</v>
      </c>
      <c r="G4021" s="2" t="s">
        <v>511</v>
      </c>
      <c r="H4021" s="2">
        <v>221</v>
      </c>
      <c r="I4021" s="2">
        <v>207</v>
      </c>
      <c r="K4021" s="2">
        <v>120</v>
      </c>
      <c r="L4021" s="2" t="s">
        <v>30</v>
      </c>
      <c r="M4021" s="2" t="s">
        <v>476</v>
      </c>
      <c r="N4021" s="2" t="s">
        <v>479</v>
      </c>
      <c r="O4021" s="2" t="s">
        <v>514</v>
      </c>
      <c r="Q4021" s="1"/>
      <c r="S4021" s="9"/>
      <c r="T4021" s="10"/>
      <c r="U4021" s="8"/>
      <c r="W4021" s="2" t="s">
        <v>565</v>
      </c>
      <c r="X4021" s="45" t="str" cm="1">
        <f t="array" ref="X4021">IF(X3978="TRUE",IF(AND(C4019&lt;&gt;1,C4020:C4021="",S4019:U4021=""), "FALSE","TRUE"),"FALSE")</f>
        <v>FALSE</v>
      </c>
      <c r="Z4021" s="1"/>
    </row>
    <row r="4022" spans="2:26" hidden="1" outlineLevel="3" x14ac:dyDescent="0.4">
      <c r="B4022" s="7" t="s">
        <v>134</v>
      </c>
      <c r="C4022" s="5">
        <v>9</v>
      </c>
      <c r="D4022" s="30"/>
      <c r="E4022" s="2" t="s">
        <v>392</v>
      </c>
      <c r="F4022" s="2" t="s">
        <v>106</v>
      </c>
      <c r="G4022" s="2" t="s">
        <v>103</v>
      </c>
      <c r="H4022" s="2">
        <v>221</v>
      </c>
      <c r="I4022" s="2">
        <v>207</v>
      </c>
      <c r="K4022" s="2">
        <v>3</v>
      </c>
      <c r="L4022" s="2" t="s">
        <v>136</v>
      </c>
      <c r="M4022" s="2" t="s">
        <v>476</v>
      </c>
      <c r="N4022" s="2" t="s">
        <v>479</v>
      </c>
      <c r="O4022" s="2" t="s">
        <v>514</v>
      </c>
      <c r="Q4022" s="1"/>
      <c r="S4022" s="9"/>
      <c r="T4022" s="10"/>
      <c r="U4022" s="8"/>
      <c r="V4022" s="2" t="s">
        <v>105</v>
      </c>
      <c r="W4022" s="2" t="s">
        <v>561</v>
      </c>
      <c r="X4022" s="45" t="str" cm="1">
        <f t="array" ref="X4022">IF(X3978="TRUE",IF(AND(C4022&lt;&gt;1,C4023:C4024="",S4022:U4024=""), "FALSE","TRUE"),"FALSE")</f>
        <v>FALSE</v>
      </c>
      <c r="Z4022" s="1"/>
    </row>
    <row r="4023" spans="2:26" hidden="1" outlineLevel="3" x14ac:dyDescent="0.4">
      <c r="B4023" s="7" t="s">
        <v>516</v>
      </c>
      <c r="C4023" s="8"/>
      <c r="D4023" s="31"/>
      <c r="E4023" s="2" t="s">
        <v>517</v>
      </c>
      <c r="F4023" s="2" t="s">
        <v>499</v>
      </c>
      <c r="G4023" s="2" t="s">
        <v>498</v>
      </c>
      <c r="H4023" s="2">
        <v>221</v>
      </c>
      <c r="I4023" s="2">
        <v>207</v>
      </c>
      <c r="K4023" s="2">
        <v>50</v>
      </c>
      <c r="L4023" s="2" t="s">
        <v>30</v>
      </c>
      <c r="M4023" s="2" t="s">
        <v>476</v>
      </c>
      <c r="N4023" s="2" t="s">
        <v>479</v>
      </c>
      <c r="O4023" s="2" t="s">
        <v>514</v>
      </c>
      <c r="Q4023" s="1"/>
      <c r="S4023" s="9"/>
      <c r="T4023" s="10"/>
      <c r="U4023" s="8"/>
      <c r="W4023" s="2" t="s">
        <v>563</v>
      </c>
      <c r="X4023" s="45" t="str" cm="1">
        <f t="array" ref="X4023">IF(X3978="TRUE",IF(AND(C4022&lt;&gt;1,C4023:C4024="",S4022:U4024=""), "FALSE","TRUE"),"FALSE")</f>
        <v>FALSE</v>
      </c>
      <c r="Z4023" s="1"/>
    </row>
    <row r="4024" spans="2:26" hidden="1" outlineLevel="3" x14ac:dyDescent="0.4">
      <c r="B4024" s="7" t="s">
        <v>508</v>
      </c>
      <c r="C4024" s="8"/>
      <c r="D4024" s="31"/>
      <c r="E4024" s="2" t="s">
        <v>518</v>
      </c>
      <c r="F4024" s="2" t="s">
        <v>512</v>
      </c>
      <c r="G4024" s="2" t="s">
        <v>511</v>
      </c>
      <c r="H4024" s="2">
        <v>221</v>
      </c>
      <c r="I4024" s="2">
        <v>207</v>
      </c>
      <c r="K4024" s="2">
        <v>120</v>
      </c>
      <c r="L4024" s="2" t="s">
        <v>30</v>
      </c>
      <c r="M4024" s="2" t="s">
        <v>476</v>
      </c>
      <c r="N4024" s="2" t="s">
        <v>479</v>
      </c>
      <c r="O4024" s="2" t="s">
        <v>514</v>
      </c>
      <c r="Q4024" s="1"/>
      <c r="S4024" s="9"/>
      <c r="T4024" s="10"/>
      <c r="U4024" s="8"/>
      <c r="W4024" s="2" t="s">
        <v>565</v>
      </c>
      <c r="X4024" s="45" t="str" cm="1">
        <f t="array" ref="X4024">IF(X3978="TRUE",IF(AND(C4022&lt;&gt;1,C4023:C4024="",S4022:U4024=""), "FALSE","TRUE"),"FALSE")</f>
        <v>FALSE</v>
      </c>
      <c r="Z4024" s="1"/>
    </row>
    <row r="4025" spans="2:26" hidden="1" outlineLevel="3" x14ac:dyDescent="0.4">
      <c r="B4025" s="7" t="s">
        <v>134</v>
      </c>
      <c r="C4025" s="5">
        <v>10</v>
      </c>
      <c r="D4025" s="30"/>
      <c r="E4025" s="2" t="s">
        <v>392</v>
      </c>
      <c r="F4025" s="2" t="s">
        <v>106</v>
      </c>
      <c r="G4025" s="2" t="s">
        <v>103</v>
      </c>
      <c r="H4025" s="2">
        <v>221</v>
      </c>
      <c r="I4025" s="2">
        <v>207</v>
      </c>
      <c r="K4025" s="2">
        <v>3</v>
      </c>
      <c r="L4025" s="2" t="s">
        <v>136</v>
      </c>
      <c r="M4025" s="2" t="s">
        <v>476</v>
      </c>
      <c r="N4025" s="2" t="s">
        <v>479</v>
      </c>
      <c r="O4025" s="2" t="s">
        <v>514</v>
      </c>
      <c r="Q4025" s="1"/>
      <c r="S4025" s="9"/>
      <c r="T4025" s="10"/>
      <c r="U4025" s="8"/>
      <c r="V4025" s="2" t="s">
        <v>105</v>
      </c>
      <c r="W4025" s="2" t="s">
        <v>561</v>
      </c>
      <c r="X4025" s="45" t="str" cm="1">
        <f t="array" ref="X4025">IF(X3978="TRUE",IF(AND(C4025&lt;&gt;1,C4026:C4027="",S4025:U4027=""), "FALSE","TRUE"),"FALSE")</f>
        <v>FALSE</v>
      </c>
      <c r="Z4025" s="1"/>
    </row>
    <row r="4026" spans="2:26" hidden="1" outlineLevel="3" x14ac:dyDescent="0.4">
      <c r="B4026" s="7" t="s">
        <v>516</v>
      </c>
      <c r="C4026" s="8"/>
      <c r="D4026" s="31"/>
      <c r="E4026" s="2" t="s">
        <v>517</v>
      </c>
      <c r="F4026" s="2" t="s">
        <v>499</v>
      </c>
      <c r="G4026" s="2" t="s">
        <v>498</v>
      </c>
      <c r="H4026" s="2">
        <v>221</v>
      </c>
      <c r="I4026" s="2">
        <v>207</v>
      </c>
      <c r="K4026" s="2">
        <v>50</v>
      </c>
      <c r="L4026" s="2" t="s">
        <v>30</v>
      </c>
      <c r="M4026" s="2" t="s">
        <v>476</v>
      </c>
      <c r="N4026" s="2" t="s">
        <v>479</v>
      </c>
      <c r="O4026" s="2" t="s">
        <v>514</v>
      </c>
      <c r="Q4026" s="1"/>
      <c r="S4026" s="9"/>
      <c r="T4026" s="10"/>
      <c r="U4026" s="8"/>
      <c r="W4026" s="2" t="s">
        <v>563</v>
      </c>
      <c r="X4026" s="45" t="str" cm="1">
        <f t="array" ref="X4026">IF(X3978="TRUE",IF(AND(C4025&lt;&gt;1,C4026:C4027="",S4025:U4027=""), "FALSE","TRUE"),"FALSE")</f>
        <v>FALSE</v>
      </c>
      <c r="Z4026" s="1"/>
    </row>
    <row r="4027" spans="2:26" hidden="1" outlineLevel="3" x14ac:dyDescent="0.4">
      <c r="B4027" s="7" t="s">
        <v>508</v>
      </c>
      <c r="C4027" s="8"/>
      <c r="D4027" s="31"/>
      <c r="E4027" s="2" t="s">
        <v>518</v>
      </c>
      <c r="F4027" s="2" t="s">
        <v>512</v>
      </c>
      <c r="G4027" s="2" t="s">
        <v>511</v>
      </c>
      <c r="H4027" s="2">
        <v>221</v>
      </c>
      <c r="I4027" s="2">
        <v>207</v>
      </c>
      <c r="K4027" s="2">
        <v>120</v>
      </c>
      <c r="L4027" s="2" t="s">
        <v>30</v>
      </c>
      <c r="M4027" s="2" t="s">
        <v>476</v>
      </c>
      <c r="N4027" s="2" t="s">
        <v>479</v>
      </c>
      <c r="O4027" s="2" t="s">
        <v>514</v>
      </c>
      <c r="Q4027" s="1"/>
      <c r="S4027" s="9"/>
      <c r="T4027" s="10"/>
      <c r="U4027" s="8"/>
      <c r="W4027" s="2" t="s">
        <v>565</v>
      </c>
      <c r="X4027" s="45" t="str" cm="1">
        <f t="array" ref="X4027">IF(X3978="TRUE",IF(AND(C4025&lt;&gt;1,C4026:C4027="",S4025:U4027=""), "FALSE","TRUE"),"FALSE")</f>
        <v>FALSE</v>
      </c>
      <c r="Z4027" s="1"/>
    </row>
    <row r="4028" spans="2:26" hidden="1" outlineLevel="3" x14ac:dyDescent="0.4">
      <c r="B4028" s="7" t="s">
        <v>134</v>
      </c>
      <c r="C4028" s="5">
        <v>11</v>
      </c>
      <c r="D4028" s="30"/>
      <c r="E4028" s="2" t="s">
        <v>392</v>
      </c>
      <c r="F4028" s="2" t="s">
        <v>106</v>
      </c>
      <c r="G4028" s="2" t="s">
        <v>103</v>
      </c>
      <c r="H4028" s="2">
        <v>221</v>
      </c>
      <c r="I4028" s="2">
        <v>207</v>
      </c>
      <c r="K4028" s="2">
        <v>3</v>
      </c>
      <c r="L4028" s="2" t="s">
        <v>136</v>
      </c>
      <c r="M4028" s="2" t="s">
        <v>476</v>
      </c>
      <c r="N4028" s="2" t="s">
        <v>479</v>
      </c>
      <c r="O4028" s="2" t="s">
        <v>514</v>
      </c>
      <c r="Q4028" s="1"/>
      <c r="S4028" s="9"/>
      <c r="T4028" s="10"/>
      <c r="U4028" s="8"/>
      <c r="V4028" s="2" t="s">
        <v>105</v>
      </c>
      <c r="W4028" s="2" t="s">
        <v>561</v>
      </c>
      <c r="X4028" s="45" t="str" cm="1">
        <f t="array" ref="X4028">IF(X3978="TRUE",IF(AND(C4028&lt;&gt;1,C4029:C4030="",S4028:U4030=""), "FALSE","TRUE"),"FALSE")</f>
        <v>FALSE</v>
      </c>
      <c r="Z4028" s="1"/>
    </row>
    <row r="4029" spans="2:26" hidden="1" outlineLevel="3" x14ac:dyDescent="0.4">
      <c r="B4029" s="7" t="s">
        <v>516</v>
      </c>
      <c r="C4029" s="8"/>
      <c r="D4029" s="31"/>
      <c r="E4029" s="2" t="s">
        <v>517</v>
      </c>
      <c r="F4029" s="2" t="s">
        <v>499</v>
      </c>
      <c r="G4029" s="2" t="s">
        <v>498</v>
      </c>
      <c r="H4029" s="2">
        <v>221</v>
      </c>
      <c r="I4029" s="2">
        <v>207</v>
      </c>
      <c r="K4029" s="2">
        <v>50</v>
      </c>
      <c r="L4029" s="2" t="s">
        <v>30</v>
      </c>
      <c r="M4029" s="2" t="s">
        <v>476</v>
      </c>
      <c r="N4029" s="2" t="s">
        <v>479</v>
      </c>
      <c r="O4029" s="2" t="s">
        <v>514</v>
      </c>
      <c r="Q4029" s="1"/>
      <c r="S4029" s="9"/>
      <c r="T4029" s="10"/>
      <c r="U4029" s="8"/>
      <c r="W4029" s="2" t="s">
        <v>563</v>
      </c>
      <c r="X4029" s="45" t="str" cm="1">
        <f t="array" ref="X4029">IF(X3978="TRUE",IF(AND(C4028&lt;&gt;1,C4029:C4030="",S4028:U4030=""), "FALSE","TRUE"),"FALSE")</f>
        <v>FALSE</v>
      </c>
      <c r="Z4029" s="1"/>
    </row>
    <row r="4030" spans="2:26" hidden="1" outlineLevel="3" x14ac:dyDescent="0.4">
      <c r="B4030" s="7" t="s">
        <v>508</v>
      </c>
      <c r="C4030" s="8"/>
      <c r="D4030" s="31"/>
      <c r="E4030" s="2" t="s">
        <v>518</v>
      </c>
      <c r="F4030" s="2" t="s">
        <v>512</v>
      </c>
      <c r="G4030" s="2" t="s">
        <v>511</v>
      </c>
      <c r="H4030" s="2">
        <v>221</v>
      </c>
      <c r="I4030" s="2">
        <v>207</v>
      </c>
      <c r="K4030" s="2">
        <v>120</v>
      </c>
      <c r="L4030" s="2" t="s">
        <v>30</v>
      </c>
      <c r="M4030" s="2" t="s">
        <v>476</v>
      </c>
      <c r="N4030" s="2" t="s">
        <v>479</v>
      </c>
      <c r="O4030" s="2" t="s">
        <v>514</v>
      </c>
      <c r="Q4030" s="1"/>
      <c r="S4030" s="9"/>
      <c r="T4030" s="10"/>
      <c r="U4030" s="8"/>
      <c r="W4030" s="2" t="s">
        <v>565</v>
      </c>
      <c r="X4030" s="45" t="str" cm="1">
        <f t="array" ref="X4030">IF(X3978="TRUE",IF(AND(C4028&lt;&gt;1,C4029:C4030="",S4028:U4030=""), "FALSE","TRUE"),"FALSE")</f>
        <v>FALSE</v>
      </c>
      <c r="Z4030" s="1"/>
    </row>
    <row r="4031" spans="2:26" hidden="1" outlineLevel="3" x14ac:dyDescent="0.4">
      <c r="B4031" s="7" t="s">
        <v>134</v>
      </c>
      <c r="C4031" s="5">
        <v>12</v>
      </c>
      <c r="D4031" s="30"/>
      <c r="E4031" s="2" t="s">
        <v>392</v>
      </c>
      <c r="F4031" s="2" t="s">
        <v>106</v>
      </c>
      <c r="G4031" s="2" t="s">
        <v>103</v>
      </c>
      <c r="H4031" s="2">
        <v>221</v>
      </c>
      <c r="I4031" s="2">
        <v>207</v>
      </c>
      <c r="K4031" s="2">
        <v>3</v>
      </c>
      <c r="L4031" s="2" t="s">
        <v>136</v>
      </c>
      <c r="M4031" s="2" t="s">
        <v>476</v>
      </c>
      <c r="N4031" s="2" t="s">
        <v>479</v>
      </c>
      <c r="O4031" s="2" t="s">
        <v>514</v>
      </c>
      <c r="Q4031" s="1"/>
      <c r="S4031" s="9"/>
      <c r="T4031" s="10"/>
      <c r="U4031" s="8"/>
      <c r="V4031" s="2" t="s">
        <v>105</v>
      </c>
      <c r="W4031" s="2" t="s">
        <v>561</v>
      </c>
      <c r="X4031" s="45" t="str" cm="1">
        <f t="array" ref="X4031">IF(X3978="TRUE",IF(AND(C4031&lt;&gt;1,C4032:C4033="",S4031:U4033=""), "FALSE","TRUE"),"FALSE")</f>
        <v>FALSE</v>
      </c>
      <c r="Z4031" s="1"/>
    </row>
    <row r="4032" spans="2:26" hidden="1" outlineLevel="3" x14ac:dyDescent="0.4">
      <c r="B4032" s="7" t="s">
        <v>516</v>
      </c>
      <c r="C4032" s="8"/>
      <c r="D4032" s="31"/>
      <c r="E4032" s="2" t="s">
        <v>517</v>
      </c>
      <c r="F4032" s="2" t="s">
        <v>499</v>
      </c>
      <c r="G4032" s="2" t="s">
        <v>498</v>
      </c>
      <c r="H4032" s="2">
        <v>221</v>
      </c>
      <c r="I4032" s="2">
        <v>207</v>
      </c>
      <c r="K4032" s="2">
        <v>50</v>
      </c>
      <c r="L4032" s="2" t="s">
        <v>30</v>
      </c>
      <c r="M4032" s="2" t="s">
        <v>476</v>
      </c>
      <c r="N4032" s="2" t="s">
        <v>479</v>
      </c>
      <c r="O4032" s="2" t="s">
        <v>514</v>
      </c>
      <c r="Q4032" s="1"/>
      <c r="S4032" s="9"/>
      <c r="T4032" s="10"/>
      <c r="U4032" s="8"/>
      <c r="W4032" s="2" t="s">
        <v>563</v>
      </c>
      <c r="X4032" s="45" t="str" cm="1">
        <f t="array" ref="X4032">IF(X3978="TRUE",IF(AND(C4031&lt;&gt;1,C4032:C4033="",S4031:U4033=""), "FALSE","TRUE"),"FALSE")</f>
        <v>FALSE</v>
      </c>
      <c r="Z4032" s="1"/>
    </row>
    <row r="4033" spans="2:26" hidden="1" outlineLevel="3" x14ac:dyDescent="0.4">
      <c r="B4033" s="7" t="s">
        <v>508</v>
      </c>
      <c r="C4033" s="8"/>
      <c r="D4033" s="31"/>
      <c r="E4033" s="2" t="s">
        <v>518</v>
      </c>
      <c r="F4033" s="2" t="s">
        <v>512</v>
      </c>
      <c r="G4033" s="2" t="s">
        <v>511</v>
      </c>
      <c r="H4033" s="2">
        <v>221</v>
      </c>
      <c r="I4033" s="2">
        <v>207</v>
      </c>
      <c r="K4033" s="2">
        <v>120</v>
      </c>
      <c r="L4033" s="2" t="s">
        <v>30</v>
      </c>
      <c r="M4033" s="2" t="s">
        <v>476</v>
      </c>
      <c r="N4033" s="2" t="s">
        <v>479</v>
      </c>
      <c r="O4033" s="2" t="s">
        <v>514</v>
      </c>
      <c r="Q4033" s="1"/>
      <c r="S4033" s="9"/>
      <c r="T4033" s="10"/>
      <c r="U4033" s="8"/>
      <c r="W4033" s="2" t="s">
        <v>565</v>
      </c>
      <c r="X4033" s="45" t="str" cm="1">
        <f t="array" ref="X4033">IF(X3978="TRUE",IF(AND(C4031&lt;&gt;1,C4032:C4033="",S4031:U4033=""), "FALSE","TRUE"),"FALSE")</f>
        <v>FALSE</v>
      </c>
      <c r="Z4033" s="1"/>
    </row>
    <row r="4034" spans="2:26" hidden="1" outlineLevel="3" x14ac:dyDescent="0.4">
      <c r="B4034" s="7" t="s">
        <v>134</v>
      </c>
      <c r="C4034" s="5">
        <v>13</v>
      </c>
      <c r="D4034" s="30"/>
      <c r="E4034" s="2" t="s">
        <v>392</v>
      </c>
      <c r="F4034" s="2" t="s">
        <v>106</v>
      </c>
      <c r="G4034" s="2" t="s">
        <v>103</v>
      </c>
      <c r="H4034" s="2">
        <v>221</v>
      </c>
      <c r="I4034" s="2">
        <v>207</v>
      </c>
      <c r="K4034" s="2">
        <v>3</v>
      </c>
      <c r="L4034" s="2" t="s">
        <v>136</v>
      </c>
      <c r="M4034" s="2" t="s">
        <v>476</v>
      </c>
      <c r="N4034" s="2" t="s">
        <v>479</v>
      </c>
      <c r="O4034" s="2" t="s">
        <v>514</v>
      </c>
      <c r="Q4034" s="1"/>
      <c r="S4034" s="9"/>
      <c r="T4034" s="10"/>
      <c r="U4034" s="8"/>
      <c r="V4034" s="2" t="s">
        <v>105</v>
      </c>
      <c r="W4034" s="2" t="s">
        <v>561</v>
      </c>
      <c r="X4034" s="45" t="str" cm="1">
        <f t="array" ref="X4034">IF(X3978="TRUE",IF(AND(C4034&lt;&gt;1,C4035:C4036="",S4034:U4036=""), "FALSE","TRUE"),"FALSE")</f>
        <v>FALSE</v>
      </c>
      <c r="Z4034" s="1"/>
    </row>
    <row r="4035" spans="2:26" hidden="1" outlineLevel="3" x14ac:dyDescent="0.4">
      <c r="B4035" s="7" t="s">
        <v>516</v>
      </c>
      <c r="C4035" s="8"/>
      <c r="D4035" s="31"/>
      <c r="E4035" s="2" t="s">
        <v>517</v>
      </c>
      <c r="F4035" s="2" t="s">
        <v>499</v>
      </c>
      <c r="G4035" s="2" t="s">
        <v>498</v>
      </c>
      <c r="H4035" s="2">
        <v>221</v>
      </c>
      <c r="I4035" s="2">
        <v>207</v>
      </c>
      <c r="K4035" s="2">
        <v>50</v>
      </c>
      <c r="L4035" s="2" t="s">
        <v>30</v>
      </c>
      <c r="M4035" s="2" t="s">
        <v>476</v>
      </c>
      <c r="N4035" s="2" t="s">
        <v>479</v>
      </c>
      <c r="O4035" s="2" t="s">
        <v>514</v>
      </c>
      <c r="Q4035" s="1"/>
      <c r="S4035" s="9"/>
      <c r="T4035" s="10"/>
      <c r="U4035" s="8"/>
      <c r="W4035" s="2" t="s">
        <v>563</v>
      </c>
      <c r="X4035" s="45" t="str" cm="1">
        <f t="array" ref="X4035">IF(X3978="TRUE",IF(AND(C4034&lt;&gt;1,C4035:C4036="",S4034:U4036=""), "FALSE","TRUE"),"FALSE")</f>
        <v>FALSE</v>
      </c>
      <c r="Z4035" s="1"/>
    </row>
    <row r="4036" spans="2:26" hidden="1" outlineLevel="3" x14ac:dyDescent="0.4">
      <c r="B4036" s="7" t="s">
        <v>508</v>
      </c>
      <c r="C4036" s="8"/>
      <c r="D4036" s="31"/>
      <c r="E4036" s="2" t="s">
        <v>518</v>
      </c>
      <c r="F4036" s="2" t="s">
        <v>512</v>
      </c>
      <c r="G4036" s="2" t="s">
        <v>511</v>
      </c>
      <c r="H4036" s="2">
        <v>221</v>
      </c>
      <c r="I4036" s="2">
        <v>207</v>
      </c>
      <c r="K4036" s="2">
        <v>120</v>
      </c>
      <c r="L4036" s="2" t="s">
        <v>30</v>
      </c>
      <c r="M4036" s="2" t="s">
        <v>476</v>
      </c>
      <c r="N4036" s="2" t="s">
        <v>479</v>
      </c>
      <c r="O4036" s="2" t="s">
        <v>514</v>
      </c>
      <c r="Q4036" s="1"/>
      <c r="S4036" s="9"/>
      <c r="T4036" s="10"/>
      <c r="U4036" s="8"/>
      <c r="W4036" s="2" t="s">
        <v>565</v>
      </c>
      <c r="X4036" s="45" t="str" cm="1">
        <f t="array" ref="X4036">IF(X3978="TRUE",IF(AND(C4034&lt;&gt;1,C4035:C4036="",S4034:U4036=""), "FALSE","TRUE"),"FALSE")</f>
        <v>FALSE</v>
      </c>
      <c r="Z4036" s="1"/>
    </row>
    <row r="4037" spans="2:26" hidden="1" outlineLevel="3" x14ac:dyDescent="0.4">
      <c r="B4037" s="7" t="s">
        <v>134</v>
      </c>
      <c r="C4037" s="5">
        <v>14</v>
      </c>
      <c r="D4037" s="30"/>
      <c r="E4037" s="2" t="s">
        <v>392</v>
      </c>
      <c r="F4037" s="2" t="s">
        <v>106</v>
      </c>
      <c r="G4037" s="2" t="s">
        <v>103</v>
      </c>
      <c r="H4037" s="2">
        <v>221</v>
      </c>
      <c r="I4037" s="2">
        <v>207</v>
      </c>
      <c r="K4037" s="2">
        <v>3</v>
      </c>
      <c r="L4037" s="2" t="s">
        <v>136</v>
      </c>
      <c r="M4037" s="2" t="s">
        <v>476</v>
      </c>
      <c r="N4037" s="2" t="s">
        <v>479</v>
      </c>
      <c r="O4037" s="2" t="s">
        <v>514</v>
      </c>
      <c r="Q4037" s="1"/>
      <c r="S4037" s="9"/>
      <c r="T4037" s="10"/>
      <c r="U4037" s="8"/>
      <c r="V4037" s="2" t="s">
        <v>105</v>
      </c>
      <c r="W4037" s="2" t="s">
        <v>561</v>
      </c>
      <c r="X4037" s="45" t="str" cm="1">
        <f t="array" ref="X4037">IF(X3978="TRUE",IF(AND(C4037&lt;&gt;1,C4038:C4039="",S4037:U4039=""), "FALSE","TRUE"),"FALSE")</f>
        <v>FALSE</v>
      </c>
      <c r="Z4037" s="1"/>
    </row>
    <row r="4038" spans="2:26" hidden="1" outlineLevel="3" x14ac:dyDescent="0.4">
      <c r="B4038" s="7" t="s">
        <v>516</v>
      </c>
      <c r="C4038" s="8"/>
      <c r="D4038" s="31"/>
      <c r="E4038" s="2" t="s">
        <v>517</v>
      </c>
      <c r="F4038" s="2" t="s">
        <v>499</v>
      </c>
      <c r="G4038" s="2" t="s">
        <v>498</v>
      </c>
      <c r="H4038" s="2">
        <v>221</v>
      </c>
      <c r="I4038" s="2">
        <v>207</v>
      </c>
      <c r="K4038" s="2">
        <v>50</v>
      </c>
      <c r="L4038" s="2" t="s">
        <v>30</v>
      </c>
      <c r="M4038" s="2" t="s">
        <v>476</v>
      </c>
      <c r="N4038" s="2" t="s">
        <v>479</v>
      </c>
      <c r="O4038" s="2" t="s">
        <v>514</v>
      </c>
      <c r="Q4038" s="1"/>
      <c r="S4038" s="9"/>
      <c r="T4038" s="10"/>
      <c r="U4038" s="8"/>
      <c r="W4038" s="2" t="s">
        <v>563</v>
      </c>
      <c r="X4038" s="45" t="str" cm="1">
        <f t="array" ref="X4038">IF(X3978="TRUE",IF(AND(C4037&lt;&gt;1,C4038:C4039="",S4037:U4039=""), "FALSE","TRUE"),"FALSE")</f>
        <v>FALSE</v>
      </c>
      <c r="Z4038" s="1"/>
    </row>
    <row r="4039" spans="2:26" hidden="1" outlineLevel="3" x14ac:dyDescent="0.4">
      <c r="B4039" s="7" t="s">
        <v>508</v>
      </c>
      <c r="C4039" s="8"/>
      <c r="D4039" s="31"/>
      <c r="E4039" s="2" t="s">
        <v>518</v>
      </c>
      <c r="F4039" s="2" t="s">
        <v>512</v>
      </c>
      <c r="G4039" s="2" t="s">
        <v>511</v>
      </c>
      <c r="H4039" s="2">
        <v>221</v>
      </c>
      <c r="I4039" s="2">
        <v>207</v>
      </c>
      <c r="K4039" s="2">
        <v>120</v>
      </c>
      <c r="L4039" s="2" t="s">
        <v>30</v>
      </c>
      <c r="M4039" s="2" t="s">
        <v>476</v>
      </c>
      <c r="N4039" s="2" t="s">
        <v>479</v>
      </c>
      <c r="O4039" s="2" t="s">
        <v>514</v>
      </c>
      <c r="Q4039" s="1"/>
      <c r="S4039" s="9"/>
      <c r="T4039" s="10"/>
      <c r="U4039" s="8"/>
      <c r="W4039" s="2" t="s">
        <v>565</v>
      </c>
      <c r="X4039" s="45" t="str" cm="1">
        <f t="array" ref="X4039">IF(X3978="TRUE",IF(AND(C4037&lt;&gt;1,C4038:C4039="",S4037:U4039=""), "FALSE","TRUE"),"FALSE")</f>
        <v>FALSE</v>
      </c>
      <c r="Z4039" s="1"/>
    </row>
    <row r="4040" spans="2:26" hidden="1" outlineLevel="3" x14ac:dyDescent="0.4">
      <c r="B4040" s="7" t="s">
        <v>134</v>
      </c>
      <c r="C4040" s="5">
        <v>15</v>
      </c>
      <c r="D4040" s="30"/>
      <c r="E4040" s="2" t="s">
        <v>392</v>
      </c>
      <c r="F4040" s="2" t="s">
        <v>106</v>
      </c>
      <c r="G4040" s="2" t="s">
        <v>103</v>
      </c>
      <c r="H4040" s="2">
        <v>221</v>
      </c>
      <c r="I4040" s="2">
        <v>207</v>
      </c>
      <c r="K4040" s="2">
        <v>3</v>
      </c>
      <c r="L4040" s="2" t="s">
        <v>136</v>
      </c>
      <c r="M4040" s="2" t="s">
        <v>476</v>
      </c>
      <c r="N4040" s="2" t="s">
        <v>479</v>
      </c>
      <c r="O4040" s="2" t="s">
        <v>514</v>
      </c>
      <c r="Q4040" s="1"/>
      <c r="S4040" s="9"/>
      <c r="T4040" s="10"/>
      <c r="U4040" s="8"/>
      <c r="V4040" s="2" t="s">
        <v>105</v>
      </c>
      <c r="W4040" s="2" t="s">
        <v>561</v>
      </c>
      <c r="X4040" s="45" t="str" cm="1">
        <f t="array" ref="X4040">IF(X3978="TRUE",IF(AND(C4040&lt;&gt;1,C4041:C4042="",S4040:U4042=""), "FALSE","TRUE"),"FALSE")</f>
        <v>FALSE</v>
      </c>
      <c r="Z4040" s="1"/>
    </row>
    <row r="4041" spans="2:26" hidden="1" outlineLevel="3" x14ac:dyDescent="0.4">
      <c r="B4041" s="7" t="s">
        <v>516</v>
      </c>
      <c r="C4041" s="8"/>
      <c r="D4041" s="31"/>
      <c r="E4041" s="2" t="s">
        <v>517</v>
      </c>
      <c r="F4041" s="2" t="s">
        <v>499</v>
      </c>
      <c r="G4041" s="2" t="s">
        <v>498</v>
      </c>
      <c r="H4041" s="2">
        <v>221</v>
      </c>
      <c r="I4041" s="2">
        <v>207</v>
      </c>
      <c r="K4041" s="2">
        <v>50</v>
      </c>
      <c r="L4041" s="2" t="s">
        <v>30</v>
      </c>
      <c r="M4041" s="2" t="s">
        <v>476</v>
      </c>
      <c r="N4041" s="2" t="s">
        <v>479</v>
      </c>
      <c r="O4041" s="2" t="s">
        <v>514</v>
      </c>
      <c r="Q4041" s="1"/>
      <c r="S4041" s="9"/>
      <c r="T4041" s="10"/>
      <c r="U4041" s="8"/>
      <c r="W4041" s="2" t="s">
        <v>563</v>
      </c>
      <c r="X4041" s="45" t="str" cm="1">
        <f t="array" ref="X4041">IF(X3978="TRUE",IF(AND(C4040&lt;&gt;1,C4041:C4042="",S4040:U4042=""), "FALSE","TRUE"),"FALSE")</f>
        <v>FALSE</v>
      </c>
      <c r="Z4041" s="1"/>
    </row>
    <row r="4042" spans="2:26" hidden="1" outlineLevel="3" x14ac:dyDescent="0.4">
      <c r="B4042" s="7" t="s">
        <v>508</v>
      </c>
      <c r="C4042" s="8"/>
      <c r="D4042" s="31"/>
      <c r="E4042" s="2" t="s">
        <v>518</v>
      </c>
      <c r="F4042" s="2" t="s">
        <v>512</v>
      </c>
      <c r="G4042" s="2" t="s">
        <v>511</v>
      </c>
      <c r="H4042" s="2">
        <v>221</v>
      </c>
      <c r="I4042" s="2">
        <v>207</v>
      </c>
      <c r="K4042" s="2">
        <v>120</v>
      </c>
      <c r="L4042" s="2" t="s">
        <v>30</v>
      </c>
      <c r="M4042" s="2" t="s">
        <v>476</v>
      </c>
      <c r="N4042" s="2" t="s">
        <v>479</v>
      </c>
      <c r="O4042" s="2" t="s">
        <v>514</v>
      </c>
      <c r="Q4042" s="1"/>
      <c r="S4042" s="9"/>
      <c r="T4042" s="10"/>
      <c r="U4042" s="8"/>
      <c r="W4042" s="2" t="s">
        <v>565</v>
      </c>
      <c r="X4042" s="45" t="str" cm="1">
        <f t="array" ref="X4042">IF(X3978="TRUE",IF(AND(C4040&lt;&gt;1,C4041:C4042="",S4040:U4042=""), "FALSE","TRUE"),"FALSE")</f>
        <v>FALSE</v>
      </c>
      <c r="Z4042" s="1"/>
    </row>
    <row r="4043" spans="2:26" hidden="1" outlineLevel="3" x14ac:dyDescent="0.4">
      <c r="B4043" s="7" t="s">
        <v>134</v>
      </c>
      <c r="C4043" s="5">
        <v>16</v>
      </c>
      <c r="D4043" s="30"/>
      <c r="E4043" s="2" t="s">
        <v>392</v>
      </c>
      <c r="F4043" s="2" t="s">
        <v>106</v>
      </c>
      <c r="G4043" s="2" t="s">
        <v>103</v>
      </c>
      <c r="H4043" s="2">
        <v>221</v>
      </c>
      <c r="I4043" s="2">
        <v>207</v>
      </c>
      <c r="K4043" s="2">
        <v>3</v>
      </c>
      <c r="L4043" s="2" t="s">
        <v>136</v>
      </c>
      <c r="M4043" s="2" t="s">
        <v>476</v>
      </c>
      <c r="N4043" s="2" t="s">
        <v>479</v>
      </c>
      <c r="O4043" s="2" t="s">
        <v>514</v>
      </c>
      <c r="Q4043" s="1"/>
      <c r="S4043" s="9"/>
      <c r="T4043" s="10"/>
      <c r="U4043" s="8"/>
      <c r="V4043" s="2" t="s">
        <v>105</v>
      </c>
      <c r="W4043" s="2" t="s">
        <v>561</v>
      </c>
      <c r="X4043" s="45" t="str" cm="1">
        <f t="array" ref="X4043">IF(X3978="TRUE",IF(AND(C4043&lt;&gt;1,C4044:C4045="",S4043:U4045=""), "FALSE","TRUE"),"FALSE")</f>
        <v>FALSE</v>
      </c>
      <c r="Z4043" s="1"/>
    </row>
    <row r="4044" spans="2:26" hidden="1" outlineLevel="3" x14ac:dyDescent="0.4">
      <c r="B4044" s="7" t="s">
        <v>516</v>
      </c>
      <c r="C4044" s="8"/>
      <c r="D4044" s="31"/>
      <c r="E4044" s="2" t="s">
        <v>517</v>
      </c>
      <c r="F4044" s="2" t="s">
        <v>499</v>
      </c>
      <c r="G4044" s="2" t="s">
        <v>498</v>
      </c>
      <c r="H4044" s="2">
        <v>221</v>
      </c>
      <c r="I4044" s="2">
        <v>207</v>
      </c>
      <c r="K4044" s="2">
        <v>50</v>
      </c>
      <c r="L4044" s="2" t="s">
        <v>30</v>
      </c>
      <c r="M4044" s="2" t="s">
        <v>476</v>
      </c>
      <c r="N4044" s="2" t="s">
        <v>479</v>
      </c>
      <c r="O4044" s="2" t="s">
        <v>514</v>
      </c>
      <c r="Q4044" s="1"/>
      <c r="S4044" s="9"/>
      <c r="T4044" s="10"/>
      <c r="U4044" s="8"/>
      <c r="W4044" s="2" t="s">
        <v>563</v>
      </c>
      <c r="X4044" s="45" t="str" cm="1">
        <f t="array" ref="X4044">IF(X3978="TRUE",IF(AND(C4043&lt;&gt;1,C4044:C4045="",S4043:U4045=""), "FALSE","TRUE"),"FALSE")</f>
        <v>FALSE</v>
      </c>
      <c r="Z4044" s="1"/>
    </row>
    <row r="4045" spans="2:26" hidden="1" outlineLevel="3" x14ac:dyDescent="0.4">
      <c r="B4045" s="7" t="s">
        <v>508</v>
      </c>
      <c r="C4045" s="8"/>
      <c r="D4045" s="31"/>
      <c r="E4045" s="2" t="s">
        <v>518</v>
      </c>
      <c r="F4045" s="2" t="s">
        <v>512</v>
      </c>
      <c r="G4045" s="2" t="s">
        <v>511</v>
      </c>
      <c r="H4045" s="2">
        <v>221</v>
      </c>
      <c r="I4045" s="2">
        <v>207</v>
      </c>
      <c r="K4045" s="2">
        <v>120</v>
      </c>
      <c r="L4045" s="2" t="s">
        <v>30</v>
      </c>
      <c r="M4045" s="2" t="s">
        <v>476</v>
      </c>
      <c r="N4045" s="2" t="s">
        <v>479</v>
      </c>
      <c r="O4045" s="2" t="s">
        <v>514</v>
      </c>
      <c r="Q4045" s="1"/>
      <c r="S4045" s="9"/>
      <c r="T4045" s="10"/>
      <c r="U4045" s="8"/>
      <c r="W4045" s="2" t="s">
        <v>565</v>
      </c>
      <c r="X4045" s="45" t="str" cm="1">
        <f t="array" ref="X4045">IF(X3978="TRUE",IF(AND(C4043&lt;&gt;1,C4044:C4045="",S4043:U4045=""), "FALSE","TRUE"),"FALSE")</f>
        <v>FALSE</v>
      </c>
      <c r="Z4045" s="1"/>
    </row>
    <row r="4046" spans="2:26" hidden="1" outlineLevel="3" x14ac:dyDescent="0.4">
      <c r="B4046" s="7" t="s">
        <v>134</v>
      </c>
      <c r="C4046" s="5">
        <v>17</v>
      </c>
      <c r="D4046" s="30"/>
      <c r="E4046" s="2" t="s">
        <v>392</v>
      </c>
      <c r="F4046" s="2" t="s">
        <v>106</v>
      </c>
      <c r="G4046" s="2" t="s">
        <v>103</v>
      </c>
      <c r="H4046" s="2">
        <v>221</v>
      </c>
      <c r="I4046" s="2">
        <v>207</v>
      </c>
      <c r="K4046" s="2">
        <v>3</v>
      </c>
      <c r="L4046" s="2" t="s">
        <v>136</v>
      </c>
      <c r="M4046" s="2" t="s">
        <v>476</v>
      </c>
      <c r="N4046" s="2" t="s">
        <v>479</v>
      </c>
      <c r="O4046" s="2" t="s">
        <v>514</v>
      </c>
      <c r="Q4046" s="1"/>
      <c r="S4046" s="9"/>
      <c r="T4046" s="10"/>
      <c r="U4046" s="8"/>
      <c r="V4046" s="2" t="s">
        <v>105</v>
      </c>
      <c r="W4046" s="2" t="s">
        <v>561</v>
      </c>
      <c r="X4046" s="45" t="str" cm="1">
        <f t="array" ref="X4046">IF(X3978="TRUE",IF(AND(C4046&lt;&gt;1,C4047:C4048="",S4046:U4048=""), "FALSE","TRUE"),"FALSE")</f>
        <v>FALSE</v>
      </c>
      <c r="Z4046" s="1"/>
    </row>
    <row r="4047" spans="2:26" hidden="1" outlineLevel="3" x14ac:dyDescent="0.4">
      <c r="B4047" s="7" t="s">
        <v>516</v>
      </c>
      <c r="C4047" s="8"/>
      <c r="D4047" s="31"/>
      <c r="E4047" s="2" t="s">
        <v>517</v>
      </c>
      <c r="F4047" s="2" t="s">
        <v>499</v>
      </c>
      <c r="G4047" s="2" t="s">
        <v>498</v>
      </c>
      <c r="H4047" s="2">
        <v>221</v>
      </c>
      <c r="I4047" s="2">
        <v>207</v>
      </c>
      <c r="K4047" s="2">
        <v>50</v>
      </c>
      <c r="L4047" s="2" t="s">
        <v>30</v>
      </c>
      <c r="M4047" s="2" t="s">
        <v>476</v>
      </c>
      <c r="N4047" s="2" t="s">
        <v>479</v>
      </c>
      <c r="O4047" s="2" t="s">
        <v>514</v>
      </c>
      <c r="Q4047" s="1"/>
      <c r="S4047" s="9"/>
      <c r="T4047" s="10"/>
      <c r="U4047" s="8"/>
      <c r="W4047" s="2" t="s">
        <v>563</v>
      </c>
      <c r="X4047" s="45" t="str" cm="1">
        <f t="array" ref="X4047">IF(X3978="TRUE",IF(AND(C4046&lt;&gt;1,C4047:C4048="",S4046:U4048=""), "FALSE","TRUE"),"FALSE")</f>
        <v>FALSE</v>
      </c>
      <c r="Z4047" s="1"/>
    </row>
    <row r="4048" spans="2:26" hidden="1" outlineLevel="3" x14ac:dyDescent="0.4">
      <c r="B4048" s="7" t="s">
        <v>508</v>
      </c>
      <c r="C4048" s="8"/>
      <c r="D4048" s="31"/>
      <c r="E4048" s="2" t="s">
        <v>518</v>
      </c>
      <c r="F4048" s="2" t="s">
        <v>512</v>
      </c>
      <c r="G4048" s="2" t="s">
        <v>511</v>
      </c>
      <c r="H4048" s="2">
        <v>221</v>
      </c>
      <c r="I4048" s="2">
        <v>207</v>
      </c>
      <c r="K4048" s="2">
        <v>120</v>
      </c>
      <c r="L4048" s="2" t="s">
        <v>30</v>
      </c>
      <c r="M4048" s="2" t="s">
        <v>476</v>
      </c>
      <c r="N4048" s="2" t="s">
        <v>479</v>
      </c>
      <c r="O4048" s="2" t="s">
        <v>514</v>
      </c>
      <c r="Q4048" s="1"/>
      <c r="S4048" s="9"/>
      <c r="T4048" s="10"/>
      <c r="U4048" s="8"/>
      <c r="W4048" s="2" t="s">
        <v>565</v>
      </c>
      <c r="X4048" s="45" t="str" cm="1">
        <f t="array" ref="X4048">IF(X3978="TRUE",IF(AND(C4046&lt;&gt;1,C4047:C4048="",S4046:U4048=""), "FALSE","TRUE"),"FALSE")</f>
        <v>FALSE</v>
      </c>
      <c r="Z4048" s="1"/>
    </row>
    <row r="4049" spans="2:26" hidden="1" outlineLevel="3" x14ac:dyDescent="0.4">
      <c r="B4049" s="7" t="s">
        <v>134</v>
      </c>
      <c r="C4049" s="5">
        <v>18</v>
      </c>
      <c r="D4049" s="30"/>
      <c r="E4049" s="2" t="s">
        <v>392</v>
      </c>
      <c r="F4049" s="2" t="s">
        <v>106</v>
      </c>
      <c r="G4049" s="2" t="s">
        <v>103</v>
      </c>
      <c r="H4049" s="2">
        <v>221</v>
      </c>
      <c r="I4049" s="2">
        <v>207</v>
      </c>
      <c r="K4049" s="2">
        <v>3</v>
      </c>
      <c r="L4049" s="2" t="s">
        <v>136</v>
      </c>
      <c r="M4049" s="2" t="s">
        <v>476</v>
      </c>
      <c r="N4049" s="2" t="s">
        <v>479</v>
      </c>
      <c r="O4049" s="2" t="s">
        <v>514</v>
      </c>
      <c r="Q4049" s="1"/>
      <c r="S4049" s="9"/>
      <c r="T4049" s="10"/>
      <c r="U4049" s="8"/>
      <c r="V4049" s="2" t="s">
        <v>105</v>
      </c>
      <c r="W4049" s="2" t="s">
        <v>561</v>
      </c>
      <c r="X4049" s="45" t="str" cm="1">
        <f t="array" ref="X4049">IF(X3978="TRUE",IF(AND(C4049&lt;&gt;1,C4050:C4051="",S4049:U4051=""), "FALSE","TRUE"),"FALSE")</f>
        <v>FALSE</v>
      </c>
      <c r="Z4049" s="1"/>
    </row>
    <row r="4050" spans="2:26" hidden="1" outlineLevel="3" x14ac:dyDescent="0.4">
      <c r="B4050" s="7" t="s">
        <v>516</v>
      </c>
      <c r="C4050" s="8"/>
      <c r="D4050" s="31"/>
      <c r="E4050" s="2" t="s">
        <v>517</v>
      </c>
      <c r="F4050" s="2" t="s">
        <v>499</v>
      </c>
      <c r="G4050" s="2" t="s">
        <v>498</v>
      </c>
      <c r="H4050" s="2">
        <v>221</v>
      </c>
      <c r="I4050" s="2">
        <v>207</v>
      </c>
      <c r="K4050" s="2">
        <v>50</v>
      </c>
      <c r="L4050" s="2" t="s">
        <v>30</v>
      </c>
      <c r="M4050" s="2" t="s">
        <v>476</v>
      </c>
      <c r="N4050" s="2" t="s">
        <v>479</v>
      </c>
      <c r="O4050" s="2" t="s">
        <v>514</v>
      </c>
      <c r="Q4050" s="1"/>
      <c r="S4050" s="9"/>
      <c r="T4050" s="10"/>
      <c r="U4050" s="8"/>
      <c r="W4050" s="2" t="s">
        <v>563</v>
      </c>
      <c r="X4050" s="45" t="str" cm="1">
        <f t="array" ref="X4050">IF(X3978="TRUE",IF(AND(C4049&lt;&gt;1,C4050:C4051="",S4049:U4051=""), "FALSE","TRUE"),"FALSE")</f>
        <v>FALSE</v>
      </c>
      <c r="Z4050" s="1"/>
    </row>
    <row r="4051" spans="2:26" hidden="1" outlineLevel="3" x14ac:dyDescent="0.4">
      <c r="B4051" s="7" t="s">
        <v>508</v>
      </c>
      <c r="C4051" s="8"/>
      <c r="D4051" s="31"/>
      <c r="E4051" s="2" t="s">
        <v>518</v>
      </c>
      <c r="F4051" s="2" t="s">
        <v>512</v>
      </c>
      <c r="G4051" s="2" t="s">
        <v>511</v>
      </c>
      <c r="H4051" s="2">
        <v>221</v>
      </c>
      <c r="I4051" s="2">
        <v>207</v>
      </c>
      <c r="K4051" s="2">
        <v>120</v>
      </c>
      <c r="L4051" s="2" t="s">
        <v>30</v>
      </c>
      <c r="M4051" s="2" t="s">
        <v>476</v>
      </c>
      <c r="N4051" s="2" t="s">
        <v>479</v>
      </c>
      <c r="O4051" s="2" t="s">
        <v>514</v>
      </c>
      <c r="Q4051" s="1"/>
      <c r="S4051" s="9"/>
      <c r="T4051" s="10"/>
      <c r="U4051" s="8"/>
      <c r="W4051" s="2" t="s">
        <v>565</v>
      </c>
      <c r="X4051" s="45" t="str" cm="1">
        <f t="array" ref="X4051">IF(X3978="TRUE",IF(AND(C4049&lt;&gt;1,C4050:C4051="",S4049:U4051=""), "FALSE","TRUE"),"FALSE")</f>
        <v>FALSE</v>
      </c>
      <c r="Z4051" s="1"/>
    </row>
    <row r="4052" spans="2:26" hidden="1" outlineLevel="3" x14ac:dyDescent="0.4">
      <c r="B4052" s="7" t="s">
        <v>134</v>
      </c>
      <c r="C4052" s="5">
        <v>19</v>
      </c>
      <c r="D4052" s="30"/>
      <c r="E4052" s="2" t="s">
        <v>392</v>
      </c>
      <c r="F4052" s="2" t="s">
        <v>106</v>
      </c>
      <c r="G4052" s="2" t="s">
        <v>103</v>
      </c>
      <c r="H4052" s="2">
        <v>221</v>
      </c>
      <c r="I4052" s="2">
        <v>207</v>
      </c>
      <c r="K4052" s="2">
        <v>3</v>
      </c>
      <c r="L4052" s="2" t="s">
        <v>136</v>
      </c>
      <c r="M4052" s="2" t="s">
        <v>476</v>
      </c>
      <c r="N4052" s="2" t="s">
        <v>479</v>
      </c>
      <c r="O4052" s="2" t="s">
        <v>514</v>
      </c>
      <c r="Q4052" s="1"/>
      <c r="S4052" s="9"/>
      <c r="T4052" s="10"/>
      <c r="U4052" s="8"/>
      <c r="V4052" s="2" t="s">
        <v>105</v>
      </c>
      <c r="W4052" s="2" t="s">
        <v>561</v>
      </c>
      <c r="X4052" s="45" t="str" cm="1">
        <f t="array" ref="X4052">IF(X3978="TRUE",IF(AND(C4052&lt;&gt;1,C4053:C4054="",S4052:U4054=""), "FALSE","TRUE"),"FALSE")</f>
        <v>FALSE</v>
      </c>
      <c r="Z4052" s="1"/>
    </row>
    <row r="4053" spans="2:26" hidden="1" outlineLevel="3" x14ac:dyDescent="0.4">
      <c r="B4053" s="7" t="s">
        <v>516</v>
      </c>
      <c r="C4053" s="8"/>
      <c r="D4053" s="31"/>
      <c r="E4053" s="2" t="s">
        <v>517</v>
      </c>
      <c r="F4053" s="2" t="s">
        <v>499</v>
      </c>
      <c r="G4053" s="2" t="s">
        <v>498</v>
      </c>
      <c r="H4053" s="2">
        <v>221</v>
      </c>
      <c r="I4053" s="2">
        <v>207</v>
      </c>
      <c r="K4053" s="2">
        <v>50</v>
      </c>
      <c r="L4053" s="2" t="s">
        <v>30</v>
      </c>
      <c r="M4053" s="2" t="s">
        <v>476</v>
      </c>
      <c r="N4053" s="2" t="s">
        <v>479</v>
      </c>
      <c r="O4053" s="2" t="s">
        <v>514</v>
      </c>
      <c r="Q4053" s="1"/>
      <c r="S4053" s="9"/>
      <c r="T4053" s="10"/>
      <c r="U4053" s="8"/>
      <c r="W4053" s="2" t="s">
        <v>563</v>
      </c>
      <c r="X4053" s="45" t="str" cm="1">
        <f t="array" ref="X4053">IF(X3978="TRUE",IF(AND(C4052&lt;&gt;1,C4053:C4054="",S4052:U4054=""), "FALSE","TRUE"),"FALSE")</f>
        <v>FALSE</v>
      </c>
      <c r="Z4053" s="1"/>
    </row>
    <row r="4054" spans="2:26" hidden="1" outlineLevel="3" x14ac:dyDescent="0.4">
      <c r="B4054" s="7" t="s">
        <v>508</v>
      </c>
      <c r="C4054" s="8"/>
      <c r="D4054" s="31"/>
      <c r="E4054" s="2" t="s">
        <v>518</v>
      </c>
      <c r="F4054" s="2" t="s">
        <v>512</v>
      </c>
      <c r="G4054" s="2" t="s">
        <v>511</v>
      </c>
      <c r="H4054" s="2">
        <v>221</v>
      </c>
      <c r="I4054" s="2">
        <v>207</v>
      </c>
      <c r="K4054" s="2">
        <v>120</v>
      </c>
      <c r="L4054" s="2" t="s">
        <v>30</v>
      </c>
      <c r="M4054" s="2" t="s">
        <v>476</v>
      </c>
      <c r="N4054" s="2" t="s">
        <v>479</v>
      </c>
      <c r="O4054" s="2" t="s">
        <v>514</v>
      </c>
      <c r="Q4054" s="1"/>
      <c r="S4054" s="9"/>
      <c r="T4054" s="10"/>
      <c r="U4054" s="8"/>
      <c r="W4054" s="2" t="s">
        <v>565</v>
      </c>
      <c r="X4054" s="45" t="str" cm="1">
        <f t="array" ref="X4054">IF(X3978="TRUE",IF(AND(C4052&lt;&gt;1,C4053:C4054="",S4052:U4054=""), "FALSE","TRUE"),"FALSE")</f>
        <v>FALSE</v>
      </c>
      <c r="Z4054" s="1"/>
    </row>
    <row r="4055" spans="2:26" hidden="1" outlineLevel="3" x14ac:dyDescent="0.4">
      <c r="B4055" s="7" t="s">
        <v>134</v>
      </c>
      <c r="C4055" s="5">
        <v>20</v>
      </c>
      <c r="D4055" s="30"/>
      <c r="E4055" s="2" t="s">
        <v>392</v>
      </c>
      <c r="F4055" s="2" t="s">
        <v>106</v>
      </c>
      <c r="G4055" s="2" t="s">
        <v>103</v>
      </c>
      <c r="H4055" s="2">
        <v>221</v>
      </c>
      <c r="I4055" s="2">
        <v>207</v>
      </c>
      <c r="K4055" s="2">
        <v>3</v>
      </c>
      <c r="L4055" s="2" t="s">
        <v>136</v>
      </c>
      <c r="M4055" s="2" t="s">
        <v>476</v>
      </c>
      <c r="N4055" s="2" t="s">
        <v>479</v>
      </c>
      <c r="O4055" s="2" t="s">
        <v>514</v>
      </c>
      <c r="Q4055" s="1"/>
      <c r="S4055" s="9"/>
      <c r="T4055" s="10"/>
      <c r="U4055" s="8"/>
      <c r="V4055" s="2" t="s">
        <v>105</v>
      </c>
      <c r="W4055" s="2" t="s">
        <v>561</v>
      </c>
      <c r="X4055" s="45" t="str" cm="1">
        <f t="array" ref="X4055">IF(X3978="TRUE",IF(AND(C4055&lt;&gt;1,C4056:C4057="",S4055:U4057=""), "FALSE","TRUE"),"FALSE")</f>
        <v>FALSE</v>
      </c>
      <c r="Z4055" s="1"/>
    </row>
    <row r="4056" spans="2:26" hidden="1" outlineLevel="3" x14ac:dyDescent="0.4">
      <c r="B4056" s="7" t="s">
        <v>516</v>
      </c>
      <c r="C4056" s="8"/>
      <c r="D4056" s="31"/>
      <c r="E4056" s="2" t="s">
        <v>517</v>
      </c>
      <c r="F4056" s="2" t="s">
        <v>499</v>
      </c>
      <c r="G4056" s="2" t="s">
        <v>498</v>
      </c>
      <c r="H4056" s="2">
        <v>221</v>
      </c>
      <c r="I4056" s="2">
        <v>207</v>
      </c>
      <c r="K4056" s="2">
        <v>50</v>
      </c>
      <c r="L4056" s="2" t="s">
        <v>30</v>
      </c>
      <c r="M4056" s="2" t="s">
        <v>476</v>
      </c>
      <c r="N4056" s="2" t="s">
        <v>479</v>
      </c>
      <c r="O4056" s="2" t="s">
        <v>514</v>
      </c>
      <c r="Q4056" s="1"/>
      <c r="S4056" s="9"/>
      <c r="T4056" s="10"/>
      <c r="U4056" s="8"/>
      <c r="W4056" s="2" t="s">
        <v>563</v>
      </c>
      <c r="X4056" s="45" t="str" cm="1">
        <f t="array" ref="X4056">IF(X3978="TRUE",IF(AND(C4055&lt;&gt;1,C4056:C4057="",S4055:U4057=""), "FALSE","TRUE"),"FALSE")</f>
        <v>FALSE</v>
      </c>
      <c r="Z4056" s="1"/>
    </row>
    <row r="4057" spans="2:26" hidden="1" outlineLevel="3" x14ac:dyDescent="0.4">
      <c r="B4057" s="7" t="s">
        <v>508</v>
      </c>
      <c r="C4057" s="8"/>
      <c r="D4057" s="31"/>
      <c r="E4057" s="2" t="s">
        <v>518</v>
      </c>
      <c r="F4057" s="2" t="s">
        <v>512</v>
      </c>
      <c r="G4057" s="2" t="s">
        <v>511</v>
      </c>
      <c r="H4057" s="2">
        <v>221</v>
      </c>
      <c r="I4057" s="2">
        <v>207</v>
      </c>
      <c r="K4057" s="2">
        <v>120</v>
      </c>
      <c r="L4057" s="2" t="s">
        <v>30</v>
      </c>
      <c r="M4057" s="2" t="s">
        <v>476</v>
      </c>
      <c r="N4057" s="2" t="s">
        <v>479</v>
      </c>
      <c r="O4057" s="2" t="s">
        <v>514</v>
      </c>
      <c r="Q4057" s="1"/>
      <c r="S4057" s="9"/>
      <c r="T4057" s="10"/>
      <c r="U4057" s="8"/>
      <c r="W4057" s="2" t="s">
        <v>565</v>
      </c>
      <c r="X4057" s="45" t="str" cm="1">
        <f t="array" ref="X4057">IF(X3978="TRUE",IF(AND(C4055&lt;&gt;1,C4056:C4057="",S4055:U4057=""), "FALSE","TRUE"),"FALSE")</f>
        <v>FALSE</v>
      </c>
      <c r="Z4057" s="1"/>
    </row>
    <row r="4058" spans="2:26" hidden="1" outlineLevel="2" x14ac:dyDescent="0.4">
      <c r="B4058" s="3" t="s">
        <v>19</v>
      </c>
      <c r="I4058" s="2">
        <v>207</v>
      </c>
      <c r="Q4058" s="1"/>
      <c r="Z4058" s="1"/>
    </row>
    <row r="4059" spans="2:26" hidden="1" outlineLevel="2" x14ac:dyDescent="0.4">
      <c r="B4059" s="50" t="s">
        <v>519</v>
      </c>
      <c r="C4059" s="50"/>
      <c r="D4059" s="33"/>
      <c r="E4059" s="2" t="s">
        <v>520</v>
      </c>
      <c r="I4059" s="2">
        <v>207</v>
      </c>
      <c r="L4059" s="2" t="s">
        <v>521</v>
      </c>
      <c r="M4059" s="2" t="s">
        <v>476</v>
      </c>
      <c r="N4059" s="2" t="s">
        <v>479</v>
      </c>
      <c r="O4059" s="2" t="s">
        <v>520</v>
      </c>
      <c r="Q4059" s="1"/>
      <c r="S4059" s="6" t="s">
        <v>36</v>
      </c>
      <c r="T4059" s="6" t="s">
        <v>37</v>
      </c>
      <c r="U4059" s="6" t="s">
        <v>38</v>
      </c>
      <c r="Z4059" s="1"/>
    </row>
    <row r="4060" spans="2:26" hidden="1" outlineLevel="2" x14ac:dyDescent="0.4">
      <c r="B4060" s="7" t="s">
        <v>134</v>
      </c>
      <c r="C4060" s="5">
        <v>1</v>
      </c>
      <c r="D4060" s="30"/>
      <c r="E4060" s="2" t="s">
        <v>392</v>
      </c>
      <c r="F4060" s="2" t="s">
        <v>102</v>
      </c>
      <c r="G4060" s="2" t="s">
        <v>103</v>
      </c>
      <c r="H4060" s="2">
        <v>225</v>
      </c>
      <c r="I4060" s="2">
        <v>207</v>
      </c>
      <c r="K4060" s="2">
        <v>3</v>
      </c>
      <c r="L4060" s="2" t="s">
        <v>136</v>
      </c>
      <c r="M4060" s="2" t="s">
        <v>476</v>
      </c>
      <c r="N4060" s="2" t="s">
        <v>479</v>
      </c>
      <c r="O4060" s="2" t="s">
        <v>520</v>
      </c>
      <c r="Q4060" s="1"/>
      <c r="S4060" s="9"/>
      <c r="T4060" s="10"/>
      <c r="U4060" s="8"/>
      <c r="V4060" s="2" t="s">
        <v>105</v>
      </c>
      <c r="W4060" s="2" t="s">
        <v>561</v>
      </c>
      <c r="X4060" s="45" t="str" cm="1">
        <f t="array" ref="X4060">IF(X3978="TRUE",IF(AND(C4060&lt;&gt;1,C4061:C4066="",S4060:U4066=""), "FALSE","TRUE"),"FALSE")</f>
        <v>FALSE</v>
      </c>
      <c r="Z4060" s="1"/>
    </row>
    <row r="4061" spans="2:26" hidden="1" outlineLevel="2" x14ac:dyDescent="0.4">
      <c r="B4061" s="7" t="s">
        <v>522</v>
      </c>
      <c r="C4061" s="8"/>
      <c r="D4061" s="31"/>
      <c r="E4061" s="2" t="s">
        <v>523</v>
      </c>
      <c r="F4061" s="2" t="s">
        <v>485</v>
      </c>
      <c r="G4061" s="2" t="s">
        <v>369</v>
      </c>
      <c r="H4061" s="2">
        <v>225</v>
      </c>
      <c r="I4061" s="2">
        <v>207</v>
      </c>
      <c r="K4061" s="2">
        <v>240</v>
      </c>
      <c r="L4061" s="2" t="s">
        <v>30</v>
      </c>
      <c r="M4061" s="2" t="s">
        <v>476</v>
      </c>
      <c r="N4061" s="2" t="s">
        <v>479</v>
      </c>
      <c r="O4061" s="2" t="s">
        <v>520</v>
      </c>
      <c r="Q4061" s="1"/>
      <c r="S4061" s="9"/>
      <c r="T4061" s="10"/>
      <c r="U4061" s="8"/>
      <c r="W4061" s="2" t="s">
        <v>465</v>
      </c>
      <c r="X4061" s="45" t="str" cm="1">
        <f t="array" ref="X4061">IF(X3978="TRUE",IF(AND(C4060&lt;&gt;1,C4061:C4066="",S4060:U4066=""), "FALSE","TRUE"),"FALSE")</f>
        <v>FALSE</v>
      </c>
      <c r="Z4061" s="1"/>
    </row>
    <row r="4062" spans="2:26" hidden="1" outlineLevel="2" x14ac:dyDescent="0.4">
      <c r="B4062" s="7" t="s">
        <v>524</v>
      </c>
      <c r="C4062" s="8"/>
      <c r="D4062" s="31"/>
      <c r="E4062" s="2" t="s">
        <v>525</v>
      </c>
      <c r="F4062" s="2" t="s">
        <v>114</v>
      </c>
      <c r="G4062" s="2" t="s">
        <v>115</v>
      </c>
      <c r="H4062" s="2">
        <v>225</v>
      </c>
      <c r="I4062" s="2">
        <v>207</v>
      </c>
      <c r="K4062" s="2">
        <v>120</v>
      </c>
      <c r="L4062" s="2" t="s">
        <v>30</v>
      </c>
      <c r="M4062" s="2" t="s">
        <v>476</v>
      </c>
      <c r="N4062" s="2" t="s">
        <v>479</v>
      </c>
      <c r="O4062" s="2" t="s">
        <v>520</v>
      </c>
      <c r="Q4062" s="1"/>
      <c r="S4062" s="9"/>
      <c r="T4062" s="10"/>
      <c r="U4062" s="8"/>
      <c r="W4062" s="2" t="s">
        <v>468</v>
      </c>
      <c r="X4062" s="45" t="str" cm="1">
        <f t="array" ref="X4062">IF(X3978="TRUE",IF(AND(C4060&lt;&gt;1,C4061:C4066="",S4060:U4066=""), "FALSE","TRUE"),"FALSE")</f>
        <v>FALSE</v>
      </c>
      <c r="Z4062" s="1"/>
    </row>
    <row r="4063" spans="2:26" hidden="1" outlineLevel="2" x14ac:dyDescent="0.4">
      <c r="B4063" s="7" t="s">
        <v>526</v>
      </c>
      <c r="C4063" s="8"/>
      <c r="D4063" s="31"/>
      <c r="E4063" s="2" t="s">
        <v>527</v>
      </c>
      <c r="F4063" s="2" t="str">
        <f>IF(OR($C$87="治験計画届", $C$87="治験計画変更届"), "^$","^.{1,120}$|^$")</f>
        <v>^.{1,120}$|^$</v>
      </c>
      <c r="G4063" s="2" t="str">
        <f>IF(F4063="^$", "入力しないでください","入力してください(120文字以内)")</f>
        <v>入力してください(120文字以内)</v>
      </c>
      <c r="H4063" s="2">
        <v>225</v>
      </c>
      <c r="I4063" s="2">
        <v>207</v>
      </c>
      <c r="K4063" s="2">
        <v>120</v>
      </c>
      <c r="L4063" s="2" t="s">
        <v>30</v>
      </c>
      <c r="M4063" s="2" t="s">
        <v>476</v>
      </c>
      <c r="N4063" s="2" t="s">
        <v>479</v>
      </c>
      <c r="O4063" s="2" t="s">
        <v>520</v>
      </c>
      <c r="Q4063" s="1"/>
      <c r="S4063" s="9"/>
      <c r="T4063" s="10"/>
      <c r="U4063" s="8"/>
      <c r="W4063" s="2" t="s">
        <v>468</v>
      </c>
      <c r="X4063" s="45" t="str" cm="1">
        <f t="array" ref="X4063">IF(X3978="TRUE",IF(AND(C4060&lt;&gt;1,C4061:C4066="",S4060:U4066=""), "FALSE","TRUE"),"FALSE")</f>
        <v>FALSE</v>
      </c>
      <c r="Z4063" s="1"/>
    </row>
    <row r="4064" spans="2:26" hidden="1" outlineLevel="2" x14ac:dyDescent="0.4">
      <c r="B4064" s="7" t="s">
        <v>528</v>
      </c>
      <c r="C4064" s="8"/>
      <c r="D4064" s="31"/>
      <c r="E4064" s="2" t="s">
        <v>529</v>
      </c>
      <c r="F4064" s="2" t="str">
        <f>IF(OR($C$87="治験計画届", $C$87="治験計画変更届"), "^$","^.{1,120}$|^$")</f>
        <v>^.{1,120}$|^$</v>
      </c>
      <c r="G4064" s="2" t="str">
        <f t="shared" ref="G4064:G4066" si="259">IF(F4064="^$", "入力しないでください","入力してください(120文字以内)")</f>
        <v>入力してください(120文字以内)</v>
      </c>
      <c r="H4064" s="2">
        <v>225</v>
      </c>
      <c r="I4064" s="2">
        <v>207</v>
      </c>
      <c r="K4064" s="2">
        <v>120</v>
      </c>
      <c r="L4064" s="2" t="s">
        <v>30</v>
      </c>
      <c r="M4064" s="2" t="s">
        <v>476</v>
      </c>
      <c r="N4064" s="2" t="s">
        <v>479</v>
      </c>
      <c r="O4064" s="2" t="s">
        <v>520</v>
      </c>
      <c r="Q4064" s="1"/>
      <c r="S4064" s="9"/>
      <c r="T4064" s="10"/>
      <c r="U4064" s="8"/>
      <c r="W4064" s="2" t="s">
        <v>468</v>
      </c>
      <c r="X4064" s="45" t="str" cm="1">
        <f t="array" ref="X4064">IF(X3978="TRUE",IF(AND(C4060&lt;&gt;1,C4061:C4066="",S4060:U4066=""), "FALSE","TRUE"),"FALSE")</f>
        <v>FALSE</v>
      </c>
      <c r="Z4064" s="1"/>
    </row>
    <row r="4065" spans="2:26" hidden="1" outlineLevel="2" x14ac:dyDescent="0.4">
      <c r="B4065" s="7" t="s">
        <v>530</v>
      </c>
      <c r="C4065" s="8"/>
      <c r="D4065" s="31"/>
      <c r="E4065" s="2" t="s">
        <v>566</v>
      </c>
      <c r="F4065" s="2" t="str">
        <f>IF(OR($C$87="治験計画届", $C$87="治験計画変更届"), "^$","^.{1,120}$|^$")</f>
        <v>^.{1,120}$|^$</v>
      </c>
      <c r="G4065" s="2" t="str">
        <f t="shared" si="259"/>
        <v>入力してください(120文字以内)</v>
      </c>
      <c r="H4065" s="2">
        <v>225</v>
      </c>
      <c r="I4065" s="2">
        <v>207</v>
      </c>
      <c r="K4065" s="2">
        <v>120</v>
      </c>
      <c r="L4065" s="2" t="s">
        <v>30</v>
      </c>
      <c r="M4065" s="2" t="s">
        <v>476</v>
      </c>
      <c r="N4065" s="2" t="s">
        <v>479</v>
      </c>
      <c r="O4065" s="2" t="s">
        <v>520</v>
      </c>
      <c r="Q4065" s="1"/>
      <c r="S4065" s="9"/>
      <c r="T4065" s="10"/>
      <c r="U4065" s="8"/>
      <c r="W4065" s="2" t="s">
        <v>468</v>
      </c>
      <c r="X4065" s="45" t="str" cm="1">
        <f t="array" ref="X4065">IF(X3978="TRUE",IF(AND(C4060&lt;&gt;1,C4061:C4066="",S4060:U4066=""), "FALSE","TRUE"),"FALSE")</f>
        <v>FALSE</v>
      </c>
      <c r="Z4065" s="1"/>
    </row>
    <row r="4066" spans="2:26" hidden="1" outlineLevel="2" x14ac:dyDescent="0.4">
      <c r="B4066" s="7" t="s">
        <v>532</v>
      </c>
      <c r="C4066" s="8"/>
      <c r="D4066" s="31"/>
      <c r="E4066" s="2" t="s">
        <v>533</v>
      </c>
      <c r="F4066" s="2" t="str">
        <f>IF(OR($C$87="治験計画届", $C$87="治験計画変更届"), "^$","^.{1,120}$|^$")</f>
        <v>^.{1,120}$|^$</v>
      </c>
      <c r="G4066" s="2" t="str">
        <f t="shared" si="259"/>
        <v>入力してください(120文字以内)</v>
      </c>
      <c r="H4066" s="2">
        <v>225</v>
      </c>
      <c r="I4066" s="2">
        <v>207</v>
      </c>
      <c r="K4066" s="2">
        <v>120</v>
      </c>
      <c r="L4066" s="2" t="s">
        <v>30</v>
      </c>
      <c r="M4066" s="2" t="s">
        <v>476</v>
      </c>
      <c r="N4066" s="2" t="s">
        <v>479</v>
      </c>
      <c r="O4066" s="2" t="s">
        <v>520</v>
      </c>
      <c r="Q4066" s="1"/>
      <c r="S4066" s="9"/>
      <c r="T4066" s="10"/>
      <c r="U4066" s="8"/>
      <c r="W4066" s="2" t="s">
        <v>468</v>
      </c>
      <c r="X4066" s="45" t="str" cm="1">
        <f t="array" ref="X4066">IF(X3978="TRUE",IF(AND(C4060&lt;&gt;1,C4061:C4066="",S4060:U4066=""), "FALSE","TRUE"),"FALSE")</f>
        <v>FALSE</v>
      </c>
      <c r="Z4066" s="1"/>
    </row>
    <row r="4067" spans="2:26" hidden="1" outlineLevel="2" x14ac:dyDescent="0.4">
      <c r="B4067" s="7" t="s">
        <v>134</v>
      </c>
      <c r="C4067" s="5">
        <v>2</v>
      </c>
      <c r="D4067" s="30"/>
      <c r="E4067" s="2" t="s">
        <v>392</v>
      </c>
      <c r="F4067" s="2" t="s">
        <v>102</v>
      </c>
      <c r="G4067" s="2" t="s">
        <v>103</v>
      </c>
      <c r="H4067" s="2">
        <v>225</v>
      </c>
      <c r="I4067" s="2">
        <v>207</v>
      </c>
      <c r="K4067" s="2">
        <v>3</v>
      </c>
      <c r="L4067" s="2" t="s">
        <v>136</v>
      </c>
      <c r="M4067" s="2" t="s">
        <v>476</v>
      </c>
      <c r="N4067" s="2" t="s">
        <v>479</v>
      </c>
      <c r="O4067" s="2" t="s">
        <v>520</v>
      </c>
      <c r="Q4067" s="1"/>
      <c r="S4067" s="9"/>
      <c r="T4067" s="10"/>
      <c r="U4067" s="8"/>
      <c r="V4067" s="2" t="s">
        <v>105</v>
      </c>
      <c r="W4067" s="2" t="s">
        <v>561</v>
      </c>
      <c r="X4067" s="45" t="str" cm="1">
        <f t="array" ref="X4067">IF(X3978="TRUE",IF(AND(C4067&lt;&gt;1,C4068:C4073="",S4067:U4073=""), "FALSE","TRUE"),"FALSE")</f>
        <v>FALSE</v>
      </c>
      <c r="Z4067" s="1"/>
    </row>
    <row r="4068" spans="2:26" hidden="1" outlineLevel="2" x14ac:dyDescent="0.4">
      <c r="B4068" s="7" t="s">
        <v>522</v>
      </c>
      <c r="C4068" s="8"/>
      <c r="D4068" s="31"/>
      <c r="E4068" s="2" t="s">
        <v>523</v>
      </c>
      <c r="F4068" s="2" t="s">
        <v>485</v>
      </c>
      <c r="G4068" s="2" t="s">
        <v>369</v>
      </c>
      <c r="H4068" s="2">
        <v>225</v>
      </c>
      <c r="I4068" s="2">
        <v>207</v>
      </c>
      <c r="K4068" s="2">
        <v>240</v>
      </c>
      <c r="L4068" s="2" t="s">
        <v>30</v>
      </c>
      <c r="M4068" s="2" t="s">
        <v>476</v>
      </c>
      <c r="N4068" s="2" t="s">
        <v>479</v>
      </c>
      <c r="O4068" s="2" t="s">
        <v>520</v>
      </c>
      <c r="Q4068" s="1"/>
      <c r="S4068" s="9"/>
      <c r="T4068" s="10"/>
      <c r="U4068" s="8"/>
      <c r="W4068" s="2" t="s">
        <v>465</v>
      </c>
      <c r="X4068" s="45" t="str" cm="1">
        <f t="array" ref="X4068">IF(X3978="TRUE",IF(AND(C4067&lt;&gt;1,C4068:C4073="",S4067:U4073=""), "FALSE","TRUE"),"FALSE")</f>
        <v>FALSE</v>
      </c>
      <c r="Z4068" s="1"/>
    </row>
    <row r="4069" spans="2:26" hidden="1" outlineLevel="2" x14ac:dyDescent="0.4">
      <c r="B4069" s="7" t="s">
        <v>524</v>
      </c>
      <c r="C4069" s="8"/>
      <c r="D4069" s="31"/>
      <c r="E4069" s="2" t="s">
        <v>525</v>
      </c>
      <c r="F4069" s="2" t="s">
        <v>114</v>
      </c>
      <c r="G4069" s="2" t="s">
        <v>115</v>
      </c>
      <c r="H4069" s="2">
        <v>225</v>
      </c>
      <c r="I4069" s="2">
        <v>207</v>
      </c>
      <c r="K4069" s="2">
        <v>120</v>
      </c>
      <c r="L4069" s="2" t="s">
        <v>30</v>
      </c>
      <c r="M4069" s="2" t="s">
        <v>476</v>
      </c>
      <c r="N4069" s="2" t="s">
        <v>479</v>
      </c>
      <c r="O4069" s="2" t="s">
        <v>520</v>
      </c>
      <c r="Q4069" s="1"/>
      <c r="S4069" s="9"/>
      <c r="T4069" s="10"/>
      <c r="U4069" s="8"/>
      <c r="W4069" s="2" t="s">
        <v>468</v>
      </c>
      <c r="X4069" s="45" t="str" cm="1">
        <f t="array" ref="X4069">IF(X3978="TRUE",IF(AND(C4067&lt;&gt;1,C4068:C4073="",S4067:U4073=""), "FALSE","TRUE"),"FALSE")</f>
        <v>FALSE</v>
      </c>
      <c r="Z4069" s="1"/>
    </row>
    <row r="4070" spans="2:26" hidden="1" outlineLevel="2" x14ac:dyDescent="0.4">
      <c r="B4070" s="7" t="s">
        <v>526</v>
      </c>
      <c r="C4070" s="8"/>
      <c r="D4070" s="31"/>
      <c r="E4070" s="2" t="s">
        <v>527</v>
      </c>
      <c r="F4070" s="2" t="str">
        <f>IF(OR($C$87="治験計画届", $C$87="治験計画変更届"), "^$","^.{1,120}$|^$")</f>
        <v>^.{1,120}$|^$</v>
      </c>
      <c r="G4070" s="2" t="str">
        <f>IF(F4070="^$", "入力しないでください","入力してください(120文字以内)")</f>
        <v>入力してください(120文字以内)</v>
      </c>
      <c r="H4070" s="2">
        <v>225</v>
      </c>
      <c r="I4070" s="2">
        <v>207</v>
      </c>
      <c r="K4070" s="2">
        <v>120</v>
      </c>
      <c r="L4070" s="2" t="s">
        <v>30</v>
      </c>
      <c r="M4070" s="2" t="s">
        <v>476</v>
      </c>
      <c r="N4070" s="2" t="s">
        <v>479</v>
      </c>
      <c r="O4070" s="2" t="s">
        <v>520</v>
      </c>
      <c r="Q4070" s="1"/>
      <c r="S4070" s="9"/>
      <c r="T4070" s="10"/>
      <c r="U4070" s="8"/>
      <c r="W4070" s="2" t="s">
        <v>468</v>
      </c>
      <c r="X4070" s="45" t="str" cm="1">
        <f t="array" ref="X4070">IF(X3978="TRUE",IF(AND(C4067&lt;&gt;1,C4068:C4073="",S4067:U4073=""), "FALSE","TRUE"),"FALSE")</f>
        <v>FALSE</v>
      </c>
      <c r="Z4070" s="1"/>
    </row>
    <row r="4071" spans="2:26" hidden="1" outlineLevel="2" x14ac:dyDescent="0.4">
      <c r="B4071" s="7" t="s">
        <v>528</v>
      </c>
      <c r="C4071" s="8"/>
      <c r="D4071" s="31"/>
      <c r="E4071" s="2" t="s">
        <v>529</v>
      </c>
      <c r="F4071" s="2" t="str">
        <f>IF(OR($C$87="治験計画届", $C$87="治験計画変更届"), "^$","^.{1,120}$|^$")</f>
        <v>^.{1,120}$|^$</v>
      </c>
      <c r="G4071" s="2" t="str">
        <f t="shared" ref="G4071:G4073" si="260">IF(F4071="^$", "入力しないでください","入力してください(120文字以内)")</f>
        <v>入力してください(120文字以内)</v>
      </c>
      <c r="H4071" s="2">
        <v>225</v>
      </c>
      <c r="I4071" s="2">
        <v>207</v>
      </c>
      <c r="K4071" s="2">
        <v>120</v>
      </c>
      <c r="L4071" s="2" t="s">
        <v>30</v>
      </c>
      <c r="M4071" s="2" t="s">
        <v>476</v>
      </c>
      <c r="N4071" s="2" t="s">
        <v>479</v>
      </c>
      <c r="O4071" s="2" t="s">
        <v>520</v>
      </c>
      <c r="Q4071" s="1"/>
      <c r="S4071" s="9"/>
      <c r="T4071" s="10"/>
      <c r="U4071" s="8"/>
      <c r="W4071" s="2" t="s">
        <v>468</v>
      </c>
      <c r="X4071" s="45" t="str" cm="1">
        <f t="array" ref="X4071">IF(X3978="TRUE",IF(AND(C4067&lt;&gt;1,C4068:C4073="",S4067:U4073=""), "FALSE","TRUE"),"FALSE")</f>
        <v>FALSE</v>
      </c>
      <c r="Z4071" s="1"/>
    </row>
    <row r="4072" spans="2:26" hidden="1" outlineLevel="2" x14ac:dyDescent="0.4">
      <c r="B4072" s="7" t="s">
        <v>530</v>
      </c>
      <c r="C4072" s="8"/>
      <c r="D4072" s="31"/>
      <c r="E4072" s="2" t="s">
        <v>566</v>
      </c>
      <c r="F4072" s="2" t="str">
        <f>IF(OR($C$87="治験計画届", $C$87="治験計画変更届"), "^$","^.{1,120}$|^$")</f>
        <v>^.{1,120}$|^$</v>
      </c>
      <c r="G4072" s="2" t="str">
        <f t="shared" si="260"/>
        <v>入力してください(120文字以内)</v>
      </c>
      <c r="H4072" s="2">
        <v>225</v>
      </c>
      <c r="I4072" s="2">
        <v>207</v>
      </c>
      <c r="K4072" s="2">
        <v>120</v>
      </c>
      <c r="L4072" s="2" t="s">
        <v>30</v>
      </c>
      <c r="M4072" s="2" t="s">
        <v>476</v>
      </c>
      <c r="N4072" s="2" t="s">
        <v>479</v>
      </c>
      <c r="O4072" s="2" t="s">
        <v>520</v>
      </c>
      <c r="Q4072" s="1"/>
      <c r="S4072" s="9"/>
      <c r="T4072" s="10"/>
      <c r="U4072" s="8"/>
      <c r="W4072" s="2" t="s">
        <v>468</v>
      </c>
      <c r="X4072" s="45" t="str" cm="1">
        <f t="array" ref="X4072">IF(X3978="TRUE",IF(AND(C4067&lt;&gt;1,C4068:C4073="",S4067:U4073=""), "FALSE","TRUE"),"FALSE")</f>
        <v>FALSE</v>
      </c>
      <c r="Z4072" s="1"/>
    </row>
    <row r="4073" spans="2:26" hidden="1" outlineLevel="2" x14ac:dyDescent="0.4">
      <c r="B4073" s="7" t="s">
        <v>532</v>
      </c>
      <c r="C4073" s="8"/>
      <c r="D4073" s="31"/>
      <c r="E4073" s="2" t="s">
        <v>533</v>
      </c>
      <c r="F4073" s="2" t="str">
        <f>IF(OR($C$87="治験計画届", $C$87="治験計画変更届"), "^$","^.{1,120}$|^$")</f>
        <v>^.{1,120}$|^$</v>
      </c>
      <c r="G4073" s="2" t="str">
        <f t="shared" si="260"/>
        <v>入力してください(120文字以内)</v>
      </c>
      <c r="H4073" s="2">
        <v>225</v>
      </c>
      <c r="I4073" s="2">
        <v>207</v>
      </c>
      <c r="K4073" s="2">
        <v>120</v>
      </c>
      <c r="L4073" s="2" t="s">
        <v>30</v>
      </c>
      <c r="M4073" s="2" t="s">
        <v>476</v>
      </c>
      <c r="N4073" s="2" t="s">
        <v>479</v>
      </c>
      <c r="O4073" s="2" t="s">
        <v>520</v>
      </c>
      <c r="Q4073" s="1"/>
      <c r="S4073" s="9"/>
      <c r="T4073" s="10"/>
      <c r="U4073" s="8"/>
      <c r="W4073" s="2" t="s">
        <v>468</v>
      </c>
      <c r="X4073" s="45" t="str" cm="1">
        <f t="array" ref="X4073">IF(X3978="TRUE",IF(AND(C4067&lt;&gt;1,C4068:C4073="",S4067:U4073=""), "FALSE","TRUE"),"FALSE")</f>
        <v>FALSE</v>
      </c>
      <c r="Z4073" s="1"/>
    </row>
    <row r="4074" spans="2:26" hidden="1" outlineLevel="2" x14ac:dyDescent="0.4">
      <c r="B4074" s="7" t="s">
        <v>134</v>
      </c>
      <c r="C4074" s="5">
        <v>3</v>
      </c>
      <c r="D4074" s="30"/>
      <c r="E4074" s="2" t="s">
        <v>392</v>
      </c>
      <c r="F4074" s="2" t="s">
        <v>102</v>
      </c>
      <c r="G4074" s="2" t="s">
        <v>103</v>
      </c>
      <c r="H4074" s="2">
        <v>225</v>
      </c>
      <c r="I4074" s="2">
        <v>207</v>
      </c>
      <c r="K4074" s="2">
        <v>3</v>
      </c>
      <c r="L4074" s="2" t="s">
        <v>136</v>
      </c>
      <c r="M4074" s="2" t="s">
        <v>476</v>
      </c>
      <c r="N4074" s="2" t="s">
        <v>479</v>
      </c>
      <c r="O4074" s="2" t="s">
        <v>520</v>
      </c>
      <c r="Q4074" s="1"/>
      <c r="S4074" s="9"/>
      <c r="T4074" s="10"/>
      <c r="U4074" s="8"/>
      <c r="V4074" s="2" t="s">
        <v>105</v>
      </c>
      <c r="W4074" s="2" t="s">
        <v>561</v>
      </c>
      <c r="X4074" s="45" t="str" cm="1">
        <f t="array" ref="X4074">IF(X3978="TRUE",IF(AND(C4074&lt;&gt;1,C4075:C4080="",S4074:U4080=""), "FALSE","TRUE"),"FALSE")</f>
        <v>FALSE</v>
      </c>
      <c r="Z4074" s="1"/>
    </row>
    <row r="4075" spans="2:26" hidden="1" outlineLevel="2" x14ac:dyDescent="0.4">
      <c r="B4075" s="7" t="s">
        <v>522</v>
      </c>
      <c r="C4075" s="8"/>
      <c r="D4075" s="31"/>
      <c r="E4075" s="2" t="s">
        <v>523</v>
      </c>
      <c r="F4075" s="2" t="s">
        <v>485</v>
      </c>
      <c r="G4075" s="2" t="s">
        <v>369</v>
      </c>
      <c r="H4075" s="2">
        <v>225</v>
      </c>
      <c r="I4075" s="2">
        <v>207</v>
      </c>
      <c r="K4075" s="2">
        <v>240</v>
      </c>
      <c r="L4075" s="2" t="s">
        <v>30</v>
      </c>
      <c r="M4075" s="2" t="s">
        <v>476</v>
      </c>
      <c r="N4075" s="2" t="s">
        <v>479</v>
      </c>
      <c r="O4075" s="2" t="s">
        <v>520</v>
      </c>
      <c r="Q4075" s="1"/>
      <c r="S4075" s="9"/>
      <c r="T4075" s="10"/>
      <c r="U4075" s="8"/>
      <c r="W4075" s="2" t="s">
        <v>465</v>
      </c>
      <c r="X4075" s="45" t="str" cm="1">
        <f t="array" ref="X4075">IF(X3978="TRUE",IF(AND(C4074&lt;&gt;1,C4075:C4080="",S4074:U4080=""), "FALSE","TRUE"),"FALSE")</f>
        <v>FALSE</v>
      </c>
      <c r="Z4075" s="1"/>
    </row>
    <row r="4076" spans="2:26" hidden="1" outlineLevel="2" x14ac:dyDescent="0.4">
      <c r="B4076" s="7" t="s">
        <v>524</v>
      </c>
      <c r="C4076" s="8"/>
      <c r="D4076" s="31"/>
      <c r="E4076" s="2" t="s">
        <v>525</v>
      </c>
      <c r="F4076" s="2" t="s">
        <v>114</v>
      </c>
      <c r="G4076" s="2" t="s">
        <v>115</v>
      </c>
      <c r="H4076" s="2">
        <v>225</v>
      </c>
      <c r="I4076" s="2">
        <v>207</v>
      </c>
      <c r="K4076" s="2">
        <v>120</v>
      </c>
      <c r="L4076" s="2" t="s">
        <v>30</v>
      </c>
      <c r="M4076" s="2" t="s">
        <v>476</v>
      </c>
      <c r="N4076" s="2" t="s">
        <v>479</v>
      </c>
      <c r="O4076" s="2" t="s">
        <v>520</v>
      </c>
      <c r="Q4076" s="1"/>
      <c r="S4076" s="9"/>
      <c r="T4076" s="10"/>
      <c r="U4076" s="8"/>
      <c r="W4076" s="2" t="s">
        <v>468</v>
      </c>
      <c r="X4076" s="45" t="str" cm="1">
        <f t="array" ref="X4076">IF(X3978="TRUE",IF(AND(C4074&lt;&gt;1,C4075:C4080="",S4074:U4080=""), "FALSE","TRUE"),"FALSE")</f>
        <v>FALSE</v>
      </c>
      <c r="Z4076" s="1"/>
    </row>
    <row r="4077" spans="2:26" hidden="1" outlineLevel="2" x14ac:dyDescent="0.4">
      <c r="B4077" s="7" t="s">
        <v>526</v>
      </c>
      <c r="C4077" s="8"/>
      <c r="D4077" s="31"/>
      <c r="E4077" s="2" t="s">
        <v>527</v>
      </c>
      <c r="F4077" s="2" t="str">
        <f>IF(OR($C$87="治験計画届", $C$87="治験計画変更届"), "^$","^.{1,120}$|^$")</f>
        <v>^.{1,120}$|^$</v>
      </c>
      <c r="G4077" s="2" t="str">
        <f>IF(F4077="^$", "入力しないでください","入力してください(120文字以内)")</f>
        <v>入力してください(120文字以内)</v>
      </c>
      <c r="H4077" s="2">
        <v>225</v>
      </c>
      <c r="I4077" s="2">
        <v>207</v>
      </c>
      <c r="K4077" s="2">
        <v>120</v>
      </c>
      <c r="L4077" s="2" t="s">
        <v>30</v>
      </c>
      <c r="M4077" s="2" t="s">
        <v>476</v>
      </c>
      <c r="N4077" s="2" t="s">
        <v>479</v>
      </c>
      <c r="O4077" s="2" t="s">
        <v>520</v>
      </c>
      <c r="Q4077" s="1"/>
      <c r="S4077" s="9"/>
      <c r="T4077" s="10"/>
      <c r="U4077" s="8"/>
      <c r="W4077" s="2" t="s">
        <v>468</v>
      </c>
      <c r="X4077" s="45" t="str" cm="1">
        <f t="array" ref="X4077">IF(X3978="TRUE",IF(AND(C4074&lt;&gt;1,C4075:C4080="",S4074:U4080=""), "FALSE","TRUE"),"FALSE")</f>
        <v>FALSE</v>
      </c>
      <c r="Z4077" s="1"/>
    </row>
    <row r="4078" spans="2:26" hidden="1" outlineLevel="2" x14ac:dyDescent="0.4">
      <c r="B4078" s="7" t="s">
        <v>528</v>
      </c>
      <c r="C4078" s="8"/>
      <c r="D4078" s="31"/>
      <c r="E4078" s="2" t="s">
        <v>529</v>
      </c>
      <c r="F4078" s="2" t="str">
        <f>IF(OR($C$87="治験計画届", $C$87="治験計画変更届"), "^$","^.{1,120}$|^$")</f>
        <v>^.{1,120}$|^$</v>
      </c>
      <c r="G4078" s="2" t="str">
        <f t="shared" ref="G4078:G4080" si="261">IF(F4078="^$", "入力しないでください","入力してください(120文字以内)")</f>
        <v>入力してください(120文字以内)</v>
      </c>
      <c r="H4078" s="2">
        <v>225</v>
      </c>
      <c r="I4078" s="2">
        <v>207</v>
      </c>
      <c r="K4078" s="2">
        <v>120</v>
      </c>
      <c r="L4078" s="2" t="s">
        <v>30</v>
      </c>
      <c r="M4078" s="2" t="s">
        <v>476</v>
      </c>
      <c r="N4078" s="2" t="s">
        <v>479</v>
      </c>
      <c r="O4078" s="2" t="s">
        <v>520</v>
      </c>
      <c r="Q4078" s="1"/>
      <c r="S4078" s="9"/>
      <c r="T4078" s="10"/>
      <c r="U4078" s="8"/>
      <c r="W4078" s="2" t="s">
        <v>468</v>
      </c>
      <c r="X4078" s="45" t="str" cm="1">
        <f t="array" ref="X4078">IF(X3978="TRUE",IF(AND(C4074&lt;&gt;1,C4075:C4080="",S4074:U4080=""), "FALSE","TRUE"),"FALSE")</f>
        <v>FALSE</v>
      </c>
      <c r="Z4078" s="1"/>
    </row>
    <row r="4079" spans="2:26" hidden="1" outlineLevel="2" x14ac:dyDescent="0.4">
      <c r="B4079" s="7" t="s">
        <v>530</v>
      </c>
      <c r="C4079" s="8"/>
      <c r="D4079" s="31"/>
      <c r="E4079" s="2" t="s">
        <v>566</v>
      </c>
      <c r="F4079" s="2" t="str">
        <f>IF(OR($C$87="治験計画届", $C$87="治験計画変更届"), "^$","^.{1,120}$|^$")</f>
        <v>^.{1,120}$|^$</v>
      </c>
      <c r="G4079" s="2" t="str">
        <f t="shared" si="261"/>
        <v>入力してください(120文字以内)</v>
      </c>
      <c r="H4079" s="2">
        <v>225</v>
      </c>
      <c r="I4079" s="2">
        <v>207</v>
      </c>
      <c r="K4079" s="2">
        <v>120</v>
      </c>
      <c r="L4079" s="2" t="s">
        <v>30</v>
      </c>
      <c r="M4079" s="2" t="s">
        <v>476</v>
      </c>
      <c r="N4079" s="2" t="s">
        <v>479</v>
      </c>
      <c r="O4079" s="2" t="s">
        <v>520</v>
      </c>
      <c r="Q4079" s="1"/>
      <c r="S4079" s="9"/>
      <c r="T4079" s="10"/>
      <c r="U4079" s="8"/>
      <c r="W4079" s="2" t="s">
        <v>468</v>
      </c>
      <c r="X4079" s="45" t="str" cm="1">
        <f t="array" ref="X4079">IF(X3978="TRUE",IF(AND(C4074&lt;&gt;1,C4075:C4080="",S4074:U4080=""), "FALSE","TRUE"),"FALSE")</f>
        <v>FALSE</v>
      </c>
      <c r="Z4079" s="1"/>
    </row>
    <row r="4080" spans="2:26" hidden="1" outlineLevel="2" x14ac:dyDescent="0.4">
      <c r="B4080" s="7" t="s">
        <v>532</v>
      </c>
      <c r="C4080" s="8"/>
      <c r="D4080" s="31"/>
      <c r="E4080" s="2" t="s">
        <v>533</v>
      </c>
      <c r="F4080" s="2" t="str">
        <f>IF(OR($C$87="治験計画届", $C$87="治験計画変更届"), "^$","^.{1,120}$|^$")</f>
        <v>^.{1,120}$|^$</v>
      </c>
      <c r="G4080" s="2" t="str">
        <f t="shared" si="261"/>
        <v>入力してください(120文字以内)</v>
      </c>
      <c r="H4080" s="2">
        <v>225</v>
      </c>
      <c r="I4080" s="2">
        <v>207</v>
      </c>
      <c r="K4080" s="2">
        <v>120</v>
      </c>
      <c r="L4080" s="2" t="s">
        <v>30</v>
      </c>
      <c r="M4080" s="2" t="s">
        <v>476</v>
      </c>
      <c r="N4080" s="2" t="s">
        <v>479</v>
      </c>
      <c r="O4080" s="2" t="s">
        <v>520</v>
      </c>
      <c r="Q4080" s="1"/>
      <c r="S4080" s="9"/>
      <c r="T4080" s="10"/>
      <c r="U4080" s="8"/>
      <c r="W4080" s="2" t="s">
        <v>468</v>
      </c>
      <c r="X4080" s="45" t="str" cm="1">
        <f t="array" ref="X4080">IF(X3978="TRUE",IF(AND(C4074&lt;&gt;1,C4075:C4080="",S4074:U4080=""), "FALSE","TRUE"),"FALSE")</f>
        <v>FALSE</v>
      </c>
      <c r="Z4080" s="1"/>
    </row>
    <row r="4081" spans="2:26" hidden="1" outlineLevel="2" x14ac:dyDescent="0.4">
      <c r="B4081" s="7" t="s">
        <v>134</v>
      </c>
      <c r="C4081" s="5">
        <v>4</v>
      </c>
      <c r="D4081" s="30"/>
      <c r="E4081" s="2" t="s">
        <v>392</v>
      </c>
      <c r="F4081" s="2" t="s">
        <v>102</v>
      </c>
      <c r="G4081" s="2" t="s">
        <v>103</v>
      </c>
      <c r="H4081" s="2">
        <v>225</v>
      </c>
      <c r="I4081" s="2">
        <v>207</v>
      </c>
      <c r="K4081" s="2">
        <v>3</v>
      </c>
      <c r="L4081" s="2" t="s">
        <v>136</v>
      </c>
      <c r="M4081" s="2" t="s">
        <v>476</v>
      </c>
      <c r="N4081" s="2" t="s">
        <v>479</v>
      </c>
      <c r="O4081" s="2" t="s">
        <v>520</v>
      </c>
      <c r="Q4081" s="1"/>
      <c r="S4081" s="9"/>
      <c r="T4081" s="10"/>
      <c r="U4081" s="8"/>
      <c r="V4081" s="2" t="s">
        <v>105</v>
      </c>
      <c r="W4081" s="2" t="s">
        <v>561</v>
      </c>
      <c r="X4081" s="45" t="str" cm="1">
        <f t="array" ref="X4081">IF(X3978="TRUE",IF(AND(C4081&lt;&gt;1,C4082:C4087="",S4081:U4087=""), "FALSE","TRUE"),"FALSE")</f>
        <v>FALSE</v>
      </c>
      <c r="Z4081" s="1"/>
    </row>
    <row r="4082" spans="2:26" hidden="1" outlineLevel="2" x14ac:dyDescent="0.4">
      <c r="B4082" s="7" t="s">
        <v>522</v>
      </c>
      <c r="C4082" s="8"/>
      <c r="D4082" s="31"/>
      <c r="E4082" s="2" t="s">
        <v>523</v>
      </c>
      <c r="F4082" s="2" t="s">
        <v>485</v>
      </c>
      <c r="G4082" s="2" t="s">
        <v>369</v>
      </c>
      <c r="H4082" s="2">
        <v>225</v>
      </c>
      <c r="I4082" s="2">
        <v>207</v>
      </c>
      <c r="K4082" s="2">
        <v>240</v>
      </c>
      <c r="L4082" s="2" t="s">
        <v>30</v>
      </c>
      <c r="M4082" s="2" t="s">
        <v>476</v>
      </c>
      <c r="N4082" s="2" t="s">
        <v>479</v>
      </c>
      <c r="O4082" s="2" t="s">
        <v>520</v>
      </c>
      <c r="Q4082" s="1"/>
      <c r="S4082" s="9"/>
      <c r="T4082" s="10"/>
      <c r="U4082" s="8"/>
      <c r="W4082" s="2" t="s">
        <v>465</v>
      </c>
      <c r="X4082" s="45" t="str" cm="1">
        <f t="array" ref="X4082">IF(X3978="TRUE",IF(AND(C4081&lt;&gt;1,C4082:C4087="",S4081:U4087=""), "FALSE","TRUE"),"FALSE")</f>
        <v>FALSE</v>
      </c>
      <c r="Z4082" s="1"/>
    </row>
    <row r="4083" spans="2:26" hidden="1" outlineLevel="2" x14ac:dyDescent="0.4">
      <c r="B4083" s="7" t="s">
        <v>524</v>
      </c>
      <c r="C4083" s="8"/>
      <c r="D4083" s="31"/>
      <c r="E4083" s="2" t="s">
        <v>525</v>
      </c>
      <c r="F4083" s="2" t="s">
        <v>114</v>
      </c>
      <c r="G4083" s="2" t="s">
        <v>115</v>
      </c>
      <c r="H4083" s="2">
        <v>225</v>
      </c>
      <c r="I4083" s="2">
        <v>207</v>
      </c>
      <c r="K4083" s="2">
        <v>120</v>
      </c>
      <c r="L4083" s="2" t="s">
        <v>30</v>
      </c>
      <c r="M4083" s="2" t="s">
        <v>476</v>
      </c>
      <c r="N4083" s="2" t="s">
        <v>479</v>
      </c>
      <c r="O4083" s="2" t="s">
        <v>520</v>
      </c>
      <c r="Q4083" s="1"/>
      <c r="S4083" s="9"/>
      <c r="T4083" s="10"/>
      <c r="U4083" s="8"/>
      <c r="W4083" s="2" t="s">
        <v>468</v>
      </c>
      <c r="X4083" s="45" t="str" cm="1">
        <f t="array" ref="X4083">IF(X3978="TRUE",IF(AND(C4081&lt;&gt;1,C4082:C4087="",S4081:U4087=""), "FALSE","TRUE"),"FALSE")</f>
        <v>FALSE</v>
      </c>
      <c r="Z4083" s="1"/>
    </row>
    <row r="4084" spans="2:26" hidden="1" outlineLevel="2" x14ac:dyDescent="0.4">
      <c r="B4084" s="7" t="s">
        <v>526</v>
      </c>
      <c r="C4084" s="8"/>
      <c r="D4084" s="31"/>
      <c r="E4084" s="2" t="s">
        <v>527</v>
      </c>
      <c r="F4084" s="2" t="str">
        <f>IF(OR($C$87="治験計画届", $C$87="治験計画変更届"), "^$","^.{1,120}$|^$")</f>
        <v>^.{1,120}$|^$</v>
      </c>
      <c r="G4084" s="2" t="str">
        <f>IF(F4084="^$", "入力しないでください","入力してください(120文字以内)")</f>
        <v>入力してください(120文字以内)</v>
      </c>
      <c r="H4084" s="2">
        <v>225</v>
      </c>
      <c r="I4084" s="2">
        <v>207</v>
      </c>
      <c r="K4084" s="2">
        <v>120</v>
      </c>
      <c r="L4084" s="2" t="s">
        <v>30</v>
      </c>
      <c r="M4084" s="2" t="s">
        <v>476</v>
      </c>
      <c r="N4084" s="2" t="s">
        <v>479</v>
      </c>
      <c r="O4084" s="2" t="s">
        <v>520</v>
      </c>
      <c r="Q4084" s="1"/>
      <c r="S4084" s="9"/>
      <c r="T4084" s="10"/>
      <c r="U4084" s="8"/>
      <c r="W4084" s="2" t="s">
        <v>468</v>
      </c>
      <c r="X4084" s="45" t="str" cm="1">
        <f t="array" ref="X4084">IF(X3978="TRUE",IF(AND(C4081&lt;&gt;1,C4082:C4087="",S4081:U4087=""), "FALSE","TRUE"),"FALSE")</f>
        <v>FALSE</v>
      </c>
      <c r="Z4084" s="1"/>
    </row>
    <row r="4085" spans="2:26" hidden="1" outlineLevel="2" x14ac:dyDescent="0.4">
      <c r="B4085" s="7" t="s">
        <v>528</v>
      </c>
      <c r="C4085" s="8"/>
      <c r="D4085" s="31"/>
      <c r="E4085" s="2" t="s">
        <v>529</v>
      </c>
      <c r="F4085" s="2" t="str">
        <f>IF(OR($C$87="治験計画届", $C$87="治験計画変更届"), "^$","^.{1,120}$|^$")</f>
        <v>^.{1,120}$|^$</v>
      </c>
      <c r="G4085" s="2" t="str">
        <f t="shared" ref="G4085:G4087" si="262">IF(F4085="^$", "入力しないでください","入力してください(120文字以内)")</f>
        <v>入力してください(120文字以内)</v>
      </c>
      <c r="H4085" s="2">
        <v>225</v>
      </c>
      <c r="I4085" s="2">
        <v>207</v>
      </c>
      <c r="K4085" s="2">
        <v>120</v>
      </c>
      <c r="L4085" s="2" t="s">
        <v>30</v>
      </c>
      <c r="M4085" s="2" t="s">
        <v>476</v>
      </c>
      <c r="N4085" s="2" t="s">
        <v>479</v>
      </c>
      <c r="O4085" s="2" t="s">
        <v>520</v>
      </c>
      <c r="Q4085" s="1"/>
      <c r="S4085" s="9"/>
      <c r="T4085" s="10"/>
      <c r="U4085" s="8"/>
      <c r="W4085" s="2" t="s">
        <v>468</v>
      </c>
      <c r="X4085" s="45" t="str" cm="1">
        <f t="array" ref="X4085">IF(X3978="TRUE",IF(AND(C4081&lt;&gt;1,C4082:C4087="",S4081:U4087=""), "FALSE","TRUE"),"FALSE")</f>
        <v>FALSE</v>
      </c>
      <c r="Z4085" s="1"/>
    </row>
    <row r="4086" spans="2:26" hidden="1" outlineLevel="2" x14ac:dyDescent="0.4">
      <c r="B4086" s="7" t="s">
        <v>530</v>
      </c>
      <c r="C4086" s="8"/>
      <c r="D4086" s="31"/>
      <c r="E4086" s="2" t="s">
        <v>566</v>
      </c>
      <c r="F4086" s="2" t="str">
        <f>IF(OR($C$87="治験計画届", $C$87="治験計画変更届"), "^$","^.{1,120}$|^$")</f>
        <v>^.{1,120}$|^$</v>
      </c>
      <c r="G4086" s="2" t="str">
        <f t="shared" si="262"/>
        <v>入力してください(120文字以内)</v>
      </c>
      <c r="H4086" s="2">
        <v>225</v>
      </c>
      <c r="I4086" s="2">
        <v>207</v>
      </c>
      <c r="K4086" s="2">
        <v>120</v>
      </c>
      <c r="L4086" s="2" t="s">
        <v>30</v>
      </c>
      <c r="M4086" s="2" t="s">
        <v>476</v>
      </c>
      <c r="N4086" s="2" t="s">
        <v>479</v>
      </c>
      <c r="O4086" s="2" t="s">
        <v>520</v>
      </c>
      <c r="Q4086" s="1"/>
      <c r="S4086" s="9"/>
      <c r="T4086" s="10"/>
      <c r="U4086" s="8"/>
      <c r="W4086" s="2" t="s">
        <v>468</v>
      </c>
      <c r="X4086" s="45" t="str" cm="1">
        <f t="array" ref="X4086">IF(X3978="TRUE",IF(AND(C4081&lt;&gt;1,C4082:C4087="",S4081:U4087=""), "FALSE","TRUE"),"FALSE")</f>
        <v>FALSE</v>
      </c>
      <c r="Z4086" s="1"/>
    </row>
    <row r="4087" spans="2:26" hidden="1" outlineLevel="2" x14ac:dyDescent="0.4">
      <c r="B4087" s="7" t="s">
        <v>532</v>
      </c>
      <c r="C4087" s="8"/>
      <c r="D4087" s="31"/>
      <c r="E4087" s="2" t="s">
        <v>533</v>
      </c>
      <c r="F4087" s="2" t="str">
        <f>IF(OR($C$87="治験計画届", $C$87="治験計画変更届"), "^$","^.{1,120}$|^$")</f>
        <v>^.{1,120}$|^$</v>
      </c>
      <c r="G4087" s="2" t="str">
        <f t="shared" si="262"/>
        <v>入力してください(120文字以内)</v>
      </c>
      <c r="H4087" s="2">
        <v>225</v>
      </c>
      <c r="I4087" s="2">
        <v>207</v>
      </c>
      <c r="K4087" s="2">
        <v>120</v>
      </c>
      <c r="L4087" s="2" t="s">
        <v>30</v>
      </c>
      <c r="M4087" s="2" t="s">
        <v>476</v>
      </c>
      <c r="N4087" s="2" t="s">
        <v>479</v>
      </c>
      <c r="O4087" s="2" t="s">
        <v>520</v>
      </c>
      <c r="Q4087" s="1"/>
      <c r="S4087" s="9"/>
      <c r="T4087" s="10"/>
      <c r="U4087" s="8"/>
      <c r="W4087" s="2" t="s">
        <v>468</v>
      </c>
      <c r="X4087" s="45" t="str" cm="1">
        <f t="array" ref="X4087">IF(X3978="TRUE",IF(AND(C4081&lt;&gt;1,C4082:C4087="",S4081:U4087=""), "FALSE","TRUE"),"FALSE")</f>
        <v>FALSE</v>
      </c>
      <c r="Z4087" s="1"/>
    </row>
    <row r="4088" spans="2:26" hidden="1" outlineLevel="2" x14ac:dyDescent="0.4">
      <c r="B4088" s="7" t="s">
        <v>134</v>
      </c>
      <c r="C4088" s="5">
        <v>5</v>
      </c>
      <c r="D4088" s="30"/>
      <c r="E4088" s="2" t="s">
        <v>392</v>
      </c>
      <c r="F4088" s="2" t="s">
        <v>102</v>
      </c>
      <c r="G4088" s="2" t="s">
        <v>103</v>
      </c>
      <c r="H4088" s="2">
        <v>225</v>
      </c>
      <c r="I4088" s="2">
        <v>207</v>
      </c>
      <c r="K4088" s="2">
        <v>3</v>
      </c>
      <c r="L4088" s="2" t="s">
        <v>136</v>
      </c>
      <c r="M4088" s="2" t="s">
        <v>476</v>
      </c>
      <c r="N4088" s="2" t="s">
        <v>479</v>
      </c>
      <c r="O4088" s="2" t="s">
        <v>520</v>
      </c>
      <c r="Q4088" s="1"/>
      <c r="S4088" s="9"/>
      <c r="T4088" s="10"/>
      <c r="U4088" s="8"/>
      <c r="V4088" s="2" t="s">
        <v>105</v>
      </c>
      <c r="W4088" s="2" t="s">
        <v>561</v>
      </c>
      <c r="X4088" s="45" t="str" cm="1">
        <f t="array" ref="X4088">IF(X3978="TRUE",IF(AND(C4088&lt;&gt;1,C4089:C4094="",S4088:U4094=""), "FALSE","TRUE"),"FALSE")</f>
        <v>FALSE</v>
      </c>
      <c r="Z4088" s="1"/>
    </row>
    <row r="4089" spans="2:26" hidden="1" outlineLevel="2" x14ac:dyDescent="0.4">
      <c r="B4089" s="7" t="s">
        <v>522</v>
      </c>
      <c r="C4089" s="8"/>
      <c r="D4089" s="31"/>
      <c r="E4089" s="2" t="s">
        <v>523</v>
      </c>
      <c r="F4089" s="2" t="s">
        <v>485</v>
      </c>
      <c r="G4089" s="2" t="s">
        <v>369</v>
      </c>
      <c r="H4089" s="2">
        <v>225</v>
      </c>
      <c r="I4089" s="2">
        <v>207</v>
      </c>
      <c r="K4089" s="2">
        <v>240</v>
      </c>
      <c r="L4089" s="2" t="s">
        <v>30</v>
      </c>
      <c r="M4089" s="2" t="s">
        <v>476</v>
      </c>
      <c r="N4089" s="2" t="s">
        <v>479</v>
      </c>
      <c r="O4089" s="2" t="s">
        <v>520</v>
      </c>
      <c r="Q4089" s="1"/>
      <c r="S4089" s="9"/>
      <c r="T4089" s="10"/>
      <c r="U4089" s="8"/>
      <c r="W4089" s="2" t="s">
        <v>465</v>
      </c>
      <c r="X4089" s="45" t="str" cm="1">
        <f t="array" ref="X4089">IF(X3978="TRUE",IF(AND(C4088&lt;&gt;1,C4089:C4094="",S4088:U4094=""), "FALSE","TRUE"),"FALSE")</f>
        <v>FALSE</v>
      </c>
      <c r="Z4089" s="1"/>
    </row>
    <row r="4090" spans="2:26" hidden="1" outlineLevel="2" x14ac:dyDescent="0.4">
      <c r="B4090" s="7" t="s">
        <v>524</v>
      </c>
      <c r="C4090" s="8"/>
      <c r="D4090" s="31"/>
      <c r="E4090" s="2" t="s">
        <v>525</v>
      </c>
      <c r="F4090" s="2" t="s">
        <v>114</v>
      </c>
      <c r="G4090" s="2" t="s">
        <v>115</v>
      </c>
      <c r="H4090" s="2">
        <v>225</v>
      </c>
      <c r="I4090" s="2">
        <v>207</v>
      </c>
      <c r="K4090" s="2">
        <v>120</v>
      </c>
      <c r="L4090" s="2" t="s">
        <v>30</v>
      </c>
      <c r="M4090" s="2" t="s">
        <v>476</v>
      </c>
      <c r="N4090" s="2" t="s">
        <v>479</v>
      </c>
      <c r="O4090" s="2" t="s">
        <v>520</v>
      </c>
      <c r="Q4090" s="1"/>
      <c r="S4090" s="9"/>
      <c r="T4090" s="10"/>
      <c r="U4090" s="8"/>
      <c r="W4090" s="2" t="s">
        <v>468</v>
      </c>
      <c r="X4090" s="45" t="str" cm="1">
        <f t="array" ref="X4090">IF(X3978="TRUE",IF(AND(C4088&lt;&gt;1,C4089:C4094="",S4088:U4094=""), "FALSE","TRUE"),"FALSE")</f>
        <v>FALSE</v>
      </c>
      <c r="Z4090" s="1"/>
    </row>
    <row r="4091" spans="2:26" hidden="1" outlineLevel="2" x14ac:dyDescent="0.4">
      <c r="B4091" s="7" t="s">
        <v>526</v>
      </c>
      <c r="C4091" s="8"/>
      <c r="D4091" s="31"/>
      <c r="E4091" s="2" t="s">
        <v>527</v>
      </c>
      <c r="F4091" s="2" t="str">
        <f>IF(OR($C$87="治験計画届", $C$87="治験計画変更届"), "^$","^.{1,120}$|^$")</f>
        <v>^.{1,120}$|^$</v>
      </c>
      <c r="G4091" s="2" t="str">
        <f>IF(F4091="^$", "入力しないでください","入力してください(120文字以内)")</f>
        <v>入力してください(120文字以内)</v>
      </c>
      <c r="H4091" s="2">
        <v>225</v>
      </c>
      <c r="I4091" s="2">
        <v>207</v>
      </c>
      <c r="K4091" s="2">
        <v>120</v>
      </c>
      <c r="L4091" s="2" t="s">
        <v>30</v>
      </c>
      <c r="M4091" s="2" t="s">
        <v>476</v>
      </c>
      <c r="N4091" s="2" t="s">
        <v>479</v>
      </c>
      <c r="O4091" s="2" t="s">
        <v>520</v>
      </c>
      <c r="Q4091" s="1"/>
      <c r="S4091" s="9"/>
      <c r="T4091" s="10"/>
      <c r="U4091" s="8"/>
      <c r="W4091" s="2" t="s">
        <v>468</v>
      </c>
      <c r="X4091" s="45" t="str" cm="1">
        <f t="array" ref="X4091">IF(X3978="TRUE",IF(AND(C4088&lt;&gt;1,C4089:C4094="",S4088:U4094=""), "FALSE","TRUE"),"FALSE")</f>
        <v>FALSE</v>
      </c>
      <c r="Z4091" s="1"/>
    </row>
    <row r="4092" spans="2:26" hidden="1" outlineLevel="2" x14ac:dyDescent="0.4">
      <c r="B4092" s="7" t="s">
        <v>528</v>
      </c>
      <c r="C4092" s="8"/>
      <c r="D4092" s="31"/>
      <c r="E4092" s="2" t="s">
        <v>529</v>
      </c>
      <c r="F4092" s="2" t="str">
        <f>IF(OR($C$87="治験計画届", $C$87="治験計画変更届"), "^$","^.{1,120}$|^$")</f>
        <v>^.{1,120}$|^$</v>
      </c>
      <c r="G4092" s="2" t="str">
        <f t="shared" ref="G4092:G4094" si="263">IF(F4092="^$", "入力しないでください","入力してください(120文字以内)")</f>
        <v>入力してください(120文字以内)</v>
      </c>
      <c r="H4092" s="2">
        <v>225</v>
      </c>
      <c r="I4092" s="2">
        <v>207</v>
      </c>
      <c r="K4092" s="2">
        <v>120</v>
      </c>
      <c r="L4092" s="2" t="s">
        <v>30</v>
      </c>
      <c r="M4092" s="2" t="s">
        <v>476</v>
      </c>
      <c r="N4092" s="2" t="s">
        <v>479</v>
      </c>
      <c r="O4092" s="2" t="s">
        <v>520</v>
      </c>
      <c r="Q4092" s="1"/>
      <c r="S4092" s="9"/>
      <c r="T4092" s="10"/>
      <c r="U4092" s="8"/>
      <c r="W4092" s="2" t="s">
        <v>468</v>
      </c>
      <c r="X4092" s="45" t="str" cm="1">
        <f t="array" ref="X4092">IF(X3978="TRUE",IF(AND(C4088&lt;&gt;1,C4089:C4094="",S4088:U4094=""), "FALSE","TRUE"),"FALSE")</f>
        <v>FALSE</v>
      </c>
      <c r="Z4092" s="1"/>
    </row>
    <row r="4093" spans="2:26" hidden="1" outlineLevel="2" x14ac:dyDescent="0.4">
      <c r="B4093" s="7" t="s">
        <v>530</v>
      </c>
      <c r="C4093" s="8"/>
      <c r="D4093" s="31"/>
      <c r="E4093" s="2" t="s">
        <v>566</v>
      </c>
      <c r="F4093" s="2" t="str">
        <f>IF(OR($C$87="治験計画届", $C$87="治験計画変更届"), "^$","^.{1,120}$|^$")</f>
        <v>^.{1,120}$|^$</v>
      </c>
      <c r="G4093" s="2" t="str">
        <f t="shared" si="263"/>
        <v>入力してください(120文字以内)</v>
      </c>
      <c r="H4093" s="2">
        <v>225</v>
      </c>
      <c r="I4093" s="2">
        <v>207</v>
      </c>
      <c r="K4093" s="2">
        <v>120</v>
      </c>
      <c r="L4093" s="2" t="s">
        <v>30</v>
      </c>
      <c r="M4093" s="2" t="s">
        <v>476</v>
      </c>
      <c r="N4093" s="2" t="s">
        <v>479</v>
      </c>
      <c r="O4093" s="2" t="s">
        <v>520</v>
      </c>
      <c r="Q4093" s="1"/>
      <c r="S4093" s="9"/>
      <c r="T4093" s="10"/>
      <c r="U4093" s="8"/>
      <c r="W4093" s="2" t="s">
        <v>468</v>
      </c>
      <c r="X4093" s="45" t="str" cm="1">
        <f t="array" ref="X4093">IF(X3978="TRUE",IF(AND(C4088&lt;&gt;1,C4089:C4094="",S4088:U4094=""), "FALSE","TRUE"),"FALSE")</f>
        <v>FALSE</v>
      </c>
      <c r="Z4093" s="1"/>
    </row>
    <row r="4094" spans="2:26" hidden="1" outlineLevel="2" collapsed="1" x14ac:dyDescent="0.4">
      <c r="B4094" s="7" t="s">
        <v>532</v>
      </c>
      <c r="C4094" s="8"/>
      <c r="D4094" s="31"/>
      <c r="E4094" s="2" t="s">
        <v>533</v>
      </c>
      <c r="F4094" s="2" t="str">
        <f>IF(OR($C$87="治験計画届", $C$87="治験計画変更届"), "^$","^.{1,120}$|^$")</f>
        <v>^.{1,120}$|^$</v>
      </c>
      <c r="G4094" s="2" t="str">
        <f t="shared" si="263"/>
        <v>入力してください(120文字以内)</v>
      </c>
      <c r="H4094" s="2">
        <v>225</v>
      </c>
      <c r="I4094" s="2">
        <v>207</v>
      </c>
      <c r="K4094" s="2">
        <v>120</v>
      </c>
      <c r="L4094" s="2" t="s">
        <v>30</v>
      </c>
      <c r="M4094" s="2" t="s">
        <v>476</v>
      </c>
      <c r="N4094" s="2" t="s">
        <v>479</v>
      </c>
      <c r="O4094" s="2" t="s">
        <v>520</v>
      </c>
      <c r="Q4094" s="1"/>
      <c r="S4094" s="9"/>
      <c r="T4094" s="10"/>
      <c r="U4094" s="8"/>
      <c r="W4094" s="2" t="s">
        <v>468</v>
      </c>
      <c r="X4094" s="45" t="str" cm="1">
        <f t="array" ref="X4094">IF(X3978="TRUE",IF(AND(C4088&lt;&gt;1,C4089:C4094="",S4088:U4094=""), "FALSE","TRUE"),"FALSE")</f>
        <v>FALSE</v>
      </c>
      <c r="Z4094" s="1"/>
    </row>
    <row r="4095" spans="2:26" hidden="1" outlineLevel="3" x14ac:dyDescent="0.4">
      <c r="B4095" s="7" t="s">
        <v>134</v>
      </c>
      <c r="C4095" s="5">
        <v>6</v>
      </c>
      <c r="D4095" s="30"/>
      <c r="E4095" s="2" t="s">
        <v>392</v>
      </c>
      <c r="F4095" s="2" t="s">
        <v>102</v>
      </c>
      <c r="G4095" s="2" t="s">
        <v>103</v>
      </c>
      <c r="H4095" s="2">
        <v>225</v>
      </c>
      <c r="I4095" s="2">
        <v>207</v>
      </c>
      <c r="K4095" s="2">
        <v>3</v>
      </c>
      <c r="L4095" s="2" t="s">
        <v>136</v>
      </c>
      <c r="M4095" s="2" t="s">
        <v>476</v>
      </c>
      <c r="N4095" s="2" t="s">
        <v>479</v>
      </c>
      <c r="O4095" s="2" t="s">
        <v>520</v>
      </c>
      <c r="Q4095" s="1"/>
      <c r="S4095" s="9"/>
      <c r="T4095" s="10"/>
      <c r="U4095" s="8"/>
      <c r="V4095" s="2" t="s">
        <v>105</v>
      </c>
      <c r="W4095" s="2" t="s">
        <v>561</v>
      </c>
      <c r="X4095" s="45" t="str" cm="1">
        <f t="array" ref="X4095">IF(X3978="TRUE",IF(AND(C4095&lt;&gt;1,C4096:C4101="",S4095:U4101=""), "FALSE","TRUE"),"FALSE")</f>
        <v>FALSE</v>
      </c>
      <c r="Z4095" s="1"/>
    </row>
    <row r="4096" spans="2:26" hidden="1" outlineLevel="3" x14ac:dyDescent="0.4">
      <c r="B4096" s="7" t="s">
        <v>522</v>
      </c>
      <c r="C4096" s="8"/>
      <c r="D4096" s="31"/>
      <c r="E4096" s="2" t="s">
        <v>523</v>
      </c>
      <c r="F4096" s="2" t="s">
        <v>485</v>
      </c>
      <c r="G4096" s="2" t="s">
        <v>369</v>
      </c>
      <c r="H4096" s="2">
        <v>225</v>
      </c>
      <c r="I4096" s="2">
        <v>207</v>
      </c>
      <c r="K4096" s="2">
        <v>240</v>
      </c>
      <c r="L4096" s="2" t="s">
        <v>30</v>
      </c>
      <c r="M4096" s="2" t="s">
        <v>476</v>
      </c>
      <c r="N4096" s="2" t="s">
        <v>479</v>
      </c>
      <c r="O4096" s="2" t="s">
        <v>520</v>
      </c>
      <c r="Q4096" s="1"/>
      <c r="S4096" s="9"/>
      <c r="T4096" s="10"/>
      <c r="U4096" s="8"/>
      <c r="W4096" s="2" t="s">
        <v>465</v>
      </c>
      <c r="X4096" s="45" t="str" cm="1">
        <f t="array" ref="X4096">IF(X3978="TRUE",IF(AND(C4095&lt;&gt;1,C4096:C4101="",S4095:U4101=""), "FALSE","TRUE"),"FALSE")</f>
        <v>FALSE</v>
      </c>
      <c r="Z4096" s="1"/>
    </row>
    <row r="4097" spans="2:26" hidden="1" outlineLevel="3" x14ac:dyDescent="0.4">
      <c r="B4097" s="7" t="s">
        <v>524</v>
      </c>
      <c r="C4097" s="8"/>
      <c r="D4097" s="31"/>
      <c r="E4097" s="2" t="s">
        <v>525</v>
      </c>
      <c r="F4097" s="2" t="s">
        <v>114</v>
      </c>
      <c r="G4097" s="2" t="s">
        <v>115</v>
      </c>
      <c r="H4097" s="2">
        <v>225</v>
      </c>
      <c r="I4097" s="2">
        <v>207</v>
      </c>
      <c r="K4097" s="2">
        <v>120</v>
      </c>
      <c r="L4097" s="2" t="s">
        <v>30</v>
      </c>
      <c r="M4097" s="2" t="s">
        <v>476</v>
      </c>
      <c r="N4097" s="2" t="s">
        <v>479</v>
      </c>
      <c r="O4097" s="2" t="s">
        <v>520</v>
      </c>
      <c r="Q4097" s="1"/>
      <c r="S4097" s="9"/>
      <c r="T4097" s="10"/>
      <c r="U4097" s="8"/>
      <c r="W4097" s="2" t="s">
        <v>468</v>
      </c>
      <c r="X4097" s="45" t="str" cm="1">
        <f t="array" ref="X4097">IF(X3978="TRUE",IF(AND(C4095&lt;&gt;1,C4096:C4101="",S4095:U4101=""), "FALSE","TRUE"),"FALSE")</f>
        <v>FALSE</v>
      </c>
      <c r="Z4097" s="1"/>
    </row>
    <row r="4098" spans="2:26" hidden="1" outlineLevel="3" x14ac:dyDescent="0.4">
      <c r="B4098" s="7" t="s">
        <v>526</v>
      </c>
      <c r="C4098" s="8"/>
      <c r="D4098" s="31"/>
      <c r="E4098" s="2" t="s">
        <v>527</v>
      </c>
      <c r="F4098" s="2" t="str">
        <f>IF(OR($C$87="治験計画届", $C$87="治験計画変更届"), "^$","^.{1,120}$|^$")</f>
        <v>^.{1,120}$|^$</v>
      </c>
      <c r="G4098" s="2" t="str">
        <f>IF(F4098="^$", "入力しないでください","入力してください(120文字以内)")</f>
        <v>入力してください(120文字以内)</v>
      </c>
      <c r="H4098" s="2">
        <v>225</v>
      </c>
      <c r="I4098" s="2">
        <v>207</v>
      </c>
      <c r="K4098" s="2">
        <v>120</v>
      </c>
      <c r="L4098" s="2" t="s">
        <v>30</v>
      </c>
      <c r="M4098" s="2" t="s">
        <v>476</v>
      </c>
      <c r="N4098" s="2" t="s">
        <v>479</v>
      </c>
      <c r="O4098" s="2" t="s">
        <v>520</v>
      </c>
      <c r="Q4098" s="1"/>
      <c r="S4098" s="9"/>
      <c r="T4098" s="10"/>
      <c r="U4098" s="8"/>
      <c r="W4098" s="2" t="s">
        <v>468</v>
      </c>
      <c r="X4098" s="45" t="str" cm="1">
        <f t="array" ref="X4098">IF(X3978="TRUE",IF(AND(C4095&lt;&gt;1,C4096:C4101="",S4095:U4101=""), "FALSE","TRUE"),"FALSE")</f>
        <v>FALSE</v>
      </c>
      <c r="Z4098" s="1"/>
    </row>
    <row r="4099" spans="2:26" hidden="1" outlineLevel="3" x14ac:dyDescent="0.4">
      <c r="B4099" s="7" t="s">
        <v>528</v>
      </c>
      <c r="C4099" s="8"/>
      <c r="D4099" s="31"/>
      <c r="E4099" s="2" t="s">
        <v>529</v>
      </c>
      <c r="F4099" s="2" t="str">
        <f>IF(OR($C$87="治験計画届", $C$87="治験計画変更届"), "^$","^.{1,120}$|^$")</f>
        <v>^.{1,120}$|^$</v>
      </c>
      <c r="G4099" s="2" t="str">
        <f t="shared" ref="G4099:G4101" si="264">IF(F4099="^$", "入力しないでください","入力してください(120文字以内)")</f>
        <v>入力してください(120文字以内)</v>
      </c>
      <c r="H4099" s="2">
        <v>225</v>
      </c>
      <c r="I4099" s="2">
        <v>207</v>
      </c>
      <c r="K4099" s="2">
        <v>120</v>
      </c>
      <c r="L4099" s="2" t="s">
        <v>30</v>
      </c>
      <c r="M4099" s="2" t="s">
        <v>476</v>
      </c>
      <c r="N4099" s="2" t="s">
        <v>479</v>
      </c>
      <c r="O4099" s="2" t="s">
        <v>520</v>
      </c>
      <c r="Q4099" s="1"/>
      <c r="S4099" s="9"/>
      <c r="T4099" s="10"/>
      <c r="U4099" s="8"/>
      <c r="W4099" s="2" t="s">
        <v>468</v>
      </c>
      <c r="X4099" s="45" t="str" cm="1">
        <f t="array" ref="X4099">IF(X3978="TRUE",IF(AND(C4095&lt;&gt;1,C4096:C4101="",S4095:U4101=""), "FALSE","TRUE"),"FALSE")</f>
        <v>FALSE</v>
      </c>
      <c r="Z4099" s="1"/>
    </row>
    <row r="4100" spans="2:26" hidden="1" outlineLevel="3" x14ac:dyDescent="0.4">
      <c r="B4100" s="7" t="s">
        <v>530</v>
      </c>
      <c r="C4100" s="8"/>
      <c r="D4100" s="31"/>
      <c r="E4100" s="2" t="s">
        <v>566</v>
      </c>
      <c r="F4100" s="2" t="str">
        <f>IF(OR($C$87="治験計画届", $C$87="治験計画変更届"), "^$","^.{1,120}$|^$")</f>
        <v>^.{1,120}$|^$</v>
      </c>
      <c r="G4100" s="2" t="str">
        <f t="shared" si="264"/>
        <v>入力してください(120文字以内)</v>
      </c>
      <c r="H4100" s="2">
        <v>225</v>
      </c>
      <c r="I4100" s="2">
        <v>207</v>
      </c>
      <c r="K4100" s="2">
        <v>120</v>
      </c>
      <c r="L4100" s="2" t="s">
        <v>30</v>
      </c>
      <c r="M4100" s="2" t="s">
        <v>476</v>
      </c>
      <c r="N4100" s="2" t="s">
        <v>479</v>
      </c>
      <c r="O4100" s="2" t="s">
        <v>520</v>
      </c>
      <c r="Q4100" s="1"/>
      <c r="S4100" s="9"/>
      <c r="T4100" s="10"/>
      <c r="U4100" s="8"/>
      <c r="W4100" s="2" t="s">
        <v>468</v>
      </c>
      <c r="X4100" s="45" t="str" cm="1">
        <f t="array" ref="X4100">IF(X3978="TRUE",IF(AND(C4095&lt;&gt;1,C4096:C4101="",S4095:U4101=""), "FALSE","TRUE"),"FALSE")</f>
        <v>FALSE</v>
      </c>
      <c r="Z4100" s="1"/>
    </row>
    <row r="4101" spans="2:26" hidden="1" outlineLevel="3" x14ac:dyDescent="0.4">
      <c r="B4101" s="7" t="s">
        <v>532</v>
      </c>
      <c r="C4101" s="8"/>
      <c r="D4101" s="31"/>
      <c r="E4101" s="2" t="s">
        <v>533</v>
      </c>
      <c r="F4101" s="2" t="str">
        <f>IF(OR($C$87="治験計画届", $C$87="治験計画変更届"), "^$","^.{1,120}$|^$")</f>
        <v>^.{1,120}$|^$</v>
      </c>
      <c r="G4101" s="2" t="str">
        <f t="shared" si="264"/>
        <v>入力してください(120文字以内)</v>
      </c>
      <c r="H4101" s="2">
        <v>225</v>
      </c>
      <c r="I4101" s="2">
        <v>207</v>
      </c>
      <c r="K4101" s="2">
        <v>120</v>
      </c>
      <c r="L4101" s="2" t="s">
        <v>30</v>
      </c>
      <c r="M4101" s="2" t="s">
        <v>476</v>
      </c>
      <c r="N4101" s="2" t="s">
        <v>479</v>
      </c>
      <c r="O4101" s="2" t="s">
        <v>520</v>
      </c>
      <c r="Q4101" s="1"/>
      <c r="S4101" s="9"/>
      <c r="T4101" s="10"/>
      <c r="U4101" s="8"/>
      <c r="W4101" s="2" t="s">
        <v>468</v>
      </c>
      <c r="X4101" s="45" t="str" cm="1">
        <f t="array" ref="X4101">IF(X3978="TRUE",IF(AND(C4095&lt;&gt;1,C4096:C4101="",S4095:U4101=""), "FALSE","TRUE"),"FALSE")</f>
        <v>FALSE</v>
      </c>
      <c r="Z4101" s="1"/>
    </row>
    <row r="4102" spans="2:26" hidden="1" outlineLevel="3" x14ac:dyDescent="0.4">
      <c r="B4102" s="7" t="s">
        <v>134</v>
      </c>
      <c r="C4102" s="5">
        <v>7</v>
      </c>
      <c r="D4102" s="30"/>
      <c r="E4102" s="2" t="s">
        <v>392</v>
      </c>
      <c r="F4102" s="2" t="s">
        <v>102</v>
      </c>
      <c r="G4102" s="2" t="s">
        <v>103</v>
      </c>
      <c r="H4102" s="2">
        <v>225</v>
      </c>
      <c r="I4102" s="2">
        <v>207</v>
      </c>
      <c r="K4102" s="2">
        <v>3</v>
      </c>
      <c r="L4102" s="2" t="s">
        <v>136</v>
      </c>
      <c r="M4102" s="2" t="s">
        <v>476</v>
      </c>
      <c r="N4102" s="2" t="s">
        <v>479</v>
      </c>
      <c r="O4102" s="2" t="s">
        <v>520</v>
      </c>
      <c r="Q4102" s="1"/>
      <c r="S4102" s="9"/>
      <c r="T4102" s="10"/>
      <c r="U4102" s="8"/>
      <c r="V4102" s="2" t="s">
        <v>105</v>
      </c>
      <c r="W4102" s="2" t="s">
        <v>561</v>
      </c>
      <c r="X4102" s="45" t="str" cm="1">
        <f t="array" ref="X4102">IF(X3978="TRUE",IF(AND(C4102&lt;&gt;1,C4103:C4108="",S4102:U4108=""), "FALSE","TRUE"),"FALSE")</f>
        <v>FALSE</v>
      </c>
      <c r="Z4102" s="1"/>
    </row>
    <row r="4103" spans="2:26" hidden="1" outlineLevel="3" x14ac:dyDescent="0.4">
      <c r="B4103" s="7" t="s">
        <v>522</v>
      </c>
      <c r="C4103" s="8"/>
      <c r="D4103" s="31"/>
      <c r="E4103" s="2" t="s">
        <v>523</v>
      </c>
      <c r="F4103" s="2" t="s">
        <v>485</v>
      </c>
      <c r="G4103" s="2" t="s">
        <v>369</v>
      </c>
      <c r="H4103" s="2">
        <v>225</v>
      </c>
      <c r="I4103" s="2">
        <v>207</v>
      </c>
      <c r="K4103" s="2">
        <v>240</v>
      </c>
      <c r="L4103" s="2" t="s">
        <v>30</v>
      </c>
      <c r="M4103" s="2" t="s">
        <v>476</v>
      </c>
      <c r="N4103" s="2" t="s">
        <v>479</v>
      </c>
      <c r="O4103" s="2" t="s">
        <v>520</v>
      </c>
      <c r="Q4103" s="1"/>
      <c r="S4103" s="9"/>
      <c r="T4103" s="10"/>
      <c r="U4103" s="8"/>
      <c r="W4103" s="2" t="s">
        <v>465</v>
      </c>
      <c r="X4103" s="45" t="str" cm="1">
        <f t="array" ref="X4103">IF(X3978="TRUE",IF(AND(C4102&lt;&gt;1,C4103:C4108="",S4102:U4108=""), "FALSE","TRUE"),"FALSE")</f>
        <v>FALSE</v>
      </c>
      <c r="Z4103" s="1"/>
    </row>
    <row r="4104" spans="2:26" hidden="1" outlineLevel="3" x14ac:dyDescent="0.4">
      <c r="B4104" s="7" t="s">
        <v>524</v>
      </c>
      <c r="C4104" s="8"/>
      <c r="D4104" s="31"/>
      <c r="E4104" s="2" t="s">
        <v>525</v>
      </c>
      <c r="F4104" s="2" t="s">
        <v>114</v>
      </c>
      <c r="G4104" s="2" t="s">
        <v>115</v>
      </c>
      <c r="H4104" s="2">
        <v>225</v>
      </c>
      <c r="I4104" s="2">
        <v>207</v>
      </c>
      <c r="K4104" s="2">
        <v>120</v>
      </c>
      <c r="L4104" s="2" t="s">
        <v>30</v>
      </c>
      <c r="M4104" s="2" t="s">
        <v>476</v>
      </c>
      <c r="N4104" s="2" t="s">
        <v>479</v>
      </c>
      <c r="O4104" s="2" t="s">
        <v>520</v>
      </c>
      <c r="Q4104" s="1"/>
      <c r="S4104" s="9"/>
      <c r="T4104" s="10"/>
      <c r="U4104" s="8"/>
      <c r="W4104" s="2" t="s">
        <v>468</v>
      </c>
      <c r="X4104" s="45" t="str" cm="1">
        <f t="array" ref="X4104">IF(X3978="TRUE",IF(AND(C4102&lt;&gt;1,C4103:C4108="",S4102:U4108=""), "FALSE","TRUE"),"FALSE")</f>
        <v>FALSE</v>
      </c>
      <c r="Z4104" s="1"/>
    </row>
    <row r="4105" spans="2:26" hidden="1" outlineLevel="3" x14ac:dyDescent="0.4">
      <c r="B4105" s="7" t="s">
        <v>526</v>
      </c>
      <c r="C4105" s="8"/>
      <c r="D4105" s="31"/>
      <c r="E4105" s="2" t="s">
        <v>527</v>
      </c>
      <c r="F4105" s="2" t="str">
        <f>IF(OR($C$87="治験計画届", $C$87="治験計画変更届"), "^$","^.{1,120}$|^$")</f>
        <v>^.{1,120}$|^$</v>
      </c>
      <c r="G4105" s="2" t="str">
        <f>IF(F4105="^$", "入力しないでください","入力してください(120文字以内)")</f>
        <v>入力してください(120文字以内)</v>
      </c>
      <c r="H4105" s="2">
        <v>225</v>
      </c>
      <c r="I4105" s="2">
        <v>207</v>
      </c>
      <c r="K4105" s="2">
        <v>120</v>
      </c>
      <c r="L4105" s="2" t="s">
        <v>30</v>
      </c>
      <c r="M4105" s="2" t="s">
        <v>476</v>
      </c>
      <c r="N4105" s="2" t="s">
        <v>479</v>
      </c>
      <c r="O4105" s="2" t="s">
        <v>520</v>
      </c>
      <c r="Q4105" s="1"/>
      <c r="S4105" s="9"/>
      <c r="T4105" s="10"/>
      <c r="U4105" s="8"/>
      <c r="W4105" s="2" t="s">
        <v>468</v>
      </c>
      <c r="X4105" s="45" t="str" cm="1">
        <f t="array" ref="X4105">IF(X3978="TRUE",IF(AND(C4102&lt;&gt;1,C4103:C4108="",S4102:U4108=""), "FALSE","TRUE"),"FALSE")</f>
        <v>FALSE</v>
      </c>
      <c r="Z4105" s="1"/>
    </row>
    <row r="4106" spans="2:26" hidden="1" outlineLevel="3" x14ac:dyDescent="0.4">
      <c r="B4106" s="7" t="s">
        <v>528</v>
      </c>
      <c r="C4106" s="8"/>
      <c r="D4106" s="31"/>
      <c r="E4106" s="2" t="s">
        <v>529</v>
      </c>
      <c r="F4106" s="2" t="str">
        <f>IF(OR($C$87="治験計画届", $C$87="治験計画変更届"), "^$","^.{1,120}$|^$")</f>
        <v>^.{1,120}$|^$</v>
      </c>
      <c r="G4106" s="2" t="str">
        <f t="shared" ref="G4106:G4108" si="265">IF(F4106="^$", "入力しないでください","入力してください(120文字以内)")</f>
        <v>入力してください(120文字以内)</v>
      </c>
      <c r="H4106" s="2">
        <v>225</v>
      </c>
      <c r="I4106" s="2">
        <v>207</v>
      </c>
      <c r="K4106" s="2">
        <v>120</v>
      </c>
      <c r="L4106" s="2" t="s">
        <v>30</v>
      </c>
      <c r="M4106" s="2" t="s">
        <v>476</v>
      </c>
      <c r="N4106" s="2" t="s">
        <v>479</v>
      </c>
      <c r="O4106" s="2" t="s">
        <v>520</v>
      </c>
      <c r="Q4106" s="1"/>
      <c r="S4106" s="9"/>
      <c r="T4106" s="10"/>
      <c r="U4106" s="8"/>
      <c r="W4106" s="2" t="s">
        <v>468</v>
      </c>
      <c r="X4106" s="45" t="str" cm="1">
        <f t="array" ref="X4106">IF(X3978="TRUE",IF(AND(C4102&lt;&gt;1,C4103:C4108="",S4102:U4108=""), "FALSE","TRUE"),"FALSE")</f>
        <v>FALSE</v>
      </c>
      <c r="Z4106" s="1"/>
    </row>
    <row r="4107" spans="2:26" hidden="1" outlineLevel="3" x14ac:dyDescent="0.4">
      <c r="B4107" s="7" t="s">
        <v>530</v>
      </c>
      <c r="C4107" s="8"/>
      <c r="D4107" s="31"/>
      <c r="E4107" s="2" t="s">
        <v>566</v>
      </c>
      <c r="F4107" s="2" t="str">
        <f>IF(OR($C$87="治験計画届", $C$87="治験計画変更届"), "^$","^.{1,120}$|^$")</f>
        <v>^.{1,120}$|^$</v>
      </c>
      <c r="G4107" s="2" t="str">
        <f t="shared" si="265"/>
        <v>入力してください(120文字以内)</v>
      </c>
      <c r="H4107" s="2">
        <v>225</v>
      </c>
      <c r="I4107" s="2">
        <v>207</v>
      </c>
      <c r="K4107" s="2">
        <v>120</v>
      </c>
      <c r="L4107" s="2" t="s">
        <v>30</v>
      </c>
      <c r="M4107" s="2" t="s">
        <v>476</v>
      </c>
      <c r="N4107" s="2" t="s">
        <v>479</v>
      </c>
      <c r="O4107" s="2" t="s">
        <v>520</v>
      </c>
      <c r="Q4107" s="1"/>
      <c r="S4107" s="9"/>
      <c r="T4107" s="10"/>
      <c r="U4107" s="8"/>
      <c r="W4107" s="2" t="s">
        <v>468</v>
      </c>
      <c r="X4107" s="45" t="str" cm="1">
        <f t="array" ref="X4107">IF(X3978="TRUE",IF(AND(C4102&lt;&gt;1,C4103:C4108="",S4102:U4108=""), "FALSE","TRUE"),"FALSE")</f>
        <v>FALSE</v>
      </c>
      <c r="Z4107" s="1"/>
    </row>
    <row r="4108" spans="2:26" hidden="1" outlineLevel="3" x14ac:dyDescent="0.4">
      <c r="B4108" s="7" t="s">
        <v>532</v>
      </c>
      <c r="C4108" s="8"/>
      <c r="D4108" s="31"/>
      <c r="E4108" s="2" t="s">
        <v>533</v>
      </c>
      <c r="F4108" s="2" t="str">
        <f>IF(OR($C$87="治験計画届", $C$87="治験計画変更届"), "^$","^.{1,120}$|^$")</f>
        <v>^.{1,120}$|^$</v>
      </c>
      <c r="G4108" s="2" t="str">
        <f t="shared" si="265"/>
        <v>入力してください(120文字以内)</v>
      </c>
      <c r="H4108" s="2">
        <v>225</v>
      </c>
      <c r="I4108" s="2">
        <v>207</v>
      </c>
      <c r="K4108" s="2">
        <v>120</v>
      </c>
      <c r="L4108" s="2" t="s">
        <v>30</v>
      </c>
      <c r="M4108" s="2" t="s">
        <v>476</v>
      </c>
      <c r="N4108" s="2" t="s">
        <v>479</v>
      </c>
      <c r="O4108" s="2" t="s">
        <v>520</v>
      </c>
      <c r="Q4108" s="1"/>
      <c r="S4108" s="9"/>
      <c r="T4108" s="10"/>
      <c r="U4108" s="8"/>
      <c r="W4108" s="2" t="s">
        <v>468</v>
      </c>
      <c r="X4108" s="45" t="str" cm="1">
        <f t="array" ref="X4108">IF(X3978="TRUE",IF(AND(C4102&lt;&gt;1,C4103:C4108="",S4102:U4108=""), "FALSE","TRUE"),"FALSE")</f>
        <v>FALSE</v>
      </c>
      <c r="Z4108" s="1"/>
    </row>
    <row r="4109" spans="2:26" hidden="1" outlineLevel="3" x14ac:dyDescent="0.4">
      <c r="B4109" s="7" t="s">
        <v>134</v>
      </c>
      <c r="C4109" s="5">
        <v>8</v>
      </c>
      <c r="D4109" s="30"/>
      <c r="E4109" s="2" t="s">
        <v>392</v>
      </c>
      <c r="F4109" s="2" t="s">
        <v>102</v>
      </c>
      <c r="G4109" s="2" t="s">
        <v>103</v>
      </c>
      <c r="H4109" s="2">
        <v>225</v>
      </c>
      <c r="I4109" s="2">
        <v>207</v>
      </c>
      <c r="K4109" s="2">
        <v>3</v>
      </c>
      <c r="L4109" s="2" t="s">
        <v>136</v>
      </c>
      <c r="M4109" s="2" t="s">
        <v>476</v>
      </c>
      <c r="N4109" s="2" t="s">
        <v>479</v>
      </c>
      <c r="O4109" s="2" t="s">
        <v>520</v>
      </c>
      <c r="Q4109" s="1"/>
      <c r="S4109" s="9"/>
      <c r="T4109" s="10"/>
      <c r="U4109" s="8"/>
      <c r="V4109" s="2" t="s">
        <v>105</v>
      </c>
      <c r="W4109" s="2" t="s">
        <v>561</v>
      </c>
      <c r="X4109" s="45" t="str" cm="1">
        <f t="array" ref="X4109">IF(X3978="TRUE",IF(AND(C4109&lt;&gt;1,C4110:C4115="",S4109:U4115=""), "FALSE","TRUE"),"FALSE")</f>
        <v>FALSE</v>
      </c>
      <c r="Z4109" s="1"/>
    </row>
    <row r="4110" spans="2:26" hidden="1" outlineLevel="3" x14ac:dyDescent="0.4">
      <c r="B4110" s="7" t="s">
        <v>522</v>
      </c>
      <c r="C4110" s="8"/>
      <c r="D4110" s="31"/>
      <c r="E4110" s="2" t="s">
        <v>523</v>
      </c>
      <c r="F4110" s="2" t="s">
        <v>485</v>
      </c>
      <c r="G4110" s="2" t="s">
        <v>369</v>
      </c>
      <c r="H4110" s="2">
        <v>225</v>
      </c>
      <c r="I4110" s="2">
        <v>207</v>
      </c>
      <c r="K4110" s="2">
        <v>240</v>
      </c>
      <c r="L4110" s="2" t="s">
        <v>30</v>
      </c>
      <c r="M4110" s="2" t="s">
        <v>476</v>
      </c>
      <c r="N4110" s="2" t="s">
        <v>479</v>
      </c>
      <c r="O4110" s="2" t="s">
        <v>520</v>
      </c>
      <c r="Q4110" s="1"/>
      <c r="S4110" s="9"/>
      <c r="T4110" s="10"/>
      <c r="U4110" s="8"/>
      <c r="W4110" s="2" t="s">
        <v>465</v>
      </c>
      <c r="X4110" s="45" t="str" cm="1">
        <f t="array" ref="X4110">IF(X3978="TRUE",IF(AND(C4109&lt;&gt;1,C4110:C4115="",S4109:U4115=""), "FALSE","TRUE"),"FALSE")</f>
        <v>FALSE</v>
      </c>
      <c r="Z4110" s="1"/>
    </row>
    <row r="4111" spans="2:26" hidden="1" outlineLevel="3" x14ac:dyDescent="0.4">
      <c r="B4111" s="7" t="s">
        <v>524</v>
      </c>
      <c r="C4111" s="8"/>
      <c r="D4111" s="31"/>
      <c r="E4111" s="2" t="s">
        <v>525</v>
      </c>
      <c r="F4111" s="2" t="s">
        <v>114</v>
      </c>
      <c r="G4111" s="2" t="s">
        <v>115</v>
      </c>
      <c r="H4111" s="2">
        <v>225</v>
      </c>
      <c r="I4111" s="2">
        <v>207</v>
      </c>
      <c r="K4111" s="2">
        <v>120</v>
      </c>
      <c r="L4111" s="2" t="s">
        <v>30</v>
      </c>
      <c r="M4111" s="2" t="s">
        <v>476</v>
      </c>
      <c r="N4111" s="2" t="s">
        <v>479</v>
      </c>
      <c r="O4111" s="2" t="s">
        <v>520</v>
      </c>
      <c r="Q4111" s="1"/>
      <c r="S4111" s="9"/>
      <c r="T4111" s="10"/>
      <c r="U4111" s="8"/>
      <c r="W4111" s="2" t="s">
        <v>468</v>
      </c>
      <c r="X4111" s="45" t="str" cm="1">
        <f t="array" ref="X4111">IF(X3978="TRUE",IF(AND(C4109&lt;&gt;1,C4110:C4115="",S4109:U4115=""), "FALSE","TRUE"),"FALSE")</f>
        <v>FALSE</v>
      </c>
      <c r="Z4111" s="1"/>
    </row>
    <row r="4112" spans="2:26" hidden="1" outlineLevel="3" x14ac:dyDescent="0.4">
      <c r="B4112" s="7" t="s">
        <v>526</v>
      </c>
      <c r="C4112" s="8"/>
      <c r="D4112" s="31"/>
      <c r="E4112" s="2" t="s">
        <v>527</v>
      </c>
      <c r="F4112" s="2" t="str">
        <f>IF(OR($C$87="治験計画届", $C$87="治験計画変更届"), "^$","^.{1,120}$|^$")</f>
        <v>^.{1,120}$|^$</v>
      </c>
      <c r="G4112" s="2" t="str">
        <f>IF(F4112="^$", "入力しないでください","入力してください(120文字以内)")</f>
        <v>入力してください(120文字以内)</v>
      </c>
      <c r="H4112" s="2">
        <v>225</v>
      </c>
      <c r="I4112" s="2">
        <v>207</v>
      </c>
      <c r="K4112" s="2">
        <v>120</v>
      </c>
      <c r="L4112" s="2" t="s">
        <v>30</v>
      </c>
      <c r="M4112" s="2" t="s">
        <v>476</v>
      </c>
      <c r="N4112" s="2" t="s">
        <v>479</v>
      </c>
      <c r="O4112" s="2" t="s">
        <v>520</v>
      </c>
      <c r="Q4112" s="1"/>
      <c r="S4112" s="9"/>
      <c r="T4112" s="10"/>
      <c r="U4112" s="8"/>
      <c r="W4112" s="2" t="s">
        <v>468</v>
      </c>
      <c r="X4112" s="45" t="str" cm="1">
        <f t="array" ref="X4112">IF(X3978="TRUE",IF(AND(C4109&lt;&gt;1,C4110:C4115="",S4109:U4115=""), "FALSE","TRUE"),"FALSE")</f>
        <v>FALSE</v>
      </c>
      <c r="Z4112" s="1"/>
    </row>
    <row r="4113" spans="2:26" hidden="1" outlineLevel="3" x14ac:dyDescent="0.4">
      <c r="B4113" s="7" t="s">
        <v>528</v>
      </c>
      <c r="C4113" s="8"/>
      <c r="D4113" s="31"/>
      <c r="E4113" s="2" t="s">
        <v>529</v>
      </c>
      <c r="F4113" s="2" t="str">
        <f>IF(OR($C$87="治験計画届", $C$87="治験計画変更届"), "^$","^.{1,120}$|^$")</f>
        <v>^.{1,120}$|^$</v>
      </c>
      <c r="G4113" s="2" t="str">
        <f t="shared" ref="G4113:G4115" si="266">IF(F4113="^$", "入力しないでください","入力してください(120文字以内)")</f>
        <v>入力してください(120文字以内)</v>
      </c>
      <c r="H4113" s="2">
        <v>225</v>
      </c>
      <c r="I4113" s="2">
        <v>207</v>
      </c>
      <c r="K4113" s="2">
        <v>120</v>
      </c>
      <c r="L4113" s="2" t="s">
        <v>30</v>
      </c>
      <c r="M4113" s="2" t="s">
        <v>476</v>
      </c>
      <c r="N4113" s="2" t="s">
        <v>479</v>
      </c>
      <c r="O4113" s="2" t="s">
        <v>520</v>
      </c>
      <c r="Q4113" s="1"/>
      <c r="S4113" s="9"/>
      <c r="T4113" s="10"/>
      <c r="U4113" s="8"/>
      <c r="W4113" s="2" t="s">
        <v>468</v>
      </c>
      <c r="X4113" s="45" t="str" cm="1">
        <f t="array" ref="X4113">IF(X3978="TRUE",IF(AND(C4109&lt;&gt;1,C4110:C4115="",S4109:U4115=""), "FALSE","TRUE"),"FALSE")</f>
        <v>FALSE</v>
      </c>
      <c r="Z4113" s="1"/>
    </row>
    <row r="4114" spans="2:26" hidden="1" outlineLevel="3" x14ac:dyDescent="0.4">
      <c r="B4114" s="7" t="s">
        <v>530</v>
      </c>
      <c r="C4114" s="8"/>
      <c r="D4114" s="31"/>
      <c r="E4114" s="2" t="s">
        <v>566</v>
      </c>
      <c r="F4114" s="2" t="str">
        <f>IF(OR($C$87="治験計画届", $C$87="治験計画変更届"), "^$","^.{1,120}$|^$")</f>
        <v>^.{1,120}$|^$</v>
      </c>
      <c r="G4114" s="2" t="str">
        <f t="shared" si="266"/>
        <v>入力してください(120文字以内)</v>
      </c>
      <c r="H4114" s="2">
        <v>225</v>
      </c>
      <c r="I4114" s="2">
        <v>207</v>
      </c>
      <c r="K4114" s="2">
        <v>120</v>
      </c>
      <c r="L4114" s="2" t="s">
        <v>30</v>
      </c>
      <c r="M4114" s="2" t="s">
        <v>476</v>
      </c>
      <c r="N4114" s="2" t="s">
        <v>479</v>
      </c>
      <c r="O4114" s="2" t="s">
        <v>520</v>
      </c>
      <c r="Q4114" s="1"/>
      <c r="S4114" s="9"/>
      <c r="T4114" s="10"/>
      <c r="U4114" s="8"/>
      <c r="W4114" s="2" t="s">
        <v>468</v>
      </c>
      <c r="X4114" s="45" t="str" cm="1">
        <f t="array" ref="X4114">IF(X3978="TRUE",IF(AND(C4109&lt;&gt;1,C4110:C4115="",S4109:U4115=""), "FALSE","TRUE"),"FALSE")</f>
        <v>FALSE</v>
      </c>
      <c r="Z4114" s="1"/>
    </row>
    <row r="4115" spans="2:26" hidden="1" outlineLevel="3" x14ac:dyDescent="0.4">
      <c r="B4115" s="7" t="s">
        <v>532</v>
      </c>
      <c r="C4115" s="8"/>
      <c r="D4115" s="31"/>
      <c r="E4115" s="2" t="s">
        <v>533</v>
      </c>
      <c r="F4115" s="2" t="str">
        <f>IF(OR($C$87="治験計画届", $C$87="治験計画変更届"), "^$","^.{1,120}$|^$")</f>
        <v>^.{1,120}$|^$</v>
      </c>
      <c r="G4115" s="2" t="str">
        <f t="shared" si="266"/>
        <v>入力してください(120文字以内)</v>
      </c>
      <c r="H4115" s="2">
        <v>225</v>
      </c>
      <c r="I4115" s="2">
        <v>207</v>
      </c>
      <c r="K4115" s="2">
        <v>120</v>
      </c>
      <c r="L4115" s="2" t="s">
        <v>30</v>
      </c>
      <c r="M4115" s="2" t="s">
        <v>476</v>
      </c>
      <c r="N4115" s="2" t="s">
        <v>479</v>
      </c>
      <c r="O4115" s="2" t="s">
        <v>520</v>
      </c>
      <c r="Q4115" s="1"/>
      <c r="S4115" s="9"/>
      <c r="T4115" s="10"/>
      <c r="U4115" s="8"/>
      <c r="W4115" s="2" t="s">
        <v>468</v>
      </c>
      <c r="X4115" s="45" t="str" cm="1">
        <f t="array" ref="X4115">IF(X3978="TRUE",IF(AND(C4109&lt;&gt;1,C4110:C4115="",S4109:U4115=""), "FALSE","TRUE"),"FALSE")</f>
        <v>FALSE</v>
      </c>
      <c r="Z4115" s="1"/>
    </row>
    <row r="4116" spans="2:26" hidden="1" outlineLevel="3" x14ac:dyDescent="0.4">
      <c r="B4116" s="7" t="s">
        <v>134</v>
      </c>
      <c r="C4116" s="5">
        <v>9</v>
      </c>
      <c r="D4116" s="30"/>
      <c r="E4116" s="2" t="s">
        <v>392</v>
      </c>
      <c r="F4116" s="2" t="s">
        <v>102</v>
      </c>
      <c r="G4116" s="2" t="s">
        <v>103</v>
      </c>
      <c r="H4116" s="2">
        <v>225</v>
      </c>
      <c r="I4116" s="2">
        <v>207</v>
      </c>
      <c r="K4116" s="2">
        <v>3</v>
      </c>
      <c r="L4116" s="2" t="s">
        <v>136</v>
      </c>
      <c r="M4116" s="2" t="s">
        <v>476</v>
      </c>
      <c r="N4116" s="2" t="s">
        <v>479</v>
      </c>
      <c r="O4116" s="2" t="s">
        <v>520</v>
      </c>
      <c r="Q4116" s="1"/>
      <c r="S4116" s="9"/>
      <c r="T4116" s="10"/>
      <c r="U4116" s="8"/>
      <c r="V4116" s="2" t="s">
        <v>105</v>
      </c>
      <c r="W4116" s="2" t="s">
        <v>561</v>
      </c>
      <c r="X4116" s="45" t="str" cm="1">
        <f t="array" ref="X4116">IF(X3978="TRUE",IF(AND(C4116&lt;&gt;1,C4117:C4122="",S4116:U4122=""), "FALSE","TRUE"),"FALSE")</f>
        <v>FALSE</v>
      </c>
      <c r="Z4116" s="1"/>
    </row>
    <row r="4117" spans="2:26" hidden="1" outlineLevel="3" x14ac:dyDescent="0.4">
      <c r="B4117" s="7" t="s">
        <v>522</v>
      </c>
      <c r="C4117" s="8"/>
      <c r="D4117" s="31"/>
      <c r="E4117" s="2" t="s">
        <v>523</v>
      </c>
      <c r="F4117" s="2" t="s">
        <v>485</v>
      </c>
      <c r="G4117" s="2" t="s">
        <v>369</v>
      </c>
      <c r="H4117" s="2">
        <v>225</v>
      </c>
      <c r="I4117" s="2">
        <v>207</v>
      </c>
      <c r="K4117" s="2">
        <v>240</v>
      </c>
      <c r="L4117" s="2" t="s">
        <v>30</v>
      </c>
      <c r="M4117" s="2" t="s">
        <v>476</v>
      </c>
      <c r="N4117" s="2" t="s">
        <v>479</v>
      </c>
      <c r="O4117" s="2" t="s">
        <v>520</v>
      </c>
      <c r="Q4117" s="1"/>
      <c r="S4117" s="9"/>
      <c r="T4117" s="10"/>
      <c r="U4117" s="8"/>
      <c r="W4117" s="2" t="s">
        <v>465</v>
      </c>
      <c r="X4117" s="45" t="str" cm="1">
        <f t="array" ref="X4117">IF(X3978="TRUE",IF(AND(C4116&lt;&gt;1,C4117:C4122="",S4116:U4122=""), "FALSE","TRUE"),"FALSE")</f>
        <v>FALSE</v>
      </c>
      <c r="Z4117" s="1"/>
    </row>
    <row r="4118" spans="2:26" hidden="1" outlineLevel="3" x14ac:dyDescent="0.4">
      <c r="B4118" s="7" t="s">
        <v>524</v>
      </c>
      <c r="C4118" s="8"/>
      <c r="D4118" s="31"/>
      <c r="E4118" s="2" t="s">
        <v>525</v>
      </c>
      <c r="F4118" s="2" t="s">
        <v>114</v>
      </c>
      <c r="G4118" s="2" t="s">
        <v>115</v>
      </c>
      <c r="H4118" s="2">
        <v>225</v>
      </c>
      <c r="I4118" s="2">
        <v>207</v>
      </c>
      <c r="K4118" s="2">
        <v>120</v>
      </c>
      <c r="L4118" s="2" t="s">
        <v>30</v>
      </c>
      <c r="M4118" s="2" t="s">
        <v>476</v>
      </c>
      <c r="N4118" s="2" t="s">
        <v>479</v>
      </c>
      <c r="O4118" s="2" t="s">
        <v>520</v>
      </c>
      <c r="Q4118" s="1"/>
      <c r="S4118" s="9"/>
      <c r="T4118" s="10"/>
      <c r="U4118" s="8"/>
      <c r="W4118" s="2" t="s">
        <v>468</v>
      </c>
      <c r="X4118" s="45" t="str" cm="1">
        <f t="array" ref="X4118">IF(X3978="TRUE",IF(AND(C4116&lt;&gt;1,C4117:C4122="",S4116:U4122=""), "FALSE","TRUE"),"FALSE")</f>
        <v>FALSE</v>
      </c>
      <c r="Z4118" s="1"/>
    </row>
    <row r="4119" spans="2:26" hidden="1" outlineLevel="3" x14ac:dyDescent="0.4">
      <c r="B4119" s="7" t="s">
        <v>526</v>
      </c>
      <c r="C4119" s="8"/>
      <c r="D4119" s="31"/>
      <c r="E4119" s="2" t="s">
        <v>527</v>
      </c>
      <c r="F4119" s="2" t="str">
        <f>IF(OR($C$87="治験計画届", $C$87="治験計画変更届"), "^$","^.{1,120}$|^$")</f>
        <v>^.{1,120}$|^$</v>
      </c>
      <c r="G4119" s="2" t="str">
        <f>IF(F4119="^$", "入力しないでください","入力してください(120文字以内)")</f>
        <v>入力してください(120文字以内)</v>
      </c>
      <c r="H4119" s="2">
        <v>225</v>
      </c>
      <c r="I4119" s="2">
        <v>207</v>
      </c>
      <c r="K4119" s="2">
        <v>120</v>
      </c>
      <c r="L4119" s="2" t="s">
        <v>30</v>
      </c>
      <c r="M4119" s="2" t="s">
        <v>476</v>
      </c>
      <c r="N4119" s="2" t="s">
        <v>479</v>
      </c>
      <c r="O4119" s="2" t="s">
        <v>520</v>
      </c>
      <c r="Q4119" s="1"/>
      <c r="S4119" s="9"/>
      <c r="T4119" s="10"/>
      <c r="U4119" s="8"/>
      <c r="W4119" s="2" t="s">
        <v>468</v>
      </c>
      <c r="X4119" s="45" t="str" cm="1">
        <f t="array" ref="X4119">IF(X3978="TRUE",IF(AND(C4116&lt;&gt;1,C4117:C4122="",S4116:U4122=""), "FALSE","TRUE"),"FALSE")</f>
        <v>FALSE</v>
      </c>
      <c r="Z4119" s="1"/>
    </row>
    <row r="4120" spans="2:26" hidden="1" outlineLevel="3" x14ac:dyDescent="0.4">
      <c r="B4120" s="7" t="s">
        <v>528</v>
      </c>
      <c r="C4120" s="8"/>
      <c r="D4120" s="31"/>
      <c r="E4120" s="2" t="s">
        <v>529</v>
      </c>
      <c r="F4120" s="2" t="str">
        <f>IF(OR($C$87="治験計画届", $C$87="治験計画変更届"), "^$","^.{1,120}$|^$")</f>
        <v>^.{1,120}$|^$</v>
      </c>
      <c r="G4120" s="2" t="str">
        <f t="shared" ref="G4120:G4122" si="267">IF(F4120="^$", "入力しないでください","入力してください(120文字以内)")</f>
        <v>入力してください(120文字以内)</v>
      </c>
      <c r="H4120" s="2">
        <v>225</v>
      </c>
      <c r="I4120" s="2">
        <v>207</v>
      </c>
      <c r="K4120" s="2">
        <v>120</v>
      </c>
      <c r="L4120" s="2" t="s">
        <v>30</v>
      </c>
      <c r="M4120" s="2" t="s">
        <v>476</v>
      </c>
      <c r="N4120" s="2" t="s">
        <v>479</v>
      </c>
      <c r="O4120" s="2" t="s">
        <v>520</v>
      </c>
      <c r="Q4120" s="1"/>
      <c r="S4120" s="9"/>
      <c r="T4120" s="10"/>
      <c r="U4120" s="8"/>
      <c r="W4120" s="2" t="s">
        <v>468</v>
      </c>
      <c r="X4120" s="45" t="str" cm="1">
        <f t="array" ref="X4120">IF(X3978="TRUE",IF(AND(C4116&lt;&gt;1,C4117:C4122="",S4116:U4122=""), "FALSE","TRUE"),"FALSE")</f>
        <v>FALSE</v>
      </c>
      <c r="Z4120" s="1"/>
    </row>
    <row r="4121" spans="2:26" hidden="1" outlineLevel="3" x14ac:dyDescent="0.4">
      <c r="B4121" s="7" t="s">
        <v>530</v>
      </c>
      <c r="C4121" s="8"/>
      <c r="D4121" s="31"/>
      <c r="E4121" s="2" t="s">
        <v>566</v>
      </c>
      <c r="F4121" s="2" t="str">
        <f>IF(OR($C$87="治験計画届", $C$87="治験計画変更届"), "^$","^.{1,120}$|^$")</f>
        <v>^.{1,120}$|^$</v>
      </c>
      <c r="G4121" s="2" t="str">
        <f t="shared" si="267"/>
        <v>入力してください(120文字以内)</v>
      </c>
      <c r="H4121" s="2">
        <v>225</v>
      </c>
      <c r="I4121" s="2">
        <v>207</v>
      </c>
      <c r="K4121" s="2">
        <v>120</v>
      </c>
      <c r="L4121" s="2" t="s">
        <v>30</v>
      </c>
      <c r="M4121" s="2" t="s">
        <v>476</v>
      </c>
      <c r="N4121" s="2" t="s">
        <v>479</v>
      </c>
      <c r="O4121" s="2" t="s">
        <v>520</v>
      </c>
      <c r="Q4121" s="1"/>
      <c r="S4121" s="9"/>
      <c r="T4121" s="10"/>
      <c r="U4121" s="8"/>
      <c r="W4121" s="2" t="s">
        <v>468</v>
      </c>
      <c r="X4121" s="45" t="str" cm="1">
        <f t="array" ref="X4121">IF(X3978="TRUE",IF(AND(C4116&lt;&gt;1,C4117:C4122="",S4116:U4122=""), "FALSE","TRUE"),"FALSE")</f>
        <v>FALSE</v>
      </c>
      <c r="Z4121" s="1"/>
    </row>
    <row r="4122" spans="2:26" hidden="1" outlineLevel="3" x14ac:dyDescent="0.4">
      <c r="B4122" s="7" t="s">
        <v>532</v>
      </c>
      <c r="C4122" s="8"/>
      <c r="D4122" s="31"/>
      <c r="E4122" s="2" t="s">
        <v>533</v>
      </c>
      <c r="F4122" s="2" t="str">
        <f>IF(OR($C$87="治験計画届", $C$87="治験計画変更届"), "^$","^.{1,120}$|^$")</f>
        <v>^.{1,120}$|^$</v>
      </c>
      <c r="G4122" s="2" t="str">
        <f t="shared" si="267"/>
        <v>入力してください(120文字以内)</v>
      </c>
      <c r="H4122" s="2">
        <v>225</v>
      </c>
      <c r="I4122" s="2">
        <v>207</v>
      </c>
      <c r="K4122" s="2">
        <v>120</v>
      </c>
      <c r="L4122" s="2" t="s">
        <v>30</v>
      </c>
      <c r="M4122" s="2" t="s">
        <v>476</v>
      </c>
      <c r="N4122" s="2" t="s">
        <v>479</v>
      </c>
      <c r="O4122" s="2" t="s">
        <v>520</v>
      </c>
      <c r="Q4122" s="1"/>
      <c r="S4122" s="9"/>
      <c r="T4122" s="10"/>
      <c r="U4122" s="8"/>
      <c r="W4122" s="2" t="s">
        <v>468</v>
      </c>
      <c r="X4122" s="45" t="str" cm="1">
        <f t="array" ref="X4122">IF(X3978="TRUE",IF(AND(C4116&lt;&gt;1,C4117:C4122="",S4116:U4122=""), "FALSE","TRUE"),"FALSE")</f>
        <v>FALSE</v>
      </c>
      <c r="Z4122" s="1"/>
    </row>
    <row r="4123" spans="2:26" hidden="1" outlineLevel="3" x14ac:dyDescent="0.4">
      <c r="B4123" s="7" t="s">
        <v>134</v>
      </c>
      <c r="C4123" s="5">
        <v>10</v>
      </c>
      <c r="D4123" s="30"/>
      <c r="E4123" s="2" t="s">
        <v>392</v>
      </c>
      <c r="F4123" s="2" t="s">
        <v>102</v>
      </c>
      <c r="G4123" s="2" t="s">
        <v>103</v>
      </c>
      <c r="H4123" s="2">
        <v>225</v>
      </c>
      <c r="I4123" s="2">
        <v>207</v>
      </c>
      <c r="K4123" s="2">
        <v>3</v>
      </c>
      <c r="L4123" s="2" t="s">
        <v>136</v>
      </c>
      <c r="M4123" s="2" t="s">
        <v>476</v>
      </c>
      <c r="N4123" s="2" t="s">
        <v>479</v>
      </c>
      <c r="O4123" s="2" t="s">
        <v>520</v>
      </c>
      <c r="Q4123" s="1"/>
      <c r="S4123" s="9"/>
      <c r="T4123" s="10"/>
      <c r="U4123" s="8"/>
      <c r="V4123" s="2" t="s">
        <v>105</v>
      </c>
      <c r="W4123" s="2" t="s">
        <v>561</v>
      </c>
      <c r="X4123" s="45" t="str" cm="1">
        <f t="array" ref="X4123">IF(X3978="TRUE",IF(AND(C4123&lt;&gt;1,C4124:C4129="",S4123:U4129=""), "FALSE","TRUE"),"FALSE")</f>
        <v>FALSE</v>
      </c>
      <c r="Z4123" s="1"/>
    </row>
    <row r="4124" spans="2:26" hidden="1" outlineLevel="3" x14ac:dyDescent="0.4">
      <c r="B4124" s="7" t="s">
        <v>522</v>
      </c>
      <c r="C4124" s="8"/>
      <c r="D4124" s="31"/>
      <c r="E4124" s="2" t="s">
        <v>523</v>
      </c>
      <c r="F4124" s="2" t="s">
        <v>485</v>
      </c>
      <c r="G4124" s="2" t="s">
        <v>369</v>
      </c>
      <c r="H4124" s="2">
        <v>225</v>
      </c>
      <c r="I4124" s="2">
        <v>207</v>
      </c>
      <c r="K4124" s="2">
        <v>240</v>
      </c>
      <c r="L4124" s="2" t="s">
        <v>30</v>
      </c>
      <c r="M4124" s="2" t="s">
        <v>476</v>
      </c>
      <c r="N4124" s="2" t="s">
        <v>479</v>
      </c>
      <c r="O4124" s="2" t="s">
        <v>520</v>
      </c>
      <c r="Q4124" s="1"/>
      <c r="S4124" s="9"/>
      <c r="T4124" s="10"/>
      <c r="U4124" s="8"/>
      <c r="W4124" s="2" t="s">
        <v>465</v>
      </c>
      <c r="X4124" s="45" t="str" cm="1">
        <f t="array" ref="X4124">IF(X3978="TRUE",IF(AND(C4123&lt;&gt;1,C4124:C4129="",S4123:U4129=""), "FALSE","TRUE"),"FALSE")</f>
        <v>FALSE</v>
      </c>
      <c r="Z4124" s="1"/>
    </row>
    <row r="4125" spans="2:26" hidden="1" outlineLevel="3" x14ac:dyDescent="0.4">
      <c r="B4125" s="7" t="s">
        <v>524</v>
      </c>
      <c r="C4125" s="8"/>
      <c r="D4125" s="31"/>
      <c r="E4125" s="2" t="s">
        <v>525</v>
      </c>
      <c r="F4125" s="2" t="s">
        <v>114</v>
      </c>
      <c r="G4125" s="2" t="s">
        <v>115</v>
      </c>
      <c r="H4125" s="2">
        <v>225</v>
      </c>
      <c r="I4125" s="2">
        <v>207</v>
      </c>
      <c r="K4125" s="2">
        <v>120</v>
      </c>
      <c r="L4125" s="2" t="s">
        <v>30</v>
      </c>
      <c r="M4125" s="2" t="s">
        <v>476</v>
      </c>
      <c r="N4125" s="2" t="s">
        <v>479</v>
      </c>
      <c r="O4125" s="2" t="s">
        <v>520</v>
      </c>
      <c r="Q4125" s="1"/>
      <c r="S4125" s="9"/>
      <c r="T4125" s="10"/>
      <c r="U4125" s="8"/>
      <c r="W4125" s="2" t="s">
        <v>468</v>
      </c>
      <c r="X4125" s="45" t="str" cm="1">
        <f t="array" ref="X4125">IF(X3978="TRUE",IF(AND(C4123&lt;&gt;1,C4124:C4129="",S4123:U4129=""), "FALSE","TRUE"),"FALSE")</f>
        <v>FALSE</v>
      </c>
      <c r="Z4125" s="1"/>
    </row>
    <row r="4126" spans="2:26" hidden="1" outlineLevel="3" x14ac:dyDescent="0.4">
      <c r="B4126" s="7" t="s">
        <v>526</v>
      </c>
      <c r="C4126" s="8"/>
      <c r="D4126" s="31"/>
      <c r="E4126" s="2" t="s">
        <v>527</v>
      </c>
      <c r="F4126" s="2" t="str">
        <f>IF(OR($C$87="治験計画届", $C$87="治験計画変更届"), "^$","^.{1,120}$|^$")</f>
        <v>^.{1,120}$|^$</v>
      </c>
      <c r="G4126" s="2" t="str">
        <f>IF(F4126="^$", "入力しないでください","入力してください(120文字以内)")</f>
        <v>入力してください(120文字以内)</v>
      </c>
      <c r="H4126" s="2">
        <v>225</v>
      </c>
      <c r="I4126" s="2">
        <v>207</v>
      </c>
      <c r="K4126" s="2">
        <v>120</v>
      </c>
      <c r="L4126" s="2" t="s">
        <v>30</v>
      </c>
      <c r="M4126" s="2" t="s">
        <v>476</v>
      </c>
      <c r="N4126" s="2" t="s">
        <v>479</v>
      </c>
      <c r="O4126" s="2" t="s">
        <v>520</v>
      </c>
      <c r="Q4126" s="1"/>
      <c r="S4126" s="9"/>
      <c r="T4126" s="10"/>
      <c r="U4126" s="8"/>
      <c r="W4126" s="2" t="s">
        <v>468</v>
      </c>
      <c r="X4126" s="45" t="str" cm="1">
        <f t="array" ref="X4126">IF(X3978="TRUE",IF(AND(C4123&lt;&gt;1,C4124:C4129="",S4123:U4129=""), "FALSE","TRUE"),"FALSE")</f>
        <v>FALSE</v>
      </c>
      <c r="Z4126" s="1"/>
    </row>
    <row r="4127" spans="2:26" hidden="1" outlineLevel="3" x14ac:dyDescent="0.4">
      <c r="B4127" s="7" t="s">
        <v>528</v>
      </c>
      <c r="C4127" s="8"/>
      <c r="D4127" s="31"/>
      <c r="E4127" s="2" t="s">
        <v>529</v>
      </c>
      <c r="F4127" s="2" t="str">
        <f>IF(OR($C$87="治験計画届", $C$87="治験計画変更届"), "^$","^.{1,120}$|^$")</f>
        <v>^.{1,120}$|^$</v>
      </c>
      <c r="G4127" s="2" t="str">
        <f t="shared" ref="G4127:G4129" si="268">IF(F4127="^$", "入力しないでください","入力してください(120文字以内)")</f>
        <v>入力してください(120文字以内)</v>
      </c>
      <c r="H4127" s="2">
        <v>225</v>
      </c>
      <c r="I4127" s="2">
        <v>207</v>
      </c>
      <c r="K4127" s="2">
        <v>120</v>
      </c>
      <c r="L4127" s="2" t="s">
        <v>30</v>
      </c>
      <c r="M4127" s="2" t="s">
        <v>476</v>
      </c>
      <c r="N4127" s="2" t="s">
        <v>479</v>
      </c>
      <c r="O4127" s="2" t="s">
        <v>520</v>
      </c>
      <c r="Q4127" s="1"/>
      <c r="S4127" s="9"/>
      <c r="T4127" s="10"/>
      <c r="U4127" s="8"/>
      <c r="W4127" s="2" t="s">
        <v>468</v>
      </c>
      <c r="X4127" s="45" t="str" cm="1">
        <f t="array" ref="X4127">IF(X3978="TRUE",IF(AND(C4123&lt;&gt;1,C4124:C4129="",S4123:U4129=""), "FALSE","TRUE"),"FALSE")</f>
        <v>FALSE</v>
      </c>
      <c r="Z4127" s="1"/>
    </row>
    <row r="4128" spans="2:26" hidden="1" outlineLevel="3" x14ac:dyDescent="0.4">
      <c r="B4128" s="7" t="s">
        <v>530</v>
      </c>
      <c r="C4128" s="8"/>
      <c r="D4128" s="31"/>
      <c r="E4128" s="2" t="s">
        <v>566</v>
      </c>
      <c r="F4128" s="2" t="str">
        <f>IF(OR($C$87="治験計画届", $C$87="治験計画変更届"), "^$","^.{1,120}$|^$")</f>
        <v>^.{1,120}$|^$</v>
      </c>
      <c r="G4128" s="2" t="str">
        <f t="shared" si="268"/>
        <v>入力してください(120文字以内)</v>
      </c>
      <c r="H4128" s="2">
        <v>225</v>
      </c>
      <c r="I4128" s="2">
        <v>207</v>
      </c>
      <c r="K4128" s="2">
        <v>120</v>
      </c>
      <c r="L4128" s="2" t="s">
        <v>30</v>
      </c>
      <c r="M4128" s="2" t="s">
        <v>476</v>
      </c>
      <c r="N4128" s="2" t="s">
        <v>479</v>
      </c>
      <c r="O4128" s="2" t="s">
        <v>520</v>
      </c>
      <c r="Q4128" s="1"/>
      <c r="S4128" s="9"/>
      <c r="T4128" s="10"/>
      <c r="U4128" s="8"/>
      <c r="W4128" s="2" t="s">
        <v>468</v>
      </c>
      <c r="X4128" s="45" t="str" cm="1">
        <f t="array" ref="X4128">IF(X3978="TRUE",IF(AND(C4123&lt;&gt;1,C4124:C4129="",S4123:U4129=""), "FALSE","TRUE"),"FALSE")</f>
        <v>FALSE</v>
      </c>
      <c r="Z4128" s="1"/>
    </row>
    <row r="4129" spans="2:26" hidden="1" outlineLevel="3" x14ac:dyDescent="0.4">
      <c r="B4129" s="7" t="s">
        <v>532</v>
      </c>
      <c r="C4129" s="8"/>
      <c r="D4129" s="31"/>
      <c r="E4129" s="2" t="s">
        <v>533</v>
      </c>
      <c r="F4129" s="2" t="str">
        <f>IF(OR($C$87="治験計画届", $C$87="治験計画変更届"), "^$","^.{1,120}$|^$")</f>
        <v>^.{1,120}$|^$</v>
      </c>
      <c r="G4129" s="2" t="str">
        <f t="shared" si="268"/>
        <v>入力してください(120文字以内)</v>
      </c>
      <c r="H4129" s="2">
        <v>225</v>
      </c>
      <c r="I4129" s="2">
        <v>207</v>
      </c>
      <c r="K4129" s="2">
        <v>120</v>
      </c>
      <c r="L4129" s="2" t="s">
        <v>30</v>
      </c>
      <c r="M4129" s="2" t="s">
        <v>476</v>
      </c>
      <c r="N4129" s="2" t="s">
        <v>479</v>
      </c>
      <c r="O4129" s="2" t="s">
        <v>520</v>
      </c>
      <c r="Q4129" s="1"/>
      <c r="S4129" s="9"/>
      <c r="T4129" s="10"/>
      <c r="U4129" s="8"/>
      <c r="W4129" s="2" t="s">
        <v>468</v>
      </c>
      <c r="X4129" s="45" t="str" cm="1">
        <f t="array" ref="X4129">IF(X3978="TRUE",IF(AND(C4123&lt;&gt;1,C4124:C4129="",S4123:U4129=""), "FALSE","TRUE"),"FALSE")</f>
        <v>FALSE</v>
      </c>
      <c r="Z4129" s="1"/>
    </row>
    <row r="4130" spans="2:26" hidden="1" outlineLevel="3" x14ac:dyDescent="0.4">
      <c r="B4130" s="7" t="s">
        <v>134</v>
      </c>
      <c r="C4130" s="5">
        <v>11</v>
      </c>
      <c r="D4130" s="30"/>
      <c r="E4130" s="2" t="s">
        <v>392</v>
      </c>
      <c r="F4130" s="2" t="s">
        <v>102</v>
      </c>
      <c r="G4130" s="2" t="s">
        <v>103</v>
      </c>
      <c r="H4130" s="2">
        <v>225</v>
      </c>
      <c r="I4130" s="2">
        <v>207</v>
      </c>
      <c r="K4130" s="2">
        <v>3</v>
      </c>
      <c r="L4130" s="2" t="s">
        <v>136</v>
      </c>
      <c r="M4130" s="2" t="s">
        <v>476</v>
      </c>
      <c r="N4130" s="2" t="s">
        <v>479</v>
      </c>
      <c r="O4130" s="2" t="s">
        <v>520</v>
      </c>
      <c r="Q4130" s="1"/>
      <c r="S4130" s="9"/>
      <c r="T4130" s="10"/>
      <c r="U4130" s="8"/>
      <c r="V4130" s="2" t="s">
        <v>105</v>
      </c>
      <c r="W4130" s="2" t="s">
        <v>561</v>
      </c>
      <c r="X4130" s="45" t="str" cm="1">
        <f t="array" ref="X4130">IF(X3978="TRUE",IF(AND(C4130&lt;&gt;1,C4131:C4136="",S4130:U4136=""), "FALSE","TRUE"),"FALSE")</f>
        <v>FALSE</v>
      </c>
      <c r="Z4130" s="1"/>
    </row>
    <row r="4131" spans="2:26" hidden="1" outlineLevel="3" x14ac:dyDescent="0.4">
      <c r="B4131" s="7" t="s">
        <v>522</v>
      </c>
      <c r="C4131" s="8"/>
      <c r="D4131" s="31"/>
      <c r="E4131" s="2" t="s">
        <v>523</v>
      </c>
      <c r="F4131" s="2" t="s">
        <v>485</v>
      </c>
      <c r="G4131" s="2" t="s">
        <v>369</v>
      </c>
      <c r="H4131" s="2">
        <v>225</v>
      </c>
      <c r="I4131" s="2">
        <v>207</v>
      </c>
      <c r="K4131" s="2">
        <v>240</v>
      </c>
      <c r="L4131" s="2" t="s">
        <v>30</v>
      </c>
      <c r="M4131" s="2" t="s">
        <v>476</v>
      </c>
      <c r="N4131" s="2" t="s">
        <v>479</v>
      </c>
      <c r="O4131" s="2" t="s">
        <v>520</v>
      </c>
      <c r="Q4131" s="1"/>
      <c r="S4131" s="9"/>
      <c r="T4131" s="10"/>
      <c r="U4131" s="8"/>
      <c r="W4131" s="2" t="s">
        <v>465</v>
      </c>
      <c r="X4131" s="45" t="str" cm="1">
        <f t="array" ref="X4131">IF(X3978="TRUE",IF(AND(C4130&lt;&gt;1,C4131:C4136="",S4130:U4136=""), "FALSE","TRUE"),"FALSE")</f>
        <v>FALSE</v>
      </c>
      <c r="Z4131" s="1"/>
    </row>
    <row r="4132" spans="2:26" hidden="1" outlineLevel="3" x14ac:dyDescent="0.4">
      <c r="B4132" s="7" t="s">
        <v>524</v>
      </c>
      <c r="C4132" s="8"/>
      <c r="D4132" s="31"/>
      <c r="E4132" s="2" t="s">
        <v>525</v>
      </c>
      <c r="F4132" s="2" t="s">
        <v>114</v>
      </c>
      <c r="G4132" s="2" t="s">
        <v>115</v>
      </c>
      <c r="H4132" s="2">
        <v>225</v>
      </c>
      <c r="I4132" s="2">
        <v>207</v>
      </c>
      <c r="K4132" s="2">
        <v>120</v>
      </c>
      <c r="L4132" s="2" t="s">
        <v>30</v>
      </c>
      <c r="M4132" s="2" t="s">
        <v>476</v>
      </c>
      <c r="N4132" s="2" t="s">
        <v>479</v>
      </c>
      <c r="O4132" s="2" t="s">
        <v>520</v>
      </c>
      <c r="Q4132" s="1"/>
      <c r="S4132" s="9"/>
      <c r="T4132" s="10"/>
      <c r="U4132" s="8"/>
      <c r="W4132" s="2" t="s">
        <v>468</v>
      </c>
      <c r="X4132" s="45" t="str" cm="1">
        <f t="array" ref="X4132">IF(X3978="TRUE",IF(AND(C4130&lt;&gt;1,C4131:C4136="",S4130:U4136=""), "FALSE","TRUE"),"FALSE")</f>
        <v>FALSE</v>
      </c>
      <c r="Z4132" s="1"/>
    </row>
    <row r="4133" spans="2:26" hidden="1" outlineLevel="3" x14ac:dyDescent="0.4">
      <c r="B4133" s="7" t="s">
        <v>526</v>
      </c>
      <c r="C4133" s="8"/>
      <c r="D4133" s="31"/>
      <c r="E4133" s="2" t="s">
        <v>527</v>
      </c>
      <c r="F4133" s="2" t="str">
        <f>IF(OR($C$87="治験計画届", $C$87="治験計画変更届"), "^$","^.{1,120}$|^$")</f>
        <v>^.{1,120}$|^$</v>
      </c>
      <c r="G4133" s="2" t="str">
        <f>IF(F4133="^$", "入力しないでください","入力してください(120文字以内)")</f>
        <v>入力してください(120文字以内)</v>
      </c>
      <c r="H4133" s="2">
        <v>225</v>
      </c>
      <c r="I4133" s="2">
        <v>207</v>
      </c>
      <c r="K4133" s="2">
        <v>120</v>
      </c>
      <c r="L4133" s="2" t="s">
        <v>30</v>
      </c>
      <c r="M4133" s="2" t="s">
        <v>476</v>
      </c>
      <c r="N4133" s="2" t="s">
        <v>479</v>
      </c>
      <c r="O4133" s="2" t="s">
        <v>520</v>
      </c>
      <c r="Q4133" s="1"/>
      <c r="S4133" s="9"/>
      <c r="T4133" s="10"/>
      <c r="U4133" s="8"/>
      <c r="W4133" s="2" t="s">
        <v>468</v>
      </c>
      <c r="X4133" s="45" t="str" cm="1">
        <f t="array" ref="X4133">IF(X3978="TRUE",IF(AND(C4130&lt;&gt;1,C4131:C4136="",S4130:U4136=""), "FALSE","TRUE"),"FALSE")</f>
        <v>FALSE</v>
      </c>
      <c r="Z4133" s="1"/>
    </row>
    <row r="4134" spans="2:26" hidden="1" outlineLevel="3" x14ac:dyDescent="0.4">
      <c r="B4134" s="7" t="s">
        <v>528</v>
      </c>
      <c r="C4134" s="8"/>
      <c r="D4134" s="31"/>
      <c r="E4134" s="2" t="s">
        <v>529</v>
      </c>
      <c r="F4134" s="2" t="str">
        <f>IF(OR($C$87="治験計画届", $C$87="治験計画変更届"), "^$","^.{1,120}$|^$")</f>
        <v>^.{1,120}$|^$</v>
      </c>
      <c r="G4134" s="2" t="str">
        <f t="shared" ref="G4134:G4136" si="269">IF(F4134="^$", "入力しないでください","入力してください(120文字以内)")</f>
        <v>入力してください(120文字以内)</v>
      </c>
      <c r="H4134" s="2">
        <v>225</v>
      </c>
      <c r="I4134" s="2">
        <v>207</v>
      </c>
      <c r="K4134" s="2">
        <v>120</v>
      </c>
      <c r="L4134" s="2" t="s">
        <v>30</v>
      </c>
      <c r="M4134" s="2" t="s">
        <v>476</v>
      </c>
      <c r="N4134" s="2" t="s">
        <v>479</v>
      </c>
      <c r="O4134" s="2" t="s">
        <v>520</v>
      </c>
      <c r="Q4134" s="1"/>
      <c r="S4134" s="9"/>
      <c r="T4134" s="10"/>
      <c r="U4134" s="8"/>
      <c r="W4134" s="2" t="s">
        <v>468</v>
      </c>
      <c r="X4134" s="45" t="str" cm="1">
        <f t="array" ref="X4134">IF(X3978="TRUE",IF(AND(C4130&lt;&gt;1,C4131:C4136="",S4130:U4136=""), "FALSE","TRUE"),"FALSE")</f>
        <v>FALSE</v>
      </c>
      <c r="Z4134" s="1"/>
    </row>
    <row r="4135" spans="2:26" hidden="1" outlineLevel="3" x14ac:dyDescent="0.4">
      <c r="B4135" s="7" t="s">
        <v>530</v>
      </c>
      <c r="C4135" s="8"/>
      <c r="D4135" s="31"/>
      <c r="E4135" s="2" t="s">
        <v>566</v>
      </c>
      <c r="F4135" s="2" t="str">
        <f>IF(OR($C$87="治験計画届", $C$87="治験計画変更届"), "^$","^.{1,120}$|^$")</f>
        <v>^.{1,120}$|^$</v>
      </c>
      <c r="G4135" s="2" t="str">
        <f t="shared" si="269"/>
        <v>入力してください(120文字以内)</v>
      </c>
      <c r="H4135" s="2">
        <v>225</v>
      </c>
      <c r="I4135" s="2">
        <v>207</v>
      </c>
      <c r="K4135" s="2">
        <v>120</v>
      </c>
      <c r="L4135" s="2" t="s">
        <v>30</v>
      </c>
      <c r="M4135" s="2" t="s">
        <v>476</v>
      </c>
      <c r="N4135" s="2" t="s">
        <v>479</v>
      </c>
      <c r="O4135" s="2" t="s">
        <v>520</v>
      </c>
      <c r="Q4135" s="1"/>
      <c r="S4135" s="9"/>
      <c r="T4135" s="10"/>
      <c r="U4135" s="8"/>
      <c r="W4135" s="2" t="s">
        <v>468</v>
      </c>
      <c r="X4135" s="45" t="str" cm="1">
        <f t="array" ref="X4135">IF(X3978="TRUE",IF(AND(C4130&lt;&gt;1,C4131:C4136="",S4130:U4136=""), "FALSE","TRUE"),"FALSE")</f>
        <v>FALSE</v>
      </c>
      <c r="Z4135" s="1"/>
    </row>
    <row r="4136" spans="2:26" hidden="1" outlineLevel="3" x14ac:dyDescent="0.4">
      <c r="B4136" s="7" t="s">
        <v>532</v>
      </c>
      <c r="C4136" s="8"/>
      <c r="D4136" s="31"/>
      <c r="E4136" s="2" t="s">
        <v>533</v>
      </c>
      <c r="F4136" s="2" t="str">
        <f>IF(OR($C$87="治験計画届", $C$87="治験計画変更届"), "^$","^.{1,120}$|^$")</f>
        <v>^.{1,120}$|^$</v>
      </c>
      <c r="G4136" s="2" t="str">
        <f t="shared" si="269"/>
        <v>入力してください(120文字以内)</v>
      </c>
      <c r="H4136" s="2">
        <v>225</v>
      </c>
      <c r="I4136" s="2">
        <v>207</v>
      </c>
      <c r="K4136" s="2">
        <v>120</v>
      </c>
      <c r="L4136" s="2" t="s">
        <v>30</v>
      </c>
      <c r="M4136" s="2" t="s">
        <v>476</v>
      </c>
      <c r="N4136" s="2" t="s">
        <v>479</v>
      </c>
      <c r="O4136" s="2" t="s">
        <v>520</v>
      </c>
      <c r="Q4136" s="1"/>
      <c r="S4136" s="9"/>
      <c r="T4136" s="10"/>
      <c r="U4136" s="8"/>
      <c r="W4136" s="2" t="s">
        <v>468</v>
      </c>
      <c r="X4136" s="45" t="str" cm="1">
        <f t="array" ref="X4136">IF(X3978="TRUE",IF(AND(C4130&lt;&gt;1,C4131:C4136="",S4130:U4136=""), "FALSE","TRUE"),"FALSE")</f>
        <v>FALSE</v>
      </c>
      <c r="Z4136" s="1"/>
    </row>
    <row r="4137" spans="2:26" hidden="1" outlineLevel="3" x14ac:dyDescent="0.4">
      <c r="B4137" s="7" t="s">
        <v>134</v>
      </c>
      <c r="C4137" s="5">
        <v>12</v>
      </c>
      <c r="D4137" s="30"/>
      <c r="E4137" s="2" t="s">
        <v>392</v>
      </c>
      <c r="F4137" s="2" t="s">
        <v>102</v>
      </c>
      <c r="G4137" s="2" t="s">
        <v>103</v>
      </c>
      <c r="H4137" s="2">
        <v>225</v>
      </c>
      <c r="I4137" s="2">
        <v>207</v>
      </c>
      <c r="K4137" s="2">
        <v>3</v>
      </c>
      <c r="L4137" s="2" t="s">
        <v>136</v>
      </c>
      <c r="M4137" s="2" t="s">
        <v>476</v>
      </c>
      <c r="N4137" s="2" t="s">
        <v>479</v>
      </c>
      <c r="O4137" s="2" t="s">
        <v>520</v>
      </c>
      <c r="Q4137" s="1"/>
      <c r="S4137" s="9"/>
      <c r="T4137" s="10"/>
      <c r="U4137" s="8"/>
      <c r="V4137" s="2" t="s">
        <v>105</v>
      </c>
      <c r="W4137" s="2" t="s">
        <v>561</v>
      </c>
      <c r="X4137" s="45" t="str" cm="1">
        <f t="array" ref="X4137">IF(X3978="TRUE",IF(AND(C4137&lt;&gt;1,C4138:C4143="",S4137:U4143=""), "FALSE","TRUE"),"FALSE")</f>
        <v>FALSE</v>
      </c>
      <c r="Z4137" s="1"/>
    </row>
    <row r="4138" spans="2:26" hidden="1" outlineLevel="3" x14ac:dyDescent="0.4">
      <c r="B4138" s="7" t="s">
        <v>522</v>
      </c>
      <c r="C4138" s="8"/>
      <c r="D4138" s="31"/>
      <c r="E4138" s="2" t="s">
        <v>523</v>
      </c>
      <c r="F4138" s="2" t="s">
        <v>485</v>
      </c>
      <c r="G4138" s="2" t="s">
        <v>369</v>
      </c>
      <c r="H4138" s="2">
        <v>225</v>
      </c>
      <c r="I4138" s="2">
        <v>207</v>
      </c>
      <c r="K4138" s="2">
        <v>240</v>
      </c>
      <c r="L4138" s="2" t="s">
        <v>30</v>
      </c>
      <c r="M4138" s="2" t="s">
        <v>476</v>
      </c>
      <c r="N4138" s="2" t="s">
        <v>479</v>
      </c>
      <c r="O4138" s="2" t="s">
        <v>520</v>
      </c>
      <c r="Q4138" s="1"/>
      <c r="S4138" s="9"/>
      <c r="T4138" s="10"/>
      <c r="U4138" s="8"/>
      <c r="W4138" s="2" t="s">
        <v>465</v>
      </c>
      <c r="X4138" s="45" t="str" cm="1">
        <f t="array" ref="X4138">IF(X3978="TRUE",IF(AND(C4137&lt;&gt;1,C4138:C4143="",S4137:U4143=""), "FALSE","TRUE"),"FALSE")</f>
        <v>FALSE</v>
      </c>
      <c r="Z4138" s="1"/>
    </row>
    <row r="4139" spans="2:26" hidden="1" outlineLevel="3" x14ac:dyDescent="0.4">
      <c r="B4139" s="7" t="s">
        <v>524</v>
      </c>
      <c r="C4139" s="8"/>
      <c r="D4139" s="31"/>
      <c r="E4139" s="2" t="s">
        <v>525</v>
      </c>
      <c r="F4139" s="2" t="s">
        <v>114</v>
      </c>
      <c r="G4139" s="2" t="s">
        <v>115</v>
      </c>
      <c r="H4139" s="2">
        <v>225</v>
      </c>
      <c r="I4139" s="2">
        <v>207</v>
      </c>
      <c r="K4139" s="2">
        <v>120</v>
      </c>
      <c r="L4139" s="2" t="s">
        <v>30</v>
      </c>
      <c r="M4139" s="2" t="s">
        <v>476</v>
      </c>
      <c r="N4139" s="2" t="s">
        <v>479</v>
      </c>
      <c r="O4139" s="2" t="s">
        <v>520</v>
      </c>
      <c r="Q4139" s="1"/>
      <c r="S4139" s="9"/>
      <c r="T4139" s="10"/>
      <c r="U4139" s="8"/>
      <c r="W4139" s="2" t="s">
        <v>468</v>
      </c>
      <c r="X4139" s="45" t="str" cm="1">
        <f t="array" ref="X4139">IF(X3978="TRUE",IF(AND(C4137&lt;&gt;1,C4138:C4143="",S4137:U4143=""), "FALSE","TRUE"),"FALSE")</f>
        <v>FALSE</v>
      </c>
      <c r="Z4139" s="1"/>
    </row>
    <row r="4140" spans="2:26" hidden="1" outlineLevel="3" x14ac:dyDescent="0.4">
      <c r="B4140" s="7" t="s">
        <v>526</v>
      </c>
      <c r="C4140" s="8"/>
      <c r="D4140" s="31"/>
      <c r="E4140" s="2" t="s">
        <v>527</v>
      </c>
      <c r="F4140" s="2" t="str">
        <f>IF(OR($C$87="治験計画届", $C$87="治験計画変更届"), "^$","^.{1,120}$|^$")</f>
        <v>^.{1,120}$|^$</v>
      </c>
      <c r="G4140" s="2" t="str">
        <f>IF(F4140="^$", "入力しないでください","入力してください(120文字以内)")</f>
        <v>入力してください(120文字以内)</v>
      </c>
      <c r="H4140" s="2">
        <v>225</v>
      </c>
      <c r="I4140" s="2">
        <v>207</v>
      </c>
      <c r="K4140" s="2">
        <v>120</v>
      </c>
      <c r="L4140" s="2" t="s">
        <v>30</v>
      </c>
      <c r="M4140" s="2" t="s">
        <v>476</v>
      </c>
      <c r="N4140" s="2" t="s">
        <v>479</v>
      </c>
      <c r="O4140" s="2" t="s">
        <v>520</v>
      </c>
      <c r="Q4140" s="1"/>
      <c r="S4140" s="9"/>
      <c r="T4140" s="10"/>
      <c r="U4140" s="8"/>
      <c r="W4140" s="2" t="s">
        <v>468</v>
      </c>
      <c r="X4140" s="45" t="str" cm="1">
        <f t="array" ref="X4140">IF(X3978="TRUE",IF(AND(C4137&lt;&gt;1,C4138:C4143="",S4137:U4143=""), "FALSE","TRUE"),"FALSE")</f>
        <v>FALSE</v>
      </c>
      <c r="Z4140" s="1"/>
    </row>
    <row r="4141" spans="2:26" hidden="1" outlineLevel="3" x14ac:dyDescent="0.4">
      <c r="B4141" s="7" t="s">
        <v>528</v>
      </c>
      <c r="C4141" s="8"/>
      <c r="D4141" s="31"/>
      <c r="E4141" s="2" t="s">
        <v>529</v>
      </c>
      <c r="F4141" s="2" t="str">
        <f>IF(OR($C$87="治験計画届", $C$87="治験計画変更届"), "^$","^.{1,120}$|^$")</f>
        <v>^.{1,120}$|^$</v>
      </c>
      <c r="G4141" s="2" t="str">
        <f t="shared" ref="G4141:G4143" si="270">IF(F4141="^$", "入力しないでください","入力してください(120文字以内)")</f>
        <v>入力してください(120文字以内)</v>
      </c>
      <c r="H4141" s="2">
        <v>225</v>
      </c>
      <c r="I4141" s="2">
        <v>207</v>
      </c>
      <c r="K4141" s="2">
        <v>120</v>
      </c>
      <c r="L4141" s="2" t="s">
        <v>30</v>
      </c>
      <c r="M4141" s="2" t="s">
        <v>476</v>
      </c>
      <c r="N4141" s="2" t="s">
        <v>479</v>
      </c>
      <c r="O4141" s="2" t="s">
        <v>520</v>
      </c>
      <c r="Q4141" s="1"/>
      <c r="S4141" s="9"/>
      <c r="T4141" s="10"/>
      <c r="U4141" s="8"/>
      <c r="W4141" s="2" t="s">
        <v>468</v>
      </c>
      <c r="X4141" s="45" t="str" cm="1">
        <f t="array" ref="X4141">IF(X3978="TRUE",IF(AND(C4137&lt;&gt;1,C4138:C4143="",S4137:U4143=""), "FALSE","TRUE"),"FALSE")</f>
        <v>FALSE</v>
      </c>
      <c r="Z4141" s="1"/>
    </row>
    <row r="4142" spans="2:26" hidden="1" outlineLevel="3" x14ac:dyDescent="0.4">
      <c r="B4142" s="7" t="s">
        <v>530</v>
      </c>
      <c r="C4142" s="8"/>
      <c r="D4142" s="31"/>
      <c r="E4142" s="2" t="s">
        <v>566</v>
      </c>
      <c r="F4142" s="2" t="str">
        <f>IF(OR($C$87="治験計画届", $C$87="治験計画変更届"), "^$","^.{1,120}$|^$")</f>
        <v>^.{1,120}$|^$</v>
      </c>
      <c r="G4142" s="2" t="str">
        <f t="shared" si="270"/>
        <v>入力してください(120文字以内)</v>
      </c>
      <c r="H4142" s="2">
        <v>225</v>
      </c>
      <c r="I4142" s="2">
        <v>207</v>
      </c>
      <c r="K4142" s="2">
        <v>120</v>
      </c>
      <c r="L4142" s="2" t="s">
        <v>30</v>
      </c>
      <c r="M4142" s="2" t="s">
        <v>476</v>
      </c>
      <c r="N4142" s="2" t="s">
        <v>479</v>
      </c>
      <c r="O4142" s="2" t="s">
        <v>520</v>
      </c>
      <c r="Q4142" s="1"/>
      <c r="S4142" s="9"/>
      <c r="T4142" s="10"/>
      <c r="U4142" s="8"/>
      <c r="W4142" s="2" t="s">
        <v>468</v>
      </c>
      <c r="X4142" s="45" t="str" cm="1">
        <f t="array" ref="X4142">IF(X3978="TRUE",IF(AND(C4137&lt;&gt;1,C4138:C4143="",S4137:U4143=""), "FALSE","TRUE"),"FALSE")</f>
        <v>FALSE</v>
      </c>
      <c r="Z4142" s="1"/>
    </row>
    <row r="4143" spans="2:26" hidden="1" outlineLevel="3" x14ac:dyDescent="0.4">
      <c r="B4143" s="7" t="s">
        <v>532</v>
      </c>
      <c r="C4143" s="8"/>
      <c r="D4143" s="31"/>
      <c r="E4143" s="2" t="s">
        <v>533</v>
      </c>
      <c r="F4143" s="2" t="str">
        <f>IF(OR($C$87="治験計画届", $C$87="治験計画変更届"), "^$","^.{1,120}$|^$")</f>
        <v>^.{1,120}$|^$</v>
      </c>
      <c r="G4143" s="2" t="str">
        <f t="shared" si="270"/>
        <v>入力してください(120文字以内)</v>
      </c>
      <c r="H4143" s="2">
        <v>225</v>
      </c>
      <c r="I4143" s="2">
        <v>207</v>
      </c>
      <c r="K4143" s="2">
        <v>120</v>
      </c>
      <c r="L4143" s="2" t="s">
        <v>30</v>
      </c>
      <c r="M4143" s="2" t="s">
        <v>476</v>
      </c>
      <c r="N4143" s="2" t="s">
        <v>479</v>
      </c>
      <c r="O4143" s="2" t="s">
        <v>520</v>
      </c>
      <c r="Q4143" s="1"/>
      <c r="S4143" s="9"/>
      <c r="T4143" s="10"/>
      <c r="U4143" s="8"/>
      <c r="W4143" s="2" t="s">
        <v>468</v>
      </c>
      <c r="X4143" s="45" t="str" cm="1">
        <f t="array" ref="X4143">IF(X3978="TRUE",IF(AND(C4137&lt;&gt;1,C4138:C4143="",S4137:U4143=""), "FALSE","TRUE"),"FALSE")</f>
        <v>FALSE</v>
      </c>
      <c r="Z4143" s="1"/>
    </row>
    <row r="4144" spans="2:26" hidden="1" outlineLevel="3" x14ac:dyDescent="0.4">
      <c r="B4144" s="7" t="s">
        <v>134</v>
      </c>
      <c r="C4144" s="5">
        <v>13</v>
      </c>
      <c r="D4144" s="30"/>
      <c r="E4144" s="2" t="s">
        <v>392</v>
      </c>
      <c r="F4144" s="2" t="s">
        <v>102</v>
      </c>
      <c r="G4144" s="2" t="s">
        <v>103</v>
      </c>
      <c r="H4144" s="2">
        <v>225</v>
      </c>
      <c r="I4144" s="2">
        <v>207</v>
      </c>
      <c r="K4144" s="2">
        <v>3</v>
      </c>
      <c r="L4144" s="2" t="s">
        <v>136</v>
      </c>
      <c r="M4144" s="2" t="s">
        <v>476</v>
      </c>
      <c r="N4144" s="2" t="s">
        <v>479</v>
      </c>
      <c r="O4144" s="2" t="s">
        <v>520</v>
      </c>
      <c r="Q4144" s="1"/>
      <c r="S4144" s="9"/>
      <c r="T4144" s="10"/>
      <c r="U4144" s="8"/>
      <c r="V4144" s="2" t="s">
        <v>105</v>
      </c>
      <c r="W4144" s="2" t="s">
        <v>561</v>
      </c>
      <c r="X4144" s="45" t="str" cm="1">
        <f t="array" ref="X4144">IF(X3978="TRUE",IF(AND(C4144&lt;&gt;1,C4145:C4150="",S4144:U4150=""), "FALSE","TRUE"),"FALSE")</f>
        <v>FALSE</v>
      </c>
      <c r="Z4144" s="1"/>
    </row>
    <row r="4145" spans="2:26" hidden="1" outlineLevel="3" x14ac:dyDescent="0.4">
      <c r="B4145" s="7" t="s">
        <v>522</v>
      </c>
      <c r="C4145" s="8"/>
      <c r="D4145" s="31"/>
      <c r="E4145" s="2" t="s">
        <v>523</v>
      </c>
      <c r="F4145" s="2" t="s">
        <v>485</v>
      </c>
      <c r="G4145" s="2" t="s">
        <v>369</v>
      </c>
      <c r="H4145" s="2">
        <v>225</v>
      </c>
      <c r="I4145" s="2">
        <v>207</v>
      </c>
      <c r="K4145" s="2">
        <v>240</v>
      </c>
      <c r="L4145" s="2" t="s">
        <v>30</v>
      </c>
      <c r="M4145" s="2" t="s">
        <v>476</v>
      </c>
      <c r="N4145" s="2" t="s">
        <v>479</v>
      </c>
      <c r="O4145" s="2" t="s">
        <v>520</v>
      </c>
      <c r="Q4145" s="1"/>
      <c r="S4145" s="9"/>
      <c r="T4145" s="10"/>
      <c r="U4145" s="8"/>
      <c r="W4145" s="2" t="s">
        <v>465</v>
      </c>
      <c r="X4145" s="45" t="str" cm="1">
        <f t="array" ref="X4145">IF(X3978="TRUE",IF(AND(C4144&lt;&gt;1,C4145:C4150="",S4144:U4150=""), "FALSE","TRUE"),"FALSE")</f>
        <v>FALSE</v>
      </c>
      <c r="Z4145" s="1"/>
    </row>
    <row r="4146" spans="2:26" hidden="1" outlineLevel="3" x14ac:dyDescent="0.4">
      <c r="B4146" s="7" t="s">
        <v>524</v>
      </c>
      <c r="C4146" s="8"/>
      <c r="D4146" s="31"/>
      <c r="E4146" s="2" t="s">
        <v>525</v>
      </c>
      <c r="F4146" s="2" t="s">
        <v>114</v>
      </c>
      <c r="G4146" s="2" t="s">
        <v>115</v>
      </c>
      <c r="H4146" s="2">
        <v>225</v>
      </c>
      <c r="I4146" s="2">
        <v>207</v>
      </c>
      <c r="K4146" s="2">
        <v>120</v>
      </c>
      <c r="L4146" s="2" t="s">
        <v>30</v>
      </c>
      <c r="M4146" s="2" t="s">
        <v>476</v>
      </c>
      <c r="N4146" s="2" t="s">
        <v>479</v>
      </c>
      <c r="O4146" s="2" t="s">
        <v>520</v>
      </c>
      <c r="Q4146" s="1"/>
      <c r="S4146" s="9"/>
      <c r="T4146" s="10"/>
      <c r="U4146" s="8"/>
      <c r="W4146" s="2" t="s">
        <v>468</v>
      </c>
      <c r="X4146" s="45" t="str" cm="1">
        <f t="array" ref="X4146">IF(X3978="TRUE",IF(AND(C4144&lt;&gt;1,C4145:C4150="",S4144:U4150=""), "FALSE","TRUE"),"FALSE")</f>
        <v>FALSE</v>
      </c>
      <c r="Z4146" s="1"/>
    </row>
    <row r="4147" spans="2:26" hidden="1" outlineLevel="3" x14ac:dyDescent="0.4">
      <c r="B4147" s="7" t="s">
        <v>526</v>
      </c>
      <c r="C4147" s="8"/>
      <c r="D4147" s="31"/>
      <c r="E4147" s="2" t="s">
        <v>527</v>
      </c>
      <c r="F4147" s="2" t="str">
        <f>IF(OR($C$87="治験計画届", $C$87="治験計画変更届"), "^$","^.{1,120}$|^$")</f>
        <v>^.{1,120}$|^$</v>
      </c>
      <c r="G4147" s="2" t="str">
        <f>IF(F4147="^$", "入力しないでください","入力してください(120文字以内)")</f>
        <v>入力してください(120文字以内)</v>
      </c>
      <c r="H4147" s="2">
        <v>225</v>
      </c>
      <c r="I4147" s="2">
        <v>207</v>
      </c>
      <c r="K4147" s="2">
        <v>120</v>
      </c>
      <c r="L4147" s="2" t="s">
        <v>30</v>
      </c>
      <c r="M4147" s="2" t="s">
        <v>476</v>
      </c>
      <c r="N4147" s="2" t="s">
        <v>479</v>
      </c>
      <c r="O4147" s="2" t="s">
        <v>520</v>
      </c>
      <c r="Q4147" s="1"/>
      <c r="S4147" s="9"/>
      <c r="T4147" s="10"/>
      <c r="U4147" s="8"/>
      <c r="W4147" s="2" t="s">
        <v>468</v>
      </c>
      <c r="X4147" s="45" t="str" cm="1">
        <f t="array" ref="X4147">IF(X3978="TRUE",IF(AND(C4144&lt;&gt;1,C4145:C4150="",S4144:U4150=""), "FALSE","TRUE"),"FALSE")</f>
        <v>FALSE</v>
      </c>
      <c r="Z4147" s="1"/>
    </row>
    <row r="4148" spans="2:26" hidden="1" outlineLevel="3" x14ac:dyDescent="0.4">
      <c r="B4148" s="7" t="s">
        <v>528</v>
      </c>
      <c r="C4148" s="8"/>
      <c r="D4148" s="31"/>
      <c r="E4148" s="2" t="s">
        <v>529</v>
      </c>
      <c r="F4148" s="2" t="str">
        <f>IF(OR($C$87="治験計画届", $C$87="治験計画変更届"), "^$","^.{1,120}$|^$")</f>
        <v>^.{1,120}$|^$</v>
      </c>
      <c r="G4148" s="2" t="str">
        <f t="shared" ref="G4148:G4150" si="271">IF(F4148="^$", "入力しないでください","入力してください(120文字以内)")</f>
        <v>入力してください(120文字以内)</v>
      </c>
      <c r="H4148" s="2">
        <v>225</v>
      </c>
      <c r="I4148" s="2">
        <v>207</v>
      </c>
      <c r="K4148" s="2">
        <v>120</v>
      </c>
      <c r="L4148" s="2" t="s">
        <v>30</v>
      </c>
      <c r="M4148" s="2" t="s">
        <v>476</v>
      </c>
      <c r="N4148" s="2" t="s">
        <v>479</v>
      </c>
      <c r="O4148" s="2" t="s">
        <v>520</v>
      </c>
      <c r="Q4148" s="1"/>
      <c r="S4148" s="9"/>
      <c r="T4148" s="10"/>
      <c r="U4148" s="8"/>
      <c r="W4148" s="2" t="s">
        <v>468</v>
      </c>
      <c r="X4148" s="45" t="str" cm="1">
        <f t="array" ref="X4148">IF(X3978="TRUE",IF(AND(C4144&lt;&gt;1,C4145:C4150="",S4144:U4150=""), "FALSE","TRUE"),"FALSE")</f>
        <v>FALSE</v>
      </c>
      <c r="Z4148" s="1"/>
    </row>
    <row r="4149" spans="2:26" hidden="1" outlineLevel="3" x14ac:dyDescent="0.4">
      <c r="B4149" s="7" t="s">
        <v>530</v>
      </c>
      <c r="C4149" s="8"/>
      <c r="D4149" s="31"/>
      <c r="E4149" s="2" t="s">
        <v>566</v>
      </c>
      <c r="F4149" s="2" t="str">
        <f>IF(OR($C$87="治験計画届", $C$87="治験計画変更届"), "^$","^.{1,120}$|^$")</f>
        <v>^.{1,120}$|^$</v>
      </c>
      <c r="G4149" s="2" t="str">
        <f t="shared" si="271"/>
        <v>入力してください(120文字以内)</v>
      </c>
      <c r="H4149" s="2">
        <v>225</v>
      </c>
      <c r="I4149" s="2">
        <v>207</v>
      </c>
      <c r="K4149" s="2">
        <v>120</v>
      </c>
      <c r="L4149" s="2" t="s">
        <v>30</v>
      </c>
      <c r="M4149" s="2" t="s">
        <v>476</v>
      </c>
      <c r="N4149" s="2" t="s">
        <v>479</v>
      </c>
      <c r="O4149" s="2" t="s">
        <v>520</v>
      </c>
      <c r="Q4149" s="1"/>
      <c r="S4149" s="9"/>
      <c r="T4149" s="10"/>
      <c r="U4149" s="8"/>
      <c r="W4149" s="2" t="s">
        <v>468</v>
      </c>
      <c r="X4149" s="45" t="str" cm="1">
        <f t="array" ref="X4149">IF(X3978="TRUE",IF(AND(C4144&lt;&gt;1,C4145:C4150="",S4144:U4150=""), "FALSE","TRUE"),"FALSE")</f>
        <v>FALSE</v>
      </c>
      <c r="Z4149" s="1"/>
    </row>
    <row r="4150" spans="2:26" hidden="1" outlineLevel="3" x14ac:dyDescent="0.4">
      <c r="B4150" s="7" t="s">
        <v>532</v>
      </c>
      <c r="C4150" s="8"/>
      <c r="D4150" s="31"/>
      <c r="E4150" s="2" t="s">
        <v>533</v>
      </c>
      <c r="F4150" s="2" t="str">
        <f>IF(OR($C$87="治験計画届", $C$87="治験計画変更届"), "^$","^.{1,120}$|^$")</f>
        <v>^.{1,120}$|^$</v>
      </c>
      <c r="G4150" s="2" t="str">
        <f t="shared" si="271"/>
        <v>入力してください(120文字以内)</v>
      </c>
      <c r="H4150" s="2">
        <v>225</v>
      </c>
      <c r="I4150" s="2">
        <v>207</v>
      </c>
      <c r="K4150" s="2">
        <v>120</v>
      </c>
      <c r="L4150" s="2" t="s">
        <v>30</v>
      </c>
      <c r="M4150" s="2" t="s">
        <v>476</v>
      </c>
      <c r="N4150" s="2" t="s">
        <v>479</v>
      </c>
      <c r="O4150" s="2" t="s">
        <v>520</v>
      </c>
      <c r="Q4150" s="1"/>
      <c r="S4150" s="9"/>
      <c r="T4150" s="10"/>
      <c r="U4150" s="8"/>
      <c r="W4150" s="2" t="s">
        <v>468</v>
      </c>
      <c r="X4150" s="45" t="str" cm="1">
        <f t="array" ref="X4150">IF(X3978="TRUE",IF(AND(C4144&lt;&gt;1,C4145:C4150="",S4144:U4150=""), "FALSE","TRUE"),"FALSE")</f>
        <v>FALSE</v>
      </c>
      <c r="Z4150" s="1"/>
    </row>
    <row r="4151" spans="2:26" hidden="1" outlineLevel="3" x14ac:dyDescent="0.4">
      <c r="B4151" s="7" t="s">
        <v>134</v>
      </c>
      <c r="C4151" s="5">
        <v>14</v>
      </c>
      <c r="D4151" s="30"/>
      <c r="E4151" s="2" t="s">
        <v>392</v>
      </c>
      <c r="F4151" s="2" t="s">
        <v>102</v>
      </c>
      <c r="G4151" s="2" t="s">
        <v>103</v>
      </c>
      <c r="H4151" s="2">
        <v>225</v>
      </c>
      <c r="I4151" s="2">
        <v>207</v>
      </c>
      <c r="K4151" s="2">
        <v>3</v>
      </c>
      <c r="L4151" s="2" t="s">
        <v>136</v>
      </c>
      <c r="M4151" s="2" t="s">
        <v>476</v>
      </c>
      <c r="N4151" s="2" t="s">
        <v>479</v>
      </c>
      <c r="O4151" s="2" t="s">
        <v>520</v>
      </c>
      <c r="Q4151" s="1"/>
      <c r="S4151" s="9"/>
      <c r="T4151" s="10"/>
      <c r="U4151" s="8"/>
      <c r="V4151" s="2" t="s">
        <v>105</v>
      </c>
      <c r="W4151" s="2" t="s">
        <v>561</v>
      </c>
      <c r="X4151" s="45" t="str" cm="1">
        <f t="array" ref="X4151">IF(X3978="TRUE",IF(AND(C4151&lt;&gt;1,C4152:C4157="",S4151:U4157=""), "FALSE","TRUE"),"FALSE")</f>
        <v>FALSE</v>
      </c>
      <c r="Z4151" s="1"/>
    </row>
    <row r="4152" spans="2:26" hidden="1" outlineLevel="3" x14ac:dyDescent="0.4">
      <c r="B4152" s="7" t="s">
        <v>522</v>
      </c>
      <c r="C4152" s="8"/>
      <c r="D4152" s="31"/>
      <c r="E4152" s="2" t="s">
        <v>523</v>
      </c>
      <c r="F4152" s="2" t="s">
        <v>485</v>
      </c>
      <c r="G4152" s="2" t="s">
        <v>369</v>
      </c>
      <c r="H4152" s="2">
        <v>225</v>
      </c>
      <c r="I4152" s="2">
        <v>207</v>
      </c>
      <c r="K4152" s="2">
        <v>240</v>
      </c>
      <c r="L4152" s="2" t="s">
        <v>30</v>
      </c>
      <c r="M4152" s="2" t="s">
        <v>476</v>
      </c>
      <c r="N4152" s="2" t="s">
        <v>479</v>
      </c>
      <c r="O4152" s="2" t="s">
        <v>520</v>
      </c>
      <c r="Q4152" s="1"/>
      <c r="S4152" s="9"/>
      <c r="T4152" s="10"/>
      <c r="U4152" s="8"/>
      <c r="W4152" s="2" t="s">
        <v>465</v>
      </c>
      <c r="X4152" s="45" t="str" cm="1">
        <f t="array" ref="X4152">IF(X3978="TRUE",IF(AND(C4151&lt;&gt;1,C4152:C4157="",S4151:U4157=""), "FALSE","TRUE"),"FALSE")</f>
        <v>FALSE</v>
      </c>
      <c r="Z4152" s="1"/>
    </row>
    <row r="4153" spans="2:26" hidden="1" outlineLevel="3" x14ac:dyDescent="0.4">
      <c r="B4153" s="7" t="s">
        <v>524</v>
      </c>
      <c r="C4153" s="8"/>
      <c r="D4153" s="31"/>
      <c r="E4153" s="2" t="s">
        <v>525</v>
      </c>
      <c r="F4153" s="2" t="s">
        <v>114</v>
      </c>
      <c r="G4153" s="2" t="s">
        <v>115</v>
      </c>
      <c r="H4153" s="2">
        <v>225</v>
      </c>
      <c r="I4153" s="2">
        <v>207</v>
      </c>
      <c r="K4153" s="2">
        <v>120</v>
      </c>
      <c r="L4153" s="2" t="s">
        <v>30</v>
      </c>
      <c r="M4153" s="2" t="s">
        <v>476</v>
      </c>
      <c r="N4153" s="2" t="s">
        <v>479</v>
      </c>
      <c r="O4153" s="2" t="s">
        <v>520</v>
      </c>
      <c r="Q4153" s="1"/>
      <c r="S4153" s="9"/>
      <c r="T4153" s="10"/>
      <c r="U4153" s="8"/>
      <c r="W4153" s="2" t="s">
        <v>468</v>
      </c>
      <c r="X4153" s="45" t="str" cm="1">
        <f t="array" ref="X4153">IF(X3978="TRUE",IF(AND(C4151&lt;&gt;1,C4152:C4157="",S4151:U4157=""), "FALSE","TRUE"),"FALSE")</f>
        <v>FALSE</v>
      </c>
      <c r="Z4153" s="1"/>
    </row>
    <row r="4154" spans="2:26" hidden="1" outlineLevel="3" x14ac:dyDescent="0.4">
      <c r="B4154" s="7" t="s">
        <v>526</v>
      </c>
      <c r="C4154" s="8"/>
      <c r="D4154" s="31"/>
      <c r="E4154" s="2" t="s">
        <v>527</v>
      </c>
      <c r="F4154" s="2" t="str">
        <f>IF(OR($C$87="治験計画届", $C$87="治験計画変更届"), "^$","^.{1,120}$|^$")</f>
        <v>^.{1,120}$|^$</v>
      </c>
      <c r="G4154" s="2" t="str">
        <f>IF(F4154="^$", "入力しないでください","入力してください(120文字以内)")</f>
        <v>入力してください(120文字以内)</v>
      </c>
      <c r="H4154" s="2">
        <v>225</v>
      </c>
      <c r="I4154" s="2">
        <v>207</v>
      </c>
      <c r="K4154" s="2">
        <v>120</v>
      </c>
      <c r="L4154" s="2" t="s">
        <v>30</v>
      </c>
      <c r="M4154" s="2" t="s">
        <v>476</v>
      </c>
      <c r="N4154" s="2" t="s">
        <v>479</v>
      </c>
      <c r="O4154" s="2" t="s">
        <v>520</v>
      </c>
      <c r="Q4154" s="1"/>
      <c r="S4154" s="9"/>
      <c r="T4154" s="10"/>
      <c r="U4154" s="8"/>
      <c r="W4154" s="2" t="s">
        <v>468</v>
      </c>
      <c r="X4154" s="45" t="str" cm="1">
        <f t="array" ref="X4154">IF(X3978="TRUE",IF(AND(C4151&lt;&gt;1,C4152:C4157="",S4151:U4157=""), "FALSE","TRUE"),"FALSE")</f>
        <v>FALSE</v>
      </c>
      <c r="Z4154" s="1"/>
    </row>
    <row r="4155" spans="2:26" hidden="1" outlineLevel="3" x14ac:dyDescent="0.4">
      <c r="B4155" s="7" t="s">
        <v>528</v>
      </c>
      <c r="C4155" s="8"/>
      <c r="D4155" s="31"/>
      <c r="E4155" s="2" t="s">
        <v>529</v>
      </c>
      <c r="F4155" s="2" t="str">
        <f>IF(OR($C$87="治験計画届", $C$87="治験計画変更届"), "^$","^.{1,120}$|^$")</f>
        <v>^.{1,120}$|^$</v>
      </c>
      <c r="G4155" s="2" t="str">
        <f t="shared" ref="G4155:G4157" si="272">IF(F4155="^$", "入力しないでください","入力してください(120文字以内)")</f>
        <v>入力してください(120文字以内)</v>
      </c>
      <c r="H4155" s="2">
        <v>225</v>
      </c>
      <c r="I4155" s="2">
        <v>207</v>
      </c>
      <c r="K4155" s="2">
        <v>120</v>
      </c>
      <c r="L4155" s="2" t="s">
        <v>30</v>
      </c>
      <c r="M4155" s="2" t="s">
        <v>476</v>
      </c>
      <c r="N4155" s="2" t="s">
        <v>479</v>
      </c>
      <c r="O4155" s="2" t="s">
        <v>520</v>
      </c>
      <c r="Q4155" s="1"/>
      <c r="S4155" s="9"/>
      <c r="T4155" s="10"/>
      <c r="U4155" s="8"/>
      <c r="W4155" s="2" t="s">
        <v>468</v>
      </c>
      <c r="X4155" s="45" t="str" cm="1">
        <f t="array" ref="X4155">IF(X3978="TRUE",IF(AND(C4151&lt;&gt;1,C4152:C4157="",S4151:U4157=""), "FALSE","TRUE"),"FALSE")</f>
        <v>FALSE</v>
      </c>
      <c r="Z4155" s="1"/>
    </row>
    <row r="4156" spans="2:26" hidden="1" outlineLevel="3" x14ac:dyDescent="0.4">
      <c r="B4156" s="7" t="s">
        <v>530</v>
      </c>
      <c r="C4156" s="8"/>
      <c r="D4156" s="31"/>
      <c r="E4156" s="2" t="s">
        <v>566</v>
      </c>
      <c r="F4156" s="2" t="str">
        <f>IF(OR($C$87="治験計画届", $C$87="治験計画変更届"), "^$","^.{1,120}$|^$")</f>
        <v>^.{1,120}$|^$</v>
      </c>
      <c r="G4156" s="2" t="str">
        <f t="shared" si="272"/>
        <v>入力してください(120文字以内)</v>
      </c>
      <c r="H4156" s="2">
        <v>225</v>
      </c>
      <c r="I4156" s="2">
        <v>207</v>
      </c>
      <c r="K4156" s="2">
        <v>120</v>
      </c>
      <c r="L4156" s="2" t="s">
        <v>30</v>
      </c>
      <c r="M4156" s="2" t="s">
        <v>476</v>
      </c>
      <c r="N4156" s="2" t="s">
        <v>479</v>
      </c>
      <c r="O4156" s="2" t="s">
        <v>520</v>
      </c>
      <c r="Q4156" s="1"/>
      <c r="S4156" s="9"/>
      <c r="T4156" s="10"/>
      <c r="U4156" s="8"/>
      <c r="W4156" s="2" t="s">
        <v>468</v>
      </c>
      <c r="X4156" s="45" t="str" cm="1">
        <f t="array" ref="X4156">IF(X3978="TRUE",IF(AND(C4151&lt;&gt;1,C4152:C4157="",S4151:U4157=""), "FALSE","TRUE"),"FALSE")</f>
        <v>FALSE</v>
      </c>
      <c r="Z4156" s="1"/>
    </row>
    <row r="4157" spans="2:26" hidden="1" outlineLevel="3" x14ac:dyDescent="0.4">
      <c r="B4157" s="7" t="s">
        <v>532</v>
      </c>
      <c r="C4157" s="8"/>
      <c r="D4157" s="31"/>
      <c r="E4157" s="2" t="s">
        <v>533</v>
      </c>
      <c r="F4157" s="2" t="str">
        <f>IF(OR($C$87="治験計画届", $C$87="治験計画変更届"), "^$","^.{1,120}$|^$")</f>
        <v>^.{1,120}$|^$</v>
      </c>
      <c r="G4157" s="2" t="str">
        <f t="shared" si="272"/>
        <v>入力してください(120文字以内)</v>
      </c>
      <c r="H4157" s="2">
        <v>225</v>
      </c>
      <c r="I4157" s="2">
        <v>207</v>
      </c>
      <c r="K4157" s="2">
        <v>120</v>
      </c>
      <c r="L4157" s="2" t="s">
        <v>30</v>
      </c>
      <c r="M4157" s="2" t="s">
        <v>476</v>
      </c>
      <c r="N4157" s="2" t="s">
        <v>479</v>
      </c>
      <c r="O4157" s="2" t="s">
        <v>520</v>
      </c>
      <c r="Q4157" s="1"/>
      <c r="S4157" s="9"/>
      <c r="T4157" s="10"/>
      <c r="U4157" s="8"/>
      <c r="W4157" s="2" t="s">
        <v>468</v>
      </c>
      <c r="X4157" s="45" t="str" cm="1">
        <f t="array" ref="X4157">IF(X3978="TRUE",IF(AND(C4151&lt;&gt;1,C4152:C4157="",S4151:U4157=""), "FALSE","TRUE"),"FALSE")</f>
        <v>FALSE</v>
      </c>
      <c r="Z4157" s="1"/>
    </row>
    <row r="4158" spans="2:26" hidden="1" outlineLevel="3" x14ac:dyDescent="0.4">
      <c r="B4158" s="7" t="s">
        <v>134</v>
      </c>
      <c r="C4158" s="5">
        <v>15</v>
      </c>
      <c r="D4158" s="30"/>
      <c r="E4158" s="2" t="s">
        <v>392</v>
      </c>
      <c r="F4158" s="2" t="s">
        <v>102</v>
      </c>
      <c r="G4158" s="2" t="s">
        <v>103</v>
      </c>
      <c r="H4158" s="2">
        <v>225</v>
      </c>
      <c r="I4158" s="2">
        <v>207</v>
      </c>
      <c r="K4158" s="2">
        <v>3</v>
      </c>
      <c r="L4158" s="2" t="s">
        <v>136</v>
      </c>
      <c r="M4158" s="2" t="s">
        <v>476</v>
      </c>
      <c r="N4158" s="2" t="s">
        <v>479</v>
      </c>
      <c r="O4158" s="2" t="s">
        <v>520</v>
      </c>
      <c r="Q4158" s="1"/>
      <c r="S4158" s="9"/>
      <c r="T4158" s="10"/>
      <c r="U4158" s="8"/>
      <c r="V4158" s="2" t="s">
        <v>105</v>
      </c>
      <c r="W4158" s="2" t="s">
        <v>561</v>
      </c>
      <c r="X4158" s="45" t="str" cm="1">
        <f t="array" ref="X4158">IF(X3978="TRUE",IF(AND(C4158&lt;&gt;1,C4159:C4164="",S4158:U4164=""), "FALSE","TRUE"),"FALSE")</f>
        <v>FALSE</v>
      </c>
      <c r="Z4158" s="1"/>
    </row>
    <row r="4159" spans="2:26" hidden="1" outlineLevel="3" x14ac:dyDescent="0.4">
      <c r="B4159" s="7" t="s">
        <v>522</v>
      </c>
      <c r="C4159" s="8"/>
      <c r="D4159" s="31"/>
      <c r="E4159" s="2" t="s">
        <v>523</v>
      </c>
      <c r="F4159" s="2" t="s">
        <v>485</v>
      </c>
      <c r="G4159" s="2" t="s">
        <v>369</v>
      </c>
      <c r="H4159" s="2">
        <v>225</v>
      </c>
      <c r="I4159" s="2">
        <v>207</v>
      </c>
      <c r="K4159" s="2">
        <v>240</v>
      </c>
      <c r="L4159" s="2" t="s">
        <v>30</v>
      </c>
      <c r="M4159" s="2" t="s">
        <v>476</v>
      </c>
      <c r="N4159" s="2" t="s">
        <v>479</v>
      </c>
      <c r="O4159" s="2" t="s">
        <v>520</v>
      </c>
      <c r="Q4159" s="1"/>
      <c r="S4159" s="9"/>
      <c r="T4159" s="10"/>
      <c r="U4159" s="8"/>
      <c r="W4159" s="2" t="s">
        <v>465</v>
      </c>
      <c r="X4159" s="45" t="str" cm="1">
        <f t="array" ref="X4159">IF(X3978="TRUE",IF(AND(C4158&lt;&gt;1,C4159:C4164="",S4158:U4164=""), "FALSE","TRUE"),"FALSE")</f>
        <v>FALSE</v>
      </c>
      <c r="Z4159" s="1"/>
    </row>
    <row r="4160" spans="2:26" hidden="1" outlineLevel="3" x14ac:dyDescent="0.4">
      <c r="B4160" s="7" t="s">
        <v>524</v>
      </c>
      <c r="C4160" s="8"/>
      <c r="D4160" s="31"/>
      <c r="E4160" s="2" t="s">
        <v>525</v>
      </c>
      <c r="F4160" s="2" t="s">
        <v>114</v>
      </c>
      <c r="G4160" s="2" t="s">
        <v>115</v>
      </c>
      <c r="H4160" s="2">
        <v>225</v>
      </c>
      <c r="I4160" s="2">
        <v>207</v>
      </c>
      <c r="K4160" s="2">
        <v>120</v>
      </c>
      <c r="L4160" s="2" t="s">
        <v>30</v>
      </c>
      <c r="M4160" s="2" t="s">
        <v>476</v>
      </c>
      <c r="N4160" s="2" t="s">
        <v>479</v>
      </c>
      <c r="O4160" s="2" t="s">
        <v>520</v>
      </c>
      <c r="Q4160" s="1"/>
      <c r="S4160" s="9"/>
      <c r="T4160" s="10"/>
      <c r="U4160" s="8"/>
      <c r="W4160" s="2" t="s">
        <v>468</v>
      </c>
      <c r="X4160" s="45" t="str" cm="1">
        <f t="array" ref="X4160">IF(X3978="TRUE",IF(AND(C4158&lt;&gt;1,C4159:C4164="",S4158:U4164=""), "FALSE","TRUE"),"FALSE")</f>
        <v>FALSE</v>
      </c>
      <c r="Z4160" s="1"/>
    </row>
    <row r="4161" spans="2:26" hidden="1" outlineLevel="3" x14ac:dyDescent="0.4">
      <c r="B4161" s="7" t="s">
        <v>526</v>
      </c>
      <c r="C4161" s="8"/>
      <c r="D4161" s="31"/>
      <c r="E4161" s="2" t="s">
        <v>527</v>
      </c>
      <c r="F4161" s="2" t="str">
        <f>IF(OR($C$87="治験計画届", $C$87="治験計画変更届"), "^$","^.{1,120}$|^$")</f>
        <v>^.{1,120}$|^$</v>
      </c>
      <c r="G4161" s="2" t="str">
        <f>IF(F4161="^$", "入力しないでください","入力してください(120文字以内)")</f>
        <v>入力してください(120文字以内)</v>
      </c>
      <c r="H4161" s="2">
        <v>225</v>
      </c>
      <c r="I4161" s="2">
        <v>207</v>
      </c>
      <c r="K4161" s="2">
        <v>120</v>
      </c>
      <c r="L4161" s="2" t="s">
        <v>30</v>
      </c>
      <c r="M4161" s="2" t="s">
        <v>476</v>
      </c>
      <c r="N4161" s="2" t="s">
        <v>479</v>
      </c>
      <c r="O4161" s="2" t="s">
        <v>520</v>
      </c>
      <c r="Q4161" s="1"/>
      <c r="S4161" s="9"/>
      <c r="T4161" s="10"/>
      <c r="U4161" s="8"/>
      <c r="W4161" s="2" t="s">
        <v>468</v>
      </c>
      <c r="X4161" s="45" t="str" cm="1">
        <f t="array" ref="X4161">IF(X3978="TRUE",IF(AND(C4158&lt;&gt;1,C4159:C4164="",S4158:U4164=""), "FALSE","TRUE"),"FALSE")</f>
        <v>FALSE</v>
      </c>
      <c r="Z4161" s="1"/>
    </row>
    <row r="4162" spans="2:26" hidden="1" outlineLevel="3" x14ac:dyDescent="0.4">
      <c r="B4162" s="7" t="s">
        <v>528</v>
      </c>
      <c r="C4162" s="8"/>
      <c r="D4162" s="31"/>
      <c r="E4162" s="2" t="s">
        <v>529</v>
      </c>
      <c r="F4162" s="2" t="str">
        <f>IF(OR($C$87="治験計画届", $C$87="治験計画変更届"), "^$","^.{1,120}$|^$")</f>
        <v>^.{1,120}$|^$</v>
      </c>
      <c r="G4162" s="2" t="str">
        <f t="shared" ref="G4162:G4164" si="273">IF(F4162="^$", "入力しないでください","入力してください(120文字以内)")</f>
        <v>入力してください(120文字以内)</v>
      </c>
      <c r="H4162" s="2">
        <v>225</v>
      </c>
      <c r="I4162" s="2">
        <v>207</v>
      </c>
      <c r="K4162" s="2">
        <v>120</v>
      </c>
      <c r="L4162" s="2" t="s">
        <v>30</v>
      </c>
      <c r="M4162" s="2" t="s">
        <v>476</v>
      </c>
      <c r="N4162" s="2" t="s">
        <v>479</v>
      </c>
      <c r="O4162" s="2" t="s">
        <v>520</v>
      </c>
      <c r="Q4162" s="1"/>
      <c r="S4162" s="9"/>
      <c r="T4162" s="10"/>
      <c r="U4162" s="8"/>
      <c r="W4162" s="2" t="s">
        <v>468</v>
      </c>
      <c r="X4162" s="45" t="str" cm="1">
        <f t="array" ref="X4162">IF(X3978="TRUE",IF(AND(C4158&lt;&gt;1,C4159:C4164="",S4158:U4164=""), "FALSE","TRUE"),"FALSE")</f>
        <v>FALSE</v>
      </c>
      <c r="Z4162" s="1"/>
    </row>
    <row r="4163" spans="2:26" hidden="1" outlineLevel="3" x14ac:dyDescent="0.4">
      <c r="B4163" s="7" t="s">
        <v>530</v>
      </c>
      <c r="C4163" s="8"/>
      <c r="D4163" s="31"/>
      <c r="E4163" s="2" t="s">
        <v>566</v>
      </c>
      <c r="F4163" s="2" t="str">
        <f>IF(OR($C$87="治験計画届", $C$87="治験計画変更届"), "^$","^.{1,120}$|^$")</f>
        <v>^.{1,120}$|^$</v>
      </c>
      <c r="G4163" s="2" t="str">
        <f t="shared" si="273"/>
        <v>入力してください(120文字以内)</v>
      </c>
      <c r="H4163" s="2">
        <v>225</v>
      </c>
      <c r="I4163" s="2">
        <v>207</v>
      </c>
      <c r="K4163" s="2">
        <v>120</v>
      </c>
      <c r="L4163" s="2" t="s">
        <v>30</v>
      </c>
      <c r="M4163" s="2" t="s">
        <v>476</v>
      </c>
      <c r="N4163" s="2" t="s">
        <v>479</v>
      </c>
      <c r="O4163" s="2" t="s">
        <v>520</v>
      </c>
      <c r="Q4163" s="1"/>
      <c r="S4163" s="9"/>
      <c r="T4163" s="10"/>
      <c r="U4163" s="8"/>
      <c r="W4163" s="2" t="s">
        <v>468</v>
      </c>
      <c r="X4163" s="45" t="str" cm="1">
        <f t="array" ref="X4163">IF(X3978="TRUE",IF(AND(C4158&lt;&gt;1,C4159:C4164="",S4158:U4164=""), "FALSE","TRUE"),"FALSE")</f>
        <v>FALSE</v>
      </c>
      <c r="Z4163" s="1"/>
    </row>
    <row r="4164" spans="2:26" hidden="1" outlineLevel="3" x14ac:dyDescent="0.4">
      <c r="B4164" s="7" t="s">
        <v>532</v>
      </c>
      <c r="C4164" s="8"/>
      <c r="D4164" s="31"/>
      <c r="E4164" s="2" t="s">
        <v>533</v>
      </c>
      <c r="F4164" s="2" t="str">
        <f>IF(OR($C$87="治験計画届", $C$87="治験計画変更届"), "^$","^.{1,120}$|^$")</f>
        <v>^.{1,120}$|^$</v>
      </c>
      <c r="G4164" s="2" t="str">
        <f t="shared" si="273"/>
        <v>入力してください(120文字以内)</v>
      </c>
      <c r="H4164" s="2">
        <v>225</v>
      </c>
      <c r="I4164" s="2">
        <v>207</v>
      </c>
      <c r="K4164" s="2">
        <v>120</v>
      </c>
      <c r="L4164" s="2" t="s">
        <v>30</v>
      </c>
      <c r="M4164" s="2" t="s">
        <v>476</v>
      </c>
      <c r="N4164" s="2" t="s">
        <v>479</v>
      </c>
      <c r="O4164" s="2" t="s">
        <v>520</v>
      </c>
      <c r="Q4164" s="1"/>
      <c r="S4164" s="9"/>
      <c r="T4164" s="10"/>
      <c r="U4164" s="8"/>
      <c r="W4164" s="2" t="s">
        <v>468</v>
      </c>
      <c r="X4164" s="45" t="str" cm="1">
        <f t="array" ref="X4164">IF(X3978="TRUE",IF(AND(C4158&lt;&gt;1,C4159:C4164="",S4158:U4164=""), "FALSE","TRUE"),"FALSE")</f>
        <v>FALSE</v>
      </c>
      <c r="Z4164" s="1"/>
    </row>
    <row r="4165" spans="2:26" hidden="1" outlineLevel="3" x14ac:dyDescent="0.4">
      <c r="B4165" s="7" t="s">
        <v>134</v>
      </c>
      <c r="C4165" s="5">
        <v>16</v>
      </c>
      <c r="D4165" s="30"/>
      <c r="E4165" s="2" t="s">
        <v>392</v>
      </c>
      <c r="F4165" s="2" t="s">
        <v>102</v>
      </c>
      <c r="G4165" s="2" t="s">
        <v>103</v>
      </c>
      <c r="H4165" s="2">
        <v>225</v>
      </c>
      <c r="I4165" s="2">
        <v>207</v>
      </c>
      <c r="K4165" s="2">
        <v>3</v>
      </c>
      <c r="L4165" s="2" t="s">
        <v>136</v>
      </c>
      <c r="M4165" s="2" t="s">
        <v>476</v>
      </c>
      <c r="N4165" s="2" t="s">
        <v>479</v>
      </c>
      <c r="O4165" s="2" t="s">
        <v>520</v>
      </c>
      <c r="Q4165" s="1"/>
      <c r="S4165" s="9"/>
      <c r="T4165" s="10"/>
      <c r="U4165" s="8"/>
      <c r="V4165" s="2" t="s">
        <v>105</v>
      </c>
      <c r="W4165" s="2" t="s">
        <v>561</v>
      </c>
      <c r="X4165" s="45" t="str" cm="1">
        <f t="array" ref="X4165">IF(X3978="TRUE",IF(AND(C4165&lt;&gt;1,C4166:C4171="",S4165:U4171=""), "FALSE","TRUE"),"FALSE")</f>
        <v>FALSE</v>
      </c>
      <c r="Z4165" s="1"/>
    </row>
    <row r="4166" spans="2:26" hidden="1" outlineLevel="3" x14ac:dyDescent="0.4">
      <c r="B4166" s="7" t="s">
        <v>522</v>
      </c>
      <c r="C4166" s="8"/>
      <c r="D4166" s="31"/>
      <c r="E4166" s="2" t="s">
        <v>523</v>
      </c>
      <c r="F4166" s="2" t="s">
        <v>485</v>
      </c>
      <c r="G4166" s="2" t="s">
        <v>369</v>
      </c>
      <c r="H4166" s="2">
        <v>225</v>
      </c>
      <c r="I4166" s="2">
        <v>207</v>
      </c>
      <c r="K4166" s="2">
        <v>240</v>
      </c>
      <c r="L4166" s="2" t="s">
        <v>30</v>
      </c>
      <c r="M4166" s="2" t="s">
        <v>476</v>
      </c>
      <c r="N4166" s="2" t="s">
        <v>479</v>
      </c>
      <c r="O4166" s="2" t="s">
        <v>520</v>
      </c>
      <c r="Q4166" s="1"/>
      <c r="S4166" s="9"/>
      <c r="T4166" s="10"/>
      <c r="U4166" s="8"/>
      <c r="W4166" s="2" t="s">
        <v>465</v>
      </c>
      <c r="X4166" s="45" t="str" cm="1">
        <f t="array" ref="X4166">IF(X3978="TRUE",IF(AND(C4165&lt;&gt;1,C4166:C4171="",S4165:U4171=""), "FALSE","TRUE"),"FALSE")</f>
        <v>FALSE</v>
      </c>
      <c r="Z4166" s="1"/>
    </row>
    <row r="4167" spans="2:26" hidden="1" outlineLevel="3" x14ac:dyDescent="0.4">
      <c r="B4167" s="7" t="s">
        <v>524</v>
      </c>
      <c r="C4167" s="8"/>
      <c r="D4167" s="31"/>
      <c r="E4167" s="2" t="s">
        <v>525</v>
      </c>
      <c r="F4167" s="2" t="s">
        <v>114</v>
      </c>
      <c r="G4167" s="2" t="s">
        <v>115</v>
      </c>
      <c r="H4167" s="2">
        <v>225</v>
      </c>
      <c r="I4167" s="2">
        <v>207</v>
      </c>
      <c r="K4167" s="2">
        <v>120</v>
      </c>
      <c r="L4167" s="2" t="s">
        <v>30</v>
      </c>
      <c r="M4167" s="2" t="s">
        <v>476</v>
      </c>
      <c r="N4167" s="2" t="s">
        <v>479</v>
      </c>
      <c r="O4167" s="2" t="s">
        <v>520</v>
      </c>
      <c r="Q4167" s="1"/>
      <c r="S4167" s="9"/>
      <c r="T4167" s="10"/>
      <c r="U4167" s="8"/>
      <c r="W4167" s="2" t="s">
        <v>468</v>
      </c>
      <c r="X4167" s="45" t="str" cm="1">
        <f t="array" ref="X4167">IF(X3978="TRUE",IF(AND(C4165&lt;&gt;1,C4166:C4171="",S4165:U4171=""), "FALSE","TRUE"),"FALSE")</f>
        <v>FALSE</v>
      </c>
      <c r="Z4167" s="1"/>
    </row>
    <row r="4168" spans="2:26" hidden="1" outlineLevel="3" x14ac:dyDescent="0.4">
      <c r="B4168" s="7" t="s">
        <v>526</v>
      </c>
      <c r="C4168" s="8"/>
      <c r="D4168" s="31"/>
      <c r="E4168" s="2" t="s">
        <v>527</v>
      </c>
      <c r="F4168" s="2" t="str">
        <f>IF(OR($C$87="治験計画届", $C$87="治験計画変更届"), "^$","^.{1,120}$|^$")</f>
        <v>^.{1,120}$|^$</v>
      </c>
      <c r="G4168" s="2" t="str">
        <f>IF(F4168="^$", "入力しないでください","入力してください(120文字以内)")</f>
        <v>入力してください(120文字以内)</v>
      </c>
      <c r="H4168" s="2">
        <v>225</v>
      </c>
      <c r="I4168" s="2">
        <v>207</v>
      </c>
      <c r="K4168" s="2">
        <v>120</v>
      </c>
      <c r="L4168" s="2" t="s">
        <v>30</v>
      </c>
      <c r="M4168" s="2" t="s">
        <v>476</v>
      </c>
      <c r="N4168" s="2" t="s">
        <v>479</v>
      </c>
      <c r="O4168" s="2" t="s">
        <v>520</v>
      </c>
      <c r="Q4168" s="1"/>
      <c r="S4168" s="9"/>
      <c r="T4168" s="10"/>
      <c r="U4168" s="8"/>
      <c r="W4168" s="2" t="s">
        <v>468</v>
      </c>
      <c r="X4168" s="45" t="str" cm="1">
        <f t="array" ref="X4168">IF(X3978="TRUE",IF(AND(C4165&lt;&gt;1,C4166:C4171="",S4165:U4171=""), "FALSE","TRUE"),"FALSE")</f>
        <v>FALSE</v>
      </c>
      <c r="Z4168" s="1"/>
    </row>
    <row r="4169" spans="2:26" hidden="1" outlineLevel="3" x14ac:dyDescent="0.4">
      <c r="B4169" s="7" t="s">
        <v>528</v>
      </c>
      <c r="C4169" s="8"/>
      <c r="D4169" s="31"/>
      <c r="E4169" s="2" t="s">
        <v>529</v>
      </c>
      <c r="F4169" s="2" t="str">
        <f>IF(OR($C$87="治験計画届", $C$87="治験計画変更届"), "^$","^.{1,120}$|^$")</f>
        <v>^.{1,120}$|^$</v>
      </c>
      <c r="G4169" s="2" t="str">
        <f t="shared" ref="G4169:G4171" si="274">IF(F4169="^$", "入力しないでください","入力してください(120文字以内)")</f>
        <v>入力してください(120文字以内)</v>
      </c>
      <c r="H4169" s="2">
        <v>225</v>
      </c>
      <c r="I4169" s="2">
        <v>207</v>
      </c>
      <c r="K4169" s="2">
        <v>120</v>
      </c>
      <c r="L4169" s="2" t="s">
        <v>30</v>
      </c>
      <c r="M4169" s="2" t="s">
        <v>476</v>
      </c>
      <c r="N4169" s="2" t="s">
        <v>479</v>
      </c>
      <c r="O4169" s="2" t="s">
        <v>520</v>
      </c>
      <c r="Q4169" s="1"/>
      <c r="S4169" s="9"/>
      <c r="T4169" s="10"/>
      <c r="U4169" s="8"/>
      <c r="W4169" s="2" t="s">
        <v>468</v>
      </c>
      <c r="X4169" s="45" t="str" cm="1">
        <f t="array" ref="X4169">IF(X3978="TRUE",IF(AND(C4165&lt;&gt;1,C4166:C4171="",S4165:U4171=""), "FALSE","TRUE"),"FALSE")</f>
        <v>FALSE</v>
      </c>
      <c r="Z4169" s="1"/>
    </row>
    <row r="4170" spans="2:26" hidden="1" outlineLevel="3" x14ac:dyDescent="0.4">
      <c r="B4170" s="7" t="s">
        <v>530</v>
      </c>
      <c r="C4170" s="8"/>
      <c r="D4170" s="31"/>
      <c r="E4170" s="2" t="s">
        <v>566</v>
      </c>
      <c r="F4170" s="2" t="str">
        <f>IF(OR($C$87="治験計画届", $C$87="治験計画変更届"), "^$","^.{1,120}$|^$")</f>
        <v>^.{1,120}$|^$</v>
      </c>
      <c r="G4170" s="2" t="str">
        <f t="shared" si="274"/>
        <v>入力してください(120文字以内)</v>
      </c>
      <c r="H4170" s="2">
        <v>225</v>
      </c>
      <c r="I4170" s="2">
        <v>207</v>
      </c>
      <c r="K4170" s="2">
        <v>120</v>
      </c>
      <c r="L4170" s="2" t="s">
        <v>30</v>
      </c>
      <c r="M4170" s="2" t="s">
        <v>476</v>
      </c>
      <c r="N4170" s="2" t="s">
        <v>479</v>
      </c>
      <c r="O4170" s="2" t="s">
        <v>520</v>
      </c>
      <c r="Q4170" s="1"/>
      <c r="S4170" s="9"/>
      <c r="T4170" s="10"/>
      <c r="U4170" s="8"/>
      <c r="W4170" s="2" t="s">
        <v>468</v>
      </c>
      <c r="X4170" s="45" t="str" cm="1">
        <f t="array" ref="X4170">IF(X3978="TRUE",IF(AND(C4165&lt;&gt;1,C4166:C4171="",S4165:U4171=""), "FALSE","TRUE"),"FALSE")</f>
        <v>FALSE</v>
      </c>
      <c r="Z4170" s="1"/>
    </row>
    <row r="4171" spans="2:26" hidden="1" outlineLevel="3" x14ac:dyDescent="0.4">
      <c r="B4171" s="7" t="s">
        <v>532</v>
      </c>
      <c r="C4171" s="8"/>
      <c r="D4171" s="31"/>
      <c r="E4171" s="2" t="s">
        <v>533</v>
      </c>
      <c r="F4171" s="2" t="str">
        <f>IF(OR($C$87="治験計画届", $C$87="治験計画変更届"), "^$","^.{1,120}$|^$")</f>
        <v>^.{1,120}$|^$</v>
      </c>
      <c r="G4171" s="2" t="str">
        <f t="shared" si="274"/>
        <v>入力してください(120文字以内)</v>
      </c>
      <c r="H4171" s="2">
        <v>225</v>
      </c>
      <c r="I4171" s="2">
        <v>207</v>
      </c>
      <c r="K4171" s="2">
        <v>120</v>
      </c>
      <c r="L4171" s="2" t="s">
        <v>30</v>
      </c>
      <c r="M4171" s="2" t="s">
        <v>476</v>
      </c>
      <c r="N4171" s="2" t="s">
        <v>479</v>
      </c>
      <c r="O4171" s="2" t="s">
        <v>520</v>
      </c>
      <c r="Q4171" s="1"/>
      <c r="S4171" s="9"/>
      <c r="T4171" s="10"/>
      <c r="U4171" s="8"/>
      <c r="W4171" s="2" t="s">
        <v>468</v>
      </c>
      <c r="X4171" s="45" t="str" cm="1">
        <f t="array" ref="X4171">IF(X3978="TRUE",IF(AND(C4165&lt;&gt;1,C4166:C4171="",S4165:U4171=""), "FALSE","TRUE"),"FALSE")</f>
        <v>FALSE</v>
      </c>
      <c r="Z4171" s="1"/>
    </row>
    <row r="4172" spans="2:26" hidden="1" outlineLevel="3" x14ac:dyDescent="0.4">
      <c r="B4172" s="7" t="s">
        <v>134</v>
      </c>
      <c r="C4172" s="5">
        <v>17</v>
      </c>
      <c r="D4172" s="30"/>
      <c r="E4172" s="2" t="s">
        <v>392</v>
      </c>
      <c r="F4172" s="2" t="s">
        <v>102</v>
      </c>
      <c r="G4172" s="2" t="s">
        <v>103</v>
      </c>
      <c r="H4172" s="2">
        <v>225</v>
      </c>
      <c r="I4172" s="2">
        <v>207</v>
      </c>
      <c r="K4172" s="2">
        <v>3</v>
      </c>
      <c r="L4172" s="2" t="s">
        <v>136</v>
      </c>
      <c r="M4172" s="2" t="s">
        <v>476</v>
      </c>
      <c r="N4172" s="2" t="s">
        <v>479</v>
      </c>
      <c r="O4172" s="2" t="s">
        <v>520</v>
      </c>
      <c r="Q4172" s="1"/>
      <c r="S4172" s="9"/>
      <c r="T4172" s="10"/>
      <c r="U4172" s="8"/>
      <c r="V4172" s="2" t="s">
        <v>105</v>
      </c>
      <c r="W4172" s="2" t="s">
        <v>561</v>
      </c>
      <c r="X4172" s="45" t="str" cm="1">
        <f t="array" ref="X4172">IF(X3978="TRUE",IF(AND(C4172&lt;&gt;1,C4173:C4178="",S4172:U4178=""), "FALSE","TRUE"),"FALSE")</f>
        <v>FALSE</v>
      </c>
      <c r="Z4172" s="1"/>
    </row>
    <row r="4173" spans="2:26" hidden="1" outlineLevel="3" x14ac:dyDescent="0.4">
      <c r="B4173" s="7" t="s">
        <v>522</v>
      </c>
      <c r="C4173" s="8"/>
      <c r="D4173" s="31"/>
      <c r="E4173" s="2" t="s">
        <v>523</v>
      </c>
      <c r="F4173" s="2" t="s">
        <v>485</v>
      </c>
      <c r="G4173" s="2" t="s">
        <v>369</v>
      </c>
      <c r="H4173" s="2">
        <v>225</v>
      </c>
      <c r="I4173" s="2">
        <v>207</v>
      </c>
      <c r="K4173" s="2">
        <v>240</v>
      </c>
      <c r="L4173" s="2" t="s">
        <v>30</v>
      </c>
      <c r="M4173" s="2" t="s">
        <v>476</v>
      </c>
      <c r="N4173" s="2" t="s">
        <v>479</v>
      </c>
      <c r="O4173" s="2" t="s">
        <v>520</v>
      </c>
      <c r="Q4173" s="1"/>
      <c r="S4173" s="9"/>
      <c r="T4173" s="10"/>
      <c r="U4173" s="8"/>
      <c r="W4173" s="2" t="s">
        <v>465</v>
      </c>
      <c r="X4173" s="45" t="str" cm="1">
        <f t="array" ref="X4173">IF(X3978="TRUE",IF(AND(C4172&lt;&gt;1,C4173:C4178="",S4172:U4178=""), "FALSE","TRUE"),"FALSE")</f>
        <v>FALSE</v>
      </c>
      <c r="Z4173" s="1"/>
    </row>
    <row r="4174" spans="2:26" hidden="1" outlineLevel="3" x14ac:dyDescent="0.4">
      <c r="B4174" s="7" t="s">
        <v>524</v>
      </c>
      <c r="C4174" s="8"/>
      <c r="D4174" s="31"/>
      <c r="E4174" s="2" t="s">
        <v>525</v>
      </c>
      <c r="F4174" s="2" t="s">
        <v>114</v>
      </c>
      <c r="G4174" s="2" t="s">
        <v>115</v>
      </c>
      <c r="H4174" s="2">
        <v>225</v>
      </c>
      <c r="I4174" s="2">
        <v>207</v>
      </c>
      <c r="K4174" s="2">
        <v>120</v>
      </c>
      <c r="L4174" s="2" t="s">
        <v>30</v>
      </c>
      <c r="M4174" s="2" t="s">
        <v>476</v>
      </c>
      <c r="N4174" s="2" t="s">
        <v>479</v>
      </c>
      <c r="O4174" s="2" t="s">
        <v>520</v>
      </c>
      <c r="Q4174" s="1"/>
      <c r="S4174" s="9"/>
      <c r="T4174" s="10"/>
      <c r="U4174" s="8"/>
      <c r="W4174" s="2" t="s">
        <v>468</v>
      </c>
      <c r="X4174" s="45" t="str" cm="1">
        <f t="array" ref="X4174">IF(X3978="TRUE",IF(AND(C4172&lt;&gt;1,C4173:C4178="",S4172:U4178=""), "FALSE","TRUE"),"FALSE")</f>
        <v>FALSE</v>
      </c>
      <c r="Z4174" s="1"/>
    </row>
    <row r="4175" spans="2:26" hidden="1" outlineLevel="3" x14ac:dyDescent="0.4">
      <c r="B4175" s="7" t="s">
        <v>526</v>
      </c>
      <c r="C4175" s="8"/>
      <c r="D4175" s="31"/>
      <c r="E4175" s="2" t="s">
        <v>527</v>
      </c>
      <c r="F4175" s="2" t="str">
        <f>IF(OR($C$87="治験計画届", $C$87="治験計画変更届"), "^$","^.{1,120}$|^$")</f>
        <v>^.{1,120}$|^$</v>
      </c>
      <c r="G4175" s="2" t="str">
        <f>IF(F4175="^$", "入力しないでください","入力してください(120文字以内)")</f>
        <v>入力してください(120文字以内)</v>
      </c>
      <c r="H4175" s="2">
        <v>225</v>
      </c>
      <c r="I4175" s="2">
        <v>207</v>
      </c>
      <c r="K4175" s="2">
        <v>120</v>
      </c>
      <c r="L4175" s="2" t="s">
        <v>30</v>
      </c>
      <c r="M4175" s="2" t="s">
        <v>476</v>
      </c>
      <c r="N4175" s="2" t="s">
        <v>479</v>
      </c>
      <c r="O4175" s="2" t="s">
        <v>520</v>
      </c>
      <c r="Q4175" s="1"/>
      <c r="S4175" s="9"/>
      <c r="T4175" s="10"/>
      <c r="U4175" s="8"/>
      <c r="W4175" s="2" t="s">
        <v>468</v>
      </c>
      <c r="X4175" s="45" t="str" cm="1">
        <f t="array" ref="X4175">IF(X3978="TRUE",IF(AND(C4172&lt;&gt;1,C4173:C4178="",S4172:U4178=""), "FALSE","TRUE"),"FALSE")</f>
        <v>FALSE</v>
      </c>
      <c r="Z4175" s="1"/>
    </row>
    <row r="4176" spans="2:26" hidden="1" outlineLevel="3" x14ac:dyDescent="0.4">
      <c r="B4176" s="7" t="s">
        <v>528</v>
      </c>
      <c r="C4176" s="8"/>
      <c r="D4176" s="31"/>
      <c r="E4176" s="2" t="s">
        <v>529</v>
      </c>
      <c r="F4176" s="2" t="str">
        <f>IF(OR($C$87="治験計画届", $C$87="治験計画変更届"), "^$","^.{1,120}$|^$")</f>
        <v>^.{1,120}$|^$</v>
      </c>
      <c r="G4176" s="2" t="str">
        <f t="shared" ref="G4176:G4178" si="275">IF(F4176="^$", "入力しないでください","入力してください(120文字以内)")</f>
        <v>入力してください(120文字以内)</v>
      </c>
      <c r="H4176" s="2">
        <v>225</v>
      </c>
      <c r="I4176" s="2">
        <v>207</v>
      </c>
      <c r="K4176" s="2">
        <v>120</v>
      </c>
      <c r="L4176" s="2" t="s">
        <v>30</v>
      </c>
      <c r="M4176" s="2" t="s">
        <v>476</v>
      </c>
      <c r="N4176" s="2" t="s">
        <v>479</v>
      </c>
      <c r="O4176" s="2" t="s">
        <v>520</v>
      </c>
      <c r="Q4176" s="1"/>
      <c r="S4176" s="9"/>
      <c r="T4176" s="10"/>
      <c r="U4176" s="8"/>
      <c r="W4176" s="2" t="s">
        <v>468</v>
      </c>
      <c r="X4176" s="45" t="str" cm="1">
        <f t="array" ref="X4176">IF(X3978="TRUE",IF(AND(C4172&lt;&gt;1,C4173:C4178="",S4172:U4178=""), "FALSE","TRUE"),"FALSE")</f>
        <v>FALSE</v>
      </c>
      <c r="Z4176" s="1"/>
    </row>
    <row r="4177" spans="2:26" hidden="1" outlineLevel="3" x14ac:dyDescent="0.4">
      <c r="B4177" s="7" t="s">
        <v>530</v>
      </c>
      <c r="C4177" s="8"/>
      <c r="D4177" s="31"/>
      <c r="E4177" s="2" t="s">
        <v>566</v>
      </c>
      <c r="F4177" s="2" t="str">
        <f>IF(OR($C$87="治験計画届", $C$87="治験計画変更届"), "^$","^.{1,120}$|^$")</f>
        <v>^.{1,120}$|^$</v>
      </c>
      <c r="G4177" s="2" t="str">
        <f t="shared" si="275"/>
        <v>入力してください(120文字以内)</v>
      </c>
      <c r="H4177" s="2">
        <v>225</v>
      </c>
      <c r="I4177" s="2">
        <v>207</v>
      </c>
      <c r="K4177" s="2">
        <v>120</v>
      </c>
      <c r="L4177" s="2" t="s">
        <v>30</v>
      </c>
      <c r="M4177" s="2" t="s">
        <v>476</v>
      </c>
      <c r="N4177" s="2" t="s">
        <v>479</v>
      </c>
      <c r="O4177" s="2" t="s">
        <v>520</v>
      </c>
      <c r="Q4177" s="1"/>
      <c r="S4177" s="9"/>
      <c r="T4177" s="10"/>
      <c r="U4177" s="8"/>
      <c r="W4177" s="2" t="s">
        <v>468</v>
      </c>
      <c r="X4177" s="45" t="str" cm="1">
        <f t="array" ref="X4177">IF(X3978="TRUE",IF(AND(C4172&lt;&gt;1,C4173:C4178="",S4172:U4178=""), "FALSE","TRUE"),"FALSE")</f>
        <v>FALSE</v>
      </c>
      <c r="Z4177" s="1"/>
    </row>
    <row r="4178" spans="2:26" hidden="1" outlineLevel="3" x14ac:dyDescent="0.4">
      <c r="B4178" s="7" t="s">
        <v>532</v>
      </c>
      <c r="C4178" s="8"/>
      <c r="D4178" s="31"/>
      <c r="E4178" s="2" t="s">
        <v>533</v>
      </c>
      <c r="F4178" s="2" t="str">
        <f>IF(OR($C$87="治験計画届", $C$87="治験計画変更届"), "^$","^.{1,120}$|^$")</f>
        <v>^.{1,120}$|^$</v>
      </c>
      <c r="G4178" s="2" t="str">
        <f t="shared" si="275"/>
        <v>入力してください(120文字以内)</v>
      </c>
      <c r="H4178" s="2">
        <v>225</v>
      </c>
      <c r="I4178" s="2">
        <v>207</v>
      </c>
      <c r="K4178" s="2">
        <v>120</v>
      </c>
      <c r="L4178" s="2" t="s">
        <v>30</v>
      </c>
      <c r="M4178" s="2" t="s">
        <v>476</v>
      </c>
      <c r="N4178" s="2" t="s">
        <v>479</v>
      </c>
      <c r="O4178" s="2" t="s">
        <v>520</v>
      </c>
      <c r="Q4178" s="1"/>
      <c r="S4178" s="9"/>
      <c r="T4178" s="10"/>
      <c r="U4178" s="8"/>
      <c r="W4178" s="2" t="s">
        <v>468</v>
      </c>
      <c r="X4178" s="45" t="str" cm="1">
        <f t="array" ref="X4178">IF(X3978="TRUE",IF(AND(C4172&lt;&gt;1,C4173:C4178="",S4172:U4178=""), "FALSE","TRUE"),"FALSE")</f>
        <v>FALSE</v>
      </c>
      <c r="Z4178" s="1"/>
    </row>
    <row r="4179" spans="2:26" hidden="1" outlineLevel="3" x14ac:dyDescent="0.4">
      <c r="B4179" s="7" t="s">
        <v>134</v>
      </c>
      <c r="C4179" s="5">
        <v>18</v>
      </c>
      <c r="D4179" s="30"/>
      <c r="E4179" s="2" t="s">
        <v>392</v>
      </c>
      <c r="F4179" s="2" t="s">
        <v>102</v>
      </c>
      <c r="G4179" s="2" t="s">
        <v>103</v>
      </c>
      <c r="H4179" s="2">
        <v>225</v>
      </c>
      <c r="I4179" s="2">
        <v>207</v>
      </c>
      <c r="K4179" s="2">
        <v>3</v>
      </c>
      <c r="L4179" s="2" t="s">
        <v>136</v>
      </c>
      <c r="M4179" s="2" t="s">
        <v>476</v>
      </c>
      <c r="N4179" s="2" t="s">
        <v>479</v>
      </c>
      <c r="O4179" s="2" t="s">
        <v>520</v>
      </c>
      <c r="Q4179" s="1"/>
      <c r="S4179" s="9"/>
      <c r="T4179" s="10"/>
      <c r="U4179" s="8"/>
      <c r="V4179" s="2" t="s">
        <v>105</v>
      </c>
      <c r="W4179" s="2" t="s">
        <v>561</v>
      </c>
      <c r="X4179" s="45" t="str" cm="1">
        <f t="array" ref="X4179">IF(X3978="TRUE",IF(AND(C4179&lt;&gt;1,C4180:C4185="",S4179:U4185=""), "FALSE","TRUE"),"FALSE")</f>
        <v>FALSE</v>
      </c>
      <c r="Z4179" s="1"/>
    </row>
    <row r="4180" spans="2:26" hidden="1" outlineLevel="3" x14ac:dyDescent="0.4">
      <c r="B4180" s="7" t="s">
        <v>522</v>
      </c>
      <c r="C4180" s="8"/>
      <c r="D4180" s="31"/>
      <c r="E4180" s="2" t="s">
        <v>523</v>
      </c>
      <c r="F4180" s="2" t="s">
        <v>485</v>
      </c>
      <c r="G4180" s="2" t="s">
        <v>369</v>
      </c>
      <c r="H4180" s="2">
        <v>225</v>
      </c>
      <c r="I4180" s="2">
        <v>207</v>
      </c>
      <c r="K4180" s="2">
        <v>240</v>
      </c>
      <c r="L4180" s="2" t="s">
        <v>30</v>
      </c>
      <c r="M4180" s="2" t="s">
        <v>476</v>
      </c>
      <c r="N4180" s="2" t="s">
        <v>479</v>
      </c>
      <c r="O4180" s="2" t="s">
        <v>520</v>
      </c>
      <c r="Q4180" s="1"/>
      <c r="S4180" s="9"/>
      <c r="T4180" s="10"/>
      <c r="U4180" s="8"/>
      <c r="W4180" s="2" t="s">
        <v>465</v>
      </c>
      <c r="X4180" s="45" t="str" cm="1">
        <f t="array" ref="X4180">IF(X3978="TRUE",IF(AND(C4179&lt;&gt;1,C4180:C4185="",S4179:U4185=""), "FALSE","TRUE"),"FALSE")</f>
        <v>FALSE</v>
      </c>
      <c r="Z4180" s="1"/>
    </row>
    <row r="4181" spans="2:26" hidden="1" outlineLevel="3" x14ac:dyDescent="0.4">
      <c r="B4181" s="7" t="s">
        <v>524</v>
      </c>
      <c r="C4181" s="8"/>
      <c r="D4181" s="31"/>
      <c r="E4181" s="2" t="s">
        <v>525</v>
      </c>
      <c r="F4181" s="2" t="s">
        <v>114</v>
      </c>
      <c r="G4181" s="2" t="s">
        <v>115</v>
      </c>
      <c r="H4181" s="2">
        <v>225</v>
      </c>
      <c r="I4181" s="2">
        <v>207</v>
      </c>
      <c r="K4181" s="2">
        <v>120</v>
      </c>
      <c r="L4181" s="2" t="s">
        <v>30</v>
      </c>
      <c r="M4181" s="2" t="s">
        <v>476</v>
      </c>
      <c r="N4181" s="2" t="s">
        <v>479</v>
      </c>
      <c r="O4181" s="2" t="s">
        <v>520</v>
      </c>
      <c r="Q4181" s="1"/>
      <c r="S4181" s="9"/>
      <c r="T4181" s="10"/>
      <c r="U4181" s="8"/>
      <c r="W4181" s="2" t="s">
        <v>468</v>
      </c>
      <c r="X4181" s="45" t="str" cm="1">
        <f t="array" ref="X4181">IF(X3978="TRUE",IF(AND(C4179&lt;&gt;1,C4180:C4185="",S4179:U4185=""), "FALSE","TRUE"),"FALSE")</f>
        <v>FALSE</v>
      </c>
      <c r="Z4181" s="1"/>
    </row>
    <row r="4182" spans="2:26" hidden="1" outlineLevel="3" x14ac:dyDescent="0.4">
      <c r="B4182" s="7" t="s">
        <v>526</v>
      </c>
      <c r="C4182" s="8"/>
      <c r="D4182" s="31"/>
      <c r="E4182" s="2" t="s">
        <v>527</v>
      </c>
      <c r="F4182" s="2" t="str">
        <f>IF(OR($C$87="治験計画届", $C$87="治験計画変更届"), "^$","^.{1,120}$|^$")</f>
        <v>^.{1,120}$|^$</v>
      </c>
      <c r="G4182" s="2" t="str">
        <f>IF(F4182="^$", "入力しないでください","入力してください(120文字以内)")</f>
        <v>入力してください(120文字以内)</v>
      </c>
      <c r="H4182" s="2">
        <v>225</v>
      </c>
      <c r="I4182" s="2">
        <v>207</v>
      </c>
      <c r="K4182" s="2">
        <v>120</v>
      </c>
      <c r="L4182" s="2" t="s">
        <v>30</v>
      </c>
      <c r="M4182" s="2" t="s">
        <v>476</v>
      </c>
      <c r="N4182" s="2" t="s">
        <v>479</v>
      </c>
      <c r="O4182" s="2" t="s">
        <v>520</v>
      </c>
      <c r="Q4182" s="1"/>
      <c r="S4182" s="9"/>
      <c r="T4182" s="10"/>
      <c r="U4182" s="8"/>
      <c r="W4182" s="2" t="s">
        <v>468</v>
      </c>
      <c r="X4182" s="45" t="str" cm="1">
        <f t="array" ref="X4182">IF(X3978="TRUE",IF(AND(C4179&lt;&gt;1,C4180:C4185="",S4179:U4185=""), "FALSE","TRUE"),"FALSE")</f>
        <v>FALSE</v>
      </c>
      <c r="Z4182" s="1"/>
    </row>
    <row r="4183" spans="2:26" hidden="1" outlineLevel="3" x14ac:dyDescent="0.4">
      <c r="B4183" s="7" t="s">
        <v>528</v>
      </c>
      <c r="C4183" s="8"/>
      <c r="D4183" s="31"/>
      <c r="E4183" s="2" t="s">
        <v>529</v>
      </c>
      <c r="F4183" s="2" t="str">
        <f>IF(OR($C$87="治験計画届", $C$87="治験計画変更届"), "^$","^.{1,120}$|^$")</f>
        <v>^.{1,120}$|^$</v>
      </c>
      <c r="G4183" s="2" t="str">
        <f t="shared" ref="G4183:G4185" si="276">IF(F4183="^$", "入力しないでください","入力してください(120文字以内)")</f>
        <v>入力してください(120文字以内)</v>
      </c>
      <c r="H4183" s="2">
        <v>225</v>
      </c>
      <c r="I4183" s="2">
        <v>207</v>
      </c>
      <c r="K4183" s="2">
        <v>120</v>
      </c>
      <c r="L4183" s="2" t="s">
        <v>30</v>
      </c>
      <c r="M4183" s="2" t="s">
        <v>476</v>
      </c>
      <c r="N4183" s="2" t="s">
        <v>479</v>
      </c>
      <c r="O4183" s="2" t="s">
        <v>520</v>
      </c>
      <c r="Q4183" s="1"/>
      <c r="S4183" s="9"/>
      <c r="T4183" s="10"/>
      <c r="U4183" s="8"/>
      <c r="W4183" s="2" t="s">
        <v>468</v>
      </c>
      <c r="X4183" s="45" t="str" cm="1">
        <f t="array" ref="X4183">IF(X3978="TRUE",IF(AND(C4179&lt;&gt;1,C4180:C4185="",S4179:U4185=""), "FALSE","TRUE"),"FALSE")</f>
        <v>FALSE</v>
      </c>
      <c r="Z4183" s="1"/>
    </row>
    <row r="4184" spans="2:26" hidden="1" outlineLevel="3" x14ac:dyDescent="0.4">
      <c r="B4184" s="7" t="s">
        <v>530</v>
      </c>
      <c r="C4184" s="8"/>
      <c r="D4184" s="31"/>
      <c r="E4184" s="2" t="s">
        <v>566</v>
      </c>
      <c r="F4184" s="2" t="str">
        <f>IF(OR($C$87="治験計画届", $C$87="治験計画変更届"), "^$","^.{1,120}$|^$")</f>
        <v>^.{1,120}$|^$</v>
      </c>
      <c r="G4184" s="2" t="str">
        <f t="shared" si="276"/>
        <v>入力してください(120文字以内)</v>
      </c>
      <c r="H4184" s="2">
        <v>225</v>
      </c>
      <c r="I4184" s="2">
        <v>207</v>
      </c>
      <c r="K4184" s="2">
        <v>120</v>
      </c>
      <c r="L4184" s="2" t="s">
        <v>30</v>
      </c>
      <c r="M4184" s="2" t="s">
        <v>476</v>
      </c>
      <c r="N4184" s="2" t="s">
        <v>479</v>
      </c>
      <c r="O4184" s="2" t="s">
        <v>520</v>
      </c>
      <c r="Q4184" s="1"/>
      <c r="S4184" s="9"/>
      <c r="T4184" s="10"/>
      <c r="U4184" s="8"/>
      <c r="W4184" s="2" t="s">
        <v>468</v>
      </c>
      <c r="X4184" s="45" t="str" cm="1">
        <f t="array" ref="X4184">IF(X3978="TRUE",IF(AND(C4179&lt;&gt;1,C4180:C4185="",S4179:U4185=""), "FALSE","TRUE"),"FALSE")</f>
        <v>FALSE</v>
      </c>
      <c r="Z4184" s="1"/>
    </row>
    <row r="4185" spans="2:26" hidden="1" outlineLevel="3" x14ac:dyDescent="0.4">
      <c r="B4185" s="7" t="s">
        <v>532</v>
      </c>
      <c r="C4185" s="8"/>
      <c r="D4185" s="31"/>
      <c r="E4185" s="2" t="s">
        <v>533</v>
      </c>
      <c r="F4185" s="2" t="str">
        <f>IF(OR($C$87="治験計画届", $C$87="治験計画変更届"), "^$","^.{1,120}$|^$")</f>
        <v>^.{1,120}$|^$</v>
      </c>
      <c r="G4185" s="2" t="str">
        <f t="shared" si="276"/>
        <v>入力してください(120文字以内)</v>
      </c>
      <c r="H4185" s="2">
        <v>225</v>
      </c>
      <c r="I4185" s="2">
        <v>207</v>
      </c>
      <c r="K4185" s="2">
        <v>120</v>
      </c>
      <c r="L4185" s="2" t="s">
        <v>30</v>
      </c>
      <c r="M4185" s="2" t="s">
        <v>476</v>
      </c>
      <c r="N4185" s="2" t="s">
        <v>479</v>
      </c>
      <c r="O4185" s="2" t="s">
        <v>520</v>
      </c>
      <c r="Q4185" s="1"/>
      <c r="S4185" s="9"/>
      <c r="T4185" s="10"/>
      <c r="U4185" s="8"/>
      <c r="W4185" s="2" t="s">
        <v>468</v>
      </c>
      <c r="X4185" s="45" t="str" cm="1">
        <f t="array" ref="X4185">IF(X3978="TRUE",IF(AND(C4179&lt;&gt;1,C4180:C4185="",S4179:U4185=""), "FALSE","TRUE"),"FALSE")</f>
        <v>FALSE</v>
      </c>
      <c r="Z4185" s="1"/>
    </row>
    <row r="4186" spans="2:26" hidden="1" outlineLevel="3" x14ac:dyDescent="0.4">
      <c r="B4186" s="7" t="s">
        <v>134</v>
      </c>
      <c r="C4186" s="5">
        <v>19</v>
      </c>
      <c r="D4186" s="30"/>
      <c r="E4186" s="2" t="s">
        <v>392</v>
      </c>
      <c r="F4186" s="2" t="s">
        <v>102</v>
      </c>
      <c r="G4186" s="2" t="s">
        <v>103</v>
      </c>
      <c r="H4186" s="2">
        <v>225</v>
      </c>
      <c r="I4186" s="2">
        <v>207</v>
      </c>
      <c r="K4186" s="2">
        <v>3</v>
      </c>
      <c r="L4186" s="2" t="s">
        <v>136</v>
      </c>
      <c r="M4186" s="2" t="s">
        <v>476</v>
      </c>
      <c r="N4186" s="2" t="s">
        <v>479</v>
      </c>
      <c r="O4186" s="2" t="s">
        <v>520</v>
      </c>
      <c r="Q4186" s="1"/>
      <c r="S4186" s="9"/>
      <c r="T4186" s="10"/>
      <c r="U4186" s="8"/>
      <c r="V4186" s="2" t="s">
        <v>105</v>
      </c>
      <c r="W4186" s="2" t="s">
        <v>561</v>
      </c>
      <c r="X4186" s="45" t="str" cm="1">
        <f t="array" ref="X4186">IF(X3978="TRUE",IF(AND(C4186&lt;&gt;1,C4187:C4192="",S4186:U4192=""), "FALSE","TRUE"),"FALSE")</f>
        <v>FALSE</v>
      </c>
      <c r="Z4186" s="1"/>
    </row>
    <row r="4187" spans="2:26" hidden="1" outlineLevel="3" x14ac:dyDescent="0.4">
      <c r="B4187" s="7" t="s">
        <v>522</v>
      </c>
      <c r="C4187" s="8"/>
      <c r="D4187" s="31"/>
      <c r="E4187" s="2" t="s">
        <v>523</v>
      </c>
      <c r="F4187" s="2" t="s">
        <v>485</v>
      </c>
      <c r="G4187" s="2" t="s">
        <v>369</v>
      </c>
      <c r="H4187" s="2">
        <v>225</v>
      </c>
      <c r="I4187" s="2">
        <v>207</v>
      </c>
      <c r="K4187" s="2">
        <v>240</v>
      </c>
      <c r="L4187" s="2" t="s">
        <v>30</v>
      </c>
      <c r="M4187" s="2" t="s">
        <v>476</v>
      </c>
      <c r="N4187" s="2" t="s">
        <v>479</v>
      </c>
      <c r="O4187" s="2" t="s">
        <v>520</v>
      </c>
      <c r="Q4187" s="1"/>
      <c r="S4187" s="9"/>
      <c r="T4187" s="10"/>
      <c r="U4187" s="8"/>
      <c r="W4187" s="2" t="s">
        <v>465</v>
      </c>
      <c r="X4187" s="45" t="str" cm="1">
        <f t="array" ref="X4187">IF(X3978="TRUE",IF(AND(C4186&lt;&gt;1,C4187:C4192="",S4186:U4192=""), "FALSE","TRUE"),"FALSE")</f>
        <v>FALSE</v>
      </c>
      <c r="Z4187" s="1"/>
    </row>
    <row r="4188" spans="2:26" hidden="1" outlineLevel="3" x14ac:dyDescent="0.4">
      <c r="B4188" s="7" t="s">
        <v>524</v>
      </c>
      <c r="C4188" s="8"/>
      <c r="D4188" s="31"/>
      <c r="E4188" s="2" t="s">
        <v>525</v>
      </c>
      <c r="F4188" s="2" t="s">
        <v>114</v>
      </c>
      <c r="G4188" s="2" t="s">
        <v>115</v>
      </c>
      <c r="H4188" s="2">
        <v>225</v>
      </c>
      <c r="I4188" s="2">
        <v>207</v>
      </c>
      <c r="K4188" s="2">
        <v>120</v>
      </c>
      <c r="L4188" s="2" t="s">
        <v>30</v>
      </c>
      <c r="M4188" s="2" t="s">
        <v>476</v>
      </c>
      <c r="N4188" s="2" t="s">
        <v>479</v>
      </c>
      <c r="O4188" s="2" t="s">
        <v>520</v>
      </c>
      <c r="Q4188" s="1"/>
      <c r="S4188" s="9"/>
      <c r="T4188" s="10"/>
      <c r="U4188" s="8"/>
      <c r="W4188" s="2" t="s">
        <v>468</v>
      </c>
      <c r="X4188" s="45" t="str" cm="1">
        <f t="array" ref="X4188">IF(X3978="TRUE",IF(AND(C4186&lt;&gt;1,C4187:C4192="",S4186:U4192=""), "FALSE","TRUE"),"FALSE")</f>
        <v>FALSE</v>
      </c>
      <c r="Z4188" s="1"/>
    </row>
    <row r="4189" spans="2:26" hidden="1" outlineLevel="3" x14ac:dyDescent="0.4">
      <c r="B4189" s="7" t="s">
        <v>526</v>
      </c>
      <c r="C4189" s="8"/>
      <c r="D4189" s="31"/>
      <c r="E4189" s="2" t="s">
        <v>527</v>
      </c>
      <c r="F4189" s="2" t="str">
        <f>IF(OR($C$87="治験計画届", $C$87="治験計画変更届"), "^$","^.{1,120}$|^$")</f>
        <v>^.{1,120}$|^$</v>
      </c>
      <c r="G4189" s="2" t="str">
        <f>IF(F4189="^$", "入力しないでください","入力してください(120文字以内)")</f>
        <v>入力してください(120文字以内)</v>
      </c>
      <c r="H4189" s="2">
        <v>225</v>
      </c>
      <c r="I4189" s="2">
        <v>207</v>
      </c>
      <c r="K4189" s="2">
        <v>120</v>
      </c>
      <c r="L4189" s="2" t="s">
        <v>30</v>
      </c>
      <c r="M4189" s="2" t="s">
        <v>476</v>
      </c>
      <c r="N4189" s="2" t="s">
        <v>479</v>
      </c>
      <c r="O4189" s="2" t="s">
        <v>520</v>
      </c>
      <c r="Q4189" s="1"/>
      <c r="S4189" s="9"/>
      <c r="T4189" s="10"/>
      <c r="U4189" s="8"/>
      <c r="W4189" s="2" t="s">
        <v>468</v>
      </c>
      <c r="X4189" s="45" t="str" cm="1">
        <f t="array" ref="X4189">IF(X3978="TRUE",IF(AND(C4186&lt;&gt;1,C4187:C4192="",S4186:U4192=""), "FALSE","TRUE"),"FALSE")</f>
        <v>FALSE</v>
      </c>
      <c r="Z4189" s="1"/>
    </row>
    <row r="4190" spans="2:26" hidden="1" outlineLevel="3" x14ac:dyDescent="0.4">
      <c r="B4190" s="7" t="s">
        <v>528</v>
      </c>
      <c r="C4190" s="8"/>
      <c r="D4190" s="31"/>
      <c r="E4190" s="2" t="s">
        <v>529</v>
      </c>
      <c r="F4190" s="2" t="str">
        <f>IF(OR($C$87="治験計画届", $C$87="治験計画変更届"), "^$","^.{1,120}$|^$")</f>
        <v>^.{1,120}$|^$</v>
      </c>
      <c r="G4190" s="2" t="str">
        <f t="shared" ref="G4190:G4192" si="277">IF(F4190="^$", "入力しないでください","入力してください(120文字以内)")</f>
        <v>入力してください(120文字以内)</v>
      </c>
      <c r="H4190" s="2">
        <v>225</v>
      </c>
      <c r="I4190" s="2">
        <v>207</v>
      </c>
      <c r="K4190" s="2">
        <v>120</v>
      </c>
      <c r="L4190" s="2" t="s">
        <v>30</v>
      </c>
      <c r="M4190" s="2" t="s">
        <v>476</v>
      </c>
      <c r="N4190" s="2" t="s">
        <v>479</v>
      </c>
      <c r="O4190" s="2" t="s">
        <v>520</v>
      </c>
      <c r="Q4190" s="1"/>
      <c r="S4190" s="9"/>
      <c r="T4190" s="10"/>
      <c r="U4190" s="8"/>
      <c r="W4190" s="2" t="s">
        <v>468</v>
      </c>
      <c r="X4190" s="45" t="str" cm="1">
        <f t="array" ref="X4190">IF(X3978="TRUE",IF(AND(C4186&lt;&gt;1,C4187:C4192="",S4186:U4192=""), "FALSE","TRUE"),"FALSE")</f>
        <v>FALSE</v>
      </c>
      <c r="Z4190" s="1"/>
    </row>
    <row r="4191" spans="2:26" hidden="1" outlineLevel="3" x14ac:dyDescent="0.4">
      <c r="B4191" s="7" t="s">
        <v>530</v>
      </c>
      <c r="C4191" s="8"/>
      <c r="D4191" s="31"/>
      <c r="E4191" s="2" t="s">
        <v>566</v>
      </c>
      <c r="F4191" s="2" t="str">
        <f>IF(OR($C$87="治験計画届", $C$87="治験計画変更届"), "^$","^.{1,120}$|^$")</f>
        <v>^.{1,120}$|^$</v>
      </c>
      <c r="G4191" s="2" t="str">
        <f t="shared" si="277"/>
        <v>入力してください(120文字以内)</v>
      </c>
      <c r="H4191" s="2">
        <v>225</v>
      </c>
      <c r="I4191" s="2">
        <v>207</v>
      </c>
      <c r="K4191" s="2">
        <v>120</v>
      </c>
      <c r="L4191" s="2" t="s">
        <v>30</v>
      </c>
      <c r="M4191" s="2" t="s">
        <v>476</v>
      </c>
      <c r="N4191" s="2" t="s">
        <v>479</v>
      </c>
      <c r="O4191" s="2" t="s">
        <v>520</v>
      </c>
      <c r="Q4191" s="1"/>
      <c r="S4191" s="9"/>
      <c r="T4191" s="10"/>
      <c r="U4191" s="8"/>
      <c r="W4191" s="2" t="s">
        <v>468</v>
      </c>
      <c r="X4191" s="45" t="str" cm="1">
        <f t="array" ref="X4191">IF(X3978="TRUE",IF(AND(C4186&lt;&gt;1,C4187:C4192="",S4186:U4192=""), "FALSE","TRUE"),"FALSE")</f>
        <v>FALSE</v>
      </c>
      <c r="Z4191" s="1"/>
    </row>
    <row r="4192" spans="2:26" hidden="1" outlineLevel="3" x14ac:dyDescent="0.4">
      <c r="B4192" s="7" t="s">
        <v>532</v>
      </c>
      <c r="C4192" s="8"/>
      <c r="D4192" s="31"/>
      <c r="E4192" s="2" t="s">
        <v>533</v>
      </c>
      <c r="F4192" s="2" t="str">
        <f>IF(OR($C$87="治験計画届", $C$87="治験計画変更届"), "^$","^.{1,120}$|^$")</f>
        <v>^.{1,120}$|^$</v>
      </c>
      <c r="G4192" s="2" t="str">
        <f t="shared" si="277"/>
        <v>入力してください(120文字以内)</v>
      </c>
      <c r="H4192" s="2">
        <v>225</v>
      </c>
      <c r="I4192" s="2">
        <v>207</v>
      </c>
      <c r="K4192" s="2">
        <v>120</v>
      </c>
      <c r="L4192" s="2" t="s">
        <v>30</v>
      </c>
      <c r="M4192" s="2" t="s">
        <v>476</v>
      </c>
      <c r="N4192" s="2" t="s">
        <v>479</v>
      </c>
      <c r="O4192" s="2" t="s">
        <v>520</v>
      </c>
      <c r="Q4192" s="1"/>
      <c r="S4192" s="9"/>
      <c r="T4192" s="10"/>
      <c r="U4192" s="8"/>
      <c r="W4192" s="2" t="s">
        <v>468</v>
      </c>
      <c r="X4192" s="45" t="str" cm="1">
        <f t="array" ref="X4192">IF(X3978="TRUE",IF(AND(C4186&lt;&gt;1,C4187:C4192="",S4186:U4192=""), "FALSE","TRUE"),"FALSE")</f>
        <v>FALSE</v>
      </c>
      <c r="Z4192" s="1"/>
    </row>
    <row r="4193" spans="2:26" hidden="1" outlineLevel="3" x14ac:dyDescent="0.4">
      <c r="B4193" s="7" t="s">
        <v>134</v>
      </c>
      <c r="C4193" s="5">
        <v>20</v>
      </c>
      <c r="D4193" s="30"/>
      <c r="E4193" s="2" t="s">
        <v>392</v>
      </c>
      <c r="F4193" s="2" t="s">
        <v>102</v>
      </c>
      <c r="G4193" s="2" t="s">
        <v>103</v>
      </c>
      <c r="H4193" s="2">
        <v>225</v>
      </c>
      <c r="I4193" s="2">
        <v>207</v>
      </c>
      <c r="K4193" s="2">
        <v>3</v>
      </c>
      <c r="L4193" s="2" t="s">
        <v>136</v>
      </c>
      <c r="M4193" s="2" t="s">
        <v>476</v>
      </c>
      <c r="N4193" s="2" t="s">
        <v>479</v>
      </c>
      <c r="O4193" s="2" t="s">
        <v>520</v>
      </c>
      <c r="Q4193" s="1"/>
      <c r="S4193" s="9"/>
      <c r="T4193" s="10"/>
      <c r="U4193" s="8"/>
      <c r="V4193" s="2" t="s">
        <v>105</v>
      </c>
      <c r="W4193" s="2" t="s">
        <v>561</v>
      </c>
      <c r="X4193" s="45" t="str" cm="1">
        <f t="array" ref="X4193">IF(X3978="TRUE",IF(AND(C4193&lt;&gt;1,C4194:C4199="",S4193:U4199=""), "FALSE","TRUE"),"FALSE")</f>
        <v>FALSE</v>
      </c>
      <c r="Z4193" s="1"/>
    </row>
    <row r="4194" spans="2:26" hidden="1" outlineLevel="3" x14ac:dyDescent="0.4">
      <c r="B4194" s="7" t="s">
        <v>522</v>
      </c>
      <c r="C4194" s="8"/>
      <c r="D4194" s="31"/>
      <c r="E4194" s="2" t="s">
        <v>523</v>
      </c>
      <c r="F4194" s="2" t="s">
        <v>485</v>
      </c>
      <c r="G4194" s="2" t="s">
        <v>369</v>
      </c>
      <c r="H4194" s="2">
        <v>225</v>
      </c>
      <c r="I4194" s="2">
        <v>207</v>
      </c>
      <c r="K4194" s="2">
        <v>240</v>
      </c>
      <c r="L4194" s="2" t="s">
        <v>30</v>
      </c>
      <c r="M4194" s="2" t="s">
        <v>476</v>
      </c>
      <c r="N4194" s="2" t="s">
        <v>479</v>
      </c>
      <c r="O4194" s="2" t="s">
        <v>520</v>
      </c>
      <c r="Q4194" s="1"/>
      <c r="S4194" s="9"/>
      <c r="T4194" s="10"/>
      <c r="U4194" s="8"/>
      <c r="W4194" s="2" t="s">
        <v>465</v>
      </c>
      <c r="X4194" s="45" t="str" cm="1">
        <f t="array" ref="X4194">IF(X3978="TRUE",IF(AND(C4193&lt;&gt;1,C4194:C4199="",S4193:U4199=""), "FALSE","TRUE"),"FALSE")</f>
        <v>FALSE</v>
      </c>
      <c r="Z4194" s="1"/>
    </row>
    <row r="4195" spans="2:26" hidden="1" outlineLevel="3" x14ac:dyDescent="0.4">
      <c r="B4195" s="7" t="s">
        <v>524</v>
      </c>
      <c r="C4195" s="8"/>
      <c r="D4195" s="31"/>
      <c r="E4195" s="2" t="s">
        <v>525</v>
      </c>
      <c r="F4195" s="2" t="s">
        <v>114</v>
      </c>
      <c r="G4195" s="2" t="s">
        <v>115</v>
      </c>
      <c r="H4195" s="2">
        <v>225</v>
      </c>
      <c r="I4195" s="2">
        <v>207</v>
      </c>
      <c r="K4195" s="2">
        <v>120</v>
      </c>
      <c r="L4195" s="2" t="s">
        <v>30</v>
      </c>
      <c r="M4195" s="2" t="s">
        <v>476</v>
      </c>
      <c r="N4195" s="2" t="s">
        <v>479</v>
      </c>
      <c r="O4195" s="2" t="s">
        <v>520</v>
      </c>
      <c r="Q4195" s="1"/>
      <c r="S4195" s="9"/>
      <c r="T4195" s="10"/>
      <c r="U4195" s="8"/>
      <c r="W4195" s="2" t="s">
        <v>468</v>
      </c>
      <c r="X4195" s="45" t="str" cm="1">
        <f t="array" ref="X4195">IF(X3978="TRUE",IF(AND(C4193&lt;&gt;1,C4194:C4199="",S4193:U4199=""), "FALSE","TRUE"),"FALSE")</f>
        <v>FALSE</v>
      </c>
      <c r="Z4195" s="1"/>
    </row>
    <row r="4196" spans="2:26" hidden="1" outlineLevel="3" x14ac:dyDescent="0.4">
      <c r="B4196" s="7" t="s">
        <v>526</v>
      </c>
      <c r="C4196" s="8"/>
      <c r="D4196" s="31"/>
      <c r="E4196" s="2" t="s">
        <v>527</v>
      </c>
      <c r="F4196" s="2" t="str">
        <f>IF(OR($C$87="治験計画届", $C$87="治験計画変更届"), "^$","^.{1,120}$|^$")</f>
        <v>^.{1,120}$|^$</v>
      </c>
      <c r="G4196" s="2" t="str">
        <f>IF(F4196="^$", "入力しないでください","入力してください(120文字以内)")</f>
        <v>入力してください(120文字以内)</v>
      </c>
      <c r="H4196" s="2">
        <v>225</v>
      </c>
      <c r="I4196" s="2">
        <v>207</v>
      </c>
      <c r="K4196" s="2">
        <v>120</v>
      </c>
      <c r="L4196" s="2" t="s">
        <v>30</v>
      </c>
      <c r="M4196" s="2" t="s">
        <v>476</v>
      </c>
      <c r="N4196" s="2" t="s">
        <v>479</v>
      </c>
      <c r="O4196" s="2" t="s">
        <v>520</v>
      </c>
      <c r="Q4196" s="1"/>
      <c r="S4196" s="9"/>
      <c r="T4196" s="10"/>
      <c r="U4196" s="8"/>
      <c r="W4196" s="2" t="s">
        <v>468</v>
      </c>
      <c r="X4196" s="45" t="str" cm="1">
        <f t="array" ref="X4196">IF(X3978="TRUE",IF(AND(C4193&lt;&gt;1,C4194:C4199="",S4193:U4199=""), "FALSE","TRUE"),"FALSE")</f>
        <v>FALSE</v>
      </c>
      <c r="Z4196" s="1"/>
    </row>
    <row r="4197" spans="2:26" hidden="1" outlineLevel="3" x14ac:dyDescent="0.4">
      <c r="B4197" s="7" t="s">
        <v>528</v>
      </c>
      <c r="C4197" s="8"/>
      <c r="D4197" s="31"/>
      <c r="E4197" s="2" t="s">
        <v>529</v>
      </c>
      <c r="F4197" s="2" t="str">
        <f>IF(OR($C$87="治験計画届", $C$87="治験計画変更届"), "^$","^.{1,120}$|^$")</f>
        <v>^.{1,120}$|^$</v>
      </c>
      <c r="G4197" s="2" t="str">
        <f t="shared" ref="G4197:G4199" si="278">IF(F4197="^$", "入力しないでください","入力してください(120文字以内)")</f>
        <v>入力してください(120文字以内)</v>
      </c>
      <c r="H4197" s="2">
        <v>225</v>
      </c>
      <c r="I4197" s="2">
        <v>207</v>
      </c>
      <c r="K4197" s="2">
        <v>120</v>
      </c>
      <c r="L4197" s="2" t="s">
        <v>30</v>
      </c>
      <c r="M4197" s="2" t="s">
        <v>476</v>
      </c>
      <c r="N4197" s="2" t="s">
        <v>479</v>
      </c>
      <c r="O4197" s="2" t="s">
        <v>520</v>
      </c>
      <c r="Q4197" s="1"/>
      <c r="S4197" s="9"/>
      <c r="T4197" s="10"/>
      <c r="U4197" s="8"/>
      <c r="W4197" s="2" t="s">
        <v>468</v>
      </c>
      <c r="X4197" s="45" t="str" cm="1">
        <f t="array" ref="X4197">IF(X3978="TRUE",IF(AND(C4193&lt;&gt;1,C4194:C4199="",S4193:U4199=""), "FALSE","TRUE"),"FALSE")</f>
        <v>FALSE</v>
      </c>
      <c r="Z4197" s="1"/>
    </row>
    <row r="4198" spans="2:26" hidden="1" outlineLevel="3" x14ac:dyDescent="0.4">
      <c r="B4198" s="7" t="s">
        <v>530</v>
      </c>
      <c r="C4198" s="8"/>
      <c r="D4198" s="31"/>
      <c r="E4198" s="2" t="s">
        <v>566</v>
      </c>
      <c r="F4198" s="2" t="str">
        <f>IF(OR($C$87="治験計画届", $C$87="治験計画変更届"), "^$","^.{1,120}$|^$")</f>
        <v>^.{1,120}$|^$</v>
      </c>
      <c r="G4198" s="2" t="str">
        <f t="shared" si="278"/>
        <v>入力してください(120文字以内)</v>
      </c>
      <c r="H4198" s="2">
        <v>225</v>
      </c>
      <c r="I4198" s="2">
        <v>207</v>
      </c>
      <c r="K4198" s="2">
        <v>120</v>
      </c>
      <c r="L4198" s="2" t="s">
        <v>30</v>
      </c>
      <c r="M4198" s="2" t="s">
        <v>476</v>
      </c>
      <c r="N4198" s="2" t="s">
        <v>479</v>
      </c>
      <c r="O4198" s="2" t="s">
        <v>520</v>
      </c>
      <c r="Q4198" s="1"/>
      <c r="S4198" s="9"/>
      <c r="T4198" s="10"/>
      <c r="U4198" s="8"/>
      <c r="W4198" s="2" t="s">
        <v>468</v>
      </c>
      <c r="X4198" s="45" t="str" cm="1">
        <f t="array" ref="X4198">IF(X3978="TRUE",IF(AND(C4193&lt;&gt;1,C4194:C4199="",S4193:U4199=""), "FALSE","TRUE"),"FALSE")</f>
        <v>FALSE</v>
      </c>
      <c r="Z4198" s="1"/>
    </row>
    <row r="4199" spans="2:26" hidden="1" outlineLevel="3" x14ac:dyDescent="0.4">
      <c r="B4199" s="7" t="s">
        <v>532</v>
      </c>
      <c r="C4199" s="8"/>
      <c r="D4199" s="31"/>
      <c r="E4199" s="2" t="s">
        <v>533</v>
      </c>
      <c r="F4199" s="2" t="str">
        <f>IF(OR($C$87="治験計画届", $C$87="治験計画変更届"), "^$","^.{1,120}$|^$")</f>
        <v>^.{1,120}$|^$</v>
      </c>
      <c r="G4199" s="2" t="str">
        <f t="shared" si="278"/>
        <v>入力してください(120文字以内)</v>
      </c>
      <c r="H4199" s="2">
        <v>225</v>
      </c>
      <c r="I4199" s="2">
        <v>207</v>
      </c>
      <c r="K4199" s="2">
        <v>120</v>
      </c>
      <c r="L4199" s="2" t="s">
        <v>30</v>
      </c>
      <c r="M4199" s="2" t="s">
        <v>476</v>
      </c>
      <c r="N4199" s="2" t="s">
        <v>479</v>
      </c>
      <c r="O4199" s="2" t="s">
        <v>520</v>
      </c>
      <c r="Q4199" s="1"/>
      <c r="S4199" s="9"/>
      <c r="T4199" s="10"/>
      <c r="U4199" s="8"/>
      <c r="W4199" s="2" t="s">
        <v>468</v>
      </c>
      <c r="X4199" s="45" t="str" cm="1">
        <f t="array" ref="X4199">IF(X3978="TRUE",IF(AND(C4193&lt;&gt;1,C4194:C4199="",S4193:U4199=""), "FALSE","TRUE"),"FALSE")</f>
        <v>FALSE</v>
      </c>
      <c r="Z4199" s="1"/>
    </row>
    <row r="4200" spans="2:26" hidden="1" outlineLevel="2" x14ac:dyDescent="0.4">
      <c r="B4200" s="3" t="s">
        <v>19</v>
      </c>
      <c r="I4200" s="2">
        <v>207</v>
      </c>
      <c r="Q4200" s="1"/>
      <c r="S4200" s="6" t="s">
        <v>36</v>
      </c>
      <c r="T4200" s="6" t="s">
        <v>37</v>
      </c>
      <c r="U4200" s="6" t="s">
        <v>38</v>
      </c>
      <c r="Z4200" s="1"/>
    </row>
    <row r="4201" spans="2:26" hidden="1" outlineLevel="2" x14ac:dyDescent="0.4">
      <c r="B4201" s="7" t="s">
        <v>534</v>
      </c>
      <c r="C4201" s="5"/>
      <c r="D4201" s="30"/>
      <c r="E4201" s="2" t="s">
        <v>535</v>
      </c>
      <c r="F4201" s="2" t="s">
        <v>190</v>
      </c>
      <c r="G4201" s="2" t="s">
        <v>536</v>
      </c>
      <c r="I4201" s="2">
        <v>207</v>
      </c>
      <c r="K4201" s="2">
        <v>4</v>
      </c>
      <c r="L4201" s="2" t="s">
        <v>30</v>
      </c>
      <c r="M4201" s="2" t="s">
        <v>476</v>
      </c>
      <c r="N4201" s="2" t="s">
        <v>479</v>
      </c>
      <c r="Q4201" s="1"/>
      <c r="S4201" s="9"/>
      <c r="T4201" s="10"/>
      <c r="U4201" s="8"/>
      <c r="W4201" s="2" t="s">
        <v>567</v>
      </c>
      <c r="X4201" s="2" t="str">
        <f t="shared" ref="X4201:X4202" si="279">X$3978</f>
        <v>FALSE</v>
      </c>
      <c r="Z4201" s="1"/>
    </row>
    <row r="4202" spans="2:26" hidden="1" outlineLevel="2" x14ac:dyDescent="0.4">
      <c r="B4202" s="7" t="s">
        <v>537</v>
      </c>
      <c r="C4202" s="5"/>
      <c r="D4202" s="30"/>
      <c r="E4202" s="2" t="s">
        <v>538</v>
      </c>
      <c r="F4202" s="2" t="str">
        <f>IF(OR($C$87="治験終了届", $C$87="治験中止届"),"^\d{1,4}$","^$")</f>
        <v>^$</v>
      </c>
      <c r="G4202" s="2" t="str">
        <f>IF(F4202="^$","入力しないでください","半角数字を入力してください(4桁以内)")</f>
        <v>入力しないでください</v>
      </c>
      <c r="I4202" s="2">
        <v>207</v>
      </c>
      <c r="K4202" s="2">
        <v>4</v>
      </c>
      <c r="L4202" s="2" t="s">
        <v>30</v>
      </c>
      <c r="M4202" s="2" t="s">
        <v>476</v>
      </c>
      <c r="N4202" s="2" t="s">
        <v>479</v>
      </c>
      <c r="Q4202" s="1"/>
      <c r="S4202" s="9"/>
      <c r="T4202" s="10"/>
      <c r="U4202" s="8"/>
      <c r="W4202" s="2" t="s">
        <v>567</v>
      </c>
      <c r="X4202" s="2" t="str">
        <f t="shared" si="279"/>
        <v>FALSE</v>
      </c>
      <c r="Z4202" s="1"/>
    </row>
    <row r="4203" spans="2:26" hidden="1" outlineLevel="2" x14ac:dyDescent="0.4">
      <c r="B4203" s="3" t="s">
        <v>19</v>
      </c>
      <c r="I4203" s="2">
        <v>207</v>
      </c>
      <c r="Q4203" s="1"/>
      <c r="Z4203" s="1"/>
    </row>
    <row r="4204" spans="2:26" hidden="1" outlineLevel="2" x14ac:dyDescent="0.4">
      <c r="B4204" s="50" t="s">
        <v>539</v>
      </c>
      <c r="C4204" s="50"/>
      <c r="D4204" s="33"/>
      <c r="E4204" s="2" t="s">
        <v>540</v>
      </c>
      <c r="I4204" s="2">
        <v>207</v>
      </c>
      <c r="L4204" s="2" t="s">
        <v>541</v>
      </c>
      <c r="M4204" s="2" t="s">
        <v>476</v>
      </c>
      <c r="N4204" s="2" t="s">
        <v>479</v>
      </c>
      <c r="O4204" s="2" t="s">
        <v>540</v>
      </c>
      <c r="Q4204" s="1"/>
      <c r="R4204" s="2" t="str">
        <f>IF(AND(C4206="",C4207="",C4208="",C4209=""), "TRUE", "FALSE")</f>
        <v>TRUE</v>
      </c>
      <c r="S4204" s="6" t="s">
        <v>36</v>
      </c>
      <c r="T4204" s="6" t="s">
        <v>37</v>
      </c>
      <c r="U4204" s="6" t="s">
        <v>38</v>
      </c>
      <c r="Z4204" s="1"/>
    </row>
    <row r="4205" spans="2:26" hidden="1" outlineLevel="2" x14ac:dyDescent="0.4">
      <c r="B4205" s="7" t="s">
        <v>134</v>
      </c>
      <c r="C4205" s="5">
        <v>1</v>
      </c>
      <c r="D4205" s="30"/>
      <c r="E4205" s="2" t="s">
        <v>392</v>
      </c>
      <c r="F4205" s="2" t="s">
        <v>106</v>
      </c>
      <c r="G4205" s="2" t="s">
        <v>103</v>
      </c>
      <c r="H4205" s="2">
        <v>235</v>
      </c>
      <c r="I4205" s="2">
        <v>207</v>
      </c>
      <c r="K4205" s="2">
        <v>3</v>
      </c>
      <c r="L4205" s="2" t="s">
        <v>136</v>
      </c>
      <c r="M4205" s="2" t="s">
        <v>476</v>
      </c>
      <c r="N4205" s="2" t="s">
        <v>479</v>
      </c>
      <c r="O4205" s="2" t="s">
        <v>540</v>
      </c>
      <c r="Q4205" s="1"/>
      <c r="S4205" s="9"/>
      <c r="T4205" s="10"/>
      <c r="U4205" s="8"/>
      <c r="V4205" s="2" t="s">
        <v>105</v>
      </c>
      <c r="W4205" s="2" t="s">
        <v>561</v>
      </c>
      <c r="X4205" s="45" t="str" cm="1">
        <f t="array" ref="X4205">IF(X3978="TRUE",IF(AND(C4205&lt;&gt;1,C4206:C4209="",S4205:U4209=""), "FALSE","TRUE"),"FALSE")</f>
        <v>FALSE</v>
      </c>
      <c r="Z4205" s="1"/>
    </row>
    <row r="4206" spans="2:26" hidden="1" outlineLevel="2" x14ac:dyDescent="0.4">
      <c r="B4206" s="7" t="s">
        <v>237</v>
      </c>
      <c r="C4206" s="8"/>
      <c r="D4206" s="31"/>
      <c r="E4206" s="2" t="s">
        <v>542</v>
      </c>
      <c r="F4206" s="2" t="s">
        <v>233</v>
      </c>
      <c r="G4206" s="2" t="s">
        <v>239</v>
      </c>
      <c r="H4206" s="2">
        <v>235</v>
      </c>
      <c r="I4206" s="2">
        <v>207</v>
      </c>
      <c r="K4206" s="2">
        <v>60</v>
      </c>
      <c r="L4206" s="2" t="s">
        <v>30</v>
      </c>
      <c r="M4206" s="2" t="s">
        <v>476</v>
      </c>
      <c r="N4206" s="2" t="s">
        <v>479</v>
      </c>
      <c r="O4206" s="2" t="s">
        <v>540</v>
      </c>
      <c r="Q4206" s="1"/>
      <c r="S4206" s="9"/>
      <c r="T4206" s="10"/>
      <c r="U4206" s="8"/>
      <c r="W4206" s="2" t="s">
        <v>568</v>
      </c>
      <c r="X4206" s="45" t="str" cm="1">
        <f t="array" ref="X4206">IF(X3978="TRUE",IF(AND(C4205&lt;&gt;1,C4206:C4209="",S4205:U4209=""), "FALSE","TRUE"),"FALSE")</f>
        <v>FALSE</v>
      </c>
      <c r="Z4206" s="1"/>
    </row>
    <row r="4207" spans="2:26" hidden="1" outlineLevel="2" x14ac:dyDescent="0.4">
      <c r="B4207" s="7" t="s">
        <v>240</v>
      </c>
      <c r="C4207" s="8"/>
      <c r="D4207" s="31"/>
      <c r="E4207" s="2" t="s">
        <v>543</v>
      </c>
      <c r="F4207" s="2" t="str">
        <f>IF(C4206="","^.{1,120}$|^$","^.{1,120}$")</f>
        <v>^.{1,120}$|^$</v>
      </c>
      <c r="G4207" s="2" t="s">
        <v>229</v>
      </c>
      <c r="H4207" s="2">
        <v>235</v>
      </c>
      <c r="I4207" s="2">
        <v>207</v>
      </c>
      <c r="K4207" s="2">
        <v>120</v>
      </c>
      <c r="L4207" s="2" t="s">
        <v>30</v>
      </c>
      <c r="M4207" s="2" t="s">
        <v>476</v>
      </c>
      <c r="N4207" s="2" t="s">
        <v>479</v>
      </c>
      <c r="O4207" s="2" t="s">
        <v>540</v>
      </c>
      <c r="Q4207" s="1"/>
      <c r="S4207" s="9"/>
      <c r="T4207" s="10"/>
      <c r="U4207" s="8"/>
      <c r="W4207" s="2" t="s">
        <v>468</v>
      </c>
      <c r="X4207" s="45" t="str" cm="1">
        <f t="array" ref="X4207">IF(X3978="TRUE",IF(AND(C4205&lt;&gt;1,C4206:C4209="",S4205:U4209=""), "FALSE","TRUE"),"FALSE")</f>
        <v>FALSE</v>
      </c>
      <c r="Z4207" s="1"/>
    </row>
    <row r="4208" spans="2:26" hidden="1" outlineLevel="2" x14ac:dyDescent="0.4">
      <c r="B4208" s="7" t="s">
        <v>243</v>
      </c>
      <c r="C4208" s="8"/>
      <c r="D4208" s="31"/>
      <c r="E4208" s="2" t="s">
        <v>544</v>
      </c>
      <c r="F4208" s="2" t="s">
        <v>116</v>
      </c>
      <c r="G4208" s="2" t="s">
        <v>115</v>
      </c>
      <c r="H4208" s="2">
        <v>235</v>
      </c>
      <c r="I4208" s="2">
        <v>207</v>
      </c>
      <c r="K4208" s="2">
        <v>120</v>
      </c>
      <c r="L4208" s="2" t="s">
        <v>30</v>
      </c>
      <c r="M4208" s="2" t="s">
        <v>476</v>
      </c>
      <c r="N4208" s="2" t="s">
        <v>479</v>
      </c>
      <c r="O4208" s="2" t="s">
        <v>540</v>
      </c>
      <c r="Q4208" s="1"/>
      <c r="S4208" s="9"/>
      <c r="T4208" s="10"/>
      <c r="U4208" s="8"/>
      <c r="W4208" s="2" t="s">
        <v>468</v>
      </c>
      <c r="X4208" s="45" t="str" cm="1">
        <f t="array" ref="X4208">IF(X3978="TRUE",IF(AND(C4205&lt;&gt;1,C4206:C4209="",S4205:U4209=""), "FALSE","TRUE"),"FALSE")</f>
        <v>FALSE</v>
      </c>
      <c r="Z4208" s="1"/>
    </row>
    <row r="4209" spans="2:26" hidden="1" outlineLevel="2" collapsed="1" x14ac:dyDescent="0.4">
      <c r="B4209" s="7" t="s">
        <v>245</v>
      </c>
      <c r="C4209" s="8"/>
      <c r="D4209" s="31"/>
      <c r="E4209" s="2" t="s">
        <v>545</v>
      </c>
      <c r="F4209" s="2" t="str">
        <f>IF(C4206="","^.{1,1024}$|^$","^.{1,1024}$")</f>
        <v>^.{1,1024}$|^$</v>
      </c>
      <c r="G4209" s="2" t="s">
        <v>247</v>
      </c>
      <c r="H4209" s="2">
        <v>235</v>
      </c>
      <c r="I4209" s="2">
        <v>207</v>
      </c>
      <c r="K4209" s="2">
        <v>1024</v>
      </c>
      <c r="L4209" s="2" t="s">
        <v>30</v>
      </c>
      <c r="M4209" s="2" t="s">
        <v>476</v>
      </c>
      <c r="N4209" s="2" t="s">
        <v>479</v>
      </c>
      <c r="O4209" s="2" t="s">
        <v>540</v>
      </c>
      <c r="Q4209" s="1"/>
      <c r="S4209" s="9"/>
      <c r="T4209" s="10"/>
      <c r="U4209" s="8"/>
      <c r="W4209" s="2" t="s">
        <v>471</v>
      </c>
      <c r="X4209" s="45" t="str" cm="1">
        <f t="array" ref="X4209">IF(X3978="TRUE",IF(AND(C4205&lt;&gt;1,C4206:C4209="",S4205:U4209=""), "FALSE","TRUE"),"FALSE")</f>
        <v>FALSE</v>
      </c>
      <c r="Z4209" s="1"/>
    </row>
    <row r="4210" spans="2:26" hidden="1" outlineLevel="3" x14ac:dyDescent="0.4">
      <c r="B4210" s="7" t="s">
        <v>134</v>
      </c>
      <c r="C4210" s="5">
        <v>2</v>
      </c>
      <c r="D4210" s="30"/>
      <c r="E4210" s="2" t="s">
        <v>392</v>
      </c>
      <c r="F4210" s="2" t="s">
        <v>106</v>
      </c>
      <c r="G4210" s="2" t="s">
        <v>103</v>
      </c>
      <c r="H4210" s="2">
        <v>235</v>
      </c>
      <c r="I4210" s="2">
        <v>207</v>
      </c>
      <c r="K4210" s="2">
        <v>3</v>
      </c>
      <c r="L4210" s="2" t="s">
        <v>136</v>
      </c>
      <c r="M4210" s="2" t="s">
        <v>476</v>
      </c>
      <c r="N4210" s="2" t="s">
        <v>479</v>
      </c>
      <c r="O4210" s="2" t="s">
        <v>540</v>
      </c>
      <c r="Q4210" s="1"/>
      <c r="S4210" s="9"/>
      <c r="T4210" s="10"/>
      <c r="U4210" s="8"/>
      <c r="V4210" s="2" t="s">
        <v>105</v>
      </c>
      <c r="W4210" s="2" t="s">
        <v>561</v>
      </c>
      <c r="X4210" s="45" t="str" cm="1">
        <f t="array" ref="X4210">IF(X3978="TRUE",IF(AND(C4210&lt;&gt;1,C4211:C4214="",S4210:U4214=""), "FALSE","TRUE"),"FALSE")</f>
        <v>FALSE</v>
      </c>
      <c r="Z4210" s="1"/>
    </row>
    <row r="4211" spans="2:26" hidden="1" outlineLevel="3" x14ac:dyDescent="0.4">
      <c r="B4211" s="7" t="s">
        <v>237</v>
      </c>
      <c r="C4211" s="8"/>
      <c r="D4211" s="31"/>
      <c r="E4211" s="2" t="s">
        <v>542</v>
      </c>
      <c r="F4211" s="2" t="s">
        <v>233</v>
      </c>
      <c r="G4211" s="2" t="s">
        <v>239</v>
      </c>
      <c r="H4211" s="2">
        <v>235</v>
      </c>
      <c r="I4211" s="2">
        <v>207</v>
      </c>
      <c r="K4211" s="2">
        <v>60</v>
      </c>
      <c r="L4211" s="2" t="s">
        <v>30</v>
      </c>
      <c r="M4211" s="2" t="s">
        <v>476</v>
      </c>
      <c r="N4211" s="2" t="s">
        <v>479</v>
      </c>
      <c r="O4211" s="2" t="s">
        <v>540</v>
      </c>
      <c r="Q4211" s="1"/>
      <c r="S4211" s="9"/>
      <c r="T4211" s="10"/>
      <c r="U4211" s="8"/>
      <c r="W4211" s="2" t="s">
        <v>568</v>
      </c>
      <c r="X4211" s="45" t="str" cm="1">
        <f t="array" ref="X4211">IF(X3978="TRUE",IF(AND(C4210&lt;&gt;1,C4211:C4214="",S4210:U4214=""), "FALSE","TRUE"),"FALSE")</f>
        <v>FALSE</v>
      </c>
      <c r="Z4211" s="1"/>
    </row>
    <row r="4212" spans="2:26" hidden="1" outlineLevel="3" x14ac:dyDescent="0.4">
      <c r="B4212" s="7" t="s">
        <v>240</v>
      </c>
      <c r="C4212" s="8"/>
      <c r="D4212" s="31"/>
      <c r="E4212" s="2" t="s">
        <v>543</v>
      </c>
      <c r="F4212" s="2" t="str">
        <f>IF(C4211="","^.{1,120}$|^$","^.{1,120}$")</f>
        <v>^.{1,120}$|^$</v>
      </c>
      <c r="G4212" s="2" t="s">
        <v>229</v>
      </c>
      <c r="H4212" s="2">
        <v>235</v>
      </c>
      <c r="I4212" s="2">
        <v>207</v>
      </c>
      <c r="K4212" s="2">
        <v>120</v>
      </c>
      <c r="L4212" s="2" t="s">
        <v>30</v>
      </c>
      <c r="M4212" s="2" t="s">
        <v>476</v>
      </c>
      <c r="N4212" s="2" t="s">
        <v>479</v>
      </c>
      <c r="O4212" s="2" t="s">
        <v>540</v>
      </c>
      <c r="Q4212" s="1"/>
      <c r="S4212" s="9"/>
      <c r="T4212" s="10"/>
      <c r="U4212" s="8"/>
      <c r="W4212" s="2" t="s">
        <v>468</v>
      </c>
      <c r="X4212" s="45" t="str" cm="1">
        <f t="array" ref="X4212">IF(X3978="TRUE",IF(AND(C4210&lt;&gt;1,C4211:C4214="",S4210:U4214=""), "FALSE","TRUE"),"FALSE")</f>
        <v>FALSE</v>
      </c>
      <c r="Z4212" s="1"/>
    </row>
    <row r="4213" spans="2:26" hidden="1" outlineLevel="3" x14ac:dyDescent="0.4">
      <c r="B4213" s="7" t="s">
        <v>243</v>
      </c>
      <c r="C4213" s="8"/>
      <c r="D4213" s="31"/>
      <c r="E4213" s="2" t="s">
        <v>544</v>
      </c>
      <c r="F4213" s="2" t="s">
        <v>116</v>
      </c>
      <c r="G4213" s="2" t="s">
        <v>115</v>
      </c>
      <c r="H4213" s="2">
        <v>235</v>
      </c>
      <c r="I4213" s="2">
        <v>207</v>
      </c>
      <c r="K4213" s="2">
        <v>120</v>
      </c>
      <c r="L4213" s="2" t="s">
        <v>30</v>
      </c>
      <c r="M4213" s="2" t="s">
        <v>476</v>
      </c>
      <c r="N4213" s="2" t="s">
        <v>479</v>
      </c>
      <c r="O4213" s="2" t="s">
        <v>540</v>
      </c>
      <c r="Q4213" s="1"/>
      <c r="S4213" s="9"/>
      <c r="T4213" s="10"/>
      <c r="U4213" s="8"/>
      <c r="W4213" s="2" t="s">
        <v>468</v>
      </c>
      <c r="X4213" s="45" t="str" cm="1">
        <f t="array" ref="X4213">IF(X3978="TRUE",IF(AND(C4210&lt;&gt;1,C4211:C4214="",S4210:U4214=""), "FALSE","TRUE"),"FALSE")</f>
        <v>FALSE</v>
      </c>
      <c r="Z4213" s="1"/>
    </row>
    <row r="4214" spans="2:26" hidden="1" outlineLevel="3" x14ac:dyDescent="0.4">
      <c r="B4214" s="7" t="s">
        <v>245</v>
      </c>
      <c r="C4214" s="8"/>
      <c r="D4214" s="31"/>
      <c r="E4214" s="2" t="s">
        <v>545</v>
      </c>
      <c r="F4214" s="2" t="str">
        <f>IF(C4211="","^.{1,1024}$|^$","^.{1,1024}$")</f>
        <v>^.{1,1024}$|^$</v>
      </c>
      <c r="G4214" s="2" t="s">
        <v>247</v>
      </c>
      <c r="H4214" s="2">
        <v>235</v>
      </c>
      <c r="I4214" s="2">
        <v>207</v>
      </c>
      <c r="K4214" s="2">
        <v>1024</v>
      </c>
      <c r="L4214" s="2" t="s">
        <v>30</v>
      </c>
      <c r="M4214" s="2" t="s">
        <v>476</v>
      </c>
      <c r="N4214" s="2" t="s">
        <v>479</v>
      </c>
      <c r="O4214" s="2" t="s">
        <v>540</v>
      </c>
      <c r="Q4214" s="1"/>
      <c r="S4214" s="9"/>
      <c r="T4214" s="10"/>
      <c r="U4214" s="8"/>
      <c r="W4214" s="2" t="s">
        <v>471</v>
      </c>
      <c r="X4214" s="45" t="str" cm="1">
        <f t="array" ref="X4214">IF(X3978="TRUE",IF(AND(C4210&lt;&gt;1,C4211:C4214="",S4210:U4214=""), "FALSE","TRUE"),"FALSE")</f>
        <v>FALSE</v>
      </c>
      <c r="Z4214" s="1"/>
    </row>
    <row r="4215" spans="2:26" hidden="1" outlineLevel="3" x14ac:dyDescent="0.4">
      <c r="B4215" s="7" t="s">
        <v>134</v>
      </c>
      <c r="C4215" s="5">
        <v>3</v>
      </c>
      <c r="D4215" s="30"/>
      <c r="E4215" s="2" t="s">
        <v>392</v>
      </c>
      <c r="F4215" s="2" t="s">
        <v>106</v>
      </c>
      <c r="G4215" s="2" t="s">
        <v>103</v>
      </c>
      <c r="H4215" s="2">
        <v>235</v>
      </c>
      <c r="I4215" s="2">
        <v>207</v>
      </c>
      <c r="K4215" s="2">
        <v>3</v>
      </c>
      <c r="L4215" s="2" t="s">
        <v>136</v>
      </c>
      <c r="M4215" s="2" t="s">
        <v>476</v>
      </c>
      <c r="N4215" s="2" t="s">
        <v>479</v>
      </c>
      <c r="O4215" s="2" t="s">
        <v>540</v>
      </c>
      <c r="Q4215" s="1"/>
      <c r="S4215" s="9"/>
      <c r="T4215" s="10"/>
      <c r="U4215" s="8"/>
      <c r="V4215" s="2" t="s">
        <v>105</v>
      </c>
      <c r="W4215" s="2" t="s">
        <v>561</v>
      </c>
      <c r="X4215" s="45" t="str" cm="1">
        <f t="array" ref="X4215">IF(X3978="TRUE",IF(AND(C4215&lt;&gt;1,C4216:C4219="",S4215:U4219=""), "FALSE","TRUE"),"FALSE")</f>
        <v>FALSE</v>
      </c>
      <c r="Z4215" s="1"/>
    </row>
    <row r="4216" spans="2:26" hidden="1" outlineLevel="3" x14ac:dyDescent="0.4">
      <c r="B4216" s="7" t="s">
        <v>237</v>
      </c>
      <c r="C4216" s="8"/>
      <c r="D4216" s="31"/>
      <c r="E4216" s="2" t="s">
        <v>542</v>
      </c>
      <c r="F4216" s="2" t="s">
        <v>233</v>
      </c>
      <c r="G4216" s="2" t="s">
        <v>239</v>
      </c>
      <c r="H4216" s="2">
        <v>235</v>
      </c>
      <c r="I4216" s="2">
        <v>207</v>
      </c>
      <c r="K4216" s="2">
        <v>60</v>
      </c>
      <c r="L4216" s="2" t="s">
        <v>30</v>
      </c>
      <c r="M4216" s="2" t="s">
        <v>476</v>
      </c>
      <c r="N4216" s="2" t="s">
        <v>479</v>
      </c>
      <c r="O4216" s="2" t="s">
        <v>540</v>
      </c>
      <c r="Q4216" s="1"/>
      <c r="S4216" s="9"/>
      <c r="T4216" s="10"/>
      <c r="U4216" s="8"/>
      <c r="W4216" s="2" t="s">
        <v>568</v>
      </c>
      <c r="X4216" s="45" t="str" cm="1">
        <f t="array" ref="X4216">IF(X3978="TRUE",IF(AND(C4215&lt;&gt;1,C4216:C4219="",S4215:U4219=""), "FALSE","TRUE"),"FALSE")</f>
        <v>FALSE</v>
      </c>
      <c r="Z4216" s="1"/>
    </row>
    <row r="4217" spans="2:26" hidden="1" outlineLevel="3" x14ac:dyDescent="0.4">
      <c r="B4217" s="7" t="s">
        <v>240</v>
      </c>
      <c r="C4217" s="8"/>
      <c r="D4217" s="31"/>
      <c r="E4217" s="2" t="s">
        <v>543</v>
      </c>
      <c r="F4217" s="2" t="str">
        <f>IF(C4216="","^.{1,120}$|^$","^.{1,120}$")</f>
        <v>^.{1,120}$|^$</v>
      </c>
      <c r="G4217" s="2" t="s">
        <v>229</v>
      </c>
      <c r="H4217" s="2">
        <v>235</v>
      </c>
      <c r="I4217" s="2">
        <v>207</v>
      </c>
      <c r="K4217" s="2">
        <v>120</v>
      </c>
      <c r="L4217" s="2" t="s">
        <v>30</v>
      </c>
      <c r="M4217" s="2" t="s">
        <v>476</v>
      </c>
      <c r="N4217" s="2" t="s">
        <v>479</v>
      </c>
      <c r="O4217" s="2" t="s">
        <v>540</v>
      </c>
      <c r="Q4217" s="1"/>
      <c r="S4217" s="9"/>
      <c r="T4217" s="10"/>
      <c r="U4217" s="8"/>
      <c r="W4217" s="2" t="s">
        <v>468</v>
      </c>
      <c r="X4217" s="45" t="str" cm="1">
        <f t="array" ref="X4217">IF(X3978="TRUE",IF(AND(C4215&lt;&gt;1,C4216:C4219="",S4215:U4219=""), "FALSE","TRUE"),"FALSE")</f>
        <v>FALSE</v>
      </c>
      <c r="Z4217" s="1"/>
    </row>
    <row r="4218" spans="2:26" hidden="1" outlineLevel="3" x14ac:dyDescent="0.4">
      <c r="B4218" s="7" t="s">
        <v>243</v>
      </c>
      <c r="C4218" s="8"/>
      <c r="D4218" s="31"/>
      <c r="E4218" s="2" t="s">
        <v>544</v>
      </c>
      <c r="F4218" s="2" t="s">
        <v>116</v>
      </c>
      <c r="G4218" s="2" t="s">
        <v>115</v>
      </c>
      <c r="H4218" s="2">
        <v>235</v>
      </c>
      <c r="I4218" s="2">
        <v>207</v>
      </c>
      <c r="K4218" s="2">
        <v>120</v>
      </c>
      <c r="L4218" s="2" t="s">
        <v>30</v>
      </c>
      <c r="M4218" s="2" t="s">
        <v>476</v>
      </c>
      <c r="N4218" s="2" t="s">
        <v>479</v>
      </c>
      <c r="O4218" s="2" t="s">
        <v>540</v>
      </c>
      <c r="Q4218" s="1"/>
      <c r="S4218" s="9"/>
      <c r="T4218" s="10"/>
      <c r="U4218" s="8"/>
      <c r="W4218" s="2" t="s">
        <v>468</v>
      </c>
      <c r="X4218" s="45" t="str" cm="1">
        <f t="array" ref="X4218">IF(X3978="TRUE",IF(AND(C4215&lt;&gt;1,C4216:C4219="",S4215:U4219=""), "FALSE","TRUE"),"FALSE")</f>
        <v>FALSE</v>
      </c>
      <c r="Z4218" s="1"/>
    </row>
    <row r="4219" spans="2:26" hidden="1" outlineLevel="3" x14ac:dyDescent="0.4">
      <c r="B4219" s="7" t="s">
        <v>245</v>
      </c>
      <c r="C4219" s="8"/>
      <c r="D4219" s="31"/>
      <c r="E4219" s="2" t="s">
        <v>545</v>
      </c>
      <c r="F4219" s="2" t="str">
        <f>IF(C4216="","^.{1,1024}$|^$","^.{1,1024}$")</f>
        <v>^.{1,1024}$|^$</v>
      </c>
      <c r="G4219" s="2" t="s">
        <v>247</v>
      </c>
      <c r="H4219" s="2">
        <v>235</v>
      </c>
      <c r="I4219" s="2">
        <v>207</v>
      </c>
      <c r="K4219" s="2">
        <v>1024</v>
      </c>
      <c r="L4219" s="2" t="s">
        <v>30</v>
      </c>
      <c r="M4219" s="2" t="s">
        <v>476</v>
      </c>
      <c r="N4219" s="2" t="s">
        <v>479</v>
      </c>
      <c r="O4219" s="2" t="s">
        <v>540</v>
      </c>
      <c r="Q4219" s="1"/>
      <c r="S4219" s="9"/>
      <c r="T4219" s="10"/>
      <c r="U4219" s="8"/>
      <c r="W4219" s="2" t="s">
        <v>471</v>
      </c>
      <c r="X4219" s="45" t="str" cm="1">
        <f t="array" ref="X4219">IF(X3978="TRUE",IF(AND(C4215&lt;&gt;1,C4216:C4219="",S4215:U4219=""), "FALSE","TRUE"),"FALSE")</f>
        <v>FALSE</v>
      </c>
      <c r="Z4219" s="1"/>
    </row>
    <row r="4220" spans="2:26" hidden="1" outlineLevel="3" x14ac:dyDescent="0.4">
      <c r="B4220" s="7" t="s">
        <v>134</v>
      </c>
      <c r="C4220" s="5">
        <v>4</v>
      </c>
      <c r="D4220" s="30"/>
      <c r="E4220" s="2" t="s">
        <v>392</v>
      </c>
      <c r="F4220" s="2" t="s">
        <v>106</v>
      </c>
      <c r="G4220" s="2" t="s">
        <v>103</v>
      </c>
      <c r="H4220" s="2">
        <v>235</v>
      </c>
      <c r="I4220" s="2">
        <v>207</v>
      </c>
      <c r="K4220" s="2">
        <v>3</v>
      </c>
      <c r="L4220" s="2" t="s">
        <v>136</v>
      </c>
      <c r="M4220" s="2" t="s">
        <v>476</v>
      </c>
      <c r="N4220" s="2" t="s">
        <v>479</v>
      </c>
      <c r="O4220" s="2" t="s">
        <v>540</v>
      </c>
      <c r="Q4220" s="1"/>
      <c r="S4220" s="9"/>
      <c r="T4220" s="10"/>
      <c r="U4220" s="8"/>
      <c r="V4220" s="2" t="s">
        <v>105</v>
      </c>
      <c r="W4220" s="2" t="s">
        <v>561</v>
      </c>
      <c r="X4220" s="45" t="str" cm="1">
        <f t="array" ref="X4220">IF(X3978="TRUE",IF(AND(C4220&lt;&gt;1,C4221:C4224="",S4220:U4224=""), "FALSE","TRUE"),"FALSE")</f>
        <v>FALSE</v>
      </c>
      <c r="Z4220" s="1"/>
    </row>
    <row r="4221" spans="2:26" hidden="1" outlineLevel="3" x14ac:dyDescent="0.4">
      <c r="B4221" s="7" t="s">
        <v>237</v>
      </c>
      <c r="C4221" s="8"/>
      <c r="D4221" s="31"/>
      <c r="E4221" s="2" t="s">
        <v>542</v>
      </c>
      <c r="F4221" s="2" t="s">
        <v>233</v>
      </c>
      <c r="G4221" s="2" t="s">
        <v>239</v>
      </c>
      <c r="H4221" s="2">
        <v>235</v>
      </c>
      <c r="I4221" s="2">
        <v>207</v>
      </c>
      <c r="K4221" s="2">
        <v>60</v>
      </c>
      <c r="L4221" s="2" t="s">
        <v>30</v>
      </c>
      <c r="M4221" s="2" t="s">
        <v>476</v>
      </c>
      <c r="N4221" s="2" t="s">
        <v>479</v>
      </c>
      <c r="O4221" s="2" t="s">
        <v>540</v>
      </c>
      <c r="Q4221" s="1"/>
      <c r="S4221" s="9"/>
      <c r="T4221" s="10"/>
      <c r="U4221" s="8"/>
      <c r="W4221" s="2" t="s">
        <v>568</v>
      </c>
      <c r="X4221" s="45" t="str" cm="1">
        <f t="array" ref="X4221">IF(X3978="TRUE",IF(AND(C4220&lt;&gt;1,C4221:C4224="",S4220:U4224=""), "FALSE","TRUE"),"FALSE")</f>
        <v>FALSE</v>
      </c>
      <c r="Z4221" s="1"/>
    </row>
    <row r="4222" spans="2:26" hidden="1" outlineLevel="3" x14ac:dyDescent="0.4">
      <c r="B4222" s="7" t="s">
        <v>240</v>
      </c>
      <c r="C4222" s="8"/>
      <c r="D4222" s="31"/>
      <c r="E4222" s="2" t="s">
        <v>543</v>
      </c>
      <c r="F4222" s="2" t="str">
        <f>IF(C4221="","^.{1,120}$|^$","^.{1,120}$")</f>
        <v>^.{1,120}$|^$</v>
      </c>
      <c r="G4222" s="2" t="s">
        <v>229</v>
      </c>
      <c r="H4222" s="2">
        <v>235</v>
      </c>
      <c r="I4222" s="2">
        <v>207</v>
      </c>
      <c r="K4222" s="2">
        <v>120</v>
      </c>
      <c r="L4222" s="2" t="s">
        <v>30</v>
      </c>
      <c r="M4222" s="2" t="s">
        <v>476</v>
      </c>
      <c r="N4222" s="2" t="s">
        <v>479</v>
      </c>
      <c r="O4222" s="2" t="s">
        <v>540</v>
      </c>
      <c r="Q4222" s="1"/>
      <c r="S4222" s="9"/>
      <c r="T4222" s="10"/>
      <c r="U4222" s="8"/>
      <c r="W4222" s="2" t="s">
        <v>468</v>
      </c>
      <c r="X4222" s="45" t="str" cm="1">
        <f t="array" ref="X4222">IF(X3978="TRUE",IF(AND(C4220&lt;&gt;1,C4221:C4224="",S4220:U4224=""), "FALSE","TRUE"),"FALSE")</f>
        <v>FALSE</v>
      </c>
      <c r="Z4222" s="1"/>
    </row>
    <row r="4223" spans="2:26" hidden="1" outlineLevel="3" x14ac:dyDescent="0.4">
      <c r="B4223" s="7" t="s">
        <v>243</v>
      </c>
      <c r="C4223" s="8"/>
      <c r="D4223" s="31"/>
      <c r="E4223" s="2" t="s">
        <v>544</v>
      </c>
      <c r="F4223" s="2" t="s">
        <v>116</v>
      </c>
      <c r="G4223" s="2" t="s">
        <v>115</v>
      </c>
      <c r="H4223" s="2">
        <v>235</v>
      </c>
      <c r="I4223" s="2">
        <v>207</v>
      </c>
      <c r="K4223" s="2">
        <v>120</v>
      </c>
      <c r="L4223" s="2" t="s">
        <v>30</v>
      </c>
      <c r="M4223" s="2" t="s">
        <v>476</v>
      </c>
      <c r="N4223" s="2" t="s">
        <v>479</v>
      </c>
      <c r="O4223" s="2" t="s">
        <v>540</v>
      </c>
      <c r="Q4223" s="1"/>
      <c r="S4223" s="9"/>
      <c r="T4223" s="10"/>
      <c r="U4223" s="8"/>
      <c r="W4223" s="2" t="s">
        <v>468</v>
      </c>
      <c r="X4223" s="45" t="str" cm="1">
        <f t="array" ref="X4223">IF(X3978="TRUE",IF(AND(C4220&lt;&gt;1,C4221:C4224="",S4220:U4224=""), "FALSE","TRUE"),"FALSE")</f>
        <v>FALSE</v>
      </c>
      <c r="Z4223" s="1"/>
    </row>
    <row r="4224" spans="2:26" hidden="1" outlineLevel="3" x14ac:dyDescent="0.4">
      <c r="B4224" s="7" t="s">
        <v>245</v>
      </c>
      <c r="C4224" s="8"/>
      <c r="D4224" s="31"/>
      <c r="E4224" s="2" t="s">
        <v>545</v>
      </c>
      <c r="F4224" s="2" t="str">
        <f>IF(C4221="","^.{1,1024}$|^$","^.{1,1024}$")</f>
        <v>^.{1,1024}$|^$</v>
      </c>
      <c r="G4224" s="2" t="s">
        <v>247</v>
      </c>
      <c r="H4224" s="2">
        <v>235</v>
      </c>
      <c r="I4224" s="2">
        <v>207</v>
      </c>
      <c r="K4224" s="2">
        <v>1024</v>
      </c>
      <c r="L4224" s="2" t="s">
        <v>30</v>
      </c>
      <c r="M4224" s="2" t="s">
        <v>476</v>
      </c>
      <c r="N4224" s="2" t="s">
        <v>479</v>
      </c>
      <c r="O4224" s="2" t="s">
        <v>540</v>
      </c>
      <c r="Q4224" s="1"/>
      <c r="S4224" s="9"/>
      <c r="T4224" s="10"/>
      <c r="U4224" s="8"/>
      <c r="W4224" s="2" t="s">
        <v>471</v>
      </c>
      <c r="X4224" s="45" t="str" cm="1">
        <f t="array" ref="X4224">IF(X3978="TRUE",IF(AND(C4220&lt;&gt;1,C4221:C4224="",S4220:U4224=""), "FALSE","TRUE"),"FALSE")</f>
        <v>FALSE</v>
      </c>
      <c r="Z4224" s="1"/>
    </row>
    <row r="4225" spans="2:26" hidden="1" outlineLevel="3" x14ac:dyDescent="0.4">
      <c r="B4225" s="7" t="s">
        <v>134</v>
      </c>
      <c r="C4225" s="5">
        <v>5</v>
      </c>
      <c r="D4225" s="30"/>
      <c r="E4225" s="2" t="s">
        <v>392</v>
      </c>
      <c r="F4225" s="2" t="s">
        <v>106</v>
      </c>
      <c r="G4225" s="2" t="s">
        <v>103</v>
      </c>
      <c r="H4225" s="2">
        <v>235</v>
      </c>
      <c r="I4225" s="2">
        <v>207</v>
      </c>
      <c r="K4225" s="2">
        <v>3</v>
      </c>
      <c r="L4225" s="2" t="s">
        <v>136</v>
      </c>
      <c r="M4225" s="2" t="s">
        <v>476</v>
      </c>
      <c r="N4225" s="2" t="s">
        <v>479</v>
      </c>
      <c r="O4225" s="2" t="s">
        <v>540</v>
      </c>
      <c r="Q4225" s="1"/>
      <c r="S4225" s="9"/>
      <c r="T4225" s="10"/>
      <c r="U4225" s="8"/>
      <c r="V4225" s="2" t="s">
        <v>105</v>
      </c>
      <c r="W4225" s="2" t="s">
        <v>561</v>
      </c>
      <c r="X4225" s="45" t="str" cm="1">
        <f t="array" ref="X4225">IF(X3978="TRUE",IF(AND(C4225&lt;&gt;1,C4226:C4229="",S4225:U4229=""), "FALSE","TRUE"),"FALSE")</f>
        <v>FALSE</v>
      </c>
      <c r="Z4225" s="1"/>
    </row>
    <row r="4226" spans="2:26" hidden="1" outlineLevel="3" x14ac:dyDescent="0.4">
      <c r="B4226" s="7" t="s">
        <v>237</v>
      </c>
      <c r="C4226" s="8"/>
      <c r="D4226" s="31"/>
      <c r="E4226" s="2" t="s">
        <v>542</v>
      </c>
      <c r="F4226" s="2" t="s">
        <v>233</v>
      </c>
      <c r="G4226" s="2" t="s">
        <v>239</v>
      </c>
      <c r="H4226" s="2">
        <v>235</v>
      </c>
      <c r="I4226" s="2">
        <v>207</v>
      </c>
      <c r="K4226" s="2">
        <v>60</v>
      </c>
      <c r="L4226" s="2" t="s">
        <v>30</v>
      </c>
      <c r="M4226" s="2" t="s">
        <v>476</v>
      </c>
      <c r="N4226" s="2" t="s">
        <v>479</v>
      </c>
      <c r="O4226" s="2" t="s">
        <v>540</v>
      </c>
      <c r="Q4226" s="1"/>
      <c r="S4226" s="9"/>
      <c r="T4226" s="10"/>
      <c r="U4226" s="8"/>
      <c r="W4226" s="2" t="s">
        <v>568</v>
      </c>
      <c r="X4226" s="45" t="str" cm="1">
        <f t="array" ref="X4226">IF(X3978="TRUE",IF(AND(C4225&lt;&gt;1,C4226:C4229="",S4225:U4229=""), "FALSE","TRUE"),"FALSE")</f>
        <v>FALSE</v>
      </c>
      <c r="Z4226" s="1"/>
    </row>
    <row r="4227" spans="2:26" hidden="1" outlineLevel="3" x14ac:dyDescent="0.4">
      <c r="B4227" s="7" t="s">
        <v>240</v>
      </c>
      <c r="C4227" s="8"/>
      <c r="D4227" s="31"/>
      <c r="E4227" s="2" t="s">
        <v>543</v>
      </c>
      <c r="F4227" s="2" t="str">
        <f>IF(C4226="","^.{1,120}$|^$","^.{1,120}$")</f>
        <v>^.{1,120}$|^$</v>
      </c>
      <c r="G4227" s="2" t="s">
        <v>229</v>
      </c>
      <c r="H4227" s="2">
        <v>235</v>
      </c>
      <c r="I4227" s="2">
        <v>207</v>
      </c>
      <c r="K4227" s="2">
        <v>120</v>
      </c>
      <c r="L4227" s="2" t="s">
        <v>30</v>
      </c>
      <c r="M4227" s="2" t="s">
        <v>476</v>
      </c>
      <c r="N4227" s="2" t="s">
        <v>479</v>
      </c>
      <c r="O4227" s="2" t="s">
        <v>540</v>
      </c>
      <c r="Q4227" s="1"/>
      <c r="S4227" s="9"/>
      <c r="T4227" s="10"/>
      <c r="U4227" s="8"/>
      <c r="W4227" s="2" t="s">
        <v>468</v>
      </c>
      <c r="X4227" s="45" t="str" cm="1">
        <f t="array" ref="X4227">IF(X3978="TRUE",IF(AND(C4225&lt;&gt;1,C4226:C4229="",S4225:U4229=""), "FALSE","TRUE"),"FALSE")</f>
        <v>FALSE</v>
      </c>
      <c r="Z4227" s="1"/>
    </row>
    <row r="4228" spans="2:26" hidden="1" outlineLevel="3" x14ac:dyDescent="0.4">
      <c r="B4228" s="7" t="s">
        <v>243</v>
      </c>
      <c r="C4228" s="8"/>
      <c r="D4228" s="31"/>
      <c r="E4228" s="2" t="s">
        <v>544</v>
      </c>
      <c r="F4228" s="2" t="s">
        <v>116</v>
      </c>
      <c r="G4228" s="2" t="s">
        <v>115</v>
      </c>
      <c r="H4228" s="2">
        <v>235</v>
      </c>
      <c r="I4228" s="2">
        <v>207</v>
      </c>
      <c r="K4228" s="2">
        <v>120</v>
      </c>
      <c r="L4228" s="2" t="s">
        <v>30</v>
      </c>
      <c r="M4228" s="2" t="s">
        <v>476</v>
      </c>
      <c r="N4228" s="2" t="s">
        <v>479</v>
      </c>
      <c r="O4228" s="2" t="s">
        <v>540</v>
      </c>
      <c r="Q4228" s="1"/>
      <c r="S4228" s="9"/>
      <c r="T4228" s="10"/>
      <c r="U4228" s="8"/>
      <c r="W4228" s="2" t="s">
        <v>468</v>
      </c>
      <c r="X4228" s="45" t="str" cm="1">
        <f t="array" ref="X4228">IF(X3978="TRUE",IF(AND(C4225&lt;&gt;1,C4226:C4229="",S4225:U4229=""), "FALSE","TRUE"),"FALSE")</f>
        <v>FALSE</v>
      </c>
      <c r="Z4228" s="1"/>
    </row>
    <row r="4229" spans="2:26" hidden="1" outlineLevel="3" x14ac:dyDescent="0.4">
      <c r="B4229" s="7" t="s">
        <v>245</v>
      </c>
      <c r="C4229" s="8"/>
      <c r="D4229" s="31"/>
      <c r="E4229" s="2" t="s">
        <v>545</v>
      </c>
      <c r="F4229" s="2" t="str">
        <f>IF(C4226="","^.{1,1024}$|^$","^.{1,1024}$")</f>
        <v>^.{1,1024}$|^$</v>
      </c>
      <c r="G4229" s="2" t="s">
        <v>247</v>
      </c>
      <c r="H4229" s="2">
        <v>235</v>
      </c>
      <c r="I4229" s="2">
        <v>207</v>
      </c>
      <c r="K4229" s="2">
        <v>1024</v>
      </c>
      <c r="L4229" s="2" t="s">
        <v>30</v>
      </c>
      <c r="M4229" s="2" t="s">
        <v>476</v>
      </c>
      <c r="N4229" s="2" t="s">
        <v>479</v>
      </c>
      <c r="O4229" s="2" t="s">
        <v>540</v>
      </c>
      <c r="Q4229" s="1"/>
      <c r="S4229" s="9"/>
      <c r="T4229" s="10"/>
      <c r="U4229" s="8"/>
      <c r="W4229" s="2" t="s">
        <v>471</v>
      </c>
      <c r="X4229" s="45" t="str" cm="1">
        <f t="array" ref="X4229">IF(X3978="TRUE",IF(AND(C4225&lt;&gt;1,C4226:C4229="",S4225:U4229=""), "FALSE","TRUE"),"FALSE")</f>
        <v>FALSE</v>
      </c>
      <c r="Z4229" s="1"/>
    </row>
    <row r="4230" spans="2:26" hidden="1" outlineLevel="2" x14ac:dyDescent="0.4">
      <c r="B4230" s="3" t="s">
        <v>19</v>
      </c>
      <c r="I4230" s="2">
        <v>207</v>
      </c>
      <c r="Q4230" s="1"/>
      <c r="Z4230" s="1"/>
    </row>
    <row r="4231" spans="2:26" hidden="1" outlineLevel="2" x14ac:dyDescent="0.4">
      <c r="B4231" s="50" t="s">
        <v>546</v>
      </c>
      <c r="C4231" s="50"/>
      <c r="D4231" s="33"/>
      <c r="E4231" s="2" t="s">
        <v>547</v>
      </c>
      <c r="I4231" s="2">
        <v>207</v>
      </c>
      <c r="L4231" s="2" t="s">
        <v>548</v>
      </c>
      <c r="M4231" s="2" t="s">
        <v>476</v>
      </c>
      <c r="N4231" s="2" t="s">
        <v>479</v>
      </c>
      <c r="O4231" s="2" t="s">
        <v>547</v>
      </c>
      <c r="Q4231" s="1"/>
      <c r="R4231" s="2" t="str">
        <f>IF(AND(C4233="",C4234="",C4235="",C4236=""), "TRUE", "FALSE")</f>
        <v>TRUE</v>
      </c>
      <c r="S4231" s="6" t="s">
        <v>36</v>
      </c>
      <c r="T4231" s="6" t="s">
        <v>37</v>
      </c>
      <c r="U4231" s="6" t="s">
        <v>38</v>
      </c>
      <c r="Z4231" s="1"/>
    </row>
    <row r="4232" spans="2:26" hidden="1" outlineLevel="2" x14ac:dyDescent="0.4">
      <c r="B4232" s="7" t="s">
        <v>134</v>
      </c>
      <c r="C4232" s="5">
        <v>1</v>
      </c>
      <c r="D4232" s="30"/>
      <c r="E4232" s="2" t="s">
        <v>392</v>
      </c>
      <c r="F4232" s="2" t="s">
        <v>102</v>
      </c>
      <c r="G4232" s="2" t="s">
        <v>103</v>
      </c>
      <c r="H4232" s="2">
        <v>241</v>
      </c>
      <c r="I4232" s="2">
        <v>207</v>
      </c>
      <c r="K4232" s="2">
        <v>3</v>
      </c>
      <c r="L4232" s="2" t="s">
        <v>136</v>
      </c>
      <c r="M4232" s="2" t="s">
        <v>476</v>
      </c>
      <c r="N4232" s="2" t="s">
        <v>479</v>
      </c>
      <c r="O4232" s="2" t="s">
        <v>547</v>
      </c>
      <c r="Q4232" s="1"/>
      <c r="S4232" s="9"/>
      <c r="T4232" s="10"/>
      <c r="U4232" s="8"/>
      <c r="V4232" s="2" t="s">
        <v>105</v>
      </c>
      <c r="W4232" s="2" t="s">
        <v>561</v>
      </c>
      <c r="X4232" s="45" t="str" cm="1">
        <f t="array" ref="X4232">IF(X3978="TRUE",IF(AND(C4232&lt;&gt;1,C4233:C4236="",S4232:U4236=""), "FALSE","TRUE"),"FALSE")</f>
        <v>FALSE</v>
      </c>
      <c r="Z4232" s="1"/>
    </row>
    <row r="4233" spans="2:26" hidden="1" outlineLevel="2" x14ac:dyDescent="0.4">
      <c r="B4233" s="7" t="s">
        <v>549</v>
      </c>
      <c r="C4233" s="8"/>
      <c r="D4233" s="31"/>
      <c r="E4233" s="2" t="s">
        <v>550</v>
      </c>
      <c r="F4233" s="2" t="s">
        <v>551</v>
      </c>
      <c r="G4233" s="2" t="s">
        <v>552</v>
      </c>
      <c r="H4233" s="2">
        <v>241</v>
      </c>
      <c r="I4233" s="2">
        <v>207</v>
      </c>
      <c r="K4233" s="2">
        <v>10</v>
      </c>
      <c r="L4233" s="2" t="s">
        <v>30</v>
      </c>
      <c r="M4233" s="2" t="s">
        <v>476</v>
      </c>
      <c r="N4233" s="2" t="s">
        <v>479</v>
      </c>
      <c r="O4233" s="2" t="s">
        <v>547</v>
      </c>
      <c r="Q4233" s="1"/>
      <c r="S4233" s="9"/>
      <c r="T4233" s="10"/>
      <c r="U4233" s="8"/>
      <c r="W4233" s="2" t="s">
        <v>569</v>
      </c>
      <c r="X4233" s="45" t="str" cm="1">
        <f t="array" ref="X4233">IF(X3978="TRUE",IF(AND(C4232&lt;&gt;1,C4233:C4236="",S4232:U4236=""), "FALSE","TRUE"),"FALSE")</f>
        <v>FALSE</v>
      </c>
      <c r="Z4233" s="1"/>
    </row>
    <row r="4234" spans="2:26" hidden="1" outlineLevel="2" x14ac:dyDescent="0.4">
      <c r="B4234" s="7" t="s">
        <v>554</v>
      </c>
      <c r="C4234" s="8"/>
      <c r="D4234" s="31"/>
      <c r="E4234" s="2" t="s">
        <v>555</v>
      </c>
      <c r="F4234" s="2" t="s">
        <v>114</v>
      </c>
      <c r="G4234" s="2" t="s">
        <v>115</v>
      </c>
      <c r="H4234" s="2">
        <v>241</v>
      </c>
      <c r="I4234" s="2">
        <v>207</v>
      </c>
      <c r="K4234" s="2">
        <v>120</v>
      </c>
      <c r="L4234" s="2" t="s">
        <v>30</v>
      </c>
      <c r="M4234" s="2" t="s">
        <v>476</v>
      </c>
      <c r="N4234" s="2" t="s">
        <v>479</v>
      </c>
      <c r="O4234" s="2" t="s">
        <v>547</v>
      </c>
      <c r="Q4234" s="1"/>
      <c r="S4234" s="9"/>
      <c r="T4234" s="10"/>
      <c r="U4234" s="8"/>
      <c r="W4234" s="2" t="s">
        <v>468</v>
      </c>
      <c r="X4234" s="45" t="str" cm="1">
        <f t="array" ref="X4234">IF(X3978="TRUE",IF(AND(C4232&lt;&gt;1,C4233:C4236="",S4232:U4236=""), "FALSE","TRUE"),"FALSE")</f>
        <v>FALSE</v>
      </c>
      <c r="Z4234" s="1"/>
    </row>
    <row r="4235" spans="2:26" hidden="1" outlineLevel="2" x14ac:dyDescent="0.4">
      <c r="B4235" s="7" t="s">
        <v>112</v>
      </c>
      <c r="C4235" s="8"/>
      <c r="D4235" s="31"/>
      <c r="E4235" s="2" t="s">
        <v>556</v>
      </c>
      <c r="F4235" s="2" t="s">
        <v>114</v>
      </c>
      <c r="G4235" s="2" t="s">
        <v>115</v>
      </c>
      <c r="H4235" s="2">
        <v>241</v>
      </c>
      <c r="I4235" s="2">
        <v>207</v>
      </c>
      <c r="K4235" s="2">
        <v>120</v>
      </c>
      <c r="L4235" s="2" t="s">
        <v>30</v>
      </c>
      <c r="M4235" s="2" t="s">
        <v>476</v>
      </c>
      <c r="N4235" s="2" t="s">
        <v>479</v>
      </c>
      <c r="O4235" s="2" t="s">
        <v>547</v>
      </c>
      <c r="Q4235" s="1"/>
      <c r="S4235" s="9"/>
      <c r="T4235" s="10"/>
      <c r="U4235" s="8"/>
      <c r="W4235" s="2" t="s">
        <v>468</v>
      </c>
      <c r="X4235" s="45" t="str" cm="1">
        <f t="array" ref="X4235">IF(X3978="TRUE",IF(AND(C4232&lt;&gt;1,C4233:C4236="",S4232:U4236=""), "FALSE","TRUE"),"FALSE")</f>
        <v>FALSE</v>
      </c>
      <c r="Z4235" s="1"/>
    </row>
    <row r="4236" spans="2:26" hidden="1" outlineLevel="2" x14ac:dyDescent="0.4">
      <c r="B4236" s="7" t="s">
        <v>117</v>
      </c>
      <c r="C4236" s="8"/>
      <c r="D4236" s="31"/>
      <c r="E4236" s="2" t="s">
        <v>557</v>
      </c>
      <c r="F4236" s="2" t="s">
        <v>116</v>
      </c>
      <c r="G4236" s="2" t="s">
        <v>115</v>
      </c>
      <c r="H4236" s="2">
        <v>241</v>
      </c>
      <c r="I4236" s="2">
        <v>207</v>
      </c>
      <c r="K4236" s="2">
        <v>120</v>
      </c>
      <c r="L4236" s="2" t="s">
        <v>30</v>
      </c>
      <c r="M4236" s="2" t="s">
        <v>476</v>
      </c>
      <c r="N4236" s="2" t="s">
        <v>479</v>
      </c>
      <c r="O4236" s="2" t="s">
        <v>547</v>
      </c>
      <c r="Q4236" s="1"/>
      <c r="S4236" s="9"/>
      <c r="T4236" s="10"/>
      <c r="U4236" s="8"/>
      <c r="W4236" s="2" t="s">
        <v>468</v>
      </c>
      <c r="X4236" s="45" t="str" cm="1">
        <f t="array" ref="X4236">IF(X3978="TRUE",IF(AND(C4232&lt;&gt;1,C4233:C4236="",S4232:U4236=""), "FALSE","TRUE"),"FALSE")</f>
        <v>FALSE</v>
      </c>
      <c r="Z4236" s="1"/>
    </row>
    <row r="4237" spans="2:26" hidden="1" outlineLevel="2" x14ac:dyDescent="0.4">
      <c r="B4237" s="7" t="s">
        <v>134</v>
      </c>
      <c r="C4237" s="5">
        <v>2</v>
      </c>
      <c r="D4237" s="30"/>
      <c r="E4237" s="2" t="s">
        <v>392</v>
      </c>
      <c r="F4237" s="2" t="s">
        <v>102</v>
      </c>
      <c r="G4237" s="2" t="s">
        <v>103</v>
      </c>
      <c r="H4237" s="2">
        <v>241</v>
      </c>
      <c r="I4237" s="2">
        <v>207</v>
      </c>
      <c r="K4237" s="2">
        <v>3</v>
      </c>
      <c r="L4237" s="2" t="s">
        <v>136</v>
      </c>
      <c r="M4237" s="2" t="s">
        <v>476</v>
      </c>
      <c r="N4237" s="2" t="s">
        <v>479</v>
      </c>
      <c r="O4237" s="2" t="s">
        <v>547</v>
      </c>
      <c r="Q4237" s="1"/>
      <c r="S4237" s="9"/>
      <c r="T4237" s="10"/>
      <c r="U4237" s="8"/>
      <c r="V4237" s="2" t="s">
        <v>105</v>
      </c>
      <c r="W4237" s="2" t="s">
        <v>561</v>
      </c>
      <c r="X4237" s="45" t="str" cm="1">
        <f t="array" ref="X4237">IF(X3978="TRUE",IF(AND(C4237&lt;&gt;1,C4238:C4241="",S4237:U4241=""), "FALSE","TRUE"),"FALSE")</f>
        <v>FALSE</v>
      </c>
      <c r="Z4237" s="1"/>
    </row>
    <row r="4238" spans="2:26" hidden="1" outlineLevel="2" x14ac:dyDescent="0.4">
      <c r="B4238" s="7" t="s">
        <v>549</v>
      </c>
      <c r="C4238" s="8"/>
      <c r="D4238" s="31"/>
      <c r="E4238" s="2" t="s">
        <v>550</v>
      </c>
      <c r="F4238" s="2" t="s">
        <v>551</v>
      </c>
      <c r="G4238" s="2" t="s">
        <v>552</v>
      </c>
      <c r="H4238" s="2">
        <v>241</v>
      </c>
      <c r="I4238" s="2">
        <v>207</v>
      </c>
      <c r="K4238" s="2">
        <v>10</v>
      </c>
      <c r="L4238" s="2" t="s">
        <v>30</v>
      </c>
      <c r="M4238" s="2" t="s">
        <v>476</v>
      </c>
      <c r="N4238" s="2" t="s">
        <v>479</v>
      </c>
      <c r="O4238" s="2" t="s">
        <v>547</v>
      </c>
      <c r="Q4238" s="1"/>
      <c r="S4238" s="9"/>
      <c r="T4238" s="10"/>
      <c r="U4238" s="8"/>
      <c r="W4238" s="2" t="s">
        <v>569</v>
      </c>
      <c r="X4238" s="45" t="str" cm="1">
        <f t="array" ref="X4238">IF(X3978="TRUE",IF(AND(C4237&lt;&gt;1,C4238:C4241="",S4237:U4241=""), "FALSE","TRUE"),"FALSE")</f>
        <v>FALSE</v>
      </c>
      <c r="Z4238" s="1"/>
    </row>
    <row r="4239" spans="2:26" hidden="1" outlineLevel="2" x14ac:dyDescent="0.4">
      <c r="B4239" s="7" t="s">
        <v>554</v>
      </c>
      <c r="C4239" s="8"/>
      <c r="D4239" s="31"/>
      <c r="E4239" s="2" t="s">
        <v>555</v>
      </c>
      <c r="F4239" s="2" t="s">
        <v>114</v>
      </c>
      <c r="G4239" s="2" t="s">
        <v>115</v>
      </c>
      <c r="H4239" s="2">
        <v>241</v>
      </c>
      <c r="I4239" s="2">
        <v>207</v>
      </c>
      <c r="K4239" s="2">
        <v>120</v>
      </c>
      <c r="L4239" s="2" t="s">
        <v>30</v>
      </c>
      <c r="M4239" s="2" t="s">
        <v>476</v>
      </c>
      <c r="N4239" s="2" t="s">
        <v>479</v>
      </c>
      <c r="O4239" s="2" t="s">
        <v>547</v>
      </c>
      <c r="Q4239" s="1"/>
      <c r="S4239" s="9"/>
      <c r="T4239" s="10"/>
      <c r="U4239" s="8"/>
      <c r="W4239" s="2" t="s">
        <v>468</v>
      </c>
      <c r="X4239" s="45" t="str" cm="1">
        <f t="array" ref="X4239">IF(X3978="TRUE",IF(AND(C4237&lt;&gt;1,C4238:C4241="",S4237:U4241=""), "FALSE","TRUE"),"FALSE")</f>
        <v>FALSE</v>
      </c>
      <c r="Z4239" s="1"/>
    </row>
    <row r="4240" spans="2:26" hidden="1" outlineLevel="2" x14ac:dyDescent="0.4">
      <c r="B4240" s="7" t="s">
        <v>112</v>
      </c>
      <c r="C4240" s="8"/>
      <c r="D4240" s="31"/>
      <c r="E4240" s="2" t="s">
        <v>556</v>
      </c>
      <c r="F4240" s="2" t="s">
        <v>114</v>
      </c>
      <c r="G4240" s="2" t="s">
        <v>115</v>
      </c>
      <c r="H4240" s="2">
        <v>241</v>
      </c>
      <c r="I4240" s="2">
        <v>207</v>
      </c>
      <c r="K4240" s="2">
        <v>120</v>
      </c>
      <c r="L4240" s="2" t="s">
        <v>30</v>
      </c>
      <c r="M4240" s="2" t="s">
        <v>476</v>
      </c>
      <c r="N4240" s="2" t="s">
        <v>479</v>
      </c>
      <c r="O4240" s="2" t="s">
        <v>547</v>
      </c>
      <c r="Q4240" s="1"/>
      <c r="S4240" s="9"/>
      <c r="T4240" s="10"/>
      <c r="U4240" s="8"/>
      <c r="W4240" s="2" t="s">
        <v>468</v>
      </c>
      <c r="X4240" s="45" t="str" cm="1">
        <f t="array" ref="X4240">IF(X3978="TRUE",IF(AND(C4237&lt;&gt;1,C4238:C4241="",S4237:U4241=""), "FALSE","TRUE"),"FALSE")</f>
        <v>FALSE</v>
      </c>
      <c r="Z4240" s="1"/>
    </row>
    <row r="4241" spans="2:26" hidden="1" outlineLevel="2" x14ac:dyDescent="0.4">
      <c r="B4241" s="7" t="s">
        <v>117</v>
      </c>
      <c r="C4241" s="8"/>
      <c r="D4241" s="31"/>
      <c r="E4241" s="2" t="s">
        <v>557</v>
      </c>
      <c r="F4241" s="2" t="s">
        <v>116</v>
      </c>
      <c r="G4241" s="2" t="s">
        <v>115</v>
      </c>
      <c r="H4241" s="2">
        <v>241</v>
      </c>
      <c r="I4241" s="2">
        <v>207</v>
      </c>
      <c r="K4241" s="2">
        <v>120</v>
      </c>
      <c r="L4241" s="2" t="s">
        <v>30</v>
      </c>
      <c r="M4241" s="2" t="s">
        <v>476</v>
      </c>
      <c r="N4241" s="2" t="s">
        <v>479</v>
      </c>
      <c r="O4241" s="2" t="s">
        <v>547</v>
      </c>
      <c r="Q4241" s="1"/>
      <c r="S4241" s="9"/>
      <c r="T4241" s="10"/>
      <c r="U4241" s="8"/>
      <c r="W4241" s="2" t="s">
        <v>468</v>
      </c>
      <c r="X4241" s="45" t="str" cm="1">
        <f t="array" ref="X4241">IF(X3978="TRUE",IF(AND(C4237&lt;&gt;1,C4238:C4241="",S4237:U4241=""), "FALSE","TRUE"),"FALSE")</f>
        <v>FALSE</v>
      </c>
      <c r="Z4241" s="1"/>
    </row>
    <row r="4242" spans="2:26" hidden="1" outlineLevel="2" x14ac:dyDescent="0.4">
      <c r="B4242" s="3" t="s">
        <v>19</v>
      </c>
      <c r="I4242" s="2">
        <v>207</v>
      </c>
      <c r="Q4242" s="1"/>
      <c r="S4242" s="6" t="s">
        <v>36</v>
      </c>
      <c r="T4242" s="6" t="s">
        <v>37</v>
      </c>
      <c r="U4242" s="6" t="s">
        <v>38</v>
      </c>
      <c r="Z4242" s="1"/>
    </row>
    <row r="4243" spans="2:26" hidden="1" outlineLevel="2" x14ac:dyDescent="0.4">
      <c r="B4243" s="7" t="s">
        <v>558</v>
      </c>
      <c r="C4243" s="8"/>
      <c r="D4243" s="31"/>
      <c r="E4243" s="2" t="s">
        <v>559</v>
      </c>
      <c r="F4243" s="2" t="s">
        <v>560</v>
      </c>
      <c r="G4243" s="2" t="s">
        <v>23</v>
      </c>
      <c r="I4243" s="2">
        <v>207</v>
      </c>
      <c r="J4243" s="2" t="s">
        <v>459</v>
      </c>
      <c r="L4243" s="2" t="s">
        <v>30</v>
      </c>
      <c r="M4243" s="2" t="s">
        <v>476</v>
      </c>
      <c r="N4243" s="2" t="s">
        <v>479</v>
      </c>
      <c r="Q4243" s="1"/>
      <c r="S4243" s="9"/>
      <c r="T4243" s="10"/>
      <c r="U4243" s="8"/>
      <c r="W4243" s="2" t="s">
        <v>560</v>
      </c>
      <c r="X4243" s="2" t="str">
        <f>X$3978</f>
        <v>FALSE</v>
      </c>
      <c r="Z4243" s="1"/>
    </row>
    <row r="4244" spans="2:26" hidden="1" outlineLevel="2" x14ac:dyDescent="0.4">
      <c r="C4244" s="18"/>
      <c r="D4244" s="18"/>
      <c r="I4244" s="2">
        <v>207</v>
      </c>
      <c r="J4244" s="2" t="s">
        <v>362</v>
      </c>
      <c r="Q4244" s="1"/>
      <c r="Z4244" s="1"/>
    </row>
    <row r="4245" spans="2:26" outlineLevel="1" x14ac:dyDescent="0.4">
      <c r="B4245" s="50" t="s">
        <v>478</v>
      </c>
      <c r="C4245" s="50"/>
      <c r="D4245" s="33"/>
      <c r="E4245" s="2" t="s">
        <v>479</v>
      </c>
      <c r="I4245" s="2">
        <v>207</v>
      </c>
      <c r="L4245" s="2" t="s">
        <v>480</v>
      </c>
      <c r="M4245" s="2" t="s">
        <v>476</v>
      </c>
      <c r="N4245" s="2" t="s">
        <v>479</v>
      </c>
      <c r="Q4245" s="1"/>
      <c r="S4245" s="6" t="s">
        <v>36</v>
      </c>
      <c r="T4245" s="6" t="s">
        <v>37</v>
      </c>
      <c r="U4245" s="6" t="s">
        <v>38</v>
      </c>
      <c r="Z4245" s="1"/>
    </row>
    <row r="4246" spans="2:26" outlineLevel="1" collapsed="1" x14ac:dyDescent="0.4">
      <c r="B4246" s="7" t="s">
        <v>134</v>
      </c>
      <c r="C4246" s="5">
        <v>14</v>
      </c>
      <c r="D4246" s="30"/>
      <c r="E4246" s="2" t="s">
        <v>135</v>
      </c>
      <c r="F4246" s="2" t="s">
        <v>102</v>
      </c>
      <c r="G4246" s="2" t="s">
        <v>103</v>
      </c>
      <c r="I4246" s="2">
        <v>207</v>
      </c>
      <c r="K4246" s="2">
        <v>3</v>
      </c>
      <c r="L4246" s="2" t="s">
        <v>136</v>
      </c>
      <c r="M4246" s="2" t="s">
        <v>476</v>
      </c>
      <c r="N4246" s="2" t="s">
        <v>479</v>
      </c>
      <c r="Q4246" s="1"/>
      <c r="S4246" s="9"/>
      <c r="T4246" s="10"/>
      <c r="U4246" s="8"/>
      <c r="V4246" s="2" t="s">
        <v>105</v>
      </c>
      <c r="W4246" s="2" t="s">
        <v>561</v>
      </c>
      <c r="X4246" s="2" t="str" cm="1">
        <f t="array" ref="X4246">IF(AND(C$4246&lt;&gt;1,C$4247:C$4251="",S$4246:U$4251=""), "FALSE","TRUE")</f>
        <v>FALSE</v>
      </c>
      <c r="Z4246" s="1"/>
    </row>
    <row r="4247" spans="2:26" hidden="1" outlineLevel="2" x14ac:dyDescent="0.4">
      <c r="B4247" s="7" t="s">
        <v>481</v>
      </c>
      <c r="C4247" s="8"/>
      <c r="D4247" s="31"/>
      <c r="E4247" s="2" t="s">
        <v>482</v>
      </c>
      <c r="F4247" s="2" t="s">
        <v>114</v>
      </c>
      <c r="G4247" s="2" t="s">
        <v>115</v>
      </c>
      <c r="I4247" s="2">
        <v>207</v>
      </c>
      <c r="K4247" s="2">
        <v>120</v>
      </c>
      <c r="L4247" s="2" t="s">
        <v>30</v>
      </c>
      <c r="M4247" s="2" t="s">
        <v>476</v>
      </c>
      <c r="N4247" s="2" t="s">
        <v>479</v>
      </c>
      <c r="Q4247" s="1"/>
      <c r="S4247" s="9"/>
      <c r="T4247" s="10"/>
      <c r="U4247" s="8"/>
      <c r="W4247" s="2" t="s">
        <v>468</v>
      </c>
      <c r="X4247" s="2" t="str" cm="1">
        <f t="array" ref="X4247">IF(AND(C$4246&lt;&gt;1,C$4247:C$4251="",S$4246:U$4251=""), "FALSE","TRUE")</f>
        <v>FALSE</v>
      </c>
      <c r="Z4247" s="1"/>
    </row>
    <row r="4248" spans="2:26" hidden="1" outlineLevel="2" x14ac:dyDescent="0.4">
      <c r="B4248" s="7" t="s">
        <v>483</v>
      </c>
      <c r="C4248" s="8"/>
      <c r="D4248" s="31"/>
      <c r="E4248" s="2" t="s">
        <v>484</v>
      </c>
      <c r="F4248" s="2" t="s">
        <v>370</v>
      </c>
      <c r="G4248" s="2" t="s">
        <v>369</v>
      </c>
      <c r="I4248" s="2">
        <v>207</v>
      </c>
      <c r="K4248" s="2">
        <v>240</v>
      </c>
      <c r="L4248" s="2" t="s">
        <v>30</v>
      </c>
      <c r="M4248" s="2" t="s">
        <v>476</v>
      </c>
      <c r="N4248" s="2" t="s">
        <v>479</v>
      </c>
      <c r="Q4248" s="1"/>
      <c r="S4248" s="9"/>
      <c r="T4248" s="10"/>
      <c r="U4248" s="8"/>
      <c r="W4248" s="2" t="s">
        <v>465</v>
      </c>
      <c r="X4248" s="2" t="str" cm="1">
        <f t="array" ref="X4248">IF(AND(C$4246&lt;&gt;1,C$4247:C$4251="",S$4246:U$4251=""), "FALSE","TRUE")</f>
        <v>FALSE</v>
      </c>
      <c r="Z4248" s="1"/>
    </row>
    <row r="4249" spans="2:26" hidden="1" outlineLevel="2" x14ac:dyDescent="0.4">
      <c r="B4249" s="7" t="s">
        <v>112</v>
      </c>
      <c r="C4249" s="8"/>
      <c r="D4249" s="31"/>
      <c r="E4249" s="2" t="s">
        <v>486</v>
      </c>
      <c r="F4249" s="2" t="s">
        <v>114</v>
      </c>
      <c r="G4249" s="2" t="s">
        <v>115</v>
      </c>
      <c r="I4249" s="2">
        <v>207</v>
      </c>
      <c r="K4249" s="2">
        <v>120</v>
      </c>
      <c r="L4249" s="2" t="s">
        <v>30</v>
      </c>
      <c r="M4249" s="2" t="s">
        <v>476</v>
      </c>
      <c r="N4249" s="2" t="s">
        <v>479</v>
      </c>
      <c r="Q4249" s="1"/>
      <c r="S4249" s="9"/>
      <c r="T4249" s="10"/>
      <c r="U4249" s="8"/>
      <c r="W4249" s="2" t="s">
        <v>468</v>
      </c>
      <c r="X4249" s="2" t="str" cm="1">
        <f t="array" ref="X4249">IF(AND(C$4246&lt;&gt;1,C$4247:C$4251="",S$4246:U$4251=""), "FALSE","TRUE")</f>
        <v>FALSE</v>
      </c>
      <c r="Z4249" s="1"/>
    </row>
    <row r="4250" spans="2:26" hidden="1" outlineLevel="2" x14ac:dyDescent="0.4">
      <c r="B4250" s="7" t="s">
        <v>117</v>
      </c>
      <c r="C4250" s="8"/>
      <c r="D4250" s="31"/>
      <c r="E4250" s="2" t="s">
        <v>487</v>
      </c>
      <c r="F4250" s="2" t="s">
        <v>116</v>
      </c>
      <c r="G4250" s="2" t="s">
        <v>115</v>
      </c>
      <c r="I4250" s="2">
        <v>207</v>
      </c>
      <c r="K4250" s="2">
        <v>120</v>
      </c>
      <c r="L4250" s="2" t="s">
        <v>30</v>
      </c>
      <c r="M4250" s="2" t="s">
        <v>476</v>
      </c>
      <c r="N4250" s="2" t="s">
        <v>479</v>
      </c>
      <c r="Q4250" s="1"/>
      <c r="S4250" s="9"/>
      <c r="T4250" s="10"/>
      <c r="U4250" s="8"/>
      <c r="W4250" s="2" t="s">
        <v>468</v>
      </c>
      <c r="X4250" s="2" t="str" cm="1">
        <f t="array" ref="X4250">IF(AND(C$4246&lt;&gt;1,C$4247:C$4251="",S$4246:U$4251=""), "FALSE","TRUE")</f>
        <v>FALSE</v>
      </c>
      <c r="Z4250" s="1"/>
    </row>
    <row r="4251" spans="2:26" hidden="1" outlineLevel="2" x14ac:dyDescent="0.4">
      <c r="B4251" s="7" t="s">
        <v>333</v>
      </c>
      <c r="C4251" s="11"/>
      <c r="D4251" s="34"/>
      <c r="E4251" s="2" t="s">
        <v>488</v>
      </c>
      <c r="F4251" s="2" t="s">
        <v>489</v>
      </c>
      <c r="G4251" s="2" t="s">
        <v>490</v>
      </c>
      <c r="I4251" s="2">
        <v>207</v>
      </c>
      <c r="K4251" s="2">
        <v>15</v>
      </c>
      <c r="L4251" s="2" t="s">
        <v>30</v>
      </c>
      <c r="M4251" s="2" t="s">
        <v>476</v>
      </c>
      <c r="N4251" s="2" t="s">
        <v>479</v>
      </c>
      <c r="Q4251" s="1"/>
      <c r="S4251" s="9"/>
      <c r="T4251" s="10"/>
      <c r="U4251" s="8"/>
      <c r="W4251" s="2" t="s">
        <v>562</v>
      </c>
      <c r="X4251" s="2" t="str" cm="1">
        <f t="array" ref="X4251">IF(AND(C$4246&lt;&gt;1,C$4247:C$4251="",S$4246:U$4251=""), "FALSE","TRUE")</f>
        <v>FALSE</v>
      </c>
      <c r="Z4251" s="1"/>
    </row>
    <row r="4252" spans="2:26" hidden="1" outlineLevel="2" x14ac:dyDescent="0.4">
      <c r="B4252" s="3" t="s">
        <v>19</v>
      </c>
      <c r="I4252" s="2">
        <v>207</v>
      </c>
      <c r="Q4252" s="1"/>
      <c r="Z4252" s="1"/>
    </row>
    <row r="4253" spans="2:26" hidden="1" outlineLevel="2" x14ac:dyDescent="0.4">
      <c r="B4253" s="50" t="s">
        <v>492</v>
      </c>
      <c r="C4253" s="50"/>
      <c r="D4253" s="33"/>
      <c r="E4253" s="2" t="s">
        <v>493</v>
      </c>
      <c r="I4253" s="2">
        <v>207</v>
      </c>
      <c r="L4253" s="2" t="s">
        <v>494</v>
      </c>
      <c r="M4253" s="2" t="s">
        <v>476</v>
      </c>
      <c r="N4253" s="2" t="s">
        <v>479</v>
      </c>
      <c r="O4253" s="2" t="s">
        <v>493</v>
      </c>
      <c r="Q4253" s="1"/>
      <c r="S4253" s="6" t="s">
        <v>36</v>
      </c>
      <c r="T4253" s="6" t="s">
        <v>37</v>
      </c>
      <c r="U4253" s="6" t="s">
        <v>38</v>
      </c>
      <c r="Z4253" s="1"/>
    </row>
    <row r="4254" spans="2:26" hidden="1" outlineLevel="2" x14ac:dyDescent="0.4">
      <c r="B4254" s="7" t="s">
        <v>134</v>
      </c>
      <c r="C4254" s="5">
        <v>1</v>
      </c>
      <c r="D4254" s="30"/>
      <c r="E4254" s="2" t="s">
        <v>392</v>
      </c>
      <c r="F4254" s="2" t="s">
        <v>102</v>
      </c>
      <c r="G4254" s="2" t="s">
        <v>103</v>
      </c>
      <c r="H4254" s="2">
        <v>214</v>
      </c>
      <c r="I4254" s="2">
        <v>207</v>
      </c>
      <c r="K4254" s="2">
        <v>3</v>
      </c>
      <c r="L4254" s="2" t="s">
        <v>136</v>
      </c>
      <c r="M4254" s="2" t="s">
        <v>476</v>
      </c>
      <c r="N4254" s="2" t="s">
        <v>479</v>
      </c>
      <c r="O4254" s="2" t="s">
        <v>493</v>
      </c>
      <c r="Q4254" s="1"/>
      <c r="S4254" s="9"/>
      <c r="T4254" s="10"/>
      <c r="U4254" s="8"/>
      <c r="V4254" s="2" t="s">
        <v>105</v>
      </c>
      <c r="W4254" s="2" t="s">
        <v>561</v>
      </c>
      <c r="X4254" s="45" t="str" cm="1">
        <f t="array" ref="X4254">IF(X4246="TRUE",IF(AND(C4254&lt;&gt;1,C4255:C4258="",S4254:U4258=""), "FALSE","TRUE"),"FALSE")</f>
        <v>FALSE</v>
      </c>
      <c r="Z4254" s="1"/>
    </row>
    <row r="4255" spans="2:26" hidden="1" outlineLevel="2" x14ac:dyDescent="0.4">
      <c r="B4255" s="7" t="s">
        <v>495</v>
      </c>
      <c r="C4255" s="8"/>
      <c r="D4255" s="31"/>
      <c r="E4255" s="2" t="s">
        <v>496</v>
      </c>
      <c r="F4255" s="2" t="s">
        <v>497</v>
      </c>
      <c r="G4255" s="2" t="s">
        <v>498</v>
      </c>
      <c r="H4255" s="2">
        <v>214</v>
      </c>
      <c r="I4255" s="2">
        <v>207</v>
      </c>
      <c r="K4255" s="2">
        <v>50</v>
      </c>
      <c r="L4255" s="2" t="s">
        <v>30</v>
      </c>
      <c r="M4255" s="2" t="s">
        <v>476</v>
      </c>
      <c r="N4255" s="2" t="s">
        <v>479</v>
      </c>
      <c r="O4255" s="2" t="s">
        <v>493</v>
      </c>
      <c r="Q4255" s="1"/>
      <c r="S4255" s="9"/>
      <c r="T4255" s="10"/>
      <c r="U4255" s="8"/>
      <c r="W4255" s="2" t="s">
        <v>563</v>
      </c>
      <c r="X4255" s="45" t="str" cm="1">
        <f t="array" ref="X4255">IF(X4246="TRUE",IF(AND(C4254&lt;&gt;1,C4255:C4258="",S4254:U4258=""), "FALSE","TRUE"),"FALSE")</f>
        <v>FALSE</v>
      </c>
      <c r="Z4255" s="1"/>
    </row>
    <row r="4256" spans="2:26" hidden="1" outlineLevel="2" x14ac:dyDescent="0.4">
      <c r="B4256" s="7" t="s">
        <v>500</v>
      </c>
      <c r="C4256" s="5"/>
      <c r="D4256" s="30"/>
      <c r="E4256" s="2" t="s">
        <v>501</v>
      </c>
      <c r="F4256" s="2" t="s">
        <v>154</v>
      </c>
      <c r="G4256" s="2" t="s">
        <v>502</v>
      </c>
      <c r="H4256" s="2">
        <v>214</v>
      </c>
      <c r="I4256" s="2">
        <v>207</v>
      </c>
      <c r="K4256" s="2">
        <v>10</v>
      </c>
      <c r="L4256" s="2" t="s">
        <v>30</v>
      </c>
      <c r="M4256" s="2" t="s">
        <v>476</v>
      </c>
      <c r="N4256" s="2" t="s">
        <v>479</v>
      </c>
      <c r="O4256" s="2" t="s">
        <v>493</v>
      </c>
      <c r="Q4256" s="1"/>
      <c r="S4256" s="9"/>
      <c r="T4256" s="10"/>
      <c r="U4256" s="8"/>
      <c r="W4256" s="2" t="s">
        <v>472</v>
      </c>
      <c r="X4256" s="45" t="str" cm="1">
        <f t="array" ref="X4256">IF(X4246="TRUE",IF(AND(C4254&lt;&gt;1,C4255:C4258="",S4254:U4258=""), "FALSE","TRUE"),"FALSE")</f>
        <v>FALSE</v>
      </c>
      <c r="Z4256" s="1"/>
    </row>
    <row r="4257" spans="2:26" hidden="1" outlineLevel="2" x14ac:dyDescent="0.4">
      <c r="B4257" s="7" t="s">
        <v>503</v>
      </c>
      <c r="C4257" s="5"/>
      <c r="D4257" s="30"/>
      <c r="E4257" s="2" t="s">
        <v>504</v>
      </c>
      <c r="F4257" s="2" t="s">
        <v>505</v>
      </c>
      <c r="G4257" s="2" t="s">
        <v>506</v>
      </c>
      <c r="H4257" s="2">
        <v>214</v>
      </c>
      <c r="I4257" s="2">
        <v>207</v>
      </c>
      <c r="K4257" s="2">
        <v>4</v>
      </c>
      <c r="L4257" s="2" t="s">
        <v>30</v>
      </c>
      <c r="M4257" s="2" t="s">
        <v>476</v>
      </c>
      <c r="N4257" s="2" t="s">
        <v>479</v>
      </c>
      <c r="O4257" s="2" t="s">
        <v>493</v>
      </c>
      <c r="Q4257" s="1"/>
      <c r="S4257" s="9"/>
      <c r="T4257" s="10"/>
      <c r="U4257" s="8"/>
      <c r="W4257" s="2" t="s">
        <v>564</v>
      </c>
      <c r="X4257" s="45" t="str" cm="1">
        <f t="array" ref="X4257">IF(X4246="TRUE",IF(AND(C4254&lt;&gt;1,C4255:C4258="",S4254:U4258=""), "FALSE","TRUE"),"FALSE")</f>
        <v>FALSE</v>
      </c>
      <c r="Z4257" s="1"/>
    </row>
    <row r="4258" spans="2:26" hidden="1" outlineLevel="2" collapsed="1" x14ac:dyDescent="0.4">
      <c r="B4258" s="7" t="s">
        <v>508</v>
      </c>
      <c r="C4258" s="8"/>
      <c r="D4258" s="31"/>
      <c r="E4258" s="2" t="s">
        <v>509</v>
      </c>
      <c r="F4258" s="2" t="s">
        <v>510</v>
      </c>
      <c r="G4258" s="2" t="s">
        <v>511</v>
      </c>
      <c r="H4258" s="2">
        <v>214</v>
      </c>
      <c r="I4258" s="2">
        <v>207</v>
      </c>
      <c r="K4258" s="2">
        <v>120</v>
      </c>
      <c r="L4258" s="2" t="s">
        <v>30</v>
      </c>
      <c r="M4258" s="2" t="s">
        <v>476</v>
      </c>
      <c r="N4258" s="2" t="s">
        <v>479</v>
      </c>
      <c r="O4258" s="2" t="s">
        <v>493</v>
      </c>
      <c r="Q4258" s="1"/>
      <c r="S4258" s="9"/>
      <c r="T4258" s="10"/>
      <c r="U4258" s="8"/>
      <c r="W4258" s="2" t="s">
        <v>565</v>
      </c>
      <c r="X4258" s="45" t="str" cm="1">
        <f t="array" ref="X4258">IF(X4246="TRUE",IF(AND(C4254&lt;&gt;1,C4255:C4258="",S4254:U4258=""), "FALSE","TRUE"),"FALSE")</f>
        <v>FALSE</v>
      </c>
      <c r="Z4258" s="1"/>
    </row>
    <row r="4259" spans="2:26" hidden="1" outlineLevel="3" x14ac:dyDescent="0.4">
      <c r="B4259" s="7" t="s">
        <v>134</v>
      </c>
      <c r="C4259" s="5">
        <v>2</v>
      </c>
      <c r="D4259" s="30"/>
      <c r="E4259" s="2" t="s">
        <v>392</v>
      </c>
      <c r="F4259" s="2" t="s">
        <v>102</v>
      </c>
      <c r="G4259" s="2" t="s">
        <v>103</v>
      </c>
      <c r="H4259" s="2">
        <v>214</v>
      </c>
      <c r="I4259" s="2">
        <v>207</v>
      </c>
      <c r="K4259" s="2">
        <v>3</v>
      </c>
      <c r="L4259" s="2" t="s">
        <v>136</v>
      </c>
      <c r="M4259" s="2" t="s">
        <v>476</v>
      </c>
      <c r="N4259" s="2" t="s">
        <v>479</v>
      </c>
      <c r="O4259" s="2" t="s">
        <v>493</v>
      </c>
      <c r="Q4259" s="1"/>
      <c r="S4259" s="9"/>
      <c r="T4259" s="10"/>
      <c r="U4259" s="8"/>
      <c r="V4259" s="2" t="s">
        <v>105</v>
      </c>
      <c r="W4259" s="2" t="s">
        <v>561</v>
      </c>
      <c r="X4259" s="45" t="str" cm="1">
        <f t="array" ref="X4259">IF(X4246="TRUE",IF(AND(C4259&lt;&gt;1,C4260:C4263="",S4259:U4263=""), "FALSE","TRUE"),"FALSE")</f>
        <v>FALSE</v>
      </c>
      <c r="Z4259" s="1"/>
    </row>
    <row r="4260" spans="2:26" hidden="1" outlineLevel="3" x14ac:dyDescent="0.4">
      <c r="B4260" s="7" t="s">
        <v>495</v>
      </c>
      <c r="C4260" s="8"/>
      <c r="D4260" s="31"/>
      <c r="E4260" s="2" t="s">
        <v>496</v>
      </c>
      <c r="F4260" s="2" t="s">
        <v>497</v>
      </c>
      <c r="G4260" s="2" t="s">
        <v>498</v>
      </c>
      <c r="H4260" s="2">
        <v>214</v>
      </c>
      <c r="I4260" s="2">
        <v>207</v>
      </c>
      <c r="K4260" s="2">
        <v>50</v>
      </c>
      <c r="L4260" s="2" t="s">
        <v>30</v>
      </c>
      <c r="M4260" s="2" t="s">
        <v>476</v>
      </c>
      <c r="N4260" s="2" t="s">
        <v>479</v>
      </c>
      <c r="O4260" s="2" t="s">
        <v>493</v>
      </c>
      <c r="Q4260" s="1"/>
      <c r="S4260" s="9"/>
      <c r="T4260" s="10"/>
      <c r="U4260" s="8"/>
      <c r="W4260" s="2" t="s">
        <v>563</v>
      </c>
      <c r="X4260" s="45" t="str" cm="1">
        <f t="array" ref="X4260">IF(X4246="TRUE",IF(AND(C4259&lt;&gt;1,C4260:C4263="",S4259:U4263=""), "FALSE","TRUE"),"FALSE")</f>
        <v>FALSE</v>
      </c>
      <c r="Z4260" s="1"/>
    </row>
    <row r="4261" spans="2:26" hidden="1" outlineLevel="3" x14ac:dyDescent="0.4">
      <c r="B4261" s="7" t="s">
        <v>500</v>
      </c>
      <c r="C4261" s="5"/>
      <c r="D4261" s="30"/>
      <c r="E4261" s="2" t="s">
        <v>501</v>
      </c>
      <c r="F4261" s="2" t="s">
        <v>154</v>
      </c>
      <c r="G4261" s="2" t="s">
        <v>502</v>
      </c>
      <c r="H4261" s="2">
        <v>214</v>
      </c>
      <c r="I4261" s="2">
        <v>207</v>
      </c>
      <c r="K4261" s="2">
        <v>10</v>
      </c>
      <c r="L4261" s="2" t="s">
        <v>30</v>
      </c>
      <c r="M4261" s="2" t="s">
        <v>476</v>
      </c>
      <c r="N4261" s="2" t="s">
        <v>479</v>
      </c>
      <c r="O4261" s="2" t="s">
        <v>493</v>
      </c>
      <c r="Q4261" s="1"/>
      <c r="S4261" s="9"/>
      <c r="T4261" s="10"/>
      <c r="U4261" s="8"/>
      <c r="W4261" s="2" t="s">
        <v>472</v>
      </c>
      <c r="X4261" s="45" t="str" cm="1">
        <f t="array" ref="X4261">IF(X4246="TRUE",IF(AND(C4259&lt;&gt;1,C4260:C4263="",S4259:U4263=""), "FALSE","TRUE"),"FALSE")</f>
        <v>FALSE</v>
      </c>
      <c r="Z4261" s="1"/>
    </row>
    <row r="4262" spans="2:26" hidden="1" outlineLevel="3" x14ac:dyDescent="0.4">
      <c r="B4262" s="7" t="s">
        <v>503</v>
      </c>
      <c r="C4262" s="5"/>
      <c r="D4262" s="30"/>
      <c r="E4262" s="2" t="s">
        <v>504</v>
      </c>
      <c r="F4262" s="2" t="s">
        <v>505</v>
      </c>
      <c r="G4262" s="2" t="s">
        <v>506</v>
      </c>
      <c r="H4262" s="2">
        <v>214</v>
      </c>
      <c r="I4262" s="2">
        <v>207</v>
      </c>
      <c r="K4262" s="2">
        <v>4</v>
      </c>
      <c r="L4262" s="2" t="s">
        <v>30</v>
      </c>
      <c r="M4262" s="2" t="s">
        <v>476</v>
      </c>
      <c r="N4262" s="2" t="s">
        <v>479</v>
      </c>
      <c r="O4262" s="2" t="s">
        <v>493</v>
      </c>
      <c r="Q4262" s="1"/>
      <c r="S4262" s="9"/>
      <c r="T4262" s="10"/>
      <c r="U4262" s="8"/>
      <c r="W4262" s="2" t="s">
        <v>564</v>
      </c>
      <c r="X4262" s="45" t="str" cm="1">
        <f t="array" ref="X4262">IF(X4246="TRUE",IF(AND(C4259&lt;&gt;1,C4260:C4263="",S4259:U4263=""), "FALSE","TRUE"),"FALSE")</f>
        <v>FALSE</v>
      </c>
      <c r="Z4262" s="1"/>
    </row>
    <row r="4263" spans="2:26" hidden="1" outlineLevel="3" x14ac:dyDescent="0.4">
      <c r="B4263" s="7" t="s">
        <v>508</v>
      </c>
      <c r="C4263" s="8"/>
      <c r="D4263" s="31"/>
      <c r="E4263" s="2" t="s">
        <v>509</v>
      </c>
      <c r="F4263" s="2" t="s">
        <v>510</v>
      </c>
      <c r="G4263" s="2" t="s">
        <v>511</v>
      </c>
      <c r="H4263" s="2">
        <v>214</v>
      </c>
      <c r="I4263" s="2">
        <v>207</v>
      </c>
      <c r="K4263" s="2">
        <v>120</v>
      </c>
      <c r="L4263" s="2" t="s">
        <v>30</v>
      </c>
      <c r="M4263" s="2" t="s">
        <v>476</v>
      </c>
      <c r="N4263" s="2" t="s">
        <v>479</v>
      </c>
      <c r="O4263" s="2" t="s">
        <v>493</v>
      </c>
      <c r="Q4263" s="1"/>
      <c r="S4263" s="9"/>
      <c r="T4263" s="10"/>
      <c r="U4263" s="8"/>
      <c r="W4263" s="2" t="s">
        <v>565</v>
      </c>
      <c r="X4263" s="45" t="str" cm="1">
        <f t="array" ref="X4263">IF(X4246="TRUE",IF(AND(C4259&lt;&gt;1,C4260:C4263="",S4259:U4263=""), "FALSE","TRUE"),"FALSE")</f>
        <v>FALSE</v>
      </c>
      <c r="Z4263" s="1"/>
    </row>
    <row r="4264" spans="2:26" hidden="1" outlineLevel="2" x14ac:dyDescent="0.4">
      <c r="B4264" s="3" t="s">
        <v>19</v>
      </c>
      <c r="I4264" s="2">
        <v>207</v>
      </c>
      <c r="Q4264" s="1"/>
      <c r="Z4264" s="1"/>
    </row>
    <row r="4265" spans="2:26" hidden="1" outlineLevel="2" x14ac:dyDescent="0.4">
      <c r="B4265" s="50" t="s">
        <v>513</v>
      </c>
      <c r="C4265" s="50"/>
      <c r="D4265" s="33"/>
      <c r="E4265" s="2" t="s">
        <v>514</v>
      </c>
      <c r="I4265" s="2">
        <v>207</v>
      </c>
      <c r="L4265" s="2" t="s">
        <v>515</v>
      </c>
      <c r="M4265" s="2" t="s">
        <v>476</v>
      </c>
      <c r="N4265" s="2" t="s">
        <v>479</v>
      </c>
      <c r="O4265" s="2" t="s">
        <v>514</v>
      </c>
      <c r="Q4265" s="1"/>
      <c r="S4265" s="6" t="s">
        <v>36</v>
      </c>
      <c r="T4265" s="6" t="s">
        <v>37</v>
      </c>
      <c r="U4265" s="6" t="s">
        <v>38</v>
      </c>
      <c r="Z4265" s="1"/>
    </row>
    <row r="4266" spans="2:26" hidden="1" outlineLevel="2" x14ac:dyDescent="0.4">
      <c r="B4266" s="7" t="s">
        <v>134</v>
      </c>
      <c r="C4266" s="5">
        <v>1</v>
      </c>
      <c r="D4266" s="30"/>
      <c r="E4266" s="2" t="s">
        <v>392</v>
      </c>
      <c r="F4266" s="2" t="s">
        <v>106</v>
      </c>
      <c r="G4266" s="2" t="s">
        <v>103</v>
      </c>
      <c r="H4266" s="2">
        <v>221</v>
      </c>
      <c r="I4266" s="2">
        <v>207</v>
      </c>
      <c r="K4266" s="2">
        <v>3</v>
      </c>
      <c r="L4266" s="2" t="s">
        <v>136</v>
      </c>
      <c r="M4266" s="2" t="s">
        <v>476</v>
      </c>
      <c r="N4266" s="2" t="s">
        <v>479</v>
      </c>
      <c r="O4266" s="2" t="s">
        <v>514</v>
      </c>
      <c r="Q4266" s="1"/>
      <c r="S4266" s="9"/>
      <c r="T4266" s="10"/>
      <c r="U4266" s="8"/>
      <c r="V4266" s="2" t="s">
        <v>105</v>
      </c>
      <c r="W4266" s="2" t="s">
        <v>561</v>
      </c>
      <c r="X4266" s="45" t="str" cm="1">
        <f t="array" ref="X4266">IF(X4246="TRUE",IF(AND(C4266&lt;&gt;1,C4267:C4268="",S4266:U4268=""), "FALSE","TRUE"),"FALSE")</f>
        <v>FALSE</v>
      </c>
      <c r="Z4266" s="1"/>
    </row>
    <row r="4267" spans="2:26" hidden="1" outlineLevel="2" x14ac:dyDescent="0.4">
      <c r="B4267" s="7" t="s">
        <v>516</v>
      </c>
      <c r="C4267" s="8"/>
      <c r="D4267" s="31"/>
      <c r="E4267" s="2" t="s">
        <v>517</v>
      </c>
      <c r="F4267" s="2" t="s">
        <v>499</v>
      </c>
      <c r="G4267" s="2" t="s">
        <v>498</v>
      </c>
      <c r="H4267" s="2">
        <v>221</v>
      </c>
      <c r="I4267" s="2">
        <v>207</v>
      </c>
      <c r="K4267" s="2">
        <v>50</v>
      </c>
      <c r="L4267" s="2" t="s">
        <v>30</v>
      </c>
      <c r="M4267" s="2" t="s">
        <v>476</v>
      </c>
      <c r="N4267" s="2" t="s">
        <v>479</v>
      </c>
      <c r="O4267" s="2" t="s">
        <v>514</v>
      </c>
      <c r="Q4267" s="1"/>
      <c r="S4267" s="9"/>
      <c r="T4267" s="10"/>
      <c r="U4267" s="8"/>
      <c r="W4267" s="2" t="s">
        <v>563</v>
      </c>
      <c r="X4267" s="45" t="str" cm="1">
        <f t="array" ref="X4267">IF(X4246="TRUE",IF(AND(C4266&lt;&gt;1,C4267:C4268="",S4266:U4268=""), "FALSE","TRUE"),"FALSE")</f>
        <v>FALSE</v>
      </c>
      <c r="Z4267" s="1"/>
    </row>
    <row r="4268" spans="2:26" hidden="1" outlineLevel="2" x14ac:dyDescent="0.4">
      <c r="B4268" s="7" t="s">
        <v>508</v>
      </c>
      <c r="C4268" s="8"/>
      <c r="D4268" s="31"/>
      <c r="E4268" s="2" t="s">
        <v>518</v>
      </c>
      <c r="F4268" s="2" t="s">
        <v>512</v>
      </c>
      <c r="G4268" s="2" t="s">
        <v>511</v>
      </c>
      <c r="H4268" s="2">
        <v>221</v>
      </c>
      <c r="I4268" s="2">
        <v>207</v>
      </c>
      <c r="K4268" s="2">
        <v>120</v>
      </c>
      <c r="L4268" s="2" t="s">
        <v>30</v>
      </c>
      <c r="M4268" s="2" t="s">
        <v>476</v>
      </c>
      <c r="N4268" s="2" t="s">
        <v>479</v>
      </c>
      <c r="O4268" s="2" t="s">
        <v>514</v>
      </c>
      <c r="Q4268" s="1"/>
      <c r="S4268" s="9"/>
      <c r="T4268" s="10"/>
      <c r="U4268" s="8"/>
      <c r="W4268" s="2" t="s">
        <v>565</v>
      </c>
      <c r="X4268" s="45" t="str" cm="1">
        <f t="array" ref="X4268">IF(X4246="TRUE",IF(AND(C4266&lt;&gt;1,C4267:C4268="",S4266:U4268=""), "FALSE","TRUE"),"FALSE")</f>
        <v>FALSE</v>
      </c>
      <c r="Z4268" s="1"/>
    </row>
    <row r="4269" spans="2:26" hidden="1" outlineLevel="2" x14ac:dyDescent="0.4">
      <c r="B4269" s="7" t="s">
        <v>134</v>
      </c>
      <c r="C4269" s="5">
        <v>2</v>
      </c>
      <c r="D4269" s="30"/>
      <c r="E4269" s="2" t="s">
        <v>392</v>
      </c>
      <c r="F4269" s="2" t="s">
        <v>106</v>
      </c>
      <c r="G4269" s="2" t="s">
        <v>103</v>
      </c>
      <c r="H4269" s="2">
        <v>221</v>
      </c>
      <c r="I4269" s="2">
        <v>207</v>
      </c>
      <c r="K4269" s="2">
        <v>3</v>
      </c>
      <c r="L4269" s="2" t="s">
        <v>136</v>
      </c>
      <c r="M4269" s="2" t="s">
        <v>476</v>
      </c>
      <c r="N4269" s="2" t="s">
        <v>479</v>
      </c>
      <c r="O4269" s="2" t="s">
        <v>514</v>
      </c>
      <c r="Q4269" s="1"/>
      <c r="S4269" s="9"/>
      <c r="T4269" s="10"/>
      <c r="U4269" s="8"/>
      <c r="V4269" s="2" t="s">
        <v>105</v>
      </c>
      <c r="W4269" s="2" t="s">
        <v>561</v>
      </c>
      <c r="X4269" s="45" t="str" cm="1">
        <f t="array" ref="X4269">IF(X4246="TRUE",IF(AND(C4269&lt;&gt;1,C4270:C4271="",S4269:U4271=""), "FALSE","TRUE"),"FALSE")</f>
        <v>FALSE</v>
      </c>
      <c r="Z4269" s="1"/>
    </row>
    <row r="4270" spans="2:26" hidden="1" outlineLevel="2" x14ac:dyDescent="0.4">
      <c r="B4270" s="7" t="s">
        <v>516</v>
      </c>
      <c r="C4270" s="8"/>
      <c r="D4270" s="31"/>
      <c r="E4270" s="2" t="s">
        <v>517</v>
      </c>
      <c r="F4270" s="2" t="s">
        <v>499</v>
      </c>
      <c r="G4270" s="2" t="s">
        <v>498</v>
      </c>
      <c r="H4270" s="2">
        <v>221</v>
      </c>
      <c r="I4270" s="2">
        <v>207</v>
      </c>
      <c r="K4270" s="2">
        <v>50</v>
      </c>
      <c r="L4270" s="2" t="s">
        <v>30</v>
      </c>
      <c r="M4270" s="2" t="s">
        <v>476</v>
      </c>
      <c r="N4270" s="2" t="s">
        <v>479</v>
      </c>
      <c r="O4270" s="2" t="s">
        <v>514</v>
      </c>
      <c r="Q4270" s="1"/>
      <c r="S4270" s="9"/>
      <c r="T4270" s="10"/>
      <c r="U4270" s="8"/>
      <c r="W4270" s="2" t="s">
        <v>563</v>
      </c>
      <c r="X4270" s="45" t="str" cm="1">
        <f t="array" ref="X4270">IF(X4246="TRUE",IF(AND(C4269&lt;&gt;1,C4270:C4271="",S4269:U4271=""), "FALSE","TRUE"),"FALSE")</f>
        <v>FALSE</v>
      </c>
      <c r="Z4270" s="1"/>
    </row>
    <row r="4271" spans="2:26" hidden="1" outlineLevel="2" x14ac:dyDescent="0.4">
      <c r="B4271" s="7" t="s">
        <v>508</v>
      </c>
      <c r="C4271" s="8"/>
      <c r="D4271" s="31"/>
      <c r="E4271" s="2" t="s">
        <v>518</v>
      </c>
      <c r="F4271" s="2" t="s">
        <v>512</v>
      </c>
      <c r="G4271" s="2" t="s">
        <v>511</v>
      </c>
      <c r="H4271" s="2">
        <v>221</v>
      </c>
      <c r="I4271" s="2">
        <v>207</v>
      </c>
      <c r="K4271" s="2">
        <v>120</v>
      </c>
      <c r="L4271" s="2" t="s">
        <v>30</v>
      </c>
      <c r="M4271" s="2" t="s">
        <v>476</v>
      </c>
      <c r="N4271" s="2" t="s">
        <v>479</v>
      </c>
      <c r="O4271" s="2" t="s">
        <v>514</v>
      </c>
      <c r="Q4271" s="1"/>
      <c r="S4271" s="9"/>
      <c r="T4271" s="10"/>
      <c r="U4271" s="8"/>
      <c r="W4271" s="2" t="s">
        <v>565</v>
      </c>
      <c r="X4271" s="45" t="str" cm="1">
        <f t="array" ref="X4271">IF(X4246="TRUE",IF(AND(C4269&lt;&gt;1,C4270:C4271="",S4269:U4271=""), "FALSE","TRUE"),"FALSE")</f>
        <v>FALSE</v>
      </c>
      <c r="Z4271" s="1"/>
    </row>
    <row r="4272" spans="2:26" hidden="1" outlineLevel="2" x14ac:dyDescent="0.4">
      <c r="B4272" s="7" t="s">
        <v>134</v>
      </c>
      <c r="C4272" s="5">
        <v>3</v>
      </c>
      <c r="D4272" s="30"/>
      <c r="E4272" s="2" t="s">
        <v>392</v>
      </c>
      <c r="F4272" s="2" t="s">
        <v>106</v>
      </c>
      <c r="G4272" s="2" t="s">
        <v>103</v>
      </c>
      <c r="H4272" s="2">
        <v>221</v>
      </c>
      <c r="I4272" s="2">
        <v>207</v>
      </c>
      <c r="K4272" s="2">
        <v>3</v>
      </c>
      <c r="L4272" s="2" t="s">
        <v>136</v>
      </c>
      <c r="M4272" s="2" t="s">
        <v>476</v>
      </c>
      <c r="N4272" s="2" t="s">
        <v>479</v>
      </c>
      <c r="O4272" s="2" t="s">
        <v>514</v>
      </c>
      <c r="Q4272" s="1"/>
      <c r="S4272" s="9"/>
      <c r="T4272" s="10"/>
      <c r="U4272" s="8"/>
      <c r="V4272" s="2" t="s">
        <v>105</v>
      </c>
      <c r="W4272" s="2" t="s">
        <v>561</v>
      </c>
      <c r="X4272" s="45" t="str" cm="1">
        <f t="array" ref="X4272">IF(X4246="TRUE",IF(AND(C4272&lt;&gt;1,C4273:C4274="",S4272:U4274=""), "FALSE","TRUE"),"FALSE")</f>
        <v>FALSE</v>
      </c>
      <c r="Z4272" s="1"/>
    </row>
    <row r="4273" spans="2:26" hidden="1" outlineLevel="2" x14ac:dyDescent="0.4">
      <c r="B4273" s="7" t="s">
        <v>516</v>
      </c>
      <c r="C4273" s="8"/>
      <c r="D4273" s="31"/>
      <c r="E4273" s="2" t="s">
        <v>517</v>
      </c>
      <c r="F4273" s="2" t="s">
        <v>499</v>
      </c>
      <c r="G4273" s="2" t="s">
        <v>498</v>
      </c>
      <c r="H4273" s="2">
        <v>221</v>
      </c>
      <c r="I4273" s="2">
        <v>207</v>
      </c>
      <c r="K4273" s="2">
        <v>50</v>
      </c>
      <c r="L4273" s="2" t="s">
        <v>30</v>
      </c>
      <c r="M4273" s="2" t="s">
        <v>476</v>
      </c>
      <c r="N4273" s="2" t="s">
        <v>479</v>
      </c>
      <c r="O4273" s="2" t="s">
        <v>514</v>
      </c>
      <c r="Q4273" s="1"/>
      <c r="S4273" s="9"/>
      <c r="T4273" s="10"/>
      <c r="U4273" s="8"/>
      <c r="W4273" s="2" t="s">
        <v>563</v>
      </c>
      <c r="X4273" s="45" t="str" cm="1">
        <f t="array" ref="X4273">IF(X4246="TRUE",IF(AND(C4272&lt;&gt;1,C4273:C4274="",S4272:U4274=""), "FALSE","TRUE"),"FALSE")</f>
        <v>FALSE</v>
      </c>
      <c r="Z4273" s="1"/>
    </row>
    <row r="4274" spans="2:26" hidden="1" outlineLevel="2" x14ac:dyDescent="0.4">
      <c r="B4274" s="7" t="s">
        <v>508</v>
      </c>
      <c r="C4274" s="8"/>
      <c r="D4274" s="31"/>
      <c r="E4274" s="2" t="s">
        <v>518</v>
      </c>
      <c r="F4274" s="2" t="s">
        <v>512</v>
      </c>
      <c r="G4274" s="2" t="s">
        <v>511</v>
      </c>
      <c r="H4274" s="2">
        <v>221</v>
      </c>
      <c r="I4274" s="2">
        <v>207</v>
      </c>
      <c r="K4274" s="2">
        <v>120</v>
      </c>
      <c r="L4274" s="2" t="s">
        <v>30</v>
      </c>
      <c r="M4274" s="2" t="s">
        <v>476</v>
      </c>
      <c r="N4274" s="2" t="s">
        <v>479</v>
      </c>
      <c r="O4274" s="2" t="s">
        <v>514</v>
      </c>
      <c r="Q4274" s="1"/>
      <c r="S4274" s="9"/>
      <c r="T4274" s="10"/>
      <c r="U4274" s="8"/>
      <c r="W4274" s="2" t="s">
        <v>565</v>
      </c>
      <c r="X4274" s="45" t="str" cm="1">
        <f t="array" ref="X4274">IF(X4246="TRUE",IF(AND(C4272&lt;&gt;1,C4273:C4274="",S4272:U4274=""), "FALSE","TRUE"),"FALSE")</f>
        <v>FALSE</v>
      </c>
      <c r="Z4274" s="1"/>
    </row>
    <row r="4275" spans="2:26" hidden="1" outlineLevel="2" x14ac:dyDescent="0.4">
      <c r="B4275" s="7" t="s">
        <v>134</v>
      </c>
      <c r="C4275" s="5">
        <v>4</v>
      </c>
      <c r="D4275" s="30"/>
      <c r="E4275" s="2" t="s">
        <v>392</v>
      </c>
      <c r="F4275" s="2" t="s">
        <v>106</v>
      </c>
      <c r="G4275" s="2" t="s">
        <v>103</v>
      </c>
      <c r="H4275" s="2">
        <v>221</v>
      </c>
      <c r="I4275" s="2">
        <v>207</v>
      </c>
      <c r="K4275" s="2">
        <v>3</v>
      </c>
      <c r="L4275" s="2" t="s">
        <v>136</v>
      </c>
      <c r="M4275" s="2" t="s">
        <v>476</v>
      </c>
      <c r="N4275" s="2" t="s">
        <v>479</v>
      </c>
      <c r="O4275" s="2" t="s">
        <v>514</v>
      </c>
      <c r="Q4275" s="1"/>
      <c r="S4275" s="9"/>
      <c r="T4275" s="10"/>
      <c r="U4275" s="8"/>
      <c r="V4275" s="2" t="s">
        <v>105</v>
      </c>
      <c r="W4275" s="2" t="s">
        <v>561</v>
      </c>
      <c r="X4275" s="45" t="str" cm="1">
        <f t="array" ref="X4275">IF(X4246="TRUE",IF(AND(C4275&lt;&gt;1,C4276:C4277="",S4275:U4277=""), "FALSE","TRUE"),"FALSE")</f>
        <v>FALSE</v>
      </c>
      <c r="Z4275" s="1"/>
    </row>
    <row r="4276" spans="2:26" hidden="1" outlineLevel="2" x14ac:dyDescent="0.4">
      <c r="B4276" s="7" t="s">
        <v>516</v>
      </c>
      <c r="C4276" s="8"/>
      <c r="D4276" s="31"/>
      <c r="E4276" s="2" t="s">
        <v>517</v>
      </c>
      <c r="F4276" s="2" t="s">
        <v>499</v>
      </c>
      <c r="G4276" s="2" t="s">
        <v>498</v>
      </c>
      <c r="H4276" s="2">
        <v>221</v>
      </c>
      <c r="I4276" s="2">
        <v>207</v>
      </c>
      <c r="K4276" s="2">
        <v>50</v>
      </c>
      <c r="L4276" s="2" t="s">
        <v>30</v>
      </c>
      <c r="M4276" s="2" t="s">
        <v>476</v>
      </c>
      <c r="N4276" s="2" t="s">
        <v>479</v>
      </c>
      <c r="O4276" s="2" t="s">
        <v>514</v>
      </c>
      <c r="Q4276" s="1"/>
      <c r="S4276" s="9"/>
      <c r="T4276" s="10"/>
      <c r="U4276" s="8"/>
      <c r="W4276" s="2" t="s">
        <v>563</v>
      </c>
      <c r="X4276" s="45" t="str" cm="1">
        <f t="array" ref="X4276">IF(X4246="TRUE",IF(AND(C4275&lt;&gt;1,C4276:C4277="",S4275:U4277=""), "FALSE","TRUE"),"FALSE")</f>
        <v>FALSE</v>
      </c>
      <c r="Z4276" s="1"/>
    </row>
    <row r="4277" spans="2:26" hidden="1" outlineLevel="2" x14ac:dyDescent="0.4">
      <c r="B4277" s="7" t="s">
        <v>508</v>
      </c>
      <c r="C4277" s="8"/>
      <c r="D4277" s="31"/>
      <c r="E4277" s="2" t="s">
        <v>518</v>
      </c>
      <c r="F4277" s="2" t="s">
        <v>512</v>
      </c>
      <c r="G4277" s="2" t="s">
        <v>511</v>
      </c>
      <c r="H4277" s="2">
        <v>221</v>
      </c>
      <c r="I4277" s="2">
        <v>207</v>
      </c>
      <c r="K4277" s="2">
        <v>120</v>
      </c>
      <c r="L4277" s="2" t="s">
        <v>30</v>
      </c>
      <c r="M4277" s="2" t="s">
        <v>476</v>
      </c>
      <c r="N4277" s="2" t="s">
        <v>479</v>
      </c>
      <c r="O4277" s="2" t="s">
        <v>514</v>
      </c>
      <c r="Q4277" s="1"/>
      <c r="S4277" s="9"/>
      <c r="T4277" s="10"/>
      <c r="U4277" s="8"/>
      <c r="W4277" s="2" t="s">
        <v>565</v>
      </c>
      <c r="X4277" s="45" t="str" cm="1">
        <f t="array" ref="X4277">IF(X4246="TRUE",IF(AND(C4275&lt;&gt;1,C4276:C4277="",S4275:U4277=""), "FALSE","TRUE"),"FALSE")</f>
        <v>FALSE</v>
      </c>
      <c r="Z4277" s="1"/>
    </row>
    <row r="4278" spans="2:26" hidden="1" outlineLevel="2" x14ac:dyDescent="0.4">
      <c r="B4278" s="7" t="s">
        <v>134</v>
      </c>
      <c r="C4278" s="5">
        <v>5</v>
      </c>
      <c r="D4278" s="30"/>
      <c r="E4278" s="2" t="s">
        <v>392</v>
      </c>
      <c r="F4278" s="2" t="s">
        <v>106</v>
      </c>
      <c r="G4278" s="2" t="s">
        <v>103</v>
      </c>
      <c r="H4278" s="2">
        <v>221</v>
      </c>
      <c r="I4278" s="2">
        <v>207</v>
      </c>
      <c r="K4278" s="2">
        <v>3</v>
      </c>
      <c r="L4278" s="2" t="s">
        <v>136</v>
      </c>
      <c r="M4278" s="2" t="s">
        <v>476</v>
      </c>
      <c r="N4278" s="2" t="s">
        <v>479</v>
      </c>
      <c r="O4278" s="2" t="s">
        <v>514</v>
      </c>
      <c r="Q4278" s="1"/>
      <c r="S4278" s="9"/>
      <c r="T4278" s="10"/>
      <c r="U4278" s="8"/>
      <c r="V4278" s="2" t="s">
        <v>105</v>
      </c>
      <c r="W4278" s="2" t="s">
        <v>561</v>
      </c>
      <c r="X4278" s="45" t="str" cm="1">
        <f t="array" ref="X4278">IF(X4246="TRUE",IF(AND(C4278&lt;&gt;1,C4279:C4280="",S4278:U4280=""), "FALSE","TRUE"),"FALSE")</f>
        <v>FALSE</v>
      </c>
      <c r="Z4278" s="1"/>
    </row>
    <row r="4279" spans="2:26" hidden="1" outlineLevel="2" x14ac:dyDescent="0.4">
      <c r="B4279" s="7" t="s">
        <v>516</v>
      </c>
      <c r="C4279" s="8"/>
      <c r="D4279" s="31"/>
      <c r="E4279" s="2" t="s">
        <v>517</v>
      </c>
      <c r="F4279" s="2" t="s">
        <v>499</v>
      </c>
      <c r="G4279" s="2" t="s">
        <v>498</v>
      </c>
      <c r="H4279" s="2">
        <v>221</v>
      </c>
      <c r="I4279" s="2">
        <v>207</v>
      </c>
      <c r="K4279" s="2">
        <v>50</v>
      </c>
      <c r="L4279" s="2" t="s">
        <v>30</v>
      </c>
      <c r="M4279" s="2" t="s">
        <v>476</v>
      </c>
      <c r="N4279" s="2" t="s">
        <v>479</v>
      </c>
      <c r="O4279" s="2" t="s">
        <v>514</v>
      </c>
      <c r="Q4279" s="1"/>
      <c r="S4279" s="9"/>
      <c r="T4279" s="10"/>
      <c r="U4279" s="8"/>
      <c r="W4279" s="2" t="s">
        <v>563</v>
      </c>
      <c r="X4279" s="45" t="str" cm="1">
        <f t="array" ref="X4279">IF(X4246="TRUE",IF(AND(C4278&lt;&gt;1,C4279:C4280="",S4278:U4280=""), "FALSE","TRUE"),"FALSE")</f>
        <v>FALSE</v>
      </c>
      <c r="Z4279" s="1"/>
    </row>
    <row r="4280" spans="2:26" hidden="1" outlineLevel="2" collapsed="1" x14ac:dyDescent="0.4">
      <c r="B4280" s="7" t="s">
        <v>508</v>
      </c>
      <c r="C4280" s="8"/>
      <c r="D4280" s="31"/>
      <c r="E4280" s="2" t="s">
        <v>518</v>
      </c>
      <c r="F4280" s="2" t="s">
        <v>512</v>
      </c>
      <c r="G4280" s="2" t="s">
        <v>511</v>
      </c>
      <c r="H4280" s="2">
        <v>221</v>
      </c>
      <c r="I4280" s="2">
        <v>207</v>
      </c>
      <c r="K4280" s="2">
        <v>120</v>
      </c>
      <c r="L4280" s="2" t="s">
        <v>30</v>
      </c>
      <c r="M4280" s="2" t="s">
        <v>476</v>
      </c>
      <c r="N4280" s="2" t="s">
        <v>479</v>
      </c>
      <c r="O4280" s="2" t="s">
        <v>514</v>
      </c>
      <c r="Q4280" s="1"/>
      <c r="S4280" s="9"/>
      <c r="T4280" s="10"/>
      <c r="U4280" s="8"/>
      <c r="W4280" s="2" t="s">
        <v>565</v>
      </c>
      <c r="X4280" s="45" t="str" cm="1">
        <f t="array" ref="X4280">IF(X4246="TRUE",IF(AND(C4278&lt;&gt;1,C4279:C4280="",S4278:U4280=""), "FALSE","TRUE"),"FALSE")</f>
        <v>FALSE</v>
      </c>
      <c r="Z4280" s="1"/>
    </row>
    <row r="4281" spans="2:26" hidden="1" outlineLevel="3" x14ac:dyDescent="0.4">
      <c r="B4281" s="7" t="s">
        <v>134</v>
      </c>
      <c r="C4281" s="5">
        <v>6</v>
      </c>
      <c r="D4281" s="30"/>
      <c r="E4281" s="2" t="s">
        <v>392</v>
      </c>
      <c r="F4281" s="2" t="s">
        <v>106</v>
      </c>
      <c r="G4281" s="2" t="s">
        <v>103</v>
      </c>
      <c r="H4281" s="2">
        <v>221</v>
      </c>
      <c r="I4281" s="2">
        <v>207</v>
      </c>
      <c r="K4281" s="2">
        <v>3</v>
      </c>
      <c r="L4281" s="2" t="s">
        <v>136</v>
      </c>
      <c r="M4281" s="2" t="s">
        <v>476</v>
      </c>
      <c r="N4281" s="2" t="s">
        <v>479</v>
      </c>
      <c r="O4281" s="2" t="s">
        <v>514</v>
      </c>
      <c r="Q4281" s="1"/>
      <c r="S4281" s="9"/>
      <c r="T4281" s="10"/>
      <c r="U4281" s="8"/>
      <c r="V4281" s="2" t="s">
        <v>105</v>
      </c>
      <c r="W4281" s="2" t="s">
        <v>561</v>
      </c>
      <c r="X4281" s="45" t="str" cm="1">
        <f t="array" ref="X4281">IF(X4246="TRUE",IF(AND(C4281&lt;&gt;1,C4282:C4283="",S4281:U4283=""), "FALSE","TRUE"),"FALSE")</f>
        <v>FALSE</v>
      </c>
      <c r="Z4281" s="1"/>
    </row>
    <row r="4282" spans="2:26" hidden="1" outlineLevel="3" x14ac:dyDescent="0.4">
      <c r="B4282" s="7" t="s">
        <v>516</v>
      </c>
      <c r="C4282" s="8"/>
      <c r="D4282" s="31"/>
      <c r="E4282" s="2" t="s">
        <v>517</v>
      </c>
      <c r="F4282" s="2" t="s">
        <v>499</v>
      </c>
      <c r="G4282" s="2" t="s">
        <v>498</v>
      </c>
      <c r="H4282" s="2">
        <v>221</v>
      </c>
      <c r="I4282" s="2">
        <v>207</v>
      </c>
      <c r="K4282" s="2">
        <v>50</v>
      </c>
      <c r="L4282" s="2" t="s">
        <v>30</v>
      </c>
      <c r="M4282" s="2" t="s">
        <v>476</v>
      </c>
      <c r="N4282" s="2" t="s">
        <v>479</v>
      </c>
      <c r="O4282" s="2" t="s">
        <v>514</v>
      </c>
      <c r="Q4282" s="1"/>
      <c r="S4282" s="9"/>
      <c r="T4282" s="10"/>
      <c r="U4282" s="8"/>
      <c r="W4282" s="2" t="s">
        <v>563</v>
      </c>
      <c r="X4282" s="45" t="str" cm="1">
        <f t="array" ref="X4282">IF(X4246="TRUE",IF(AND(C4281&lt;&gt;1,C4282:C4283="",S4281:U4283=""), "FALSE","TRUE"),"FALSE")</f>
        <v>FALSE</v>
      </c>
      <c r="Z4282" s="1"/>
    </row>
    <row r="4283" spans="2:26" hidden="1" outlineLevel="3" x14ac:dyDescent="0.4">
      <c r="B4283" s="7" t="s">
        <v>508</v>
      </c>
      <c r="C4283" s="8"/>
      <c r="D4283" s="31"/>
      <c r="E4283" s="2" t="s">
        <v>518</v>
      </c>
      <c r="F4283" s="2" t="s">
        <v>512</v>
      </c>
      <c r="G4283" s="2" t="s">
        <v>511</v>
      </c>
      <c r="H4283" s="2">
        <v>221</v>
      </c>
      <c r="I4283" s="2">
        <v>207</v>
      </c>
      <c r="K4283" s="2">
        <v>120</v>
      </c>
      <c r="L4283" s="2" t="s">
        <v>30</v>
      </c>
      <c r="M4283" s="2" t="s">
        <v>476</v>
      </c>
      <c r="N4283" s="2" t="s">
        <v>479</v>
      </c>
      <c r="O4283" s="2" t="s">
        <v>514</v>
      </c>
      <c r="Q4283" s="1"/>
      <c r="S4283" s="9"/>
      <c r="T4283" s="10"/>
      <c r="U4283" s="8"/>
      <c r="W4283" s="2" t="s">
        <v>565</v>
      </c>
      <c r="X4283" s="45" t="str" cm="1">
        <f t="array" ref="X4283">IF(X4246="TRUE",IF(AND(C4281&lt;&gt;1,C4282:C4283="",S4281:U4283=""), "FALSE","TRUE"),"FALSE")</f>
        <v>FALSE</v>
      </c>
      <c r="Z4283" s="1"/>
    </row>
    <row r="4284" spans="2:26" hidden="1" outlineLevel="3" x14ac:dyDescent="0.4">
      <c r="B4284" s="7" t="s">
        <v>134</v>
      </c>
      <c r="C4284" s="5">
        <v>7</v>
      </c>
      <c r="D4284" s="30"/>
      <c r="E4284" s="2" t="s">
        <v>392</v>
      </c>
      <c r="F4284" s="2" t="s">
        <v>106</v>
      </c>
      <c r="G4284" s="2" t="s">
        <v>103</v>
      </c>
      <c r="H4284" s="2">
        <v>221</v>
      </c>
      <c r="I4284" s="2">
        <v>207</v>
      </c>
      <c r="K4284" s="2">
        <v>3</v>
      </c>
      <c r="L4284" s="2" t="s">
        <v>136</v>
      </c>
      <c r="M4284" s="2" t="s">
        <v>476</v>
      </c>
      <c r="N4284" s="2" t="s">
        <v>479</v>
      </c>
      <c r="O4284" s="2" t="s">
        <v>514</v>
      </c>
      <c r="Q4284" s="1"/>
      <c r="S4284" s="9"/>
      <c r="T4284" s="10"/>
      <c r="U4284" s="8"/>
      <c r="V4284" s="2" t="s">
        <v>105</v>
      </c>
      <c r="W4284" s="2" t="s">
        <v>561</v>
      </c>
      <c r="X4284" s="45" t="str" cm="1">
        <f t="array" ref="X4284">IF(X4246="TRUE",IF(AND(C4284&lt;&gt;1,C4285:C4286="",S4284:U4286=""), "FALSE","TRUE"),"FALSE")</f>
        <v>FALSE</v>
      </c>
      <c r="Z4284" s="1"/>
    </row>
    <row r="4285" spans="2:26" hidden="1" outlineLevel="3" x14ac:dyDescent="0.4">
      <c r="B4285" s="7" t="s">
        <v>516</v>
      </c>
      <c r="C4285" s="8"/>
      <c r="D4285" s="31"/>
      <c r="E4285" s="2" t="s">
        <v>517</v>
      </c>
      <c r="F4285" s="2" t="s">
        <v>499</v>
      </c>
      <c r="G4285" s="2" t="s">
        <v>498</v>
      </c>
      <c r="H4285" s="2">
        <v>221</v>
      </c>
      <c r="I4285" s="2">
        <v>207</v>
      </c>
      <c r="K4285" s="2">
        <v>50</v>
      </c>
      <c r="L4285" s="2" t="s">
        <v>30</v>
      </c>
      <c r="M4285" s="2" t="s">
        <v>476</v>
      </c>
      <c r="N4285" s="2" t="s">
        <v>479</v>
      </c>
      <c r="O4285" s="2" t="s">
        <v>514</v>
      </c>
      <c r="Q4285" s="1"/>
      <c r="S4285" s="9"/>
      <c r="T4285" s="10"/>
      <c r="U4285" s="8"/>
      <c r="W4285" s="2" t="s">
        <v>563</v>
      </c>
      <c r="X4285" s="45" t="str" cm="1">
        <f t="array" ref="X4285">IF(X4246="TRUE",IF(AND(C4284&lt;&gt;1,C4285:C4286="",S4284:U4286=""), "FALSE","TRUE"),"FALSE")</f>
        <v>FALSE</v>
      </c>
      <c r="Z4285" s="1"/>
    </row>
    <row r="4286" spans="2:26" hidden="1" outlineLevel="3" x14ac:dyDescent="0.4">
      <c r="B4286" s="7" t="s">
        <v>508</v>
      </c>
      <c r="C4286" s="8"/>
      <c r="D4286" s="31"/>
      <c r="E4286" s="2" t="s">
        <v>518</v>
      </c>
      <c r="F4286" s="2" t="s">
        <v>512</v>
      </c>
      <c r="G4286" s="2" t="s">
        <v>511</v>
      </c>
      <c r="H4286" s="2">
        <v>221</v>
      </c>
      <c r="I4286" s="2">
        <v>207</v>
      </c>
      <c r="K4286" s="2">
        <v>120</v>
      </c>
      <c r="L4286" s="2" t="s">
        <v>30</v>
      </c>
      <c r="M4286" s="2" t="s">
        <v>476</v>
      </c>
      <c r="N4286" s="2" t="s">
        <v>479</v>
      </c>
      <c r="O4286" s="2" t="s">
        <v>514</v>
      </c>
      <c r="Q4286" s="1"/>
      <c r="S4286" s="9"/>
      <c r="T4286" s="10"/>
      <c r="U4286" s="8"/>
      <c r="W4286" s="2" t="s">
        <v>565</v>
      </c>
      <c r="X4286" s="45" t="str" cm="1">
        <f t="array" ref="X4286">IF(X4246="TRUE",IF(AND(C4284&lt;&gt;1,C4285:C4286="",S4284:U4286=""), "FALSE","TRUE"),"FALSE")</f>
        <v>FALSE</v>
      </c>
      <c r="Z4286" s="1"/>
    </row>
    <row r="4287" spans="2:26" hidden="1" outlineLevel="3" x14ac:dyDescent="0.4">
      <c r="B4287" s="7" t="s">
        <v>134</v>
      </c>
      <c r="C4287" s="5">
        <v>8</v>
      </c>
      <c r="D4287" s="30"/>
      <c r="E4287" s="2" t="s">
        <v>392</v>
      </c>
      <c r="F4287" s="2" t="s">
        <v>106</v>
      </c>
      <c r="G4287" s="2" t="s">
        <v>103</v>
      </c>
      <c r="H4287" s="2">
        <v>221</v>
      </c>
      <c r="I4287" s="2">
        <v>207</v>
      </c>
      <c r="K4287" s="2">
        <v>3</v>
      </c>
      <c r="L4287" s="2" t="s">
        <v>136</v>
      </c>
      <c r="M4287" s="2" t="s">
        <v>476</v>
      </c>
      <c r="N4287" s="2" t="s">
        <v>479</v>
      </c>
      <c r="O4287" s="2" t="s">
        <v>514</v>
      </c>
      <c r="Q4287" s="1"/>
      <c r="S4287" s="9"/>
      <c r="T4287" s="10"/>
      <c r="U4287" s="8"/>
      <c r="V4287" s="2" t="s">
        <v>105</v>
      </c>
      <c r="W4287" s="2" t="s">
        <v>561</v>
      </c>
      <c r="X4287" s="45" t="str" cm="1">
        <f t="array" ref="X4287">IF(X4246="TRUE",IF(AND(C4287&lt;&gt;1,C4288:C4289="",S4287:U4289=""), "FALSE","TRUE"),"FALSE")</f>
        <v>FALSE</v>
      </c>
      <c r="Z4287" s="1"/>
    </row>
    <row r="4288" spans="2:26" hidden="1" outlineLevel="3" x14ac:dyDescent="0.4">
      <c r="B4288" s="7" t="s">
        <v>516</v>
      </c>
      <c r="C4288" s="8"/>
      <c r="D4288" s="31"/>
      <c r="E4288" s="2" t="s">
        <v>517</v>
      </c>
      <c r="F4288" s="2" t="s">
        <v>499</v>
      </c>
      <c r="G4288" s="2" t="s">
        <v>498</v>
      </c>
      <c r="H4288" s="2">
        <v>221</v>
      </c>
      <c r="I4288" s="2">
        <v>207</v>
      </c>
      <c r="K4288" s="2">
        <v>50</v>
      </c>
      <c r="L4288" s="2" t="s">
        <v>30</v>
      </c>
      <c r="M4288" s="2" t="s">
        <v>476</v>
      </c>
      <c r="N4288" s="2" t="s">
        <v>479</v>
      </c>
      <c r="O4288" s="2" t="s">
        <v>514</v>
      </c>
      <c r="Q4288" s="1"/>
      <c r="S4288" s="9"/>
      <c r="T4288" s="10"/>
      <c r="U4288" s="8"/>
      <c r="W4288" s="2" t="s">
        <v>563</v>
      </c>
      <c r="X4288" s="45" t="str" cm="1">
        <f t="array" ref="X4288">IF(X4246="TRUE",IF(AND(C4287&lt;&gt;1,C4288:C4289="",S4287:U4289=""), "FALSE","TRUE"),"FALSE")</f>
        <v>FALSE</v>
      </c>
      <c r="Z4288" s="1"/>
    </row>
    <row r="4289" spans="2:26" hidden="1" outlineLevel="3" x14ac:dyDescent="0.4">
      <c r="B4289" s="7" t="s">
        <v>508</v>
      </c>
      <c r="C4289" s="8"/>
      <c r="D4289" s="31"/>
      <c r="E4289" s="2" t="s">
        <v>518</v>
      </c>
      <c r="F4289" s="2" t="s">
        <v>512</v>
      </c>
      <c r="G4289" s="2" t="s">
        <v>511</v>
      </c>
      <c r="H4289" s="2">
        <v>221</v>
      </c>
      <c r="I4289" s="2">
        <v>207</v>
      </c>
      <c r="K4289" s="2">
        <v>120</v>
      </c>
      <c r="L4289" s="2" t="s">
        <v>30</v>
      </c>
      <c r="M4289" s="2" t="s">
        <v>476</v>
      </c>
      <c r="N4289" s="2" t="s">
        <v>479</v>
      </c>
      <c r="O4289" s="2" t="s">
        <v>514</v>
      </c>
      <c r="Q4289" s="1"/>
      <c r="S4289" s="9"/>
      <c r="T4289" s="10"/>
      <c r="U4289" s="8"/>
      <c r="W4289" s="2" t="s">
        <v>565</v>
      </c>
      <c r="X4289" s="45" t="str" cm="1">
        <f t="array" ref="X4289">IF(X4246="TRUE",IF(AND(C4287&lt;&gt;1,C4288:C4289="",S4287:U4289=""), "FALSE","TRUE"),"FALSE")</f>
        <v>FALSE</v>
      </c>
      <c r="Z4289" s="1"/>
    </row>
    <row r="4290" spans="2:26" hidden="1" outlineLevel="3" x14ac:dyDescent="0.4">
      <c r="B4290" s="7" t="s">
        <v>134</v>
      </c>
      <c r="C4290" s="5">
        <v>9</v>
      </c>
      <c r="D4290" s="30"/>
      <c r="E4290" s="2" t="s">
        <v>392</v>
      </c>
      <c r="F4290" s="2" t="s">
        <v>106</v>
      </c>
      <c r="G4290" s="2" t="s">
        <v>103</v>
      </c>
      <c r="H4290" s="2">
        <v>221</v>
      </c>
      <c r="I4290" s="2">
        <v>207</v>
      </c>
      <c r="K4290" s="2">
        <v>3</v>
      </c>
      <c r="L4290" s="2" t="s">
        <v>136</v>
      </c>
      <c r="M4290" s="2" t="s">
        <v>476</v>
      </c>
      <c r="N4290" s="2" t="s">
        <v>479</v>
      </c>
      <c r="O4290" s="2" t="s">
        <v>514</v>
      </c>
      <c r="Q4290" s="1"/>
      <c r="S4290" s="9"/>
      <c r="T4290" s="10"/>
      <c r="U4290" s="8"/>
      <c r="V4290" s="2" t="s">
        <v>105</v>
      </c>
      <c r="W4290" s="2" t="s">
        <v>561</v>
      </c>
      <c r="X4290" s="45" t="str" cm="1">
        <f t="array" ref="X4290">IF(X4246="TRUE",IF(AND(C4290&lt;&gt;1,C4291:C4292="",S4290:U4292=""), "FALSE","TRUE"),"FALSE")</f>
        <v>FALSE</v>
      </c>
      <c r="Z4290" s="1"/>
    </row>
    <row r="4291" spans="2:26" hidden="1" outlineLevel="3" x14ac:dyDescent="0.4">
      <c r="B4291" s="7" t="s">
        <v>516</v>
      </c>
      <c r="C4291" s="8"/>
      <c r="D4291" s="31"/>
      <c r="E4291" s="2" t="s">
        <v>517</v>
      </c>
      <c r="F4291" s="2" t="s">
        <v>499</v>
      </c>
      <c r="G4291" s="2" t="s">
        <v>498</v>
      </c>
      <c r="H4291" s="2">
        <v>221</v>
      </c>
      <c r="I4291" s="2">
        <v>207</v>
      </c>
      <c r="K4291" s="2">
        <v>50</v>
      </c>
      <c r="L4291" s="2" t="s">
        <v>30</v>
      </c>
      <c r="M4291" s="2" t="s">
        <v>476</v>
      </c>
      <c r="N4291" s="2" t="s">
        <v>479</v>
      </c>
      <c r="O4291" s="2" t="s">
        <v>514</v>
      </c>
      <c r="Q4291" s="1"/>
      <c r="S4291" s="9"/>
      <c r="T4291" s="10"/>
      <c r="U4291" s="8"/>
      <c r="W4291" s="2" t="s">
        <v>563</v>
      </c>
      <c r="X4291" s="45" t="str" cm="1">
        <f t="array" ref="X4291">IF(X4246="TRUE",IF(AND(C4290&lt;&gt;1,C4291:C4292="",S4290:U4292=""), "FALSE","TRUE"),"FALSE")</f>
        <v>FALSE</v>
      </c>
      <c r="Z4291" s="1"/>
    </row>
    <row r="4292" spans="2:26" hidden="1" outlineLevel="3" x14ac:dyDescent="0.4">
      <c r="B4292" s="7" t="s">
        <v>508</v>
      </c>
      <c r="C4292" s="8"/>
      <c r="D4292" s="31"/>
      <c r="E4292" s="2" t="s">
        <v>518</v>
      </c>
      <c r="F4292" s="2" t="s">
        <v>512</v>
      </c>
      <c r="G4292" s="2" t="s">
        <v>511</v>
      </c>
      <c r="H4292" s="2">
        <v>221</v>
      </c>
      <c r="I4292" s="2">
        <v>207</v>
      </c>
      <c r="K4292" s="2">
        <v>120</v>
      </c>
      <c r="L4292" s="2" t="s">
        <v>30</v>
      </c>
      <c r="M4292" s="2" t="s">
        <v>476</v>
      </c>
      <c r="N4292" s="2" t="s">
        <v>479</v>
      </c>
      <c r="O4292" s="2" t="s">
        <v>514</v>
      </c>
      <c r="Q4292" s="1"/>
      <c r="S4292" s="9"/>
      <c r="T4292" s="10"/>
      <c r="U4292" s="8"/>
      <c r="W4292" s="2" t="s">
        <v>565</v>
      </c>
      <c r="X4292" s="45" t="str" cm="1">
        <f t="array" ref="X4292">IF(X4246="TRUE",IF(AND(C4290&lt;&gt;1,C4291:C4292="",S4290:U4292=""), "FALSE","TRUE"),"FALSE")</f>
        <v>FALSE</v>
      </c>
      <c r="Z4292" s="1"/>
    </row>
    <row r="4293" spans="2:26" hidden="1" outlineLevel="3" x14ac:dyDescent="0.4">
      <c r="B4293" s="7" t="s">
        <v>134</v>
      </c>
      <c r="C4293" s="5">
        <v>10</v>
      </c>
      <c r="D4293" s="30"/>
      <c r="E4293" s="2" t="s">
        <v>392</v>
      </c>
      <c r="F4293" s="2" t="s">
        <v>106</v>
      </c>
      <c r="G4293" s="2" t="s">
        <v>103</v>
      </c>
      <c r="H4293" s="2">
        <v>221</v>
      </c>
      <c r="I4293" s="2">
        <v>207</v>
      </c>
      <c r="K4293" s="2">
        <v>3</v>
      </c>
      <c r="L4293" s="2" t="s">
        <v>136</v>
      </c>
      <c r="M4293" s="2" t="s">
        <v>476</v>
      </c>
      <c r="N4293" s="2" t="s">
        <v>479</v>
      </c>
      <c r="O4293" s="2" t="s">
        <v>514</v>
      </c>
      <c r="Q4293" s="1"/>
      <c r="S4293" s="9"/>
      <c r="T4293" s="10"/>
      <c r="U4293" s="8"/>
      <c r="V4293" s="2" t="s">
        <v>105</v>
      </c>
      <c r="W4293" s="2" t="s">
        <v>561</v>
      </c>
      <c r="X4293" s="45" t="str" cm="1">
        <f t="array" ref="X4293">IF(X4246="TRUE",IF(AND(C4293&lt;&gt;1,C4294:C4295="",S4293:U4295=""), "FALSE","TRUE"),"FALSE")</f>
        <v>FALSE</v>
      </c>
      <c r="Z4293" s="1"/>
    </row>
    <row r="4294" spans="2:26" hidden="1" outlineLevel="3" x14ac:dyDescent="0.4">
      <c r="B4294" s="7" t="s">
        <v>516</v>
      </c>
      <c r="C4294" s="8"/>
      <c r="D4294" s="31"/>
      <c r="E4294" s="2" t="s">
        <v>517</v>
      </c>
      <c r="F4294" s="2" t="s">
        <v>499</v>
      </c>
      <c r="G4294" s="2" t="s">
        <v>498</v>
      </c>
      <c r="H4294" s="2">
        <v>221</v>
      </c>
      <c r="I4294" s="2">
        <v>207</v>
      </c>
      <c r="K4294" s="2">
        <v>50</v>
      </c>
      <c r="L4294" s="2" t="s">
        <v>30</v>
      </c>
      <c r="M4294" s="2" t="s">
        <v>476</v>
      </c>
      <c r="N4294" s="2" t="s">
        <v>479</v>
      </c>
      <c r="O4294" s="2" t="s">
        <v>514</v>
      </c>
      <c r="Q4294" s="1"/>
      <c r="S4294" s="9"/>
      <c r="T4294" s="10"/>
      <c r="U4294" s="8"/>
      <c r="W4294" s="2" t="s">
        <v>563</v>
      </c>
      <c r="X4294" s="45" t="str" cm="1">
        <f t="array" ref="X4294">IF(X4246="TRUE",IF(AND(C4293&lt;&gt;1,C4294:C4295="",S4293:U4295=""), "FALSE","TRUE"),"FALSE")</f>
        <v>FALSE</v>
      </c>
      <c r="Z4294" s="1"/>
    </row>
    <row r="4295" spans="2:26" hidden="1" outlineLevel="3" x14ac:dyDescent="0.4">
      <c r="B4295" s="7" t="s">
        <v>508</v>
      </c>
      <c r="C4295" s="8"/>
      <c r="D4295" s="31"/>
      <c r="E4295" s="2" t="s">
        <v>518</v>
      </c>
      <c r="F4295" s="2" t="s">
        <v>512</v>
      </c>
      <c r="G4295" s="2" t="s">
        <v>511</v>
      </c>
      <c r="H4295" s="2">
        <v>221</v>
      </c>
      <c r="I4295" s="2">
        <v>207</v>
      </c>
      <c r="K4295" s="2">
        <v>120</v>
      </c>
      <c r="L4295" s="2" t="s">
        <v>30</v>
      </c>
      <c r="M4295" s="2" t="s">
        <v>476</v>
      </c>
      <c r="N4295" s="2" t="s">
        <v>479</v>
      </c>
      <c r="O4295" s="2" t="s">
        <v>514</v>
      </c>
      <c r="Q4295" s="1"/>
      <c r="S4295" s="9"/>
      <c r="T4295" s="10"/>
      <c r="U4295" s="8"/>
      <c r="W4295" s="2" t="s">
        <v>565</v>
      </c>
      <c r="X4295" s="45" t="str" cm="1">
        <f t="array" ref="X4295">IF(X4246="TRUE",IF(AND(C4293&lt;&gt;1,C4294:C4295="",S4293:U4295=""), "FALSE","TRUE"),"FALSE")</f>
        <v>FALSE</v>
      </c>
      <c r="Z4295" s="1"/>
    </row>
    <row r="4296" spans="2:26" hidden="1" outlineLevel="3" x14ac:dyDescent="0.4">
      <c r="B4296" s="7" t="s">
        <v>134</v>
      </c>
      <c r="C4296" s="5">
        <v>11</v>
      </c>
      <c r="D4296" s="30"/>
      <c r="E4296" s="2" t="s">
        <v>392</v>
      </c>
      <c r="F4296" s="2" t="s">
        <v>106</v>
      </c>
      <c r="G4296" s="2" t="s">
        <v>103</v>
      </c>
      <c r="H4296" s="2">
        <v>221</v>
      </c>
      <c r="I4296" s="2">
        <v>207</v>
      </c>
      <c r="K4296" s="2">
        <v>3</v>
      </c>
      <c r="L4296" s="2" t="s">
        <v>136</v>
      </c>
      <c r="M4296" s="2" t="s">
        <v>476</v>
      </c>
      <c r="N4296" s="2" t="s">
        <v>479</v>
      </c>
      <c r="O4296" s="2" t="s">
        <v>514</v>
      </c>
      <c r="Q4296" s="1"/>
      <c r="S4296" s="9"/>
      <c r="T4296" s="10"/>
      <c r="U4296" s="8"/>
      <c r="V4296" s="2" t="s">
        <v>105</v>
      </c>
      <c r="W4296" s="2" t="s">
        <v>561</v>
      </c>
      <c r="X4296" s="45" t="str" cm="1">
        <f t="array" ref="X4296">IF(X4246="TRUE",IF(AND(C4296&lt;&gt;1,C4297:C4298="",S4296:U4298=""), "FALSE","TRUE"),"FALSE")</f>
        <v>FALSE</v>
      </c>
      <c r="Z4296" s="1"/>
    </row>
    <row r="4297" spans="2:26" hidden="1" outlineLevel="3" x14ac:dyDescent="0.4">
      <c r="B4297" s="7" t="s">
        <v>516</v>
      </c>
      <c r="C4297" s="8"/>
      <c r="D4297" s="31"/>
      <c r="E4297" s="2" t="s">
        <v>517</v>
      </c>
      <c r="F4297" s="2" t="s">
        <v>499</v>
      </c>
      <c r="G4297" s="2" t="s">
        <v>498</v>
      </c>
      <c r="H4297" s="2">
        <v>221</v>
      </c>
      <c r="I4297" s="2">
        <v>207</v>
      </c>
      <c r="K4297" s="2">
        <v>50</v>
      </c>
      <c r="L4297" s="2" t="s">
        <v>30</v>
      </c>
      <c r="M4297" s="2" t="s">
        <v>476</v>
      </c>
      <c r="N4297" s="2" t="s">
        <v>479</v>
      </c>
      <c r="O4297" s="2" t="s">
        <v>514</v>
      </c>
      <c r="Q4297" s="1"/>
      <c r="S4297" s="9"/>
      <c r="T4297" s="10"/>
      <c r="U4297" s="8"/>
      <c r="W4297" s="2" t="s">
        <v>563</v>
      </c>
      <c r="X4297" s="45" t="str" cm="1">
        <f t="array" ref="X4297">IF(X4246="TRUE",IF(AND(C4296&lt;&gt;1,C4297:C4298="",S4296:U4298=""), "FALSE","TRUE"),"FALSE")</f>
        <v>FALSE</v>
      </c>
      <c r="Z4297" s="1"/>
    </row>
    <row r="4298" spans="2:26" hidden="1" outlineLevel="3" x14ac:dyDescent="0.4">
      <c r="B4298" s="7" t="s">
        <v>508</v>
      </c>
      <c r="C4298" s="8"/>
      <c r="D4298" s="31"/>
      <c r="E4298" s="2" t="s">
        <v>518</v>
      </c>
      <c r="F4298" s="2" t="s">
        <v>512</v>
      </c>
      <c r="G4298" s="2" t="s">
        <v>511</v>
      </c>
      <c r="H4298" s="2">
        <v>221</v>
      </c>
      <c r="I4298" s="2">
        <v>207</v>
      </c>
      <c r="K4298" s="2">
        <v>120</v>
      </c>
      <c r="L4298" s="2" t="s">
        <v>30</v>
      </c>
      <c r="M4298" s="2" t="s">
        <v>476</v>
      </c>
      <c r="N4298" s="2" t="s">
        <v>479</v>
      </c>
      <c r="O4298" s="2" t="s">
        <v>514</v>
      </c>
      <c r="Q4298" s="1"/>
      <c r="S4298" s="9"/>
      <c r="T4298" s="10"/>
      <c r="U4298" s="8"/>
      <c r="W4298" s="2" t="s">
        <v>565</v>
      </c>
      <c r="X4298" s="45" t="str" cm="1">
        <f t="array" ref="X4298">IF(X4246="TRUE",IF(AND(C4296&lt;&gt;1,C4297:C4298="",S4296:U4298=""), "FALSE","TRUE"),"FALSE")</f>
        <v>FALSE</v>
      </c>
      <c r="Z4298" s="1"/>
    </row>
    <row r="4299" spans="2:26" hidden="1" outlineLevel="3" x14ac:dyDescent="0.4">
      <c r="B4299" s="7" t="s">
        <v>134</v>
      </c>
      <c r="C4299" s="5">
        <v>12</v>
      </c>
      <c r="D4299" s="30"/>
      <c r="E4299" s="2" t="s">
        <v>392</v>
      </c>
      <c r="F4299" s="2" t="s">
        <v>106</v>
      </c>
      <c r="G4299" s="2" t="s">
        <v>103</v>
      </c>
      <c r="H4299" s="2">
        <v>221</v>
      </c>
      <c r="I4299" s="2">
        <v>207</v>
      </c>
      <c r="K4299" s="2">
        <v>3</v>
      </c>
      <c r="L4299" s="2" t="s">
        <v>136</v>
      </c>
      <c r="M4299" s="2" t="s">
        <v>476</v>
      </c>
      <c r="N4299" s="2" t="s">
        <v>479</v>
      </c>
      <c r="O4299" s="2" t="s">
        <v>514</v>
      </c>
      <c r="Q4299" s="1"/>
      <c r="S4299" s="9"/>
      <c r="T4299" s="10"/>
      <c r="U4299" s="8"/>
      <c r="V4299" s="2" t="s">
        <v>105</v>
      </c>
      <c r="W4299" s="2" t="s">
        <v>561</v>
      </c>
      <c r="X4299" s="45" t="str" cm="1">
        <f t="array" ref="X4299">IF(X4246="TRUE",IF(AND(C4299&lt;&gt;1,C4300:C4301="",S4299:U4301=""), "FALSE","TRUE"),"FALSE")</f>
        <v>FALSE</v>
      </c>
      <c r="Z4299" s="1"/>
    </row>
    <row r="4300" spans="2:26" hidden="1" outlineLevel="3" x14ac:dyDescent="0.4">
      <c r="B4300" s="7" t="s">
        <v>516</v>
      </c>
      <c r="C4300" s="8"/>
      <c r="D4300" s="31"/>
      <c r="E4300" s="2" t="s">
        <v>517</v>
      </c>
      <c r="F4300" s="2" t="s">
        <v>499</v>
      </c>
      <c r="G4300" s="2" t="s">
        <v>498</v>
      </c>
      <c r="H4300" s="2">
        <v>221</v>
      </c>
      <c r="I4300" s="2">
        <v>207</v>
      </c>
      <c r="K4300" s="2">
        <v>50</v>
      </c>
      <c r="L4300" s="2" t="s">
        <v>30</v>
      </c>
      <c r="M4300" s="2" t="s">
        <v>476</v>
      </c>
      <c r="N4300" s="2" t="s">
        <v>479</v>
      </c>
      <c r="O4300" s="2" t="s">
        <v>514</v>
      </c>
      <c r="Q4300" s="1"/>
      <c r="S4300" s="9"/>
      <c r="T4300" s="10"/>
      <c r="U4300" s="8"/>
      <c r="W4300" s="2" t="s">
        <v>563</v>
      </c>
      <c r="X4300" s="45" t="str" cm="1">
        <f t="array" ref="X4300">IF(X4246="TRUE",IF(AND(C4299&lt;&gt;1,C4300:C4301="",S4299:U4301=""), "FALSE","TRUE"),"FALSE")</f>
        <v>FALSE</v>
      </c>
      <c r="Z4300" s="1"/>
    </row>
    <row r="4301" spans="2:26" hidden="1" outlineLevel="3" x14ac:dyDescent="0.4">
      <c r="B4301" s="7" t="s">
        <v>508</v>
      </c>
      <c r="C4301" s="8"/>
      <c r="D4301" s="31"/>
      <c r="E4301" s="2" t="s">
        <v>518</v>
      </c>
      <c r="F4301" s="2" t="s">
        <v>512</v>
      </c>
      <c r="G4301" s="2" t="s">
        <v>511</v>
      </c>
      <c r="H4301" s="2">
        <v>221</v>
      </c>
      <c r="I4301" s="2">
        <v>207</v>
      </c>
      <c r="K4301" s="2">
        <v>120</v>
      </c>
      <c r="L4301" s="2" t="s">
        <v>30</v>
      </c>
      <c r="M4301" s="2" t="s">
        <v>476</v>
      </c>
      <c r="N4301" s="2" t="s">
        <v>479</v>
      </c>
      <c r="O4301" s="2" t="s">
        <v>514</v>
      </c>
      <c r="Q4301" s="1"/>
      <c r="S4301" s="9"/>
      <c r="T4301" s="10"/>
      <c r="U4301" s="8"/>
      <c r="W4301" s="2" t="s">
        <v>565</v>
      </c>
      <c r="X4301" s="45" t="str" cm="1">
        <f t="array" ref="X4301">IF(X4246="TRUE",IF(AND(C4299&lt;&gt;1,C4300:C4301="",S4299:U4301=""), "FALSE","TRUE"),"FALSE")</f>
        <v>FALSE</v>
      </c>
      <c r="Z4301" s="1"/>
    </row>
    <row r="4302" spans="2:26" hidden="1" outlineLevel="3" x14ac:dyDescent="0.4">
      <c r="B4302" s="7" t="s">
        <v>134</v>
      </c>
      <c r="C4302" s="5">
        <v>13</v>
      </c>
      <c r="D4302" s="30"/>
      <c r="E4302" s="2" t="s">
        <v>392</v>
      </c>
      <c r="F4302" s="2" t="s">
        <v>106</v>
      </c>
      <c r="G4302" s="2" t="s">
        <v>103</v>
      </c>
      <c r="H4302" s="2">
        <v>221</v>
      </c>
      <c r="I4302" s="2">
        <v>207</v>
      </c>
      <c r="K4302" s="2">
        <v>3</v>
      </c>
      <c r="L4302" s="2" t="s">
        <v>136</v>
      </c>
      <c r="M4302" s="2" t="s">
        <v>476</v>
      </c>
      <c r="N4302" s="2" t="s">
        <v>479</v>
      </c>
      <c r="O4302" s="2" t="s">
        <v>514</v>
      </c>
      <c r="Q4302" s="1"/>
      <c r="S4302" s="9"/>
      <c r="T4302" s="10"/>
      <c r="U4302" s="8"/>
      <c r="V4302" s="2" t="s">
        <v>105</v>
      </c>
      <c r="W4302" s="2" t="s">
        <v>561</v>
      </c>
      <c r="X4302" s="45" t="str" cm="1">
        <f t="array" ref="X4302">IF(X4246="TRUE",IF(AND(C4302&lt;&gt;1,C4303:C4304="",S4302:U4304=""), "FALSE","TRUE"),"FALSE")</f>
        <v>FALSE</v>
      </c>
      <c r="Z4302" s="1"/>
    </row>
    <row r="4303" spans="2:26" hidden="1" outlineLevel="3" x14ac:dyDescent="0.4">
      <c r="B4303" s="7" t="s">
        <v>516</v>
      </c>
      <c r="C4303" s="8"/>
      <c r="D4303" s="31"/>
      <c r="E4303" s="2" t="s">
        <v>517</v>
      </c>
      <c r="F4303" s="2" t="s">
        <v>499</v>
      </c>
      <c r="G4303" s="2" t="s">
        <v>498</v>
      </c>
      <c r="H4303" s="2">
        <v>221</v>
      </c>
      <c r="I4303" s="2">
        <v>207</v>
      </c>
      <c r="K4303" s="2">
        <v>50</v>
      </c>
      <c r="L4303" s="2" t="s">
        <v>30</v>
      </c>
      <c r="M4303" s="2" t="s">
        <v>476</v>
      </c>
      <c r="N4303" s="2" t="s">
        <v>479</v>
      </c>
      <c r="O4303" s="2" t="s">
        <v>514</v>
      </c>
      <c r="Q4303" s="1"/>
      <c r="S4303" s="9"/>
      <c r="T4303" s="10"/>
      <c r="U4303" s="8"/>
      <c r="W4303" s="2" t="s">
        <v>563</v>
      </c>
      <c r="X4303" s="45" t="str" cm="1">
        <f t="array" ref="X4303">IF(X4246="TRUE",IF(AND(C4302&lt;&gt;1,C4303:C4304="",S4302:U4304=""), "FALSE","TRUE"),"FALSE")</f>
        <v>FALSE</v>
      </c>
      <c r="Z4303" s="1"/>
    </row>
    <row r="4304" spans="2:26" hidden="1" outlineLevel="3" x14ac:dyDescent="0.4">
      <c r="B4304" s="7" t="s">
        <v>508</v>
      </c>
      <c r="C4304" s="8"/>
      <c r="D4304" s="31"/>
      <c r="E4304" s="2" t="s">
        <v>518</v>
      </c>
      <c r="F4304" s="2" t="s">
        <v>512</v>
      </c>
      <c r="G4304" s="2" t="s">
        <v>511</v>
      </c>
      <c r="H4304" s="2">
        <v>221</v>
      </c>
      <c r="I4304" s="2">
        <v>207</v>
      </c>
      <c r="K4304" s="2">
        <v>120</v>
      </c>
      <c r="L4304" s="2" t="s">
        <v>30</v>
      </c>
      <c r="M4304" s="2" t="s">
        <v>476</v>
      </c>
      <c r="N4304" s="2" t="s">
        <v>479</v>
      </c>
      <c r="O4304" s="2" t="s">
        <v>514</v>
      </c>
      <c r="Q4304" s="1"/>
      <c r="S4304" s="9"/>
      <c r="T4304" s="10"/>
      <c r="U4304" s="8"/>
      <c r="W4304" s="2" t="s">
        <v>565</v>
      </c>
      <c r="X4304" s="45" t="str" cm="1">
        <f t="array" ref="X4304">IF(X4246="TRUE",IF(AND(C4302&lt;&gt;1,C4303:C4304="",S4302:U4304=""), "FALSE","TRUE"),"FALSE")</f>
        <v>FALSE</v>
      </c>
      <c r="Z4304" s="1"/>
    </row>
    <row r="4305" spans="2:26" hidden="1" outlineLevel="3" x14ac:dyDescent="0.4">
      <c r="B4305" s="7" t="s">
        <v>134</v>
      </c>
      <c r="C4305" s="5">
        <v>14</v>
      </c>
      <c r="D4305" s="30"/>
      <c r="E4305" s="2" t="s">
        <v>392</v>
      </c>
      <c r="F4305" s="2" t="s">
        <v>106</v>
      </c>
      <c r="G4305" s="2" t="s">
        <v>103</v>
      </c>
      <c r="H4305" s="2">
        <v>221</v>
      </c>
      <c r="I4305" s="2">
        <v>207</v>
      </c>
      <c r="K4305" s="2">
        <v>3</v>
      </c>
      <c r="L4305" s="2" t="s">
        <v>136</v>
      </c>
      <c r="M4305" s="2" t="s">
        <v>476</v>
      </c>
      <c r="N4305" s="2" t="s">
        <v>479</v>
      </c>
      <c r="O4305" s="2" t="s">
        <v>514</v>
      </c>
      <c r="Q4305" s="1"/>
      <c r="S4305" s="9"/>
      <c r="T4305" s="10"/>
      <c r="U4305" s="8"/>
      <c r="V4305" s="2" t="s">
        <v>105</v>
      </c>
      <c r="W4305" s="2" t="s">
        <v>561</v>
      </c>
      <c r="X4305" s="45" t="str" cm="1">
        <f t="array" ref="X4305">IF(X4246="TRUE",IF(AND(C4305&lt;&gt;1,C4306:C4307="",S4305:U4307=""), "FALSE","TRUE"),"FALSE")</f>
        <v>FALSE</v>
      </c>
      <c r="Z4305" s="1"/>
    </row>
    <row r="4306" spans="2:26" hidden="1" outlineLevel="3" x14ac:dyDescent="0.4">
      <c r="B4306" s="7" t="s">
        <v>516</v>
      </c>
      <c r="C4306" s="8"/>
      <c r="D4306" s="31"/>
      <c r="E4306" s="2" t="s">
        <v>517</v>
      </c>
      <c r="F4306" s="2" t="s">
        <v>499</v>
      </c>
      <c r="G4306" s="2" t="s">
        <v>498</v>
      </c>
      <c r="H4306" s="2">
        <v>221</v>
      </c>
      <c r="I4306" s="2">
        <v>207</v>
      </c>
      <c r="K4306" s="2">
        <v>50</v>
      </c>
      <c r="L4306" s="2" t="s">
        <v>30</v>
      </c>
      <c r="M4306" s="2" t="s">
        <v>476</v>
      </c>
      <c r="N4306" s="2" t="s">
        <v>479</v>
      </c>
      <c r="O4306" s="2" t="s">
        <v>514</v>
      </c>
      <c r="Q4306" s="1"/>
      <c r="S4306" s="9"/>
      <c r="T4306" s="10"/>
      <c r="U4306" s="8"/>
      <c r="W4306" s="2" t="s">
        <v>563</v>
      </c>
      <c r="X4306" s="45" t="str" cm="1">
        <f t="array" ref="X4306">IF(X4246="TRUE",IF(AND(C4305&lt;&gt;1,C4306:C4307="",S4305:U4307=""), "FALSE","TRUE"),"FALSE")</f>
        <v>FALSE</v>
      </c>
      <c r="Z4306" s="1"/>
    </row>
    <row r="4307" spans="2:26" hidden="1" outlineLevel="3" x14ac:dyDescent="0.4">
      <c r="B4307" s="7" t="s">
        <v>508</v>
      </c>
      <c r="C4307" s="8"/>
      <c r="D4307" s="31"/>
      <c r="E4307" s="2" t="s">
        <v>518</v>
      </c>
      <c r="F4307" s="2" t="s">
        <v>512</v>
      </c>
      <c r="G4307" s="2" t="s">
        <v>511</v>
      </c>
      <c r="H4307" s="2">
        <v>221</v>
      </c>
      <c r="I4307" s="2">
        <v>207</v>
      </c>
      <c r="K4307" s="2">
        <v>120</v>
      </c>
      <c r="L4307" s="2" t="s">
        <v>30</v>
      </c>
      <c r="M4307" s="2" t="s">
        <v>476</v>
      </c>
      <c r="N4307" s="2" t="s">
        <v>479</v>
      </c>
      <c r="O4307" s="2" t="s">
        <v>514</v>
      </c>
      <c r="Q4307" s="1"/>
      <c r="S4307" s="9"/>
      <c r="T4307" s="10"/>
      <c r="U4307" s="8"/>
      <c r="W4307" s="2" t="s">
        <v>565</v>
      </c>
      <c r="X4307" s="45" t="str" cm="1">
        <f t="array" ref="X4307">IF(X4246="TRUE",IF(AND(C4305&lt;&gt;1,C4306:C4307="",S4305:U4307=""), "FALSE","TRUE"),"FALSE")</f>
        <v>FALSE</v>
      </c>
      <c r="Z4307" s="1"/>
    </row>
    <row r="4308" spans="2:26" hidden="1" outlineLevel="3" x14ac:dyDescent="0.4">
      <c r="B4308" s="7" t="s">
        <v>134</v>
      </c>
      <c r="C4308" s="5">
        <v>15</v>
      </c>
      <c r="D4308" s="30"/>
      <c r="E4308" s="2" t="s">
        <v>392</v>
      </c>
      <c r="F4308" s="2" t="s">
        <v>106</v>
      </c>
      <c r="G4308" s="2" t="s">
        <v>103</v>
      </c>
      <c r="H4308" s="2">
        <v>221</v>
      </c>
      <c r="I4308" s="2">
        <v>207</v>
      </c>
      <c r="K4308" s="2">
        <v>3</v>
      </c>
      <c r="L4308" s="2" t="s">
        <v>136</v>
      </c>
      <c r="M4308" s="2" t="s">
        <v>476</v>
      </c>
      <c r="N4308" s="2" t="s">
        <v>479</v>
      </c>
      <c r="O4308" s="2" t="s">
        <v>514</v>
      </c>
      <c r="Q4308" s="1"/>
      <c r="S4308" s="9"/>
      <c r="T4308" s="10"/>
      <c r="U4308" s="8"/>
      <c r="V4308" s="2" t="s">
        <v>105</v>
      </c>
      <c r="W4308" s="2" t="s">
        <v>561</v>
      </c>
      <c r="X4308" s="45" t="str" cm="1">
        <f t="array" ref="X4308">IF(X4246="TRUE",IF(AND(C4308&lt;&gt;1,C4309:C4310="",S4308:U4310=""), "FALSE","TRUE"),"FALSE")</f>
        <v>FALSE</v>
      </c>
      <c r="Z4308" s="1"/>
    </row>
    <row r="4309" spans="2:26" hidden="1" outlineLevel="3" x14ac:dyDescent="0.4">
      <c r="B4309" s="7" t="s">
        <v>516</v>
      </c>
      <c r="C4309" s="8"/>
      <c r="D4309" s="31"/>
      <c r="E4309" s="2" t="s">
        <v>517</v>
      </c>
      <c r="F4309" s="2" t="s">
        <v>499</v>
      </c>
      <c r="G4309" s="2" t="s">
        <v>498</v>
      </c>
      <c r="H4309" s="2">
        <v>221</v>
      </c>
      <c r="I4309" s="2">
        <v>207</v>
      </c>
      <c r="K4309" s="2">
        <v>50</v>
      </c>
      <c r="L4309" s="2" t="s">
        <v>30</v>
      </c>
      <c r="M4309" s="2" t="s">
        <v>476</v>
      </c>
      <c r="N4309" s="2" t="s">
        <v>479</v>
      </c>
      <c r="O4309" s="2" t="s">
        <v>514</v>
      </c>
      <c r="Q4309" s="1"/>
      <c r="S4309" s="9"/>
      <c r="T4309" s="10"/>
      <c r="U4309" s="8"/>
      <c r="W4309" s="2" t="s">
        <v>563</v>
      </c>
      <c r="X4309" s="45" t="str" cm="1">
        <f t="array" ref="X4309">IF(X4246="TRUE",IF(AND(C4308&lt;&gt;1,C4309:C4310="",S4308:U4310=""), "FALSE","TRUE"),"FALSE")</f>
        <v>FALSE</v>
      </c>
      <c r="Z4309" s="1"/>
    </row>
    <row r="4310" spans="2:26" hidden="1" outlineLevel="3" x14ac:dyDescent="0.4">
      <c r="B4310" s="7" t="s">
        <v>508</v>
      </c>
      <c r="C4310" s="8"/>
      <c r="D4310" s="31"/>
      <c r="E4310" s="2" t="s">
        <v>518</v>
      </c>
      <c r="F4310" s="2" t="s">
        <v>512</v>
      </c>
      <c r="G4310" s="2" t="s">
        <v>511</v>
      </c>
      <c r="H4310" s="2">
        <v>221</v>
      </c>
      <c r="I4310" s="2">
        <v>207</v>
      </c>
      <c r="K4310" s="2">
        <v>120</v>
      </c>
      <c r="L4310" s="2" t="s">
        <v>30</v>
      </c>
      <c r="M4310" s="2" t="s">
        <v>476</v>
      </c>
      <c r="N4310" s="2" t="s">
        <v>479</v>
      </c>
      <c r="O4310" s="2" t="s">
        <v>514</v>
      </c>
      <c r="Q4310" s="1"/>
      <c r="S4310" s="9"/>
      <c r="T4310" s="10"/>
      <c r="U4310" s="8"/>
      <c r="W4310" s="2" t="s">
        <v>565</v>
      </c>
      <c r="X4310" s="45" t="str" cm="1">
        <f t="array" ref="X4310">IF(X4246="TRUE",IF(AND(C4308&lt;&gt;1,C4309:C4310="",S4308:U4310=""), "FALSE","TRUE"),"FALSE")</f>
        <v>FALSE</v>
      </c>
      <c r="Z4310" s="1"/>
    </row>
    <row r="4311" spans="2:26" hidden="1" outlineLevel="3" x14ac:dyDescent="0.4">
      <c r="B4311" s="7" t="s">
        <v>134</v>
      </c>
      <c r="C4311" s="5">
        <v>16</v>
      </c>
      <c r="D4311" s="30"/>
      <c r="E4311" s="2" t="s">
        <v>392</v>
      </c>
      <c r="F4311" s="2" t="s">
        <v>106</v>
      </c>
      <c r="G4311" s="2" t="s">
        <v>103</v>
      </c>
      <c r="H4311" s="2">
        <v>221</v>
      </c>
      <c r="I4311" s="2">
        <v>207</v>
      </c>
      <c r="K4311" s="2">
        <v>3</v>
      </c>
      <c r="L4311" s="2" t="s">
        <v>136</v>
      </c>
      <c r="M4311" s="2" t="s">
        <v>476</v>
      </c>
      <c r="N4311" s="2" t="s">
        <v>479</v>
      </c>
      <c r="O4311" s="2" t="s">
        <v>514</v>
      </c>
      <c r="Q4311" s="1"/>
      <c r="S4311" s="9"/>
      <c r="T4311" s="10"/>
      <c r="U4311" s="8"/>
      <c r="V4311" s="2" t="s">
        <v>105</v>
      </c>
      <c r="W4311" s="2" t="s">
        <v>561</v>
      </c>
      <c r="X4311" s="45" t="str" cm="1">
        <f t="array" ref="X4311">IF(X4246="TRUE",IF(AND(C4311&lt;&gt;1,C4312:C4313="",S4311:U4313=""), "FALSE","TRUE"),"FALSE")</f>
        <v>FALSE</v>
      </c>
      <c r="Z4311" s="1"/>
    </row>
    <row r="4312" spans="2:26" hidden="1" outlineLevel="3" x14ac:dyDescent="0.4">
      <c r="B4312" s="7" t="s">
        <v>516</v>
      </c>
      <c r="C4312" s="8"/>
      <c r="D4312" s="31"/>
      <c r="E4312" s="2" t="s">
        <v>517</v>
      </c>
      <c r="F4312" s="2" t="s">
        <v>499</v>
      </c>
      <c r="G4312" s="2" t="s">
        <v>498</v>
      </c>
      <c r="H4312" s="2">
        <v>221</v>
      </c>
      <c r="I4312" s="2">
        <v>207</v>
      </c>
      <c r="K4312" s="2">
        <v>50</v>
      </c>
      <c r="L4312" s="2" t="s">
        <v>30</v>
      </c>
      <c r="M4312" s="2" t="s">
        <v>476</v>
      </c>
      <c r="N4312" s="2" t="s">
        <v>479</v>
      </c>
      <c r="O4312" s="2" t="s">
        <v>514</v>
      </c>
      <c r="Q4312" s="1"/>
      <c r="S4312" s="9"/>
      <c r="T4312" s="10"/>
      <c r="U4312" s="8"/>
      <c r="W4312" s="2" t="s">
        <v>563</v>
      </c>
      <c r="X4312" s="45" t="str" cm="1">
        <f t="array" ref="X4312">IF(X4246="TRUE",IF(AND(C4311&lt;&gt;1,C4312:C4313="",S4311:U4313=""), "FALSE","TRUE"),"FALSE")</f>
        <v>FALSE</v>
      </c>
      <c r="Z4312" s="1"/>
    </row>
    <row r="4313" spans="2:26" hidden="1" outlineLevel="3" x14ac:dyDescent="0.4">
      <c r="B4313" s="7" t="s">
        <v>508</v>
      </c>
      <c r="C4313" s="8"/>
      <c r="D4313" s="31"/>
      <c r="E4313" s="2" t="s">
        <v>518</v>
      </c>
      <c r="F4313" s="2" t="s">
        <v>512</v>
      </c>
      <c r="G4313" s="2" t="s">
        <v>511</v>
      </c>
      <c r="H4313" s="2">
        <v>221</v>
      </c>
      <c r="I4313" s="2">
        <v>207</v>
      </c>
      <c r="K4313" s="2">
        <v>120</v>
      </c>
      <c r="L4313" s="2" t="s">
        <v>30</v>
      </c>
      <c r="M4313" s="2" t="s">
        <v>476</v>
      </c>
      <c r="N4313" s="2" t="s">
        <v>479</v>
      </c>
      <c r="O4313" s="2" t="s">
        <v>514</v>
      </c>
      <c r="Q4313" s="1"/>
      <c r="S4313" s="9"/>
      <c r="T4313" s="10"/>
      <c r="U4313" s="8"/>
      <c r="W4313" s="2" t="s">
        <v>565</v>
      </c>
      <c r="X4313" s="45" t="str" cm="1">
        <f t="array" ref="X4313">IF(X4246="TRUE",IF(AND(C4311&lt;&gt;1,C4312:C4313="",S4311:U4313=""), "FALSE","TRUE"),"FALSE")</f>
        <v>FALSE</v>
      </c>
      <c r="Z4313" s="1"/>
    </row>
    <row r="4314" spans="2:26" hidden="1" outlineLevel="3" x14ac:dyDescent="0.4">
      <c r="B4314" s="7" t="s">
        <v>134</v>
      </c>
      <c r="C4314" s="5">
        <v>17</v>
      </c>
      <c r="D4314" s="30"/>
      <c r="E4314" s="2" t="s">
        <v>392</v>
      </c>
      <c r="F4314" s="2" t="s">
        <v>106</v>
      </c>
      <c r="G4314" s="2" t="s">
        <v>103</v>
      </c>
      <c r="H4314" s="2">
        <v>221</v>
      </c>
      <c r="I4314" s="2">
        <v>207</v>
      </c>
      <c r="K4314" s="2">
        <v>3</v>
      </c>
      <c r="L4314" s="2" t="s">
        <v>136</v>
      </c>
      <c r="M4314" s="2" t="s">
        <v>476</v>
      </c>
      <c r="N4314" s="2" t="s">
        <v>479</v>
      </c>
      <c r="O4314" s="2" t="s">
        <v>514</v>
      </c>
      <c r="Q4314" s="1"/>
      <c r="S4314" s="9"/>
      <c r="T4314" s="10"/>
      <c r="U4314" s="8"/>
      <c r="V4314" s="2" t="s">
        <v>105</v>
      </c>
      <c r="W4314" s="2" t="s">
        <v>561</v>
      </c>
      <c r="X4314" s="45" t="str" cm="1">
        <f t="array" ref="X4314">IF(X4246="TRUE",IF(AND(C4314&lt;&gt;1,C4315:C4316="",S4314:U4316=""), "FALSE","TRUE"),"FALSE")</f>
        <v>FALSE</v>
      </c>
      <c r="Z4314" s="1"/>
    </row>
    <row r="4315" spans="2:26" hidden="1" outlineLevel="3" x14ac:dyDescent="0.4">
      <c r="B4315" s="7" t="s">
        <v>516</v>
      </c>
      <c r="C4315" s="8"/>
      <c r="D4315" s="31"/>
      <c r="E4315" s="2" t="s">
        <v>517</v>
      </c>
      <c r="F4315" s="2" t="s">
        <v>499</v>
      </c>
      <c r="G4315" s="2" t="s">
        <v>498</v>
      </c>
      <c r="H4315" s="2">
        <v>221</v>
      </c>
      <c r="I4315" s="2">
        <v>207</v>
      </c>
      <c r="K4315" s="2">
        <v>50</v>
      </c>
      <c r="L4315" s="2" t="s">
        <v>30</v>
      </c>
      <c r="M4315" s="2" t="s">
        <v>476</v>
      </c>
      <c r="N4315" s="2" t="s">
        <v>479</v>
      </c>
      <c r="O4315" s="2" t="s">
        <v>514</v>
      </c>
      <c r="Q4315" s="1"/>
      <c r="S4315" s="9"/>
      <c r="T4315" s="10"/>
      <c r="U4315" s="8"/>
      <c r="W4315" s="2" t="s">
        <v>563</v>
      </c>
      <c r="X4315" s="45" t="str" cm="1">
        <f t="array" ref="X4315">IF(X4246="TRUE",IF(AND(C4314&lt;&gt;1,C4315:C4316="",S4314:U4316=""), "FALSE","TRUE"),"FALSE")</f>
        <v>FALSE</v>
      </c>
      <c r="Z4315" s="1"/>
    </row>
    <row r="4316" spans="2:26" hidden="1" outlineLevel="3" x14ac:dyDescent="0.4">
      <c r="B4316" s="7" t="s">
        <v>508</v>
      </c>
      <c r="C4316" s="8"/>
      <c r="D4316" s="31"/>
      <c r="E4316" s="2" t="s">
        <v>518</v>
      </c>
      <c r="F4316" s="2" t="s">
        <v>512</v>
      </c>
      <c r="G4316" s="2" t="s">
        <v>511</v>
      </c>
      <c r="H4316" s="2">
        <v>221</v>
      </c>
      <c r="I4316" s="2">
        <v>207</v>
      </c>
      <c r="K4316" s="2">
        <v>120</v>
      </c>
      <c r="L4316" s="2" t="s">
        <v>30</v>
      </c>
      <c r="M4316" s="2" t="s">
        <v>476</v>
      </c>
      <c r="N4316" s="2" t="s">
        <v>479</v>
      </c>
      <c r="O4316" s="2" t="s">
        <v>514</v>
      </c>
      <c r="Q4316" s="1"/>
      <c r="S4316" s="9"/>
      <c r="T4316" s="10"/>
      <c r="U4316" s="8"/>
      <c r="W4316" s="2" t="s">
        <v>565</v>
      </c>
      <c r="X4316" s="45" t="str" cm="1">
        <f t="array" ref="X4316">IF(X4246="TRUE",IF(AND(C4314&lt;&gt;1,C4315:C4316="",S4314:U4316=""), "FALSE","TRUE"),"FALSE")</f>
        <v>FALSE</v>
      </c>
      <c r="Z4316" s="1"/>
    </row>
    <row r="4317" spans="2:26" hidden="1" outlineLevel="3" x14ac:dyDescent="0.4">
      <c r="B4317" s="7" t="s">
        <v>134</v>
      </c>
      <c r="C4317" s="5">
        <v>18</v>
      </c>
      <c r="D4317" s="30"/>
      <c r="E4317" s="2" t="s">
        <v>392</v>
      </c>
      <c r="F4317" s="2" t="s">
        <v>106</v>
      </c>
      <c r="G4317" s="2" t="s">
        <v>103</v>
      </c>
      <c r="H4317" s="2">
        <v>221</v>
      </c>
      <c r="I4317" s="2">
        <v>207</v>
      </c>
      <c r="K4317" s="2">
        <v>3</v>
      </c>
      <c r="L4317" s="2" t="s">
        <v>136</v>
      </c>
      <c r="M4317" s="2" t="s">
        <v>476</v>
      </c>
      <c r="N4317" s="2" t="s">
        <v>479</v>
      </c>
      <c r="O4317" s="2" t="s">
        <v>514</v>
      </c>
      <c r="Q4317" s="1"/>
      <c r="S4317" s="9"/>
      <c r="T4317" s="10"/>
      <c r="U4317" s="8"/>
      <c r="V4317" s="2" t="s">
        <v>105</v>
      </c>
      <c r="W4317" s="2" t="s">
        <v>561</v>
      </c>
      <c r="X4317" s="45" t="str" cm="1">
        <f t="array" ref="X4317">IF(X4246="TRUE",IF(AND(C4317&lt;&gt;1,C4318:C4319="",S4317:U4319=""), "FALSE","TRUE"),"FALSE")</f>
        <v>FALSE</v>
      </c>
      <c r="Z4317" s="1"/>
    </row>
    <row r="4318" spans="2:26" hidden="1" outlineLevel="3" x14ac:dyDescent="0.4">
      <c r="B4318" s="7" t="s">
        <v>516</v>
      </c>
      <c r="C4318" s="8"/>
      <c r="D4318" s="31"/>
      <c r="E4318" s="2" t="s">
        <v>517</v>
      </c>
      <c r="F4318" s="2" t="s">
        <v>499</v>
      </c>
      <c r="G4318" s="2" t="s">
        <v>498</v>
      </c>
      <c r="H4318" s="2">
        <v>221</v>
      </c>
      <c r="I4318" s="2">
        <v>207</v>
      </c>
      <c r="K4318" s="2">
        <v>50</v>
      </c>
      <c r="L4318" s="2" t="s">
        <v>30</v>
      </c>
      <c r="M4318" s="2" t="s">
        <v>476</v>
      </c>
      <c r="N4318" s="2" t="s">
        <v>479</v>
      </c>
      <c r="O4318" s="2" t="s">
        <v>514</v>
      </c>
      <c r="Q4318" s="1"/>
      <c r="S4318" s="9"/>
      <c r="T4318" s="10"/>
      <c r="U4318" s="8"/>
      <c r="W4318" s="2" t="s">
        <v>563</v>
      </c>
      <c r="X4318" s="45" t="str" cm="1">
        <f t="array" ref="X4318">IF(X4246="TRUE",IF(AND(C4317&lt;&gt;1,C4318:C4319="",S4317:U4319=""), "FALSE","TRUE"),"FALSE")</f>
        <v>FALSE</v>
      </c>
      <c r="Z4318" s="1"/>
    </row>
    <row r="4319" spans="2:26" hidden="1" outlineLevel="3" x14ac:dyDescent="0.4">
      <c r="B4319" s="7" t="s">
        <v>508</v>
      </c>
      <c r="C4319" s="8"/>
      <c r="D4319" s="31"/>
      <c r="E4319" s="2" t="s">
        <v>518</v>
      </c>
      <c r="F4319" s="2" t="s">
        <v>512</v>
      </c>
      <c r="G4319" s="2" t="s">
        <v>511</v>
      </c>
      <c r="H4319" s="2">
        <v>221</v>
      </c>
      <c r="I4319" s="2">
        <v>207</v>
      </c>
      <c r="K4319" s="2">
        <v>120</v>
      </c>
      <c r="L4319" s="2" t="s">
        <v>30</v>
      </c>
      <c r="M4319" s="2" t="s">
        <v>476</v>
      </c>
      <c r="N4319" s="2" t="s">
        <v>479</v>
      </c>
      <c r="O4319" s="2" t="s">
        <v>514</v>
      </c>
      <c r="Q4319" s="1"/>
      <c r="S4319" s="9"/>
      <c r="T4319" s="10"/>
      <c r="U4319" s="8"/>
      <c r="W4319" s="2" t="s">
        <v>565</v>
      </c>
      <c r="X4319" s="45" t="str" cm="1">
        <f t="array" ref="X4319">IF(X4246="TRUE",IF(AND(C4317&lt;&gt;1,C4318:C4319="",S4317:U4319=""), "FALSE","TRUE"),"FALSE")</f>
        <v>FALSE</v>
      </c>
      <c r="Z4319" s="1"/>
    </row>
    <row r="4320" spans="2:26" hidden="1" outlineLevel="3" x14ac:dyDescent="0.4">
      <c r="B4320" s="7" t="s">
        <v>134</v>
      </c>
      <c r="C4320" s="5">
        <v>19</v>
      </c>
      <c r="D4320" s="30"/>
      <c r="E4320" s="2" t="s">
        <v>392</v>
      </c>
      <c r="F4320" s="2" t="s">
        <v>106</v>
      </c>
      <c r="G4320" s="2" t="s">
        <v>103</v>
      </c>
      <c r="H4320" s="2">
        <v>221</v>
      </c>
      <c r="I4320" s="2">
        <v>207</v>
      </c>
      <c r="K4320" s="2">
        <v>3</v>
      </c>
      <c r="L4320" s="2" t="s">
        <v>136</v>
      </c>
      <c r="M4320" s="2" t="s">
        <v>476</v>
      </c>
      <c r="N4320" s="2" t="s">
        <v>479</v>
      </c>
      <c r="O4320" s="2" t="s">
        <v>514</v>
      </c>
      <c r="Q4320" s="1"/>
      <c r="S4320" s="9"/>
      <c r="T4320" s="10"/>
      <c r="U4320" s="8"/>
      <c r="V4320" s="2" t="s">
        <v>105</v>
      </c>
      <c r="W4320" s="2" t="s">
        <v>561</v>
      </c>
      <c r="X4320" s="45" t="str" cm="1">
        <f t="array" ref="X4320">IF(X4246="TRUE",IF(AND(C4320&lt;&gt;1,C4321:C4322="",S4320:U4322=""), "FALSE","TRUE"),"FALSE")</f>
        <v>FALSE</v>
      </c>
      <c r="Z4320" s="1"/>
    </row>
    <row r="4321" spans="2:26" hidden="1" outlineLevel="3" x14ac:dyDescent="0.4">
      <c r="B4321" s="7" t="s">
        <v>516</v>
      </c>
      <c r="C4321" s="8"/>
      <c r="D4321" s="31"/>
      <c r="E4321" s="2" t="s">
        <v>517</v>
      </c>
      <c r="F4321" s="2" t="s">
        <v>499</v>
      </c>
      <c r="G4321" s="2" t="s">
        <v>498</v>
      </c>
      <c r="H4321" s="2">
        <v>221</v>
      </c>
      <c r="I4321" s="2">
        <v>207</v>
      </c>
      <c r="K4321" s="2">
        <v>50</v>
      </c>
      <c r="L4321" s="2" t="s">
        <v>30</v>
      </c>
      <c r="M4321" s="2" t="s">
        <v>476</v>
      </c>
      <c r="N4321" s="2" t="s">
        <v>479</v>
      </c>
      <c r="O4321" s="2" t="s">
        <v>514</v>
      </c>
      <c r="Q4321" s="1"/>
      <c r="S4321" s="9"/>
      <c r="T4321" s="10"/>
      <c r="U4321" s="8"/>
      <c r="W4321" s="2" t="s">
        <v>563</v>
      </c>
      <c r="X4321" s="45" t="str" cm="1">
        <f t="array" ref="X4321">IF(X4246="TRUE",IF(AND(C4320&lt;&gt;1,C4321:C4322="",S4320:U4322=""), "FALSE","TRUE"),"FALSE")</f>
        <v>FALSE</v>
      </c>
      <c r="Z4321" s="1"/>
    </row>
    <row r="4322" spans="2:26" hidden="1" outlineLevel="3" x14ac:dyDescent="0.4">
      <c r="B4322" s="7" t="s">
        <v>508</v>
      </c>
      <c r="C4322" s="8"/>
      <c r="D4322" s="31"/>
      <c r="E4322" s="2" t="s">
        <v>518</v>
      </c>
      <c r="F4322" s="2" t="s">
        <v>512</v>
      </c>
      <c r="G4322" s="2" t="s">
        <v>511</v>
      </c>
      <c r="H4322" s="2">
        <v>221</v>
      </c>
      <c r="I4322" s="2">
        <v>207</v>
      </c>
      <c r="K4322" s="2">
        <v>120</v>
      </c>
      <c r="L4322" s="2" t="s">
        <v>30</v>
      </c>
      <c r="M4322" s="2" t="s">
        <v>476</v>
      </c>
      <c r="N4322" s="2" t="s">
        <v>479</v>
      </c>
      <c r="O4322" s="2" t="s">
        <v>514</v>
      </c>
      <c r="Q4322" s="1"/>
      <c r="S4322" s="9"/>
      <c r="T4322" s="10"/>
      <c r="U4322" s="8"/>
      <c r="W4322" s="2" t="s">
        <v>565</v>
      </c>
      <c r="X4322" s="45" t="str" cm="1">
        <f t="array" ref="X4322">IF(X4246="TRUE",IF(AND(C4320&lt;&gt;1,C4321:C4322="",S4320:U4322=""), "FALSE","TRUE"),"FALSE")</f>
        <v>FALSE</v>
      </c>
      <c r="Z4322" s="1"/>
    </row>
    <row r="4323" spans="2:26" hidden="1" outlineLevel="3" x14ac:dyDescent="0.4">
      <c r="B4323" s="7" t="s">
        <v>134</v>
      </c>
      <c r="C4323" s="5">
        <v>20</v>
      </c>
      <c r="D4323" s="30"/>
      <c r="E4323" s="2" t="s">
        <v>392</v>
      </c>
      <c r="F4323" s="2" t="s">
        <v>106</v>
      </c>
      <c r="G4323" s="2" t="s">
        <v>103</v>
      </c>
      <c r="H4323" s="2">
        <v>221</v>
      </c>
      <c r="I4323" s="2">
        <v>207</v>
      </c>
      <c r="K4323" s="2">
        <v>3</v>
      </c>
      <c r="L4323" s="2" t="s">
        <v>136</v>
      </c>
      <c r="M4323" s="2" t="s">
        <v>476</v>
      </c>
      <c r="N4323" s="2" t="s">
        <v>479</v>
      </c>
      <c r="O4323" s="2" t="s">
        <v>514</v>
      </c>
      <c r="Q4323" s="1"/>
      <c r="S4323" s="9"/>
      <c r="T4323" s="10"/>
      <c r="U4323" s="8"/>
      <c r="V4323" s="2" t="s">
        <v>105</v>
      </c>
      <c r="W4323" s="2" t="s">
        <v>561</v>
      </c>
      <c r="X4323" s="45" t="str" cm="1">
        <f t="array" ref="X4323">IF(X4246="TRUE",IF(AND(C4323&lt;&gt;1,C4324:C4325="",S4323:U4325=""), "FALSE","TRUE"),"FALSE")</f>
        <v>FALSE</v>
      </c>
      <c r="Z4323" s="1"/>
    </row>
    <row r="4324" spans="2:26" hidden="1" outlineLevel="3" x14ac:dyDescent="0.4">
      <c r="B4324" s="7" t="s">
        <v>516</v>
      </c>
      <c r="C4324" s="8"/>
      <c r="D4324" s="31"/>
      <c r="E4324" s="2" t="s">
        <v>517</v>
      </c>
      <c r="F4324" s="2" t="s">
        <v>499</v>
      </c>
      <c r="G4324" s="2" t="s">
        <v>498</v>
      </c>
      <c r="H4324" s="2">
        <v>221</v>
      </c>
      <c r="I4324" s="2">
        <v>207</v>
      </c>
      <c r="K4324" s="2">
        <v>50</v>
      </c>
      <c r="L4324" s="2" t="s">
        <v>30</v>
      </c>
      <c r="M4324" s="2" t="s">
        <v>476</v>
      </c>
      <c r="N4324" s="2" t="s">
        <v>479</v>
      </c>
      <c r="O4324" s="2" t="s">
        <v>514</v>
      </c>
      <c r="Q4324" s="1"/>
      <c r="S4324" s="9"/>
      <c r="T4324" s="10"/>
      <c r="U4324" s="8"/>
      <c r="W4324" s="2" t="s">
        <v>563</v>
      </c>
      <c r="X4324" s="45" t="str" cm="1">
        <f t="array" ref="X4324">IF(X4246="TRUE",IF(AND(C4323&lt;&gt;1,C4324:C4325="",S4323:U4325=""), "FALSE","TRUE"),"FALSE")</f>
        <v>FALSE</v>
      </c>
      <c r="Z4324" s="1"/>
    </row>
    <row r="4325" spans="2:26" hidden="1" outlineLevel="3" x14ac:dyDescent="0.4">
      <c r="B4325" s="7" t="s">
        <v>508</v>
      </c>
      <c r="C4325" s="8"/>
      <c r="D4325" s="31"/>
      <c r="E4325" s="2" t="s">
        <v>518</v>
      </c>
      <c r="F4325" s="2" t="s">
        <v>512</v>
      </c>
      <c r="G4325" s="2" t="s">
        <v>511</v>
      </c>
      <c r="H4325" s="2">
        <v>221</v>
      </c>
      <c r="I4325" s="2">
        <v>207</v>
      </c>
      <c r="K4325" s="2">
        <v>120</v>
      </c>
      <c r="L4325" s="2" t="s">
        <v>30</v>
      </c>
      <c r="M4325" s="2" t="s">
        <v>476</v>
      </c>
      <c r="N4325" s="2" t="s">
        <v>479</v>
      </c>
      <c r="O4325" s="2" t="s">
        <v>514</v>
      </c>
      <c r="Q4325" s="1"/>
      <c r="S4325" s="9"/>
      <c r="T4325" s="10"/>
      <c r="U4325" s="8"/>
      <c r="W4325" s="2" t="s">
        <v>565</v>
      </c>
      <c r="X4325" s="45" t="str" cm="1">
        <f t="array" ref="X4325">IF(X4246="TRUE",IF(AND(C4323&lt;&gt;1,C4324:C4325="",S4323:U4325=""), "FALSE","TRUE"),"FALSE")</f>
        <v>FALSE</v>
      </c>
      <c r="Z4325" s="1"/>
    </row>
    <row r="4326" spans="2:26" hidden="1" outlineLevel="2" x14ac:dyDescent="0.4">
      <c r="B4326" s="3" t="s">
        <v>19</v>
      </c>
      <c r="I4326" s="2">
        <v>207</v>
      </c>
      <c r="Q4326" s="1"/>
      <c r="Z4326" s="1"/>
    </row>
    <row r="4327" spans="2:26" hidden="1" outlineLevel="2" x14ac:dyDescent="0.4">
      <c r="B4327" s="50" t="s">
        <v>519</v>
      </c>
      <c r="C4327" s="50"/>
      <c r="D4327" s="33"/>
      <c r="E4327" s="2" t="s">
        <v>520</v>
      </c>
      <c r="I4327" s="2">
        <v>207</v>
      </c>
      <c r="L4327" s="2" t="s">
        <v>521</v>
      </c>
      <c r="M4327" s="2" t="s">
        <v>476</v>
      </c>
      <c r="N4327" s="2" t="s">
        <v>479</v>
      </c>
      <c r="O4327" s="2" t="s">
        <v>520</v>
      </c>
      <c r="Q4327" s="1"/>
      <c r="S4327" s="6" t="s">
        <v>36</v>
      </c>
      <c r="T4327" s="6" t="s">
        <v>37</v>
      </c>
      <c r="U4327" s="6" t="s">
        <v>38</v>
      </c>
      <c r="Z4327" s="1"/>
    </row>
    <row r="4328" spans="2:26" hidden="1" outlineLevel="2" x14ac:dyDescent="0.4">
      <c r="B4328" s="7" t="s">
        <v>134</v>
      </c>
      <c r="C4328" s="5">
        <v>1</v>
      </c>
      <c r="D4328" s="30"/>
      <c r="E4328" s="2" t="s">
        <v>392</v>
      </c>
      <c r="F4328" s="2" t="s">
        <v>102</v>
      </c>
      <c r="G4328" s="2" t="s">
        <v>103</v>
      </c>
      <c r="H4328" s="2">
        <v>225</v>
      </c>
      <c r="I4328" s="2">
        <v>207</v>
      </c>
      <c r="K4328" s="2">
        <v>3</v>
      </c>
      <c r="L4328" s="2" t="s">
        <v>136</v>
      </c>
      <c r="M4328" s="2" t="s">
        <v>476</v>
      </c>
      <c r="N4328" s="2" t="s">
        <v>479</v>
      </c>
      <c r="O4328" s="2" t="s">
        <v>520</v>
      </c>
      <c r="Q4328" s="1"/>
      <c r="S4328" s="9"/>
      <c r="T4328" s="10"/>
      <c r="U4328" s="8"/>
      <c r="V4328" s="2" t="s">
        <v>105</v>
      </c>
      <c r="W4328" s="2" t="s">
        <v>561</v>
      </c>
      <c r="X4328" s="45" t="str" cm="1">
        <f t="array" ref="X4328">IF(X4246="TRUE",IF(AND(C4328&lt;&gt;1,C4329:C4334="",S4328:U4334=""), "FALSE","TRUE"),"FALSE")</f>
        <v>FALSE</v>
      </c>
      <c r="Z4328" s="1"/>
    </row>
    <row r="4329" spans="2:26" hidden="1" outlineLevel="2" x14ac:dyDescent="0.4">
      <c r="B4329" s="7" t="s">
        <v>522</v>
      </c>
      <c r="C4329" s="8"/>
      <c r="D4329" s="31"/>
      <c r="E4329" s="2" t="s">
        <v>523</v>
      </c>
      <c r="F4329" s="2" t="s">
        <v>485</v>
      </c>
      <c r="G4329" s="2" t="s">
        <v>369</v>
      </c>
      <c r="H4329" s="2">
        <v>225</v>
      </c>
      <c r="I4329" s="2">
        <v>207</v>
      </c>
      <c r="K4329" s="2">
        <v>240</v>
      </c>
      <c r="L4329" s="2" t="s">
        <v>30</v>
      </c>
      <c r="M4329" s="2" t="s">
        <v>476</v>
      </c>
      <c r="N4329" s="2" t="s">
        <v>479</v>
      </c>
      <c r="O4329" s="2" t="s">
        <v>520</v>
      </c>
      <c r="Q4329" s="1"/>
      <c r="S4329" s="9"/>
      <c r="T4329" s="10"/>
      <c r="U4329" s="8"/>
      <c r="W4329" s="2" t="s">
        <v>465</v>
      </c>
      <c r="X4329" s="45" t="str" cm="1">
        <f t="array" ref="X4329">IF(X4246="TRUE",IF(AND(C4328&lt;&gt;1,C4329:C4334="",S4328:U4334=""), "FALSE","TRUE"),"FALSE")</f>
        <v>FALSE</v>
      </c>
      <c r="Z4329" s="1"/>
    </row>
    <row r="4330" spans="2:26" hidden="1" outlineLevel="2" x14ac:dyDescent="0.4">
      <c r="B4330" s="7" t="s">
        <v>524</v>
      </c>
      <c r="C4330" s="8"/>
      <c r="D4330" s="31"/>
      <c r="E4330" s="2" t="s">
        <v>525</v>
      </c>
      <c r="F4330" s="2" t="s">
        <v>114</v>
      </c>
      <c r="G4330" s="2" t="s">
        <v>115</v>
      </c>
      <c r="H4330" s="2">
        <v>225</v>
      </c>
      <c r="I4330" s="2">
        <v>207</v>
      </c>
      <c r="K4330" s="2">
        <v>120</v>
      </c>
      <c r="L4330" s="2" t="s">
        <v>30</v>
      </c>
      <c r="M4330" s="2" t="s">
        <v>476</v>
      </c>
      <c r="N4330" s="2" t="s">
        <v>479</v>
      </c>
      <c r="O4330" s="2" t="s">
        <v>520</v>
      </c>
      <c r="Q4330" s="1"/>
      <c r="S4330" s="9"/>
      <c r="T4330" s="10"/>
      <c r="U4330" s="8"/>
      <c r="W4330" s="2" t="s">
        <v>468</v>
      </c>
      <c r="X4330" s="45" t="str" cm="1">
        <f t="array" ref="X4330">IF(X4246="TRUE",IF(AND(C4328&lt;&gt;1,C4329:C4334="",S4328:U4334=""), "FALSE","TRUE"),"FALSE")</f>
        <v>FALSE</v>
      </c>
      <c r="Z4330" s="1"/>
    </row>
    <row r="4331" spans="2:26" hidden="1" outlineLevel="2" x14ac:dyDescent="0.4">
      <c r="B4331" s="7" t="s">
        <v>526</v>
      </c>
      <c r="C4331" s="8"/>
      <c r="D4331" s="31"/>
      <c r="E4331" s="2" t="s">
        <v>527</v>
      </c>
      <c r="F4331" s="2" t="str">
        <f>IF(OR($C$87="治験計画届", $C$87="治験計画変更届"), "^$","^.{1,120}$|^$")</f>
        <v>^.{1,120}$|^$</v>
      </c>
      <c r="G4331" s="2" t="str">
        <f>IF(F4331="^$", "入力しないでください","入力してください(120文字以内)")</f>
        <v>入力してください(120文字以内)</v>
      </c>
      <c r="H4331" s="2">
        <v>225</v>
      </c>
      <c r="I4331" s="2">
        <v>207</v>
      </c>
      <c r="K4331" s="2">
        <v>120</v>
      </c>
      <c r="L4331" s="2" t="s">
        <v>30</v>
      </c>
      <c r="M4331" s="2" t="s">
        <v>476</v>
      </c>
      <c r="N4331" s="2" t="s">
        <v>479</v>
      </c>
      <c r="O4331" s="2" t="s">
        <v>520</v>
      </c>
      <c r="Q4331" s="1"/>
      <c r="S4331" s="9"/>
      <c r="T4331" s="10"/>
      <c r="U4331" s="8"/>
      <c r="W4331" s="2" t="s">
        <v>468</v>
      </c>
      <c r="X4331" s="45" t="str" cm="1">
        <f t="array" ref="X4331">IF(X4246="TRUE",IF(AND(C4328&lt;&gt;1,C4329:C4334="",S4328:U4334=""), "FALSE","TRUE"),"FALSE")</f>
        <v>FALSE</v>
      </c>
      <c r="Z4331" s="1"/>
    </row>
    <row r="4332" spans="2:26" hidden="1" outlineLevel="2" x14ac:dyDescent="0.4">
      <c r="B4332" s="7" t="s">
        <v>528</v>
      </c>
      <c r="C4332" s="8"/>
      <c r="D4332" s="31"/>
      <c r="E4332" s="2" t="s">
        <v>529</v>
      </c>
      <c r="F4332" s="2" t="str">
        <f>IF(OR($C$87="治験計画届", $C$87="治験計画変更届"), "^$","^.{1,120}$|^$")</f>
        <v>^.{1,120}$|^$</v>
      </c>
      <c r="G4332" s="2" t="str">
        <f t="shared" ref="G4332:G4334" si="280">IF(F4332="^$", "入力しないでください","入力してください(120文字以内)")</f>
        <v>入力してください(120文字以内)</v>
      </c>
      <c r="H4332" s="2">
        <v>225</v>
      </c>
      <c r="I4332" s="2">
        <v>207</v>
      </c>
      <c r="K4332" s="2">
        <v>120</v>
      </c>
      <c r="L4332" s="2" t="s">
        <v>30</v>
      </c>
      <c r="M4332" s="2" t="s">
        <v>476</v>
      </c>
      <c r="N4332" s="2" t="s">
        <v>479</v>
      </c>
      <c r="O4332" s="2" t="s">
        <v>520</v>
      </c>
      <c r="Q4332" s="1"/>
      <c r="S4332" s="9"/>
      <c r="T4332" s="10"/>
      <c r="U4332" s="8"/>
      <c r="W4332" s="2" t="s">
        <v>468</v>
      </c>
      <c r="X4332" s="45" t="str" cm="1">
        <f t="array" ref="X4332">IF(X4246="TRUE",IF(AND(C4328&lt;&gt;1,C4329:C4334="",S4328:U4334=""), "FALSE","TRUE"),"FALSE")</f>
        <v>FALSE</v>
      </c>
      <c r="Z4332" s="1"/>
    </row>
    <row r="4333" spans="2:26" hidden="1" outlineLevel="2" x14ac:dyDescent="0.4">
      <c r="B4333" s="7" t="s">
        <v>530</v>
      </c>
      <c r="C4333" s="8"/>
      <c r="D4333" s="31"/>
      <c r="E4333" s="2" t="s">
        <v>566</v>
      </c>
      <c r="F4333" s="2" t="str">
        <f>IF(OR($C$87="治験計画届", $C$87="治験計画変更届"), "^$","^.{1,120}$|^$")</f>
        <v>^.{1,120}$|^$</v>
      </c>
      <c r="G4333" s="2" t="str">
        <f t="shared" si="280"/>
        <v>入力してください(120文字以内)</v>
      </c>
      <c r="H4333" s="2">
        <v>225</v>
      </c>
      <c r="I4333" s="2">
        <v>207</v>
      </c>
      <c r="K4333" s="2">
        <v>120</v>
      </c>
      <c r="L4333" s="2" t="s">
        <v>30</v>
      </c>
      <c r="M4333" s="2" t="s">
        <v>476</v>
      </c>
      <c r="N4333" s="2" t="s">
        <v>479</v>
      </c>
      <c r="O4333" s="2" t="s">
        <v>520</v>
      </c>
      <c r="Q4333" s="1"/>
      <c r="S4333" s="9"/>
      <c r="T4333" s="10"/>
      <c r="U4333" s="8"/>
      <c r="W4333" s="2" t="s">
        <v>468</v>
      </c>
      <c r="X4333" s="45" t="str" cm="1">
        <f t="array" ref="X4333">IF(X4246="TRUE",IF(AND(C4328&lt;&gt;1,C4329:C4334="",S4328:U4334=""), "FALSE","TRUE"),"FALSE")</f>
        <v>FALSE</v>
      </c>
      <c r="Z4333" s="1"/>
    </row>
    <row r="4334" spans="2:26" hidden="1" outlineLevel="2" x14ac:dyDescent="0.4">
      <c r="B4334" s="7" t="s">
        <v>532</v>
      </c>
      <c r="C4334" s="8"/>
      <c r="D4334" s="31"/>
      <c r="E4334" s="2" t="s">
        <v>533</v>
      </c>
      <c r="F4334" s="2" t="str">
        <f>IF(OR($C$87="治験計画届", $C$87="治験計画変更届"), "^$","^.{1,120}$|^$")</f>
        <v>^.{1,120}$|^$</v>
      </c>
      <c r="G4334" s="2" t="str">
        <f t="shared" si="280"/>
        <v>入力してください(120文字以内)</v>
      </c>
      <c r="H4334" s="2">
        <v>225</v>
      </c>
      <c r="I4334" s="2">
        <v>207</v>
      </c>
      <c r="K4334" s="2">
        <v>120</v>
      </c>
      <c r="L4334" s="2" t="s">
        <v>30</v>
      </c>
      <c r="M4334" s="2" t="s">
        <v>476</v>
      </c>
      <c r="N4334" s="2" t="s">
        <v>479</v>
      </c>
      <c r="O4334" s="2" t="s">
        <v>520</v>
      </c>
      <c r="Q4334" s="1"/>
      <c r="S4334" s="9"/>
      <c r="T4334" s="10"/>
      <c r="U4334" s="8"/>
      <c r="W4334" s="2" t="s">
        <v>468</v>
      </c>
      <c r="X4334" s="45" t="str" cm="1">
        <f t="array" ref="X4334">IF(X4246="TRUE",IF(AND(C4328&lt;&gt;1,C4329:C4334="",S4328:U4334=""), "FALSE","TRUE"),"FALSE")</f>
        <v>FALSE</v>
      </c>
      <c r="Z4334" s="1"/>
    </row>
    <row r="4335" spans="2:26" hidden="1" outlineLevel="2" x14ac:dyDescent="0.4">
      <c r="B4335" s="7" t="s">
        <v>134</v>
      </c>
      <c r="C4335" s="5">
        <v>2</v>
      </c>
      <c r="D4335" s="30"/>
      <c r="E4335" s="2" t="s">
        <v>392</v>
      </c>
      <c r="F4335" s="2" t="s">
        <v>102</v>
      </c>
      <c r="G4335" s="2" t="s">
        <v>103</v>
      </c>
      <c r="H4335" s="2">
        <v>225</v>
      </c>
      <c r="I4335" s="2">
        <v>207</v>
      </c>
      <c r="K4335" s="2">
        <v>3</v>
      </c>
      <c r="L4335" s="2" t="s">
        <v>136</v>
      </c>
      <c r="M4335" s="2" t="s">
        <v>476</v>
      </c>
      <c r="N4335" s="2" t="s">
        <v>479</v>
      </c>
      <c r="O4335" s="2" t="s">
        <v>520</v>
      </c>
      <c r="Q4335" s="1"/>
      <c r="S4335" s="9"/>
      <c r="T4335" s="10"/>
      <c r="U4335" s="8"/>
      <c r="V4335" s="2" t="s">
        <v>105</v>
      </c>
      <c r="W4335" s="2" t="s">
        <v>561</v>
      </c>
      <c r="X4335" s="45" t="str" cm="1">
        <f t="array" ref="X4335">IF(X4246="TRUE",IF(AND(C4335&lt;&gt;1,C4336:C4341="",S4335:U4341=""), "FALSE","TRUE"),"FALSE")</f>
        <v>FALSE</v>
      </c>
      <c r="Z4335" s="1"/>
    </row>
    <row r="4336" spans="2:26" hidden="1" outlineLevel="2" x14ac:dyDescent="0.4">
      <c r="B4336" s="7" t="s">
        <v>522</v>
      </c>
      <c r="C4336" s="8"/>
      <c r="D4336" s="31"/>
      <c r="E4336" s="2" t="s">
        <v>523</v>
      </c>
      <c r="F4336" s="2" t="s">
        <v>485</v>
      </c>
      <c r="G4336" s="2" t="s">
        <v>369</v>
      </c>
      <c r="H4336" s="2">
        <v>225</v>
      </c>
      <c r="I4336" s="2">
        <v>207</v>
      </c>
      <c r="K4336" s="2">
        <v>240</v>
      </c>
      <c r="L4336" s="2" t="s">
        <v>30</v>
      </c>
      <c r="M4336" s="2" t="s">
        <v>476</v>
      </c>
      <c r="N4336" s="2" t="s">
        <v>479</v>
      </c>
      <c r="O4336" s="2" t="s">
        <v>520</v>
      </c>
      <c r="Q4336" s="1"/>
      <c r="S4336" s="9"/>
      <c r="T4336" s="10"/>
      <c r="U4336" s="8"/>
      <c r="W4336" s="2" t="s">
        <v>465</v>
      </c>
      <c r="X4336" s="45" t="str" cm="1">
        <f t="array" ref="X4336">IF(X4246="TRUE",IF(AND(C4335&lt;&gt;1,C4336:C4341="",S4335:U4341=""), "FALSE","TRUE"),"FALSE")</f>
        <v>FALSE</v>
      </c>
      <c r="Z4336" s="1"/>
    </row>
    <row r="4337" spans="2:26" hidden="1" outlineLevel="2" x14ac:dyDescent="0.4">
      <c r="B4337" s="7" t="s">
        <v>524</v>
      </c>
      <c r="C4337" s="8"/>
      <c r="D4337" s="31"/>
      <c r="E4337" s="2" t="s">
        <v>525</v>
      </c>
      <c r="F4337" s="2" t="s">
        <v>114</v>
      </c>
      <c r="G4337" s="2" t="s">
        <v>115</v>
      </c>
      <c r="H4337" s="2">
        <v>225</v>
      </c>
      <c r="I4337" s="2">
        <v>207</v>
      </c>
      <c r="K4337" s="2">
        <v>120</v>
      </c>
      <c r="L4337" s="2" t="s">
        <v>30</v>
      </c>
      <c r="M4337" s="2" t="s">
        <v>476</v>
      </c>
      <c r="N4337" s="2" t="s">
        <v>479</v>
      </c>
      <c r="O4337" s="2" t="s">
        <v>520</v>
      </c>
      <c r="Q4337" s="1"/>
      <c r="S4337" s="9"/>
      <c r="T4337" s="10"/>
      <c r="U4337" s="8"/>
      <c r="W4337" s="2" t="s">
        <v>468</v>
      </c>
      <c r="X4337" s="45" t="str" cm="1">
        <f t="array" ref="X4337">IF(X4246="TRUE",IF(AND(C4335&lt;&gt;1,C4336:C4341="",S4335:U4341=""), "FALSE","TRUE"),"FALSE")</f>
        <v>FALSE</v>
      </c>
      <c r="Z4337" s="1"/>
    </row>
    <row r="4338" spans="2:26" hidden="1" outlineLevel="2" x14ac:dyDescent="0.4">
      <c r="B4338" s="7" t="s">
        <v>526</v>
      </c>
      <c r="C4338" s="8"/>
      <c r="D4338" s="31"/>
      <c r="E4338" s="2" t="s">
        <v>527</v>
      </c>
      <c r="F4338" s="2" t="str">
        <f>IF(OR($C$87="治験計画届", $C$87="治験計画変更届"), "^$","^.{1,120}$|^$")</f>
        <v>^.{1,120}$|^$</v>
      </c>
      <c r="G4338" s="2" t="str">
        <f>IF(F4338="^$", "入力しないでください","入力してください(120文字以内)")</f>
        <v>入力してください(120文字以内)</v>
      </c>
      <c r="H4338" s="2">
        <v>225</v>
      </c>
      <c r="I4338" s="2">
        <v>207</v>
      </c>
      <c r="K4338" s="2">
        <v>120</v>
      </c>
      <c r="L4338" s="2" t="s">
        <v>30</v>
      </c>
      <c r="M4338" s="2" t="s">
        <v>476</v>
      </c>
      <c r="N4338" s="2" t="s">
        <v>479</v>
      </c>
      <c r="O4338" s="2" t="s">
        <v>520</v>
      </c>
      <c r="Q4338" s="1"/>
      <c r="S4338" s="9"/>
      <c r="T4338" s="10"/>
      <c r="U4338" s="8"/>
      <c r="W4338" s="2" t="s">
        <v>468</v>
      </c>
      <c r="X4338" s="45" t="str" cm="1">
        <f t="array" ref="X4338">IF(X4246="TRUE",IF(AND(C4335&lt;&gt;1,C4336:C4341="",S4335:U4341=""), "FALSE","TRUE"),"FALSE")</f>
        <v>FALSE</v>
      </c>
      <c r="Z4338" s="1"/>
    </row>
    <row r="4339" spans="2:26" hidden="1" outlineLevel="2" x14ac:dyDescent="0.4">
      <c r="B4339" s="7" t="s">
        <v>528</v>
      </c>
      <c r="C4339" s="8"/>
      <c r="D4339" s="31"/>
      <c r="E4339" s="2" t="s">
        <v>529</v>
      </c>
      <c r="F4339" s="2" t="str">
        <f>IF(OR($C$87="治験計画届", $C$87="治験計画変更届"), "^$","^.{1,120}$|^$")</f>
        <v>^.{1,120}$|^$</v>
      </c>
      <c r="G4339" s="2" t="str">
        <f t="shared" ref="G4339:G4341" si="281">IF(F4339="^$", "入力しないでください","入力してください(120文字以内)")</f>
        <v>入力してください(120文字以内)</v>
      </c>
      <c r="H4339" s="2">
        <v>225</v>
      </c>
      <c r="I4339" s="2">
        <v>207</v>
      </c>
      <c r="K4339" s="2">
        <v>120</v>
      </c>
      <c r="L4339" s="2" t="s">
        <v>30</v>
      </c>
      <c r="M4339" s="2" t="s">
        <v>476</v>
      </c>
      <c r="N4339" s="2" t="s">
        <v>479</v>
      </c>
      <c r="O4339" s="2" t="s">
        <v>520</v>
      </c>
      <c r="Q4339" s="1"/>
      <c r="S4339" s="9"/>
      <c r="T4339" s="10"/>
      <c r="U4339" s="8"/>
      <c r="W4339" s="2" t="s">
        <v>468</v>
      </c>
      <c r="X4339" s="45" t="str" cm="1">
        <f t="array" ref="X4339">IF(X4246="TRUE",IF(AND(C4335&lt;&gt;1,C4336:C4341="",S4335:U4341=""), "FALSE","TRUE"),"FALSE")</f>
        <v>FALSE</v>
      </c>
      <c r="Z4339" s="1"/>
    </row>
    <row r="4340" spans="2:26" hidden="1" outlineLevel="2" x14ac:dyDescent="0.4">
      <c r="B4340" s="7" t="s">
        <v>530</v>
      </c>
      <c r="C4340" s="8"/>
      <c r="D4340" s="31"/>
      <c r="E4340" s="2" t="s">
        <v>566</v>
      </c>
      <c r="F4340" s="2" t="str">
        <f>IF(OR($C$87="治験計画届", $C$87="治験計画変更届"), "^$","^.{1,120}$|^$")</f>
        <v>^.{1,120}$|^$</v>
      </c>
      <c r="G4340" s="2" t="str">
        <f t="shared" si="281"/>
        <v>入力してください(120文字以内)</v>
      </c>
      <c r="H4340" s="2">
        <v>225</v>
      </c>
      <c r="I4340" s="2">
        <v>207</v>
      </c>
      <c r="K4340" s="2">
        <v>120</v>
      </c>
      <c r="L4340" s="2" t="s">
        <v>30</v>
      </c>
      <c r="M4340" s="2" t="s">
        <v>476</v>
      </c>
      <c r="N4340" s="2" t="s">
        <v>479</v>
      </c>
      <c r="O4340" s="2" t="s">
        <v>520</v>
      </c>
      <c r="Q4340" s="1"/>
      <c r="S4340" s="9"/>
      <c r="T4340" s="10"/>
      <c r="U4340" s="8"/>
      <c r="W4340" s="2" t="s">
        <v>468</v>
      </c>
      <c r="X4340" s="45" t="str" cm="1">
        <f t="array" ref="X4340">IF(X4246="TRUE",IF(AND(C4335&lt;&gt;1,C4336:C4341="",S4335:U4341=""), "FALSE","TRUE"),"FALSE")</f>
        <v>FALSE</v>
      </c>
      <c r="Z4340" s="1"/>
    </row>
    <row r="4341" spans="2:26" hidden="1" outlineLevel="2" x14ac:dyDescent="0.4">
      <c r="B4341" s="7" t="s">
        <v>532</v>
      </c>
      <c r="C4341" s="8"/>
      <c r="D4341" s="31"/>
      <c r="E4341" s="2" t="s">
        <v>533</v>
      </c>
      <c r="F4341" s="2" t="str">
        <f>IF(OR($C$87="治験計画届", $C$87="治験計画変更届"), "^$","^.{1,120}$|^$")</f>
        <v>^.{1,120}$|^$</v>
      </c>
      <c r="G4341" s="2" t="str">
        <f t="shared" si="281"/>
        <v>入力してください(120文字以内)</v>
      </c>
      <c r="H4341" s="2">
        <v>225</v>
      </c>
      <c r="I4341" s="2">
        <v>207</v>
      </c>
      <c r="K4341" s="2">
        <v>120</v>
      </c>
      <c r="L4341" s="2" t="s">
        <v>30</v>
      </c>
      <c r="M4341" s="2" t="s">
        <v>476</v>
      </c>
      <c r="N4341" s="2" t="s">
        <v>479</v>
      </c>
      <c r="O4341" s="2" t="s">
        <v>520</v>
      </c>
      <c r="Q4341" s="1"/>
      <c r="S4341" s="9"/>
      <c r="T4341" s="10"/>
      <c r="U4341" s="8"/>
      <c r="W4341" s="2" t="s">
        <v>468</v>
      </c>
      <c r="X4341" s="45" t="str" cm="1">
        <f t="array" ref="X4341">IF(X4246="TRUE",IF(AND(C4335&lt;&gt;1,C4336:C4341="",S4335:U4341=""), "FALSE","TRUE"),"FALSE")</f>
        <v>FALSE</v>
      </c>
      <c r="Z4341" s="1"/>
    </row>
    <row r="4342" spans="2:26" hidden="1" outlineLevel="2" x14ac:dyDescent="0.4">
      <c r="B4342" s="7" t="s">
        <v>134</v>
      </c>
      <c r="C4342" s="5">
        <v>3</v>
      </c>
      <c r="D4342" s="30"/>
      <c r="E4342" s="2" t="s">
        <v>392</v>
      </c>
      <c r="F4342" s="2" t="s">
        <v>102</v>
      </c>
      <c r="G4342" s="2" t="s">
        <v>103</v>
      </c>
      <c r="H4342" s="2">
        <v>225</v>
      </c>
      <c r="I4342" s="2">
        <v>207</v>
      </c>
      <c r="K4342" s="2">
        <v>3</v>
      </c>
      <c r="L4342" s="2" t="s">
        <v>136</v>
      </c>
      <c r="M4342" s="2" t="s">
        <v>476</v>
      </c>
      <c r="N4342" s="2" t="s">
        <v>479</v>
      </c>
      <c r="O4342" s="2" t="s">
        <v>520</v>
      </c>
      <c r="Q4342" s="1"/>
      <c r="S4342" s="9"/>
      <c r="T4342" s="10"/>
      <c r="U4342" s="8"/>
      <c r="V4342" s="2" t="s">
        <v>105</v>
      </c>
      <c r="W4342" s="2" t="s">
        <v>561</v>
      </c>
      <c r="X4342" s="45" t="str" cm="1">
        <f t="array" ref="X4342">IF(X4246="TRUE",IF(AND(C4342&lt;&gt;1,C4343:C4348="",S4342:U4348=""), "FALSE","TRUE"),"FALSE")</f>
        <v>FALSE</v>
      </c>
      <c r="Z4342" s="1"/>
    </row>
    <row r="4343" spans="2:26" hidden="1" outlineLevel="2" x14ac:dyDescent="0.4">
      <c r="B4343" s="7" t="s">
        <v>522</v>
      </c>
      <c r="C4343" s="8"/>
      <c r="D4343" s="31"/>
      <c r="E4343" s="2" t="s">
        <v>523</v>
      </c>
      <c r="F4343" s="2" t="s">
        <v>485</v>
      </c>
      <c r="G4343" s="2" t="s">
        <v>369</v>
      </c>
      <c r="H4343" s="2">
        <v>225</v>
      </c>
      <c r="I4343" s="2">
        <v>207</v>
      </c>
      <c r="K4343" s="2">
        <v>240</v>
      </c>
      <c r="L4343" s="2" t="s">
        <v>30</v>
      </c>
      <c r="M4343" s="2" t="s">
        <v>476</v>
      </c>
      <c r="N4343" s="2" t="s">
        <v>479</v>
      </c>
      <c r="O4343" s="2" t="s">
        <v>520</v>
      </c>
      <c r="Q4343" s="1"/>
      <c r="S4343" s="9"/>
      <c r="T4343" s="10"/>
      <c r="U4343" s="8"/>
      <c r="W4343" s="2" t="s">
        <v>465</v>
      </c>
      <c r="X4343" s="45" t="str" cm="1">
        <f t="array" ref="X4343">IF(X4246="TRUE",IF(AND(C4342&lt;&gt;1,C4343:C4348="",S4342:U4348=""), "FALSE","TRUE"),"FALSE")</f>
        <v>FALSE</v>
      </c>
      <c r="Z4343" s="1"/>
    </row>
    <row r="4344" spans="2:26" hidden="1" outlineLevel="2" x14ac:dyDescent="0.4">
      <c r="B4344" s="7" t="s">
        <v>524</v>
      </c>
      <c r="C4344" s="8"/>
      <c r="D4344" s="31"/>
      <c r="E4344" s="2" t="s">
        <v>525</v>
      </c>
      <c r="F4344" s="2" t="s">
        <v>114</v>
      </c>
      <c r="G4344" s="2" t="s">
        <v>115</v>
      </c>
      <c r="H4344" s="2">
        <v>225</v>
      </c>
      <c r="I4344" s="2">
        <v>207</v>
      </c>
      <c r="K4344" s="2">
        <v>120</v>
      </c>
      <c r="L4344" s="2" t="s">
        <v>30</v>
      </c>
      <c r="M4344" s="2" t="s">
        <v>476</v>
      </c>
      <c r="N4344" s="2" t="s">
        <v>479</v>
      </c>
      <c r="O4344" s="2" t="s">
        <v>520</v>
      </c>
      <c r="Q4344" s="1"/>
      <c r="S4344" s="9"/>
      <c r="T4344" s="10"/>
      <c r="U4344" s="8"/>
      <c r="W4344" s="2" t="s">
        <v>468</v>
      </c>
      <c r="X4344" s="45" t="str" cm="1">
        <f t="array" ref="X4344">IF(X4246="TRUE",IF(AND(C4342&lt;&gt;1,C4343:C4348="",S4342:U4348=""), "FALSE","TRUE"),"FALSE")</f>
        <v>FALSE</v>
      </c>
      <c r="Z4344" s="1"/>
    </row>
    <row r="4345" spans="2:26" hidden="1" outlineLevel="2" x14ac:dyDescent="0.4">
      <c r="B4345" s="7" t="s">
        <v>526</v>
      </c>
      <c r="C4345" s="8"/>
      <c r="D4345" s="31"/>
      <c r="E4345" s="2" t="s">
        <v>527</v>
      </c>
      <c r="F4345" s="2" t="str">
        <f>IF(OR($C$87="治験計画届", $C$87="治験計画変更届"), "^$","^.{1,120}$|^$")</f>
        <v>^.{1,120}$|^$</v>
      </c>
      <c r="G4345" s="2" t="str">
        <f>IF(F4345="^$", "入力しないでください","入力してください(120文字以内)")</f>
        <v>入力してください(120文字以内)</v>
      </c>
      <c r="H4345" s="2">
        <v>225</v>
      </c>
      <c r="I4345" s="2">
        <v>207</v>
      </c>
      <c r="K4345" s="2">
        <v>120</v>
      </c>
      <c r="L4345" s="2" t="s">
        <v>30</v>
      </c>
      <c r="M4345" s="2" t="s">
        <v>476</v>
      </c>
      <c r="N4345" s="2" t="s">
        <v>479</v>
      </c>
      <c r="O4345" s="2" t="s">
        <v>520</v>
      </c>
      <c r="Q4345" s="1"/>
      <c r="S4345" s="9"/>
      <c r="T4345" s="10"/>
      <c r="U4345" s="8"/>
      <c r="W4345" s="2" t="s">
        <v>468</v>
      </c>
      <c r="X4345" s="45" t="str" cm="1">
        <f t="array" ref="X4345">IF(X4246="TRUE",IF(AND(C4342&lt;&gt;1,C4343:C4348="",S4342:U4348=""), "FALSE","TRUE"),"FALSE")</f>
        <v>FALSE</v>
      </c>
      <c r="Z4345" s="1"/>
    </row>
    <row r="4346" spans="2:26" hidden="1" outlineLevel="2" x14ac:dyDescent="0.4">
      <c r="B4346" s="7" t="s">
        <v>528</v>
      </c>
      <c r="C4346" s="8"/>
      <c r="D4346" s="31"/>
      <c r="E4346" s="2" t="s">
        <v>529</v>
      </c>
      <c r="F4346" s="2" t="str">
        <f>IF(OR($C$87="治験計画届", $C$87="治験計画変更届"), "^$","^.{1,120}$|^$")</f>
        <v>^.{1,120}$|^$</v>
      </c>
      <c r="G4346" s="2" t="str">
        <f t="shared" ref="G4346:G4348" si="282">IF(F4346="^$", "入力しないでください","入力してください(120文字以内)")</f>
        <v>入力してください(120文字以内)</v>
      </c>
      <c r="H4346" s="2">
        <v>225</v>
      </c>
      <c r="I4346" s="2">
        <v>207</v>
      </c>
      <c r="K4346" s="2">
        <v>120</v>
      </c>
      <c r="L4346" s="2" t="s">
        <v>30</v>
      </c>
      <c r="M4346" s="2" t="s">
        <v>476</v>
      </c>
      <c r="N4346" s="2" t="s">
        <v>479</v>
      </c>
      <c r="O4346" s="2" t="s">
        <v>520</v>
      </c>
      <c r="Q4346" s="1"/>
      <c r="S4346" s="9"/>
      <c r="T4346" s="10"/>
      <c r="U4346" s="8"/>
      <c r="W4346" s="2" t="s">
        <v>468</v>
      </c>
      <c r="X4346" s="45" t="str" cm="1">
        <f t="array" ref="X4346">IF(X4246="TRUE",IF(AND(C4342&lt;&gt;1,C4343:C4348="",S4342:U4348=""), "FALSE","TRUE"),"FALSE")</f>
        <v>FALSE</v>
      </c>
      <c r="Z4346" s="1"/>
    </row>
    <row r="4347" spans="2:26" hidden="1" outlineLevel="2" x14ac:dyDescent="0.4">
      <c r="B4347" s="7" t="s">
        <v>530</v>
      </c>
      <c r="C4347" s="8"/>
      <c r="D4347" s="31"/>
      <c r="E4347" s="2" t="s">
        <v>566</v>
      </c>
      <c r="F4347" s="2" t="str">
        <f>IF(OR($C$87="治験計画届", $C$87="治験計画変更届"), "^$","^.{1,120}$|^$")</f>
        <v>^.{1,120}$|^$</v>
      </c>
      <c r="G4347" s="2" t="str">
        <f t="shared" si="282"/>
        <v>入力してください(120文字以内)</v>
      </c>
      <c r="H4347" s="2">
        <v>225</v>
      </c>
      <c r="I4347" s="2">
        <v>207</v>
      </c>
      <c r="K4347" s="2">
        <v>120</v>
      </c>
      <c r="L4347" s="2" t="s">
        <v>30</v>
      </c>
      <c r="M4347" s="2" t="s">
        <v>476</v>
      </c>
      <c r="N4347" s="2" t="s">
        <v>479</v>
      </c>
      <c r="O4347" s="2" t="s">
        <v>520</v>
      </c>
      <c r="Q4347" s="1"/>
      <c r="S4347" s="9"/>
      <c r="T4347" s="10"/>
      <c r="U4347" s="8"/>
      <c r="W4347" s="2" t="s">
        <v>468</v>
      </c>
      <c r="X4347" s="45" t="str" cm="1">
        <f t="array" ref="X4347">IF(X4246="TRUE",IF(AND(C4342&lt;&gt;1,C4343:C4348="",S4342:U4348=""), "FALSE","TRUE"),"FALSE")</f>
        <v>FALSE</v>
      </c>
      <c r="Z4347" s="1"/>
    </row>
    <row r="4348" spans="2:26" hidden="1" outlineLevel="2" x14ac:dyDescent="0.4">
      <c r="B4348" s="7" t="s">
        <v>532</v>
      </c>
      <c r="C4348" s="8"/>
      <c r="D4348" s="31"/>
      <c r="E4348" s="2" t="s">
        <v>533</v>
      </c>
      <c r="F4348" s="2" t="str">
        <f>IF(OR($C$87="治験計画届", $C$87="治験計画変更届"), "^$","^.{1,120}$|^$")</f>
        <v>^.{1,120}$|^$</v>
      </c>
      <c r="G4348" s="2" t="str">
        <f t="shared" si="282"/>
        <v>入力してください(120文字以内)</v>
      </c>
      <c r="H4348" s="2">
        <v>225</v>
      </c>
      <c r="I4348" s="2">
        <v>207</v>
      </c>
      <c r="K4348" s="2">
        <v>120</v>
      </c>
      <c r="L4348" s="2" t="s">
        <v>30</v>
      </c>
      <c r="M4348" s="2" t="s">
        <v>476</v>
      </c>
      <c r="N4348" s="2" t="s">
        <v>479</v>
      </c>
      <c r="O4348" s="2" t="s">
        <v>520</v>
      </c>
      <c r="Q4348" s="1"/>
      <c r="S4348" s="9"/>
      <c r="T4348" s="10"/>
      <c r="U4348" s="8"/>
      <c r="W4348" s="2" t="s">
        <v>468</v>
      </c>
      <c r="X4348" s="45" t="str" cm="1">
        <f t="array" ref="X4348">IF(X4246="TRUE",IF(AND(C4342&lt;&gt;1,C4343:C4348="",S4342:U4348=""), "FALSE","TRUE"),"FALSE")</f>
        <v>FALSE</v>
      </c>
      <c r="Z4348" s="1"/>
    </row>
    <row r="4349" spans="2:26" hidden="1" outlineLevel="2" x14ac:dyDescent="0.4">
      <c r="B4349" s="7" t="s">
        <v>134</v>
      </c>
      <c r="C4349" s="5">
        <v>4</v>
      </c>
      <c r="D4349" s="30"/>
      <c r="E4349" s="2" t="s">
        <v>392</v>
      </c>
      <c r="F4349" s="2" t="s">
        <v>102</v>
      </c>
      <c r="G4349" s="2" t="s">
        <v>103</v>
      </c>
      <c r="H4349" s="2">
        <v>225</v>
      </c>
      <c r="I4349" s="2">
        <v>207</v>
      </c>
      <c r="K4349" s="2">
        <v>3</v>
      </c>
      <c r="L4349" s="2" t="s">
        <v>136</v>
      </c>
      <c r="M4349" s="2" t="s">
        <v>476</v>
      </c>
      <c r="N4349" s="2" t="s">
        <v>479</v>
      </c>
      <c r="O4349" s="2" t="s">
        <v>520</v>
      </c>
      <c r="Q4349" s="1"/>
      <c r="S4349" s="9"/>
      <c r="T4349" s="10"/>
      <c r="U4349" s="8"/>
      <c r="V4349" s="2" t="s">
        <v>105</v>
      </c>
      <c r="W4349" s="2" t="s">
        <v>561</v>
      </c>
      <c r="X4349" s="45" t="str" cm="1">
        <f t="array" ref="X4349">IF(X4246="TRUE",IF(AND(C4349&lt;&gt;1,C4350:C4355="",S4349:U4355=""), "FALSE","TRUE"),"FALSE")</f>
        <v>FALSE</v>
      </c>
      <c r="Z4349" s="1"/>
    </row>
    <row r="4350" spans="2:26" hidden="1" outlineLevel="2" x14ac:dyDescent="0.4">
      <c r="B4350" s="7" t="s">
        <v>522</v>
      </c>
      <c r="C4350" s="8"/>
      <c r="D4350" s="31"/>
      <c r="E4350" s="2" t="s">
        <v>523</v>
      </c>
      <c r="F4350" s="2" t="s">
        <v>485</v>
      </c>
      <c r="G4350" s="2" t="s">
        <v>369</v>
      </c>
      <c r="H4350" s="2">
        <v>225</v>
      </c>
      <c r="I4350" s="2">
        <v>207</v>
      </c>
      <c r="K4350" s="2">
        <v>240</v>
      </c>
      <c r="L4350" s="2" t="s">
        <v>30</v>
      </c>
      <c r="M4350" s="2" t="s">
        <v>476</v>
      </c>
      <c r="N4350" s="2" t="s">
        <v>479</v>
      </c>
      <c r="O4350" s="2" t="s">
        <v>520</v>
      </c>
      <c r="Q4350" s="1"/>
      <c r="S4350" s="9"/>
      <c r="T4350" s="10"/>
      <c r="U4350" s="8"/>
      <c r="W4350" s="2" t="s">
        <v>465</v>
      </c>
      <c r="X4350" s="45" t="str" cm="1">
        <f t="array" ref="X4350">IF(X4246="TRUE",IF(AND(C4349&lt;&gt;1,C4350:C4355="",S4349:U4355=""), "FALSE","TRUE"),"FALSE")</f>
        <v>FALSE</v>
      </c>
      <c r="Z4350" s="1"/>
    </row>
    <row r="4351" spans="2:26" hidden="1" outlineLevel="2" x14ac:dyDescent="0.4">
      <c r="B4351" s="7" t="s">
        <v>524</v>
      </c>
      <c r="C4351" s="8"/>
      <c r="D4351" s="31"/>
      <c r="E4351" s="2" t="s">
        <v>525</v>
      </c>
      <c r="F4351" s="2" t="s">
        <v>114</v>
      </c>
      <c r="G4351" s="2" t="s">
        <v>115</v>
      </c>
      <c r="H4351" s="2">
        <v>225</v>
      </c>
      <c r="I4351" s="2">
        <v>207</v>
      </c>
      <c r="K4351" s="2">
        <v>120</v>
      </c>
      <c r="L4351" s="2" t="s">
        <v>30</v>
      </c>
      <c r="M4351" s="2" t="s">
        <v>476</v>
      </c>
      <c r="N4351" s="2" t="s">
        <v>479</v>
      </c>
      <c r="O4351" s="2" t="s">
        <v>520</v>
      </c>
      <c r="Q4351" s="1"/>
      <c r="S4351" s="9"/>
      <c r="T4351" s="10"/>
      <c r="U4351" s="8"/>
      <c r="W4351" s="2" t="s">
        <v>468</v>
      </c>
      <c r="X4351" s="45" t="str" cm="1">
        <f t="array" ref="X4351">IF(X4246="TRUE",IF(AND(C4349&lt;&gt;1,C4350:C4355="",S4349:U4355=""), "FALSE","TRUE"),"FALSE")</f>
        <v>FALSE</v>
      </c>
      <c r="Z4351" s="1"/>
    </row>
    <row r="4352" spans="2:26" hidden="1" outlineLevel="2" x14ac:dyDescent="0.4">
      <c r="B4352" s="7" t="s">
        <v>526</v>
      </c>
      <c r="C4352" s="8"/>
      <c r="D4352" s="31"/>
      <c r="E4352" s="2" t="s">
        <v>527</v>
      </c>
      <c r="F4352" s="2" t="str">
        <f>IF(OR($C$87="治験計画届", $C$87="治験計画変更届"), "^$","^.{1,120}$|^$")</f>
        <v>^.{1,120}$|^$</v>
      </c>
      <c r="G4352" s="2" t="str">
        <f>IF(F4352="^$", "入力しないでください","入力してください(120文字以内)")</f>
        <v>入力してください(120文字以内)</v>
      </c>
      <c r="H4352" s="2">
        <v>225</v>
      </c>
      <c r="I4352" s="2">
        <v>207</v>
      </c>
      <c r="K4352" s="2">
        <v>120</v>
      </c>
      <c r="L4352" s="2" t="s">
        <v>30</v>
      </c>
      <c r="M4352" s="2" t="s">
        <v>476</v>
      </c>
      <c r="N4352" s="2" t="s">
        <v>479</v>
      </c>
      <c r="O4352" s="2" t="s">
        <v>520</v>
      </c>
      <c r="Q4352" s="1"/>
      <c r="S4352" s="9"/>
      <c r="T4352" s="10"/>
      <c r="U4352" s="8"/>
      <c r="W4352" s="2" t="s">
        <v>468</v>
      </c>
      <c r="X4352" s="45" t="str" cm="1">
        <f t="array" ref="X4352">IF(X4246="TRUE",IF(AND(C4349&lt;&gt;1,C4350:C4355="",S4349:U4355=""), "FALSE","TRUE"),"FALSE")</f>
        <v>FALSE</v>
      </c>
      <c r="Z4352" s="1"/>
    </row>
    <row r="4353" spans="2:26" hidden="1" outlineLevel="2" x14ac:dyDescent="0.4">
      <c r="B4353" s="7" t="s">
        <v>528</v>
      </c>
      <c r="C4353" s="8"/>
      <c r="D4353" s="31"/>
      <c r="E4353" s="2" t="s">
        <v>529</v>
      </c>
      <c r="F4353" s="2" t="str">
        <f>IF(OR($C$87="治験計画届", $C$87="治験計画変更届"), "^$","^.{1,120}$|^$")</f>
        <v>^.{1,120}$|^$</v>
      </c>
      <c r="G4353" s="2" t="str">
        <f t="shared" ref="G4353:G4355" si="283">IF(F4353="^$", "入力しないでください","入力してください(120文字以内)")</f>
        <v>入力してください(120文字以内)</v>
      </c>
      <c r="H4353" s="2">
        <v>225</v>
      </c>
      <c r="I4353" s="2">
        <v>207</v>
      </c>
      <c r="K4353" s="2">
        <v>120</v>
      </c>
      <c r="L4353" s="2" t="s">
        <v>30</v>
      </c>
      <c r="M4353" s="2" t="s">
        <v>476</v>
      </c>
      <c r="N4353" s="2" t="s">
        <v>479</v>
      </c>
      <c r="O4353" s="2" t="s">
        <v>520</v>
      </c>
      <c r="Q4353" s="1"/>
      <c r="S4353" s="9"/>
      <c r="T4353" s="10"/>
      <c r="U4353" s="8"/>
      <c r="W4353" s="2" t="s">
        <v>468</v>
      </c>
      <c r="X4353" s="45" t="str" cm="1">
        <f t="array" ref="X4353">IF(X4246="TRUE",IF(AND(C4349&lt;&gt;1,C4350:C4355="",S4349:U4355=""), "FALSE","TRUE"),"FALSE")</f>
        <v>FALSE</v>
      </c>
      <c r="Z4353" s="1"/>
    </row>
    <row r="4354" spans="2:26" hidden="1" outlineLevel="2" x14ac:dyDescent="0.4">
      <c r="B4354" s="7" t="s">
        <v>530</v>
      </c>
      <c r="C4354" s="8"/>
      <c r="D4354" s="31"/>
      <c r="E4354" s="2" t="s">
        <v>566</v>
      </c>
      <c r="F4354" s="2" t="str">
        <f>IF(OR($C$87="治験計画届", $C$87="治験計画変更届"), "^$","^.{1,120}$|^$")</f>
        <v>^.{1,120}$|^$</v>
      </c>
      <c r="G4354" s="2" t="str">
        <f t="shared" si="283"/>
        <v>入力してください(120文字以内)</v>
      </c>
      <c r="H4354" s="2">
        <v>225</v>
      </c>
      <c r="I4354" s="2">
        <v>207</v>
      </c>
      <c r="K4354" s="2">
        <v>120</v>
      </c>
      <c r="L4354" s="2" t="s">
        <v>30</v>
      </c>
      <c r="M4354" s="2" t="s">
        <v>476</v>
      </c>
      <c r="N4354" s="2" t="s">
        <v>479</v>
      </c>
      <c r="O4354" s="2" t="s">
        <v>520</v>
      </c>
      <c r="Q4354" s="1"/>
      <c r="S4354" s="9"/>
      <c r="T4354" s="10"/>
      <c r="U4354" s="8"/>
      <c r="W4354" s="2" t="s">
        <v>468</v>
      </c>
      <c r="X4354" s="45" t="str" cm="1">
        <f t="array" ref="X4354">IF(X4246="TRUE",IF(AND(C4349&lt;&gt;1,C4350:C4355="",S4349:U4355=""), "FALSE","TRUE"),"FALSE")</f>
        <v>FALSE</v>
      </c>
      <c r="Z4354" s="1"/>
    </row>
    <row r="4355" spans="2:26" hidden="1" outlineLevel="2" x14ac:dyDescent="0.4">
      <c r="B4355" s="7" t="s">
        <v>532</v>
      </c>
      <c r="C4355" s="8"/>
      <c r="D4355" s="31"/>
      <c r="E4355" s="2" t="s">
        <v>533</v>
      </c>
      <c r="F4355" s="2" t="str">
        <f>IF(OR($C$87="治験計画届", $C$87="治験計画変更届"), "^$","^.{1,120}$|^$")</f>
        <v>^.{1,120}$|^$</v>
      </c>
      <c r="G4355" s="2" t="str">
        <f t="shared" si="283"/>
        <v>入力してください(120文字以内)</v>
      </c>
      <c r="H4355" s="2">
        <v>225</v>
      </c>
      <c r="I4355" s="2">
        <v>207</v>
      </c>
      <c r="K4355" s="2">
        <v>120</v>
      </c>
      <c r="L4355" s="2" t="s">
        <v>30</v>
      </c>
      <c r="M4355" s="2" t="s">
        <v>476</v>
      </c>
      <c r="N4355" s="2" t="s">
        <v>479</v>
      </c>
      <c r="O4355" s="2" t="s">
        <v>520</v>
      </c>
      <c r="Q4355" s="1"/>
      <c r="S4355" s="9"/>
      <c r="T4355" s="10"/>
      <c r="U4355" s="8"/>
      <c r="W4355" s="2" t="s">
        <v>468</v>
      </c>
      <c r="X4355" s="45" t="str" cm="1">
        <f t="array" ref="X4355">IF(X4246="TRUE",IF(AND(C4349&lt;&gt;1,C4350:C4355="",S4349:U4355=""), "FALSE","TRUE"),"FALSE")</f>
        <v>FALSE</v>
      </c>
      <c r="Z4355" s="1"/>
    </row>
    <row r="4356" spans="2:26" hidden="1" outlineLevel="2" x14ac:dyDescent="0.4">
      <c r="B4356" s="7" t="s">
        <v>134</v>
      </c>
      <c r="C4356" s="5">
        <v>5</v>
      </c>
      <c r="D4356" s="30"/>
      <c r="E4356" s="2" t="s">
        <v>392</v>
      </c>
      <c r="F4356" s="2" t="s">
        <v>102</v>
      </c>
      <c r="G4356" s="2" t="s">
        <v>103</v>
      </c>
      <c r="H4356" s="2">
        <v>225</v>
      </c>
      <c r="I4356" s="2">
        <v>207</v>
      </c>
      <c r="K4356" s="2">
        <v>3</v>
      </c>
      <c r="L4356" s="2" t="s">
        <v>136</v>
      </c>
      <c r="M4356" s="2" t="s">
        <v>476</v>
      </c>
      <c r="N4356" s="2" t="s">
        <v>479</v>
      </c>
      <c r="O4356" s="2" t="s">
        <v>520</v>
      </c>
      <c r="Q4356" s="1"/>
      <c r="S4356" s="9"/>
      <c r="T4356" s="10"/>
      <c r="U4356" s="8"/>
      <c r="V4356" s="2" t="s">
        <v>105</v>
      </c>
      <c r="W4356" s="2" t="s">
        <v>561</v>
      </c>
      <c r="X4356" s="45" t="str" cm="1">
        <f t="array" ref="X4356">IF(X4246="TRUE",IF(AND(C4356&lt;&gt;1,C4357:C4362="",S4356:U4362=""), "FALSE","TRUE"),"FALSE")</f>
        <v>FALSE</v>
      </c>
      <c r="Z4356" s="1"/>
    </row>
    <row r="4357" spans="2:26" hidden="1" outlineLevel="2" x14ac:dyDescent="0.4">
      <c r="B4357" s="7" t="s">
        <v>522</v>
      </c>
      <c r="C4357" s="8"/>
      <c r="D4357" s="31"/>
      <c r="E4357" s="2" t="s">
        <v>523</v>
      </c>
      <c r="F4357" s="2" t="s">
        <v>485</v>
      </c>
      <c r="G4357" s="2" t="s">
        <v>369</v>
      </c>
      <c r="H4357" s="2">
        <v>225</v>
      </c>
      <c r="I4357" s="2">
        <v>207</v>
      </c>
      <c r="K4357" s="2">
        <v>240</v>
      </c>
      <c r="L4357" s="2" t="s">
        <v>30</v>
      </c>
      <c r="M4357" s="2" t="s">
        <v>476</v>
      </c>
      <c r="N4357" s="2" t="s">
        <v>479</v>
      </c>
      <c r="O4357" s="2" t="s">
        <v>520</v>
      </c>
      <c r="Q4357" s="1"/>
      <c r="S4357" s="9"/>
      <c r="T4357" s="10"/>
      <c r="U4357" s="8"/>
      <c r="W4357" s="2" t="s">
        <v>465</v>
      </c>
      <c r="X4357" s="45" t="str" cm="1">
        <f t="array" ref="X4357">IF(X4246="TRUE",IF(AND(C4356&lt;&gt;1,C4357:C4362="",S4356:U4362=""), "FALSE","TRUE"),"FALSE")</f>
        <v>FALSE</v>
      </c>
      <c r="Z4357" s="1"/>
    </row>
    <row r="4358" spans="2:26" hidden="1" outlineLevel="2" x14ac:dyDescent="0.4">
      <c r="B4358" s="7" t="s">
        <v>524</v>
      </c>
      <c r="C4358" s="8"/>
      <c r="D4358" s="31"/>
      <c r="E4358" s="2" t="s">
        <v>525</v>
      </c>
      <c r="F4358" s="2" t="s">
        <v>114</v>
      </c>
      <c r="G4358" s="2" t="s">
        <v>115</v>
      </c>
      <c r="H4358" s="2">
        <v>225</v>
      </c>
      <c r="I4358" s="2">
        <v>207</v>
      </c>
      <c r="K4358" s="2">
        <v>120</v>
      </c>
      <c r="L4358" s="2" t="s">
        <v>30</v>
      </c>
      <c r="M4358" s="2" t="s">
        <v>476</v>
      </c>
      <c r="N4358" s="2" t="s">
        <v>479</v>
      </c>
      <c r="O4358" s="2" t="s">
        <v>520</v>
      </c>
      <c r="Q4358" s="1"/>
      <c r="S4358" s="9"/>
      <c r="T4358" s="10"/>
      <c r="U4358" s="8"/>
      <c r="W4358" s="2" t="s">
        <v>468</v>
      </c>
      <c r="X4358" s="45" t="str" cm="1">
        <f t="array" ref="X4358">IF(X4246="TRUE",IF(AND(C4356&lt;&gt;1,C4357:C4362="",S4356:U4362=""), "FALSE","TRUE"),"FALSE")</f>
        <v>FALSE</v>
      </c>
      <c r="Z4358" s="1"/>
    </row>
    <row r="4359" spans="2:26" hidden="1" outlineLevel="2" x14ac:dyDescent="0.4">
      <c r="B4359" s="7" t="s">
        <v>526</v>
      </c>
      <c r="C4359" s="8"/>
      <c r="D4359" s="31"/>
      <c r="E4359" s="2" t="s">
        <v>527</v>
      </c>
      <c r="F4359" s="2" t="str">
        <f>IF(OR($C$87="治験計画届", $C$87="治験計画変更届"), "^$","^.{1,120}$|^$")</f>
        <v>^.{1,120}$|^$</v>
      </c>
      <c r="G4359" s="2" t="str">
        <f>IF(F4359="^$", "入力しないでください","入力してください(120文字以内)")</f>
        <v>入力してください(120文字以内)</v>
      </c>
      <c r="H4359" s="2">
        <v>225</v>
      </c>
      <c r="I4359" s="2">
        <v>207</v>
      </c>
      <c r="K4359" s="2">
        <v>120</v>
      </c>
      <c r="L4359" s="2" t="s">
        <v>30</v>
      </c>
      <c r="M4359" s="2" t="s">
        <v>476</v>
      </c>
      <c r="N4359" s="2" t="s">
        <v>479</v>
      </c>
      <c r="O4359" s="2" t="s">
        <v>520</v>
      </c>
      <c r="Q4359" s="1"/>
      <c r="S4359" s="9"/>
      <c r="T4359" s="10"/>
      <c r="U4359" s="8"/>
      <c r="W4359" s="2" t="s">
        <v>468</v>
      </c>
      <c r="X4359" s="45" t="str" cm="1">
        <f t="array" ref="X4359">IF(X4246="TRUE",IF(AND(C4356&lt;&gt;1,C4357:C4362="",S4356:U4362=""), "FALSE","TRUE"),"FALSE")</f>
        <v>FALSE</v>
      </c>
      <c r="Z4359" s="1"/>
    </row>
    <row r="4360" spans="2:26" hidden="1" outlineLevel="2" x14ac:dyDescent="0.4">
      <c r="B4360" s="7" t="s">
        <v>528</v>
      </c>
      <c r="C4360" s="8"/>
      <c r="D4360" s="31"/>
      <c r="E4360" s="2" t="s">
        <v>529</v>
      </c>
      <c r="F4360" s="2" t="str">
        <f>IF(OR($C$87="治験計画届", $C$87="治験計画変更届"), "^$","^.{1,120}$|^$")</f>
        <v>^.{1,120}$|^$</v>
      </c>
      <c r="G4360" s="2" t="str">
        <f t="shared" ref="G4360:G4362" si="284">IF(F4360="^$", "入力しないでください","入力してください(120文字以内)")</f>
        <v>入力してください(120文字以内)</v>
      </c>
      <c r="H4360" s="2">
        <v>225</v>
      </c>
      <c r="I4360" s="2">
        <v>207</v>
      </c>
      <c r="K4360" s="2">
        <v>120</v>
      </c>
      <c r="L4360" s="2" t="s">
        <v>30</v>
      </c>
      <c r="M4360" s="2" t="s">
        <v>476</v>
      </c>
      <c r="N4360" s="2" t="s">
        <v>479</v>
      </c>
      <c r="O4360" s="2" t="s">
        <v>520</v>
      </c>
      <c r="Q4360" s="1"/>
      <c r="S4360" s="9"/>
      <c r="T4360" s="10"/>
      <c r="U4360" s="8"/>
      <c r="W4360" s="2" t="s">
        <v>468</v>
      </c>
      <c r="X4360" s="45" t="str" cm="1">
        <f t="array" ref="X4360">IF(X4246="TRUE",IF(AND(C4356&lt;&gt;1,C4357:C4362="",S4356:U4362=""), "FALSE","TRUE"),"FALSE")</f>
        <v>FALSE</v>
      </c>
      <c r="Z4360" s="1"/>
    </row>
    <row r="4361" spans="2:26" hidden="1" outlineLevel="2" x14ac:dyDescent="0.4">
      <c r="B4361" s="7" t="s">
        <v>530</v>
      </c>
      <c r="C4361" s="8"/>
      <c r="D4361" s="31"/>
      <c r="E4361" s="2" t="s">
        <v>566</v>
      </c>
      <c r="F4361" s="2" t="str">
        <f>IF(OR($C$87="治験計画届", $C$87="治験計画変更届"), "^$","^.{1,120}$|^$")</f>
        <v>^.{1,120}$|^$</v>
      </c>
      <c r="G4361" s="2" t="str">
        <f t="shared" si="284"/>
        <v>入力してください(120文字以内)</v>
      </c>
      <c r="H4361" s="2">
        <v>225</v>
      </c>
      <c r="I4361" s="2">
        <v>207</v>
      </c>
      <c r="K4361" s="2">
        <v>120</v>
      </c>
      <c r="L4361" s="2" t="s">
        <v>30</v>
      </c>
      <c r="M4361" s="2" t="s">
        <v>476</v>
      </c>
      <c r="N4361" s="2" t="s">
        <v>479</v>
      </c>
      <c r="O4361" s="2" t="s">
        <v>520</v>
      </c>
      <c r="Q4361" s="1"/>
      <c r="S4361" s="9"/>
      <c r="T4361" s="10"/>
      <c r="U4361" s="8"/>
      <c r="W4361" s="2" t="s">
        <v>468</v>
      </c>
      <c r="X4361" s="45" t="str" cm="1">
        <f t="array" ref="X4361">IF(X4246="TRUE",IF(AND(C4356&lt;&gt;1,C4357:C4362="",S4356:U4362=""), "FALSE","TRUE"),"FALSE")</f>
        <v>FALSE</v>
      </c>
      <c r="Z4361" s="1"/>
    </row>
    <row r="4362" spans="2:26" hidden="1" outlineLevel="2" collapsed="1" x14ac:dyDescent="0.4">
      <c r="B4362" s="7" t="s">
        <v>532</v>
      </c>
      <c r="C4362" s="8"/>
      <c r="D4362" s="31"/>
      <c r="E4362" s="2" t="s">
        <v>533</v>
      </c>
      <c r="F4362" s="2" t="str">
        <f>IF(OR($C$87="治験計画届", $C$87="治験計画変更届"), "^$","^.{1,120}$|^$")</f>
        <v>^.{1,120}$|^$</v>
      </c>
      <c r="G4362" s="2" t="str">
        <f t="shared" si="284"/>
        <v>入力してください(120文字以内)</v>
      </c>
      <c r="H4362" s="2">
        <v>225</v>
      </c>
      <c r="I4362" s="2">
        <v>207</v>
      </c>
      <c r="K4362" s="2">
        <v>120</v>
      </c>
      <c r="L4362" s="2" t="s">
        <v>30</v>
      </c>
      <c r="M4362" s="2" t="s">
        <v>476</v>
      </c>
      <c r="N4362" s="2" t="s">
        <v>479</v>
      </c>
      <c r="O4362" s="2" t="s">
        <v>520</v>
      </c>
      <c r="Q4362" s="1"/>
      <c r="S4362" s="9"/>
      <c r="T4362" s="10"/>
      <c r="U4362" s="8"/>
      <c r="W4362" s="2" t="s">
        <v>468</v>
      </c>
      <c r="X4362" s="45" t="str" cm="1">
        <f t="array" ref="X4362">IF(X4246="TRUE",IF(AND(C4356&lt;&gt;1,C4357:C4362="",S4356:U4362=""), "FALSE","TRUE"),"FALSE")</f>
        <v>FALSE</v>
      </c>
      <c r="Z4362" s="1"/>
    </row>
    <row r="4363" spans="2:26" hidden="1" outlineLevel="3" x14ac:dyDescent="0.4">
      <c r="B4363" s="7" t="s">
        <v>134</v>
      </c>
      <c r="C4363" s="5">
        <v>6</v>
      </c>
      <c r="D4363" s="30"/>
      <c r="E4363" s="2" t="s">
        <v>392</v>
      </c>
      <c r="F4363" s="2" t="s">
        <v>102</v>
      </c>
      <c r="G4363" s="2" t="s">
        <v>103</v>
      </c>
      <c r="H4363" s="2">
        <v>225</v>
      </c>
      <c r="I4363" s="2">
        <v>207</v>
      </c>
      <c r="K4363" s="2">
        <v>3</v>
      </c>
      <c r="L4363" s="2" t="s">
        <v>136</v>
      </c>
      <c r="M4363" s="2" t="s">
        <v>476</v>
      </c>
      <c r="N4363" s="2" t="s">
        <v>479</v>
      </c>
      <c r="O4363" s="2" t="s">
        <v>520</v>
      </c>
      <c r="Q4363" s="1"/>
      <c r="S4363" s="9"/>
      <c r="T4363" s="10"/>
      <c r="U4363" s="8"/>
      <c r="V4363" s="2" t="s">
        <v>105</v>
      </c>
      <c r="W4363" s="2" t="s">
        <v>561</v>
      </c>
      <c r="X4363" s="45" t="str" cm="1">
        <f t="array" ref="X4363">IF(X4246="TRUE",IF(AND(C4363&lt;&gt;1,C4364:C4369="",S4363:U4369=""), "FALSE","TRUE"),"FALSE")</f>
        <v>FALSE</v>
      </c>
      <c r="Z4363" s="1"/>
    </row>
    <row r="4364" spans="2:26" hidden="1" outlineLevel="3" x14ac:dyDescent="0.4">
      <c r="B4364" s="7" t="s">
        <v>522</v>
      </c>
      <c r="C4364" s="8"/>
      <c r="D4364" s="31"/>
      <c r="E4364" s="2" t="s">
        <v>523</v>
      </c>
      <c r="F4364" s="2" t="s">
        <v>485</v>
      </c>
      <c r="G4364" s="2" t="s">
        <v>369</v>
      </c>
      <c r="H4364" s="2">
        <v>225</v>
      </c>
      <c r="I4364" s="2">
        <v>207</v>
      </c>
      <c r="K4364" s="2">
        <v>240</v>
      </c>
      <c r="L4364" s="2" t="s">
        <v>30</v>
      </c>
      <c r="M4364" s="2" t="s">
        <v>476</v>
      </c>
      <c r="N4364" s="2" t="s">
        <v>479</v>
      </c>
      <c r="O4364" s="2" t="s">
        <v>520</v>
      </c>
      <c r="Q4364" s="1"/>
      <c r="S4364" s="9"/>
      <c r="T4364" s="10"/>
      <c r="U4364" s="8"/>
      <c r="W4364" s="2" t="s">
        <v>465</v>
      </c>
      <c r="X4364" s="45" t="str" cm="1">
        <f t="array" ref="X4364">IF(X4246="TRUE",IF(AND(C4363&lt;&gt;1,C4364:C4369="",S4363:U4369=""), "FALSE","TRUE"),"FALSE")</f>
        <v>FALSE</v>
      </c>
      <c r="Z4364" s="1"/>
    </row>
    <row r="4365" spans="2:26" hidden="1" outlineLevel="3" x14ac:dyDescent="0.4">
      <c r="B4365" s="7" t="s">
        <v>524</v>
      </c>
      <c r="C4365" s="8"/>
      <c r="D4365" s="31"/>
      <c r="E4365" s="2" t="s">
        <v>525</v>
      </c>
      <c r="F4365" s="2" t="s">
        <v>114</v>
      </c>
      <c r="G4365" s="2" t="s">
        <v>115</v>
      </c>
      <c r="H4365" s="2">
        <v>225</v>
      </c>
      <c r="I4365" s="2">
        <v>207</v>
      </c>
      <c r="K4365" s="2">
        <v>120</v>
      </c>
      <c r="L4365" s="2" t="s">
        <v>30</v>
      </c>
      <c r="M4365" s="2" t="s">
        <v>476</v>
      </c>
      <c r="N4365" s="2" t="s">
        <v>479</v>
      </c>
      <c r="O4365" s="2" t="s">
        <v>520</v>
      </c>
      <c r="Q4365" s="1"/>
      <c r="S4365" s="9"/>
      <c r="T4365" s="10"/>
      <c r="U4365" s="8"/>
      <c r="W4365" s="2" t="s">
        <v>468</v>
      </c>
      <c r="X4365" s="45" t="str" cm="1">
        <f t="array" ref="X4365">IF(X4246="TRUE",IF(AND(C4363&lt;&gt;1,C4364:C4369="",S4363:U4369=""), "FALSE","TRUE"),"FALSE")</f>
        <v>FALSE</v>
      </c>
      <c r="Z4365" s="1"/>
    </row>
    <row r="4366" spans="2:26" hidden="1" outlineLevel="3" x14ac:dyDescent="0.4">
      <c r="B4366" s="7" t="s">
        <v>526</v>
      </c>
      <c r="C4366" s="8"/>
      <c r="D4366" s="31"/>
      <c r="E4366" s="2" t="s">
        <v>527</v>
      </c>
      <c r="F4366" s="2" t="str">
        <f>IF(OR($C$87="治験計画届", $C$87="治験計画変更届"), "^$","^.{1,120}$|^$")</f>
        <v>^.{1,120}$|^$</v>
      </c>
      <c r="G4366" s="2" t="str">
        <f>IF(F4366="^$", "入力しないでください","入力してください(120文字以内)")</f>
        <v>入力してください(120文字以内)</v>
      </c>
      <c r="H4366" s="2">
        <v>225</v>
      </c>
      <c r="I4366" s="2">
        <v>207</v>
      </c>
      <c r="K4366" s="2">
        <v>120</v>
      </c>
      <c r="L4366" s="2" t="s">
        <v>30</v>
      </c>
      <c r="M4366" s="2" t="s">
        <v>476</v>
      </c>
      <c r="N4366" s="2" t="s">
        <v>479</v>
      </c>
      <c r="O4366" s="2" t="s">
        <v>520</v>
      </c>
      <c r="Q4366" s="1"/>
      <c r="S4366" s="9"/>
      <c r="T4366" s="10"/>
      <c r="U4366" s="8"/>
      <c r="W4366" s="2" t="s">
        <v>468</v>
      </c>
      <c r="X4366" s="45" t="str" cm="1">
        <f t="array" ref="X4366">IF(X4246="TRUE",IF(AND(C4363&lt;&gt;1,C4364:C4369="",S4363:U4369=""), "FALSE","TRUE"),"FALSE")</f>
        <v>FALSE</v>
      </c>
      <c r="Z4366" s="1"/>
    </row>
    <row r="4367" spans="2:26" hidden="1" outlineLevel="3" x14ac:dyDescent="0.4">
      <c r="B4367" s="7" t="s">
        <v>528</v>
      </c>
      <c r="C4367" s="8"/>
      <c r="D4367" s="31"/>
      <c r="E4367" s="2" t="s">
        <v>529</v>
      </c>
      <c r="F4367" s="2" t="str">
        <f>IF(OR($C$87="治験計画届", $C$87="治験計画変更届"), "^$","^.{1,120}$|^$")</f>
        <v>^.{1,120}$|^$</v>
      </c>
      <c r="G4367" s="2" t="str">
        <f t="shared" ref="G4367:G4369" si="285">IF(F4367="^$", "入力しないでください","入力してください(120文字以内)")</f>
        <v>入力してください(120文字以内)</v>
      </c>
      <c r="H4367" s="2">
        <v>225</v>
      </c>
      <c r="I4367" s="2">
        <v>207</v>
      </c>
      <c r="K4367" s="2">
        <v>120</v>
      </c>
      <c r="L4367" s="2" t="s">
        <v>30</v>
      </c>
      <c r="M4367" s="2" t="s">
        <v>476</v>
      </c>
      <c r="N4367" s="2" t="s">
        <v>479</v>
      </c>
      <c r="O4367" s="2" t="s">
        <v>520</v>
      </c>
      <c r="Q4367" s="1"/>
      <c r="S4367" s="9"/>
      <c r="T4367" s="10"/>
      <c r="U4367" s="8"/>
      <c r="W4367" s="2" t="s">
        <v>468</v>
      </c>
      <c r="X4367" s="45" t="str" cm="1">
        <f t="array" ref="X4367">IF(X4246="TRUE",IF(AND(C4363&lt;&gt;1,C4364:C4369="",S4363:U4369=""), "FALSE","TRUE"),"FALSE")</f>
        <v>FALSE</v>
      </c>
      <c r="Z4367" s="1"/>
    </row>
    <row r="4368" spans="2:26" hidden="1" outlineLevel="3" x14ac:dyDescent="0.4">
      <c r="B4368" s="7" t="s">
        <v>530</v>
      </c>
      <c r="C4368" s="8"/>
      <c r="D4368" s="31"/>
      <c r="E4368" s="2" t="s">
        <v>566</v>
      </c>
      <c r="F4368" s="2" t="str">
        <f>IF(OR($C$87="治験計画届", $C$87="治験計画変更届"), "^$","^.{1,120}$|^$")</f>
        <v>^.{1,120}$|^$</v>
      </c>
      <c r="G4368" s="2" t="str">
        <f t="shared" si="285"/>
        <v>入力してください(120文字以内)</v>
      </c>
      <c r="H4368" s="2">
        <v>225</v>
      </c>
      <c r="I4368" s="2">
        <v>207</v>
      </c>
      <c r="K4368" s="2">
        <v>120</v>
      </c>
      <c r="L4368" s="2" t="s">
        <v>30</v>
      </c>
      <c r="M4368" s="2" t="s">
        <v>476</v>
      </c>
      <c r="N4368" s="2" t="s">
        <v>479</v>
      </c>
      <c r="O4368" s="2" t="s">
        <v>520</v>
      </c>
      <c r="Q4368" s="1"/>
      <c r="S4368" s="9"/>
      <c r="T4368" s="10"/>
      <c r="U4368" s="8"/>
      <c r="W4368" s="2" t="s">
        <v>468</v>
      </c>
      <c r="X4368" s="45" t="str" cm="1">
        <f t="array" ref="X4368">IF(X4246="TRUE",IF(AND(C4363&lt;&gt;1,C4364:C4369="",S4363:U4369=""), "FALSE","TRUE"),"FALSE")</f>
        <v>FALSE</v>
      </c>
      <c r="Z4368" s="1"/>
    </row>
    <row r="4369" spans="2:26" hidden="1" outlineLevel="3" x14ac:dyDescent="0.4">
      <c r="B4369" s="7" t="s">
        <v>532</v>
      </c>
      <c r="C4369" s="8"/>
      <c r="D4369" s="31"/>
      <c r="E4369" s="2" t="s">
        <v>533</v>
      </c>
      <c r="F4369" s="2" t="str">
        <f>IF(OR($C$87="治験計画届", $C$87="治験計画変更届"), "^$","^.{1,120}$|^$")</f>
        <v>^.{1,120}$|^$</v>
      </c>
      <c r="G4369" s="2" t="str">
        <f t="shared" si="285"/>
        <v>入力してください(120文字以内)</v>
      </c>
      <c r="H4369" s="2">
        <v>225</v>
      </c>
      <c r="I4369" s="2">
        <v>207</v>
      </c>
      <c r="K4369" s="2">
        <v>120</v>
      </c>
      <c r="L4369" s="2" t="s">
        <v>30</v>
      </c>
      <c r="M4369" s="2" t="s">
        <v>476</v>
      </c>
      <c r="N4369" s="2" t="s">
        <v>479</v>
      </c>
      <c r="O4369" s="2" t="s">
        <v>520</v>
      </c>
      <c r="Q4369" s="1"/>
      <c r="S4369" s="9"/>
      <c r="T4369" s="10"/>
      <c r="U4369" s="8"/>
      <c r="W4369" s="2" t="s">
        <v>468</v>
      </c>
      <c r="X4369" s="45" t="str" cm="1">
        <f t="array" ref="X4369">IF(X4246="TRUE",IF(AND(C4363&lt;&gt;1,C4364:C4369="",S4363:U4369=""), "FALSE","TRUE"),"FALSE")</f>
        <v>FALSE</v>
      </c>
      <c r="Z4369" s="1"/>
    </row>
    <row r="4370" spans="2:26" hidden="1" outlineLevel="3" x14ac:dyDescent="0.4">
      <c r="B4370" s="7" t="s">
        <v>134</v>
      </c>
      <c r="C4370" s="5">
        <v>7</v>
      </c>
      <c r="D4370" s="30"/>
      <c r="E4370" s="2" t="s">
        <v>392</v>
      </c>
      <c r="F4370" s="2" t="s">
        <v>102</v>
      </c>
      <c r="G4370" s="2" t="s">
        <v>103</v>
      </c>
      <c r="H4370" s="2">
        <v>225</v>
      </c>
      <c r="I4370" s="2">
        <v>207</v>
      </c>
      <c r="K4370" s="2">
        <v>3</v>
      </c>
      <c r="L4370" s="2" t="s">
        <v>136</v>
      </c>
      <c r="M4370" s="2" t="s">
        <v>476</v>
      </c>
      <c r="N4370" s="2" t="s">
        <v>479</v>
      </c>
      <c r="O4370" s="2" t="s">
        <v>520</v>
      </c>
      <c r="Q4370" s="1"/>
      <c r="S4370" s="9"/>
      <c r="T4370" s="10"/>
      <c r="U4370" s="8"/>
      <c r="V4370" s="2" t="s">
        <v>105</v>
      </c>
      <c r="W4370" s="2" t="s">
        <v>561</v>
      </c>
      <c r="X4370" s="45" t="str" cm="1">
        <f t="array" ref="X4370">IF(X4246="TRUE",IF(AND(C4370&lt;&gt;1,C4371:C4376="",S4370:U4376=""), "FALSE","TRUE"),"FALSE")</f>
        <v>FALSE</v>
      </c>
      <c r="Z4370" s="1"/>
    </row>
    <row r="4371" spans="2:26" hidden="1" outlineLevel="3" x14ac:dyDescent="0.4">
      <c r="B4371" s="7" t="s">
        <v>522</v>
      </c>
      <c r="C4371" s="8"/>
      <c r="D4371" s="31"/>
      <c r="E4371" s="2" t="s">
        <v>523</v>
      </c>
      <c r="F4371" s="2" t="s">
        <v>485</v>
      </c>
      <c r="G4371" s="2" t="s">
        <v>369</v>
      </c>
      <c r="H4371" s="2">
        <v>225</v>
      </c>
      <c r="I4371" s="2">
        <v>207</v>
      </c>
      <c r="K4371" s="2">
        <v>240</v>
      </c>
      <c r="L4371" s="2" t="s">
        <v>30</v>
      </c>
      <c r="M4371" s="2" t="s">
        <v>476</v>
      </c>
      <c r="N4371" s="2" t="s">
        <v>479</v>
      </c>
      <c r="O4371" s="2" t="s">
        <v>520</v>
      </c>
      <c r="Q4371" s="1"/>
      <c r="S4371" s="9"/>
      <c r="T4371" s="10"/>
      <c r="U4371" s="8"/>
      <c r="W4371" s="2" t="s">
        <v>465</v>
      </c>
      <c r="X4371" s="45" t="str" cm="1">
        <f t="array" ref="X4371">IF(X4246="TRUE",IF(AND(C4370&lt;&gt;1,C4371:C4376="",S4370:U4376=""), "FALSE","TRUE"),"FALSE")</f>
        <v>FALSE</v>
      </c>
      <c r="Z4371" s="1"/>
    </row>
    <row r="4372" spans="2:26" hidden="1" outlineLevel="3" x14ac:dyDescent="0.4">
      <c r="B4372" s="7" t="s">
        <v>524</v>
      </c>
      <c r="C4372" s="8"/>
      <c r="D4372" s="31"/>
      <c r="E4372" s="2" t="s">
        <v>525</v>
      </c>
      <c r="F4372" s="2" t="s">
        <v>114</v>
      </c>
      <c r="G4372" s="2" t="s">
        <v>115</v>
      </c>
      <c r="H4372" s="2">
        <v>225</v>
      </c>
      <c r="I4372" s="2">
        <v>207</v>
      </c>
      <c r="K4372" s="2">
        <v>120</v>
      </c>
      <c r="L4372" s="2" t="s">
        <v>30</v>
      </c>
      <c r="M4372" s="2" t="s">
        <v>476</v>
      </c>
      <c r="N4372" s="2" t="s">
        <v>479</v>
      </c>
      <c r="O4372" s="2" t="s">
        <v>520</v>
      </c>
      <c r="Q4372" s="1"/>
      <c r="S4372" s="9"/>
      <c r="T4372" s="10"/>
      <c r="U4372" s="8"/>
      <c r="W4372" s="2" t="s">
        <v>468</v>
      </c>
      <c r="X4372" s="45" t="str" cm="1">
        <f t="array" ref="X4372">IF(X4246="TRUE",IF(AND(C4370&lt;&gt;1,C4371:C4376="",S4370:U4376=""), "FALSE","TRUE"),"FALSE")</f>
        <v>FALSE</v>
      </c>
      <c r="Z4372" s="1"/>
    </row>
    <row r="4373" spans="2:26" hidden="1" outlineLevel="3" x14ac:dyDescent="0.4">
      <c r="B4373" s="7" t="s">
        <v>526</v>
      </c>
      <c r="C4373" s="8"/>
      <c r="D4373" s="31"/>
      <c r="E4373" s="2" t="s">
        <v>527</v>
      </c>
      <c r="F4373" s="2" t="str">
        <f>IF(OR($C$87="治験計画届", $C$87="治験計画変更届"), "^$","^.{1,120}$|^$")</f>
        <v>^.{1,120}$|^$</v>
      </c>
      <c r="G4373" s="2" t="str">
        <f>IF(F4373="^$", "入力しないでください","入力してください(120文字以内)")</f>
        <v>入力してください(120文字以内)</v>
      </c>
      <c r="H4373" s="2">
        <v>225</v>
      </c>
      <c r="I4373" s="2">
        <v>207</v>
      </c>
      <c r="K4373" s="2">
        <v>120</v>
      </c>
      <c r="L4373" s="2" t="s">
        <v>30</v>
      </c>
      <c r="M4373" s="2" t="s">
        <v>476</v>
      </c>
      <c r="N4373" s="2" t="s">
        <v>479</v>
      </c>
      <c r="O4373" s="2" t="s">
        <v>520</v>
      </c>
      <c r="Q4373" s="1"/>
      <c r="S4373" s="9"/>
      <c r="T4373" s="10"/>
      <c r="U4373" s="8"/>
      <c r="W4373" s="2" t="s">
        <v>468</v>
      </c>
      <c r="X4373" s="45" t="str" cm="1">
        <f t="array" ref="X4373">IF(X4246="TRUE",IF(AND(C4370&lt;&gt;1,C4371:C4376="",S4370:U4376=""), "FALSE","TRUE"),"FALSE")</f>
        <v>FALSE</v>
      </c>
      <c r="Z4373" s="1"/>
    </row>
    <row r="4374" spans="2:26" hidden="1" outlineLevel="3" x14ac:dyDescent="0.4">
      <c r="B4374" s="7" t="s">
        <v>528</v>
      </c>
      <c r="C4374" s="8"/>
      <c r="D4374" s="31"/>
      <c r="E4374" s="2" t="s">
        <v>529</v>
      </c>
      <c r="F4374" s="2" t="str">
        <f>IF(OR($C$87="治験計画届", $C$87="治験計画変更届"), "^$","^.{1,120}$|^$")</f>
        <v>^.{1,120}$|^$</v>
      </c>
      <c r="G4374" s="2" t="str">
        <f t="shared" ref="G4374:G4376" si="286">IF(F4374="^$", "入力しないでください","入力してください(120文字以内)")</f>
        <v>入力してください(120文字以内)</v>
      </c>
      <c r="H4374" s="2">
        <v>225</v>
      </c>
      <c r="I4374" s="2">
        <v>207</v>
      </c>
      <c r="K4374" s="2">
        <v>120</v>
      </c>
      <c r="L4374" s="2" t="s">
        <v>30</v>
      </c>
      <c r="M4374" s="2" t="s">
        <v>476</v>
      </c>
      <c r="N4374" s="2" t="s">
        <v>479</v>
      </c>
      <c r="O4374" s="2" t="s">
        <v>520</v>
      </c>
      <c r="Q4374" s="1"/>
      <c r="S4374" s="9"/>
      <c r="T4374" s="10"/>
      <c r="U4374" s="8"/>
      <c r="W4374" s="2" t="s">
        <v>468</v>
      </c>
      <c r="X4374" s="45" t="str" cm="1">
        <f t="array" ref="X4374">IF(X4246="TRUE",IF(AND(C4370&lt;&gt;1,C4371:C4376="",S4370:U4376=""), "FALSE","TRUE"),"FALSE")</f>
        <v>FALSE</v>
      </c>
      <c r="Z4374" s="1"/>
    </row>
    <row r="4375" spans="2:26" hidden="1" outlineLevel="3" x14ac:dyDescent="0.4">
      <c r="B4375" s="7" t="s">
        <v>530</v>
      </c>
      <c r="C4375" s="8"/>
      <c r="D4375" s="31"/>
      <c r="E4375" s="2" t="s">
        <v>566</v>
      </c>
      <c r="F4375" s="2" t="str">
        <f>IF(OR($C$87="治験計画届", $C$87="治験計画変更届"), "^$","^.{1,120}$|^$")</f>
        <v>^.{1,120}$|^$</v>
      </c>
      <c r="G4375" s="2" t="str">
        <f t="shared" si="286"/>
        <v>入力してください(120文字以内)</v>
      </c>
      <c r="H4375" s="2">
        <v>225</v>
      </c>
      <c r="I4375" s="2">
        <v>207</v>
      </c>
      <c r="K4375" s="2">
        <v>120</v>
      </c>
      <c r="L4375" s="2" t="s">
        <v>30</v>
      </c>
      <c r="M4375" s="2" t="s">
        <v>476</v>
      </c>
      <c r="N4375" s="2" t="s">
        <v>479</v>
      </c>
      <c r="O4375" s="2" t="s">
        <v>520</v>
      </c>
      <c r="Q4375" s="1"/>
      <c r="S4375" s="9"/>
      <c r="T4375" s="10"/>
      <c r="U4375" s="8"/>
      <c r="W4375" s="2" t="s">
        <v>468</v>
      </c>
      <c r="X4375" s="45" t="str" cm="1">
        <f t="array" ref="X4375">IF(X4246="TRUE",IF(AND(C4370&lt;&gt;1,C4371:C4376="",S4370:U4376=""), "FALSE","TRUE"),"FALSE")</f>
        <v>FALSE</v>
      </c>
      <c r="Z4375" s="1"/>
    </row>
    <row r="4376" spans="2:26" hidden="1" outlineLevel="3" x14ac:dyDescent="0.4">
      <c r="B4376" s="7" t="s">
        <v>532</v>
      </c>
      <c r="C4376" s="8"/>
      <c r="D4376" s="31"/>
      <c r="E4376" s="2" t="s">
        <v>533</v>
      </c>
      <c r="F4376" s="2" t="str">
        <f>IF(OR($C$87="治験計画届", $C$87="治験計画変更届"), "^$","^.{1,120}$|^$")</f>
        <v>^.{1,120}$|^$</v>
      </c>
      <c r="G4376" s="2" t="str">
        <f t="shared" si="286"/>
        <v>入力してください(120文字以内)</v>
      </c>
      <c r="H4376" s="2">
        <v>225</v>
      </c>
      <c r="I4376" s="2">
        <v>207</v>
      </c>
      <c r="K4376" s="2">
        <v>120</v>
      </c>
      <c r="L4376" s="2" t="s">
        <v>30</v>
      </c>
      <c r="M4376" s="2" t="s">
        <v>476</v>
      </c>
      <c r="N4376" s="2" t="s">
        <v>479</v>
      </c>
      <c r="O4376" s="2" t="s">
        <v>520</v>
      </c>
      <c r="Q4376" s="1"/>
      <c r="S4376" s="9"/>
      <c r="T4376" s="10"/>
      <c r="U4376" s="8"/>
      <c r="W4376" s="2" t="s">
        <v>468</v>
      </c>
      <c r="X4376" s="45" t="str" cm="1">
        <f t="array" ref="X4376">IF(X4246="TRUE",IF(AND(C4370&lt;&gt;1,C4371:C4376="",S4370:U4376=""), "FALSE","TRUE"),"FALSE")</f>
        <v>FALSE</v>
      </c>
      <c r="Z4376" s="1"/>
    </row>
    <row r="4377" spans="2:26" hidden="1" outlineLevel="3" x14ac:dyDescent="0.4">
      <c r="B4377" s="7" t="s">
        <v>134</v>
      </c>
      <c r="C4377" s="5">
        <v>8</v>
      </c>
      <c r="D4377" s="30"/>
      <c r="E4377" s="2" t="s">
        <v>392</v>
      </c>
      <c r="F4377" s="2" t="s">
        <v>102</v>
      </c>
      <c r="G4377" s="2" t="s">
        <v>103</v>
      </c>
      <c r="H4377" s="2">
        <v>225</v>
      </c>
      <c r="I4377" s="2">
        <v>207</v>
      </c>
      <c r="K4377" s="2">
        <v>3</v>
      </c>
      <c r="L4377" s="2" t="s">
        <v>136</v>
      </c>
      <c r="M4377" s="2" t="s">
        <v>476</v>
      </c>
      <c r="N4377" s="2" t="s">
        <v>479</v>
      </c>
      <c r="O4377" s="2" t="s">
        <v>520</v>
      </c>
      <c r="Q4377" s="1"/>
      <c r="S4377" s="9"/>
      <c r="T4377" s="10"/>
      <c r="U4377" s="8"/>
      <c r="V4377" s="2" t="s">
        <v>105</v>
      </c>
      <c r="W4377" s="2" t="s">
        <v>561</v>
      </c>
      <c r="X4377" s="45" t="str" cm="1">
        <f t="array" ref="X4377">IF(X4246="TRUE",IF(AND(C4377&lt;&gt;1,C4378:C4383="",S4377:U4383=""), "FALSE","TRUE"),"FALSE")</f>
        <v>FALSE</v>
      </c>
      <c r="Z4377" s="1"/>
    </row>
    <row r="4378" spans="2:26" hidden="1" outlineLevel="3" x14ac:dyDescent="0.4">
      <c r="B4378" s="7" t="s">
        <v>522</v>
      </c>
      <c r="C4378" s="8"/>
      <c r="D4378" s="31"/>
      <c r="E4378" s="2" t="s">
        <v>523</v>
      </c>
      <c r="F4378" s="2" t="s">
        <v>485</v>
      </c>
      <c r="G4378" s="2" t="s">
        <v>369</v>
      </c>
      <c r="H4378" s="2">
        <v>225</v>
      </c>
      <c r="I4378" s="2">
        <v>207</v>
      </c>
      <c r="K4378" s="2">
        <v>240</v>
      </c>
      <c r="L4378" s="2" t="s">
        <v>30</v>
      </c>
      <c r="M4378" s="2" t="s">
        <v>476</v>
      </c>
      <c r="N4378" s="2" t="s">
        <v>479</v>
      </c>
      <c r="O4378" s="2" t="s">
        <v>520</v>
      </c>
      <c r="Q4378" s="1"/>
      <c r="S4378" s="9"/>
      <c r="T4378" s="10"/>
      <c r="U4378" s="8"/>
      <c r="W4378" s="2" t="s">
        <v>465</v>
      </c>
      <c r="X4378" s="45" t="str" cm="1">
        <f t="array" ref="X4378">IF(X4246="TRUE",IF(AND(C4377&lt;&gt;1,C4378:C4383="",S4377:U4383=""), "FALSE","TRUE"),"FALSE")</f>
        <v>FALSE</v>
      </c>
      <c r="Z4378" s="1"/>
    </row>
    <row r="4379" spans="2:26" hidden="1" outlineLevel="3" x14ac:dyDescent="0.4">
      <c r="B4379" s="7" t="s">
        <v>524</v>
      </c>
      <c r="C4379" s="8"/>
      <c r="D4379" s="31"/>
      <c r="E4379" s="2" t="s">
        <v>525</v>
      </c>
      <c r="F4379" s="2" t="s">
        <v>114</v>
      </c>
      <c r="G4379" s="2" t="s">
        <v>115</v>
      </c>
      <c r="H4379" s="2">
        <v>225</v>
      </c>
      <c r="I4379" s="2">
        <v>207</v>
      </c>
      <c r="K4379" s="2">
        <v>120</v>
      </c>
      <c r="L4379" s="2" t="s">
        <v>30</v>
      </c>
      <c r="M4379" s="2" t="s">
        <v>476</v>
      </c>
      <c r="N4379" s="2" t="s">
        <v>479</v>
      </c>
      <c r="O4379" s="2" t="s">
        <v>520</v>
      </c>
      <c r="Q4379" s="1"/>
      <c r="S4379" s="9"/>
      <c r="T4379" s="10"/>
      <c r="U4379" s="8"/>
      <c r="W4379" s="2" t="s">
        <v>468</v>
      </c>
      <c r="X4379" s="45" t="str" cm="1">
        <f t="array" ref="X4379">IF(X4246="TRUE",IF(AND(C4377&lt;&gt;1,C4378:C4383="",S4377:U4383=""), "FALSE","TRUE"),"FALSE")</f>
        <v>FALSE</v>
      </c>
      <c r="Z4379" s="1"/>
    </row>
    <row r="4380" spans="2:26" hidden="1" outlineLevel="3" x14ac:dyDescent="0.4">
      <c r="B4380" s="7" t="s">
        <v>526</v>
      </c>
      <c r="C4380" s="8"/>
      <c r="D4380" s="31"/>
      <c r="E4380" s="2" t="s">
        <v>527</v>
      </c>
      <c r="F4380" s="2" t="str">
        <f>IF(OR($C$87="治験計画届", $C$87="治験計画変更届"), "^$","^.{1,120}$|^$")</f>
        <v>^.{1,120}$|^$</v>
      </c>
      <c r="G4380" s="2" t="str">
        <f>IF(F4380="^$", "入力しないでください","入力してください(120文字以内)")</f>
        <v>入力してください(120文字以内)</v>
      </c>
      <c r="H4380" s="2">
        <v>225</v>
      </c>
      <c r="I4380" s="2">
        <v>207</v>
      </c>
      <c r="K4380" s="2">
        <v>120</v>
      </c>
      <c r="L4380" s="2" t="s">
        <v>30</v>
      </c>
      <c r="M4380" s="2" t="s">
        <v>476</v>
      </c>
      <c r="N4380" s="2" t="s">
        <v>479</v>
      </c>
      <c r="O4380" s="2" t="s">
        <v>520</v>
      </c>
      <c r="Q4380" s="1"/>
      <c r="S4380" s="9"/>
      <c r="T4380" s="10"/>
      <c r="U4380" s="8"/>
      <c r="W4380" s="2" t="s">
        <v>468</v>
      </c>
      <c r="X4380" s="45" t="str" cm="1">
        <f t="array" ref="X4380">IF(X4246="TRUE",IF(AND(C4377&lt;&gt;1,C4378:C4383="",S4377:U4383=""), "FALSE","TRUE"),"FALSE")</f>
        <v>FALSE</v>
      </c>
      <c r="Z4380" s="1"/>
    </row>
    <row r="4381" spans="2:26" hidden="1" outlineLevel="3" x14ac:dyDescent="0.4">
      <c r="B4381" s="7" t="s">
        <v>528</v>
      </c>
      <c r="C4381" s="8"/>
      <c r="D4381" s="31"/>
      <c r="E4381" s="2" t="s">
        <v>529</v>
      </c>
      <c r="F4381" s="2" t="str">
        <f>IF(OR($C$87="治験計画届", $C$87="治験計画変更届"), "^$","^.{1,120}$|^$")</f>
        <v>^.{1,120}$|^$</v>
      </c>
      <c r="G4381" s="2" t="str">
        <f t="shared" ref="G4381:G4383" si="287">IF(F4381="^$", "入力しないでください","入力してください(120文字以内)")</f>
        <v>入力してください(120文字以内)</v>
      </c>
      <c r="H4381" s="2">
        <v>225</v>
      </c>
      <c r="I4381" s="2">
        <v>207</v>
      </c>
      <c r="K4381" s="2">
        <v>120</v>
      </c>
      <c r="L4381" s="2" t="s">
        <v>30</v>
      </c>
      <c r="M4381" s="2" t="s">
        <v>476</v>
      </c>
      <c r="N4381" s="2" t="s">
        <v>479</v>
      </c>
      <c r="O4381" s="2" t="s">
        <v>520</v>
      </c>
      <c r="Q4381" s="1"/>
      <c r="S4381" s="9"/>
      <c r="T4381" s="10"/>
      <c r="U4381" s="8"/>
      <c r="W4381" s="2" t="s">
        <v>468</v>
      </c>
      <c r="X4381" s="45" t="str" cm="1">
        <f t="array" ref="X4381">IF(X4246="TRUE",IF(AND(C4377&lt;&gt;1,C4378:C4383="",S4377:U4383=""), "FALSE","TRUE"),"FALSE")</f>
        <v>FALSE</v>
      </c>
      <c r="Z4381" s="1"/>
    </row>
    <row r="4382" spans="2:26" hidden="1" outlineLevel="3" x14ac:dyDescent="0.4">
      <c r="B4382" s="7" t="s">
        <v>530</v>
      </c>
      <c r="C4382" s="8"/>
      <c r="D4382" s="31"/>
      <c r="E4382" s="2" t="s">
        <v>566</v>
      </c>
      <c r="F4382" s="2" t="str">
        <f>IF(OR($C$87="治験計画届", $C$87="治験計画変更届"), "^$","^.{1,120}$|^$")</f>
        <v>^.{1,120}$|^$</v>
      </c>
      <c r="G4382" s="2" t="str">
        <f t="shared" si="287"/>
        <v>入力してください(120文字以内)</v>
      </c>
      <c r="H4382" s="2">
        <v>225</v>
      </c>
      <c r="I4382" s="2">
        <v>207</v>
      </c>
      <c r="K4382" s="2">
        <v>120</v>
      </c>
      <c r="L4382" s="2" t="s">
        <v>30</v>
      </c>
      <c r="M4382" s="2" t="s">
        <v>476</v>
      </c>
      <c r="N4382" s="2" t="s">
        <v>479</v>
      </c>
      <c r="O4382" s="2" t="s">
        <v>520</v>
      </c>
      <c r="Q4382" s="1"/>
      <c r="S4382" s="9"/>
      <c r="T4382" s="10"/>
      <c r="U4382" s="8"/>
      <c r="W4382" s="2" t="s">
        <v>468</v>
      </c>
      <c r="X4382" s="45" t="str" cm="1">
        <f t="array" ref="X4382">IF(X4246="TRUE",IF(AND(C4377&lt;&gt;1,C4378:C4383="",S4377:U4383=""), "FALSE","TRUE"),"FALSE")</f>
        <v>FALSE</v>
      </c>
      <c r="Z4382" s="1"/>
    </row>
    <row r="4383" spans="2:26" hidden="1" outlineLevel="3" x14ac:dyDescent="0.4">
      <c r="B4383" s="7" t="s">
        <v>532</v>
      </c>
      <c r="C4383" s="8"/>
      <c r="D4383" s="31"/>
      <c r="E4383" s="2" t="s">
        <v>533</v>
      </c>
      <c r="F4383" s="2" t="str">
        <f>IF(OR($C$87="治験計画届", $C$87="治験計画変更届"), "^$","^.{1,120}$|^$")</f>
        <v>^.{1,120}$|^$</v>
      </c>
      <c r="G4383" s="2" t="str">
        <f t="shared" si="287"/>
        <v>入力してください(120文字以内)</v>
      </c>
      <c r="H4383" s="2">
        <v>225</v>
      </c>
      <c r="I4383" s="2">
        <v>207</v>
      </c>
      <c r="K4383" s="2">
        <v>120</v>
      </c>
      <c r="L4383" s="2" t="s">
        <v>30</v>
      </c>
      <c r="M4383" s="2" t="s">
        <v>476</v>
      </c>
      <c r="N4383" s="2" t="s">
        <v>479</v>
      </c>
      <c r="O4383" s="2" t="s">
        <v>520</v>
      </c>
      <c r="Q4383" s="1"/>
      <c r="S4383" s="9"/>
      <c r="T4383" s="10"/>
      <c r="U4383" s="8"/>
      <c r="W4383" s="2" t="s">
        <v>468</v>
      </c>
      <c r="X4383" s="45" t="str" cm="1">
        <f t="array" ref="X4383">IF(X4246="TRUE",IF(AND(C4377&lt;&gt;1,C4378:C4383="",S4377:U4383=""), "FALSE","TRUE"),"FALSE")</f>
        <v>FALSE</v>
      </c>
      <c r="Z4383" s="1"/>
    </row>
    <row r="4384" spans="2:26" hidden="1" outlineLevel="3" x14ac:dyDescent="0.4">
      <c r="B4384" s="7" t="s">
        <v>134</v>
      </c>
      <c r="C4384" s="5">
        <v>9</v>
      </c>
      <c r="D4384" s="30"/>
      <c r="E4384" s="2" t="s">
        <v>392</v>
      </c>
      <c r="F4384" s="2" t="s">
        <v>102</v>
      </c>
      <c r="G4384" s="2" t="s">
        <v>103</v>
      </c>
      <c r="H4384" s="2">
        <v>225</v>
      </c>
      <c r="I4384" s="2">
        <v>207</v>
      </c>
      <c r="K4384" s="2">
        <v>3</v>
      </c>
      <c r="L4384" s="2" t="s">
        <v>136</v>
      </c>
      <c r="M4384" s="2" t="s">
        <v>476</v>
      </c>
      <c r="N4384" s="2" t="s">
        <v>479</v>
      </c>
      <c r="O4384" s="2" t="s">
        <v>520</v>
      </c>
      <c r="Q4384" s="1"/>
      <c r="S4384" s="9"/>
      <c r="T4384" s="10"/>
      <c r="U4384" s="8"/>
      <c r="V4384" s="2" t="s">
        <v>105</v>
      </c>
      <c r="W4384" s="2" t="s">
        <v>561</v>
      </c>
      <c r="X4384" s="45" t="str" cm="1">
        <f t="array" ref="X4384">IF(X4246="TRUE",IF(AND(C4384&lt;&gt;1,C4385:C4390="",S4384:U4390=""), "FALSE","TRUE"),"FALSE")</f>
        <v>FALSE</v>
      </c>
      <c r="Z4384" s="1"/>
    </row>
    <row r="4385" spans="2:26" hidden="1" outlineLevel="3" x14ac:dyDescent="0.4">
      <c r="B4385" s="7" t="s">
        <v>522</v>
      </c>
      <c r="C4385" s="8"/>
      <c r="D4385" s="31"/>
      <c r="E4385" s="2" t="s">
        <v>523</v>
      </c>
      <c r="F4385" s="2" t="s">
        <v>485</v>
      </c>
      <c r="G4385" s="2" t="s">
        <v>369</v>
      </c>
      <c r="H4385" s="2">
        <v>225</v>
      </c>
      <c r="I4385" s="2">
        <v>207</v>
      </c>
      <c r="K4385" s="2">
        <v>240</v>
      </c>
      <c r="L4385" s="2" t="s">
        <v>30</v>
      </c>
      <c r="M4385" s="2" t="s">
        <v>476</v>
      </c>
      <c r="N4385" s="2" t="s">
        <v>479</v>
      </c>
      <c r="O4385" s="2" t="s">
        <v>520</v>
      </c>
      <c r="Q4385" s="1"/>
      <c r="S4385" s="9"/>
      <c r="T4385" s="10"/>
      <c r="U4385" s="8"/>
      <c r="W4385" s="2" t="s">
        <v>465</v>
      </c>
      <c r="X4385" s="45" t="str" cm="1">
        <f t="array" ref="X4385">IF(X4246="TRUE",IF(AND(C4384&lt;&gt;1,C4385:C4390="",S4384:U4390=""), "FALSE","TRUE"),"FALSE")</f>
        <v>FALSE</v>
      </c>
      <c r="Z4385" s="1"/>
    </row>
    <row r="4386" spans="2:26" hidden="1" outlineLevel="3" x14ac:dyDescent="0.4">
      <c r="B4386" s="7" t="s">
        <v>524</v>
      </c>
      <c r="C4386" s="8"/>
      <c r="D4386" s="31"/>
      <c r="E4386" s="2" t="s">
        <v>525</v>
      </c>
      <c r="F4386" s="2" t="s">
        <v>114</v>
      </c>
      <c r="G4386" s="2" t="s">
        <v>115</v>
      </c>
      <c r="H4386" s="2">
        <v>225</v>
      </c>
      <c r="I4386" s="2">
        <v>207</v>
      </c>
      <c r="K4386" s="2">
        <v>120</v>
      </c>
      <c r="L4386" s="2" t="s">
        <v>30</v>
      </c>
      <c r="M4386" s="2" t="s">
        <v>476</v>
      </c>
      <c r="N4386" s="2" t="s">
        <v>479</v>
      </c>
      <c r="O4386" s="2" t="s">
        <v>520</v>
      </c>
      <c r="Q4386" s="1"/>
      <c r="S4386" s="9"/>
      <c r="T4386" s="10"/>
      <c r="U4386" s="8"/>
      <c r="W4386" s="2" t="s">
        <v>468</v>
      </c>
      <c r="X4386" s="45" t="str" cm="1">
        <f t="array" ref="X4386">IF(X4246="TRUE",IF(AND(C4384&lt;&gt;1,C4385:C4390="",S4384:U4390=""), "FALSE","TRUE"),"FALSE")</f>
        <v>FALSE</v>
      </c>
      <c r="Z4386" s="1"/>
    </row>
    <row r="4387" spans="2:26" hidden="1" outlineLevel="3" x14ac:dyDescent="0.4">
      <c r="B4387" s="7" t="s">
        <v>526</v>
      </c>
      <c r="C4387" s="8"/>
      <c r="D4387" s="31"/>
      <c r="E4387" s="2" t="s">
        <v>527</v>
      </c>
      <c r="F4387" s="2" t="str">
        <f>IF(OR($C$87="治験計画届", $C$87="治験計画変更届"), "^$","^.{1,120}$|^$")</f>
        <v>^.{1,120}$|^$</v>
      </c>
      <c r="G4387" s="2" t="str">
        <f>IF(F4387="^$", "入力しないでください","入力してください(120文字以内)")</f>
        <v>入力してください(120文字以内)</v>
      </c>
      <c r="H4387" s="2">
        <v>225</v>
      </c>
      <c r="I4387" s="2">
        <v>207</v>
      </c>
      <c r="K4387" s="2">
        <v>120</v>
      </c>
      <c r="L4387" s="2" t="s">
        <v>30</v>
      </c>
      <c r="M4387" s="2" t="s">
        <v>476</v>
      </c>
      <c r="N4387" s="2" t="s">
        <v>479</v>
      </c>
      <c r="O4387" s="2" t="s">
        <v>520</v>
      </c>
      <c r="Q4387" s="1"/>
      <c r="S4387" s="9"/>
      <c r="T4387" s="10"/>
      <c r="U4387" s="8"/>
      <c r="W4387" s="2" t="s">
        <v>468</v>
      </c>
      <c r="X4387" s="45" t="str" cm="1">
        <f t="array" ref="X4387">IF(X4246="TRUE",IF(AND(C4384&lt;&gt;1,C4385:C4390="",S4384:U4390=""), "FALSE","TRUE"),"FALSE")</f>
        <v>FALSE</v>
      </c>
      <c r="Z4387" s="1"/>
    </row>
    <row r="4388" spans="2:26" hidden="1" outlineLevel="3" x14ac:dyDescent="0.4">
      <c r="B4388" s="7" t="s">
        <v>528</v>
      </c>
      <c r="C4388" s="8"/>
      <c r="D4388" s="31"/>
      <c r="E4388" s="2" t="s">
        <v>529</v>
      </c>
      <c r="F4388" s="2" t="str">
        <f>IF(OR($C$87="治験計画届", $C$87="治験計画変更届"), "^$","^.{1,120}$|^$")</f>
        <v>^.{1,120}$|^$</v>
      </c>
      <c r="G4388" s="2" t="str">
        <f t="shared" ref="G4388:G4390" si="288">IF(F4388="^$", "入力しないでください","入力してください(120文字以内)")</f>
        <v>入力してください(120文字以内)</v>
      </c>
      <c r="H4388" s="2">
        <v>225</v>
      </c>
      <c r="I4388" s="2">
        <v>207</v>
      </c>
      <c r="K4388" s="2">
        <v>120</v>
      </c>
      <c r="L4388" s="2" t="s">
        <v>30</v>
      </c>
      <c r="M4388" s="2" t="s">
        <v>476</v>
      </c>
      <c r="N4388" s="2" t="s">
        <v>479</v>
      </c>
      <c r="O4388" s="2" t="s">
        <v>520</v>
      </c>
      <c r="Q4388" s="1"/>
      <c r="S4388" s="9"/>
      <c r="T4388" s="10"/>
      <c r="U4388" s="8"/>
      <c r="W4388" s="2" t="s">
        <v>468</v>
      </c>
      <c r="X4388" s="45" t="str" cm="1">
        <f t="array" ref="X4388">IF(X4246="TRUE",IF(AND(C4384&lt;&gt;1,C4385:C4390="",S4384:U4390=""), "FALSE","TRUE"),"FALSE")</f>
        <v>FALSE</v>
      </c>
      <c r="Z4388" s="1"/>
    </row>
    <row r="4389" spans="2:26" hidden="1" outlineLevel="3" x14ac:dyDescent="0.4">
      <c r="B4389" s="7" t="s">
        <v>530</v>
      </c>
      <c r="C4389" s="8"/>
      <c r="D4389" s="31"/>
      <c r="E4389" s="2" t="s">
        <v>566</v>
      </c>
      <c r="F4389" s="2" t="str">
        <f>IF(OR($C$87="治験計画届", $C$87="治験計画変更届"), "^$","^.{1,120}$|^$")</f>
        <v>^.{1,120}$|^$</v>
      </c>
      <c r="G4389" s="2" t="str">
        <f t="shared" si="288"/>
        <v>入力してください(120文字以内)</v>
      </c>
      <c r="H4389" s="2">
        <v>225</v>
      </c>
      <c r="I4389" s="2">
        <v>207</v>
      </c>
      <c r="K4389" s="2">
        <v>120</v>
      </c>
      <c r="L4389" s="2" t="s">
        <v>30</v>
      </c>
      <c r="M4389" s="2" t="s">
        <v>476</v>
      </c>
      <c r="N4389" s="2" t="s">
        <v>479</v>
      </c>
      <c r="O4389" s="2" t="s">
        <v>520</v>
      </c>
      <c r="Q4389" s="1"/>
      <c r="S4389" s="9"/>
      <c r="T4389" s="10"/>
      <c r="U4389" s="8"/>
      <c r="W4389" s="2" t="s">
        <v>468</v>
      </c>
      <c r="X4389" s="45" t="str" cm="1">
        <f t="array" ref="X4389">IF(X4246="TRUE",IF(AND(C4384&lt;&gt;1,C4385:C4390="",S4384:U4390=""), "FALSE","TRUE"),"FALSE")</f>
        <v>FALSE</v>
      </c>
      <c r="Z4389" s="1"/>
    </row>
    <row r="4390" spans="2:26" hidden="1" outlineLevel="3" x14ac:dyDescent="0.4">
      <c r="B4390" s="7" t="s">
        <v>532</v>
      </c>
      <c r="C4390" s="8"/>
      <c r="D4390" s="31"/>
      <c r="E4390" s="2" t="s">
        <v>533</v>
      </c>
      <c r="F4390" s="2" t="str">
        <f>IF(OR($C$87="治験計画届", $C$87="治験計画変更届"), "^$","^.{1,120}$|^$")</f>
        <v>^.{1,120}$|^$</v>
      </c>
      <c r="G4390" s="2" t="str">
        <f t="shared" si="288"/>
        <v>入力してください(120文字以内)</v>
      </c>
      <c r="H4390" s="2">
        <v>225</v>
      </c>
      <c r="I4390" s="2">
        <v>207</v>
      </c>
      <c r="K4390" s="2">
        <v>120</v>
      </c>
      <c r="L4390" s="2" t="s">
        <v>30</v>
      </c>
      <c r="M4390" s="2" t="s">
        <v>476</v>
      </c>
      <c r="N4390" s="2" t="s">
        <v>479</v>
      </c>
      <c r="O4390" s="2" t="s">
        <v>520</v>
      </c>
      <c r="Q4390" s="1"/>
      <c r="S4390" s="9"/>
      <c r="T4390" s="10"/>
      <c r="U4390" s="8"/>
      <c r="W4390" s="2" t="s">
        <v>468</v>
      </c>
      <c r="X4390" s="45" t="str" cm="1">
        <f t="array" ref="X4390">IF(X4246="TRUE",IF(AND(C4384&lt;&gt;1,C4385:C4390="",S4384:U4390=""), "FALSE","TRUE"),"FALSE")</f>
        <v>FALSE</v>
      </c>
      <c r="Z4390" s="1"/>
    </row>
    <row r="4391" spans="2:26" hidden="1" outlineLevel="3" x14ac:dyDescent="0.4">
      <c r="B4391" s="7" t="s">
        <v>134</v>
      </c>
      <c r="C4391" s="5">
        <v>10</v>
      </c>
      <c r="D4391" s="30"/>
      <c r="E4391" s="2" t="s">
        <v>392</v>
      </c>
      <c r="F4391" s="2" t="s">
        <v>102</v>
      </c>
      <c r="G4391" s="2" t="s">
        <v>103</v>
      </c>
      <c r="H4391" s="2">
        <v>225</v>
      </c>
      <c r="I4391" s="2">
        <v>207</v>
      </c>
      <c r="K4391" s="2">
        <v>3</v>
      </c>
      <c r="L4391" s="2" t="s">
        <v>136</v>
      </c>
      <c r="M4391" s="2" t="s">
        <v>476</v>
      </c>
      <c r="N4391" s="2" t="s">
        <v>479</v>
      </c>
      <c r="O4391" s="2" t="s">
        <v>520</v>
      </c>
      <c r="Q4391" s="1"/>
      <c r="S4391" s="9"/>
      <c r="T4391" s="10"/>
      <c r="U4391" s="8"/>
      <c r="V4391" s="2" t="s">
        <v>105</v>
      </c>
      <c r="W4391" s="2" t="s">
        <v>561</v>
      </c>
      <c r="X4391" s="45" t="str" cm="1">
        <f t="array" ref="X4391">IF(X4246="TRUE",IF(AND(C4391&lt;&gt;1,C4392:C4397="",S4391:U4397=""), "FALSE","TRUE"),"FALSE")</f>
        <v>FALSE</v>
      </c>
      <c r="Z4391" s="1"/>
    </row>
    <row r="4392" spans="2:26" hidden="1" outlineLevel="3" x14ac:dyDescent="0.4">
      <c r="B4392" s="7" t="s">
        <v>522</v>
      </c>
      <c r="C4392" s="8"/>
      <c r="D4392" s="31"/>
      <c r="E4392" s="2" t="s">
        <v>523</v>
      </c>
      <c r="F4392" s="2" t="s">
        <v>485</v>
      </c>
      <c r="G4392" s="2" t="s">
        <v>369</v>
      </c>
      <c r="H4392" s="2">
        <v>225</v>
      </c>
      <c r="I4392" s="2">
        <v>207</v>
      </c>
      <c r="K4392" s="2">
        <v>240</v>
      </c>
      <c r="L4392" s="2" t="s">
        <v>30</v>
      </c>
      <c r="M4392" s="2" t="s">
        <v>476</v>
      </c>
      <c r="N4392" s="2" t="s">
        <v>479</v>
      </c>
      <c r="O4392" s="2" t="s">
        <v>520</v>
      </c>
      <c r="Q4392" s="1"/>
      <c r="S4392" s="9"/>
      <c r="T4392" s="10"/>
      <c r="U4392" s="8"/>
      <c r="W4392" s="2" t="s">
        <v>465</v>
      </c>
      <c r="X4392" s="45" t="str" cm="1">
        <f t="array" ref="X4392">IF(X4246="TRUE",IF(AND(C4391&lt;&gt;1,C4392:C4397="",S4391:U4397=""), "FALSE","TRUE"),"FALSE")</f>
        <v>FALSE</v>
      </c>
      <c r="Z4392" s="1"/>
    </row>
    <row r="4393" spans="2:26" hidden="1" outlineLevel="3" x14ac:dyDescent="0.4">
      <c r="B4393" s="7" t="s">
        <v>524</v>
      </c>
      <c r="C4393" s="8"/>
      <c r="D4393" s="31"/>
      <c r="E4393" s="2" t="s">
        <v>525</v>
      </c>
      <c r="F4393" s="2" t="s">
        <v>114</v>
      </c>
      <c r="G4393" s="2" t="s">
        <v>115</v>
      </c>
      <c r="H4393" s="2">
        <v>225</v>
      </c>
      <c r="I4393" s="2">
        <v>207</v>
      </c>
      <c r="K4393" s="2">
        <v>120</v>
      </c>
      <c r="L4393" s="2" t="s">
        <v>30</v>
      </c>
      <c r="M4393" s="2" t="s">
        <v>476</v>
      </c>
      <c r="N4393" s="2" t="s">
        <v>479</v>
      </c>
      <c r="O4393" s="2" t="s">
        <v>520</v>
      </c>
      <c r="Q4393" s="1"/>
      <c r="S4393" s="9"/>
      <c r="T4393" s="10"/>
      <c r="U4393" s="8"/>
      <c r="W4393" s="2" t="s">
        <v>468</v>
      </c>
      <c r="X4393" s="45" t="str" cm="1">
        <f t="array" ref="X4393">IF(X4246="TRUE",IF(AND(C4391&lt;&gt;1,C4392:C4397="",S4391:U4397=""), "FALSE","TRUE"),"FALSE")</f>
        <v>FALSE</v>
      </c>
      <c r="Z4393" s="1"/>
    </row>
    <row r="4394" spans="2:26" hidden="1" outlineLevel="3" x14ac:dyDescent="0.4">
      <c r="B4394" s="7" t="s">
        <v>526</v>
      </c>
      <c r="C4394" s="8"/>
      <c r="D4394" s="31"/>
      <c r="E4394" s="2" t="s">
        <v>527</v>
      </c>
      <c r="F4394" s="2" t="str">
        <f>IF(OR($C$87="治験計画届", $C$87="治験計画変更届"), "^$","^.{1,120}$|^$")</f>
        <v>^.{1,120}$|^$</v>
      </c>
      <c r="G4394" s="2" t="str">
        <f>IF(F4394="^$", "入力しないでください","入力してください(120文字以内)")</f>
        <v>入力してください(120文字以内)</v>
      </c>
      <c r="H4394" s="2">
        <v>225</v>
      </c>
      <c r="I4394" s="2">
        <v>207</v>
      </c>
      <c r="K4394" s="2">
        <v>120</v>
      </c>
      <c r="L4394" s="2" t="s">
        <v>30</v>
      </c>
      <c r="M4394" s="2" t="s">
        <v>476</v>
      </c>
      <c r="N4394" s="2" t="s">
        <v>479</v>
      </c>
      <c r="O4394" s="2" t="s">
        <v>520</v>
      </c>
      <c r="Q4394" s="1"/>
      <c r="S4394" s="9"/>
      <c r="T4394" s="10"/>
      <c r="U4394" s="8"/>
      <c r="W4394" s="2" t="s">
        <v>468</v>
      </c>
      <c r="X4394" s="45" t="str" cm="1">
        <f t="array" ref="X4394">IF(X4246="TRUE",IF(AND(C4391&lt;&gt;1,C4392:C4397="",S4391:U4397=""), "FALSE","TRUE"),"FALSE")</f>
        <v>FALSE</v>
      </c>
      <c r="Z4394" s="1"/>
    </row>
    <row r="4395" spans="2:26" hidden="1" outlineLevel="3" x14ac:dyDescent="0.4">
      <c r="B4395" s="7" t="s">
        <v>528</v>
      </c>
      <c r="C4395" s="8"/>
      <c r="D4395" s="31"/>
      <c r="E4395" s="2" t="s">
        <v>529</v>
      </c>
      <c r="F4395" s="2" t="str">
        <f>IF(OR($C$87="治験計画届", $C$87="治験計画変更届"), "^$","^.{1,120}$|^$")</f>
        <v>^.{1,120}$|^$</v>
      </c>
      <c r="G4395" s="2" t="str">
        <f t="shared" ref="G4395:G4397" si="289">IF(F4395="^$", "入力しないでください","入力してください(120文字以内)")</f>
        <v>入力してください(120文字以内)</v>
      </c>
      <c r="H4395" s="2">
        <v>225</v>
      </c>
      <c r="I4395" s="2">
        <v>207</v>
      </c>
      <c r="K4395" s="2">
        <v>120</v>
      </c>
      <c r="L4395" s="2" t="s">
        <v>30</v>
      </c>
      <c r="M4395" s="2" t="s">
        <v>476</v>
      </c>
      <c r="N4395" s="2" t="s">
        <v>479</v>
      </c>
      <c r="O4395" s="2" t="s">
        <v>520</v>
      </c>
      <c r="Q4395" s="1"/>
      <c r="S4395" s="9"/>
      <c r="T4395" s="10"/>
      <c r="U4395" s="8"/>
      <c r="W4395" s="2" t="s">
        <v>468</v>
      </c>
      <c r="X4395" s="45" t="str" cm="1">
        <f t="array" ref="X4395">IF(X4246="TRUE",IF(AND(C4391&lt;&gt;1,C4392:C4397="",S4391:U4397=""), "FALSE","TRUE"),"FALSE")</f>
        <v>FALSE</v>
      </c>
      <c r="Z4395" s="1"/>
    </row>
    <row r="4396" spans="2:26" hidden="1" outlineLevel="3" x14ac:dyDescent="0.4">
      <c r="B4396" s="7" t="s">
        <v>530</v>
      </c>
      <c r="C4396" s="8"/>
      <c r="D4396" s="31"/>
      <c r="E4396" s="2" t="s">
        <v>566</v>
      </c>
      <c r="F4396" s="2" t="str">
        <f>IF(OR($C$87="治験計画届", $C$87="治験計画変更届"), "^$","^.{1,120}$|^$")</f>
        <v>^.{1,120}$|^$</v>
      </c>
      <c r="G4396" s="2" t="str">
        <f t="shared" si="289"/>
        <v>入力してください(120文字以内)</v>
      </c>
      <c r="H4396" s="2">
        <v>225</v>
      </c>
      <c r="I4396" s="2">
        <v>207</v>
      </c>
      <c r="K4396" s="2">
        <v>120</v>
      </c>
      <c r="L4396" s="2" t="s">
        <v>30</v>
      </c>
      <c r="M4396" s="2" t="s">
        <v>476</v>
      </c>
      <c r="N4396" s="2" t="s">
        <v>479</v>
      </c>
      <c r="O4396" s="2" t="s">
        <v>520</v>
      </c>
      <c r="Q4396" s="1"/>
      <c r="S4396" s="9"/>
      <c r="T4396" s="10"/>
      <c r="U4396" s="8"/>
      <c r="W4396" s="2" t="s">
        <v>468</v>
      </c>
      <c r="X4396" s="45" t="str" cm="1">
        <f t="array" ref="X4396">IF(X4246="TRUE",IF(AND(C4391&lt;&gt;1,C4392:C4397="",S4391:U4397=""), "FALSE","TRUE"),"FALSE")</f>
        <v>FALSE</v>
      </c>
      <c r="Z4396" s="1"/>
    </row>
    <row r="4397" spans="2:26" hidden="1" outlineLevel="3" x14ac:dyDescent="0.4">
      <c r="B4397" s="7" t="s">
        <v>532</v>
      </c>
      <c r="C4397" s="8"/>
      <c r="D4397" s="31"/>
      <c r="E4397" s="2" t="s">
        <v>533</v>
      </c>
      <c r="F4397" s="2" t="str">
        <f>IF(OR($C$87="治験計画届", $C$87="治験計画変更届"), "^$","^.{1,120}$|^$")</f>
        <v>^.{1,120}$|^$</v>
      </c>
      <c r="G4397" s="2" t="str">
        <f t="shared" si="289"/>
        <v>入力してください(120文字以内)</v>
      </c>
      <c r="H4397" s="2">
        <v>225</v>
      </c>
      <c r="I4397" s="2">
        <v>207</v>
      </c>
      <c r="K4397" s="2">
        <v>120</v>
      </c>
      <c r="L4397" s="2" t="s">
        <v>30</v>
      </c>
      <c r="M4397" s="2" t="s">
        <v>476</v>
      </c>
      <c r="N4397" s="2" t="s">
        <v>479</v>
      </c>
      <c r="O4397" s="2" t="s">
        <v>520</v>
      </c>
      <c r="Q4397" s="1"/>
      <c r="S4397" s="9"/>
      <c r="T4397" s="10"/>
      <c r="U4397" s="8"/>
      <c r="W4397" s="2" t="s">
        <v>468</v>
      </c>
      <c r="X4397" s="45" t="str" cm="1">
        <f t="array" ref="X4397">IF(X4246="TRUE",IF(AND(C4391&lt;&gt;1,C4392:C4397="",S4391:U4397=""), "FALSE","TRUE"),"FALSE")</f>
        <v>FALSE</v>
      </c>
      <c r="Z4397" s="1"/>
    </row>
    <row r="4398" spans="2:26" hidden="1" outlineLevel="3" x14ac:dyDescent="0.4">
      <c r="B4398" s="7" t="s">
        <v>134</v>
      </c>
      <c r="C4398" s="5">
        <v>11</v>
      </c>
      <c r="D4398" s="30"/>
      <c r="E4398" s="2" t="s">
        <v>392</v>
      </c>
      <c r="F4398" s="2" t="s">
        <v>102</v>
      </c>
      <c r="G4398" s="2" t="s">
        <v>103</v>
      </c>
      <c r="H4398" s="2">
        <v>225</v>
      </c>
      <c r="I4398" s="2">
        <v>207</v>
      </c>
      <c r="K4398" s="2">
        <v>3</v>
      </c>
      <c r="L4398" s="2" t="s">
        <v>136</v>
      </c>
      <c r="M4398" s="2" t="s">
        <v>476</v>
      </c>
      <c r="N4398" s="2" t="s">
        <v>479</v>
      </c>
      <c r="O4398" s="2" t="s">
        <v>520</v>
      </c>
      <c r="Q4398" s="1"/>
      <c r="S4398" s="9"/>
      <c r="T4398" s="10"/>
      <c r="U4398" s="8"/>
      <c r="V4398" s="2" t="s">
        <v>105</v>
      </c>
      <c r="W4398" s="2" t="s">
        <v>561</v>
      </c>
      <c r="X4398" s="45" t="str" cm="1">
        <f t="array" ref="X4398">IF(X4246="TRUE",IF(AND(C4398&lt;&gt;1,C4399:C4404="",S4398:U4404=""), "FALSE","TRUE"),"FALSE")</f>
        <v>FALSE</v>
      </c>
      <c r="Z4398" s="1"/>
    </row>
    <row r="4399" spans="2:26" hidden="1" outlineLevel="3" x14ac:dyDescent="0.4">
      <c r="B4399" s="7" t="s">
        <v>522</v>
      </c>
      <c r="C4399" s="8"/>
      <c r="D4399" s="31"/>
      <c r="E4399" s="2" t="s">
        <v>523</v>
      </c>
      <c r="F4399" s="2" t="s">
        <v>485</v>
      </c>
      <c r="G4399" s="2" t="s">
        <v>369</v>
      </c>
      <c r="H4399" s="2">
        <v>225</v>
      </c>
      <c r="I4399" s="2">
        <v>207</v>
      </c>
      <c r="K4399" s="2">
        <v>240</v>
      </c>
      <c r="L4399" s="2" t="s">
        <v>30</v>
      </c>
      <c r="M4399" s="2" t="s">
        <v>476</v>
      </c>
      <c r="N4399" s="2" t="s">
        <v>479</v>
      </c>
      <c r="O4399" s="2" t="s">
        <v>520</v>
      </c>
      <c r="Q4399" s="1"/>
      <c r="S4399" s="9"/>
      <c r="T4399" s="10"/>
      <c r="U4399" s="8"/>
      <c r="W4399" s="2" t="s">
        <v>465</v>
      </c>
      <c r="X4399" s="45" t="str" cm="1">
        <f t="array" ref="X4399">IF(X4246="TRUE",IF(AND(C4398&lt;&gt;1,C4399:C4404="",S4398:U4404=""), "FALSE","TRUE"),"FALSE")</f>
        <v>FALSE</v>
      </c>
      <c r="Z4399" s="1"/>
    </row>
    <row r="4400" spans="2:26" hidden="1" outlineLevel="3" x14ac:dyDescent="0.4">
      <c r="B4400" s="7" t="s">
        <v>524</v>
      </c>
      <c r="C4400" s="8"/>
      <c r="D4400" s="31"/>
      <c r="E4400" s="2" t="s">
        <v>525</v>
      </c>
      <c r="F4400" s="2" t="s">
        <v>114</v>
      </c>
      <c r="G4400" s="2" t="s">
        <v>115</v>
      </c>
      <c r="H4400" s="2">
        <v>225</v>
      </c>
      <c r="I4400" s="2">
        <v>207</v>
      </c>
      <c r="K4400" s="2">
        <v>120</v>
      </c>
      <c r="L4400" s="2" t="s">
        <v>30</v>
      </c>
      <c r="M4400" s="2" t="s">
        <v>476</v>
      </c>
      <c r="N4400" s="2" t="s">
        <v>479</v>
      </c>
      <c r="O4400" s="2" t="s">
        <v>520</v>
      </c>
      <c r="Q4400" s="1"/>
      <c r="S4400" s="9"/>
      <c r="T4400" s="10"/>
      <c r="U4400" s="8"/>
      <c r="W4400" s="2" t="s">
        <v>468</v>
      </c>
      <c r="X4400" s="45" t="str" cm="1">
        <f t="array" ref="X4400">IF(X4246="TRUE",IF(AND(C4398&lt;&gt;1,C4399:C4404="",S4398:U4404=""), "FALSE","TRUE"),"FALSE")</f>
        <v>FALSE</v>
      </c>
      <c r="Z4400" s="1"/>
    </row>
    <row r="4401" spans="2:26" hidden="1" outlineLevel="3" x14ac:dyDescent="0.4">
      <c r="B4401" s="7" t="s">
        <v>526</v>
      </c>
      <c r="C4401" s="8"/>
      <c r="D4401" s="31"/>
      <c r="E4401" s="2" t="s">
        <v>527</v>
      </c>
      <c r="F4401" s="2" t="str">
        <f>IF(OR($C$87="治験計画届", $C$87="治験計画変更届"), "^$","^.{1,120}$|^$")</f>
        <v>^.{1,120}$|^$</v>
      </c>
      <c r="G4401" s="2" t="str">
        <f>IF(F4401="^$", "入力しないでください","入力してください(120文字以内)")</f>
        <v>入力してください(120文字以内)</v>
      </c>
      <c r="H4401" s="2">
        <v>225</v>
      </c>
      <c r="I4401" s="2">
        <v>207</v>
      </c>
      <c r="K4401" s="2">
        <v>120</v>
      </c>
      <c r="L4401" s="2" t="s">
        <v>30</v>
      </c>
      <c r="M4401" s="2" t="s">
        <v>476</v>
      </c>
      <c r="N4401" s="2" t="s">
        <v>479</v>
      </c>
      <c r="O4401" s="2" t="s">
        <v>520</v>
      </c>
      <c r="Q4401" s="1"/>
      <c r="S4401" s="9"/>
      <c r="T4401" s="10"/>
      <c r="U4401" s="8"/>
      <c r="W4401" s="2" t="s">
        <v>468</v>
      </c>
      <c r="X4401" s="45" t="str" cm="1">
        <f t="array" ref="X4401">IF(X4246="TRUE",IF(AND(C4398&lt;&gt;1,C4399:C4404="",S4398:U4404=""), "FALSE","TRUE"),"FALSE")</f>
        <v>FALSE</v>
      </c>
      <c r="Z4401" s="1"/>
    </row>
    <row r="4402" spans="2:26" hidden="1" outlineLevel="3" x14ac:dyDescent="0.4">
      <c r="B4402" s="7" t="s">
        <v>528</v>
      </c>
      <c r="C4402" s="8"/>
      <c r="D4402" s="31"/>
      <c r="E4402" s="2" t="s">
        <v>529</v>
      </c>
      <c r="F4402" s="2" t="str">
        <f>IF(OR($C$87="治験計画届", $C$87="治験計画変更届"), "^$","^.{1,120}$|^$")</f>
        <v>^.{1,120}$|^$</v>
      </c>
      <c r="G4402" s="2" t="str">
        <f t="shared" ref="G4402:G4404" si="290">IF(F4402="^$", "入力しないでください","入力してください(120文字以内)")</f>
        <v>入力してください(120文字以内)</v>
      </c>
      <c r="H4402" s="2">
        <v>225</v>
      </c>
      <c r="I4402" s="2">
        <v>207</v>
      </c>
      <c r="K4402" s="2">
        <v>120</v>
      </c>
      <c r="L4402" s="2" t="s">
        <v>30</v>
      </c>
      <c r="M4402" s="2" t="s">
        <v>476</v>
      </c>
      <c r="N4402" s="2" t="s">
        <v>479</v>
      </c>
      <c r="O4402" s="2" t="s">
        <v>520</v>
      </c>
      <c r="Q4402" s="1"/>
      <c r="S4402" s="9"/>
      <c r="T4402" s="10"/>
      <c r="U4402" s="8"/>
      <c r="W4402" s="2" t="s">
        <v>468</v>
      </c>
      <c r="X4402" s="45" t="str" cm="1">
        <f t="array" ref="X4402">IF(X4246="TRUE",IF(AND(C4398&lt;&gt;1,C4399:C4404="",S4398:U4404=""), "FALSE","TRUE"),"FALSE")</f>
        <v>FALSE</v>
      </c>
      <c r="Z4402" s="1"/>
    </row>
    <row r="4403" spans="2:26" hidden="1" outlineLevel="3" x14ac:dyDescent="0.4">
      <c r="B4403" s="7" t="s">
        <v>530</v>
      </c>
      <c r="C4403" s="8"/>
      <c r="D4403" s="31"/>
      <c r="E4403" s="2" t="s">
        <v>566</v>
      </c>
      <c r="F4403" s="2" t="str">
        <f>IF(OR($C$87="治験計画届", $C$87="治験計画変更届"), "^$","^.{1,120}$|^$")</f>
        <v>^.{1,120}$|^$</v>
      </c>
      <c r="G4403" s="2" t="str">
        <f t="shared" si="290"/>
        <v>入力してください(120文字以内)</v>
      </c>
      <c r="H4403" s="2">
        <v>225</v>
      </c>
      <c r="I4403" s="2">
        <v>207</v>
      </c>
      <c r="K4403" s="2">
        <v>120</v>
      </c>
      <c r="L4403" s="2" t="s">
        <v>30</v>
      </c>
      <c r="M4403" s="2" t="s">
        <v>476</v>
      </c>
      <c r="N4403" s="2" t="s">
        <v>479</v>
      </c>
      <c r="O4403" s="2" t="s">
        <v>520</v>
      </c>
      <c r="Q4403" s="1"/>
      <c r="S4403" s="9"/>
      <c r="T4403" s="10"/>
      <c r="U4403" s="8"/>
      <c r="W4403" s="2" t="s">
        <v>468</v>
      </c>
      <c r="X4403" s="45" t="str" cm="1">
        <f t="array" ref="X4403">IF(X4246="TRUE",IF(AND(C4398&lt;&gt;1,C4399:C4404="",S4398:U4404=""), "FALSE","TRUE"),"FALSE")</f>
        <v>FALSE</v>
      </c>
      <c r="Z4403" s="1"/>
    </row>
    <row r="4404" spans="2:26" hidden="1" outlineLevel="3" x14ac:dyDescent="0.4">
      <c r="B4404" s="7" t="s">
        <v>532</v>
      </c>
      <c r="C4404" s="8"/>
      <c r="D4404" s="31"/>
      <c r="E4404" s="2" t="s">
        <v>533</v>
      </c>
      <c r="F4404" s="2" t="str">
        <f>IF(OR($C$87="治験計画届", $C$87="治験計画変更届"), "^$","^.{1,120}$|^$")</f>
        <v>^.{1,120}$|^$</v>
      </c>
      <c r="G4404" s="2" t="str">
        <f t="shared" si="290"/>
        <v>入力してください(120文字以内)</v>
      </c>
      <c r="H4404" s="2">
        <v>225</v>
      </c>
      <c r="I4404" s="2">
        <v>207</v>
      </c>
      <c r="K4404" s="2">
        <v>120</v>
      </c>
      <c r="L4404" s="2" t="s">
        <v>30</v>
      </c>
      <c r="M4404" s="2" t="s">
        <v>476</v>
      </c>
      <c r="N4404" s="2" t="s">
        <v>479</v>
      </c>
      <c r="O4404" s="2" t="s">
        <v>520</v>
      </c>
      <c r="Q4404" s="1"/>
      <c r="S4404" s="9"/>
      <c r="T4404" s="10"/>
      <c r="U4404" s="8"/>
      <c r="W4404" s="2" t="s">
        <v>468</v>
      </c>
      <c r="X4404" s="45" t="str" cm="1">
        <f t="array" ref="X4404">IF(X4246="TRUE",IF(AND(C4398&lt;&gt;1,C4399:C4404="",S4398:U4404=""), "FALSE","TRUE"),"FALSE")</f>
        <v>FALSE</v>
      </c>
      <c r="Z4404" s="1"/>
    </row>
    <row r="4405" spans="2:26" hidden="1" outlineLevel="3" x14ac:dyDescent="0.4">
      <c r="B4405" s="7" t="s">
        <v>134</v>
      </c>
      <c r="C4405" s="5">
        <v>12</v>
      </c>
      <c r="D4405" s="30"/>
      <c r="E4405" s="2" t="s">
        <v>392</v>
      </c>
      <c r="F4405" s="2" t="s">
        <v>102</v>
      </c>
      <c r="G4405" s="2" t="s">
        <v>103</v>
      </c>
      <c r="H4405" s="2">
        <v>225</v>
      </c>
      <c r="I4405" s="2">
        <v>207</v>
      </c>
      <c r="K4405" s="2">
        <v>3</v>
      </c>
      <c r="L4405" s="2" t="s">
        <v>136</v>
      </c>
      <c r="M4405" s="2" t="s">
        <v>476</v>
      </c>
      <c r="N4405" s="2" t="s">
        <v>479</v>
      </c>
      <c r="O4405" s="2" t="s">
        <v>520</v>
      </c>
      <c r="Q4405" s="1"/>
      <c r="S4405" s="9"/>
      <c r="T4405" s="10"/>
      <c r="U4405" s="8"/>
      <c r="V4405" s="2" t="s">
        <v>105</v>
      </c>
      <c r="W4405" s="2" t="s">
        <v>561</v>
      </c>
      <c r="X4405" s="45" t="str" cm="1">
        <f t="array" ref="X4405">IF(X4246="TRUE",IF(AND(C4405&lt;&gt;1,C4406:C4411="",S4405:U4411=""), "FALSE","TRUE"),"FALSE")</f>
        <v>FALSE</v>
      </c>
      <c r="Z4405" s="1"/>
    </row>
    <row r="4406" spans="2:26" hidden="1" outlineLevel="3" x14ac:dyDescent="0.4">
      <c r="B4406" s="7" t="s">
        <v>522</v>
      </c>
      <c r="C4406" s="8"/>
      <c r="D4406" s="31"/>
      <c r="E4406" s="2" t="s">
        <v>523</v>
      </c>
      <c r="F4406" s="2" t="s">
        <v>485</v>
      </c>
      <c r="G4406" s="2" t="s">
        <v>369</v>
      </c>
      <c r="H4406" s="2">
        <v>225</v>
      </c>
      <c r="I4406" s="2">
        <v>207</v>
      </c>
      <c r="K4406" s="2">
        <v>240</v>
      </c>
      <c r="L4406" s="2" t="s">
        <v>30</v>
      </c>
      <c r="M4406" s="2" t="s">
        <v>476</v>
      </c>
      <c r="N4406" s="2" t="s">
        <v>479</v>
      </c>
      <c r="O4406" s="2" t="s">
        <v>520</v>
      </c>
      <c r="Q4406" s="1"/>
      <c r="S4406" s="9"/>
      <c r="T4406" s="10"/>
      <c r="U4406" s="8"/>
      <c r="W4406" s="2" t="s">
        <v>465</v>
      </c>
      <c r="X4406" s="45" t="str" cm="1">
        <f t="array" ref="X4406">IF(X4246="TRUE",IF(AND(C4405&lt;&gt;1,C4406:C4411="",S4405:U4411=""), "FALSE","TRUE"),"FALSE")</f>
        <v>FALSE</v>
      </c>
      <c r="Z4406" s="1"/>
    </row>
    <row r="4407" spans="2:26" hidden="1" outlineLevel="3" x14ac:dyDescent="0.4">
      <c r="B4407" s="7" t="s">
        <v>524</v>
      </c>
      <c r="C4407" s="8"/>
      <c r="D4407" s="31"/>
      <c r="E4407" s="2" t="s">
        <v>525</v>
      </c>
      <c r="F4407" s="2" t="s">
        <v>114</v>
      </c>
      <c r="G4407" s="2" t="s">
        <v>115</v>
      </c>
      <c r="H4407" s="2">
        <v>225</v>
      </c>
      <c r="I4407" s="2">
        <v>207</v>
      </c>
      <c r="K4407" s="2">
        <v>120</v>
      </c>
      <c r="L4407" s="2" t="s">
        <v>30</v>
      </c>
      <c r="M4407" s="2" t="s">
        <v>476</v>
      </c>
      <c r="N4407" s="2" t="s">
        <v>479</v>
      </c>
      <c r="O4407" s="2" t="s">
        <v>520</v>
      </c>
      <c r="Q4407" s="1"/>
      <c r="S4407" s="9"/>
      <c r="T4407" s="10"/>
      <c r="U4407" s="8"/>
      <c r="W4407" s="2" t="s">
        <v>468</v>
      </c>
      <c r="X4407" s="45" t="str" cm="1">
        <f t="array" ref="X4407">IF(X4246="TRUE",IF(AND(C4405&lt;&gt;1,C4406:C4411="",S4405:U4411=""), "FALSE","TRUE"),"FALSE")</f>
        <v>FALSE</v>
      </c>
      <c r="Z4407" s="1"/>
    </row>
    <row r="4408" spans="2:26" hidden="1" outlineLevel="3" x14ac:dyDescent="0.4">
      <c r="B4408" s="7" t="s">
        <v>526</v>
      </c>
      <c r="C4408" s="8"/>
      <c r="D4408" s="31"/>
      <c r="E4408" s="2" t="s">
        <v>527</v>
      </c>
      <c r="F4408" s="2" t="str">
        <f>IF(OR($C$87="治験計画届", $C$87="治験計画変更届"), "^$","^.{1,120}$|^$")</f>
        <v>^.{1,120}$|^$</v>
      </c>
      <c r="G4408" s="2" t="str">
        <f>IF(F4408="^$", "入力しないでください","入力してください(120文字以内)")</f>
        <v>入力してください(120文字以内)</v>
      </c>
      <c r="H4408" s="2">
        <v>225</v>
      </c>
      <c r="I4408" s="2">
        <v>207</v>
      </c>
      <c r="K4408" s="2">
        <v>120</v>
      </c>
      <c r="L4408" s="2" t="s">
        <v>30</v>
      </c>
      <c r="M4408" s="2" t="s">
        <v>476</v>
      </c>
      <c r="N4408" s="2" t="s">
        <v>479</v>
      </c>
      <c r="O4408" s="2" t="s">
        <v>520</v>
      </c>
      <c r="Q4408" s="1"/>
      <c r="S4408" s="9"/>
      <c r="T4408" s="10"/>
      <c r="U4408" s="8"/>
      <c r="W4408" s="2" t="s">
        <v>468</v>
      </c>
      <c r="X4408" s="45" t="str" cm="1">
        <f t="array" ref="X4408">IF(X4246="TRUE",IF(AND(C4405&lt;&gt;1,C4406:C4411="",S4405:U4411=""), "FALSE","TRUE"),"FALSE")</f>
        <v>FALSE</v>
      </c>
      <c r="Z4408" s="1"/>
    </row>
    <row r="4409" spans="2:26" hidden="1" outlineLevel="3" x14ac:dyDescent="0.4">
      <c r="B4409" s="7" t="s">
        <v>528</v>
      </c>
      <c r="C4409" s="8"/>
      <c r="D4409" s="31"/>
      <c r="E4409" s="2" t="s">
        <v>529</v>
      </c>
      <c r="F4409" s="2" t="str">
        <f>IF(OR($C$87="治験計画届", $C$87="治験計画変更届"), "^$","^.{1,120}$|^$")</f>
        <v>^.{1,120}$|^$</v>
      </c>
      <c r="G4409" s="2" t="str">
        <f t="shared" ref="G4409:G4411" si="291">IF(F4409="^$", "入力しないでください","入力してください(120文字以内)")</f>
        <v>入力してください(120文字以内)</v>
      </c>
      <c r="H4409" s="2">
        <v>225</v>
      </c>
      <c r="I4409" s="2">
        <v>207</v>
      </c>
      <c r="K4409" s="2">
        <v>120</v>
      </c>
      <c r="L4409" s="2" t="s">
        <v>30</v>
      </c>
      <c r="M4409" s="2" t="s">
        <v>476</v>
      </c>
      <c r="N4409" s="2" t="s">
        <v>479</v>
      </c>
      <c r="O4409" s="2" t="s">
        <v>520</v>
      </c>
      <c r="Q4409" s="1"/>
      <c r="S4409" s="9"/>
      <c r="T4409" s="10"/>
      <c r="U4409" s="8"/>
      <c r="W4409" s="2" t="s">
        <v>468</v>
      </c>
      <c r="X4409" s="45" t="str" cm="1">
        <f t="array" ref="X4409">IF(X4246="TRUE",IF(AND(C4405&lt;&gt;1,C4406:C4411="",S4405:U4411=""), "FALSE","TRUE"),"FALSE")</f>
        <v>FALSE</v>
      </c>
      <c r="Z4409" s="1"/>
    </row>
    <row r="4410" spans="2:26" hidden="1" outlineLevel="3" x14ac:dyDescent="0.4">
      <c r="B4410" s="7" t="s">
        <v>530</v>
      </c>
      <c r="C4410" s="8"/>
      <c r="D4410" s="31"/>
      <c r="E4410" s="2" t="s">
        <v>566</v>
      </c>
      <c r="F4410" s="2" t="str">
        <f>IF(OR($C$87="治験計画届", $C$87="治験計画変更届"), "^$","^.{1,120}$|^$")</f>
        <v>^.{1,120}$|^$</v>
      </c>
      <c r="G4410" s="2" t="str">
        <f t="shared" si="291"/>
        <v>入力してください(120文字以内)</v>
      </c>
      <c r="H4410" s="2">
        <v>225</v>
      </c>
      <c r="I4410" s="2">
        <v>207</v>
      </c>
      <c r="K4410" s="2">
        <v>120</v>
      </c>
      <c r="L4410" s="2" t="s">
        <v>30</v>
      </c>
      <c r="M4410" s="2" t="s">
        <v>476</v>
      </c>
      <c r="N4410" s="2" t="s">
        <v>479</v>
      </c>
      <c r="O4410" s="2" t="s">
        <v>520</v>
      </c>
      <c r="Q4410" s="1"/>
      <c r="S4410" s="9"/>
      <c r="T4410" s="10"/>
      <c r="U4410" s="8"/>
      <c r="W4410" s="2" t="s">
        <v>468</v>
      </c>
      <c r="X4410" s="45" t="str" cm="1">
        <f t="array" ref="X4410">IF(X4246="TRUE",IF(AND(C4405&lt;&gt;1,C4406:C4411="",S4405:U4411=""), "FALSE","TRUE"),"FALSE")</f>
        <v>FALSE</v>
      </c>
      <c r="Z4410" s="1"/>
    </row>
    <row r="4411" spans="2:26" hidden="1" outlineLevel="3" x14ac:dyDescent="0.4">
      <c r="B4411" s="7" t="s">
        <v>532</v>
      </c>
      <c r="C4411" s="8"/>
      <c r="D4411" s="31"/>
      <c r="E4411" s="2" t="s">
        <v>533</v>
      </c>
      <c r="F4411" s="2" t="str">
        <f>IF(OR($C$87="治験計画届", $C$87="治験計画変更届"), "^$","^.{1,120}$|^$")</f>
        <v>^.{1,120}$|^$</v>
      </c>
      <c r="G4411" s="2" t="str">
        <f t="shared" si="291"/>
        <v>入力してください(120文字以内)</v>
      </c>
      <c r="H4411" s="2">
        <v>225</v>
      </c>
      <c r="I4411" s="2">
        <v>207</v>
      </c>
      <c r="K4411" s="2">
        <v>120</v>
      </c>
      <c r="L4411" s="2" t="s">
        <v>30</v>
      </c>
      <c r="M4411" s="2" t="s">
        <v>476</v>
      </c>
      <c r="N4411" s="2" t="s">
        <v>479</v>
      </c>
      <c r="O4411" s="2" t="s">
        <v>520</v>
      </c>
      <c r="Q4411" s="1"/>
      <c r="S4411" s="9"/>
      <c r="T4411" s="10"/>
      <c r="U4411" s="8"/>
      <c r="W4411" s="2" t="s">
        <v>468</v>
      </c>
      <c r="X4411" s="45" t="str" cm="1">
        <f t="array" ref="X4411">IF(X4246="TRUE",IF(AND(C4405&lt;&gt;1,C4406:C4411="",S4405:U4411=""), "FALSE","TRUE"),"FALSE")</f>
        <v>FALSE</v>
      </c>
      <c r="Z4411" s="1"/>
    </row>
    <row r="4412" spans="2:26" hidden="1" outlineLevel="3" x14ac:dyDescent="0.4">
      <c r="B4412" s="7" t="s">
        <v>134</v>
      </c>
      <c r="C4412" s="5">
        <v>13</v>
      </c>
      <c r="D4412" s="30"/>
      <c r="E4412" s="2" t="s">
        <v>392</v>
      </c>
      <c r="F4412" s="2" t="s">
        <v>102</v>
      </c>
      <c r="G4412" s="2" t="s">
        <v>103</v>
      </c>
      <c r="H4412" s="2">
        <v>225</v>
      </c>
      <c r="I4412" s="2">
        <v>207</v>
      </c>
      <c r="K4412" s="2">
        <v>3</v>
      </c>
      <c r="L4412" s="2" t="s">
        <v>136</v>
      </c>
      <c r="M4412" s="2" t="s">
        <v>476</v>
      </c>
      <c r="N4412" s="2" t="s">
        <v>479</v>
      </c>
      <c r="O4412" s="2" t="s">
        <v>520</v>
      </c>
      <c r="Q4412" s="1"/>
      <c r="S4412" s="9"/>
      <c r="T4412" s="10"/>
      <c r="U4412" s="8"/>
      <c r="V4412" s="2" t="s">
        <v>105</v>
      </c>
      <c r="W4412" s="2" t="s">
        <v>561</v>
      </c>
      <c r="X4412" s="45" t="str" cm="1">
        <f t="array" ref="X4412">IF(X4246="TRUE",IF(AND(C4412&lt;&gt;1,C4413:C4418="",S4412:U4418=""), "FALSE","TRUE"),"FALSE")</f>
        <v>FALSE</v>
      </c>
      <c r="Z4412" s="1"/>
    </row>
    <row r="4413" spans="2:26" hidden="1" outlineLevel="3" x14ac:dyDescent="0.4">
      <c r="B4413" s="7" t="s">
        <v>522</v>
      </c>
      <c r="C4413" s="8"/>
      <c r="D4413" s="31"/>
      <c r="E4413" s="2" t="s">
        <v>523</v>
      </c>
      <c r="F4413" s="2" t="s">
        <v>485</v>
      </c>
      <c r="G4413" s="2" t="s">
        <v>369</v>
      </c>
      <c r="H4413" s="2">
        <v>225</v>
      </c>
      <c r="I4413" s="2">
        <v>207</v>
      </c>
      <c r="K4413" s="2">
        <v>240</v>
      </c>
      <c r="L4413" s="2" t="s">
        <v>30</v>
      </c>
      <c r="M4413" s="2" t="s">
        <v>476</v>
      </c>
      <c r="N4413" s="2" t="s">
        <v>479</v>
      </c>
      <c r="O4413" s="2" t="s">
        <v>520</v>
      </c>
      <c r="Q4413" s="1"/>
      <c r="S4413" s="9"/>
      <c r="T4413" s="10"/>
      <c r="U4413" s="8"/>
      <c r="W4413" s="2" t="s">
        <v>465</v>
      </c>
      <c r="X4413" s="45" t="str" cm="1">
        <f t="array" ref="X4413">IF(X4246="TRUE",IF(AND(C4412&lt;&gt;1,C4413:C4418="",S4412:U4418=""), "FALSE","TRUE"),"FALSE")</f>
        <v>FALSE</v>
      </c>
      <c r="Z4413" s="1"/>
    </row>
    <row r="4414" spans="2:26" hidden="1" outlineLevel="3" x14ac:dyDescent="0.4">
      <c r="B4414" s="7" t="s">
        <v>524</v>
      </c>
      <c r="C4414" s="8"/>
      <c r="D4414" s="31"/>
      <c r="E4414" s="2" t="s">
        <v>525</v>
      </c>
      <c r="F4414" s="2" t="s">
        <v>114</v>
      </c>
      <c r="G4414" s="2" t="s">
        <v>115</v>
      </c>
      <c r="H4414" s="2">
        <v>225</v>
      </c>
      <c r="I4414" s="2">
        <v>207</v>
      </c>
      <c r="K4414" s="2">
        <v>120</v>
      </c>
      <c r="L4414" s="2" t="s">
        <v>30</v>
      </c>
      <c r="M4414" s="2" t="s">
        <v>476</v>
      </c>
      <c r="N4414" s="2" t="s">
        <v>479</v>
      </c>
      <c r="O4414" s="2" t="s">
        <v>520</v>
      </c>
      <c r="Q4414" s="1"/>
      <c r="S4414" s="9"/>
      <c r="T4414" s="10"/>
      <c r="U4414" s="8"/>
      <c r="W4414" s="2" t="s">
        <v>468</v>
      </c>
      <c r="X4414" s="45" t="str" cm="1">
        <f t="array" ref="X4414">IF(X4246="TRUE",IF(AND(C4412&lt;&gt;1,C4413:C4418="",S4412:U4418=""), "FALSE","TRUE"),"FALSE")</f>
        <v>FALSE</v>
      </c>
      <c r="Z4414" s="1"/>
    </row>
    <row r="4415" spans="2:26" hidden="1" outlineLevel="3" x14ac:dyDescent="0.4">
      <c r="B4415" s="7" t="s">
        <v>526</v>
      </c>
      <c r="C4415" s="8"/>
      <c r="D4415" s="31"/>
      <c r="E4415" s="2" t="s">
        <v>527</v>
      </c>
      <c r="F4415" s="2" t="str">
        <f>IF(OR($C$87="治験計画届", $C$87="治験計画変更届"), "^$","^.{1,120}$|^$")</f>
        <v>^.{1,120}$|^$</v>
      </c>
      <c r="G4415" s="2" t="str">
        <f>IF(F4415="^$", "入力しないでください","入力してください(120文字以内)")</f>
        <v>入力してください(120文字以内)</v>
      </c>
      <c r="H4415" s="2">
        <v>225</v>
      </c>
      <c r="I4415" s="2">
        <v>207</v>
      </c>
      <c r="K4415" s="2">
        <v>120</v>
      </c>
      <c r="L4415" s="2" t="s">
        <v>30</v>
      </c>
      <c r="M4415" s="2" t="s">
        <v>476</v>
      </c>
      <c r="N4415" s="2" t="s">
        <v>479</v>
      </c>
      <c r="O4415" s="2" t="s">
        <v>520</v>
      </c>
      <c r="Q4415" s="1"/>
      <c r="S4415" s="9"/>
      <c r="T4415" s="10"/>
      <c r="U4415" s="8"/>
      <c r="W4415" s="2" t="s">
        <v>468</v>
      </c>
      <c r="X4415" s="45" t="str" cm="1">
        <f t="array" ref="X4415">IF(X4246="TRUE",IF(AND(C4412&lt;&gt;1,C4413:C4418="",S4412:U4418=""), "FALSE","TRUE"),"FALSE")</f>
        <v>FALSE</v>
      </c>
      <c r="Z4415" s="1"/>
    </row>
    <row r="4416" spans="2:26" hidden="1" outlineLevel="3" x14ac:dyDescent="0.4">
      <c r="B4416" s="7" t="s">
        <v>528</v>
      </c>
      <c r="C4416" s="8"/>
      <c r="D4416" s="31"/>
      <c r="E4416" s="2" t="s">
        <v>529</v>
      </c>
      <c r="F4416" s="2" t="str">
        <f>IF(OR($C$87="治験計画届", $C$87="治験計画変更届"), "^$","^.{1,120}$|^$")</f>
        <v>^.{1,120}$|^$</v>
      </c>
      <c r="G4416" s="2" t="str">
        <f t="shared" ref="G4416:G4418" si="292">IF(F4416="^$", "入力しないでください","入力してください(120文字以内)")</f>
        <v>入力してください(120文字以内)</v>
      </c>
      <c r="H4416" s="2">
        <v>225</v>
      </c>
      <c r="I4416" s="2">
        <v>207</v>
      </c>
      <c r="K4416" s="2">
        <v>120</v>
      </c>
      <c r="L4416" s="2" t="s">
        <v>30</v>
      </c>
      <c r="M4416" s="2" t="s">
        <v>476</v>
      </c>
      <c r="N4416" s="2" t="s">
        <v>479</v>
      </c>
      <c r="O4416" s="2" t="s">
        <v>520</v>
      </c>
      <c r="Q4416" s="1"/>
      <c r="S4416" s="9"/>
      <c r="T4416" s="10"/>
      <c r="U4416" s="8"/>
      <c r="W4416" s="2" t="s">
        <v>468</v>
      </c>
      <c r="X4416" s="45" t="str" cm="1">
        <f t="array" ref="X4416">IF(X4246="TRUE",IF(AND(C4412&lt;&gt;1,C4413:C4418="",S4412:U4418=""), "FALSE","TRUE"),"FALSE")</f>
        <v>FALSE</v>
      </c>
      <c r="Z4416" s="1"/>
    </row>
    <row r="4417" spans="2:26" hidden="1" outlineLevel="3" x14ac:dyDescent="0.4">
      <c r="B4417" s="7" t="s">
        <v>530</v>
      </c>
      <c r="C4417" s="8"/>
      <c r="D4417" s="31"/>
      <c r="E4417" s="2" t="s">
        <v>566</v>
      </c>
      <c r="F4417" s="2" t="str">
        <f>IF(OR($C$87="治験計画届", $C$87="治験計画変更届"), "^$","^.{1,120}$|^$")</f>
        <v>^.{1,120}$|^$</v>
      </c>
      <c r="G4417" s="2" t="str">
        <f t="shared" si="292"/>
        <v>入力してください(120文字以内)</v>
      </c>
      <c r="H4417" s="2">
        <v>225</v>
      </c>
      <c r="I4417" s="2">
        <v>207</v>
      </c>
      <c r="K4417" s="2">
        <v>120</v>
      </c>
      <c r="L4417" s="2" t="s">
        <v>30</v>
      </c>
      <c r="M4417" s="2" t="s">
        <v>476</v>
      </c>
      <c r="N4417" s="2" t="s">
        <v>479</v>
      </c>
      <c r="O4417" s="2" t="s">
        <v>520</v>
      </c>
      <c r="Q4417" s="1"/>
      <c r="S4417" s="9"/>
      <c r="T4417" s="10"/>
      <c r="U4417" s="8"/>
      <c r="W4417" s="2" t="s">
        <v>468</v>
      </c>
      <c r="X4417" s="45" t="str" cm="1">
        <f t="array" ref="X4417">IF(X4246="TRUE",IF(AND(C4412&lt;&gt;1,C4413:C4418="",S4412:U4418=""), "FALSE","TRUE"),"FALSE")</f>
        <v>FALSE</v>
      </c>
      <c r="Z4417" s="1"/>
    </row>
    <row r="4418" spans="2:26" hidden="1" outlineLevel="3" x14ac:dyDescent="0.4">
      <c r="B4418" s="7" t="s">
        <v>532</v>
      </c>
      <c r="C4418" s="8"/>
      <c r="D4418" s="31"/>
      <c r="E4418" s="2" t="s">
        <v>533</v>
      </c>
      <c r="F4418" s="2" t="str">
        <f>IF(OR($C$87="治験計画届", $C$87="治験計画変更届"), "^$","^.{1,120}$|^$")</f>
        <v>^.{1,120}$|^$</v>
      </c>
      <c r="G4418" s="2" t="str">
        <f t="shared" si="292"/>
        <v>入力してください(120文字以内)</v>
      </c>
      <c r="H4418" s="2">
        <v>225</v>
      </c>
      <c r="I4418" s="2">
        <v>207</v>
      </c>
      <c r="K4418" s="2">
        <v>120</v>
      </c>
      <c r="L4418" s="2" t="s">
        <v>30</v>
      </c>
      <c r="M4418" s="2" t="s">
        <v>476</v>
      </c>
      <c r="N4418" s="2" t="s">
        <v>479</v>
      </c>
      <c r="O4418" s="2" t="s">
        <v>520</v>
      </c>
      <c r="Q4418" s="1"/>
      <c r="S4418" s="9"/>
      <c r="T4418" s="10"/>
      <c r="U4418" s="8"/>
      <c r="W4418" s="2" t="s">
        <v>468</v>
      </c>
      <c r="X4418" s="45" t="str" cm="1">
        <f t="array" ref="X4418">IF(X4246="TRUE",IF(AND(C4412&lt;&gt;1,C4413:C4418="",S4412:U4418=""), "FALSE","TRUE"),"FALSE")</f>
        <v>FALSE</v>
      </c>
      <c r="Z4418" s="1"/>
    </row>
    <row r="4419" spans="2:26" hidden="1" outlineLevel="3" x14ac:dyDescent="0.4">
      <c r="B4419" s="7" t="s">
        <v>134</v>
      </c>
      <c r="C4419" s="5">
        <v>14</v>
      </c>
      <c r="D4419" s="30"/>
      <c r="E4419" s="2" t="s">
        <v>392</v>
      </c>
      <c r="F4419" s="2" t="s">
        <v>102</v>
      </c>
      <c r="G4419" s="2" t="s">
        <v>103</v>
      </c>
      <c r="H4419" s="2">
        <v>225</v>
      </c>
      <c r="I4419" s="2">
        <v>207</v>
      </c>
      <c r="K4419" s="2">
        <v>3</v>
      </c>
      <c r="L4419" s="2" t="s">
        <v>136</v>
      </c>
      <c r="M4419" s="2" t="s">
        <v>476</v>
      </c>
      <c r="N4419" s="2" t="s">
        <v>479</v>
      </c>
      <c r="O4419" s="2" t="s">
        <v>520</v>
      </c>
      <c r="Q4419" s="1"/>
      <c r="S4419" s="9"/>
      <c r="T4419" s="10"/>
      <c r="U4419" s="8"/>
      <c r="V4419" s="2" t="s">
        <v>105</v>
      </c>
      <c r="W4419" s="2" t="s">
        <v>561</v>
      </c>
      <c r="X4419" s="45" t="str" cm="1">
        <f t="array" ref="X4419">IF(X4246="TRUE",IF(AND(C4419&lt;&gt;1,C4420:C4425="",S4419:U4425=""), "FALSE","TRUE"),"FALSE")</f>
        <v>FALSE</v>
      </c>
      <c r="Z4419" s="1"/>
    </row>
    <row r="4420" spans="2:26" hidden="1" outlineLevel="3" x14ac:dyDescent="0.4">
      <c r="B4420" s="7" t="s">
        <v>522</v>
      </c>
      <c r="C4420" s="8"/>
      <c r="D4420" s="31"/>
      <c r="E4420" s="2" t="s">
        <v>523</v>
      </c>
      <c r="F4420" s="2" t="s">
        <v>485</v>
      </c>
      <c r="G4420" s="2" t="s">
        <v>369</v>
      </c>
      <c r="H4420" s="2">
        <v>225</v>
      </c>
      <c r="I4420" s="2">
        <v>207</v>
      </c>
      <c r="K4420" s="2">
        <v>240</v>
      </c>
      <c r="L4420" s="2" t="s">
        <v>30</v>
      </c>
      <c r="M4420" s="2" t="s">
        <v>476</v>
      </c>
      <c r="N4420" s="2" t="s">
        <v>479</v>
      </c>
      <c r="O4420" s="2" t="s">
        <v>520</v>
      </c>
      <c r="Q4420" s="1"/>
      <c r="S4420" s="9"/>
      <c r="T4420" s="10"/>
      <c r="U4420" s="8"/>
      <c r="W4420" s="2" t="s">
        <v>465</v>
      </c>
      <c r="X4420" s="45" t="str" cm="1">
        <f t="array" ref="X4420">IF(X4246="TRUE",IF(AND(C4419&lt;&gt;1,C4420:C4425="",S4419:U4425=""), "FALSE","TRUE"),"FALSE")</f>
        <v>FALSE</v>
      </c>
      <c r="Z4420" s="1"/>
    </row>
    <row r="4421" spans="2:26" hidden="1" outlineLevel="3" x14ac:dyDescent="0.4">
      <c r="B4421" s="7" t="s">
        <v>524</v>
      </c>
      <c r="C4421" s="8"/>
      <c r="D4421" s="31"/>
      <c r="E4421" s="2" t="s">
        <v>525</v>
      </c>
      <c r="F4421" s="2" t="s">
        <v>114</v>
      </c>
      <c r="G4421" s="2" t="s">
        <v>115</v>
      </c>
      <c r="H4421" s="2">
        <v>225</v>
      </c>
      <c r="I4421" s="2">
        <v>207</v>
      </c>
      <c r="K4421" s="2">
        <v>120</v>
      </c>
      <c r="L4421" s="2" t="s">
        <v>30</v>
      </c>
      <c r="M4421" s="2" t="s">
        <v>476</v>
      </c>
      <c r="N4421" s="2" t="s">
        <v>479</v>
      </c>
      <c r="O4421" s="2" t="s">
        <v>520</v>
      </c>
      <c r="Q4421" s="1"/>
      <c r="S4421" s="9"/>
      <c r="T4421" s="10"/>
      <c r="U4421" s="8"/>
      <c r="W4421" s="2" t="s">
        <v>468</v>
      </c>
      <c r="X4421" s="45" t="str" cm="1">
        <f t="array" ref="X4421">IF(X4246="TRUE",IF(AND(C4419&lt;&gt;1,C4420:C4425="",S4419:U4425=""), "FALSE","TRUE"),"FALSE")</f>
        <v>FALSE</v>
      </c>
      <c r="Z4421" s="1"/>
    </row>
    <row r="4422" spans="2:26" hidden="1" outlineLevel="3" x14ac:dyDescent="0.4">
      <c r="B4422" s="7" t="s">
        <v>526</v>
      </c>
      <c r="C4422" s="8"/>
      <c r="D4422" s="31"/>
      <c r="E4422" s="2" t="s">
        <v>527</v>
      </c>
      <c r="F4422" s="2" t="str">
        <f>IF(OR($C$87="治験計画届", $C$87="治験計画変更届"), "^$","^.{1,120}$|^$")</f>
        <v>^.{1,120}$|^$</v>
      </c>
      <c r="G4422" s="2" t="str">
        <f>IF(F4422="^$", "入力しないでください","入力してください(120文字以内)")</f>
        <v>入力してください(120文字以内)</v>
      </c>
      <c r="H4422" s="2">
        <v>225</v>
      </c>
      <c r="I4422" s="2">
        <v>207</v>
      </c>
      <c r="K4422" s="2">
        <v>120</v>
      </c>
      <c r="L4422" s="2" t="s">
        <v>30</v>
      </c>
      <c r="M4422" s="2" t="s">
        <v>476</v>
      </c>
      <c r="N4422" s="2" t="s">
        <v>479</v>
      </c>
      <c r="O4422" s="2" t="s">
        <v>520</v>
      </c>
      <c r="Q4422" s="1"/>
      <c r="S4422" s="9"/>
      <c r="T4422" s="10"/>
      <c r="U4422" s="8"/>
      <c r="W4422" s="2" t="s">
        <v>468</v>
      </c>
      <c r="X4422" s="45" t="str" cm="1">
        <f t="array" ref="X4422">IF(X4246="TRUE",IF(AND(C4419&lt;&gt;1,C4420:C4425="",S4419:U4425=""), "FALSE","TRUE"),"FALSE")</f>
        <v>FALSE</v>
      </c>
      <c r="Z4422" s="1"/>
    </row>
    <row r="4423" spans="2:26" hidden="1" outlineLevel="3" x14ac:dyDescent="0.4">
      <c r="B4423" s="7" t="s">
        <v>528</v>
      </c>
      <c r="C4423" s="8"/>
      <c r="D4423" s="31"/>
      <c r="E4423" s="2" t="s">
        <v>529</v>
      </c>
      <c r="F4423" s="2" t="str">
        <f>IF(OR($C$87="治験計画届", $C$87="治験計画変更届"), "^$","^.{1,120}$|^$")</f>
        <v>^.{1,120}$|^$</v>
      </c>
      <c r="G4423" s="2" t="str">
        <f t="shared" ref="G4423:G4425" si="293">IF(F4423="^$", "入力しないでください","入力してください(120文字以内)")</f>
        <v>入力してください(120文字以内)</v>
      </c>
      <c r="H4423" s="2">
        <v>225</v>
      </c>
      <c r="I4423" s="2">
        <v>207</v>
      </c>
      <c r="K4423" s="2">
        <v>120</v>
      </c>
      <c r="L4423" s="2" t="s">
        <v>30</v>
      </c>
      <c r="M4423" s="2" t="s">
        <v>476</v>
      </c>
      <c r="N4423" s="2" t="s">
        <v>479</v>
      </c>
      <c r="O4423" s="2" t="s">
        <v>520</v>
      </c>
      <c r="Q4423" s="1"/>
      <c r="S4423" s="9"/>
      <c r="T4423" s="10"/>
      <c r="U4423" s="8"/>
      <c r="W4423" s="2" t="s">
        <v>468</v>
      </c>
      <c r="X4423" s="45" t="str" cm="1">
        <f t="array" ref="X4423">IF(X4246="TRUE",IF(AND(C4419&lt;&gt;1,C4420:C4425="",S4419:U4425=""), "FALSE","TRUE"),"FALSE")</f>
        <v>FALSE</v>
      </c>
      <c r="Z4423" s="1"/>
    </row>
    <row r="4424" spans="2:26" hidden="1" outlineLevel="3" x14ac:dyDescent="0.4">
      <c r="B4424" s="7" t="s">
        <v>530</v>
      </c>
      <c r="C4424" s="8"/>
      <c r="D4424" s="31"/>
      <c r="E4424" s="2" t="s">
        <v>566</v>
      </c>
      <c r="F4424" s="2" t="str">
        <f>IF(OR($C$87="治験計画届", $C$87="治験計画変更届"), "^$","^.{1,120}$|^$")</f>
        <v>^.{1,120}$|^$</v>
      </c>
      <c r="G4424" s="2" t="str">
        <f t="shared" si="293"/>
        <v>入力してください(120文字以内)</v>
      </c>
      <c r="H4424" s="2">
        <v>225</v>
      </c>
      <c r="I4424" s="2">
        <v>207</v>
      </c>
      <c r="K4424" s="2">
        <v>120</v>
      </c>
      <c r="L4424" s="2" t="s">
        <v>30</v>
      </c>
      <c r="M4424" s="2" t="s">
        <v>476</v>
      </c>
      <c r="N4424" s="2" t="s">
        <v>479</v>
      </c>
      <c r="O4424" s="2" t="s">
        <v>520</v>
      </c>
      <c r="Q4424" s="1"/>
      <c r="S4424" s="9"/>
      <c r="T4424" s="10"/>
      <c r="U4424" s="8"/>
      <c r="W4424" s="2" t="s">
        <v>468</v>
      </c>
      <c r="X4424" s="45" t="str" cm="1">
        <f t="array" ref="X4424">IF(X4246="TRUE",IF(AND(C4419&lt;&gt;1,C4420:C4425="",S4419:U4425=""), "FALSE","TRUE"),"FALSE")</f>
        <v>FALSE</v>
      </c>
      <c r="Z4424" s="1"/>
    </row>
    <row r="4425" spans="2:26" hidden="1" outlineLevel="3" x14ac:dyDescent="0.4">
      <c r="B4425" s="7" t="s">
        <v>532</v>
      </c>
      <c r="C4425" s="8"/>
      <c r="D4425" s="31"/>
      <c r="E4425" s="2" t="s">
        <v>533</v>
      </c>
      <c r="F4425" s="2" t="str">
        <f>IF(OR($C$87="治験計画届", $C$87="治験計画変更届"), "^$","^.{1,120}$|^$")</f>
        <v>^.{1,120}$|^$</v>
      </c>
      <c r="G4425" s="2" t="str">
        <f t="shared" si="293"/>
        <v>入力してください(120文字以内)</v>
      </c>
      <c r="H4425" s="2">
        <v>225</v>
      </c>
      <c r="I4425" s="2">
        <v>207</v>
      </c>
      <c r="K4425" s="2">
        <v>120</v>
      </c>
      <c r="L4425" s="2" t="s">
        <v>30</v>
      </c>
      <c r="M4425" s="2" t="s">
        <v>476</v>
      </c>
      <c r="N4425" s="2" t="s">
        <v>479</v>
      </c>
      <c r="O4425" s="2" t="s">
        <v>520</v>
      </c>
      <c r="Q4425" s="1"/>
      <c r="S4425" s="9"/>
      <c r="T4425" s="10"/>
      <c r="U4425" s="8"/>
      <c r="W4425" s="2" t="s">
        <v>468</v>
      </c>
      <c r="X4425" s="45" t="str" cm="1">
        <f t="array" ref="X4425">IF(X4246="TRUE",IF(AND(C4419&lt;&gt;1,C4420:C4425="",S4419:U4425=""), "FALSE","TRUE"),"FALSE")</f>
        <v>FALSE</v>
      </c>
      <c r="Z4425" s="1"/>
    </row>
    <row r="4426" spans="2:26" hidden="1" outlineLevel="3" x14ac:dyDescent="0.4">
      <c r="B4426" s="7" t="s">
        <v>134</v>
      </c>
      <c r="C4426" s="5">
        <v>15</v>
      </c>
      <c r="D4426" s="30"/>
      <c r="E4426" s="2" t="s">
        <v>392</v>
      </c>
      <c r="F4426" s="2" t="s">
        <v>102</v>
      </c>
      <c r="G4426" s="2" t="s">
        <v>103</v>
      </c>
      <c r="H4426" s="2">
        <v>225</v>
      </c>
      <c r="I4426" s="2">
        <v>207</v>
      </c>
      <c r="K4426" s="2">
        <v>3</v>
      </c>
      <c r="L4426" s="2" t="s">
        <v>136</v>
      </c>
      <c r="M4426" s="2" t="s">
        <v>476</v>
      </c>
      <c r="N4426" s="2" t="s">
        <v>479</v>
      </c>
      <c r="O4426" s="2" t="s">
        <v>520</v>
      </c>
      <c r="Q4426" s="1"/>
      <c r="S4426" s="9"/>
      <c r="T4426" s="10"/>
      <c r="U4426" s="8"/>
      <c r="V4426" s="2" t="s">
        <v>105</v>
      </c>
      <c r="W4426" s="2" t="s">
        <v>561</v>
      </c>
      <c r="X4426" s="45" t="str" cm="1">
        <f t="array" ref="X4426">IF(X4246="TRUE",IF(AND(C4426&lt;&gt;1,C4427:C4432="",S4426:U4432=""), "FALSE","TRUE"),"FALSE")</f>
        <v>FALSE</v>
      </c>
      <c r="Z4426" s="1"/>
    </row>
    <row r="4427" spans="2:26" hidden="1" outlineLevel="3" x14ac:dyDescent="0.4">
      <c r="B4427" s="7" t="s">
        <v>522</v>
      </c>
      <c r="C4427" s="8"/>
      <c r="D4427" s="31"/>
      <c r="E4427" s="2" t="s">
        <v>523</v>
      </c>
      <c r="F4427" s="2" t="s">
        <v>485</v>
      </c>
      <c r="G4427" s="2" t="s">
        <v>369</v>
      </c>
      <c r="H4427" s="2">
        <v>225</v>
      </c>
      <c r="I4427" s="2">
        <v>207</v>
      </c>
      <c r="K4427" s="2">
        <v>240</v>
      </c>
      <c r="L4427" s="2" t="s">
        <v>30</v>
      </c>
      <c r="M4427" s="2" t="s">
        <v>476</v>
      </c>
      <c r="N4427" s="2" t="s">
        <v>479</v>
      </c>
      <c r="O4427" s="2" t="s">
        <v>520</v>
      </c>
      <c r="Q4427" s="1"/>
      <c r="S4427" s="9"/>
      <c r="T4427" s="10"/>
      <c r="U4427" s="8"/>
      <c r="W4427" s="2" t="s">
        <v>465</v>
      </c>
      <c r="X4427" s="45" t="str" cm="1">
        <f t="array" ref="X4427">IF(X4246="TRUE",IF(AND(C4426&lt;&gt;1,C4427:C4432="",S4426:U4432=""), "FALSE","TRUE"),"FALSE")</f>
        <v>FALSE</v>
      </c>
      <c r="Z4427" s="1"/>
    </row>
    <row r="4428" spans="2:26" hidden="1" outlineLevel="3" x14ac:dyDescent="0.4">
      <c r="B4428" s="7" t="s">
        <v>524</v>
      </c>
      <c r="C4428" s="8"/>
      <c r="D4428" s="31"/>
      <c r="E4428" s="2" t="s">
        <v>525</v>
      </c>
      <c r="F4428" s="2" t="s">
        <v>114</v>
      </c>
      <c r="G4428" s="2" t="s">
        <v>115</v>
      </c>
      <c r="H4428" s="2">
        <v>225</v>
      </c>
      <c r="I4428" s="2">
        <v>207</v>
      </c>
      <c r="K4428" s="2">
        <v>120</v>
      </c>
      <c r="L4428" s="2" t="s">
        <v>30</v>
      </c>
      <c r="M4428" s="2" t="s">
        <v>476</v>
      </c>
      <c r="N4428" s="2" t="s">
        <v>479</v>
      </c>
      <c r="O4428" s="2" t="s">
        <v>520</v>
      </c>
      <c r="Q4428" s="1"/>
      <c r="S4428" s="9"/>
      <c r="T4428" s="10"/>
      <c r="U4428" s="8"/>
      <c r="W4428" s="2" t="s">
        <v>468</v>
      </c>
      <c r="X4428" s="45" t="str" cm="1">
        <f t="array" ref="X4428">IF(X4246="TRUE",IF(AND(C4426&lt;&gt;1,C4427:C4432="",S4426:U4432=""), "FALSE","TRUE"),"FALSE")</f>
        <v>FALSE</v>
      </c>
      <c r="Z4428" s="1"/>
    </row>
    <row r="4429" spans="2:26" hidden="1" outlineLevel="3" x14ac:dyDescent="0.4">
      <c r="B4429" s="7" t="s">
        <v>526</v>
      </c>
      <c r="C4429" s="8"/>
      <c r="D4429" s="31"/>
      <c r="E4429" s="2" t="s">
        <v>527</v>
      </c>
      <c r="F4429" s="2" t="str">
        <f>IF(OR($C$87="治験計画届", $C$87="治験計画変更届"), "^$","^.{1,120}$|^$")</f>
        <v>^.{1,120}$|^$</v>
      </c>
      <c r="G4429" s="2" t="str">
        <f>IF(F4429="^$", "入力しないでください","入力してください(120文字以内)")</f>
        <v>入力してください(120文字以内)</v>
      </c>
      <c r="H4429" s="2">
        <v>225</v>
      </c>
      <c r="I4429" s="2">
        <v>207</v>
      </c>
      <c r="K4429" s="2">
        <v>120</v>
      </c>
      <c r="L4429" s="2" t="s">
        <v>30</v>
      </c>
      <c r="M4429" s="2" t="s">
        <v>476</v>
      </c>
      <c r="N4429" s="2" t="s">
        <v>479</v>
      </c>
      <c r="O4429" s="2" t="s">
        <v>520</v>
      </c>
      <c r="Q4429" s="1"/>
      <c r="S4429" s="9"/>
      <c r="T4429" s="10"/>
      <c r="U4429" s="8"/>
      <c r="W4429" s="2" t="s">
        <v>468</v>
      </c>
      <c r="X4429" s="45" t="str" cm="1">
        <f t="array" ref="X4429">IF(X4246="TRUE",IF(AND(C4426&lt;&gt;1,C4427:C4432="",S4426:U4432=""), "FALSE","TRUE"),"FALSE")</f>
        <v>FALSE</v>
      </c>
      <c r="Z4429" s="1"/>
    </row>
    <row r="4430" spans="2:26" hidden="1" outlineLevel="3" x14ac:dyDescent="0.4">
      <c r="B4430" s="7" t="s">
        <v>528</v>
      </c>
      <c r="C4430" s="8"/>
      <c r="D4430" s="31"/>
      <c r="E4430" s="2" t="s">
        <v>529</v>
      </c>
      <c r="F4430" s="2" t="str">
        <f>IF(OR($C$87="治験計画届", $C$87="治験計画変更届"), "^$","^.{1,120}$|^$")</f>
        <v>^.{1,120}$|^$</v>
      </c>
      <c r="G4430" s="2" t="str">
        <f t="shared" ref="G4430:G4432" si="294">IF(F4430="^$", "入力しないでください","入力してください(120文字以内)")</f>
        <v>入力してください(120文字以内)</v>
      </c>
      <c r="H4430" s="2">
        <v>225</v>
      </c>
      <c r="I4430" s="2">
        <v>207</v>
      </c>
      <c r="K4430" s="2">
        <v>120</v>
      </c>
      <c r="L4430" s="2" t="s">
        <v>30</v>
      </c>
      <c r="M4430" s="2" t="s">
        <v>476</v>
      </c>
      <c r="N4430" s="2" t="s">
        <v>479</v>
      </c>
      <c r="O4430" s="2" t="s">
        <v>520</v>
      </c>
      <c r="Q4430" s="1"/>
      <c r="S4430" s="9"/>
      <c r="T4430" s="10"/>
      <c r="U4430" s="8"/>
      <c r="W4430" s="2" t="s">
        <v>468</v>
      </c>
      <c r="X4430" s="45" t="str" cm="1">
        <f t="array" ref="X4430">IF(X4246="TRUE",IF(AND(C4426&lt;&gt;1,C4427:C4432="",S4426:U4432=""), "FALSE","TRUE"),"FALSE")</f>
        <v>FALSE</v>
      </c>
      <c r="Z4430" s="1"/>
    </row>
    <row r="4431" spans="2:26" hidden="1" outlineLevel="3" x14ac:dyDescent="0.4">
      <c r="B4431" s="7" t="s">
        <v>530</v>
      </c>
      <c r="C4431" s="8"/>
      <c r="D4431" s="31"/>
      <c r="E4431" s="2" t="s">
        <v>566</v>
      </c>
      <c r="F4431" s="2" t="str">
        <f>IF(OR($C$87="治験計画届", $C$87="治験計画変更届"), "^$","^.{1,120}$|^$")</f>
        <v>^.{1,120}$|^$</v>
      </c>
      <c r="G4431" s="2" t="str">
        <f t="shared" si="294"/>
        <v>入力してください(120文字以内)</v>
      </c>
      <c r="H4431" s="2">
        <v>225</v>
      </c>
      <c r="I4431" s="2">
        <v>207</v>
      </c>
      <c r="K4431" s="2">
        <v>120</v>
      </c>
      <c r="L4431" s="2" t="s">
        <v>30</v>
      </c>
      <c r="M4431" s="2" t="s">
        <v>476</v>
      </c>
      <c r="N4431" s="2" t="s">
        <v>479</v>
      </c>
      <c r="O4431" s="2" t="s">
        <v>520</v>
      </c>
      <c r="Q4431" s="1"/>
      <c r="S4431" s="9"/>
      <c r="T4431" s="10"/>
      <c r="U4431" s="8"/>
      <c r="W4431" s="2" t="s">
        <v>468</v>
      </c>
      <c r="X4431" s="45" t="str" cm="1">
        <f t="array" ref="X4431">IF(X4246="TRUE",IF(AND(C4426&lt;&gt;1,C4427:C4432="",S4426:U4432=""), "FALSE","TRUE"),"FALSE")</f>
        <v>FALSE</v>
      </c>
      <c r="Z4431" s="1"/>
    </row>
    <row r="4432" spans="2:26" hidden="1" outlineLevel="3" x14ac:dyDescent="0.4">
      <c r="B4432" s="7" t="s">
        <v>532</v>
      </c>
      <c r="C4432" s="8"/>
      <c r="D4432" s="31"/>
      <c r="E4432" s="2" t="s">
        <v>533</v>
      </c>
      <c r="F4432" s="2" t="str">
        <f>IF(OR($C$87="治験計画届", $C$87="治験計画変更届"), "^$","^.{1,120}$|^$")</f>
        <v>^.{1,120}$|^$</v>
      </c>
      <c r="G4432" s="2" t="str">
        <f t="shared" si="294"/>
        <v>入力してください(120文字以内)</v>
      </c>
      <c r="H4432" s="2">
        <v>225</v>
      </c>
      <c r="I4432" s="2">
        <v>207</v>
      </c>
      <c r="K4432" s="2">
        <v>120</v>
      </c>
      <c r="L4432" s="2" t="s">
        <v>30</v>
      </c>
      <c r="M4432" s="2" t="s">
        <v>476</v>
      </c>
      <c r="N4432" s="2" t="s">
        <v>479</v>
      </c>
      <c r="O4432" s="2" t="s">
        <v>520</v>
      </c>
      <c r="Q4432" s="1"/>
      <c r="S4432" s="9"/>
      <c r="T4432" s="10"/>
      <c r="U4432" s="8"/>
      <c r="W4432" s="2" t="s">
        <v>468</v>
      </c>
      <c r="X4432" s="45" t="str" cm="1">
        <f t="array" ref="X4432">IF(X4246="TRUE",IF(AND(C4426&lt;&gt;1,C4427:C4432="",S4426:U4432=""), "FALSE","TRUE"),"FALSE")</f>
        <v>FALSE</v>
      </c>
      <c r="Z4432" s="1"/>
    </row>
    <row r="4433" spans="2:26" hidden="1" outlineLevel="3" x14ac:dyDescent="0.4">
      <c r="B4433" s="7" t="s">
        <v>134</v>
      </c>
      <c r="C4433" s="5">
        <v>16</v>
      </c>
      <c r="D4433" s="30"/>
      <c r="E4433" s="2" t="s">
        <v>392</v>
      </c>
      <c r="F4433" s="2" t="s">
        <v>102</v>
      </c>
      <c r="G4433" s="2" t="s">
        <v>103</v>
      </c>
      <c r="H4433" s="2">
        <v>225</v>
      </c>
      <c r="I4433" s="2">
        <v>207</v>
      </c>
      <c r="K4433" s="2">
        <v>3</v>
      </c>
      <c r="L4433" s="2" t="s">
        <v>136</v>
      </c>
      <c r="M4433" s="2" t="s">
        <v>476</v>
      </c>
      <c r="N4433" s="2" t="s">
        <v>479</v>
      </c>
      <c r="O4433" s="2" t="s">
        <v>520</v>
      </c>
      <c r="Q4433" s="1"/>
      <c r="S4433" s="9"/>
      <c r="T4433" s="10"/>
      <c r="U4433" s="8"/>
      <c r="V4433" s="2" t="s">
        <v>105</v>
      </c>
      <c r="W4433" s="2" t="s">
        <v>561</v>
      </c>
      <c r="X4433" s="45" t="str" cm="1">
        <f t="array" ref="X4433">IF(X4246="TRUE",IF(AND(C4433&lt;&gt;1,C4434:C4439="",S4433:U4439=""), "FALSE","TRUE"),"FALSE")</f>
        <v>FALSE</v>
      </c>
      <c r="Z4433" s="1"/>
    </row>
    <row r="4434" spans="2:26" hidden="1" outlineLevel="3" x14ac:dyDescent="0.4">
      <c r="B4434" s="7" t="s">
        <v>522</v>
      </c>
      <c r="C4434" s="8"/>
      <c r="D4434" s="31"/>
      <c r="E4434" s="2" t="s">
        <v>523</v>
      </c>
      <c r="F4434" s="2" t="s">
        <v>485</v>
      </c>
      <c r="G4434" s="2" t="s">
        <v>369</v>
      </c>
      <c r="H4434" s="2">
        <v>225</v>
      </c>
      <c r="I4434" s="2">
        <v>207</v>
      </c>
      <c r="K4434" s="2">
        <v>240</v>
      </c>
      <c r="L4434" s="2" t="s">
        <v>30</v>
      </c>
      <c r="M4434" s="2" t="s">
        <v>476</v>
      </c>
      <c r="N4434" s="2" t="s">
        <v>479</v>
      </c>
      <c r="O4434" s="2" t="s">
        <v>520</v>
      </c>
      <c r="Q4434" s="1"/>
      <c r="S4434" s="9"/>
      <c r="T4434" s="10"/>
      <c r="U4434" s="8"/>
      <c r="W4434" s="2" t="s">
        <v>465</v>
      </c>
      <c r="X4434" s="45" t="str" cm="1">
        <f t="array" ref="X4434">IF(X4246="TRUE",IF(AND(C4433&lt;&gt;1,C4434:C4439="",S4433:U4439=""), "FALSE","TRUE"),"FALSE")</f>
        <v>FALSE</v>
      </c>
      <c r="Z4434" s="1"/>
    </row>
    <row r="4435" spans="2:26" hidden="1" outlineLevel="3" x14ac:dyDescent="0.4">
      <c r="B4435" s="7" t="s">
        <v>524</v>
      </c>
      <c r="C4435" s="8"/>
      <c r="D4435" s="31"/>
      <c r="E4435" s="2" t="s">
        <v>525</v>
      </c>
      <c r="F4435" s="2" t="s">
        <v>114</v>
      </c>
      <c r="G4435" s="2" t="s">
        <v>115</v>
      </c>
      <c r="H4435" s="2">
        <v>225</v>
      </c>
      <c r="I4435" s="2">
        <v>207</v>
      </c>
      <c r="K4435" s="2">
        <v>120</v>
      </c>
      <c r="L4435" s="2" t="s">
        <v>30</v>
      </c>
      <c r="M4435" s="2" t="s">
        <v>476</v>
      </c>
      <c r="N4435" s="2" t="s">
        <v>479</v>
      </c>
      <c r="O4435" s="2" t="s">
        <v>520</v>
      </c>
      <c r="Q4435" s="1"/>
      <c r="S4435" s="9"/>
      <c r="T4435" s="10"/>
      <c r="U4435" s="8"/>
      <c r="W4435" s="2" t="s">
        <v>468</v>
      </c>
      <c r="X4435" s="45" t="str" cm="1">
        <f t="array" ref="X4435">IF(X4246="TRUE",IF(AND(C4433&lt;&gt;1,C4434:C4439="",S4433:U4439=""), "FALSE","TRUE"),"FALSE")</f>
        <v>FALSE</v>
      </c>
      <c r="Z4435" s="1"/>
    </row>
    <row r="4436" spans="2:26" hidden="1" outlineLevel="3" x14ac:dyDescent="0.4">
      <c r="B4436" s="7" t="s">
        <v>526</v>
      </c>
      <c r="C4436" s="8"/>
      <c r="D4436" s="31"/>
      <c r="E4436" s="2" t="s">
        <v>527</v>
      </c>
      <c r="F4436" s="2" t="str">
        <f>IF(OR($C$87="治験計画届", $C$87="治験計画変更届"), "^$","^.{1,120}$|^$")</f>
        <v>^.{1,120}$|^$</v>
      </c>
      <c r="G4436" s="2" t="str">
        <f>IF(F4436="^$", "入力しないでください","入力してください(120文字以内)")</f>
        <v>入力してください(120文字以内)</v>
      </c>
      <c r="H4436" s="2">
        <v>225</v>
      </c>
      <c r="I4436" s="2">
        <v>207</v>
      </c>
      <c r="K4436" s="2">
        <v>120</v>
      </c>
      <c r="L4436" s="2" t="s">
        <v>30</v>
      </c>
      <c r="M4436" s="2" t="s">
        <v>476</v>
      </c>
      <c r="N4436" s="2" t="s">
        <v>479</v>
      </c>
      <c r="O4436" s="2" t="s">
        <v>520</v>
      </c>
      <c r="Q4436" s="1"/>
      <c r="S4436" s="9"/>
      <c r="T4436" s="10"/>
      <c r="U4436" s="8"/>
      <c r="W4436" s="2" t="s">
        <v>468</v>
      </c>
      <c r="X4436" s="45" t="str" cm="1">
        <f t="array" ref="X4436">IF(X4246="TRUE",IF(AND(C4433&lt;&gt;1,C4434:C4439="",S4433:U4439=""), "FALSE","TRUE"),"FALSE")</f>
        <v>FALSE</v>
      </c>
      <c r="Z4436" s="1"/>
    </row>
    <row r="4437" spans="2:26" hidden="1" outlineLevel="3" x14ac:dyDescent="0.4">
      <c r="B4437" s="7" t="s">
        <v>528</v>
      </c>
      <c r="C4437" s="8"/>
      <c r="D4437" s="31"/>
      <c r="E4437" s="2" t="s">
        <v>529</v>
      </c>
      <c r="F4437" s="2" t="str">
        <f>IF(OR($C$87="治験計画届", $C$87="治験計画変更届"), "^$","^.{1,120}$|^$")</f>
        <v>^.{1,120}$|^$</v>
      </c>
      <c r="G4437" s="2" t="str">
        <f t="shared" ref="G4437:G4439" si="295">IF(F4437="^$", "入力しないでください","入力してください(120文字以内)")</f>
        <v>入力してください(120文字以内)</v>
      </c>
      <c r="H4437" s="2">
        <v>225</v>
      </c>
      <c r="I4437" s="2">
        <v>207</v>
      </c>
      <c r="K4437" s="2">
        <v>120</v>
      </c>
      <c r="L4437" s="2" t="s">
        <v>30</v>
      </c>
      <c r="M4437" s="2" t="s">
        <v>476</v>
      </c>
      <c r="N4437" s="2" t="s">
        <v>479</v>
      </c>
      <c r="O4437" s="2" t="s">
        <v>520</v>
      </c>
      <c r="Q4437" s="1"/>
      <c r="S4437" s="9"/>
      <c r="T4437" s="10"/>
      <c r="U4437" s="8"/>
      <c r="W4437" s="2" t="s">
        <v>468</v>
      </c>
      <c r="X4437" s="45" t="str" cm="1">
        <f t="array" ref="X4437">IF(X4246="TRUE",IF(AND(C4433&lt;&gt;1,C4434:C4439="",S4433:U4439=""), "FALSE","TRUE"),"FALSE")</f>
        <v>FALSE</v>
      </c>
      <c r="Z4437" s="1"/>
    </row>
    <row r="4438" spans="2:26" hidden="1" outlineLevel="3" x14ac:dyDescent="0.4">
      <c r="B4438" s="7" t="s">
        <v>530</v>
      </c>
      <c r="C4438" s="8"/>
      <c r="D4438" s="31"/>
      <c r="E4438" s="2" t="s">
        <v>566</v>
      </c>
      <c r="F4438" s="2" t="str">
        <f>IF(OR($C$87="治験計画届", $C$87="治験計画変更届"), "^$","^.{1,120}$|^$")</f>
        <v>^.{1,120}$|^$</v>
      </c>
      <c r="G4438" s="2" t="str">
        <f t="shared" si="295"/>
        <v>入力してください(120文字以内)</v>
      </c>
      <c r="H4438" s="2">
        <v>225</v>
      </c>
      <c r="I4438" s="2">
        <v>207</v>
      </c>
      <c r="K4438" s="2">
        <v>120</v>
      </c>
      <c r="L4438" s="2" t="s">
        <v>30</v>
      </c>
      <c r="M4438" s="2" t="s">
        <v>476</v>
      </c>
      <c r="N4438" s="2" t="s">
        <v>479</v>
      </c>
      <c r="O4438" s="2" t="s">
        <v>520</v>
      </c>
      <c r="Q4438" s="1"/>
      <c r="S4438" s="9"/>
      <c r="T4438" s="10"/>
      <c r="U4438" s="8"/>
      <c r="W4438" s="2" t="s">
        <v>468</v>
      </c>
      <c r="X4438" s="45" t="str" cm="1">
        <f t="array" ref="X4438">IF(X4246="TRUE",IF(AND(C4433&lt;&gt;1,C4434:C4439="",S4433:U4439=""), "FALSE","TRUE"),"FALSE")</f>
        <v>FALSE</v>
      </c>
      <c r="Z4438" s="1"/>
    </row>
    <row r="4439" spans="2:26" hidden="1" outlineLevel="3" x14ac:dyDescent="0.4">
      <c r="B4439" s="7" t="s">
        <v>532</v>
      </c>
      <c r="C4439" s="8"/>
      <c r="D4439" s="31"/>
      <c r="E4439" s="2" t="s">
        <v>533</v>
      </c>
      <c r="F4439" s="2" t="str">
        <f>IF(OR($C$87="治験計画届", $C$87="治験計画変更届"), "^$","^.{1,120}$|^$")</f>
        <v>^.{1,120}$|^$</v>
      </c>
      <c r="G4439" s="2" t="str">
        <f t="shared" si="295"/>
        <v>入力してください(120文字以内)</v>
      </c>
      <c r="H4439" s="2">
        <v>225</v>
      </c>
      <c r="I4439" s="2">
        <v>207</v>
      </c>
      <c r="K4439" s="2">
        <v>120</v>
      </c>
      <c r="L4439" s="2" t="s">
        <v>30</v>
      </c>
      <c r="M4439" s="2" t="s">
        <v>476</v>
      </c>
      <c r="N4439" s="2" t="s">
        <v>479</v>
      </c>
      <c r="O4439" s="2" t="s">
        <v>520</v>
      </c>
      <c r="Q4439" s="1"/>
      <c r="S4439" s="9"/>
      <c r="T4439" s="10"/>
      <c r="U4439" s="8"/>
      <c r="W4439" s="2" t="s">
        <v>468</v>
      </c>
      <c r="X4439" s="45" t="str" cm="1">
        <f t="array" ref="X4439">IF(X4246="TRUE",IF(AND(C4433&lt;&gt;1,C4434:C4439="",S4433:U4439=""), "FALSE","TRUE"),"FALSE")</f>
        <v>FALSE</v>
      </c>
      <c r="Z4439" s="1"/>
    </row>
    <row r="4440" spans="2:26" hidden="1" outlineLevel="3" x14ac:dyDescent="0.4">
      <c r="B4440" s="7" t="s">
        <v>134</v>
      </c>
      <c r="C4440" s="5">
        <v>17</v>
      </c>
      <c r="D4440" s="30"/>
      <c r="E4440" s="2" t="s">
        <v>392</v>
      </c>
      <c r="F4440" s="2" t="s">
        <v>102</v>
      </c>
      <c r="G4440" s="2" t="s">
        <v>103</v>
      </c>
      <c r="H4440" s="2">
        <v>225</v>
      </c>
      <c r="I4440" s="2">
        <v>207</v>
      </c>
      <c r="K4440" s="2">
        <v>3</v>
      </c>
      <c r="L4440" s="2" t="s">
        <v>136</v>
      </c>
      <c r="M4440" s="2" t="s">
        <v>476</v>
      </c>
      <c r="N4440" s="2" t="s">
        <v>479</v>
      </c>
      <c r="O4440" s="2" t="s">
        <v>520</v>
      </c>
      <c r="Q4440" s="1"/>
      <c r="S4440" s="9"/>
      <c r="T4440" s="10"/>
      <c r="U4440" s="8"/>
      <c r="V4440" s="2" t="s">
        <v>105</v>
      </c>
      <c r="W4440" s="2" t="s">
        <v>561</v>
      </c>
      <c r="X4440" s="45" t="str" cm="1">
        <f t="array" ref="X4440">IF(X4246="TRUE",IF(AND(C4440&lt;&gt;1,C4441:C4446="",S4440:U4446=""), "FALSE","TRUE"),"FALSE")</f>
        <v>FALSE</v>
      </c>
      <c r="Z4440" s="1"/>
    </row>
    <row r="4441" spans="2:26" hidden="1" outlineLevel="3" x14ac:dyDescent="0.4">
      <c r="B4441" s="7" t="s">
        <v>522</v>
      </c>
      <c r="C4441" s="8"/>
      <c r="D4441" s="31"/>
      <c r="E4441" s="2" t="s">
        <v>523</v>
      </c>
      <c r="F4441" s="2" t="s">
        <v>485</v>
      </c>
      <c r="G4441" s="2" t="s">
        <v>369</v>
      </c>
      <c r="H4441" s="2">
        <v>225</v>
      </c>
      <c r="I4441" s="2">
        <v>207</v>
      </c>
      <c r="K4441" s="2">
        <v>240</v>
      </c>
      <c r="L4441" s="2" t="s">
        <v>30</v>
      </c>
      <c r="M4441" s="2" t="s">
        <v>476</v>
      </c>
      <c r="N4441" s="2" t="s">
        <v>479</v>
      </c>
      <c r="O4441" s="2" t="s">
        <v>520</v>
      </c>
      <c r="Q4441" s="1"/>
      <c r="S4441" s="9"/>
      <c r="T4441" s="10"/>
      <c r="U4441" s="8"/>
      <c r="W4441" s="2" t="s">
        <v>465</v>
      </c>
      <c r="X4441" s="45" t="str" cm="1">
        <f t="array" ref="X4441">IF(X4246="TRUE",IF(AND(C4440&lt;&gt;1,C4441:C4446="",S4440:U4446=""), "FALSE","TRUE"),"FALSE")</f>
        <v>FALSE</v>
      </c>
      <c r="Z4441" s="1"/>
    </row>
    <row r="4442" spans="2:26" hidden="1" outlineLevel="3" x14ac:dyDescent="0.4">
      <c r="B4442" s="7" t="s">
        <v>524</v>
      </c>
      <c r="C4442" s="8"/>
      <c r="D4442" s="31"/>
      <c r="E4442" s="2" t="s">
        <v>525</v>
      </c>
      <c r="F4442" s="2" t="s">
        <v>114</v>
      </c>
      <c r="G4442" s="2" t="s">
        <v>115</v>
      </c>
      <c r="H4442" s="2">
        <v>225</v>
      </c>
      <c r="I4442" s="2">
        <v>207</v>
      </c>
      <c r="K4442" s="2">
        <v>120</v>
      </c>
      <c r="L4442" s="2" t="s">
        <v>30</v>
      </c>
      <c r="M4442" s="2" t="s">
        <v>476</v>
      </c>
      <c r="N4442" s="2" t="s">
        <v>479</v>
      </c>
      <c r="O4442" s="2" t="s">
        <v>520</v>
      </c>
      <c r="Q4442" s="1"/>
      <c r="S4442" s="9"/>
      <c r="T4442" s="10"/>
      <c r="U4442" s="8"/>
      <c r="W4442" s="2" t="s">
        <v>468</v>
      </c>
      <c r="X4442" s="45" t="str" cm="1">
        <f t="array" ref="X4442">IF(X4246="TRUE",IF(AND(C4440&lt;&gt;1,C4441:C4446="",S4440:U4446=""), "FALSE","TRUE"),"FALSE")</f>
        <v>FALSE</v>
      </c>
      <c r="Z4442" s="1"/>
    </row>
    <row r="4443" spans="2:26" hidden="1" outlineLevel="3" x14ac:dyDescent="0.4">
      <c r="B4443" s="7" t="s">
        <v>526</v>
      </c>
      <c r="C4443" s="8"/>
      <c r="D4443" s="31"/>
      <c r="E4443" s="2" t="s">
        <v>527</v>
      </c>
      <c r="F4443" s="2" t="str">
        <f>IF(OR($C$87="治験計画届", $C$87="治験計画変更届"), "^$","^.{1,120}$|^$")</f>
        <v>^.{1,120}$|^$</v>
      </c>
      <c r="G4443" s="2" t="str">
        <f>IF(F4443="^$", "入力しないでください","入力してください(120文字以内)")</f>
        <v>入力してください(120文字以内)</v>
      </c>
      <c r="H4443" s="2">
        <v>225</v>
      </c>
      <c r="I4443" s="2">
        <v>207</v>
      </c>
      <c r="K4443" s="2">
        <v>120</v>
      </c>
      <c r="L4443" s="2" t="s">
        <v>30</v>
      </c>
      <c r="M4443" s="2" t="s">
        <v>476</v>
      </c>
      <c r="N4443" s="2" t="s">
        <v>479</v>
      </c>
      <c r="O4443" s="2" t="s">
        <v>520</v>
      </c>
      <c r="Q4443" s="1"/>
      <c r="S4443" s="9"/>
      <c r="T4443" s="10"/>
      <c r="U4443" s="8"/>
      <c r="W4443" s="2" t="s">
        <v>468</v>
      </c>
      <c r="X4443" s="45" t="str" cm="1">
        <f t="array" ref="X4443">IF(X4246="TRUE",IF(AND(C4440&lt;&gt;1,C4441:C4446="",S4440:U4446=""), "FALSE","TRUE"),"FALSE")</f>
        <v>FALSE</v>
      </c>
      <c r="Z4443" s="1"/>
    </row>
    <row r="4444" spans="2:26" hidden="1" outlineLevel="3" x14ac:dyDescent="0.4">
      <c r="B4444" s="7" t="s">
        <v>528</v>
      </c>
      <c r="C4444" s="8"/>
      <c r="D4444" s="31"/>
      <c r="E4444" s="2" t="s">
        <v>529</v>
      </c>
      <c r="F4444" s="2" t="str">
        <f>IF(OR($C$87="治験計画届", $C$87="治験計画変更届"), "^$","^.{1,120}$|^$")</f>
        <v>^.{1,120}$|^$</v>
      </c>
      <c r="G4444" s="2" t="str">
        <f t="shared" ref="G4444:G4446" si="296">IF(F4444="^$", "入力しないでください","入力してください(120文字以内)")</f>
        <v>入力してください(120文字以内)</v>
      </c>
      <c r="H4444" s="2">
        <v>225</v>
      </c>
      <c r="I4444" s="2">
        <v>207</v>
      </c>
      <c r="K4444" s="2">
        <v>120</v>
      </c>
      <c r="L4444" s="2" t="s">
        <v>30</v>
      </c>
      <c r="M4444" s="2" t="s">
        <v>476</v>
      </c>
      <c r="N4444" s="2" t="s">
        <v>479</v>
      </c>
      <c r="O4444" s="2" t="s">
        <v>520</v>
      </c>
      <c r="Q4444" s="1"/>
      <c r="S4444" s="9"/>
      <c r="T4444" s="10"/>
      <c r="U4444" s="8"/>
      <c r="W4444" s="2" t="s">
        <v>468</v>
      </c>
      <c r="X4444" s="45" t="str" cm="1">
        <f t="array" ref="X4444">IF(X4246="TRUE",IF(AND(C4440&lt;&gt;1,C4441:C4446="",S4440:U4446=""), "FALSE","TRUE"),"FALSE")</f>
        <v>FALSE</v>
      </c>
      <c r="Z4444" s="1"/>
    </row>
    <row r="4445" spans="2:26" hidden="1" outlineLevel="3" x14ac:dyDescent="0.4">
      <c r="B4445" s="7" t="s">
        <v>530</v>
      </c>
      <c r="C4445" s="8"/>
      <c r="D4445" s="31"/>
      <c r="E4445" s="2" t="s">
        <v>566</v>
      </c>
      <c r="F4445" s="2" t="str">
        <f>IF(OR($C$87="治験計画届", $C$87="治験計画変更届"), "^$","^.{1,120}$|^$")</f>
        <v>^.{1,120}$|^$</v>
      </c>
      <c r="G4445" s="2" t="str">
        <f t="shared" si="296"/>
        <v>入力してください(120文字以内)</v>
      </c>
      <c r="H4445" s="2">
        <v>225</v>
      </c>
      <c r="I4445" s="2">
        <v>207</v>
      </c>
      <c r="K4445" s="2">
        <v>120</v>
      </c>
      <c r="L4445" s="2" t="s">
        <v>30</v>
      </c>
      <c r="M4445" s="2" t="s">
        <v>476</v>
      </c>
      <c r="N4445" s="2" t="s">
        <v>479</v>
      </c>
      <c r="O4445" s="2" t="s">
        <v>520</v>
      </c>
      <c r="Q4445" s="1"/>
      <c r="S4445" s="9"/>
      <c r="T4445" s="10"/>
      <c r="U4445" s="8"/>
      <c r="W4445" s="2" t="s">
        <v>468</v>
      </c>
      <c r="X4445" s="45" t="str" cm="1">
        <f t="array" ref="X4445">IF(X4246="TRUE",IF(AND(C4440&lt;&gt;1,C4441:C4446="",S4440:U4446=""), "FALSE","TRUE"),"FALSE")</f>
        <v>FALSE</v>
      </c>
      <c r="Z4445" s="1"/>
    </row>
    <row r="4446" spans="2:26" hidden="1" outlineLevel="3" x14ac:dyDescent="0.4">
      <c r="B4446" s="7" t="s">
        <v>532</v>
      </c>
      <c r="C4446" s="8"/>
      <c r="D4446" s="31"/>
      <c r="E4446" s="2" t="s">
        <v>533</v>
      </c>
      <c r="F4446" s="2" t="str">
        <f>IF(OR($C$87="治験計画届", $C$87="治験計画変更届"), "^$","^.{1,120}$|^$")</f>
        <v>^.{1,120}$|^$</v>
      </c>
      <c r="G4446" s="2" t="str">
        <f t="shared" si="296"/>
        <v>入力してください(120文字以内)</v>
      </c>
      <c r="H4446" s="2">
        <v>225</v>
      </c>
      <c r="I4446" s="2">
        <v>207</v>
      </c>
      <c r="K4446" s="2">
        <v>120</v>
      </c>
      <c r="L4446" s="2" t="s">
        <v>30</v>
      </c>
      <c r="M4446" s="2" t="s">
        <v>476</v>
      </c>
      <c r="N4446" s="2" t="s">
        <v>479</v>
      </c>
      <c r="O4446" s="2" t="s">
        <v>520</v>
      </c>
      <c r="Q4446" s="1"/>
      <c r="S4446" s="9"/>
      <c r="T4446" s="10"/>
      <c r="U4446" s="8"/>
      <c r="W4446" s="2" t="s">
        <v>468</v>
      </c>
      <c r="X4446" s="45" t="str" cm="1">
        <f t="array" ref="X4446">IF(X4246="TRUE",IF(AND(C4440&lt;&gt;1,C4441:C4446="",S4440:U4446=""), "FALSE","TRUE"),"FALSE")</f>
        <v>FALSE</v>
      </c>
      <c r="Z4446" s="1"/>
    </row>
    <row r="4447" spans="2:26" hidden="1" outlineLevel="3" x14ac:dyDescent="0.4">
      <c r="B4447" s="7" t="s">
        <v>134</v>
      </c>
      <c r="C4447" s="5">
        <v>18</v>
      </c>
      <c r="D4447" s="30"/>
      <c r="E4447" s="2" t="s">
        <v>392</v>
      </c>
      <c r="F4447" s="2" t="s">
        <v>102</v>
      </c>
      <c r="G4447" s="2" t="s">
        <v>103</v>
      </c>
      <c r="H4447" s="2">
        <v>225</v>
      </c>
      <c r="I4447" s="2">
        <v>207</v>
      </c>
      <c r="K4447" s="2">
        <v>3</v>
      </c>
      <c r="L4447" s="2" t="s">
        <v>136</v>
      </c>
      <c r="M4447" s="2" t="s">
        <v>476</v>
      </c>
      <c r="N4447" s="2" t="s">
        <v>479</v>
      </c>
      <c r="O4447" s="2" t="s">
        <v>520</v>
      </c>
      <c r="Q4447" s="1"/>
      <c r="S4447" s="9"/>
      <c r="T4447" s="10"/>
      <c r="U4447" s="8"/>
      <c r="V4447" s="2" t="s">
        <v>105</v>
      </c>
      <c r="W4447" s="2" t="s">
        <v>561</v>
      </c>
      <c r="X4447" s="45" t="str" cm="1">
        <f t="array" ref="X4447">IF(X4246="TRUE",IF(AND(C4447&lt;&gt;1,C4448:C4453="",S4447:U4453=""), "FALSE","TRUE"),"FALSE")</f>
        <v>FALSE</v>
      </c>
      <c r="Z4447" s="1"/>
    </row>
    <row r="4448" spans="2:26" hidden="1" outlineLevel="3" x14ac:dyDescent="0.4">
      <c r="B4448" s="7" t="s">
        <v>522</v>
      </c>
      <c r="C4448" s="8"/>
      <c r="D4448" s="31"/>
      <c r="E4448" s="2" t="s">
        <v>523</v>
      </c>
      <c r="F4448" s="2" t="s">
        <v>485</v>
      </c>
      <c r="G4448" s="2" t="s">
        <v>369</v>
      </c>
      <c r="H4448" s="2">
        <v>225</v>
      </c>
      <c r="I4448" s="2">
        <v>207</v>
      </c>
      <c r="K4448" s="2">
        <v>240</v>
      </c>
      <c r="L4448" s="2" t="s">
        <v>30</v>
      </c>
      <c r="M4448" s="2" t="s">
        <v>476</v>
      </c>
      <c r="N4448" s="2" t="s">
        <v>479</v>
      </c>
      <c r="O4448" s="2" t="s">
        <v>520</v>
      </c>
      <c r="Q4448" s="1"/>
      <c r="S4448" s="9"/>
      <c r="T4448" s="10"/>
      <c r="U4448" s="8"/>
      <c r="W4448" s="2" t="s">
        <v>465</v>
      </c>
      <c r="X4448" s="45" t="str" cm="1">
        <f t="array" ref="X4448">IF(X4246="TRUE",IF(AND(C4447&lt;&gt;1,C4448:C4453="",S4447:U4453=""), "FALSE","TRUE"),"FALSE")</f>
        <v>FALSE</v>
      </c>
      <c r="Z4448" s="1"/>
    </row>
    <row r="4449" spans="2:26" hidden="1" outlineLevel="3" x14ac:dyDescent="0.4">
      <c r="B4449" s="7" t="s">
        <v>524</v>
      </c>
      <c r="C4449" s="8"/>
      <c r="D4449" s="31"/>
      <c r="E4449" s="2" t="s">
        <v>525</v>
      </c>
      <c r="F4449" s="2" t="s">
        <v>114</v>
      </c>
      <c r="G4449" s="2" t="s">
        <v>115</v>
      </c>
      <c r="H4449" s="2">
        <v>225</v>
      </c>
      <c r="I4449" s="2">
        <v>207</v>
      </c>
      <c r="K4449" s="2">
        <v>120</v>
      </c>
      <c r="L4449" s="2" t="s">
        <v>30</v>
      </c>
      <c r="M4449" s="2" t="s">
        <v>476</v>
      </c>
      <c r="N4449" s="2" t="s">
        <v>479</v>
      </c>
      <c r="O4449" s="2" t="s">
        <v>520</v>
      </c>
      <c r="Q4449" s="1"/>
      <c r="S4449" s="9"/>
      <c r="T4449" s="10"/>
      <c r="U4449" s="8"/>
      <c r="W4449" s="2" t="s">
        <v>468</v>
      </c>
      <c r="X4449" s="45" t="str" cm="1">
        <f t="array" ref="X4449">IF(X4246="TRUE",IF(AND(C4447&lt;&gt;1,C4448:C4453="",S4447:U4453=""), "FALSE","TRUE"),"FALSE")</f>
        <v>FALSE</v>
      </c>
      <c r="Z4449" s="1"/>
    </row>
    <row r="4450" spans="2:26" hidden="1" outlineLevel="3" x14ac:dyDescent="0.4">
      <c r="B4450" s="7" t="s">
        <v>526</v>
      </c>
      <c r="C4450" s="8"/>
      <c r="D4450" s="31"/>
      <c r="E4450" s="2" t="s">
        <v>527</v>
      </c>
      <c r="F4450" s="2" t="str">
        <f>IF(OR($C$87="治験計画届", $C$87="治験計画変更届"), "^$","^.{1,120}$|^$")</f>
        <v>^.{1,120}$|^$</v>
      </c>
      <c r="G4450" s="2" t="str">
        <f>IF(F4450="^$", "入力しないでください","入力してください(120文字以内)")</f>
        <v>入力してください(120文字以内)</v>
      </c>
      <c r="H4450" s="2">
        <v>225</v>
      </c>
      <c r="I4450" s="2">
        <v>207</v>
      </c>
      <c r="K4450" s="2">
        <v>120</v>
      </c>
      <c r="L4450" s="2" t="s">
        <v>30</v>
      </c>
      <c r="M4450" s="2" t="s">
        <v>476</v>
      </c>
      <c r="N4450" s="2" t="s">
        <v>479</v>
      </c>
      <c r="O4450" s="2" t="s">
        <v>520</v>
      </c>
      <c r="Q4450" s="1"/>
      <c r="S4450" s="9"/>
      <c r="T4450" s="10"/>
      <c r="U4450" s="8"/>
      <c r="W4450" s="2" t="s">
        <v>468</v>
      </c>
      <c r="X4450" s="45" t="str" cm="1">
        <f t="array" ref="X4450">IF(X4246="TRUE",IF(AND(C4447&lt;&gt;1,C4448:C4453="",S4447:U4453=""), "FALSE","TRUE"),"FALSE")</f>
        <v>FALSE</v>
      </c>
      <c r="Z4450" s="1"/>
    </row>
    <row r="4451" spans="2:26" hidden="1" outlineLevel="3" x14ac:dyDescent="0.4">
      <c r="B4451" s="7" t="s">
        <v>528</v>
      </c>
      <c r="C4451" s="8"/>
      <c r="D4451" s="31"/>
      <c r="E4451" s="2" t="s">
        <v>529</v>
      </c>
      <c r="F4451" s="2" t="str">
        <f>IF(OR($C$87="治験計画届", $C$87="治験計画変更届"), "^$","^.{1,120}$|^$")</f>
        <v>^.{1,120}$|^$</v>
      </c>
      <c r="G4451" s="2" t="str">
        <f t="shared" ref="G4451:G4453" si="297">IF(F4451="^$", "入力しないでください","入力してください(120文字以内)")</f>
        <v>入力してください(120文字以内)</v>
      </c>
      <c r="H4451" s="2">
        <v>225</v>
      </c>
      <c r="I4451" s="2">
        <v>207</v>
      </c>
      <c r="K4451" s="2">
        <v>120</v>
      </c>
      <c r="L4451" s="2" t="s">
        <v>30</v>
      </c>
      <c r="M4451" s="2" t="s">
        <v>476</v>
      </c>
      <c r="N4451" s="2" t="s">
        <v>479</v>
      </c>
      <c r="O4451" s="2" t="s">
        <v>520</v>
      </c>
      <c r="Q4451" s="1"/>
      <c r="S4451" s="9"/>
      <c r="T4451" s="10"/>
      <c r="U4451" s="8"/>
      <c r="W4451" s="2" t="s">
        <v>468</v>
      </c>
      <c r="X4451" s="45" t="str" cm="1">
        <f t="array" ref="X4451">IF(X4246="TRUE",IF(AND(C4447&lt;&gt;1,C4448:C4453="",S4447:U4453=""), "FALSE","TRUE"),"FALSE")</f>
        <v>FALSE</v>
      </c>
      <c r="Z4451" s="1"/>
    </row>
    <row r="4452" spans="2:26" hidden="1" outlineLevel="3" x14ac:dyDescent="0.4">
      <c r="B4452" s="7" t="s">
        <v>530</v>
      </c>
      <c r="C4452" s="8"/>
      <c r="D4452" s="31"/>
      <c r="E4452" s="2" t="s">
        <v>566</v>
      </c>
      <c r="F4452" s="2" t="str">
        <f>IF(OR($C$87="治験計画届", $C$87="治験計画変更届"), "^$","^.{1,120}$|^$")</f>
        <v>^.{1,120}$|^$</v>
      </c>
      <c r="G4452" s="2" t="str">
        <f t="shared" si="297"/>
        <v>入力してください(120文字以内)</v>
      </c>
      <c r="H4452" s="2">
        <v>225</v>
      </c>
      <c r="I4452" s="2">
        <v>207</v>
      </c>
      <c r="K4452" s="2">
        <v>120</v>
      </c>
      <c r="L4452" s="2" t="s">
        <v>30</v>
      </c>
      <c r="M4452" s="2" t="s">
        <v>476</v>
      </c>
      <c r="N4452" s="2" t="s">
        <v>479</v>
      </c>
      <c r="O4452" s="2" t="s">
        <v>520</v>
      </c>
      <c r="Q4452" s="1"/>
      <c r="S4452" s="9"/>
      <c r="T4452" s="10"/>
      <c r="U4452" s="8"/>
      <c r="W4452" s="2" t="s">
        <v>468</v>
      </c>
      <c r="X4452" s="45" t="str" cm="1">
        <f t="array" ref="X4452">IF(X4246="TRUE",IF(AND(C4447&lt;&gt;1,C4448:C4453="",S4447:U4453=""), "FALSE","TRUE"),"FALSE")</f>
        <v>FALSE</v>
      </c>
      <c r="Z4452" s="1"/>
    </row>
    <row r="4453" spans="2:26" hidden="1" outlineLevel="3" x14ac:dyDescent="0.4">
      <c r="B4453" s="7" t="s">
        <v>532</v>
      </c>
      <c r="C4453" s="8"/>
      <c r="D4453" s="31"/>
      <c r="E4453" s="2" t="s">
        <v>533</v>
      </c>
      <c r="F4453" s="2" t="str">
        <f>IF(OR($C$87="治験計画届", $C$87="治験計画変更届"), "^$","^.{1,120}$|^$")</f>
        <v>^.{1,120}$|^$</v>
      </c>
      <c r="G4453" s="2" t="str">
        <f t="shared" si="297"/>
        <v>入力してください(120文字以内)</v>
      </c>
      <c r="H4453" s="2">
        <v>225</v>
      </c>
      <c r="I4453" s="2">
        <v>207</v>
      </c>
      <c r="K4453" s="2">
        <v>120</v>
      </c>
      <c r="L4453" s="2" t="s">
        <v>30</v>
      </c>
      <c r="M4453" s="2" t="s">
        <v>476</v>
      </c>
      <c r="N4453" s="2" t="s">
        <v>479</v>
      </c>
      <c r="O4453" s="2" t="s">
        <v>520</v>
      </c>
      <c r="Q4453" s="1"/>
      <c r="S4453" s="9"/>
      <c r="T4453" s="10"/>
      <c r="U4453" s="8"/>
      <c r="W4453" s="2" t="s">
        <v>468</v>
      </c>
      <c r="X4453" s="45" t="str" cm="1">
        <f t="array" ref="X4453">IF(X4246="TRUE",IF(AND(C4447&lt;&gt;1,C4448:C4453="",S4447:U4453=""), "FALSE","TRUE"),"FALSE")</f>
        <v>FALSE</v>
      </c>
      <c r="Z4453" s="1"/>
    </row>
    <row r="4454" spans="2:26" hidden="1" outlineLevel="3" x14ac:dyDescent="0.4">
      <c r="B4454" s="7" t="s">
        <v>134</v>
      </c>
      <c r="C4454" s="5">
        <v>19</v>
      </c>
      <c r="D4454" s="30"/>
      <c r="E4454" s="2" t="s">
        <v>392</v>
      </c>
      <c r="F4454" s="2" t="s">
        <v>102</v>
      </c>
      <c r="G4454" s="2" t="s">
        <v>103</v>
      </c>
      <c r="H4454" s="2">
        <v>225</v>
      </c>
      <c r="I4454" s="2">
        <v>207</v>
      </c>
      <c r="K4454" s="2">
        <v>3</v>
      </c>
      <c r="L4454" s="2" t="s">
        <v>136</v>
      </c>
      <c r="M4454" s="2" t="s">
        <v>476</v>
      </c>
      <c r="N4454" s="2" t="s">
        <v>479</v>
      </c>
      <c r="O4454" s="2" t="s">
        <v>520</v>
      </c>
      <c r="Q4454" s="1"/>
      <c r="S4454" s="9"/>
      <c r="T4454" s="10"/>
      <c r="U4454" s="8"/>
      <c r="V4454" s="2" t="s">
        <v>105</v>
      </c>
      <c r="W4454" s="2" t="s">
        <v>561</v>
      </c>
      <c r="X4454" s="45" t="str" cm="1">
        <f t="array" ref="X4454">IF(X4246="TRUE",IF(AND(C4454&lt;&gt;1,C4455:C4460="",S4454:U4460=""), "FALSE","TRUE"),"FALSE")</f>
        <v>FALSE</v>
      </c>
      <c r="Z4454" s="1"/>
    </row>
    <row r="4455" spans="2:26" hidden="1" outlineLevel="3" x14ac:dyDescent="0.4">
      <c r="B4455" s="7" t="s">
        <v>522</v>
      </c>
      <c r="C4455" s="8"/>
      <c r="D4455" s="31"/>
      <c r="E4455" s="2" t="s">
        <v>523</v>
      </c>
      <c r="F4455" s="2" t="s">
        <v>485</v>
      </c>
      <c r="G4455" s="2" t="s">
        <v>369</v>
      </c>
      <c r="H4455" s="2">
        <v>225</v>
      </c>
      <c r="I4455" s="2">
        <v>207</v>
      </c>
      <c r="K4455" s="2">
        <v>240</v>
      </c>
      <c r="L4455" s="2" t="s">
        <v>30</v>
      </c>
      <c r="M4455" s="2" t="s">
        <v>476</v>
      </c>
      <c r="N4455" s="2" t="s">
        <v>479</v>
      </c>
      <c r="O4455" s="2" t="s">
        <v>520</v>
      </c>
      <c r="Q4455" s="1"/>
      <c r="S4455" s="9"/>
      <c r="T4455" s="10"/>
      <c r="U4455" s="8"/>
      <c r="W4455" s="2" t="s">
        <v>465</v>
      </c>
      <c r="X4455" s="45" t="str" cm="1">
        <f t="array" ref="X4455">IF(X4246="TRUE",IF(AND(C4454&lt;&gt;1,C4455:C4460="",S4454:U4460=""), "FALSE","TRUE"),"FALSE")</f>
        <v>FALSE</v>
      </c>
      <c r="Z4455" s="1"/>
    </row>
    <row r="4456" spans="2:26" hidden="1" outlineLevel="3" x14ac:dyDescent="0.4">
      <c r="B4456" s="7" t="s">
        <v>524</v>
      </c>
      <c r="C4456" s="8"/>
      <c r="D4456" s="31"/>
      <c r="E4456" s="2" t="s">
        <v>525</v>
      </c>
      <c r="F4456" s="2" t="s">
        <v>114</v>
      </c>
      <c r="G4456" s="2" t="s">
        <v>115</v>
      </c>
      <c r="H4456" s="2">
        <v>225</v>
      </c>
      <c r="I4456" s="2">
        <v>207</v>
      </c>
      <c r="K4456" s="2">
        <v>120</v>
      </c>
      <c r="L4456" s="2" t="s">
        <v>30</v>
      </c>
      <c r="M4456" s="2" t="s">
        <v>476</v>
      </c>
      <c r="N4456" s="2" t="s">
        <v>479</v>
      </c>
      <c r="O4456" s="2" t="s">
        <v>520</v>
      </c>
      <c r="Q4456" s="1"/>
      <c r="S4456" s="9"/>
      <c r="T4456" s="10"/>
      <c r="U4456" s="8"/>
      <c r="W4456" s="2" t="s">
        <v>468</v>
      </c>
      <c r="X4456" s="45" t="str" cm="1">
        <f t="array" ref="X4456">IF(X4246="TRUE",IF(AND(C4454&lt;&gt;1,C4455:C4460="",S4454:U4460=""), "FALSE","TRUE"),"FALSE")</f>
        <v>FALSE</v>
      </c>
      <c r="Z4456" s="1"/>
    </row>
    <row r="4457" spans="2:26" hidden="1" outlineLevel="3" x14ac:dyDescent="0.4">
      <c r="B4457" s="7" t="s">
        <v>526</v>
      </c>
      <c r="C4457" s="8"/>
      <c r="D4457" s="31"/>
      <c r="E4457" s="2" t="s">
        <v>527</v>
      </c>
      <c r="F4457" s="2" t="str">
        <f>IF(OR($C$87="治験計画届", $C$87="治験計画変更届"), "^$","^.{1,120}$|^$")</f>
        <v>^.{1,120}$|^$</v>
      </c>
      <c r="G4457" s="2" t="str">
        <f>IF(F4457="^$", "入力しないでください","入力してください(120文字以内)")</f>
        <v>入力してください(120文字以内)</v>
      </c>
      <c r="H4457" s="2">
        <v>225</v>
      </c>
      <c r="I4457" s="2">
        <v>207</v>
      </c>
      <c r="K4457" s="2">
        <v>120</v>
      </c>
      <c r="L4457" s="2" t="s">
        <v>30</v>
      </c>
      <c r="M4457" s="2" t="s">
        <v>476</v>
      </c>
      <c r="N4457" s="2" t="s">
        <v>479</v>
      </c>
      <c r="O4457" s="2" t="s">
        <v>520</v>
      </c>
      <c r="Q4457" s="1"/>
      <c r="S4457" s="9"/>
      <c r="T4457" s="10"/>
      <c r="U4457" s="8"/>
      <c r="W4457" s="2" t="s">
        <v>468</v>
      </c>
      <c r="X4457" s="45" t="str" cm="1">
        <f t="array" ref="X4457">IF(X4246="TRUE",IF(AND(C4454&lt;&gt;1,C4455:C4460="",S4454:U4460=""), "FALSE","TRUE"),"FALSE")</f>
        <v>FALSE</v>
      </c>
      <c r="Z4457" s="1"/>
    </row>
    <row r="4458" spans="2:26" hidden="1" outlineLevel="3" x14ac:dyDescent="0.4">
      <c r="B4458" s="7" t="s">
        <v>528</v>
      </c>
      <c r="C4458" s="8"/>
      <c r="D4458" s="31"/>
      <c r="E4458" s="2" t="s">
        <v>529</v>
      </c>
      <c r="F4458" s="2" t="str">
        <f>IF(OR($C$87="治験計画届", $C$87="治験計画変更届"), "^$","^.{1,120}$|^$")</f>
        <v>^.{1,120}$|^$</v>
      </c>
      <c r="G4458" s="2" t="str">
        <f t="shared" ref="G4458:G4460" si="298">IF(F4458="^$", "入力しないでください","入力してください(120文字以内)")</f>
        <v>入力してください(120文字以内)</v>
      </c>
      <c r="H4458" s="2">
        <v>225</v>
      </c>
      <c r="I4458" s="2">
        <v>207</v>
      </c>
      <c r="K4458" s="2">
        <v>120</v>
      </c>
      <c r="L4458" s="2" t="s">
        <v>30</v>
      </c>
      <c r="M4458" s="2" t="s">
        <v>476</v>
      </c>
      <c r="N4458" s="2" t="s">
        <v>479</v>
      </c>
      <c r="O4458" s="2" t="s">
        <v>520</v>
      </c>
      <c r="Q4458" s="1"/>
      <c r="S4458" s="9"/>
      <c r="T4458" s="10"/>
      <c r="U4458" s="8"/>
      <c r="W4458" s="2" t="s">
        <v>468</v>
      </c>
      <c r="X4458" s="45" t="str" cm="1">
        <f t="array" ref="X4458">IF(X4246="TRUE",IF(AND(C4454&lt;&gt;1,C4455:C4460="",S4454:U4460=""), "FALSE","TRUE"),"FALSE")</f>
        <v>FALSE</v>
      </c>
      <c r="Z4458" s="1"/>
    </row>
    <row r="4459" spans="2:26" hidden="1" outlineLevel="3" x14ac:dyDescent="0.4">
      <c r="B4459" s="7" t="s">
        <v>530</v>
      </c>
      <c r="C4459" s="8"/>
      <c r="D4459" s="31"/>
      <c r="E4459" s="2" t="s">
        <v>566</v>
      </c>
      <c r="F4459" s="2" t="str">
        <f>IF(OR($C$87="治験計画届", $C$87="治験計画変更届"), "^$","^.{1,120}$|^$")</f>
        <v>^.{1,120}$|^$</v>
      </c>
      <c r="G4459" s="2" t="str">
        <f t="shared" si="298"/>
        <v>入力してください(120文字以内)</v>
      </c>
      <c r="H4459" s="2">
        <v>225</v>
      </c>
      <c r="I4459" s="2">
        <v>207</v>
      </c>
      <c r="K4459" s="2">
        <v>120</v>
      </c>
      <c r="L4459" s="2" t="s">
        <v>30</v>
      </c>
      <c r="M4459" s="2" t="s">
        <v>476</v>
      </c>
      <c r="N4459" s="2" t="s">
        <v>479</v>
      </c>
      <c r="O4459" s="2" t="s">
        <v>520</v>
      </c>
      <c r="Q4459" s="1"/>
      <c r="S4459" s="9"/>
      <c r="T4459" s="10"/>
      <c r="U4459" s="8"/>
      <c r="W4459" s="2" t="s">
        <v>468</v>
      </c>
      <c r="X4459" s="45" t="str" cm="1">
        <f t="array" ref="X4459">IF(X4246="TRUE",IF(AND(C4454&lt;&gt;1,C4455:C4460="",S4454:U4460=""), "FALSE","TRUE"),"FALSE")</f>
        <v>FALSE</v>
      </c>
      <c r="Z4459" s="1"/>
    </row>
    <row r="4460" spans="2:26" hidden="1" outlineLevel="3" x14ac:dyDescent="0.4">
      <c r="B4460" s="7" t="s">
        <v>532</v>
      </c>
      <c r="C4460" s="8"/>
      <c r="D4460" s="31"/>
      <c r="E4460" s="2" t="s">
        <v>533</v>
      </c>
      <c r="F4460" s="2" t="str">
        <f>IF(OR($C$87="治験計画届", $C$87="治験計画変更届"), "^$","^.{1,120}$|^$")</f>
        <v>^.{1,120}$|^$</v>
      </c>
      <c r="G4460" s="2" t="str">
        <f t="shared" si="298"/>
        <v>入力してください(120文字以内)</v>
      </c>
      <c r="H4460" s="2">
        <v>225</v>
      </c>
      <c r="I4460" s="2">
        <v>207</v>
      </c>
      <c r="K4460" s="2">
        <v>120</v>
      </c>
      <c r="L4460" s="2" t="s">
        <v>30</v>
      </c>
      <c r="M4460" s="2" t="s">
        <v>476</v>
      </c>
      <c r="N4460" s="2" t="s">
        <v>479</v>
      </c>
      <c r="O4460" s="2" t="s">
        <v>520</v>
      </c>
      <c r="Q4460" s="1"/>
      <c r="S4460" s="9"/>
      <c r="T4460" s="10"/>
      <c r="U4460" s="8"/>
      <c r="W4460" s="2" t="s">
        <v>468</v>
      </c>
      <c r="X4460" s="45" t="str" cm="1">
        <f t="array" ref="X4460">IF(X4246="TRUE",IF(AND(C4454&lt;&gt;1,C4455:C4460="",S4454:U4460=""), "FALSE","TRUE"),"FALSE")</f>
        <v>FALSE</v>
      </c>
      <c r="Z4460" s="1"/>
    </row>
    <row r="4461" spans="2:26" hidden="1" outlineLevel="3" x14ac:dyDescent="0.4">
      <c r="B4461" s="7" t="s">
        <v>134</v>
      </c>
      <c r="C4461" s="5">
        <v>20</v>
      </c>
      <c r="D4461" s="30"/>
      <c r="E4461" s="2" t="s">
        <v>392</v>
      </c>
      <c r="F4461" s="2" t="s">
        <v>102</v>
      </c>
      <c r="G4461" s="2" t="s">
        <v>103</v>
      </c>
      <c r="H4461" s="2">
        <v>225</v>
      </c>
      <c r="I4461" s="2">
        <v>207</v>
      </c>
      <c r="K4461" s="2">
        <v>3</v>
      </c>
      <c r="L4461" s="2" t="s">
        <v>136</v>
      </c>
      <c r="M4461" s="2" t="s">
        <v>476</v>
      </c>
      <c r="N4461" s="2" t="s">
        <v>479</v>
      </c>
      <c r="O4461" s="2" t="s">
        <v>520</v>
      </c>
      <c r="Q4461" s="1"/>
      <c r="S4461" s="9"/>
      <c r="T4461" s="10"/>
      <c r="U4461" s="8"/>
      <c r="V4461" s="2" t="s">
        <v>105</v>
      </c>
      <c r="W4461" s="2" t="s">
        <v>561</v>
      </c>
      <c r="X4461" s="45" t="str" cm="1">
        <f t="array" ref="X4461">IF(X4246="TRUE",IF(AND(C4461&lt;&gt;1,C4462:C4467="",S4461:U4467=""), "FALSE","TRUE"),"FALSE")</f>
        <v>FALSE</v>
      </c>
      <c r="Z4461" s="1"/>
    </row>
    <row r="4462" spans="2:26" hidden="1" outlineLevel="3" x14ac:dyDescent="0.4">
      <c r="B4462" s="7" t="s">
        <v>522</v>
      </c>
      <c r="C4462" s="8"/>
      <c r="D4462" s="31"/>
      <c r="E4462" s="2" t="s">
        <v>523</v>
      </c>
      <c r="F4462" s="2" t="s">
        <v>485</v>
      </c>
      <c r="G4462" s="2" t="s">
        <v>369</v>
      </c>
      <c r="H4462" s="2">
        <v>225</v>
      </c>
      <c r="I4462" s="2">
        <v>207</v>
      </c>
      <c r="K4462" s="2">
        <v>240</v>
      </c>
      <c r="L4462" s="2" t="s">
        <v>30</v>
      </c>
      <c r="M4462" s="2" t="s">
        <v>476</v>
      </c>
      <c r="N4462" s="2" t="s">
        <v>479</v>
      </c>
      <c r="O4462" s="2" t="s">
        <v>520</v>
      </c>
      <c r="Q4462" s="1"/>
      <c r="S4462" s="9"/>
      <c r="T4462" s="10"/>
      <c r="U4462" s="8"/>
      <c r="W4462" s="2" t="s">
        <v>465</v>
      </c>
      <c r="X4462" s="45" t="str" cm="1">
        <f t="array" ref="X4462">IF(X4246="TRUE",IF(AND(C4461&lt;&gt;1,C4462:C4467="",S4461:U4467=""), "FALSE","TRUE"),"FALSE")</f>
        <v>FALSE</v>
      </c>
      <c r="Z4462" s="1"/>
    </row>
    <row r="4463" spans="2:26" hidden="1" outlineLevel="3" x14ac:dyDescent="0.4">
      <c r="B4463" s="7" t="s">
        <v>524</v>
      </c>
      <c r="C4463" s="8"/>
      <c r="D4463" s="31"/>
      <c r="E4463" s="2" t="s">
        <v>525</v>
      </c>
      <c r="F4463" s="2" t="s">
        <v>114</v>
      </c>
      <c r="G4463" s="2" t="s">
        <v>115</v>
      </c>
      <c r="H4463" s="2">
        <v>225</v>
      </c>
      <c r="I4463" s="2">
        <v>207</v>
      </c>
      <c r="K4463" s="2">
        <v>120</v>
      </c>
      <c r="L4463" s="2" t="s">
        <v>30</v>
      </c>
      <c r="M4463" s="2" t="s">
        <v>476</v>
      </c>
      <c r="N4463" s="2" t="s">
        <v>479</v>
      </c>
      <c r="O4463" s="2" t="s">
        <v>520</v>
      </c>
      <c r="Q4463" s="1"/>
      <c r="S4463" s="9"/>
      <c r="T4463" s="10"/>
      <c r="U4463" s="8"/>
      <c r="W4463" s="2" t="s">
        <v>468</v>
      </c>
      <c r="X4463" s="45" t="str" cm="1">
        <f t="array" ref="X4463">IF(X4246="TRUE",IF(AND(C4461&lt;&gt;1,C4462:C4467="",S4461:U4467=""), "FALSE","TRUE"),"FALSE")</f>
        <v>FALSE</v>
      </c>
      <c r="Z4463" s="1"/>
    </row>
    <row r="4464" spans="2:26" hidden="1" outlineLevel="3" x14ac:dyDescent="0.4">
      <c r="B4464" s="7" t="s">
        <v>526</v>
      </c>
      <c r="C4464" s="8"/>
      <c r="D4464" s="31"/>
      <c r="E4464" s="2" t="s">
        <v>527</v>
      </c>
      <c r="F4464" s="2" t="str">
        <f>IF(OR($C$87="治験計画届", $C$87="治験計画変更届"), "^$","^.{1,120}$|^$")</f>
        <v>^.{1,120}$|^$</v>
      </c>
      <c r="G4464" s="2" t="str">
        <f>IF(F4464="^$", "入力しないでください","入力してください(120文字以内)")</f>
        <v>入力してください(120文字以内)</v>
      </c>
      <c r="H4464" s="2">
        <v>225</v>
      </c>
      <c r="I4464" s="2">
        <v>207</v>
      </c>
      <c r="K4464" s="2">
        <v>120</v>
      </c>
      <c r="L4464" s="2" t="s">
        <v>30</v>
      </c>
      <c r="M4464" s="2" t="s">
        <v>476</v>
      </c>
      <c r="N4464" s="2" t="s">
        <v>479</v>
      </c>
      <c r="O4464" s="2" t="s">
        <v>520</v>
      </c>
      <c r="Q4464" s="1"/>
      <c r="S4464" s="9"/>
      <c r="T4464" s="10"/>
      <c r="U4464" s="8"/>
      <c r="W4464" s="2" t="s">
        <v>468</v>
      </c>
      <c r="X4464" s="45" t="str" cm="1">
        <f t="array" ref="X4464">IF(X4246="TRUE",IF(AND(C4461&lt;&gt;1,C4462:C4467="",S4461:U4467=""), "FALSE","TRUE"),"FALSE")</f>
        <v>FALSE</v>
      </c>
      <c r="Z4464" s="1"/>
    </row>
    <row r="4465" spans="2:26" hidden="1" outlineLevel="3" x14ac:dyDescent="0.4">
      <c r="B4465" s="7" t="s">
        <v>528</v>
      </c>
      <c r="C4465" s="8"/>
      <c r="D4465" s="31"/>
      <c r="E4465" s="2" t="s">
        <v>529</v>
      </c>
      <c r="F4465" s="2" t="str">
        <f>IF(OR($C$87="治験計画届", $C$87="治験計画変更届"), "^$","^.{1,120}$|^$")</f>
        <v>^.{1,120}$|^$</v>
      </c>
      <c r="G4465" s="2" t="str">
        <f t="shared" ref="G4465:G4467" si="299">IF(F4465="^$", "入力しないでください","入力してください(120文字以内)")</f>
        <v>入力してください(120文字以内)</v>
      </c>
      <c r="H4465" s="2">
        <v>225</v>
      </c>
      <c r="I4465" s="2">
        <v>207</v>
      </c>
      <c r="K4465" s="2">
        <v>120</v>
      </c>
      <c r="L4465" s="2" t="s">
        <v>30</v>
      </c>
      <c r="M4465" s="2" t="s">
        <v>476</v>
      </c>
      <c r="N4465" s="2" t="s">
        <v>479</v>
      </c>
      <c r="O4465" s="2" t="s">
        <v>520</v>
      </c>
      <c r="Q4465" s="1"/>
      <c r="S4465" s="9"/>
      <c r="T4465" s="10"/>
      <c r="U4465" s="8"/>
      <c r="W4465" s="2" t="s">
        <v>468</v>
      </c>
      <c r="X4465" s="45" t="str" cm="1">
        <f t="array" ref="X4465">IF(X4246="TRUE",IF(AND(C4461&lt;&gt;1,C4462:C4467="",S4461:U4467=""), "FALSE","TRUE"),"FALSE")</f>
        <v>FALSE</v>
      </c>
      <c r="Z4465" s="1"/>
    </row>
    <row r="4466" spans="2:26" hidden="1" outlineLevel="3" x14ac:dyDescent="0.4">
      <c r="B4466" s="7" t="s">
        <v>530</v>
      </c>
      <c r="C4466" s="8"/>
      <c r="D4466" s="31"/>
      <c r="E4466" s="2" t="s">
        <v>566</v>
      </c>
      <c r="F4466" s="2" t="str">
        <f>IF(OR($C$87="治験計画届", $C$87="治験計画変更届"), "^$","^.{1,120}$|^$")</f>
        <v>^.{1,120}$|^$</v>
      </c>
      <c r="G4466" s="2" t="str">
        <f t="shared" si="299"/>
        <v>入力してください(120文字以内)</v>
      </c>
      <c r="H4466" s="2">
        <v>225</v>
      </c>
      <c r="I4466" s="2">
        <v>207</v>
      </c>
      <c r="K4466" s="2">
        <v>120</v>
      </c>
      <c r="L4466" s="2" t="s">
        <v>30</v>
      </c>
      <c r="M4466" s="2" t="s">
        <v>476</v>
      </c>
      <c r="N4466" s="2" t="s">
        <v>479</v>
      </c>
      <c r="O4466" s="2" t="s">
        <v>520</v>
      </c>
      <c r="Q4466" s="1"/>
      <c r="S4466" s="9"/>
      <c r="T4466" s="10"/>
      <c r="U4466" s="8"/>
      <c r="W4466" s="2" t="s">
        <v>468</v>
      </c>
      <c r="X4466" s="45" t="str" cm="1">
        <f t="array" ref="X4466">IF(X4246="TRUE",IF(AND(C4461&lt;&gt;1,C4462:C4467="",S4461:U4467=""), "FALSE","TRUE"),"FALSE")</f>
        <v>FALSE</v>
      </c>
      <c r="Z4466" s="1"/>
    </row>
    <row r="4467" spans="2:26" hidden="1" outlineLevel="3" x14ac:dyDescent="0.4">
      <c r="B4467" s="7" t="s">
        <v>532</v>
      </c>
      <c r="C4467" s="8"/>
      <c r="D4467" s="31"/>
      <c r="E4467" s="2" t="s">
        <v>533</v>
      </c>
      <c r="F4467" s="2" t="str">
        <f>IF(OR($C$87="治験計画届", $C$87="治験計画変更届"), "^$","^.{1,120}$|^$")</f>
        <v>^.{1,120}$|^$</v>
      </c>
      <c r="G4467" s="2" t="str">
        <f t="shared" si="299"/>
        <v>入力してください(120文字以内)</v>
      </c>
      <c r="H4467" s="2">
        <v>225</v>
      </c>
      <c r="I4467" s="2">
        <v>207</v>
      </c>
      <c r="K4467" s="2">
        <v>120</v>
      </c>
      <c r="L4467" s="2" t="s">
        <v>30</v>
      </c>
      <c r="M4467" s="2" t="s">
        <v>476</v>
      </c>
      <c r="N4467" s="2" t="s">
        <v>479</v>
      </c>
      <c r="O4467" s="2" t="s">
        <v>520</v>
      </c>
      <c r="Q4467" s="1"/>
      <c r="S4467" s="9"/>
      <c r="T4467" s="10"/>
      <c r="U4467" s="8"/>
      <c r="W4467" s="2" t="s">
        <v>468</v>
      </c>
      <c r="X4467" s="45" t="str" cm="1">
        <f t="array" ref="X4467">IF(X4246="TRUE",IF(AND(C4461&lt;&gt;1,C4462:C4467="",S4461:U4467=""), "FALSE","TRUE"),"FALSE")</f>
        <v>FALSE</v>
      </c>
      <c r="Z4467" s="1"/>
    </row>
    <row r="4468" spans="2:26" hidden="1" outlineLevel="2" x14ac:dyDescent="0.4">
      <c r="B4468" s="3" t="s">
        <v>19</v>
      </c>
      <c r="I4468" s="2">
        <v>207</v>
      </c>
      <c r="Q4468" s="1"/>
      <c r="S4468" s="6" t="s">
        <v>36</v>
      </c>
      <c r="T4468" s="6" t="s">
        <v>37</v>
      </c>
      <c r="U4468" s="6" t="s">
        <v>38</v>
      </c>
      <c r="Z4468" s="1"/>
    </row>
    <row r="4469" spans="2:26" hidden="1" outlineLevel="2" x14ac:dyDescent="0.4">
      <c r="B4469" s="7" t="s">
        <v>534</v>
      </c>
      <c r="C4469" s="5"/>
      <c r="D4469" s="30"/>
      <c r="E4469" s="2" t="s">
        <v>535</v>
      </c>
      <c r="F4469" s="2" t="s">
        <v>190</v>
      </c>
      <c r="G4469" s="2" t="s">
        <v>536</v>
      </c>
      <c r="I4469" s="2">
        <v>207</v>
      </c>
      <c r="K4469" s="2">
        <v>4</v>
      </c>
      <c r="L4469" s="2" t="s">
        <v>30</v>
      </c>
      <c r="M4469" s="2" t="s">
        <v>476</v>
      </c>
      <c r="N4469" s="2" t="s">
        <v>479</v>
      </c>
      <c r="Q4469" s="1"/>
      <c r="S4469" s="9"/>
      <c r="T4469" s="10"/>
      <c r="U4469" s="8"/>
      <c r="W4469" s="2" t="s">
        <v>567</v>
      </c>
      <c r="X4469" s="2" t="str">
        <f t="shared" ref="X4469:X4470" si="300">X$4246</f>
        <v>FALSE</v>
      </c>
      <c r="Z4469" s="1"/>
    </row>
    <row r="4470" spans="2:26" hidden="1" outlineLevel="2" x14ac:dyDescent="0.4">
      <c r="B4470" s="7" t="s">
        <v>537</v>
      </c>
      <c r="C4470" s="5"/>
      <c r="D4470" s="30"/>
      <c r="E4470" s="2" t="s">
        <v>538</v>
      </c>
      <c r="F4470" s="2" t="str">
        <f>IF(OR($C$87="治験終了届", $C$87="治験中止届"),"^\d{1,4}$","^$")</f>
        <v>^$</v>
      </c>
      <c r="G4470" s="2" t="str">
        <f>IF(F4470="^$","入力しないでください","半角数字を入力してください(4桁以内)")</f>
        <v>入力しないでください</v>
      </c>
      <c r="I4470" s="2">
        <v>207</v>
      </c>
      <c r="K4470" s="2">
        <v>4</v>
      </c>
      <c r="L4470" s="2" t="s">
        <v>30</v>
      </c>
      <c r="M4470" s="2" t="s">
        <v>476</v>
      </c>
      <c r="N4470" s="2" t="s">
        <v>479</v>
      </c>
      <c r="Q4470" s="1"/>
      <c r="S4470" s="9"/>
      <c r="T4470" s="10"/>
      <c r="U4470" s="8"/>
      <c r="W4470" s="2" t="s">
        <v>567</v>
      </c>
      <c r="X4470" s="2" t="str">
        <f t="shared" si="300"/>
        <v>FALSE</v>
      </c>
      <c r="Z4470" s="1"/>
    </row>
    <row r="4471" spans="2:26" hidden="1" outlineLevel="2" x14ac:dyDescent="0.4">
      <c r="B4471" s="3" t="s">
        <v>19</v>
      </c>
      <c r="I4471" s="2">
        <v>207</v>
      </c>
      <c r="Q4471" s="1"/>
      <c r="Z4471" s="1"/>
    </row>
    <row r="4472" spans="2:26" hidden="1" outlineLevel="2" x14ac:dyDescent="0.4">
      <c r="B4472" s="50" t="s">
        <v>539</v>
      </c>
      <c r="C4472" s="50"/>
      <c r="D4472" s="33"/>
      <c r="E4472" s="2" t="s">
        <v>540</v>
      </c>
      <c r="I4472" s="2">
        <v>207</v>
      </c>
      <c r="L4472" s="2" t="s">
        <v>541</v>
      </c>
      <c r="M4472" s="2" t="s">
        <v>476</v>
      </c>
      <c r="N4472" s="2" t="s">
        <v>479</v>
      </c>
      <c r="O4472" s="2" t="s">
        <v>540</v>
      </c>
      <c r="Q4472" s="1"/>
      <c r="R4472" s="2" t="str">
        <f>IF(AND(C4474="",C4475="",C4476="",C4477=""), "TRUE", "FALSE")</f>
        <v>TRUE</v>
      </c>
      <c r="S4472" s="6" t="s">
        <v>36</v>
      </c>
      <c r="T4472" s="6" t="s">
        <v>37</v>
      </c>
      <c r="U4472" s="6" t="s">
        <v>38</v>
      </c>
      <c r="Z4472" s="1"/>
    </row>
    <row r="4473" spans="2:26" hidden="1" outlineLevel="2" x14ac:dyDescent="0.4">
      <c r="B4473" s="7" t="s">
        <v>134</v>
      </c>
      <c r="C4473" s="5">
        <v>1</v>
      </c>
      <c r="D4473" s="30"/>
      <c r="E4473" s="2" t="s">
        <v>392</v>
      </c>
      <c r="F4473" s="2" t="s">
        <v>106</v>
      </c>
      <c r="G4473" s="2" t="s">
        <v>103</v>
      </c>
      <c r="H4473" s="2">
        <v>235</v>
      </c>
      <c r="I4473" s="2">
        <v>207</v>
      </c>
      <c r="K4473" s="2">
        <v>3</v>
      </c>
      <c r="L4473" s="2" t="s">
        <v>136</v>
      </c>
      <c r="M4473" s="2" t="s">
        <v>476</v>
      </c>
      <c r="N4473" s="2" t="s">
        <v>479</v>
      </c>
      <c r="O4473" s="2" t="s">
        <v>540</v>
      </c>
      <c r="Q4473" s="1"/>
      <c r="S4473" s="9"/>
      <c r="T4473" s="10"/>
      <c r="U4473" s="8"/>
      <c r="V4473" s="2" t="s">
        <v>105</v>
      </c>
      <c r="W4473" s="2" t="s">
        <v>561</v>
      </c>
      <c r="X4473" s="45" t="str" cm="1">
        <f t="array" ref="X4473">IF(X4246="TRUE",IF(AND(C4473&lt;&gt;1,C4474:C4477="",S4473:U4477=""), "FALSE","TRUE"),"FALSE")</f>
        <v>FALSE</v>
      </c>
      <c r="Z4473" s="1"/>
    </row>
    <row r="4474" spans="2:26" hidden="1" outlineLevel="2" x14ac:dyDescent="0.4">
      <c r="B4474" s="7" t="s">
        <v>237</v>
      </c>
      <c r="C4474" s="8"/>
      <c r="D4474" s="31"/>
      <c r="E4474" s="2" t="s">
        <v>542</v>
      </c>
      <c r="F4474" s="2" t="s">
        <v>233</v>
      </c>
      <c r="G4474" s="2" t="s">
        <v>239</v>
      </c>
      <c r="H4474" s="2">
        <v>235</v>
      </c>
      <c r="I4474" s="2">
        <v>207</v>
      </c>
      <c r="K4474" s="2">
        <v>60</v>
      </c>
      <c r="L4474" s="2" t="s">
        <v>30</v>
      </c>
      <c r="M4474" s="2" t="s">
        <v>476</v>
      </c>
      <c r="N4474" s="2" t="s">
        <v>479</v>
      </c>
      <c r="O4474" s="2" t="s">
        <v>540</v>
      </c>
      <c r="Q4474" s="1"/>
      <c r="S4474" s="9"/>
      <c r="T4474" s="10"/>
      <c r="U4474" s="8"/>
      <c r="W4474" s="2" t="s">
        <v>568</v>
      </c>
      <c r="X4474" s="45" t="str" cm="1">
        <f t="array" ref="X4474">IF(X4246="TRUE",IF(AND(C4473&lt;&gt;1,C4474:C4477="",S4473:U4477=""), "FALSE","TRUE"),"FALSE")</f>
        <v>FALSE</v>
      </c>
      <c r="Z4474" s="1"/>
    </row>
    <row r="4475" spans="2:26" hidden="1" outlineLevel="2" x14ac:dyDescent="0.4">
      <c r="B4475" s="7" t="s">
        <v>240</v>
      </c>
      <c r="C4475" s="8"/>
      <c r="D4475" s="31"/>
      <c r="E4475" s="2" t="s">
        <v>543</v>
      </c>
      <c r="F4475" s="2" t="str">
        <f>IF(C4474="","^.{1,120}$|^$","^.{1,120}$")</f>
        <v>^.{1,120}$|^$</v>
      </c>
      <c r="G4475" s="2" t="s">
        <v>229</v>
      </c>
      <c r="H4475" s="2">
        <v>235</v>
      </c>
      <c r="I4475" s="2">
        <v>207</v>
      </c>
      <c r="K4475" s="2">
        <v>120</v>
      </c>
      <c r="L4475" s="2" t="s">
        <v>30</v>
      </c>
      <c r="M4475" s="2" t="s">
        <v>476</v>
      </c>
      <c r="N4475" s="2" t="s">
        <v>479</v>
      </c>
      <c r="O4475" s="2" t="s">
        <v>540</v>
      </c>
      <c r="Q4475" s="1"/>
      <c r="S4475" s="9"/>
      <c r="T4475" s="10"/>
      <c r="U4475" s="8"/>
      <c r="W4475" s="2" t="s">
        <v>468</v>
      </c>
      <c r="X4475" s="45" t="str" cm="1">
        <f t="array" ref="X4475">IF(X4246="TRUE",IF(AND(C4473&lt;&gt;1,C4474:C4477="",S4473:U4477=""), "FALSE","TRUE"),"FALSE")</f>
        <v>FALSE</v>
      </c>
      <c r="Z4475" s="1"/>
    </row>
    <row r="4476" spans="2:26" hidden="1" outlineLevel="2" x14ac:dyDescent="0.4">
      <c r="B4476" s="7" t="s">
        <v>243</v>
      </c>
      <c r="C4476" s="8"/>
      <c r="D4476" s="31"/>
      <c r="E4476" s="2" t="s">
        <v>544</v>
      </c>
      <c r="F4476" s="2" t="s">
        <v>116</v>
      </c>
      <c r="G4476" s="2" t="s">
        <v>115</v>
      </c>
      <c r="H4476" s="2">
        <v>235</v>
      </c>
      <c r="I4476" s="2">
        <v>207</v>
      </c>
      <c r="K4476" s="2">
        <v>120</v>
      </c>
      <c r="L4476" s="2" t="s">
        <v>30</v>
      </c>
      <c r="M4476" s="2" t="s">
        <v>476</v>
      </c>
      <c r="N4476" s="2" t="s">
        <v>479</v>
      </c>
      <c r="O4476" s="2" t="s">
        <v>540</v>
      </c>
      <c r="Q4476" s="1"/>
      <c r="S4476" s="9"/>
      <c r="T4476" s="10"/>
      <c r="U4476" s="8"/>
      <c r="W4476" s="2" t="s">
        <v>468</v>
      </c>
      <c r="X4476" s="45" t="str" cm="1">
        <f t="array" ref="X4476">IF(X4246="TRUE",IF(AND(C4473&lt;&gt;1,C4474:C4477="",S4473:U4477=""), "FALSE","TRUE"),"FALSE")</f>
        <v>FALSE</v>
      </c>
      <c r="Z4476" s="1"/>
    </row>
    <row r="4477" spans="2:26" hidden="1" outlineLevel="2" collapsed="1" x14ac:dyDescent="0.4">
      <c r="B4477" s="7" t="s">
        <v>245</v>
      </c>
      <c r="C4477" s="8"/>
      <c r="D4477" s="31"/>
      <c r="E4477" s="2" t="s">
        <v>545</v>
      </c>
      <c r="F4477" s="2" t="str">
        <f>IF(C4474="","^.{1,1024}$|^$","^.{1,1024}$")</f>
        <v>^.{1,1024}$|^$</v>
      </c>
      <c r="G4477" s="2" t="s">
        <v>247</v>
      </c>
      <c r="H4477" s="2">
        <v>235</v>
      </c>
      <c r="I4477" s="2">
        <v>207</v>
      </c>
      <c r="K4477" s="2">
        <v>1024</v>
      </c>
      <c r="L4477" s="2" t="s">
        <v>30</v>
      </c>
      <c r="M4477" s="2" t="s">
        <v>476</v>
      </c>
      <c r="N4477" s="2" t="s">
        <v>479</v>
      </c>
      <c r="O4477" s="2" t="s">
        <v>540</v>
      </c>
      <c r="Q4477" s="1"/>
      <c r="S4477" s="9"/>
      <c r="T4477" s="10"/>
      <c r="U4477" s="8"/>
      <c r="W4477" s="2" t="s">
        <v>471</v>
      </c>
      <c r="X4477" s="45" t="str" cm="1">
        <f t="array" ref="X4477">IF(X4246="TRUE",IF(AND(C4473&lt;&gt;1,C4474:C4477="",S4473:U4477=""), "FALSE","TRUE"),"FALSE")</f>
        <v>FALSE</v>
      </c>
      <c r="Z4477" s="1"/>
    </row>
    <row r="4478" spans="2:26" hidden="1" outlineLevel="3" x14ac:dyDescent="0.4">
      <c r="B4478" s="7" t="s">
        <v>134</v>
      </c>
      <c r="C4478" s="5">
        <v>2</v>
      </c>
      <c r="D4478" s="30"/>
      <c r="E4478" s="2" t="s">
        <v>392</v>
      </c>
      <c r="F4478" s="2" t="s">
        <v>106</v>
      </c>
      <c r="G4478" s="2" t="s">
        <v>103</v>
      </c>
      <c r="H4478" s="2">
        <v>235</v>
      </c>
      <c r="I4478" s="2">
        <v>207</v>
      </c>
      <c r="K4478" s="2">
        <v>3</v>
      </c>
      <c r="L4478" s="2" t="s">
        <v>136</v>
      </c>
      <c r="M4478" s="2" t="s">
        <v>476</v>
      </c>
      <c r="N4478" s="2" t="s">
        <v>479</v>
      </c>
      <c r="O4478" s="2" t="s">
        <v>540</v>
      </c>
      <c r="Q4478" s="1"/>
      <c r="S4478" s="9"/>
      <c r="T4478" s="10"/>
      <c r="U4478" s="8"/>
      <c r="V4478" s="2" t="s">
        <v>105</v>
      </c>
      <c r="W4478" s="2" t="s">
        <v>561</v>
      </c>
      <c r="X4478" s="45" t="str" cm="1">
        <f t="array" ref="X4478">IF(X4246="TRUE",IF(AND(C4478&lt;&gt;1,C4479:C4482="",S4478:U4482=""), "FALSE","TRUE"),"FALSE")</f>
        <v>FALSE</v>
      </c>
      <c r="Z4478" s="1"/>
    </row>
    <row r="4479" spans="2:26" hidden="1" outlineLevel="3" x14ac:dyDescent="0.4">
      <c r="B4479" s="7" t="s">
        <v>237</v>
      </c>
      <c r="C4479" s="8"/>
      <c r="D4479" s="31"/>
      <c r="E4479" s="2" t="s">
        <v>542</v>
      </c>
      <c r="F4479" s="2" t="s">
        <v>233</v>
      </c>
      <c r="G4479" s="2" t="s">
        <v>239</v>
      </c>
      <c r="H4479" s="2">
        <v>235</v>
      </c>
      <c r="I4479" s="2">
        <v>207</v>
      </c>
      <c r="K4479" s="2">
        <v>60</v>
      </c>
      <c r="L4479" s="2" t="s">
        <v>30</v>
      </c>
      <c r="M4479" s="2" t="s">
        <v>476</v>
      </c>
      <c r="N4479" s="2" t="s">
        <v>479</v>
      </c>
      <c r="O4479" s="2" t="s">
        <v>540</v>
      </c>
      <c r="Q4479" s="1"/>
      <c r="S4479" s="9"/>
      <c r="T4479" s="10"/>
      <c r="U4479" s="8"/>
      <c r="W4479" s="2" t="s">
        <v>568</v>
      </c>
      <c r="X4479" s="45" t="str" cm="1">
        <f t="array" ref="X4479">IF(X4246="TRUE",IF(AND(C4478&lt;&gt;1,C4479:C4482="",S4478:U4482=""), "FALSE","TRUE"),"FALSE")</f>
        <v>FALSE</v>
      </c>
      <c r="Z4479" s="1"/>
    </row>
    <row r="4480" spans="2:26" hidden="1" outlineLevel="3" x14ac:dyDescent="0.4">
      <c r="B4480" s="7" t="s">
        <v>240</v>
      </c>
      <c r="C4480" s="8"/>
      <c r="D4480" s="31"/>
      <c r="E4480" s="2" t="s">
        <v>543</v>
      </c>
      <c r="F4480" s="2" t="str">
        <f>IF(C4479="","^.{1,120}$|^$","^.{1,120}$")</f>
        <v>^.{1,120}$|^$</v>
      </c>
      <c r="G4480" s="2" t="s">
        <v>229</v>
      </c>
      <c r="H4480" s="2">
        <v>235</v>
      </c>
      <c r="I4480" s="2">
        <v>207</v>
      </c>
      <c r="K4480" s="2">
        <v>120</v>
      </c>
      <c r="L4480" s="2" t="s">
        <v>30</v>
      </c>
      <c r="M4480" s="2" t="s">
        <v>476</v>
      </c>
      <c r="N4480" s="2" t="s">
        <v>479</v>
      </c>
      <c r="O4480" s="2" t="s">
        <v>540</v>
      </c>
      <c r="Q4480" s="1"/>
      <c r="S4480" s="9"/>
      <c r="T4480" s="10"/>
      <c r="U4480" s="8"/>
      <c r="W4480" s="2" t="s">
        <v>468</v>
      </c>
      <c r="X4480" s="45" t="str" cm="1">
        <f t="array" ref="X4480">IF(X4246="TRUE",IF(AND(C4478&lt;&gt;1,C4479:C4482="",S4478:U4482=""), "FALSE","TRUE"),"FALSE")</f>
        <v>FALSE</v>
      </c>
      <c r="Z4480" s="1"/>
    </row>
    <row r="4481" spans="2:26" hidden="1" outlineLevel="3" x14ac:dyDescent="0.4">
      <c r="B4481" s="7" t="s">
        <v>243</v>
      </c>
      <c r="C4481" s="8"/>
      <c r="D4481" s="31"/>
      <c r="E4481" s="2" t="s">
        <v>544</v>
      </c>
      <c r="F4481" s="2" t="s">
        <v>116</v>
      </c>
      <c r="G4481" s="2" t="s">
        <v>115</v>
      </c>
      <c r="H4481" s="2">
        <v>235</v>
      </c>
      <c r="I4481" s="2">
        <v>207</v>
      </c>
      <c r="K4481" s="2">
        <v>120</v>
      </c>
      <c r="L4481" s="2" t="s">
        <v>30</v>
      </c>
      <c r="M4481" s="2" t="s">
        <v>476</v>
      </c>
      <c r="N4481" s="2" t="s">
        <v>479</v>
      </c>
      <c r="O4481" s="2" t="s">
        <v>540</v>
      </c>
      <c r="Q4481" s="1"/>
      <c r="S4481" s="9"/>
      <c r="T4481" s="10"/>
      <c r="U4481" s="8"/>
      <c r="W4481" s="2" t="s">
        <v>468</v>
      </c>
      <c r="X4481" s="45" t="str" cm="1">
        <f t="array" ref="X4481">IF(X4246="TRUE",IF(AND(C4478&lt;&gt;1,C4479:C4482="",S4478:U4482=""), "FALSE","TRUE"),"FALSE")</f>
        <v>FALSE</v>
      </c>
      <c r="Z4481" s="1"/>
    </row>
    <row r="4482" spans="2:26" hidden="1" outlineLevel="3" x14ac:dyDescent="0.4">
      <c r="B4482" s="7" t="s">
        <v>245</v>
      </c>
      <c r="C4482" s="8"/>
      <c r="D4482" s="31"/>
      <c r="E4482" s="2" t="s">
        <v>545</v>
      </c>
      <c r="F4482" s="2" t="str">
        <f>IF(C4479="","^.{1,1024}$|^$","^.{1,1024}$")</f>
        <v>^.{1,1024}$|^$</v>
      </c>
      <c r="G4482" s="2" t="s">
        <v>247</v>
      </c>
      <c r="H4482" s="2">
        <v>235</v>
      </c>
      <c r="I4482" s="2">
        <v>207</v>
      </c>
      <c r="K4482" s="2">
        <v>1024</v>
      </c>
      <c r="L4482" s="2" t="s">
        <v>30</v>
      </c>
      <c r="M4482" s="2" t="s">
        <v>476</v>
      </c>
      <c r="N4482" s="2" t="s">
        <v>479</v>
      </c>
      <c r="O4482" s="2" t="s">
        <v>540</v>
      </c>
      <c r="Q4482" s="1"/>
      <c r="S4482" s="9"/>
      <c r="T4482" s="10"/>
      <c r="U4482" s="8"/>
      <c r="W4482" s="2" t="s">
        <v>471</v>
      </c>
      <c r="X4482" s="45" t="str" cm="1">
        <f t="array" ref="X4482">IF(X4246="TRUE",IF(AND(C4478&lt;&gt;1,C4479:C4482="",S4478:U4482=""), "FALSE","TRUE"),"FALSE")</f>
        <v>FALSE</v>
      </c>
      <c r="Z4482" s="1"/>
    </row>
    <row r="4483" spans="2:26" hidden="1" outlineLevel="3" x14ac:dyDescent="0.4">
      <c r="B4483" s="7" t="s">
        <v>134</v>
      </c>
      <c r="C4483" s="5">
        <v>3</v>
      </c>
      <c r="D4483" s="30"/>
      <c r="E4483" s="2" t="s">
        <v>392</v>
      </c>
      <c r="F4483" s="2" t="s">
        <v>106</v>
      </c>
      <c r="G4483" s="2" t="s">
        <v>103</v>
      </c>
      <c r="H4483" s="2">
        <v>235</v>
      </c>
      <c r="I4483" s="2">
        <v>207</v>
      </c>
      <c r="K4483" s="2">
        <v>3</v>
      </c>
      <c r="L4483" s="2" t="s">
        <v>136</v>
      </c>
      <c r="M4483" s="2" t="s">
        <v>476</v>
      </c>
      <c r="N4483" s="2" t="s">
        <v>479</v>
      </c>
      <c r="O4483" s="2" t="s">
        <v>540</v>
      </c>
      <c r="Q4483" s="1"/>
      <c r="S4483" s="9"/>
      <c r="T4483" s="10"/>
      <c r="U4483" s="8"/>
      <c r="V4483" s="2" t="s">
        <v>105</v>
      </c>
      <c r="W4483" s="2" t="s">
        <v>561</v>
      </c>
      <c r="X4483" s="45" t="str" cm="1">
        <f t="array" ref="X4483">IF(X4246="TRUE",IF(AND(C4483&lt;&gt;1,C4484:C4487="",S4483:U4487=""), "FALSE","TRUE"),"FALSE")</f>
        <v>FALSE</v>
      </c>
      <c r="Z4483" s="1"/>
    </row>
    <row r="4484" spans="2:26" hidden="1" outlineLevel="3" x14ac:dyDescent="0.4">
      <c r="B4484" s="7" t="s">
        <v>237</v>
      </c>
      <c r="C4484" s="8"/>
      <c r="D4484" s="31"/>
      <c r="E4484" s="2" t="s">
        <v>542</v>
      </c>
      <c r="F4484" s="2" t="s">
        <v>233</v>
      </c>
      <c r="G4484" s="2" t="s">
        <v>239</v>
      </c>
      <c r="H4484" s="2">
        <v>235</v>
      </c>
      <c r="I4484" s="2">
        <v>207</v>
      </c>
      <c r="K4484" s="2">
        <v>60</v>
      </c>
      <c r="L4484" s="2" t="s">
        <v>30</v>
      </c>
      <c r="M4484" s="2" t="s">
        <v>476</v>
      </c>
      <c r="N4484" s="2" t="s">
        <v>479</v>
      </c>
      <c r="O4484" s="2" t="s">
        <v>540</v>
      </c>
      <c r="Q4484" s="1"/>
      <c r="S4484" s="9"/>
      <c r="T4484" s="10"/>
      <c r="U4484" s="8"/>
      <c r="W4484" s="2" t="s">
        <v>568</v>
      </c>
      <c r="X4484" s="45" t="str" cm="1">
        <f t="array" ref="X4484">IF(X4246="TRUE",IF(AND(C4483&lt;&gt;1,C4484:C4487="",S4483:U4487=""), "FALSE","TRUE"),"FALSE")</f>
        <v>FALSE</v>
      </c>
      <c r="Z4484" s="1"/>
    </row>
    <row r="4485" spans="2:26" hidden="1" outlineLevel="3" x14ac:dyDescent="0.4">
      <c r="B4485" s="7" t="s">
        <v>240</v>
      </c>
      <c r="C4485" s="8"/>
      <c r="D4485" s="31"/>
      <c r="E4485" s="2" t="s">
        <v>543</v>
      </c>
      <c r="F4485" s="2" t="str">
        <f>IF(C4484="","^.{1,120}$|^$","^.{1,120}$")</f>
        <v>^.{1,120}$|^$</v>
      </c>
      <c r="G4485" s="2" t="s">
        <v>229</v>
      </c>
      <c r="H4485" s="2">
        <v>235</v>
      </c>
      <c r="I4485" s="2">
        <v>207</v>
      </c>
      <c r="K4485" s="2">
        <v>120</v>
      </c>
      <c r="L4485" s="2" t="s">
        <v>30</v>
      </c>
      <c r="M4485" s="2" t="s">
        <v>476</v>
      </c>
      <c r="N4485" s="2" t="s">
        <v>479</v>
      </c>
      <c r="O4485" s="2" t="s">
        <v>540</v>
      </c>
      <c r="Q4485" s="1"/>
      <c r="S4485" s="9"/>
      <c r="T4485" s="10"/>
      <c r="U4485" s="8"/>
      <c r="W4485" s="2" t="s">
        <v>468</v>
      </c>
      <c r="X4485" s="45" t="str" cm="1">
        <f t="array" ref="X4485">IF(X4246="TRUE",IF(AND(C4483&lt;&gt;1,C4484:C4487="",S4483:U4487=""), "FALSE","TRUE"),"FALSE")</f>
        <v>FALSE</v>
      </c>
      <c r="Z4485" s="1"/>
    </row>
    <row r="4486" spans="2:26" hidden="1" outlineLevel="3" x14ac:dyDescent="0.4">
      <c r="B4486" s="7" t="s">
        <v>243</v>
      </c>
      <c r="C4486" s="8"/>
      <c r="D4486" s="31"/>
      <c r="E4486" s="2" t="s">
        <v>544</v>
      </c>
      <c r="F4486" s="2" t="s">
        <v>116</v>
      </c>
      <c r="G4486" s="2" t="s">
        <v>115</v>
      </c>
      <c r="H4486" s="2">
        <v>235</v>
      </c>
      <c r="I4486" s="2">
        <v>207</v>
      </c>
      <c r="K4486" s="2">
        <v>120</v>
      </c>
      <c r="L4486" s="2" t="s">
        <v>30</v>
      </c>
      <c r="M4486" s="2" t="s">
        <v>476</v>
      </c>
      <c r="N4486" s="2" t="s">
        <v>479</v>
      </c>
      <c r="O4486" s="2" t="s">
        <v>540</v>
      </c>
      <c r="Q4486" s="1"/>
      <c r="S4486" s="9"/>
      <c r="T4486" s="10"/>
      <c r="U4486" s="8"/>
      <c r="W4486" s="2" t="s">
        <v>468</v>
      </c>
      <c r="X4486" s="45" t="str" cm="1">
        <f t="array" ref="X4486">IF(X4246="TRUE",IF(AND(C4483&lt;&gt;1,C4484:C4487="",S4483:U4487=""), "FALSE","TRUE"),"FALSE")</f>
        <v>FALSE</v>
      </c>
      <c r="Z4486" s="1"/>
    </row>
    <row r="4487" spans="2:26" hidden="1" outlineLevel="3" x14ac:dyDescent="0.4">
      <c r="B4487" s="7" t="s">
        <v>245</v>
      </c>
      <c r="C4487" s="8"/>
      <c r="D4487" s="31"/>
      <c r="E4487" s="2" t="s">
        <v>545</v>
      </c>
      <c r="F4487" s="2" t="str">
        <f>IF(C4484="","^.{1,1024}$|^$","^.{1,1024}$")</f>
        <v>^.{1,1024}$|^$</v>
      </c>
      <c r="G4487" s="2" t="s">
        <v>247</v>
      </c>
      <c r="H4487" s="2">
        <v>235</v>
      </c>
      <c r="I4487" s="2">
        <v>207</v>
      </c>
      <c r="K4487" s="2">
        <v>1024</v>
      </c>
      <c r="L4487" s="2" t="s">
        <v>30</v>
      </c>
      <c r="M4487" s="2" t="s">
        <v>476</v>
      </c>
      <c r="N4487" s="2" t="s">
        <v>479</v>
      </c>
      <c r="O4487" s="2" t="s">
        <v>540</v>
      </c>
      <c r="Q4487" s="1"/>
      <c r="S4487" s="9"/>
      <c r="T4487" s="10"/>
      <c r="U4487" s="8"/>
      <c r="W4487" s="2" t="s">
        <v>471</v>
      </c>
      <c r="X4487" s="45" t="str" cm="1">
        <f t="array" ref="X4487">IF(X4246="TRUE",IF(AND(C4483&lt;&gt;1,C4484:C4487="",S4483:U4487=""), "FALSE","TRUE"),"FALSE")</f>
        <v>FALSE</v>
      </c>
      <c r="Z4487" s="1"/>
    </row>
    <row r="4488" spans="2:26" hidden="1" outlineLevel="3" x14ac:dyDescent="0.4">
      <c r="B4488" s="7" t="s">
        <v>134</v>
      </c>
      <c r="C4488" s="5">
        <v>4</v>
      </c>
      <c r="D4488" s="30"/>
      <c r="E4488" s="2" t="s">
        <v>392</v>
      </c>
      <c r="F4488" s="2" t="s">
        <v>106</v>
      </c>
      <c r="G4488" s="2" t="s">
        <v>103</v>
      </c>
      <c r="H4488" s="2">
        <v>235</v>
      </c>
      <c r="I4488" s="2">
        <v>207</v>
      </c>
      <c r="K4488" s="2">
        <v>3</v>
      </c>
      <c r="L4488" s="2" t="s">
        <v>136</v>
      </c>
      <c r="M4488" s="2" t="s">
        <v>476</v>
      </c>
      <c r="N4488" s="2" t="s">
        <v>479</v>
      </c>
      <c r="O4488" s="2" t="s">
        <v>540</v>
      </c>
      <c r="Q4488" s="1"/>
      <c r="S4488" s="9"/>
      <c r="T4488" s="10"/>
      <c r="U4488" s="8"/>
      <c r="V4488" s="2" t="s">
        <v>105</v>
      </c>
      <c r="W4488" s="2" t="s">
        <v>561</v>
      </c>
      <c r="X4488" s="45" t="str" cm="1">
        <f t="array" ref="X4488">IF(X4246="TRUE",IF(AND(C4488&lt;&gt;1,C4489:C4492="",S4488:U4492=""), "FALSE","TRUE"),"FALSE")</f>
        <v>FALSE</v>
      </c>
      <c r="Z4488" s="1"/>
    </row>
    <row r="4489" spans="2:26" hidden="1" outlineLevel="3" x14ac:dyDescent="0.4">
      <c r="B4489" s="7" t="s">
        <v>237</v>
      </c>
      <c r="C4489" s="8"/>
      <c r="D4489" s="31"/>
      <c r="E4489" s="2" t="s">
        <v>542</v>
      </c>
      <c r="F4489" s="2" t="s">
        <v>233</v>
      </c>
      <c r="G4489" s="2" t="s">
        <v>239</v>
      </c>
      <c r="H4489" s="2">
        <v>235</v>
      </c>
      <c r="I4489" s="2">
        <v>207</v>
      </c>
      <c r="K4489" s="2">
        <v>60</v>
      </c>
      <c r="L4489" s="2" t="s">
        <v>30</v>
      </c>
      <c r="M4489" s="2" t="s">
        <v>476</v>
      </c>
      <c r="N4489" s="2" t="s">
        <v>479</v>
      </c>
      <c r="O4489" s="2" t="s">
        <v>540</v>
      </c>
      <c r="Q4489" s="1"/>
      <c r="S4489" s="9"/>
      <c r="T4489" s="10"/>
      <c r="U4489" s="8"/>
      <c r="W4489" s="2" t="s">
        <v>568</v>
      </c>
      <c r="X4489" s="45" t="str" cm="1">
        <f t="array" ref="X4489">IF(X4246="TRUE",IF(AND(C4488&lt;&gt;1,C4489:C4492="",S4488:U4492=""), "FALSE","TRUE"),"FALSE")</f>
        <v>FALSE</v>
      </c>
      <c r="Z4489" s="1"/>
    </row>
    <row r="4490" spans="2:26" hidden="1" outlineLevel="3" x14ac:dyDescent="0.4">
      <c r="B4490" s="7" t="s">
        <v>240</v>
      </c>
      <c r="C4490" s="8"/>
      <c r="D4490" s="31"/>
      <c r="E4490" s="2" t="s">
        <v>543</v>
      </c>
      <c r="F4490" s="2" t="str">
        <f>IF(C4489="","^.{1,120}$|^$","^.{1,120}$")</f>
        <v>^.{1,120}$|^$</v>
      </c>
      <c r="G4490" s="2" t="s">
        <v>229</v>
      </c>
      <c r="H4490" s="2">
        <v>235</v>
      </c>
      <c r="I4490" s="2">
        <v>207</v>
      </c>
      <c r="K4490" s="2">
        <v>120</v>
      </c>
      <c r="L4490" s="2" t="s">
        <v>30</v>
      </c>
      <c r="M4490" s="2" t="s">
        <v>476</v>
      </c>
      <c r="N4490" s="2" t="s">
        <v>479</v>
      </c>
      <c r="O4490" s="2" t="s">
        <v>540</v>
      </c>
      <c r="Q4490" s="1"/>
      <c r="S4490" s="9"/>
      <c r="T4490" s="10"/>
      <c r="U4490" s="8"/>
      <c r="W4490" s="2" t="s">
        <v>468</v>
      </c>
      <c r="X4490" s="45" t="str" cm="1">
        <f t="array" ref="X4490">IF(X4246="TRUE",IF(AND(C4488&lt;&gt;1,C4489:C4492="",S4488:U4492=""), "FALSE","TRUE"),"FALSE")</f>
        <v>FALSE</v>
      </c>
      <c r="Z4490" s="1"/>
    </row>
    <row r="4491" spans="2:26" hidden="1" outlineLevel="3" x14ac:dyDescent="0.4">
      <c r="B4491" s="7" t="s">
        <v>243</v>
      </c>
      <c r="C4491" s="8"/>
      <c r="D4491" s="31"/>
      <c r="E4491" s="2" t="s">
        <v>544</v>
      </c>
      <c r="F4491" s="2" t="s">
        <v>116</v>
      </c>
      <c r="G4491" s="2" t="s">
        <v>115</v>
      </c>
      <c r="H4491" s="2">
        <v>235</v>
      </c>
      <c r="I4491" s="2">
        <v>207</v>
      </c>
      <c r="K4491" s="2">
        <v>120</v>
      </c>
      <c r="L4491" s="2" t="s">
        <v>30</v>
      </c>
      <c r="M4491" s="2" t="s">
        <v>476</v>
      </c>
      <c r="N4491" s="2" t="s">
        <v>479</v>
      </c>
      <c r="O4491" s="2" t="s">
        <v>540</v>
      </c>
      <c r="Q4491" s="1"/>
      <c r="S4491" s="9"/>
      <c r="T4491" s="10"/>
      <c r="U4491" s="8"/>
      <c r="W4491" s="2" t="s">
        <v>468</v>
      </c>
      <c r="X4491" s="45" t="str" cm="1">
        <f t="array" ref="X4491">IF(X4246="TRUE",IF(AND(C4488&lt;&gt;1,C4489:C4492="",S4488:U4492=""), "FALSE","TRUE"),"FALSE")</f>
        <v>FALSE</v>
      </c>
      <c r="Z4491" s="1"/>
    </row>
    <row r="4492" spans="2:26" hidden="1" outlineLevel="3" x14ac:dyDescent="0.4">
      <c r="B4492" s="7" t="s">
        <v>245</v>
      </c>
      <c r="C4492" s="8"/>
      <c r="D4492" s="31"/>
      <c r="E4492" s="2" t="s">
        <v>545</v>
      </c>
      <c r="F4492" s="2" t="str">
        <f>IF(C4489="","^.{1,1024}$|^$","^.{1,1024}$")</f>
        <v>^.{1,1024}$|^$</v>
      </c>
      <c r="G4492" s="2" t="s">
        <v>247</v>
      </c>
      <c r="H4492" s="2">
        <v>235</v>
      </c>
      <c r="I4492" s="2">
        <v>207</v>
      </c>
      <c r="K4492" s="2">
        <v>1024</v>
      </c>
      <c r="L4492" s="2" t="s">
        <v>30</v>
      </c>
      <c r="M4492" s="2" t="s">
        <v>476</v>
      </c>
      <c r="N4492" s="2" t="s">
        <v>479</v>
      </c>
      <c r="O4492" s="2" t="s">
        <v>540</v>
      </c>
      <c r="Q4492" s="1"/>
      <c r="S4492" s="9"/>
      <c r="T4492" s="10"/>
      <c r="U4492" s="8"/>
      <c r="W4492" s="2" t="s">
        <v>471</v>
      </c>
      <c r="X4492" s="45" t="str" cm="1">
        <f t="array" ref="X4492">IF(X4246="TRUE",IF(AND(C4488&lt;&gt;1,C4489:C4492="",S4488:U4492=""), "FALSE","TRUE"),"FALSE")</f>
        <v>FALSE</v>
      </c>
      <c r="Z4492" s="1"/>
    </row>
    <row r="4493" spans="2:26" hidden="1" outlineLevel="3" x14ac:dyDescent="0.4">
      <c r="B4493" s="7" t="s">
        <v>134</v>
      </c>
      <c r="C4493" s="5">
        <v>5</v>
      </c>
      <c r="D4493" s="30"/>
      <c r="E4493" s="2" t="s">
        <v>392</v>
      </c>
      <c r="F4493" s="2" t="s">
        <v>106</v>
      </c>
      <c r="G4493" s="2" t="s">
        <v>103</v>
      </c>
      <c r="H4493" s="2">
        <v>235</v>
      </c>
      <c r="I4493" s="2">
        <v>207</v>
      </c>
      <c r="K4493" s="2">
        <v>3</v>
      </c>
      <c r="L4493" s="2" t="s">
        <v>136</v>
      </c>
      <c r="M4493" s="2" t="s">
        <v>476</v>
      </c>
      <c r="N4493" s="2" t="s">
        <v>479</v>
      </c>
      <c r="O4493" s="2" t="s">
        <v>540</v>
      </c>
      <c r="Q4493" s="1"/>
      <c r="S4493" s="9"/>
      <c r="T4493" s="10"/>
      <c r="U4493" s="8"/>
      <c r="V4493" s="2" t="s">
        <v>105</v>
      </c>
      <c r="W4493" s="2" t="s">
        <v>561</v>
      </c>
      <c r="X4493" s="45" t="str" cm="1">
        <f t="array" ref="X4493">IF(X4246="TRUE",IF(AND(C4493&lt;&gt;1,C4494:C4497="",S4493:U4497=""), "FALSE","TRUE"),"FALSE")</f>
        <v>FALSE</v>
      </c>
      <c r="Z4493" s="1"/>
    </row>
    <row r="4494" spans="2:26" hidden="1" outlineLevel="3" x14ac:dyDescent="0.4">
      <c r="B4494" s="7" t="s">
        <v>237</v>
      </c>
      <c r="C4494" s="8"/>
      <c r="D4494" s="31"/>
      <c r="E4494" s="2" t="s">
        <v>542</v>
      </c>
      <c r="F4494" s="2" t="s">
        <v>233</v>
      </c>
      <c r="G4494" s="2" t="s">
        <v>239</v>
      </c>
      <c r="H4494" s="2">
        <v>235</v>
      </c>
      <c r="I4494" s="2">
        <v>207</v>
      </c>
      <c r="K4494" s="2">
        <v>60</v>
      </c>
      <c r="L4494" s="2" t="s">
        <v>30</v>
      </c>
      <c r="M4494" s="2" t="s">
        <v>476</v>
      </c>
      <c r="N4494" s="2" t="s">
        <v>479</v>
      </c>
      <c r="O4494" s="2" t="s">
        <v>540</v>
      </c>
      <c r="Q4494" s="1"/>
      <c r="S4494" s="9"/>
      <c r="T4494" s="10"/>
      <c r="U4494" s="8"/>
      <c r="W4494" s="2" t="s">
        <v>568</v>
      </c>
      <c r="X4494" s="45" t="str" cm="1">
        <f t="array" ref="X4494">IF(X4246="TRUE",IF(AND(C4493&lt;&gt;1,C4494:C4497="",S4493:U4497=""), "FALSE","TRUE"),"FALSE")</f>
        <v>FALSE</v>
      </c>
      <c r="Z4494" s="1"/>
    </row>
    <row r="4495" spans="2:26" hidden="1" outlineLevel="3" x14ac:dyDescent="0.4">
      <c r="B4495" s="7" t="s">
        <v>240</v>
      </c>
      <c r="C4495" s="8"/>
      <c r="D4495" s="31"/>
      <c r="E4495" s="2" t="s">
        <v>543</v>
      </c>
      <c r="F4495" s="2" t="str">
        <f>IF(C4494="","^.{1,120}$|^$","^.{1,120}$")</f>
        <v>^.{1,120}$|^$</v>
      </c>
      <c r="G4495" s="2" t="s">
        <v>229</v>
      </c>
      <c r="H4495" s="2">
        <v>235</v>
      </c>
      <c r="I4495" s="2">
        <v>207</v>
      </c>
      <c r="K4495" s="2">
        <v>120</v>
      </c>
      <c r="L4495" s="2" t="s">
        <v>30</v>
      </c>
      <c r="M4495" s="2" t="s">
        <v>476</v>
      </c>
      <c r="N4495" s="2" t="s">
        <v>479</v>
      </c>
      <c r="O4495" s="2" t="s">
        <v>540</v>
      </c>
      <c r="Q4495" s="1"/>
      <c r="S4495" s="9"/>
      <c r="T4495" s="10"/>
      <c r="U4495" s="8"/>
      <c r="W4495" s="2" t="s">
        <v>468</v>
      </c>
      <c r="X4495" s="45" t="str" cm="1">
        <f t="array" ref="X4495">IF(X4246="TRUE",IF(AND(C4493&lt;&gt;1,C4494:C4497="",S4493:U4497=""), "FALSE","TRUE"),"FALSE")</f>
        <v>FALSE</v>
      </c>
      <c r="Z4495" s="1"/>
    </row>
    <row r="4496" spans="2:26" hidden="1" outlineLevel="3" x14ac:dyDescent="0.4">
      <c r="B4496" s="7" t="s">
        <v>243</v>
      </c>
      <c r="C4496" s="8"/>
      <c r="D4496" s="31"/>
      <c r="E4496" s="2" t="s">
        <v>544</v>
      </c>
      <c r="F4496" s="2" t="s">
        <v>116</v>
      </c>
      <c r="G4496" s="2" t="s">
        <v>115</v>
      </c>
      <c r="H4496" s="2">
        <v>235</v>
      </c>
      <c r="I4496" s="2">
        <v>207</v>
      </c>
      <c r="K4496" s="2">
        <v>120</v>
      </c>
      <c r="L4496" s="2" t="s">
        <v>30</v>
      </c>
      <c r="M4496" s="2" t="s">
        <v>476</v>
      </c>
      <c r="N4496" s="2" t="s">
        <v>479</v>
      </c>
      <c r="O4496" s="2" t="s">
        <v>540</v>
      </c>
      <c r="Q4496" s="1"/>
      <c r="S4496" s="9"/>
      <c r="T4496" s="10"/>
      <c r="U4496" s="8"/>
      <c r="W4496" s="2" t="s">
        <v>468</v>
      </c>
      <c r="X4496" s="45" t="str" cm="1">
        <f t="array" ref="X4496">IF(X4246="TRUE",IF(AND(C4493&lt;&gt;1,C4494:C4497="",S4493:U4497=""), "FALSE","TRUE"),"FALSE")</f>
        <v>FALSE</v>
      </c>
      <c r="Z4496" s="1"/>
    </row>
    <row r="4497" spans="2:26" hidden="1" outlineLevel="3" x14ac:dyDescent="0.4">
      <c r="B4497" s="7" t="s">
        <v>245</v>
      </c>
      <c r="C4497" s="8"/>
      <c r="D4497" s="31"/>
      <c r="E4497" s="2" t="s">
        <v>545</v>
      </c>
      <c r="F4497" s="2" t="str">
        <f>IF(C4494="","^.{1,1024}$|^$","^.{1,1024}$")</f>
        <v>^.{1,1024}$|^$</v>
      </c>
      <c r="G4497" s="2" t="s">
        <v>247</v>
      </c>
      <c r="H4497" s="2">
        <v>235</v>
      </c>
      <c r="I4497" s="2">
        <v>207</v>
      </c>
      <c r="K4497" s="2">
        <v>1024</v>
      </c>
      <c r="L4497" s="2" t="s">
        <v>30</v>
      </c>
      <c r="M4497" s="2" t="s">
        <v>476</v>
      </c>
      <c r="N4497" s="2" t="s">
        <v>479</v>
      </c>
      <c r="O4497" s="2" t="s">
        <v>540</v>
      </c>
      <c r="Q4497" s="1"/>
      <c r="S4497" s="9"/>
      <c r="T4497" s="10"/>
      <c r="U4497" s="8"/>
      <c r="W4497" s="2" t="s">
        <v>471</v>
      </c>
      <c r="X4497" s="45" t="str" cm="1">
        <f t="array" ref="X4497">IF(X4246="TRUE",IF(AND(C4493&lt;&gt;1,C4494:C4497="",S4493:U4497=""), "FALSE","TRUE"),"FALSE")</f>
        <v>FALSE</v>
      </c>
      <c r="Z4497" s="1"/>
    </row>
    <row r="4498" spans="2:26" hidden="1" outlineLevel="2" x14ac:dyDescent="0.4">
      <c r="B4498" s="3" t="s">
        <v>19</v>
      </c>
      <c r="I4498" s="2">
        <v>207</v>
      </c>
      <c r="Q4498" s="1"/>
      <c r="Z4498" s="1"/>
    </row>
    <row r="4499" spans="2:26" hidden="1" outlineLevel="2" x14ac:dyDescent="0.4">
      <c r="B4499" s="50" t="s">
        <v>546</v>
      </c>
      <c r="C4499" s="50"/>
      <c r="D4499" s="33"/>
      <c r="E4499" s="2" t="s">
        <v>547</v>
      </c>
      <c r="I4499" s="2">
        <v>207</v>
      </c>
      <c r="L4499" s="2" t="s">
        <v>548</v>
      </c>
      <c r="M4499" s="2" t="s">
        <v>476</v>
      </c>
      <c r="N4499" s="2" t="s">
        <v>479</v>
      </c>
      <c r="O4499" s="2" t="s">
        <v>547</v>
      </c>
      <c r="Q4499" s="1"/>
      <c r="R4499" s="2" t="str">
        <f>IF(AND(C4501="",C4502="",C4503="",C4504=""), "TRUE", "FALSE")</f>
        <v>TRUE</v>
      </c>
      <c r="S4499" s="6" t="s">
        <v>36</v>
      </c>
      <c r="T4499" s="6" t="s">
        <v>37</v>
      </c>
      <c r="U4499" s="6" t="s">
        <v>38</v>
      </c>
      <c r="Z4499" s="1"/>
    </row>
    <row r="4500" spans="2:26" hidden="1" outlineLevel="2" x14ac:dyDescent="0.4">
      <c r="B4500" s="7" t="s">
        <v>134</v>
      </c>
      <c r="C4500" s="5">
        <v>1</v>
      </c>
      <c r="D4500" s="30"/>
      <c r="E4500" s="2" t="s">
        <v>392</v>
      </c>
      <c r="F4500" s="2" t="s">
        <v>102</v>
      </c>
      <c r="G4500" s="2" t="s">
        <v>103</v>
      </c>
      <c r="H4500" s="2">
        <v>241</v>
      </c>
      <c r="I4500" s="2">
        <v>207</v>
      </c>
      <c r="K4500" s="2">
        <v>3</v>
      </c>
      <c r="L4500" s="2" t="s">
        <v>136</v>
      </c>
      <c r="M4500" s="2" t="s">
        <v>476</v>
      </c>
      <c r="N4500" s="2" t="s">
        <v>479</v>
      </c>
      <c r="O4500" s="2" t="s">
        <v>547</v>
      </c>
      <c r="Q4500" s="1"/>
      <c r="S4500" s="9"/>
      <c r="T4500" s="10"/>
      <c r="U4500" s="8"/>
      <c r="V4500" s="2" t="s">
        <v>105</v>
      </c>
      <c r="W4500" s="2" t="s">
        <v>561</v>
      </c>
      <c r="X4500" s="45" t="str" cm="1">
        <f t="array" ref="X4500">IF(X4246="TRUE",IF(AND(C4500&lt;&gt;1,C4501:C4504="",S4500:U4504=""), "FALSE","TRUE"),"FALSE")</f>
        <v>FALSE</v>
      </c>
      <c r="Z4500" s="1"/>
    </row>
    <row r="4501" spans="2:26" hidden="1" outlineLevel="2" x14ac:dyDescent="0.4">
      <c r="B4501" s="7" t="s">
        <v>549</v>
      </c>
      <c r="C4501" s="8"/>
      <c r="D4501" s="31"/>
      <c r="E4501" s="2" t="s">
        <v>550</v>
      </c>
      <c r="F4501" s="2" t="s">
        <v>551</v>
      </c>
      <c r="G4501" s="2" t="s">
        <v>552</v>
      </c>
      <c r="H4501" s="2">
        <v>241</v>
      </c>
      <c r="I4501" s="2">
        <v>207</v>
      </c>
      <c r="K4501" s="2">
        <v>10</v>
      </c>
      <c r="L4501" s="2" t="s">
        <v>30</v>
      </c>
      <c r="M4501" s="2" t="s">
        <v>476</v>
      </c>
      <c r="N4501" s="2" t="s">
        <v>479</v>
      </c>
      <c r="O4501" s="2" t="s">
        <v>547</v>
      </c>
      <c r="Q4501" s="1"/>
      <c r="S4501" s="9"/>
      <c r="T4501" s="10"/>
      <c r="U4501" s="8"/>
      <c r="W4501" s="2" t="s">
        <v>569</v>
      </c>
      <c r="X4501" s="45" t="str" cm="1">
        <f t="array" ref="X4501">IF(X4246="TRUE",IF(AND(C4500&lt;&gt;1,C4501:C4504="",S4500:U4504=""), "FALSE","TRUE"),"FALSE")</f>
        <v>FALSE</v>
      </c>
      <c r="Z4501" s="1"/>
    </row>
    <row r="4502" spans="2:26" hidden="1" outlineLevel="2" x14ac:dyDescent="0.4">
      <c r="B4502" s="7" t="s">
        <v>554</v>
      </c>
      <c r="C4502" s="8"/>
      <c r="D4502" s="31"/>
      <c r="E4502" s="2" t="s">
        <v>555</v>
      </c>
      <c r="F4502" s="2" t="s">
        <v>114</v>
      </c>
      <c r="G4502" s="2" t="s">
        <v>115</v>
      </c>
      <c r="H4502" s="2">
        <v>241</v>
      </c>
      <c r="I4502" s="2">
        <v>207</v>
      </c>
      <c r="K4502" s="2">
        <v>120</v>
      </c>
      <c r="L4502" s="2" t="s">
        <v>30</v>
      </c>
      <c r="M4502" s="2" t="s">
        <v>476</v>
      </c>
      <c r="N4502" s="2" t="s">
        <v>479</v>
      </c>
      <c r="O4502" s="2" t="s">
        <v>547</v>
      </c>
      <c r="Q4502" s="1"/>
      <c r="S4502" s="9"/>
      <c r="T4502" s="10"/>
      <c r="U4502" s="8"/>
      <c r="W4502" s="2" t="s">
        <v>468</v>
      </c>
      <c r="X4502" s="45" t="str" cm="1">
        <f t="array" ref="X4502">IF(X4246="TRUE",IF(AND(C4500&lt;&gt;1,C4501:C4504="",S4500:U4504=""), "FALSE","TRUE"),"FALSE")</f>
        <v>FALSE</v>
      </c>
      <c r="Z4502" s="1"/>
    </row>
    <row r="4503" spans="2:26" hidden="1" outlineLevel="2" x14ac:dyDescent="0.4">
      <c r="B4503" s="7" t="s">
        <v>112</v>
      </c>
      <c r="C4503" s="8"/>
      <c r="D4503" s="31"/>
      <c r="E4503" s="2" t="s">
        <v>556</v>
      </c>
      <c r="F4503" s="2" t="s">
        <v>114</v>
      </c>
      <c r="G4503" s="2" t="s">
        <v>115</v>
      </c>
      <c r="H4503" s="2">
        <v>241</v>
      </c>
      <c r="I4503" s="2">
        <v>207</v>
      </c>
      <c r="K4503" s="2">
        <v>120</v>
      </c>
      <c r="L4503" s="2" t="s">
        <v>30</v>
      </c>
      <c r="M4503" s="2" t="s">
        <v>476</v>
      </c>
      <c r="N4503" s="2" t="s">
        <v>479</v>
      </c>
      <c r="O4503" s="2" t="s">
        <v>547</v>
      </c>
      <c r="Q4503" s="1"/>
      <c r="S4503" s="9"/>
      <c r="T4503" s="10"/>
      <c r="U4503" s="8"/>
      <c r="W4503" s="2" t="s">
        <v>468</v>
      </c>
      <c r="X4503" s="45" t="str" cm="1">
        <f t="array" ref="X4503">IF(X4246="TRUE",IF(AND(C4500&lt;&gt;1,C4501:C4504="",S4500:U4504=""), "FALSE","TRUE"),"FALSE")</f>
        <v>FALSE</v>
      </c>
      <c r="Z4503" s="1"/>
    </row>
    <row r="4504" spans="2:26" hidden="1" outlineLevel="2" x14ac:dyDescent="0.4">
      <c r="B4504" s="7" t="s">
        <v>117</v>
      </c>
      <c r="C4504" s="8"/>
      <c r="D4504" s="31"/>
      <c r="E4504" s="2" t="s">
        <v>557</v>
      </c>
      <c r="F4504" s="2" t="s">
        <v>116</v>
      </c>
      <c r="G4504" s="2" t="s">
        <v>115</v>
      </c>
      <c r="H4504" s="2">
        <v>241</v>
      </c>
      <c r="I4504" s="2">
        <v>207</v>
      </c>
      <c r="K4504" s="2">
        <v>120</v>
      </c>
      <c r="L4504" s="2" t="s">
        <v>30</v>
      </c>
      <c r="M4504" s="2" t="s">
        <v>476</v>
      </c>
      <c r="N4504" s="2" t="s">
        <v>479</v>
      </c>
      <c r="O4504" s="2" t="s">
        <v>547</v>
      </c>
      <c r="Q4504" s="1"/>
      <c r="S4504" s="9"/>
      <c r="T4504" s="10"/>
      <c r="U4504" s="8"/>
      <c r="W4504" s="2" t="s">
        <v>468</v>
      </c>
      <c r="X4504" s="45" t="str" cm="1">
        <f t="array" ref="X4504">IF(X4246="TRUE",IF(AND(C4500&lt;&gt;1,C4501:C4504="",S4500:U4504=""), "FALSE","TRUE"),"FALSE")</f>
        <v>FALSE</v>
      </c>
      <c r="Z4504" s="1"/>
    </row>
    <row r="4505" spans="2:26" hidden="1" outlineLevel="2" x14ac:dyDescent="0.4">
      <c r="B4505" s="7" t="s">
        <v>134</v>
      </c>
      <c r="C4505" s="5">
        <v>2</v>
      </c>
      <c r="D4505" s="30"/>
      <c r="E4505" s="2" t="s">
        <v>392</v>
      </c>
      <c r="F4505" s="2" t="s">
        <v>102</v>
      </c>
      <c r="G4505" s="2" t="s">
        <v>103</v>
      </c>
      <c r="H4505" s="2">
        <v>241</v>
      </c>
      <c r="I4505" s="2">
        <v>207</v>
      </c>
      <c r="K4505" s="2">
        <v>3</v>
      </c>
      <c r="L4505" s="2" t="s">
        <v>136</v>
      </c>
      <c r="M4505" s="2" t="s">
        <v>476</v>
      </c>
      <c r="N4505" s="2" t="s">
        <v>479</v>
      </c>
      <c r="O4505" s="2" t="s">
        <v>547</v>
      </c>
      <c r="Q4505" s="1"/>
      <c r="S4505" s="9"/>
      <c r="T4505" s="10"/>
      <c r="U4505" s="8"/>
      <c r="V4505" s="2" t="s">
        <v>105</v>
      </c>
      <c r="W4505" s="2" t="s">
        <v>561</v>
      </c>
      <c r="X4505" s="45" t="str" cm="1">
        <f t="array" ref="X4505">IF(X4246="TRUE",IF(AND(C4505&lt;&gt;1,C4506:C4509="",S4505:U4509=""), "FALSE","TRUE"),"FALSE")</f>
        <v>FALSE</v>
      </c>
      <c r="Z4505" s="1"/>
    </row>
    <row r="4506" spans="2:26" hidden="1" outlineLevel="2" x14ac:dyDescent="0.4">
      <c r="B4506" s="7" t="s">
        <v>549</v>
      </c>
      <c r="C4506" s="8"/>
      <c r="D4506" s="31"/>
      <c r="E4506" s="2" t="s">
        <v>550</v>
      </c>
      <c r="F4506" s="2" t="s">
        <v>551</v>
      </c>
      <c r="G4506" s="2" t="s">
        <v>552</v>
      </c>
      <c r="H4506" s="2">
        <v>241</v>
      </c>
      <c r="I4506" s="2">
        <v>207</v>
      </c>
      <c r="K4506" s="2">
        <v>10</v>
      </c>
      <c r="L4506" s="2" t="s">
        <v>30</v>
      </c>
      <c r="M4506" s="2" t="s">
        <v>476</v>
      </c>
      <c r="N4506" s="2" t="s">
        <v>479</v>
      </c>
      <c r="O4506" s="2" t="s">
        <v>547</v>
      </c>
      <c r="Q4506" s="1"/>
      <c r="S4506" s="9"/>
      <c r="T4506" s="10"/>
      <c r="U4506" s="8"/>
      <c r="W4506" s="2" t="s">
        <v>569</v>
      </c>
      <c r="X4506" s="45" t="str" cm="1">
        <f t="array" ref="X4506">IF(X4246="TRUE",IF(AND(C4505&lt;&gt;1,C4506:C4509="",S4505:U4509=""), "FALSE","TRUE"),"FALSE")</f>
        <v>FALSE</v>
      </c>
      <c r="Z4506" s="1"/>
    </row>
    <row r="4507" spans="2:26" hidden="1" outlineLevel="2" x14ac:dyDescent="0.4">
      <c r="B4507" s="7" t="s">
        <v>554</v>
      </c>
      <c r="C4507" s="8"/>
      <c r="D4507" s="31"/>
      <c r="E4507" s="2" t="s">
        <v>555</v>
      </c>
      <c r="F4507" s="2" t="s">
        <v>114</v>
      </c>
      <c r="G4507" s="2" t="s">
        <v>115</v>
      </c>
      <c r="H4507" s="2">
        <v>241</v>
      </c>
      <c r="I4507" s="2">
        <v>207</v>
      </c>
      <c r="K4507" s="2">
        <v>120</v>
      </c>
      <c r="L4507" s="2" t="s">
        <v>30</v>
      </c>
      <c r="M4507" s="2" t="s">
        <v>476</v>
      </c>
      <c r="N4507" s="2" t="s">
        <v>479</v>
      </c>
      <c r="O4507" s="2" t="s">
        <v>547</v>
      </c>
      <c r="Q4507" s="1"/>
      <c r="S4507" s="9"/>
      <c r="T4507" s="10"/>
      <c r="U4507" s="8"/>
      <c r="W4507" s="2" t="s">
        <v>468</v>
      </c>
      <c r="X4507" s="45" t="str" cm="1">
        <f t="array" ref="X4507">IF(X4246="TRUE",IF(AND(C4505&lt;&gt;1,C4506:C4509="",S4505:U4509=""), "FALSE","TRUE"),"FALSE")</f>
        <v>FALSE</v>
      </c>
      <c r="Z4507" s="1"/>
    </row>
    <row r="4508" spans="2:26" hidden="1" outlineLevel="2" x14ac:dyDescent="0.4">
      <c r="B4508" s="7" t="s">
        <v>112</v>
      </c>
      <c r="C4508" s="8"/>
      <c r="D4508" s="31"/>
      <c r="E4508" s="2" t="s">
        <v>556</v>
      </c>
      <c r="F4508" s="2" t="s">
        <v>114</v>
      </c>
      <c r="G4508" s="2" t="s">
        <v>115</v>
      </c>
      <c r="H4508" s="2">
        <v>241</v>
      </c>
      <c r="I4508" s="2">
        <v>207</v>
      </c>
      <c r="K4508" s="2">
        <v>120</v>
      </c>
      <c r="L4508" s="2" t="s">
        <v>30</v>
      </c>
      <c r="M4508" s="2" t="s">
        <v>476</v>
      </c>
      <c r="N4508" s="2" t="s">
        <v>479</v>
      </c>
      <c r="O4508" s="2" t="s">
        <v>547</v>
      </c>
      <c r="Q4508" s="1"/>
      <c r="S4508" s="9"/>
      <c r="T4508" s="10"/>
      <c r="U4508" s="8"/>
      <c r="W4508" s="2" t="s">
        <v>468</v>
      </c>
      <c r="X4508" s="45" t="str" cm="1">
        <f t="array" ref="X4508">IF(X4246="TRUE",IF(AND(C4505&lt;&gt;1,C4506:C4509="",S4505:U4509=""), "FALSE","TRUE"),"FALSE")</f>
        <v>FALSE</v>
      </c>
      <c r="Z4508" s="1"/>
    </row>
    <row r="4509" spans="2:26" hidden="1" outlineLevel="2" x14ac:dyDescent="0.4">
      <c r="B4509" s="7" t="s">
        <v>117</v>
      </c>
      <c r="C4509" s="8"/>
      <c r="D4509" s="31"/>
      <c r="E4509" s="2" t="s">
        <v>557</v>
      </c>
      <c r="F4509" s="2" t="s">
        <v>116</v>
      </c>
      <c r="G4509" s="2" t="s">
        <v>115</v>
      </c>
      <c r="H4509" s="2">
        <v>241</v>
      </c>
      <c r="I4509" s="2">
        <v>207</v>
      </c>
      <c r="K4509" s="2">
        <v>120</v>
      </c>
      <c r="L4509" s="2" t="s">
        <v>30</v>
      </c>
      <c r="M4509" s="2" t="s">
        <v>476</v>
      </c>
      <c r="N4509" s="2" t="s">
        <v>479</v>
      </c>
      <c r="O4509" s="2" t="s">
        <v>547</v>
      </c>
      <c r="Q4509" s="1"/>
      <c r="S4509" s="9"/>
      <c r="T4509" s="10"/>
      <c r="U4509" s="8"/>
      <c r="W4509" s="2" t="s">
        <v>468</v>
      </c>
      <c r="X4509" s="45" t="str" cm="1">
        <f t="array" ref="X4509">IF(X4246="TRUE",IF(AND(C4505&lt;&gt;1,C4506:C4509="",S4505:U4509=""), "FALSE","TRUE"),"FALSE")</f>
        <v>FALSE</v>
      </c>
      <c r="Z4509" s="1"/>
    </row>
    <row r="4510" spans="2:26" hidden="1" outlineLevel="2" x14ac:dyDescent="0.4">
      <c r="B4510" s="3" t="s">
        <v>19</v>
      </c>
      <c r="I4510" s="2">
        <v>207</v>
      </c>
      <c r="Q4510" s="1"/>
      <c r="S4510" s="6" t="s">
        <v>36</v>
      </c>
      <c r="T4510" s="6" t="s">
        <v>37</v>
      </c>
      <c r="U4510" s="6" t="s">
        <v>38</v>
      </c>
      <c r="Z4510" s="1"/>
    </row>
    <row r="4511" spans="2:26" hidden="1" outlineLevel="2" x14ac:dyDescent="0.4">
      <c r="B4511" s="7" t="s">
        <v>558</v>
      </c>
      <c r="C4511" s="8"/>
      <c r="D4511" s="31"/>
      <c r="E4511" s="2" t="s">
        <v>559</v>
      </c>
      <c r="F4511" s="2" t="s">
        <v>560</v>
      </c>
      <c r="G4511" s="2" t="s">
        <v>23</v>
      </c>
      <c r="I4511" s="2">
        <v>207</v>
      </c>
      <c r="J4511" s="2" t="s">
        <v>459</v>
      </c>
      <c r="L4511" s="2" t="s">
        <v>30</v>
      </c>
      <c r="M4511" s="2" t="s">
        <v>476</v>
      </c>
      <c r="N4511" s="2" t="s">
        <v>479</v>
      </c>
      <c r="Q4511" s="1"/>
      <c r="S4511" s="9"/>
      <c r="T4511" s="10"/>
      <c r="U4511" s="8"/>
      <c r="W4511" s="2" t="s">
        <v>560</v>
      </c>
      <c r="X4511" s="2" t="str">
        <f>X$4246</f>
        <v>FALSE</v>
      </c>
      <c r="Z4511" s="1"/>
    </row>
    <row r="4512" spans="2:26" hidden="1" outlineLevel="2" x14ac:dyDescent="0.4">
      <c r="C4512" s="18"/>
      <c r="D4512" s="18"/>
      <c r="I4512" s="2">
        <v>207</v>
      </c>
      <c r="J4512" s="2" t="s">
        <v>362</v>
      </c>
      <c r="Q4512" s="1"/>
      <c r="Z4512" s="1"/>
    </row>
    <row r="4513" spans="2:26" outlineLevel="1" x14ac:dyDescent="0.4">
      <c r="B4513" s="50" t="s">
        <v>478</v>
      </c>
      <c r="C4513" s="50"/>
      <c r="D4513" s="33"/>
      <c r="E4513" s="2" t="s">
        <v>479</v>
      </c>
      <c r="I4513" s="2">
        <v>207</v>
      </c>
      <c r="L4513" s="2" t="s">
        <v>480</v>
      </c>
      <c r="M4513" s="2" t="s">
        <v>476</v>
      </c>
      <c r="N4513" s="2" t="s">
        <v>479</v>
      </c>
      <c r="Q4513" s="1"/>
      <c r="S4513" s="6" t="s">
        <v>36</v>
      </c>
      <c r="T4513" s="6" t="s">
        <v>37</v>
      </c>
      <c r="U4513" s="6" t="s">
        <v>38</v>
      </c>
      <c r="Z4513" s="1"/>
    </row>
    <row r="4514" spans="2:26" outlineLevel="1" collapsed="1" x14ac:dyDescent="0.4">
      <c r="B4514" s="7" t="s">
        <v>134</v>
      </c>
      <c r="C4514" s="5">
        <v>15</v>
      </c>
      <c r="D4514" s="30"/>
      <c r="E4514" s="2" t="s">
        <v>135</v>
      </c>
      <c r="F4514" s="2" t="s">
        <v>102</v>
      </c>
      <c r="G4514" s="2" t="s">
        <v>103</v>
      </c>
      <c r="I4514" s="2">
        <v>207</v>
      </c>
      <c r="K4514" s="2">
        <v>3</v>
      </c>
      <c r="L4514" s="2" t="s">
        <v>136</v>
      </c>
      <c r="M4514" s="2" t="s">
        <v>476</v>
      </c>
      <c r="N4514" s="2" t="s">
        <v>479</v>
      </c>
      <c r="Q4514" s="1"/>
      <c r="S4514" s="9"/>
      <c r="T4514" s="10"/>
      <c r="U4514" s="8"/>
      <c r="V4514" s="2" t="s">
        <v>105</v>
      </c>
      <c r="W4514" s="2" t="s">
        <v>561</v>
      </c>
      <c r="X4514" s="2" t="str" cm="1">
        <f t="array" ref="X4514">IF(AND(C$4514&lt;&gt;1,C$4515:C$4519="",S$4514:U$4519=""), "FALSE","TRUE")</f>
        <v>FALSE</v>
      </c>
      <c r="Z4514" s="1"/>
    </row>
    <row r="4515" spans="2:26" hidden="1" outlineLevel="2" x14ac:dyDescent="0.4">
      <c r="B4515" s="7" t="s">
        <v>481</v>
      </c>
      <c r="C4515" s="8"/>
      <c r="D4515" s="31"/>
      <c r="E4515" s="2" t="s">
        <v>482</v>
      </c>
      <c r="F4515" s="2" t="s">
        <v>114</v>
      </c>
      <c r="G4515" s="2" t="s">
        <v>115</v>
      </c>
      <c r="I4515" s="2">
        <v>207</v>
      </c>
      <c r="K4515" s="2">
        <v>120</v>
      </c>
      <c r="L4515" s="2" t="s">
        <v>30</v>
      </c>
      <c r="M4515" s="2" t="s">
        <v>476</v>
      </c>
      <c r="N4515" s="2" t="s">
        <v>479</v>
      </c>
      <c r="Q4515" s="1"/>
      <c r="S4515" s="9"/>
      <c r="T4515" s="10"/>
      <c r="U4515" s="8"/>
      <c r="W4515" s="2" t="s">
        <v>468</v>
      </c>
      <c r="X4515" s="2" t="str" cm="1">
        <f t="array" ref="X4515">IF(AND(C$4514&lt;&gt;1,C$4515:C$4519="",S$4514:U$4519=""), "FALSE","TRUE")</f>
        <v>FALSE</v>
      </c>
      <c r="Z4515" s="1"/>
    </row>
    <row r="4516" spans="2:26" hidden="1" outlineLevel="2" x14ac:dyDescent="0.4">
      <c r="B4516" s="7" t="s">
        <v>483</v>
      </c>
      <c r="C4516" s="8"/>
      <c r="D4516" s="31"/>
      <c r="E4516" s="2" t="s">
        <v>484</v>
      </c>
      <c r="F4516" s="2" t="s">
        <v>370</v>
      </c>
      <c r="G4516" s="2" t="s">
        <v>369</v>
      </c>
      <c r="I4516" s="2">
        <v>207</v>
      </c>
      <c r="K4516" s="2">
        <v>240</v>
      </c>
      <c r="L4516" s="2" t="s">
        <v>30</v>
      </c>
      <c r="M4516" s="2" t="s">
        <v>476</v>
      </c>
      <c r="N4516" s="2" t="s">
        <v>479</v>
      </c>
      <c r="Q4516" s="1"/>
      <c r="S4516" s="9"/>
      <c r="T4516" s="10"/>
      <c r="U4516" s="8"/>
      <c r="W4516" s="2" t="s">
        <v>465</v>
      </c>
      <c r="X4516" s="2" t="str" cm="1">
        <f t="array" ref="X4516">IF(AND(C$4514&lt;&gt;1,C$4515:C$4519="",S$4514:U$4519=""), "FALSE","TRUE")</f>
        <v>FALSE</v>
      </c>
      <c r="Z4516" s="1"/>
    </row>
    <row r="4517" spans="2:26" hidden="1" outlineLevel="2" x14ac:dyDescent="0.4">
      <c r="B4517" s="7" t="s">
        <v>112</v>
      </c>
      <c r="C4517" s="8"/>
      <c r="D4517" s="31"/>
      <c r="E4517" s="2" t="s">
        <v>486</v>
      </c>
      <c r="F4517" s="2" t="s">
        <v>114</v>
      </c>
      <c r="G4517" s="2" t="s">
        <v>115</v>
      </c>
      <c r="I4517" s="2">
        <v>207</v>
      </c>
      <c r="K4517" s="2">
        <v>120</v>
      </c>
      <c r="L4517" s="2" t="s">
        <v>30</v>
      </c>
      <c r="M4517" s="2" t="s">
        <v>476</v>
      </c>
      <c r="N4517" s="2" t="s">
        <v>479</v>
      </c>
      <c r="Q4517" s="1"/>
      <c r="S4517" s="9"/>
      <c r="T4517" s="10"/>
      <c r="U4517" s="8"/>
      <c r="W4517" s="2" t="s">
        <v>468</v>
      </c>
      <c r="X4517" s="2" t="str" cm="1">
        <f t="array" ref="X4517">IF(AND(C$4514&lt;&gt;1,C$4515:C$4519="",S$4514:U$4519=""), "FALSE","TRUE")</f>
        <v>FALSE</v>
      </c>
      <c r="Z4517" s="1"/>
    </row>
    <row r="4518" spans="2:26" hidden="1" outlineLevel="2" x14ac:dyDescent="0.4">
      <c r="B4518" s="7" t="s">
        <v>117</v>
      </c>
      <c r="C4518" s="8"/>
      <c r="D4518" s="31"/>
      <c r="E4518" s="2" t="s">
        <v>487</v>
      </c>
      <c r="F4518" s="2" t="s">
        <v>116</v>
      </c>
      <c r="G4518" s="2" t="s">
        <v>115</v>
      </c>
      <c r="I4518" s="2">
        <v>207</v>
      </c>
      <c r="K4518" s="2">
        <v>120</v>
      </c>
      <c r="L4518" s="2" t="s">
        <v>30</v>
      </c>
      <c r="M4518" s="2" t="s">
        <v>476</v>
      </c>
      <c r="N4518" s="2" t="s">
        <v>479</v>
      </c>
      <c r="Q4518" s="1"/>
      <c r="S4518" s="9"/>
      <c r="T4518" s="10"/>
      <c r="U4518" s="8"/>
      <c r="W4518" s="2" t="s">
        <v>468</v>
      </c>
      <c r="X4518" s="2" t="str" cm="1">
        <f t="array" ref="X4518">IF(AND(C$4514&lt;&gt;1,C$4515:C$4519="",S$4514:U$4519=""), "FALSE","TRUE")</f>
        <v>FALSE</v>
      </c>
      <c r="Z4518" s="1"/>
    </row>
    <row r="4519" spans="2:26" hidden="1" outlineLevel="2" x14ac:dyDescent="0.4">
      <c r="B4519" s="7" t="s">
        <v>333</v>
      </c>
      <c r="C4519" s="11"/>
      <c r="D4519" s="34"/>
      <c r="E4519" s="2" t="s">
        <v>488</v>
      </c>
      <c r="F4519" s="2" t="s">
        <v>489</v>
      </c>
      <c r="G4519" s="2" t="s">
        <v>490</v>
      </c>
      <c r="I4519" s="2">
        <v>207</v>
      </c>
      <c r="K4519" s="2">
        <v>15</v>
      </c>
      <c r="L4519" s="2" t="s">
        <v>30</v>
      </c>
      <c r="M4519" s="2" t="s">
        <v>476</v>
      </c>
      <c r="N4519" s="2" t="s">
        <v>479</v>
      </c>
      <c r="Q4519" s="1"/>
      <c r="S4519" s="9"/>
      <c r="T4519" s="10"/>
      <c r="U4519" s="8"/>
      <c r="W4519" s="2" t="s">
        <v>562</v>
      </c>
      <c r="X4519" s="2" t="str" cm="1">
        <f t="array" ref="X4519">IF(AND(C$4514&lt;&gt;1,C$4515:C$4519="",S$4514:U$4519=""), "FALSE","TRUE")</f>
        <v>FALSE</v>
      </c>
      <c r="Z4519" s="1"/>
    </row>
    <row r="4520" spans="2:26" hidden="1" outlineLevel="2" x14ac:dyDescent="0.4">
      <c r="B4520" s="3" t="s">
        <v>19</v>
      </c>
      <c r="I4520" s="2">
        <v>207</v>
      </c>
      <c r="Q4520" s="1"/>
      <c r="Z4520" s="1"/>
    </row>
    <row r="4521" spans="2:26" hidden="1" outlineLevel="2" x14ac:dyDescent="0.4">
      <c r="B4521" s="50" t="s">
        <v>492</v>
      </c>
      <c r="C4521" s="50"/>
      <c r="D4521" s="33"/>
      <c r="E4521" s="2" t="s">
        <v>493</v>
      </c>
      <c r="I4521" s="2">
        <v>207</v>
      </c>
      <c r="L4521" s="2" t="s">
        <v>494</v>
      </c>
      <c r="M4521" s="2" t="s">
        <v>476</v>
      </c>
      <c r="N4521" s="2" t="s">
        <v>479</v>
      </c>
      <c r="O4521" s="2" t="s">
        <v>493</v>
      </c>
      <c r="Q4521" s="1"/>
      <c r="S4521" s="6" t="s">
        <v>36</v>
      </c>
      <c r="T4521" s="6" t="s">
        <v>37</v>
      </c>
      <c r="U4521" s="6" t="s">
        <v>38</v>
      </c>
      <c r="Z4521" s="1"/>
    </row>
    <row r="4522" spans="2:26" hidden="1" outlineLevel="2" x14ac:dyDescent="0.4">
      <c r="B4522" s="7" t="s">
        <v>134</v>
      </c>
      <c r="C4522" s="5">
        <v>1</v>
      </c>
      <c r="D4522" s="30"/>
      <c r="E4522" s="2" t="s">
        <v>392</v>
      </c>
      <c r="F4522" s="2" t="s">
        <v>102</v>
      </c>
      <c r="G4522" s="2" t="s">
        <v>103</v>
      </c>
      <c r="H4522" s="2">
        <v>214</v>
      </c>
      <c r="I4522" s="2">
        <v>207</v>
      </c>
      <c r="K4522" s="2">
        <v>3</v>
      </c>
      <c r="L4522" s="2" t="s">
        <v>136</v>
      </c>
      <c r="M4522" s="2" t="s">
        <v>476</v>
      </c>
      <c r="N4522" s="2" t="s">
        <v>479</v>
      </c>
      <c r="O4522" s="2" t="s">
        <v>493</v>
      </c>
      <c r="Q4522" s="1"/>
      <c r="S4522" s="9"/>
      <c r="T4522" s="10"/>
      <c r="U4522" s="8"/>
      <c r="V4522" s="2" t="s">
        <v>105</v>
      </c>
      <c r="W4522" s="2" t="s">
        <v>561</v>
      </c>
      <c r="X4522" s="45" t="str" cm="1">
        <f t="array" ref="X4522">IF(X4514="TRUE",IF(AND(C4522&lt;&gt;1,C4523:C4526="",S4522:U4526=""), "FALSE","TRUE"),"FALSE")</f>
        <v>FALSE</v>
      </c>
      <c r="Z4522" s="1"/>
    </row>
    <row r="4523" spans="2:26" hidden="1" outlineLevel="2" x14ac:dyDescent="0.4">
      <c r="B4523" s="7" t="s">
        <v>495</v>
      </c>
      <c r="C4523" s="8"/>
      <c r="D4523" s="31"/>
      <c r="E4523" s="2" t="s">
        <v>496</v>
      </c>
      <c r="F4523" s="2" t="s">
        <v>497</v>
      </c>
      <c r="G4523" s="2" t="s">
        <v>498</v>
      </c>
      <c r="H4523" s="2">
        <v>214</v>
      </c>
      <c r="I4523" s="2">
        <v>207</v>
      </c>
      <c r="K4523" s="2">
        <v>50</v>
      </c>
      <c r="L4523" s="2" t="s">
        <v>30</v>
      </c>
      <c r="M4523" s="2" t="s">
        <v>476</v>
      </c>
      <c r="N4523" s="2" t="s">
        <v>479</v>
      </c>
      <c r="O4523" s="2" t="s">
        <v>493</v>
      </c>
      <c r="Q4523" s="1"/>
      <c r="S4523" s="9"/>
      <c r="T4523" s="10"/>
      <c r="U4523" s="8"/>
      <c r="W4523" s="2" t="s">
        <v>563</v>
      </c>
      <c r="X4523" s="45" t="str" cm="1">
        <f t="array" ref="X4523">IF(X4514="TRUE",IF(AND(C4522&lt;&gt;1,C4523:C4526="",S4522:U4526=""), "FALSE","TRUE"),"FALSE")</f>
        <v>FALSE</v>
      </c>
      <c r="Z4523" s="1"/>
    </row>
    <row r="4524" spans="2:26" hidden="1" outlineLevel="2" x14ac:dyDescent="0.4">
      <c r="B4524" s="7" t="s">
        <v>500</v>
      </c>
      <c r="C4524" s="5"/>
      <c r="D4524" s="30"/>
      <c r="E4524" s="2" t="s">
        <v>501</v>
      </c>
      <c r="F4524" s="2" t="s">
        <v>154</v>
      </c>
      <c r="G4524" s="2" t="s">
        <v>502</v>
      </c>
      <c r="H4524" s="2">
        <v>214</v>
      </c>
      <c r="I4524" s="2">
        <v>207</v>
      </c>
      <c r="K4524" s="2">
        <v>10</v>
      </c>
      <c r="L4524" s="2" t="s">
        <v>30</v>
      </c>
      <c r="M4524" s="2" t="s">
        <v>476</v>
      </c>
      <c r="N4524" s="2" t="s">
        <v>479</v>
      </c>
      <c r="O4524" s="2" t="s">
        <v>493</v>
      </c>
      <c r="Q4524" s="1"/>
      <c r="S4524" s="9"/>
      <c r="T4524" s="10"/>
      <c r="U4524" s="8"/>
      <c r="W4524" s="2" t="s">
        <v>472</v>
      </c>
      <c r="X4524" s="45" t="str" cm="1">
        <f t="array" ref="X4524">IF(X4514="TRUE",IF(AND(C4522&lt;&gt;1,C4523:C4526="",S4522:U4526=""), "FALSE","TRUE"),"FALSE")</f>
        <v>FALSE</v>
      </c>
      <c r="Z4524" s="1"/>
    </row>
    <row r="4525" spans="2:26" hidden="1" outlineLevel="2" x14ac:dyDescent="0.4">
      <c r="B4525" s="7" t="s">
        <v>503</v>
      </c>
      <c r="C4525" s="5"/>
      <c r="D4525" s="30"/>
      <c r="E4525" s="2" t="s">
        <v>504</v>
      </c>
      <c r="F4525" s="2" t="s">
        <v>505</v>
      </c>
      <c r="G4525" s="2" t="s">
        <v>506</v>
      </c>
      <c r="H4525" s="2">
        <v>214</v>
      </c>
      <c r="I4525" s="2">
        <v>207</v>
      </c>
      <c r="K4525" s="2">
        <v>4</v>
      </c>
      <c r="L4525" s="2" t="s">
        <v>30</v>
      </c>
      <c r="M4525" s="2" t="s">
        <v>476</v>
      </c>
      <c r="N4525" s="2" t="s">
        <v>479</v>
      </c>
      <c r="O4525" s="2" t="s">
        <v>493</v>
      </c>
      <c r="Q4525" s="1"/>
      <c r="S4525" s="9"/>
      <c r="T4525" s="10"/>
      <c r="U4525" s="8"/>
      <c r="W4525" s="2" t="s">
        <v>564</v>
      </c>
      <c r="X4525" s="45" t="str" cm="1">
        <f t="array" ref="X4525">IF(X4514="TRUE",IF(AND(C4522&lt;&gt;1,C4523:C4526="",S4522:U4526=""), "FALSE","TRUE"),"FALSE")</f>
        <v>FALSE</v>
      </c>
      <c r="Z4525" s="1"/>
    </row>
    <row r="4526" spans="2:26" hidden="1" outlineLevel="2" collapsed="1" x14ac:dyDescent="0.4">
      <c r="B4526" s="7" t="s">
        <v>508</v>
      </c>
      <c r="C4526" s="8"/>
      <c r="D4526" s="31"/>
      <c r="E4526" s="2" t="s">
        <v>509</v>
      </c>
      <c r="F4526" s="2" t="s">
        <v>510</v>
      </c>
      <c r="G4526" s="2" t="s">
        <v>511</v>
      </c>
      <c r="H4526" s="2">
        <v>214</v>
      </c>
      <c r="I4526" s="2">
        <v>207</v>
      </c>
      <c r="K4526" s="2">
        <v>120</v>
      </c>
      <c r="L4526" s="2" t="s">
        <v>30</v>
      </c>
      <c r="M4526" s="2" t="s">
        <v>476</v>
      </c>
      <c r="N4526" s="2" t="s">
        <v>479</v>
      </c>
      <c r="O4526" s="2" t="s">
        <v>493</v>
      </c>
      <c r="Q4526" s="1"/>
      <c r="S4526" s="9"/>
      <c r="T4526" s="10"/>
      <c r="U4526" s="8"/>
      <c r="W4526" s="2" t="s">
        <v>565</v>
      </c>
      <c r="X4526" s="45" t="str" cm="1">
        <f t="array" ref="X4526">IF(X4514="TRUE",IF(AND(C4522&lt;&gt;1,C4523:C4526="",S4522:U4526=""), "FALSE","TRUE"),"FALSE")</f>
        <v>FALSE</v>
      </c>
      <c r="Z4526" s="1"/>
    </row>
    <row r="4527" spans="2:26" hidden="1" outlineLevel="3" x14ac:dyDescent="0.4">
      <c r="B4527" s="7" t="s">
        <v>134</v>
      </c>
      <c r="C4527" s="5">
        <v>2</v>
      </c>
      <c r="D4527" s="30"/>
      <c r="E4527" s="2" t="s">
        <v>392</v>
      </c>
      <c r="F4527" s="2" t="s">
        <v>102</v>
      </c>
      <c r="G4527" s="2" t="s">
        <v>103</v>
      </c>
      <c r="H4527" s="2">
        <v>214</v>
      </c>
      <c r="I4527" s="2">
        <v>207</v>
      </c>
      <c r="K4527" s="2">
        <v>3</v>
      </c>
      <c r="L4527" s="2" t="s">
        <v>136</v>
      </c>
      <c r="M4527" s="2" t="s">
        <v>476</v>
      </c>
      <c r="N4527" s="2" t="s">
        <v>479</v>
      </c>
      <c r="O4527" s="2" t="s">
        <v>493</v>
      </c>
      <c r="Q4527" s="1"/>
      <c r="S4527" s="9"/>
      <c r="T4527" s="10"/>
      <c r="U4527" s="8"/>
      <c r="V4527" s="2" t="s">
        <v>105</v>
      </c>
      <c r="W4527" s="2" t="s">
        <v>561</v>
      </c>
      <c r="X4527" s="45" t="str" cm="1">
        <f t="array" ref="X4527">IF(X4514="TRUE",IF(AND(C4527&lt;&gt;1,C4528:C4531="",S4527:U4531=""), "FALSE","TRUE"),"FALSE")</f>
        <v>FALSE</v>
      </c>
      <c r="Z4527" s="1"/>
    </row>
    <row r="4528" spans="2:26" hidden="1" outlineLevel="3" x14ac:dyDescent="0.4">
      <c r="B4528" s="7" t="s">
        <v>495</v>
      </c>
      <c r="C4528" s="8"/>
      <c r="D4528" s="31"/>
      <c r="E4528" s="2" t="s">
        <v>496</v>
      </c>
      <c r="F4528" s="2" t="s">
        <v>497</v>
      </c>
      <c r="G4528" s="2" t="s">
        <v>498</v>
      </c>
      <c r="H4528" s="2">
        <v>214</v>
      </c>
      <c r="I4528" s="2">
        <v>207</v>
      </c>
      <c r="K4528" s="2">
        <v>50</v>
      </c>
      <c r="L4528" s="2" t="s">
        <v>30</v>
      </c>
      <c r="M4528" s="2" t="s">
        <v>476</v>
      </c>
      <c r="N4528" s="2" t="s">
        <v>479</v>
      </c>
      <c r="O4528" s="2" t="s">
        <v>493</v>
      </c>
      <c r="Q4528" s="1"/>
      <c r="S4528" s="9"/>
      <c r="T4528" s="10"/>
      <c r="U4528" s="8"/>
      <c r="W4528" s="2" t="s">
        <v>563</v>
      </c>
      <c r="X4528" s="45" t="str" cm="1">
        <f t="array" ref="X4528">IF(X4514="TRUE",IF(AND(C4527&lt;&gt;1,C4528:C4531="",S4527:U4531=""), "FALSE","TRUE"),"FALSE")</f>
        <v>FALSE</v>
      </c>
      <c r="Z4528" s="1"/>
    </row>
    <row r="4529" spans="2:26" hidden="1" outlineLevel="3" x14ac:dyDescent="0.4">
      <c r="B4529" s="7" t="s">
        <v>500</v>
      </c>
      <c r="C4529" s="5"/>
      <c r="D4529" s="30"/>
      <c r="E4529" s="2" t="s">
        <v>501</v>
      </c>
      <c r="F4529" s="2" t="s">
        <v>154</v>
      </c>
      <c r="G4529" s="2" t="s">
        <v>502</v>
      </c>
      <c r="H4529" s="2">
        <v>214</v>
      </c>
      <c r="I4529" s="2">
        <v>207</v>
      </c>
      <c r="K4529" s="2">
        <v>10</v>
      </c>
      <c r="L4529" s="2" t="s">
        <v>30</v>
      </c>
      <c r="M4529" s="2" t="s">
        <v>476</v>
      </c>
      <c r="N4529" s="2" t="s">
        <v>479</v>
      </c>
      <c r="O4529" s="2" t="s">
        <v>493</v>
      </c>
      <c r="Q4529" s="1"/>
      <c r="S4529" s="9"/>
      <c r="T4529" s="10"/>
      <c r="U4529" s="8"/>
      <c r="W4529" s="2" t="s">
        <v>472</v>
      </c>
      <c r="X4529" s="45" t="str" cm="1">
        <f t="array" ref="X4529">IF(X4514="TRUE",IF(AND(C4527&lt;&gt;1,C4528:C4531="",S4527:U4531=""), "FALSE","TRUE"),"FALSE")</f>
        <v>FALSE</v>
      </c>
      <c r="Z4529" s="1"/>
    </row>
    <row r="4530" spans="2:26" hidden="1" outlineLevel="3" x14ac:dyDescent="0.4">
      <c r="B4530" s="7" t="s">
        <v>503</v>
      </c>
      <c r="C4530" s="5"/>
      <c r="D4530" s="30"/>
      <c r="E4530" s="2" t="s">
        <v>504</v>
      </c>
      <c r="F4530" s="2" t="s">
        <v>505</v>
      </c>
      <c r="G4530" s="2" t="s">
        <v>506</v>
      </c>
      <c r="H4530" s="2">
        <v>214</v>
      </c>
      <c r="I4530" s="2">
        <v>207</v>
      </c>
      <c r="K4530" s="2">
        <v>4</v>
      </c>
      <c r="L4530" s="2" t="s">
        <v>30</v>
      </c>
      <c r="M4530" s="2" t="s">
        <v>476</v>
      </c>
      <c r="N4530" s="2" t="s">
        <v>479</v>
      </c>
      <c r="O4530" s="2" t="s">
        <v>493</v>
      </c>
      <c r="Q4530" s="1"/>
      <c r="S4530" s="9"/>
      <c r="T4530" s="10"/>
      <c r="U4530" s="8"/>
      <c r="W4530" s="2" t="s">
        <v>564</v>
      </c>
      <c r="X4530" s="45" t="str" cm="1">
        <f t="array" ref="X4530">IF(X4514="TRUE",IF(AND(C4527&lt;&gt;1,C4528:C4531="",S4527:U4531=""), "FALSE","TRUE"),"FALSE")</f>
        <v>FALSE</v>
      </c>
      <c r="Z4530" s="1"/>
    </row>
    <row r="4531" spans="2:26" hidden="1" outlineLevel="3" x14ac:dyDescent="0.4">
      <c r="B4531" s="7" t="s">
        <v>508</v>
      </c>
      <c r="C4531" s="8"/>
      <c r="D4531" s="31"/>
      <c r="E4531" s="2" t="s">
        <v>509</v>
      </c>
      <c r="F4531" s="2" t="s">
        <v>510</v>
      </c>
      <c r="G4531" s="2" t="s">
        <v>511</v>
      </c>
      <c r="H4531" s="2">
        <v>214</v>
      </c>
      <c r="I4531" s="2">
        <v>207</v>
      </c>
      <c r="K4531" s="2">
        <v>120</v>
      </c>
      <c r="L4531" s="2" t="s">
        <v>30</v>
      </c>
      <c r="M4531" s="2" t="s">
        <v>476</v>
      </c>
      <c r="N4531" s="2" t="s">
        <v>479</v>
      </c>
      <c r="O4531" s="2" t="s">
        <v>493</v>
      </c>
      <c r="Q4531" s="1"/>
      <c r="S4531" s="9"/>
      <c r="T4531" s="10"/>
      <c r="U4531" s="8"/>
      <c r="W4531" s="2" t="s">
        <v>565</v>
      </c>
      <c r="X4531" s="45" t="str" cm="1">
        <f t="array" ref="X4531">IF(X4514="TRUE",IF(AND(C4527&lt;&gt;1,C4528:C4531="",S4527:U4531=""), "FALSE","TRUE"),"FALSE")</f>
        <v>FALSE</v>
      </c>
      <c r="Z4531" s="1"/>
    </row>
    <row r="4532" spans="2:26" hidden="1" outlineLevel="2" x14ac:dyDescent="0.4">
      <c r="B4532" s="3" t="s">
        <v>19</v>
      </c>
      <c r="I4532" s="2">
        <v>207</v>
      </c>
      <c r="Q4532" s="1"/>
      <c r="Z4532" s="1"/>
    </row>
    <row r="4533" spans="2:26" hidden="1" outlineLevel="2" x14ac:dyDescent="0.4">
      <c r="B4533" s="50" t="s">
        <v>513</v>
      </c>
      <c r="C4533" s="50"/>
      <c r="D4533" s="33"/>
      <c r="E4533" s="2" t="s">
        <v>514</v>
      </c>
      <c r="I4533" s="2">
        <v>207</v>
      </c>
      <c r="L4533" s="2" t="s">
        <v>515</v>
      </c>
      <c r="M4533" s="2" t="s">
        <v>476</v>
      </c>
      <c r="N4533" s="2" t="s">
        <v>479</v>
      </c>
      <c r="O4533" s="2" t="s">
        <v>514</v>
      </c>
      <c r="Q4533" s="1"/>
      <c r="S4533" s="6" t="s">
        <v>36</v>
      </c>
      <c r="T4533" s="6" t="s">
        <v>37</v>
      </c>
      <c r="U4533" s="6" t="s">
        <v>38</v>
      </c>
      <c r="Z4533" s="1"/>
    </row>
    <row r="4534" spans="2:26" hidden="1" outlineLevel="2" x14ac:dyDescent="0.4">
      <c r="B4534" s="7" t="s">
        <v>134</v>
      </c>
      <c r="C4534" s="5">
        <v>1</v>
      </c>
      <c r="D4534" s="30"/>
      <c r="E4534" s="2" t="s">
        <v>392</v>
      </c>
      <c r="F4534" s="2" t="s">
        <v>106</v>
      </c>
      <c r="G4534" s="2" t="s">
        <v>103</v>
      </c>
      <c r="H4534" s="2">
        <v>221</v>
      </c>
      <c r="I4534" s="2">
        <v>207</v>
      </c>
      <c r="K4534" s="2">
        <v>3</v>
      </c>
      <c r="L4534" s="2" t="s">
        <v>136</v>
      </c>
      <c r="M4534" s="2" t="s">
        <v>476</v>
      </c>
      <c r="N4534" s="2" t="s">
        <v>479</v>
      </c>
      <c r="O4534" s="2" t="s">
        <v>514</v>
      </c>
      <c r="Q4534" s="1"/>
      <c r="S4534" s="9"/>
      <c r="T4534" s="10"/>
      <c r="U4534" s="8"/>
      <c r="V4534" s="2" t="s">
        <v>105</v>
      </c>
      <c r="W4534" s="2" t="s">
        <v>561</v>
      </c>
      <c r="X4534" s="45" t="str" cm="1">
        <f t="array" ref="X4534">IF(X4514="TRUE",IF(AND(C4534&lt;&gt;1,C4535:C4536="",S4534:U4536=""), "FALSE","TRUE"),"FALSE")</f>
        <v>FALSE</v>
      </c>
      <c r="Z4534" s="1"/>
    </row>
    <row r="4535" spans="2:26" hidden="1" outlineLevel="2" x14ac:dyDescent="0.4">
      <c r="B4535" s="7" t="s">
        <v>516</v>
      </c>
      <c r="C4535" s="8"/>
      <c r="D4535" s="31"/>
      <c r="E4535" s="2" t="s">
        <v>517</v>
      </c>
      <c r="F4535" s="2" t="s">
        <v>499</v>
      </c>
      <c r="G4535" s="2" t="s">
        <v>498</v>
      </c>
      <c r="H4535" s="2">
        <v>221</v>
      </c>
      <c r="I4535" s="2">
        <v>207</v>
      </c>
      <c r="K4535" s="2">
        <v>50</v>
      </c>
      <c r="L4535" s="2" t="s">
        <v>30</v>
      </c>
      <c r="M4535" s="2" t="s">
        <v>476</v>
      </c>
      <c r="N4535" s="2" t="s">
        <v>479</v>
      </c>
      <c r="O4535" s="2" t="s">
        <v>514</v>
      </c>
      <c r="Q4535" s="1"/>
      <c r="S4535" s="9"/>
      <c r="T4535" s="10"/>
      <c r="U4535" s="8"/>
      <c r="W4535" s="2" t="s">
        <v>563</v>
      </c>
      <c r="X4535" s="45" t="str" cm="1">
        <f t="array" ref="X4535">IF(X4514="TRUE",IF(AND(C4534&lt;&gt;1,C4535:C4536="",S4534:U4536=""), "FALSE","TRUE"),"FALSE")</f>
        <v>FALSE</v>
      </c>
      <c r="Z4535" s="1"/>
    </row>
    <row r="4536" spans="2:26" hidden="1" outlineLevel="2" x14ac:dyDescent="0.4">
      <c r="B4536" s="7" t="s">
        <v>508</v>
      </c>
      <c r="C4536" s="8"/>
      <c r="D4536" s="31"/>
      <c r="E4536" s="2" t="s">
        <v>518</v>
      </c>
      <c r="F4536" s="2" t="s">
        <v>512</v>
      </c>
      <c r="G4536" s="2" t="s">
        <v>511</v>
      </c>
      <c r="H4536" s="2">
        <v>221</v>
      </c>
      <c r="I4536" s="2">
        <v>207</v>
      </c>
      <c r="K4536" s="2">
        <v>120</v>
      </c>
      <c r="L4536" s="2" t="s">
        <v>30</v>
      </c>
      <c r="M4536" s="2" t="s">
        <v>476</v>
      </c>
      <c r="N4536" s="2" t="s">
        <v>479</v>
      </c>
      <c r="O4536" s="2" t="s">
        <v>514</v>
      </c>
      <c r="Q4536" s="1"/>
      <c r="S4536" s="9"/>
      <c r="T4536" s="10"/>
      <c r="U4536" s="8"/>
      <c r="W4536" s="2" t="s">
        <v>565</v>
      </c>
      <c r="X4536" s="45" t="str" cm="1">
        <f t="array" ref="X4536">IF(X4514="TRUE",IF(AND(C4534&lt;&gt;1,C4535:C4536="",S4534:U4536=""), "FALSE","TRUE"),"FALSE")</f>
        <v>FALSE</v>
      </c>
      <c r="Z4536" s="1"/>
    </row>
    <row r="4537" spans="2:26" hidden="1" outlineLevel="2" x14ac:dyDescent="0.4">
      <c r="B4537" s="7" t="s">
        <v>134</v>
      </c>
      <c r="C4537" s="5">
        <v>2</v>
      </c>
      <c r="D4537" s="30"/>
      <c r="E4537" s="2" t="s">
        <v>392</v>
      </c>
      <c r="F4537" s="2" t="s">
        <v>106</v>
      </c>
      <c r="G4537" s="2" t="s">
        <v>103</v>
      </c>
      <c r="H4537" s="2">
        <v>221</v>
      </c>
      <c r="I4537" s="2">
        <v>207</v>
      </c>
      <c r="K4537" s="2">
        <v>3</v>
      </c>
      <c r="L4537" s="2" t="s">
        <v>136</v>
      </c>
      <c r="M4537" s="2" t="s">
        <v>476</v>
      </c>
      <c r="N4537" s="2" t="s">
        <v>479</v>
      </c>
      <c r="O4537" s="2" t="s">
        <v>514</v>
      </c>
      <c r="Q4537" s="1"/>
      <c r="S4537" s="9"/>
      <c r="T4537" s="10"/>
      <c r="U4537" s="8"/>
      <c r="V4537" s="2" t="s">
        <v>105</v>
      </c>
      <c r="W4537" s="2" t="s">
        <v>561</v>
      </c>
      <c r="X4537" s="45" t="str" cm="1">
        <f t="array" ref="X4537">IF(X4514="TRUE",IF(AND(C4537&lt;&gt;1,C4538:C4539="",S4537:U4539=""), "FALSE","TRUE"),"FALSE")</f>
        <v>FALSE</v>
      </c>
      <c r="Z4537" s="1"/>
    </row>
    <row r="4538" spans="2:26" hidden="1" outlineLevel="2" x14ac:dyDescent="0.4">
      <c r="B4538" s="7" t="s">
        <v>516</v>
      </c>
      <c r="C4538" s="8"/>
      <c r="D4538" s="31"/>
      <c r="E4538" s="2" t="s">
        <v>517</v>
      </c>
      <c r="F4538" s="2" t="s">
        <v>499</v>
      </c>
      <c r="G4538" s="2" t="s">
        <v>498</v>
      </c>
      <c r="H4538" s="2">
        <v>221</v>
      </c>
      <c r="I4538" s="2">
        <v>207</v>
      </c>
      <c r="K4538" s="2">
        <v>50</v>
      </c>
      <c r="L4538" s="2" t="s">
        <v>30</v>
      </c>
      <c r="M4538" s="2" t="s">
        <v>476</v>
      </c>
      <c r="N4538" s="2" t="s">
        <v>479</v>
      </c>
      <c r="O4538" s="2" t="s">
        <v>514</v>
      </c>
      <c r="Q4538" s="1"/>
      <c r="S4538" s="9"/>
      <c r="T4538" s="10"/>
      <c r="U4538" s="8"/>
      <c r="W4538" s="2" t="s">
        <v>563</v>
      </c>
      <c r="X4538" s="45" t="str" cm="1">
        <f t="array" ref="X4538">IF(X4514="TRUE",IF(AND(C4537&lt;&gt;1,C4538:C4539="",S4537:U4539=""), "FALSE","TRUE"),"FALSE")</f>
        <v>FALSE</v>
      </c>
      <c r="Z4538" s="1"/>
    </row>
    <row r="4539" spans="2:26" hidden="1" outlineLevel="2" x14ac:dyDescent="0.4">
      <c r="B4539" s="7" t="s">
        <v>508</v>
      </c>
      <c r="C4539" s="8"/>
      <c r="D4539" s="31"/>
      <c r="E4539" s="2" t="s">
        <v>518</v>
      </c>
      <c r="F4539" s="2" t="s">
        <v>512</v>
      </c>
      <c r="G4539" s="2" t="s">
        <v>511</v>
      </c>
      <c r="H4539" s="2">
        <v>221</v>
      </c>
      <c r="I4539" s="2">
        <v>207</v>
      </c>
      <c r="K4539" s="2">
        <v>120</v>
      </c>
      <c r="L4539" s="2" t="s">
        <v>30</v>
      </c>
      <c r="M4539" s="2" t="s">
        <v>476</v>
      </c>
      <c r="N4539" s="2" t="s">
        <v>479</v>
      </c>
      <c r="O4539" s="2" t="s">
        <v>514</v>
      </c>
      <c r="Q4539" s="1"/>
      <c r="S4539" s="9"/>
      <c r="T4539" s="10"/>
      <c r="U4539" s="8"/>
      <c r="W4539" s="2" t="s">
        <v>565</v>
      </c>
      <c r="X4539" s="45" t="str" cm="1">
        <f t="array" ref="X4539">IF(X4514="TRUE",IF(AND(C4537&lt;&gt;1,C4538:C4539="",S4537:U4539=""), "FALSE","TRUE"),"FALSE")</f>
        <v>FALSE</v>
      </c>
      <c r="Z4539" s="1"/>
    </row>
    <row r="4540" spans="2:26" hidden="1" outlineLevel="2" x14ac:dyDescent="0.4">
      <c r="B4540" s="7" t="s">
        <v>134</v>
      </c>
      <c r="C4540" s="5">
        <v>3</v>
      </c>
      <c r="D4540" s="30"/>
      <c r="E4540" s="2" t="s">
        <v>392</v>
      </c>
      <c r="F4540" s="2" t="s">
        <v>106</v>
      </c>
      <c r="G4540" s="2" t="s">
        <v>103</v>
      </c>
      <c r="H4540" s="2">
        <v>221</v>
      </c>
      <c r="I4540" s="2">
        <v>207</v>
      </c>
      <c r="K4540" s="2">
        <v>3</v>
      </c>
      <c r="L4540" s="2" t="s">
        <v>136</v>
      </c>
      <c r="M4540" s="2" t="s">
        <v>476</v>
      </c>
      <c r="N4540" s="2" t="s">
        <v>479</v>
      </c>
      <c r="O4540" s="2" t="s">
        <v>514</v>
      </c>
      <c r="Q4540" s="1"/>
      <c r="S4540" s="9"/>
      <c r="T4540" s="10"/>
      <c r="U4540" s="8"/>
      <c r="V4540" s="2" t="s">
        <v>105</v>
      </c>
      <c r="W4540" s="2" t="s">
        <v>561</v>
      </c>
      <c r="X4540" s="45" t="str" cm="1">
        <f t="array" ref="X4540">IF(X4514="TRUE",IF(AND(C4540&lt;&gt;1,C4541:C4542="",S4540:U4542=""), "FALSE","TRUE"),"FALSE")</f>
        <v>FALSE</v>
      </c>
      <c r="Z4540" s="1"/>
    </row>
    <row r="4541" spans="2:26" hidden="1" outlineLevel="2" x14ac:dyDescent="0.4">
      <c r="B4541" s="7" t="s">
        <v>516</v>
      </c>
      <c r="C4541" s="8"/>
      <c r="D4541" s="31"/>
      <c r="E4541" s="2" t="s">
        <v>517</v>
      </c>
      <c r="F4541" s="2" t="s">
        <v>499</v>
      </c>
      <c r="G4541" s="2" t="s">
        <v>498</v>
      </c>
      <c r="H4541" s="2">
        <v>221</v>
      </c>
      <c r="I4541" s="2">
        <v>207</v>
      </c>
      <c r="K4541" s="2">
        <v>50</v>
      </c>
      <c r="L4541" s="2" t="s">
        <v>30</v>
      </c>
      <c r="M4541" s="2" t="s">
        <v>476</v>
      </c>
      <c r="N4541" s="2" t="s">
        <v>479</v>
      </c>
      <c r="O4541" s="2" t="s">
        <v>514</v>
      </c>
      <c r="Q4541" s="1"/>
      <c r="S4541" s="9"/>
      <c r="T4541" s="10"/>
      <c r="U4541" s="8"/>
      <c r="W4541" s="2" t="s">
        <v>563</v>
      </c>
      <c r="X4541" s="45" t="str" cm="1">
        <f t="array" ref="X4541">IF(X4514="TRUE",IF(AND(C4540&lt;&gt;1,C4541:C4542="",S4540:U4542=""), "FALSE","TRUE"),"FALSE")</f>
        <v>FALSE</v>
      </c>
      <c r="Z4541" s="1"/>
    </row>
    <row r="4542" spans="2:26" hidden="1" outlineLevel="2" x14ac:dyDescent="0.4">
      <c r="B4542" s="7" t="s">
        <v>508</v>
      </c>
      <c r="C4542" s="8"/>
      <c r="D4542" s="31"/>
      <c r="E4542" s="2" t="s">
        <v>518</v>
      </c>
      <c r="F4542" s="2" t="s">
        <v>512</v>
      </c>
      <c r="G4542" s="2" t="s">
        <v>511</v>
      </c>
      <c r="H4542" s="2">
        <v>221</v>
      </c>
      <c r="I4542" s="2">
        <v>207</v>
      </c>
      <c r="K4542" s="2">
        <v>120</v>
      </c>
      <c r="L4542" s="2" t="s">
        <v>30</v>
      </c>
      <c r="M4542" s="2" t="s">
        <v>476</v>
      </c>
      <c r="N4542" s="2" t="s">
        <v>479</v>
      </c>
      <c r="O4542" s="2" t="s">
        <v>514</v>
      </c>
      <c r="Q4542" s="1"/>
      <c r="S4542" s="9"/>
      <c r="T4542" s="10"/>
      <c r="U4542" s="8"/>
      <c r="W4542" s="2" t="s">
        <v>565</v>
      </c>
      <c r="X4542" s="45" t="str" cm="1">
        <f t="array" ref="X4542">IF(X4514="TRUE",IF(AND(C4540&lt;&gt;1,C4541:C4542="",S4540:U4542=""), "FALSE","TRUE"),"FALSE")</f>
        <v>FALSE</v>
      </c>
      <c r="Z4542" s="1"/>
    </row>
    <row r="4543" spans="2:26" hidden="1" outlineLevel="2" x14ac:dyDescent="0.4">
      <c r="B4543" s="7" t="s">
        <v>134</v>
      </c>
      <c r="C4543" s="5">
        <v>4</v>
      </c>
      <c r="D4543" s="30"/>
      <c r="E4543" s="2" t="s">
        <v>392</v>
      </c>
      <c r="F4543" s="2" t="s">
        <v>106</v>
      </c>
      <c r="G4543" s="2" t="s">
        <v>103</v>
      </c>
      <c r="H4543" s="2">
        <v>221</v>
      </c>
      <c r="I4543" s="2">
        <v>207</v>
      </c>
      <c r="K4543" s="2">
        <v>3</v>
      </c>
      <c r="L4543" s="2" t="s">
        <v>136</v>
      </c>
      <c r="M4543" s="2" t="s">
        <v>476</v>
      </c>
      <c r="N4543" s="2" t="s">
        <v>479</v>
      </c>
      <c r="O4543" s="2" t="s">
        <v>514</v>
      </c>
      <c r="Q4543" s="1"/>
      <c r="S4543" s="9"/>
      <c r="T4543" s="10"/>
      <c r="U4543" s="8"/>
      <c r="V4543" s="2" t="s">
        <v>105</v>
      </c>
      <c r="W4543" s="2" t="s">
        <v>561</v>
      </c>
      <c r="X4543" s="45" t="str" cm="1">
        <f t="array" ref="X4543">IF(X4514="TRUE",IF(AND(C4543&lt;&gt;1,C4544:C4545="",S4543:U4545=""), "FALSE","TRUE"),"FALSE")</f>
        <v>FALSE</v>
      </c>
      <c r="Z4543" s="1"/>
    </row>
    <row r="4544" spans="2:26" hidden="1" outlineLevel="2" x14ac:dyDescent="0.4">
      <c r="B4544" s="7" t="s">
        <v>516</v>
      </c>
      <c r="C4544" s="8"/>
      <c r="D4544" s="31"/>
      <c r="E4544" s="2" t="s">
        <v>517</v>
      </c>
      <c r="F4544" s="2" t="s">
        <v>499</v>
      </c>
      <c r="G4544" s="2" t="s">
        <v>498</v>
      </c>
      <c r="H4544" s="2">
        <v>221</v>
      </c>
      <c r="I4544" s="2">
        <v>207</v>
      </c>
      <c r="K4544" s="2">
        <v>50</v>
      </c>
      <c r="L4544" s="2" t="s">
        <v>30</v>
      </c>
      <c r="M4544" s="2" t="s">
        <v>476</v>
      </c>
      <c r="N4544" s="2" t="s">
        <v>479</v>
      </c>
      <c r="O4544" s="2" t="s">
        <v>514</v>
      </c>
      <c r="Q4544" s="1"/>
      <c r="S4544" s="9"/>
      <c r="T4544" s="10"/>
      <c r="U4544" s="8"/>
      <c r="W4544" s="2" t="s">
        <v>563</v>
      </c>
      <c r="X4544" s="45" t="str" cm="1">
        <f t="array" ref="X4544">IF(X4514="TRUE",IF(AND(C4543&lt;&gt;1,C4544:C4545="",S4543:U4545=""), "FALSE","TRUE"),"FALSE")</f>
        <v>FALSE</v>
      </c>
      <c r="Z4544" s="1"/>
    </row>
    <row r="4545" spans="2:26" hidden="1" outlineLevel="2" x14ac:dyDescent="0.4">
      <c r="B4545" s="7" t="s">
        <v>508</v>
      </c>
      <c r="C4545" s="8"/>
      <c r="D4545" s="31"/>
      <c r="E4545" s="2" t="s">
        <v>518</v>
      </c>
      <c r="F4545" s="2" t="s">
        <v>512</v>
      </c>
      <c r="G4545" s="2" t="s">
        <v>511</v>
      </c>
      <c r="H4545" s="2">
        <v>221</v>
      </c>
      <c r="I4545" s="2">
        <v>207</v>
      </c>
      <c r="K4545" s="2">
        <v>120</v>
      </c>
      <c r="L4545" s="2" t="s">
        <v>30</v>
      </c>
      <c r="M4545" s="2" t="s">
        <v>476</v>
      </c>
      <c r="N4545" s="2" t="s">
        <v>479</v>
      </c>
      <c r="O4545" s="2" t="s">
        <v>514</v>
      </c>
      <c r="Q4545" s="1"/>
      <c r="S4545" s="9"/>
      <c r="T4545" s="10"/>
      <c r="U4545" s="8"/>
      <c r="W4545" s="2" t="s">
        <v>565</v>
      </c>
      <c r="X4545" s="45" t="str" cm="1">
        <f t="array" ref="X4545">IF(X4514="TRUE",IF(AND(C4543&lt;&gt;1,C4544:C4545="",S4543:U4545=""), "FALSE","TRUE"),"FALSE")</f>
        <v>FALSE</v>
      </c>
      <c r="Z4545" s="1"/>
    </row>
    <row r="4546" spans="2:26" hidden="1" outlineLevel="2" x14ac:dyDescent="0.4">
      <c r="B4546" s="7" t="s">
        <v>134</v>
      </c>
      <c r="C4546" s="5">
        <v>5</v>
      </c>
      <c r="D4546" s="30"/>
      <c r="E4546" s="2" t="s">
        <v>392</v>
      </c>
      <c r="F4546" s="2" t="s">
        <v>106</v>
      </c>
      <c r="G4546" s="2" t="s">
        <v>103</v>
      </c>
      <c r="H4546" s="2">
        <v>221</v>
      </c>
      <c r="I4546" s="2">
        <v>207</v>
      </c>
      <c r="K4546" s="2">
        <v>3</v>
      </c>
      <c r="L4546" s="2" t="s">
        <v>136</v>
      </c>
      <c r="M4546" s="2" t="s">
        <v>476</v>
      </c>
      <c r="N4546" s="2" t="s">
        <v>479</v>
      </c>
      <c r="O4546" s="2" t="s">
        <v>514</v>
      </c>
      <c r="Q4546" s="1"/>
      <c r="S4546" s="9"/>
      <c r="T4546" s="10"/>
      <c r="U4546" s="8"/>
      <c r="V4546" s="2" t="s">
        <v>105</v>
      </c>
      <c r="W4546" s="2" t="s">
        <v>561</v>
      </c>
      <c r="X4546" s="45" t="str" cm="1">
        <f t="array" ref="X4546">IF(X4514="TRUE",IF(AND(C4546&lt;&gt;1,C4547:C4548="",S4546:U4548=""), "FALSE","TRUE"),"FALSE")</f>
        <v>FALSE</v>
      </c>
      <c r="Z4546" s="1"/>
    </row>
    <row r="4547" spans="2:26" hidden="1" outlineLevel="2" x14ac:dyDescent="0.4">
      <c r="B4547" s="7" t="s">
        <v>516</v>
      </c>
      <c r="C4547" s="8"/>
      <c r="D4547" s="31"/>
      <c r="E4547" s="2" t="s">
        <v>517</v>
      </c>
      <c r="F4547" s="2" t="s">
        <v>499</v>
      </c>
      <c r="G4547" s="2" t="s">
        <v>498</v>
      </c>
      <c r="H4547" s="2">
        <v>221</v>
      </c>
      <c r="I4547" s="2">
        <v>207</v>
      </c>
      <c r="K4547" s="2">
        <v>50</v>
      </c>
      <c r="L4547" s="2" t="s">
        <v>30</v>
      </c>
      <c r="M4547" s="2" t="s">
        <v>476</v>
      </c>
      <c r="N4547" s="2" t="s">
        <v>479</v>
      </c>
      <c r="O4547" s="2" t="s">
        <v>514</v>
      </c>
      <c r="Q4547" s="1"/>
      <c r="S4547" s="9"/>
      <c r="T4547" s="10"/>
      <c r="U4547" s="8"/>
      <c r="W4547" s="2" t="s">
        <v>563</v>
      </c>
      <c r="X4547" s="45" t="str" cm="1">
        <f t="array" ref="X4547">IF(X4514="TRUE",IF(AND(C4546&lt;&gt;1,C4547:C4548="",S4546:U4548=""), "FALSE","TRUE"),"FALSE")</f>
        <v>FALSE</v>
      </c>
      <c r="Z4547" s="1"/>
    </row>
    <row r="4548" spans="2:26" hidden="1" outlineLevel="2" collapsed="1" x14ac:dyDescent="0.4">
      <c r="B4548" s="7" t="s">
        <v>508</v>
      </c>
      <c r="C4548" s="8"/>
      <c r="D4548" s="31"/>
      <c r="E4548" s="2" t="s">
        <v>518</v>
      </c>
      <c r="F4548" s="2" t="s">
        <v>512</v>
      </c>
      <c r="G4548" s="2" t="s">
        <v>511</v>
      </c>
      <c r="H4548" s="2">
        <v>221</v>
      </c>
      <c r="I4548" s="2">
        <v>207</v>
      </c>
      <c r="K4548" s="2">
        <v>120</v>
      </c>
      <c r="L4548" s="2" t="s">
        <v>30</v>
      </c>
      <c r="M4548" s="2" t="s">
        <v>476</v>
      </c>
      <c r="N4548" s="2" t="s">
        <v>479</v>
      </c>
      <c r="O4548" s="2" t="s">
        <v>514</v>
      </c>
      <c r="Q4548" s="1"/>
      <c r="S4548" s="9"/>
      <c r="T4548" s="10"/>
      <c r="U4548" s="8"/>
      <c r="W4548" s="2" t="s">
        <v>565</v>
      </c>
      <c r="X4548" s="45" t="str" cm="1">
        <f t="array" ref="X4548">IF(X4514="TRUE",IF(AND(C4546&lt;&gt;1,C4547:C4548="",S4546:U4548=""), "FALSE","TRUE"),"FALSE")</f>
        <v>FALSE</v>
      </c>
      <c r="Z4548" s="1"/>
    </row>
    <row r="4549" spans="2:26" hidden="1" outlineLevel="3" x14ac:dyDescent="0.4">
      <c r="B4549" s="7" t="s">
        <v>134</v>
      </c>
      <c r="C4549" s="5">
        <v>6</v>
      </c>
      <c r="D4549" s="30"/>
      <c r="E4549" s="2" t="s">
        <v>392</v>
      </c>
      <c r="F4549" s="2" t="s">
        <v>106</v>
      </c>
      <c r="G4549" s="2" t="s">
        <v>103</v>
      </c>
      <c r="H4549" s="2">
        <v>221</v>
      </c>
      <c r="I4549" s="2">
        <v>207</v>
      </c>
      <c r="K4549" s="2">
        <v>3</v>
      </c>
      <c r="L4549" s="2" t="s">
        <v>136</v>
      </c>
      <c r="M4549" s="2" t="s">
        <v>476</v>
      </c>
      <c r="N4549" s="2" t="s">
        <v>479</v>
      </c>
      <c r="O4549" s="2" t="s">
        <v>514</v>
      </c>
      <c r="Q4549" s="1"/>
      <c r="S4549" s="9"/>
      <c r="T4549" s="10"/>
      <c r="U4549" s="8"/>
      <c r="V4549" s="2" t="s">
        <v>105</v>
      </c>
      <c r="W4549" s="2" t="s">
        <v>561</v>
      </c>
      <c r="X4549" s="45" t="str" cm="1">
        <f t="array" ref="X4549">IF(X4514="TRUE",IF(AND(C4549&lt;&gt;1,C4550:C4551="",S4549:U4551=""), "FALSE","TRUE"),"FALSE")</f>
        <v>FALSE</v>
      </c>
      <c r="Z4549" s="1"/>
    </row>
    <row r="4550" spans="2:26" hidden="1" outlineLevel="3" x14ac:dyDescent="0.4">
      <c r="B4550" s="7" t="s">
        <v>516</v>
      </c>
      <c r="C4550" s="8"/>
      <c r="D4550" s="31"/>
      <c r="E4550" s="2" t="s">
        <v>517</v>
      </c>
      <c r="F4550" s="2" t="s">
        <v>499</v>
      </c>
      <c r="G4550" s="2" t="s">
        <v>498</v>
      </c>
      <c r="H4550" s="2">
        <v>221</v>
      </c>
      <c r="I4550" s="2">
        <v>207</v>
      </c>
      <c r="K4550" s="2">
        <v>50</v>
      </c>
      <c r="L4550" s="2" t="s">
        <v>30</v>
      </c>
      <c r="M4550" s="2" t="s">
        <v>476</v>
      </c>
      <c r="N4550" s="2" t="s">
        <v>479</v>
      </c>
      <c r="O4550" s="2" t="s">
        <v>514</v>
      </c>
      <c r="Q4550" s="1"/>
      <c r="S4550" s="9"/>
      <c r="T4550" s="10"/>
      <c r="U4550" s="8"/>
      <c r="W4550" s="2" t="s">
        <v>563</v>
      </c>
      <c r="X4550" s="45" t="str" cm="1">
        <f t="array" ref="X4550">IF(X4514="TRUE",IF(AND(C4549&lt;&gt;1,C4550:C4551="",S4549:U4551=""), "FALSE","TRUE"),"FALSE")</f>
        <v>FALSE</v>
      </c>
      <c r="Z4550" s="1"/>
    </row>
    <row r="4551" spans="2:26" hidden="1" outlineLevel="3" x14ac:dyDescent="0.4">
      <c r="B4551" s="7" t="s">
        <v>508</v>
      </c>
      <c r="C4551" s="8"/>
      <c r="D4551" s="31"/>
      <c r="E4551" s="2" t="s">
        <v>518</v>
      </c>
      <c r="F4551" s="2" t="s">
        <v>512</v>
      </c>
      <c r="G4551" s="2" t="s">
        <v>511</v>
      </c>
      <c r="H4551" s="2">
        <v>221</v>
      </c>
      <c r="I4551" s="2">
        <v>207</v>
      </c>
      <c r="K4551" s="2">
        <v>120</v>
      </c>
      <c r="L4551" s="2" t="s">
        <v>30</v>
      </c>
      <c r="M4551" s="2" t="s">
        <v>476</v>
      </c>
      <c r="N4551" s="2" t="s">
        <v>479</v>
      </c>
      <c r="O4551" s="2" t="s">
        <v>514</v>
      </c>
      <c r="Q4551" s="1"/>
      <c r="S4551" s="9"/>
      <c r="T4551" s="10"/>
      <c r="U4551" s="8"/>
      <c r="W4551" s="2" t="s">
        <v>565</v>
      </c>
      <c r="X4551" s="45" t="str" cm="1">
        <f t="array" ref="X4551">IF(X4514="TRUE",IF(AND(C4549&lt;&gt;1,C4550:C4551="",S4549:U4551=""), "FALSE","TRUE"),"FALSE")</f>
        <v>FALSE</v>
      </c>
      <c r="Z4551" s="1"/>
    </row>
    <row r="4552" spans="2:26" hidden="1" outlineLevel="3" x14ac:dyDescent="0.4">
      <c r="B4552" s="7" t="s">
        <v>134</v>
      </c>
      <c r="C4552" s="5">
        <v>7</v>
      </c>
      <c r="D4552" s="30"/>
      <c r="E4552" s="2" t="s">
        <v>392</v>
      </c>
      <c r="F4552" s="2" t="s">
        <v>106</v>
      </c>
      <c r="G4552" s="2" t="s">
        <v>103</v>
      </c>
      <c r="H4552" s="2">
        <v>221</v>
      </c>
      <c r="I4552" s="2">
        <v>207</v>
      </c>
      <c r="K4552" s="2">
        <v>3</v>
      </c>
      <c r="L4552" s="2" t="s">
        <v>136</v>
      </c>
      <c r="M4552" s="2" t="s">
        <v>476</v>
      </c>
      <c r="N4552" s="2" t="s">
        <v>479</v>
      </c>
      <c r="O4552" s="2" t="s">
        <v>514</v>
      </c>
      <c r="Q4552" s="1"/>
      <c r="S4552" s="9"/>
      <c r="T4552" s="10"/>
      <c r="U4552" s="8"/>
      <c r="V4552" s="2" t="s">
        <v>105</v>
      </c>
      <c r="W4552" s="2" t="s">
        <v>561</v>
      </c>
      <c r="X4552" s="45" t="str" cm="1">
        <f t="array" ref="X4552">IF(X4514="TRUE",IF(AND(C4552&lt;&gt;1,C4553:C4554="",S4552:U4554=""), "FALSE","TRUE"),"FALSE")</f>
        <v>FALSE</v>
      </c>
      <c r="Z4552" s="1"/>
    </row>
    <row r="4553" spans="2:26" hidden="1" outlineLevel="3" x14ac:dyDescent="0.4">
      <c r="B4553" s="7" t="s">
        <v>516</v>
      </c>
      <c r="C4553" s="8"/>
      <c r="D4553" s="31"/>
      <c r="E4553" s="2" t="s">
        <v>517</v>
      </c>
      <c r="F4553" s="2" t="s">
        <v>499</v>
      </c>
      <c r="G4553" s="2" t="s">
        <v>498</v>
      </c>
      <c r="H4553" s="2">
        <v>221</v>
      </c>
      <c r="I4553" s="2">
        <v>207</v>
      </c>
      <c r="K4553" s="2">
        <v>50</v>
      </c>
      <c r="L4553" s="2" t="s">
        <v>30</v>
      </c>
      <c r="M4553" s="2" t="s">
        <v>476</v>
      </c>
      <c r="N4553" s="2" t="s">
        <v>479</v>
      </c>
      <c r="O4553" s="2" t="s">
        <v>514</v>
      </c>
      <c r="Q4553" s="1"/>
      <c r="S4553" s="9"/>
      <c r="T4553" s="10"/>
      <c r="U4553" s="8"/>
      <c r="W4553" s="2" t="s">
        <v>563</v>
      </c>
      <c r="X4553" s="45" t="str" cm="1">
        <f t="array" ref="X4553">IF(X4514="TRUE",IF(AND(C4552&lt;&gt;1,C4553:C4554="",S4552:U4554=""), "FALSE","TRUE"),"FALSE")</f>
        <v>FALSE</v>
      </c>
      <c r="Z4553" s="1"/>
    </row>
    <row r="4554" spans="2:26" hidden="1" outlineLevel="3" x14ac:dyDescent="0.4">
      <c r="B4554" s="7" t="s">
        <v>508</v>
      </c>
      <c r="C4554" s="8"/>
      <c r="D4554" s="31"/>
      <c r="E4554" s="2" t="s">
        <v>518</v>
      </c>
      <c r="F4554" s="2" t="s">
        <v>512</v>
      </c>
      <c r="G4554" s="2" t="s">
        <v>511</v>
      </c>
      <c r="H4554" s="2">
        <v>221</v>
      </c>
      <c r="I4554" s="2">
        <v>207</v>
      </c>
      <c r="K4554" s="2">
        <v>120</v>
      </c>
      <c r="L4554" s="2" t="s">
        <v>30</v>
      </c>
      <c r="M4554" s="2" t="s">
        <v>476</v>
      </c>
      <c r="N4554" s="2" t="s">
        <v>479</v>
      </c>
      <c r="O4554" s="2" t="s">
        <v>514</v>
      </c>
      <c r="Q4554" s="1"/>
      <c r="S4554" s="9"/>
      <c r="T4554" s="10"/>
      <c r="U4554" s="8"/>
      <c r="W4554" s="2" t="s">
        <v>565</v>
      </c>
      <c r="X4554" s="45" t="str" cm="1">
        <f t="array" ref="X4554">IF(X4514="TRUE",IF(AND(C4552&lt;&gt;1,C4553:C4554="",S4552:U4554=""), "FALSE","TRUE"),"FALSE")</f>
        <v>FALSE</v>
      </c>
      <c r="Z4554" s="1"/>
    </row>
    <row r="4555" spans="2:26" hidden="1" outlineLevel="3" x14ac:dyDescent="0.4">
      <c r="B4555" s="7" t="s">
        <v>134</v>
      </c>
      <c r="C4555" s="5">
        <v>8</v>
      </c>
      <c r="D4555" s="30"/>
      <c r="E4555" s="2" t="s">
        <v>392</v>
      </c>
      <c r="F4555" s="2" t="s">
        <v>106</v>
      </c>
      <c r="G4555" s="2" t="s">
        <v>103</v>
      </c>
      <c r="H4555" s="2">
        <v>221</v>
      </c>
      <c r="I4555" s="2">
        <v>207</v>
      </c>
      <c r="K4555" s="2">
        <v>3</v>
      </c>
      <c r="L4555" s="2" t="s">
        <v>136</v>
      </c>
      <c r="M4555" s="2" t="s">
        <v>476</v>
      </c>
      <c r="N4555" s="2" t="s">
        <v>479</v>
      </c>
      <c r="O4555" s="2" t="s">
        <v>514</v>
      </c>
      <c r="Q4555" s="1"/>
      <c r="S4555" s="9"/>
      <c r="T4555" s="10"/>
      <c r="U4555" s="8"/>
      <c r="V4555" s="2" t="s">
        <v>105</v>
      </c>
      <c r="W4555" s="2" t="s">
        <v>561</v>
      </c>
      <c r="X4555" s="45" t="str" cm="1">
        <f t="array" ref="X4555">IF(X4514="TRUE",IF(AND(C4555&lt;&gt;1,C4556:C4557="",S4555:U4557=""), "FALSE","TRUE"),"FALSE")</f>
        <v>FALSE</v>
      </c>
      <c r="Z4555" s="1"/>
    </row>
    <row r="4556" spans="2:26" hidden="1" outlineLevel="3" x14ac:dyDescent="0.4">
      <c r="B4556" s="7" t="s">
        <v>516</v>
      </c>
      <c r="C4556" s="8"/>
      <c r="D4556" s="31"/>
      <c r="E4556" s="2" t="s">
        <v>517</v>
      </c>
      <c r="F4556" s="2" t="s">
        <v>499</v>
      </c>
      <c r="G4556" s="2" t="s">
        <v>498</v>
      </c>
      <c r="H4556" s="2">
        <v>221</v>
      </c>
      <c r="I4556" s="2">
        <v>207</v>
      </c>
      <c r="K4556" s="2">
        <v>50</v>
      </c>
      <c r="L4556" s="2" t="s">
        <v>30</v>
      </c>
      <c r="M4556" s="2" t="s">
        <v>476</v>
      </c>
      <c r="N4556" s="2" t="s">
        <v>479</v>
      </c>
      <c r="O4556" s="2" t="s">
        <v>514</v>
      </c>
      <c r="Q4556" s="1"/>
      <c r="S4556" s="9"/>
      <c r="T4556" s="10"/>
      <c r="U4556" s="8"/>
      <c r="W4556" s="2" t="s">
        <v>563</v>
      </c>
      <c r="X4556" s="45" t="str" cm="1">
        <f t="array" ref="X4556">IF(X4514="TRUE",IF(AND(C4555&lt;&gt;1,C4556:C4557="",S4555:U4557=""), "FALSE","TRUE"),"FALSE")</f>
        <v>FALSE</v>
      </c>
      <c r="Z4556" s="1"/>
    </row>
    <row r="4557" spans="2:26" hidden="1" outlineLevel="3" x14ac:dyDescent="0.4">
      <c r="B4557" s="7" t="s">
        <v>508</v>
      </c>
      <c r="C4557" s="8"/>
      <c r="D4557" s="31"/>
      <c r="E4557" s="2" t="s">
        <v>518</v>
      </c>
      <c r="F4557" s="2" t="s">
        <v>512</v>
      </c>
      <c r="G4557" s="2" t="s">
        <v>511</v>
      </c>
      <c r="H4557" s="2">
        <v>221</v>
      </c>
      <c r="I4557" s="2">
        <v>207</v>
      </c>
      <c r="K4557" s="2">
        <v>120</v>
      </c>
      <c r="L4557" s="2" t="s">
        <v>30</v>
      </c>
      <c r="M4557" s="2" t="s">
        <v>476</v>
      </c>
      <c r="N4557" s="2" t="s">
        <v>479</v>
      </c>
      <c r="O4557" s="2" t="s">
        <v>514</v>
      </c>
      <c r="Q4557" s="1"/>
      <c r="S4557" s="9"/>
      <c r="T4557" s="10"/>
      <c r="U4557" s="8"/>
      <c r="W4557" s="2" t="s">
        <v>565</v>
      </c>
      <c r="X4557" s="45" t="str" cm="1">
        <f t="array" ref="X4557">IF(X4514="TRUE",IF(AND(C4555&lt;&gt;1,C4556:C4557="",S4555:U4557=""), "FALSE","TRUE"),"FALSE")</f>
        <v>FALSE</v>
      </c>
      <c r="Z4557" s="1"/>
    </row>
    <row r="4558" spans="2:26" hidden="1" outlineLevel="3" x14ac:dyDescent="0.4">
      <c r="B4558" s="7" t="s">
        <v>134</v>
      </c>
      <c r="C4558" s="5">
        <v>9</v>
      </c>
      <c r="D4558" s="30"/>
      <c r="E4558" s="2" t="s">
        <v>392</v>
      </c>
      <c r="F4558" s="2" t="s">
        <v>106</v>
      </c>
      <c r="G4558" s="2" t="s">
        <v>103</v>
      </c>
      <c r="H4558" s="2">
        <v>221</v>
      </c>
      <c r="I4558" s="2">
        <v>207</v>
      </c>
      <c r="K4558" s="2">
        <v>3</v>
      </c>
      <c r="L4558" s="2" t="s">
        <v>136</v>
      </c>
      <c r="M4558" s="2" t="s">
        <v>476</v>
      </c>
      <c r="N4558" s="2" t="s">
        <v>479</v>
      </c>
      <c r="O4558" s="2" t="s">
        <v>514</v>
      </c>
      <c r="Q4558" s="1"/>
      <c r="S4558" s="9"/>
      <c r="T4558" s="10"/>
      <c r="U4558" s="8"/>
      <c r="V4558" s="2" t="s">
        <v>105</v>
      </c>
      <c r="W4558" s="2" t="s">
        <v>561</v>
      </c>
      <c r="X4558" s="45" t="str" cm="1">
        <f t="array" ref="X4558">IF(X4514="TRUE",IF(AND(C4558&lt;&gt;1,C4559:C4560="",S4558:U4560=""), "FALSE","TRUE"),"FALSE")</f>
        <v>FALSE</v>
      </c>
      <c r="Z4558" s="1"/>
    </row>
    <row r="4559" spans="2:26" hidden="1" outlineLevel="3" x14ac:dyDescent="0.4">
      <c r="B4559" s="7" t="s">
        <v>516</v>
      </c>
      <c r="C4559" s="8"/>
      <c r="D4559" s="31"/>
      <c r="E4559" s="2" t="s">
        <v>517</v>
      </c>
      <c r="F4559" s="2" t="s">
        <v>499</v>
      </c>
      <c r="G4559" s="2" t="s">
        <v>498</v>
      </c>
      <c r="H4559" s="2">
        <v>221</v>
      </c>
      <c r="I4559" s="2">
        <v>207</v>
      </c>
      <c r="K4559" s="2">
        <v>50</v>
      </c>
      <c r="L4559" s="2" t="s">
        <v>30</v>
      </c>
      <c r="M4559" s="2" t="s">
        <v>476</v>
      </c>
      <c r="N4559" s="2" t="s">
        <v>479</v>
      </c>
      <c r="O4559" s="2" t="s">
        <v>514</v>
      </c>
      <c r="Q4559" s="1"/>
      <c r="S4559" s="9"/>
      <c r="T4559" s="10"/>
      <c r="U4559" s="8"/>
      <c r="W4559" s="2" t="s">
        <v>563</v>
      </c>
      <c r="X4559" s="45" t="str" cm="1">
        <f t="array" ref="X4559">IF(X4514="TRUE",IF(AND(C4558&lt;&gt;1,C4559:C4560="",S4558:U4560=""), "FALSE","TRUE"),"FALSE")</f>
        <v>FALSE</v>
      </c>
      <c r="Z4559" s="1"/>
    </row>
    <row r="4560" spans="2:26" hidden="1" outlineLevel="3" x14ac:dyDescent="0.4">
      <c r="B4560" s="7" t="s">
        <v>508</v>
      </c>
      <c r="C4560" s="8"/>
      <c r="D4560" s="31"/>
      <c r="E4560" s="2" t="s">
        <v>518</v>
      </c>
      <c r="F4560" s="2" t="s">
        <v>512</v>
      </c>
      <c r="G4560" s="2" t="s">
        <v>511</v>
      </c>
      <c r="H4560" s="2">
        <v>221</v>
      </c>
      <c r="I4560" s="2">
        <v>207</v>
      </c>
      <c r="K4560" s="2">
        <v>120</v>
      </c>
      <c r="L4560" s="2" t="s">
        <v>30</v>
      </c>
      <c r="M4560" s="2" t="s">
        <v>476</v>
      </c>
      <c r="N4560" s="2" t="s">
        <v>479</v>
      </c>
      <c r="O4560" s="2" t="s">
        <v>514</v>
      </c>
      <c r="Q4560" s="1"/>
      <c r="S4560" s="9"/>
      <c r="T4560" s="10"/>
      <c r="U4560" s="8"/>
      <c r="W4560" s="2" t="s">
        <v>565</v>
      </c>
      <c r="X4560" s="45" t="str" cm="1">
        <f t="array" ref="X4560">IF(X4514="TRUE",IF(AND(C4558&lt;&gt;1,C4559:C4560="",S4558:U4560=""), "FALSE","TRUE"),"FALSE")</f>
        <v>FALSE</v>
      </c>
      <c r="Z4560" s="1"/>
    </row>
    <row r="4561" spans="2:26" hidden="1" outlineLevel="3" x14ac:dyDescent="0.4">
      <c r="B4561" s="7" t="s">
        <v>134</v>
      </c>
      <c r="C4561" s="5">
        <v>10</v>
      </c>
      <c r="D4561" s="30"/>
      <c r="E4561" s="2" t="s">
        <v>392</v>
      </c>
      <c r="F4561" s="2" t="s">
        <v>106</v>
      </c>
      <c r="G4561" s="2" t="s">
        <v>103</v>
      </c>
      <c r="H4561" s="2">
        <v>221</v>
      </c>
      <c r="I4561" s="2">
        <v>207</v>
      </c>
      <c r="K4561" s="2">
        <v>3</v>
      </c>
      <c r="L4561" s="2" t="s">
        <v>136</v>
      </c>
      <c r="M4561" s="2" t="s">
        <v>476</v>
      </c>
      <c r="N4561" s="2" t="s">
        <v>479</v>
      </c>
      <c r="O4561" s="2" t="s">
        <v>514</v>
      </c>
      <c r="Q4561" s="1"/>
      <c r="S4561" s="9"/>
      <c r="T4561" s="10"/>
      <c r="U4561" s="8"/>
      <c r="V4561" s="2" t="s">
        <v>105</v>
      </c>
      <c r="W4561" s="2" t="s">
        <v>561</v>
      </c>
      <c r="X4561" s="45" t="str" cm="1">
        <f t="array" ref="X4561">IF(X4514="TRUE",IF(AND(C4561&lt;&gt;1,C4562:C4563="",S4561:U4563=""), "FALSE","TRUE"),"FALSE")</f>
        <v>FALSE</v>
      </c>
      <c r="Z4561" s="1"/>
    </row>
    <row r="4562" spans="2:26" hidden="1" outlineLevel="3" x14ac:dyDescent="0.4">
      <c r="B4562" s="7" t="s">
        <v>516</v>
      </c>
      <c r="C4562" s="8"/>
      <c r="D4562" s="31"/>
      <c r="E4562" s="2" t="s">
        <v>517</v>
      </c>
      <c r="F4562" s="2" t="s">
        <v>499</v>
      </c>
      <c r="G4562" s="2" t="s">
        <v>498</v>
      </c>
      <c r="H4562" s="2">
        <v>221</v>
      </c>
      <c r="I4562" s="2">
        <v>207</v>
      </c>
      <c r="K4562" s="2">
        <v>50</v>
      </c>
      <c r="L4562" s="2" t="s">
        <v>30</v>
      </c>
      <c r="M4562" s="2" t="s">
        <v>476</v>
      </c>
      <c r="N4562" s="2" t="s">
        <v>479</v>
      </c>
      <c r="O4562" s="2" t="s">
        <v>514</v>
      </c>
      <c r="Q4562" s="1"/>
      <c r="S4562" s="9"/>
      <c r="T4562" s="10"/>
      <c r="U4562" s="8"/>
      <c r="W4562" s="2" t="s">
        <v>563</v>
      </c>
      <c r="X4562" s="45" t="str" cm="1">
        <f t="array" ref="X4562">IF(X4514="TRUE",IF(AND(C4561&lt;&gt;1,C4562:C4563="",S4561:U4563=""), "FALSE","TRUE"),"FALSE")</f>
        <v>FALSE</v>
      </c>
      <c r="Z4562" s="1"/>
    </row>
    <row r="4563" spans="2:26" hidden="1" outlineLevel="3" x14ac:dyDescent="0.4">
      <c r="B4563" s="7" t="s">
        <v>508</v>
      </c>
      <c r="C4563" s="8"/>
      <c r="D4563" s="31"/>
      <c r="E4563" s="2" t="s">
        <v>518</v>
      </c>
      <c r="F4563" s="2" t="s">
        <v>512</v>
      </c>
      <c r="G4563" s="2" t="s">
        <v>511</v>
      </c>
      <c r="H4563" s="2">
        <v>221</v>
      </c>
      <c r="I4563" s="2">
        <v>207</v>
      </c>
      <c r="K4563" s="2">
        <v>120</v>
      </c>
      <c r="L4563" s="2" t="s">
        <v>30</v>
      </c>
      <c r="M4563" s="2" t="s">
        <v>476</v>
      </c>
      <c r="N4563" s="2" t="s">
        <v>479</v>
      </c>
      <c r="O4563" s="2" t="s">
        <v>514</v>
      </c>
      <c r="Q4563" s="1"/>
      <c r="S4563" s="9"/>
      <c r="T4563" s="10"/>
      <c r="U4563" s="8"/>
      <c r="W4563" s="2" t="s">
        <v>565</v>
      </c>
      <c r="X4563" s="45" t="str" cm="1">
        <f t="array" ref="X4563">IF(X4514="TRUE",IF(AND(C4561&lt;&gt;1,C4562:C4563="",S4561:U4563=""), "FALSE","TRUE"),"FALSE")</f>
        <v>FALSE</v>
      </c>
      <c r="Z4563" s="1"/>
    </row>
    <row r="4564" spans="2:26" hidden="1" outlineLevel="3" x14ac:dyDescent="0.4">
      <c r="B4564" s="7" t="s">
        <v>134</v>
      </c>
      <c r="C4564" s="5">
        <v>11</v>
      </c>
      <c r="D4564" s="30"/>
      <c r="E4564" s="2" t="s">
        <v>392</v>
      </c>
      <c r="F4564" s="2" t="s">
        <v>106</v>
      </c>
      <c r="G4564" s="2" t="s">
        <v>103</v>
      </c>
      <c r="H4564" s="2">
        <v>221</v>
      </c>
      <c r="I4564" s="2">
        <v>207</v>
      </c>
      <c r="K4564" s="2">
        <v>3</v>
      </c>
      <c r="L4564" s="2" t="s">
        <v>136</v>
      </c>
      <c r="M4564" s="2" t="s">
        <v>476</v>
      </c>
      <c r="N4564" s="2" t="s">
        <v>479</v>
      </c>
      <c r="O4564" s="2" t="s">
        <v>514</v>
      </c>
      <c r="Q4564" s="1"/>
      <c r="S4564" s="9"/>
      <c r="T4564" s="10"/>
      <c r="U4564" s="8"/>
      <c r="V4564" s="2" t="s">
        <v>105</v>
      </c>
      <c r="W4564" s="2" t="s">
        <v>561</v>
      </c>
      <c r="X4564" s="45" t="str" cm="1">
        <f t="array" ref="X4564">IF(X4514="TRUE",IF(AND(C4564&lt;&gt;1,C4565:C4566="",S4564:U4566=""), "FALSE","TRUE"),"FALSE")</f>
        <v>FALSE</v>
      </c>
      <c r="Z4564" s="1"/>
    </row>
    <row r="4565" spans="2:26" hidden="1" outlineLevel="3" x14ac:dyDescent="0.4">
      <c r="B4565" s="7" t="s">
        <v>516</v>
      </c>
      <c r="C4565" s="8"/>
      <c r="D4565" s="31"/>
      <c r="E4565" s="2" t="s">
        <v>517</v>
      </c>
      <c r="F4565" s="2" t="s">
        <v>499</v>
      </c>
      <c r="G4565" s="2" t="s">
        <v>498</v>
      </c>
      <c r="H4565" s="2">
        <v>221</v>
      </c>
      <c r="I4565" s="2">
        <v>207</v>
      </c>
      <c r="K4565" s="2">
        <v>50</v>
      </c>
      <c r="L4565" s="2" t="s">
        <v>30</v>
      </c>
      <c r="M4565" s="2" t="s">
        <v>476</v>
      </c>
      <c r="N4565" s="2" t="s">
        <v>479</v>
      </c>
      <c r="O4565" s="2" t="s">
        <v>514</v>
      </c>
      <c r="Q4565" s="1"/>
      <c r="S4565" s="9"/>
      <c r="T4565" s="10"/>
      <c r="U4565" s="8"/>
      <c r="W4565" s="2" t="s">
        <v>563</v>
      </c>
      <c r="X4565" s="45" t="str" cm="1">
        <f t="array" ref="X4565">IF(X4514="TRUE",IF(AND(C4564&lt;&gt;1,C4565:C4566="",S4564:U4566=""), "FALSE","TRUE"),"FALSE")</f>
        <v>FALSE</v>
      </c>
      <c r="Z4565" s="1"/>
    </row>
    <row r="4566" spans="2:26" hidden="1" outlineLevel="3" x14ac:dyDescent="0.4">
      <c r="B4566" s="7" t="s">
        <v>508</v>
      </c>
      <c r="C4566" s="8"/>
      <c r="D4566" s="31"/>
      <c r="E4566" s="2" t="s">
        <v>518</v>
      </c>
      <c r="F4566" s="2" t="s">
        <v>512</v>
      </c>
      <c r="G4566" s="2" t="s">
        <v>511</v>
      </c>
      <c r="H4566" s="2">
        <v>221</v>
      </c>
      <c r="I4566" s="2">
        <v>207</v>
      </c>
      <c r="K4566" s="2">
        <v>120</v>
      </c>
      <c r="L4566" s="2" t="s">
        <v>30</v>
      </c>
      <c r="M4566" s="2" t="s">
        <v>476</v>
      </c>
      <c r="N4566" s="2" t="s">
        <v>479</v>
      </c>
      <c r="O4566" s="2" t="s">
        <v>514</v>
      </c>
      <c r="Q4566" s="1"/>
      <c r="S4566" s="9"/>
      <c r="T4566" s="10"/>
      <c r="U4566" s="8"/>
      <c r="W4566" s="2" t="s">
        <v>565</v>
      </c>
      <c r="X4566" s="45" t="str" cm="1">
        <f t="array" ref="X4566">IF(X4514="TRUE",IF(AND(C4564&lt;&gt;1,C4565:C4566="",S4564:U4566=""), "FALSE","TRUE"),"FALSE")</f>
        <v>FALSE</v>
      </c>
      <c r="Z4566" s="1"/>
    </row>
    <row r="4567" spans="2:26" hidden="1" outlineLevel="3" x14ac:dyDescent="0.4">
      <c r="B4567" s="7" t="s">
        <v>134</v>
      </c>
      <c r="C4567" s="5">
        <v>12</v>
      </c>
      <c r="D4567" s="30"/>
      <c r="E4567" s="2" t="s">
        <v>392</v>
      </c>
      <c r="F4567" s="2" t="s">
        <v>106</v>
      </c>
      <c r="G4567" s="2" t="s">
        <v>103</v>
      </c>
      <c r="H4567" s="2">
        <v>221</v>
      </c>
      <c r="I4567" s="2">
        <v>207</v>
      </c>
      <c r="K4567" s="2">
        <v>3</v>
      </c>
      <c r="L4567" s="2" t="s">
        <v>136</v>
      </c>
      <c r="M4567" s="2" t="s">
        <v>476</v>
      </c>
      <c r="N4567" s="2" t="s">
        <v>479</v>
      </c>
      <c r="O4567" s="2" t="s">
        <v>514</v>
      </c>
      <c r="Q4567" s="1"/>
      <c r="S4567" s="9"/>
      <c r="T4567" s="10"/>
      <c r="U4567" s="8"/>
      <c r="V4567" s="2" t="s">
        <v>105</v>
      </c>
      <c r="W4567" s="2" t="s">
        <v>561</v>
      </c>
      <c r="X4567" s="45" t="str" cm="1">
        <f t="array" ref="X4567">IF(X4514="TRUE",IF(AND(C4567&lt;&gt;1,C4568:C4569="",S4567:U4569=""), "FALSE","TRUE"),"FALSE")</f>
        <v>FALSE</v>
      </c>
      <c r="Z4567" s="1"/>
    </row>
    <row r="4568" spans="2:26" hidden="1" outlineLevel="3" x14ac:dyDescent="0.4">
      <c r="B4568" s="7" t="s">
        <v>516</v>
      </c>
      <c r="C4568" s="8"/>
      <c r="D4568" s="31"/>
      <c r="E4568" s="2" t="s">
        <v>517</v>
      </c>
      <c r="F4568" s="2" t="s">
        <v>499</v>
      </c>
      <c r="G4568" s="2" t="s">
        <v>498</v>
      </c>
      <c r="H4568" s="2">
        <v>221</v>
      </c>
      <c r="I4568" s="2">
        <v>207</v>
      </c>
      <c r="K4568" s="2">
        <v>50</v>
      </c>
      <c r="L4568" s="2" t="s">
        <v>30</v>
      </c>
      <c r="M4568" s="2" t="s">
        <v>476</v>
      </c>
      <c r="N4568" s="2" t="s">
        <v>479</v>
      </c>
      <c r="O4568" s="2" t="s">
        <v>514</v>
      </c>
      <c r="Q4568" s="1"/>
      <c r="S4568" s="9"/>
      <c r="T4568" s="10"/>
      <c r="U4568" s="8"/>
      <c r="W4568" s="2" t="s">
        <v>563</v>
      </c>
      <c r="X4568" s="45" t="str" cm="1">
        <f t="array" ref="X4568">IF(X4514="TRUE",IF(AND(C4567&lt;&gt;1,C4568:C4569="",S4567:U4569=""), "FALSE","TRUE"),"FALSE")</f>
        <v>FALSE</v>
      </c>
      <c r="Z4568" s="1"/>
    </row>
    <row r="4569" spans="2:26" hidden="1" outlineLevel="3" x14ac:dyDescent="0.4">
      <c r="B4569" s="7" t="s">
        <v>508</v>
      </c>
      <c r="C4569" s="8"/>
      <c r="D4569" s="31"/>
      <c r="E4569" s="2" t="s">
        <v>518</v>
      </c>
      <c r="F4569" s="2" t="s">
        <v>512</v>
      </c>
      <c r="G4569" s="2" t="s">
        <v>511</v>
      </c>
      <c r="H4569" s="2">
        <v>221</v>
      </c>
      <c r="I4569" s="2">
        <v>207</v>
      </c>
      <c r="K4569" s="2">
        <v>120</v>
      </c>
      <c r="L4569" s="2" t="s">
        <v>30</v>
      </c>
      <c r="M4569" s="2" t="s">
        <v>476</v>
      </c>
      <c r="N4569" s="2" t="s">
        <v>479</v>
      </c>
      <c r="O4569" s="2" t="s">
        <v>514</v>
      </c>
      <c r="Q4569" s="1"/>
      <c r="S4569" s="9"/>
      <c r="T4569" s="10"/>
      <c r="U4569" s="8"/>
      <c r="W4569" s="2" t="s">
        <v>565</v>
      </c>
      <c r="X4569" s="45" t="str" cm="1">
        <f t="array" ref="X4569">IF(X4514="TRUE",IF(AND(C4567&lt;&gt;1,C4568:C4569="",S4567:U4569=""), "FALSE","TRUE"),"FALSE")</f>
        <v>FALSE</v>
      </c>
      <c r="Z4569" s="1"/>
    </row>
    <row r="4570" spans="2:26" hidden="1" outlineLevel="3" x14ac:dyDescent="0.4">
      <c r="B4570" s="7" t="s">
        <v>134</v>
      </c>
      <c r="C4570" s="5">
        <v>13</v>
      </c>
      <c r="D4570" s="30"/>
      <c r="E4570" s="2" t="s">
        <v>392</v>
      </c>
      <c r="F4570" s="2" t="s">
        <v>106</v>
      </c>
      <c r="G4570" s="2" t="s">
        <v>103</v>
      </c>
      <c r="H4570" s="2">
        <v>221</v>
      </c>
      <c r="I4570" s="2">
        <v>207</v>
      </c>
      <c r="K4570" s="2">
        <v>3</v>
      </c>
      <c r="L4570" s="2" t="s">
        <v>136</v>
      </c>
      <c r="M4570" s="2" t="s">
        <v>476</v>
      </c>
      <c r="N4570" s="2" t="s">
        <v>479</v>
      </c>
      <c r="O4570" s="2" t="s">
        <v>514</v>
      </c>
      <c r="Q4570" s="1"/>
      <c r="S4570" s="9"/>
      <c r="T4570" s="10"/>
      <c r="U4570" s="8"/>
      <c r="V4570" s="2" t="s">
        <v>105</v>
      </c>
      <c r="W4570" s="2" t="s">
        <v>561</v>
      </c>
      <c r="X4570" s="45" t="str" cm="1">
        <f t="array" ref="X4570">IF(X4514="TRUE",IF(AND(C4570&lt;&gt;1,C4571:C4572="",S4570:U4572=""), "FALSE","TRUE"),"FALSE")</f>
        <v>FALSE</v>
      </c>
      <c r="Z4570" s="1"/>
    </row>
    <row r="4571" spans="2:26" hidden="1" outlineLevel="3" x14ac:dyDescent="0.4">
      <c r="B4571" s="7" t="s">
        <v>516</v>
      </c>
      <c r="C4571" s="8"/>
      <c r="D4571" s="31"/>
      <c r="E4571" s="2" t="s">
        <v>517</v>
      </c>
      <c r="F4571" s="2" t="s">
        <v>499</v>
      </c>
      <c r="G4571" s="2" t="s">
        <v>498</v>
      </c>
      <c r="H4571" s="2">
        <v>221</v>
      </c>
      <c r="I4571" s="2">
        <v>207</v>
      </c>
      <c r="K4571" s="2">
        <v>50</v>
      </c>
      <c r="L4571" s="2" t="s">
        <v>30</v>
      </c>
      <c r="M4571" s="2" t="s">
        <v>476</v>
      </c>
      <c r="N4571" s="2" t="s">
        <v>479</v>
      </c>
      <c r="O4571" s="2" t="s">
        <v>514</v>
      </c>
      <c r="Q4571" s="1"/>
      <c r="S4571" s="9"/>
      <c r="T4571" s="10"/>
      <c r="U4571" s="8"/>
      <c r="W4571" s="2" t="s">
        <v>563</v>
      </c>
      <c r="X4571" s="45" t="str" cm="1">
        <f t="array" ref="X4571">IF(X4514="TRUE",IF(AND(C4570&lt;&gt;1,C4571:C4572="",S4570:U4572=""), "FALSE","TRUE"),"FALSE")</f>
        <v>FALSE</v>
      </c>
      <c r="Z4571" s="1"/>
    </row>
    <row r="4572" spans="2:26" hidden="1" outlineLevel="3" x14ac:dyDescent="0.4">
      <c r="B4572" s="7" t="s">
        <v>508</v>
      </c>
      <c r="C4572" s="8"/>
      <c r="D4572" s="31"/>
      <c r="E4572" s="2" t="s">
        <v>518</v>
      </c>
      <c r="F4572" s="2" t="s">
        <v>512</v>
      </c>
      <c r="G4572" s="2" t="s">
        <v>511</v>
      </c>
      <c r="H4572" s="2">
        <v>221</v>
      </c>
      <c r="I4572" s="2">
        <v>207</v>
      </c>
      <c r="K4572" s="2">
        <v>120</v>
      </c>
      <c r="L4572" s="2" t="s">
        <v>30</v>
      </c>
      <c r="M4572" s="2" t="s">
        <v>476</v>
      </c>
      <c r="N4572" s="2" t="s">
        <v>479</v>
      </c>
      <c r="O4572" s="2" t="s">
        <v>514</v>
      </c>
      <c r="Q4572" s="1"/>
      <c r="S4572" s="9"/>
      <c r="T4572" s="10"/>
      <c r="U4572" s="8"/>
      <c r="W4572" s="2" t="s">
        <v>565</v>
      </c>
      <c r="X4572" s="45" t="str" cm="1">
        <f t="array" ref="X4572">IF(X4514="TRUE",IF(AND(C4570&lt;&gt;1,C4571:C4572="",S4570:U4572=""), "FALSE","TRUE"),"FALSE")</f>
        <v>FALSE</v>
      </c>
      <c r="Z4572" s="1"/>
    </row>
    <row r="4573" spans="2:26" hidden="1" outlineLevel="3" x14ac:dyDescent="0.4">
      <c r="B4573" s="7" t="s">
        <v>134</v>
      </c>
      <c r="C4573" s="5">
        <v>14</v>
      </c>
      <c r="D4573" s="30"/>
      <c r="E4573" s="2" t="s">
        <v>392</v>
      </c>
      <c r="F4573" s="2" t="s">
        <v>106</v>
      </c>
      <c r="G4573" s="2" t="s">
        <v>103</v>
      </c>
      <c r="H4573" s="2">
        <v>221</v>
      </c>
      <c r="I4573" s="2">
        <v>207</v>
      </c>
      <c r="K4573" s="2">
        <v>3</v>
      </c>
      <c r="L4573" s="2" t="s">
        <v>136</v>
      </c>
      <c r="M4573" s="2" t="s">
        <v>476</v>
      </c>
      <c r="N4573" s="2" t="s">
        <v>479</v>
      </c>
      <c r="O4573" s="2" t="s">
        <v>514</v>
      </c>
      <c r="Q4573" s="1"/>
      <c r="S4573" s="9"/>
      <c r="T4573" s="10"/>
      <c r="U4573" s="8"/>
      <c r="V4573" s="2" t="s">
        <v>105</v>
      </c>
      <c r="W4573" s="2" t="s">
        <v>561</v>
      </c>
      <c r="X4573" s="45" t="str" cm="1">
        <f t="array" ref="X4573">IF(X4514="TRUE",IF(AND(C4573&lt;&gt;1,C4574:C4575="",S4573:U4575=""), "FALSE","TRUE"),"FALSE")</f>
        <v>FALSE</v>
      </c>
      <c r="Z4573" s="1"/>
    </row>
    <row r="4574" spans="2:26" hidden="1" outlineLevel="3" x14ac:dyDescent="0.4">
      <c r="B4574" s="7" t="s">
        <v>516</v>
      </c>
      <c r="C4574" s="8"/>
      <c r="D4574" s="31"/>
      <c r="E4574" s="2" t="s">
        <v>517</v>
      </c>
      <c r="F4574" s="2" t="s">
        <v>499</v>
      </c>
      <c r="G4574" s="2" t="s">
        <v>498</v>
      </c>
      <c r="H4574" s="2">
        <v>221</v>
      </c>
      <c r="I4574" s="2">
        <v>207</v>
      </c>
      <c r="K4574" s="2">
        <v>50</v>
      </c>
      <c r="L4574" s="2" t="s">
        <v>30</v>
      </c>
      <c r="M4574" s="2" t="s">
        <v>476</v>
      </c>
      <c r="N4574" s="2" t="s">
        <v>479</v>
      </c>
      <c r="O4574" s="2" t="s">
        <v>514</v>
      </c>
      <c r="Q4574" s="1"/>
      <c r="S4574" s="9"/>
      <c r="T4574" s="10"/>
      <c r="U4574" s="8"/>
      <c r="W4574" s="2" t="s">
        <v>563</v>
      </c>
      <c r="X4574" s="45" t="str" cm="1">
        <f t="array" ref="X4574">IF(X4514="TRUE",IF(AND(C4573&lt;&gt;1,C4574:C4575="",S4573:U4575=""), "FALSE","TRUE"),"FALSE")</f>
        <v>FALSE</v>
      </c>
      <c r="Z4574" s="1"/>
    </row>
    <row r="4575" spans="2:26" hidden="1" outlineLevel="3" x14ac:dyDescent="0.4">
      <c r="B4575" s="7" t="s">
        <v>508</v>
      </c>
      <c r="C4575" s="8"/>
      <c r="D4575" s="31"/>
      <c r="E4575" s="2" t="s">
        <v>518</v>
      </c>
      <c r="F4575" s="2" t="s">
        <v>512</v>
      </c>
      <c r="G4575" s="2" t="s">
        <v>511</v>
      </c>
      <c r="H4575" s="2">
        <v>221</v>
      </c>
      <c r="I4575" s="2">
        <v>207</v>
      </c>
      <c r="K4575" s="2">
        <v>120</v>
      </c>
      <c r="L4575" s="2" t="s">
        <v>30</v>
      </c>
      <c r="M4575" s="2" t="s">
        <v>476</v>
      </c>
      <c r="N4575" s="2" t="s">
        <v>479</v>
      </c>
      <c r="O4575" s="2" t="s">
        <v>514</v>
      </c>
      <c r="Q4575" s="1"/>
      <c r="S4575" s="9"/>
      <c r="T4575" s="10"/>
      <c r="U4575" s="8"/>
      <c r="W4575" s="2" t="s">
        <v>565</v>
      </c>
      <c r="X4575" s="45" t="str" cm="1">
        <f t="array" ref="X4575">IF(X4514="TRUE",IF(AND(C4573&lt;&gt;1,C4574:C4575="",S4573:U4575=""), "FALSE","TRUE"),"FALSE")</f>
        <v>FALSE</v>
      </c>
      <c r="Z4575" s="1"/>
    </row>
    <row r="4576" spans="2:26" hidden="1" outlineLevel="3" x14ac:dyDescent="0.4">
      <c r="B4576" s="7" t="s">
        <v>134</v>
      </c>
      <c r="C4576" s="5">
        <v>15</v>
      </c>
      <c r="D4576" s="30"/>
      <c r="E4576" s="2" t="s">
        <v>392</v>
      </c>
      <c r="F4576" s="2" t="s">
        <v>106</v>
      </c>
      <c r="G4576" s="2" t="s">
        <v>103</v>
      </c>
      <c r="H4576" s="2">
        <v>221</v>
      </c>
      <c r="I4576" s="2">
        <v>207</v>
      </c>
      <c r="K4576" s="2">
        <v>3</v>
      </c>
      <c r="L4576" s="2" t="s">
        <v>136</v>
      </c>
      <c r="M4576" s="2" t="s">
        <v>476</v>
      </c>
      <c r="N4576" s="2" t="s">
        <v>479</v>
      </c>
      <c r="O4576" s="2" t="s">
        <v>514</v>
      </c>
      <c r="Q4576" s="1"/>
      <c r="S4576" s="9"/>
      <c r="T4576" s="10"/>
      <c r="U4576" s="8"/>
      <c r="V4576" s="2" t="s">
        <v>105</v>
      </c>
      <c r="W4576" s="2" t="s">
        <v>561</v>
      </c>
      <c r="X4576" s="45" t="str" cm="1">
        <f t="array" ref="X4576">IF(X4514="TRUE",IF(AND(C4576&lt;&gt;1,C4577:C4578="",S4576:U4578=""), "FALSE","TRUE"),"FALSE")</f>
        <v>FALSE</v>
      </c>
      <c r="Z4576" s="1"/>
    </row>
    <row r="4577" spans="2:26" hidden="1" outlineLevel="3" x14ac:dyDescent="0.4">
      <c r="B4577" s="7" t="s">
        <v>516</v>
      </c>
      <c r="C4577" s="8"/>
      <c r="D4577" s="31"/>
      <c r="E4577" s="2" t="s">
        <v>517</v>
      </c>
      <c r="F4577" s="2" t="s">
        <v>499</v>
      </c>
      <c r="G4577" s="2" t="s">
        <v>498</v>
      </c>
      <c r="H4577" s="2">
        <v>221</v>
      </c>
      <c r="I4577" s="2">
        <v>207</v>
      </c>
      <c r="K4577" s="2">
        <v>50</v>
      </c>
      <c r="L4577" s="2" t="s">
        <v>30</v>
      </c>
      <c r="M4577" s="2" t="s">
        <v>476</v>
      </c>
      <c r="N4577" s="2" t="s">
        <v>479</v>
      </c>
      <c r="O4577" s="2" t="s">
        <v>514</v>
      </c>
      <c r="Q4577" s="1"/>
      <c r="S4577" s="9"/>
      <c r="T4577" s="10"/>
      <c r="U4577" s="8"/>
      <c r="W4577" s="2" t="s">
        <v>563</v>
      </c>
      <c r="X4577" s="45" t="str" cm="1">
        <f t="array" ref="X4577">IF(X4514="TRUE",IF(AND(C4576&lt;&gt;1,C4577:C4578="",S4576:U4578=""), "FALSE","TRUE"),"FALSE")</f>
        <v>FALSE</v>
      </c>
      <c r="Z4577" s="1"/>
    </row>
    <row r="4578" spans="2:26" hidden="1" outlineLevel="3" x14ac:dyDescent="0.4">
      <c r="B4578" s="7" t="s">
        <v>508</v>
      </c>
      <c r="C4578" s="8"/>
      <c r="D4578" s="31"/>
      <c r="E4578" s="2" t="s">
        <v>518</v>
      </c>
      <c r="F4578" s="2" t="s">
        <v>512</v>
      </c>
      <c r="G4578" s="2" t="s">
        <v>511</v>
      </c>
      <c r="H4578" s="2">
        <v>221</v>
      </c>
      <c r="I4578" s="2">
        <v>207</v>
      </c>
      <c r="K4578" s="2">
        <v>120</v>
      </c>
      <c r="L4578" s="2" t="s">
        <v>30</v>
      </c>
      <c r="M4578" s="2" t="s">
        <v>476</v>
      </c>
      <c r="N4578" s="2" t="s">
        <v>479</v>
      </c>
      <c r="O4578" s="2" t="s">
        <v>514</v>
      </c>
      <c r="Q4578" s="1"/>
      <c r="S4578" s="9"/>
      <c r="T4578" s="10"/>
      <c r="U4578" s="8"/>
      <c r="W4578" s="2" t="s">
        <v>565</v>
      </c>
      <c r="X4578" s="45" t="str" cm="1">
        <f t="array" ref="X4578">IF(X4514="TRUE",IF(AND(C4576&lt;&gt;1,C4577:C4578="",S4576:U4578=""), "FALSE","TRUE"),"FALSE")</f>
        <v>FALSE</v>
      </c>
      <c r="Z4578" s="1"/>
    </row>
    <row r="4579" spans="2:26" hidden="1" outlineLevel="3" x14ac:dyDescent="0.4">
      <c r="B4579" s="7" t="s">
        <v>134</v>
      </c>
      <c r="C4579" s="5">
        <v>16</v>
      </c>
      <c r="D4579" s="30"/>
      <c r="E4579" s="2" t="s">
        <v>392</v>
      </c>
      <c r="F4579" s="2" t="s">
        <v>106</v>
      </c>
      <c r="G4579" s="2" t="s">
        <v>103</v>
      </c>
      <c r="H4579" s="2">
        <v>221</v>
      </c>
      <c r="I4579" s="2">
        <v>207</v>
      </c>
      <c r="K4579" s="2">
        <v>3</v>
      </c>
      <c r="L4579" s="2" t="s">
        <v>136</v>
      </c>
      <c r="M4579" s="2" t="s">
        <v>476</v>
      </c>
      <c r="N4579" s="2" t="s">
        <v>479</v>
      </c>
      <c r="O4579" s="2" t="s">
        <v>514</v>
      </c>
      <c r="Q4579" s="1"/>
      <c r="S4579" s="9"/>
      <c r="T4579" s="10"/>
      <c r="U4579" s="8"/>
      <c r="V4579" s="2" t="s">
        <v>105</v>
      </c>
      <c r="W4579" s="2" t="s">
        <v>561</v>
      </c>
      <c r="X4579" s="45" t="str" cm="1">
        <f t="array" ref="X4579">IF(X4514="TRUE",IF(AND(C4579&lt;&gt;1,C4580:C4581="",S4579:U4581=""), "FALSE","TRUE"),"FALSE")</f>
        <v>FALSE</v>
      </c>
      <c r="Z4579" s="1"/>
    </row>
    <row r="4580" spans="2:26" hidden="1" outlineLevel="3" x14ac:dyDescent="0.4">
      <c r="B4580" s="7" t="s">
        <v>516</v>
      </c>
      <c r="C4580" s="8"/>
      <c r="D4580" s="31"/>
      <c r="E4580" s="2" t="s">
        <v>517</v>
      </c>
      <c r="F4580" s="2" t="s">
        <v>499</v>
      </c>
      <c r="G4580" s="2" t="s">
        <v>498</v>
      </c>
      <c r="H4580" s="2">
        <v>221</v>
      </c>
      <c r="I4580" s="2">
        <v>207</v>
      </c>
      <c r="K4580" s="2">
        <v>50</v>
      </c>
      <c r="L4580" s="2" t="s">
        <v>30</v>
      </c>
      <c r="M4580" s="2" t="s">
        <v>476</v>
      </c>
      <c r="N4580" s="2" t="s">
        <v>479</v>
      </c>
      <c r="O4580" s="2" t="s">
        <v>514</v>
      </c>
      <c r="Q4580" s="1"/>
      <c r="S4580" s="9"/>
      <c r="T4580" s="10"/>
      <c r="U4580" s="8"/>
      <c r="W4580" s="2" t="s">
        <v>563</v>
      </c>
      <c r="X4580" s="45" t="str" cm="1">
        <f t="array" ref="X4580">IF(X4514="TRUE",IF(AND(C4579&lt;&gt;1,C4580:C4581="",S4579:U4581=""), "FALSE","TRUE"),"FALSE")</f>
        <v>FALSE</v>
      </c>
      <c r="Z4580" s="1"/>
    </row>
    <row r="4581" spans="2:26" hidden="1" outlineLevel="3" x14ac:dyDescent="0.4">
      <c r="B4581" s="7" t="s">
        <v>508</v>
      </c>
      <c r="C4581" s="8"/>
      <c r="D4581" s="31"/>
      <c r="E4581" s="2" t="s">
        <v>518</v>
      </c>
      <c r="F4581" s="2" t="s">
        <v>512</v>
      </c>
      <c r="G4581" s="2" t="s">
        <v>511</v>
      </c>
      <c r="H4581" s="2">
        <v>221</v>
      </c>
      <c r="I4581" s="2">
        <v>207</v>
      </c>
      <c r="K4581" s="2">
        <v>120</v>
      </c>
      <c r="L4581" s="2" t="s">
        <v>30</v>
      </c>
      <c r="M4581" s="2" t="s">
        <v>476</v>
      </c>
      <c r="N4581" s="2" t="s">
        <v>479</v>
      </c>
      <c r="O4581" s="2" t="s">
        <v>514</v>
      </c>
      <c r="Q4581" s="1"/>
      <c r="S4581" s="9"/>
      <c r="T4581" s="10"/>
      <c r="U4581" s="8"/>
      <c r="W4581" s="2" t="s">
        <v>565</v>
      </c>
      <c r="X4581" s="45" t="str" cm="1">
        <f t="array" ref="X4581">IF(X4514="TRUE",IF(AND(C4579&lt;&gt;1,C4580:C4581="",S4579:U4581=""), "FALSE","TRUE"),"FALSE")</f>
        <v>FALSE</v>
      </c>
      <c r="Z4581" s="1"/>
    </row>
    <row r="4582" spans="2:26" hidden="1" outlineLevel="3" x14ac:dyDescent="0.4">
      <c r="B4582" s="7" t="s">
        <v>134</v>
      </c>
      <c r="C4582" s="5">
        <v>17</v>
      </c>
      <c r="D4582" s="30"/>
      <c r="E4582" s="2" t="s">
        <v>392</v>
      </c>
      <c r="F4582" s="2" t="s">
        <v>106</v>
      </c>
      <c r="G4582" s="2" t="s">
        <v>103</v>
      </c>
      <c r="H4582" s="2">
        <v>221</v>
      </c>
      <c r="I4582" s="2">
        <v>207</v>
      </c>
      <c r="K4582" s="2">
        <v>3</v>
      </c>
      <c r="L4582" s="2" t="s">
        <v>136</v>
      </c>
      <c r="M4582" s="2" t="s">
        <v>476</v>
      </c>
      <c r="N4582" s="2" t="s">
        <v>479</v>
      </c>
      <c r="O4582" s="2" t="s">
        <v>514</v>
      </c>
      <c r="Q4582" s="1"/>
      <c r="S4582" s="9"/>
      <c r="T4582" s="10"/>
      <c r="U4582" s="8"/>
      <c r="V4582" s="2" t="s">
        <v>105</v>
      </c>
      <c r="W4582" s="2" t="s">
        <v>561</v>
      </c>
      <c r="X4582" s="45" t="str" cm="1">
        <f t="array" ref="X4582">IF(X4514="TRUE",IF(AND(C4582&lt;&gt;1,C4583:C4584="",S4582:U4584=""), "FALSE","TRUE"),"FALSE")</f>
        <v>FALSE</v>
      </c>
      <c r="Z4582" s="1"/>
    </row>
    <row r="4583" spans="2:26" hidden="1" outlineLevel="3" x14ac:dyDescent="0.4">
      <c r="B4583" s="7" t="s">
        <v>516</v>
      </c>
      <c r="C4583" s="8"/>
      <c r="D4583" s="31"/>
      <c r="E4583" s="2" t="s">
        <v>517</v>
      </c>
      <c r="F4583" s="2" t="s">
        <v>499</v>
      </c>
      <c r="G4583" s="2" t="s">
        <v>498</v>
      </c>
      <c r="H4583" s="2">
        <v>221</v>
      </c>
      <c r="I4583" s="2">
        <v>207</v>
      </c>
      <c r="K4583" s="2">
        <v>50</v>
      </c>
      <c r="L4583" s="2" t="s">
        <v>30</v>
      </c>
      <c r="M4583" s="2" t="s">
        <v>476</v>
      </c>
      <c r="N4583" s="2" t="s">
        <v>479</v>
      </c>
      <c r="O4583" s="2" t="s">
        <v>514</v>
      </c>
      <c r="Q4583" s="1"/>
      <c r="S4583" s="9"/>
      <c r="T4583" s="10"/>
      <c r="U4583" s="8"/>
      <c r="W4583" s="2" t="s">
        <v>563</v>
      </c>
      <c r="X4583" s="45" t="str" cm="1">
        <f t="array" ref="X4583">IF(X4514="TRUE",IF(AND(C4582&lt;&gt;1,C4583:C4584="",S4582:U4584=""), "FALSE","TRUE"),"FALSE")</f>
        <v>FALSE</v>
      </c>
      <c r="Z4583" s="1"/>
    </row>
    <row r="4584" spans="2:26" hidden="1" outlineLevel="3" x14ac:dyDescent="0.4">
      <c r="B4584" s="7" t="s">
        <v>508</v>
      </c>
      <c r="C4584" s="8"/>
      <c r="D4584" s="31"/>
      <c r="E4584" s="2" t="s">
        <v>518</v>
      </c>
      <c r="F4584" s="2" t="s">
        <v>512</v>
      </c>
      <c r="G4584" s="2" t="s">
        <v>511</v>
      </c>
      <c r="H4584" s="2">
        <v>221</v>
      </c>
      <c r="I4584" s="2">
        <v>207</v>
      </c>
      <c r="K4584" s="2">
        <v>120</v>
      </c>
      <c r="L4584" s="2" t="s">
        <v>30</v>
      </c>
      <c r="M4584" s="2" t="s">
        <v>476</v>
      </c>
      <c r="N4584" s="2" t="s">
        <v>479</v>
      </c>
      <c r="O4584" s="2" t="s">
        <v>514</v>
      </c>
      <c r="Q4584" s="1"/>
      <c r="S4584" s="9"/>
      <c r="T4584" s="10"/>
      <c r="U4584" s="8"/>
      <c r="W4584" s="2" t="s">
        <v>565</v>
      </c>
      <c r="X4584" s="45" t="str" cm="1">
        <f t="array" ref="X4584">IF(X4514="TRUE",IF(AND(C4582&lt;&gt;1,C4583:C4584="",S4582:U4584=""), "FALSE","TRUE"),"FALSE")</f>
        <v>FALSE</v>
      </c>
      <c r="Z4584" s="1"/>
    </row>
    <row r="4585" spans="2:26" hidden="1" outlineLevel="3" x14ac:dyDescent="0.4">
      <c r="B4585" s="7" t="s">
        <v>134</v>
      </c>
      <c r="C4585" s="5">
        <v>18</v>
      </c>
      <c r="D4585" s="30"/>
      <c r="E4585" s="2" t="s">
        <v>392</v>
      </c>
      <c r="F4585" s="2" t="s">
        <v>106</v>
      </c>
      <c r="G4585" s="2" t="s">
        <v>103</v>
      </c>
      <c r="H4585" s="2">
        <v>221</v>
      </c>
      <c r="I4585" s="2">
        <v>207</v>
      </c>
      <c r="K4585" s="2">
        <v>3</v>
      </c>
      <c r="L4585" s="2" t="s">
        <v>136</v>
      </c>
      <c r="M4585" s="2" t="s">
        <v>476</v>
      </c>
      <c r="N4585" s="2" t="s">
        <v>479</v>
      </c>
      <c r="O4585" s="2" t="s">
        <v>514</v>
      </c>
      <c r="Q4585" s="1"/>
      <c r="S4585" s="9"/>
      <c r="T4585" s="10"/>
      <c r="U4585" s="8"/>
      <c r="V4585" s="2" t="s">
        <v>105</v>
      </c>
      <c r="W4585" s="2" t="s">
        <v>561</v>
      </c>
      <c r="X4585" s="45" t="str" cm="1">
        <f t="array" ref="X4585">IF(X4514="TRUE",IF(AND(C4585&lt;&gt;1,C4586:C4587="",S4585:U4587=""), "FALSE","TRUE"),"FALSE")</f>
        <v>FALSE</v>
      </c>
      <c r="Z4585" s="1"/>
    </row>
    <row r="4586" spans="2:26" hidden="1" outlineLevel="3" x14ac:dyDescent="0.4">
      <c r="B4586" s="7" t="s">
        <v>516</v>
      </c>
      <c r="C4586" s="8"/>
      <c r="D4586" s="31"/>
      <c r="E4586" s="2" t="s">
        <v>517</v>
      </c>
      <c r="F4586" s="2" t="s">
        <v>499</v>
      </c>
      <c r="G4586" s="2" t="s">
        <v>498</v>
      </c>
      <c r="H4586" s="2">
        <v>221</v>
      </c>
      <c r="I4586" s="2">
        <v>207</v>
      </c>
      <c r="K4586" s="2">
        <v>50</v>
      </c>
      <c r="L4586" s="2" t="s">
        <v>30</v>
      </c>
      <c r="M4586" s="2" t="s">
        <v>476</v>
      </c>
      <c r="N4586" s="2" t="s">
        <v>479</v>
      </c>
      <c r="O4586" s="2" t="s">
        <v>514</v>
      </c>
      <c r="Q4586" s="1"/>
      <c r="S4586" s="9"/>
      <c r="T4586" s="10"/>
      <c r="U4586" s="8"/>
      <c r="W4586" s="2" t="s">
        <v>563</v>
      </c>
      <c r="X4586" s="45" t="str" cm="1">
        <f t="array" ref="X4586">IF(X4514="TRUE",IF(AND(C4585&lt;&gt;1,C4586:C4587="",S4585:U4587=""), "FALSE","TRUE"),"FALSE")</f>
        <v>FALSE</v>
      </c>
      <c r="Z4586" s="1"/>
    </row>
    <row r="4587" spans="2:26" hidden="1" outlineLevel="3" x14ac:dyDescent="0.4">
      <c r="B4587" s="7" t="s">
        <v>508</v>
      </c>
      <c r="C4587" s="8"/>
      <c r="D4587" s="31"/>
      <c r="E4587" s="2" t="s">
        <v>518</v>
      </c>
      <c r="F4587" s="2" t="s">
        <v>512</v>
      </c>
      <c r="G4587" s="2" t="s">
        <v>511</v>
      </c>
      <c r="H4587" s="2">
        <v>221</v>
      </c>
      <c r="I4587" s="2">
        <v>207</v>
      </c>
      <c r="K4587" s="2">
        <v>120</v>
      </c>
      <c r="L4587" s="2" t="s">
        <v>30</v>
      </c>
      <c r="M4587" s="2" t="s">
        <v>476</v>
      </c>
      <c r="N4587" s="2" t="s">
        <v>479</v>
      </c>
      <c r="O4587" s="2" t="s">
        <v>514</v>
      </c>
      <c r="Q4587" s="1"/>
      <c r="S4587" s="9"/>
      <c r="T4587" s="10"/>
      <c r="U4587" s="8"/>
      <c r="W4587" s="2" t="s">
        <v>565</v>
      </c>
      <c r="X4587" s="45" t="str" cm="1">
        <f t="array" ref="X4587">IF(X4514="TRUE",IF(AND(C4585&lt;&gt;1,C4586:C4587="",S4585:U4587=""), "FALSE","TRUE"),"FALSE")</f>
        <v>FALSE</v>
      </c>
      <c r="Z4587" s="1"/>
    </row>
    <row r="4588" spans="2:26" hidden="1" outlineLevel="3" x14ac:dyDescent="0.4">
      <c r="B4588" s="7" t="s">
        <v>134</v>
      </c>
      <c r="C4588" s="5">
        <v>19</v>
      </c>
      <c r="D4588" s="30"/>
      <c r="E4588" s="2" t="s">
        <v>392</v>
      </c>
      <c r="F4588" s="2" t="s">
        <v>106</v>
      </c>
      <c r="G4588" s="2" t="s">
        <v>103</v>
      </c>
      <c r="H4588" s="2">
        <v>221</v>
      </c>
      <c r="I4588" s="2">
        <v>207</v>
      </c>
      <c r="K4588" s="2">
        <v>3</v>
      </c>
      <c r="L4588" s="2" t="s">
        <v>136</v>
      </c>
      <c r="M4588" s="2" t="s">
        <v>476</v>
      </c>
      <c r="N4588" s="2" t="s">
        <v>479</v>
      </c>
      <c r="O4588" s="2" t="s">
        <v>514</v>
      </c>
      <c r="Q4588" s="1"/>
      <c r="S4588" s="9"/>
      <c r="T4588" s="10"/>
      <c r="U4588" s="8"/>
      <c r="V4588" s="2" t="s">
        <v>105</v>
      </c>
      <c r="W4588" s="2" t="s">
        <v>561</v>
      </c>
      <c r="X4588" s="45" t="str" cm="1">
        <f t="array" ref="X4588">IF(X4514="TRUE",IF(AND(C4588&lt;&gt;1,C4589:C4590="",S4588:U4590=""), "FALSE","TRUE"),"FALSE")</f>
        <v>FALSE</v>
      </c>
      <c r="Z4588" s="1"/>
    </row>
    <row r="4589" spans="2:26" hidden="1" outlineLevel="3" x14ac:dyDescent="0.4">
      <c r="B4589" s="7" t="s">
        <v>516</v>
      </c>
      <c r="C4589" s="8"/>
      <c r="D4589" s="31"/>
      <c r="E4589" s="2" t="s">
        <v>517</v>
      </c>
      <c r="F4589" s="2" t="s">
        <v>499</v>
      </c>
      <c r="G4589" s="2" t="s">
        <v>498</v>
      </c>
      <c r="H4589" s="2">
        <v>221</v>
      </c>
      <c r="I4589" s="2">
        <v>207</v>
      </c>
      <c r="K4589" s="2">
        <v>50</v>
      </c>
      <c r="L4589" s="2" t="s">
        <v>30</v>
      </c>
      <c r="M4589" s="2" t="s">
        <v>476</v>
      </c>
      <c r="N4589" s="2" t="s">
        <v>479</v>
      </c>
      <c r="O4589" s="2" t="s">
        <v>514</v>
      </c>
      <c r="Q4589" s="1"/>
      <c r="S4589" s="9"/>
      <c r="T4589" s="10"/>
      <c r="U4589" s="8"/>
      <c r="W4589" s="2" t="s">
        <v>563</v>
      </c>
      <c r="X4589" s="45" t="str" cm="1">
        <f t="array" ref="X4589">IF(X4514="TRUE",IF(AND(C4588&lt;&gt;1,C4589:C4590="",S4588:U4590=""), "FALSE","TRUE"),"FALSE")</f>
        <v>FALSE</v>
      </c>
      <c r="Z4589" s="1"/>
    </row>
    <row r="4590" spans="2:26" hidden="1" outlineLevel="3" x14ac:dyDescent="0.4">
      <c r="B4590" s="7" t="s">
        <v>508</v>
      </c>
      <c r="C4590" s="8"/>
      <c r="D4590" s="31"/>
      <c r="E4590" s="2" t="s">
        <v>518</v>
      </c>
      <c r="F4590" s="2" t="s">
        <v>512</v>
      </c>
      <c r="G4590" s="2" t="s">
        <v>511</v>
      </c>
      <c r="H4590" s="2">
        <v>221</v>
      </c>
      <c r="I4590" s="2">
        <v>207</v>
      </c>
      <c r="K4590" s="2">
        <v>120</v>
      </c>
      <c r="L4590" s="2" t="s">
        <v>30</v>
      </c>
      <c r="M4590" s="2" t="s">
        <v>476</v>
      </c>
      <c r="N4590" s="2" t="s">
        <v>479</v>
      </c>
      <c r="O4590" s="2" t="s">
        <v>514</v>
      </c>
      <c r="Q4590" s="1"/>
      <c r="S4590" s="9"/>
      <c r="T4590" s="10"/>
      <c r="U4590" s="8"/>
      <c r="W4590" s="2" t="s">
        <v>565</v>
      </c>
      <c r="X4590" s="45" t="str" cm="1">
        <f t="array" ref="X4590">IF(X4514="TRUE",IF(AND(C4588&lt;&gt;1,C4589:C4590="",S4588:U4590=""), "FALSE","TRUE"),"FALSE")</f>
        <v>FALSE</v>
      </c>
      <c r="Z4590" s="1"/>
    </row>
    <row r="4591" spans="2:26" hidden="1" outlineLevel="3" x14ac:dyDescent="0.4">
      <c r="B4591" s="7" t="s">
        <v>134</v>
      </c>
      <c r="C4591" s="5">
        <v>20</v>
      </c>
      <c r="D4591" s="30"/>
      <c r="E4591" s="2" t="s">
        <v>392</v>
      </c>
      <c r="F4591" s="2" t="s">
        <v>106</v>
      </c>
      <c r="G4591" s="2" t="s">
        <v>103</v>
      </c>
      <c r="H4591" s="2">
        <v>221</v>
      </c>
      <c r="I4591" s="2">
        <v>207</v>
      </c>
      <c r="K4591" s="2">
        <v>3</v>
      </c>
      <c r="L4591" s="2" t="s">
        <v>136</v>
      </c>
      <c r="M4591" s="2" t="s">
        <v>476</v>
      </c>
      <c r="N4591" s="2" t="s">
        <v>479</v>
      </c>
      <c r="O4591" s="2" t="s">
        <v>514</v>
      </c>
      <c r="Q4591" s="1"/>
      <c r="S4591" s="9"/>
      <c r="T4591" s="10"/>
      <c r="U4591" s="8"/>
      <c r="V4591" s="2" t="s">
        <v>105</v>
      </c>
      <c r="W4591" s="2" t="s">
        <v>561</v>
      </c>
      <c r="X4591" s="45" t="str" cm="1">
        <f t="array" ref="X4591">IF(X4514="TRUE",IF(AND(C4591&lt;&gt;1,C4592:C4593="",S4591:U4593=""), "FALSE","TRUE"),"FALSE")</f>
        <v>FALSE</v>
      </c>
      <c r="Z4591" s="1"/>
    </row>
    <row r="4592" spans="2:26" hidden="1" outlineLevel="3" x14ac:dyDescent="0.4">
      <c r="B4592" s="7" t="s">
        <v>516</v>
      </c>
      <c r="C4592" s="8"/>
      <c r="D4592" s="31"/>
      <c r="E4592" s="2" t="s">
        <v>517</v>
      </c>
      <c r="F4592" s="2" t="s">
        <v>499</v>
      </c>
      <c r="G4592" s="2" t="s">
        <v>498</v>
      </c>
      <c r="H4592" s="2">
        <v>221</v>
      </c>
      <c r="I4592" s="2">
        <v>207</v>
      </c>
      <c r="K4592" s="2">
        <v>50</v>
      </c>
      <c r="L4592" s="2" t="s">
        <v>30</v>
      </c>
      <c r="M4592" s="2" t="s">
        <v>476</v>
      </c>
      <c r="N4592" s="2" t="s">
        <v>479</v>
      </c>
      <c r="O4592" s="2" t="s">
        <v>514</v>
      </c>
      <c r="Q4592" s="1"/>
      <c r="S4592" s="9"/>
      <c r="T4592" s="10"/>
      <c r="U4592" s="8"/>
      <c r="W4592" s="2" t="s">
        <v>563</v>
      </c>
      <c r="X4592" s="45" t="str" cm="1">
        <f t="array" ref="X4592">IF(X4514="TRUE",IF(AND(C4591&lt;&gt;1,C4592:C4593="",S4591:U4593=""), "FALSE","TRUE"),"FALSE")</f>
        <v>FALSE</v>
      </c>
      <c r="Z4592" s="1"/>
    </row>
    <row r="4593" spans="2:26" hidden="1" outlineLevel="3" x14ac:dyDescent="0.4">
      <c r="B4593" s="7" t="s">
        <v>508</v>
      </c>
      <c r="C4593" s="8"/>
      <c r="D4593" s="31"/>
      <c r="E4593" s="2" t="s">
        <v>518</v>
      </c>
      <c r="F4593" s="2" t="s">
        <v>512</v>
      </c>
      <c r="G4593" s="2" t="s">
        <v>511</v>
      </c>
      <c r="H4593" s="2">
        <v>221</v>
      </c>
      <c r="I4593" s="2">
        <v>207</v>
      </c>
      <c r="K4593" s="2">
        <v>120</v>
      </c>
      <c r="L4593" s="2" t="s">
        <v>30</v>
      </c>
      <c r="M4593" s="2" t="s">
        <v>476</v>
      </c>
      <c r="N4593" s="2" t="s">
        <v>479</v>
      </c>
      <c r="O4593" s="2" t="s">
        <v>514</v>
      </c>
      <c r="Q4593" s="1"/>
      <c r="S4593" s="9"/>
      <c r="T4593" s="10"/>
      <c r="U4593" s="8"/>
      <c r="W4593" s="2" t="s">
        <v>565</v>
      </c>
      <c r="X4593" s="45" t="str" cm="1">
        <f t="array" ref="X4593">IF(X4514="TRUE",IF(AND(C4591&lt;&gt;1,C4592:C4593="",S4591:U4593=""), "FALSE","TRUE"),"FALSE")</f>
        <v>FALSE</v>
      </c>
      <c r="Z4593" s="1"/>
    </row>
    <row r="4594" spans="2:26" hidden="1" outlineLevel="2" x14ac:dyDescent="0.4">
      <c r="B4594" s="3" t="s">
        <v>19</v>
      </c>
      <c r="I4594" s="2">
        <v>207</v>
      </c>
      <c r="Q4594" s="1"/>
      <c r="Z4594" s="1"/>
    </row>
    <row r="4595" spans="2:26" hidden="1" outlineLevel="2" x14ac:dyDescent="0.4">
      <c r="B4595" s="50" t="s">
        <v>519</v>
      </c>
      <c r="C4595" s="50"/>
      <c r="D4595" s="33"/>
      <c r="E4595" s="2" t="s">
        <v>520</v>
      </c>
      <c r="I4595" s="2">
        <v>207</v>
      </c>
      <c r="L4595" s="2" t="s">
        <v>521</v>
      </c>
      <c r="M4595" s="2" t="s">
        <v>476</v>
      </c>
      <c r="N4595" s="2" t="s">
        <v>479</v>
      </c>
      <c r="O4595" s="2" t="s">
        <v>520</v>
      </c>
      <c r="Q4595" s="1"/>
      <c r="S4595" s="6" t="s">
        <v>36</v>
      </c>
      <c r="T4595" s="6" t="s">
        <v>37</v>
      </c>
      <c r="U4595" s="6" t="s">
        <v>38</v>
      </c>
      <c r="Z4595" s="1"/>
    </row>
    <row r="4596" spans="2:26" hidden="1" outlineLevel="2" x14ac:dyDescent="0.4">
      <c r="B4596" s="7" t="s">
        <v>134</v>
      </c>
      <c r="C4596" s="5">
        <v>1</v>
      </c>
      <c r="D4596" s="30"/>
      <c r="E4596" s="2" t="s">
        <v>392</v>
      </c>
      <c r="F4596" s="2" t="s">
        <v>102</v>
      </c>
      <c r="G4596" s="2" t="s">
        <v>103</v>
      </c>
      <c r="H4596" s="2">
        <v>225</v>
      </c>
      <c r="I4596" s="2">
        <v>207</v>
      </c>
      <c r="K4596" s="2">
        <v>3</v>
      </c>
      <c r="L4596" s="2" t="s">
        <v>136</v>
      </c>
      <c r="M4596" s="2" t="s">
        <v>476</v>
      </c>
      <c r="N4596" s="2" t="s">
        <v>479</v>
      </c>
      <c r="O4596" s="2" t="s">
        <v>520</v>
      </c>
      <c r="Q4596" s="1"/>
      <c r="S4596" s="9"/>
      <c r="T4596" s="10"/>
      <c r="U4596" s="8"/>
      <c r="V4596" s="2" t="s">
        <v>105</v>
      </c>
      <c r="W4596" s="2" t="s">
        <v>561</v>
      </c>
      <c r="X4596" s="45" t="str" cm="1">
        <f t="array" ref="X4596">IF(X4514="TRUE",IF(AND(C4596&lt;&gt;1,C4597:C4602="",S4596:U4602=""), "FALSE","TRUE"),"FALSE")</f>
        <v>FALSE</v>
      </c>
      <c r="Z4596" s="1"/>
    </row>
    <row r="4597" spans="2:26" hidden="1" outlineLevel="2" x14ac:dyDescent="0.4">
      <c r="B4597" s="7" t="s">
        <v>522</v>
      </c>
      <c r="C4597" s="8"/>
      <c r="D4597" s="31"/>
      <c r="E4597" s="2" t="s">
        <v>523</v>
      </c>
      <c r="F4597" s="2" t="s">
        <v>485</v>
      </c>
      <c r="G4597" s="2" t="s">
        <v>369</v>
      </c>
      <c r="H4597" s="2">
        <v>225</v>
      </c>
      <c r="I4597" s="2">
        <v>207</v>
      </c>
      <c r="K4597" s="2">
        <v>240</v>
      </c>
      <c r="L4597" s="2" t="s">
        <v>30</v>
      </c>
      <c r="M4597" s="2" t="s">
        <v>476</v>
      </c>
      <c r="N4597" s="2" t="s">
        <v>479</v>
      </c>
      <c r="O4597" s="2" t="s">
        <v>520</v>
      </c>
      <c r="Q4597" s="1"/>
      <c r="S4597" s="9"/>
      <c r="T4597" s="10"/>
      <c r="U4597" s="8"/>
      <c r="W4597" s="2" t="s">
        <v>465</v>
      </c>
      <c r="X4597" s="45" t="str" cm="1">
        <f t="array" ref="X4597">IF(X4514="TRUE",IF(AND(C4596&lt;&gt;1,C4597:C4602="",S4596:U4602=""), "FALSE","TRUE"),"FALSE")</f>
        <v>FALSE</v>
      </c>
      <c r="Z4597" s="1"/>
    </row>
    <row r="4598" spans="2:26" hidden="1" outlineLevel="2" x14ac:dyDescent="0.4">
      <c r="B4598" s="7" t="s">
        <v>524</v>
      </c>
      <c r="C4598" s="8"/>
      <c r="D4598" s="31"/>
      <c r="E4598" s="2" t="s">
        <v>525</v>
      </c>
      <c r="F4598" s="2" t="s">
        <v>114</v>
      </c>
      <c r="G4598" s="2" t="s">
        <v>115</v>
      </c>
      <c r="H4598" s="2">
        <v>225</v>
      </c>
      <c r="I4598" s="2">
        <v>207</v>
      </c>
      <c r="K4598" s="2">
        <v>120</v>
      </c>
      <c r="L4598" s="2" t="s">
        <v>30</v>
      </c>
      <c r="M4598" s="2" t="s">
        <v>476</v>
      </c>
      <c r="N4598" s="2" t="s">
        <v>479</v>
      </c>
      <c r="O4598" s="2" t="s">
        <v>520</v>
      </c>
      <c r="Q4598" s="1"/>
      <c r="S4598" s="9"/>
      <c r="T4598" s="10"/>
      <c r="U4598" s="8"/>
      <c r="W4598" s="2" t="s">
        <v>468</v>
      </c>
      <c r="X4598" s="45" t="str" cm="1">
        <f t="array" ref="X4598">IF(X4514="TRUE",IF(AND(C4596&lt;&gt;1,C4597:C4602="",S4596:U4602=""), "FALSE","TRUE"),"FALSE")</f>
        <v>FALSE</v>
      </c>
      <c r="Z4598" s="1"/>
    </row>
    <row r="4599" spans="2:26" hidden="1" outlineLevel="2" x14ac:dyDescent="0.4">
      <c r="B4599" s="7" t="s">
        <v>526</v>
      </c>
      <c r="C4599" s="8"/>
      <c r="D4599" s="31"/>
      <c r="E4599" s="2" t="s">
        <v>527</v>
      </c>
      <c r="F4599" s="2" t="str">
        <f>IF(OR($C$87="治験計画届", $C$87="治験計画変更届"), "^$","^.{1,120}$|^$")</f>
        <v>^.{1,120}$|^$</v>
      </c>
      <c r="G4599" s="2" t="str">
        <f>IF(F4599="^$", "入力しないでください","入力してください(120文字以内)")</f>
        <v>入力してください(120文字以内)</v>
      </c>
      <c r="H4599" s="2">
        <v>225</v>
      </c>
      <c r="I4599" s="2">
        <v>207</v>
      </c>
      <c r="K4599" s="2">
        <v>120</v>
      </c>
      <c r="L4599" s="2" t="s">
        <v>30</v>
      </c>
      <c r="M4599" s="2" t="s">
        <v>476</v>
      </c>
      <c r="N4599" s="2" t="s">
        <v>479</v>
      </c>
      <c r="O4599" s="2" t="s">
        <v>520</v>
      </c>
      <c r="Q4599" s="1"/>
      <c r="S4599" s="9"/>
      <c r="T4599" s="10"/>
      <c r="U4599" s="8"/>
      <c r="W4599" s="2" t="s">
        <v>468</v>
      </c>
      <c r="X4599" s="45" t="str" cm="1">
        <f t="array" ref="X4599">IF(X4514="TRUE",IF(AND(C4596&lt;&gt;1,C4597:C4602="",S4596:U4602=""), "FALSE","TRUE"),"FALSE")</f>
        <v>FALSE</v>
      </c>
      <c r="Z4599" s="1"/>
    </row>
    <row r="4600" spans="2:26" hidden="1" outlineLevel="2" x14ac:dyDescent="0.4">
      <c r="B4600" s="7" t="s">
        <v>528</v>
      </c>
      <c r="C4600" s="8"/>
      <c r="D4600" s="31"/>
      <c r="E4600" s="2" t="s">
        <v>529</v>
      </c>
      <c r="F4600" s="2" t="str">
        <f>IF(OR($C$87="治験計画届", $C$87="治験計画変更届"), "^$","^.{1,120}$|^$")</f>
        <v>^.{1,120}$|^$</v>
      </c>
      <c r="G4600" s="2" t="str">
        <f t="shared" ref="G4600:G4602" si="301">IF(F4600="^$", "入力しないでください","入力してください(120文字以内)")</f>
        <v>入力してください(120文字以内)</v>
      </c>
      <c r="H4600" s="2">
        <v>225</v>
      </c>
      <c r="I4600" s="2">
        <v>207</v>
      </c>
      <c r="K4600" s="2">
        <v>120</v>
      </c>
      <c r="L4600" s="2" t="s">
        <v>30</v>
      </c>
      <c r="M4600" s="2" t="s">
        <v>476</v>
      </c>
      <c r="N4600" s="2" t="s">
        <v>479</v>
      </c>
      <c r="O4600" s="2" t="s">
        <v>520</v>
      </c>
      <c r="Q4600" s="1"/>
      <c r="S4600" s="9"/>
      <c r="T4600" s="10"/>
      <c r="U4600" s="8"/>
      <c r="W4600" s="2" t="s">
        <v>468</v>
      </c>
      <c r="X4600" s="45" t="str" cm="1">
        <f t="array" ref="X4600">IF(X4514="TRUE",IF(AND(C4596&lt;&gt;1,C4597:C4602="",S4596:U4602=""), "FALSE","TRUE"),"FALSE")</f>
        <v>FALSE</v>
      </c>
      <c r="Z4600" s="1"/>
    </row>
    <row r="4601" spans="2:26" hidden="1" outlineLevel="2" x14ac:dyDescent="0.4">
      <c r="B4601" s="7" t="s">
        <v>530</v>
      </c>
      <c r="C4601" s="8"/>
      <c r="D4601" s="31"/>
      <c r="E4601" s="2" t="s">
        <v>566</v>
      </c>
      <c r="F4601" s="2" t="str">
        <f>IF(OR($C$87="治験計画届", $C$87="治験計画変更届"), "^$","^.{1,120}$|^$")</f>
        <v>^.{1,120}$|^$</v>
      </c>
      <c r="G4601" s="2" t="str">
        <f t="shared" si="301"/>
        <v>入力してください(120文字以内)</v>
      </c>
      <c r="H4601" s="2">
        <v>225</v>
      </c>
      <c r="I4601" s="2">
        <v>207</v>
      </c>
      <c r="K4601" s="2">
        <v>120</v>
      </c>
      <c r="L4601" s="2" t="s">
        <v>30</v>
      </c>
      <c r="M4601" s="2" t="s">
        <v>476</v>
      </c>
      <c r="N4601" s="2" t="s">
        <v>479</v>
      </c>
      <c r="O4601" s="2" t="s">
        <v>520</v>
      </c>
      <c r="Q4601" s="1"/>
      <c r="S4601" s="9"/>
      <c r="T4601" s="10"/>
      <c r="U4601" s="8"/>
      <c r="W4601" s="2" t="s">
        <v>468</v>
      </c>
      <c r="X4601" s="45" t="str" cm="1">
        <f t="array" ref="X4601">IF(X4514="TRUE",IF(AND(C4596&lt;&gt;1,C4597:C4602="",S4596:U4602=""), "FALSE","TRUE"),"FALSE")</f>
        <v>FALSE</v>
      </c>
      <c r="Z4601" s="1"/>
    </row>
    <row r="4602" spans="2:26" hidden="1" outlineLevel="2" x14ac:dyDescent="0.4">
      <c r="B4602" s="7" t="s">
        <v>532</v>
      </c>
      <c r="C4602" s="8"/>
      <c r="D4602" s="31"/>
      <c r="E4602" s="2" t="s">
        <v>533</v>
      </c>
      <c r="F4602" s="2" t="str">
        <f>IF(OR($C$87="治験計画届", $C$87="治験計画変更届"), "^$","^.{1,120}$|^$")</f>
        <v>^.{1,120}$|^$</v>
      </c>
      <c r="G4602" s="2" t="str">
        <f t="shared" si="301"/>
        <v>入力してください(120文字以内)</v>
      </c>
      <c r="H4602" s="2">
        <v>225</v>
      </c>
      <c r="I4602" s="2">
        <v>207</v>
      </c>
      <c r="K4602" s="2">
        <v>120</v>
      </c>
      <c r="L4602" s="2" t="s">
        <v>30</v>
      </c>
      <c r="M4602" s="2" t="s">
        <v>476</v>
      </c>
      <c r="N4602" s="2" t="s">
        <v>479</v>
      </c>
      <c r="O4602" s="2" t="s">
        <v>520</v>
      </c>
      <c r="Q4602" s="1"/>
      <c r="S4602" s="9"/>
      <c r="T4602" s="10"/>
      <c r="U4602" s="8"/>
      <c r="W4602" s="2" t="s">
        <v>468</v>
      </c>
      <c r="X4602" s="45" t="str" cm="1">
        <f t="array" ref="X4602">IF(X4514="TRUE",IF(AND(C4596&lt;&gt;1,C4597:C4602="",S4596:U4602=""), "FALSE","TRUE"),"FALSE")</f>
        <v>FALSE</v>
      </c>
      <c r="Z4602" s="1"/>
    </row>
    <row r="4603" spans="2:26" hidden="1" outlineLevel="2" x14ac:dyDescent="0.4">
      <c r="B4603" s="7" t="s">
        <v>134</v>
      </c>
      <c r="C4603" s="5">
        <v>2</v>
      </c>
      <c r="D4603" s="30"/>
      <c r="E4603" s="2" t="s">
        <v>392</v>
      </c>
      <c r="F4603" s="2" t="s">
        <v>102</v>
      </c>
      <c r="G4603" s="2" t="s">
        <v>103</v>
      </c>
      <c r="H4603" s="2">
        <v>225</v>
      </c>
      <c r="I4603" s="2">
        <v>207</v>
      </c>
      <c r="K4603" s="2">
        <v>3</v>
      </c>
      <c r="L4603" s="2" t="s">
        <v>136</v>
      </c>
      <c r="M4603" s="2" t="s">
        <v>476</v>
      </c>
      <c r="N4603" s="2" t="s">
        <v>479</v>
      </c>
      <c r="O4603" s="2" t="s">
        <v>520</v>
      </c>
      <c r="Q4603" s="1"/>
      <c r="S4603" s="9"/>
      <c r="T4603" s="10"/>
      <c r="U4603" s="8"/>
      <c r="V4603" s="2" t="s">
        <v>105</v>
      </c>
      <c r="W4603" s="2" t="s">
        <v>561</v>
      </c>
      <c r="X4603" s="45" t="str" cm="1">
        <f t="array" ref="X4603">IF(X4514="TRUE",IF(AND(C4603&lt;&gt;1,C4604:C4609="",S4603:U4609=""), "FALSE","TRUE"),"FALSE")</f>
        <v>FALSE</v>
      </c>
      <c r="Z4603" s="1"/>
    </row>
    <row r="4604" spans="2:26" hidden="1" outlineLevel="2" x14ac:dyDescent="0.4">
      <c r="B4604" s="7" t="s">
        <v>522</v>
      </c>
      <c r="C4604" s="8"/>
      <c r="D4604" s="31"/>
      <c r="E4604" s="2" t="s">
        <v>523</v>
      </c>
      <c r="F4604" s="2" t="s">
        <v>485</v>
      </c>
      <c r="G4604" s="2" t="s">
        <v>369</v>
      </c>
      <c r="H4604" s="2">
        <v>225</v>
      </c>
      <c r="I4604" s="2">
        <v>207</v>
      </c>
      <c r="K4604" s="2">
        <v>240</v>
      </c>
      <c r="L4604" s="2" t="s">
        <v>30</v>
      </c>
      <c r="M4604" s="2" t="s">
        <v>476</v>
      </c>
      <c r="N4604" s="2" t="s">
        <v>479</v>
      </c>
      <c r="O4604" s="2" t="s">
        <v>520</v>
      </c>
      <c r="Q4604" s="1"/>
      <c r="S4604" s="9"/>
      <c r="T4604" s="10"/>
      <c r="U4604" s="8"/>
      <c r="W4604" s="2" t="s">
        <v>465</v>
      </c>
      <c r="X4604" s="45" t="str" cm="1">
        <f t="array" ref="X4604">IF(X4514="TRUE",IF(AND(C4603&lt;&gt;1,C4604:C4609="",S4603:U4609=""), "FALSE","TRUE"),"FALSE")</f>
        <v>FALSE</v>
      </c>
      <c r="Z4604" s="1"/>
    </row>
    <row r="4605" spans="2:26" hidden="1" outlineLevel="2" x14ac:dyDescent="0.4">
      <c r="B4605" s="7" t="s">
        <v>524</v>
      </c>
      <c r="C4605" s="8"/>
      <c r="D4605" s="31"/>
      <c r="E4605" s="2" t="s">
        <v>525</v>
      </c>
      <c r="F4605" s="2" t="s">
        <v>114</v>
      </c>
      <c r="G4605" s="2" t="s">
        <v>115</v>
      </c>
      <c r="H4605" s="2">
        <v>225</v>
      </c>
      <c r="I4605" s="2">
        <v>207</v>
      </c>
      <c r="K4605" s="2">
        <v>120</v>
      </c>
      <c r="L4605" s="2" t="s">
        <v>30</v>
      </c>
      <c r="M4605" s="2" t="s">
        <v>476</v>
      </c>
      <c r="N4605" s="2" t="s">
        <v>479</v>
      </c>
      <c r="O4605" s="2" t="s">
        <v>520</v>
      </c>
      <c r="Q4605" s="1"/>
      <c r="S4605" s="9"/>
      <c r="T4605" s="10"/>
      <c r="U4605" s="8"/>
      <c r="W4605" s="2" t="s">
        <v>468</v>
      </c>
      <c r="X4605" s="45" t="str" cm="1">
        <f t="array" ref="X4605">IF(X4514="TRUE",IF(AND(C4603&lt;&gt;1,C4604:C4609="",S4603:U4609=""), "FALSE","TRUE"),"FALSE")</f>
        <v>FALSE</v>
      </c>
      <c r="Z4605" s="1"/>
    </row>
    <row r="4606" spans="2:26" hidden="1" outlineLevel="2" x14ac:dyDescent="0.4">
      <c r="B4606" s="7" t="s">
        <v>526</v>
      </c>
      <c r="C4606" s="8"/>
      <c r="D4606" s="31"/>
      <c r="E4606" s="2" t="s">
        <v>527</v>
      </c>
      <c r="F4606" s="2" t="str">
        <f>IF(OR($C$87="治験計画届", $C$87="治験計画変更届"), "^$","^.{1,120}$|^$")</f>
        <v>^.{1,120}$|^$</v>
      </c>
      <c r="G4606" s="2" t="str">
        <f>IF(F4606="^$", "入力しないでください","入力してください(120文字以内)")</f>
        <v>入力してください(120文字以内)</v>
      </c>
      <c r="H4606" s="2">
        <v>225</v>
      </c>
      <c r="I4606" s="2">
        <v>207</v>
      </c>
      <c r="K4606" s="2">
        <v>120</v>
      </c>
      <c r="L4606" s="2" t="s">
        <v>30</v>
      </c>
      <c r="M4606" s="2" t="s">
        <v>476</v>
      </c>
      <c r="N4606" s="2" t="s">
        <v>479</v>
      </c>
      <c r="O4606" s="2" t="s">
        <v>520</v>
      </c>
      <c r="Q4606" s="1"/>
      <c r="S4606" s="9"/>
      <c r="T4606" s="10"/>
      <c r="U4606" s="8"/>
      <c r="W4606" s="2" t="s">
        <v>468</v>
      </c>
      <c r="X4606" s="45" t="str" cm="1">
        <f t="array" ref="X4606">IF(X4514="TRUE",IF(AND(C4603&lt;&gt;1,C4604:C4609="",S4603:U4609=""), "FALSE","TRUE"),"FALSE")</f>
        <v>FALSE</v>
      </c>
      <c r="Z4606" s="1"/>
    </row>
    <row r="4607" spans="2:26" hidden="1" outlineLevel="2" x14ac:dyDescent="0.4">
      <c r="B4607" s="7" t="s">
        <v>528</v>
      </c>
      <c r="C4607" s="8"/>
      <c r="D4607" s="31"/>
      <c r="E4607" s="2" t="s">
        <v>529</v>
      </c>
      <c r="F4607" s="2" t="str">
        <f>IF(OR($C$87="治験計画届", $C$87="治験計画変更届"), "^$","^.{1,120}$|^$")</f>
        <v>^.{1,120}$|^$</v>
      </c>
      <c r="G4607" s="2" t="str">
        <f t="shared" ref="G4607:G4609" si="302">IF(F4607="^$", "入力しないでください","入力してください(120文字以内)")</f>
        <v>入力してください(120文字以内)</v>
      </c>
      <c r="H4607" s="2">
        <v>225</v>
      </c>
      <c r="I4607" s="2">
        <v>207</v>
      </c>
      <c r="K4607" s="2">
        <v>120</v>
      </c>
      <c r="L4607" s="2" t="s">
        <v>30</v>
      </c>
      <c r="M4607" s="2" t="s">
        <v>476</v>
      </c>
      <c r="N4607" s="2" t="s">
        <v>479</v>
      </c>
      <c r="O4607" s="2" t="s">
        <v>520</v>
      </c>
      <c r="Q4607" s="1"/>
      <c r="S4607" s="9"/>
      <c r="T4607" s="10"/>
      <c r="U4607" s="8"/>
      <c r="W4607" s="2" t="s">
        <v>468</v>
      </c>
      <c r="X4607" s="45" t="str" cm="1">
        <f t="array" ref="X4607">IF(X4514="TRUE",IF(AND(C4603&lt;&gt;1,C4604:C4609="",S4603:U4609=""), "FALSE","TRUE"),"FALSE")</f>
        <v>FALSE</v>
      </c>
      <c r="Z4607" s="1"/>
    </row>
    <row r="4608" spans="2:26" hidden="1" outlineLevel="2" x14ac:dyDescent="0.4">
      <c r="B4608" s="7" t="s">
        <v>530</v>
      </c>
      <c r="C4608" s="8"/>
      <c r="D4608" s="31"/>
      <c r="E4608" s="2" t="s">
        <v>566</v>
      </c>
      <c r="F4608" s="2" t="str">
        <f>IF(OR($C$87="治験計画届", $C$87="治験計画変更届"), "^$","^.{1,120}$|^$")</f>
        <v>^.{1,120}$|^$</v>
      </c>
      <c r="G4608" s="2" t="str">
        <f t="shared" si="302"/>
        <v>入力してください(120文字以内)</v>
      </c>
      <c r="H4608" s="2">
        <v>225</v>
      </c>
      <c r="I4608" s="2">
        <v>207</v>
      </c>
      <c r="K4608" s="2">
        <v>120</v>
      </c>
      <c r="L4608" s="2" t="s">
        <v>30</v>
      </c>
      <c r="M4608" s="2" t="s">
        <v>476</v>
      </c>
      <c r="N4608" s="2" t="s">
        <v>479</v>
      </c>
      <c r="O4608" s="2" t="s">
        <v>520</v>
      </c>
      <c r="Q4608" s="1"/>
      <c r="S4608" s="9"/>
      <c r="T4608" s="10"/>
      <c r="U4608" s="8"/>
      <c r="W4608" s="2" t="s">
        <v>468</v>
      </c>
      <c r="X4608" s="45" t="str" cm="1">
        <f t="array" ref="X4608">IF(X4514="TRUE",IF(AND(C4603&lt;&gt;1,C4604:C4609="",S4603:U4609=""), "FALSE","TRUE"),"FALSE")</f>
        <v>FALSE</v>
      </c>
      <c r="Z4608" s="1"/>
    </row>
    <row r="4609" spans="2:26" hidden="1" outlineLevel="2" x14ac:dyDescent="0.4">
      <c r="B4609" s="7" t="s">
        <v>532</v>
      </c>
      <c r="C4609" s="8"/>
      <c r="D4609" s="31"/>
      <c r="E4609" s="2" t="s">
        <v>533</v>
      </c>
      <c r="F4609" s="2" t="str">
        <f>IF(OR($C$87="治験計画届", $C$87="治験計画変更届"), "^$","^.{1,120}$|^$")</f>
        <v>^.{1,120}$|^$</v>
      </c>
      <c r="G4609" s="2" t="str">
        <f t="shared" si="302"/>
        <v>入力してください(120文字以内)</v>
      </c>
      <c r="H4609" s="2">
        <v>225</v>
      </c>
      <c r="I4609" s="2">
        <v>207</v>
      </c>
      <c r="K4609" s="2">
        <v>120</v>
      </c>
      <c r="L4609" s="2" t="s">
        <v>30</v>
      </c>
      <c r="M4609" s="2" t="s">
        <v>476</v>
      </c>
      <c r="N4609" s="2" t="s">
        <v>479</v>
      </c>
      <c r="O4609" s="2" t="s">
        <v>520</v>
      </c>
      <c r="Q4609" s="1"/>
      <c r="S4609" s="9"/>
      <c r="T4609" s="10"/>
      <c r="U4609" s="8"/>
      <c r="W4609" s="2" t="s">
        <v>468</v>
      </c>
      <c r="X4609" s="45" t="str" cm="1">
        <f t="array" ref="X4609">IF(X4514="TRUE",IF(AND(C4603&lt;&gt;1,C4604:C4609="",S4603:U4609=""), "FALSE","TRUE"),"FALSE")</f>
        <v>FALSE</v>
      </c>
      <c r="Z4609" s="1"/>
    </row>
    <row r="4610" spans="2:26" hidden="1" outlineLevel="2" x14ac:dyDescent="0.4">
      <c r="B4610" s="7" t="s">
        <v>134</v>
      </c>
      <c r="C4610" s="5">
        <v>3</v>
      </c>
      <c r="D4610" s="30"/>
      <c r="E4610" s="2" t="s">
        <v>392</v>
      </c>
      <c r="F4610" s="2" t="s">
        <v>102</v>
      </c>
      <c r="G4610" s="2" t="s">
        <v>103</v>
      </c>
      <c r="H4610" s="2">
        <v>225</v>
      </c>
      <c r="I4610" s="2">
        <v>207</v>
      </c>
      <c r="K4610" s="2">
        <v>3</v>
      </c>
      <c r="L4610" s="2" t="s">
        <v>136</v>
      </c>
      <c r="M4610" s="2" t="s">
        <v>476</v>
      </c>
      <c r="N4610" s="2" t="s">
        <v>479</v>
      </c>
      <c r="O4610" s="2" t="s">
        <v>520</v>
      </c>
      <c r="Q4610" s="1"/>
      <c r="S4610" s="9"/>
      <c r="T4610" s="10"/>
      <c r="U4610" s="8"/>
      <c r="V4610" s="2" t="s">
        <v>105</v>
      </c>
      <c r="W4610" s="2" t="s">
        <v>561</v>
      </c>
      <c r="X4610" s="45" t="str" cm="1">
        <f t="array" ref="X4610">IF(X4514="TRUE",IF(AND(C4610&lt;&gt;1,C4611:C4616="",S4610:U4616=""), "FALSE","TRUE"),"FALSE")</f>
        <v>FALSE</v>
      </c>
      <c r="Z4610" s="1"/>
    </row>
    <row r="4611" spans="2:26" hidden="1" outlineLevel="2" x14ac:dyDescent="0.4">
      <c r="B4611" s="7" t="s">
        <v>522</v>
      </c>
      <c r="C4611" s="8"/>
      <c r="D4611" s="31"/>
      <c r="E4611" s="2" t="s">
        <v>523</v>
      </c>
      <c r="F4611" s="2" t="s">
        <v>485</v>
      </c>
      <c r="G4611" s="2" t="s">
        <v>369</v>
      </c>
      <c r="H4611" s="2">
        <v>225</v>
      </c>
      <c r="I4611" s="2">
        <v>207</v>
      </c>
      <c r="K4611" s="2">
        <v>240</v>
      </c>
      <c r="L4611" s="2" t="s">
        <v>30</v>
      </c>
      <c r="M4611" s="2" t="s">
        <v>476</v>
      </c>
      <c r="N4611" s="2" t="s">
        <v>479</v>
      </c>
      <c r="O4611" s="2" t="s">
        <v>520</v>
      </c>
      <c r="Q4611" s="1"/>
      <c r="S4611" s="9"/>
      <c r="T4611" s="10"/>
      <c r="U4611" s="8"/>
      <c r="W4611" s="2" t="s">
        <v>465</v>
      </c>
      <c r="X4611" s="45" t="str" cm="1">
        <f t="array" ref="X4611">IF(X4514="TRUE",IF(AND(C4610&lt;&gt;1,C4611:C4616="",S4610:U4616=""), "FALSE","TRUE"),"FALSE")</f>
        <v>FALSE</v>
      </c>
      <c r="Z4611" s="1"/>
    </row>
    <row r="4612" spans="2:26" hidden="1" outlineLevel="2" x14ac:dyDescent="0.4">
      <c r="B4612" s="7" t="s">
        <v>524</v>
      </c>
      <c r="C4612" s="8"/>
      <c r="D4612" s="31"/>
      <c r="E4612" s="2" t="s">
        <v>525</v>
      </c>
      <c r="F4612" s="2" t="s">
        <v>114</v>
      </c>
      <c r="G4612" s="2" t="s">
        <v>115</v>
      </c>
      <c r="H4612" s="2">
        <v>225</v>
      </c>
      <c r="I4612" s="2">
        <v>207</v>
      </c>
      <c r="K4612" s="2">
        <v>120</v>
      </c>
      <c r="L4612" s="2" t="s">
        <v>30</v>
      </c>
      <c r="M4612" s="2" t="s">
        <v>476</v>
      </c>
      <c r="N4612" s="2" t="s">
        <v>479</v>
      </c>
      <c r="O4612" s="2" t="s">
        <v>520</v>
      </c>
      <c r="Q4612" s="1"/>
      <c r="S4612" s="9"/>
      <c r="T4612" s="10"/>
      <c r="U4612" s="8"/>
      <c r="W4612" s="2" t="s">
        <v>468</v>
      </c>
      <c r="X4612" s="45" t="str" cm="1">
        <f t="array" ref="X4612">IF(X4514="TRUE",IF(AND(C4610&lt;&gt;1,C4611:C4616="",S4610:U4616=""), "FALSE","TRUE"),"FALSE")</f>
        <v>FALSE</v>
      </c>
      <c r="Z4612" s="1"/>
    </row>
    <row r="4613" spans="2:26" hidden="1" outlineLevel="2" x14ac:dyDescent="0.4">
      <c r="B4613" s="7" t="s">
        <v>526</v>
      </c>
      <c r="C4613" s="8"/>
      <c r="D4613" s="31"/>
      <c r="E4613" s="2" t="s">
        <v>527</v>
      </c>
      <c r="F4613" s="2" t="str">
        <f>IF(OR($C$87="治験計画届", $C$87="治験計画変更届"), "^$","^.{1,120}$|^$")</f>
        <v>^.{1,120}$|^$</v>
      </c>
      <c r="G4613" s="2" t="str">
        <f>IF(F4613="^$", "入力しないでください","入力してください(120文字以内)")</f>
        <v>入力してください(120文字以内)</v>
      </c>
      <c r="H4613" s="2">
        <v>225</v>
      </c>
      <c r="I4613" s="2">
        <v>207</v>
      </c>
      <c r="K4613" s="2">
        <v>120</v>
      </c>
      <c r="L4613" s="2" t="s">
        <v>30</v>
      </c>
      <c r="M4613" s="2" t="s">
        <v>476</v>
      </c>
      <c r="N4613" s="2" t="s">
        <v>479</v>
      </c>
      <c r="O4613" s="2" t="s">
        <v>520</v>
      </c>
      <c r="Q4613" s="1"/>
      <c r="S4613" s="9"/>
      <c r="T4613" s="10"/>
      <c r="U4613" s="8"/>
      <c r="W4613" s="2" t="s">
        <v>468</v>
      </c>
      <c r="X4613" s="45" t="str" cm="1">
        <f t="array" ref="X4613">IF(X4514="TRUE",IF(AND(C4610&lt;&gt;1,C4611:C4616="",S4610:U4616=""), "FALSE","TRUE"),"FALSE")</f>
        <v>FALSE</v>
      </c>
      <c r="Z4613" s="1"/>
    </row>
    <row r="4614" spans="2:26" hidden="1" outlineLevel="2" x14ac:dyDescent="0.4">
      <c r="B4614" s="7" t="s">
        <v>528</v>
      </c>
      <c r="C4614" s="8"/>
      <c r="D4614" s="31"/>
      <c r="E4614" s="2" t="s">
        <v>529</v>
      </c>
      <c r="F4614" s="2" t="str">
        <f>IF(OR($C$87="治験計画届", $C$87="治験計画変更届"), "^$","^.{1,120}$|^$")</f>
        <v>^.{1,120}$|^$</v>
      </c>
      <c r="G4614" s="2" t="str">
        <f t="shared" ref="G4614:G4616" si="303">IF(F4614="^$", "入力しないでください","入力してください(120文字以内)")</f>
        <v>入力してください(120文字以内)</v>
      </c>
      <c r="H4614" s="2">
        <v>225</v>
      </c>
      <c r="I4614" s="2">
        <v>207</v>
      </c>
      <c r="K4614" s="2">
        <v>120</v>
      </c>
      <c r="L4614" s="2" t="s">
        <v>30</v>
      </c>
      <c r="M4614" s="2" t="s">
        <v>476</v>
      </c>
      <c r="N4614" s="2" t="s">
        <v>479</v>
      </c>
      <c r="O4614" s="2" t="s">
        <v>520</v>
      </c>
      <c r="Q4614" s="1"/>
      <c r="S4614" s="9"/>
      <c r="T4614" s="10"/>
      <c r="U4614" s="8"/>
      <c r="W4614" s="2" t="s">
        <v>468</v>
      </c>
      <c r="X4614" s="45" t="str" cm="1">
        <f t="array" ref="X4614">IF(X4514="TRUE",IF(AND(C4610&lt;&gt;1,C4611:C4616="",S4610:U4616=""), "FALSE","TRUE"),"FALSE")</f>
        <v>FALSE</v>
      </c>
      <c r="Z4614" s="1"/>
    </row>
    <row r="4615" spans="2:26" hidden="1" outlineLevel="2" x14ac:dyDescent="0.4">
      <c r="B4615" s="7" t="s">
        <v>530</v>
      </c>
      <c r="C4615" s="8"/>
      <c r="D4615" s="31"/>
      <c r="E4615" s="2" t="s">
        <v>566</v>
      </c>
      <c r="F4615" s="2" t="str">
        <f>IF(OR($C$87="治験計画届", $C$87="治験計画変更届"), "^$","^.{1,120}$|^$")</f>
        <v>^.{1,120}$|^$</v>
      </c>
      <c r="G4615" s="2" t="str">
        <f t="shared" si="303"/>
        <v>入力してください(120文字以内)</v>
      </c>
      <c r="H4615" s="2">
        <v>225</v>
      </c>
      <c r="I4615" s="2">
        <v>207</v>
      </c>
      <c r="K4615" s="2">
        <v>120</v>
      </c>
      <c r="L4615" s="2" t="s">
        <v>30</v>
      </c>
      <c r="M4615" s="2" t="s">
        <v>476</v>
      </c>
      <c r="N4615" s="2" t="s">
        <v>479</v>
      </c>
      <c r="O4615" s="2" t="s">
        <v>520</v>
      </c>
      <c r="Q4615" s="1"/>
      <c r="S4615" s="9"/>
      <c r="T4615" s="10"/>
      <c r="U4615" s="8"/>
      <c r="W4615" s="2" t="s">
        <v>468</v>
      </c>
      <c r="X4615" s="45" t="str" cm="1">
        <f t="array" ref="X4615">IF(X4514="TRUE",IF(AND(C4610&lt;&gt;1,C4611:C4616="",S4610:U4616=""), "FALSE","TRUE"),"FALSE")</f>
        <v>FALSE</v>
      </c>
      <c r="Z4615" s="1"/>
    </row>
    <row r="4616" spans="2:26" hidden="1" outlineLevel="2" x14ac:dyDescent="0.4">
      <c r="B4616" s="7" t="s">
        <v>532</v>
      </c>
      <c r="C4616" s="8"/>
      <c r="D4616" s="31"/>
      <c r="E4616" s="2" t="s">
        <v>533</v>
      </c>
      <c r="F4616" s="2" t="str">
        <f>IF(OR($C$87="治験計画届", $C$87="治験計画変更届"), "^$","^.{1,120}$|^$")</f>
        <v>^.{1,120}$|^$</v>
      </c>
      <c r="G4616" s="2" t="str">
        <f t="shared" si="303"/>
        <v>入力してください(120文字以内)</v>
      </c>
      <c r="H4616" s="2">
        <v>225</v>
      </c>
      <c r="I4616" s="2">
        <v>207</v>
      </c>
      <c r="K4616" s="2">
        <v>120</v>
      </c>
      <c r="L4616" s="2" t="s">
        <v>30</v>
      </c>
      <c r="M4616" s="2" t="s">
        <v>476</v>
      </c>
      <c r="N4616" s="2" t="s">
        <v>479</v>
      </c>
      <c r="O4616" s="2" t="s">
        <v>520</v>
      </c>
      <c r="Q4616" s="1"/>
      <c r="S4616" s="9"/>
      <c r="T4616" s="10"/>
      <c r="U4616" s="8"/>
      <c r="W4616" s="2" t="s">
        <v>468</v>
      </c>
      <c r="X4616" s="45" t="str" cm="1">
        <f t="array" ref="X4616">IF(X4514="TRUE",IF(AND(C4610&lt;&gt;1,C4611:C4616="",S4610:U4616=""), "FALSE","TRUE"),"FALSE")</f>
        <v>FALSE</v>
      </c>
      <c r="Z4616" s="1"/>
    </row>
    <row r="4617" spans="2:26" hidden="1" outlineLevel="2" x14ac:dyDescent="0.4">
      <c r="B4617" s="7" t="s">
        <v>134</v>
      </c>
      <c r="C4617" s="5">
        <v>4</v>
      </c>
      <c r="D4617" s="30"/>
      <c r="E4617" s="2" t="s">
        <v>392</v>
      </c>
      <c r="F4617" s="2" t="s">
        <v>102</v>
      </c>
      <c r="G4617" s="2" t="s">
        <v>103</v>
      </c>
      <c r="H4617" s="2">
        <v>225</v>
      </c>
      <c r="I4617" s="2">
        <v>207</v>
      </c>
      <c r="K4617" s="2">
        <v>3</v>
      </c>
      <c r="L4617" s="2" t="s">
        <v>136</v>
      </c>
      <c r="M4617" s="2" t="s">
        <v>476</v>
      </c>
      <c r="N4617" s="2" t="s">
        <v>479</v>
      </c>
      <c r="O4617" s="2" t="s">
        <v>520</v>
      </c>
      <c r="Q4617" s="1"/>
      <c r="S4617" s="9"/>
      <c r="T4617" s="10"/>
      <c r="U4617" s="8"/>
      <c r="V4617" s="2" t="s">
        <v>105</v>
      </c>
      <c r="W4617" s="2" t="s">
        <v>561</v>
      </c>
      <c r="X4617" s="45" t="str" cm="1">
        <f t="array" ref="X4617">IF(X4514="TRUE",IF(AND(C4617&lt;&gt;1,C4618:C4623="",S4617:U4623=""), "FALSE","TRUE"),"FALSE")</f>
        <v>FALSE</v>
      </c>
      <c r="Z4617" s="1"/>
    </row>
    <row r="4618" spans="2:26" hidden="1" outlineLevel="2" x14ac:dyDescent="0.4">
      <c r="B4618" s="7" t="s">
        <v>522</v>
      </c>
      <c r="C4618" s="8"/>
      <c r="D4618" s="31"/>
      <c r="E4618" s="2" t="s">
        <v>523</v>
      </c>
      <c r="F4618" s="2" t="s">
        <v>485</v>
      </c>
      <c r="G4618" s="2" t="s">
        <v>369</v>
      </c>
      <c r="H4618" s="2">
        <v>225</v>
      </c>
      <c r="I4618" s="2">
        <v>207</v>
      </c>
      <c r="K4618" s="2">
        <v>240</v>
      </c>
      <c r="L4618" s="2" t="s">
        <v>30</v>
      </c>
      <c r="M4618" s="2" t="s">
        <v>476</v>
      </c>
      <c r="N4618" s="2" t="s">
        <v>479</v>
      </c>
      <c r="O4618" s="2" t="s">
        <v>520</v>
      </c>
      <c r="Q4618" s="1"/>
      <c r="S4618" s="9"/>
      <c r="T4618" s="10"/>
      <c r="U4618" s="8"/>
      <c r="W4618" s="2" t="s">
        <v>465</v>
      </c>
      <c r="X4618" s="45" t="str" cm="1">
        <f t="array" ref="X4618">IF(X4514="TRUE",IF(AND(C4617&lt;&gt;1,C4618:C4623="",S4617:U4623=""), "FALSE","TRUE"),"FALSE")</f>
        <v>FALSE</v>
      </c>
      <c r="Z4618" s="1"/>
    </row>
    <row r="4619" spans="2:26" hidden="1" outlineLevel="2" x14ac:dyDescent="0.4">
      <c r="B4619" s="7" t="s">
        <v>524</v>
      </c>
      <c r="C4619" s="8"/>
      <c r="D4619" s="31"/>
      <c r="E4619" s="2" t="s">
        <v>525</v>
      </c>
      <c r="F4619" s="2" t="s">
        <v>114</v>
      </c>
      <c r="G4619" s="2" t="s">
        <v>115</v>
      </c>
      <c r="H4619" s="2">
        <v>225</v>
      </c>
      <c r="I4619" s="2">
        <v>207</v>
      </c>
      <c r="K4619" s="2">
        <v>120</v>
      </c>
      <c r="L4619" s="2" t="s">
        <v>30</v>
      </c>
      <c r="M4619" s="2" t="s">
        <v>476</v>
      </c>
      <c r="N4619" s="2" t="s">
        <v>479</v>
      </c>
      <c r="O4619" s="2" t="s">
        <v>520</v>
      </c>
      <c r="Q4619" s="1"/>
      <c r="S4619" s="9"/>
      <c r="T4619" s="10"/>
      <c r="U4619" s="8"/>
      <c r="W4619" s="2" t="s">
        <v>468</v>
      </c>
      <c r="X4619" s="45" t="str" cm="1">
        <f t="array" ref="X4619">IF(X4514="TRUE",IF(AND(C4617&lt;&gt;1,C4618:C4623="",S4617:U4623=""), "FALSE","TRUE"),"FALSE")</f>
        <v>FALSE</v>
      </c>
      <c r="Z4619" s="1"/>
    </row>
    <row r="4620" spans="2:26" hidden="1" outlineLevel="2" x14ac:dyDescent="0.4">
      <c r="B4620" s="7" t="s">
        <v>526</v>
      </c>
      <c r="C4620" s="8"/>
      <c r="D4620" s="31"/>
      <c r="E4620" s="2" t="s">
        <v>527</v>
      </c>
      <c r="F4620" s="2" t="str">
        <f>IF(OR($C$87="治験計画届", $C$87="治験計画変更届"), "^$","^.{1,120}$|^$")</f>
        <v>^.{1,120}$|^$</v>
      </c>
      <c r="G4620" s="2" t="str">
        <f>IF(F4620="^$", "入力しないでください","入力してください(120文字以内)")</f>
        <v>入力してください(120文字以内)</v>
      </c>
      <c r="H4620" s="2">
        <v>225</v>
      </c>
      <c r="I4620" s="2">
        <v>207</v>
      </c>
      <c r="K4620" s="2">
        <v>120</v>
      </c>
      <c r="L4620" s="2" t="s">
        <v>30</v>
      </c>
      <c r="M4620" s="2" t="s">
        <v>476</v>
      </c>
      <c r="N4620" s="2" t="s">
        <v>479</v>
      </c>
      <c r="O4620" s="2" t="s">
        <v>520</v>
      </c>
      <c r="Q4620" s="1"/>
      <c r="S4620" s="9"/>
      <c r="T4620" s="10"/>
      <c r="U4620" s="8"/>
      <c r="W4620" s="2" t="s">
        <v>468</v>
      </c>
      <c r="X4620" s="45" t="str" cm="1">
        <f t="array" ref="X4620">IF(X4514="TRUE",IF(AND(C4617&lt;&gt;1,C4618:C4623="",S4617:U4623=""), "FALSE","TRUE"),"FALSE")</f>
        <v>FALSE</v>
      </c>
      <c r="Z4620" s="1"/>
    </row>
    <row r="4621" spans="2:26" hidden="1" outlineLevel="2" x14ac:dyDescent="0.4">
      <c r="B4621" s="7" t="s">
        <v>528</v>
      </c>
      <c r="C4621" s="8"/>
      <c r="D4621" s="31"/>
      <c r="E4621" s="2" t="s">
        <v>529</v>
      </c>
      <c r="F4621" s="2" t="str">
        <f>IF(OR($C$87="治験計画届", $C$87="治験計画変更届"), "^$","^.{1,120}$|^$")</f>
        <v>^.{1,120}$|^$</v>
      </c>
      <c r="G4621" s="2" t="str">
        <f t="shared" ref="G4621:G4623" si="304">IF(F4621="^$", "入力しないでください","入力してください(120文字以内)")</f>
        <v>入力してください(120文字以内)</v>
      </c>
      <c r="H4621" s="2">
        <v>225</v>
      </c>
      <c r="I4621" s="2">
        <v>207</v>
      </c>
      <c r="K4621" s="2">
        <v>120</v>
      </c>
      <c r="L4621" s="2" t="s">
        <v>30</v>
      </c>
      <c r="M4621" s="2" t="s">
        <v>476</v>
      </c>
      <c r="N4621" s="2" t="s">
        <v>479</v>
      </c>
      <c r="O4621" s="2" t="s">
        <v>520</v>
      </c>
      <c r="Q4621" s="1"/>
      <c r="S4621" s="9"/>
      <c r="T4621" s="10"/>
      <c r="U4621" s="8"/>
      <c r="W4621" s="2" t="s">
        <v>468</v>
      </c>
      <c r="X4621" s="45" t="str" cm="1">
        <f t="array" ref="X4621">IF(X4514="TRUE",IF(AND(C4617&lt;&gt;1,C4618:C4623="",S4617:U4623=""), "FALSE","TRUE"),"FALSE")</f>
        <v>FALSE</v>
      </c>
      <c r="Z4621" s="1"/>
    </row>
    <row r="4622" spans="2:26" hidden="1" outlineLevel="2" x14ac:dyDescent="0.4">
      <c r="B4622" s="7" t="s">
        <v>530</v>
      </c>
      <c r="C4622" s="8"/>
      <c r="D4622" s="31"/>
      <c r="E4622" s="2" t="s">
        <v>566</v>
      </c>
      <c r="F4622" s="2" t="str">
        <f>IF(OR($C$87="治験計画届", $C$87="治験計画変更届"), "^$","^.{1,120}$|^$")</f>
        <v>^.{1,120}$|^$</v>
      </c>
      <c r="G4622" s="2" t="str">
        <f t="shared" si="304"/>
        <v>入力してください(120文字以内)</v>
      </c>
      <c r="H4622" s="2">
        <v>225</v>
      </c>
      <c r="I4622" s="2">
        <v>207</v>
      </c>
      <c r="K4622" s="2">
        <v>120</v>
      </c>
      <c r="L4622" s="2" t="s">
        <v>30</v>
      </c>
      <c r="M4622" s="2" t="s">
        <v>476</v>
      </c>
      <c r="N4622" s="2" t="s">
        <v>479</v>
      </c>
      <c r="O4622" s="2" t="s">
        <v>520</v>
      </c>
      <c r="Q4622" s="1"/>
      <c r="S4622" s="9"/>
      <c r="T4622" s="10"/>
      <c r="U4622" s="8"/>
      <c r="W4622" s="2" t="s">
        <v>468</v>
      </c>
      <c r="X4622" s="45" t="str" cm="1">
        <f t="array" ref="X4622">IF(X4514="TRUE",IF(AND(C4617&lt;&gt;1,C4618:C4623="",S4617:U4623=""), "FALSE","TRUE"),"FALSE")</f>
        <v>FALSE</v>
      </c>
      <c r="Z4622" s="1"/>
    </row>
    <row r="4623" spans="2:26" hidden="1" outlineLevel="2" x14ac:dyDescent="0.4">
      <c r="B4623" s="7" t="s">
        <v>532</v>
      </c>
      <c r="C4623" s="8"/>
      <c r="D4623" s="31"/>
      <c r="E4623" s="2" t="s">
        <v>533</v>
      </c>
      <c r="F4623" s="2" t="str">
        <f>IF(OR($C$87="治験計画届", $C$87="治験計画変更届"), "^$","^.{1,120}$|^$")</f>
        <v>^.{1,120}$|^$</v>
      </c>
      <c r="G4623" s="2" t="str">
        <f t="shared" si="304"/>
        <v>入力してください(120文字以内)</v>
      </c>
      <c r="H4623" s="2">
        <v>225</v>
      </c>
      <c r="I4623" s="2">
        <v>207</v>
      </c>
      <c r="K4623" s="2">
        <v>120</v>
      </c>
      <c r="L4623" s="2" t="s">
        <v>30</v>
      </c>
      <c r="M4623" s="2" t="s">
        <v>476</v>
      </c>
      <c r="N4623" s="2" t="s">
        <v>479</v>
      </c>
      <c r="O4623" s="2" t="s">
        <v>520</v>
      </c>
      <c r="Q4623" s="1"/>
      <c r="S4623" s="9"/>
      <c r="T4623" s="10"/>
      <c r="U4623" s="8"/>
      <c r="W4623" s="2" t="s">
        <v>468</v>
      </c>
      <c r="X4623" s="45" t="str" cm="1">
        <f t="array" ref="X4623">IF(X4514="TRUE",IF(AND(C4617&lt;&gt;1,C4618:C4623="",S4617:U4623=""), "FALSE","TRUE"),"FALSE")</f>
        <v>FALSE</v>
      </c>
      <c r="Z4623" s="1"/>
    </row>
    <row r="4624" spans="2:26" hidden="1" outlineLevel="2" x14ac:dyDescent="0.4">
      <c r="B4624" s="7" t="s">
        <v>134</v>
      </c>
      <c r="C4624" s="5">
        <v>5</v>
      </c>
      <c r="D4624" s="30"/>
      <c r="E4624" s="2" t="s">
        <v>392</v>
      </c>
      <c r="F4624" s="2" t="s">
        <v>102</v>
      </c>
      <c r="G4624" s="2" t="s">
        <v>103</v>
      </c>
      <c r="H4624" s="2">
        <v>225</v>
      </c>
      <c r="I4624" s="2">
        <v>207</v>
      </c>
      <c r="K4624" s="2">
        <v>3</v>
      </c>
      <c r="L4624" s="2" t="s">
        <v>136</v>
      </c>
      <c r="M4624" s="2" t="s">
        <v>476</v>
      </c>
      <c r="N4624" s="2" t="s">
        <v>479</v>
      </c>
      <c r="O4624" s="2" t="s">
        <v>520</v>
      </c>
      <c r="Q4624" s="1"/>
      <c r="S4624" s="9"/>
      <c r="T4624" s="10"/>
      <c r="U4624" s="8"/>
      <c r="V4624" s="2" t="s">
        <v>105</v>
      </c>
      <c r="W4624" s="2" t="s">
        <v>561</v>
      </c>
      <c r="X4624" s="45" t="str" cm="1">
        <f t="array" ref="X4624">IF(X4514="TRUE",IF(AND(C4624&lt;&gt;1,C4625:C4630="",S4624:U4630=""), "FALSE","TRUE"),"FALSE")</f>
        <v>FALSE</v>
      </c>
      <c r="Z4624" s="1"/>
    </row>
    <row r="4625" spans="2:26" hidden="1" outlineLevel="2" x14ac:dyDescent="0.4">
      <c r="B4625" s="7" t="s">
        <v>522</v>
      </c>
      <c r="C4625" s="8"/>
      <c r="D4625" s="31"/>
      <c r="E4625" s="2" t="s">
        <v>523</v>
      </c>
      <c r="F4625" s="2" t="s">
        <v>485</v>
      </c>
      <c r="G4625" s="2" t="s">
        <v>369</v>
      </c>
      <c r="H4625" s="2">
        <v>225</v>
      </c>
      <c r="I4625" s="2">
        <v>207</v>
      </c>
      <c r="K4625" s="2">
        <v>240</v>
      </c>
      <c r="L4625" s="2" t="s">
        <v>30</v>
      </c>
      <c r="M4625" s="2" t="s">
        <v>476</v>
      </c>
      <c r="N4625" s="2" t="s">
        <v>479</v>
      </c>
      <c r="O4625" s="2" t="s">
        <v>520</v>
      </c>
      <c r="Q4625" s="1"/>
      <c r="S4625" s="9"/>
      <c r="T4625" s="10"/>
      <c r="U4625" s="8"/>
      <c r="W4625" s="2" t="s">
        <v>465</v>
      </c>
      <c r="X4625" s="45" t="str" cm="1">
        <f t="array" ref="X4625">IF(X4514="TRUE",IF(AND(C4624&lt;&gt;1,C4625:C4630="",S4624:U4630=""), "FALSE","TRUE"),"FALSE")</f>
        <v>FALSE</v>
      </c>
      <c r="Z4625" s="1"/>
    </row>
    <row r="4626" spans="2:26" hidden="1" outlineLevel="2" x14ac:dyDescent="0.4">
      <c r="B4626" s="7" t="s">
        <v>524</v>
      </c>
      <c r="C4626" s="8"/>
      <c r="D4626" s="31"/>
      <c r="E4626" s="2" t="s">
        <v>525</v>
      </c>
      <c r="F4626" s="2" t="s">
        <v>114</v>
      </c>
      <c r="G4626" s="2" t="s">
        <v>115</v>
      </c>
      <c r="H4626" s="2">
        <v>225</v>
      </c>
      <c r="I4626" s="2">
        <v>207</v>
      </c>
      <c r="K4626" s="2">
        <v>120</v>
      </c>
      <c r="L4626" s="2" t="s">
        <v>30</v>
      </c>
      <c r="M4626" s="2" t="s">
        <v>476</v>
      </c>
      <c r="N4626" s="2" t="s">
        <v>479</v>
      </c>
      <c r="O4626" s="2" t="s">
        <v>520</v>
      </c>
      <c r="Q4626" s="1"/>
      <c r="S4626" s="9"/>
      <c r="T4626" s="10"/>
      <c r="U4626" s="8"/>
      <c r="W4626" s="2" t="s">
        <v>468</v>
      </c>
      <c r="X4626" s="45" t="str" cm="1">
        <f t="array" ref="X4626">IF(X4514="TRUE",IF(AND(C4624&lt;&gt;1,C4625:C4630="",S4624:U4630=""), "FALSE","TRUE"),"FALSE")</f>
        <v>FALSE</v>
      </c>
      <c r="Z4626" s="1"/>
    </row>
    <row r="4627" spans="2:26" hidden="1" outlineLevel="2" x14ac:dyDescent="0.4">
      <c r="B4627" s="7" t="s">
        <v>526</v>
      </c>
      <c r="C4627" s="8"/>
      <c r="D4627" s="31"/>
      <c r="E4627" s="2" t="s">
        <v>527</v>
      </c>
      <c r="F4627" s="2" t="str">
        <f>IF(OR($C$87="治験計画届", $C$87="治験計画変更届"), "^$","^.{1,120}$|^$")</f>
        <v>^.{1,120}$|^$</v>
      </c>
      <c r="G4627" s="2" t="str">
        <f>IF(F4627="^$", "入力しないでください","入力してください(120文字以内)")</f>
        <v>入力してください(120文字以内)</v>
      </c>
      <c r="H4627" s="2">
        <v>225</v>
      </c>
      <c r="I4627" s="2">
        <v>207</v>
      </c>
      <c r="K4627" s="2">
        <v>120</v>
      </c>
      <c r="L4627" s="2" t="s">
        <v>30</v>
      </c>
      <c r="M4627" s="2" t="s">
        <v>476</v>
      </c>
      <c r="N4627" s="2" t="s">
        <v>479</v>
      </c>
      <c r="O4627" s="2" t="s">
        <v>520</v>
      </c>
      <c r="Q4627" s="1"/>
      <c r="S4627" s="9"/>
      <c r="T4627" s="10"/>
      <c r="U4627" s="8"/>
      <c r="W4627" s="2" t="s">
        <v>468</v>
      </c>
      <c r="X4627" s="45" t="str" cm="1">
        <f t="array" ref="X4627">IF(X4514="TRUE",IF(AND(C4624&lt;&gt;1,C4625:C4630="",S4624:U4630=""), "FALSE","TRUE"),"FALSE")</f>
        <v>FALSE</v>
      </c>
      <c r="Z4627" s="1"/>
    </row>
    <row r="4628" spans="2:26" hidden="1" outlineLevel="2" x14ac:dyDescent="0.4">
      <c r="B4628" s="7" t="s">
        <v>528</v>
      </c>
      <c r="C4628" s="8"/>
      <c r="D4628" s="31"/>
      <c r="E4628" s="2" t="s">
        <v>529</v>
      </c>
      <c r="F4628" s="2" t="str">
        <f>IF(OR($C$87="治験計画届", $C$87="治験計画変更届"), "^$","^.{1,120}$|^$")</f>
        <v>^.{1,120}$|^$</v>
      </c>
      <c r="G4628" s="2" t="str">
        <f t="shared" ref="G4628:G4630" si="305">IF(F4628="^$", "入力しないでください","入力してください(120文字以内)")</f>
        <v>入力してください(120文字以内)</v>
      </c>
      <c r="H4628" s="2">
        <v>225</v>
      </c>
      <c r="I4628" s="2">
        <v>207</v>
      </c>
      <c r="K4628" s="2">
        <v>120</v>
      </c>
      <c r="L4628" s="2" t="s">
        <v>30</v>
      </c>
      <c r="M4628" s="2" t="s">
        <v>476</v>
      </c>
      <c r="N4628" s="2" t="s">
        <v>479</v>
      </c>
      <c r="O4628" s="2" t="s">
        <v>520</v>
      </c>
      <c r="Q4628" s="1"/>
      <c r="S4628" s="9"/>
      <c r="T4628" s="10"/>
      <c r="U4628" s="8"/>
      <c r="W4628" s="2" t="s">
        <v>468</v>
      </c>
      <c r="X4628" s="45" t="str" cm="1">
        <f t="array" ref="X4628">IF(X4514="TRUE",IF(AND(C4624&lt;&gt;1,C4625:C4630="",S4624:U4630=""), "FALSE","TRUE"),"FALSE")</f>
        <v>FALSE</v>
      </c>
      <c r="Z4628" s="1"/>
    </row>
    <row r="4629" spans="2:26" hidden="1" outlineLevel="2" x14ac:dyDescent="0.4">
      <c r="B4629" s="7" t="s">
        <v>530</v>
      </c>
      <c r="C4629" s="8"/>
      <c r="D4629" s="31"/>
      <c r="E4629" s="2" t="s">
        <v>566</v>
      </c>
      <c r="F4629" s="2" t="str">
        <f>IF(OR($C$87="治験計画届", $C$87="治験計画変更届"), "^$","^.{1,120}$|^$")</f>
        <v>^.{1,120}$|^$</v>
      </c>
      <c r="G4629" s="2" t="str">
        <f t="shared" si="305"/>
        <v>入力してください(120文字以内)</v>
      </c>
      <c r="H4629" s="2">
        <v>225</v>
      </c>
      <c r="I4629" s="2">
        <v>207</v>
      </c>
      <c r="K4629" s="2">
        <v>120</v>
      </c>
      <c r="L4629" s="2" t="s">
        <v>30</v>
      </c>
      <c r="M4629" s="2" t="s">
        <v>476</v>
      </c>
      <c r="N4629" s="2" t="s">
        <v>479</v>
      </c>
      <c r="O4629" s="2" t="s">
        <v>520</v>
      </c>
      <c r="Q4629" s="1"/>
      <c r="S4629" s="9"/>
      <c r="T4629" s="10"/>
      <c r="U4629" s="8"/>
      <c r="W4629" s="2" t="s">
        <v>468</v>
      </c>
      <c r="X4629" s="45" t="str" cm="1">
        <f t="array" ref="X4629">IF(X4514="TRUE",IF(AND(C4624&lt;&gt;1,C4625:C4630="",S4624:U4630=""), "FALSE","TRUE"),"FALSE")</f>
        <v>FALSE</v>
      </c>
      <c r="Z4629" s="1"/>
    </row>
    <row r="4630" spans="2:26" hidden="1" outlineLevel="2" collapsed="1" x14ac:dyDescent="0.4">
      <c r="B4630" s="7" t="s">
        <v>532</v>
      </c>
      <c r="C4630" s="8"/>
      <c r="D4630" s="31"/>
      <c r="E4630" s="2" t="s">
        <v>533</v>
      </c>
      <c r="F4630" s="2" t="str">
        <f>IF(OR($C$87="治験計画届", $C$87="治験計画変更届"), "^$","^.{1,120}$|^$")</f>
        <v>^.{1,120}$|^$</v>
      </c>
      <c r="G4630" s="2" t="str">
        <f t="shared" si="305"/>
        <v>入力してください(120文字以内)</v>
      </c>
      <c r="H4630" s="2">
        <v>225</v>
      </c>
      <c r="I4630" s="2">
        <v>207</v>
      </c>
      <c r="K4630" s="2">
        <v>120</v>
      </c>
      <c r="L4630" s="2" t="s">
        <v>30</v>
      </c>
      <c r="M4630" s="2" t="s">
        <v>476</v>
      </c>
      <c r="N4630" s="2" t="s">
        <v>479</v>
      </c>
      <c r="O4630" s="2" t="s">
        <v>520</v>
      </c>
      <c r="Q4630" s="1"/>
      <c r="S4630" s="9"/>
      <c r="T4630" s="10"/>
      <c r="U4630" s="8"/>
      <c r="W4630" s="2" t="s">
        <v>468</v>
      </c>
      <c r="X4630" s="45" t="str" cm="1">
        <f t="array" ref="X4630">IF(X4514="TRUE",IF(AND(C4624&lt;&gt;1,C4625:C4630="",S4624:U4630=""), "FALSE","TRUE"),"FALSE")</f>
        <v>FALSE</v>
      </c>
      <c r="Z4630" s="1"/>
    </row>
    <row r="4631" spans="2:26" hidden="1" outlineLevel="3" x14ac:dyDescent="0.4">
      <c r="B4631" s="7" t="s">
        <v>134</v>
      </c>
      <c r="C4631" s="5">
        <v>6</v>
      </c>
      <c r="D4631" s="30"/>
      <c r="E4631" s="2" t="s">
        <v>392</v>
      </c>
      <c r="F4631" s="2" t="s">
        <v>102</v>
      </c>
      <c r="G4631" s="2" t="s">
        <v>103</v>
      </c>
      <c r="H4631" s="2">
        <v>225</v>
      </c>
      <c r="I4631" s="2">
        <v>207</v>
      </c>
      <c r="K4631" s="2">
        <v>3</v>
      </c>
      <c r="L4631" s="2" t="s">
        <v>136</v>
      </c>
      <c r="M4631" s="2" t="s">
        <v>476</v>
      </c>
      <c r="N4631" s="2" t="s">
        <v>479</v>
      </c>
      <c r="O4631" s="2" t="s">
        <v>520</v>
      </c>
      <c r="Q4631" s="1"/>
      <c r="S4631" s="9"/>
      <c r="T4631" s="10"/>
      <c r="U4631" s="8"/>
      <c r="V4631" s="2" t="s">
        <v>105</v>
      </c>
      <c r="W4631" s="2" t="s">
        <v>561</v>
      </c>
      <c r="X4631" s="45" t="str" cm="1">
        <f t="array" ref="X4631">IF(X4514="TRUE",IF(AND(C4631&lt;&gt;1,C4632:C4637="",S4631:U4637=""), "FALSE","TRUE"),"FALSE")</f>
        <v>FALSE</v>
      </c>
      <c r="Z4631" s="1"/>
    </row>
    <row r="4632" spans="2:26" hidden="1" outlineLevel="3" x14ac:dyDescent="0.4">
      <c r="B4632" s="7" t="s">
        <v>522</v>
      </c>
      <c r="C4632" s="8"/>
      <c r="D4632" s="31"/>
      <c r="E4632" s="2" t="s">
        <v>523</v>
      </c>
      <c r="F4632" s="2" t="s">
        <v>485</v>
      </c>
      <c r="G4632" s="2" t="s">
        <v>369</v>
      </c>
      <c r="H4632" s="2">
        <v>225</v>
      </c>
      <c r="I4632" s="2">
        <v>207</v>
      </c>
      <c r="K4632" s="2">
        <v>240</v>
      </c>
      <c r="L4632" s="2" t="s">
        <v>30</v>
      </c>
      <c r="M4632" s="2" t="s">
        <v>476</v>
      </c>
      <c r="N4632" s="2" t="s">
        <v>479</v>
      </c>
      <c r="O4632" s="2" t="s">
        <v>520</v>
      </c>
      <c r="Q4632" s="1"/>
      <c r="S4632" s="9"/>
      <c r="T4632" s="10"/>
      <c r="U4632" s="8"/>
      <c r="W4632" s="2" t="s">
        <v>465</v>
      </c>
      <c r="X4632" s="45" t="str" cm="1">
        <f t="array" ref="X4632">IF(X4514="TRUE",IF(AND(C4631&lt;&gt;1,C4632:C4637="",S4631:U4637=""), "FALSE","TRUE"),"FALSE")</f>
        <v>FALSE</v>
      </c>
      <c r="Z4632" s="1"/>
    </row>
    <row r="4633" spans="2:26" hidden="1" outlineLevel="3" x14ac:dyDescent="0.4">
      <c r="B4633" s="7" t="s">
        <v>524</v>
      </c>
      <c r="C4633" s="8"/>
      <c r="D4633" s="31"/>
      <c r="E4633" s="2" t="s">
        <v>525</v>
      </c>
      <c r="F4633" s="2" t="s">
        <v>114</v>
      </c>
      <c r="G4633" s="2" t="s">
        <v>115</v>
      </c>
      <c r="H4633" s="2">
        <v>225</v>
      </c>
      <c r="I4633" s="2">
        <v>207</v>
      </c>
      <c r="K4633" s="2">
        <v>120</v>
      </c>
      <c r="L4633" s="2" t="s">
        <v>30</v>
      </c>
      <c r="M4633" s="2" t="s">
        <v>476</v>
      </c>
      <c r="N4633" s="2" t="s">
        <v>479</v>
      </c>
      <c r="O4633" s="2" t="s">
        <v>520</v>
      </c>
      <c r="Q4633" s="1"/>
      <c r="S4633" s="9"/>
      <c r="T4633" s="10"/>
      <c r="U4633" s="8"/>
      <c r="W4633" s="2" t="s">
        <v>468</v>
      </c>
      <c r="X4633" s="45" t="str" cm="1">
        <f t="array" ref="X4633">IF(X4514="TRUE",IF(AND(C4631&lt;&gt;1,C4632:C4637="",S4631:U4637=""), "FALSE","TRUE"),"FALSE")</f>
        <v>FALSE</v>
      </c>
      <c r="Z4633" s="1"/>
    </row>
    <row r="4634" spans="2:26" hidden="1" outlineLevel="3" x14ac:dyDescent="0.4">
      <c r="B4634" s="7" t="s">
        <v>526</v>
      </c>
      <c r="C4634" s="8"/>
      <c r="D4634" s="31"/>
      <c r="E4634" s="2" t="s">
        <v>527</v>
      </c>
      <c r="F4634" s="2" t="str">
        <f>IF(OR($C$87="治験計画届", $C$87="治験計画変更届"), "^$","^.{1,120}$|^$")</f>
        <v>^.{1,120}$|^$</v>
      </c>
      <c r="G4634" s="2" t="str">
        <f>IF(F4634="^$", "入力しないでください","入力してください(120文字以内)")</f>
        <v>入力してください(120文字以内)</v>
      </c>
      <c r="H4634" s="2">
        <v>225</v>
      </c>
      <c r="I4634" s="2">
        <v>207</v>
      </c>
      <c r="K4634" s="2">
        <v>120</v>
      </c>
      <c r="L4634" s="2" t="s">
        <v>30</v>
      </c>
      <c r="M4634" s="2" t="s">
        <v>476</v>
      </c>
      <c r="N4634" s="2" t="s">
        <v>479</v>
      </c>
      <c r="O4634" s="2" t="s">
        <v>520</v>
      </c>
      <c r="Q4634" s="1"/>
      <c r="S4634" s="9"/>
      <c r="T4634" s="10"/>
      <c r="U4634" s="8"/>
      <c r="W4634" s="2" t="s">
        <v>468</v>
      </c>
      <c r="X4634" s="45" t="str" cm="1">
        <f t="array" ref="X4634">IF(X4514="TRUE",IF(AND(C4631&lt;&gt;1,C4632:C4637="",S4631:U4637=""), "FALSE","TRUE"),"FALSE")</f>
        <v>FALSE</v>
      </c>
      <c r="Z4634" s="1"/>
    </row>
    <row r="4635" spans="2:26" hidden="1" outlineLevel="3" x14ac:dyDescent="0.4">
      <c r="B4635" s="7" t="s">
        <v>528</v>
      </c>
      <c r="C4635" s="8"/>
      <c r="D4635" s="31"/>
      <c r="E4635" s="2" t="s">
        <v>529</v>
      </c>
      <c r="F4635" s="2" t="str">
        <f>IF(OR($C$87="治験計画届", $C$87="治験計画変更届"), "^$","^.{1,120}$|^$")</f>
        <v>^.{1,120}$|^$</v>
      </c>
      <c r="G4635" s="2" t="str">
        <f t="shared" ref="G4635:G4637" si="306">IF(F4635="^$", "入力しないでください","入力してください(120文字以内)")</f>
        <v>入力してください(120文字以内)</v>
      </c>
      <c r="H4635" s="2">
        <v>225</v>
      </c>
      <c r="I4635" s="2">
        <v>207</v>
      </c>
      <c r="K4635" s="2">
        <v>120</v>
      </c>
      <c r="L4635" s="2" t="s">
        <v>30</v>
      </c>
      <c r="M4635" s="2" t="s">
        <v>476</v>
      </c>
      <c r="N4635" s="2" t="s">
        <v>479</v>
      </c>
      <c r="O4635" s="2" t="s">
        <v>520</v>
      </c>
      <c r="Q4635" s="1"/>
      <c r="S4635" s="9"/>
      <c r="T4635" s="10"/>
      <c r="U4635" s="8"/>
      <c r="W4635" s="2" t="s">
        <v>468</v>
      </c>
      <c r="X4635" s="45" t="str" cm="1">
        <f t="array" ref="X4635">IF(X4514="TRUE",IF(AND(C4631&lt;&gt;1,C4632:C4637="",S4631:U4637=""), "FALSE","TRUE"),"FALSE")</f>
        <v>FALSE</v>
      </c>
      <c r="Z4635" s="1"/>
    </row>
    <row r="4636" spans="2:26" hidden="1" outlineLevel="3" x14ac:dyDescent="0.4">
      <c r="B4636" s="7" t="s">
        <v>530</v>
      </c>
      <c r="C4636" s="8"/>
      <c r="D4636" s="31"/>
      <c r="E4636" s="2" t="s">
        <v>566</v>
      </c>
      <c r="F4636" s="2" t="str">
        <f>IF(OR($C$87="治験計画届", $C$87="治験計画変更届"), "^$","^.{1,120}$|^$")</f>
        <v>^.{1,120}$|^$</v>
      </c>
      <c r="G4636" s="2" t="str">
        <f t="shared" si="306"/>
        <v>入力してください(120文字以内)</v>
      </c>
      <c r="H4636" s="2">
        <v>225</v>
      </c>
      <c r="I4636" s="2">
        <v>207</v>
      </c>
      <c r="K4636" s="2">
        <v>120</v>
      </c>
      <c r="L4636" s="2" t="s">
        <v>30</v>
      </c>
      <c r="M4636" s="2" t="s">
        <v>476</v>
      </c>
      <c r="N4636" s="2" t="s">
        <v>479</v>
      </c>
      <c r="O4636" s="2" t="s">
        <v>520</v>
      </c>
      <c r="Q4636" s="1"/>
      <c r="S4636" s="9"/>
      <c r="T4636" s="10"/>
      <c r="U4636" s="8"/>
      <c r="W4636" s="2" t="s">
        <v>468</v>
      </c>
      <c r="X4636" s="45" t="str" cm="1">
        <f t="array" ref="X4636">IF(X4514="TRUE",IF(AND(C4631&lt;&gt;1,C4632:C4637="",S4631:U4637=""), "FALSE","TRUE"),"FALSE")</f>
        <v>FALSE</v>
      </c>
      <c r="Z4636" s="1"/>
    </row>
    <row r="4637" spans="2:26" hidden="1" outlineLevel="3" x14ac:dyDescent="0.4">
      <c r="B4637" s="7" t="s">
        <v>532</v>
      </c>
      <c r="C4637" s="8"/>
      <c r="D4637" s="31"/>
      <c r="E4637" s="2" t="s">
        <v>533</v>
      </c>
      <c r="F4637" s="2" t="str">
        <f>IF(OR($C$87="治験計画届", $C$87="治験計画変更届"), "^$","^.{1,120}$|^$")</f>
        <v>^.{1,120}$|^$</v>
      </c>
      <c r="G4637" s="2" t="str">
        <f t="shared" si="306"/>
        <v>入力してください(120文字以内)</v>
      </c>
      <c r="H4637" s="2">
        <v>225</v>
      </c>
      <c r="I4637" s="2">
        <v>207</v>
      </c>
      <c r="K4637" s="2">
        <v>120</v>
      </c>
      <c r="L4637" s="2" t="s">
        <v>30</v>
      </c>
      <c r="M4637" s="2" t="s">
        <v>476</v>
      </c>
      <c r="N4637" s="2" t="s">
        <v>479</v>
      </c>
      <c r="O4637" s="2" t="s">
        <v>520</v>
      </c>
      <c r="Q4637" s="1"/>
      <c r="S4637" s="9"/>
      <c r="T4637" s="10"/>
      <c r="U4637" s="8"/>
      <c r="W4637" s="2" t="s">
        <v>468</v>
      </c>
      <c r="X4637" s="45" t="str" cm="1">
        <f t="array" ref="X4637">IF(X4514="TRUE",IF(AND(C4631&lt;&gt;1,C4632:C4637="",S4631:U4637=""), "FALSE","TRUE"),"FALSE")</f>
        <v>FALSE</v>
      </c>
      <c r="Z4637" s="1"/>
    </row>
    <row r="4638" spans="2:26" hidden="1" outlineLevel="3" x14ac:dyDescent="0.4">
      <c r="B4638" s="7" t="s">
        <v>134</v>
      </c>
      <c r="C4638" s="5">
        <v>7</v>
      </c>
      <c r="D4638" s="30"/>
      <c r="E4638" s="2" t="s">
        <v>392</v>
      </c>
      <c r="F4638" s="2" t="s">
        <v>102</v>
      </c>
      <c r="G4638" s="2" t="s">
        <v>103</v>
      </c>
      <c r="H4638" s="2">
        <v>225</v>
      </c>
      <c r="I4638" s="2">
        <v>207</v>
      </c>
      <c r="K4638" s="2">
        <v>3</v>
      </c>
      <c r="L4638" s="2" t="s">
        <v>136</v>
      </c>
      <c r="M4638" s="2" t="s">
        <v>476</v>
      </c>
      <c r="N4638" s="2" t="s">
        <v>479</v>
      </c>
      <c r="O4638" s="2" t="s">
        <v>520</v>
      </c>
      <c r="Q4638" s="1"/>
      <c r="S4638" s="9"/>
      <c r="T4638" s="10"/>
      <c r="U4638" s="8"/>
      <c r="V4638" s="2" t="s">
        <v>105</v>
      </c>
      <c r="W4638" s="2" t="s">
        <v>561</v>
      </c>
      <c r="X4638" s="45" t="str" cm="1">
        <f t="array" ref="X4638">IF(X4514="TRUE",IF(AND(C4638&lt;&gt;1,C4639:C4644="",S4638:U4644=""), "FALSE","TRUE"),"FALSE")</f>
        <v>FALSE</v>
      </c>
      <c r="Z4638" s="1"/>
    </row>
    <row r="4639" spans="2:26" hidden="1" outlineLevel="3" x14ac:dyDescent="0.4">
      <c r="B4639" s="7" t="s">
        <v>522</v>
      </c>
      <c r="C4639" s="8"/>
      <c r="D4639" s="31"/>
      <c r="E4639" s="2" t="s">
        <v>523</v>
      </c>
      <c r="F4639" s="2" t="s">
        <v>485</v>
      </c>
      <c r="G4639" s="2" t="s">
        <v>369</v>
      </c>
      <c r="H4639" s="2">
        <v>225</v>
      </c>
      <c r="I4639" s="2">
        <v>207</v>
      </c>
      <c r="K4639" s="2">
        <v>240</v>
      </c>
      <c r="L4639" s="2" t="s">
        <v>30</v>
      </c>
      <c r="M4639" s="2" t="s">
        <v>476</v>
      </c>
      <c r="N4639" s="2" t="s">
        <v>479</v>
      </c>
      <c r="O4639" s="2" t="s">
        <v>520</v>
      </c>
      <c r="Q4639" s="1"/>
      <c r="S4639" s="9"/>
      <c r="T4639" s="10"/>
      <c r="U4639" s="8"/>
      <c r="W4639" s="2" t="s">
        <v>465</v>
      </c>
      <c r="X4639" s="45" t="str" cm="1">
        <f t="array" ref="X4639">IF(X4514="TRUE",IF(AND(C4638&lt;&gt;1,C4639:C4644="",S4638:U4644=""), "FALSE","TRUE"),"FALSE")</f>
        <v>FALSE</v>
      </c>
      <c r="Z4639" s="1"/>
    </row>
    <row r="4640" spans="2:26" hidden="1" outlineLevel="3" x14ac:dyDescent="0.4">
      <c r="B4640" s="7" t="s">
        <v>524</v>
      </c>
      <c r="C4640" s="8"/>
      <c r="D4640" s="31"/>
      <c r="E4640" s="2" t="s">
        <v>525</v>
      </c>
      <c r="F4640" s="2" t="s">
        <v>114</v>
      </c>
      <c r="G4640" s="2" t="s">
        <v>115</v>
      </c>
      <c r="H4640" s="2">
        <v>225</v>
      </c>
      <c r="I4640" s="2">
        <v>207</v>
      </c>
      <c r="K4640" s="2">
        <v>120</v>
      </c>
      <c r="L4640" s="2" t="s">
        <v>30</v>
      </c>
      <c r="M4640" s="2" t="s">
        <v>476</v>
      </c>
      <c r="N4640" s="2" t="s">
        <v>479</v>
      </c>
      <c r="O4640" s="2" t="s">
        <v>520</v>
      </c>
      <c r="Q4640" s="1"/>
      <c r="S4640" s="9"/>
      <c r="T4640" s="10"/>
      <c r="U4640" s="8"/>
      <c r="W4640" s="2" t="s">
        <v>468</v>
      </c>
      <c r="X4640" s="45" t="str" cm="1">
        <f t="array" ref="X4640">IF(X4514="TRUE",IF(AND(C4638&lt;&gt;1,C4639:C4644="",S4638:U4644=""), "FALSE","TRUE"),"FALSE")</f>
        <v>FALSE</v>
      </c>
      <c r="Z4640" s="1"/>
    </row>
    <row r="4641" spans="2:26" hidden="1" outlineLevel="3" x14ac:dyDescent="0.4">
      <c r="B4641" s="7" t="s">
        <v>526</v>
      </c>
      <c r="C4641" s="8"/>
      <c r="D4641" s="31"/>
      <c r="E4641" s="2" t="s">
        <v>527</v>
      </c>
      <c r="F4641" s="2" t="str">
        <f>IF(OR($C$87="治験計画届", $C$87="治験計画変更届"), "^$","^.{1,120}$|^$")</f>
        <v>^.{1,120}$|^$</v>
      </c>
      <c r="G4641" s="2" t="str">
        <f>IF(F4641="^$", "入力しないでください","入力してください(120文字以内)")</f>
        <v>入力してください(120文字以内)</v>
      </c>
      <c r="H4641" s="2">
        <v>225</v>
      </c>
      <c r="I4641" s="2">
        <v>207</v>
      </c>
      <c r="K4641" s="2">
        <v>120</v>
      </c>
      <c r="L4641" s="2" t="s">
        <v>30</v>
      </c>
      <c r="M4641" s="2" t="s">
        <v>476</v>
      </c>
      <c r="N4641" s="2" t="s">
        <v>479</v>
      </c>
      <c r="O4641" s="2" t="s">
        <v>520</v>
      </c>
      <c r="Q4641" s="1"/>
      <c r="S4641" s="9"/>
      <c r="T4641" s="10"/>
      <c r="U4641" s="8"/>
      <c r="W4641" s="2" t="s">
        <v>468</v>
      </c>
      <c r="X4641" s="45" t="str" cm="1">
        <f t="array" ref="X4641">IF(X4514="TRUE",IF(AND(C4638&lt;&gt;1,C4639:C4644="",S4638:U4644=""), "FALSE","TRUE"),"FALSE")</f>
        <v>FALSE</v>
      </c>
      <c r="Z4641" s="1"/>
    </row>
    <row r="4642" spans="2:26" hidden="1" outlineLevel="3" x14ac:dyDescent="0.4">
      <c r="B4642" s="7" t="s">
        <v>528</v>
      </c>
      <c r="C4642" s="8"/>
      <c r="D4642" s="31"/>
      <c r="E4642" s="2" t="s">
        <v>529</v>
      </c>
      <c r="F4642" s="2" t="str">
        <f>IF(OR($C$87="治験計画届", $C$87="治験計画変更届"), "^$","^.{1,120}$|^$")</f>
        <v>^.{1,120}$|^$</v>
      </c>
      <c r="G4642" s="2" t="str">
        <f t="shared" ref="G4642:G4644" si="307">IF(F4642="^$", "入力しないでください","入力してください(120文字以内)")</f>
        <v>入力してください(120文字以内)</v>
      </c>
      <c r="H4642" s="2">
        <v>225</v>
      </c>
      <c r="I4642" s="2">
        <v>207</v>
      </c>
      <c r="K4642" s="2">
        <v>120</v>
      </c>
      <c r="L4642" s="2" t="s">
        <v>30</v>
      </c>
      <c r="M4642" s="2" t="s">
        <v>476</v>
      </c>
      <c r="N4642" s="2" t="s">
        <v>479</v>
      </c>
      <c r="O4642" s="2" t="s">
        <v>520</v>
      </c>
      <c r="Q4642" s="1"/>
      <c r="S4642" s="9"/>
      <c r="T4642" s="10"/>
      <c r="U4642" s="8"/>
      <c r="W4642" s="2" t="s">
        <v>468</v>
      </c>
      <c r="X4642" s="45" t="str" cm="1">
        <f t="array" ref="X4642">IF(X4514="TRUE",IF(AND(C4638&lt;&gt;1,C4639:C4644="",S4638:U4644=""), "FALSE","TRUE"),"FALSE")</f>
        <v>FALSE</v>
      </c>
      <c r="Z4642" s="1"/>
    </row>
    <row r="4643" spans="2:26" hidden="1" outlineLevel="3" x14ac:dyDescent="0.4">
      <c r="B4643" s="7" t="s">
        <v>530</v>
      </c>
      <c r="C4643" s="8"/>
      <c r="D4643" s="31"/>
      <c r="E4643" s="2" t="s">
        <v>566</v>
      </c>
      <c r="F4643" s="2" t="str">
        <f>IF(OR($C$87="治験計画届", $C$87="治験計画変更届"), "^$","^.{1,120}$|^$")</f>
        <v>^.{1,120}$|^$</v>
      </c>
      <c r="G4643" s="2" t="str">
        <f t="shared" si="307"/>
        <v>入力してください(120文字以内)</v>
      </c>
      <c r="H4643" s="2">
        <v>225</v>
      </c>
      <c r="I4643" s="2">
        <v>207</v>
      </c>
      <c r="K4643" s="2">
        <v>120</v>
      </c>
      <c r="L4643" s="2" t="s">
        <v>30</v>
      </c>
      <c r="M4643" s="2" t="s">
        <v>476</v>
      </c>
      <c r="N4643" s="2" t="s">
        <v>479</v>
      </c>
      <c r="O4643" s="2" t="s">
        <v>520</v>
      </c>
      <c r="Q4643" s="1"/>
      <c r="S4643" s="9"/>
      <c r="T4643" s="10"/>
      <c r="U4643" s="8"/>
      <c r="W4643" s="2" t="s">
        <v>468</v>
      </c>
      <c r="X4643" s="45" t="str" cm="1">
        <f t="array" ref="X4643">IF(X4514="TRUE",IF(AND(C4638&lt;&gt;1,C4639:C4644="",S4638:U4644=""), "FALSE","TRUE"),"FALSE")</f>
        <v>FALSE</v>
      </c>
      <c r="Z4643" s="1"/>
    </row>
    <row r="4644" spans="2:26" hidden="1" outlineLevel="3" x14ac:dyDescent="0.4">
      <c r="B4644" s="7" t="s">
        <v>532</v>
      </c>
      <c r="C4644" s="8"/>
      <c r="D4644" s="31"/>
      <c r="E4644" s="2" t="s">
        <v>533</v>
      </c>
      <c r="F4644" s="2" t="str">
        <f>IF(OR($C$87="治験計画届", $C$87="治験計画変更届"), "^$","^.{1,120}$|^$")</f>
        <v>^.{1,120}$|^$</v>
      </c>
      <c r="G4644" s="2" t="str">
        <f t="shared" si="307"/>
        <v>入力してください(120文字以内)</v>
      </c>
      <c r="H4644" s="2">
        <v>225</v>
      </c>
      <c r="I4644" s="2">
        <v>207</v>
      </c>
      <c r="K4644" s="2">
        <v>120</v>
      </c>
      <c r="L4644" s="2" t="s">
        <v>30</v>
      </c>
      <c r="M4644" s="2" t="s">
        <v>476</v>
      </c>
      <c r="N4644" s="2" t="s">
        <v>479</v>
      </c>
      <c r="O4644" s="2" t="s">
        <v>520</v>
      </c>
      <c r="Q4644" s="1"/>
      <c r="S4644" s="9"/>
      <c r="T4644" s="10"/>
      <c r="U4644" s="8"/>
      <c r="W4644" s="2" t="s">
        <v>468</v>
      </c>
      <c r="X4644" s="45" t="str" cm="1">
        <f t="array" ref="X4644">IF(X4514="TRUE",IF(AND(C4638&lt;&gt;1,C4639:C4644="",S4638:U4644=""), "FALSE","TRUE"),"FALSE")</f>
        <v>FALSE</v>
      </c>
      <c r="Z4644" s="1"/>
    </row>
    <row r="4645" spans="2:26" hidden="1" outlineLevel="3" x14ac:dyDescent="0.4">
      <c r="B4645" s="7" t="s">
        <v>134</v>
      </c>
      <c r="C4645" s="5">
        <v>8</v>
      </c>
      <c r="D4645" s="30"/>
      <c r="E4645" s="2" t="s">
        <v>392</v>
      </c>
      <c r="F4645" s="2" t="s">
        <v>102</v>
      </c>
      <c r="G4645" s="2" t="s">
        <v>103</v>
      </c>
      <c r="H4645" s="2">
        <v>225</v>
      </c>
      <c r="I4645" s="2">
        <v>207</v>
      </c>
      <c r="K4645" s="2">
        <v>3</v>
      </c>
      <c r="L4645" s="2" t="s">
        <v>136</v>
      </c>
      <c r="M4645" s="2" t="s">
        <v>476</v>
      </c>
      <c r="N4645" s="2" t="s">
        <v>479</v>
      </c>
      <c r="O4645" s="2" t="s">
        <v>520</v>
      </c>
      <c r="Q4645" s="1"/>
      <c r="S4645" s="9"/>
      <c r="T4645" s="10"/>
      <c r="U4645" s="8"/>
      <c r="V4645" s="2" t="s">
        <v>105</v>
      </c>
      <c r="W4645" s="2" t="s">
        <v>561</v>
      </c>
      <c r="X4645" s="45" t="str" cm="1">
        <f t="array" ref="X4645">IF(X4514="TRUE",IF(AND(C4645&lt;&gt;1,C4646:C4651="",S4645:U4651=""), "FALSE","TRUE"),"FALSE")</f>
        <v>FALSE</v>
      </c>
      <c r="Z4645" s="1"/>
    </row>
    <row r="4646" spans="2:26" hidden="1" outlineLevel="3" x14ac:dyDescent="0.4">
      <c r="B4646" s="7" t="s">
        <v>522</v>
      </c>
      <c r="C4646" s="8"/>
      <c r="D4646" s="31"/>
      <c r="E4646" s="2" t="s">
        <v>523</v>
      </c>
      <c r="F4646" s="2" t="s">
        <v>485</v>
      </c>
      <c r="G4646" s="2" t="s">
        <v>369</v>
      </c>
      <c r="H4646" s="2">
        <v>225</v>
      </c>
      <c r="I4646" s="2">
        <v>207</v>
      </c>
      <c r="K4646" s="2">
        <v>240</v>
      </c>
      <c r="L4646" s="2" t="s">
        <v>30</v>
      </c>
      <c r="M4646" s="2" t="s">
        <v>476</v>
      </c>
      <c r="N4646" s="2" t="s">
        <v>479</v>
      </c>
      <c r="O4646" s="2" t="s">
        <v>520</v>
      </c>
      <c r="Q4646" s="1"/>
      <c r="S4646" s="9"/>
      <c r="T4646" s="10"/>
      <c r="U4646" s="8"/>
      <c r="W4646" s="2" t="s">
        <v>465</v>
      </c>
      <c r="X4646" s="45" t="str" cm="1">
        <f t="array" ref="X4646">IF(X4514="TRUE",IF(AND(C4645&lt;&gt;1,C4646:C4651="",S4645:U4651=""), "FALSE","TRUE"),"FALSE")</f>
        <v>FALSE</v>
      </c>
      <c r="Z4646" s="1"/>
    </row>
    <row r="4647" spans="2:26" hidden="1" outlineLevel="3" x14ac:dyDescent="0.4">
      <c r="B4647" s="7" t="s">
        <v>524</v>
      </c>
      <c r="C4647" s="8"/>
      <c r="D4647" s="31"/>
      <c r="E4647" s="2" t="s">
        <v>525</v>
      </c>
      <c r="F4647" s="2" t="s">
        <v>114</v>
      </c>
      <c r="G4647" s="2" t="s">
        <v>115</v>
      </c>
      <c r="H4647" s="2">
        <v>225</v>
      </c>
      <c r="I4647" s="2">
        <v>207</v>
      </c>
      <c r="K4647" s="2">
        <v>120</v>
      </c>
      <c r="L4647" s="2" t="s">
        <v>30</v>
      </c>
      <c r="M4647" s="2" t="s">
        <v>476</v>
      </c>
      <c r="N4647" s="2" t="s">
        <v>479</v>
      </c>
      <c r="O4647" s="2" t="s">
        <v>520</v>
      </c>
      <c r="Q4647" s="1"/>
      <c r="S4647" s="9"/>
      <c r="T4647" s="10"/>
      <c r="U4647" s="8"/>
      <c r="W4647" s="2" t="s">
        <v>468</v>
      </c>
      <c r="X4647" s="45" t="str" cm="1">
        <f t="array" ref="X4647">IF(X4514="TRUE",IF(AND(C4645&lt;&gt;1,C4646:C4651="",S4645:U4651=""), "FALSE","TRUE"),"FALSE")</f>
        <v>FALSE</v>
      </c>
      <c r="Z4647" s="1"/>
    </row>
    <row r="4648" spans="2:26" hidden="1" outlineLevel="3" x14ac:dyDescent="0.4">
      <c r="B4648" s="7" t="s">
        <v>526</v>
      </c>
      <c r="C4648" s="8"/>
      <c r="D4648" s="31"/>
      <c r="E4648" s="2" t="s">
        <v>527</v>
      </c>
      <c r="F4648" s="2" t="str">
        <f>IF(OR($C$87="治験計画届", $C$87="治験計画変更届"), "^$","^.{1,120}$|^$")</f>
        <v>^.{1,120}$|^$</v>
      </c>
      <c r="G4648" s="2" t="str">
        <f>IF(F4648="^$", "入力しないでください","入力してください(120文字以内)")</f>
        <v>入力してください(120文字以内)</v>
      </c>
      <c r="H4648" s="2">
        <v>225</v>
      </c>
      <c r="I4648" s="2">
        <v>207</v>
      </c>
      <c r="K4648" s="2">
        <v>120</v>
      </c>
      <c r="L4648" s="2" t="s">
        <v>30</v>
      </c>
      <c r="M4648" s="2" t="s">
        <v>476</v>
      </c>
      <c r="N4648" s="2" t="s">
        <v>479</v>
      </c>
      <c r="O4648" s="2" t="s">
        <v>520</v>
      </c>
      <c r="Q4648" s="1"/>
      <c r="S4648" s="9"/>
      <c r="T4648" s="10"/>
      <c r="U4648" s="8"/>
      <c r="W4648" s="2" t="s">
        <v>468</v>
      </c>
      <c r="X4648" s="45" t="str" cm="1">
        <f t="array" ref="X4648">IF(X4514="TRUE",IF(AND(C4645&lt;&gt;1,C4646:C4651="",S4645:U4651=""), "FALSE","TRUE"),"FALSE")</f>
        <v>FALSE</v>
      </c>
      <c r="Z4648" s="1"/>
    </row>
    <row r="4649" spans="2:26" hidden="1" outlineLevel="3" x14ac:dyDescent="0.4">
      <c r="B4649" s="7" t="s">
        <v>528</v>
      </c>
      <c r="C4649" s="8"/>
      <c r="D4649" s="31"/>
      <c r="E4649" s="2" t="s">
        <v>529</v>
      </c>
      <c r="F4649" s="2" t="str">
        <f>IF(OR($C$87="治験計画届", $C$87="治験計画変更届"), "^$","^.{1,120}$|^$")</f>
        <v>^.{1,120}$|^$</v>
      </c>
      <c r="G4649" s="2" t="str">
        <f t="shared" ref="G4649:G4651" si="308">IF(F4649="^$", "入力しないでください","入力してください(120文字以内)")</f>
        <v>入力してください(120文字以内)</v>
      </c>
      <c r="H4649" s="2">
        <v>225</v>
      </c>
      <c r="I4649" s="2">
        <v>207</v>
      </c>
      <c r="K4649" s="2">
        <v>120</v>
      </c>
      <c r="L4649" s="2" t="s">
        <v>30</v>
      </c>
      <c r="M4649" s="2" t="s">
        <v>476</v>
      </c>
      <c r="N4649" s="2" t="s">
        <v>479</v>
      </c>
      <c r="O4649" s="2" t="s">
        <v>520</v>
      </c>
      <c r="Q4649" s="1"/>
      <c r="S4649" s="9"/>
      <c r="T4649" s="10"/>
      <c r="U4649" s="8"/>
      <c r="W4649" s="2" t="s">
        <v>468</v>
      </c>
      <c r="X4649" s="45" t="str" cm="1">
        <f t="array" ref="X4649">IF(X4514="TRUE",IF(AND(C4645&lt;&gt;1,C4646:C4651="",S4645:U4651=""), "FALSE","TRUE"),"FALSE")</f>
        <v>FALSE</v>
      </c>
      <c r="Z4649" s="1"/>
    </row>
    <row r="4650" spans="2:26" hidden="1" outlineLevel="3" x14ac:dyDescent="0.4">
      <c r="B4650" s="7" t="s">
        <v>530</v>
      </c>
      <c r="C4650" s="8"/>
      <c r="D4650" s="31"/>
      <c r="E4650" s="2" t="s">
        <v>566</v>
      </c>
      <c r="F4650" s="2" t="str">
        <f>IF(OR($C$87="治験計画届", $C$87="治験計画変更届"), "^$","^.{1,120}$|^$")</f>
        <v>^.{1,120}$|^$</v>
      </c>
      <c r="G4650" s="2" t="str">
        <f t="shared" si="308"/>
        <v>入力してください(120文字以内)</v>
      </c>
      <c r="H4650" s="2">
        <v>225</v>
      </c>
      <c r="I4650" s="2">
        <v>207</v>
      </c>
      <c r="K4650" s="2">
        <v>120</v>
      </c>
      <c r="L4650" s="2" t="s">
        <v>30</v>
      </c>
      <c r="M4650" s="2" t="s">
        <v>476</v>
      </c>
      <c r="N4650" s="2" t="s">
        <v>479</v>
      </c>
      <c r="O4650" s="2" t="s">
        <v>520</v>
      </c>
      <c r="Q4650" s="1"/>
      <c r="S4650" s="9"/>
      <c r="T4650" s="10"/>
      <c r="U4650" s="8"/>
      <c r="W4650" s="2" t="s">
        <v>468</v>
      </c>
      <c r="X4650" s="45" t="str" cm="1">
        <f t="array" ref="X4650">IF(X4514="TRUE",IF(AND(C4645&lt;&gt;1,C4646:C4651="",S4645:U4651=""), "FALSE","TRUE"),"FALSE")</f>
        <v>FALSE</v>
      </c>
      <c r="Z4650" s="1"/>
    </row>
    <row r="4651" spans="2:26" hidden="1" outlineLevel="3" x14ac:dyDescent="0.4">
      <c r="B4651" s="7" t="s">
        <v>532</v>
      </c>
      <c r="C4651" s="8"/>
      <c r="D4651" s="31"/>
      <c r="E4651" s="2" t="s">
        <v>533</v>
      </c>
      <c r="F4651" s="2" t="str">
        <f>IF(OR($C$87="治験計画届", $C$87="治験計画変更届"), "^$","^.{1,120}$|^$")</f>
        <v>^.{1,120}$|^$</v>
      </c>
      <c r="G4651" s="2" t="str">
        <f t="shared" si="308"/>
        <v>入力してください(120文字以内)</v>
      </c>
      <c r="H4651" s="2">
        <v>225</v>
      </c>
      <c r="I4651" s="2">
        <v>207</v>
      </c>
      <c r="K4651" s="2">
        <v>120</v>
      </c>
      <c r="L4651" s="2" t="s">
        <v>30</v>
      </c>
      <c r="M4651" s="2" t="s">
        <v>476</v>
      </c>
      <c r="N4651" s="2" t="s">
        <v>479</v>
      </c>
      <c r="O4651" s="2" t="s">
        <v>520</v>
      </c>
      <c r="Q4651" s="1"/>
      <c r="S4651" s="9"/>
      <c r="T4651" s="10"/>
      <c r="U4651" s="8"/>
      <c r="W4651" s="2" t="s">
        <v>468</v>
      </c>
      <c r="X4651" s="45" t="str" cm="1">
        <f t="array" ref="X4651">IF(X4514="TRUE",IF(AND(C4645&lt;&gt;1,C4646:C4651="",S4645:U4651=""), "FALSE","TRUE"),"FALSE")</f>
        <v>FALSE</v>
      </c>
      <c r="Z4651" s="1"/>
    </row>
    <row r="4652" spans="2:26" hidden="1" outlineLevel="3" x14ac:dyDescent="0.4">
      <c r="B4652" s="7" t="s">
        <v>134</v>
      </c>
      <c r="C4652" s="5">
        <v>9</v>
      </c>
      <c r="D4652" s="30"/>
      <c r="E4652" s="2" t="s">
        <v>392</v>
      </c>
      <c r="F4652" s="2" t="s">
        <v>102</v>
      </c>
      <c r="G4652" s="2" t="s">
        <v>103</v>
      </c>
      <c r="H4652" s="2">
        <v>225</v>
      </c>
      <c r="I4652" s="2">
        <v>207</v>
      </c>
      <c r="K4652" s="2">
        <v>3</v>
      </c>
      <c r="L4652" s="2" t="s">
        <v>136</v>
      </c>
      <c r="M4652" s="2" t="s">
        <v>476</v>
      </c>
      <c r="N4652" s="2" t="s">
        <v>479</v>
      </c>
      <c r="O4652" s="2" t="s">
        <v>520</v>
      </c>
      <c r="Q4652" s="1"/>
      <c r="S4652" s="9"/>
      <c r="T4652" s="10"/>
      <c r="U4652" s="8"/>
      <c r="V4652" s="2" t="s">
        <v>105</v>
      </c>
      <c r="W4652" s="2" t="s">
        <v>561</v>
      </c>
      <c r="X4652" s="45" t="str" cm="1">
        <f t="array" ref="X4652">IF(X4514="TRUE",IF(AND(C4652&lt;&gt;1,C4653:C4658="",S4652:U4658=""), "FALSE","TRUE"),"FALSE")</f>
        <v>FALSE</v>
      </c>
      <c r="Z4652" s="1"/>
    </row>
    <row r="4653" spans="2:26" hidden="1" outlineLevel="3" x14ac:dyDescent="0.4">
      <c r="B4653" s="7" t="s">
        <v>522</v>
      </c>
      <c r="C4653" s="8"/>
      <c r="D4653" s="31"/>
      <c r="E4653" s="2" t="s">
        <v>523</v>
      </c>
      <c r="F4653" s="2" t="s">
        <v>485</v>
      </c>
      <c r="G4653" s="2" t="s">
        <v>369</v>
      </c>
      <c r="H4653" s="2">
        <v>225</v>
      </c>
      <c r="I4653" s="2">
        <v>207</v>
      </c>
      <c r="K4653" s="2">
        <v>240</v>
      </c>
      <c r="L4653" s="2" t="s">
        <v>30</v>
      </c>
      <c r="M4653" s="2" t="s">
        <v>476</v>
      </c>
      <c r="N4653" s="2" t="s">
        <v>479</v>
      </c>
      <c r="O4653" s="2" t="s">
        <v>520</v>
      </c>
      <c r="Q4653" s="1"/>
      <c r="S4653" s="9"/>
      <c r="T4653" s="10"/>
      <c r="U4653" s="8"/>
      <c r="W4653" s="2" t="s">
        <v>465</v>
      </c>
      <c r="X4653" s="45" t="str" cm="1">
        <f t="array" ref="X4653">IF(X4514="TRUE",IF(AND(C4652&lt;&gt;1,C4653:C4658="",S4652:U4658=""), "FALSE","TRUE"),"FALSE")</f>
        <v>FALSE</v>
      </c>
      <c r="Z4653" s="1"/>
    </row>
    <row r="4654" spans="2:26" hidden="1" outlineLevel="3" x14ac:dyDescent="0.4">
      <c r="B4654" s="7" t="s">
        <v>524</v>
      </c>
      <c r="C4654" s="8"/>
      <c r="D4654" s="31"/>
      <c r="E4654" s="2" t="s">
        <v>525</v>
      </c>
      <c r="F4654" s="2" t="s">
        <v>114</v>
      </c>
      <c r="G4654" s="2" t="s">
        <v>115</v>
      </c>
      <c r="H4654" s="2">
        <v>225</v>
      </c>
      <c r="I4654" s="2">
        <v>207</v>
      </c>
      <c r="K4654" s="2">
        <v>120</v>
      </c>
      <c r="L4654" s="2" t="s">
        <v>30</v>
      </c>
      <c r="M4654" s="2" t="s">
        <v>476</v>
      </c>
      <c r="N4654" s="2" t="s">
        <v>479</v>
      </c>
      <c r="O4654" s="2" t="s">
        <v>520</v>
      </c>
      <c r="Q4654" s="1"/>
      <c r="S4654" s="9"/>
      <c r="T4654" s="10"/>
      <c r="U4654" s="8"/>
      <c r="W4654" s="2" t="s">
        <v>468</v>
      </c>
      <c r="X4654" s="45" t="str" cm="1">
        <f t="array" ref="X4654">IF(X4514="TRUE",IF(AND(C4652&lt;&gt;1,C4653:C4658="",S4652:U4658=""), "FALSE","TRUE"),"FALSE")</f>
        <v>FALSE</v>
      </c>
      <c r="Z4654" s="1"/>
    </row>
    <row r="4655" spans="2:26" hidden="1" outlineLevel="3" x14ac:dyDescent="0.4">
      <c r="B4655" s="7" t="s">
        <v>526</v>
      </c>
      <c r="C4655" s="8"/>
      <c r="D4655" s="31"/>
      <c r="E4655" s="2" t="s">
        <v>527</v>
      </c>
      <c r="F4655" s="2" t="str">
        <f>IF(OR($C$87="治験計画届", $C$87="治験計画変更届"), "^$","^.{1,120}$|^$")</f>
        <v>^.{1,120}$|^$</v>
      </c>
      <c r="G4655" s="2" t="str">
        <f>IF(F4655="^$", "入力しないでください","入力してください(120文字以内)")</f>
        <v>入力してください(120文字以内)</v>
      </c>
      <c r="H4655" s="2">
        <v>225</v>
      </c>
      <c r="I4655" s="2">
        <v>207</v>
      </c>
      <c r="K4655" s="2">
        <v>120</v>
      </c>
      <c r="L4655" s="2" t="s">
        <v>30</v>
      </c>
      <c r="M4655" s="2" t="s">
        <v>476</v>
      </c>
      <c r="N4655" s="2" t="s">
        <v>479</v>
      </c>
      <c r="O4655" s="2" t="s">
        <v>520</v>
      </c>
      <c r="Q4655" s="1"/>
      <c r="S4655" s="9"/>
      <c r="T4655" s="10"/>
      <c r="U4655" s="8"/>
      <c r="W4655" s="2" t="s">
        <v>468</v>
      </c>
      <c r="X4655" s="45" t="str" cm="1">
        <f t="array" ref="X4655">IF(X4514="TRUE",IF(AND(C4652&lt;&gt;1,C4653:C4658="",S4652:U4658=""), "FALSE","TRUE"),"FALSE")</f>
        <v>FALSE</v>
      </c>
      <c r="Z4655" s="1"/>
    </row>
    <row r="4656" spans="2:26" hidden="1" outlineLevel="3" x14ac:dyDescent="0.4">
      <c r="B4656" s="7" t="s">
        <v>528</v>
      </c>
      <c r="C4656" s="8"/>
      <c r="D4656" s="31"/>
      <c r="E4656" s="2" t="s">
        <v>529</v>
      </c>
      <c r="F4656" s="2" t="str">
        <f>IF(OR($C$87="治験計画届", $C$87="治験計画変更届"), "^$","^.{1,120}$|^$")</f>
        <v>^.{1,120}$|^$</v>
      </c>
      <c r="G4656" s="2" t="str">
        <f t="shared" ref="G4656:G4658" si="309">IF(F4656="^$", "入力しないでください","入力してください(120文字以内)")</f>
        <v>入力してください(120文字以内)</v>
      </c>
      <c r="H4656" s="2">
        <v>225</v>
      </c>
      <c r="I4656" s="2">
        <v>207</v>
      </c>
      <c r="K4656" s="2">
        <v>120</v>
      </c>
      <c r="L4656" s="2" t="s">
        <v>30</v>
      </c>
      <c r="M4656" s="2" t="s">
        <v>476</v>
      </c>
      <c r="N4656" s="2" t="s">
        <v>479</v>
      </c>
      <c r="O4656" s="2" t="s">
        <v>520</v>
      </c>
      <c r="Q4656" s="1"/>
      <c r="S4656" s="9"/>
      <c r="T4656" s="10"/>
      <c r="U4656" s="8"/>
      <c r="W4656" s="2" t="s">
        <v>468</v>
      </c>
      <c r="X4656" s="45" t="str" cm="1">
        <f t="array" ref="X4656">IF(X4514="TRUE",IF(AND(C4652&lt;&gt;1,C4653:C4658="",S4652:U4658=""), "FALSE","TRUE"),"FALSE")</f>
        <v>FALSE</v>
      </c>
      <c r="Z4656" s="1"/>
    </row>
    <row r="4657" spans="2:26" hidden="1" outlineLevel="3" x14ac:dyDescent="0.4">
      <c r="B4657" s="7" t="s">
        <v>530</v>
      </c>
      <c r="C4657" s="8"/>
      <c r="D4657" s="31"/>
      <c r="E4657" s="2" t="s">
        <v>566</v>
      </c>
      <c r="F4657" s="2" t="str">
        <f>IF(OR($C$87="治験計画届", $C$87="治験計画変更届"), "^$","^.{1,120}$|^$")</f>
        <v>^.{1,120}$|^$</v>
      </c>
      <c r="G4657" s="2" t="str">
        <f t="shared" si="309"/>
        <v>入力してください(120文字以内)</v>
      </c>
      <c r="H4657" s="2">
        <v>225</v>
      </c>
      <c r="I4657" s="2">
        <v>207</v>
      </c>
      <c r="K4657" s="2">
        <v>120</v>
      </c>
      <c r="L4657" s="2" t="s">
        <v>30</v>
      </c>
      <c r="M4657" s="2" t="s">
        <v>476</v>
      </c>
      <c r="N4657" s="2" t="s">
        <v>479</v>
      </c>
      <c r="O4657" s="2" t="s">
        <v>520</v>
      </c>
      <c r="Q4657" s="1"/>
      <c r="S4657" s="9"/>
      <c r="T4657" s="10"/>
      <c r="U4657" s="8"/>
      <c r="W4657" s="2" t="s">
        <v>468</v>
      </c>
      <c r="X4657" s="45" t="str" cm="1">
        <f t="array" ref="X4657">IF(X4514="TRUE",IF(AND(C4652&lt;&gt;1,C4653:C4658="",S4652:U4658=""), "FALSE","TRUE"),"FALSE")</f>
        <v>FALSE</v>
      </c>
      <c r="Z4657" s="1"/>
    </row>
    <row r="4658" spans="2:26" hidden="1" outlineLevel="3" x14ac:dyDescent="0.4">
      <c r="B4658" s="7" t="s">
        <v>532</v>
      </c>
      <c r="C4658" s="8"/>
      <c r="D4658" s="31"/>
      <c r="E4658" s="2" t="s">
        <v>533</v>
      </c>
      <c r="F4658" s="2" t="str">
        <f>IF(OR($C$87="治験計画届", $C$87="治験計画変更届"), "^$","^.{1,120}$|^$")</f>
        <v>^.{1,120}$|^$</v>
      </c>
      <c r="G4658" s="2" t="str">
        <f t="shared" si="309"/>
        <v>入力してください(120文字以内)</v>
      </c>
      <c r="H4658" s="2">
        <v>225</v>
      </c>
      <c r="I4658" s="2">
        <v>207</v>
      </c>
      <c r="K4658" s="2">
        <v>120</v>
      </c>
      <c r="L4658" s="2" t="s">
        <v>30</v>
      </c>
      <c r="M4658" s="2" t="s">
        <v>476</v>
      </c>
      <c r="N4658" s="2" t="s">
        <v>479</v>
      </c>
      <c r="O4658" s="2" t="s">
        <v>520</v>
      </c>
      <c r="Q4658" s="1"/>
      <c r="S4658" s="9"/>
      <c r="T4658" s="10"/>
      <c r="U4658" s="8"/>
      <c r="W4658" s="2" t="s">
        <v>468</v>
      </c>
      <c r="X4658" s="45" t="str" cm="1">
        <f t="array" ref="X4658">IF(X4514="TRUE",IF(AND(C4652&lt;&gt;1,C4653:C4658="",S4652:U4658=""), "FALSE","TRUE"),"FALSE")</f>
        <v>FALSE</v>
      </c>
      <c r="Z4658" s="1"/>
    </row>
    <row r="4659" spans="2:26" hidden="1" outlineLevel="3" x14ac:dyDescent="0.4">
      <c r="B4659" s="7" t="s">
        <v>134</v>
      </c>
      <c r="C4659" s="5">
        <v>10</v>
      </c>
      <c r="D4659" s="30"/>
      <c r="E4659" s="2" t="s">
        <v>392</v>
      </c>
      <c r="F4659" s="2" t="s">
        <v>102</v>
      </c>
      <c r="G4659" s="2" t="s">
        <v>103</v>
      </c>
      <c r="H4659" s="2">
        <v>225</v>
      </c>
      <c r="I4659" s="2">
        <v>207</v>
      </c>
      <c r="K4659" s="2">
        <v>3</v>
      </c>
      <c r="L4659" s="2" t="s">
        <v>136</v>
      </c>
      <c r="M4659" s="2" t="s">
        <v>476</v>
      </c>
      <c r="N4659" s="2" t="s">
        <v>479</v>
      </c>
      <c r="O4659" s="2" t="s">
        <v>520</v>
      </c>
      <c r="Q4659" s="1"/>
      <c r="S4659" s="9"/>
      <c r="T4659" s="10"/>
      <c r="U4659" s="8"/>
      <c r="V4659" s="2" t="s">
        <v>105</v>
      </c>
      <c r="W4659" s="2" t="s">
        <v>561</v>
      </c>
      <c r="X4659" s="45" t="str" cm="1">
        <f t="array" ref="X4659">IF(X4514="TRUE",IF(AND(C4659&lt;&gt;1,C4660:C4665="",S4659:U4665=""), "FALSE","TRUE"),"FALSE")</f>
        <v>FALSE</v>
      </c>
      <c r="Z4659" s="1"/>
    </row>
    <row r="4660" spans="2:26" hidden="1" outlineLevel="3" x14ac:dyDescent="0.4">
      <c r="B4660" s="7" t="s">
        <v>522</v>
      </c>
      <c r="C4660" s="8"/>
      <c r="D4660" s="31"/>
      <c r="E4660" s="2" t="s">
        <v>523</v>
      </c>
      <c r="F4660" s="2" t="s">
        <v>485</v>
      </c>
      <c r="G4660" s="2" t="s">
        <v>369</v>
      </c>
      <c r="H4660" s="2">
        <v>225</v>
      </c>
      <c r="I4660" s="2">
        <v>207</v>
      </c>
      <c r="K4660" s="2">
        <v>240</v>
      </c>
      <c r="L4660" s="2" t="s">
        <v>30</v>
      </c>
      <c r="M4660" s="2" t="s">
        <v>476</v>
      </c>
      <c r="N4660" s="2" t="s">
        <v>479</v>
      </c>
      <c r="O4660" s="2" t="s">
        <v>520</v>
      </c>
      <c r="Q4660" s="1"/>
      <c r="S4660" s="9"/>
      <c r="T4660" s="10"/>
      <c r="U4660" s="8"/>
      <c r="W4660" s="2" t="s">
        <v>465</v>
      </c>
      <c r="X4660" s="45" t="str" cm="1">
        <f t="array" ref="X4660">IF(X4514="TRUE",IF(AND(C4659&lt;&gt;1,C4660:C4665="",S4659:U4665=""), "FALSE","TRUE"),"FALSE")</f>
        <v>FALSE</v>
      </c>
      <c r="Z4660" s="1"/>
    </row>
    <row r="4661" spans="2:26" hidden="1" outlineLevel="3" x14ac:dyDescent="0.4">
      <c r="B4661" s="7" t="s">
        <v>524</v>
      </c>
      <c r="C4661" s="8"/>
      <c r="D4661" s="31"/>
      <c r="E4661" s="2" t="s">
        <v>525</v>
      </c>
      <c r="F4661" s="2" t="s">
        <v>114</v>
      </c>
      <c r="G4661" s="2" t="s">
        <v>115</v>
      </c>
      <c r="H4661" s="2">
        <v>225</v>
      </c>
      <c r="I4661" s="2">
        <v>207</v>
      </c>
      <c r="K4661" s="2">
        <v>120</v>
      </c>
      <c r="L4661" s="2" t="s">
        <v>30</v>
      </c>
      <c r="M4661" s="2" t="s">
        <v>476</v>
      </c>
      <c r="N4661" s="2" t="s">
        <v>479</v>
      </c>
      <c r="O4661" s="2" t="s">
        <v>520</v>
      </c>
      <c r="Q4661" s="1"/>
      <c r="S4661" s="9"/>
      <c r="T4661" s="10"/>
      <c r="U4661" s="8"/>
      <c r="W4661" s="2" t="s">
        <v>468</v>
      </c>
      <c r="X4661" s="45" t="str" cm="1">
        <f t="array" ref="X4661">IF(X4514="TRUE",IF(AND(C4659&lt;&gt;1,C4660:C4665="",S4659:U4665=""), "FALSE","TRUE"),"FALSE")</f>
        <v>FALSE</v>
      </c>
      <c r="Z4661" s="1"/>
    </row>
    <row r="4662" spans="2:26" hidden="1" outlineLevel="3" x14ac:dyDescent="0.4">
      <c r="B4662" s="7" t="s">
        <v>526</v>
      </c>
      <c r="C4662" s="8"/>
      <c r="D4662" s="31"/>
      <c r="E4662" s="2" t="s">
        <v>527</v>
      </c>
      <c r="F4662" s="2" t="str">
        <f>IF(OR($C$87="治験計画届", $C$87="治験計画変更届"), "^$","^.{1,120}$|^$")</f>
        <v>^.{1,120}$|^$</v>
      </c>
      <c r="G4662" s="2" t="str">
        <f>IF(F4662="^$", "入力しないでください","入力してください(120文字以内)")</f>
        <v>入力してください(120文字以内)</v>
      </c>
      <c r="H4662" s="2">
        <v>225</v>
      </c>
      <c r="I4662" s="2">
        <v>207</v>
      </c>
      <c r="K4662" s="2">
        <v>120</v>
      </c>
      <c r="L4662" s="2" t="s">
        <v>30</v>
      </c>
      <c r="M4662" s="2" t="s">
        <v>476</v>
      </c>
      <c r="N4662" s="2" t="s">
        <v>479</v>
      </c>
      <c r="O4662" s="2" t="s">
        <v>520</v>
      </c>
      <c r="Q4662" s="1"/>
      <c r="S4662" s="9"/>
      <c r="T4662" s="10"/>
      <c r="U4662" s="8"/>
      <c r="W4662" s="2" t="s">
        <v>468</v>
      </c>
      <c r="X4662" s="45" t="str" cm="1">
        <f t="array" ref="X4662">IF(X4514="TRUE",IF(AND(C4659&lt;&gt;1,C4660:C4665="",S4659:U4665=""), "FALSE","TRUE"),"FALSE")</f>
        <v>FALSE</v>
      </c>
      <c r="Z4662" s="1"/>
    </row>
    <row r="4663" spans="2:26" hidden="1" outlineLevel="3" x14ac:dyDescent="0.4">
      <c r="B4663" s="7" t="s">
        <v>528</v>
      </c>
      <c r="C4663" s="8"/>
      <c r="D4663" s="31"/>
      <c r="E4663" s="2" t="s">
        <v>529</v>
      </c>
      <c r="F4663" s="2" t="str">
        <f>IF(OR($C$87="治験計画届", $C$87="治験計画変更届"), "^$","^.{1,120}$|^$")</f>
        <v>^.{1,120}$|^$</v>
      </c>
      <c r="G4663" s="2" t="str">
        <f t="shared" ref="G4663:G4665" si="310">IF(F4663="^$", "入力しないでください","入力してください(120文字以内)")</f>
        <v>入力してください(120文字以内)</v>
      </c>
      <c r="H4663" s="2">
        <v>225</v>
      </c>
      <c r="I4663" s="2">
        <v>207</v>
      </c>
      <c r="K4663" s="2">
        <v>120</v>
      </c>
      <c r="L4663" s="2" t="s">
        <v>30</v>
      </c>
      <c r="M4663" s="2" t="s">
        <v>476</v>
      </c>
      <c r="N4663" s="2" t="s">
        <v>479</v>
      </c>
      <c r="O4663" s="2" t="s">
        <v>520</v>
      </c>
      <c r="Q4663" s="1"/>
      <c r="S4663" s="9"/>
      <c r="T4663" s="10"/>
      <c r="U4663" s="8"/>
      <c r="W4663" s="2" t="s">
        <v>468</v>
      </c>
      <c r="X4663" s="45" t="str" cm="1">
        <f t="array" ref="X4663">IF(X4514="TRUE",IF(AND(C4659&lt;&gt;1,C4660:C4665="",S4659:U4665=""), "FALSE","TRUE"),"FALSE")</f>
        <v>FALSE</v>
      </c>
      <c r="Z4663" s="1"/>
    </row>
    <row r="4664" spans="2:26" hidden="1" outlineLevel="3" x14ac:dyDescent="0.4">
      <c r="B4664" s="7" t="s">
        <v>530</v>
      </c>
      <c r="C4664" s="8"/>
      <c r="D4664" s="31"/>
      <c r="E4664" s="2" t="s">
        <v>566</v>
      </c>
      <c r="F4664" s="2" t="str">
        <f>IF(OR($C$87="治験計画届", $C$87="治験計画変更届"), "^$","^.{1,120}$|^$")</f>
        <v>^.{1,120}$|^$</v>
      </c>
      <c r="G4664" s="2" t="str">
        <f t="shared" si="310"/>
        <v>入力してください(120文字以内)</v>
      </c>
      <c r="H4664" s="2">
        <v>225</v>
      </c>
      <c r="I4664" s="2">
        <v>207</v>
      </c>
      <c r="K4664" s="2">
        <v>120</v>
      </c>
      <c r="L4664" s="2" t="s">
        <v>30</v>
      </c>
      <c r="M4664" s="2" t="s">
        <v>476</v>
      </c>
      <c r="N4664" s="2" t="s">
        <v>479</v>
      </c>
      <c r="O4664" s="2" t="s">
        <v>520</v>
      </c>
      <c r="Q4664" s="1"/>
      <c r="S4664" s="9"/>
      <c r="T4664" s="10"/>
      <c r="U4664" s="8"/>
      <c r="W4664" s="2" t="s">
        <v>468</v>
      </c>
      <c r="X4664" s="45" t="str" cm="1">
        <f t="array" ref="X4664">IF(X4514="TRUE",IF(AND(C4659&lt;&gt;1,C4660:C4665="",S4659:U4665=""), "FALSE","TRUE"),"FALSE")</f>
        <v>FALSE</v>
      </c>
      <c r="Z4664" s="1"/>
    </row>
    <row r="4665" spans="2:26" hidden="1" outlineLevel="3" x14ac:dyDescent="0.4">
      <c r="B4665" s="7" t="s">
        <v>532</v>
      </c>
      <c r="C4665" s="8"/>
      <c r="D4665" s="31"/>
      <c r="E4665" s="2" t="s">
        <v>533</v>
      </c>
      <c r="F4665" s="2" t="str">
        <f>IF(OR($C$87="治験計画届", $C$87="治験計画変更届"), "^$","^.{1,120}$|^$")</f>
        <v>^.{1,120}$|^$</v>
      </c>
      <c r="G4665" s="2" t="str">
        <f t="shared" si="310"/>
        <v>入力してください(120文字以内)</v>
      </c>
      <c r="H4665" s="2">
        <v>225</v>
      </c>
      <c r="I4665" s="2">
        <v>207</v>
      </c>
      <c r="K4665" s="2">
        <v>120</v>
      </c>
      <c r="L4665" s="2" t="s">
        <v>30</v>
      </c>
      <c r="M4665" s="2" t="s">
        <v>476</v>
      </c>
      <c r="N4665" s="2" t="s">
        <v>479</v>
      </c>
      <c r="O4665" s="2" t="s">
        <v>520</v>
      </c>
      <c r="Q4665" s="1"/>
      <c r="S4665" s="9"/>
      <c r="T4665" s="10"/>
      <c r="U4665" s="8"/>
      <c r="W4665" s="2" t="s">
        <v>468</v>
      </c>
      <c r="X4665" s="45" t="str" cm="1">
        <f t="array" ref="X4665">IF(X4514="TRUE",IF(AND(C4659&lt;&gt;1,C4660:C4665="",S4659:U4665=""), "FALSE","TRUE"),"FALSE")</f>
        <v>FALSE</v>
      </c>
      <c r="Z4665" s="1"/>
    </row>
    <row r="4666" spans="2:26" hidden="1" outlineLevel="3" x14ac:dyDescent="0.4">
      <c r="B4666" s="7" t="s">
        <v>134</v>
      </c>
      <c r="C4666" s="5">
        <v>11</v>
      </c>
      <c r="D4666" s="30"/>
      <c r="E4666" s="2" t="s">
        <v>392</v>
      </c>
      <c r="F4666" s="2" t="s">
        <v>102</v>
      </c>
      <c r="G4666" s="2" t="s">
        <v>103</v>
      </c>
      <c r="H4666" s="2">
        <v>225</v>
      </c>
      <c r="I4666" s="2">
        <v>207</v>
      </c>
      <c r="K4666" s="2">
        <v>3</v>
      </c>
      <c r="L4666" s="2" t="s">
        <v>136</v>
      </c>
      <c r="M4666" s="2" t="s">
        <v>476</v>
      </c>
      <c r="N4666" s="2" t="s">
        <v>479</v>
      </c>
      <c r="O4666" s="2" t="s">
        <v>520</v>
      </c>
      <c r="Q4666" s="1"/>
      <c r="S4666" s="9"/>
      <c r="T4666" s="10"/>
      <c r="U4666" s="8"/>
      <c r="V4666" s="2" t="s">
        <v>105</v>
      </c>
      <c r="W4666" s="2" t="s">
        <v>561</v>
      </c>
      <c r="X4666" s="45" t="str" cm="1">
        <f t="array" ref="X4666">IF(X4514="TRUE",IF(AND(C4666&lt;&gt;1,C4667:C4672="",S4666:U4672=""), "FALSE","TRUE"),"FALSE")</f>
        <v>FALSE</v>
      </c>
      <c r="Z4666" s="1"/>
    </row>
    <row r="4667" spans="2:26" hidden="1" outlineLevel="3" x14ac:dyDescent="0.4">
      <c r="B4667" s="7" t="s">
        <v>522</v>
      </c>
      <c r="C4667" s="8"/>
      <c r="D4667" s="31"/>
      <c r="E4667" s="2" t="s">
        <v>523</v>
      </c>
      <c r="F4667" s="2" t="s">
        <v>485</v>
      </c>
      <c r="G4667" s="2" t="s">
        <v>369</v>
      </c>
      <c r="H4667" s="2">
        <v>225</v>
      </c>
      <c r="I4667" s="2">
        <v>207</v>
      </c>
      <c r="K4667" s="2">
        <v>240</v>
      </c>
      <c r="L4667" s="2" t="s">
        <v>30</v>
      </c>
      <c r="M4667" s="2" t="s">
        <v>476</v>
      </c>
      <c r="N4667" s="2" t="s">
        <v>479</v>
      </c>
      <c r="O4667" s="2" t="s">
        <v>520</v>
      </c>
      <c r="Q4667" s="1"/>
      <c r="S4667" s="9"/>
      <c r="T4667" s="10"/>
      <c r="U4667" s="8"/>
      <c r="W4667" s="2" t="s">
        <v>465</v>
      </c>
      <c r="X4667" s="45" t="str" cm="1">
        <f t="array" ref="X4667">IF(X4514="TRUE",IF(AND(C4666&lt;&gt;1,C4667:C4672="",S4666:U4672=""), "FALSE","TRUE"),"FALSE")</f>
        <v>FALSE</v>
      </c>
      <c r="Z4667" s="1"/>
    </row>
    <row r="4668" spans="2:26" hidden="1" outlineLevel="3" x14ac:dyDescent="0.4">
      <c r="B4668" s="7" t="s">
        <v>524</v>
      </c>
      <c r="C4668" s="8"/>
      <c r="D4668" s="31"/>
      <c r="E4668" s="2" t="s">
        <v>525</v>
      </c>
      <c r="F4668" s="2" t="s">
        <v>114</v>
      </c>
      <c r="G4668" s="2" t="s">
        <v>115</v>
      </c>
      <c r="H4668" s="2">
        <v>225</v>
      </c>
      <c r="I4668" s="2">
        <v>207</v>
      </c>
      <c r="K4668" s="2">
        <v>120</v>
      </c>
      <c r="L4668" s="2" t="s">
        <v>30</v>
      </c>
      <c r="M4668" s="2" t="s">
        <v>476</v>
      </c>
      <c r="N4668" s="2" t="s">
        <v>479</v>
      </c>
      <c r="O4668" s="2" t="s">
        <v>520</v>
      </c>
      <c r="Q4668" s="1"/>
      <c r="S4668" s="9"/>
      <c r="T4668" s="10"/>
      <c r="U4668" s="8"/>
      <c r="W4668" s="2" t="s">
        <v>468</v>
      </c>
      <c r="X4668" s="45" t="str" cm="1">
        <f t="array" ref="X4668">IF(X4514="TRUE",IF(AND(C4666&lt;&gt;1,C4667:C4672="",S4666:U4672=""), "FALSE","TRUE"),"FALSE")</f>
        <v>FALSE</v>
      </c>
      <c r="Z4668" s="1"/>
    </row>
    <row r="4669" spans="2:26" hidden="1" outlineLevel="3" x14ac:dyDescent="0.4">
      <c r="B4669" s="7" t="s">
        <v>526</v>
      </c>
      <c r="C4669" s="8"/>
      <c r="D4669" s="31"/>
      <c r="E4669" s="2" t="s">
        <v>527</v>
      </c>
      <c r="F4669" s="2" t="str">
        <f>IF(OR($C$87="治験計画届", $C$87="治験計画変更届"), "^$","^.{1,120}$|^$")</f>
        <v>^.{1,120}$|^$</v>
      </c>
      <c r="G4669" s="2" t="str">
        <f>IF(F4669="^$", "入力しないでください","入力してください(120文字以内)")</f>
        <v>入力してください(120文字以内)</v>
      </c>
      <c r="H4669" s="2">
        <v>225</v>
      </c>
      <c r="I4669" s="2">
        <v>207</v>
      </c>
      <c r="K4669" s="2">
        <v>120</v>
      </c>
      <c r="L4669" s="2" t="s">
        <v>30</v>
      </c>
      <c r="M4669" s="2" t="s">
        <v>476</v>
      </c>
      <c r="N4669" s="2" t="s">
        <v>479</v>
      </c>
      <c r="O4669" s="2" t="s">
        <v>520</v>
      </c>
      <c r="Q4669" s="1"/>
      <c r="S4669" s="9"/>
      <c r="T4669" s="10"/>
      <c r="U4669" s="8"/>
      <c r="W4669" s="2" t="s">
        <v>468</v>
      </c>
      <c r="X4669" s="45" t="str" cm="1">
        <f t="array" ref="X4669">IF(X4514="TRUE",IF(AND(C4666&lt;&gt;1,C4667:C4672="",S4666:U4672=""), "FALSE","TRUE"),"FALSE")</f>
        <v>FALSE</v>
      </c>
      <c r="Z4669" s="1"/>
    </row>
    <row r="4670" spans="2:26" hidden="1" outlineLevel="3" x14ac:dyDescent="0.4">
      <c r="B4670" s="7" t="s">
        <v>528</v>
      </c>
      <c r="C4670" s="8"/>
      <c r="D4670" s="31"/>
      <c r="E4670" s="2" t="s">
        <v>529</v>
      </c>
      <c r="F4670" s="2" t="str">
        <f>IF(OR($C$87="治験計画届", $C$87="治験計画変更届"), "^$","^.{1,120}$|^$")</f>
        <v>^.{1,120}$|^$</v>
      </c>
      <c r="G4670" s="2" t="str">
        <f t="shared" ref="G4670:G4672" si="311">IF(F4670="^$", "入力しないでください","入力してください(120文字以内)")</f>
        <v>入力してください(120文字以内)</v>
      </c>
      <c r="H4670" s="2">
        <v>225</v>
      </c>
      <c r="I4670" s="2">
        <v>207</v>
      </c>
      <c r="K4670" s="2">
        <v>120</v>
      </c>
      <c r="L4670" s="2" t="s">
        <v>30</v>
      </c>
      <c r="M4670" s="2" t="s">
        <v>476</v>
      </c>
      <c r="N4670" s="2" t="s">
        <v>479</v>
      </c>
      <c r="O4670" s="2" t="s">
        <v>520</v>
      </c>
      <c r="Q4670" s="1"/>
      <c r="S4670" s="9"/>
      <c r="T4670" s="10"/>
      <c r="U4670" s="8"/>
      <c r="W4670" s="2" t="s">
        <v>468</v>
      </c>
      <c r="X4670" s="45" t="str" cm="1">
        <f t="array" ref="X4670">IF(X4514="TRUE",IF(AND(C4666&lt;&gt;1,C4667:C4672="",S4666:U4672=""), "FALSE","TRUE"),"FALSE")</f>
        <v>FALSE</v>
      </c>
      <c r="Z4670" s="1"/>
    </row>
    <row r="4671" spans="2:26" hidden="1" outlineLevel="3" x14ac:dyDescent="0.4">
      <c r="B4671" s="7" t="s">
        <v>530</v>
      </c>
      <c r="C4671" s="8"/>
      <c r="D4671" s="31"/>
      <c r="E4671" s="2" t="s">
        <v>566</v>
      </c>
      <c r="F4671" s="2" t="str">
        <f>IF(OR($C$87="治験計画届", $C$87="治験計画変更届"), "^$","^.{1,120}$|^$")</f>
        <v>^.{1,120}$|^$</v>
      </c>
      <c r="G4671" s="2" t="str">
        <f t="shared" si="311"/>
        <v>入力してください(120文字以内)</v>
      </c>
      <c r="H4671" s="2">
        <v>225</v>
      </c>
      <c r="I4671" s="2">
        <v>207</v>
      </c>
      <c r="K4671" s="2">
        <v>120</v>
      </c>
      <c r="L4671" s="2" t="s">
        <v>30</v>
      </c>
      <c r="M4671" s="2" t="s">
        <v>476</v>
      </c>
      <c r="N4671" s="2" t="s">
        <v>479</v>
      </c>
      <c r="O4671" s="2" t="s">
        <v>520</v>
      </c>
      <c r="Q4671" s="1"/>
      <c r="S4671" s="9"/>
      <c r="T4671" s="10"/>
      <c r="U4671" s="8"/>
      <c r="W4671" s="2" t="s">
        <v>468</v>
      </c>
      <c r="X4671" s="45" t="str" cm="1">
        <f t="array" ref="X4671">IF(X4514="TRUE",IF(AND(C4666&lt;&gt;1,C4667:C4672="",S4666:U4672=""), "FALSE","TRUE"),"FALSE")</f>
        <v>FALSE</v>
      </c>
      <c r="Z4671" s="1"/>
    </row>
    <row r="4672" spans="2:26" hidden="1" outlineLevel="3" x14ac:dyDescent="0.4">
      <c r="B4672" s="7" t="s">
        <v>532</v>
      </c>
      <c r="C4672" s="8"/>
      <c r="D4672" s="31"/>
      <c r="E4672" s="2" t="s">
        <v>533</v>
      </c>
      <c r="F4672" s="2" t="str">
        <f>IF(OR($C$87="治験計画届", $C$87="治験計画変更届"), "^$","^.{1,120}$|^$")</f>
        <v>^.{1,120}$|^$</v>
      </c>
      <c r="G4672" s="2" t="str">
        <f t="shared" si="311"/>
        <v>入力してください(120文字以内)</v>
      </c>
      <c r="H4672" s="2">
        <v>225</v>
      </c>
      <c r="I4672" s="2">
        <v>207</v>
      </c>
      <c r="K4672" s="2">
        <v>120</v>
      </c>
      <c r="L4672" s="2" t="s">
        <v>30</v>
      </c>
      <c r="M4672" s="2" t="s">
        <v>476</v>
      </c>
      <c r="N4672" s="2" t="s">
        <v>479</v>
      </c>
      <c r="O4672" s="2" t="s">
        <v>520</v>
      </c>
      <c r="Q4672" s="1"/>
      <c r="S4672" s="9"/>
      <c r="T4672" s="10"/>
      <c r="U4672" s="8"/>
      <c r="W4672" s="2" t="s">
        <v>468</v>
      </c>
      <c r="X4672" s="45" t="str" cm="1">
        <f t="array" ref="X4672">IF(X4514="TRUE",IF(AND(C4666&lt;&gt;1,C4667:C4672="",S4666:U4672=""), "FALSE","TRUE"),"FALSE")</f>
        <v>FALSE</v>
      </c>
      <c r="Z4672" s="1"/>
    </row>
    <row r="4673" spans="2:26" hidden="1" outlineLevel="3" x14ac:dyDescent="0.4">
      <c r="B4673" s="7" t="s">
        <v>134</v>
      </c>
      <c r="C4673" s="5">
        <v>12</v>
      </c>
      <c r="D4673" s="30"/>
      <c r="E4673" s="2" t="s">
        <v>392</v>
      </c>
      <c r="F4673" s="2" t="s">
        <v>102</v>
      </c>
      <c r="G4673" s="2" t="s">
        <v>103</v>
      </c>
      <c r="H4673" s="2">
        <v>225</v>
      </c>
      <c r="I4673" s="2">
        <v>207</v>
      </c>
      <c r="K4673" s="2">
        <v>3</v>
      </c>
      <c r="L4673" s="2" t="s">
        <v>136</v>
      </c>
      <c r="M4673" s="2" t="s">
        <v>476</v>
      </c>
      <c r="N4673" s="2" t="s">
        <v>479</v>
      </c>
      <c r="O4673" s="2" t="s">
        <v>520</v>
      </c>
      <c r="Q4673" s="1"/>
      <c r="S4673" s="9"/>
      <c r="T4673" s="10"/>
      <c r="U4673" s="8"/>
      <c r="V4673" s="2" t="s">
        <v>105</v>
      </c>
      <c r="W4673" s="2" t="s">
        <v>561</v>
      </c>
      <c r="X4673" s="45" t="str" cm="1">
        <f t="array" ref="X4673">IF(X4514="TRUE",IF(AND(C4673&lt;&gt;1,C4674:C4679="",S4673:U4679=""), "FALSE","TRUE"),"FALSE")</f>
        <v>FALSE</v>
      </c>
      <c r="Z4673" s="1"/>
    </row>
    <row r="4674" spans="2:26" hidden="1" outlineLevel="3" x14ac:dyDescent="0.4">
      <c r="B4674" s="7" t="s">
        <v>522</v>
      </c>
      <c r="C4674" s="8"/>
      <c r="D4674" s="31"/>
      <c r="E4674" s="2" t="s">
        <v>523</v>
      </c>
      <c r="F4674" s="2" t="s">
        <v>485</v>
      </c>
      <c r="G4674" s="2" t="s">
        <v>369</v>
      </c>
      <c r="H4674" s="2">
        <v>225</v>
      </c>
      <c r="I4674" s="2">
        <v>207</v>
      </c>
      <c r="K4674" s="2">
        <v>240</v>
      </c>
      <c r="L4674" s="2" t="s">
        <v>30</v>
      </c>
      <c r="M4674" s="2" t="s">
        <v>476</v>
      </c>
      <c r="N4674" s="2" t="s">
        <v>479</v>
      </c>
      <c r="O4674" s="2" t="s">
        <v>520</v>
      </c>
      <c r="Q4674" s="1"/>
      <c r="S4674" s="9"/>
      <c r="T4674" s="10"/>
      <c r="U4674" s="8"/>
      <c r="W4674" s="2" t="s">
        <v>465</v>
      </c>
      <c r="X4674" s="45" t="str" cm="1">
        <f t="array" ref="X4674">IF(X4514="TRUE",IF(AND(C4673&lt;&gt;1,C4674:C4679="",S4673:U4679=""), "FALSE","TRUE"),"FALSE")</f>
        <v>FALSE</v>
      </c>
      <c r="Z4674" s="1"/>
    </row>
    <row r="4675" spans="2:26" hidden="1" outlineLevel="3" x14ac:dyDescent="0.4">
      <c r="B4675" s="7" t="s">
        <v>524</v>
      </c>
      <c r="C4675" s="8"/>
      <c r="D4675" s="31"/>
      <c r="E4675" s="2" t="s">
        <v>525</v>
      </c>
      <c r="F4675" s="2" t="s">
        <v>114</v>
      </c>
      <c r="G4675" s="2" t="s">
        <v>115</v>
      </c>
      <c r="H4675" s="2">
        <v>225</v>
      </c>
      <c r="I4675" s="2">
        <v>207</v>
      </c>
      <c r="K4675" s="2">
        <v>120</v>
      </c>
      <c r="L4675" s="2" t="s">
        <v>30</v>
      </c>
      <c r="M4675" s="2" t="s">
        <v>476</v>
      </c>
      <c r="N4675" s="2" t="s">
        <v>479</v>
      </c>
      <c r="O4675" s="2" t="s">
        <v>520</v>
      </c>
      <c r="Q4675" s="1"/>
      <c r="S4675" s="9"/>
      <c r="T4675" s="10"/>
      <c r="U4675" s="8"/>
      <c r="W4675" s="2" t="s">
        <v>468</v>
      </c>
      <c r="X4675" s="45" t="str" cm="1">
        <f t="array" ref="X4675">IF(X4514="TRUE",IF(AND(C4673&lt;&gt;1,C4674:C4679="",S4673:U4679=""), "FALSE","TRUE"),"FALSE")</f>
        <v>FALSE</v>
      </c>
      <c r="Z4675" s="1"/>
    </row>
    <row r="4676" spans="2:26" hidden="1" outlineLevel="3" x14ac:dyDescent="0.4">
      <c r="B4676" s="7" t="s">
        <v>526</v>
      </c>
      <c r="C4676" s="8"/>
      <c r="D4676" s="31"/>
      <c r="E4676" s="2" t="s">
        <v>527</v>
      </c>
      <c r="F4676" s="2" t="str">
        <f>IF(OR($C$87="治験計画届", $C$87="治験計画変更届"), "^$","^.{1,120}$|^$")</f>
        <v>^.{1,120}$|^$</v>
      </c>
      <c r="G4676" s="2" t="str">
        <f>IF(F4676="^$", "入力しないでください","入力してください(120文字以内)")</f>
        <v>入力してください(120文字以内)</v>
      </c>
      <c r="H4676" s="2">
        <v>225</v>
      </c>
      <c r="I4676" s="2">
        <v>207</v>
      </c>
      <c r="K4676" s="2">
        <v>120</v>
      </c>
      <c r="L4676" s="2" t="s">
        <v>30</v>
      </c>
      <c r="M4676" s="2" t="s">
        <v>476</v>
      </c>
      <c r="N4676" s="2" t="s">
        <v>479</v>
      </c>
      <c r="O4676" s="2" t="s">
        <v>520</v>
      </c>
      <c r="Q4676" s="1"/>
      <c r="S4676" s="9"/>
      <c r="T4676" s="10"/>
      <c r="U4676" s="8"/>
      <c r="W4676" s="2" t="s">
        <v>468</v>
      </c>
      <c r="X4676" s="45" t="str" cm="1">
        <f t="array" ref="X4676">IF(X4514="TRUE",IF(AND(C4673&lt;&gt;1,C4674:C4679="",S4673:U4679=""), "FALSE","TRUE"),"FALSE")</f>
        <v>FALSE</v>
      </c>
      <c r="Z4676" s="1"/>
    </row>
    <row r="4677" spans="2:26" hidden="1" outlineLevel="3" x14ac:dyDescent="0.4">
      <c r="B4677" s="7" t="s">
        <v>528</v>
      </c>
      <c r="C4677" s="8"/>
      <c r="D4677" s="31"/>
      <c r="E4677" s="2" t="s">
        <v>529</v>
      </c>
      <c r="F4677" s="2" t="str">
        <f>IF(OR($C$87="治験計画届", $C$87="治験計画変更届"), "^$","^.{1,120}$|^$")</f>
        <v>^.{1,120}$|^$</v>
      </c>
      <c r="G4677" s="2" t="str">
        <f t="shared" ref="G4677:G4679" si="312">IF(F4677="^$", "入力しないでください","入力してください(120文字以内)")</f>
        <v>入力してください(120文字以内)</v>
      </c>
      <c r="H4677" s="2">
        <v>225</v>
      </c>
      <c r="I4677" s="2">
        <v>207</v>
      </c>
      <c r="K4677" s="2">
        <v>120</v>
      </c>
      <c r="L4677" s="2" t="s">
        <v>30</v>
      </c>
      <c r="M4677" s="2" t="s">
        <v>476</v>
      </c>
      <c r="N4677" s="2" t="s">
        <v>479</v>
      </c>
      <c r="O4677" s="2" t="s">
        <v>520</v>
      </c>
      <c r="Q4677" s="1"/>
      <c r="S4677" s="9"/>
      <c r="T4677" s="10"/>
      <c r="U4677" s="8"/>
      <c r="W4677" s="2" t="s">
        <v>468</v>
      </c>
      <c r="X4677" s="45" t="str" cm="1">
        <f t="array" ref="X4677">IF(X4514="TRUE",IF(AND(C4673&lt;&gt;1,C4674:C4679="",S4673:U4679=""), "FALSE","TRUE"),"FALSE")</f>
        <v>FALSE</v>
      </c>
      <c r="Z4677" s="1"/>
    </row>
    <row r="4678" spans="2:26" hidden="1" outlineLevel="3" x14ac:dyDescent="0.4">
      <c r="B4678" s="7" t="s">
        <v>530</v>
      </c>
      <c r="C4678" s="8"/>
      <c r="D4678" s="31"/>
      <c r="E4678" s="2" t="s">
        <v>566</v>
      </c>
      <c r="F4678" s="2" t="str">
        <f>IF(OR($C$87="治験計画届", $C$87="治験計画変更届"), "^$","^.{1,120}$|^$")</f>
        <v>^.{1,120}$|^$</v>
      </c>
      <c r="G4678" s="2" t="str">
        <f t="shared" si="312"/>
        <v>入力してください(120文字以内)</v>
      </c>
      <c r="H4678" s="2">
        <v>225</v>
      </c>
      <c r="I4678" s="2">
        <v>207</v>
      </c>
      <c r="K4678" s="2">
        <v>120</v>
      </c>
      <c r="L4678" s="2" t="s">
        <v>30</v>
      </c>
      <c r="M4678" s="2" t="s">
        <v>476</v>
      </c>
      <c r="N4678" s="2" t="s">
        <v>479</v>
      </c>
      <c r="O4678" s="2" t="s">
        <v>520</v>
      </c>
      <c r="Q4678" s="1"/>
      <c r="S4678" s="9"/>
      <c r="T4678" s="10"/>
      <c r="U4678" s="8"/>
      <c r="W4678" s="2" t="s">
        <v>468</v>
      </c>
      <c r="X4678" s="45" t="str" cm="1">
        <f t="array" ref="X4678">IF(X4514="TRUE",IF(AND(C4673&lt;&gt;1,C4674:C4679="",S4673:U4679=""), "FALSE","TRUE"),"FALSE")</f>
        <v>FALSE</v>
      </c>
      <c r="Z4678" s="1"/>
    </row>
    <row r="4679" spans="2:26" hidden="1" outlineLevel="3" x14ac:dyDescent="0.4">
      <c r="B4679" s="7" t="s">
        <v>532</v>
      </c>
      <c r="C4679" s="8"/>
      <c r="D4679" s="31"/>
      <c r="E4679" s="2" t="s">
        <v>533</v>
      </c>
      <c r="F4679" s="2" t="str">
        <f>IF(OR($C$87="治験計画届", $C$87="治験計画変更届"), "^$","^.{1,120}$|^$")</f>
        <v>^.{1,120}$|^$</v>
      </c>
      <c r="G4679" s="2" t="str">
        <f t="shared" si="312"/>
        <v>入力してください(120文字以内)</v>
      </c>
      <c r="H4679" s="2">
        <v>225</v>
      </c>
      <c r="I4679" s="2">
        <v>207</v>
      </c>
      <c r="K4679" s="2">
        <v>120</v>
      </c>
      <c r="L4679" s="2" t="s">
        <v>30</v>
      </c>
      <c r="M4679" s="2" t="s">
        <v>476</v>
      </c>
      <c r="N4679" s="2" t="s">
        <v>479</v>
      </c>
      <c r="O4679" s="2" t="s">
        <v>520</v>
      </c>
      <c r="Q4679" s="1"/>
      <c r="S4679" s="9"/>
      <c r="T4679" s="10"/>
      <c r="U4679" s="8"/>
      <c r="W4679" s="2" t="s">
        <v>468</v>
      </c>
      <c r="X4679" s="45" t="str" cm="1">
        <f t="array" ref="X4679">IF(X4514="TRUE",IF(AND(C4673&lt;&gt;1,C4674:C4679="",S4673:U4679=""), "FALSE","TRUE"),"FALSE")</f>
        <v>FALSE</v>
      </c>
      <c r="Z4679" s="1"/>
    </row>
    <row r="4680" spans="2:26" hidden="1" outlineLevel="3" x14ac:dyDescent="0.4">
      <c r="B4680" s="7" t="s">
        <v>134</v>
      </c>
      <c r="C4680" s="5">
        <v>13</v>
      </c>
      <c r="D4680" s="30"/>
      <c r="E4680" s="2" t="s">
        <v>392</v>
      </c>
      <c r="F4680" s="2" t="s">
        <v>102</v>
      </c>
      <c r="G4680" s="2" t="s">
        <v>103</v>
      </c>
      <c r="H4680" s="2">
        <v>225</v>
      </c>
      <c r="I4680" s="2">
        <v>207</v>
      </c>
      <c r="K4680" s="2">
        <v>3</v>
      </c>
      <c r="L4680" s="2" t="s">
        <v>136</v>
      </c>
      <c r="M4680" s="2" t="s">
        <v>476</v>
      </c>
      <c r="N4680" s="2" t="s">
        <v>479</v>
      </c>
      <c r="O4680" s="2" t="s">
        <v>520</v>
      </c>
      <c r="Q4680" s="1"/>
      <c r="S4680" s="9"/>
      <c r="T4680" s="10"/>
      <c r="U4680" s="8"/>
      <c r="V4680" s="2" t="s">
        <v>105</v>
      </c>
      <c r="W4680" s="2" t="s">
        <v>561</v>
      </c>
      <c r="X4680" s="45" t="str" cm="1">
        <f t="array" ref="X4680">IF(X4514="TRUE",IF(AND(C4680&lt;&gt;1,C4681:C4686="",S4680:U4686=""), "FALSE","TRUE"),"FALSE")</f>
        <v>FALSE</v>
      </c>
      <c r="Z4680" s="1"/>
    </row>
    <row r="4681" spans="2:26" hidden="1" outlineLevel="3" x14ac:dyDescent="0.4">
      <c r="B4681" s="7" t="s">
        <v>522</v>
      </c>
      <c r="C4681" s="8"/>
      <c r="D4681" s="31"/>
      <c r="E4681" s="2" t="s">
        <v>523</v>
      </c>
      <c r="F4681" s="2" t="s">
        <v>485</v>
      </c>
      <c r="G4681" s="2" t="s">
        <v>369</v>
      </c>
      <c r="H4681" s="2">
        <v>225</v>
      </c>
      <c r="I4681" s="2">
        <v>207</v>
      </c>
      <c r="K4681" s="2">
        <v>240</v>
      </c>
      <c r="L4681" s="2" t="s">
        <v>30</v>
      </c>
      <c r="M4681" s="2" t="s">
        <v>476</v>
      </c>
      <c r="N4681" s="2" t="s">
        <v>479</v>
      </c>
      <c r="O4681" s="2" t="s">
        <v>520</v>
      </c>
      <c r="Q4681" s="1"/>
      <c r="S4681" s="9"/>
      <c r="T4681" s="10"/>
      <c r="U4681" s="8"/>
      <c r="W4681" s="2" t="s">
        <v>465</v>
      </c>
      <c r="X4681" s="45" t="str" cm="1">
        <f t="array" ref="X4681">IF(X4514="TRUE",IF(AND(C4680&lt;&gt;1,C4681:C4686="",S4680:U4686=""), "FALSE","TRUE"),"FALSE")</f>
        <v>FALSE</v>
      </c>
      <c r="Z4681" s="1"/>
    </row>
    <row r="4682" spans="2:26" hidden="1" outlineLevel="3" x14ac:dyDescent="0.4">
      <c r="B4682" s="7" t="s">
        <v>524</v>
      </c>
      <c r="C4682" s="8"/>
      <c r="D4682" s="31"/>
      <c r="E4682" s="2" t="s">
        <v>525</v>
      </c>
      <c r="F4682" s="2" t="s">
        <v>114</v>
      </c>
      <c r="G4682" s="2" t="s">
        <v>115</v>
      </c>
      <c r="H4682" s="2">
        <v>225</v>
      </c>
      <c r="I4682" s="2">
        <v>207</v>
      </c>
      <c r="K4682" s="2">
        <v>120</v>
      </c>
      <c r="L4682" s="2" t="s">
        <v>30</v>
      </c>
      <c r="M4682" s="2" t="s">
        <v>476</v>
      </c>
      <c r="N4682" s="2" t="s">
        <v>479</v>
      </c>
      <c r="O4682" s="2" t="s">
        <v>520</v>
      </c>
      <c r="Q4682" s="1"/>
      <c r="S4682" s="9"/>
      <c r="T4682" s="10"/>
      <c r="U4682" s="8"/>
      <c r="W4682" s="2" t="s">
        <v>468</v>
      </c>
      <c r="X4682" s="45" t="str" cm="1">
        <f t="array" ref="X4682">IF(X4514="TRUE",IF(AND(C4680&lt;&gt;1,C4681:C4686="",S4680:U4686=""), "FALSE","TRUE"),"FALSE")</f>
        <v>FALSE</v>
      </c>
      <c r="Z4682" s="1"/>
    </row>
    <row r="4683" spans="2:26" hidden="1" outlineLevel="3" x14ac:dyDescent="0.4">
      <c r="B4683" s="7" t="s">
        <v>526</v>
      </c>
      <c r="C4683" s="8"/>
      <c r="D4683" s="31"/>
      <c r="E4683" s="2" t="s">
        <v>527</v>
      </c>
      <c r="F4683" s="2" t="str">
        <f>IF(OR($C$87="治験計画届", $C$87="治験計画変更届"), "^$","^.{1,120}$|^$")</f>
        <v>^.{1,120}$|^$</v>
      </c>
      <c r="G4683" s="2" t="str">
        <f>IF(F4683="^$", "入力しないでください","入力してください(120文字以内)")</f>
        <v>入力してください(120文字以内)</v>
      </c>
      <c r="H4683" s="2">
        <v>225</v>
      </c>
      <c r="I4683" s="2">
        <v>207</v>
      </c>
      <c r="K4683" s="2">
        <v>120</v>
      </c>
      <c r="L4683" s="2" t="s">
        <v>30</v>
      </c>
      <c r="M4683" s="2" t="s">
        <v>476</v>
      </c>
      <c r="N4683" s="2" t="s">
        <v>479</v>
      </c>
      <c r="O4683" s="2" t="s">
        <v>520</v>
      </c>
      <c r="Q4683" s="1"/>
      <c r="S4683" s="9"/>
      <c r="T4683" s="10"/>
      <c r="U4683" s="8"/>
      <c r="W4683" s="2" t="s">
        <v>468</v>
      </c>
      <c r="X4683" s="45" t="str" cm="1">
        <f t="array" ref="X4683">IF(X4514="TRUE",IF(AND(C4680&lt;&gt;1,C4681:C4686="",S4680:U4686=""), "FALSE","TRUE"),"FALSE")</f>
        <v>FALSE</v>
      </c>
      <c r="Z4683" s="1"/>
    </row>
    <row r="4684" spans="2:26" hidden="1" outlineLevel="3" x14ac:dyDescent="0.4">
      <c r="B4684" s="7" t="s">
        <v>528</v>
      </c>
      <c r="C4684" s="8"/>
      <c r="D4684" s="31"/>
      <c r="E4684" s="2" t="s">
        <v>529</v>
      </c>
      <c r="F4684" s="2" t="str">
        <f>IF(OR($C$87="治験計画届", $C$87="治験計画変更届"), "^$","^.{1,120}$|^$")</f>
        <v>^.{1,120}$|^$</v>
      </c>
      <c r="G4684" s="2" t="str">
        <f t="shared" ref="G4684:G4686" si="313">IF(F4684="^$", "入力しないでください","入力してください(120文字以内)")</f>
        <v>入力してください(120文字以内)</v>
      </c>
      <c r="H4684" s="2">
        <v>225</v>
      </c>
      <c r="I4684" s="2">
        <v>207</v>
      </c>
      <c r="K4684" s="2">
        <v>120</v>
      </c>
      <c r="L4684" s="2" t="s">
        <v>30</v>
      </c>
      <c r="M4684" s="2" t="s">
        <v>476</v>
      </c>
      <c r="N4684" s="2" t="s">
        <v>479</v>
      </c>
      <c r="O4684" s="2" t="s">
        <v>520</v>
      </c>
      <c r="Q4684" s="1"/>
      <c r="S4684" s="9"/>
      <c r="T4684" s="10"/>
      <c r="U4684" s="8"/>
      <c r="W4684" s="2" t="s">
        <v>468</v>
      </c>
      <c r="X4684" s="45" t="str" cm="1">
        <f t="array" ref="X4684">IF(X4514="TRUE",IF(AND(C4680&lt;&gt;1,C4681:C4686="",S4680:U4686=""), "FALSE","TRUE"),"FALSE")</f>
        <v>FALSE</v>
      </c>
      <c r="Z4684" s="1"/>
    </row>
    <row r="4685" spans="2:26" hidden="1" outlineLevel="3" x14ac:dyDescent="0.4">
      <c r="B4685" s="7" t="s">
        <v>530</v>
      </c>
      <c r="C4685" s="8"/>
      <c r="D4685" s="31"/>
      <c r="E4685" s="2" t="s">
        <v>566</v>
      </c>
      <c r="F4685" s="2" t="str">
        <f>IF(OR($C$87="治験計画届", $C$87="治験計画変更届"), "^$","^.{1,120}$|^$")</f>
        <v>^.{1,120}$|^$</v>
      </c>
      <c r="G4685" s="2" t="str">
        <f t="shared" si="313"/>
        <v>入力してください(120文字以内)</v>
      </c>
      <c r="H4685" s="2">
        <v>225</v>
      </c>
      <c r="I4685" s="2">
        <v>207</v>
      </c>
      <c r="K4685" s="2">
        <v>120</v>
      </c>
      <c r="L4685" s="2" t="s">
        <v>30</v>
      </c>
      <c r="M4685" s="2" t="s">
        <v>476</v>
      </c>
      <c r="N4685" s="2" t="s">
        <v>479</v>
      </c>
      <c r="O4685" s="2" t="s">
        <v>520</v>
      </c>
      <c r="Q4685" s="1"/>
      <c r="S4685" s="9"/>
      <c r="T4685" s="10"/>
      <c r="U4685" s="8"/>
      <c r="W4685" s="2" t="s">
        <v>468</v>
      </c>
      <c r="X4685" s="45" t="str" cm="1">
        <f t="array" ref="X4685">IF(X4514="TRUE",IF(AND(C4680&lt;&gt;1,C4681:C4686="",S4680:U4686=""), "FALSE","TRUE"),"FALSE")</f>
        <v>FALSE</v>
      </c>
      <c r="Z4685" s="1"/>
    </row>
    <row r="4686" spans="2:26" hidden="1" outlineLevel="3" x14ac:dyDescent="0.4">
      <c r="B4686" s="7" t="s">
        <v>532</v>
      </c>
      <c r="C4686" s="8"/>
      <c r="D4686" s="31"/>
      <c r="E4686" s="2" t="s">
        <v>533</v>
      </c>
      <c r="F4686" s="2" t="str">
        <f>IF(OR($C$87="治験計画届", $C$87="治験計画変更届"), "^$","^.{1,120}$|^$")</f>
        <v>^.{1,120}$|^$</v>
      </c>
      <c r="G4686" s="2" t="str">
        <f t="shared" si="313"/>
        <v>入力してください(120文字以内)</v>
      </c>
      <c r="H4686" s="2">
        <v>225</v>
      </c>
      <c r="I4686" s="2">
        <v>207</v>
      </c>
      <c r="K4686" s="2">
        <v>120</v>
      </c>
      <c r="L4686" s="2" t="s">
        <v>30</v>
      </c>
      <c r="M4686" s="2" t="s">
        <v>476</v>
      </c>
      <c r="N4686" s="2" t="s">
        <v>479</v>
      </c>
      <c r="O4686" s="2" t="s">
        <v>520</v>
      </c>
      <c r="Q4686" s="1"/>
      <c r="S4686" s="9"/>
      <c r="T4686" s="10"/>
      <c r="U4686" s="8"/>
      <c r="W4686" s="2" t="s">
        <v>468</v>
      </c>
      <c r="X4686" s="45" t="str" cm="1">
        <f t="array" ref="X4686">IF(X4514="TRUE",IF(AND(C4680&lt;&gt;1,C4681:C4686="",S4680:U4686=""), "FALSE","TRUE"),"FALSE")</f>
        <v>FALSE</v>
      </c>
      <c r="Z4686" s="1"/>
    </row>
    <row r="4687" spans="2:26" hidden="1" outlineLevel="3" x14ac:dyDescent="0.4">
      <c r="B4687" s="7" t="s">
        <v>134</v>
      </c>
      <c r="C4687" s="5">
        <v>14</v>
      </c>
      <c r="D4687" s="30"/>
      <c r="E4687" s="2" t="s">
        <v>392</v>
      </c>
      <c r="F4687" s="2" t="s">
        <v>102</v>
      </c>
      <c r="G4687" s="2" t="s">
        <v>103</v>
      </c>
      <c r="H4687" s="2">
        <v>225</v>
      </c>
      <c r="I4687" s="2">
        <v>207</v>
      </c>
      <c r="K4687" s="2">
        <v>3</v>
      </c>
      <c r="L4687" s="2" t="s">
        <v>136</v>
      </c>
      <c r="M4687" s="2" t="s">
        <v>476</v>
      </c>
      <c r="N4687" s="2" t="s">
        <v>479</v>
      </c>
      <c r="O4687" s="2" t="s">
        <v>520</v>
      </c>
      <c r="Q4687" s="1"/>
      <c r="S4687" s="9"/>
      <c r="T4687" s="10"/>
      <c r="U4687" s="8"/>
      <c r="V4687" s="2" t="s">
        <v>105</v>
      </c>
      <c r="W4687" s="2" t="s">
        <v>561</v>
      </c>
      <c r="X4687" s="45" t="str" cm="1">
        <f t="array" ref="X4687">IF(X4514="TRUE",IF(AND(C4687&lt;&gt;1,C4688:C4693="",S4687:U4693=""), "FALSE","TRUE"),"FALSE")</f>
        <v>FALSE</v>
      </c>
      <c r="Z4687" s="1"/>
    </row>
    <row r="4688" spans="2:26" hidden="1" outlineLevel="3" x14ac:dyDescent="0.4">
      <c r="B4688" s="7" t="s">
        <v>522</v>
      </c>
      <c r="C4688" s="8"/>
      <c r="D4688" s="31"/>
      <c r="E4688" s="2" t="s">
        <v>523</v>
      </c>
      <c r="F4688" s="2" t="s">
        <v>485</v>
      </c>
      <c r="G4688" s="2" t="s">
        <v>369</v>
      </c>
      <c r="H4688" s="2">
        <v>225</v>
      </c>
      <c r="I4688" s="2">
        <v>207</v>
      </c>
      <c r="K4688" s="2">
        <v>240</v>
      </c>
      <c r="L4688" s="2" t="s">
        <v>30</v>
      </c>
      <c r="M4688" s="2" t="s">
        <v>476</v>
      </c>
      <c r="N4688" s="2" t="s">
        <v>479</v>
      </c>
      <c r="O4688" s="2" t="s">
        <v>520</v>
      </c>
      <c r="Q4688" s="1"/>
      <c r="S4688" s="9"/>
      <c r="T4688" s="10"/>
      <c r="U4688" s="8"/>
      <c r="W4688" s="2" t="s">
        <v>465</v>
      </c>
      <c r="X4688" s="45" t="str" cm="1">
        <f t="array" ref="X4688">IF(X4514="TRUE",IF(AND(C4687&lt;&gt;1,C4688:C4693="",S4687:U4693=""), "FALSE","TRUE"),"FALSE")</f>
        <v>FALSE</v>
      </c>
      <c r="Z4688" s="1"/>
    </row>
    <row r="4689" spans="2:26" hidden="1" outlineLevel="3" x14ac:dyDescent="0.4">
      <c r="B4689" s="7" t="s">
        <v>524</v>
      </c>
      <c r="C4689" s="8"/>
      <c r="D4689" s="31"/>
      <c r="E4689" s="2" t="s">
        <v>525</v>
      </c>
      <c r="F4689" s="2" t="s">
        <v>114</v>
      </c>
      <c r="G4689" s="2" t="s">
        <v>115</v>
      </c>
      <c r="H4689" s="2">
        <v>225</v>
      </c>
      <c r="I4689" s="2">
        <v>207</v>
      </c>
      <c r="K4689" s="2">
        <v>120</v>
      </c>
      <c r="L4689" s="2" t="s">
        <v>30</v>
      </c>
      <c r="M4689" s="2" t="s">
        <v>476</v>
      </c>
      <c r="N4689" s="2" t="s">
        <v>479</v>
      </c>
      <c r="O4689" s="2" t="s">
        <v>520</v>
      </c>
      <c r="Q4689" s="1"/>
      <c r="S4689" s="9"/>
      <c r="T4689" s="10"/>
      <c r="U4689" s="8"/>
      <c r="W4689" s="2" t="s">
        <v>468</v>
      </c>
      <c r="X4689" s="45" t="str" cm="1">
        <f t="array" ref="X4689">IF(X4514="TRUE",IF(AND(C4687&lt;&gt;1,C4688:C4693="",S4687:U4693=""), "FALSE","TRUE"),"FALSE")</f>
        <v>FALSE</v>
      </c>
      <c r="Z4689" s="1"/>
    </row>
    <row r="4690" spans="2:26" hidden="1" outlineLevel="3" x14ac:dyDescent="0.4">
      <c r="B4690" s="7" t="s">
        <v>526</v>
      </c>
      <c r="C4690" s="8"/>
      <c r="D4690" s="31"/>
      <c r="E4690" s="2" t="s">
        <v>527</v>
      </c>
      <c r="F4690" s="2" t="str">
        <f>IF(OR($C$87="治験計画届", $C$87="治験計画変更届"), "^$","^.{1,120}$|^$")</f>
        <v>^.{1,120}$|^$</v>
      </c>
      <c r="G4690" s="2" t="str">
        <f>IF(F4690="^$", "入力しないでください","入力してください(120文字以内)")</f>
        <v>入力してください(120文字以内)</v>
      </c>
      <c r="H4690" s="2">
        <v>225</v>
      </c>
      <c r="I4690" s="2">
        <v>207</v>
      </c>
      <c r="K4690" s="2">
        <v>120</v>
      </c>
      <c r="L4690" s="2" t="s">
        <v>30</v>
      </c>
      <c r="M4690" s="2" t="s">
        <v>476</v>
      </c>
      <c r="N4690" s="2" t="s">
        <v>479</v>
      </c>
      <c r="O4690" s="2" t="s">
        <v>520</v>
      </c>
      <c r="Q4690" s="1"/>
      <c r="S4690" s="9"/>
      <c r="T4690" s="10"/>
      <c r="U4690" s="8"/>
      <c r="W4690" s="2" t="s">
        <v>468</v>
      </c>
      <c r="X4690" s="45" t="str" cm="1">
        <f t="array" ref="X4690">IF(X4514="TRUE",IF(AND(C4687&lt;&gt;1,C4688:C4693="",S4687:U4693=""), "FALSE","TRUE"),"FALSE")</f>
        <v>FALSE</v>
      </c>
      <c r="Z4690" s="1"/>
    </row>
    <row r="4691" spans="2:26" hidden="1" outlineLevel="3" x14ac:dyDescent="0.4">
      <c r="B4691" s="7" t="s">
        <v>528</v>
      </c>
      <c r="C4691" s="8"/>
      <c r="D4691" s="31"/>
      <c r="E4691" s="2" t="s">
        <v>529</v>
      </c>
      <c r="F4691" s="2" t="str">
        <f>IF(OR($C$87="治験計画届", $C$87="治験計画変更届"), "^$","^.{1,120}$|^$")</f>
        <v>^.{1,120}$|^$</v>
      </c>
      <c r="G4691" s="2" t="str">
        <f t="shared" ref="G4691:G4693" si="314">IF(F4691="^$", "入力しないでください","入力してください(120文字以内)")</f>
        <v>入力してください(120文字以内)</v>
      </c>
      <c r="H4691" s="2">
        <v>225</v>
      </c>
      <c r="I4691" s="2">
        <v>207</v>
      </c>
      <c r="K4691" s="2">
        <v>120</v>
      </c>
      <c r="L4691" s="2" t="s">
        <v>30</v>
      </c>
      <c r="M4691" s="2" t="s">
        <v>476</v>
      </c>
      <c r="N4691" s="2" t="s">
        <v>479</v>
      </c>
      <c r="O4691" s="2" t="s">
        <v>520</v>
      </c>
      <c r="Q4691" s="1"/>
      <c r="S4691" s="9"/>
      <c r="T4691" s="10"/>
      <c r="U4691" s="8"/>
      <c r="W4691" s="2" t="s">
        <v>468</v>
      </c>
      <c r="X4691" s="45" t="str" cm="1">
        <f t="array" ref="X4691">IF(X4514="TRUE",IF(AND(C4687&lt;&gt;1,C4688:C4693="",S4687:U4693=""), "FALSE","TRUE"),"FALSE")</f>
        <v>FALSE</v>
      </c>
      <c r="Z4691" s="1"/>
    </row>
    <row r="4692" spans="2:26" hidden="1" outlineLevel="3" x14ac:dyDescent="0.4">
      <c r="B4692" s="7" t="s">
        <v>530</v>
      </c>
      <c r="C4692" s="8"/>
      <c r="D4692" s="31"/>
      <c r="E4692" s="2" t="s">
        <v>566</v>
      </c>
      <c r="F4692" s="2" t="str">
        <f>IF(OR($C$87="治験計画届", $C$87="治験計画変更届"), "^$","^.{1,120}$|^$")</f>
        <v>^.{1,120}$|^$</v>
      </c>
      <c r="G4692" s="2" t="str">
        <f t="shared" si="314"/>
        <v>入力してください(120文字以内)</v>
      </c>
      <c r="H4692" s="2">
        <v>225</v>
      </c>
      <c r="I4692" s="2">
        <v>207</v>
      </c>
      <c r="K4692" s="2">
        <v>120</v>
      </c>
      <c r="L4692" s="2" t="s">
        <v>30</v>
      </c>
      <c r="M4692" s="2" t="s">
        <v>476</v>
      </c>
      <c r="N4692" s="2" t="s">
        <v>479</v>
      </c>
      <c r="O4692" s="2" t="s">
        <v>520</v>
      </c>
      <c r="Q4692" s="1"/>
      <c r="S4692" s="9"/>
      <c r="T4692" s="10"/>
      <c r="U4692" s="8"/>
      <c r="W4692" s="2" t="s">
        <v>468</v>
      </c>
      <c r="X4692" s="45" t="str" cm="1">
        <f t="array" ref="X4692">IF(X4514="TRUE",IF(AND(C4687&lt;&gt;1,C4688:C4693="",S4687:U4693=""), "FALSE","TRUE"),"FALSE")</f>
        <v>FALSE</v>
      </c>
      <c r="Z4692" s="1"/>
    </row>
    <row r="4693" spans="2:26" hidden="1" outlineLevel="3" x14ac:dyDescent="0.4">
      <c r="B4693" s="7" t="s">
        <v>532</v>
      </c>
      <c r="C4693" s="8"/>
      <c r="D4693" s="31"/>
      <c r="E4693" s="2" t="s">
        <v>533</v>
      </c>
      <c r="F4693" s="2" t="str">
        <f>IF(OR($C$87="治験計画届", $C$87="治験計画変更届"), "^$","^.{1,120}$|^$")</f>
        <v>^.{1,120}$|^$</v>
      </c>
      <c r="G4693" s="2" t="str">
        <f t="shared" si="314"/>
        <v>入力してください(120文字以内)</v>
      </c>
      <c r="H4693" s="2">
        <v>225</v>
      </c>
      <c r="I4693" s="2">
        <v>207</v>
      </c>
      <c r="K4693" s="2">
        <v>120</v>
      </c>
      <c r="L4693" s="2" t="s">
        <v>30</v>
      </c>
      <c r="M4693" s="2" t="s">
        <v>476</v>
      </c>
      <c r="N4693" s="2" t="s">
        <v>479</v>
      </c>
      <c r="O4693" s="2" t="s">
        <v>520</v>
      </c>
      <c r="Q4693" s="1"/>
      <c r="S4693" s="9"/>
      <c r="T4693" s="10"/>
      <c r="U4693" s="8"/>
      <c r="W4693" s="2" t="s">
        <v>468</v>
      </c>
      <c r="X4693" s="45" t="str" cm="1">
        <f t="array" ref="X4693">IF(X4514="TRUE",IF(AND(C4687&lt;&gt;1,C4688:C4693="",S4687:U4693=""), "FALSE","TRUE"),"FALSE")</f>
        <v>FALSE</v>
      </c>
      <c r="Z4693" s="1"/>
    </row>
    <row r="4694" spans="2:26" hidden="1" outlineLevel="3" x14ac:dyDescent="0.4">
      <c r="B4694" s="7" t="s">
        <v>134</v>
      </c>
      <c r="C4694" s="5">
        <v>15</v>
      </c>
      <c r="D4694" s="30"/>
      <c r="E4694" s="2" t="s">
        <v>392</v>
      </c>
      <c r="F4694" s="2" t="s">
        <v>102</v>
      </c>
      <c r="G4694" s="2" t="s">
        <v>103</v>
      </c>
      <c r="H4694" s="2">
        <v>225</v>
      </c>
      <c r="I4694" s="2">
        <v>207</v>
      </c>
      <c r="K4694" s="2">
        <v>3</v>
      </c>
      <c r="L4694" s="2" t="s">
        <v>136</v>
      </c>
      <c r="M4694" s="2" t="s">
        <v>476</v>
      </c>
      <c r="N4694" s="2" t="s">
        <v>479</v>
      </c>
      <c r="O4694" s="2" t="s">
        <v>520</v>
      </c>
      <c r="Q4694" s="1"/>
      <c r="S4694" s="9"/>
      <c r="T4694" s="10"/>
      <c r="U4694" s="8"/>
      <c r="V4694" s="2" t="s">
        <v>105</v>
      </c>
      <c r="W4694" s="2" t="s">
        <v>561</v>
      </c>
      <c r="X4694" s="45" t="str" cm="1">
        <f t="array" ref="X4694">IF(X4514="TRUE",IF(AND(C4694&lt;&gt;1,C4695:C4700="",S4694:U4700=""), "FALSE","TRUE"),"FALSE")</f>
        <v>FALSE</v>
      </c>
      <c r="Z4694" s="1"/>
    </row>
    <row r="4695" spans="2:26" hidden="1" outlineLevel="3" x14ac:dyDescent="0.4">
      <c r="B4695" s="7" t="s">
        <v>522</v>
      </c>
      <c r="C4695" s="8"/>
      <c r="D4695" s="31"/>
      <c r="E4695" s="2" t="s">
        <v>523</v>
      </c>
      <c r="F4695" s="2" t="s">
        <v>485</v>
      </c>
      <c r="G4695" s="2" t="s">
        <v>369</v>
      </c>
      <c r="H4695" s="2">
        <v>225</v>
      </c>
      <c r="I4695" s="2">
        <v>207</v>
      </c>
      <c r="K4695" s="2">
        <v>240</v>
      </c>
      <c r="L4695" s="2" t="s">
        <v>30</v>
      </c>
      <c r="M4695" s="2" t="s">
        <v>476</v>
      </c>
      <c r="N4695" s="2" t="s">
        <v>479</v>
      </c>
      <c r="O4695" s="2" t="s">
        <v>520</v>
      </c>
      <c r="Q4695" s="1"/>
      <c r="S4695" s="9"/>
      <c r="T4695" s="10"/>
      <c r="U4695" s="8"/>
      <c r="W4695" s="2" t="s">
        <v>465</v>
      </c>
      <c r="X4695" s="45" t="str" cm="1">
        <f t="array" ref="X4695">IF(X4514="TRUE",IF(AND(C4694&lt;&gt;1,C4695:C4700="",S4694:U4700=""), "FALSE","TRUE"),"FALSE")</f>
        <v>FALSE</v>
      </c>
      <c r="Z4695" s="1"/>
    </row>
    <row r="4696" spans="2:26" hidden="1" outlineLevel="3" x14ac:dyDescent="0.4">
      <c r="B4696" s="7" t="s">
        <v>524</v>
      </c>
      <c r="C4696" s="8"/>
      <c r="D4696" s="31"/>
      <c r="E4696" s="2" t="s">
        <v>525</v>
      </c>
      <c r="F4696" s="2" t="s">
        <v>114</v>
      </c>
      <c r="G4696" s="2" t="s">
        <v>115</v>
      </c>
      <c r="H4696" s="2">
        <v>225</v>
      </c>
      <c r="I4696" s="2">
        <v>207</v>
      </c>
      <c r="K4696" s="2">
        <v>120</v>
      </c>
      <c r="L4696" s="2" t="s">
        <v>30</v>
      </c>
      <c r="M4696" s="2" t="s">
        <v>476</v>
      </c>
      <c r="N4696" s="2" t="s">
        <v>479</v>
      </c>
      <c r="O4696" s="2" t="s">
        <v>520</v>
      </c>
      <c r="Q4696" s="1"/>
      <c r="S4696" s="9"/>
      <c r="T4696" s="10"/>
      <c r="U4696" s="8"/>
      <c r="W4696" s="2" t="s">
        <v>468</v>
      </c>
      <c r="X4696" s="45" t="str" cm="1">
        <f t="array" ref="X4696">IF(X4514="TRUE",IF(AND(C4694&lt;&gt;1,C4695:C4700="",S4694:U4700=""), "FALSE","TRUE"),"FALSE")</f>
        <v>FALSE</v>
      </c>
      <c r="Z4696" s="1"/>
    </row>
    <row r="4697" spans="2:26" hidden="1" outlineLevel="3" x14ac:dyDescent="0.4">
      <c r="B4697" s="7" t="s">
        <v>526</v>
      </c>
      <c r="C4697" s="8"/>
      <c r="D4697" s="31"/>
      <c r="E4697" s="2" t="s">
        <v>527</v>
      </c>
      <c r="F4697" s="2" t="str">
        <f>IF(OR($C$87="治験計画届", $C$87="治験計画変更届"), "^$","^.{1,120}$|^$")</f>
        <v>^.{1,120}$|^$</v>
      </c>
      <c r="G4697" s="2" t="str">
        <f>IF(F4697="^$", "入力しないでください","入力してください(120文字以内)")</f>
        <v>入力してください(120文字以内)</v>
      </c>
      <c r="H4697" s="2">
        <v>225</v>
      </c>
      <c r="I4697" s="2">
        <v>207</v>
      </c>
      <c r="K4697" s="2">
        <v>120</v>
      </c>
      <c r="L4697" s="2" t="s">
        <v>30</v>
      </c>
      <c r="M4697" s="2" t="s">
        <v>476</v>
      </c>
      <c r="N4697" s="2" t="s">
        <v>479</v>
      </c>
      <c r="O4697" s="2" t="s">
        <v>520</v>
      </c>
      <c r="Q4697" s="1"/>
      <c r="S4697" s="9"/>
      <c r="T4697" s="10"/>
      <c r="U4697" s="8"/>
      <c r="W4697" s="2" t="s">
        <v>468</v>
      </c>
      <c r="X4697" s="45" t="str" cm="1">
        <f t="array" ref="X4697">IF(X4514="TRUE",IF(AND(C4694&lt;&gt;1,C4695:C4700="",S4694:U4700=""), "FALSE","TRUE"),"FALSE")</f>
        <v>FALSE</v>
      </c>
      <c r="Z4697" s="1"/>
    </row>
    <row r="4698" spans="2:26" hidden="1" outlineLevel="3" x14ac:dyDescent="0.4">
      <c r="B4698" s="7" t="s">
        <v>528</v>
      </c>
      <c r="C4698" s="8"/>
      <c r="D4698" s="31"/>
      <c r="E4698" s="2" t="s">
        <v>529</v>
      </c>
      <c r="F4698" s="2" t="str">
        <f>IF(OR($C$87="治験計画届", $C$87="治験計画変更届"), "^$","^.{1,120}$|^$")</f>
        <v>^.{1,120}$|^$</v>
      </c>
      <c r="G4698" s="2" t="str">
        <f t="shared" ref="G4698:G4700" si="315">IF(F4698="^$", "入力しないでください","入力してください(120文字以内)")</f>
        <v>入力してください(120文字以内)</v>
      </c>
      <c r="H4698" s="2">
        <v>225</v>
      </c>
      <c r="I4698" s="2">
        <v>207</v>
      </c>
      <c r="K4698" s="2">
        <v>120</v>
      </c>
      <c r="L4698" s="2" t="s">
        <v>30</v>
      </c>
      <c r="M4698" s="2" t="s">
        <v>476</v>
      </c>
      <c r="N4698" s="2" t="s">
        <v>479</v>
      </c>
      <c r="O4698" s="2" t="s">
        <v>520</v>
      </c>
      <c r="Q4698" s="1"/>
      <c r="S4698" s="9"/>
      <c r="T4698" s="10"/>
      <c r="U4698" s="8"/>
      <c r="W4698" s="2" t="s">
        <v>468</v>
      </c>
      <c r="X4698" s="45" t="str" cm="1">
        <f t="array" ref="X4698">IF(X4514="TRUE",IF(AND(C4694&lt;&gt;1,C4695:C4700="",S4694:U4700=""), "FALSE","TRUE"),"FALSE")</f>
        <v>FALSE</v>
      </c>
      <c r="Z4698" s="1"/>
    </row>
    <row r="4699" spans="2:26" hidden="1" outlineLevel="3" x14ac:dyDescent="0.4">
      <c r="B4699" s="7" t="s">
        <v>530</v>
      </c>
      <c r="C4699" s="8"/>
      <c r="D4699" s="31"/>
      <c r="E4699" s="2" t="s">
        <v>566</v>
      </c>
      <c r="F4699" s="2" t="str">
        <f>IF(OR($C$87="治験計画届", $C$87="治験計画変更届"), "^$","^.{1,120}$|^$")</f>
        <v>^.{1,120}$|^$</v>
      </c>
      <c r="G4699" s="2" t="str">
        <f t="shared" si="315"/>
        <v>入力してください(120文字以内)</v>
      </c>
      <c r="H4699" s="2">
        <v>225</v>
      </c>
      <c r="I4699" s="2">
        <v>207</v>
      </c>
      <c r="K4699" s="2">
        <v>120</v>
      </c>
      <c r="L4699" s="2" t="s">
        <v>30</v>
      </c>
      <c r="M4699" s="2" t="s">
        <v>476</v>
      </c>
      <c r="N4699" s="2" t="s">
        <v>479</v>
      </c>
      <c r="O4699" s="2" t="s">
        <v>520</v>
      </c>
      <c r="Q4699" s="1"/>
      <c r="S4699" s="9"/>
      <c r="T4699" s="10"/>
      <c r="U4699" s="8"/>
      <c r="W4699" s="2" t="s">
        <v>468</v>
      </c>
      <c r="X4699" s="45" t="str" cm="1">
        <f t="array" ref="X4699">IF(X4514="TRUE",IF(AND(C4694&lt;&gt;1,C4695:C4700="",S4694:U4700=""), "FALSE","TRUE"),"FALSE")</f>
        <v>FALSE</v>
      </c>
      <c r="Z4699" s="1"/>
    </row>
    <row r="4700" spans="2:26" hidden="1" outlineLevel="3" x14ac:dyDescent="0.4">
      <c r="B4700" s="7" t="s">
        <v>532</v>
      </c>
      <c r="C4700" s="8"/>
      <c r="D4700" s="31"/>
      <c r="E4700" s="2" t="s">
        <v>533</v>
      </c>
      <c r="F4700" s="2" t="str">
        <f>IF(OR($C$87="治験計画届", $C$87="治験計画変更届"), "^$","^.{1,120}$|^$")</f>
        <v>^.{1,120}$|^$</v>
      </c>
      <c r="G4700" s="2" t="str">
        <f t="shared" si="315"/>
        <v>入力してください(120文字以内)</v>
      </c>
      <c r="H4700" s="2">
        <v>225</v>
      </c>
      <c r="I4700" s="2">
        <v>207</v>
      </c>
      <c r="K4700" s="2">
        <v>120</v>
      </c>
      <c r="L4700" s="2" t="s">
        <v>30</v>
      </c>
      <c r="M4700" s="2" t="s">
        <v>476</v>
      </c>
      <c r="N4700" s="2" t="s">
        <v>479</v>
      </c>
      <c r="O4700" s="2" t="s">
        <v>520</v>
      </c>
      <c r="Q4700" s="1"/>
      <c r="S4700" s="9"/>
      <c r="T4700" s="10"/>
      <c r="U4700" s="8"/>
      <c r="W4700" s="2" t="s">
        <v>468</v>
      </c>
      <c r="X4700" s="45" t="str" cm="1">
        <f t="array" ref="X4700">IF(X4514="TRUE",IF(AND(C4694&lt;&gt;1,C4695:C4700="",S4694:U4700=""), "FALSE","TRUE"),"FALSE")</f>
        <v>FALSE</v>
      </c>
      <c r="Z4700" s="1"/>
    </row>
    <row r="4701" spans="2:26" hidden="1" outlineLevel="3" x14ac:dyDescent="0.4">
      <c r="B4701" s="7" t="s">
        <v>134</v>
      </c>
      <c r="C4701" s="5">
        <v>16</v>
      </c>
      <c r="D4701" s="30"/>
      <c r="E4701" s="2" t="s">
        <v>392</v>
      </c>
      <c r="F4701" s="2" t="s">
        <v>102</v>
      </c>
      <c r="G4701" s="2" t="s">
        <v>103</v>
      </c>
      <c r="H4701" s="2">
        <v>225</v>
      </c>
      <c r="I4701" s="2">
        <v>207</v>
      </c>
      <c r="K4701" s="2">
        <v>3</v>
      </c>
      <c r="L4701" s="2" t="s">
        <v>136</v>
      </c>
      <c r="M4701" s="2" t="s">
        <v>476</v>
      </c>
      <c r="N4701" s="2" t="s">
        <v>479</v>
      </c>
      <c r="O4701" s="2" t="s">
        <v>520</v>
      </c>
      <c r="Q4701" s="1"/>
      <c r="S4701" s="9"/>
      <c r="T4701" s="10"/>
      <c r="U4701" s="8"/>
      <c r="V4701" s="2" t="s">
        <v>105</v>
      </c>
      <c r="W4701" s="2" t="s">
        <v>561</v>
      </c>
      <c r="X4701" s="45" t="str" cm="1">
        <f t="array" ref="X4701">IF(X4514="TRUE",IF(AND(C4701&lt;&gt;1,C4702:C4707="",S4701:U4707=""), "FALSE","TRUE"),"FALSE")</f>
        <v>FALSE</v>
      </c>
      <c r="Z4701" s="1"/>
    </row>
    <row r="4702" spans="2:26" hidden="1" outlineLevel="3" x14ac:dyDescent="0.4">
      <c r="B4702" s="7" t="s">
        <v>522</v>
      </c>
      <c r="C4702" s="8"/>
      <c r="D4702" s="31"/>
      <c r="E4702" s="2" t="s">
        <v>523</v>
      </c>
      <c r="F4702" s="2" t="s">
        <v>485</v>
      </c>
      <c r="G4702" s="2" t="s">
        <v>369</v>
      </c>
      <c r="H4702" s="2">
        <v>225</v>
      </c>
      <c r="I4702" s="2">
        <v>207</v>
      </c>
      <c r="K4702" s="2">
        <v>240</v>
      </c>
      <c r="L4702" s="2" t="s">
        <v>30</v>
      </c>
      <c r="M4702" s="2" t="s">
        <v>476</v>
      </c>
      <c r="N4702" s="2" t="s">
        <v>479</v>
      </c>
      <c r="O4702" s="2" t="s">
        <v>520</v>
      </c>
      <c r="Q4702" s="1"/>
      <c r="S4702" s="9"/>
      <c r="T4702" s="10"/>
      <c r="U4702" s="8"/>
      <c r="W4702" s="2" t="s">
        <v>465</v>
      </c>
      <c r="X4702" s="45" t="str" cm="1">
        <f t="array" ref="X4702">IF(X4514="TRUE",IF(AND(C4701&lt;&gt;1,C4702:C4707="",S4701:U4707=""), "FALSE","TRUE"),"FALSE")</f>
        <v>FALSE</v>
      </c>
      <c r="Z4702" s="1"/>
    </row>
    <row r="4703" spans="2:26" hidden="1" outlineLevel="3" x14ac:dyDescent="0.4">
      <c r="B4703" s="7" t="s">
        <v>524</v>
      </c>
      <c r="C4703" s="8"/>
      <c r="D4703" s="31"/>
      <c r="E4703" s="2" t="s">
        <v>525</v>
      </c>
      <c r="F4703" s="2" t="s">
        <v>114</v>
      </c>
      <c r="G4703" s="2" t="s">
        <v>115</v>
      </c>
      <c r="H4703" s="2">
        <v>225</v>
      </c>
      <c r="I4703" s="2">
        <v>207</v>
      </c>
      <c r="K4703" s="2">
        <v>120</v>
      </c>
      <c r="L4703" s="2" t="s">
        <v>30</v>
      </c>
      <c r="M4703" s="2" t="s">
        <v>476</v>
      </c>
      <c r="N4703" s="2" t="s">
        <v>479</v>
      </c>
      <c r="O4703" s="2" t="s">
        <v>520</v>
      </c>
      <c r="Q4703" s="1"/>
      <c r="S4703" s="9"/>
      <c r="T4703" s="10"/>
      <c r="U4703" s="8"/>
      <c r="W4703" s="2" t="s">
        <v>468</v>
      </c>
      <c r="X4703" s="45" t="str" cm="1">
        <f t="array" ref="X4703">IF(X4514="TRUE",IF(AND(C4701&lt;&gt;1,C4702:C4707="",S4701:U4707=""), "FALSE","TRUE"),"FALSE")</f>
        <v>FALSE</v>
      </c>
      <c r="Z4703" s="1"/>
    </row>
    <row r="4704" spans="2:26" hidden="1" outlineLevel="3" x14ac:dyDescent="0.4">
      <c r="B4704" s="7" t="s">
        <v>526</v>
      </c>
      <c r="C4704" s="8"/>
      <c r="D4704" s="31"/>
      <c r="E4704" s="2" t="s">
        <v>527</v>
      </c>
      <c r="F4704" s="2" t="str">
        <f>IF(OR($C$87="治験計画届", $C$87="治験計画変更届"), "^$","^.{1,120}$|^$")</f>
        <v>^.{1,120}$|^$</v>
      </c>
      <c r="G4704" s="2" t="str">
        <f>IF(F4704="^$", "入力しないでください","入力してください(120文字以内)")</f>
        <v>入力してください(120文字以内)</v>
      </c>
      <c r="H4704" s="2">
        <v>225</v>
      </c>
      <c r="I4704" s="2">
        <v>207</v>
      </c>
      <c r="K4704" s="2">
        <v>120</v>
      </c>
      <c r="L4704" s="2" t="s">
        <v>30</v>
      </c>
      <c r="M4704" s="2" t="s">
        <v>476</v>
      </c>
      <c r="N4704" s="2" t="s">
        <v>479</v>
      </c>
      <c r="O4704" s="2" t="s">
        <v>520</v>
      </c>
      <c r="Q4704" s="1"/>
      <c r="S4704" s="9"/>
      <c r="T4704" s="10"/>
      <c r="U4704" s="8"/>
      <c r="W4704" s="2" t="s">
        <v>468</v>
      </c>
      <c r="X4704" s="45" t="str" cm="1">
        <f t="array" ref="X4704">IF(X4514="TRUE",IF(AND(C4701&lt;&gt;1,C4702:C4707="",S4701:U4707=""), "FALSE","TRUE"),"FALSE")</f>
        <v>FALSE</v>
      </c>
      <c r="Z4704" s="1"/>
    </row>
    <row r="4705" spans="2:26" hidden="1" outlineLevel="3" x14ac:dyDescent="0.4">
      <c r="B4705" s="7" t="s">
        <v>528</v>
      </c>
      <c r="C4705" s="8"/>
      <c r="D4705" s="31"/>
      <c r="E4705" s="2" t="s">
        <v>529</v>
      </c>
      <c r="F4705" s="2" t="str">
        <f>IF(OR($C$87="治験計画届", $C$87="治験計画変更届"), "^$","^.{1,120}$|^$")</f>
        <v>^.{1,120}$|^$</v>
      </c>
      <c r="G4705" s="2" t="str">
        <f t="shared" ref="G4705:G4707" si="316">IF(F4705="^$", "入力しないでください","入力してください(120文字以内)")</f>
        <v>入力してください(120文字以内)</v>
      </c>
      <c r="H4705" s="2">
        <v>225</v>
      </c>
      <c r="I4705" s="2">
        <v>207</v>
      </c>
      <c r="K4705" s="2">
        <v>120</v>
      </c>
      <c r="L4705" s="2" t="s">
        <v>30</v>
      </c>
      <c r="M4705" s="2" t="s">
        <v>476</v>
      </c>
      <c r="N4705" s="2" t="s">
        <v>479</v>
      </c>
      <c r="O4705" s="2" t="s">
        <v>520</v>
      </c>
      <c r="Q4705" s="1"/>
      <c r="S4705" s="9"/>
      <c r="T4705" s="10"/>
      <c r="U4705" s="8"/>
      <c r="W4705" s="2" t="s">
        <v>468</v>
      </c>
      <c r="X4705" s="45" t="str" cm="1">
        <f t="array" ref="X4705">IF(X4514="TRUE",IF(AND(C4701&lt;&gt;1,C4702:C4707="",S4701:U4707=""), "FALSE","TRUE"),"FALSE")</f>
        <v>FALSE</v>
      </c>
      <c r="Z4705" s="1"/>
    </row>
    <row r="4706" spans="2:26" hidden="1" outlineLevel="3" x14ac:dyDescent="0.4">
      <c r="B4706" s="7" t="s">
        <v>530</v>
      </c>
      <c r="C4706" s="8"/>
      <c r="D4706" s="31"/>
      <c r="E4706" s="2" t="s">
        <v>566</v>
      </c>
      <c r="F4706" s="2" t="str">
        <f>IF(OR($C$87="治験計画届", $C$87="治験計画変更届"), "^$","^.{1,120}$|^$")</f>
        <v>^.{1,120}$|^$</v>
      </c>
      <c r="G4706" s="2" t="str">
        <f t="shared" si="316"/>
        <v>入力してください(120文字以内)</v>
      </c>
      <c r="H4706" s="2">
        <v>225</v>
      </c>
      <c r="I4706" s="2">
        <v>207</v>
      </c>
      <c r="K4706" s="2">
        <v>120</v>
      </c>
      <c r="L4706" s="2" t="s">
        <v>30</v>
      </c>
      <c r="M4706" s="2" t="s">
        <v>476</v>
      </c>
      <c r="N4706" s="2" t="s">
        <v>479</v>
      </c>
      <c r="O4706" s="2" t="s">
        <v>520</v>
      </c>
      <c r="Q4706" s="1"/>
      <c r="S4706" s="9"/>
      <c r="T4706" s="10"/>
      <c r="U4706" s="8"/>
      <c r="W4706" s="2" t="s">
        <v>468</v>
      </c>
      <c r="X4706" s="45" t="str" cm="1">
        <f t="array" ref="X4706">IF(X4514="TRUE",IF(AND(C4701&lt;&gt;1,C4702:C4707="",S4701:U4707=""), "FALSE","TRUE"),"FALSE")</f>
        <v>FALSE</v>
      </c>
      <c r="Z4706" s="1"/>
    </row>
    <row r="4707" spans="2:26" hidden="1" outlineLevel="3" x14ac:dyDescent="0.4">
      <c r="B4707" s="7" t="s">
        <v>532</v>
      </c>
      <c r="C4707" s="8"/>
      <c r="D4707" s="31"/>
      <c r="E4707" s="2" t="s">
        <v>533</v>
      </c>
      <c r="F4707" s="2" t="str">
        <f>IF(OR($C$87="治験計画届", $C$87="治験計画変更届"), "^$","^.{1,120}$|^$")</f>
        <v>^.{1,120}$|^$</v>
      </c>
      <c r="G4707" s="2" t="str">
        <f t="shared" si="316"/>
        <v>入力してください(120文字以内)</v>
      </c>
      <c r="H4707" s="2">
        <v>225</v>
      </c>
      <c r="I4707" s="2">
        <v>207</v>
      </c>
      <c r="K4707" s="2">
        <v>120</v>
      </c>
      <c r="L4707" s="2" t="s">
        <v>30</v>
      </c>
      <c r="M4707" s="2" t="s">
        <v>476</v>
      </c>
      <c r="N4707" s="2" t="s">
        <v>479</v>
      </c>
      <c r="O4707" s="2" t="s">
        <v>520</v>
      </c>
      <c r="Q4707" s="1"/>
      <c r="S4707" s="9"/>
      <c r="T4707" s="10"/>
      <c r="U4707" s="8"/>
      <c r="W4707" s="2" t="s">
        <v>468</v>
      </c>
      <c r="X4707" s="45" t="str" cm="1">
        <f t="array" ref="X4707">IF(X4514="TRUE",IF(AND(C4701&lt;&gt;1,C4702:C4707="",S4701:U4707=""), "FALSE","TRUE"),"FALSE")</f>
        <v>FALSE</v>
      </c>
      <c r="Z4707" s="1"/>
    </row>
    <row r="4708" spans="2:26" hidden="1" outlineLevel="3" x14ac:dyDescent="0.4">
      <c r="B4708" s="7" t="s">
        <v>134</v>
      </c>
      <c r="C4708" s="5">
        <v>17</v>
      </c>
      <c r="D4708" s="30"/>
      <c r="E4708" s="2" t="s">
        <v>392</v>
      </c>
      <c r="F4708" s="2" t="s">
        <v>102</v>
      </c>
      <c r="G4708" s="2" t="s">
        <v>103</v>
      </c>
      <c r="H4708" s="2">
        <v>225</v>
      </c>
      <c r="I4708" s="2">
        <v>207</v>
      </c>
      <c r="K4708" s="2">
        <v>3</v>
      </c>
      <c r="L4708" s="2" t="s">
        <v>136</v>
      </c>
      <c r="M4708" s="2" t="s">
        <v>476</v>
      </c>
      <c r="N4708" s="2" t="s">
        <v>479</v>
      </c>
      <c r="O4708" s="2" t="s">
        <v>520</v>
      </c>
      <c r="Q4708" s="1"/>
      <c r="S4708" s="9"/>
      <c r="T4708" s="10"/>
      <c r="U4708" s="8"/>
      <c r="V4708" s="2" t="s">
        <v>105</v>
      </c>
      <c r="W4708" s="2" t="s">
        <v>561</v>
      </c>
      <c r="X4708" s="45" t="str" cm="1">
        <f t="array" ref="X4708">IF(X4514="TRUE",IF(AND(C4708&lt;&gt;1,C4709:C4714="",S4708:U4714=""), "FALSE","TRUE"),"FALSE")</f>
        <v>FALSE</v>
      </c>
      <c r="Z4708" s="1"/>
    </row>
    <row r="4709" spans="2:26" hidden="1" outlineLevel="3" x14ac:dyDescent="0.4">
      <c r="B4709" s="7" t="s">
        <v>522</v>
      </c>
      <c r="C4709" s="8"/>
      <c r="D4709" s="31"/>
      <c r="E4709" s="2" t="s">
        <v>523</v>
      </c>
      <c r="F4709" s="2" t="s">
        <v>485</v>
      </c>
      <c r="G4709" s="2" t="s">
        <v>369</v>
      </c>
      <c r="H4709" s="2">
        <v>225</v>
      </c>
      <c r="I4709" s="2">
        <v>207</v>
      </c>
      <c r="K4709" s="2">
        <v>240</v>
      </c>
      <c r="L4709" s="2" t="s">
        <v>30</v>
      </c>
      <c r="M4709" s="2" t="s">
        <v>476</v>
      </c>
      <c r="N4709" s="2" t="s">
        <v>479</v>
      </c>
      <c r="O4709" s="2" t="s">
        <v>520</v>
      </c>
      <c r="Q4709" s="1"/>
      <c r="S4709" s="9"/>
      <c r="T4709" s="10"/>
      <c r="U4709" s="8"/>
      <c r="W4709" s="2" t="s">
        <v>465</v>
      </c>
      <c r="X4709" s="45" t="str" cm="1">
        <f t="array" ref="X4709">IF(X4514="TRUE",IF(AND(C4708&lt;&gt;1,C4709:C4714="",S4708:U4714=""), "FALSE","TRUE"),"FALSE")</f>
        <v>FALSE</v>
      </c>
      <c r="Z4709" s="1"/>
    </row>
    <row r="4710" spans="2:26" hidden="1" outlineLevel="3" x14ac:dyDescent="0.4">
      <c r="B4710" s="7" t="s">
        <v>524</v>
      </c>
      <c r="C4710" s="8"/>
      <c r="D4710" s="31"/>
      <c r="E4710" s="2" t="s">
        <v>525</v>
      </c>
      <c r="F4710" s="2" t="s">
        <v>114</v>
      </c>
      <c r="G4710" s="2" t="s">
        <v>115</v>
      </c>
      <c r="H4710" s="2">
        <v>225</v>
      </c>
      <c r="I4710" s="2">
        <v>207</v>
      </c>
      <c r="K4710" s="2">
        <v>120</v>
      </c>
      <c r="L4710" s="2" t="s">
        <v>30</v>
      </c>
      <c r="M4710" s="2" t="s">
        <v>476</v>
      </c>
      <c r="N4710" s="2" t="s">
        <v>479</v>
      </c>
      <c r="O4710" s="2" t="s">
        <v>520</v>
      </c>
      <c r="Q4710" s="1"/>
      <c r="S4710" s="9"/>
      <c r="T4710" s="10"/>
      <c r="U4710" s="8"/>
      <c r="W4710" s="2" t="s">
        <v>468</v>
      </c>
      <c r="X4710" s="45" t="str" cm="1">
        <f t="array" ref="X4710">IF(X4514="TRUE",IF(AND(C4708&lt;&gt;1,C4709:C4714="",S4708:U4714=""), "FALSE","TRUE"),"FALSE")</f>
        <v>FALSE</v>
      </c>
      <c r="Z4710" s="1"/>
    </row>
    <row r="4711" spans="2:26" hidden="1" outlineLevel="3" x14ac:dyDescent="0.4">
      <c r="B4711" s="7" t="s">
        <v>526</v>
      </c>
      <c r="C4711" s="8"/>
      <c r="D4711" s="31"/>
      <c r="E4711" s="2" t="s">
        <v>527</v>
      </c>
      <c r="F4711" s="2" t="str">
        <f>IF(OR($C$87="治験計画届", $C$87="治験計画変更届"), "^$","^.{1,120}$|^$")</f>
        <v>^.{1,120}$|^$</v>
      </c>
      <c r="G4711" s="2" t="str">
        <f>IF(F4711="^$", "入力しないでください","入力してください(120文字以内)")</f>
        <v>入力してください(120文字以内)</v>
      </c>
      <c r="H4711" s="2">
        <v>225</v>
      </c>
      <c r="I4711" s="2">
        <v>207</v>
      </c>
      <c r="K4711" s="2">
        <v>120</v>
      </c>
      <c r="L4711" s="2" t="s">
        <v>30</v>
      </c>
      <c r="M4711" s="2" t="s">
        <v>476</v>
      </c>
      <c r="N4711" s="2" t="s">
        <v>479</v>
      </c>
      <c r="O4711" s="2" t="s">
        <v>520</v>
      </c>
      <c r="Q4711" s="1"/>
      <c r="S4711" s="9"/>
      <c r="T4711" s="10"/>
      <c r="U4711" s="8"/>
      <c r="W4711" s="2" t="s">
        <v>468</v>
      </c>
      <c r="X4711" s="45" t="str" cm="1">
        <f t="array" ref="X4711">IF(X4514="TRUE",IF(AND(C4708&lt;&gt;1,C4709:C4714="",S4708:U4714=""), "FALSE","TRUE"),"FALSE")</f>
        <v>FALSE</v>
      </c>
      <c r="Z4711" s="1"/>
    </row>
    <row r="4712" spans="2:26" hidden="1" outlineLevel="3" x14ac:dyDescent="0.4">
      <c r="B4712" s="7" t="s">
        <v>528</v>
      </c>
      <c r="C4712" s="8"/>
      <c r="D4712" s="31"/>
      <c r="E4712" s="2" t="s">
        <v>529</v>
      </c>
      <c r="F4712" s="2" t="str">
        <f>IF(OR($C$87="治験計画届", $C$87="治験計画変更届"), "^$","^.{1,120}$|^$")</f>
        <v>^.{1,120}$|^$</v>
      </c>
      <c r="G4712" s="2" t="str">
        <f t="shared" ref="G4712:G4714" si="317">IF(F4712="^$", "入力しないでください","入力してください(120文字以内)")</f>
        <v>入力してください(120文字以内)</v>
      </c>
      <c r="H4712" s="2">
        <v>225</v>
      </c>
      <c r="I4712" s="2">
        <v>207</v>
      </c>
      <c r="K4712" s="2">
        <v>120</v>
      </c>
      <c r="L4712" s="2" t="s">
        <v>30</v>
      </c>
      <c r="M4712" s="2" t="s">
        <v>476</v>
      </c>
      <c r="N4712" s="2" t="s">
        <v>479</v>
      </c>
      <c r="O4712" s="2" t="s">
        <v>520</v>
      </c>
      <c r="Q4712" s="1"/>
      <c r="S4712" s="9"/>
      <c r="T4712" s="10"/>
      <c r="U4712" s="8"/>
      <c r="W4712" s="2" t="s">
        <v>468</v>
      </c>
      <c r="X4712" s="45" t="str" cm="1">
        <f t="array" ref="X4712">IF(X4514="TRUE",IF(AND(C4708&lt;&gt;1,C4709:C4714="",S4708:U4714=""), "FALSE","TRUE"),"FALSE")</f>
        <v>FALSE</v>
      </c>
      <c r="Z4712" s="1"/>
    </row>
    <row r="4713" spans="2:26" hidden="1" outlineLevel="3" x14ac:dyDescent="0.4">
      <c r="B4713" s="7" t="s">
        <v>530</v>
      </c>
      <c r="C4713" s="8"/>
      <c r="D4713" s="31"/>
      <c r="E4713" s="2" t="s">
        <v>566</v>
      </c>
      <c r="F4713" s="2" t="str">
        <f>IF(OR($C$87="治験計画届", $C$87="治験計画変更届"), "^$","^.{1,120}$|^$")</f>
        <v>^.{1,120}$|^$</v>
      </c>
      <c r="G4713" s="2" t="str">
        <f t="shared" si="317"/>
        <v>入力してください(120文字以内)</v>
      </c>
      <c r="H4713" s="2">
        <v>225</v>
      </c>
      <c r="I4713" s="2">
        <v>207</v>
      </c>
      <c r="K4713" s="2">
        <v>120</v>
      </c>
      <c r="L4713" s="2" t="s">
        <v>30</v>
      </c>
      <c r="M4713" s="2" t="s">
        <v>476</v>
      </c>
      <c r="N4713" s="2" t="s">
        <v>479</v>
      </c>
      <c r="O4713" s="2" t="s">
        <v>520</v>
      </c>
      <c r="Q4713" s="1"/>
      <c r="S4713" s="9"/>
      <c r="T4713" s="10"/>
      <c r="U4713" s="8"/>
      <c r="W4713" s="2" t="s">
        <v>468</v>
      </c>
      <c r="X4713" s="45" t="str" cm="1">
        <f t="array" ref="X4713">IF(X4514="TRUE",IF(AND(C4708&lt;&gt;1,C4709:C4714="",S4708:U4714=""), "FALSE","TRUE"),"FALSE")</f>
        <v>FALSE</v>
      </c>
      <c r="Z4713" s="1"/>
    </row>
    <row r="4714" spans="2:26" hidden="1" outlineLevel="3" x14ac:dyDescent="0.4">
      <c r="B4714" s="7" t="s">
        <v>532</v>
      </c>
      <c r="C4714" s="8"/>
      <c r="D4714" s="31"/>
      <c r="E4714" s="2" t="s">
        <v>533</v>
      </c>
      <c r="F4714" s="2" t="str">
        <f>IF(OR($C$87="治験計画届", $C$87="治験計画変更届"), "^$","^.{1,120}$|^$")</f>
        <v>^.{1,120}$|^$</v>
      </c>
      <c r="G4714" s="2" t="str">
        <f t="shared" si="317"/>
        <v>入力してください(120文字以内)</v>
      </c>
      <c r="H4714" s="2">
        <v>225</v>
      </c>
      <c r="I4714" s="2">
        <v>207</v>
      </c>
      <c r="K4714" s="2">
        <v>120</v>
      </c>
      <c r="L4714" s="2" t="s">
        <v>30</v>
      </c>
      <c r="M4714" s="2" t="s">
        <v>476</v>
      </c>
      <c r="N4714" s="2" t="s">
        <v>479</v>
      </c>
      <c r="O4714" s="2" t="s">
        <v>520</v>
      </c>
      <c r="Q4714" s="1"/>
      <c r="S4714" s="9"/>
      <c r="T4714" s="10"/>
      <c r="U4714" s="8"/>
      <c r="W4714" s="2" t="s">
        <v>468</v>
      </c>
      <c r="X4714" s="45" t="str" cm="1">
        <f t="array" ref="X4714">IF(X4514="TRUE",IF(AND(C4708&lt;&gt;1,C4709:C4714="",S4708:U4714=""), "FALSE","TRUE"),"FALSE")</f>
        <v>FALSE</v>
      </c>
      <c r="Z4714" s="1"/>
    </row>
    <row r="4715" spans="2:26" hidden="1" outlineLevel="3" x14ac:dyDescent="0.4">
      <c r="B4715" s="7" t="s">
        <v>134</v>
      </c>
      <c r="C4715" s="5">
        <v>18</v>
      </c>
      <c r="D4715" s="30"/>
      <c r="E4715" s="2" t="s">
        <v>392</v>
      </c>
      <c r="F4715" s="2" t="s">
        <v>102</v>
      </c>
      <c r="G4715" s="2" t="s">
        <v>103</v>
      </c>
      <c r="H4715" s="2">
        <v>225</v>
      </c>
      <c r="I4715" s="2">
        <v>207</v>
      </c>
      <c r="K4715" s="2">
        <v>3</v>
      </c>
      <c r="L4715" s="2" t="s">
        <v>136</v>
      </c>
      <c r="M4715" s="2" t="s">
        <v>476</v>
      </c>
      <c r="N4715" s="2" t="s">
        <v>479</v>
      </c>
      <c r="O4715" s="2" t="s">
        <v>520</v>
      </c>
      <c r="Q4715" s="1"/>
      <c r="S4715" s="9"/>
      <c r="T4715" s="10"/>
      <c r="U4715" s="8"/>
      <c r="V4715" s="2" t="s">
        <v>105</v>
      </c>
      <c r="W4715" s="2" t="s">
        <v>561</v>
      </c>
      <c r="X4715" s="45" t="str" cm="1">
        <f t="array" ref="X4715">IF(X4514="TRUE",IF(AND(C4715&lt;&gt;1,C4716:C4721="",S4715:U4721=""), "FALSE","TRUE"),"FALSE")</f>
        <v>FALSE</v>
      </c>
      <c r="Z4715" s="1"/>
    </row>
    <row r="4716" spans="2:26" hidden="1" outlineLevel="3" x14ac:dyDescent="0.4">
      <c r="B4716" s="7" t="s">
        <v>522</v>
      </c>
      <c r="C4716" s="8"/>
      <c r="D4716" s="31"/>
      <c r="E4716" s="2" t="s">
        <v>523</v>
      </c>
      <c r="F4716" s="2" t="s">
        <v>485</v>
      </c>
      <c r="G4716" s="2" t="s">
        <v>369</v>
      </c>
      <c r="H4716" s="2">
        <v>225</v>
      </c>
      <c r="I4716" s="2">
        <v>207</v>
      </c>
      <c r="K4716" s="2">
        <v>240</v>
      </c>
      <c r="L4716" s="2" t="s">
        <v>30</v>
      </c>
      <c r="M4716" s="2" t="s">
        <v>476</v>
      </c>
      <c r="N4716" s="2" t="s">
        <v>479</v>
      </c>
      <c r="O4716" s="2" t="s">
        <v>520</v>
      </c>
      <c r="Q4716" s="1"/>
      <c r="S4716" s="9"/>
      <c r="T4716" s="10"/>
      <c r="U4716" s="8"/>
      <c r="W4716" s="2" t="s">
        <v>465</v>
      </c>
      <c r="X4716" s="45" t="str" cm="1">
        <f t="array" ref="X4716">IF(X4514="TRUE",IF(AND(C4715&lt;&gt;1,C4716:C4721="",S4715:U4721=""), "FALSE","TRUE"),"FALSE")</f>
        <v>FALSE</v>
      </c>
      <c r="Z4716" s="1"/>
    </row>
    <row r="4717" spans="2:26" hidden="1" outlineLevel="3" x14ac:dyDescent="0.4">
      <c r="B4717" s="7" t="s">
        <v>524</v>
      </c>
      <c r="C4717" s="8"/>
      <c r="D4717" s="31"/>
      <c r="E4717" s="2" t="s">
        <v>525</v>
      </c>
      <c r="F4717" s="2" t="s">
        <v>114</v>
      </c>
      <c r="G4717" s="2" t="s">
        <v>115</v>
      </c>
      <c r="H4717" s="2">
        <v>225</v>
      </c>
      <c r="I4717" s="2">
        <v>207</v>
      </c>
      <c r="K4717" s="2">
        <v>120</v>
      </c>
      <c r="L4717" s="2" t="s">
        <v>30</v>
      </c>
      <c r="M4717" s="2" t="s">
        <v>476</v>
      </c>
      <c r="N4717" s="2" t="s">
        <v>479</v>
      </c>
      <c r="O4717" s="2" t="s">
        <v>520</v>
      </c>
      <c r="Q4717" s="1"/>
      <c r="S4717" s="9"/>
      <c r="T4717" s="10"/>
      <c r="U4717" s="8"/>
      <c r="W4717" s="2" t="s">
        <v>468</v>
      </c>
      <c r="X4717" s="45" t="str" cm="1">
        <f t="array" ref="X4717">IF(X4514="TRUE",IF(AND(C4715&lt;&gt;1,C4716:C4721="",S4715:U4721=""), "FALSE","TRUE"),"FALSE")</f>
        <v>FALSE</v>
      </c>
      <c r="Z4717" s="1"/>
    </row>
    <row r="4718" spans="2:26" hidden="1" outlineLevel="3" x14ac:dyDescent="0.4">
      <c r="B4718" s="7" t="s">
        <v>526</v>
      </c>
      <c r="C4718" s="8"/>
      <c r="D4718" s="31"/>
      <c r="E4718" s="2" t="s">
        <v>527</v>
      </c>
      <c r="F4718" s="2" t="str">
        <f>IF(OR($C$87="治験計画届", $C$87="治験計画変更届"), "^$","^.{1,120}$|^$")</f>
        <v>^.{1,120}$|^$</v>
      </c>
      <c r="G4718" s="2" t="str">
        <f>IF(F4718="^$", "入力しないでください","入力してください(120文字以内)")</f>
        <v>入力してください(120文字以内)</v>
      </c>
      <c r="H4718" s="2">
        <v>225</v>
      </c>
      <c r="I4718" s="2">
        <v>207</v>
      </c>
      <c r="K4718" s="2">
        <v>120</v>
      </c>
      <c r="L4718" s="2" t="s">
        <v>30</v>
      </c>
      <c r="M4718" s="2" t="s">
        <v>476</v>
      </c>
      <c r="N4718" s="2" t="s">
        <v>479</v>
      </c>
      <c r="O4718" s="2" t="s">
        <v>520</v>
      </c>
      <c r="Q4718" s="1"/>
      <c r="S4718" s="9"/>
      <c r="T4718" s="10"/>
      <c r="U4718" s="8"/>
      <c r="W4718" s="2" t="s">
        <v>468</v>
      </c>
      <c r="X4718" s="45" t="str" cm="1">
        <f t="array" ref="X4718">IF(X4514="TRUE",IF(AND(C4715&lt;&gt;1,C4716:C4721="",S4715:U4721=""), "FALSE","TRUE"),"FALSE")</f>
        <v>FALSE</v>
      </c>
      <c r="Z4718" s="1"/>
    </row>
    <row r="4719" spans="2:26" hidden="1" outlineLevel="3" x14ac:dyDescent="0.4">
      <c r="B4719" s="7" t="s">
        <v>528</v>
      </c>
      <c r="C4719" s="8"/>
      <c r="D4719" s="31"/>
      <c r="E4719" s="2" t="s">
        <v>529</v>
      </c>
      <c r="F4719" s="2" t="str">
        <f>IF(OR($C$87="治験計画届", $C$87="治験計画変更届"), "^$","^.{1,120}$|^$")</f>
        <v>^.{1,120}$|^$</v>
      </c>
      <c r="G4719" s="2" t="str">
        <f t="shared" ref="G4719:G4721" si="318">IF(F4719="^$", "入力しないでください","入力してください(120文字以内)")</f>
        <v>入力してください(120文字以内)</v>
      </c>
      <c r="H4719" s="2">
        <v>225</v>
      </c>
      <c r="I4719" s="2">
        <v>207</v>
      </c>
      <c r="K4719" s="2">
        <v>120</v>
      </c>
      <c r="L4719" s="2" t="s">
        <v>30</v>
      </c>
      <c r="M4719" s="2" t="s">
        <v>476</v>
      </c>
      <c r="N4719" s="2" t="s">
        <v>479</v>
      </c>
      <c r="O4719" s="2" t="s">
        <v>520</v>
      </c>
      <c r="Q4719" s="1"/>
      <c r="S4719" s="9"/>
      <c r="T4719" s="10"/>
      <c r="U4719" s="8"/>
      <c r="W4719" s="2" t="s">
        <v>468</v>
      </c>
      <c r="X4719" s="45" t="str" cm="1">
        <f t="array" ref="X4719">IF(X4514="TRUE",IF(AND(C4715&lt;&gt;1,C4716:C4721="",S4715:U4721=""), "FALSE","TRUE"),"FALSE")</f>
        <v>FALSE</v>
      </c>
      <c r="Z4719" s="1"/>
    </row>
    <row r="4720" spans="2:26" hidden="1" outlineLevel="3" x14ac:dyDescent="0.4">
      <c r="B4720" s="7" t="s">
        <v>530</v>
      </c>
      <c r="C4720" s="8"/>
      <c r="D4720" s="31"/>
      <c r="E4720" s="2" t="s">
        <v>566</v>
      </c>
      <c r="F4720" s="2" t="str">
        <f>IF(OR($C$87="治験計画届", $C$87="治験計画変更届"), "^$","^.{1,120}$|^$")</f>
        <v>^.{1,120}$|^$</v>
      </c>
      <c r="G4720" s="2" t="str">
        <f t="shared" si="318"/>
        <v>入力してください(120文字以内)</v>
      </c>
      <c r="H4720" s="2">
        <v>225</v>
      </c>
      <c r="I4720" s="2">
        <v>207</v>
      </c>
      <c r="K4720" s="2">
        <v>120</v>
      </c>
      <c r="L4720" s="2" t="s">
        <v>30</v>
      </c>
      <c r="M4720" s="2" t="s">
        <v>476</v>
      </c>
      <c r="N4720" s="2" t="s">
        <v>479</v>
      </c>
      <c r="O4720" s="2" t="s">
        <v>520</v>
      </c>
      <c r="Q4720" s="1"/>
      <c r="S4720" s="9"/>
      <c r="T4720" s="10"/>
      <c r="U4720" s="8"/>
      <c r="W4720" s="2" t="s">
        <v>468</v>
      </c>
      <c r="X4720" s="45" t="str" cm="1">
        <f t="array" ref="X4720">IF(X4514="TRUE",IF(AND(C4715&lt;&gt;1,C4716:C4721="",S4715:U4721=""), "FALSE","TRUE"),"FALSE")</f>
        <v>FALSE</v>
      </c>
      <c r="Z4720" s="1"/>
    </row>
    <row r="4721" spans="2:26" hidden="1" outlineLevel="3" x14ac:dyDescent="0.4">
      <c r="B4721" s="7" t="s">
        <v>532</v>
      </c>
      <c r="C4721" s="8"/>
      <c r="D4721" s="31"/>
      <c r="E4721" s="2" t="s">
        <v>533</v>
      </c>
      <c r="F4721" s="2" t="str">
        <f>IF(OR($C$87="治験計画届", $C$87="治験計画変更届"), "^$","^.{1,120}$|^$")</f>
        <v>^.{1,120}$|^$</v>
      </c>
      <c r="G4721" s="2" t="str">
        <f t="shared" si="318"/>
        <v>入力してください(120文字以内)</v>
      </c>
      <c r="H4721" s="2">
        <v>225</v>
      </c>
      <c r="I4721" s="2">
        <v>207</v>
      </c>
      <c r="K4721" s="2">
        <v>120</v>
      </c>
      <c r="L4721" s="2" t="s">
        <v>30</v>
      </c>
      <c r="M4721" s="2" t="s">
        <v>476</v>
      </c>
      <c r="N4721" s="2" t="s">
        <v>479</v>
      </c>
      <c r="O4721" s="2" t="s">
        <v>520</v>
      </c>
      <c r="Q4721" s="1"/>
      <c r="S4721" s="9"/>
      <c r="T4721" s="10"/>
      <c r="U4721" s="8"/>
      <c r="W4721" s="2" t="s">
        <v>468</v>
      </c>
      <c r="X4721" s="45" t="str" cm="1">
        <f t="array" ref="X4721">IF(X4514="TRUE",IF(AND(C4715&lt;&gt;1,C4716:C4721="",S4715:U4721=""), "FALSE","TRUE"),"FALSE")</f>
        <v>FALSE</v>
      </c>
      <c r="Z4721" s="1"/>
    </row>
    <row r="4722" spans="2:26" hidden="1" outlineLevel="3" x14ac:dyDescent="0.4">
      <c r="B4722" s="7" t="s">
        <v>134</v>
      </c>
      <c r="C4722" s="5">
        <v>19</v>
      </c>
      <c r="D4722" s="30"/>
      <c r="E4722" s="2" t="s">
        <v>392</v>
      </c>
      <c r="F4722" s="2" t="s">
        <v>102</v>
      </c>
      <c r="G4722" s="2" t="s">
        <v>103</v>
      </c>
      <c r="H4722" s="2">
        <v>225</v>
      </c>
      <c r="I4722" s="2">
        <v>207</v>
      </c>
      <c r="K4722" s="2">
        <v>3</v>
      </c>
      <c r="L4722" s="2" t="s">
        <v>136</v>
      </c>
      <c r="M4722" s="2" t="s">
        <v>476</v>
      </c>
      <c r="N4722" s="2" t="s">
        <v>479</v>
      </c>
      <c r="O4722" s="2" t="s">
        <v>520</v>
      </c>
      <c r="Q4722" s="1"/>
      <c r="S4722" s="9"/>
      <c r="T4722" s="10"/>
      <c r="U4722" s="8"/>
      <c r="V4722" s="2" t="s">
        <v>105</v>
      </c>
      <c r="W4722" s="2" t="s">
        <v>561</v>
      </c>
      <c r="X4722" s="45" t="str" cm="1">
        <f t="array" ref="X4722">IF(X4514="TRUE",IF(AND(C4722&lt;&gt;1,C4723:C4728="",S4722:U4728=""), "FALSE","TRUE"),"FALSE")</f>
        <v>FALSE</v>
      </c>
      <c r="Z4722" s="1"/>
    </row>
    <row r="4723" spans="2:26" hidden="1" outlineLevel="3" x14ac:dyDescent="0.4">
      <c r="B4723" s="7" t="s">
        <v>522</v>
      </c>
      <c r="C4723" s="8"/>
      <c r="D4723" s="31"/>
      <c r="E4723" s="2" t="s">
        <v>523</v>
      </c>
      <c r="F4723" s="2" t="s">
        <v>485</v>
      </c>
      <c r="G4723" s="2" t="s">
        <v>369</v>
      </c>
      <c r="H4723" s="2">
        <v>225</v>
      </c>
      <c r="I4723" s="2">
        <v>207</v>
      </c>
      <c r="K4723" s="2">
        <v>240</v>
      </c>
      <c r="L4723" s="2" t="s">
        <v>30</v>
      </c>
      <c r="M4723" s="2" t="s">
        <v>476</v>
      </c>
      <c r="N4723" s="2" t="s">
        <v>479</v>
      </c>
      <c r="O4723" s="2" t="s">
        <v>520</v>
      </c>
      <c r="Q4723" s="1"/>
      <c r="S4723" s="9"/>
      <c r="T4723" s="10"/>
      <c r="U4723" s="8"/>
      <c r="W4723" s="2" t="s">
        <v>465</v>
      </c>
      <c r="X4723" s="45" t="str" cm="1">
        <f t="array" ref="X4723">IF(X4514="TRUE",IF(AND(C4722&lt;&gt;1,C4723:C4728="",S4722:U4728=""), "FALSE","TRUE"),"FALSE")</f>
        <v>FALSE</v>
      </c>
      <c r="Z4723" s="1"/>
    </row>
    <row r="4724" spans="2:26" hidden="1" outlineLevel="3" x14ac:dyDescent="0.4">
      <c r="B4724" s="7" t="s">
        <v>524</v>
      </c>
      <c r="C4724" s="8"/>
      <c r="D4724" s="31"/>
      <c r="E4724" s="2" t="s">
        <v>525</v>
      </c>
      <c r="F4724" s="2" t="s">
        <v>114</v>
      </c>
      <c r="G4724" s="2" t="s">
        <v>115</v>
      </c>
      <c r="H4724" s="2">
        <v>225</v>
      </c>
      <c r="I4724" s="2">
        <v>207</v>
      </c>
      <c r="K4724" s="2">
        <v>120</v>
      </c>
      <c r="L4724" s="2" t="s">
        <v>30</v>
      </c>
      <c r="M4724" s="2" t="s">
        <v>476</v>
      </c>
      <c r="N4724" s="2" t="s">
        <v>479</v>
      </c>
      <c r="O4724" s="2" t="s">
        <v>520</v>
      </c>
      <c r="Q4724" s="1"/>
      <c r="S4724" s="9"/>
      <c r="T4724" s="10"/>
      <c r="U4724" s="8"/>
      <c r="W4724" s="2" t="s">
        <v>468</v>
      </c>
      <c r="X4724" s="45" t="str" cm="1">
        <f t="array" ref="X4724">IF(X4514="TRUE",IF(AND(C4722&lt;&gt;1,C4723:C4728="",S4722:U4728=""), "FALSE","TRUE"),"FALSE")</f>
        <v>FALSE</v>
      </c>
      <c r="Z4724" s="1"/>
    </row>
    <row r="4725" spans="2:26" hidden="1" outlineLevel="3" x14ac:dyDescent="0.4">
      <c r="B4725" s="7" t="s">
        <v>526</v>
      </c>
      <c r="C4725" s="8"/>
      <c r="D4725" s="31"/>
      <c r="E4725" s="2" t="s">
        <v>527</v>
      </c>
      <c r="F4725" s="2" t="str">
        <f>IF(OR($C$87="治験計画届", $C$87="治験計画変更届"), "^$","^.{1,120}$|^$")</f>
        <v>^.{1,120}$|^$</v>
      </c>
      <c r="G4725" s="2" t="str">
        <f>IF(F4725="^$", "入力しないでください","入力してください(120文字以内)")</f>
        <v>入力してください(120文字以内)</v>
      </c>
      <c r="H4725" s="2">
        <v>225</v>
      </c>
      <c r="I4725" s="2">
        <v>207</v>
      </c>
      <c r="K4725" s="2">
        <v>120</v>
      </c>
      <c r="L4725" s="2" t="s">
        <v>30</v>
      </c>
      <c r="M4725" s="2" t="s">
        <v>476</v>
      </c>
      <c r="N4725" s="2" t="s">
        <v>479</v>
      </c>
      <c r="O4725" s="2" t="s">
        <v>520</v>
      </c>
      <c r="Q4725" s="1"/>
      <c r="S4725" s="9"/>
      <c r="T4725" s="10"/>
      <c r="U4725" s="8"/>
      <c r="W4725" s="2" t="s">
        <v>468</v>
      </c>
      <c r="X4725" s="45" t="str" cm="1">
        <f t="array" ref="X4725">IF(X4514="TRUE",IF(AND(C4722&lt;&gt;1,C4723:C4728="",S4722:U4728=""), "FALSE","TRUE"),"FALSE")</f>
        <v>FALSE</v>
      </c>
      <c r="Z4725" s="1"/>
    </row>
    <row r="4726" spans="2:26" hidden="1" outlineLevel="3" x14ac:dyDescent="0.4">
      <c r="B4726" s="7" t="s">
        <v>528</v>
      </c>
      <c r="C4726" s="8"/>
      <c r="D4726" s="31"/>
      <c r="E4726" s="2" t="s">
        <v>529</v>
      </c>
      <c r="F4726" s="2" t="str">
        <f>IF(OR($C$87="治験計画届", $C$87="治験計画変更届"), "^$","^.{1,120}$|^$")</f>
        <v>^.{1,120}$|^$</v>
      </c>
      <c r="G4726" s="2" t="str">
        <f t="shared" ref="G4726:G4728" si="319">IF(F4726="^$", "入力しないでください","入力してください(120文字以内)")</f>
        <v>入力してください(120文字以内)</v>
      </c>
      <c r="H4726" s="2">
        <v>225</v>
      </c>
      <c r="I4726" s="2">
        <v>207</v>
      </c>
      <c r="K4726" s="2">
        <v>120</v>
      </c>
      <c r="L4726" s="2" t="s">
        <v>30</v>
      </c>
      <c r="M4726" s="2" t="s">
        <v>476</v>
      </c>
      <c r="N4726" s="2" t="s">
        <v>479</v>
      </c>
      <c r="O4726" s="2" t="s">
        <v>520</v>
      </c>
      <c r="Q4726" s="1"/>
      <c r="S4726" s="9"/>
      <c r="T4726" s="10"/>
      <c r="U4726" s="8"/>
      <c r="W4726" s="2" t="s">
        <v>468</v>
      </c>
      <c r="X4726" s="45" t="str" cm="1">
        <f t="array" ref="X4726">IF(X4514="TRUE",IF(AND(C4722&lt;&gt;1,C4723:C4728="",S4722:U4728=""), "FALSE","TRUE"),"FALSE")</f>
        <v>FALSE</v>
      </c>
      <c r="Z4726" s="1"/>
    </row>
    <row r="4727" spans="2:26" hidden="1" outlineLevel="3" x14ac:dyDescent="0.4">
      <c r="B4727" s="7" t="s">
        <v>530</v>
      </c>
      <c r="C4727" s="8"/>
      <c r="D4727" s="31"/>
      <c r="E4727" s="2" t="s">
        <v>566</v>
      </c>
      <c r="F4727" s="2" t="str">
        <f>IF(OR($C$87="治験計画届", $C$87="治験計画変更届"), "^$","^.{1,120}$|^$")</f>
        <v>^.{1,120}$|^$</v>
      </c>
      <c r="G4727" s="2" t="str">
        <f t="shared" si="319"/>
        <v>入力してください(120文字以内)</v>
      </c>
      <c r="H4727" s="2">
        <v>225</v>
      </c>
      <c r="I4727" s="2">
        <v>207</v>
      </c>
      <c r="K4727" s="2">
        <v>120</v>
      </c>
      <c r="L4727" s="2" t="s">
        <v>30</v>
      </c>
      <c r="M4727" s="2" t="s">
        <v>476</v>
      </c>
      <c r="N4727" s="2" t="s">
        <v>479</v>
      </c>
      <c r="O4727" s="2" t="s">
        <v>520</v>
      </c>
      <c r="Q4727" s="1"/>
      <c r="S4727" s="9"/>
      <c r="T4727" s="10"/>
      <c r="U4727" s="8"/>
      <c r="W4727" s="2" t="s">
        <v>468</v>
      </c>
      <c r="X4727" s="45" t="str" cm="1">
        <f t="array" ref="X4727">IF(X4514="TRUE",IF(AND(C4722&lt;&gt;1,C4723:C4728="",S4722:U4728=""), "FALSE","TRUE"),"FALSE")</f>
        <v>FALSE</v>
      </c>
      <c r="Z4727" s="1"/>
    </row>
    <row r="4728" spans="2:26" hidden="1" outlineLevel="3" x14ac:dyDescent="0.4">
      <c r="B4728" s="7" t="s">
        <v>532</v>
      </c>
      <c r="C4728" s="8"/>
      <c r="D4728" s="31"/>
      <c r="E4728" s="2" t="s">
        <v>533</v>
      </c>
      <c r="F4728" s="2" t="str">
        <f>IF(OR($C$87="治験計画届", $C$87="治験計画変更届"), "^$","^.{1,120}$|^$")</f>
        <v>^.{1,120}$|^$</v>
      </c>
      <c r="G4728" s="2" t="str">
        <f t="shared" si="319"/>
        <v>入力してください(120文字以内)</v>
      </c>
      <c r="H4728" s="2">
        <v>225</v>
      </c>
      <c r="I4728" s="2">
        <v>207</v>
      </c>
      <c r="K4728" s="2">
        <v>120</v>
      </c>
      <c r="L4728" s="2" t="s">
        <v>30</v>
      </c>
      <c r="M4728" s="2" t="s">
        <v>476</v>
      </c>
      <c r="N4728" s="2" t="s">
        <v>479</v>
      </c>
      <c r="O4728" s="2" t="s">
        <v>520</v>
      </c>
      <c r="Q4728" s="1"/>
      <c r="S4728" s="9"/>
      <c r="T4728" s="10"/>
      <c r="U4728" s="8"/>
      <c r="W4728" s="2" t="s">
        <v>468</v>
      </c>
      <c r="X4728" s="45" t="str" cm="1">
        <f t="array" ref="X4728">IF(X4514="TRUE",IF(AND(C4722&lt;&gt;1,C4723:C4728="",S4722:U4728=""), "FALSE","TRUE"),"FALSE")</f>
        <v>FALSE</v>
      </c>
      <c r="Z4728" s="1"/>
    </row>
    <row r="4729" spans="2:26" hidden="1" outlineLevel="3" x14ac:dyDescent="0.4">
      <c r="B4729" s="7" t="s">
        <v>134</v>
      </c>
      <c r="C4729" s="5">
        <v>20</v>
      </c>
      <c r="D4729" s="30"/>
      <c r="E4729" s="2" t="s">
        <v>392</v>
      </c>
      <c r="F4729" s="2" t="s">
        <v>102</v>
      </c>
      <c r="G4729" s="2" t="s">
        <v>103</v>
      </c>
      <c r="H4729" s="2">
        <v>225</v>
      </c>
      <c r="I4729" s="2">
        <v>207</v>
      </c>
      <c r="K4729" s="2">
        <v>3</v>
      </c>
      <c r="L4729" s="2" t="s">
        <v>136</v>
      </c>
      <c r="M4729" s="2" t="s">
        <v>476</v>
      </c>
      <c r="N4729" s="2" t="s">
        <v>479</v>
      </c>
      <c r="O4729" s="2" t="s">
        <v>520</v>
      </c>
      <c r="Q4729" s="1"/>
      <c r="S4729" s="9"/>
      <c r="T4729" s="10"/>
      <c r="U4729" s="8"/>
      <c r="V4729" s="2" t="s">
        <v>105</v>
      </c>
      <c r="W4729" s="2" t="s">
        <v>561</v>
      </c>
      <c r="X4729" s="45" t="str" cm="1">
        <f t="array" ref="X4729">IF(X4514="TRUE",IF(AND(C4729&lt;&gt;1,C4730:C4735="",S4729:U4735=""), "FALSE","TRUE"),"FALSE")</f>
        <v>FALSE</v>
      </c>
      <c r="Z4729" s="1"/>
    </row>
    <row r="4730" spans="2:26" hidden="1" outlineLevel="3" x14ac:dyDescent="0.4">
      <c r="B4730" s="7" t="s">
        <v>522</v>
      </c>
      <c r="C4730" s="8"/>
      <c r="D4730" s="31"/>
      <c r="E4730" s="2" t="s">
        <v>523</v>
      </c>
      <c r="F4730" s="2" t="s">
        <v>485</v>
      </c>
      <c r="G4730" s="2" t="s">
        <v>369</v>
      </c>
      <c r="H4730" s="2">
        <v>225</v>
      </c>
      <c r="I4730" s="2">
        <v>207</v>
      </c>
      <c r="K4730" s="2">
        <v>240</v>
      </c>
      <c r="L4730" s="2" t="s">
        <v>30</v>
      </c>
      <c r="M4730" s="2" t="s">
        <v>476</v>
      </c>
      <c r="N4730" s="2" t="s">
        <v>479</v>
      </c>
      <c r="O4730" s="2" t="s">
        <v>520</v>
      </c>
      <c r="Q4730" s="1"/>
      <c r="S4730" s="9"/>
      <c r="T4730" s="10"/>
      <c r="U4730" s="8"/>
      <c r="W4730" s="2" t="s">
        <v>465</v>
      </c>
      <c r="X4730" s="45" t="str" cm="1">
        <f t="array" ref="X4730">IF(X4514="TRUE",IF(AND(C4729&lt;&gt;1,C4730:C4735="",S4729:U4735=""), "FALSE","TRUE"),"FALSE")</f>
        <v>FALSE</v>
      </c>
      <c r="Z4730" s="1"/>
    </row>
    <row r="4731" spans="2:26" hidden="1" outlineLevel="3" x14ac:dyDescent="0.4">
      <c r="B4731" s="7" t="s">
        <v>524</v>
      </c>
      <c r="C4731" s="8"/>
      <c r="D4731" s="31"/>
      <c r="E4731" s="2" t="s">
        <v>525</v>
      </c>
      <c r="F4731" s="2" t="s">
        <v>114</v>
      </c>
      <c r="G4731" s="2" t="s">
        <v>115</v>
      </c>
      <c r="H4731" s="2">
        <v>225</v>
      </c>
      <c r="I4731" s="2">
        <v>207</v>
      </c>
      <c r="K4731" s="2">
        <v>120</v>
      </c>
      <c r="L4731" s="2" t="s">
        <v>30</v>
      </c>
      <c r="M4731" s="2" t="s">
        <v>476</v>
      </c>
      <c r="N4731" s="2" t="s">
        <v>479</v>
      </c>
      <c r="O4731" s="2" t="s">
        <v>520</v>
      </c>
      <c r="Q4731" s="1"/>
      <c r="S4731" s="9"/>
      <c r="T4731" s="10"/>
      <c r="U4731" s="8"/>
      <c r="W4731" s="2" t="s">
        <v>468</v>
      </c>
      <c r="X4731" s="45" t="str" cm="1">
        <f t="array" ref="X4731">IF(X4514="TRUE",IF(AND(C4729&lt;&gt;1,C4730:C4735="",S4729:U4735=""), "FALSE","TRUE"),"FALSE")</f>
        <v>FALSE</v>
      </c>
      <c r="Z4731" s="1"/>
    </row>
    <row r="4732" spans="2:26" hidden="1" outlineLevel="3" x14ac:dyDescent="0.4">
      <c r="B4732" s="7" t="s">
        <v>526</v>
      </c>
      <c r="C4732" s="8"/>
      <c r="D4732" s="31"/>
      <c r="E4732" s="2" t="s">
        <v>527</v>
      </c>
      <c r="F4732" s="2" t="str">
        <f>IF(OR($C$87="治験計画届", $C$87="治験計画変更届"), "^$","^.{1,120}$|^$")</f>
        <v>^.{1,120}$|^$</v>
      </c>
      <c r="G4732" s="2" t="str">
        <f>IF(F4732="^$", "入力しないでください","入力してください(120文字以内)")</f>
        <v>入力してください(120文字以内)</v>
      </c>
      <c r="H4732" s="2">
        <v>225</v>
      </c>
      <c r="I4732" s="2">
        <v>207</v>
      </c>
      <c r="K4732" s="2">
        <v>120</v>
      </c>
      <c r="L4732" s="2" t="s">
        <v>30</v>
      </c>
      <c r="M4732" s="2" t="s">
        <v>476</v>
      </c>
      <c r="N4732" s="2" t="s">
        <v>479</v>
      </c>
      <c r="O4732" s="2" t="s">
        <v>520</v>
      </c>
      <c r="Q4732" s="1"/>
      <c r="S4732" s="9"/>
      <c r="T4732" s="10"/>
      <c r="U4732" s="8"/>
      <c r="W4732" s="2" t="s">
        <v>468</v>
      </c>
      <c r="X4732" s="45" t="str" cm="1">
        <f t="array" ref="X4732">IF(X4514="TRUE",IF(AND(C4729&lt;&gt;1,C4730:C4735="",S4729:U4735=""), "FALSE","TRUE"),"FALSE")</f>
        <v>FALSE</v>
      </c>
      <c r="Z4732" s="1"/>
    </row>
    <row r="4733" spans="2:26" hidden="1" outlineLevel="3" x14ac:dyDescent="0.4">
      <c r="B4733" s="7" t="s">
        <v>528</v>
      </c>
      <c r="C4733" s="8"/>
      <c r="D4733" s="31"/>
      <c r="E4733" s="2" t="s">
        <v>529</v>
      </c>
      <c r="F4733" s="2" t="str">
        <f>IF(OR($C$87="治験計画届", $C$87="治験計画変更届"), "^$","^.{1,120}$|^$")</f>
        <v>^.{1,120}$|^$</v>
      </c>
      <c r="G4733" s="2" t="str">
        <f t="shared" ref="G4733:G4735" si="320">IF(F4733="^$", "入力しないでください","入力してください(120文字以内)")</f>
        <v>入力してください(120文字以内)</v>
      </c>
      <c r="H4733" s="2">
        <v>225</v>
      </c>
      <c r="I4733" s="2">
        <v>207</v>
      </c>
      <c r="K4733" s="2">
        <v>120</v>
      </c>
      <c r="L4733" s="2" t="s">
        <v>30</v>
      </c>
      <c r="M4733" s="2" t="s">
        <v>476</v>
      </c>
      <c r="N4733" s="2" t="s">
        <v>479</v>
      </c>
      <c r="O4733" s="2" t="s">
        <v>520</v>
      </c>
      <c r="Q4733" s="1"/>
      <c r="S4733" s="9"/>
      <c r="T4733" s="10"/>
      <c r="U4733" s="8"/>
      <c r="W4733" s="2" t="s">
        <v>468</v>
      </c>
      <c r="X4733" s="45" t="str" cm="1">
        <f t="array" ref="X4733">IF(X4514="TRUE",IF(AND(C4729&lt;&gt;1,C4730:C4735="",S4729:U4735=""), "FALSE","TRUE"),"FALSE")</f>
        <v>FALSE</v>
      </c>
      <c r="Z4733" s="1"/>
    </row>
    <row r="4734" spans="2:26" hidden="1" outlineLevel="3" x14ac:dyDescent="0.4">
      <c r="B4734" s="7" t="s">
        <v>530</v>
      </c>
      <c r="C4734" s="8"/>
      <c r="D4734" s="31"/>
      <c r="E4734" s="2" t="s">
        <v>566</v>
      </c>
      <c r="F4734" s="2" t="str">
        <f>IF(OR($C$87="治験計画届", $C$87="治験計画変更届"), "^$","^.{1,120}$|^$")</f>
        <v>^.{1,120}$|^$</v>
      </c>
      <c r="G4734" s="2" t="str">
        <f t="shared" si="320"/>
        <v>入力してください(120文字以内)</v>
      </c>
      <c r="H4734" s="2">
        <v>225</v>
      </c>
      <c r="I4734" s="2">
        <v>207</v>
      </c>
      <c r="K4734" s="2">
        <v>120</v>
      </c>
      <c r="L4734" s="2" t="s">
        <v>30</v>
      </c>
      <c r="M4734" s="2" t="s">
        <v>476</v>
      </c>
      <c r="N4734" s="2" t="s">
        <v>479</v>
      </c>
      <c r="O4734" s="2" t="s">
        <v>520</v>
      </c>
      <c r="Q4734" s="1"/>
      <c r="S4734" s="9"/>
      <c r="T4734" s="10"/>
      <c r="U4734" s="8"/>
      <c r="W4734" s="2" t="s">
        <v>468</v>
      </c>
      <c r="X4734" s="45" t="str" cm="1">
        <f t="array" ref="X4734">IF(X4514="TRUE",IF(AND(C4729&lt;&gt;1,C4730:C4735="",S4729:U4735=""), "FALSE","TRUE"),"FALSE")</f>
        <v>FALSE</v>
      </c>
      <c r="Z4734" s="1"/>
    </row>
    <row r="4735" spans="2:26" hidden="1" outlineLevel="3" x14ac:dyDescent="0.4">
      <c r="B4735" s="7" t="s">
        <v>532</v>
      </c>
      <c r="C4735" s="8"/>
      <c r="D4735" s="31"/>
      <c r="E4735" s="2" t="s">
        <v>533</v>
      </c>
      <c r="F4735" s="2" t="str">
        <f>IF(OR($C$87="治験計画届", $C$87="治験計画変更届"), "^$","^.{1,120}$|^$")</f>
        <v>^.{1,120}$|^$</v>
      </c>
      <c r="G4735" s="2" t="str">
        <f t="shared" si="320"/>
        <v>入力してください(120文字以内)</v>
      </c>
      <c r="H4735" s="2">
        <v>225</v>
      </c>
      <c r="I4735" s="2">
        <v>207</v>
      </c>
      <c r="K4735" s="2">
        <v>120</v>
      </c>
      <c r="L4735" s="2" t="s">
        <v>30</v>
      </c>
      <c r="M4735" s="2" t="s">
        <v>476</v>
      </c>
      <c r="N4735" s="2" t="s">
        <v>479</v>
      </c>
      <c r="O4735" s="2" t="s">
        <v>520</v>
      </c>
      <c r="Q4735" s="1"/>
      <c r="S4735" s="9"/>
      <c r="T4735" s="10"/>
      <c r="U4735" s="8"/>
      <c r="W4735" s="2" t="s">
        <v>468</v>
      </c>
      <c r="X4735" s="45" t="str" cm="1">
        <f t="array" ref="X4735">IF(X4514="TRUE",IF(AND(C4729&lt;&gt;1,C4730:C4735="",S4729:U4735=""), "FALSE","TRUE"),"FALSE")</f>
        <v>FALSE</v>
      </c>
      <c r="Z4735" s="1"/>
    </row>
    <row r="4736" spans="2:26" hidden="1" outlineLevel="2" x14ac:dyDescent="0.4">
      <c r="B4736" s="3" t="s">
        <v>19</v>
      </c>
      <c r="I4736" s="2">
        <v>207</v>
      </c>
      <c r="Q4736" s="1"/>
      <c r="S4736" s="6" t="s">
        <v>36</v>
      </c>
      <c r="T4736" s="6" t="s">
        <v>37</v>
      </c>
      <c r="U4736" s="6" t="s">
        <v>38</v>
      </c>
      <c r="Z4736" s="1"/>
    </row>
    <row r="4737" spans="2:26" hidden="1" outlineLevel="2" x14ac:dyDescent="0.4">
      <c r="B4737" s="7" t="s">
        <v>534</v>
      </c>
      <c r="C4737" s="5"/>
      <c r="D4737" s="30"/>
      <c r="E4737" s="2" t="s">
        <v>535</v>
      </c>
      <c r="F4737" s="2" t="s">
        <v>190</v>
      </c>
      <c r="G4737" s="2" t="s">
        <v>536</v>
      </c>
      <c r="I4737" s="2">
        <v>207</v>
      </c>
      <c r="K4737" s="2">
        <v>4</v>
      </c>
      <c r="L4737" s="2" t="s">
        <v>30</v>
      </c>
      <c r="M4737" s="2" t="s">
        <v>476</v>
      </c>
      <c r="N4737" s="2" t="s">
        <v>479</v>
      </c>
      <c r="Q4737" s="1"/>
      <c r="S4737" s="9"/>
      <c r="T4737" s="10"/>
      <c r="U4737" s="8"/>
      <c r="W4737" s="2" t="s">
        <v>567</v>
      </c>
      <c r="X4737" s="2" t="str">
        <f t="shared" ref="X4737:X4738" si="321">X$4514</f>
        <v>FALSE</v>
      </c>
      <c r="Z4737" s="1"/>
    </row>
    <row r="4738" spans="2:26" hidden="1" outlineLevel="2" x14ac:dyDescent="0.4">
      <c r="B4738" s="7" t="s">
        <v>537</v>
      </c>
      <c r="C4738" s="5"/>
      <c r="D4738" s="30"/>
      <c r="E4738" s="2" t="s">
        <v>538</v>
      </c>
      <c r="F4738" s="2" t="str">
        <f>IF(OR($C$87="治験終了届", $C$87="治験中止届"),"^\d{1,4}$","^$")</f>
        <v>^$</v>
      </c>
      <c r="G4738" s="2" t="str">
        <f>IF(F4738="^$","入力しないでください","半角数字を入力してください(4桁以内)")</f>
        <v>入力しないでください</v>
      </c>
      <c r="I4738" s="2">
        <v>207</v>
      </c>
      <c r="K4738" s="2">
        <v>4</v>
      </c>
      <c r="L4738" s="2" t="s">
        <v>30</v>
      </c>
      <c r="M4738" s="2" t="s">
        <v>476</v>
      </c>
      <c r="N4738" s="2" t="s">
        <v>479</v>
      </c>
      <c r="Q4738" s="1"/>
      <c r="S4738" s="9"/>
      <c r="T4738" s="10"/>
      <c r="U4738" s="8"/>
      <c r="W4738" s="2" t="s">
        <v>567</v>
      </c>
      <c r="X4738" s="2" t="str">
        <f t="shared" si="321"/>
        <v>FALSE</v>
      </c>
      <c r="Z4738" s="1"/>
    </row>
    <row r="4739" spans="2:26" hidden="1" outlineLevel="2" x14ac:dyDescent="0.4">
      <c r="B4739" s="3" t="s">
        <v>19</v>
      </c>
      <c r="I4739" s="2">
        <v>207</v>
      </c>
      <c r="Q4739" s="1"/>
      <c r="Z4739" s="1"/>
    </row>
    <row r="4740" spans="2:26" hidden="1" outlineLevel="2" x14ac:dyDescent="0.4">
      <c r="B4740" s="50" t="s">
        <v>539</v>
      </c>
      <c r="C4740" s="50"/>
      <c r="D4740" s="33"/>
      <c r="E4740" s="2" t="s">
        <v>540</v>
      </c>
      <c r="I4740" s="2">
        <v>207</v>
      </c>
      <c r="L4740" s="2" t="s">
        <v>541</v>
      </c>
      <c r="M4740" s="2" t="s">
        <v>476</v>
      </c>
      <c r="N4740" s="2" t="s">
        <v>479</v>
      </c>
      <c r="O4740" s="2" t="s">
        <v>540</v>
      </c>
      <c r="Q4740" s="1"/>
      <c r="R4740" s="2" t="str">
        <f>IF(AND(C4742="",C4743="",C4744="",C4745=""), "TRUE", "FALSE")</f>
        <v>TRUE</v>
      </c>
      <c r="S4740" s="6" t="s">
        <v>36</v>
      </c>
      <c r="T4740" s="6" t="s">
        <v>37</v>
      </c>
      <c r="U4740" s="6" t="s">
        <v>38</v>
      </c>
      <c r="Z4740" s="1"/>
    </row>
    <row r="4741" spans="2:26" hidden="1" outlineLevel="2" x14ac:dyDescent="0.4">
      <c r="B4741" s="7" t="s">
        <v>134</v>
      </c>
      <c r="C4741" s="5">
        <v>1</v>
      </c>
      <c r="D4741" s="30"/>
      <c r="E4741" s="2" t="s">
        <v>392</v>
      </c>
      <c r="F4741" s="2" t="s">
        <v>106</v>
      </c>
      <c r="G4741" s="2" t="s">
        <v>103</v>
      </c>
      <c r="H4741" s="2">
        <v>235</v>
      </c>
      <c r="I4741" s="2">
        <v>207</v>
      </c>
      <c r="K4741" s="2">
        <v>3</v>
      </c>
      <c r="L4741" s="2" t="s">
        <v>136</v>
      </c>
      <c r="M4741" s="2" t="s">
        <v>476</v>
      </c>
      <c r="N4741" s="2" t="s">
        <v>479</v>
      </c>
      <c r="O4741" s="2" t="s">
        <v>540</v>
      </c>
      <c r="Q4741" s="1"/>
      <c r="S4741" s="9"/>
      <c r="T4741" s="10"/>
      <c r="U4741" s="8"/>
      <c r="V4741" s="2" t="s">
        <v>105</v>
      </c>
      <c r="W4741" s="2" t="s">
        <v>561</v>
      </c>
      <c r="X4741" s="45" t="str" cm="1">
        <f t="array" ref="X4741">IF(X4514="TRUE",IF(AND(C4741&lt;&gt;1,C4742:C4745="",S4741:U4745=""), "FALSE","TRUE"),"FALSE")</f>
        <v>FALSE</v>
      </c>
      <c r="Z4741" s="1"/>
    </row>
    <row r="4742" spans="2:26" hidden="1" outlineLevel="2" x14ac:dyDescent="0.4">
      <c r="B4742" s="7" t="s">
        <v>237</v>
      </c>
      <c r="C4742" s="8"/>
      <c r="D4742" s="31"/>
      <c r="E4742" s="2" t="s">
        <v>542</v>
      </c>
      <c r="F4742" s="2" t="s">
        <v>233</v>
      </c>
      <c r="G4742" s="2" t="s">
        <v>239</v>
      </c>
      <c r="H4742" s="2">
        <v>235</v>
      </c>
      <c r="I4742" s="2">
        <v>207</v>
      </c>
      <c r="K4742" s="2">
        <v>60</v>
      </c>
      <c r="L4742" s="2" t="s">
        <v>30</v>
      </c>
      <c r="M4742" s="2" t="s">
        <v>476</v>
      </c>
      <c r="N4742" s="2" t="s">
        <v>479</v>
      </c>
      <c r="O4742" s="2" t="s">
        <v>540</v>
      </c>
      <c r="Q4742" s="1"/>
      <c r="S4742" s="9"/>
      <c r="T4742" s="10"/>
      <c r="U4742" s="8"/>
      <c r="W4742" s="2" t="s">
        <v>568</v>
      </c>
      <c r="X4742" s="45" t="str" cm="1">
        <f t="array" ref="X4742">IF(X4514="TRUE",IF(AND(C4741&lt;&gt;1,C4742:C4745="",S4741:U4745=""), "FALSE","TRUE"),"FALSE")</f>
        <v>FALSE</v>
      </c>
      <c r="Z4742" s="1"/>
    </row>
    <row r="4743" spans="2:26" hidden="1" outlineLevel="2" x14ac:dyDescent="0.4">
      <c r="B4743" s="7" t="s">
        <v>240</v>
      </c>
      <c r="C4743" s="8"/>
      <c r="D4743" s="31"/>
      <c r="E4743" s="2" t="s">
        <v>543</v>
      </c>
      <c r="F4743" s="2" t="str">
        <f>IF(C4742="","^.{1,120}$|^$","^.{1,120}$")</f>
        <v>^.{1,120}$|^$</v>
      </c>
      <c r="G4743" s="2" t="s">
        <v>229</v>
      </c>
      <c r="H4743" s="2">
        <v>235</v>
      </c>
      <c r="I4743" s="2">
        <v>207</v>
      </c>
      <c r="K4743" s="2">
        <v>120</v>
      </c>
      <c r="L4743" s="2" t="s">
        <v>30</v>
      </c>
      <c r="M4743" s="2" t="s">
        <v>476</v>
      </c>
      <c r="N4743" s="2" t="s">
        <v>479</v>
      </c>
      <c r="O4743" s="2" t="s">
        <v>540</v>
      </c>
      <c r="Q4743" s="1"/>
      <c r="S4743" s="9"/>
      <c r="T4743" s="10"/>
      <c r="U4743" s="8"/>
      <c r="W4743" s="2" t="s">
        <v>468</v>
      </c>
      <c r="X4743" s="45" t="str" cm="1">
        <f t="array" ref="X4743">IF(X4514="TRUE",IF(AND(C4741&lt;&gt;1,C4742:C4745="",S4741:U4745=""), "FALSE","TRUE"),"FALSE")</f>
        <v>FALSE</v>
      </c>
      <c r="Z4743" s="1"/>
    </row>
    <row r="4744" spans="2:26" hidden="1" outlineLevel="2" x14ac:dyDescent="0.4">
      <c r="B4744" s="7" t="s">
        <v>243</v>
      </c>
      <c r="C4744" s="8"/>
      <c r="D4744" s="31"/>
      <c r="E4744" s="2" t="s">
        <v>544</v>
      </c>
      <c r="F4744" s="2" t="s">
        <v>116</v>
      </c>
      <c r="G4744" s="2" t="s">
        <v>115</v>
      </c>
      <c r="H4744" s="2">
        <v>235</v>
      </c>
      <c r="I4744" s="2">
        <v>207</v>
      </c>
      <c r="K4744" s="2">
        <v>120</v>
      </c>
      <c r="L4744" s="2" t="s">
        <v>30</v>
      </c>
      <c r="M4744" s="2" t="s">
        <v>476</v>
      </c>
      <c r="N4744" s="2" t="s">
        <v>479</v>
      </c>
      <c r="O4744" s="2" t="s">
        <v>540</v>
      </c>
      <c r="Q4744" s="1"/>
      <c r="S4744" s="9"/>
      <c r="T4744" s="10"/>
      <c r="U4744" s="8"/>
      <c r="W4744" s="2" t="s">
        <v>468</v>
      </c>
      <c r="X4744" s="45" t="str" cm="1">
        <f t="array" ref="X4744">IF(X4514="TRUE",IF(AND(C4741&lt;&gt;1,C4742:C4745="",S4741:U4745=""), "FALSE","TRUE"),"FALSE")</f>
        <v>FALSE</v>
      </c>
      <c r="Z4744" s="1"/>
    </row>
    <row r="4745" spans="2:26" hidden="1" outlineLevel="2" collapsed="1" x14ac:dyDescent="0.4">
      <c r="B4745" s="7" t="s">
        <v>245</v>
      </c>
      <c r="C4745" s="8"/>
      <c r="D4745" s="31"/>
      <c r="E4745" s="2" t="s">
        <v>545</v>
      </c>
      <c r="F4745" s="2" t="str">
        <f>IF(C4742="","^.{1,1024}$|^$","^.{1,1024}$")</f>
        <v>^.{1,1024}$|^$</v>
      </c>
      <c r="G4745" s="2" t="s">
        <v>247</v>
      </c>
      <c r="H4745" s="2">
        <v>235</v>
      </c>
      <c r="I4745" s="2">
        <v>207</v>
      </c>
      <c r="K4745" s="2">
        <v>1024</v>
      </c>
      <c r="L4745" s="2" t="s">
        <v>30</v>
      </c>
      <c r="M4745" s="2" t="s">
        <v>476</v>
      </c>
      <c r="N4745" s="2" t="s">
        <v>479</v>
      </c>
      <c r="O4745" s="2" t="s">
        <v>540</v>
      </c>
      <c r="Q4745" s="1"/>
      <c r="S4745" s="9"/>
      <c r="T4745" s="10"/>
      <c r="U4745" s="8"/>
      <c r="W4745" s="2" t="s">
        <v>471</v>
      </c>
      <c r="X4745" s="45" t="str" cm="1">
        <f t="array" ref="X4745">IF(X4514="TRUE",IF(AND(C4741&lt;&gt;1,C4742:C4745="",S4741:U4745=""), "FALSE","TRUE"),"FALSE")</f>
        <v>FALSE</v>
      </c>
      <c r="Z4745" s="1"/>
    </row>
    <row r="4746" spans="2:26" hidden="1" outlineLevel="3" x14ac:dyDescent="0.4">
      <c r="B4746" s="7" t="s">
        <v>134</v>
      </c>
      <c r="C4746" s="5">
        <v>2</v>
      </c>
      <c r="D4746" s="30"/>
      <c r="E4746" s="2" t="s">
        <v>392</v>
      </c>
      <c r="F4746" s="2" t="s">
        <v>106</v>
      </c>
      <c r="G4746" s="2" t="s">
        <v>103</v>
      </c>
      <c r="H4746" s="2">
        <v>235</v>
      </c>
      <c r="I4746" s="2">
        <v>207</v>
      </c>
      <c r="K4746" s="2">
        <v>3</v>
      </c>
      <c r="L4746" s="2" t="s">
        <v>136</v>
      </c>
      <c r="M4746" s="2" t="s">
        <v>476</v>
      </c>
      <c r="N4746" s="2" t="s">
        <v>479</v>
      </c>
      <c r="O4746" s="2" t="s">
        <v>540</v>
      </c>
      <c r="Q4746" s="1"/>
      <c r="S4746" s="9"/>
      <c r="T4746" s="10"/>
      <c r="U4746" s="8"/>
      <c r="V4746" s="2" t="s">
        <v>105</v>
      </c>
      <c r="W4746" s="2" t="s">
        <v>561</v>
      </c>
      <c r="X4746" s="45" t="str" cm="1">
        <f t="array" ref="X4746">IF(X4514="TRUE",IF(AND(C4746&lt;&gt;1,C4747:C4750="",S4746:U4750=""), "FALSE","TRUE"),"FALSE")</f>
        <v>FALSE</v>
      </c>
      <c r="Z4746" s="1"/>
    </row>
    <row r="4747" spans="2:26" hidden="1" outlineLevel="3" x14ac:dyDescent="0.4">
      <c r="B4747" s="7" t="s">
        <v>237</v>
      </c>
      <c r="C4747" s="8"/>
      <c r="D4747" s="31"/>
      <c r="E4747" s="2" t="s">
        <v>542</v>
      </c>
      <c r="F4747" s="2" t="s">
        <v>233</v>
      </c>
      <c r="G4747" s="2" t="s">
        <v>239</v>
      </c>
      <c r="H4747" s="2">
        <v>235</v>
      </c>
      <c r="I4747" s="2">
        <v>207</v>
      </c>
      <c r="K4747" s="2">
        <v>60</v>
      </c>
      <c r="L4747" s="2" t="s">
        <v>30</v>
      </c>
      <c r="M4747" s="2" t="s">
        <v>476</v>
      </c>
      <c r="N4747" s="2" t="s">
        <v>479</v>
      </c>
      <c r="O4747" s="2" t="s">
        <v>540</v>
      </c>
      <c r="Q4747" s="1"/>
      <c r="S4747" s="9"/>
      <c r="T4747" s="10"/>
      <c r="U4747" s="8"/>
      <c r="W4747" s="2" t="s">
        <v>568</v>
      </c>
      <c r="X4747" s="45" t="str" cm="1">
        <f t="array" ref="X4747">IF(X4514="TRUE",IF(AND(C4746&lt;&gt;1,C4747:C4750="",S4746:U4750=""), "FALSE","TRUE"),"FALSE")</f>
        <v>FALSE</v>
      </c>
      <c r="Z4747" s="1"/>
    </row>
    <row r="4748" spans="2:26" hidden="1" outlineLevel="3" x14ac:dyDescent="0.4">
      <c r="B4748" s="7" t="s">
        <v>240</v>
      </c>
      <c r="C4748" s="8"/>
      <c r="D4748" s="31"/>
      <c r="E4748" s="2" t="s">
        <v>543</v>
      </c>
      <c r="F4748" s="2" t="str">
        <f>IF(C4747="","^.{1,120}$|^$","^.{1,120}$")</f>
        <v>^.{1,120}$|^$</v>
      </c>
      <c r="G4748" s="2" t="s">
        <v>229</v>
      </c>
      <c r="H4748" s="2">
        <v>235</v>
      </c>
      <c r="I4748" s="2">
        <v>207</v>
      </c>
      <c r="K4748" s="2">
        <v>120</v>
      </c>
      <c r="L4748" s="2" t="s">
        <v>30</v>
      </c>
      <c r="M4748" s="2" t="s">
        <v>476</v>
      </c>
      <c r="N4748" s="2" t="s">
        <v>479</v>
      </c>
      <c r="O4748" s="2" t="s">
        <v>540</v>
      </c>
      <c r="Q4748" s="1"/>
      <c r="S4748" s="9"/>
      <c r="T4748" s="10"/>
      <c r="U4748" s="8"/>
      <c r="W4748" s="2" t="s">
        <v>468</v>
      </c>
      <c r="X4748" s="45" t="str" cm="1">
        <f t="array" ref="X4748">IF(X4514="TRUE",IF(AND(C4746&lt;&gt;1,C4747:C4750="",S4746:U4750=""), "FALSE","TRUE"),"FALSE")</f>
        <v>FALSE</v>
      </c>
      <c r="Z4748" s="1"/>
    </row>
    <row r="4749" spans="2:26" hidden="1" outlineLevel="3" x14ac:dyDescent="0.4">
      <c r="B4749" s="7" t="s">
        <v>243</v>
      </c>
      <c r="C4749" s="8"/>
      <c r="D4749" s="31"/>
      <c r="E4749" s="2" t="s">
        <v>544</v>
      </c>
      <c r="F4749" s="2" t="s">
        <v>116</v>
      </c>
      <c r="G4749" s="2" t="s">
        <v>115</v>
      </c>
      <c r="H4749" s="2">
        <v>235</v>
      </c>
      <c r="I4749" s="2">
        <v>207</v>
      </c>
      <c r="K4749" s="2">
        <v>120</v>
      </c>
      <c r="L4749" s="2" t="s">
        <v>30</v>
      </c>
      <c r="M4749" s="2" t="s">
        <v>476</v>
      </c>
      <c r="N4749" s="2" t="s">
        <v>479</v>
      </c>
      <c r="O4749" s="2" t="s">
        <v>540</v>
      </c>
      <c r="Q4749" s="1"/>
      <c r="S4749" s="9"/>
      <c r="T4749" s="10"/>
      <c r="U4749" s="8"/>
      <c r="W4749" s="2" t="s">
        <v>468</v>
      </c>
      <c r="X4749" s="45" t="str" cm="1">
        <f t="array" ref="X4749">IF(X4514="TRUE",IF(AND(C4746&lt;&gt;1,C4747:C4750="",S4746:U4750=""), "FALSE","TRUE"),"FALSE")</f>
        <v>FALSE</v>
      </c>
      <c r="Z4749" s="1"/>
    </row>
    <row r="4750" spans="2:26" hidden="1" outlineLevel="3" x14ac:dyDescent="0.4">
      <c r="B4750" s="7" t="s">
        <v>245</v>
      </c>
      <c r="C4750" s="8"/>
      <c r="D4750" s="31"/>
      <c r="E4750" s="2" t="s">
        <v>545</v>
      </c>
      <c r="F4750" s="2" t="str">
        <f>IF(C4747="","^.{1,1024}$|^$","^.{1,1024}$")</f>
        <v>^.{1,1024}$|^$</v>
      </c>
      <c r="G4750" s="2" t="s">
        <v>247</v>
      </c>
      <c r="H4750" s="2">
        <v>235</v>
      </c>
      <c r="I4750" s="2">
        <v>207</v>
      </c>
      <c r="K4750" s="2">
        <v>1024</v>
      </c>
      <c r="L4750" s="2" t="s">
        <v>30</v>
      </c>
      <c r="M4750" s="2" t="s">
        <v>476</v>
      </c>
      <c r="N4750" s="2" t="s">
        <v>479</v>
      </c>
      <c r="O4750" s="2" t="s">
        <v>540</v>
      </c>
      <c r="Q4750" s="1"/>
      <c r="S4750" s="9"/>
      <c r="T4750" s="10"/>
      <c r="U4750" s="8"/>
      <c r="W4750" s="2" t="s">
        <v>471</v>
      </c>
      <c r="X4750" s="45" t="str" cm="1">
        <f t="array" ref="X4750">IF(X4514="TRUE",IF(AND(C4746&lt;&gt;1,C4747:C4750="",S4746:U4750=""), "FALSE","TRUE"),"FALSE")</f>
        <v>FALSE</v>
      </c>
      <c r="Z4750" s="1"/>
    </row>
    <row r="4751" spans="2:26" hidden="1" outlineLevel="3" x14ac:dyDescent="0.4">
      <c r="B4751" s="7" t="s">
        <v>134</v>
      </c>
      <c r="C4751" s="5">
        <v>3</v>
      </c>
      <c r="D4751" s="30"/>
      <c r="E4751" s="2" t="s">
        <v>392</v>
      </c>
      <c r="F4751" s="2" t="s">
        <v>106</v>
      </c>
      <c r="G4751" s="2" t="s">
        <v>103</v>
      </c>
      <c r="H4751" s="2">
        <v>235</v>
      </c>
      <c r="I4751" s="2">
        <v>207</v>
      </c>
      <c r="K4751" s="2">
        <v>3</v>
      </c>
      <c r="L4751" s="2" t="s">
        <v>136</v>
      </c>
      <c r="M4751" s="2" t="s">
        <v>476</v>
      </c>
      <c r="N4751" s="2" t="s">
        <v>479</v>
      </c>
      <c r="O4751" s="2" t="s">
        <v>540</v>
      </c>
      <c r="Q4751" s="1"/>
      <c r="S4751" s="9"/>
      <c r="T4751" s="10"/>
      <c r="U4751" s="8"/>
      <c r="V4751" s="2" t="s">
        <v>105</v>
      </c>
      <c r="W4751" s="2" t="s">
        <v>561</v>
      </c>
      <c r="X4751" s="45" t="str" cm="1">
        <f t="array" ref="X4751">IF(X4514="TRUE",IF(AND(C4751&lt;&gt;1,C4752:C4755="",S4751:U4755=""), "FALSE","TRUE"),"FALSE")</f>
        <v>FALSE</v>
      </c>
      <c r="Z4751" s="1"/>
    </row>
    <row r="4752" spans="2:26" hidden="1" outlineLevel="3" x14ac:dyDescent="0.4">
      <c r="B4752" s="7" t="s">
        <v>237</v>
      </c>
      <c r="C4752" s="8"/>
      <c r="D4752" s="31"/>
      <c r="E4752" s="2" t="s">
        <v>542</v>
      </c>
      <c r="F4752" s="2" t="s">
        <v>233</v>
      </c>
      <c r="G4752" s="2" t="s">
        <v>239</v>
      </c>
      <c r="H4752" s="2">
        <v>235</v>
      </c>
      <c r="I4752" s="2">
        <v>207</v>
      </c>
      <c r="K4752" s="2">
        <v>60</v>
      </c>
      <c r="L4752" s="2" t="s">
        <v>30</v>
      </c>
      <c r="M4752" s="2" t="s">
        <v>476</v>
      </c>
      <c r="N4752" s="2" t="s">
        <v>479</v>
      </c>
      <c r="O4752" s="2" t="s">
        <v>540</v>
      </c>
      <c r="Q4752" s="1"/>
      <c r="S4752" s="9"/>
      <c r="T4752" s="10"/>
      <c r="U4752" s="8"/>
      <c r="W4752" s="2" t="s">
        <v>568</v>
      </c>
      <c r="X4752" s="45" t="str" cm="1">
        <f t="array" ref="X4752">IF(X4514="TRUE",IF(AND(C4751&lt;&gt;1,C4752:C4755="",S4751:U4755=""), "FALSE","TRUE"),"FALSE")</f>
        <v>FALSE</v>
      </c>
      <c r="Z4752" s="1"/>
    </row>
    <row r="4753" spans="2:26" hidden="1" outlineLevel="3" x14ac:dyDescent="0.4">
      <c r="B4753" s="7" t="s">
        <v>240</v>
      </c>
      <c r="C4753" s="8"/>
      <c r="D4753" s="31"/>
      <c r="E4753" s="2" t="s">
        <v>543</v>
      </c>
      <c r="F4753" s="2" t="str">
        <f>IF(C4752="","^.{1,120}$|^$","^.{1,120}$")</f>
        <v>^.{1,120}$|^$</v>
      </c>
      <c r="G4753" s="2" t="s">
        <v>229</v>
      </c>
      <c r="H4753" s="2">
        <v>235</v>
      </c>
      <c r="I4753" s="2">
        <v>207</v>
      </c>
      <c r="K4753" s="2">
        <v>120</v>
      </c>
      <c r="L4753" s="2" t="s">
        <v>30</v>
      </c>
      <c r="M4753" s="2" t="s">
        <v>476</v>
      </c>
      <c r="N4753" s="2" t="s">
        <v>479</v>
      </c>
      <c r="O4753" s="2" t="s">
        <v>540</v>
      </c>
      <c r="Q4753" s="1"/>
      <c r="S4753" s="9"/>
      <c r="T4753" s="10"/>
      <c r="U4753" s="8"/>
      <c r="W4753" s="2" t="s">
        <v>468</v>
      </c>
      <c r="X4753" s="45" t="str" cm="1">
        <f t="array" ref="X4753">IF(X4514="TRUE",IF(AND(C4751&lt;&gt;1,C4752:C4755="",S4751:U4755=""), "FALSE","TRUE"),"FALSE")</f>
        <v>FALSE</v>
      </c>
      <c r="Z4753" s="1"/>
    </row>
    <row r="4754" spans="2:26" hidden="1" outlineLevel="3" x14ac:dyDescent="0.4">
      <c r="B4754" s="7" t="s">
        <v>243</v>
      </c>
      <c r="C4754" s="8"/>
      <c r="D4754" s="31"/>
      <c r="E4754" s="2" t="s">
        <v>544</v>
      </c>
      <c r="F4754" s="2" t="s">
        <v>116</v>
      </c>
      <c r="G4754" s="2" t="s">
        <v>115</v>
      </c>
      <c r="H4754" s="2">
        <v>235</v>
      </c>
      <c r="I4754" s="2">
        <v>207</v>
      </c>
      <c r="K4754" s="2">
        <v>120</v>
      </c>
      <c r="L4754" s="2" t="s">
        <v>30</v>
      </c>
      <c r="M4754" s="2" t="s">
        <v>476</v>
      </c>
      <c r="N4754" s="2" t="s">
        <v>479</v>
      </c>
      <c r="O4754" s="2" t="s">
        <v>540</v>
      </c>
      <c r="Q4754" s="1"/>
      <c r="S4754" s="9"/>
      <c r="T4754" s="10"/>
      <c r="U4754" s="8"/>
      <c r="W4754" s="2" t="s">
        <v>468</v>
      </c>
      <c r="X4754" s="45" t="str" cm="1">
        <f t="array" ref="X4754">IF(X4514="TRUE",IF(AND(C4751&lt;&gt;1,C4752:C4755="",S4751:U4755=""), "FALSE","TRUE"),"FALSE")</f>
        <v>FALSE</v>
      </c>
      <c r="Z4754" s="1"/>
    </row>
    <row r="4755" spans="2:26" hidden="1" outlineLevel="3" x14ac:dyDescent="0.4">
      <c r="B4755" s="7" t="s">
        <v>245</v>
      </c>
      <c r="C4755" s="8"/>
      <c r="D4755" s="31"/>
      <c r="E4755" s="2" t="s">
        <v>545</v>
      </c>
      <c r="F4755" s="2" t="str">
        <f>IF(C4752="","^.{1,1024}$|^$","^.{1,1024}$")</f>
        <v>^.{1,1024}$|^$</v>
      </c>
      <c r="G4755" s="2" t="s">
        <v>247</v>
      </c>
      <c r="H4755" s="2">
        <v>235</v>
      </c>
      <c r="I4755" s="2">
        <v>207</v>
      </c>
      <c r="K4755" s="2">
        <v>1024</v>
      </c>
      <c r="L4755" s="2" t="s">
        <v>30</v>
      </c>
      <c r="M4755" s="2" t="s">
        <v>476</v>
      </c>
      <c r="N4755" s="2" t="s">
        <v>479</v>
      </c>
      <c r="O4755" s="2" t="s">
        <v>540</v>
      </c>
      <c r="Q4755" s="1"/>
      <c r="S4755" s="9"/>
      <c r="T4755" s="10"/>
      <c r="U4755" s="8"/>
      <c r="W4755" s="2" t="s">
        <v>471</v>
      </c>
      <c r="X4755" s="45" t="str" cm="1">
        <f t="array" ref="X4755">IF(X4514="TRUE",IF(AND(C4751&lt;&gt;1,C4752:C4755="",S4751:U4755=""), "FALSE","TRUE"),"FALSE")</f>
        <v>FALSE</v>
      </c>
      <c r="Z4755" s="1"/>
    </row>
    <row r="4756" spans="2:26" hidden="1" outlineLevel="3" x14ac:dyDescent="0.4">
      <c r="B4756" s="7" t="s">
        <v>134</v>
      </c>
      <c r="C4756" s="5">
        <v>4</v>
      </c>
      <c r="D4756" s="30"/>
      <c r="E4756" s="2" t="s">
        <v>392</v>
      </c>
      <c r="F4756" s="2" t="s">
        <v>106</v>
      </c>
      <c r="G4756" s="2" t="s">
        <v>103</v>
      </c>
      <c r="H4756" s="2">
        <v>235</v>
      </c>
      <c r="I4756" s="2">
        <v>207</v>
      </c>
      <c r="K4756" s="2">
        <v>3</v>
      </c>
      <c r="L4756" s="2" t="s">
        <v>136</v>
      </c>
      <c r="M4756" s="2" t="s">
        <v>476</v>
      </c>
      <c r="N4756" s="2" t="s">
        <v>479</v>
      </c>
      <c r="O4756" s="2" t="s">
        <v>540</v>
      </c>
      <c r="Q4756" s="1"/>
      <c r="S4756" s="9"/>
      <c r="T4756" s="10"/>
      <c r="U4756" s="8"/>
      <c r="V4756" s="2" t="s">
        <v>105</v>
      </c>
      <c r="W4756" s="2" t="s">
        <v>561</v>
      </c>
      <c r="X4756" s="45" t="str" cm="1">
        <f t="array" ref="X4756">IF(X4514="TRUE",IF(AND(C4756&lt;&gt;1,C4757:C4760="",S4756:U4760=""), "FALSE","TRUE"),"FALSE")</f>
        <v>FALSE</v>
      </c>
      <c r="Z4756" s="1"/>
    </row>
    <row r="4757" spans="2:26" hidden="1" outlineLevel="3" x14ac:dyDescent="0.4">
      <c r="B4757" s="7" t="s">
        <v>237</v>
      </c>
      <c r="C4757" s="8"/>
      <c r="D4757" s="31"/>
      <c r="E4757" s="2" t="s">
        <v>542</v>
      </c>
      <c r="F4757" s="2" t="s">
        <v>233</v>
      </c>
      <c r="G4757" s="2" t="s">
        <v>239</v>
      </c>
      <c r="H4757" s="2">
        <v>235</v>
      </c>
      <c r="I4757" s="2">
        <v>207</v>
      </c>
      <c r="K4757" s="2">
        <v>60</v>
      </c>
      <c r="L4757" s="2" t="s">
        <v>30</v>
      </c>
      <c r="M4757" s="2" t="s">
        <v>476</v>
      </c>
      <c r="N4757" s="2" t="s">
        <v>479</v>
      </c>
      <c r="O4757" s="2" t="s">
        <v>540</v>
      </c>
      <c r="Q4757" s="1"/>
      <c r="S4757" s="9"/>
      <c r="T4757" s="10"/>
      <c r="U4757" s="8"/>
      <c r="W4757" s="2" t="s">
        <v>568</v>
      </c>
      <c r="X4757" s="45" t="str" cm="1">
        <f t="array" ref="X4757">IF(X4514="TRUE",IF(AND(C4756&lt;&gt;1,C4757:C4760="",S4756:U4760=""), "FALSE","TRUE"),"FALSE")</f>
        <v>FALSE</v>
      </c>
      <c r="Z4757" s="1"/>
    </row>
    <row r="4758" spans="2:26" hidden="1" outlineLevel="3" x14ac:dyDescent="0.4">
      <c r="B4758" s="7" t="s">
        <v>240</v>
      </c>
      <c r="C4758" s="8"/>
      <c r="D4758" s="31"/>
      <c r="E4758" s="2" t="s">
        <v>543</v>
      </c>
      <c r="F4758" s="2" t="str">
        <f>IF(C4757="","^.{1,120}$|^$","^.{1,120}$")</f>
        <v>^.{1,120}$|^$</v>
      </c>
      <c r="G4758" s="2" t="s">
        <v>229</v>
      </c>
      <c r="H4758" s="2">
        <v>235</v>
      </c>
      <c r="I4758" s="2">
        <v>207</v>
      </c>
      <c r="K4758" s="2">
        <v>120</v>
      </c>
      <c r="L4758" s="2" t="s">
        <v>30</v>
      </c>
      <c r="M4758" s="2" t="s">
        <v>476</v>
      </c>
      <c r="N4758" s="2" t="s">
        <v>479</v>
      </c>
      <c r="O4758" s="2" t="s">
        <v>540</v>
      </c>
      <c r="Q4758" s="1"/>
      <c r="S4758" s="9"/>
      <c r="T4758" s="10"/>
      <c r="U4758" s="8"/>
      <c r="W4758" s="2" t="s">
        <v>468</v>
      </c>
      <c r="X4758" s="45" t="str" cm="1">
        <f t="array" ref="X4758">IF(X4514="TRUE",IF(AND(C4756&lt;&gt;1,C4757:C4760="",S4756:U4760=""), "FALSE","TRUE"),"FALSE")</f>
        <v>FALSE</v>
      </c>
      <c r="Z4758" s="1"/>
    </row>
    <row r="4759" spans="2:26" hidden="1" outlineLevel="3" x14ac:dyDescent="0.4">
      <c r="B4759" s="7" t="s">
        <v>243</v>
      </c>
      <c r="C4759" s="8"/>
      <c r="D4759" s="31"/>
      <c r="E4759" s="2" t="s">
        <v>544</v>
      </c>
      <c r="F4759" s="2" t="s">
        <v>116</v>
      </c>
      <c r="G4759" s="2" t="s">
        <v>115</v>
      </c>
      <c r="H4759" s="2">
        <v>235</v>
      </c>
      <c r="I4759" s="2">
        <v>207</v>
      </c>
      <c r="K4759" s="2">
        <v>120</v>
      </c>
      <c r="L4759" s="2" t="s">
        <v>30</v>
      </c>
      <c r="M4759" s="2" t="s">
        <v>476</v>
      </c>
      <c r="N4759" s="2" t="s">
        <v>479</v>
      </c>
      <c r="O4759" s="2" t="s">
        <v>540</v>
      </c>
      <c r="Q4759" s="1"/>
      <c r="S4759" s="9"/>
      <c r="T4759" s="10"/>
      <c r="U4759" s="8"/>
      <c r="W4759" s="2" t="s">
        <v>468</v>
      </c>
      <c r="X4759" s="45" t="str" cm="1">
        <f t="array" ref="X4759">IF(X4514="TRUE",IF(AND(C4756&lt;&gt;1,C4757:C4760="",S4756:U4760=""), "FALSE","TRUE"),"FALSE")</f>
        <v>FALSE</v>
      </c>
      <c r="Z4759" s="1"/>
    </row>
    <row r="4760" spans="2:26" hidden="1" outlineLevel="3" x14ac:dyDescent="0.4">
      <c r="B4760" s="7" t="s">
        <v>245</v>
      </c>
      <c r="C4760" s="8"/>
      <c r="D4760" s="31"/>
      <c r="E4760" s="2" t="s">
        <v>545</v>
      </c>
      <c r="F4760" s="2" t="str">
        <f>IF(C4757="","^.{1,1024}$|^$","^.{1,1024}$")</f>
        <v>^.{1,1024}$|^$</v>
      </c>
      <c r="G4760" s="2" t="s">
        <v>247</v>
      </c>
      <c r="H4760" s="2">
        <v>235</v>
      </c>
      <c r="I4760" s="2">
        <v>207</v>
      </c>
      <c r="K4760" s="2">
        <v>1024</v>
      </c>
      <c r="L4760" s="2" t="s">
        <v>30</v>
      </c>
      <c r="M4760" s="2" t="s">
        <v>476</v>
      </c>
      <c r="N4760" s="2" t="s">
        <v>479</v>
      </c>
      <c r="O4760" s="2" t="s">
        <v>540</v>
      </c>
      <c r="Q4760" s="1"/>
      <c r="S4760" s="9"/>
      <c r="T4760" s="10"/>
      <c r="U4760" s="8"/>
      <c r="W4760" s="2" t="s">
        <v>471</v>
      </c>
      <c r="X4760" s="45" t="str" cm="1">
        <f t="array" ref="X4760">IF(X4514="TRUE",IF(AND(C4756&lt;&gt;1,C4757:C4760="",S4756:U4760=""), "FALSE","TRUE"),"FALSE")</f>
        <v>FALSE</v>
      </c>
      <c r="Z4760" s="1"/>
    </row>
    <row r="4761" spans="2:26" hidden="1" outlineLevel="3" x14ac:dyDescent="0.4">
      <c r="B4761" s="7" t="s">
        <v>134</v>
      </c>
      <c r="C4761" s="5">
        <v>5</v>
      </c>
      <c r="D4761" s="30"/>
      <c r="E4761" s="2" t="s">
        <v>392</v>
      </c>
      <c r="F4761" s="2" t="s">
        <v>106</v>
      </c>
      <c r="G4761" s="2" t="s">
        <v>103</v>
      </c>
      <c r="H4761" s="2">
        <v>235</v>
      </c>
      <c r="I4761" s="2">
        <v>207</v>
      </c>
      <c r="K4761" s="2">
        <v>3</v>
      </c>
      <c r="L4761" s="2" t="s">
        <v>136</v>
      </c>
      <c r="M4761" s="2" t="s">
        <v>476</v>
      </c>
      <c r="N4761" s="2" t="s">
        <v>479</v>
      </c>
      <c r="O4761" s="2" t="s">
        <v>540</v>
      </c>
      <c r="Q4761" s="1"/>
      <c r="S4761" s="9"/>
      <c r="T4761" s="10"/>
      <c r="U4761" s="8"/>
      <c r="V4761" s="2" t="s">
        <v>105</v>
      </c>
      <c r="W4761" s="2" t="s">
        <v>561</v>
      </c>
      <c r="X4761" s="45" t="str" cm="1">
        <f t="array" ref="X4761">IF(X4514="TRUE",IF(AND(C4761&lt;&gt;1,C4762:C4765="",S4761:U4765=""), "FALSE","TRUE"),"FALSE")</f>
        <v>FALSE</v>
      </c>
      <c r="Z4761" s="1"/>
    </row>
    <row r="4762" spans="2:26" hidden="1" outlineLevel="3" x14ac:dyDescent="0.4">
      <c r="B4762" s="7" t="s">
        <v>237</v>
      </c>
      <c r="C4762" s="8"/>
      <c r="D4762" s="31"/>
      <c r="E4762" s="2" t="s">
        <v>542</v>
      </c>
      <c r="F4762" s="2" t="s">
        <v>233</v>
      </c>
      <c r="G4762" s="2" t="s">
        <v>239</v>
      </c>
      <c r="H4762" s="2">
        <v>235</v>
      </c>
      <c r="I4762" s="2">
        <v>207</v>
      </c>
      <c r="K4762" s="2">
        <v>60</v>
      </c>
      <c r="L4762" s="2" t="s">
        <v>30</v>
      </c>
      <c r="M4762" s="2" t="s">
        <v>476</v>
      </c>
      <c r="N4762" s="2" t="s">
        <v>479</v>
      </c>
      <c r="O4762" s="2" t="s">
        <v>540</v>
      </c>
      <c r="Q4762" s="1"/>
      <c r="S4762" s="9"/>
      <c r="T4762" s="10"/>
      <c r="U4762" s="8"/>
      <c r="W4762" s="2" t="s">
        <v>568</v>
      </c>
      <c r="X4762" s="45" t="str" cm="1">
        <f t="array" ref="X4762">IF(X4514="TRUE",IF(AND(C4761&lt;&gt;1,C4762:C4765="",S4761:U4765=""), "FALSE","TRUE"),"FALSE")</f>
        <v>FALSE</v>
      </c>
      <c r="Z4762" s="1"/>
    </row>
    <row r="4763" spans="2:26" hidden="1" outlineLevel="3" x14ac:dyDescent="0.4">
      <c r="B4763" s="7" t="s">
        <v>240</v>
      </c>
      <c r="C4763" s="8"/>
      <c r="D4763" s="31"/>
      <c r="E4763" s="2" t="s">
        <v>543</v>
      </c>
      <c r="F4763" s="2" t="str">
        <f>IF(C4762="","^.{1,120}$|^$","^.{1,120}$")</f>
        <v>^.{1,120}$|^$</v>
      </c>
      <c r="G4763" s="2" t="s">
        <v>229</v>
      </c>
      <c r="H4763" s="2">
        <v>235</v>
      </c>
      <c r="I4763" s="2">
        <v>207</v>
      </c>
      <c r="K4763" s="2">
        <v>120</v>
      </c>
      <c r="L4763" s="2" t="s">
        <v>30</v>
      </c>
      <c r="M4763" s="2" t="s">
        <v>476</v>
      </c>
      <c r="N4763" s="2" t="s">
        <v>479</v>
      </c>
      <c r="O4763" s="2" t="s">
        <v>540</v>
      </c>
      <c r="Q4763" s="1"/>
      <c r="S4763" s="9"/>
      <c r="T4763" s="10"/>
      <c r="U4763" s="8"/>
      <c r="W4763" s="2" t="s">
        <v>468</v>
      </c>
      <c r="X4763" s="45" t="str" cm="1">
        <f t="array" ref="X4763">IF(X4514="TRUE",IF(AND(C4761&lt;&gt;1,C4762:C4765="",S4761:U4765=""), "FALSE","TRUE"),"FALSE")</f>
        <v>FALSE</v>
      </c>
      <c r="Z4763" s="1"/>
    </row>
    <row r="4764" spans="2:26" hidden="1" outlineLevel="3" x14ac:dyDescent="0.4">
      <c r="B4764" s="7" t="s">
        <v>243</v>
      </c>
      <c r="C4764" s="8"/>
      <c r="D4764" s="31"/>
      <c r="E4764" s="2" t="s">
        <v>544</v>
      </c>
      <c r="F4764" s="2" t="s">
        <v>116</v>
      </c>
      <c r="G4764" s="2" t="s">
        <v>115</v>
      </c>
      <c r="H4764" s="2">
        <v>235</v>
      </c>
      <c r="I4764" s="2">
        <v>207</v>
      </c>
      <c r="K4764" s="2">
        <v>120</v>
      </c>
      <c r="L4764" s="2" t="s">
        <v>30</v>
      </c>
      <c r="M4764" s="2" t="s">
        <v>476</v>
      </c>
      <c r="N4764" s="2" t="s">
        <v>479</v>
      </c>
      <c r="O4764" s="2" t="s">
        <v>540</v>
      </c>
      <c r="Q4764" s="1"/>
      <c r="S4764" s="9"/>
      <c r="T4764" s="10"/>
      <c r="U4764" s="8"/>
      <c r="W4764" s="2" t="s">
        <v>468</v>
      </c>
      <c r="X4764" s="45" t="str" cm="1">
        <f t="array" ref="X4764">IF(X4514="TRUE",IF(AND(C4761&lt;&gt;1,C4762:C4765="",S4761:U4765=""), "FALSE","TRUE"),"FALSE")</f>
        <v>FALSE</v>
      </c>
      <c r="Z4764" s="1"/>
    </row>
    <row r="4765" spans="2:26" hidden="1" outlineLevel="3" x14ac:dyDescent="0.4">
      <c r="B4765" s="7" t="s">
        <v>245</v>
      </c>
      <c r="C4765" s="8"/>
      <c r="D4765" s="31"/>
      <c r="E4765" s="2" t="s">
        <v>545</v>
      </c>
      <c r="F4765" s="2" t="str">
        <f>IF(C4762="","^.{1,1024}$|^$","^.{1,1024}$")</f>
        <v>^.{1,1024}$|^$</v>
      </c>
      <c r="G4765" s="2" t="s">
        <v>247</v>
      </c>
      <c r="H4765" s="2">
        <v>235</v>
      </c>
      <c r="I4765" s="2">
        <v>207</v>
      </c>
      <c r="K4765" s="2">
        <v>1024</v>
      </c>
      <c r="L4765" s="2" t="s">
        <v>30</v>
      </c>
      <c r="M4765" s="2" t="s">
        <v>476</v>
      </c>
      <c r="N4765" s="2" t="s">
        <v>479</v>
      </c>
      <c r="O4765" s="2" t="s">
        <v>540</v>
      </c>
      <c r="Q4765" s="1"/>
      <c r="S4765" s="9"/>
      <c r="T4765" s="10"/>
      <c r="U4765" s="8"/>
      <c r="W4765" s="2" t="s">
        <v>471</v>
      </c>
      <c r="X4765" s="45" t="str" cm="1">
        <f t="array" ref="X4765">IF(X4514="TRUE",IF(AND(C4761&lt;&gt;1,C4762:C4765="",S4761:U4765=""), "FALSE","TRUE"),"FALSE")</f>
        <v>FALSE</v>
      </c>
      <c r="Z4765" s="1"/>
    </row>
    <row r="4766" spans="2:26" hidden="1" outlineLevel="2" x14ac:dyDescent="0.4">
      <c r="B4766" s="3" t="s">
        <v>19</v>
      </c>
      <c r="I4766" s="2">
        <v>207</v>
      </c>
      <c r="Q4766" s="1"/>
      <c r="Z4766" s="1"/>
    </row>
    <row r="4767" spans="2:26" hidden="1" outlineLevel="2" x14ac:dyDescent="0.4">
      <c r="B4767" s="50" t="s">
        <v>546</v>
      </c>
      <c r="C4767" s="50"/>
      <c r="D4767" s="33"/>
      <c r="E4767" s="2" t="s">
        <v>547</v>
      </c>
      <c r="I4767" s="2">
        <v>207</v>
      </c>
      <c r="L4767" s="2" t="s">
        <v>548</v>
      </c>
      <c r="M4767" s="2" t="s">
        <v>476</v>
      </c>
      <c r="N4767" s="2" t="s">
        <v>479</v>
      </c>
      <c r="O4767" s="2" t="s">
        <v>547</v>
      </c>
      <c r="Q4767" s="1"/>
      <c r="R4767" s="2" t="str">
        <f>IF(AND(C4769="",C4770="",C4771="",C4772=""), "TRUE", "FALSE")</f>
        <v>TRUE</v>
      </c>
      <c r="S4767" s="6" t="s">
        <v>36</v>
      </c>
      <c r="T4767" s="6" t="s">
        <v>37</v>
      </c>
      <c r="U4767" s="6" t="s">
        <v>38</v>
      </c>
      <c r="Z4767" s="1"/>
    </row>
    <row r="4768" spans="2:26" hidden="1" outlineLevel="2" x14ac:dyDescent="0.4">
      <c r="B4768" s="7" t="s">
        <v>134</v>
      </c>
      <c r="C4768" s="5">
        <v>1</v>
      </c>
      <c r="D4768" s="30"/>
      <c r="E4768" s="2" t="s">
        <v>392</v>
      </c>
      <c r="F4768" s="2" t="s">
        <v>102</v>
      </c>
      <c r="G4768" s="2" t="s">
        <v>103</v>
      </c>
      <c r="H4768" s="2">
        <v>241</v>
      </c>
      <c r="I4768" s="2">
        <v>207</v>
      </c>
      <c r="K4768" s="2">
        <v>3</v>
      </c>
      <c r="L4768" s="2" t="s">
        <v>136</v>
      </c>
      <c r="M4768" s="2" t="s">
        <v>476</v>
      </c>
      <c r="N4768" s="2" t="s">
        <v>479</v>
      </c>
      <c r="O4768" s="2" t="s">
        <v>547</v>
      </c>
      <c r="Q4768" s="1"/>
      <c r="S4768" s="9"/>
      <c r="T4768" s="10"/>
      <c r="U4768" s="8"/>
      <c r="V4768" s="2" t="s">
        <v>105</v>
      </c>
      <c r="W4768" s="2" t="s">
        <v>561</v>
      </c>
      <c r="X4768" s="45" t="str" cm="1">
        <f t="array" ref="X4768">IF(X4514="TRUE",IF(AND(C4768&lt;&gt;1,C4769:C4772="",S4768:U4772=""), "FALSE","TRUE"),"FALSE")</f>
        <v>FALSE</v>
      </c>
      <c r="Z4768" s="1"/>
    </row>
    <row r="4769" spans="2:26" hidden="1" outlineLevel="2" x14ac:dyDescent="0.4">
      <c r="B4769" s="7" t="s">
        <v>549</v>
      </c>
      <c r="C4769" s="8"/>
      <c r="D4769" s="31"/>
      <c r="E4769" s="2" t="s">
        <v>550</v>
      </c>
      <c r="F4769" s="2" t="s">
        <v>551</v>
      </c>
      <c r="G4769" s="2" t="s">
        <v>552</v>
      </c>
      <c r="H4769" s="2">
        <v>241</v>
      </c>
      <c r="I4769" s="2">
        <v>207</v>
      </c>
      <c r="K4769" s="2">
        <v>10</v>
      </c>
      <c r="L4769" s="2" t="s">
        <v>30</v>
      </c>
      <c r="M4769" s="2" t="s">
        <v>476</v>
      </c>
      <c r="N4769" s="2" t="s">
        <v>479</v>
      </c>
      <c r="O4769" s="2" t="s">
        <v>547</v>
      </c>
      <c r="Q4769" s="1"/>
      <c r="S4769" s="9"/>
      <c r="T4769" s="10"/>
      <c r="U4769" s="8"/>
      <c r="W4769" s="2" t="s">
        <v>569</v>
      </c>
      <c r="X4769" s="45" t="str" cm="1">
        <f t="array" ref="X4769">IF(X4514="TRUE",IF(AND(C4768&lt;&gt;1,C4769:C4772="",S4768:U4772=""), "FALSE","TRUE"),"FALSE")</f>
        <v>FALSE</v>
      </c>
      <c r="Z4769" s="1"/>
    </row>
    <row r="4770" spans="2:26" hidden="1" outlineLevel="2" x14ac:dyDescent="0.4">
      <c r="B4770" s="7" t="s">
        <v>554</v>
      </c>
      <c r="C4770" s="8"/>
      <c r="D4770" s="31"/>
      <c r="E4770" s="2" t="s">
        <v>555</v>
      </c>
      <c r="F4770" s="2" t="s">
        <v>114</v>
      </c>
      <c r="G4770" s="2" t="s">
        <v>115</v>
      </c>
      <c r="H4770" s="2">
        <v>241</v>
      </c>
      <c r="I4770" s="2">
        <v>207</v>
      </c>
      <c r="K4770" s="2">
        <v>120</v>
      </c>
      <c r="L4770" s="2" t="s">
        <v>30</v>
      </c>
      <c r="M4770" s="2" t="s">
        <v>476</v>
      </c>
      <c r="N4770" s="2" t="s">
        <v>479</v>
      </c>
      <c r="O4770" s="2" t="s">
        <v>547</v>
      </c>
      <c r="Q4770" s="1"/>
      <c r="S4770" s="9"/>
      <c r="T4770" s="10"/>
      <c r="U4770" s="8"/>
      <c r="W4770" s="2" t="s">
        <v>468</v>
      </c>
      <c r="X4770" s="45" t="str" cm="1">
        <f t="array" ref="X4770">IF(X4514="TRUE",IF(AND(C4768&lt;&gt;1,C4769:C4772="",S4768:U4772=""), "FALSE","TRUE"),"FALSE")</f>
        <v>FALSE</v>
      </c>
      <c r="Z4770" s="1"/>
    </row>
    <row r="4771" spans="2:26" hidden="1" outlineLevel="2" x14ac:dyDescent="0.4">
      <c r="B4771" s="7" t="s">
        <v>112</v>
      </c>
      <c r="C4771" s="8"/>
      <c r="D4771" s="31"/>
      <c r="E4771" s="2" t="s">
        <v>556</v>
      </c>
      <c r="F4771" s="2" t="s">
        <v>114</v>
      </c>
      <c r="G4771" s="2" t="s">
        <v>115</v>
      </c>
      <c r="H4771" s="2">
        <v>241</v>
      </c>
      <c r="I4771" s="2">
        <v>207</v>
      </c>
      <c r="K4771" s="2">
        <v>120</v>
      </c>
      <c r="L4771" s="2" t="s">
        <v>30</v>
      </c>
      <c r="M4771" s="2" t="s">
        <v>476</v>
      </c>
      <c r="N4771" s="2" t="s">
        <v>479</v>
      </c>
      <c r="O4771" s="2" t="s">
        <v>547</v>
      </c>
      <c r="Q4771" s="1"/>
      <c r="S4771" s="9"/>
      <c r="T4771" s="10"/>
      <c r="U4771" s="8"/>
      <c r="W4771" s="2" t="s">
        <v>468</v>
      </c>
      <c r="X4771" s="45" t="str" cm="1">
        <f t="array" ref="X4771">IF(X4514="TRUE",IF(AND(C4768&lt;&gt;1,C4769:C4772="",S4768:U4772=""), "FALSE","TRUE"),"FALSE")</f>
        <v>FALSE</v>
      </c>
      <c r="Z4771" s="1"/>
    </row>
    <row r="4772" spans="2:26" hidden="1" outlineLevel="2" x14ac:dyDescent="0.4">
      <c r="B4772" s="7" t="s">
        <v>117</v>
      </c>
      <c r="C4772" s="8"/>
      <c r="D4772" s="31"/>
      <c r="E4772" s="2" t="s">
        <v>557</v>
      </c>
      <c r="F4772" s="2" t="s">
        <v>116</v>
      </c>
      <c r="G4772" s="2" t="s">
        <v>115</v>
      </c>
      <c r="H4772" s="2">
        <v>241</v>
      </c>
      <c r="I4772" s="2">
        <v>207</v>
      </c>
      <c r="K4772" s="2">
        <v>120</v>
      </c>
      <c r="L4772" s="2" t="s">
        <v>30</v>
      </c>
      <c r="M4772" s="2" t="s">
        <v>476</v>
      </c>
      <c r="N4772" s="2" t="s">
        <v>479</v>
      </c>
      <c r="O4772" s="2" t="s">
        <v>547</v>
      </c>
      <c r="Q4772" s="1"/>
      <c r="S4772" s="9"/>
      <c r="T4772" s="10"/>
      <c r="U4772" s="8"/>
      <c r="W4772" s="2" t="s">
        <v>468</v>
      </c>
      <c r="X4772" s="45" t="str" cm="1">
        <f t="array" ref="X4772">IF(X4514="TRUE",IF(AND(C4768&lt;&gt;1,C4769:C4772="",S4768:U4772=""), "FALSE","TRUE"),"FALSE")</f>
        <v>FALSE</v>
      </c>
      <c r="Z4772" s="1"/>
    </row>
    <row r="4773" spans="2:26" hidden="1" outlineLevel="2" x14ac:dyDescent="0.4">
      <c r="B4773" s="7" t="s">
        <v>134</v>
      </c>
      <c r="C4773" s="5">
        <v>2</v>
      </c>
      <c r="D4773" s="30"/>
      <c r="E4773" s="2" t="s">
        <v>392</v>
      </c>
      <c r="F4773" s="2" t="s">
        <v>102</v>
      </c>
      <c r="G4773" s="2" t="s">
        <v>103</v>
      </c>
      <c r="H4773" s="2">
        <v>241</v>
      </c>
      <c r="I4773" s="2">
        <v>207</v>
      </c>
      <c r="K4773" s="2">
        <v>3</v>
      </c>
      <c r="L4773" s="2" t="s">
        <v>136</v>
      </c>
      <c r="M4773" s="2" t="s">
        <v>476</v>
      </c>
      <c r="N4773" s="2" t="s">
        <v>479</v>
      </c>
      <c r="O4773" s="2" t="s">
        <v>547</v>
      </c>
      <c r="Q4773" s="1"/>
      <c r="S4773" s="9"/>
      <c r="T4773" s="10"/>
      <c r="U4773" s="8"/>
      <c r="V4773" s="2" t="s">
        <v>105</v>
      </c>
      <c r="W4773" s="2" t="s">
        <v>561</v>
      </c>
      <c r="X4773" s="45" t="str" cm="1">
        <f t="array" ref="X4773">IF(X4514="TRUE",IF(AND(C4773&lt;&gt;1,C4774:C4777="",S4773:U4777=""), "FALSE","TRUE"),"FALSE")</f>
        <v>FALSE</v>
      </c>
      <c r="Z4773" s="1"/>
    </row>
    <row r="4774" spans="2:26" hidden="1" outlineLevel="2" x14ac:dyDescent="0.4">
      <c r="B4774" s="7" t="s">
        <v>549</v>
      </c>
      <c r="C4774" s="8"/>
      <c r="D4774" s="31"/>
      <c r="E4774" s="2" t="s">
        <v>550</v>
      </c>
      <c r="F4774" s="2" t="s">
        <v>551</v>
      </c>
      <c r="G4774" s="2" t="s">
        <v>552</v>
      </c>
      <c r="H4774" s="2">
        <v>241</v>
      </c>
      <c r="I4774" s="2">
        <v>207</v>
      </c>
      <c r="K4774" s="2">
        <v>10</v>
      </c>
      <c r="L4774" s="2" t="s">
        <v>30</v>
      </c>
      <c r="M4774" s="2" t="s">
        <v>476</v>
      </c>
      <c r="N4774" s="2" t="s">
        <v>479</v>
      </c>
      <c r="O4774" s="2" t="s">
        <v>547</v>
      </c>
      <c r="Q4774" s="1"/>
      <c r="S4774" s="9"/>
      <c r="T4774" s="10"/>
      <c r="U4774" s="8"/>
      <c r="W4774" s="2" t="s">
        <v>569</v>
      </c>
      <c r="X4774" s="45" t="str" cm="1">
        <f t="array" ref="X4774">IF(X4514="TRUE",IF(AND(C4773&lt;&gt;1,C4774:C4777="",S4773:U4777=""), "FALSE","TRUE"),"FALSE")</f>
        <v>FALSE</v>
      </c>
      <c r="Z4774" s="1"/>
    </row>
    <row r="4775" spans="2:26" hidden="1" outlineLevel="2" x14ac:dyDescent="0.4">
      <c r="B4775" s="7" t="s">
        <v>554</v>
      </c>
      <c r="C4775" s="8"/>
      <c r="D4775" s="31"/>
      <c r="E4775" s="2" t="s">
        <v>555</v>
      </c>
      <c r="F4775" s="2" t="s">
        <v>114</v>
      </c>
      <c r="G4775" s="2" t="s">
        <v>115</v>
      </c>
      <c r="H4775" s="2">
        <v>241</v>
      </c>
      <c r="I4775" s="2">
        <v>207</v>
      </c>
      <c r="K4775" s="2">
        <v>120</v>
      </c>
      <c r="L4775" s="2" t="s">
        <v>30</v>
      </c>
      <c r="M4775" s="2" t="s">
        <v>476</v>
      </c>
      <c r="N4775" s="2" t="s">
        <v>479</v>
      </c>
      <c r="O4775" s="2" t="s">
        <v>547</v>
      </c>
      <c r="Q4775" s="1"/>
      <c r="S4775" s="9"/>
      <c r="T4775" s="10"/>
      <c r="U4775" s="8"/>
      <c r="W4775" s="2" t="s">
        <v>468</v>
      </c>
      <c r="X4775" s="45" t="str" cm="1">
        <f t="array" ref="X4775">IF(X4514="TRUE",IF(AND(C4773&lt;&gt;1,C4774:C4777="",S4773:U4777=""), "FALSE","TRUE"),"FALSE")</f>
        <v>FALSE</v>
      </c>
      <c r="Z4775" s="1"/>
    </row>
    <row r="4776" spans="2:26" hidden="1" outlineLevel="2" x14ac:dyDescent="0.4">
      <c r="B4776" s="7" t="s">
        <v>112</v>
      </c>
      <c r="C4776" s="8"/>
      <c r="D4776" s="31"/>
      <c r="E4776" s="2" t="s">
        <v>556</v>
      </c>
      <c r="F4776" s="2" t="s">
        <v>114</v>
      </c>
      <c r="G4776" s="2" t="s">
        <v>115</v>
      </c>
      <c r="H4776" s="2">
        <v>241</v>
      </c>
      <c r="I4776" s="2">
        <v>207</v>
      </c>
      <c r="K4776" s="2">
        <v>120</v>
      </c>
      <c r="L4776" s="2" t="s">
        <v>30</v>
      </c>
      <c r="M4776" s="2" t="s">
        <v>476</v>
      </c>
      <c r="N4776" s="2" t="s">
        <v>479</v>
      </c>
      <c r="O4776" s="2" t="s">
        <v>547</v>
      </c>
      <c r="Q4776" s="1"/>
      <c r="S4776" s="9"/>
      <c r="T4776" s="10"/>
      <c r="U4776" s="8"/>
      <c r="W4776" s="2" t="s">
        <v>468</v>
      </c>
      <c r="X4776" s="45" t="str" cm="1">
        <f t="array" ref="X4776">IF(X4514="TRUE",IF(AND(C4773&lt;&gt;1,C4774:C4777="",S4773:U4777=""), "FALSE","TRUE"),"FALSE")</f>
        <v>FALSE</v>
      </c>
      <c r="Z4776" s="1"/>
    </row>
    <row r="4777" spans="2:26" hidden="1" outlineLevel="2" x14ac:dyDescent="0.4">
      <c r="B4777" s="7" t="s">
        <v>117</v>
      </c>
      <c r="C4777" s="8"/>
      <c r="D4777" s="31"/>
      <c r="E4777" s="2" t="s">
        <v>557</v>
      </c>
      <c r="F4777" s="2" t="s">
        <v>116</v>
      </c>
      <c r="G4777" s="2" t="s">
        <v>115</v>
      </c>
      <c r="H4777" s="2">
        <v>241</v>
      </c>
      <c r="I4777" s="2">
        <v>207</v>
      </c>
      <c r="K4777" s="2">
        <v>120</v>
      </c>
      <c r="L4777" s="2" t="s">
        <v>30</v>
      </c>
      <c r="M4777" s="2" t="s">
        <v>476</v>
      </c>
      <c r="N4777" s="2" t="s">
        <v>479</v>
      </c>
      <c r="O4777" s="2" t="s">
        <v>547</v>
      </c>
      <c r="Q4777" s="1"/>
      <c r="S4777" s="9"/>
      <c r="T4777" s="10"/>
      <c r="U4777" s="8"/>
      <c r="W4777" s="2" t="s">
        <v>468</v>
      </c>
      <c r="X4777" s="45" t="str" cm="1">
        <f t="array" ref="X4777">IF(X4514="TRUE",IF(AND(C4773&lt;&gt;1,C4774:C4777="",S4773:U4777=""), "FALSE","TRUE"),"FALSE")</f>
        <v>FALSE</v>
      </c>
      <c r="Z4777" s="1"/>
    </row>
    <row r="4778" spans="2:26" hidden="1" outlineLevel="2" x14ac:dyDescent="0.4">
      <c r="B4778" s="3" t="s">
        <v>19</v>
      </c>
      <c r="I4778" s="2">
        <v>207</v>
      </c>
      <c r="Q4778" s="1"/>
      <c r="S4778" s="6" t="s">
        <v>36</v>
      </c>
      <c r="T4778" s="6" t="s">
        <v>37</v>
      </c>
      <c r="U4778" s="6" t="s">
        <v>38</v>
      </c>
      <c r="Z4778" s="1"/>
    </row>
    <row r="4779" spans="2:26" hidden="1" outlineLevel="2" x14ac:dyDescent="0.4">
      <c r="B4779" s="7" t="s">
        <v>558</v>
      </c>
      <c r="C4779" s="8"/>
      <c r="D4779" s="31"/>
      <c r="E4779" s="2" t="s">
        <v>559</v>
      </c>
      <c r="F4779" s="2" t="s">
        <v>560</v>
      </c>
      <c r="G4779" s="2" t="s">
        <v>23</v>
      </c>
      <c r="I4779" s="2">
        <v>207</v>
      </c>
      <c r="J4779" s="2" t="s">
        <v>459</v>
      </c>
      <c r="L4779" s="2" t="s">
        <v>30</v>
      </c>
      <c r="M4779" s="2" t="s">
        <v>476</v>
      </c>
      <c r="N4779" s="2" t="s">
        <v>479</v>
      </c>
      <c r="Q4779" s="1"/>
      <c r="S4779" s="9"/>
      <c r="T4779" s="10"/>
      <c r="U4779" s="8"/>
      <c r="W4779" s="2" t="s">
        <v>560</v>
      </c>
      <c r="X4779" s="2" t="str">
        <f>X$4514</f>
        <v>FALSE</v>
      </c>
      <c r="Z4779" s="1"/>
    </row>
    <row r="4780" spans="2:26" hidden="1" outlineLevel="2" x14ac:dyDescent="0.4">
      <c r="C4780" s="18"/>
      <c r="D4780" s="18"/>
      <c r="I4780" s="2">
        <v>207</v>
      </c>
      <c r="J4780" s="2" t="s">
        <v>362</v>
      </c>
      <c r="Q4780" s="1"/>
      <c r="Z4780" s="1"/>
    </row>
    <row r="4781" spans="2:26" outlineLevel="1" x14ac:dyDescent="0.4">
      <c r="B4781" s="50" t="s">
        <v>478</v>
      </c>
      <c r="C4781" s="50"/>
      <c r="D4781" s="33"/>
      <c r="E4781" s="2" t="s">
        <v>479</v>
      </c>
      <c r="I4781" s="2">
        <v>207</v>
      </c>
      <c r="L4781" s="2" t="s">
        <v>480</v>
      </c>
      <c r="M4781" s="2" t="s">
        <v>476</v>
      </c>
      <c r="N4781" s="2" t="s">
        <v>479</v>
      </c>
      <c r="Q4781" s="1"/>
      <c r="S4781" s="6" t="s">
        <v>36</v>
      </c>
      <c r="T4781" s="6" t="s">
        <v>37</v>
      </c>
      <c r="U4781" s="6" t="s">
        <v>38</v>
      </c>
      <c r="Z4781" s="1"/>
    </row>
    <row r="4782" spans="2:26" outlineLevel="1" collapsed="1" x14ac:dyDescent="0.4">
      <c r="B4782" s="7" t="s">
        <v>134</v>
      </c>
      <c r="C4782" s="5">
        <v>16</v>
      </c>
      <c r="D4782" s="30"/>
      <c r="E4782" s="2" t="s">
        <v>135</v>
      </c>
      <c r="F4782" s="2" t="s">
        <v>102</v>
      </c>
      <c r="G4782" s="2" t="s">
        <v>103</v>
      </c>
      <c r="I4782" s="2">
        <v>207</v>
      </c>
      <c r="K4782" s="2">
        <v>3</v>
      </c>
      <c r="L4782" s="2" t="s">
        <v>136</v>
      </c>
      <c r="M4782" s="2" t="s">
        <v>476</v>
      </c>
      <c r="N4782" s="2" t="s">
        <v>479</v>
      </c>
      <c r="Q4782" s="1"/>
      <c r="S4782" s="9"/>
      <c r="T4782" s="10"/>
      <c r="U4782" s="8"/>
      <c r="V4782" s="2" t="s">
        <v>105</v>
      </c>
      <c r="W4782" s="2" t="s">
        <v>561</v>
      </c>
      <c r="X4782" s="2" t="str" cm="1">
        <f t="array" ref="X4782">IF(AND(C$4782&lt;&gt;1,C$4783:C$4787="",S$4782:U$4787=""), "FALSE","TRUE")</f>
        <v>FALSE</v>
      </c>
      <c r="Z4782" s="1"/>
    </row>
    <row r="4783" spans="2:26" hidden="1" outlineLevel="2" x14ac:dyDescent="0.4">
      <c r="B4783" s="7" t="s">
        <v>481</v>
      </c>
      <c r="C4783" s="8"/>
      <c r="D4783" s="31"/>
      <c r="E4783" s="2" t="s">
        <v>482</v>
      </c>
      <c r="F4783" s="2" t="s">
        <v>114</v>
      </c>
      <c r="G4783" s="2" t="s">
        <v>115</v>
      </c>
      <c r="I4783" s="2">
        <v>207</v>
      </c>
      <c r="K4783" s="2">
        <v>120</v>
      </c>
      <c r="L4783" s="2" t="s">
        <v>30</v>
      </c>
      <c r="M4783" s="2" t="s">
        <v>476</v>
      </c>
      <c r="N4783" s="2" t="s">
        <v>479</v>
      </c>
      <c r="Q4783" s="1"/>
      <c r="S4783" s="9"/>
      <c r="T4783" s="10"/>
      <c r="U4783" s="8"/>
      <c r="W4783" s="2" t="s">
        <v>468</v>
      </c>
      <c r="X4783" s="2" t="str" cm="1">
        <f t="array" ref="X4783">IF(AND(C$4782&lt;&gt;1,C$4783:C$4787="",S$4782:U$4787=""), "FALSE","TRUE")</f>
        <v>FALSE</v>
      </c>
      <c r="Z4783" s="1"/>
    </row>
    <row r="4784" spans="2:26" hidden="1" outlineLevel="2" x14ac:dyDescent="0.4">
      <c r="B4784" s="7" t="s">
        <v>483</v>
      </c>
      <c r="C4784" s="8"/>
      <c r="D4784" s="31"/>
      <c r="E4784" s="2" t="s">
        <v>484</v>
      </c>
      <c r="F4784" s="2" t="s">
        <v>370</v>
      </c>
      <c r="G4784" s="2" t="s">
        <v>369</v>
      </c>
      <c r="I4784" s="2">
        <v>207</v>
      </c>
      <c r="K4784" s="2">
        <v>240</v>
      </c>
      <c r="L4784" s="2" t="s">
        <v>30</v>
      </c>
      <c r="M4784" s="2" t="s">
        <v>476</v>
      </c>
      <c r="N4784" s="2" t="s">
        <v>479</v>
      </c>
      <c r="Q4784" s="1"/>
      <c r="S4784" s="9"/>
      <c r="T4784" s="10"/>
      <c r="U4784" s="8"/>
      <c r="W4784" s="2" t="s">
        <v>465</v>
      </c>
      <c r="X4784" s="2" t="str" cm="1">
        <f t="array" ref="X4784">IF(AND(C$4782&lt;&gt;1,C$4783:C$4787="",S$4782:U$4787=""), "FALSE","TRUE")</f>
        <v>FALSE</v>
      </c>
      <c r="Z4784" s="1"/>
    </row>
    <row r="4785" spans="2:26" hidden="1" outlineLevel="2" x14ac:dyDescent="0.4">
      <c r="B4785" s="7" t="s">
        <v>112</v>
      </c>
      <c r="C4785" s="8"/>
      <c r="D4785" s="31"/>
      <c r="E4785" s="2" t="s">
        <v>486</v>
      </c>
      <c r="F4785" s="2" t="s">
        <v>114</v>
      </c>
      <c r="G4785" s="2" t="s">
        <v>115</v>
      </c>
      <c r="I4785" s="2">
        <v>207</v>
      </c>
      <c r="K4785" s="2">
        <v>120</v>
      </c>
      <c r="L4785" s="2" t="s">
        <v>30</v>
      </c>
      <c r="M4785" s="2" t="s">
        <v>476</v>
      </c>
      <c r="N4785" s="2" t="s">
        <v>479</v>
      </c>
      <c r="Q4785" s="1"/>
      <c r="S4785" s="9"/>
      <c r="T4785" s="10"/>
      <c r="U4785" s="8"/>
      <c r="W4785" s="2" t="s">
        <v>468</v>
      </c>
      <c r="X4785" s="2" t="str" cm="1">
        <f t="array" ref="X4785">IF(AND(C$4782&lt;&gt;1,C$4783:C$4787="",S$4782:U$4787=""), "FALSE","TRUE")</f>
        <v>FALSE</v>
      </c>
      <c r="Z4785" s="1"/>
    </row>
    <row r="4786" spans="2:26" hidden="1" outlineLevel="2" x14ac:dyDescent="0.4">
      <c r="B4786" s="7" t="s">
        <v>117</v>
      </c>
      <c r="C4786" s="8"/>
      <c r="D4786" s="31"/>
      <c r="E4786" s="2" t="s">
        <v>487</v>
      </c>
      <c r="F4786" s="2" t="s">
        <v>116</v>
      </c>
      <c r="G4786" s="2" t="s">
        <v>115</v>
      </c>
      <c r="I4786" s="2">
        <v>207</v>
      </c>
      <c r="K4786" s="2">
        <v>120</v>
      </c>
      <c r="L4786" s="2" t="s">
        <v>30</v>
      </c>
      <c r="M4786" s="2" t="s">
        <v>476</v>
      </c>
      <c r="N4786" s="2" t="s">
        <v>479</v>
      </c>
      <c r="Q4786" s="1"/>
      <c r="S4786" s="9"/>
      <c r="T4786" s="10"/>
      <c r="U4786" s="8"/>
      <c r="W4786" s="2" t="s">
        <v>468</v>
      </c>
      <c r="X4786" s="2" t="str" cm="1">
        <f t="array" ref="X4786">IF(AND(C$4782&lt;&gt;1,C$4783:C$4787="",S$4782:U$4787=""), "FALSE","TRUE")</f>
        <v>FALSE</v>
      </c>
      <c r="Z4786" s="1"/>
    </row>
    <row r="4787" spans="2:26" hidden="1" outlineLevel="2" x14ac:dyDescent="0.4">
      <c r="B4787" s="7" t="s">
        <v>333</v>
      </c>
      <c r="C4787" s="11"/>
      <c r="D4787" s="34"/>
      <c r="E4787" s="2" t="s">
        <v>488</v>
      </c>
      <c r="F4787" s="2" t="s">
        <v>489</v>
      </c>
      <c r="G4787" s="2" t="s">
        <v>490</v>
      </c>
      <c r="I4787" s="2">
        <v>207</v>
      </c>
      <c r="K4787" s="2">
        <v>15</v>
      </c>
      <c r="L4787" s="2" t="s">
        <v>30</v>
      </c>
      <c r="M4787" s="2" t="s">
        <v>476</v>
      </c>
      <c r="N4787" s="2" t="s">
        <v>479</v>
      </c>
      <c r="Q4787" s="1"/>
      <c r="S4787" s="9"/>
      <c r="T4787" s="10"/>
      <c r="U4787" s="8"/>
      <c r="W4787" s="2" t="s">
        <v>562</v>
      </c>
      <c r="X4787" s="2" t="str" cm="1">
        <f t="array" ref="X4787">IF(AND(C$4782&lt;&gt;1,C$4783:C$4787="",S$4782:U$4787=""), "FALSE","TRUE")</f>
        <v>FALSE</v>
      </c>
      <c r="Z4787" s="1"/>
    </row>
    <row r="4788" spans="2:26" hidden="1" outlineLevel="2" x14ac:dyDescent="0.4">
      <c r="B4788" s="3" t="s">
        <v>19</v>
      </c>
      <c r="I4788" s="2">
        <v>207</v>
      </c>
      <c r="Q4788" s="1"/>
      <c r="Z4788" s="1"/>
    </row>
    <row r="4789" spans="2:26" hidden="1" outlineLevel="2" x14ac:dyDescent="0.4">
      <c r="B4789" s="50" t="s">
        <v>492</v>
      </c>
      <c r="C4789" s="50"/>
      <c r="D4789" s="33"/>
      <c r="E4789" s="2" t="s">
        <v>493</v>
      </c>
      <c r="I4789" s="2">
        <v>207</v>
      </c>
      <c r="L4789" s="2" t="s">
        <v>494</v>
      </c>
      <c r="M4789" s="2" t="s">
        <v>476</v>
      </c>
      <c r="N4789" s="2" t="s">
        <v>479</v>
      </c>
      <c r="O4789" s="2" t="s">
        <v>493</v>
      </c>
      <c r="Q4789" s="1"/>
      <c r="S4789" s="6" t="s">
        <v>36</v>
      </c>
      <c r="T4789" s="6" t="s">
        <v>37</v>
      </c>
      <c r="U4789" s="6" t="s">
        <v>38</v>
      </c>
      <c r="Z4789" s="1"/>
    </row>
    <row r="4790" spans="2:26" hidden="1" outlineLevel="2" x14ac:dyDescent="0.4">
      <c r="B4790" s="7" t="s">
        <v>134</v>
      </c>
      <c r="C4790" s="5">
        <v>1</v>
      </c>
      <c r="D4790" s="30"/>
      <c r="E4790" s="2" t="s">
        <v>392</v>
      </c>
      <c r="F4790" s="2" t="s">
        <v>102</v>
      </c>
      <c r="G4790" s="2" t="s">
        <v>103</v>
      </c>
      <c r="H4790" s="2">
        <v>214</v>
      </c>
      <c r="I4790" s="2">
        <v>207</v>
      </c>
      <c r="K4790" s="2">
        <v>3</v>
      </c>
      <c r="L4790" s="2" t="s">
        <v>136</v>
      </c>
      <c r="M4790" s="2" t="s">
        <v>476</v>
      </c>
      <c r="N4790" s="2" t="s">
        <v>479</v>
      </c>
      <c r="O4790" s="2" t="s">
        <v>493</v>
      </c>
      <c r="Q4790" s="1"/>
      <c r="S4790" s="9"/>
      <c r="T4790" s="10"/>
      <c r="U4790" s="8"/>
      <c r="V4790" s="2" t="s">
        <v>105</v>
      </c>
      <c r="W4790" s="2" t="s">
        <v>561</v>
      </c>
      <c r="X4790" s="45" t="str" cm="1">
        <f t="array" ref="X4790">IF(X4782="TRUE",IF(AND(C4790&lt;&gt;1,C4791:C4794="",S4790:U4794=""), "FALSE","TRUE"),"FALSE")</f>
        <v>FALSE</v>
      </c>
      <c r="Z4790" s="1"/>
    </row>
    <row r="4791" spans="2:26" hidden="1" outlineLevel="2" x14ac:dyDescent="0.4">
      <c r="B4791" s="7" t="s">
        <v>495</v>
      </c>
      <c r="C4791" s="8"/>
      <c r="D4791" s="31"/>
      <c r="E4791" s="2" t="s">
        <v>496</v>
      </c>
      <c r="F4791" s="2" t="s">
        <v>497</v>
      </c>
      <c r="G4791" s="2" t="s">
        <v>498</v>
      </c>
      <c r="H4791" s="2">
        <v>214</v>
      </c>
      <c r="I4791" s="2">
        <v>207</v>
      </c>
      <c r="K4791" s="2">
        <v>50</v>
      </c>
      <c r="L4791" s="2" t="s">
        <v>30</v>
      </c>
      <c r="M4791" s="2" t="s">
        <v>476</v>
      </c>
      <c r="N4791" s="2" t="s">
        <v>479</v>
      </c>
      <c r="O4791" s="2" t="s">
        <v>493</v>
      </c>
      <c r="Q4791" s="1"/>
      <c r="S4791" s="9"/>
      <c r="T4791" s="10"/>
      <c r="U4791" s="8"/>
      <c r="W4791" s="2" t="s">
        <v>563</v>
      </c>
      <c r="X4791" s="45" t="str" cm="1">
        <f t="array" ref="X4791">IF(X4782="TRUE",IF(AND(C4790&lt;&gt;1,C4791:C4794="",S4790:U4794=""), "FALSE","TRUE"),"FALSE")</f>
        <v>FALSE</v>
      </c>
      <c r="Z4791" s="1"/>
    </row>
    <row r="4792" spans="2:26" hidden="1" outlineLevel="2" x14ac:dyDescent="0.4">
      <c r="B4792" s="7" t="s">
        <v>500</v>
      </c>
      <c r="C4792" s="5"/>
      <c r="D4792" s="30"/>
      <c r="E4792" s="2" t="s">
        <v>501</v>
      </c>
      <c r="F4792" s="2" t="s">
        <v>154</v>
      </c>
      <c r="G4792" s="2" t="s">
        <v>502</v>
      </c>
      <c r="H4792" s="2">
        <v>214</v>
      </c>
      <c r="I4792" s="2">
        <v>207</v>
      </c>
      <c r="K4792" s="2">
        <v>10</v>
      </c>
      <c r="L4792" s="2" t="s">
        <v>30</v>
      </c>
      <c r="M4792" s="2" t="s">
        <v>476</v>
      </c>
      <c r="N4792" s="2" t="s">
        <v>479</v>
      </c>
      <c r="O4792" s="2" t="s">
        <v>493</v>
      </c>
      <c r="Q4792" s="1"/>
      <c r="S4792" s="9"/>
      <c r="T4792" s="10"/>
      <c r="U4792" s="8"/>
      <c r="W4792" s="2" t="s">
        <v>472</v>
      </c>
      <c r="X4792" s="45" t="str" cm="1">
        <f t="array" ref="X4792">IF(X4782="TRUE",IF(AND(C4790&lt;&gt;1,C4791:C4794="",S4790:U4794=""), "FALSE","TRUE"),"FALSE")</f>
        <v>FALSE</v>
      </c>
      <c r="Z4792" s="1"/>
    </row>
    <row r="4793" spans="2:26" hidden="1" outlineLevel="2" x14ac:dyDescent="0.4">
      <c r="B4793" s="7" t="s">
        <v>503</v>
      </c>
      <c r="C4793" s="5"/>
      <c r="D4793" s="30"/>
      <c r="E4793" s="2" t="s">
        <v>504</v>
      </c>
      <c r="F4793" s="2" t="s">
        <v>505</v>
      </c>
      <c r="G4793" s="2" t="s">
        <v>506</v>
      </c>
      <c r="H4793" s="2">
        <v>214</v>
      </c>
      <c r="I4793" s="2">
        <v>207</v>
      </c>
      <c r="K4793" s="2">
        <v>4</v>
      </c>
      <c r="L4793" s="2" t="s">
        <v>30</v>
      </c>
      <c r="M4793" s="2" t="s">
        <v>476</v>
      </c>
      <c r="N4793" s="2" t="s">
        <v>479</v>
      </c>
      <c r="O4793" s="2" t="s">
        <v>493</v>
      </c>
      <c r="Q4793" s="1"/>
      <c r="S4793" s="9"/>
      <c r="T4793" s="10"/>
      <c r="U4793" s="8"/>
      <c r="W4793" s="2" t="s">
        <v>564</v>
      </c>
      <c r="X4793" s="45" t="str" cm="1">
        <f t="array" ref="X4793">IF(X4782="TRUE",IF(AND(C4790&lt;&gt;1,C4791:C4794="",S4790:U4794=""), "FALSE","TRUE"),"FALSE")</f>
        <v>FALSE</v>
      </c>
      <c r="Z4793" s="1"/>
    </row>
    <row r="4794" spans="2:26" hidden="1" outlineLevel="2" collapsed="1" x14ac:dyDescent="0.4">
      <c r="B4794" s="7" t="s">
        <v>508</v>
      </c>
      <c r="C4794" s="8"/>
      <c r="D4794" s="31"/>
      <c r="E4794" s="2" t="s">
        <v>509</v>
      </c>
      <c r="F4794" s="2" t="s">
        <v>510</v>
      </c>
      <c r="G4794" s="2" t="s">
        <v>511</v>
      </c>
      <c r="H4794" s="2">
        <v>214</v>
      </c>
      <c r="I4794" s="2">
        <v>207</v>
      </c>
      <c r="K4794" s="2">
        <v>120</v>
      </c>
      <c r="L4794" s="2" t="s">
        <v>30</v>
      </c>
      <c r="M4794" s="2" t="s">
        <v>476</v>
      </c>
      <c r="N4794" s="2" t="s">
        <v>479</v>
      </c>
      <c r="O4794" s="2" t="s">
        <v>493</v>
      </c>
      <c r="Q4794" s="1"/>
      <c r="S4794" s="9"/>
      <c r="T4794" s="10"/>
      <c r="U4794" s="8"/>
      <c r="W4794" s="2" t="s">
        <v>565</v>
      </c>
      <c r="X4794" s="45" t="str" cm="1">
        <f t="array" ref="X4794">IF(X4782="TRUE",IF(AND(C4790&lt;&gt;1,C4791:C4794="",S4790:U4794=""), "FALSE","TRUE"),"FALSE")</f>
        <v>FALSE</v>
      </c>
      <c r="Z4794" s="1"/>
    </row>
    <row r="4795" spans="2:26" hidden="1" outlineLevel="3" x14ac:dyDescent="0.4">
      <c r="B4795" s="7" t="s">
        <v>134</v>
      </c>
      <c r="C4795" s="5">
        <v>2</v>
      </c>
      <c r="D4795" s="30"/>
      <c r="E4795" s="2" t="s">
        <v>392</v>
      </c>
      <c r="F4795" s="2" t="s">
        <v>102</v>
      </c>
      <c r="G4795" s="2" t="s">
        <v>103</v>
      </c>
      <c r="H4795" s="2">
        <v>214</v>
      </c>
      <c r="I4795" s="2">
        <v>207</v>
      </c>
      <c r="K4795" s="2">
        <v>3</v>
      </c>
      <c r="L4795" s="2" t="s">
        <v>136</v>
      </c>
      <c r="M4795" s="2" t="s">
        <v>476</v>
      </c>
      <c r="N4795" s="2" t="s">
        <v>479</v>
      </c>
      <c r="O4795" s="2" t="s">
        <v>493</v>
      </c>
      <c r="Q4795" s="1"/>
      <c r="S4795" s="9"/>
      <c r="T4795" s="10"/>
      <c r="U4795" s="8"/>
      <c r="V4795" s="2" t="s">
        <v>105</v>
      </c>
      <c r="W4795" s="2" t="s">
        <v>561</v>
      </c>
      <c r="X4795" s="45" t="str" cm="1">
        <f t="array" ref="X4795">IF(X4782="TRUE",IF(AND(C4795&lt;&gt;1,C4796:C4799="",S4795:U4799=""), "FALSE","TRUE"),"FALSE")</f>
        <v>FALSE</v>
      </c>
      <c r="Z4795" s="1"/>
    </row>
    <row r="4796" spans="2:26" hidden="1" outlineLevel="3" x14ac:dyDescent="0.4">
      <c r="B4796" s="7" t="s">
        <v>495</v>
      </c>
      <c r="C4796" s="8"/>
      <c r="D4796" s="31"/>
      <c r="E4796" s="2" t="s">
        <v>496</v>
      </c>
      <c r="F4796" s="2" t="s">
        <v>497</v>
      </c>
      <c r="G4796" s="2" t="s">
        <v>498</v>
      </c>
      <c r="H4796" s="2">
        <v>214</v>
      </c>
      <c r="I4796" s="2">
        <v>207</v>
      </c>
      <c r="K4796" s="2">
        <v>50</v>
      </c>
      <c r="L4796" s="2" t="s">
        <v>30</v>
      </c>
      <c r="M4796" s="2" t="s">
        <v>476</v>
      </c>
      <c r="N4796" s="2" t="s">
        <v>479</v>
      </c>
      <c r="O4796" s="2" t="s">
        <v>493</v>
      </c>
      <c r="Q4796" s="1"/>
      <c r="S4796" s="9"/>
      <c r="T4796" s="10"/>
      <c r="U4796" s="8"/>
      <c r="W4796" s="2" t="s">
        <v>563</v>
      </c>
      <c r="X4796" s="45" t="str" cm="1">
        <f t="array" ref="X4796">IF(X4782="TRUE",IF(AND(C4795&lt;&gt;1,C4796:C4799="",S4795:U4799=""), "FALSE","TRUE"),"FALSE")</f>
        <v>FALSE</v>
      </c>
      <c r="Z4796" s="1"/>
    </row>
    <row r="4797" spans="2:26" hidden="1" outlineLevel="3" x14ac:dyDescent="0.4">
      <c r="B4797" s="7" t="s">
        <v>500</v>
      </c>
      <c r="C4797" s="5"/>
      <c r="D4797" s="30"/>
      <c r="E4797" s="2" t="s">
        <v>501</v>
      </c>
      <c r="F4797" s="2" t="s">
        <v>154</v>
      </c>
      <c r="G4797" s="2" t="s">
        <v>502</v>
      </c>
      <c r="H4797" s="2">
        <v>214</v>
      </c>
      <c r="I4797" s="2">
        <v>207</v>
      </c>
      <c r="K4797" s="2">
        <v>10</v>
      </c>
      <c r="L4797" s="2" t="s">
        <v>30</v>
      </c>
      <c r="M4797" s="2" t="s">
        <v>476</v>
      </c>
      <c r="N4797" s="2" t="s">
        <v>479</v>
      </c>
      <c r="O4797" s="2" t="s">
        <v>493</v>
      </c>
      <c r="Q4797" s="1"/>
      <c r="S4797" s="9"/>
      <c r="T4797" s="10"/>
      <c r="U4797" s="8"/>
      <c r="W4797" s="2" t="s">
        <v>472</v>
      </c>
      <c r="X4797" s="45" t="str" cm="1">
        <f t="array" ref="X4797">IF(X4782="TRUE",IF(AND(C4795&lt;&gt;1,C4796:C4799="",S4795:U4799=""), "FALSE","TRUE"),"FALSE")</f>
        <v>FALSE</v>
      </c>
      <c r="Z4797" s="1"/>
    </row>
    <row r="4798" spans="2:26" hidden="1" outlineLevel="3" x14ac:dyDescent="0.4">
      <c r="B4798" s="7" t="s">
        <v>503</v>
      </c>
      <c r="C4798" s="5"/>
      <c r="D4798" s="30"/>
      <c r="E4798" s="2" t="s">
        <v>504</v>
      </c>
      <c r="F4798" s="2" t="s">
        <v>505</v>
      </c>
      <c r="G4798" s="2" t="s">
        <v>506</v>
      </c>
      <c r="H4798" s="2">
        <v>214</v>
      </c>
      <c r="I4798" s="2">
        <v>207</v>
      </c>
      <c r="K4798" s="2">
        <v>4</v>
      </c>
      <c r="L4798" s="2" t="s">
        <v>30</v>
      </c>
      <c r="M4798" s="2" t="s">
        <v>476</v>
      </c>
      <c r="N4798" s="2" t="s">
        <v>479</v>
      </c>
      <c r="O4798" s="2" t="s">
        <v>493</v>
      </c>
      <c r="Q4798" s="1"/>
      <c r="S4798" s="9"/>
      <c r="T4798" s="10"/>
      <c r="U4798" s="8"/>
      <c r="W4798" s="2" t="s">
        <v>564</v>
      </c>
      <c r="X4798" s="45" t="str" cm="1">
        <f t="array" ref="X4798">IF(X4782="TRUE",IF(AND(C4795&lt;&gt;1,C4796:C4799="",S4795:U4799=""), "FALSE","TRUE"),"FALSE")</f>
        <v>FALSE</v>
      </c>
      <c r="Z4798" s="1"/>
    </row>
    <row r="4799" spans="2:26" hidden="1" outlineLevel="3" x14ac:dyDescent="0.4">
      <c r="B4799" s="7" t="s">
        <v>508</v>
      </c>
      <c r="C4799" s="8"/>
      <c r="D4799" s="31"/>
      <c r="E4799" s="2" t="s">
        <v>509</v>
      </c>
      <c r="F4799" s="2" t="s">
        <v>510</v>
      </c>
      <c r="G4799" s="2" t="s">
        <v>511</v>
      </c>
      <c r="H4799" s="2">
        <v>214</v>
      </c>
      <c r="I4799" s="2">
        <v>207</v>
      </c>
      <c r="K4799" s="2">
        <v>120</v>
      </c>
      <c r="L4799" s="2" t="s">
        <v>30</v>
      </c>
      <c r="M4799" s="2" t="s">
        <v>476</v>
      </c>
      <c r="N4799" s="2" t="s">
        <v>479</v>
      </c>
      <c r="O4799" s="2" t="s">
        <v>493</v>
      </c>
      <c r="Q4799" s="1"/>
      <c r="S4799" s="9"/>
      <c r="T4799" s="10"/>
      <c r="U4799" s="8"/>
      <c r="W4799" s="2" t="s">
        <v>565</v>
      </c>
      <c r="X4799" s="45" t="str" cm="1">
        <f t="array" ref="X4799">IF(X4782="TRUE",IF(AND(C4795&lt;&gt;1,C4796:C4799="",S4795:U4799=""), "FALSE","TRUE"),"FALSE")</f>
        <v>FALSE</v>
      </c>
      <c r="Z4799" s="1"/>
    </row>
    <row r="4800" spans="2:26" hidden="1" outlineLevel="2" x14ac:dyDescent="0.4">
      <c r="B4800" s="3" t="s">
        <v>19</v>
      </c>
      <c r="I4800" s="2">
        <v>207</v>
      </c>
      <c r="Q4800" s="1"/>
      <c r="Z4800" s="1"/>
    </row>
    <row r="4801" spans="2:26" hidden="1" outlineLevel="2" x14ac:dyDescent="0.4">
      <c r="B4801" s="50" t="s">
        <v>513</v>
      </c>
      <c r="C4801" s="50"/>
      <c r="D4801" s="33"/>
      <c r="E4801" s="2" t="s">
        <v>514</v>
      </c>
      <c r="I4801" s="2">
        <v>207</v>
      </c>
      <c r="L4801" s="2" t="s">
        <v>515</v>
      </c>
      <c r="M4801" s="2" t="s">
        <v>476</v>
      </c>
      <c r="N4801" s="2" t="s">
        <v>479</v>
      </c>
      <c r="O4801" s="2" t="s">
        <v>514</v>
      </c>
      <c r="Q4801" s="1"/>
      <c r="S4801" s="6" t="s">
        <v>36</v>
      </c>
      <c r="T4801" s="6" t="s">
        <v>37</v>
      </c>
      <c r="U4801" s="6" t="s">
        <v>38</v>
      </c>
      <c r="Z4801" s="1"/>
    </row>
    <row r="4802" spans="2:26" hidden="1" outlineLevel="2" x14ac:dyDescent="0.4">
      <c r="B4802" s="7" t="s">
        <v>134</v>
      </c>
      <c r="C4802" s="5">
        <v>1</v>
      </c>
      <c r="D4802" s="30"/>
      <c r="E4802" s="2" t="s">
        <v>392</v>
      </c>
      <c r="F4802" s="2" t="s">
        <v>106</v>
      </c>
      <c r="G4802" s="2" t="s">
        <v>103</v>
      </c>
      <c r="H4802" s="2">
        <v>221</v>
      </c>
      <c r="I4802" s="2">
        <v>207</v>
      </c>
      <c r="K4802" s="2">
        <v>3</v>
      </c>
      <c r="L4802" s="2" t="s">
        <v>136</v>
      </c>
      <c r="M4802" s="2" t="s">
        <v>476</v>
      </c>
      <c r="N4802" s="2" t="s">
        <v>479</v>
      </c>
      <c r="O4802" s="2" t="s">
        <v>514</v>
      </c>
      <c r="Q4802" s="1"/>
      <c r="S4802" s="9"/>
      <c r="T4802" s="10"/>
      <c r="U4802" s="8"/>
      <c r="V4802" s="2" t="s">
        <v>105</v>
      </c>
      <c r="W4802" s="2" t="s">
        <v>561</v>
      </c>
      <c r="X4802" s="45" t="str" cm="1">
        <f t="array" ref="X4802">IF(X4782="TRUE",IF(AND(C4802&lt;&gt;1,C4803:C4804="",S4802:U4804=""), "FALSE","TRUE"),"FALSE")</f>
        <v>FALSE</v>
      </c>
      <c r="Z4802" s="1"/>
    </row>
    <row r="4803" spans="2:26" hidden="1" outlineLevel="2" x14ac:dyDescent="0.4">
      <c r="B4803" s="7" t="s">
        <v>516</v>
      </c>
      <c r="C4803" s="8"/>
      <c r="D4803" s="31"/>
      <c r="E4803" s="2" t="s">
        <v>517</v>
      </c>
      <c r="F4803" s="2" t="s">
        <v>499</v>
      </c>
      <c r="G4803" s="2" t="s">
        <v>498</v>
      </c>
      <c r="H4803" s="2">
        <v>221</v>
      </c>
      <c r="I4803" s="2">
        <v>207</v>
      </c>
      <c r="K4803" s="2">
        <v>50</v>
      </c>
      <c r="L4803" s="2" t="s">
        <v>30</v>
      </c>
      <c r="M4803" s="2" t="s">
        <v>476</v>
      </c>
      <c r="N4803" s="2" t="s">
        <v>479</v>
      </c>
      <c r="O4803" s="2" t="s">
        <v>514</v>
      </c>
      <c r="Q4803" s="1"/>
      <c r="S4803" s="9"/>
      <c r="T4803" s="10"/>
      <c r="U4803" s="8"/>
      <c r="W4803" s="2" t="s">
        <v>563</v>
      </c>
      <c r="X4803" s="45" t="str" cm="1">
        <f t="array" ref="X4803">IF(X4782="TRUE",IF(AND(C4802&lt;&gt;1,C4803:C4804="",S4802:U4804=""), "FALSE","TRUE"),"FALSE")</f>
        <v>FALSE</v>
      </c>
      <c r="Z4803" s="1"/>
    </row>
    <row r="4804" spans="2:26" hidden="1" outlineLevel="2" x14ac:dyDescent="0.4">
      <c r="B4804" s="7" t="s">
        <v>508</v>
      </c>
      <c r="C4804" s="8"/>
      <c r="D4804" s="31"/>
      <c r="E4804" s="2" t="s">
        <v>518</v>
      </c>
      <c r="F4804" s="2" t="s">
        <v>512</v>
      </c>
      <c r="G4804" s="2" t="s">
        <v>511</v>
      </c>
      <c r="H4804" s="2">
        <v>221</v>
      </c>
      <c r="I4804" s="2">
        <v>207</v>
      </c>
      <c r="K4804" s="2">
        <v>120</v>
      </c>
      <c r="L4804" s="2" t="s">
        <v>30</v>
      </c>
      <c r="M4804" s="2" t="s">
        <v>476</v>
      </c>
      <c r="N4804" s="2" t="s">
        <v>479</v>
      </c>
      <c r="O4804" s="2" t="s">
        <v>514</v>
      </c>
      <c r="Q4804" s="1"/>
      <c r="S4804" s="9"/>
      <c r="T4804" s="10"/>
      <c r="U4804" s="8"/>
      <c r="W4804" s="2" t="s">
        <v>565</v>
      </c>
      <c r="X4804" s="45" t="str" cm="1">
        <f t="array" ref="X4804">IF(X4782="TRUE",IF(AND(C4802&lt;&gt;1,C4803:C4804="",S4802:U4804=""), "FALSE","TRUE"),"FALSE")</f>
        <v>FALSE</v>
      </c>
      <c r="Z4804" s="1"/>
    </row>
    <row r="4805" spans="2:26" hidden="1" outlineLevel="2" x14ac:dyDescent="0.4">
      <c r="B4805" s="7" t="s">
        <v>134</v>
      </c>
      <c r="C4805" s="5">
        <v>2</v>
      </c>
      <c r="D4805" s="30"/>
      <c r="E4805" s="2" t="s">
        <v>392</v>
      </c>
      <c r="F4805" s="2" t="s">
        <v>106</v>
      </c>
      <c r="G4805" s="2" t="s">
        <v>103</v>
      </c>
      <c r="H4805" s="2">
        <v>221</v>
      </c>
      <c r="I4805" s="2">
        <v>207</v>
      </c>
      <c r="K4805" s="2">
        <v>3</v>
      </c>
      <c r="L4805" s="2" t="s">
        <v>136</v>
      </c>
      <c r="M4805" s="2" t="s">
        <v>476</v>
      </c>
      <c r="N4805" s="2" t="s">
        <v>479</v>
      </c>
      <c r="O4805" s="2" t="s">
        <v>514</v>
      </c>
      <c r="Q4805" s="1"/>
      <c r="S4805" s="9"/>
      <c r="T4805" s="10"/>
      <c r="U4805" s="8"/>
      <c r="V4805" s="2" t="s">
        <v>105</v>
      </c>
      <c r="W4805" s="2" t="s">
        <v>561</v>
      </c>
      <c r="X4805" s="45" t="str" cm="1">
        <f t="array" ref="X4805">IF(X4782="TRUE",IF(AND(C4805&lt;&gt;1,C4806:C4807="",S4805:U4807=""), "FALSE","TRUE"),"FALSE")</f>
        <v>FALSE</v>
      </c>
      <c r="Z4805" s="1"/>
    </row>
    <row r="4806" spans="2:26" hidden="1" outlineLevel="2" x14ac:dyDescent="0.4">
      <c r="B4806" s="7" t="s">
        <v>516</v>
      </c>
      <c r="C4806" s="8"/>
      <c r="D4806" s="31"/>
      <c r="E4806" s="2" t="s">
        <v>517</v>
      </c>
      <c r="F4806" s="2" t="s">
        <v>499</v>
      </c>
      <c r="G4806" s="2" t="s">
        <v>498</v>
      </c>
      <c r="H4806" s="2">
        <v>221</v>
      </c>
      <c r="I4806" s="2">
        <v>207</v>
      </c>
      <c r="K4806" s="2">
        <v>50</v>
      </c>
      <c r="L4806" s="2" t="s">
        <v>30</v>
      </c>
      <c r="M4806" s="2" t="s">
        <v>476</v>
      </c>
      <c r="N4806" s="2" t="s">
        <v>479</v>
      </c>
      <c r="O4806" s="2" t="s">
        <v>514</v>
      </c>
      <c r="Q4806" s="1"/>
      <c r="S4806" s="9"/>
      <c r="T4806" s="10"/>
      <c r="U4806" s="8"/>
      <c r="W4806" s="2" t="s">
        <v>563</v>
      </c>
      <c r="X4806" s="45" t="str" cm="1">
        <f t="array" ref="X4806">IF(X4782="TRUE",IF(AND(C4805&lt;&gt;1,C4806:C4807="",S4805:U4807=""), "FALSE","TRUE"),"FALSE")</f>
        <v>FALSE</v>
      </c>
      <c r="Z4806" s="1"/>
    </row>
    <row r="4807" spans="2:26" hidden="1" outlineLevel="2" x14ac:dyDescent="0.4">
      <c r="B4807" s="7" t="s">
        <v>508</v>
      </c>
      <c r="C4807" s="8"/>
      <c r="D4807" s="31"/>
      <c r="E4807" s="2" t="s">
        <v>518</v>
      </c>
      <c r="F4807" s="2" t="s">
        <v>512</v>
      </c>
      <c r="G4807" s="2" t="s">
        <v>511</v>
      </c>
      <c r="H4807" s="2">
        <v>221</v>
      </c>
      <c r="I4807" s="2">
        <v>207</v>
      </c>
      <c r="K4807" s="2">
        <v>120</v>
      </c>
      <c r="L4807" s="2" t="s">
        <v>30</v>
      </c>
      <c r="M4807" s="2" t="s">
        <v>476</v>
      </c>
      <c r="N4807" s="2" t="s">
        <v>479</v>
      </c>
      <c r="O4807" s="2" t="s">
        <v>514</v>
      </c>
      <c r="Q4807" s="1"/>
      <c r="S4807" s="9"/>
      <c r="T4807" s="10"/>
      <c r="U4807" s="8"/>
      <c r="W4807" s="2" t="s">
        <v>565</v>
      </c>
      <c r="X4807" s="45" t="str" cm="1">
        <f t="array" ref="X4807">IF(X4782="TRUE",IF(AND(C4805&lt;&gt;1,C4806:C4807="",S4805:U4807=""), "FALSE","TRUE"),"FALSE")</f>
        <v>FALSE</v>
      </c>
      <c r="Z4807" s="1"/>
    </row>
    <row r="4808" spans="2:26" hidden="1" outlineLevel="2" x14ac:dyDescent="0.4">
      <c r="B4808" s="7" t="s">
        <v>134</v>
      </c>
      <c r="C4808" s="5">
        <v>3</v>
      </c>
      <c r="D4808" s="30"/>
      <c r="E4808" s="2" t="s">
        <v>392</v>
      </c>
      <c r="F4808" s="2" t="s">
        <v>106</v>
      </c>
      <c r="G4808" s="2" t="s">
        <v>103</v>
      </c>
      <c r="H4808" s="2">
        <v>221</v>
      </c>
      <c r="I4808" s="2">
        <v>207</v>
      </c>
      <c r="K4808" s="2">
        <v>3</v>
      </c>
      <c r="L4808" s="2" t="s">
        <v>136</v>
      </c>
      <c r="M4808" s="2" t="s">
        <v>476</v>
      </c>
      <c r="N4808" s="2" t="s">
        <v>479</v>
      </c>
      <c r="O4808" s="2" t="s">
        <v>514</v>
      </c>
      <c r="Q4808" s="1"/>
      <c r="S4808" s="9"/>
      <c r="T4808" s="10"/>
      <c r="U4808" s="8"/>
      <c r="V4808" s="2" t="s">
        <v>105</v>
      </c>
      <c r="W4808" s="2" t="s">
        <v>561</v>
      </c>
      <c r="X4808" s="45" t="str" cm="1">
        <f t="array" ref="X4808">IF(X4782="TRUE",IF(AND(C4808&lt;&gt;1,C4809:C4810="",S4808:U4810=""), "FALSE","TRUE"),"FALSE")</f>
        <v>FALSE</v>
      </c>
      <c r="Z4808" s="1"/>
    </row>
    <row r="4809" spans="2:26" hidden="1" outlineLevel="2" x14ac:dyDescent="0.4">
      <c r="B4809" s="7" t="s">
        <v>516</v>
      </c>
      <c r="C4809" s="8"/>
      <c r="D4809" s="31"/>
      <c r="E4809" s="2" t="s">
        <v>517</v>
      </c>
      <c r="F4809" s="2" t="s">
        <v>499</v>
      </c>
      <c r="G4809" s="2" t="s">
        <v>498</v>
      </c>
      <c r="H4809" s="2">
        <v>221</v>
      </c>
      <c r="I4809" s="2">
        <v>207</v>
      </c>
      <c r="K4809" s="2">
        <v>50</v>
      </c>
      <c r="L4809" s="2" t="s">
        <v>30</v>
      </c>
      <c r="M4809" s="2" t="s">
        <v>476</v>
      </c>
      <c r="N4809" s="2" t="s">
        <v>479</v>
      </c>
      <c r="O4809" s="2" t="s">
        <v>514</v>
      </c>
      <c r="Q4809" s="1"/>
      <c r="S4809" s="9"/>
      <c r="T4809" s="10"/>
      <c r="U4809" s="8"/>
      <c r="W4809" s="2" t="s">
        <v>563</v>
      </c>
      <c r="X4809" s="45" t="str" cm="1">
        <f t="array" ref="X4809">IF(X4782="TRUE",IF(AND(C4808&lt;&gt;1,C4809:C4810="",S4808:U4810=""), "FALSE","TRUE"),"FALSE")</f>
        <v>FALSE</v>
      </c>
      <c r="Z4809" s="1"/>
    </row>
    <row r="4810" spans="2:26" hidden="1" outlineLevel="2" x14ac:dyDescent="0.4">
      <c r="B4810" s="7" t="s">
        <v>508</v>
      </c>
      <c r="C4810" s="8"/>
      <c r="D4810" s="31"/>
      <c r="E4810" s="2" t="s">
        <v>518</v>
      </c>
      <c r="F4810" s="2" t="s">
        <v>512</v>
      </c>
      <c r="G4810" s="2" t="s">
        <v>511</v>
      </c>
      <c r="H4810" s="2">
        <v>221</v>
      </c>
      <c r="I4810" s="2">
        <v>207</v>
      </c>
      <c r="K4810" s="2">
        <v>120</v>
      </c>
      <c r="L4810" s="2" t="s">
        <v>30</v>
      </c>
      <c r="M4810" s="2" t="s">
        <v>476</v>
      </c>
      <c r="N4810" s="2" t="s">
        <v>479</v>
      </c>
      <c r="O4810" s="2" t="s">
        <v>514</v>
      </c>
      <c r="Q4810" s="1"/>
      <c r="S4810" s="9"/>
      <c r="T4810" s="10"/>
      <c r="U4810" s="8"/>
      <c r="W4810" s="2" t="s">
        <v>565</v>
      </c>
      <c r="X4810" s="45" t="str" cm="1">
        <f t="array" ref="X4810">IF(X4782="TRUE",IF(AND(C4808&lt;&gt;1,C4809:C4810="",S4808:U4810=""), "FALSE","TRUE"),"FALSE")</f>
        <v>FALSE</v>
      </c>
      <c r="Z4810" s="1"/>
    </row>
    <row r="4811" spans="2:26" hidden="1" outlineLevel="2" x14ac:dyDescent="0.4">
      <c r="B4811" s="7" t="s">
        <v>134</v>
      </c>
      <c r="C4811" s="5">
        <v>4</v>
      </c>
      <c r="D4811" s="30"/>
      <c r="E4811" s="2" t="s">
        <v>392</v>
      </c>
      <c r="F4811" s="2" t="s">
        <v>106</v>
      </c>
      <c r="G4811" s="2" t="s">
        <v>103</v>
      </c>
      <c r="H4811" s="2">
        <v>221</v>
      </c>
      <c r="I4811" s="2">
        <v>207</v>
      </c>
      <c r="K4811" s="2">
        <v>3</v>
      </c>
      <c r="L4811" s="2" t="s">
        <v>136</v>
      </c>
      <c r="M4811" s="2" t="s">
        <v>476</v>
      </c>
      <c r="N4811" s="2" t="s">
        <v>479</v>
      </c>
      <c r="O4811" s="2" t="s">
        <v>514</v>
      </c>
      <c r="Q4811" s="1"/>
      <c r="S4811" s="9"/>
      <c r="T4811" s="10"/>
      <c r="U4811" s="8"/>
      <c r="V4811" s="2" t="s">
        <v>105</v>
      </c>
      <c r="W4811" s="2" t="s">
        <v>561</v>
      </c>
      <c r="X4811" s="45" t="str" cm="1">
        <f t="array" ref="X4811">IF(X4782="TRUE",IF(AND(C4811&lt;&gt;1,C4812:C4813="",S4811:U4813=""), "FALSE","TRUE"),"FALSE")</f>
        <v>FALSE</v>
      </c>
      <c r="Z4811" s="1"/>
    </row>
    <row r="4812" spans="2:26" hidden="1" outlineLevel="2" x14ac:dyDescent="0.4">
      <c r="B4812" s="7" t="s">
        <v>516</v>
      </c>
      <c r="C4812" s="8"/>
      <c r="D4812" s="31"/>
      <c r="E4812" s="2" t="s">
        <v>517</v>
      </c>
      <c r="F4812" s="2" t="s">
        <v>499</v>
      </c>
      <c r="G4812" s="2" t="s">
        <v>498</v>
      </c>
      <c r="H4812" s="2">
        <v>221</v>
      </c>
      <c r="I4812" s="2">
        <v>207</v>
      </c>
      <c r="K4812" s="2">
        <v>50</v>
      </c>
      <c r="L4812" s="2" t="s">
        <v>30</v>
      </c>
      <c r="M4812" s="2" t="s">
        <v>476</v>
      </c>
      <c r="N4812" s="2" t="s">
        <v>479</v>
      </c>
      <c r="O4812" s="2" t="s">
        <v>514</v>
      </c>
      <c r="Q4812" s="1"/>
      <c r="S4812" s="9"/>
      <c r="T4812" s="10"/>
      <c r="U4812" s="8"/>
      <c r="W4812" s="2" t="s">
        <v>563</v>
      </c>
      <c r="X4812" s="45" t="str" cm="1">
        <f t="array" ref="X4812">IF(X4782="TRUE",IF(AND(C4811&lt;&gt;1,C4812:C4813="",S4811:U4813=""), "FALSE","TRUE"),"FALSE")</f>
        <v>FALSE</v>
      </c>
      <c r="Z4812" s="1"/>
    </row>
    <row r="4813" spans="2:26" hidden="1" outlineLevel="2" x14ac:dyDescent="0.4">
      <c r="B4813" s="7" t="s">
        <v>508</v>
      </c>
      <c r="C4813" s="8"/>
      <c r="D4813" s="31"/>
      <c r="E4813" s="2" t="s">
        <v>518</v>
      </c>
      <c r="F4813" s="2" t="s">
        <v>512</v>
      </c>
      <c r="G4813" s="2" t="s">
        <v>511</v>
      </c>
      <c r="H4813" s="2">
        <v>221</v>
      </c>
      <c r="I4813" s="2">
        <v>207</v>
      </c>
      <c r="K4813" s="2">
        <v>120</v>
      </c>
      <c r="L4813" s="2" t="s">
        <v>30</v>
      </c>
      <c r="M4813" s="2" t="s">
        <v>476</v>
      </c>
      <c r="N4813" s="2" t="s">
        <v>479</v>
      </c>
      <c r="O4813" s="2" t="s">
        <v>514</v>
      </c>
      <c r="Q4813" s="1"/>
      <c r="S4813" s="9"/>
      <c r="T4813" s="10"/>
      <c r="U4813" s="8"/>
      <c r="W4813" s="2" t="s">
        <v>565</v>
      </c>
      <c r="X4813" s="45" t="str" cm="1">
        <f t="array" ref="X4813">IF(X4782="TRUE",IF(AND(C4811&lt;&gt;1,C4812:C4813="",S4811:U4813=""), "FALSE","TRUE"),"FALSE")</f>
        <v>FALSE</v>
      </c>
      <c r="Z4813" s="1"/>
    </row>
    <row r="4814" spans="2:26" hidden="1" outlineLevel="2" x14ac:dyDescent="0.4">
      <c r="B4814" s="7" t="s">
        <v>134</v>
      </c>
      <c r="C4814" s="5">
        <v>5</v>
      </c>
      <c r="D4814" s="30"/>
      <c r="E4814" s="2" t="s">
        <v>392</v>
      </c>
      <c r="F4814" s="2" t="s">
        <v>106</v>
      </c>
      <c r="G4814" s="2" t="s">
        <v>103</v>
      </c>
      <c r="H4814" s="2">
        <v>221</v>
      </c>
      <c r="I4814" s="2">
        <v>207</v>
      </c>
      <c r="K4814" s="2">
        <v>3</v>
      </c>
      <c r="L4814" s="2" t="s">
        <v>136</v>
      </c>
      <c r="M4814" s="2" t="s">
        <v>476</v>
      </c>
      <c r="N4814" s="2" t="s">
        <v>479</v>
      </c>
      <c r="O4814" s="2" t="s">
        <v>514</v>
      </c>
      <c r="Q4814" s="1"/>
      <c r="S4814" s="9"/>
      <c r="T4814" s="10"/>
      <c r="U4814" s="8"/>
      <c r="V4814" s="2" t="s">
        <v>105</v>
      </c>
      <c r="W4814" s="2" t="s">
        <v>561</v>
      </c>
      <c r="X4814" s="45" t="str" cm="1">
        <f t="array" ref="X4814">IF(X4782="TRUE",IF(AND(C4814&lt;&gt;1,C4815:C4816="",S4814:U4816=""), "FALSE","TRUE"),"FALSE")</f>
        <v>FALSE</v>
      </c>
      <c r="Z4814" s="1"/>
    </row>
    <row r="4815" spans="2:26" hidden="1" outlineLevel="2" x14ac:dyDescent="0.4">
      <c r="B4815" s="7" t="s">
        <v>516</v>
      </c>
      <c r="C4815" s="8"/>
      <c r="D4815" s="31"/>
      <c r="E4815" s="2" t="s">
        <v>517</v>
      </c>
      <c r="F4815" s="2" t="s">
        <v>499</v>
      </c>
      <c r="G4815" s="2" t="s">
        <v>498</v>
      </c>
      <c r="H4815" s="2">
        <v>221</v>
      </c>
      <c r="I4815" s="2">
        <v>207</v>
      </c>
      <c r="K4815" s="2">
        <v>50</v>
      </c>
      <c r="L4815" s="2" t="s">
        <v>30</v>
      </c>
      <c r="M4815" s="2" t="s">
        <v>476</v>
      </c>
      <c r="N4815" s="2" t="s">
        <v>479</v>
      </c>
      <c r="O4815" s="2" t="s">
        <v>514</v>
      </c>
      <c r="Q4815" s="1"/>
      <c r="S4815" s="9"/>
      <c r="T4815" s="10"/>
      <c r="U4815" s="8"/>
      <c r="W4815" s="2" t="s">
        <v>563</v>
      </c>
      <c r="X4815" s="45" t="str" cm="1">
        <f t="array" ref="X4815">IF(X4782="TRUE",IF(AND(C4814&lt;&gt;1,C4815:C4816="",S4814:U4816=""), "FALSE","TRUE"),"FALSE")</f>
        <v>FALSE</v>
      </c>
      <c r="Z4815" s="1"/>
    </row>
    <row r="4816" spans="2:26" hidden="1" outlineLevel="2" collapsed="1" x14ac:dyDescent="0.4">
      <c r="B4816" s="7" t="s">
        <v>508</v>
      </c>
      <c r="C4816" s="8"/>
      <c r="D4816" s="31"/>
      <c r="E4816" s="2" t="s">
        <v>518</v>
      </c>
      <c r="F4816" s="2" t="s">
        <v>512</v>
      </c>
      <c r="G4816" s="2" t="s">
        <v>511</v>
      </c>
      <c r="H4816" s="2">
        <v>221</v>
      </c>
      <c r="I4816" s="2">
        <v>207</v>
      </c>
      <c r="K4816" s="2">
        <v>120</v>
      </c>
      <c r="L4816" s="2" t="s">
        <v>30</v>
      </c>
      <c r="M4816" s="2" t="s">
        <v>476</v>
      </c>
      <c r="N4816" s="2" t="s">
        <v>479</v>
      </c>
      <c r="O4816" s="2" t="s">
        <v>514</v>
      </c>
      <c r="Q4816" s="1"/>
      <c r="S4816" s="9"/>
      <c r="T4816" s="10"/>
      <c r="U4816" s="8"/>
      <c r="W4816" s="2" t="s">
        <v>565</v>
      </c>
      <c r="X4816" s="45" t="str" cm="1">
        <f t="array" ref="X4816">IF(X4782="TRUE",IF(AND(C4814&lt;&gt;1,C4815:C4816="",S4814:U4816=""), "FALSE","TRUE"),"FALSE")</f>
        <v>FALSE</v>
      </c>
      <c r="Z4816" s="1"/>
    </row>
    <row r="4817" spans="2:26" hidden="1" outlineLevel="3" x14ac:dyDescent="0.4">
      <c r="B4817" s="7" t="s">
        <v>134</v>
      </c>
      <c r="C4817" s="5">
        <v>6</v>
      </c>
      <c r="D4817" s="30"/>
      <c r="E4817" s="2" t="s">
        <v>392</v>
      </c>
      <c r="F4817" s="2" t="s">
        <v>106</v>
      </c>
      <c r="G4817" s="2" t="s">
        <v>103</v>
      </c>
      <c r="H4817" s="2">
        <v>221</v>
      </c>
      <c r="I4817" s="2">
        <v>207</v>
      </c>
      <c r="K4817" s="2">
        <v>3</v>
      </c>
      <c r="L4817" s="2" t="s">
        <v>136</v>
      </c>
      <c r="M4817" s="2" t="s">
        <v>476</v>
      </c>
      <c r="N4817" s="2" t="s">
        <v>479</v>
      </c>
      <c r="O4817" s="2" t="s">
        <v>514</v>
      </c>
      <c r="Q4817" s="1"/>
      <c r="S4817" s="9"/>
      <c r="T4817" s="10"/>
      <c r="U4817" s="8"/>
      <c r="V4817" s="2" t="s">
        <v>105</v>
      </c>
      <c r="W4817" s="2" t="s">
        <v>561</v>
      </c>
      <c r="X4817" s="45" t="str" cm="1">
        <f t="array" ref="X4817">IF(X4782="TRUE",IF(AND(C4817&lt;&gt;1,C4818:C4819="",S4817:U4819=""), "FALSE","TRUE"),"FALSE")</f>
        <v>FALSE</v>
      </c>
      <c r="Z4817" s="1"/>
    </row>
    <row r="4818" spans="2:26" hidden="1" outlineLevel="3" x14ac:dyDescent="0.4">
      <c r="B4818" s="7" t="s">
        <v>516</v>
      </c>
      <c r="C4818" s="8"/>
      <c r="D4818" s="31"/>
      <c r="E4818" s="2" t="s">
        <v>517</v>
      </c>
      <c r="F4818" s="2" t="s">
        <v>499</v>
      </c>
      <c r="G4818" s="2" t="s">
        <v>498</v>
      </c>
      <c r="H4818" s="2">
        <v>221</v>
      </c>
      <c r="I4818" s="2">
        <v>207</v>
      </c>
      <c r="K4818" s="2">
        <v>50</v>
      </c>
      <c r="L4818" s="2" t="s">
        <v>30</v>
      </c>
      <c r="M4818" s="2" t="s">
        <v>476</v>
      </c>
      <c r="N4818" s="2" t="s">
        <v>479</v>
      </c>
      <c r="O4818" s="2" t="s">
        <v>514</v>
      </c>
      <c r="Q4818" s="1"/>
      <c r="S4818" s="9"/>
      <c r="T4818" s="10"/>
      <c r="U4818" s="8"/>
      <c r="W4818" s="2" t="s">
        <v>563</v>
      </c>
      <c r="X4818" s="45" t="str" cm="1">
        <f t="array" ref="X4818">IF(X4782="TRUE",IF(AND(C4817&lt;&gt;1,C4818:C4819="",S4817:U4819=""), "FALSE","TRUE"),"FALSE")</f>
        <v>FALSE</v>
      </c>
      <c r="Z4818" s="1"/>
    </row>
    <row r="4819" spans="2:26" hidden="1" outlineLevel="3" x14ac:dyDescent="0.4">
      <c r="B4819" s="7" t="s">
        <v>508</v>
      </c>
      <c r="C4819" s="8"/>
      <c r="D4819" s="31"/>
      <c r="E4819" s="2" t="s">
        <v>518</v>
      </c>
      <c r="F4819" s="2" t="s">
        <v>512</v>
      </c>
      <c r="G4819" s="2" t="s">
        <v>511</v>
      </c>
      <c r="H4819" s="2">
        <v>221</v>
      </c>
      <c r="I4819" s="2">
        <v>207</v>
      </c>
      <c r="K4819" s="2">
        <v>120</v>
      </c>
      <c r="L4819" s="2" t="s">
        <v>30</v>
      </c>
      <c r="M4819" s="2" t="s">
        <v>476</v>
      </c>
      <c r="N4819" s="2" t="s">
        <v>479</v>
      </c>
      <c r="O4819" s="2" t="s">
        <v>514</v>
      </c>
      <c r="Q4819" s="1"/>
      <c r="S4819" s="9"/>
      <c r="T4819" s="10"/>
      <c r="U4819" s="8"/>
      <c r="W4819" s="2" t="s">
        <v>565</v>
      </c>
      <c r="X4819" s="45" t="str" cm="1">
        <f t="array" ref="X4819">IF(X4782="TRUE",IF(AND(C4817&lt;&gt;1,C4818:C4819="",S4817:U4819=""), "FALSE","TRUE"),"FALSE")</f>
        <v>FALSE</v>
      </c>
      <c r="Z4819" s="1"/>
    </row>
    <row r="4820" spans="2:26" hidden="1" outlineLevel="3" x14ac:dyDescent="0.4">
      <c r="B4820" s="7" t="s">
        <v>134</v>
      </c>
      <c r="C4820" s="5">
        <v>7</v>
      </c>
      <c r="D4820" s="30"/>
      <c r="E4820" s="2" t="s">
        <v>392</v>
      </c>
      <c r="F4820" s="2" t="s">
        <v>106</v>
      </c>
      <c r="G4820" s="2" t="s">
        <v>103</v>
      </c>
      <c r="H4820" s="2">
        <v>221</v>
      </c>
      <c r="I4820" s="2">
        <v>207</v>
      </c>
      <c r="K4820" s="2">
        <v>3</v>
      </c>
      <c r="L4820" s="2" t="s">
        <v>136</v>
      </c>
      <c r="M4820" s="2" t="s">
        <v>476</v>
      </c>
      <c r="N4820" s="2" t="s">
        <v>479</v>
      </c>
      <c r="O4820" s="2" t="s">
        <v>514</v>
      </c>
      <c r="Q4820" s="1"/>
      <c r="S4820" s="9"/>
      <c r="T4820" s="10"/>
      <c r="U4820" s="8"/>
      <c r="V4820" s="2" t="s">
        <v>105</v>
      </c>
      <c r="W4820" s="2" t="s">
        <v>561</v>
      </c>
      <c r="X4820" s="45" t="str" cm="1">
        <f t="array" ref="X4820">IF(X4782="TRUE",IF(AND(C4820&lt;&gt;1,C4821:C4822="",S4820:U4822=""), "FALSE","TRUE"),"FALSE")</f>
        <v>FALSE</v>
      </c>
      <c r="Z4820" s="1"/>
    </row>
    <row r="4821" spans="2:26" hidden="1" outlineLevel="3" x14ac:dyDescent="0.4">
      <c r="B4821" s="7" t="s">
        <v>516</v>
      </c>
      <c r="C4821" s="8"/>
      <c r="D4821" s="31"/>
      <c r="E4821" s="2" t="s">
        <v>517</v>
      </c>
      <c r="F4821" s="2" t="s">
        <v>499</v>
      </c>
      <c r="G4821" s="2" t="s">
        <v>498</v>
      </c>
      <c r="H4821" s="2">
        <v>221</v>
      </c>
      <c r="I4821" s="2">
        <v>207</v>
      </c>
      <c r="K4821" s="2">
        <v>50</v>
      </c>
      <c r="L4821" s="2" t="s">
        <v>30</v>
      </c>
      <c r="M4821" s="2" t="s">
        <v>476</v>
      </c>
      <c r="N4821" s="2" t="s">
        <v>479</v>
      </c>
      <c r="O4821" s="2" t="s">
        <v>514</v>
      </c>
      <c r="Q4821" s="1"/>
      <c r="S4821" s="9"/>
      <c r="T4821" s="10"/>
      <c r="U4821" s="8"/>
      <c r="W4821" s="2" t="s">
        <v>563</v>
      </c>
      <c r="X4821" s="45" t="str" cm="1">
        <f t="array" ref="X4821">IF(X4782="TRUE",IF(AND(C4820&lt;&gt;1,C4821:C4822="",S4820:U4822=""), "FALSE","TRUE"),"FALSE")</f>
        <v>FALSE</v>
      </c>
      <c r="Z4821" s="1"/>
    </row>
    <row r="4822" spans="2:26" hidden="1" outlineLevel="3" x14ac:dyDescent="0.4">
      <c r="B4822" s="7" t="s">
        <v>508</v>
      </c>
      <c r="C4822" s="8"/>
      <c r="D4822" s="31"/>
      <c r="E4822" s="2" t="s">
        <v>518</v>
      </c>
      <c r="F4822" s="2" t="s">
        <v>512</v>
      </c>
      <c r="G4822" s="2" t="s">
        <v>511</v>
      </c>
      <c r="H4822" s="2">
        <v>221</v>
      </c>
      <c r="I4822" s="2">
        <v>207</v>
      </c>
      <c r="K4822" s="2">
        <v>120</v>
      </c>
      <c r="L4822" s="2" t="s">
        <v>30</v>
      </c>
      <c r="M4822" s="2" t="s">
        <v>476</v>
      </c>
      <c r="N4822" s="2" t="s">
        <v>479</v>
      </c>
      <c r="O4822" s="2" t="s">
        <v>514</v>
      </c>
      <c r="Q4822" s="1"/>
      <c r="S4822" s="9"/>
      <c r="T4822" s="10"/>
      <c r="U4822" s="8"/>
      <c r="W4822" s="2" t="s">
        <v>565</v>
      </c>
      <c r="X4822" s="45" t="str" cm="1">
        <f t="array" ref="X4822">IF(X4782="TRUE",IF(AND(C4820&lt;&gt;1,C4821:C4822="",S4820:U4822=""), "FALSE","TRUE"),"FALSE")</f>
        <v>FALSE</v>
      </c>
      <c r="Z4822" s="1"/>
    </row>
    <row r="4823" spans="2:26" hidden="1" outlineLevel="3" x14ac:dyDescent="0.4">
      <c r="B4823" s="7" t="s">
        <v>134</v>
      </c>
      <c r="C4823" s="5">
        <v>8</v>
      </c>
      <c r="D4823" s="30"/>
      <c r="E4823" s="2" t="s">
        <v>392</v>
      </c>
      <c r="F4823" s="2" t="s">
        <v>106</v>
      </c>
      <c r="G4823" s="2" t="s">
        <v>103</v>
      </c>
      <c r="H4823" s="2">
        <v>221</v>
      </c>
      <c r="I4823" s="2">
        <v>207</v>
      </c>
      <c r="K4823" s="2">
        <v>3</v>
      </c>
      <c r="L4823" s="2" t="s">
        <v>136</v>
      </c>
      <c r="M4823" s="2" t="s">
        <v>476</v>
      </c>
      <c r="N4823" s="2" t="s">
        <v>479</v>
      </c>
      <c r="O4823" s="2" t="s">
        <v>514</v>
      </c>
      <c r="Q4823" s="1"/>
      <c r="S4823" s="9"/>
      <c r="T4823" s="10"/>
      <c r="U4823" s="8"/>
      <c r="V4823" s="2" t="s">
        <v>105</v>
      </c>
      <c r="W4823" s="2" t="s">
        <v>561</v>
      </c>
      <c r="X4823" s="45" t="str" cm="1">
        <f t="array" ref="X4823">IF(X4782="TRUE",IF(AND(C4823&lt;&gt;1,C4824:C4825="",S4823:U4825=""), "FALSE","TRUE"),"FALSE")</f>
        <v>FALSE</v>
      </c>
      <c r="Z4823" s="1"/>
    </row>
    <row r="4824" spans="2:26" hidden="1" outlineLevel="3" x14ac:dyDescent="0.4">
      <c r="B4824" s="7" t="s">
        <v>516</v>
      </c>
      <c r="C4824" s="8"/>
      <c r="D4824" s="31"/>
      <c r="E4824" s="2" t="s">
        <v>517</v>
      </c>
      <c r="F4824" s="2" t="s">
        <v>499</v>
      </c>
      <c r="G4824" s="2" t="s">
        <v>498</v>
      </c>
      <c r="H4824" s="2">
        <v>221</v>
      </c>
      <c r="I4824" s="2">
        <v>207</v>
      </c>
      <c r="K4824" s="2">
        <v>50</v>
      </c>
      <c r="L4824" s="2" t="s">
        <v>30</v>
      </c>
      <c r="M4824" s="2" t="s">
        <v>476</v>
      </c>
      <c r="N4824" s="2" t="s">
        <v>479</v>
      </c>
      <c r="O4824" s="2" t="s">
        <v>514</v>
      </c>
      <c r="Q4824" s="1"/>
      <c r="S4824" s="9"/>
      <c r="T4824" s="10"/>
      <c r="U4824" s="8"/>
      <c r="W4824" s="2" t="s">
        <v>563</v>
      </c>
      <c r="X4824" s="45" t="str" cm="1">
        <f t="array" ref="X4824">IF(X4782="TRUE",IF(AND(C4823&lt;&gt;1,C4824:C4825="",S4823:U4825=""), "FALSE","TRUE"),"FALSE")</f>
        <v>FALSE</v>
      </c>
      <c r="Z4824" s="1"/>
    </row>
    <row r="4825" spans="2:26" hidden="1" outlineLevel="3" x14ac:dyDescent="0.4">
      <c r="B4825" s="7" t="s">
        <v>508</v>
      </c>
      <c r="C4825" s="8"/>
      <c r="D4825" s="31"/>
      <c r="E4825" s="2" t="s">
        <v>518</v>
      </c>
      <c r="F4825" s="2" t="s">
        <v>512</v>
      </c>
      <c r="G4825" s="2" t="s">
        <v>511</v>
      </c>
      <c r="H4825" s="2">
        <v>221</v>
      </c>
      <c r="I4825" s="2">
        <v>207</v>
      </c>
      <c r="K4825" s="2">
        <v>120</v>
      </c>
      <c r="L4825" s="2" t="s">
        <v>30</v>
      </c>
      <c r="M4825" s="2" t="s">
        <v>476</v>
      </c>
      <c r="N4825" s="2" t="s">
        <v>479</v>
      </c>
      <c r="O4825" s="2" t="s">
        <v>514</v>
      </c>
      <c r="Q4825" s="1"/>
      <c r="S4825" s="9"/>
      <c r="T4825" s="10"/>
      <c r="U4825" s="8"/>
      <c r="W4825" s="2" t="s">
        <v>565</v>
      </c>
      <c r="X4825" s="45" t="str" cm="1">
        <f t="array" ref="X4825">IF(X4782="TRUE",IF(AND(C4823&lt;&gt;1,C4824:C4825="",S4823:U4825=""), "FALSE","TRUE"),"FALSE")</f>
        <v>FALSE</v>
      </c>
      <c r="Z4825" s="1"/>
    </row>
    <row r="4826" spans="2:26" hidden="1" outlineLevel="3" x14ac:dyDescent="0.4">
      <c r="B4826" s="7" t="s">
        <v>134</v>
      </c>
      <c r="C4826" s="5">
        <v>9</v>
      </c>
      <c r="D4826" s="30"/>
      <c r="E4826" s="2" t="s">
        <v>392</v>
      </c>
      <c r="F4826" s="2" t="s">
        <v>106</v>
      </c>
      <c r="G4826" s="2" t="s">
        <v>103</v>
      </c>
      <c r="H4826" s="2">
        <v>221</v>
      </c>
      <c r="I4826" s="2">
        <v>207</v>
      </c>
      <c r="K4826" s="2">
        <v>3</v>
      </c>
      <c r="L4826" s="2" t="s">
        <v>136</v>
      </c>
      <c r="M4826" s="2" t="s">
        <v>476</v>
      </c>
      <c r="N4826" s="2" t="s">
        <v>479</v>
      </c>
      <c r="O4826" s="2" t="s">
        <v>514</v>
      </c>
      <c r="Q4826" s="1"/>
      <c r="S4826" s="9"/>
      <c r="T4826" s="10"/>
      <c r="U4826" s="8"/>
      <c r="V4826" s="2" t="s">
        <v>105</v>
      </c>
      <c r="W4826" s="2" t="s">
        <v>561</v>
      </c>
      <c r="X4826" s="45" t="str" cm="1">
        <f t="array" ref="X4826">IF(X4782="TRUE",IF(AND(C4826&lt;&gt;1,C4827:C4828="",S4826:U4828=""), "FALSE","TRUE"),"FALSE")</f>
        <v>FALSE</v>
      </c>
      <c r="Z4826" s="1"/>
    </row>
    <row r="4827" spans="2:26" hidden="1" outlineLevel="3" x14ac:dyDescent="0.4">
      <c r="B4827" s="7" t="s">
        <v>516</v>
      </c>
      <c r="C4827" s="8"/>
      <c r="D4827" s="31"/>
      <c r="E4827" s="2" t="s">
        <v>517</v>
      </c>
      <c r="F4827" s="2" t="s">
        <v>499</v>
      </c>
      <c r="G4827" s="2" t="s">
        <v>498</v>
      </c>
      <c r="H4827" s="2">
        <v>221</v>
      </c>
      <c r="I4827" s="2">
        <v>207</v>
      </c>
      <c r="K4827" s="2">
        <v>50</v>
      </c>
      <c r="L4827" s="2" t="s">
        <v>30</v>
      </c>
      <c r="M4827" s="2" t="s">
        <v>476</v>
      </c>
      <c r="N4827" s="2" t="s">
        <v>479</v>
      </c>
      <c r="O4827" s="2" t="s">
        <v>514</v>
      </c>
      <c r="Q4827" s="1"/>
      <c r="S4827" s="9"/>
      <c r="T4827" s="10"/>
      <c r="U4827" s="8"/>
      <c r="W4827" s="2" t="s">
        <v>563</v>
      </c>
      <c r="X4827" s="45" t="str" cm="1">
        <f t="array" ref="X4827">IF(X4782="TRUE",IF(AND(C4826&lt;&gt;1,C4827:C4828="",S4826:U4828=""), "FALSE","TRUE"),"FALSE")</f>
        <v>FALSE</v>
      </c>
      <c r="Z4827" s="1"/>
    </row>
    <row r="4828" spans="2:26" hidden="1" outlineLevel="3" x14ac:dyDescent="0.4">
      <c r="B4828" s="7" t="s">
        <v>508</v>
      </c>
      <c r="C4828" s="8"/>
      <c r="D4828" s="31"/>
      <c r="E4828" s="2" t="s">
        <v>518</v>
      </c>
      <c r="F4828" s="2" t="s">
        <v>512</v>
      </c>
      <c r="G4828" s="2" t="s">
        <v>511</v>
      </c>
      <c r="H4828" s="2">
        <v>221</v>
      </c>
      <c r="I4828" s="2">
        <v>207</v>
      </c>
      <c r="K4828" s="2">
        <v>120</v>
      </c>
      <c r="L4828" s="2" t="s">
        <v>30</v>
      </c>
      <c r="M4828" s="2" t="s">
        <v>476</v>
      </c>
      <c r="N4828" s="2" t="s">
        <v>479</v>
      </c>
      <c r="O4828" s="2" t="s">
        <v>514</v>
      </c>
      <c r="Q4828" s="1"/>
      <c r="S4828" s="9"/>
      <c r="T4828" s="10"/>
      <c r="U4828" s="8"/>
      <c r="W4828" s="2" t="s">
        <v>565</v>
      </c>
      <c r="X4828" s="45" t="str" cm="1">
        <f t="array" ref="X4828">IF(X4782="TRUE",IF(AND(C4826&lt;&gt;1,C4827:C4828="",S4826:U4828=""), "FALSE","TRUE"),"FALSE")</f>
        <v>FALSE</v>
      </c>
      <c r="Z4828" s="1"/>
    </row>
    <row r="4829" spans="2:26" hidden="1" outlineLevel="3" x14ac:dyDescent="0.4">
      <c r="B4829" s="7" t="s">
        <v>134</v>
      </c>
      <c r="C4829" s="5">
        <v>10</v>
      </c>
      <c r="D4829" s="30"/>
      <c r="E4829" s="2" t="s">
        <v>392</v>
      </c>
      <c r="F4829" s="2" t="s">
        <v>106</v>
      </c>
      <c r="G4829" s="2" t="s">
        <v>103</v>
      </c>
      <c r="H4829" s="2">
        <v>221</v>
      </c>
      <c r="I4829" s="2">
        <v>207</v>
      </c>
      <c r="K4829" s="2">
        <v>3</v>
      </c>
      <c r="L4829" s="2" t="s">
        <v>136</v>
      </c>
      <c r="M4829" s="2" t="s">
        <v>476</v>
      </c>
      <c r="N4829" s="2" t="s">
        <v>479</v>
      </c>
      <c r="O4829" s="2" t="s">
        <v>514</v>
      </c>
      <c r="Q4829" s="1"/>
      <c r="S4829" s="9"/>
      <c r="T4829" s="10"/>
      <c r="U4829" s="8"/>
      <c r="V4829" s="2" t="s">
        <v>105</v>
      </c>
      <c r="W4829" s="2" t="s">
        <v>561</v>
      </c>
      <c r="X4829" s="45" t="str" cm="1">
        <f t="array" ref="X4829">IF(X4782="TRUE",IF(AND(C4829&lt;&gt;1,C4830:C4831="",S4829:U4831=""), "FALSE","TRUE"),"FALSE")</f>
        <v>FALSE</v>
      </c>
      <c r="Z4829" s="1"/>
    </row>
    <row r="4830" spans="2:26" hidden="1" outlineLevel="3" x14ac:dyDescent="0.4">
      <c r="B4830" s="7" t="s">
        <v>516</v>
      </c>
      <c r="C4830" s="8"/>
      <c r="D4830" s="31"/>
      <c r="E4830" s="2" t="s">
        <v>517</v>
      </c>
      <c r="F4830" s="2" t="s">
        <v>499</v>
      </c>
      <c r="G4830" s="2" t="s">
        <v>498</v>
      </c>
      <c r="H4830" s="2">
        <v>221</v>
      </c>
      <c r="I4830" s="2">
        <v>207</v>
      </c>
      <c r="K4830" s="2">
        <v>50</v>
      </c>
      <c r="L4830" s="2" t="s">
        <v>30</v>
      </c>
      <c r="M4830" s="2" t="s">
        <v>476</v>
      </c>
      <c r="N4830" s="2" t="s">
        <v>479</v>
      </c>
      <c r="O4830" s="2" t="s">
        <v>514</v>
      </c>
      <c r="Q4830" s="1"/>
      <c r="S4830" s="9"/>
      <c r="T4830" s="10"/>
      <c r="U4830" s="8"/>
      <c r="W4830" s="2" t="s">
        <v>563</v>
      </c>
      <c r="X4830" s="45" t="str" cm="1">
        <f t="array" ref="X4830">IF(X4782="TRUE",IF(AND(C4829&lt;&gt;1,C4830:C4831="",S4829:U4831=""), "FALSE","TRUE"),"FALSE")</f>
        <v>FALSE</v>
      </c>
      <c r="Z4830" s="1"/>
    </row>
    <row r="4831" spans="2:26" hidden="1" outlineLevel="3" x14ac:dyDescent="0.4">
      <c r="B4831" s="7" t="s">
        <v>508</v>
      </c>
      <c r="C4831" s="8"/>
      <c r="D4831" s="31"/>
      <c r="E4831" s="2" t="s">
        <v>518</v>
      </c>
      <c r="F4831" s="2" t="s">
        <v>512</v>
      </c>
      <c r="G4831" s="2" t="s">
        <v>511</v>
      </c>
      <c r="H4831" s="2">
        <v>221</v>
      </c>
      <c r="I4831" s="2">
        <v>207</v>
      </c>
      <c r="K4831" s="2">
        <v>120</v>
      </c>
      <c r="L4831" s="2" t="s">
        <v>30</v>
      </c>
      <c r="M4831" s="2" t="s">
        <v>476</v>
      </c>
      <c r="N4831" s="2" t="s">
        <v>479</v>
      </c>
      <c r="O4831" s="2" t="s">
        <v>514</v>
      </c>
      <c r="Q4831" s="1"/>
      <c r="S4831" s="9"/>
      <c r="T4831" s="10"/>
      <c r="U4831" s="8"/>
      <c r="W4831" s="2" t="s">
        <v>565</v>
      </c>
      <c r="X4831" s="45" t="str" cm="1">
        <f t="array" ref="X4831">IF(X4782="TRUE",IF(AND(C4829&lt;&gt;1,C4830:C4831="",S4829:U4831=""), "FALSE","TRUE"),"FALSE")</f>
        <v>FALSE</v>
      </c>
      <c r="Z4831" s="1"/>
    </row>
    <row r="4832" spans="2:26" hidden="1" outlineLevel="3" x14ac:dyDescent="0.4">
      <c r="B4832" s="7" t="s">
        <v>134</v>
      </c>
      <c r="C4832" s="5">
        <v>11</v>
      </c>
      <c r="D4832" s="30"/>
      <c r="E4832" s="2" t="s">
        <v>392</v>
      </c>
      <c r="F4832" s="2" t="s">
        <v>106</v>
      </c>
      <c r="G4832" s="2" t="s">
        <v>103</v>
      </c>
      <c r="H4832" s="2">
        <v>221</v>
      </c>
      <c r="I4832" s="2">
        <v>207</v>
      </c>
      <c r="K4832" s="2">
        <v>3</v>
      </c>
      <c r="L4832" s="2" t="s">
        <v>136</v>
      </c>
      <c r="M4832" s="2" t="s">
        <v>476</v>
      </c>
      <c r="N4832" s="2" t="s">
        <v>479</v>
      </c>
      <c r="O4832" s="2" t="s">
        <v>514</v>
      </c>
      <c r="Q4832" s="1"/>
      <c r="S4832" s="9"/>
      <c r="T4832" s="10"/>
      <c r="U4832" s="8"/>
      <c r="V4832" s="2" t="s">
        <v>105</v>
      </c>
      <c r="W4832" s="2" t="s">
        <v>561</v>
      </c>
      <c r="X4832" s="45" t="str" cm="1">
        <f t="array" ref="X4832">IF(X4782="TRUE",IF(AND(C4832&lt;&gt;1,C4833:C4834="",S4832:U4834=""), "FALSE","TRUE"),"FALSE")</f>
        <v>FALSE</v>
      </c>
      <c r="Z4832" s="1"/>
    </row>
    <row r="4833" spans="2:26" hidden="1" outlineLevel="3" x14ac:dyDescent="0.4">
      <c r="B4833" s="7" t="s">
        <v>516</v>
      </c>
      <c r="C4833" s="8"/>
      <c r="D4833" s="31"/>
      <c r="E4833" s="2" t="s">
        <v>517</v>
      </c>
      <c r="F4833" s="2" t="s">
        <v>499</v>
      </c>
      <c r="G4833" s="2" t="s">
        <v>498</v>
      </c>
      <c r="H4833" s="2">
        <v>221</v>
      </c>
      <c r="I4833" s="2">
        <v>207</v>
      </c>
      <c r="K4833" s="2">
        <v>50</v>
      </c>
      <c r="L4833" s="2" t="s">
        <v>30</v>
      </c>
      <c r="M4833" s="2" t="s">
        <v>476</v>
      </c>
      <c r="N4833" s="2" t="s">
        <v>479</v>
      </c>
      <c r="O4833" s="2" t="s">
        <v>514</v>
      </c>
      <c r="Q4833" s="1"/>
      <c r="S4833" s="9"/>
      <c r="T4833" s="10"/>
      <c r="U4833" s="8"/>
      <c r="W4833" s="2" t="s">
        <v>563</v>
      </c>
      <c r="X4833" s="45" t="str" cm="1">
        <f t="array" ref="X4833">IF(X4782="TRUE",IF(AND(C4832&lt;&gt;1,C4833:C4834="",S4832:U4834=""), "FALSE","TRUE"),"FALSE")</f>
        <v>FALSE</v>
      </c>
      <c r="Z4833" s="1"/>
    </row>
    <row r="4834" spans="2:26" hidden="1" outlineLevel="3" x14ac:dyDescent="0.4">
      <c r="B4834" s="7" t="s">
        <v>508</v>
      </c>
      <c r="C4834" s="8"/>
      <c r="D4834" s="31"/>
      <c r="E4834" s="2" t="s">
        <v>518</v>
      </c>
      <c r="F4834" s="2" t="s">
        <v>512</v>
      </c>
      <c r="G4834" s="2" t="s">
        <v>511</v>
      </c>
      <c r="H4834" s="2">
        <v>221</v>
      </c>
      <c r="I4834" s="2">
        <v>207</v>
      </c>
      <c r="K4834" s="2">
        <v>120</v>
      </c>
      <c r="L4834" s="2" t="s">
        <v>30</v>
      </c>
      <c r="M4834" s="2" t="s">
        <v>476</v>
      </c>
      <c r="N4834" s="2" t="s">
        <v>479</v>
      </c>
      <c r="O4834" s="2" t="s">
        <v>514</v>
      </c>
      <c r="Q4834" s="1"/>
      <c r="S4834" s="9"/>
      <c r="T4834" s="10"/>
      <c r="U4834" s="8"/>
      <c r="W4834" s="2" t="s">
        <v>565</v>
      </c>
      <c r="X4834" s="45" t="str" cm="1">
        <f t="array" ref="X4834">IF(X4782="TRUE",IF(AND(C4832&lt;&gt;1,C4833:C4834="",S4832:U4834=""), "FALSE","TRUE"),"FALSE")</f>
        <v>FALSE</v>
      </c>
      <c r="Z4834" s="1"/>
    </row>
    <row r="4835" spans="2:26" hidden="1" outlineLevel="3" x14ac:dyDescent="0.4">
      <c r="B4835" s="7" t="s">
        <v>134</v>
      </c>
      <c r="C4835" s="5">
        <v>12</v>
      </c>
      <c r="D4835" s="30"/>
      <c r="E4835" s="2" t="s">
        <v>392</v>
      </c>
      <c r="F4835" s="2" t="s">
        <v>106</v>
      </c>
      <c r="G4835" s="2" t="s">
        <v>103</v>
      </c>
      <c r="H4835" s="2">
        <v>221</v>
      </c>
      <c r="I4835" s="2">
        <v>207</v>
      </c>
      <c r="K4835" s="2">
        <v>3</v>
      </c>
      <c r="L4835" s="2" t="s">
        <v>136</v>
      </c>
      <c r="M4835" s="2" t="s">
        <v>476</v>
      </c>
      <c r="N4835" s="2" t="s">
        <v>479</v>
      </c>
      <c r="O4835" s="2" t="s">
        <v>514</v>
      </c>
      <c r="Q4835" s="1"/>
      <c r="S4835" s="9"/>
      <c r="T4835" s="10"/>
      <c r="U4835" s="8"/>
      <c r="V4835" s="2" t="s">
        <v>105</v>
      </c>
      <c r="W4835" s="2" t="s">
        <v>561</v>
      </c>
      <c r="X4835" s="45" t="str" cm="1">
        <f t="array" ref="X4835">IF(X4782="TRUE",IF(AND(C4835&lt;&gt;1,C4836:C4837="",S4835:U4837=""), "FALSE","TRUE"),"FALSE")</f>
        <v>FALSE</v>
      </c>
      <c r="Z4835" s="1"/>
    </row>
    <row r="4836" spans="2:26" hidden="1" outlineLevel="3" x14ac:dyDescent="0.4">
      <c r="B4836" s="7" t="s">
        <v>516</v>
      </c>
      <c r="C4836" s="8"/>
      <c r="D4836" s="31"/>
      <c r="E4836" s="2" t="s">
        <v>517</v>
      </c>
      <c r="F4836" s="2" t="s">
        <v>499</v>
      </c>
      <c r="G4836" s="2" t="s">
        <v>498</v>
      </c>
      <c r="H4836" s="2">
        <v>221</v>
      </c>
      <c r="I4836" s="2">
        <v>207</v>
      </c>
      <c r="K4836" s="2">
        <v>50</v>
      </c>
      <c r="L4836" s="2" t="s">
        <v>30</v>
      </c>
      <c r="M4836" s="2" t="s">
        <v>476</v>
      </c>
      <c r="N4836" s="2" t="s">
        <v>479</v>
      </c>
      <c r="O4836" s="2" t="s">
        <v>514</v>
      </c>
      <c r="Q4836" s="1"/>
      <c r="S4836" s="9"/>
      <c r="T4836" s="10"/>
      <c r="U4836" s="8"/>
      <c r="W4836" s="2" t="s">
        <v>563</v>
      </c>
      <c r="X4836" s="45" t="str" cm="1">
        <f t="array" ref="X4836">IF(X4782="TRUE",IF(AND(C4835&lt;&gt;1,C4836:C4837="",S4835:U4837=""), "FALSE","TRUE"),"FALSE")</f>
        <v>FALSE</v>
      </c>
      <c r="Z4836" s="1"/>
    </row>
    <row r="4837" spans="2:26" hidden="1" outlineLevel="3" x14ac:dyDescent="0.4">
      <c r="B4837" s="7" t="s">
        <v>508</v>
      </c>
      <c r="C4837" s="8"/>
      <c r="D4837" s="31"/>
      <c r="E4837" s="2" t="s">
        <v>518</v>
      </c>
      <c r="F4837" s="2" t="s">
        <v>512</v>
      </c>
      <c r="G4837" s="2" t="s">
        <v>511</v>
      </c>
      <c r="H4837" s="2">
        <v>221</v>
      </c>
      <c r="I4837" s="2">
        <v>207</v>
      </c>
      <c r="K4837" s="2">
        <v>120</v>
      </c>
      <c r="L4837" s="2" t="s">
        <v>30</v>
      </c>
      <c r="M4837" s="2" t="s">
        <v>476</v>
      </c>
      <c r="N4837" s="2" t="s">
        <v>479</v>
      </c>
      <c r="O4837" s="2" t="s">
        <v>514</v>
      </c>
      <c r="Q4837" s="1"/>
      <c r="S4837" s="9"/>
      <c r="T4837" s="10"/>
      <c r="U4837" s="8"/>
      <c r="W4837" s="2" t="s">
        <v>565</v>
      </c>
      <c r="X4837" s="45" t="str" cm="1">
        <f t="array" ref="X4837">IF(X4782="TRUE",IF(AND(C4835&lt;&gt;1,C4836:C4837="",S4835:U4837=""), "FALSE","TRUE"),"FALSE")</f>
        <v>FALSE</v>
      </c>
      <c r="Z4837" s="1"/>
    </row>
    <row r="4838" spans="2:26" hidden="1" outlineLevel="3" x14ac:dyDescent="0.4">
      <c r="B4838" s="7" t="s">
        <v>134</v>
      </c>
      <c r="C4838" s="5">
        <v>13</v>
      </c>
      <c r="D4838" s="30"/>
      <c r="E4838" s="2" t="s">
        <v>392</v>
      </c>
      <c r="F4838" s="2" t="s">
        <v>106</v>
      </c>
      <c r="G4838" s="2" t="s">
        <v>103</v>
      </c>
      <c r="H4838" s="2">
        <v>221</v>
      </c>
      <c r="I4838" s="2">
        <v>207</v>
      </c>
      <c r="K4838" s="2">
        <v>3</v>
      </c>
      <c r="L4838" s="2" t="s">
        <v>136</v>
      </c>
      <c r="M4838" s="2" t="s">
        <v>476</v>
      </c>
      <c r="N4838" s="2" t="s">
        <v>479</v>
      </c>
      <c r="O4838" s="2" t="s">
        <v>514</v>
      </c>
      <c r="Q4838" s="1"/>
      <c r="S4838" s="9"/>
      <c r="T4838" s="10"/>
      <c r="U4838" s="8"/>
      <c r="V4838" s="2" t="s">
        <v>105</v>
      </c>
      <c r="W4838" s="2" t="s">
        <v>561</v>
      </c>
      <c r="X4838" s="45" t="str" cm="1">
        <f t="array" ref="X4838">IF(X4782="TRUE",IF(AND(C4838&lt;&gt;1,C4839:C4840="",S4838:U4840=""), "FALSE","TRUE"),"FALSE")</f>
        <v>FALSE</v>
      </c>
      <c r="Z4838" s="1"/>
    </row>
    <row r="4839" spans="2:26" hidden="1" outlineLevel="3" x14ac:dyDescent="0.4">
      <c r="B4839" s="7" t="s">
        <v>516</v>
      </c>
      <c r="C4839" s="8"/>
      <c r="D4839" s="31"/>
      <c r="E4839" s="2" t="s">
        <v>517</v>
      </c>
      <c r="F4839" s="2" t="s">
        <v>499</v>
      </c>
      <c r="G4839" s="2" t="s">
        <v>498</v>
      </c>
      <c r="H4839" s="2">
        <v>221</v>
      </c>
      <c r="I4839" s="2">
        <v>207</v>
      </c>
      <c r="K4839" s="2">
        <v>50</v>
      </c>
      <c r="L4839" s="2" t="s">
        <v>30</v>
      </c>
      <c r="M4839" s="2" t="s">
        <v>476</v>
      </c>
      <c r="N4839" s="2" t="s">
        <v>479</v>
      </c>
      <c r="O4839" s="2" t="s">
        <v>514</v>
      </c>
      <c r="Q4839" s="1"/>
      <c r="S4839" s="9"/>
      <c r="T4839" s="10"/>
      <c r="U4839" s="8"/>
      <c r="W4839" s="2" t="s">
        <v>563</v>
      </c>
      <c r="X4839" s="45" t="str" cm="1">
        <f t="array" ref="X4839">IF(X4782="TRUE",IF(AND(C4838&lt;&gt;1,C4839:C4840="",S4838:U4840=""), "FALSE","TRUE"),"FALSE")</f>
        <v>FALSE</v>
      </c>
      <c r="Z4839" s="1"/>
    </row>
    <row r="4840" spans="2:26" hidden="1" outlineLevel="3" x14ac:dyDescent="0.4">
      <c r="B4840" s="7" t="s">
        <v>508</v>
      </c>
      <c r="C4840" s="8"/>
      <c r="D4840" s="31"/>
      <c r="E4840" s="2" t="s">
        <v>518</v>
      </c>
      <c r="F4840" s="2" t="s">
        <v>512</v>
      </c>
      <c r="G4840" s="2" t="s">
        <v>511</v>
      </c>
      <c r="H4840" s="2">
        <v>221</v>
      </c>
      <c r="I4840" s="2">
        <v>207</v>
      </c>
      <c r="K4840" s="2">
        <v>120</v>
      </c>
      <c r="L4840" s="2" t="s">
        <v>30</v>
      </c>
      <c r="M4840" s="2" t="s">
        <v>476</v>
      </c>
      <c r="N4840" s="2" t="s">
        <v>479</v>
      </c>
      <c r="O4840" s="2" t="s">
        <v>514</v>
      </c>
      <c r="Q4840" s="1"/>
      <c r="S4840" s="9"/>
      <c r="T4840" s="10"/>
      <c r="U4840" s="8"/>
      <c r="W4840" s="2" t="s">
        <v>565</v>
      </c>
      <c r="X4840" s="45" t="str" cm="1">
        <f t="array" ref="X4840">IF(X4782="TRUE",IF(AND(C4838&lt;&gt;1,C4839:C4840="",S4838:U4840=""), "FALSE","TRUE"),"FALSE")</f>
        <v>FALSE</v>
      </c>
      <c r="Z4840" s="1"/>
    </row>
    <row r="4841" spans="2:26" hidden="1" outlineLevel="3" x14ac:dyDescent="0.4">
      <c r="B4841" s="7" t="s">
        <v>134</v>
      </c>
      <c r="C4841" s="5">
        <v>14</v>
      </c>
      <c r="D4841" s="30"/>
      <c r="E4841" s="2" t="s">
        <v>392</v>
      </c>
      <c r="F4841" s="2" t="s">
        <v>106</v>
      </c>
      <c r="G4841" s="2" t="s">
        <v>103</v>
      </c>
      <c r="H4841" s="2">
        <v>221</v>
      </c>
      <c r="I4841" s="2">
        <v>207</v>
      </c>
      <c r="K4841" s="2">
        <v>3</v>
      </c>
      <c r="L4841" s="2" t="s">
        <v>136</v>
      </c>
      <c r="M4841" s="2" t="s">
        <v>476</v>
      </c>
      <c r="N4841" s="2" t="s">
        <v>479</v>
      </c>
      <c r="O4841" s="2" t="s">
        <v>514</v>
      </c>
      <c r="Q4841" s="1"/>
      <c r="S4841" s="9"/>
      <c r="T4841" s="10"/>
      <c r="U4841" s="8"/>
      <c r="V4841" s="2" t="s">
        <v>105</v>
      </c>
      <c r="W4841" s="2" t="s">
        <v>561</v>
      </c>
      <c r="X4841" s="45" t="str" cm="1">
        <f t="array" ref="X4841">IF(X4782="TRUE",IF(AND(C4841&lt;&gt;1,C4842:C4843="",S4841:U4843=""), "FALSE","TRUE"),"FALSE")</f>
        <v>FALSE</v>
      </c>
      <c r="Z4841" s="1"/>
    </row>
    <row r="4842" spans="2:26" hidden="1" outlineLevel="3" x14ac:dyDescent="0.4">
      <c r="B4842" s="7" t="s">
        <v>516</v>
      </c>
      <c r="C4842" s="8"/>
      <c r="D4842" s="31"/>
      <c r="E4842" s="2" t="s">
        <v>517</v>
      </c>
      <c r="F4842" s="2" t="s">
        <v>499</v>
      </c>
      <c r="G4842" s="2" t="s">
        <v>498</v>
      </c>
      <c r="H4842" s="2">
        <v>221</v>
      </c>
      <c r="I4842" s="2">
        <v>207</v>
      </c>
      <c r="K4842" s="2">
        <v>50</v>
      </c>
      <c r="L4842" s="2" t="s">
        <v>30</v>
      </c>
      <c r="M4842" s="2" t="s">
        <v>476</v>
      </c>
      <c r="N4842" s="2" t="s">
        <v>479</v>
      </c>
      <c r="O4842" s="2" t="s">
        <v>514</v>
      </c>
      <c r="Q4842" s="1"/>
      <c r="S4842" s="9"/>
      <c r="T4842" s="10"/>
      <c r="U4842" s="8"/>
      <c r="W4842" s="2" t="s">
        <v>563</v>
      </c>
      <c r="X4842" s="45" t="str" cm="1">
        <f t="array" ref="X4842">IF(X4782="TRUE",IF(AND(C4841&lt;&gt;1,C4842:C4843="",S4841:U4843=""), "FALSE","TRUE"),"FALSE")</f>
        <v>FALSE</v>
      </c>
      <c r="Z4842" s="1"/>
    </row>
    <row r="4843" spans="2:26" hidden="1" outlineLevel="3" x14ac:dyDescent="0.4">
      <c r="B4843" s="7" t="s">
        <v>508</v>
      </c>
      <c r="C4843" s="8"/>
      <c r="D4843" s="31"/>
      <c r="E4843" s="2" t="s">
        <v>518</v>
      </c>
      <c r="F4843" s="2" t="s">
        <v>512</v>
      </c>
      <c r="G4843" s="2" t="s">
        <v>511</v>
      </c>
      <c r="H4843" s="2">
        <v>221</v>
      </c>
      <c r="I4843" s="2">
        <v>207</v>
      </c>
      <c r="K4843" s="2">
        <v>120</v>
      </c>
      <c r="L4843" s="2" t="s">
        <v>30</v>
      </c>
      <c r="M4843" s="2" t="s">
        <v>476</v>
      </c>
      <c r="N4843" s="2" t="s">
        <v>479</v>
      </c>
      <c r="O4843" s="2" t="s">
        <v>514</v>
      </c>
      <c r="Q4843" s="1"/>
      <c r="S4843" s="9"/>
      <c r="T4843" s="10"/>
      <c r="U4843" s="8"/>
      <c r="W4843" s="2" t="s">
        <v>565</v>
      </c>
      <c r="X4843" s="45" t="str" cm="1">
        <f t="array" ref="X4843">IF(X4782="TRUE",IF(AND(C4841&lt;&gt;1,C4842:C4843="",S4841:U4843=""), "FALSE","TRUE"),"FALSE")</f>
        <v>FALSE</v>
      </c>
      <c r="Z4843" s="1"/>
    </row>
    <row r="4844" spans="2:26" hidden="1" outlineLevel="3" x14ac:dyDescent="0.4">
      <c r="B4844" s="7" t="s">
        <v>134</v>
      </c>
      <c r="C4844" s="5">
        <v>15</v>
      </c>
      <c r="D4844" s="30"/>
      <c r="E4844" s="2" t="s">
        <v>392</v>
      </c>
      <c r="F4844" s="2" t="s">
        <v>106</v>
      </c>
      <c r="G4844" s="2" t="s">
        <v>103</v>
      </c>
      <c r="H4844" s="2">
        <v>221</v>
      </c>
      <c r="I4844" s="2">
        <v>207</v>
      </c>
      <c r="K4844" s="2">
        <v>3</v>
      </c>
      <c r="L4844" s="2" t="s">
        <v>136</v>
      </c>
      <c r="M4844" s="2" t="s">
        <v>476</v>
      </c>
      <c r="N4844" s="2" t="s">
        <v>479</v>
      </c>
      <c r="O4844" s="2" t="s">
        <v>514</v>
      </c>
      <c r="Q4844" s="1"/>
      <c r="S4844" s="9"/>
      <c r="T4844" s="10"/>
      <c r="U4844" s="8"/>
      <c r="V4844" s="2" t="s">
        <v>105</v>
      </c>
      <c r="W4844" s="2" t="s">
        <v>561</v>
      </c>
      <c r="X4844" s="45" t="str" cm="1">
        <f t="array" ref="X4844">IF(X4782="TRUE",IF(AND(C4844&lt;&gt;1,C4845:C4846="",S4844:U4846=""), "FALSE","TRUE"),"FALSE")</f>
        <v>FALSE</v>
      </c>
      <c r="Z4844" s="1"/>
    </row>
    <row r="4845" spans="2:26" hidden="1" outlineLevel="3" x14ac:dyDescent="0.4">
      <c r="B4845" s="7" t="s">
        <v>516</v>
      </c>
      <c r="C4845" s="8"/>
      <c r="D4845" s="31"/>
      <c r="E4845" s="2" t="s">
        <v>517</v>
      </c>
      <c r="F4845" s="2" t="s">
        <v>499</v>
      </c>
      <c r="G4845" s="2" t="s">
        <v>498</v>
      </c>
      <c r="H4845" s="2">
        <v>221</v>
      </c>
      <c r="I4845" s="2">
        <v>207</v>
      </c>
      <c r="K4845" s="2">
        <v>50</v>
      </c>
      <c r="L4845" s="2" t="s">
        <v>30</v>
      </c>
      <c r="M4845" s="2" t="s">
        <v>476</v>
      </c>
      <c r="N4845" s="2" t="s">
        <v>479</v>
      </c>
      <c r="O4845" s="2" t="s">
        <v>514</v>
      </c>
      <c r="Q4845" s="1"/>
      <c r="S4845" s="9"/>
      <c r="T4845" s="10"/>
      <c r="U4845" s="8"/>
      <c r="W4845" s="2" t="s">
        <v>563</v>
      </c>
      <c r="X4845" s="45" t="str" cm="1">
        <f t="array" ref="X4845">IF(X4782="TRUE",IF(AND(C4844&lt;&gt;1,C4845:C4846="",S4844:U4846=""), "FALSE","TRUE"),"FALSE")</f>
        <v>FALSE</v>
      </c>
      <c r="Z4845" s="1"/>
    </row>
    <row r="4846" spans="2:26" hidden="1" outlineLevel="3" x14ac:dyDescent="0.4">
      <c r="B4846" s="7" t="s">
        <v>508</v>
      </c>
      <c r="C4846" s="8"/>
      <c r="D4846" s="31"/>
      <c r="E4846" s="2" t="s">
        <v>518</v>
      </c>
      <c r="F4846" s="2" t="s">
        <v>512</v>
      </c>
      <c r="G4846" s="2" t="s">
        <v>511</v>
      </c>
      <c r="H4846" s="2">
        <v>221</v>
      </c>
      <c r="I4846" s="2">
        <v>207</v>
      </c>
      <c r="K4846" s="2">
        <v>120</v>
      </c>
      <c r="L4846" s="2" t="s">
        <v>30</v>
      </c>
      <c r="M4846" s="2" t="s">
        <v>476</v>
      </c>
      <c r="N4846" s="2" t="s">
        <v>479</v>
      </c>
      <c r="O4846" s="2" t="s">
        <v>514</v>
      </c>
      <c r="Q4846" s="1"/>
      <c r="S4846" s="9"/>
      <c r="T4846" s="10"/>
      <c r="U4846" s="8"/>
      <c r="W4846" s="2" t="s">
        <v>565</v>
      </c>
      <c r="X4846" s="45" t="str" cm="1">
        <f t="array" ref="X4846">IF(X4782="TRUE",IF(AND(C4844&lt;&gt;1,C4845:C4846="",S4844:U4846=""), "FALSE","TRUE"),"FALSE")</f>
        <v>FALSE</v>
      </c>
      <c r="Z4846" s="1"/>
    </row>
    <row r="4847" spans="2:26" hidden="1" outlineLevel="3" x14ac:dyDescent="0.4">
      <c r="B4847" s="7" t="s">
        <v>134</v>
      </c>
      <c r="C4847" s="5">
        <v>16</v>
      </c>
      <c r="D4847" s="30"/>
      <c r="E4847" s="2" t="s">
        <v>392</v>
      </c>
      <c r="F4847" s="2" t="s">
        <v>106</v>
      </c>
      <c r="G4847" s="2" t="s">
        <v>103</v>
      </c>
      <c r="H4847" s="2">
        <v>221</v>
      </c>
      <c r="I4847" s="2">
        <v>207</v>
      </c>
      <c r="K4847" s="2">
        <v>3</v>
      </c>
      <c r="L4847" s="2" t="s">
        <v>136</v>
      </c>
      <c r="M4847" s="2" t="s">
        <v>476</v>
      </c>
      <c r="N4847" s="2" t="s">
        <v>479</v>
      </c>
      <c r="O4847" s="2" t="s">
        <v>514</v>
      </c>
      <c r="Q4847" s="1"/>
      <c r="S4847" s="9"/>
      <c r="T4847" s="10"/>
      <c r="U4847" s="8"/>
      <c r="V4847" s="2" t="s">
        <v>105</v>
      </c>
      <c r="W4847" s="2" t="s">
        <v>561</v>
      </c>
      <c r="X4847" s="45" t="str" cm="1">
        <f t="array" ref="X4847">IF(X4782="TRUE",IF(AND(C4847&lt;&gt;1,C4848:C4849="",S4847:U4849=""), "FALSE","TRUE"),"FALSE")</f>
        <v>FALSE</v>
      </c>
      <c r="Z4847" s="1"/>
    </row>
    <row r="4848" spans="2:26" hidden="1" outlineLevel="3" x14ac:dyDescent="0.4">
      <c r="B4848" s="7" t="s">
        <v>516</v>
      </c>
      <c r="C4848" s="8"/>
      <c r="D4848" s="31"/>
      <c r="E4848" s="2" t="s">
        <v>517</v>
      </c>
      <c r="F4848" s="2" t="s">
        <v>499</v>
      </c>
      <c r="G4848" s="2" t="s">
        <v>498</v>
      </c>
      <c r="H4848" s="2">
        <v>221</v>
      </c>
      <c r="I4848" s="2">
        <v>207</v>
      </c>
      <c r="K4848" s="2">
        <v>50</v>
      </c>
      <c r="L4848" s="2" t="s">
        <v>30</v>
      </c>
      <c r="M4848" s="2" t="s">
        <v>476</v>
      </c>
      <c r="N4848" s="2" t="s">
        <v>479</v>
      </c>
      <c r="O4848" s="2" t="s">
        <v>514</v>
      </c>
      <c r="Q4848" s="1"/>
      <c r="S4848" s="9"/>
      <c r="T4848" s="10"/>
      <c r="U4848" s="8"/>
      <c r="W4848" s="2" t="s">
        <v>563</v>
      </c>
      <c r="X4848" s="45" t="str" cm="1">
        <f t="array" ref="X4848">IF(X4782="TRUE",IF(AND(C4847&lt;&gt;1,C4848:C4849="",S4847:U4849=""), "FALSE","TRUE"),"FALSE")</f>
        <v>FALSE</v>
      </c>
      <c r="Z4848" s="1"/>
    </row>
    <row r="4849" spans="2:26" hidden="1" outlineLevel="3" x14ac:dyDescent="0.4">
      <c r="B4849" s="7" t="s">
        <v>508</v>
      </c>
      <c r="C4849" s="8"/>
      <c r="D4849" s="31"/>
      <c r="E4849" s="2" t="s">
        <v>518</v>
      </c>
      <c r="F4849" s="2" t="s">
        <v>512</v>
      </c>
      <c r="G4849" s="2" t="s">
        <v>511</v>
      </c>
      <c r="H4849" s="2">
        <v>221</v>
      </c>
      <c r="I4849" s="2">
        <v>207</v>
      </c>
      <c r="K4849" s="2">
        <v>120</v>
      </c>
      <c r="L4849" s="2" t="s">
        <v>30</v>
      </c>
      <c r="M4849" s="2" t="s">
        <v>476</v>
      </c>
      <c r="N4849" s="2" t="s">
        <v>479</v>
      </c>
      <c r="O4849" s="2" t="s">
        <v>514</v>
      </c>
      <c r="Q4849" s="1"/>
      <c r="S4849" s="9"/>
      <c r="T4849" s="10"/>
      <c r="U4849" s="8"/>
      <c r="W4849" s="2" t="s">
        <v>565</v>
      </c>
      <c r="X4849" s="45" t="str" cm="1">
        <f t="array" ref="X4849">IF(X4782="TRUE",IF(AND(C4847&lt;&gt;1,C4848:C4849="",S4847:U4849=""), "FALSE","TRUE"),"FALSE")</f>
        <v>FALSE</v>
      </c>
      <c r="Z4849" s="1"/>
    </row>
    <row r="4850" spans="2:26" hidden="1" outlineLevel="3" x14ac:dyDescent="0.4">
      <c r="B4850" s="7" t="s">
        <v>134</v>
      </c>
      <c r="C4850" s="5">
        <v>17</v>
      </c>
      <c r="D4850" s="30"/>
      <c r="E4850" s="2" t="s">
        <v>392</v>
      </c>
      <c r="F4850" s="2" t="s">
        <v>106</v>
      </c>
      <c r="G4850" s="2" t="s">
        <v>103</v>
      </c>
      <c r="H4850" s="2">
        <v>221</v>
      </c>
      <c r="I4850" s="2">
        <v>207</v>
      </c>
      <c r="K4850" s="2">
        <v>3</v>
      </c>
      <c r="L4850" s="2" t="s">
        <v>136</v>
      </c>
      <c r="M4850" s="2" t="s">
        <v>476</v>
      </c>
      <c r="N4850" s="2" t="s">
        <v>479</v>
      </c>
      <c r="O4850" s="2" t="s">
        <v>514</v>
      </c>
      <c r="Q4850" s="1"/>
      <c r="S4850" s="9"/>
      <c r="T4850" s="10"/>
      <c r="U4850" s="8"/>
      <c r="V4850" s="2" t="s">
        <v>105</v>
      </c>
      <c r="W4850" s="2" t="s">
        <v>561</v>
      </c>
      <c r="X4850" s="45" t="str" cm="1">
        <f t="array" ref="X4850">IF(X4782="TRUE",IF(AND(C4850&lt;&gt;1,C4851:C4852="",S4850:U4852=""), "FALSE","TRUE"),"FALSE")</f>
        <v>FALSE</v>
      </c>
      <c r="Z4850" s="1"/>
    </row>
    <row r="4851" spans="2:26" hidden="1" outlineLevel="3" x14ac:dyDescent="0.4">
      <c r="B4851" s="7" t="s">
        <v>516</v>
      </c>
      <c r="C4851" s="8"/>
      <c r="D4851" s="31"/>
      <c r="E4851" s="2" t="s">
        <v>517</v>
      </c>
      <c r="F4851" s="2" t="s">
        <v>499</v>
      </c>
      <c r="G4851" s="2" t="s">
        <v>498</v>
      </c>
      <c r="H4851" s="2">
        <v>221</v>
      </c>
      <c r="I4851" s="2">
        <v>207</v>
      </c>
      <c r="K4851" s="2">
        <v>50</v>
      </c>
      <c r="L4851" s="2" t="s">
        <v>30</v>
      </c>
      <c r="M4851" s="2" t="s">
        <v>476</v>
      </c>
      <c r="N4851" s="2" t="s">
        <v>479</v>
      </c>
      <c r="O4851" s="2" t="s">
        <v>514</v>
      </c>
      <c r="Q4851" s="1"/>
      <c r="S4851" s="9"/>
      <c r="T4851" s="10"/>
      <c r="U4851" s="8"/>
      <c r="W4851" s="2" t="s">
        <v>563</v>
      </c>
      <c r="X4851" s="45" t="str" cm="1">
        <f t="array" ref="X4851">IF(X4782="TRUE",IF(AND(C4850&lt;&gt;1,C4851:C4852="",S4850:U4852=""), "FALSE","TRUE"),"FALSE")</f>
        <v>FALSE</v>
      </c>
      <c r="Z4851" s="1"/>
    </row>
    <row r="4852" spans="2:26" hidden="1" outlineLevel="3" x14ac:dyDescent="0.4">
      <c r="B4852" s="7" t="s">
        <v>508</v>
      </c>
      <c r="C4852" s="8"/>
      <c r="D4852" s="31"/>
      <c r="E4852" s="2" t="s">
        <v>518</v>
      </c>
      <c r="F4852" s="2" t="s">
        <v>512</v>
      </c>
      <c r="G4852" s="2" t="s">
        <v>511</v>
      </c>
      <c r="H4852" s="2">
        <v>221</v>
      </c>
      <c r="I4852" s="2">
        <v>207</v>
      </c>
      <c r="K4852" s="2">
        <v>120</v>
      </c>
      <c r="L4852" s="2" t="s">
        <v>30</v>
      </c>
      <c r="M4852" s="2" t="s">
        <v>476</v>
      </c>
      <c r="N4852" s="2" t="s">
        <v>479</v>
      </c>
      <c r="O4852" s="2" t="s">
        <v>514</v>
      </c>
      <c r="Q4852" s="1"/>
      <c r="S4852" s="9"/>
      <c r="T4852" s="10"/>
      <c r="U4852" s="8"/>
      <c r="W4852" s="2" t="s">
        <v>565</v>
      </c>
      <c r="X4852" s="45" t="str" cm="1">
        <f t="array" ref="X4852">IF(X4782="TRUE",IF(AND(C4850&lt;&gt;1,C4851:C4852="",S4850:U4852=""), "FALSE","TRUE"),"FALSE")</f>
        <v>FALSE</v>
      </c>
      <c r="Z4852" s="1"/>
    </row>
    <row r="4853" spans="2:26" hidden="1" outlineLevel="3" x14ac:dyDescent="0.4">
      <c r="B4853" s="7" t="s">
        <v>134</v>
      </c>
      <c r="C4853" s="5">
        <v>18</v>
      </c>
      <c r="D4853" s="30"/>
      <c r="E4853" s="2" t="s">
        <v>392</v>
      </c>
      <c r="F4853" s="2" t="s">
        <v>106</v>
      </c>
      <c r="G4853" s="2" t="s">
        <v>103</v>
      </c>
      <c r="H4853" s="2">
        <v>221</v>
      </c>
      <c r="I4853" s="2">
        <v>207</v>
      </c>
      <c r="K4853" s="2">
        <v>3</v>
      </c>
      <c r="L4853" s="2" t="s">
        <v>136</v>
      </c>
      <c r="M4853" s="2" t="s">
        <v>476</v>
      </c>
      <c r="N4853" s="2" t="s">
        <v>479</v>
      </c>
      <c r="O4853" s="2" t="s">
        <v>514</v>
      </c>
      <c r="Q4853" s="1"/>
      <c r="S4853" s="9"/>
      <c r="T4853" s="10"/>
      <c r="U4853" s="8"/>
      <c r="V4853" s="2" t="s">
        <v>105</v>
      </c>
      <c r="W4853" s="2" t="s">
        <v>561</v>
      </c>
      <c r="X4853" s="45" t="str" cm="1">
        <f t="array" ref="X4853">IF(X4782="TRUE",IF(AND(C4853&lt;&gt;1,C4854:C4855="",S4853:U4855=""), "FALSE","TRUE"),"FALSE")</f>
        <v>FALSE</v>
      </c>
      <c r="Z4853" s="1"/>
    </row>
    <row r="4854" spans="2:26" hidden="1" outlineLevel="3" x14ac:dyDescent="0.4">
      <c r="B4854" s="7" t="s">
        <v>516</v>
      </c>
      <c r="C4854" s="8"/>
      <c r="D4854" s="31"/>
      <c r="E4854" s="2" t="s">
        <v>517</v>
      </c>
      <c r="F4854" s="2" t="s">
        <v>499</v>
      </c>
      <c r="G4854" s="2" t="s">
        <v>498</v>
      </c>
      <c r="H4854" s="2">
        <v>221</v>
      </c>
      <c r="I4854" s="2">
        <v>207</v>
      </c>
      <c r="K4854" s="2">
        <v>50</v>
      </c>
      <c r="L4854" s="2" t="s">
        <v>30</v>
      </c>
      <c r="M4854" s="2" t="s">
        <v>476</v>
      </c>
      <c r="N4854" s="2" t="s">
        <v>479</v>
      </c>
      <c r="O4854" s="2" t="s">
        <v>514</v>
      </c>
      <c r="Q4854" s="1"/>
      <c r="S4854" s="9"/>
      <c r="T4854" s="10"/>
      <c r="U4854" s="8"/>
      <c r="W4854" s="2" t="s">
        <v>563</v>
      </c>
      <c r="X4854" s="45" t="str" cm="1">
        <f t="array" ref="X4854">IF(X4782="TRUE",IF(AND(C4853&lt;&gt;1,C4854:C4855="",S4853:U4855=""), "FALSE","TRUE"),"FALSE")</f>
        <v>FALSE</v>
      </c>
      <c r="Z4854" s="1"/>
    </row>
    <row r="4855" spans="2:26" hidden="1" outlineLevel="3" x14ac:dyDescent="0.4">
      <c r="B4855" s="7" t="s">
        <v>508</v>
      </c>
      <c r="C4855" s="8"/>
      <c r="D4855" s="31"/>
      <c r="E4855" s="2" t="s">
        <v>518</v>
      </c>
      <c r="F4855" s="2" t="s">
        <v>512</v>
      </c>
      <c r="G4855" s="2" t="s">
        <v>511</v>
      </c>
      <c r="H4855" s="2">
        <v>221</v>
      </c>
      <c r="I4855" s="2">
        <v>207</v>
      </c>
      <c r="K4855" s="2">
        <v>120</v>
      </c>
      <c r="L4855" s="2" t="s">
        <v>30</v>
      </c>
      <c r="M4855" s="2" t="s">
        <v>476</v>
      </c>
      <c r="N4855" s="2" t="s">
        <v>479</v>
      </c>
      <c r="O4855" s="2" t="s">
        <v>514</v>
      </c>
      <c r="Q4855" s="1"/>
      <c r="S4855" s="9"/>
      <c r="T4855" s="10"/>
      <c r="U4855" s="8"/>
      <c r="W4855" s="2" t="s">
        <v>565</v>
      </c>
      <c r="X4855" s="45" t="str" cm="1">
        <f t="array" ref="X4855">IF(X4782="TRUE",IF(AND(C4853&lt;&gt;1,C4854:C4855="",S4853:U4855=""), "FALSE","TRUE"),"FALSE")</f>
        <v>FALSE</v>
      </c>
      <c r="Z4855" s="1"/>
    </row>
    <row r="4856" spans="2:26" hidden="1" outlineLevel="3" x14ac:dyDescent="0.4">
      <c r="B4856" s="7" t="s">
        <v>134</v>
      </c>
      <c r="C4856" s="5">
        <v>19</v>
      </c>
      <c r="D4856" s="30"/>
      <c r="E4856" s="2" t="s">
        <v>392</v>
      </c>
      <c r="F4856" s="2" t="s">
        <v>106</v>
      </c>
      <c r="G4856" s="2" t="s">
        <v>103</v>
      </c>
      <c r="H4856" s="2">
        <v>221</v>
      </c>
      <c r="I4856" s="2">
        <v>207</v>
      </c>
      <c r="K4856" s="2">
        <v>3</v>
      </c>
      <c r="L4856" s="2" t="s">
        <v>136</v>
      </c>
      <c r="M4856" s="2" t="s">
        <v>476</v>
      </c>
      <c r="N4856" s="2" t="s">
        <v>479</v>
      </c>
      <c r="O4856" s="2" t="s">
        <v>514</v>
      </c>
      <c r="Q4856" s="1"/>
      <c r="S4856" s="9"/>
      <c r="T4856" s="10"/>
      <c r="U4856" s="8"/>
      <c r="V4856" s="2" t="s">
        <v>105</v>
      </c>
      <c r="W4856" s="2" t="s">
        <v>561</v>
      </c>
      <c r="X4856" s="45" t="str" cm="1">
        <f t="array" ref="X4856">IF(X4782="TRUE",IF(AND(C4856&lt;&gt;1,C4857:C4858="",S4856:U4858=""), "FALSE","TRUE"),"FALSE")</f>
        <v>FALSE</v>
      </c>
      <c r="Z4856" s="1"/>
    </row>
    <row r="4857" spans="2:26" hidden="1" outlineLevel="3" x14ac:dyDescent="0.4">
      <c r="B4857" s="7" t="s">
        <v>516</v>
      </c>
      <c r="C4857" s="8"/>
      <c r="D4857" s="31"/>
      <c r="E4857" s="2" t="s">
        <v>517</v>
      </c>
      <c r="F4857" s="2" t="s">
        <v>499</v>
      </c>
      <c r="G4857" s="2" t="s">
        <v>498</v>
      </c>
      <c r="H4857" s="2">
        <v>221</v>
      </c>
      <c r="I4857" s="2">
        <v>207</v>
      </c>
      <c r="K4857" s="2">
        <v>50</v>
      </c>
      <c r="L4857" s="2" t="s">
        <v>30</v>
      </c>
      <c r="M4857" s="2" t="s">
        <v>476</v>
      </c>
      <c r="N4857" s="2" t="s">
        <v>479</v>
      </c>
      <c r="O4857" s="2" t="s">
        <v>514</v>
      </c>
      <c r="Q4857" s="1"/>
      <c r="S4857" s="9"/>
      <c r="T4857" s="10"/>
      <c r="U4857" s="8"/>
      <c r="W4857" s="2" t="s">
        <v>563</v>
      </c>
      <c r="X4857" s="45" t="str" cm="1">
        <f t="array" ref="X4857">IF(X4782="TRUE",IF(AND(C4856&lt;&gt;1,C4857:C4858="",S4856:U4858=""), "FALSE","TRUE"),"FALSE")</f>
        <v>FALSE</v>
      </c>
      <c r="Z4857" s="1"/>
    </row>
    <row r="4858" spans="2:26" hidden="1" outlineLevel="3" x14ac:dyDescent="0.4">
      <c r="B4858" s="7" t="s">
        <v>508</v>
      </c>
      <c r="C4858" s="8"/>
      <c r="D4858" s="31"/>
      <c r="E4858" s="2" t="s">
        <v>518</v>
      </c>
      <c r="F4858" s="2" t="s">
        <v>512</v>
      </c>
      <c r="G4858" s="2" t="s">
        <v>511</v>
      </c>
      <c r="H4858" s="2">
        <v>221</v>
      </c>
      <c r="I4858" s="2">
        <v>207</v>
      </c>
      <c r="K4858" s="2">
        <v>120</v>
      </c>
      <c r="L4858" s="2" t="s">
        <v>30</v>
      </c>
      <c r="M4858" s="2" t="s">
        <v>476</v>
      </c>
      <c r="N4858" s="2" t="s">
        <v>479</v>
      </c>
      <c r="O4858" s="2" t="s">
        <v>514</v>
      </c>
      <c r="Q4858" s="1"/>
      <c r="S4858" s="9"/>
      <c r="T4858" s="10"/>
      <c r="U4858" s="8"/>
      <c r="W4858" s="2" t="s">
        <v>565</v>
      </c>
      <c r="X4858" s="45" t="str" cm="1">
        <f t="array" ref="X4858">IF(X4782="TRUE",IF(AND(C4856&lt;&gt;1,C4857:C4858="",S4856:U4858=""), "FALSE","TRUE"),"FALSE")</f>
        <v>FALSE</v>
      </c>
      <c r="Z4858" s="1"/>
    </row>
    <row r="4859" spans="2:26" hidden="1" outlineLevel="3" x14ac:dyDescent="0.4">
      <c r="B4859" s="7" t="s">
        <v>134</v>
      </c>
      <c r="C4859" s="5">
        <v>20</v>
      </c>
      <c r="D4859" s="30"/>
      <c r="E4859" s="2" t="s">
        <v>392</v>
      </c>
      <c r="F4859" s="2" t="s">
        <v>106</v>
      </c>
      <c r="G4859" s="2" t="s">
        <v>103</v>
      </c>
      <c r="H4859" s="2">
        <v>221</v>
      </c>
      <c r="I4859" s="2">
        <v>207</v>
      </c>
      <c r="K4859" s="2">
        <v>3</v>
      </c>
      <c r="L4859" s="2" t="s">
        <v>136</v>
      </c>
      <c r="M4859" s="2" t="s">
        <v>476</v>
      </c>
      <c r="N4859" s="2" t="s">
        <v>479</v>
      </c>
      <c r="O4859" s="2" t="s">
        <v>514</v>
      </c>
      <c r="Q4859" s="1"/>
      <c r="S4859" s="9"/>
      <c r="T4859" s="10"/>
      <c r="U4859" s="8"/>
      <c r="V4859" s="2" t="s">
        <v>105</v>
      </c>
      <c r="W4859" s="2" t="s">
        <v>561</v>
      </c>
      <c r="X4859" s="45" t="str" cm="1">
        <f t="array" ref="X4859">IF(X4782="TRUE",IF(AND(C4859&lt;&gt;1,C4860:C4861="",S4859:U4861=""), "FALSE","TRUE"),"FALSE")</f>
        <v>FALSE</v>
      </c>
      <c r="Z4859" s="1"/>
    </row>
    <row r="4860" spans="2:26" hidden="1" outlineLevel="3" x14ac:dyDescent="0.4">
      <c r="B4860" s="7" t="s">
        <v>516</v>
      </c>
      <c r="C4860" s="8"/>
      <c r="D4860" s="31"/>
      <c r="E4860" s="2" t="s">
        <v>517</v>
      </c>
      <c r="F4860" s="2" t="s">
        <v>499</v>
      </c>
      <c r="G4860" s="2" t="s">
        <v>498</v>
      </c>
      <c r="H4860" s="2">
        <v>221</v>
      </c>
      <c r="I4860" s="2">
        <v>207</v>
      </c>
      <c r="K4860" s="2">
        <v>50</v>
      </c>
      <c r="L4860" s="2" t="s">
        <v>30</v>
      </c>
      <c r="M4860" s="2" t="s">
        <v>476</v>
      </c>
      <c r="N4860" s="2" t="s">
        <v>479</v>
      </c>
      <c r="O4860" s="2" t="s">
        <v>514</v>
      </c>
      <c r="Q4860" s="1"/>
      <c r="S4860" s="9"/>
      <c r="T4860" s="10"/>
      <c r="U4860" s="8"/>
      <c r="W4860" s="2" t="s">
        <v>563</v>
      </c>
      <c r="X4860" s="45" t="str" cm="1">
        <f t="array" ref="X4860">IF(X4782="TRUE",IF(AND(C4859&lt;&gt;1,C4860:C4861="",S4859:U4861=""), "FALSE","TRUE"),"FALSE")</f>
        <v>FALSE</v>
      </c>
      <c r="Z4860" s="1"/>
    </row>
    <row r="4861" spans="2:26" hidden="1" outlineLevel="3" x14ac:dyDescent="0.4">
      <c r="B4861" s="7" t="s">
        <v>508</v>
      </c>
      <c r="C4861" s="8"/>
      <c r="D4861" s="31"/>
      <c r="E4861" s="2" t="s">
        <v>518</v>
      </c>
      <c r="F4861" s="2" t="s">
        <v>512</v>
      </c>
      <c r="G4861" s="2" t="s">
        <v>511</v>
      </c>
      <c r="H4861" s="2">
        <v>221</v>
      </c>
      <c r="I4861" s="2">
        <v>207</v>
      </c>
      <c r="K4861" s="2">
        <v>120</v>
      </c>
      <c r="L4861" s="2" t="s">
        <v>30</v>
      </c>
      <c r="M4861" s="2" t="s">
        <v>476</v>
      </c>
      <c r="N4861" s="2" t="s">
        <v>479</v>
      </c>
      <c r="O4861" s="2" t="s">
        <v>514</v>
      </c>
      <c r="Q4861" s="1"/>
      <c r="S4861" s="9"/>
      <c r="T4861" s="10"/>
      <c r="U4861" s="8"/>
      <c r="W4861" s="2" t="s">
        <v>565</v>
      </c>
      <c r="X4861" s="45" t="str" cm="1">
        <f t="array" ref="X4861">IF(X4782="TRUE",IF(AND(C4859&lt;&gt;1,C4860:C4861="",S4859:U4861=""), "FALSE","TRUE"),"FALSE")</f>
        <v>FALSE</v>
      </c>
      <c r="Z4861" s="1"/>
    </row>
    <row r="4862" spans="2:26" hidden="1" outlineLevel="2" x14ac:dyDescent="0.4">
      <c r="B4862" s="3" t="s">
        <v>19</v>
      </c>
      <c r="I4862" s="2">
        <v>207</v>
      </c>
      <c r="Q4862" s="1"/>
      <c r="Z4862" s="1"/>
    </row>
    <row r="4863" spans="2:26" hidden="1" outlineLevel="2" x14ac:dyDescent="0.4">
      <c r="B4863" s="50" t="s">
        <v>519</v>
      </c>
      <c r="C4863" s="50"/>
      <c r="D4863" s="33"/>
      <c r="E4863" s="2" t="s">
        <v>520</v>
      </c>
      <c r="I4863" s="2">
        <v>207</v>
      </c>
      <c r="L4863" s="2" t="s">
        <v>521</v>
      </c>
      <c r="M4863" s="2" t="s">
        <v>476</v>
      </c>
      <c r="N4863" s="2" t="s">
        <v>479</v>
      </c>
      <c r="O4863" s="2" t="s">
        <v>520</v>
      </c>
      <c r="Q4863" s="1"/>
      <c r="S4863" s="6" t="s">
        <v>36</v>
      </c>
      <c r="T4863" s="6" t="s">
        <v>37</v>
      </c>
      <c r="U4863" s="6" t="s">
        <v>38</v>
      </c>
      <c r="Z4863" s="1"/>
    </row>
    <row r="4864" spans="2:26" hidden="1" outlineLevel="2" x14ac:dyDescent="0.4">
      <c r="B4864" s="7" t="s">
        <v>134</v>
      </c>
      <c r="C4864" s="5">
        <v>1</v>
      </c>
      <c r="D4864" s="30"/>
      <c r="E4864" s="2" t="s">
        <v>392</v>
      </c>
      <c r="F4864" s="2" t="s">
        <v>102</v>
      </c>
      <c r="G4864" s="2" t="s">
        <v>103</v>
      </c>
      <c r="H4864" s="2">
        <v>225</v>
      </c>
      <c r="I4864" s="2">
        <v>207</v>
      </c>
      <c r="K4864" s="2">
        <v>3</v>
      </c>
      <c r="L4864" s="2" t="s">
        <v>136</v>
      </c>
      <c r="M4864" s="2" t="s">
        <v>476</v>
      </c>
      <c r="N4864" s="2" t="s">
        <v>479</v>
      </c>
      <c r="O4864" s="2" t="s">
        <v>520</v>
      </c>
      <c r="Q4864" s="1"/>
      <c r="S4864" s="9"/>
      <c r="T4864" s="10"/>
      <c r="U4864" s="8"/>
      <c r="V4864" s="2" t="s">
        <v>105</v>
      </c>
      <c r="W4864" s="2" t="s">
        <v>561</v>
      </c>
      <c r="X4864" s="45" t="str" cm="1">
        <f t="array" ref="X4864">IF(X4782="TRUE",IF(AND(C4864&lt;&gt;1,C4865:C4870="",S4864:U4870=""), "FALSE","TRUE"),"FALSE")</f>
        <v>FALSE</v>
      </c>
      <c r="Z4864" s="1"/>
    </row>
    <row r="4865" spans="2:26" hidden="1" outlineLevel="2" x14ac:dyDescent="0.4">
      <c r="B4865" s="7" t="s">
        <v>522</v>
      </c>
      <c r="C4865" s="8"/>
      <c r="D4865" s="31"/>
      <c r="E4865" s="2" t="s">
        <v>523</v>
      </c>
      <c r="F4865" s="2" t="s">
        <v>485</v>
      </c>
      <c r="G4865" s="2" t="s">
        <v>369</v>
      </c>
      <c r="H4865" s="2">
        <v>225</v>
      </c>
      <c r="I4865" s="2">
        <v>207</v>
      </c>
      <c r="K4865" s="2">
        <v>240</v>
      </c>
      <c r="L4865" s="2" t="s">
        <v>30</v>
      </c>
      <c r="M4865" s="2" t="s">
        <v>476</v>
      </c>
      <c r="N4865" s="2" t="s">
        <v>479</v>
      </c>
      <c r="O4865" s="2" t="s">
        <v>520</v>
      </c>
      <c r="Q4865" s="1"/>
      <c r="S4865" s="9"/>
      <c r="T4865" s="10"/>
      <c r="U4865" s="8"/>
      <c r="W4865" s="2" t="s">
        <v>465</v>
      </c>
      <c r="X4865" s="45" t="str" cm="1">
        <f t="array" ref="X4865">IF(X4782="TRUE",IF(AND(C4864&lt;&gt;1,C4865:C4870="",S4864:U4870=""), "FALSE","TRUE"),"FALSE")</f>
        <v>FALSE</v>
      </c>
      <c r="Z4865" s="1"/>
    </row>
    <row r="4866" spans="2:26" hidden="1" outlineLevel="2" x14ac:dyDescent="0.4">
      <c r="B4866" s="7" t="s">
        <v>524</v>
      </c>
      <c r="C4866" s="8"/>
      <c r="D4866" s="31"/>
      <c r="E4866" s="2" t="s">
        <v>525</v>
      </c>
      <c r="F4866" s="2" t="s">
        <v>114</v>
      </c>
      <c r="G4866" s="2" t="s">
        <v>115</v>
      </c>
      <c r="H4866" s="2">
        <v>225</v>
      </c>
      <c r="I4866" s="2">
        <v>207</v>
      </c>
      <c r="K4866" s="2">
        <v>120</v>
      </c>
      <c r="L4866" s="2" t="s">
        <v>30</v>
      </c>
      <c r="M4866" s="2" t="s">
        <v>476</v>
      </c>
      <c r="N4866" s="2" t="s">
        <v>479</v>
      </c>
      <c r="O4866" s="2" t="s">
        <v>520</v>
      </c>
      <c r="Q4866" s="1"/>
      <c r="S4866" s="9"/>
      <c r="T4866" s="10"/>
      <c r="U4866" s="8"/>
      <c r="W4866" s="2" t="s">
        <v>468</v>
      </c>
      <c r="X4866" s="45" t="str" cm="1">
        <f t="array" ref="X4866">IF(X4782="TRUE",IF(AND(C4864&lt;&gt;1,C4865:C4870="",S4864:U4870=""), "FALSE","TRUE"),"FALSE")</f>
        <v>FALSE</v>
      </c>
      <c r="Z4866" s="1"/>
    </row>
    <row r="4867" spans="2:26" hidden="1" outlineLevel="2" x14ac:dyDescent="0.4">
      <c r="B4867" s="7" t="s">
        <v>526</v>
      </c>
      <c r="C4867" s="8"/>
      <c r="D4867" s="31"/>
      <c r="E4867" s="2" t="s">
        <v>527</v>
      </c>
      <c r="F4867" s="2" t="str">
        <f>IF(OR($C$87="治験計画届", $C$87="治験計画変更届"), "^$","^.{1,120}$|^$")</f>
        <v>^.{1,120}$|^$</v>
      </c>
      <c r="G4867" s="2" t="str">
        <f>IF(F4867="^$", "入力しないでください","入力してください(120文字以内)")</f>
        <v>入力してください(120文字以内)</v>
      </c>
      <c r="H4867" s="2">
        <v>225</v>
      </c>
      <c r="I4867" s="2">
        <v>207</v>
      </c>
      <c r="K4867" s="2">
        <v>120</v>
      </c>
      <c r="L4867" s="2" t="s">
        <v>30</v>
      </c>
      <c r="M4867" s="2" t="s">
        <v>476</v>
      </c>
      <c r="N4867" s="2" t="s">
        <v>479</v>
      </c>
      <c r="O4867" s="2" t="s">
        <v>520</v>
      </c>
      <c r="Q4867" s="1"/>
      <c r="S4867" s="9"/>
      <c r="T4867" s="10"/>
      <c r="U4867" s="8"/>
      <c r="W4867" s="2" t="s">
        <v>468</v>
      </c>
      <c r="X4867" s="45" t="str" cm="1">
        <f t="array" ref="X4867">IF(X4782="TRUE",IF(AND(C4864&lt;&gt;1,C4865:C4870="",S4864:U4870=""), "FALSE","TRUE"),"FALSE")</f>
        <v>FALSE</v>
      </c>
      <c r="Z4867" s="1"/>
    </row>
    <row r="4868" spans="2:26" hidden="1" outlineLevel="2" x14ac:dyDescent="0.4">
      <c r="B4868" s="7" t="s">
        <v>528</v>
      </c>
      <c r="C4868" s="8"/>
      <c r="D4868" s="31"/>
      <c r="E4868" s="2" t="s">
        <v>529</v>
      </c>
      <c r="F4868" s="2" t="str">
        <f>IF(OR($C$87="治験計画届", $C$87="治験計画変更届"), "^$","^.{1,120}$|^$")</f>
        <v>^.{1,120}$|^$</v>
      </c>
      <c r="G4868" s="2" t="str">
        <f t="shared" ref="G4868:G4870" si="322">IF(F4868="^$", "入力しないでください","入力してください(120文字以内)")</f>
        <v>入力してください(120文字以内)</v>
      </c>
      <c r="H4868" s="2">
        <v>225</v>
      </c>
      <c r="I4868" s="2">
        <v>207</v>
      </c>
      <c r="K4868" s="2">
        <v>120</v>
      </c>
      <c r="L4868" s="2" t="s">
        <v>30</v>
      </c>
      <c r="M4868" s="2" t="s">
        <v>476</v>
      </c>
      <c r="N4868" s="2" t="s">
        <v>479</v>
      </c>
      <c r="O4868" s="2" t="s">
        <v>520</v>
      </c>
      <c r="Q4868" s="1"/>
      <c r="S4868" s="9"/>
      <c r="T4868" s="10"/>
      <c r="U4868" s="8"/>
      <c r="W4868" s="2" t="s">
        <v>468</v>
      </c>
      <c r="X4868" s="45" t="str" cm="1">
        <f t="array" ref="X4868">IF(X4782="TRUE",IF(AND(C4864&lt;&gt;1,C4865:C4870="",S4864:U4870=""), "FALSE","TRUE"),"FALSE")</f>
        <v>FALSE</v>
      </c>
      <c r="Z4868" s="1"/>
    </row>
    <row r="4869" spans="2:26" hidden="1" outlineLevel="2" x14ac:dyDescent="0.4">
      <c r="B4869" s="7" t="s">
        <v>530</v>
      </c>
      <c r="C4869" s="8"/>
      <c r="D4869" s="31"/>
      <c r="E4869" s="2" t="s">
        <v>566</v>
      </c>
      <c r="F4869" s="2" t="str">
        <f>IF(OR($C$87="治験計画届", $C$87="治験計画変更届"), "^$","^.{1,120}$|^$")</f>
        <v>^.{1,120}$|^$</v>
      </c>
      <c r="G4869" s="2" t="str">
        <f t="shared" si="322"/>
        <v>入力してください(120文字以内)</v>
      </c>
      <c r="H4869" s="2">
        <v>225</v>
      </c>
      <c r="I4869" s="2">
        <v>207</v>
      </c>
      <c r="K4869" s="2">
        <v>120</v>
      </c>
      <c r="L4869" s="2" t="s">
        <v>30</v>
      </c>
      <c r="M4869" s="2" t="s">
        <v>476</v>
      </c>
      <c r="N4869" s="2" t="s">
        <v>479</v>
      </c>
      <c r="O4869" s="2" t="s">
        <v>520</v>
      </c>
      <c r="Q4869" s="1"/>
      <c r="S4869" s="9"/>
      <c r="T4869" s="10"/>
      <c r="U4869" s="8"/>
      <c r="W4869" s="2" t="s">
        <v>468</v>
      </c>
      <c r="X4869" s="45" t="str" cm="1">
        <f t="array" ref="X4869">IF(X4782="TRUE",IF(AND(C4864&lt;&gt;1,C4865:C4870="",S4864:U4870=""), "FALSE","TRUE"),"FALSE")</f>
        <v>FALSE</v>
      </c>
      <c r="Z4869" s="1"/>
    </row>
    <row r="4870" spans="2:26" hidden="1" outlineLevel="2" x14ac:dyDescent="0.4">
      <c r="B4870" s="7" t="s">
        <v>532</v>
      </c>
      <c r="C4870" s="8"/>
      <c r="D4870" s="31"/>
      <c r="E4870" s="2" t="s">
        <v>533</v>
      </c>
      <c r="F4870" s="2" t="str">
        <f>IF(OR($C$87="治験計画届", $C$87="治験計画変更届"), "^$","^.{1,120}$|^$")</f>
        <v>^.{1,120}$|^$</v>
      </c>
      <c r="G4870" s="2" t="str">
        <f t="shared" si="322"/>
        <v>入力してください(120文字以内)</v>
      </c>
      <c r="H4870" s="2">
        <v>225</v>
      </c>
      <c r="I4870" s="2">
        <v>207</v>
      </c>
      <c r="K4870" s="2">
        <v>120</v>
      </c>
      <c r="L4870" s="2" t="s">
        <v>30</v>
      </c>
      <c r="M4870" s="2" t="s">
        <v>476</v>
      </c>
      <c r="N4870" s="2" t="s">
        <v>479</v>
      </c>
      <c r="O4870" s="2" t="s">
        <v>520</v>
      </c>
      <c r="Q4870" s="1"/>
      <c r="S4870" s="9"/>
      <c r="T4870" s="10"/>
      <c r="U4870" s="8"/>
      <c r="W4870" s="2" t="s">
        <v>468</v>
      </c>
      <c r="X4870" s="45" t="str" cm="1">
        <f t="array" ref="X4870">IF(X4782="TRUE",IF(AND(C4864&lt;&gt;1,C4865:C4870="",S4864:U4870=""), "FALSE","TRUE"),"FALSE")</f>
        <v>FALSE</v>
      </c>
      <c r="Z4870" s="1"/>
    </row>
    <row r="4871" spans="2:26" hidden="1" outlineLevel="2" x14ac:dyDescent="0.4">
      <c r="B4871" s="7" t="s">
        <v>134</v>
      </c>
      <c r="C4871" s="5">
        <v>2</v>
      </c>
      <c r="D4871" s="30"/>
      <c r="E4871" s="2" t="s">
        <v>392</v>
      </c>
      <c r="F4871" s="2" t="s">
        <v>102</v>
      </c>
      <c r="G4871" s="2" t="s">
        <v>103</v>
      </c>
      <c r="H4871" s="2">
        <v>225</v>
      </c>
      <c r="I4871" s="2">
        <v>207</v>
      </c>
      <c r="K4871" s="2">
        <v>3</v>
      </c>
      <c r="L4871" s="2" t="s">
        <v>136</v>
      </c>
      <c r="M4871" s="2" t="s">
        <v>476</v>
      </c>
      <c r="N4871" s="2" t="s">
        <v>479</v>
      </c>
      <c r="O4871" s="2" t="s">
        <v>520</v>
      </c>
      <c r="Q4871" s="1"/>
      <c r="S4871" s="9"/>
      <c r="T4871" s="10"/>
      <c r="U4871" s="8"/>
      <c r="V4871" s="2" t="s">
        <v>105</v>
      </c>
      <c r="W4871" s="2" t="s">
        <v>561</v>
      </c>
      <c r="X4871" s="45" t="str" cm="1">
        <f t="array" ref="X4871">IF(X4782="TRUE",IF(AND(C4871&lt;&gt;1,C4872:C4877="",S4871:U4877=""), "FALSE","TRUE"),"FALSE")</f>
        <v>FALSE</v>
      </c>
      <c r="Z4871" s="1"/>
    </row>
    <row r="4872" spans="2:26" hidden="1" outlineLevel="2" x14ac:dyDescent="0.4">
      <c r="B4872" s="7" t="s">
        <v>522</v>
      </c>
      <c r="C4872" s="8"/>
      <c r="D4872" s="31"/>
      <c r="E4872" s="2" t="s">
        <v>523</v>
      </c>
      <c r="F4872" s="2" t="s">
        <v>485</v>
      </c>
      <c r="G4872" s="2" t="s">
        <v>369</v>
      </c>
      <c r="H4872" s="2">
        <v>225</v>
      </c>
      <c r="I4872" s="2">
        <v>207</v>
      </c>
      <c r="K4872" s="2">
        <v>240</v>
      </c>
      <c r="L4872" s="2" t="s">
        <v>30</v>
      </c>
      <c r="M4872" s="2" t="s">
        <v>476</v>
      </c>
      <c r="N4872" s="2" t="s">
        <v>479</v>
      </c>
      <c r="O4872" s="2" t="s">
        <v>520</v>
      </c>
      <c r="Q4872" s="1"/>
      <c r="S4872" s="9"/>
      <c r="T4872" s="10"/>
      <c r="U4872" s="8"/>
      <c r="W4872" s="2" t="s">
        <v>465</v>
      </c>
      <c r="X4872" s="45" t="str" cm="1">
        <f t="array" ref="X4872">IF(X4782="TRUE",IF(AND(C4871&lt;&gt;1,C4872:C4877="",S4871:U4877=""), "FALSE","TRUE"),"FALSE")</f>
        <v>FALSE</v>
      </c>
      <c r="Z4872" s="1"/>
    </row>
    <row r="4873" spans="2:26" hidden="1" outlineLevel="2" x14ac:dyDescent="0.4">
      <c r="B4873" s="7" t="s">
        <v>524</v>
      </c>
      <c r="C4873" s="8"/>
      <c r="D4873" s="31"/>
      <c r="E4873" s="2" t="s">
        <v>525</v>
      </c>
      <c r="F4873" s="2" t="s">
        <v>114</v>
      </c>
      <c r="G4873" s="2" t="s">
        <v>115</v>
      </c>
      <c r="H4873" s="2">
        <v>225</v>
      </c>
      <c r="I4873" s="2">
        <v>207</v>
      </c>
      <c r="K4873" s="2">
        <v>120</v>
      </c>
      <c r="L4873" s="2" t="s">
        <v>30</v>
      </c>
      <c r="M4873" s="2" t="s">
        <v>476</v>
      </c>
      <c r="N4873" s="2" t="s">
        <v>479</v>
      </c>
      <c r="O4873" s="2" t="s">
        <v>520</v>
      </c>
      <c r="Q4873" s="1"/>
      <c r="S4873" s="9"/>
      <c r="T4873" s="10"/>
      <c r="U4873" s="8"/>
      <c r="W4873" s="2" t="s">
        <v>468</v>
      </c>
      <c r="X4873" s="45" t="str" cm="1">
        <f t="array" ref="X4873">IF(X4782="TRUE",IF(AND(C4871&lt;&gt;1,C4872:C4877="",S4871:U4877=""), "FALSE","TRUE"),"FALSE")</f>
        <v>FALSE</v>
      </c>
      <c r="Z4873" s="1"/>
    </row>
    <row r="4874" spans="2:26" hidden="1" outlineLevel="2" x14ac:dyDescent="0.4">
      <c r="B4874" s="7" t="s">
        <v>526</v>
      </c>
      <c r="C4874" s="8"/>
      <c r="D4874" s="31"/>
      <c r="E4874" s="2" t="s">
        <v>527</v>
      </c>
      <c r="F4874" s="2" t="str">
        <f>IF(OR($C$87="治験計画届", $C$87="治験計画変更届"), "^$","^.{1,120}$|^$")</f>
        <v>^.{1,120}$|^$</v>
      </c>
      <c r="G4874" s="2" t="str">
        <f>IF(F4874="^$", "入力しないでください","入力してください(120文字以内)")</f>
        <v>入力してください(120文字以内)</v>
      </c>
      <c r="H4874" s="2">
        <v>225</v>
      </c>
      <c r="I4874" s="2">
        <v>207</v>
      </c>
      <c r="K4874" s="2">
        <v>120</v>
      </c>
      <c r="L4874" s="2" t="s">
        <v>30</v>
      </c>
      <c r="M4874" s="2" t="s">
        <v>476</v>
      </c>
      <c r="N4874" s="2" t="s">
        <v>479</v>
      </c>
      <c r="O4874" s="2" t="s">
        <v>520</v>
      </c>
      <c r="Q4874" s="1"/>
      <c r="S4874" s="9"/>
      <c r="T4874" s="10"/>
      <c r="U4874" s="8"/>
      <c r="W4874" s="2" t="s">
        <v>468</v>
      </c>
      <c r="X4874" s="45" t="str" cm="1">
        <f t="array" ref="X4874">IF(X4782="TRUE",IF(AND(C4871&lt;&gt;1,C4872:C4877="",S4871:U4877=""), "FALSE","TRUE"),"FALSE")</f>
        <v>FALSE</v>
      </c>
      <c r="Z4874" s="1"/>
    </row>
    <row r="4875" spans="2:26" hidden="1" outlineLevel="2" x14ac:dyDescent="0.4">
      <c r="B4875" s="7" t="s">
        <v>528</v>
      </c>
      <c r="C4875" s="8"/>
      <c r="D4875" s="31"/>
      <c r="E4875" s="2" t="s">
        <v>529</v>
      </c>
      <c r="F4875" s="2" t="str">
        <f>IF(OR($C$87="治験計画届", $C$87="治験計画変更届"), "^$","^.{1,120}$|^$")</f>
        <v>^.{1,120}$|^$</v>
      </c>
      <c r="G4875" s="2" t="str">
        <f t="shared" ref="G4875:G4877" si="323">IF(F4875="^$", "入力しないでください","入力してください(120文字以内)")</f>
        <v>入力してください(120文字以内)</v>
      </c>
      <c r="H4875" s="2">
        <v>225</v>
      </c>
      <c r="I4875" s="2">
        <v>207</v>
      </c>
      <c r="K4875" s="2">
        <v>120</v>
      </c>
      <c r="L4875" s="2" t="s">
        <v>30</v>
      </c>
      <c r="M4875" s="2" t="s">
        <v>476</v>
      </c>
      <c r="N4875" s="2" t="s">
        <v>479</v>
      </c>
      <c r="O4875" s="2" t="s">
        <v>520</v>
      </c>
      <c r="Q4875" s="1"/>
      <c r="S4875" s="9"/>
      <c r="T4875" s="10"/>
      <c r="U4875" s="8"/>
      <c r="W4875" s="2" t="s">
        <v>468</v>
      </c>
      <c r="X4875" s="45" t="str" cm="1">
        <f t="array" ref="X4875">IF(X4782="TRUE",IF(AND(C4871&lt;&gt;1,C4872:C4877="",S4871:U4877=""), "FALSE","TRUE"),"FALSE")</f>
        <v>FALSE</v>
      </c>
      <c r="Z4875" s="1"/>
    </row>
    <row r="4876" spans="2:26" hidden="1" outlineLevel="2" x14ac:dyDescent="0.4">
      <c r="B4876" s="7" t="s">
        <v>530</v>
      </c>
      <c r="C4876" s="8"/>
      <c r="D4876" s="31"/>
      <c r="E4876" s="2" t="s">
        <v>566</v>
      </c>
      <c r="F4876" s="2" t="str">
        <f>IF(OR($C$87="治験計画届", $C$87="治験計画変更届"), "^$","^.{1,120}$|^$")</f>
        <v>^.{1,120}$|^$</v>
      </c>
      <c r="G4876" s="2" t="str">
        <f t="shared" si="323"/>
        <v>入力してください(120文字以内)</v>
      </c>
      <c r="H4876" s="2">
        <v>225</v>
      </c>
      <c r="I4876" s="2">
        <v>207</v>
      </c>
      <c r="K4876" s="2">
        <v>120</v>
      </c>
      <c r="L4876" s="2" t="s">
        <v>30</v>
      </c>
      <c r="M4876" s="2" t="s">
        <v>476</v>
      </c>
      <c r="N4876" s="2" t="s">
        <v>479</v>
      </c>
      <c r="O4876" s="2" t="s">
        <v>520</v>
      </c>
      <c r="Q4876" s="1"/>
      <c r="S4876" s="9"/>
      <c r="T4876" s="10"/>
      <c r="U4876" s="8"/>
      <c r="W4876" s="2" t="s">
        <v>468</v>
      </c>
      <c r="X4876" s="45" t="str" cm="1">
        <f t="array" ref="X4876">IF(X4782="TRUE",IF(AND(C4871&lt;&gt;1,C4872:C4877="",S4871:U4877=""), "FALSE","TRUE"),"FALSE")</f>
        <v>FALSE</v>
      </c>
      <c r="Z4876" s="1"/>
    </row>
    <row r="4877" spans="2:26" hidden="1" outlineLevel="2" x14ac:dyDescent="0.4">
      <c r="B4877" s="7" t="s">
        <v>532</v>
      </c>
      <c r="C4877" s="8"/>
      <c r="D4877" s="31"/>
      <c r="E4877" s="2" t="s">
        <v>533</v>
      </c>
      <c r="F4877" s="2" t="str">
        <f>IF(OR($C$87="治験計画届", $C$87="治験計画変更届"), "^$","^.{1,120}$|^$")</f>
        <v>^.{1,120}$|^$</v>
      </c>
      <c r="G4877" s="2" t="str">
        <f t="shared" si="323"/>
        <v>入力してください(120文字以内)</v>
      </c>
      <c r="H4877" s="2">
        <v>225</v>
      </c>
      <c r="I4877" s="2">
        <v>207</v>
      </c>
      <c r="K4877" s="2">
        <v>120</v>
      </c>
      <c r="L4877" s="2" t="s">
        <v>30</v>
      </c>
      <c r="M4877" s="2" t="s">
        <v>476</v>
      </c>
      <c r="N4877" s="2" t="s">
        <v>479</v>
      </c>
      <c r="O4877" s="2" t="s">
        <v>520</v>
      </c>
      <c r="Q4877" s="1"/>
      <c r="S4877" s="9"/>
      <c r="T4877" s="10"/>
      <c r="U4877" s="8"/>
      <c r="W4877" s="2" t="s">
        <v>468</v>
      </c>
      <c r="X4877" s="45" t="str" cm="1">
        <f t="array" ref="X4877">IF(X4782="TRUE",IF(AND(C4871&lt;&gt;1,C4872:C4877="",S4871:U4877=""), "FALSE","TRUE"),"FALSE")</f>
        <v>FALSE</v>
      </c>
      <c r="Z4877" s="1"/>
    </row>
    <row r="4878" spans="2:26" hidden="1" outlineLevel="2" x14ac:dyDescent="0.4">
      <c r="B4878" s="7" t="s">
        <v>134</v>
      </c>
      <c r="C4878" s="5">
        <v>3</v>
      </c>
      <c r="D4878" s="30"/>
      <c r="E4878" s="2" t="s">
        <v>392</v>
      </c>
      <c r="F4878" s="2" t="s">
        <v>102</v>
      </c>
      <c r="G4878" s="2" t="s">
        <v>103</v>
      </c>
      <c r="H4878" s="2">
        <v>225</v>
      </c>
      <c r="I4878" s="2">
        <v>207</v>
      </c>
      <c r="K4878" s="2">
        <v>3</v>
      </c>
      <c r="L4878" s="2" t="s">
        <v>136</v>
      </c>
      <c r="M4878" s="2" t="s">
        <v>476</v>
      </c>
      <c r="N4878" s="2" t="s">
        <v>479</v>
      </c>
      <c r="O4878" s="2" t="s">
        <v>520</v>
      </c>
      <c r="Q4878" s="1"/>
      <c r="S4878" s="9"/>
      <c r="T4878" s="10"/>
      <c r="U4878" s="8"/>
      <c r="V4878" s="2" t="s">
        <v>105</v>
      </c>
      <c r="W4878" s="2" t="s">
        <v>561</v>
      </c>
      <c r="X4878" s="45" t="str" cm="1">
        <f t="array" ref="X4878">IF(X4782="TRUE",IF(AND(C4878&lt;&gt;1,C4879:C4884="",S4878:U4884=""), "FALSE","TRUE"),"FALSE")</f>
        <v>FALSE</v>
      </c>
      <c r="Z4878" s="1"/>
    </row>
    <row r="4879" spans="2:26" hidden="1" outlineLevel="2" x14ac:dyDescent="0.4">
      <c r="B4879" s="7" t="s">
        <v>522</v>
      </c>
      <c r="C4879" s="8"/>
      <c r="D4879" s="31"/>
      <c r="E4879" s="2" t="s">
        <v>523</v>
      </c>
      <c r="F4879" s="2" t="s">
        <v>485</v>
      </c>
      <c r="G4879" s="2" t="s">
        <v>369</v>
      </c>
      <c r="H4879" s="2">
        <v>225</v>
      </c>
      <c r="I4879" s="2">
        <v>207</v>
      </c>
      <c r="K4879" s="2">
        <v>240</v>
      </c>
      <c r="L4879" s="2" t="s">
        <v>30</v>
      </c>
      <c r="M4879" s="2" t="s">
        <v>476</v>
      </c>
      <c r="N4879" s="2" t="s">
        <v>479</v>
      </c>
      <c r="O4879" s="2" t="s">
        <v>520</v>
      </c>
      <c r="Q4879" s="1"/>
      <c r="S4879" s="9"/>
      <c r="T4879" s="10"/>
      <c r="U4879" s="8"/>
      <c r="W4879" s="2" t="s">
        <v>465</v>
      </c>
      <c r="X4879" s="45" t="str" cm="1">
        <f t="array" ref="X4879">IF(X4782="TRUE",IF(AND(C4878&lt;&gt;1,C4879:C4884="",S4878:U4884=""), "FALSE","TRUE"),"FALSE")</f>
        <v>FALSE</v>
      </c>
      <c r="Z4879" s="1"/>
    </row>
    <row r="4880" spans="2:26" hidden="1" outlineLevel="2" x14ac:dyDescent="0.4">
      <c r="B4880" s="7" t="s">
        <v>524</v>
      </c>
      <c r="C4880" s="8"/>
      <c r="D4880" s="31"/>
      <c r="E4880" s="2" t="s">
        <v>525</v>
      </c>
      <c r="F4880" s="2" t="s">
        <v>114</v>
      </c>
      <c r="G4880" s="2" t="s">
        <v>115</v>
      </c>
      <c r="H4880" s="2">
        <v>225</v>
      </c>
      <c r="I4880" s="2">
        <v>207</v>
      </c>
      <c r="K4880" s="2">
        <v>120</v>
      </c>
      <c r="L4880" s="2" t="s">
        <v>30</v>
      </c>
      <c r="M4880" s="2" t="s">
        <v>476</v>
      </c>
      <c r="N4880" s="2" t="s">
        <v>479</v>
      </c>
      <c r="O4880" s="2" t="s">
        <v>520</v>
      </c>
      <c r="Q4880" s="1"/>
      <c r="S4880" s="9"/>
      <c r="T4880" s="10"/>
      <c r="U4880" s="8"/>
      <c r="W4880" s="2" t="s">
        <v>468</v>
      </c>
      <c r="X4880" s="45" t="str" cm="1">
        <f t="array" ref="X4880">IF(X4782="TRUE",IF(AND(C4878&lt;&gt;1,C4879:C4884="",S4878:U4884=""), "FALSE","TRUE"),"FALSE")</f>
        <v>FALSE</v>
      </c>
      <c r="Z4880" s="1"/>
    </row>
    <row r="4881" spans="2:26" hidden="1" outlineLevel="2" x14ac:dyDescent="0.4">
      <c r="B4881" s="7" t="s">
        <v>526</v>
      </c>
      <c r="C4881" s="8"/>
      <c r="D4881" s="31"/>
      <c r="E4881" s="2" t="s">
        <v>527</v>
      </c>
      <c r="F4881" s="2" t="str">
        <f>IF(OR($C$87="治験計画届", $C$87="治験計画変更届"), "^$","^.{1,120}$|^$")</f>
        <v>^.{1,120}$|^$</v>
      </c>
      <c r="G4881" s="2" t="str">
        <f>IF(F4881="^$", "入力しないでください","入力してください(120文字以内)")</f>
        <v>入力してください(120文字以内)</v>
      </c>
      <c r="H4881" s="2">
        <v>225</v>
      </c>
      <c r="I4881" s="2">
        <v>207</v>
      </c>
      <c r="K4881" s="2">
        <v>120</v>
      </c>
      <c r="L4881" s="2" t="s">
        <v>30</v>
      </c>
      <c r="M4881" s="2" t="s">
        <v>476</v>
      </c>
      <c r="N4881" s="2" t="s">
        <v>479</v>
      </c>
      <c r="O4881" s="2" t="s">
        <v>520</v>
      </c>
      <c r="Q4881" s="1"/>
      <c r="S4881" s="9"/>
      <c r="T4881" s="10"/>
      <c r="U4881" s="8"/>
      <c r="W4881" s="2" t="s">
        <v>468</v>
      </c>
      <c r="X4881" s="45" t="str" cm="1">
        <f t="array" ref="X4881">IF(X4782="TRUE",IF(AND(C4878&lt;&gt;1,C4879:C4884="",S4878:U4884=""), "FALSE","TRUE"),"FALSE")</f>
        <v>FALSE</v>
      </c>
      <c r="Z4881" s="1"/>
    </row>
    <row r="4882" spans="2:26" hidden="1" outlineLevel="2" x14ac:dyDescent="0.4">
      <c r="B4882" s="7" t="s">
        <v>528</v>
      </c>
      <c r="C4882" s="8"/>
      <c r="D4882" s="31"/>
      <c r="E4882" s="2" t="s">
        <v>529</v>
      </c>
      <c r="F4882" s="2" t="str">
        <f>IF(OR($C$87="治験計画届", $C$87="治験計画変更届"), "^$","^.{1,120}$|^$")</f>
        <v>^.{1,120}$|^$</v>
      </c>
      <c r="G4882" s="2" t="str">
        <f t="shared" ref="G4882:G4884" si="324">IF(F4882="^$", "入力しないでください","入力してください(120文字以内)")</f>
        <v>入力してください(120文字以内)</v>
      </c>
      <c r="H4882" s="2">
        <v>225</v>
      </c>
      <c r="I4882" s="2">
        <v>207</v>
      </c>
      <c r="K4882" s="2">
        <v>120</v>
      </c>
      <c r="L4882" s="2" t="s">
        <v>30</v>
      </c>
      <c r="M4882" s="2" t="s">
        <v>476</v>
      </c>
      <c r="N4882" s="2" t="s">
        <v>479</v>
      </c>
      <c r="O4882" s="2" t="s">
        <v>520</v>
      </c>
      <c r="Q4882" s="1"/>
      <c r="S4882" s="9"/>
      <c r="T4882" s="10"/>
      <c r="U4882" s="8"/>
      <c r="W4882" s="2" t="s">
        <v>468</v>
      </c>
      <c r="X4882" s="45" t="str" cm="1">
        <f t="array" ref="X4882">IF(X4782="TRUE",IF(AND(C4878&lt;&gt;1,C4879:C4884="",S4878:U4884=""), "FALSE","TRUE"),"FALSE")</f>
        <v>FALSE</v>
      </c>
      <c r="Z4882" s="1"/>
    </row>
    <row r="4883" spans="2:26" hidden="1" outlineLevel="2" x14ac:dyDescent="0.4">
      <c r="B4883" s="7" t="s">
        <v>530</v>
      </c>
      <c r="C4883" s="8"/>
      <c r="D4883" s="31"/>
      <c r="E4883" s="2" t="s">
        <v>566</v>
      </c>
      <c r="F4883" s="2" t="str">
        <f>IF(OR($C$87="治験計画届", $C$87="治験計画変更届"), "^$","^.{1,120}$|^$")</f>
        <v>^.{1,120}$|^$</v>
      </c>
      <c r="G4883" s="2" t="str">
        <f t="shared" si="324"/>
        <v>入力してください(120文字以内)</v>
      </c>
      <c r="H4883" s="2">
        <v>225</v>
      </c>
      <c r="I4883" s="2">
        <v>207</v>
      </c>
      <c r="K4883" s="2">
        <v>120</v>
      </c>
      <c r="L4883" s="2" t="s">
        <v>30</v>
      </c>
      <c r="M4883" s="2" t="s">
        <v>476</v>
      </c>
      <c r="N4883" s="2" t="s">
        <v>479</v>
      </c>
      <c r="O4883" s="2" t="s">
        <v>520</v>
      </c>
      <c r="Q4883" s="1"/>
      <c r="S4883" s="9"/>
      <c r="T4883" s="10"/>
      <c r="U4883" s="8"/>
      <c r="W4883" s="2" t="s">
        <v>468</v>
      </c>
      <c r="X4883" s="45" t="str" cm="1">
        <f t="array" ref="X4883">IF(X4782="TRUE",IF(AND(C4878&lt;&gt;1,C4879:C4884="",S4878:U4884=""), "FALSE","TRUE"),"FALSE")</f>
        <v>FALSE</v>
      </c>
      <c r="Z4883" s="1"/>
    </row>
    <row r="4884" spans="2:26" hidden="1" outlineLevel="2" x14ac:dyDescent="0.4">
      <c r="B4884" s="7" t="s">
        <v>532</v>
      </c>
      <c r="C4884" s="8"/>
      <c r="D4884" s="31"/>
      <c r="E4884" s="2" t="s">
        <v>533</v>
      </c>
      <c r="F4884" s="2" t="str">
        <f>IF(OR($C$87="治験計画届", $C$87="治験計画変更届"), "^$","^.{1,120}$|^$")</f>
        <v>^.{1,120}$|^$</v>
      </c>
      <c r="G4884" s="2" t="str">
        <f t="shared" si="324"/>
        <v>入力してください(120文字以内)</v>
      </c>
      <c r="H4884" s="2">
        <v>225</v>
      </c>
      <c r="I4884" s="2">
        <v>207</v>
      </c>
      <c r="K4884" s="2">
        <v>120</v>
      </c>
      <c r="L4884" s="2" t="s">
        <v>30</v>
      </c>
      <c r="M4884" s="2" t="s">
        <v>476</v>
      </c>
      <c r="N4884" s="2" t="s">
        <v>479</v>
      </c>
      <c r="O4884" s="2" t="s">
        <v>520</v>
      </c>
      <c r="Q4884" s="1"/>
      <c r="S4884" s="9"/>
      <c r="T4884" s="10"/>
      <c r="U4884" s="8"/>
      <c r="W4884" s="2" t="s">
        <v>468</v>
      </c>
      <c r="X4884" s="45" t="str" cm="1">
        <f t="array" ref="X4884">IF(X4782="TRUE",IF(AND(C4878&lt;&gt;1,C4879:C4884="",S4878:U4884=""), "FALSE","TRUE"),"FALSE")</f>
        <v>FALSE</v>
      </c>
      <c r="Z4884" s="1"/>
    </row>
    <row r="4885" spans="2:26" hidden="1" outlineLevel="2" x14ac:dyDescent="0.4">
      <c r="B4885" s="7" t="s">
        <v>134</v>
      </c>
      <c r="C4885" s="5">
        <v>4</v>
      </c>
      <c r="D4885" s="30"/>
      <c r="E4885" s="2" t="s">
        <v>392</v>
      </c>
      <c r="F4885" s="2" t="s">
        <v>102</v>
      </c>
      <c r="G4885" s="2" t="s">
        <v>103</v>
      </c>
      <c r="H4885" s="2">
        <v>225</v>
      </c>
      <c r="I4885" s="2">
        <v>207</v>
      </c>
      <c r="K4885" s="2">
        <v>3</v>
      </c>
      <c r="L4885" s="2" t="s">
        <v>136</v>
      </c>
      <c r="M4885" s="2" t="s">
        <v>476</v>
      </c>
      <c r="N4885" s="2" t="s">
        <v>479</v>
      </c>
      <c r="O4885" s="2" t="s">
        <v>520</v>
      </c>
      <c r="Q4885" s="1"/>
      <c r="S4885" s="9"/>
      <c r="T4885" s="10"/>
      <c r="U4885" s="8"/>
      <c r="V4885" s="2" t="s">
        <v>105</v>
      </c>
      <c r="W4885" s="2" t="s">
        <v>561</v>
      </c>
      <c r="X4885" s="45" t="str" cm="1">
        <f t="array" ref="X4885">IF(X4782="TRUE",IF(AND(C4885&lt;&gt;1,C4886:C4891="",S4885:U4891=""), "FALSE","TRUE"),"FALSE")</f>
        <v>FALSE</v>
      </c>
      <c r="Z4885" s="1"/>
    </row>
    <row r="4886" spans="2:26" hidden="1" outlineLevel="2" x14ac:dyDescent="0.4">
      <c r="B4886" s="7" t="s">
        <v>522</v>
      </c>
      <c r="C4886" s="8"/>
      <c r="D4886" s="31"/>
      <c r="E4886" s="2" t="s">
        <v>523</v>
      </c>
      <c r="F4886" s="2" t="s">
        <v>485</v>
      </c>
      <c r="G4886" s="2" t="s">
        <v>369</v>
      </c>
      <c r="H4886" s="2">
        <v>225</v>
      </c>
      <c r="I4886" s="2">
        <v>207</v>
      </c>
      <c r="K4886" s="2">
        <v>240</v>
      </c>
      <c r="L4886" s="2" t="s">
        <v>30</v>
      </c>
      <c r="M4886" s="2" t="s">
        <v>476</v>
      </c>
      <c r="N4886" s="2" t="s">
        <v>479</v>
      </c>
      <c r="O4886" s="2" t="s">
        <v>520</v>
      </c>
      <c r="Q4886" s="1"/>
      <c r="S4886" s="9"/>
      <c r="T4886" s="10"/>
      <c r="U4886" s="8"/>
      <c r="W4886" s="2" t="s">
        <v>465</v>
      </c>
      <c r="X4886" s="45" t="str" cm="1">
        <f t="array" ref="X4886">IF(X4782="TRUE",IF(AND(C4885&lt;&gt;1,C4886:C4891="",S4885:U4891=""), "FALSE","TRUE"),"FALSE")</f>
        <v>FALSE</v>
      </c>
      <c r="Z4886" s="1"/>
    </row>
    <row r="4887" spans="2:26" hidden="1" outlineLevel="2" x14ac:dyDescent="0.4">
      <c r="B4887" s="7" t="s">
        <v>524</v>
      </c>
      <c r="C4887" s="8"/>
      <c r="D4887" s="31"/>
      <c r="E4887" s="2" t="s">
        <v>525</v>
      </c>
      <c r="F4887" s="2" t="s">
        <v>114</v>
      </c>
      <c r="G4887" s="2" t="s">
        <v>115</v>
      </c>
      <c r="H4887" s="2">
        <v>225</v>
      </c>
      <c r="I4887" s="2">
        <v>207</v>
      </c>
      <c r="K4887" s="2">
        <v>120</v>
      </c>
      <c r="L4887" s="2" t="s">
        <v>30</v>
      </c>
      <c r="M4887" s="2" t="s">
        <v>476</v>
      </c>
      <c r="N4887" s="2" t="s">
        <v>479</v>
      </c>
      <c r="O4887" s="2" t="s">
        <v>520</v>
      </c>
      <c r="Q4887" s="1"/>
      <c r="S4887" s="9"/>
      <c r="T4887" s="10"/>
      <c r="U4887" s="8"/>
      <c r="W4887" s="2" t="s">
        <v>468</v>
      </c>
      <c r="X4887" s="45" t="str" cm="1">
        <f t="array" ref="X4887">IF(X4782="TRUE",IF(AND(C4885&lt;&gt;1,C4886:C4891="",S4885:U4891=""), "FALSE","TRUE"),"FALSE")</f>
        <v>FALSE</v>
      </c>
      <c r="Z4887" s="1"/>
    </row>
    <row r="4888" spans="2:26" hidden="1" outlineLevel="2" x14ac:dyDescent="0.4">
      <c r="B4888" s="7" t="s">
        <v>526</v>
      </c>
      <c r="C4888" s="8"/>
      <c r="D4888" s="31"/>
      <c r="E4888" s="2" t="s">
        <v>527</v>
      </c>
      <c r="F4888" s="2" t="str">
        <f>IF(OR($C$87="治験計画届", $C$87="治験計画変更届"), "^$","^.{1,120}$|^$")</f>
        <v>^.{1,120}$|^$</v>
      </c>
      <c r="G4888" s="2" t="str">
        <f>IF(F4888="^$", "入力しないでください","入力してください(120文字以内)")</f>
        <v>入力してください(120文字以内)</v>
      </c>
      <c r="H4888" s="2">
        <v>225</v>
      </c>
      <c r="I4888" s="2">
        <v>207</v>
      </c>
      <c r="K4888" s="2">
        <v>120</v>
      </c>
      <c r="L4888" s="2" t="s">
        <v>30</v>
      </c>
      <c r="M4888" s="2" t="s">
        <v>476</v>
      </c>
      <c r="N4888" s="2" t="s">
        <v>479</v>
      </c>
      <c r="O4888" s="2" t="s">
        <v>520</v>
      </c>
      <c r="Q4888" s="1"/>
      <c r="S4888" s="9"/>
      <c r="T4888" s="10"/>
      <c r="U4888" s="8"/>
      <c r="W4888" s="2" t="s">
        <v>468</v>
      </c>
      <c r="X4888" s="45" t="str" cm="1">
        <f t="array" ref="X4888">IF(X4782="TRUE",IF(AND(C4885&lt;&gt;1,C4886:C4891="",S4885:U4891=""), "FALSE","TRUE"),"FALSE")</f>
        <v>FALSE</v>
      </c>
      <c r="Z4888" s="1"/>
    </row>
    <row r="4889" spans="2:26" hidden="1" outlineLevel="2" x14ac:dyDescent="0.4">
      <c r="B4889" s="7" t="s">
        <v>528</v>
      </c>
      <c r="C4889" s="8"/>
      <c r="D4889" s="31"/>
      <c r="E4889" s="2" t="s">
        <v>529</v>
      </c>
      <c r="F4889" s="2" t="str">
        <f>IF(OR($C$87="治験計画届", $C$87="治験計画変更届"), "^$","^.{1,120}$|^$")</f>
        <v>^.{1,120}$|^$</v>
      </c>
      <c r="G4889" s="2" t="str">
        <f t="shared" ref="G4889:G4891" si="325">IF(F4889="^$", "入力しないでください","入力してください(120文字以内)")</f>
        <v>入力してください(120文字以内)</v>
      </c>
      <c r="H4889" s="2">
        <v>225</v>
      </c>
      <c r="I4889" s="2">
        <v>207</v>
      </c>
      <c r="K4889" s="2">
        <v>120</v>
      </c>
      <c r="L4889" s="2" t="s">
        <v>30</v>
      </c>
      <c r="M4889" s="2" t="s">
        <v>476</v>
      </c>
      <c r="N4889" s="2" t="s">
        <v>479</v>
      </c>
      <c r="O4889" s="2" t="s">
        <v>520</v>
      </c>
      <c r="Q4889" s="1"/>
      <c r="S4889" s="9"/>
      <c r="T4889" s="10"/>
      <c r="U4889" s="8"/>
      <c r="W4889" s="2" t="s">
        <v>468</v>
      </c>
      <c r="X4889" s="45" t="str" cm="1">
        <f t="array" ref="X4889">IF(X4782="TRUE",IF(AND(C4885&lt;&gt;1,C4886:C4891="",S4885:U4891=""), "FALSE","TRUE"),"FALSE")</f>
        <v>FALSE</v>
      </c>
      <c r="Z4889" s="1"/>
    </row>
    <row r="4890" spans="2:26" hidden="1" outlineLevel="2" x14ac:dyDescent="0.4">
      <c r="B4890" s="7" t="s">
        <v>530</v>
      </c>
      <c r="C4890" s="8"/>
      <c r="D4890" s="31"/>
      <c r="E4890" s="2" t="s">
        <v>566</v>
      </c>
      <c r="F4890" s="2" t="str">
        <f>IF(OR($C$87="治験計画届", $C$87="治験計画変更届"), "^$","^.{1,120}$|^$")</f>
        <v>^.{1,120}$|^$</v>
      </c>
      <c r="G4890" s="2" t="str">
        <f t="shared" si="325"/>
        <v>入力してください(120文字以内)</v>
      </c>
      <c r="H4890" s="2">
        <v>225</v>
      </c>
      <c r="I4890" s="2">
        <v>207</v>
      </c>
      <c r="K4890" s="2">
        <v>120</v>
      </c>
      <c r="L4890" s="2" t="s">
        <v>30</v>
      </c>
      <c r="M4890" s="2" t="s">
        <v>476</v>
      </c>
      <c r="N4890" s="2" t="s">
        <v>479</v>
      </c>
      <c r="O4890" s="2" t="s">
        <v>520</v>
      </c>
      <c r="Q4890" s="1"/>
      <c r="S4890" s="9"/>
      <c r="T4890" s="10"/>
      <c r="U4890" s="8"/>
      <c r="W4890" s="2" t="s">
        <v>468</v>
      </c>
      <c r="X4890" s="45" t="str" cm="1">
        <f t="array" ref="X4890">IF(X4782="TRUE",IF(AND(C4885&lt;&gt;1,C4886:C4891="",S4885:U4891=""), "FALSE","TRUE"),"FALSE")</f>
        <v>FALSE</v>
      </c>
      <c r="Z4890" s="1"/>
    </row>
    <row r="4891" spans="2:26" hidden="1" outlineLevel="2" x14ac:dyDescent="0.4">
      <c r="B4891" s="7" t="s">
        <v>532</v>
      </c>
      <c r="C4891" s="8"/>
      <c r="D4891" s="31"/>
      <c r="E4891" s="2" t="s">
        <v>533</v>
      </c>
      <c r="F4891" s="2" t="str">
        <f>IF(OR($C$87="治験計画届", $C$87="治験計画変更届"), "^$","^.{1,120}$|^$")</f>
        <v>^.{1,120}$|^$</v>
      </c>
      <c r="G4891" s="2" t="str">
        <f t="shared" si="325"/>
        <v>入力してください(120文字以内)</v>
      </c>
      <c r="H4891" s="2">
        <v>225</v>
      </c>
      <c r="I4891" s="2">
        <v>207</v>
      </c>
      <c r="K4891" s="2">
        <v>120</v>
      </c>
      <c r="L4891" s="2" t="s">
        <v>30</v>
      </c>
      <c r="M4891" s="2" t="s">
        <v>476</v>
      </c>
      <c r="N4891" s="2" t="s">
        <v>479</v>
      </c>
      <c r="O4891" s="2" t="s">
        <v>520</v>
      </c>
      <c r="Q4891" s="1"/>
      <c r="S4891" s="9"/>
      <c r="T4891" s="10"/>
      <c r="U4891" s="8"/>
      <c r="W4891" s="2" t="s">
        <v>468</v>
      </c>
      <c r="X4891" s="45" t="str" cm="1">
        <f t="array" ref="X4891">IF(X4782="TRUE",IF(AND(C4885&lt;&gt;1,C4886:C4891="",S4885:U4891=""), "FALSE","TRUE"),"FALSE")</f>
        <v>FALSE</v>
      </c>
      <c r="Z4891" s="1"/>
    </row>
    <row r="4892" spans="2:26" hidden="1" outlineLevel="2" x14ac:dyDescent="0.4">
      <c r="B4892" s="7" t="s">
        <v>134</v>
      </c>
      <c r="C4892" s="5">
        <v>5</v>
      </c>
      <c r="D4892" s="30"/>
      <c r="E4892" s="2" t="s">
        <v>392</v>
      </c>
      <c r="F4892" s="2" t="s">
        <v>102</v>
      </c>
      <c r="G4892" s="2" t="s">
        <v>103</v>
      </c>
      <c r="H4892" s="2">
        <v>225</v>
      </c>
      <c r="I4892" s="2">
        <v>207</v>
      </c>
      <c r="K4892" s="2">
        <v>3</v>
      </c>
      <c r="L4892" s="2" t="s">
        <v>136</v>
      </c>
      <c r="M4892" s="2" t="s">
        <v>476</v>
      </c>
      <c r="N4892" s="2" t="s">
        <v>479</v>
      </c>
      <c r="O4892" s="2" t="s">
        <v>520</v>
      </c>
      <c r="Q4892" s="1"/>
      <c r="S4892" s="9"/>
      <c r="T4892" s="10"/>
      <c r="U4892" s="8"/>
      <c r="V4892" s="2" t="s">
        <v>105</v>
      </c>
      <c r="W4892" s="2" t="s">
        <v>561</v>
      </c>
      <c r="X4892" s="45" t="str" cm="1">
        <f t="array" ref="X4892">IF(X4782="TRUE",IF(AND(C4892&lt;&gt;1,C4893:C4898="",S4892:U4898=""), "FALSE","TRUE"),"FALSE")</f>
        <v>FALSE</v>
      </c>
      <c r="Z4892" s="1"/>
    </row>
    <row r="4893" spans="2:26" hidden="1" outlineLevel="2" x14ac:dyDescent="0.4">
      <c r="B4893" s="7" t="s">
        <v>522</v>
      </c>
      <c r="C4893" s="8"/>
      <c r="D4893" s="31"/>
      <c r="E4893" s="2" t="s">
        <v>523</v>
      </c>
      <c r="F4893" s="2" t="s">
        <v>485</v>
      </c>
      <c r="G4893" s="2" t="s">
        <v>369</v>
      </c>
      <c r="H4893" s="2">
        <v>225</v>
      </c>
      <c r="I4893" s="2">
        <v>207</v>
      </c>
      <c r="K4893" s="2">
        <v>240</v>
      </c>
      <c r="L4893" s="2" t="s">
        <v>30</v>
      </c>
      <c r="M4893" s="2" t="s">
        <v>476</v>
      </c>
      <c r="N4893" s="2" t="s">
        <v>479</v>
      </c>
      <c r="O4893" s="2" t="s">
        <v>520</v>
      </c>
      <c r="Q4893" s="1"/>
      <c r="S4893" s="9"/>
      <c r="T4893" s="10"/>
      <c r="U4893" s="8"/>
      <c r="W4893" s="2" t="s">
        <v>465</v>
      </c>
      <c r="X4893" s="45" t="str" cm="1">
        <f t="array" ref="X4893">IF(X4782="TRUE",IF(AND(C4892&lt;&gt;1,C4893:C4898="",S4892:U4898=""), "FALSE","TRUE"),"FALSE")</f>
        <v>FALSE</v>
      </c>
      <c r="Z4893" s="1"/>
    </row>
    <row r="4894" spans="2:26" hidden="1" outlineLevel="2" x14ac:dyDescent="0.4">
      <c r="B4894" s="7" t="s">
        <v>524</v>
      </c>
      <c r="C4894" s="8"/>
      <c r="D4894" s="31"/>
      <c r="E4894" s="2" t="s">
        <v>525</v>
      </c>
      <c r="F4894" s="2" t="s">
        <v>114</v>
      </c>
      <c r="G4894" s="2" t="s">
        <v>115</v>
      </c>
      <c r="H4894" s="2">
        <v>225</v>
      </c>
      <c r="I4894" s="2">
        <v>207</v>
      </c>
      <c r="K4894" s="2">
        <v>120</v>
      </c>
      <c r="L4894" s="2" t="s">
        <v>30</v>
      </c>
      <c r="M4894" s="2" t="s">
        <v>476</v>
      </c>
      <c r="N4894" s="2" t="s">
        <v>479</v>
      </c>
      <c r="O4894" s="2" t="s">
        <v>520</v>
      </c>
      <c r="Q4894" s="1"/>
      <c r="S4894" s="9"/>
      <c r="T4894" s="10"/>
      <c r="U4894" s="8"/>
      <c r="W4894" s="2" t="s">
        <v>468</v>
      </c>
      <c r="X4894" s="45" t="str" cm="1">
        <f t="array" ref="X4894">IF(X4782="TRUE",IF(AND(C4892&lt;&gt;1,C4893:C4898="",S4892:U4898=""), "FALSE","TRUE"),"FALSE")</f>
        <v>FALSE</v>
      </c>
      <c r="Z4894" s="1"/>
    </row>
    <row r="4895" spans="2:26" hidden="1" outlineLevel="2" x14ac:dyDescent="0.4">
      <c r="B4895" s="7" t="s">
        <v>526</v>
      </c>
      <c r="C4895" s="8"/>
      <c r="D4895" s="31"/>
      <c r="E4895" s="2" t="s">
        <v>527</v>
      </c>
      <c r="F4895" s="2" t="str">
        <f>IF(OR($C$87="治験計画届", $C$87="治験計画変更届"), "^$","^.{1,120}$|^$")</f>
        <v>^.{1,120}$|^$</v>
      </c>
      <c r="G4895" s="2" t="str">
        <f>IF(F4895="^$", "入力しないでください","入力してください(120文字以内)")</f>
        <v>入力してください(120文字以内)</v>
      </c>
      <c r="H4895" s="2">
        <v>225</v>
      </c>
      <c r="I4895" s="2">
        <v>207</v>
      </c>
      <c r="K4895" s="2">
        <v>120</v>
      </c>
      <c r="L4895" s="2" t="s">
        <v>30</v>
      </c>
      <c r="M4895" s="2" t="s">
        <v>476</v>
      </c>
      <c r="N4895" s="2" t="s">
        <v>479</v>
      </c>
      <c r="O4895" s="2" t="s">
        <v>520</v>
      </c>
      <c r="Q4895" s="1"/>
      <c r="S4895" s="9"/>
      <c r="T4895" s="10"/>
      <c r="U4895" s="8"/>
      <c r="W4895" s="2" t="s">
        <v>468</v>
      </c>
      <c r="X4895" s="45" t="str" cm="1">
        <f t="array" ref="X4895">IF(X4782="TRUE",IF(AND(C4892&lt;&gt;1,C4893:C4898="",S4892:U4898=""), "FALSE","TRUE"),"FALSE")</f>
        <v>FALSE</v>
      </c>
      <c r="Z4895" s="1"/>
    </row>
    <row r="4896" spans="2:26" hidden="1" outlineLevel="2" x14ac:dyDescent="0.4">
      <c r="B4896" s="7" t="s">
        <v>528</v>
      </c>
      <c r="C4896" s="8"/>
      <c r="D4896" s="31"/>
      <c r="E4896" s="2" t="s">
        <v>529</v>
      </c>
      <c r="F4896" s="2" t="str">
        <f>IF(OR($C$87="治験計画届", $C$87="治験計画変更届"), "^$","^.{1,120}$|^$")</f>
        <v>^.{1,120}$|^$</v>
      </c>
      <c r="G4896" s="2" t="str">
        <f t="shared" ref="G4896:G4898" si="326">IF(F4896="^$", "入力しないでください","入力してください(120文字以内)")</f>
        <v>入力してください(120文字以内)</v>
      </c>
      <c r="H4896" s="2">
        <v>225</v>
      </c>
      <c r="I4896" s="2">
        <v>207</v>
      </c>
      <c r="K4896" s="2">
        <v>120</v>
      </c>
      <c r="L4896" s="2" t="s">
        <v>30</v>
      </c>
      <c r="M4896" s="2" t="s">
        <v>476</v>
      </c>
      <c r="N4896" s="2" t="s">
        <v>479</v>
      </c>
      <c r="O4896" s="2" t="s">
        <v>520</v>
      </c>
      <c r="Q4896" s="1"/>
      <c r="S4896" s="9"/>
      <c r="T4896" s="10"/>
      <c r="U4896" s="8"/>
      <c r="W4896" s="2" t="s">
        <v>468</v>
      </c>
      <c r="X4896" s="45" t="str" cm="1">
        <f t="array" ref="X4896">IF(X4782="TRUE",IF(AND(C4892&lt;&gt;1,C4893:C4898="",S4892:U4898=""), "FALSE","TRUE"),"FALSE")</f>
        <v>FALSE</v>
      </c>
      <c r="Z4896" s="1"/>
    </row>
    <row r="4897" spans="2:26" hidden="1" outlineLevel="2" x14ac:dyDescent="0.4">
      <c r="B4897" s="7" t="s">
        <v>530</v>
      </c>
      <c r="C4897" s="8"/>
      <c r="D4897" s="31"/>
      <c r="E4897" s="2" t="s">
        <v>566</v>
      </c>
      <c r="F4897" s="2" t="str">
        <f>IF(OR($C$87="治験計画届", $C$87="治験計画変更届"), "^$","^.{1,120}$|^$")</f>
        <v>^.{1,120}$|^$</v>
      </c>
      <c r="G4897" s="2" t="str">
        <f t="shared" si="326"/>
        <v>入力してください(120文字以内)</v>
      </c>
      <c r="H4897" s="2">
        <v>225</v>
      </c>
      <c r="I4897" s="2">
        <v>207</v>
      </c>
      <c r="K4897" s="2">
        <v>120</v>
      </c>
      <c r="L4897" s="2" t="s">
        <v>30</v>
      </c>
      <c r="M4897" s="2" t="s">
        <v>476</v>
      </c>
      <c r="N4897" s="2" t="s">
        <v>479</v>
      </c>
      <c r="O4897" s="2" t="s">
        <v>520</v>
      </c>
      <c r="Q4897" s="1"/>
      <c r="S4897" s="9"/>
      <c r="T4897" s="10"/>
      <c r="U4897" s="8"/>
      <c r="W4897" s="2" t="s">
        <v>468</v>
      </c>
      <c r="X4897" s="45" t="str" cm="1">
        <f t="array" ref="X4897">IF(X4782="TRUE",IF(AND(C4892&lt;&gt;1,C4893:C4898="",S4892:U4898=""), "FALSE","TRUE"),"FALSE")</f>
        <v>FALSE</v>
      </c>
      <c r="Z4897" s="1"/>
    </row>
    <row r="4898" spans="2:26" hidden="1" outlineLevel="2" collapsed="1" x14ac:dyDescent="0.4">
      <c r="B4898" s="7" t="s">
        <v>532</v>
      </c>
      <c r="C4898" s="8"/>
      <c r="D4898" s="31"/>
      <c r="E4898" s="2" t="s">
        <v>533</v>
      </c>
      <c r="F4898" s="2" t="str">
        <f>IF(OR($C$87="治験計画届", $C$87="治験計画変更届"), "^$","^.{1,120}$|^$")</f>
        <v>^.{1,120}$|^$</v>
      </c>
      <c r="G4898" s="2" t="str">
        <f t="shared" si="326"/>
        <v>入力してください(120文字以内)</v>
      </c>
      <c r="H4898" s="2">
        <v>225</v>
      </c>
      <c r="I4898" s="2">
        <v>207</v>
      </c>
      <c r="K4898" s="2">
        <v>120</v>
      </c>
      <c r="L4898" s="2" t="s">
        <v>30</v>
      </c>
      <c r="M4898" s="2" t="s">
        <v>476</v>
      </c>
      <c r="N4898" s="2" t="s">
        <v>479</v>
      </c>
      <c r="O4898" s="2" t="s">
        <v>520</v>
      </c>
      <c r="Q4898" s="1"/>
      <c r="S4898" s="9"/>
      <c r="T4898" s="10"/>
      <c r="U4898" s="8"/>
      <c r="W4898" s="2" t="s">
        <v>468</v>
      </c>
      <c r="X4898" s="45" t="str" cm="1">
        <f t="array" ref="X4898">IF(X4782="TRUE",IF(AND(C4892&lt;&gt;1,C4893:C4898="",S4892:U4898=""), "FALSE","TRUE"),"FALSE")</f>
        <v>FALSE</v>
      </c>
      <c r="Z4898" s="1"/>
    </row>
    <row r="4899" spans="2:26" hidden="1" outlineLevel="3" x14ac:dyDescent="0.4">
      <c r="B4899" s="7" t="s">
        <v>134</v>
      </c>
      <c r="C4899" s="5">
        <v>6</v>
      </c>
      <c r="D4899" s="30"/>
      <c r="E4899" s="2" t="s">
        <v>392</v>
      </c>
      <c r="F4899" s="2" t="s">
        <v>102</v>
      </c>
      <c r="G4899" s="2" t="s">
        <v>103</v>
      </c>
      <c r="H4899" s="2">
        <v>225</v>
      </c>
      <c r="I4899" s="2">
        <v>207</v>
      </c>
      <c r="K4899" s="2">
        <v>3</v>
      </c>
      <c r="L4899" s="2" t="s">
        <v>136</v>
      </c>
      <c r="M4899" s="2" t="s">
        <v>476</v>
      </c>
      <c r="N4899" s="2" t="s">
        <v>479</v>
      </c>
      <c r="O4899" s="2" t="s">
        <v>520</v>
      </c>
      <c r="Q4899" s="1"/>
      <c r="S4899" s="9"/>
      <c r="T4899" s="10"/>
      <c r="U4899" s="8"/>
      <c r="V4899" s="2" t="s">
        <v>105</v>
      </c>
      <c r="W4899" s="2" t="s">
        <v>561</v>
      </c>
      <c r="X4899" s="45" t="str" cm="1">
        <f t="array" ref="X4899">IF(X4782="TRUE",IF(AND(C4899&lt;&gt;1,C4900:C4905="",S4899:U4905=""), "FALSE","TRUE"),"FALSE")</f>
        <v>FALSE</v>
      </c>
      <c r="Z4899" s="1"/>
    </row>
    <row r="4900" spans="2:26" hidden="1" outlineLevel="3" x14ac:dyDescent="0.4">
      <c r="B4900" s="7" t="s">
        <v>522</v>
      </c>
      <c r="C4900" s="8"/>
      <c r="D4900" s="31"/>
      <c r="E4900" s="2" t="s">
        <v>523</v>
      </c>
      <c r="F4900" s="2" t="s">
        <v>485</v>
      </c>
      <c r="G4900" s="2" t="s">
        <v>369</v>
      </c>
      <c r="H4900" s="2">
        <v>225</v>
      </c>
      <c r="I4900" s="2">
        <v>207</v>
      </c>
      <c r="K4900" s="2">
        <v>240</v>
      </c>
      <c r="L4900" s="2" t="s">
        <v>30</v>
      </c>
      <c r="M4900" s="2" t="s">
        <v>476</v>
      </c>
      <c r="N4900" s="2" t="s">
        <v>479</v>
      </c>
      <c r="O4900" s="2" t="s">
        <v>520</v>
      </c>
      <c r="Q4900" s="1"/>
      <c r="S4900" s="9"/>
      <c r="T4900" s="10"/>
      <c r="U4900" s="8"/>
      <c r="W4900" s="2" t="s">
        <v>465</v>
      </c>
      <c r="X4900" s="45" t="str" cm="1">
        <f t="array" ref="X4900">IF(X4782="TRUE",IF(AND(C4899&lt;&gt;1,C4900:C4905="",S4899:U4905=""), "FALSE","TRUE"),"FALSE")</f>
        <v>FALSE</v>
      </c>
      <c r="Z4900" s="1"/>
    </row>
    <row r="4901" spans="2:26" hidden="1" outlineLevel="3" x14ac:dyDescent="0.4">
      <c r="B4901" s="7" t="s">
        <v>524</v>
      </c>
      <c r="C4901" s="8"/>
      <c r="D4901" s="31"/>
      <c r="E4901" s="2" t="s">
        <v>525</v>
      </c>
      <c r="F4901" s="2" t="s">
        <v>114</v>
      </c>
      <c r="G4901" s="2" t="s">
        <v>115</v>
      </c>
      <c r="H4901" s="2">
        <v>225</v>
      </c>
      <c r="I4901" s="2">
        <v>207</v>
      </c>
      <c r="K4901" s="2">
        <v>120</v>
      </c>
      <c r="L4901" s="2" t="s">
        <v>30</v>
      </c>
      <c r="M4901" s="2" t="s">
        <v>476</v>
      </c>
      <c r="N4901" s="2" t="s">
        <v>479</v>
      </c>
      <c r="O4901" s="2" t="s">
        <v>520</v>
      </c>
      <c r="Q4901" s="1"/>
      <c r="S4901" s="9"/>
      <c r="T4901" s="10"/>
      <c r="U4901" s="8"/>
      <c r="W4901" s="2" t="s">
        <v>468</v>
      </c>
      <c r="X4901" s="45" t="str" cm="1">
        <f t="array" ref="X4901">IF(X4782="TRUE",IF(AND(C4899&lt;&gt;1,C4900:C4905="",S4899:U4905=""), "FALSE","TRUE"),"FALSE")</f>
        <v>FALSE</v>
      </c>
      <c r="Z4901" s="1"/>
    </row>
    <row r="4902" spans="2:26" hidden="1" outlineLevel="3" x14ac:dyDescent="0.4">
      <c r="B4902" s="7" t="s">
        <v>526</v>
      </c>
      <c r="C4902" s="8"/>
      <c r="D4902" s="31"/>
      <c r="E4902" s="2" t="s">
        <v>527</v>
      </c>
      <c r="F4902" s="2" t="str">
        <f>IF(OR($C$87="治験計画届", $C$87="治験計画変更届"), "^$","^.{1,120}$|^$")</f>
        <v>^.{1,120}$|^$</v>
      </c>
      <c r="G4902" s="2" t="str">
        <f>IF(F4902="^$", "入力しないでください","入力してください(120文字以内)")</f>
        <v>入力してください(120文字以内)</v>
      </c>
      <c r="H4902" s="2">
        <v>225</v>
      </c>
      <c r="I4902" s="2">
        <v>207</v>
      </c>
      <c r="K4902" s="2">
        <v>120</v>
      </c>
      <c r="L4902" s="2" t="s">
        <v>30</v>
      </c>
      <c r="M4902" s="2" t="s">
        <v>476</v>
      </c>
      <c r="N4902" s="2" t="s">
        <v>479</v>
      </c>
      <c r="O4902" s="2" t="s">
        <v>520</v>
      </c>
      <c r="Q4902" s="1"/>
      <c r="S4902" s="9"/>
      <c r="T4902" s="10"/>
      <c r="U4902" s="8"/>
      <c r="W4902" s="2" t="s">
        <v>468</v>
      </c>
      <c r="X4902" s="45" t="str" cm="1">
        <f t="array" ref="X4902">IF(X4782="TRUE",IF(AND(C4899&lt;&gt;1,C4900:C4905="",S4899:U4905=""), "FALSE","TRUE"),"FALSE")</f>
        <v>FALSE</v>
      </c>
      <c r="Z4902" s="1"/>
    </row>
    <row r="4903" spans="2:26" hidden="1" outlineLevel="3" x14ac:dyDescent="0.4">
      <c r="B4903" s="7" t="s">
        <v>528</v>
      </c>
      <c r="C4903" s="8"/>
      <c r="D4903" s="31"/>
      <c r="E4903" s="2" t="s">
        <v>529</v>
      </c>
      <c r="F4903" s="2" t="str">
        <f>IF(OR($C$87="治験計画届", $C$87="治験計画変更届"), "^$","^.{1,120}$|^$")</f>
        <v>^.{1,120}$|^$</v>
      </c>
      <c r="G4903" s="2" t="str">
        <f t="shared" ref="G4903:G4905" si="327">IF(F4903="^$", "入力しないでください","入力してください(120文字以内)")</f>
        <v>入力してください(120文字以内)</v>
      </c>
      <c r="H4903" s="2">
        <v>225</v>
      </c>
      <c r="I4903" s="2">
        <v>207</v>
      </c>
      <c r="K4903" s="2">
        <v>120</v>
      </c>
      <c r="L4903" s="2" t="s">
        <v>30</v>
      </c>
      <c r="M4903" s="2" t="s">
        <v>476</v>
      </c>
      <c r="N4903" s="2" t="s">
        <v>479</v>
      </c>
      <c r="O4903" s="2" t="s">
        <v>520</v>
      </c>
      <c r="Q4903" s="1"/>
      <c r="S4903" s="9"/>
      <c r="T4903" s="10"/>
      <c r="U4903" s="8"/>
      <c r="W4903" s="2" t="s">
        <v>468</v>
      </c>
      <c r="X4903" s="45" t="str" cm="1">
        <f t="array" ref="X4903">IF(X4782="TRUE",IF(AND(C4899&lt;&gt;1,C4900:C4905="",S4899:U4905=""), "FALSE","TRUE"),"FALSE")</f>
        <v>FALSE</v>
      </c>
      <c r="Z4903" s="1"/>
    </row>
    <row r="4904" spans="2:26" hidden="1" outlineLevel="3" x14ac:dyDescent="0.4">
      <c r="B4904" s="7" t="s">
        <v>530</v>
      </c>
      <c r="C4904" s="8"/>
      <c r="D4904" s="31"/>
      <c r="E4904" s="2" t="s">
        <v>566</v>
      </c>
      <c r="F4904" s="2" t="str">
        <f>IF(OR($C$87="治験計画届", $C$87="治験計画変更届"), "^$","^.{1,120}$|^$")</f>
        <v>^.{1,120}$|^$</v>
      </c>
      <c r="G4904" s="2" t="str">
        <f t="shared" si="327"/>
        <v>入力してください(120文字以内)</v>
      </c>
      <c r="H4904" s="2">
        <v>225</v>
      </c>
      <c r="I4904" s="2">
        <v>207</v>
      </c>
      <c r="K4904" s="2">
        <v>120</v>
      </c>
      <c r="L4904" s="2" t="s">
        <v>30</v>
      </c>
      <c r="M4904" s="2" t="s">
        <v>476</v>
      </c>
      <c r="N4904" s="2" t="s">
        <v>479</v>
      </c>
      <c r="O4904" s="2" t="s">
        <v>520</v>
      </c>
      <c r="Q4904" s="1"/>
      <c r="S4904" s="9"/>
      <c r="T4904" s="10"/>
      <c r="U4904" s="8"/>
      <c r="W4904" s="2" t="s">
        <v>468</v>
      </c>
      <c r="X4904" s="45" t="str" cm="1">
        <f t="array" ref="X4904">IF(X4782="TRUE",IF(AND(C4899&lt;&gt;1,C4900:C4905="",S4899:U4905=""), "FALSE","TRUE"),"FALSE")</f>
        <v>FALSE</v>
      </c>
      <c r="Z4904" s="1"/>
    </row>
    <row r="4905" spans="2:26" hidden="1" outlineLevel="3" x14ac:dyDescent="0.4">
      <c r="B4905" s="7" t="s">
        <v>532</v>
      </c>
      <c r="C4905" s="8"/>
      <c r="D4905" s="31"/>
      <c r="E4905" s="2" t="s">
        <v>533</v>
      </c>
      <c r="F4905" s="2" t="str">
        <f>IF(OR($C$87="治験計画届", $C$87="治験計画変更届"), "^$","^.{1,120}$|^$")</f>
        <v>^.{1,120}$|^$</v>
      </c>
      <c r="G4905" s="2" t="str">
        <f t="shared" si="327"/>
        <v>入力してください(120文字以内)</v>
      </c>
      <c r="H4905" s="2">
        <v>225</v>
      </c>
      <c r="I4905" s="2">
        <v>207</v>
      </c>
      <c r="K4905" s="2">
        <v>120</v>
      </c>
      <c r="L4905" s="2" t="s">
        <v>30</v>
      </c>
      <c r="M4905" s="2" t="s">
        <v>476</v>
      </c>
      <c r="N4905" s="2" t="s">
        <v>479</v>
      </c>
      <c r="O4905" s="2" t="s">
        <v>520</v>
      </c>
      <c r="Q4905" s="1"/>
      <c r="S4905" s="9"/>
      <c r="T4905" s="10"/>
      <c r="U4905" s="8"/>
      <c r="W4905" s="2" t="s">
        <v>468</v>
      </c>
      <c r="X4905" s="45" t="str" cm="1">
        <f t="array" ref="X4905">IF(X4782="TRUE",IF(AND(C4899&lt;&gt;1,C4900:C4905="",S4899:U4905=""), "FALSE","TRUE"),"FALSE")</f>
        <v>FALSE</v>
      </c>
      <c r="Z4905" s="1"/>
    </row>
    <row r="4906" spans="2:26" hidden="1" outlineLevel="3" x14ac:dyDescent="0.4">
      <c r="B4906" s="7" t="s">
        <v>134</v>
      </c>
      <c r="C4906" s="5">
        <v>7</v>
      </c>
      <c r="D4906" s="30"/>
      <c r="E4906" s="2" t="s">
        <v>392</v>
      </c>
      <c r="F4906" s="2" t="s">
        <v>102</v>
      </c>
      <c r="G4906" s="2" t="s">
        <v>103</v>
      </c>
      <c r="H4906" s="2">
        <v>225</v>
      </c>
      <c r="I4906" s="2">
        <v>207</v>
      </c>
      <c r="K4906" s="2">
        <v>3</v>
      </c>
      <c r="L4906" s="2" t="s">
        <v>136</v>
      </c>
      <c r="M4906" s="2" t="s">
        <v>476</v>
      </c>
      <c r="N4906" s="2" t="s">
        <v>479</v>
      </c>
      <c r="O4906" s="2" t="s">
        <v>520</v>
      </c>
      <c r="Q4906" s="1"/>
      <c r="S4906" s="9"/>
      <c r="T4906" s="10"/>
      <c r="U4906" s="8"/>
      <c r="V4906" s="2" t="s">
        <v>105</v>
      </c>
      <c r="W4906" s="2" t="s">
        <v>561</v>
      </c>
      <c r="X4906" s="45" t="str" cm="1">
        <f t="array" ref="X4906">IF(X4782="TRUE",IF(AND(C4906&lt;&gt;1,C4907:C4912="",S4906:U4912=""), "FALSE","TRUE"),"FALSE")</f>
        <v>FALSE</v>
      </c>
      <c r="Z4906" s="1"/>
    </row>
    <row r="4907" spans="2:26" hidden="1" outlineLevel="3" x14ac:dyDescent="0.4">
      <c r="B4907" s="7" t="s">
        <v>522</v>
      </c>
      <c r="C4907" s="8"/>
      <c r="D4907" s="31"/>
      <c r="E4907" s="2" t="s">
        <v>523</v>
      </c>
      <c r="F4907" s="2" t="s">
        <v>485</v>
      </c>
      <c r="G4907" s="2" t="s">
        <v>369</v>
      </c>
      <c r="H4907" s="2">
        <v>225</v>
      </c>
      <c r="I4907" s="2">
        <v>207</v>
      </c>
      <c r="K4907" s="2">
        <v>240</v>
      </c>
      <c r="L4907" s="2" t="s">
        <v>30</v>
      </c>
      <c r="M4907" s="2" t="s">
        <v>476</v>
      </c>
      <c r="N4907" s="2" t="s">
        <v>479</v>
      </c>
      <c r="O4907" s="2" t="s">
        <v>520</v>
      </c>
      <c r="Q4907" s="1"/>
      <c r="S4907" s="9"/>
      <c r="T4907" s="10"/>
      <c r="U4907" s="8"/>
      <c r="W4907" s="2" t="s">
        <v>465</v>
      </c>
      <c r="X4907" s="45" t="str" cm="1">
        <f t="array" ref="X4907">IF(X4782="TRUE",IF(AND(C4906&lt;&gt;1,C4907:C4912="",S4906:U4912=""), "FALSE","TRUE"),"FALSE")</f>
        <v>FALSE</v>
      </c>
      <c r="Z4907" s="1"/>
    </row>
    <row r="4908" spans="2:26" hidden="1" outlineLevel="3" x14ac:dyDescent="0.4">
      <c r="B4908" s="7" t="s">
        <v>524</v>
      </c>
      <c r="C4908" s="8"/>
      <c r="D4908" s="31"/>
      <c r="E4908" s="2" t="s">
        <v>525</v>
      </c>
      <c r="F4908" s="2" t="s">
        <v>114</v>
      </c>
      <c r="G4908" s="2" t="s">
        <v>115</v>
      </c>
      <c r="H4908" s="2">
        <v>225</v>
      </c>
      <c r="I4908" s="2">
        <v>207</v>
      </c>
      <c r="K4908" s="2">
        <v>120</v>
      </c>
      <c r="L4908" s="2" t="s">
        <v>30</v>
      </c>
      <c r="M4908" s="2" t="s">
        <v>476</v>
      </c>
      <c r="N4908" s="2" t="s">
        <v>479</v>
      </c>
      <c r="O4908" s="2" t="s">
        <v>520</v>
      </c>
      <c r="Q4908" s="1"/>
      <c r="S4908" s="9"/>
      <c r="T4908" s="10"/>
      <c r="U4908" s="8"/>
      <c r="W4908" s="2" t="s">
        <v>468</v>
      </c>
      <c r="X4908" s="45" t="str" cm="1">
        <f t="array" ref="X4908">IF(X4782="TRUE",IF(AND(C4906&lt;&gt;1,C4907:C4912="",S4906:U4912=""), "FALSE","TRUE"),"FALSE")</f>
        <v>FALSE</v>
      </c>
      <c r="Z4908" s="1"/>
    </row>
    <row r="4909" spans="2:26" hidden="1" outlineLevel="3" x14ac:dyDescent="0.4">
      <c r="B4909" s="7" t="s">
        <v>526</v>
      </c>
      <c r="C4909" s="8"/>
      <c r="D4909" s="31"/>
      <c r="E4909" s="2" t="s">
        <v>527</v>
      </c>
      <c r="F4909" s="2" t="str">
        <f>IF(OR($C$87="治験計画届", $C$87="治験計画変更届"), "^$","^.{1,120}$|^$")</f>
        <v>^.{1,120}$|^$</v>
      </c>
      <c r="G4909" s="2" t="str">
        <f>IF(F4909="^$", "入力しないでください","入力してください(120文字以内)")</f>
        <v>入力してください(120文字以内)</v>
      </c>
      <c r="H4909" s="2">
        <v>225</v>
      </c>
      <c r="I4909" s="2">
        <v>207</v>
      </c>
      <c r="K4909" s="2">
        <v>120</v>
      </c>
      <c r="L4909" s="2" t="s">
        <v>30</v>
      </c>
      <c r="M4909" s="2" t="s">
        <v>476</v>
      </c>
      <c r="N4909" s="2" t="s">
        <v>479</v>
      </c>
      <c r="O4909" s="2" t="s">
        <v>520</v>
      </c>
      <c r="Q4909" s="1"/>
      <c r="S4909" s="9"/>
      <c r="T4909" s="10"/>
      <c r="U4909" s="8"/>
      <c r="W4909" s="2" t="s">
        <v>468</v>
      </c>
      <c r="X4909" s="45" t="str" cm="1">
        <f t="array" ref="X4909">IF(X4782="TRUE",IF(AND(C4906&lt;&gt;1,C4907:C4912="",S4906:U4912=""), "FALSE","TRUE"),"FALSE")</f>
        <v>FALSE</v>
      </c>
      <c r="Z4909" s="1"/>
    </row>
    <row r="4910" spans="2:26" hidden="1" outlineLevel="3" x14ac:dyDescent="0.4">
      <c r="B4910" s="7" t="s">
        <v>528</v>
      </c>
      <c r="C4910" s="8"/>
      <c r="D4910" s="31"/>
      <c r="E4910" s="2" t="s">
        <v>529</v>
      </c>
      <c r="F4910" s="2" t="str">
        <f>IF(OR($C$87="治験計画届", $C$87="治験計画変更届"), "^$","^.{1,120}$|^$")</f>
        <v>^.{1,120}$|^$</v>
      </c>
      <c r="G4910" s="2" t="str">
        <f t="shared" ref="G4910:G4912" si="328">IF(F4910="^$", "入力しないでください","入力してください(120文字以内)")</f>
        <v>入力してください(120文字以内)</v>
      </c>
      <c r="H4910" s="2">
        <v>225</v>
      </c>
      <c r="I4910" s="2">
        <v>207</v>
      </c>
      <c r="K4910" s="2">
        <v>120</v>
      </c>
      <c r="L4910" s="2" t="s">
        <v>30</v>
      </c>
      <c r="M4910" s="2" t="s">
        <v>476</v>
      </c>
      <c r="N4910" s="2" t="s">
        <v>479</v>
      </c>
      <c r="O4910" s="2" t="s">
        <v>520</v>
      </c>
      <c r="Q4910" s="1"/>
      <c r="S4910" s="9"/>
      <c r="T4910" s="10"/>
      <c r="U4910" s="8"/>
      <c r="W4910" s="2" t="s">
        <v>468</v>
      </c>
      <c r="X4910" s="45" t="str" cm="1">
        <f t="array" ref="X4910">IF(X4782="TRUE",IF(AND(C4906&lt;&gt;1,C4907:C4912="",S4906:U4912=""), "FALSE","TRUE"),"FALSE")</f>
        <v>FALSE</v>
      </c>
      <c r="Z4910" s="1"/>
    </row>
    <row r="4911" spans="2:26" hidden="1" outlineLevel="3" x14ac:dyDescent="0.4">
      <c r="B4911" s="7" t="s">
        <v>530</v>
      </c>
      <c r="C4911" s="8"/>
      <c r="D4911" s="31"/>
      <c r="E4911" s="2" t="s">
        <v>566</v>
      </c>
      <c r="F4911" s="2" t="str">
        <f>IF(OR($C$87="治験計画届", $C$87="治験計画変更届"), "^$","^.{1,120}$|^$")</f>
        <v>^.{1,120}$|^$</v>
      </c>
      <c r="G4911" s="2" t="str">
        <f t="shared" si="328"/>
        <v>入力してください(120文字以内)</v>
      </c>
      <c r="H4911" s="2">
        <v>225</v>
      </c>
      <c r="I4911" s="2">
        <v>207</v>
      </c>
      <c r="K4911" s="2">
        <v>120</v>
      </c>
      <c r="L4911" s="2" t="s">
        <v>30</v>
      </c>
      <c r="M4911" s="2" t="s">
        <v>476</v>
      </c>
      <c r="N4911" s="2" t="s">
        <v>479</v>
      </c>
      <c r="O4911" s="2" t="s">
        <v>520</v>
      </c>
      <c r="Q4911" s="1"/>
      <c r="S4911" s="9"/>
      <c r="T4911" s="10"/>
      <c r="U4911" s="8"/>
      <c r="W4911" s="2" t="s">
        <v>468</v>
      </c>
      <c r="X4911" s="45" t="str" cm="1">
        <f t="array" ref="X4911">IF(X4782="TRUE",IF(AND(C4906&lt;&gt;1,C4907:C4912="",S4906:U4912=""), "FALSE","TRUE"),"FALSE")</f>
        <v>FALSE</v>
      </c>
      <c r="Z4911" s="1"/>
    </row>
    <row r="4912" spans="2:26" hidden="1" outlineLevel="3" x14ac:dyDescent="0.4">
      <c r="B4912" s="7" t="s">
        <v>532</v>
      </c>
      <c r="C4912" s="8"/>
      <c r="D4912" s="31"/>
      <c r="E4912" s="2" t="s">
        <v>533</v>
      </c>
      <c r="F4912" s="2" t="str">
        <f>IF(OR($C$87="治験計画届", $C$87="治験計画変更届"), "^$","^.{1,120}$|^$")</f>
        <v>^.{1,120}$|^$</v>
      </c>
      <c r="G4912" s="2" t="str">
        <f t="shared" si="328"/>
        <v>入力してください(120文字以内)</v>
      </c>
      <c r="H4912" s="2">
        <v>225</v>
      </c>
      <c r="I4912" s="2">
        <v>207</v>
      </c>
      <c r="K4912" s="2">
        <v>120</v>
      </c>
      <c r="L4912" s="2" t="s">
        <v>30</v>
      </c>
      <c r="M4912" s="2" t="s">
        <v>476</v>
      </c>
      <c r="N4912" s="2" t="s">
        <v>479</v>
      </c>
      <c r="O4912" s="2" t="s">
        <v>520</v>
      </c>
      <c r="Q4912" s="1"/>
      <c r="S4912" s="9"/>
      <c r="T4912" s="10"/>
      <c r="U4912" s="8"/>
      <c r="W4912" s="2" t="s">
        <v>468</v>
      </c>
      <c r="X4912" s="45" t="str" cm="1">
        <f t="array" ref="X4912">IF(X4782="TRUE",IF(AND(C4906&lt;&gt;1,C4907:C4912="",S4906:U4912=""), "FALSE","TRUE"),"FALSE")</f>
        <v>FALSE</v>
      </c>
      <c r="Z4912" s="1"/>
    </row>
    <row r="4913" spans="2:26" hidden="1" outlineLevel="3" x14ac:dyDescent="0.4">
      <c r="B4913" s="7" t="s">
        <v>134</v>
      </c>
      <c r="C4913" s="5">
        <v>8</v>
      </c>
      <c r="D4913" s="30"/>
      <c r="E4913" s="2" t="s">
        <v>392</v>
      </c>
      <c r="F4913" s="2" t="s">
        <v>102</v>
      </c>
      <c r="G4913" s="2" t="s">
        <v>103</v>
      </c>
      <c r="H4913" s="2">
        <v>225</v>
      </c>
      <c r="I4913" s="2">
        <v>207</v>
      </c>
      <c r="K4913" s="2">
        <v>3</v>
      </c>
      <c r="L4913" s="2" t="s">
        <v>136</v>
      </c>
      <c r="M4913" s="2" t="s">
        <v>476</v>
      </c>
      <c r="N4913" s="2" t="s">
        <v>479</v>
      </c>
      <c r="O4913" s="2" t="s">
        <v>520</v>
      </c>
      <c r="Q4913" s="1"/>
      <c r="S4913" s="9"/>
      <c r="T4913" s="10"/>
      <c r="U4913" s="8"/>
      <c r="V4913" s="2" t="s">
        <v>105</v>
      </c>
      <c r="W4913" s="2" t="s">
        <v>561</v>
      </c>
      <c r="X4913" s="45" t="str" cm="1">
        <f t="array" ref="X4913">IF(X4782="TRUE",IF(AND(C4913&lt;&gt;1,C4914:C4919="",S4913:U4919=""), "FALSE","TRUE"),"FALSE")</f>
        <v>FALSE</v>
      </c>
      <c r="Z4913" s="1"/>
    </row>
    <row r="4914" spans="2:26" hidden="1" outlineLevel="3" x14ac:dyDescent="0.4">
      <c r="B4914" s="7" t="s">
        <v>522</v>
      </c>
      <c r="C4914" s="8"/>
      <c r="D4914" s="31"/>
      <c r="E4914" s="2" t="s">
        <v>523</v>
      </c>
      <c r="F4914" s="2" t="s">
        <v>485</v>
      </c>
      <c r="G4914" s="2" t="s">
        <v>369</v>
      </c>
      <c r="H4914" s="2">
        <v>225</v>
      </c>
      <c r="I4914" s="2">
        <v>207</v>
      </c>
      <c r="K4914" s="2">
        <v>240</v>
      </c>
      <c r="L4914" s="2" t="s">
        <v>30</v>
      </c>
      <c r="M4914" s="2" t="s">
        <v>476</v>
      </c>
      <c r="N4914" s="2" t="s">
        <v>479</v>
      </c>
      <c r="O4914" s="2" t="s">
        <v>520</v>
      </c>
      <c r="Q4914" s="1"/>
      <c r="S4914" s="9"/>
      <c r="T4914" s="10"/>
      <c r="U4914" s="8"/>
      <c r="W4914" s="2" t="s">
        <v>465</v>
      </c>
      <c r="X4914" s="45" t="str" cm="1">
        <f t="array" ref="X4914">IF(X4782="TRUE",IF(AND(C4913&lt;&gt;1,C4914:C4919="",S4913:U4919=""), "FALSE","TRUE"),"FALSE")</f>
        <v>FALSE</v>
      </c>
      <c r="Z4914" s="1"/>
    </row>
    <row r="4915" spans="2:26" hidden="1" outlineLevel="3" x14ac:dyDescent="0.4">
      <c r="B4915" s="7" t="s">
        <v>524</v>
      </c>
      <c r="C4915" s="8"/>
      <c r="D4915" s="31"/>
      <c r="E4915" s="2" t="s">
        <v>525</v>
      </c>
      <c r="F4915" s="2" t="s">
        <v>114</v>
      </c>
      <c r="G4915" s="2" t="s">
        <v>115</v>
      </c>
      <c r="H4915" s="2">
        <v>225</v>
      </c>
      <c r="I4915" s="2">
        <v>207</v>
      </c>
      <c r="K4915" s="2">
        <v>120</v>
      </c>
      <c r="L4915" s="2" t="s">
        <v>30</v>
      </c>
      <c r="M4915" s="2" t="s">
        <v>476</v>
      </c>
      <c r="N4915" s="2" t="s">
        <v>479</v>
      </c>
      <c r="O4915" s="2" t="s">
        <v>520</v>
      </c>
      <c r="Q4915" s="1"/>
      <c r="S4915" s="9"/>
      <c r="T4915" s="10"/>
      <c r="U4915" s="8"/>
      <c r="W4915" s="2" t="s">
        <v>468</v>
      </c>
      <c r="X4915" s="45" t="str" cm="1">
        <f t="array" ref="X4915">IF(X4782="TRUE",IF(AND(C4913&lt;&gt;1,C4914:C4919="",S4913:U4919=""), "FALSE","TRUE"),"FALSE")</f>
        <v>FALSE</v>
      </c>
      <c r="Z4915" s="1"/>
    </row>
    <row r="4916" spans="2:26" hidden="1" outlineLevel="3" x14ac:dyDescent="0.4">
      <c r="B4916" s="7" t="s">
        <v>526</v>
      </c>
      <c r="C4916" s="8"/>
      <c r="D4916" s="31"/>
      <c r="E4916" s="2" t="s">
        <v>527</v>
      </c>
      <c r="F4916" s="2" t="str">
        <f>IF(OR($C$87="治験計画届", $C$87="治験計画変更届"), "^$","^.{1,120}$|^$")</f>
        <v>^.{1,120}$|^$</v>
      </c>
      <c r="G4916" s="2" t="str">
        <f>IF(F4916="^$", "入力しないでください","入力してください(120文字以内)")</f>
        <v>入力してください(120文字以内)</v>
      </c>
      <c r="H4916" s="2">
        <v>225</v>
      </c>
      <c r="I4916" s="2">
        <v>207</v>
      </c>
      <c r="K4916" s="2">
        <v>120</v>
      </c>
      <c r="L4916" s="2" t="s">
        <v>30</v>
      </c>
      <c r="M4916" s="2" t="s">
        <v>476</v>
      </c>
      <c r="N4916" s="2" t="s">
        <v>479</v>
      </c>
      <c r="O4916" s="2" t="s">
        <v>520</v>
      </c>
      <c r="Q4916" s="1"/>
      <c r="S4916" s="9"/>
      <c r="T4916" s="10"/>
      <c r="U4916" s="8"/>
      <c r="W4916" s="2" t="s">
        <v>468</v>
      </c>
      <c r="X4916" s="45" t="str" cm="1">
        <f t="array" ref="X4916">IF(X4782="TRUE",IF(AND(C4913&lt;&gt;1,C4914:C4919="",S4913:U4919=""), "FALSE","TRUE"),"FALSE")</f>
        <v>FALSE</v>
      </c>
      <c r="Z4916" s="1"/>
    </row>
    <row r="4917" spans="2:26" hidden="1" outlineLevel="3" x14ac:dyDescent="0.4">
      <c r="B4917" s="7" t="s">
        <v>528</v>
      </c>
      <c r="C4917" s="8"/>
      <c r="D4917" s="31"/>
      <c r="E4917" s="2" t="s">
        <v>529</v>
      </c>
      <c r="F4917" s="2" t="str">
        <f>IF(OR($C$87="治験計画届", $C$87="治験計画変更届"), "^$","^.{1,120}$|^$")</f>
        <v>^.{1,120}$|^$</v>
      </c>
      <c r="G4917" s="2" t="str">
        <f t="shared" ref="G4917:G4919" si="329">IF(F4917="^$", "入力しないでください","入力してください(120文字以内)")</f>
        <v>入力してください(120文字以内)</v>
      </c>
      <c r="H4917" s="2">
        <v>225</v>
      </c>
      <c r="I4917" s="2">
        <v>207</v>
      </c>
      <c r="K4917" s="2">
        <v>120</v>
      </c>
      <c r="L4917" s="2" t="s">
        <v>30</v>
      </c>
      <c r="M4917" s="2" t="s">
        <v>476</v>
      </c>
      <c r="N4917" s="2" t="s">
        <v>479</v>
      </c>
      <c r="O4917" s="2" t="s">
        <v>520</v>
      </c>
      <c r="Q4917" s="1"/>
      <c r="S4917" s="9"/>
      <c r="T4917" s="10"/>
      <c r="U4917" s="8"/>
      <c r="W4917" s="2" t="s">
        <v>468</v>
      </c>
      <c r="X4917" s="45" t="str" cm="1">
        <f t="array" ref="X4917">IF(X4782="TRUE",IF(AND(C4913&lt;&gt;1,C4914:C4919="",S4913:U4919=""), "FALSE","TRUE"),"FALSE")</f>
        <v>FALSE</v>
      </c>
      <c r="Z4917" s="1"/>
    </row>
    <row r="4918" spans="2:26" hidden="1" outlineLevel="3" x14ac:dyDescent="0.4">
      <c r="B4918" s="7" t="s">
        <v>530</v>
      </c>
      <c r="C4918" s="8"/>
      <c r="D4918" s="31"/>
      <c r="E4918" s="2" t="s">
        <v>566</v>
      </c>
      <c r="F4918" s="2" t="str">
        <f>IF(OR($C$87="治験計画届", $C$87="治験計画変更届"), "^$","^.{1,120}$|^$")</f>
        <v>^.{1,120}$|^$</v>
      </c>
      <c r="G4918" s="2" t="str">
        <f t="shared" si="329"/>
        <v>入力してください(120文字以内)</v>
      </c>
      <c r="H4918" s="2">
        <v>225</v>
      </c>
      <c r="I4918" s="2">
        <v>207</v>
      </c>
      <c r="K4918" s="2">
        <v>120</v>
      </c>
      <c r="L4918" s="2" t="s">
        <v>30</v>
      </c>
      <c r="M4918" s="2" t="s">
        <v>476</v>
      </c>
      <c r="N4918" s="2" t="s">
        <v>479</v>
      </c>
      <c r="O4918" s="2" t="s">
        <v>520</v>
      </c>
      <c r="Q4918" s="1"/>
      <c r="S4918" s="9"/>
      <c r="T4918" s="10"/>
      <c r="U4918" s="8"/>
      <c r="W4918" s="2" t="s">
        <v>468</v>
      </c>
      <c r="X4918" s="45" t="str" cm="1">
        <f t="array" ref="X4918">IF(X4782="TRUE",IF(AND(C4913&lt;&gt;1,C4914:C4919="",S4913:U4919=""), "FALSE","TRUE"),"FALSE")</f>
        <v>FALSE</v>
      </c>
      <c r="Z4918" s="1"/>
    </row>
    <row r="4919" spans="2:26" hidden="1" outlineLevel="3" x14ac:dyDescent="0.4">
      <c r="B4919" s="7" t="s">
        <v>532</v>
      </c>
      <c r="C4919" s="8"/>
      <c r="D4919" s="31"/>
      <c r="E4919" s="2" t="s">
        <v>533</v>
      </c>
      <c r="F4919" s="2" t="str">
        <f>IF(OR($C$87="治験計画届", $C$87="治験計画変更届"), "^$","^.{1,120}$|^$")</f>
        <v>^.{1,120}$|^$</v>
      </c>
      <c r="G4919" s="2" t="str">
        <f t="shared" si="329"/>
        <v>入力してください(120文字以内)</v>
      </c>
      <c r="H4919" s="2">
        <v>225</v>
      </c>
      <c r="I4919" s="2">
        <v>207</v>
      </c>
      <c r="K4919" s="2">
        <v>120</v>
      </c>
      <c r="L4919" s="2" t="s">
        <v>30</v>
      </c>
      <c r="M4919" s="2" t="s">
        <v>476</v>
      </c>
      <c r="N4919" s="2" t="s">
        <v>479</v>
      </c>
      <c r="O4919" s="2" t="s">
        <v>520</v>
      </c>
      <c r="Q4919" s="1"/>
      <c r="S4919" s="9"/>
      <c r="T4919" s="10"/>
      <c r="U4919" s="8"/>
      <c r="W4919" s="2" t="s">
        <v>468</v>
      </c>
      <c r="X4919" s="45" t="str" cm="1">
        <f t="array" ref="X4919">IF(X4782="TRUE",IF(AND(C4913&lt;&gt;1,C4914:C4919="",S4913:U4919=""), "FALSE","TRUE"),"FALSE")</f>
        <v>FALSE</v>
      </c>
      <c r="Z4919" s="1"/>
    </row>
    <row r="4920" spans="2:26" hidden="1" outlineLevel="3" x14ac:dyDescent="0.4">
      <c r="B4920" s="7" t="s">
        <v>134</v>
      </c>
      <c r="C4920" s="5">
        <v>9</v>
      </c>
      <c r="D4920" s="30"/>
      <c r="E4920" s="2" t="s">
        <v>392</v>
      </c>
      <c r="F4920" s="2" t="s">
        <v>102</v>
      </c>
      <c r="G4920" s="2" t="s">
        <v>103</v>
      </c>
      <c r="H4920" s="2">
        <v>225</v>
      </c>
      <c r="I4920" s="2">
        <v>207</v>
      </c>
      <c r="K4920" s="2">
        <v>3</v>
      </c>
      <c r="L4920" s="2" t="s">
        <v>136</v>
      </c>
      <c r="M4920" s="2" t="s">
        <v>476</v>
      </c>
      <c r="N4920" s="2" t="s">
        <v>479</v>
      </c>
      <c r="O4920" s="2" t="s">
        <v>520</v>
      </c>
      <c r="Q4920" s="1"/>
      <c r="S4920" s="9"/>
      <c r="T4920" s="10"/>
      <c r="U4920" s="8"/>
      <c r="V4920" s="2" t="s">
        <v>105</v>
      </c>
      <c r="W4920" s="2" t="s">
        <v>561</v>
      </c>
      <c r="X4920" s="45" t="str" cm="1">
        <f t="array" ref="X4920">IF(X4782="TRUE",IF(AND(C4920&lt;&gt;1,C4921:C4926="",S4920:U4926=""), "FALSE","TRUE"),"FALSE")</f>
        <v>FALSE</v>
      </c>
      <c r="Z4920" s="1"/>
    </row>
    <row r="4921" spans="2:26" hidden="1" outlineLevel="3" x14ac:dyDescent="0.4">
      <c r="B4921" s="7" t="s">
        <v>522</v>
      </c>
      <c r="C4921" s="8"/>
      <c r="D4921" s="31"/>
      <c r="E4921" s="2" t="s">
        <v>523</v>
      </c>
      <c r="F4921" s="2" t="s">
        <v>485</v>
      </c>
      <c r="G4921" s="2" t="s">
        <v>369</v>
      </c>
      <c r="H4921" s="2">
        <v>225</v>
      </c>
      <c r="I4921" s="2">
        <v>207</v>
      </c>
      <c r="K4921" s="2">
        <v>240</v>
      </c>
      <c r="L4921" s="2" t="s">
        <v>30</v>
      </c>
      <c r="M4921" s="2" t="s">
        <v>476</v>
      </c>
      <c r="N4921" s="2" t="s">
        <v>479</v>
      </c>
      <c r="O4921" s="2" t="s">
        <v>520</v>
      </c>
      <c r="Q4921" s="1"/>
      <c r="S4921" s="9"/>
      <c r="T4921" s="10"/>
      <c r="U4921" s="8"/>
      <c r="W4921" s="2" t="s">
        <v>465</v>
      </c>
      <c r="X4921" s="45" t="str" cm="1">
        <f t="array" ref="X4921">IF(X4782="TRUE",IF(AND(C4920&lt;&gt;1,C4921:C4926="",S4920:U4926=""), "FALSE","TRUE"),"FALSE")</f>
        <v>FALSE</v>
      </c>
      <c r="Z4921" s="1"/>
    </row>
    <row r="4922" spans="2:26" hidden="1" outlineLevel="3" x14ac:dyDescent="0.4">
      <c r="B4922" s="7" t="s">
        <v>524</v>
      </c>
      <c r="C4922" s="8"/>
      <c r="D4922" s="31"/>
      <c r="E4922" s="2" t="s">
        <v>525</v>
      </c>
      <c r="F4922" s="2" t="s">
        <v>114</v>
      </c>
      <c r="G4922" s="2" t="s">
        <v>115</v>
      </c>
      <c r="H4922" s="2">
        <v>225</v>
      </c>
      <c r="I4922" s="2">
        <v>207</v>
      </c>
      <c r="K4922" s="2">
        <v>120</v>
      </c>
      <c r="L4922" s="2" t="s">
        <v>30</v>
      </c>
      <c r="M4922" s="2" t="s">
        <v>476</v>
      </c>
      <c r="N4922" s="2" t="s">
        <v>479</v>
      </c>
      <c r="O4922" s="2" t="s">
        <v>520</v>
      </c>
      <c r="Q4922" s="1"/>
      <c r="S4922" s="9"/>
      <c r="T4922" s="10"/>
      <c r="U4922" s="8"/>
      <c r="W4922" s="2" t="s">
        <v>468</v>
      </c>
      <c r="X4922" s="45" t="str" cm="1">
        <f t="array" ref="X4922">IF(X4782="TRUE",IF(AND(C4920&lt;&gt;1,C4921:C4926="",S4920:U4926=""), "FALSE","TRUE"),"FALSE")</f>
        <v>FALSE</v>
      </c>
      <c r="Z4922" s="1"/>
    </row>
    <row r="4923" spans="2:26" hidden="1" outlineLevel="3" x14ac:dyDescent="0.4">
      <c r="B4923" s="7" t="s">
        <v>526</v>
      </c>
      <c r="C4923" s="8"/>
      <c r="D4923" s="31"/>
      <c r="E4923" s="2" t="s">
        <v>527</v>
      </c>
      <c r="F4923" s="2" t="str">
        <f>IF(OR($C$87="治験計画届", $C$87="治験計画変更届"), "^$","^.{1,120}$|^$")</f>
        <v>^.{1,120}$|^$</v>
      </c>
      <c r="G4923" s="2" t="str">
        <f>IF(F4923="^$", "入力しないでください","入力してください(120文字以内)")</f>
        <v>入力してください(120文字以内)</v>
      </c>
      <c r="H4923" s="2">
        <v>225</v>
      </c>
      <c r="I4923" s="2">
        <v>207</v>
      </c>
      <c r="K4923" s="2">
        <v>120</v>
      </c>
      <c r="L4923" s="2" t="s">
        <v>30</v>
      </c>
      <c r="M4923" s="2" t="s">
        <v>476</v>
      </c>
      <c r="N4923" s="2" t="s">
        <v>479</v>
      </c>
      <c r="O4923" s="2" t="s">
        <v>520</v>
      </c>
      <c r="Q4923" s="1"/>
      <c r="S4923" s="9"/>
      <c r="T4923" s="10"/>
      <c r="U4923" s="8"/>
      <c r="W4923" s="2" t="s">
        <v>468</v>
      </c>
      <c r="X4923" s="45" t="str" cm="1">
        <f t="array" ref="X4923">IF(X4782="TRUE",IF(AND(C4920&lt;&gt;1,C4921:C4926="",S4920:U4926=""), "FALSE","TRUE"),"FALSE")</f>
        <v>FALSE</v>
      </c>
      <c r="Z4923" s="1"/>
    </row>
    <row r="4924" spans="2:26" hidden="1" outlineLevel="3" x14ac:dyDescent="0.4">
      <c r="B4924" s="7" t="s">
        <v>528</v>
      </c>
      <c r="C4924" s="8"/>
      <c r="D4924" s="31"/>
      <c r="E4924" s="2" t="s">
        <v>529</v>
      </c>
      <c r="F4924" s="2" t="str">
        <f>IF(OR($C$87="治験計画届", $C$87="治験計画変更届"), "^$","^.{1,120}$|^$")</f>
        <v>^.{1,120}$|^$</v>
      </c>
      <c r="G4924" s="2" t="str">
        <f t="shared" ref="G4924:G4926" si="330">IF(F4924="^$", "入力しないでください","入力してください(120文字以内)")</f>
        <v>入力してください(120文字以内)</v>
      </c>
      <c r="H4924" s="2">
        <v>225</v>
      </c>
      <c r="I4924" s="2">
        <v>207</v>
      </c>
      <c r="K4924" s="2">
        <v>120</v>
      </c>
      <c r="L4924" s="2" t="s">
        <v>30</v>
      </c>
      <c r="M4924" s="2" t="s">
        <v>476</v>
      </c>
      <c r="N4924" s="2" t="s">
        <v>479</v>
      </c>
      <c r="O4924" s="2" t="s">
        <v>520</v>
      </c>
      <c r="Q4924" s="1"/>
      <c r="S4924" s="9"/>
      <c r="T4924" s="10"/>
      <c r="U4924" s="8"/>
      <c r="W4924" s="2" t="s">
        <v>468</v>
      </c>
      <c r="X4924" s="45" t="str" cm="1">
        <f t="array" ref="X4924">IF(X4782="TRUE",IF(AND(C4920&lt;&gt;1,C4921:C4926="",S4920:U4926=""), "FALSE","TRUE"),"FALSE")</f>
        <v>FALSE</v>
      </c>
      <c r="Z4924" s="1"/>
    </row>
    <row r="4925" spans="2:26" hidden="1" outlineLevel="3" x14ac:dyDescent="0.4">
      <c r="B4925" s="7" t="s">
        <v>530</v>
      </c>
      <c r="C4925" s="8"/>
      <c r="D4925" s="31"/>
      <c r="E4925" s="2" t="s">
        <v>566</v>
      </c>
      <c r="F4925" s="2" t="str">
        <f>IF(OR($C$87="治験計画届", $C$87="治験計画変更届"), "^$","^.{1,120}$|^$")</f>
        <v>^.{1,120}$|^$</v>
      </c>
      <c r="G4925" s="2" t="str">
        <f t="shared" si="330"/>
        <v>入力してください(120文字以内)</v>
      </c>
      <c r="H4925" s="2">
        <v>225</v>
      </c>
      <c r="I4925" s="2">
        <v>207</v>
      </c>
      <c r="K4925" s="2">
        <v>120</v>
      </c>
      <c r="L4925" s="2" t="s">
        <v>30</v>
      </c>
      <c r="M4925" s="2" t="s">
        <v>476</v>
      </c>
      <c r="N4925" s="2" t="s">
        <v>479</v>
      </c>
      <c r="O4925" s="2" t="s">
        <v>520</v>
      </c>
      <c r="Q4925" s="1"/>
      <c r="S4925" s="9"/>
      <c r="T4925" s="10"/>
      <c r="U4925" s="8"/>
      <c r="W4925" s="2" t="s">
        <v>468</v>
      </c>
      <c r="X4925" s="45" t="str" cm="1">
        <f t="array" ref="X4925">IF(X4782="TRUE",IF(AND(C4920&lt;&gt;1,C4921:C4926="",S4920:U4926=""), "FALSE","TRUE"),"FALSE")</f>
        <v>FALSE</v>
      </c>
      <c r="Z4925" s="1"/>
    </row>
    <row r="4926" spans="2:26" hidden="1" outlineLevel="3" x14ac:dyDescent="0.4">
      <c r="B4926" s="7" t="s">
        <v>532</v>
      </c>
      <c r="C4926" s="8"/>
      <c r="D4926" s="31"/>
      <c r="E4926" s="2" t="s">
        <v>533</v>
      </c>
      <c r="F4926" s="2" t="str">
        <f>IF(OR($C$87="治験計画届", $C$87="治験計画変更届"), "^$","^.{1,120}$|^$")</f>
        <v>^.{1,120}$|^$</v>
      </c>
      <c r="G4926" s="2" t="str">
        <f t="shared" si="330"/>
        <v>入力してください(120文字以内)</v>
      </c>
      <c r="H4926" s="2">
        <v>225</v>
      </c>
      <c r="I4926" s="2">
        <v>207</v>
      </c>
      <c r="K4926" s="2">
        <v>120</v>
      </c>
      <c r="L4926" s="2" t="s">
        <v>30</v>
      </c>
      <c r="M4926" s="2" t="s">
        <v>476</v>
      </c>
      <c r="N4926" s="2" t="s">
        <v>479</v>
      </c>
      <c r="O4926" s="2" t="s">
        <v>520</v>
      </c>
      <c r="Q4926" s="1"/>
      <c r="S4926" s="9"/>
      <c r="T4926" s="10"/>
      <c r="U4926" s="8"/>
      <c r="W4926" s="2" t="s">
        <v>468</v>
      </c>
      <c r="X4926" s="45" t="str" cm="1">
        <f t="array" ref="X4926">IF(X4782="TRUE",IF(AND(C4920&lt;&gt;1,C4921:C4926="",S4920:U4926=""), "FALSE","TRUE"),"FALSE")</f>
        <v>FALSE</v>
      </c>
      <c r="Z4926" s="1"/>
    </row>
    <row r="4927" spans="2:26" hidden="1" outlineLevel="3" x14ac:dyDescent="0.4">
      <c r="B4927" s="7" t="s">
        <v>134</v>
      </c>
      <c r="C4927" s="5">
        <v>10</v>
      </c>
      <c r="D4927" s="30"/>
      <c r="E4927" s="2" t="s">
        <v>392</v>
      </c>
      <c r="F4927" s="2" t="s">
        <v>102</v>
      </c>
      <c r="G4927" s="2" t="s">
        <v>103</v>
      </c>
      <c r="H4927" s="2">
        <v>225</v>
      </c>
      <c r="I4927" s="2">
        <v>207</v>
      </c>
      <c r="K4927" s="2">
        <v>3</v>
      </c>
      <c r="L4927" s="2" t="s">
        <v>136</v>
      </c>
      <c r="M4927" s="2" t="s">
        <v>476</v>
      </c>
      <c r="N4927" s="2" t="s">
        <v>479</v>
      </c>
      <c r="O4927" s="2" t="s">
        <v>520</v>
      </c>
      <c r="Q4927" s="1"/>
      <c r="S4927" s="9"/>
      <c r="T4927" s="10"/>
      <c r="U4927" s="8"/>
      <c r="V4927" s="2" t="s">
        <v>105</v>
      </c>
      <c r="W4927" s="2" t="s">
        <v>561</v>
      </c>
      <c r="X4927" s="45" t="str" cm="1">
        <f t="array" ref="X4927">IF(X4782="TRUE",IF(AND(C4927&lt;&gt;1,C4928:C4933="",S4927:U4933=""), "FALSE","TRUE"),"FALSE")</f>
        <v>FALSE</v>
      </c>
      <c r="Z4927" s="1"/>
    </row>
    <row r="4928" spans="2:26" hidden="1" outlineLevel="3" x14ac:dyDescent="0.4">
      <c r="B4928" s="7" t="s">
        <v>522</v>
      </c>
      <c r="C4928" s="8"/>
      <c r="D4928" s="31"/>
      <c r="E4928" s="2" t="s">
        <v>523</v>
      </c>
      <c r="F4928" s="2" t="s">
        <v>485</v>
      </c>
      <c r="G4928" s="2" t="s">
        <v>369</v>
      </c>
      <c r="H4928" s="2">
        <v>225</v>
      </c>
      <c r="I4928" s="2">
        <v>207</v>
      </c>
      <c r="K4928" s="2">
        <v>240</v>
      </c>
      <c r="L4928" s="2" t="s">
        <v>30</v>
      </c>
      <c r="M4928" s="2" t="s">
        <v>476</v>
      </c>
      <c r="N4928" s="2" t="s">
        <v>479</v>
      </c>
      <c r="O4928" s="2" t="s">
        <v>520</v>
      </c>
      <c r="Q4928" s="1"/>
      <c r="S4928" s="9"/>
      <c r="T4928" s="10"/>
      <c r="U4928" s="8"/>
      <c r="W4928" s="2" t="s">
        <v>465</v>
      </c>
      <c r="X4928" s="45" t="str" cm="1">
        <f t="array" ref="X4928">IF(X4782="TRUE",IF(AND(C4927&lt;&gt;1,C4928:C4933="",S4927:U4933=""), "FALSE","TRUE"),"FALSE")</f>
        <v>FALSE</v>
      </c>
      <c r="Z4928" s="1"/>
    </row>
    <row r="4929" spans="2:26" hidden="1" outlineLevel="3" x14ac:dyDescent="0.4">
      <c r="B4929" s="7" t="s">
        <v>524</v>
      </c>
      <c r="C4929" s="8"/>
      <c r="D4929" s="31"/>
      <c r="E4929" s="2" t="s">
        <v>525</v>
      </c>
      <c r="F4929" s="2" t="s">
        <v>114</v>
      </c>
      <c r="G4929" s="2" t="s">
        <v>115</v>
      </c>
      <c r="H4929" s="2">
        <v>225</v>
      </c>
      <c r="I4929" s="2">
        <v>207</v>
      </c>
      <c r="K4929" s="2">
        <v>120</v>
      </c>
      <c r="L4929" s="2" t="s">
        <v>30</v>
      </c>
      <c r="M4929" s="2" t="s">
        <v>476</v>
      </c>
      <c r="N4929" s="2" t="s">
        <v>479</v>
      </c>
      <c r="O4929" s="2" t="s">
        <v>520</v>
      </c>
      <c r="Q4929" s="1"/>
      <c r="S4929" s="9"/>
      <c r="T4929" s="10"/>
      <c r="U4929" s="8"/>
      <c r="W4929" s="2" t="s">
        <v>468</v>
      </c>
      <c r="X4929" s="45" t="str" cm="1">
        <f t="array" ref="X4929">IF(X4782="TRUE",IF(AND(C4927&lt;&gt;1,C4928:C4933="",S4927:U4933=""), "FALSE","TRUE"),"FALSE")</f>
        <v>FALSE</v>
      </c>
      <c r="Z4929" s="1"/>
    </row>
    <row r="4930" spans="2:26" hidden="1" outlineLevel="3" x14ac:dyDescent="0.4">
      <c r="B4930" s="7" t="s">
        <v>526</v>
      </c>
      <c r="C4930" s="8"/>
      <c r="D4930" s="31"/>
      <c r="E4930" s="2" t="s">
        <v>527</v>
      </c>
      <c r="F4930" s="2" t="str">
        <f>IF(OR($C$87="治験計画届", $C$87="治験計画変更届"), "^$","^.{1,120}$|^$")</f>
        <v>^.{1,120}$|^$</v>
      </c>
      <c r="G4930" s="2" t="str">
        <f>IF(F4930="^$", "入力しないでください","入力してください(120文字以内)")</f>
        <v>入力してください(120文字以内)</v>
      </c>
      <c r="H4930" s="2">
        <v>225</v>
      </c>
      <c r="I4930" s="2">
        <v>207</v>
      </c>
      <c r="K4930" s="2">
        <v>120</v>
      </c>
      <c r="L4930" s="2" t="s">
        <v>30</v>
      </c>
      <c r="M4930" s="2" t="s">
        <v>476</v>
      </c>
      <c r="N4930" s="2" t="s">
        <v>479</v>
      </c>
      <c r="O4930" s="2" t="s">
        <v>520</v>
      </c>
      <c r="Q4930" s="1"/>
      <c r="S4930" s="9"/>
      <c r="T4930" s="10"/>
      <c r="U4930" s="8"/>
      <c r="W4930" s="2" t="s">
        <v>468</v>
      </c>
      <c r="X4930" s="45" t="str" cm="1">
        <f t="array" ref="X4930">IF(X4782="TRUE",IF(AND(C4927&lt;&gt;1,C4928:C4933="",S4927:U4933=""), "FALSE","TRUE"),"FALSE")</f>
        <v>FALSE</v>
      </c>
      <c r="Z4930" s="1"/>
    </row>
    <row r="4931" spans="2:26" hidden="1" outlineLevel="3" x14ac:dyDescent="0.4">
      <c r="B4931" s="7" t="s">
        <v>528</v>
      </c>
      <c r="C4931" s="8"/>
      <c r="D4931" s="31"/>
      <c r="E4931" s="2" t="s">
        <v>529</v>
      </c>
      <c r="F4931" s="2" t="str">
        <f>IF(OR($C$87="治験計画届", $C$87="治験計画変更届"), "^$","^.{1,120}$|^$")</f>
        <v>^.{1,120}$|^$</v>
      </c>
      <c r="G4931" s="2" t="str">
        <f t="shared" ref="G4931:G4933" si="331">IF(F4931="^$", "入力しないでください","入力してください(120文字以内)")</f>
        <v>入力してください(120文字以内)</v>
      </c>
      <c r="H4931" s="2">
        <v>225</v>
      </c>
      <c r="I4931" s="2">
        <v>207</v>
      </c>
      <c r="K4931" s="2">
        <v>120</v>
      </c>
      <c r="L4931" s="2" t="s">
        <v>30</v>
      </c>
      <c r="M4931" s="2" t="s">
        <v>476</v>
      </c>
      <c r="N4931" s="2" t="s">
        <v>479</v>
      </c>
      <c r="O4931" s="2" t="s">
        <v>520</v>
      </c>
      <c r="Q4931" s="1"/>
      <c r="S4931" s="9"/>
      <c r="T4931" s="10"/>
      <c r="U4931" s="8"/>
      <c r="W4931" s="2" t="s">
        <v>468</v>
      </c>
      <c r="X4931" s="45" t="str" cm="1">
        <f t="array" ref="X4931">IF(X4782="TRUE",IF(AND(C4927&lt;&gt;1,C4928:C4933="",S4927:U4933=""), "FALSE","TRUE"),"FALSE")</f>
        <v>FALSE</v>
      </c>
      <c r="Z4931" s="1"/>
    </row>
    <row r="4932" spans="2:26" hidden="1" outlineLevel="3" x14ac:dyDescent="0.4">
      <c r="B4932" s="7" t="s">
        <v>530</v>
      </c>
      <c r="C4932" s="8"/>
      <c r="D4932" s="31"/>
      <c r="E4932" s="2" t="s">
        <v>566</v>
      </c>
      <c r="F4932" s="2" t="str">
        <f>IF(OR($C$87="治験計画届", $C$87="治験計画変更届"), "^$","^.{1,120}$|^$")</f>
        <v>^.{1,120}$|^$</v>
      </c>
      <c r="G4932" s="2" t="str">
        <f t="shared" si="331"/>
        <v>入力してください(120文字以内)</v>
      </c>
      <c r="H4932" s="2">
        <v>225</v>
      </c>
      <c r="I4932" s="2">
        <v>207</v>
      </c>
      <c r="K4932" s="2">
        <v>120</v>
      </c>
      <c r="L4932" s="2" t="s">
        <v>30</v>
      </c>
      <c r="M4932" s="2" t="s">
        <v>476</v>
      </c>
      <c r="N4932" s="2" t="s">
        <v>479</v>
      </c>
      <c r="O4932" s="2" t="s">
        <v>520</v>
      </c>
      <c r="Q4932" s="1"/>
      <c r="S4932" s="9"/>
      <c r="T4932" s="10"/>
      <c r="U4932" s="8"/>
      <c r="W4932" s="2" t="s">
        <v>468</v>
      </c>
      <c r="X4932" s="45" t="str" cm="1">
        <f t="array" ref="X4932">IF(X4782="TRUE",IF(AND(C4927&lt;&gt;1,C4928:C4933="",S4927:U4933=""), "FALSE","TRUE"),"FALSE")</f>
        <v>FALSE</v>
      </c>
      <c r="Z4932" s="1"/>
    </row>
    <row r="4933" spans="2:26" hidden="1" outlineLevel="3" x14ac:dyDescent="0.4">
      <c r="B4933" s="7" t="s">
        <v>532</v>
      </c>
      <c r="C4933" s="8"/>
      <c r="D4933" s="31"/>
      <c r="E4933" s="2" t="s">
        <v>533</v>
      </c>
      <c r="F4933" s="2" t="str">
        <f>IF(OR($C$87="治験計画届", $C$87="治験計画変更届"), "^$","^.{1,120}$|^$")</f>
        <v>^.{1,120}$|^$</v>
      </c>
      <c r="G4933" s="2" t="str">
        <f t="shared" si="331"/>
        <v>入力してください(120文字以内)</v>
      </c>
      <c r="H4933" s="2">
        <v>225</v>
      </c>
      <c r="I4933" s="2">
        <v>207</v>
      </c>
      <c r="K4933" s="2">
        <v>120</v>
      </c>
      <c r="L4933" s="2" t="s">
        <v>30</v>
      </c>
      <c r="M4933" s="2" t="s">
        <v>476</v>
      </c>
      <c r="N4933" s="2" t="s">
        <v>479</v>
      </c>
      <c r="O4933" s="2" t="s">
        <v>520</v>
      </c>
      <c r="Q4933" s="1"/>
      <c r="S4933" s="9"/>
      <c r="T4933" s="10"/>
      <c r="U4933" s="8"/>
      <c r="W4933" s="2" t="s">
        <v>468</v>
      </c>
      <c r="X4933" s="45" t="str" cm="1">
        <f t="array" ref="X4933">IF(X4782="TRUE",IF(AND(C4927&lt;&gt;1,C4928:C4933="",S4927:U4933=""), "FALSE","TRUE"),"FALSE")</f>
        <v>FALSE</v>
      </c>
      <c r="Z4933" s="1"/>
    </row>
    <row r="4934" spans="2:26" hidden="1" outlineLevel="3" x14ac:dyDescent="0.4">
      <c r="B4934" s="7" t="s">
        <v>134</v>
      </c>
      <c r="C4934" s="5">
        <v>11</v>
      </c>
      <c r="D4934" s="30"/>
      <c r="E4934" s="2" t="s">
        <v>392</v>
      </c>
      <c r="F4934" s="2" t="s">
        <v>102</v>
      </c>
      <c r="G4934" s="2" t="s">
        <v>103</v>
      </c>
      <c r="H4934" s="2">
        <v>225</v>
      </c>
      <c r="I4934" s="2">
        <v>207</v>
      </c>
      <c r="K4934" s="2">
        <v>3</v>
      </c>
      <c r="L4934" s="2" t="s">
        <v>136</v>
      </c>
      <c r="M4934" s="2" t="s">
        <v>476</v>
      </c>
      <c r="N4934" s="2" t="s">
        <v>479</v>
      </c>
      <c r="O4934" s="2" t="s">
        <v>520</v>
      </c>
      <c r="Q4934" s="1"/>
      <c r="S4934" s="9"/>
      <c r="T4934" s="10"/>
      <c r="U4934" s="8"/>
      <c r="V4934" s="2" t="s">
        <v>105</v>
      </c>
      <c r="W4934" s="2" t="s">
        <v>561</v>
      </c>
      <c r="X4934" s="45" t="str" cm="1">
        <f t="array" ref="X4934">IF(X4782="TRUE",IF(AND(C4934&lt;&gt;1,C4935:C4940="",S4934:U4940=""), "FALSE","TRUE"),"FALSE")</f>
        <v>FALSE</v>
      </c>
      <c r="Z4934" s="1"/>
    </row>
    <row r="4935" spans="2:26" hidden="1" outlineLevel="3" x14ac:dyDescent="0.4">
      <c r="B4935" s="7" t="s">
        <v>522</v>
      </c>
      <c r="C4935" s="8"/>
      <c r="D4935" s="31"/>
      <c r="E4935" s="2" t="s">
        <v>523</v>
      </c>
      <c r="F4935" s="2" t="s">
        <v>485</v>
      </c>
      <c r="G4935" s="2" t="s">
        <v>369</v>
      </c>
      <c r="H4935" s="2">
        <v>225</v>
      </c>
      <c r="I4935" s="2">
        <v>207</v>
      </c>
      <c r="K4935" s="2">
        <v>240</v>
      </c>
      <c r="L4935" s="2" t="s">
        <v>30</v>
      </c>
      <c r="M4935" s="2" t="s">
        <v>476</v>
      </c>
      <c r="N4935" s="2" t="s">
        <v>479</v>
      </c>
      <c r="O4935" s="2" t="s">
        <v>520</v>
      </c>
      <c r="Q4935" s="1"/>
      <c r="S4935" s="9"/>
      <c r="T4935" s="10"/>
      <c r="U4935" s="8"/>
      <c r="W4935" s="2" t="s">
        <v>465</v>
      </c>
      <c r="X4935" s="45" t="str" cm="1">
        <f t="array" ref="X4935">IF(X4782="TRUE",IF(AND(C4934&lt;&gt;1,C4935:C4940="",S4934:U4940=""), "FALSE","TRUE"),"FALSE")</f>
        <v>FALSE</v>
      </c>
      <c r="Z4935" s="1"/>
    </row>
    <row r="4936" spans="2:26" hidden="1" outlineLevel="3" x14ac:dyDescent="0.4">
      <c r="B4936" s="7" t="s">
        <v>524</v>
      </c>
      <c r="C4936" s="8"/>
      <c r="D4936" s="31"/>
      <c r="E4936" s="2" t="s">
        <v>525</v>
      </c>
      <c r="F4936" s="2" t="s">
        <v>114</v>
      </c>
      <c r="G4936" s="2" t="s">
        <v>115</v>
      </c>
      <c r="H4936" s="2">
        <v>225</v>
      </c>
      <c r="I4936" s="2">
        <v>207</v>
      </c>
      <c r="K4936" s="2">
        <v>120</v>
      </c>
      <c r="L4936" s="2" t="s">
        <v>30</v>
      </c>
      <c r="M4936" s="2" t="s">
        <v>476</v>
      </c>
      <c r="N4936" s="2" t="s">
        <v>479</v>
      </c>
      <c r="O4936" s="2" t="s">
        <v>520</v>
      </c>
      <c r="Q4936" s="1"/>
      <c r="S4936" s="9"/>
      <c r="T4936" s="10"/>
      <c r="U4936" s="8"/>
      <c r="W4936" s="2" t="s">
        <v>468</v>
      </c>
      <c r="X4936" s="45" t="str" cm="1">
        <f t="array" ref="X4936">IF(X4782="TRUE",IF(AND(C4934&lt;&gt;1,C4935:C4940="",S4934:U4940=""), "FALSE","TRUE"),"FALSE")</f>
        <v>FALSE</v>
      </c>
      <c r="Z4936" s="1"/>
    </row>
    <row r="4937" spans="2:26" hidden="1" outlineLevel="3" x14ac:dyDescent="0.4">
      <c r="B4937" s="7" t="s">
        <v>526</v>
      </c>
      <c r="C4937" s="8"/>
      <c r="D4937" s="31"/>
      <c r="E4937" s="2" t="s">
        <v>527</v>
      </c>
      <c r="F4937" s="2" t="str">
        <f>IF(OR($C$87="治験計画届", $C$87="治験計画変更届"), "^$","^.{1,120}$|^$")</f>
        <v>^.{1,120}$|^$</v>
      </c>
      <c r="G4937" s="2" t="str">
        <f>IF(F4937="^$", "入力しないでください","入力してください(120文字以内)")</f>
        <v>入力してください(120文字以内)</v>
      </c>
      <c r="H4937" s="2">
        <v>225</v>
      </c>
      <c r="I4937" s="2">
        <v>207</v>
      </c>
      <c r="K4937" s="2">
        <v>120</v>
      </c>
      <c r="L4937" s="2" t="s">
        <v>30</v>
      </c>
      <c r="M4937" s="2" t="s">
        <v>476</v>
      </c>
      <c r="N4937" s="2" t="s">
        <v>479</v>
      </c>
      <c r="O4937" s="2" t="s">
        <v>520</v>
      </c>
      <c r="Q4937" s="1"/>
      <c r="S4937" s="9"/>
      <c r="T4937" s="10"/>
      <c r="U4937" s="8"/>
      <c r="W4937" s="2" t="s">
        <v>468</v>
      </c>
      <c r="X4937" s="45" t="str" cm="1">
        <f t="array" ref="X4937">IF(X4782="TRUE",IF(AND(C4934&lt;&gt;1,C4935:C4940="",S4934:U4940=""), "FALSE","TRUE"),"FALSE")</f>
        <v>FALSE</v>
      </c>
      <c r="Z4937" s="1"/>
    </row>
    <row r="4938" spans="2:26" hidden="1" outlineLevel="3" x14ac:dyDescent="0.4">
      <c r="B4938" s="7" t="s">
        <v>528</v>
      </c>
      <c r="C4938" s="8"/>
      <c r="D4938" s="31"/>
      <c r="E4938" s="2" t="s">
        <v>529</v>
      </c>
      <c r="F4938" s="2" t="str">
        <f>IF(OR($C$87="治験計画届", $C$87="治験計画変更届"), "^$","^.{1,120}$|^$")</f>
        <v>^.{1,120}$|^$</v>
      </c>
      <c r="G4938" s="2" t="str">
        <f t="shared" ref="G4938:G4940" si="332">IF(F4938="^$", "入力しないでください","入力してください(120文字以内)")</f>
        <v>入力してください(120文字以内)</v>
      </c>
      <c r="H4938" s="2">
        <v>225</v>
      </c>
      <c r="I4938" s="2">
        <v>207</v>
      </c>
      <c r="K4938" s="2">
        <v>120</v>
      </c>
      <c r="L4938" s="2" t="s">
        <v>30</v>
      </c>
      <c r="M4938" s="2" t="s">
        <v>476</v>
      </c>
      <c r="N4938" s="2" t="s">
        <v>479</v>
      </c>
      <c r="O4938" s="2" t="s">
        <v>520</v>
      </c>
      <c r="Q4938" s="1"/>
      <c r="S4938" s="9"/>
      <c r="T4938" s="10"/>
      <c r="U4938" s="8"/>
      <c r="W4938" s="2" t="s">
        <v>468</v>
      </c>
      <c r="X4938" s="45" t="str" cm="1">
        <f t="array" ref="X4938">IF(X4782="TRUE",IF(AND(C4934&lt;&gt;1,C4935:C4940="",S4934:U4940=""), "FALSE","TRUE"),"FALSE")</f>
        <v>FALSE</v>
      </c>
      <c r="Z4938" s="1"/>
    </row>
    <row r="4939" spans="2:26" hidden="1" outlineLevel="3" x14ac:dyDescent="0.4">
      <c r="B4939" s="7" t="s">
        <v>530</v>
      </c>
      <c r="C4939" s="8"/>
      <c r="D4939" s="31"/>
      <c r="E4939" s="2" t="s">
        <v>566</v>
      </c>
      <c r="F4939" s="2" t="str">
        <f>IF(OR($C$87="治験計画届", $C$87="治験計画変更届"), "^$","^.{1,120}$|^$")</f>
        <v>^.{1,120}$|^$</v>
      </c>
      <c r="G4939" s="2" t="str">
        <f t="shared" si="332"/>
        <v>入力してください(120文字以内)</v>
      </c>
      <c r="H4939" s="2">
        <v>225</v>
      </c>
      <c r="I4939" s="2">
        <v>207</v>
      </c>
      <c r="K4939" s="2">
        <v>120</v>
      </c>
      <c r="L4939" s="2" t="s">
        <v>30</v>
      </c>
      <c r="M4939" s="2" t="s">
        <v>476</v>
      </c>
      <c r="N4939" s="2" t="s">
        <v>479</v>
      </c>
      <c r="O4939" s="2" t="s">
        <v>520</v>
      </c>
      <c r="Q4939" s="1"/>
      <c r="S4939" s="9"/>
      <c r="T4939" s="10"/>
      <c r="U4939" s="8"/>
      <c r="W4939" s="2" t="s">
        <v>468</v>
      </c>
      <c r="X4939" s="45" t="str" cm="1">
        <f t="array" ref="X4939">IF(X4782="TRUE",IF(AND(C4934&lt;&gt;1,C4935:C4940="",S4934:U4940=""), "FALSE","TRUE"),"FALSE")</f>
        <v>FALSE</v>
      </c>
      <c r="Z4939" s="1"/>
    </row>
    <row r="4940" spans="2:26" hidden="1" outlineLevel="3" x14ac:dyDescent="0.4">
      <c r="B4940" s="7" t="s">
        <v>532</v>
      </c>
      <c r="C4940" s="8"/>
      <c r="D4940" s="31"/>
      <c r="E4940" s="2" t="s">
        <v>533</v>
      </c>
      <c r="F4940" s="2" t="str">
        <f>IF(OR($C$87="治験計画届", $C$87="治験計画変更届"), "^$","^.{1,120}$|^$")</f>
        <v>^.{1,120}$|^$</v>
      </c>
      <c r="G4940" s="2" t="str">
        <f t="shared" si="332"/>
        <v>入力してください(120文字以内)</v>
      </c>
      <c r="H4940" s="2">
        <v>225</v>
      </c>
      <c r="I4940" s="2">
        <v>207</v>
      </c>
      <c r="K4940" s="2">
        <v>120</v>
      </c>
      <c r="L4940" s="2" t="s">
        <v>30</v>
      </c>
      <c r="M4940" s="2" t="s">
        <v>476</v>
      </c>
      <c r="N4940" s="2" t="s">
        <v>479</v>
      </c>
      <c r="O4940" s="2" t="s">
        <v>520</v>
      </c>
      <c r="Q4940" s="1"/>
      <c r="S4940" s="9"/>
      <c r="T4940" s="10"/>
      <c r="U4940" s="8"/>
      <c r="W4940" s="2" t="s">
        <v>468</v>
      </c>
      <c r="X4940" s="45" t="str" cm="1">
        <f t="array" ref="X4940">IF(X4782="TRUE",IF(AND(C4934&lt;&gt;1,C4935:C4940="",S4934:U4940=""), "FALSE","TRUE"),"FALSE")</f>
        <v>FALSE</v>
      </c>
      <c r="Z4940" s="1"/>
    </row>
    <row r="4941" spans="2:26" hidden="1" outlineLevel="3" x14ac:dyDescent="0.4">
      <c r="B4941" s="7" t="s">
        <v>134</v>
      </c>
      <c r="C4941" s="5">
        <v>12</v>
      </c>
      <c r="D4941" s="30"/>
      <c r="E4941" s="2" t="s">
        <v>392</v>
      </c>
      <c r="F4941" s="2" t="s">
        <v>102</v>
      </c>
      <c r="G4941" s="2" t="s">
        <v>103</v>
      </c>
      <c r="H4941" s="2">
        <v>225</v>
      </c>
      <c r="I4941" s="2">
        <v>207</v>
      </c>
      <c r="K4941" s="2">
        <v>3</v>
      </c>
      <c r="L4941" s="2" t="s">
        <v>136</v>
      </c>
      <c r="M4941" s="2" t="s">
        <v>476</v>
      </c>
      <c r="N4941" s="2" t="s">
        <v>479</v>
      </c>
      <c r="O4941" s="2" t="s">
        <v>520</v>
      </c>
      <c r="Q4941" s="1"/>
      <c r="S4941" s="9"/>
      <c r="T4941" s="10"/>
      <c r="U4941" s="8"/>
      <c r="V4941" s="2" t="s">
        <v>105</v>
      </c>
      <c r="W4941" s="2" t="s">
        <v>561</v>
      </c>
      <c r="X4941" s="45" t="str" cm="1">
        <f t="array" ref="X4941">IF(X4782="TRUE",IF(AND(C4941&lt;&gt;1,C4942:C4947="",S4941:U4947=""), "FALSE","TRUE"),"FALSE")</f>
        <v>FALSE</v>
      </c>
      <c r="Z4941" s="1"/>
    </row>
    <row r="4942" spans="2:26" hidden="1" outlineLevel="3" x14ac:dyDescent="0.4">
      <c r="B4942" s="7" t="s">
        <v>522</v>
      </c>
      <c r="C4942" s="8"/>
      <c r="D4942" s="31"/>
      <c r="E4942" s="2" t="s">
        <v>523</v>
      </c>
      <c r="F4942" s="2" t="s">
        <v>485</v>
      </c>
      <c r="G4942" s="2" t="s">
        <v>369</v>
      </c>
      <c r="H4942" s="2">
        <v>225</v>
      </c>
      <c r="I4942" s="2">
        <v>207</v>
      </c>
      <c r="K4942" s="2">
        <v>240</v>
      </c>
      <c r="L4942" s="2" t="s">
        <v>30</v>
      </c>
      <c r="M4942" s="2" t="s">
        <v>476</v>
      </c>
      <c r="N4942" s="2" t="s">
        <v>479</v>
      </c>
      <c r="O4942" s="2" t="s">
        <v>520</v>
      </c>
      <c r="Q4942" s="1"/>
      <c r="S4942" s="9"/>
      <c r="T4942" s="10"/>
      <c r="U4942" s="8"/>
      <c r="W4942" s="2" t="s">
        <v>465</v>
      </c>
      <c r="X4942" s="45" t="str" cm="1">
        <f t="array" ref="X4942">IF(X4782="TRUE",IF(AND(C4941&lt;&gt;1,C4942:C4947="",S4941:U4947=""), "FALSE","TRUE"),"FALSE")</f>
        <v>FALSE</v>
      </c>
      <c r="Z4942" s="1"/>
    </row>
    <row r="4943" spans="2:26" hidden="1" outlineLevel="3" x14ac:dyDescent="0.4">
      <c r="B4943" s="7" t="s">
        <v>524</v>
      </c>
      <c r="C4943" s="8"/>
      <c r="D4943" s="31"/>
      <c r="E4943" s="2" t="s">
        <v>525</v>
      </c>
      <c r="F4943" s="2" t="s">
        <v>114</v>
      </c>
      <c r="G4943" s="2" t="s">
        <v>115</v>
      </c>
      <c r="H4943" s="2">
        <v>225</v>
      </c>
      <c r="I4943" s="2">
        <v>207</v>
      </c>
      <c r="K4943" s="2">
        <v>120</v>
      </c>
      <c r="L4943" s="2" t="s">
        <v>30</v>
      </c>
      <c r="M4943" s="2" t="s">
        <v>476</v>
      </c>
      <c r="N4943" s="2" t="s">
        <v>479</v>
      </c>
      <c r="O4943" s="2" t="s">
        <v>520</v>
      </c>
      <c r="Q4943" s="1"/>
      <c r="S4943" s="9"/>
      <c r="T4943" s="10"/>
      <c r="U4943" s="8"/>
      <c r="W4943" s="2" t="s">
        <v>468</v>
      </c>
      <c r="X4943" s="45" t="str" cm="1">
        <f t="array" ref="X4943">IF(X4782="TRUE",IF(AND(C4941&lt;&gt;1,C4942:C4947="",S4941:U4947=""), "FALSE","TRUE"),"FALSE")</f>
        <v>FALSE</v>
      </c>
      <c r="Z4943" s="1"/>
    </row>
    <row r="4944" spans="2:26" hidden="1" outlineLevel="3" x14ac:dyDescent="0.4">
      <c r="B4944" s="7" t="s">
        <v>526</v>
      </c>
      <c r="C4944" s="8"/>
      <c r="D4944" s="31"/>
      <c r="E4944" s="2" t="s">
        <v>527</v>
      </c>
      <c r="F4944" s="2" t="str">
        <f>IF(OR($C$87="治験計画届", $C$87="治験計画変更届"), "^$","^.{1,120}$|^$")</f>
        <v>^.{1,120}$|^$</v>
      </c>
      <c r="G4944" s="2" t="str">
        <f>IF(F4944="^$", "入力しないでください","入力してください(120文字以内)")</f>
        <v>入力してください(120文字以内)</v>
      </c>
      <c r="H4944" s="2">
        <v>225</v>
      </c>
      <c r="I4944" s="2">
        <v>207</v>
      </c>
      <c r="K4944" s="2">
        <v>120</v>
      </c>
      <c r="L4944" s="2" t="s">
        <v>30</v>
      </c>
      <c r="M4944" s="2" t="s">
        <v>476</v>
      </c>
      <c r="N4944" s="2" t="s">
        <v>479</v>
      </c>
      <c r="O4944" s="2" t="s">
        <v>520</v>
      </c>
      <c r="Q4944" s="1"/>
      <c r="S4944" s="9"/>
      <c r="T4944" s="10"/>
      <c r="U4944" s="8"/>
      <c r="W4944" s="2" t="s">
        <v>468</v>
      </c>
      <c r="X4944" s="45" t="str" cm="1">
        <f t="array" ref="X4944">IF(X4782="TRUE",IF(AND(C4941&lt;&gt;1,C4942:C4947="",S4941:U4947=""), "FALSE","TRUE"),"FALSE")</f>
        <v>FALSE</v>
      </c>
      <c r="Z4944" s="1"/>
    </row>
    <row r="4945" spans="2:26" hidden="1" outlineLevel="3" x14ac:dyDescent="0.4">
      <c r="B4945" s="7" t="s">
        <v>528</v>
      </c>
      <c r="C4945" s="8"/>
      <c r="D4945" s="31"/>
      <c r="E4945" s="2" t="s">
        <v>529</v>
      </c>
      <c r="F4945" s="2" t="str">
        <f>IF(OR($C$87="治験計画届", $C$87="治験計画変更届"), "^$","^.{1,120}$|^$")</f>
        <v>^.{1,120}$|^$</v>
      </c>
      <c r="G4945" s="2" t="str">
        <f t="shared" ref="G4945:G4947" si="333">IF(F4945="^$", "入力しないでください","入力してください(120文字以内)")</f>
        <v>入力してください(120文字以内)</v>
      </c>
      <c r="H4945" s="2">
        <v>225</v>
      </c>
      <c r="I4945" s="2">
        <v>207</v>
      </c>
      <c r="K4945" s="2">
        <v>120</v>
      </c>
      <c r="L4945" s="2" t="s">
        <v>30</v>
      </c>
      <c r="M4945" s="2" t="s">
        <v>476</v>
      </c>
      <c r="N4945" s="2" t="s">
        <v>479</v>
      </c>
      <c r="O4945" s="2" t="s">
        <v>520</v>
      </c>
      <c r="Q4945" s="1"/>
      <c r="S4945" s="9"/>
      <c r="T4945" s="10"/>
      <c r="U4945" s="8"/>
      <c r="W4945" s="2" t="s">
        <v>468</v>
      </c>
      <c r="X4945" s="45" t="str" cm="1">
        <f t="array" ref="X4945">IF(X4782="TRUE",IF(AND(C4941&lt;&gt;1,C4942:C4947="",S4941:U4947=""), "FALSE","TRUE"),"FALSE")</f>
        <v>FALSE</v>
      </c>
      <c r="Z4945" s="1"/>
    </row>
    <row r="4946" spans="2:26" hidden="1" outlineLevel="3" x14ac:dyDescent="0.4">
      <c r="B4946" s="7" t="s">
        <v>530</v>
      </c>
      <c r="C4946" s="8"/>
      <c r="D4946" s="31"/>
      <c r="E4946" s="2" t="s">
        <v>566</v>
      </c>
      <c r="F4946" s="2" t="str">
        <f>IF(OR($C$87="治験計画届", $C$87="治験計画変更届"), "^$","^.{1,120}$|^$")</f>
        <v>^.{1,120}$|^$</v>
      </c>
      <c r="G4946" s="2" t="str">
        <f t="shared" si="333"/>
        <v>入力してください(120文字以内)</v>
      </c>
      <c r="H4946" s="2">
        <v>225</v>
      </c>
      <c r="I4946" s="2">
        <v>207</v>
      </c>
      <c r="K4946" s="2">
        <v>120</v>
      </c>
      <c r="L4946" s="2" t="s">
        <v>30</v>
      </c>
      <c r="M4946" s="2" t="s">
        <v>476</v>
      </c>
      <c r="N4946" s="2" t="s">
        <v>479</v>
      </c>
      <c r="O4946" s="2" t="s">
        <v>520</v>
      </c>
      <c r="Q4946" s="1"/>
      <c r="S4946" s="9"/>
      <c r="T4946" s="10"/>
      <c r="U4946" s="8"/>
      <c r="W4946" s="2" t="s">
        <v>468</v>
      </c>
      <c r="X4946" s="45" t="str" cm="1">
        <f t="array" ref="X4946">IF(X4782="TRUE",IF(AND(C4941&lt;&gt;1,C4942:C4947="",S4941:U4947=""), "FALSE","TRUE"),"FALSE")</f>
        <v>FALSE</v>
      </c>
      <c r="Z4946" s="1"/>
    </row>
    <row r="4947" spans="2:26" hidden="1" outlineLevel="3" x14ac:dyDescent="0.4">
      <c r="B4947" s="7" t="s">
        <v>532</v>
      </c>
      <c r="C4947" s="8"/>
      <c r="D4947" s="31"/>
      <c r="E4947" s="2" t="s">
        <v>533</v>
      </c>
      <c r="F4947" s="2" t="str">
        <f>IF(OR($C$87="治験計画届", $C$87="治験計画変更届"), "^$","^.{1,120}$|^$")</f>
        <v>^.{1,120}$|^$</v>
      </c>
      <c r="G4947" s="2" t="str">
        <f t="shared" si="333"/>
        <v>入力してください(120文字以内)</v>
      </c>
      <c r="H4947" s="2">
        <v>225</v>
      </c>
      <c r="I4947" s="2">
        <v>207</v>
      </c>
      <c r="K4947" s="2">
        <v>120</v>
      </c>
      <c r="L4947" s="2" t="s">
        <v>30</v>
      </c>
      <c r="M4947" s="2" t="s">
        <v>476</v>
      </c>
      <c r="N4947" s="2" t="s">
        <v>479</v>
      </c>
      <c r="O4947" s="2" t="s">
        <v>520</v>
      </c>
      <c r="Q4947" s="1"/>
      <c r="S4947" s="9"/>
      <c r="T4947" s="10"/>
      <c r="U4947" s="8"/>
      <c r="W4947" s="2" t="s">
        <v>468</v>
      </c>
      <c r="X4947" s="45" t="str" cm="1">
        <f t="array" ref="X4947">IF(X4782="TRUE",IF(AND(C4941&lt;&gt;1,C4942:C4947="",S4941:U4947=""), "FALSE","TRUE"),"FALSE")</f>
        <v>FALSE</v>
      </c>
      <c r="Z4947" s="1"/>
    </row>
    <row r="4948" spans="2:26" hidden="1" outlineLevel="3" x14ac:dyDescent="0.4">
      <c r="B4948" s="7" t="s">
        <v>134</v>
      </c>
      <c r="C4948" s="5">
        <v>13</v>
      </c>
      <c r="D4948" s="30"/>
      <c r="E4948" s="2" t="s">
        <v>392</v>
      </c>
      <c r="F4948" s="2" t="s">
        <v>102</v>
      </c>
      <c r="G4948" s="2" t="s">
        <v>103</v>
      </c>
      <c r="H4948" s="2">
        <v>225</v>
      </c>
      <c r="I4948" s="2">
        <v>207</v>
      </c>
      <c r="K4948" s="2">
        <v>3</v>
      </c>
      <c r="L4948" s="2" t="s">
        <v>136</v>
      </c>
      <c r="M4948" s="2" t="s">
        <v>476</v>
      </c>
      <c r="N4948" s="2" t="s">
        <v>479</v>
      </c>
      <c r="O4948" s="2" t="s">
        <v>520</v>
      </c>
      <c r="Q4948" s="1"/>
      <c r="S4948" s="9"/>
      <c r="T4948" s="10"/>
      <c r="U4948" s="8"/>
      <c r="V4948" s="2" t="s">
        <v>105</v>
      </c>
      <c r="W4948" s="2" t="s">
        <v>561</v>
      </c>
      <c r="X4948" s="45" t="str" cm="1">
        <f t="array" ref="X4948">IF(X4782="TRUE",IF(AND(C4948&lt;&gt;1,C4949:C4954="",S4948:U4954=""), "FALSE","TRUE"),"FALSE")</f>
        <v>FALSE</v>
      </c>
      <c r="Z4948" s="1"/>
    </row>
    <row r="4949" spans="2:26" hidden="1" outlineLevel="3" x14ac:dyDescent="0.4">
      <c r="B4949" s="7" t="s">
        <v>522</v>
      </c>
      <c r="C4949" s="8"/>
      <c r="D4949" s="31"/>
      <c r="E4949" s="2" t="s">
        <v>523</v>
      </c>
      <c r="F4949" s="2" t="s">
        <v>485</v>
      </c>
      <c r="G4949" s="2" t="s">
        <v>369</v>
      </c>
      <c r="H4949" s="2">
        <v>225</v>
      </c>
      <c r="I4949" s="2">
        <v>207</v>
      </c>
      <c r="K4949" s="2">
        <v>240</v>
      </c>
      <c r="L4949" s="2" t="s">
        <v>30</v>
      </c>
      <c r="M4949" s="2" t="s">
        <v>476</v>
      </c>
      <c r="N4949" s="2" t="s">
        <v>479</v>
      </c>
      <c r="O4949" s="2" t="s">
        <v>520</v>
      </c>
      <c r="Q4949" s="1"/>
      <c r="S4949" s="9"/>
      <c r="T4949" s="10"/>
      <c r="U4949" s="8"/>
      <c r="W4949" s="2" t="s">
        <v>465</v>
      </c>
      <c r="X4949" s="45" t="str" cm="1">
        <f t="array" ref="X4949">IF(X4782="TRUE",IF(AND(C4948&lt;&gt;1,C4949:C4954="",S4948:U4954=""), "FALSE","TRUE"),"FALSE")</f>
        <v>FALSE</v>
      </c>
      <c r="Z4949" s="1"/>
    </row>
    <row r="4950" spans="2:26" hidden="1" outlineLevel="3" x14ac:dyDescent="0.4">
      <c r="B4950" s="7" t="s">
        <v>524</v>
      </c>
      <c r="C4950" s="8"/>
      <c r="D4950" s="31"/>
      <c r="E4950" s="2" t="s">
        <v>525</v>
      </c>
      <c r="F4950" s="2" t="s">
        <v>114</v>
      </c>
      <c r="G4950" s="2" t="s">
        <v>115</v>
      </c>
      <c r="H4950" s="2">
        <v>225</v>
      </c>
      <c r="I4950" s="2">
        <v>207</v>
      </c>
      <c r="K4950" s="2">
        <v>120</v>
      </c>
      <c r="L4950" s="2" t="s">
        <v>30</v>
      </c>
      <c r="M4950" s="2" t="s">
        <v>476</v>
      </c>
      <c r="N4950" s="2" t="s">
        <v>479</v>
      </c>
      <c r="O4950" s="2" t="s">
        <v>520</v>
      </c>
      <c r="Q4950" s="1"/>
      <c r="S4950" s="9"/>
      <c r="T4950" s="10"/>
      <c r="U4950" s="8"/>
      <c r="W4950" s="2" t="s">
        <v>468</v>
      </c>
      <c r="X4950" s="45" t="str" cm="1">
        <f t="array" ref="X4950">IF(X4782="TRUE",IF(AND(C4948&lt;&gt;1,C4949:C4954="",S4948:U4954=""), "FALSE","TRUE"),"FALSE")</f>
        <v>FALSE</v>
      </c>
      <c r="Z4950" s="1"/>
    </row>
    <row r="4951" spans="2:26" hidden="1" outlineLevel="3" x14ac:dyDescent="0.4">
      <c r="B4951" s="7" t="s">
        <v>526</v>
      </c>
      <c r="C4951" s="8"/>
      <c r="D4951" s="31"/>
      <c r="E4951" s="2" t="s">
        <v>527</v>
      </c>
      <c r="F4951" s="2" t="str">
        <f>IF(OR($C$87="治験計画届", $C$87="治験計画変更届"), "^$","^.{1,120}$|^$")</f>
        <v>^.{1,120}$|^$</v>
      </c>
      <c r="G4951" s="2" t="str">
        <f>IF(F4951="^$", "入力しないでください","入力してください(120文字以内)")</f>
        <v>入力してください(120文字以内)</v>
      </c>
      <c r="H4951" s="2">
        <v>225</v>
      </c>
      <c r="I4951" s="2">
        <v>207</v>
      </c>
      <c r="K4951" s="2">
        <v>120</v>
      </c>
      <c r="L4951" s="2" t="s">
        <v>30</v>
      </c>
      <c r="M4951" s="2" t="s">
        <v>476</v>
      </c>
      <c r="N4951" s="2" t="s">
        <v>479</v>
      </c>
      <c r="O4951" s="2" t="s">
        <v>520</v>
      </c>
      <c r="Q4951" s="1"/>
      <c r="S4951" s="9"/>
      <c r="T4951" s="10"/>
      <c r="U4951" s="8"/>
      <c r="W4951" s="2" t="s">
        <v>468</v>
      </c>
      <c r="X4951" s="45" t="str" cm="1">
        <f t="array" ref="X4951">IF(X4782="TRUE",IF(AND(C4948&lt;&gt;1,C4949:C4954="",S4948:U4954=""), "FALSE","TRUE"),"FALSE")</f>
        <v>FALSE</v>
      </c>
      <c r="Z4951" s="1"/>
    </row>
    <row r="4952" spans="2:26" hidden="1" outlineLevel="3" x14ac:dyDescent="0.4">
      <c r="B4952" s="7" t="s">
        <v>528</v>
      </c>
      <c r="C4952" s="8"/>
      <c r="D4952" s="31"/>
      <c r="E4952" s="2" t="s">
        <v>529</v>
      </c>
      <c r="F4952" s="2" t="str">
        <f>IF(OR($C$87="治験計画届", $C$87="治験計画変更届"), "^$","^.{1,120}$|^$")</f>
        <v>^.{1,120}$|^$</v>
      </c>
      <c r="G4952" s="2" t="str">
        <f t="shared" ref="G4952:G4954" si="334">IF(F4952="^$", "入力しないでください","入力してください(120文字以内)")</f>
        <v>入力してください(120文字以内)</v>
      </c>
      <c r="H4952" s="2">
        <v>225</v>
      </c>
      <c r="I4952" s="2">
        <v>207</v>
      </c>
      <c r="K4952" s="2">
        <v>120</v>
      </c>
      <c r="L4952" s="2" t="s">
        <v>30</v>
      </c>
      <c r="M4952" s="2" t="s">
        <v>476</v>
      </c>
      <c r="N4952" s="2" t="s">
        <v>479</v>
      </c>
      <c r="O4952" s="2" t="s">
        <v>520</v>
      </c>
      <c r="Q4952" s="1"/>
      <c r="S4952" s="9"/>
      <c r="T4952" s="10"/>
      <c r="U4952" s="8"/>
      <c r="W4952" s="2" t="s">
        <v>468</v>
      </c>
      <c r="X4952" s="45" t="str" cm="1">
        <f t="array" ref="X4952">IF(X4782="TRUE",IF(AND(C4948&lt;&gt;1,C4949:C4954="",S4948:U4954=""), "FALSE","TRUE"),"FALSE")</f>
        <v>FALSE</v>
      </c>
      <c r="Z4952" s="1"/>
    </row>
    <row r="4953" spans="2:26" hidden="1" outlineLevel="3" x14ac:dyDescent="0.4">
      <c r="B4953" s="7" t="s">
        <v>530</v>
      </c>
      <c r="C4953" s="8"/>
      <c r="D4953" s="31"/>
      <c r="E4953" s="2" t="s">
        <v>566</v>
      </c>
      <c r="F4953" s="2" t="str">
        <f>IF(OR($C$87="治験計画届", $C$87="治験計画変更届"), "^$","^.{1,120}$|^$")</f>
        <v>^.{1,120}$|^$</v>
      </c>
      <c r="G4953" s="2" t="str">
        <f t="shared" si="334"/>
        <v>入力してください(120文字以内)</v>
      </c>
      <c r="H4953" s="2">
        <v>225</v>
      </c>
      <c r="I4953" s="2">
        <v>207</v>
      </c>
      <c r="K4953" s="2">
        <v>120</v>
      </c>
      <c r="L4953" s="2" t="s">
        <v>30</v>
      </c>
      <c r="M4953" s="2" t="s">
        <v>476</v>
      </c>
      <c r="N4953" s="2" t="s">
        <v>479</v>
      </c>
      <c r="O4953" s="2" t="s">
        <v>520</v>
      </c>
      <c r="Q4953" s="1"/>
      <c r="S4953" s="9"/>
      <c r="T4953" s="10"/>
      <c r="U4953" s="8"/>
      <c r="W4953" s="2" t="s">
        <v>468</v>
      </c>
      <c r="X4953" s="45" t="str" cm="1">
        <f t="array" ref="X4953">IF(X4782="TRUE",IF(AND(C4948&lt;&gt;1,C4949:C4954="",S4948:U4954=""), "FALSE","TRUE"),"FALSE")</f>
        <v>FALSE</v>
      </c>
      <c r="Z4953" s="1"/>
    </row>
    <row r="4954" spans="2:26" hidden="1" outlineLevel="3" x14ac:dyDescent="0.4">
      <c r="B4954" s="7" t="s">
        <v>532</v>
      </c>
      <c r="C4954" s="8"/>
      <c r="D4954" s="31"/>
      <c r="E4954" s="2" t="s">
        <v>533</v>
      </c>
      <c r="F4954" s="2" t="str">
        <f>IF(OR($C$87="治験計画届", $C$87="治験計画変更届"), "^$","^.{1,120}$|^$")</f>
        <v>^.{1,120}$|^$</v>
      </c>
      <c r="G4954" s="2" t="str">
        <f t="shared" si="334"/>
        <v>入力してください(120文字以内)</v>
      </c>
      <c r="H4954" s="2">
        <v>225</v>
      </c>
      <c r="I4954" s="2">
        <v>207</v>
      </c>
      <c r="K4954" s="2">
        <v>120</v>
      </c>
      <c r="L4954" s="2" t="s">
        <v>30</v>
      </c>
      <c r="M4954" s="2" t="s">
        <v>476</v>
      </c>
      <c r="N4954" s="2" t="s">
        <v>479</v>
      </c>
      <c r="O4954" s="2" t="s">
        <v>520</v>
      </c>
      <c r="Q4954" s="1"/>
      <c r="S4954" s="9"/>
      <c r="T4954" s="10"/>
      <c r="U4954" s="8"/>
      <c r="W4954" s="2" t="s">
        <v>468</v>
      </c>
      <c r="X4954" s="45" t="str" cm="1">
        <f t="array" ref="X4954">IF(X4782="TRUE",IF(AND(C4948&lt;&gt;1,C4949:C4954="",S4948:U4954=""), "FALSE","TRUE"),"FALSE")</f>
        <v>FALSE</v>
      </c>
      <c r="Z4954" s="1"/>
    </row>
    <row r="4955" spans="2:26" hidden="1" outlineLevel="3" x14ac:dyDescent="0.4">
      <c r="B4955" s="7" t="s">
        <v>134</v>
      </c>
      <c r="C4955" s="5">
        <v>14</v>
      </c>
      <c r="D4955" s="30"/>
      <c r="E4955" s="2" t="s">
        <v>392</v>
      </c>
      <c r="F4955" s="2" t="s">
        <v>102</v>
      </c>
      <c r="G4955" s="2" t="s">
        <v>103</v>
      </c>
      <c r="H4955" s="2">
        <v>225</v>
      </c>
      <c r="I4955" s="2">
        <v>207</v>
      </c>
      <c r="K4955" s="2">
        <v>3</v>
      </c>
      <c r="L4955" s="2" t="s">
        <v>136</v>
      </c>
      <c r="M4955" s="2" t="s">
        <v>476</v>
      </c>
      <c r="N4955" s="2" t="s">
        <v>479</v>
      </c>
      <c r="O4955" s="2" t="s">
        <v>520</v>
      </c>
      <c r="Q4955" s="1"/>
      <c r="S4955" s="9"/>
      <c r="T4955" s="10"/>
      <c r="U4955" s="8"/>
      <c r="V4955" s="2" t="s">
        <v>105</v>
      </c>
      <c r="W4955" s="2" t="s">
        <v>561</v>
      </c>
      <c r="X4955" s="45" t="str" cm="1">
        <f t="array" ref="X4955">IF(X4782="TRUE",IF(AND(C4955&lt;&gt;1,C4956:C4961="",S4955:U4961=""), "FALSE","TRUE"),"FALSE")</f>
        <v>FALSE</v>
      </c>
      <c r="Z4955" s="1"/>
    </row>
    <row r="4956" spans="2:26" hidden="1" outlineLevel="3" x14ac:dyDescent="0.4">
      <c r="B4956" s="7" t="s">
        <v>522</v>
      </c>
      <c r="C4956" s="8"/>
      <c r="D4956" s="31"/>
      <c r="E4956" s="2" t="s">
        <v>523</v>
      </c>
      <c r="F4956" s="2" t="s">
        <v>485</v>
      </c>
      <c r="G4956" s="2" t="s">
        <v>369</v>
      </c>
      <c r="H4956" s="2">
        <v>225</v>
      </c>
      <c r="I4956" s="2">
        <v>207</v>
      </c>
      <c r="K4956" s="2">
        <v>240</v>
      </c>
      <c r="L4956" s="2" t="s">
        <v>30</v>
      </c>
      <c r="M4956" s="2" t="s">
        <v>476</v>
      </c>
      <c r="N4956" s="2" t="s">
        <v>479</v>
      </c>
      <c r="O4956" s="2" t="s">
        <v>520</v>
      </c>
      <c r="Q4956" s="1"/>
      <c r="S4956" s="9"/>
      <c r="T4956" s="10"/>
      <c r="U4956" s="8"/>
      <c r="W4956" s="2" t="s">
        <v>465</v>
      </c>
      <c r="X4956" s="45" t="str" cm="1">
        <f t="array" ref="X4956">IF(X4782="TRUE",IF(AND(C4955&lt;&gt;1,C4956:C4961="",S4955:U4961=""), "FALSE","TRUE"),"FALSE")</f>
        <v>FALSE</v>
      </c>
      <c r="Z4956" s="1"/>
    </row>
    <row r="4957" spans="2:26" hidden="1" outlineLevel="3" x14ac:dyDescent="0.4">
      <c r="B4957" s="7" t="s">
        <v>524</v>
      </c>
      <c r="C4957" s="8"/>
      <c r="D4957" s="31"/>
      <c r="E4957" s="2" t="s">
        <v>525</v>
      </c>
      <c r="F4957" s="2" t="s">
        <v>114</v>
      </c>
      <c r="G4957" s="2" t="s">
        <v>115</v>
      </c>
      <c r="H4957" s="2">
        <v>225</v>
      </c>
      <c r="I4957" s="2">
        <v>207</v>
      </c>
      <c r="K4957" s="2">
        <v>120</v>
      </c>
      <c r="L4957" s="2" t="s">
        <v>30</v>
      </c>
      <c r="M4957" s="2" t="s">
        <v>476</v>
      </c>
      <c r="N4957" s="2" t="s">
        <v>479</v>
      </c>
      <c r="O4957" s="2" t="s">
        <v>520</v>
      </c>
      <c r="Q4957" s="1"/>
      <c r="S4957" s="9"/>
      <c r="T4957" s="10"/>
      <c r="U4957" s="8"/>
      <c r="W4957" s="2" t="s">
        <v>468</v>
      </c>
      <c r="X4957" s="45" t="str" cm="1">
        <f t="array" ref="X4957">IF(X4782="TRUE",IF(AND(C4955&lt;&gt;1,C4956:C4961="",S4955:U4961=""), "FALSE","TRUE"),"FALSE")</f>
        <v>FALSE</v>
      </c>
      <c r="Z4957" s="1"/>
    </row>
    <row r="4958" spans="2:26" hidden="1" outlineLevel="3" x14ac:dyDescent="0.4">
      <c r="B4958" s="7" t="s">
        <v>526</v>
      </c>
      <c r="C4958" s="8"/>
      <c r="D4958" s="31"/>
      <c r="E4958" s="2" t="s">
        <v>527</v>
      </c>
      <c r="F4958" s="2" t="str">
        <f>IF(OR($C$87="治験計画届", $C$87="治験計画変更届"), "^$","^.{1,120}$|^$")</f>
        <v>^.{1,120}$|^$</v>
      </c>
      <c r="G4958" s="2" t="str">
        <f>IF(F4958="^$", "入力しないでください","入力してください(120文字以内)")</f>
        <v>入力してください(120文字以内)</v>
      </c>
      <c r="H4958" s="2">
        <v>225</v>
      </c>
      <c r="I4958" s="2">
        <v>207</v>
      </c>
      <c r="K4958" s="2">
        <v>120</v>
      </c>
      <c r="L4958" s="2" t="s">
        <v>30</v>
      </c>
      <c r="M4958" s="2" t="s">
        <v>476</v>
      </c>
      <c r="N4958" s="2" t="s">
        <v>479</v>
      </c>
      <c r="O4958" s="2" t="s">
        <v>520</v>
      </c>
      <c r="Q4958" s="1"/>
      <c r="S4958" s="9"/>
      <c r="T4958" s="10"/>
      <c r="U4958" s="8"/>
      <c r="W4958" s="2" t="s">
        <v>468</v>
      </c>
      <c r="X4958" s="45" t="str" cm="1">
        <f t="array" ref="X4958">IF(X4782="TRUE",IF(AND(C4955&lt;&gt;1,C4956:C4961="",S4955:U4961=""), "FALSE","TRUE"),"FALSE")</f>
        <v>FALSE</v>
      </c>
      <c r="Z4958" s="1"/>
    </row>
    <row r="4959" spans="2:26" hidden="1" outlineLevel="3" x14ac:dyDescent="0.4">
      <c r="B4959" s="7" t="s">
        <v>528</v>
      </c>
      <c r="C4959" s="8"/>
      <c r="D4959" s="31"/>
      <c r="E4959" s="2" t="s">
        <v>529</v>
      </c>
      <c r="F4959" s="2" t="str">
        <f>IF(OR($C$87="治験計画届", $C$87="治験計画変更届"), "^$","^.{1,120}$|^$")</f>
        <v>^.{1,120}$|^$</v>
      </c>
      <c r="G4959" s="2" t="str">
        <f t="shared" ref="G4959:G4961" si="335">IF(F4959="^$", "入力しないでください","入力してください(120文字以内)")</f>
        <v>入力してください(120文字以内)</v>
      </c>
      <c r="H4959" s="2">
        <v>225</v>
      </c>
      <c r="I4959" s="2">
        <v>207</v>
      </c>
      <c r="K4959" s="2">
        <v>120</v>
      </c>
      <c r="L4959" s="2" t="s">
        <v>30</v>
      </c>
      <c r="M4959" s="2" t="s">
        <v>476</v>
      </c>
      <c r="N4959" s="2" t="s">
        <v>479</v>
      </c>
      <c r="O4959" s="2" t="s">
        <v>520</v>
      </c>
      <c r="Q4959" s="1"/>
      <c r="S4959" s="9"/>
      <c r="T4959" s="10"/>
      <c r="U4959" s="8"/>
      <c r="W4959" s="2" t="s">
        <v>468</v>
      </c>
      <c r="X4959" s="45" t="str" cm="1">
        <f t="array" ref="X4959">IF(X4782="TRUE",IF(AND(C4955&lt;&gt;1,C4956:C4961="",S4955:U4961=""), "FALSE","TRUE"),"FALSE")</f>
        <v>FALSE</v>
      </c>
      <c r="Z4959" s="1"/>
    </row>
    <row r="4960" spans="2:26" hidden="1" outlineLevel="3" x14ac:dyDescent="0.4">
      <c r="B4960" s="7" t="s">
        <v>530</v>
      </c>
      <c r="C4960" s="8"/>
      <c r="D4960" s="31"/>
      <c r="E4960" s="2" t="s">
        <v>566</v>
      </c>
      <c r="F4960" s="2" t="str">
        <f>IF(OR($C$87="治験計画届", $C$87="治験計画変更届"), "^$","^.{1,120}$|^$")</f>
        <v>^.{1,120}$|^$</v>
      </c>
      <c r="G4960" s="2" t="str">
        <f t="shared" si="335"/>
        <v>入力してください(120文字以内)</v>
      </c>
      <c r="H4960" s="2">
        <v>225</v>
      </c>
      <c r="I4960" s="2">
        <v>207</v>
      </c>
      <c r="K4960" s="2">
        <v>120</v>
      </c>
      <c r="L4960" s="2" t="s">
        <v>30</v>
      </c>
      <c r="M4960" s="2" t="s">
        <v>476</v>
      </c>
      <c r="N4960" s="2" t="s">
        <v>479</v>
      </c>
      <c r="O4960" s="2" t="s">
        <v>520</v>
      </c>
      <c r="Q4960" s="1"/>
      <c r="S4960" s="9"/>
      <c r="T4960" s="10"/>
      <c r="U4960" s="8"/>
      <c r="W4960" s="2" t="s">
        <v>468</v>
      </c>
      <c r="X4960" s="45" t="str" cm="1">
        <f t="array" ref="X4960">IF(X4782="TRUE",IF(AND(C4955&lt;&gt;1,C4956:C4961="",S4955:U4961=""), "FALSE","TRUE"),"FALSE")</f>
        <v>FALSE</v>
      </c>
      <c r="Z4960" s="1"/>
    </row>
    <row r="4961" spans="2:26" hidden="1" outlineLevel="3" x14ac:dyDescent="0.4">
      <c r="B4961" s="7" t="s">
        <v>532</v>
      </c>
      <c r="C4961" s="8"/>
      <c r="D4961" s="31"/>
      <c r="E4961" s="2" t="s">
        <v>533</v>
      </c>
      <c r="F4961" s="2" t="str">
        <f>IF(OR($C$87="治験計画届", $C$87="治験計画変更届"), "^$","^.{1,120}$|^$")</f>
        <v>^.{1,120}$|^$</v>
      </c>
      <c r="G4961" s="2" t="str">
        <f t="shared" si="335"/>
        <v>入力してください(120文字以内)</v>
      </c>
      <c r="H4961" s="2">
        <v>225</v>
      </c>
      <c r="I4961" s="2">
        <v>207</v>
      </c>
      <c r="K4961" s="2">
        <v>120</v>
      </c>
      <c r="L4961" s="2" t="s">
        <v>30</v>
      </c>
      <c r="M4961" s="2" t="s">
        <v>476</v>
      </c>
      <c r="N4961" s="2" t="s">
        <v>479</v>
      </c>
      <c r="O4961" s="2" t="s">
        <v>520</v>
      </c>
      <c r="Q4961" s="1"/>
      <c r="S4961" s="9"/>
      <c r="T4961" s="10"/>
      <c r="U4961" s="8"/>
      <c r="W4961" s="2" t="s">
        <v>468</v>
      </c>
      <c r="X4961" s="45" t="str" cm="1">
        <f t="array" ref="X4961">IF(X4782="TRUE",IF(AND(C4955&lt;&gt;1,C4956:C4961="",S4955:U4961=""), "FALSE","TRUE"),"FALSE")</f>
        <v>FALSE</v>
      </c>
      <c r="Z4961" s="1"/>
    </row>
    <row r="4962" spans="2:26" hidden="1" outlineLevel="3" x14ac:dyDescent="0.4">
      <c r="B4962" s="7" t="s">
        <v>134</v>
      </c>
      <c r="C4962" s="5">
        <v>15</v>
      </c>
      <c r="D4962" s="30"/>
      <c r="E4962" s="2" t="s">
        <v>392</v>
      </c>
      <c r="F4962" s="2" t="s">
        <v>102</v>
      </c>
      <c r="G4962" s="2" t="s">
        <v>103</v>
      </c>
      <c r="H4962" s="2">
        <v>225</v>
      </c>
      <c r="I4962" s="2">
        <v>207</v>
      </c>
      <c r="K4962" s="2">
        <v>3</v>
      </c>
      <c r="L4962" s="2" t="s">
        <v>136</v>
      </c>
      <c r="M4962" s="2" t="s">
        <v>476</v>
      </c>
      <c r="N4962" s="2" t="s">
        <v>479</v>
      </c>
      <c r="O4962" s="2" t="s">
        <v>520</v>
      </c>
      <c r="Q4962" s="1"/>
      <c r="S4962" s="9"/>
      <c r="T4962" s="10"/>
      <c r="U4962" s="8"/>
      <c r="V4962" s="2" t="s">
        <v>105</v>
      </c>
      <c r="W4962" s="2" t="s">
        <v>561</v>
      </c>
      <c r="X4962" s="45" t="str" cm="1">
        <f t="array" ref="X4962">IF(X4782="TRUE",IF(AND(C4962&lt;&gt;1,C4963:C4968="",S4962:U4968=""), "FALSE","TRUE"),"FALSE")</f>
        <v>FALSE</v>
      </c>
      <c r="Z4962" s="1"/>
    </row>
    <row r="4963" spans="2:26" hidden="1" outlineLevel="3" x14ac:dyDescent="0.4">
      <c r="B4963" s="7" t="s">
        <v>522</v>
      </c>
      <c r="C4963" s="8"/>
      <c r="D4963" s="31"/>
      <c r="E4963" s="2" t="s">
        <v>523</v>
      </c>
      <c r="F4963" s="2" t="s">
        <v>485</v>
      </c>
      <c r="G4963" s="2" t="s">
        <v>369</v>
      </c>
      <c r="H4963" s="2">
        <v>225</v>
      </c>
      <c r="I4963" s="2">
        <v>207</v>
      </c>
      <c r="K4963" s="2">
        <v>240</v>
      </c>
      <c r="L4963" s="2" t="s">
        <v>30</v>
      </c>
      <c r="M4963" s="2" t="s">
        <v>476</v>
      </c>
      <c r="N4963" s="2" t="s">
        <v>479</v>
      </c>
      <c r="O4963" s="2" t="s">
        <v>520</v>
      </c>
      <c r="Q4963" s="1"/>
      <c r="S4963" s="9"/>
      <c r="T4963" s="10"/>
      <c r="U4963" s="8"/>
      <c r="W4963" s="2" t="s">
        <v>465</v>
      </c>
      <c r="X4963" s="45" t="str" cm="1">
        <f t="array" ref="X4963">IF(X4782="TRUE",IF(AND(C4962&lt;&gt;1,C4963:C4968="",S4962:U4968=""), "FALSE","TRUE"),"FALSE")</f>
        <v>FALSE</v>
      </c>
      <c r="Z4963" s="1"/>
    </row>
    <row r="4964" spans="2:26" hidden="1" outlineLevel="3" x14ac:dyDescent="0.4">
      <c r="B4964" s="7" t="s">
        <v>524</v>
      </c>
      <c r="C4964" s="8"/>
      <c r="D4964" s="31"/>
      <c r="E4964" s="2" t="s">
        <v>525</v>
      </c>
      <c r="F4964" s="2" t="s">
        <v>114</v>
      </c>
      <c r="G4964" s="2" t="s">
        <v>115</v>
      </c>
      <c r="H4964" s="2">
        <v>225</v>
      </c>
      <c r="I4964" s="2">
        <v>207</v>
      </c>
      <c r="K4964" s="2">
        <v>120</v>
      </c>
      <c r="L4964" s="2" t="s">
        <v>30</v>
      </c>
      <c r="M4964" s="2" t="s">
        <v>476</v>
      </c>
      <c r="N4964" s="2" t="s">
        <v>479</v>
      </c>
      <c r="O4964" s="2" t="s">
        <v>520</v>
      </c>
      <c r="Q4964" s="1"/>
      <c r="S4964" s="9"/>
      <c r="T4964" s="10"/>
      <c r="U4964" s="8"/>
      <c r="W4964" s="2" t="s">
        <v>468</v>
      </c>
      <c r="X4964" s="45" t="str" cm="1">
        <f t="array" ref="X4964">IF(X4782="TRUE",IF(AND(C4962&lt;&gt;1,C4963:C4968="",S4962:U4968=""), "FALSE","TRUE"),"FALSE")</f>
        <v>FALSE</v>
      </c>
      <c r="Z4964" s="1"/>
    </row>
    <row r="4965" spans="2:26" hidden="1" outlineLevel="3" x14ac:dyDescent="0.4">
      <c r="B4965" s="7" t="s">
        <v>526</v>
      </c>
      <c r="C4965" s="8"/>
      <c r="D4965" s="31"/>
      <c r="E4965" s="2" t="s">
        <v>527</v>
      </c>
      <c r="F4965" s="2" t="str">
        <f>IF(OR($C$87="治験計画届", $C$87="治験計画変更届"), "^$","^.{1,120}$|^$")</f>
        <v>^.{1,120}$|^$</v>
      </c>
      <c r="G4965" s="2" t="str">
        <f>IF(F4965="^$", "入力しないでください","入力してください(120文字以内)")</f>
        <v>入力してください(120文字以内)</v>
      </c>
      <c r="H4965" s="2">
        <v>225</v>
      </c>
      <c r="I4965" s="2">
        <v>207</v>
      </c>
      <c r="K4965" s="2">
        <v>120</v>
      </c>
      <c r="L4965" s="2" t="s">
        <v>30</v>
      </c>
      <c r="M4965" s="2" t="s">
        <v>476</v>
      </c>
      <c r="N4965" s="2" t="s">
        <v>479</v>
      </c>
      <c r="O4965" s="2" t="s">
        <v>520</v>
      </c>
      <c r="Q4965" s="1"/>
      <c r="S4965" s="9"/>
      <c r="T4965" s="10"/>
      <c r="U4965" s="8"/>
      <c r="W4965" s="2" t="s">
        <v>468</v>
      </c>
      <c r="X4965" s="45" t="str" cm="1">
        <f t="array" ref="X4965">IF(X4782="TRUE",IF(AND(C4962&lt;&gt;1,C4963:C4968="",S4962:U4968=""), "FALSE","TRUE"),"FALSE")</f>
        <v>FALSE</v>
      </c>
      <c r="Z4965" s="1"/>
    </row>
    <row r="4966" spans="2:26" hidden="1" outlineLevel="3" x14ac:dyDescent="0.4">
      <c r="B4966" s="7" t="s">
        <v>528</v>
      </c>
      <c r="C4966" s="8"/>
      <c r="D4966" s="31"/>
      <c r="E4966" s="2" t="s">
        <v>529</v>
      </c>
      <c r="F4966" s="2" t="str">
        <f>IF(OR($C$87="治験計画届", $C$87="治験計画変更届"), "^$","^.{1,120}$|^$")</f>
        <v>^.{1,120}$|^$</v>
      </c>
      <c r="G4966" s="2" t="str">
        <f t="shared" ref="G4966:G4968" si="336">IF(F4966="^$", "入力しないでください","入力してください(120文字以内)")</f>
        <v>入力してください(120文字以内)</v>
      </c>
      <c r="H4966" s="2">
        <v>225</v>
      </c>
      <c r="I4966" s="2">
        <v>207</v>
      </c>
      <c r="K4966" s="2">
        <v>120</v>
      </c>
      <c r="L4966" s="2" t="s">
        <v>30</v>
      </c>
      <c r="M4966" s="2" t="s">
        <v>476</v>
      </c>
      <c r="N4966" s="2" t="s">
        <v>479</v>
      </c>
      <c r="O4966" s="2" t="s">
        <v>520</v>
      </c>
      <c r="Q4966" s="1"/>
      <c r="S4966" s="9"/>
      <c r="T4966" s="10"/>
      <c r="U4966" s="8"/>
      <c r="W4966" s="2" t="s">
        <v>468</v>
      </c>
      <c r="X4966" s="45" t="str" cm="1">
        <f t="array" ref="X4966">IF(X4782="TRUE",IF(AND(C4962&lt;&gt;1,C4963:C4968="",S4962:U4968=""), "FALSE","TRUE"),"FALSE")</f>
        <v>FALSE</v>
      </c>
      <c r="Z4966" s="1"/>
    </row>
    <row r="4967" spans="2:26" hidden="1" outlineLevel="3" x14ac:dyDescent="0.4">
      <c r="B4967" s="7" t="s">
        <v>530</v>
      </c>
      <c r="C4967" s="8"/>
      <c r="D4967" s="31"/>
      <c r="E4967" s="2" t="s">
        <v>566</v>
      </c>
      <c r="F4967" s="2" t="str">
        <f>IF(OR($C$87="治験計画届", $C$87="治験計画変更届"), "^$","^.{1,120}$|^$")</f>
        <v>^.{1,120}$|^$</v>
      </c>
      <c r="G4967" s="2" t="str">
        <f t="shared" si="336"/>
        <v>入力してください(120文字以内)</v>
      </c>
      <c r="H4967" s="2">
        <v>225</v>
      </c>
      <c r="I4967" s="2">
        <v>207</v>
      </c>
      <c r="K4967" s="2">
        <v>120</v>
      </c>
      <c r="L4967" s="2" t="s">
        <v>30</v>
      </c>
      <c r="M4967" s="2" t="s">
        <v>476</v>
      </c>
      <c r="N4967" s="2" t="s">
        <v>479</v>
      </c>
      <c r="O4967" s="2" t="s">
        <v>520</v>
      </c>
      <c r="Q4967" s="1"/>
      <c r="S4967" s="9"/>
      <c r="T4967" s="10"/>
      <c r="U4967" s="8"/>
      <c r="W4967" s="2" t="s">
        <v>468</v>
      </c>
      <c r="X4967" s="45" t="str" cm="1">
        <f t="array" ref="X4967">IF(X4782="TRUE",IF(AND(C4962&lt;&gt;1,C4963:C4968="",S4962:U4968=""), "FALSE","TRUE"),"FALSE")</f>
        <v>FALSE</v>
      </c>
      <c r="Z4967" s="1"/>
    </row>
    <row r="4968" spans="2:26" hidden="1" outlineLevel="3" x14ac:dyDescent="0.4">
      <c r="B4968" s="7" t="s">
        <v>532</v>
      </c>
      <c r="C4968" s="8"/>
      <c r="D4968" s="31"/>
      <c r="E4968" s="2" t="s">
        <v>533</v>
      </c>
      <c r="F4968" s="2" t="str">
        <f>IF(OR($C$87="治験計画届", $C$87="治験計画変更届"), "^$","^.{1,120}$|^$")</f>
        <v>^.{1,120}$|^$</v>
      </c>
      <c r="G4968" s="2" t="str">
        <f t="shared" si="336"/>
        <v>入力してください(120文字以内)</v>
      </c>
      <c r="H4968" s="2">
        <v>225</v>
      </c>
      <c r="I4968" s="2">
        <v>207</v>
      </c>
      <c r="K4968" s="2">
        <v>120</v>
      </c>
      <c r="L4968" s="2" t="s">
        <v>30</v>
      </c>
      <c r="M4968" s="2" t="s">
        <v>476</v>
      </c>
      <c r="N4968" s="2" t="s">
        <v>479</v>
      </c>
      <c r="O4968" s="2" t="s">
        <v>520</v>
      </c>
      <c r="Q4968" s="1"/>
      <c r="S4968" s="9"/>
      <c r="T4968" s="10"/>
      <c r="U4968" s="8"/>
      <c r="W4968" s="2" t="s">
        <v>468</v>
      </c>
      <c r="X4968" s="45" t="str" cm="1">
        <f t="array" ref="X4968">IF(X4782="TRUE",IF(AND(C4962&lt;&gt;1,C4963:C4968="",S4962:U4968=""), "FALSE","TRUE"),"FALSE")</f>
        <v>FALSE</v>
      </c>
      <c r="Z4968" s="1"/>
    </row>
    <row r="4969" spans="2:26" hidden="1" outlineLevel="3" x14ac:dyDescent="0.4">
      <c r="B4969" s="7" t="s">
        <v>134</v>
      </c>
      <c r="C4969" s="5">
        <v>16</v>
      </c>
      <c r="D4969" s="30"/>
      <c r="E4969" s="2" t="s">
        <v>392</v>
      </c>
      <c r="F4969" s="2" t="s">
        <v>102</v>
      </c>
      <c r="G4969" s="2" t="s">
        <v>103</v>
      </c>
      <c r="H4969" s="2">
        <v>225</v>
      </c>
      <c r="I4969" s="2">
        <v>207</v>
      </c>
      <c r="K4969" s="2">
        <v>3</v>
      </c>
      <c r="L4969" s="2" t="s">
        <v>136</v>
      </c>
      <c r="M4969" s="2" t="s">
        <v>476</v>
      </c>
      <c r="N4969" s="2" t="s">
        <v>479</v>
      </c>
      <c r="O4969" s="2" t="s">
        <v>520</v>
      </c>
      <c r="Q4969" s="1"/>
      <c r="S4969" s="9"/>
      <c r="T4969" s="10"/>
      <c r="U4969" s="8"/>
      <c r="V4969" s="2" t="s">
        <v>105</v>
      </c>
      <c r="W4969" s="2" t="s">
        <v>561</v>
      </c>
      <c r="X4969" s="45" t="str" cm="1">
        <f t="array" ref="X4969">IF(X4782="TRUE",IF(AND(C4969&lt;&gt;1,C4970:C4975="",S4969:U4975=""), "FALSE","TRUE"),"FALSE")</f>
        <v>FALSE</v>
      </c>
      <c r="Z4969" s="1"/>
    </row>
    <row r="4970" spans="2:26" hidden="1" outlineLevel="3" x14ac:dyDescent="0.4">
      <c r="B4970" s="7" t="s">
        <v>522</v>
      </c>
      <c r="C4970" s="8"/>
      <c r="D4970" s="31"/>
      <c r="E4970" s="2" t="s">
        <v>523</v>
      </c>
      <c r="F4970" s="2" t="s">
        <v>485</v>
      </c>
      <c r="G4970" s="2" t="s">
        <v>369</v>
      </c>
      <c r="H4970" s="2">
        <v>225</v>
      </c>
      <c r="I4970" s="2">
        <v>207</v>
      </c>
      <c r="K4970" s="2">
        <v>240</v>
      </c>
      <c r="L4970" s="2" t="s">
        <v>30</v>
      </c>
      <c r="M4970" s="2" t="s">
        <v>476</v>
      </c>
      <c r="N4970" s="2" t="s">
        <v>479</v>
      </c>
      <c r="O4970" s="2" t="s">
        <v>520</v>
      </c>
      <c r="Q4970" s="1"/>
      <c r="S4970" s="9"/>
      <c r="T4970" s="10"/>
      <c r="U4970" s="8"/>
      <c r="W4970" s="2" t="s">
        <v>465</v>
      </c>
      <c r="X4970" s="45" t="str" cm="1">
        <f t="array" ref="X4970">IF(X4782="TRUE",IF(AND(C4969&lt;&gt;1,C4970:C4975="",S4969:U4975=""), "FALSE","TRUE"),"FALSE")</f>
        <v>FALSE</v>
      </c>
      <c r="Z4970" s="1"/>
    </row>
    <row r="4971" spans="2:26" hidden="1" outlineLevel="3" x14ac:dyDescent="0.4">
      <c r="B4971" s="7" t="s">
        <v>524</v>
      </c>
      <c r="C4971" s="8"/>
      <c r="D4971" s="31"/>
      <c r="E4971" s="2" t="s">
        <v>525</v>
      </c>
      <c r="F4971" s="2" t="s">
        <v>114</v>
      </c>
      <c r="G4971" s="2" t="s">
        <v>115</v>
      </c>
      <c r="H4971" s="2">
        <v>225</v>
      </c>
      <c r="I4971" s="2">
        <v>207</v>
      </c>
      <c r="K4971" s="2">
        <v>120</v>
      </c>
      <c r="L4971" s="2" t="s">
        <v>30</v>
      </c>
      <c r="M4971" s="2" t="s">
        <v>476</v>
      </c>
      <c r="N4971" s="2" t="s">
        <v>479</v>
      </c>
      <c r="O4971" s="2" t="s">
        <v>520</v>
      </c>
      <c r="Q4971" s="1"/>
      <c r="S4971" s="9"/>
      <c r="T4971" s="10"/>
      <c r="U4971" s="8"/>
      <c r="W4971" s="2" t="s">
        <v>468</v>
      </c>
      <c r="X4971" s="45" t="str" cm="1">
        <f t="array" ref="X4971">IF(X4782="TRUE",IF(AND(C4969&lt;&gt;1,C4970:C4975="",S4969:U4975=""), "FALSE","TRUE"),"FALSE")</f>
        <v>FALSE</v>
      </c>
      <c r="Z4971" s="1"/>
    </row>
    <row r="4972" spans="2:26" hidden="1" outlineLevel="3" x14ac:dyDescent="0.4">
      <c r="B4972" s="7" t="s">
        <v>526</v>
      </c>
      <c r="C4972" s="8"/>
      <c r="D4972" s="31"/>
      <c r="E4972" s="2" t="s">
        <v>527</v>
      </c>
      <c r="F4972" s="2" t="str">
        <f>IF(OR($C$87="治験計画届", $C$87="治験計画変更届"), "^$","^.{1,120}$|^$")</f>
        <v>^.{1,120}$|^$</v>
      </c>
      <c r="G4972" s="2" t="str">
        <f>IF(F4972="^$", "入力しないでください","入力してください(120文字以内)")</f>
        <v>入力してください(120文字以内)</v>
      </c>
      <c r="H4972" s="2">
        <v>225</v>
      </c>
      <c r="I4972" s="2">
        <v>207</v>
      </c>
      <c r="K4972" s="2">
        <v>120</v>
      </c>
      <c r="L4972" s="2" t="s">
        <v>30</v>
      </c>
      <c r="M4972" s="2" t="s">
        <v>476</v>
      </c>
      <c r="N4972" s="2" t="s">
        <v>479</v>
      </c>
      <c r="O4972" s="2" t="s">
        <v>520</v>
      </c>
      <c r="Q4972" s="1"/>
      <c r="S4972" s="9"/>
      <c r="T4972" s="10"/>
      <c r="U4972" s="8"/>
      <c r="W4972" s="2" t="s">
        <v>468</v>
      </c>
      <c r="X4972" s="45" t="str" cm="1">
        <f t="array" ref="X4972">IF(X4782="TRUE",IF(AND(C4969&lt;&gt;1,C4970:C4975="",S4969:U4975=""), "FALSE","TRUE"),"FALSE")</f>
        <v>FALSE</v>
      </c>
      <c r="Z4972" s="1"/>
    </row>
    <row r="4973" spans="2:26" hidden="1" outlineLevel="3" x14ac:dyDescent="0.4">
      <c r="B4973" s="7" t="s">
        <v>528</v>
      </c>
      <c r="C4973" s="8"/>
      <c r="D4973" s="31"/>
      <c r="E4973" s="2" t="s">
        <v>529</v>
      </c>
      <c r="F4973" s="2" t="str">
        <f>IF(OR($C$87="治験計画届", $C$87="治験計画変更届"), "^$","^.{1,120}$|^$")</f>
        <v>^.{1,120}$|^$</v>
      </c>
      <c r="G4973" s="2" t="str">
        <f t="shared" ref="G4973:G4975" si="337">IF(F4973="^$", "入力しないでください","入力してください(120文字以内)")</f>
        <v>入力してください(120文字以内)</v>
      </c>
      <c r="H4973" s="2">
        <v>225</v>
      </c>
      <c r="I4973" s="2">
        <v>207</v>
      </c>
      <c r="K4973" s="2">
        <v>120</v>
      </c>
      <c r="L4973" s="2" t="s">
        <v>30</v>
      </c>
      <c r="M4973" s="2" t="s">
        <v>476</v>
      </c>
      <c r="N4973" s="2" t="s">
        <v>479</v>
      </c>
      <c r="O4973" s="2" t="s">
        <v>520</v>
      </c>
      <c r="Q4973" s="1"/>
      <c r="S4973" s="9"/>
      <c r="T4973" s="10"/>
      <c r="U4973" s="8"/>
      <c r="W4973" s="2" t="s">
        <v>468</v>
      </c>
      <c r="X4973" s="45" t="str" cm="1">
        <f t="array" ref="X4973">IF(X4782="TRUE",IF(AND(C4969&lt;&gt;1,C4970:C4975="",S4969:U4975=""), "FALSE","TRUE"),"FALSE")</f>
        <v>FALSE</v>
      </c>
      <c r="Z4973" s="1"/>
    </row>
    <row r="4974" spans="2:26" hidden="1" outlineLevel="3" x14ac:dyDescent="0.4">
      <c r="B4974" s="7" t="s">
        <v>530</v>
      </c>
      <c r="C4974" s="8"/>
      <c r="D4974" s="31"/>
      <c r="E4974" s="2" t="s">
        <v>566</v>
      </c>
      <c r="F4974" s="2" t="str">
        <f>IF(OR($C$87="治験計画届", $C$87="治験計画変更届"), "^$","^.{1,120}$|^$")</f>
        <v>^.{1,120}$|^$</v>
      </c>
      <c r="G4974" s="2" t="str">
        <f t="shared" si="337"/>
        <v>入力してください(120文字以内)</v>
      </c>
      <c r="H4974" s="2">
        <v>225</v>
      </c>
      <c r="I4974" s="2">
        <v>207</v>
      </c>
      <c r="K4974" s="2">
        <v>120</v>
      </c>
      <c r="L4974" s="2" t="s">
        <v>30</v>
      </c>
      <c r="M4974" s="2" t="s">
        <v>476</v>
      </c>
      <c r="N4974" s="2" t="s">
        <v>479</v>
      </c>
      <c r="O4974" s="2" t="s">
        <v>520</v>
      </c>
      <c r="Q4974" s="1"/>
      <c r="S4974" s="9"/>
      <c r="T4974" s="10"/>
      <c r="U4974" s="8"/>
      <c r="W4974" s="2" t="s">
        <v>468</v>
      </c>
      <c r="X4974" s="45" t="str" cm="1">
        <f t="array" ref="X4974">IF(X4782="TRUE",IF(AND(C4969&lt;&gt;1,C4970:C4975="",S4969:U4975=""), "FALSE","TRUE"),"FALSE")</f>
        <v>FALSE</v>
      </c>
      <c r="Z4974" s="1"/>
    </row>
    <row r="4975" spans="2:26" hidden="1" outlineLevel="3" x14ac:dyDescent="0.4">
      <c r="B4975" s="7" t="s">
        <v>532</v>
      </c>
      <c r="C4975" s="8"/>
      <c r="D4975" s="31"/>
      <c r="E4975" s="2" t="s">
        <v>533</v>
      </c>
      <c r="F4975" s="2" t="str">
        <f>IF(OR($C$87="治験計画届", $C$87="治験計画変更届"), "^$","^.{1,120}$|^$")</f>
        <v>^.{1,120}$|^$</v>
      </c>
      <c r="G4975" s="2" t="str">
        <f t="shared" si="337"/>
        <v>入力してください(120文字以内)</v>
      </c>
      <c r="H4975" s="2">
        <v>225</v>
      </c>
      <c r="I4975" s="2">
        <v>207</v>
      </c>
      <c r="K4975" s="2">
        <v>120</v>
      </c>
      <c r="L4975" s="2" t="s">
        <v>30</v>
      </c>
      <c r="M4975" s="2" t="s">
        <v>476</v>
      </c>
      <c r="N4975" s="2" t="s">
        <v>479</v>
      </c>
      <c r="O4975" s="2" t="s">
        <v>520</v>
      </c>
      <c r="Q4975" s="1"/>
      <c r="S4975" s="9"/>
      <c r="T4975" s="10"/>
      <c r="U4975" s="8"/>
      <c r="W4975" s="2" t="s">
        <v>468</v>
      </c>
      <c r="X4975" s="45" t="str" cm="1">
        <f t="array" ref="X4975">IF(X4782="TRUE",IF(AND(C4969&lt;&gt;1,C4970:C4975="",S4969:U4975=""), "FALSE","TRUE"),"FALSE")</f>
        <v>FALSE</v>
      </c>
      <c r="Z4975" s="1"/>
    </row>
    <row r="4976" spans="2:26" hidden="1" outlineLevel="3" x14ac:dyDescent="0.4">
      <c r="B4976" s="7" t="s">
        <v>134</v>
      </c>
      <c r="C4976" s="5">
        <v>17</v>
      </c>
      <c r="D4976" s="30"/>
      <c r="E4976" s="2" t="s">
        <v>392</v>
      </c>
      <c r="F4976" s="2" t="s">
        <v>102</v>
      </c>
      <c r="G4976" s="2" t="s">
        <v>103</v>
      </c>
      <c r="H4976" s="2">
        <v>225</v>
      </c>
      <c r="I4976" s="2">
        <v>207</v>
      </c>
      <c r="K4976" s="2">
        <v>3</v>
      </c>
      <c r="L4976" s="2" t="s">
        <v>136</v>
      </c>
      <c r="M4976" s="2" t="s">
        <v>476</v>
      </c>
      <c r="N4976" s="2" t="s">
        <v>479</v>
      </c>
      <c r="O4976" s="2" t="s">
        <v>520</v>
      </c>
      <c r="Q4976" s="1"/>
      <c r="S4976" s="9"/>
      <c r="T4976" s="10"/>
      <c r="U4976" s="8"/>
      <c r="V4976" s="2" t="s">
        <v>105</v>
      </c>
      <c r="W4976" s="2" t="s">
        <v>561</v>
      </c>
      <c r="X4976" s="45" t="str" cm="1">
        <f t="array" ref="X4976">IF(X4782="TRUE",IF(AND(C4976&lt;&gt;1,C4977:C4982="",S4976:U4982=""), "FALSE","TRUE"),"FALSE")</f>
        <v>FALSE</v>
      </c>
      <c r="Z4976" s="1"/>
    </row>
    <row r="4977" spans="2:26" hidden="1" outlineLevel="3" x14ac:dyDescent="0.4">
      <c r="B4977" s="7" t="s">
        <v>522</v>
      </c>
      <c r="C4977" s="8"/>
      <c r="D4977" s="31"/>
      <c r="E4977" s="2" t="s">
        <v>523</v>
      </c>
      <c r="F4977" s="2" t="s">
        <v>485</v>
      </c>
      <c r="G4977" s="2" t="s">
        <v>369</v>
      </c>
      <c r="H4977" s="2">
        <v>225</v>
      </c>
      <c r="I4977" s="2">
        <v>207</v>
      </c>
      <c r="K4977" s="2">
        <v>240</v>
      </c>
      <c r="L4977" s="2" t="s">
        <v>30</v>
      </c>
      <c r="M4977" s="2" t="s">
        <v>476</v>
      </c>
      <c r="N4977" s="2" t="s">
        <v>479</v>
      </c>
      <c r="O4977" s="2" t="s">
        <v>520</v>
      </c>
      <c r="Q4977" s="1"/>
      <c r="S4977" s="9"/>
      <c r="T4977" s="10"/>
      <c r="U4977" s="8"/>
      <c r="W4977" s="2" t="s">
        <v>465</v>
      </c>
      <c r="X4977" s="45" t="str" cm="1">
        <f t="array" ref="X4977">IF(X4782="TRUE",IF(AND(C4976&lt;&gt;1,C4977:C4982="",S4976:U4982=""), "FALSE","TRUE"),"FALSE")</f>
        <v>FALSE</v>
      </c>
      <c r="Z4977" s="1"/>
    </row>
    <row r="4978" spans="2:26" hidden="1" outlineLevel="3" x14ac:dyDescent="0.4">
      <c r="B4978" s="7" t="s">
        <v>524</v>
      </c>
      <c r="C4978" s="8"/>
      <c r="D4978" s="31"/>
      <c r="E4978" s="2" t="s">
        <v>525</v>
      </c>
      <c r="F4978" s="2" t="s">
        <v>114</v>
      </c>
      <c r="G4978" s="2" t="s">
        <v>115</v>
      </c>
      <c r="H4978" s="2">
        <v>225</v>
      </c>
      <c r="I4978" s="2">
        <v>207</v>
      </c>
      <c r="K4978" s="2">
        <v>120</v>
      </c>
      <c r="L4978" s="2" t="s">
        <v>30</v>
      </c>
      <c r="M4978" s="2" t="s">
        <v>476</v>
      </c>
      <c r="N4978" s="2" t="s">
        <v>479</v>
      </c>
      <c r="O4978" s="2" t="s">
        <v>520</v>
      </c>
      <c r="Q4978" s="1"/>
      <c r="S4978" s="9"/>
      <c r="T4978" s="10"/>
      <c r="U4978" s="8"/>
      <c r="W4978" s="2" t="s">
        <v>468</v>
      </c>
      <c r="X4978" s="45" t="str" cm="1">
        <f t="array" ref="X4978">IF(X4782="TRUE",IF(AND(C4976&lt;&gt;1,C4977:C4982="",S4976:U4982=""), "FALSE","TRUE"),"FALSE")</f>
        <v>FALSE</v>
      </c>
      <c r="Z4978" s="1"/>
    </row>
    <row r="4979" spans="2:26" hidden="1" outlineLevel="3" x14ac:dyDescent="0.4">
      <c r="B4979" s="7" t="s">
        <v>526</v>
      </c>
      <c r="C4979" s="8"/>
      <c r="D4979" s="31"/>
      <c r="E4979" s="2" t="s">
        <v>527</v>
      </c>
      <c r="F4979" s="2" t="str">
        <f>IF(OR($C$87="治験計画届", $C$87="治験計画変更届"), "^$","^.{1,120}$|^$")</f>
        <v>^.{1,120}$|^$</v>
      </c>
      <c r="G4979" s="2" t="str">
        <f>IF(F4979="^$", "入力しないでください","入力してください(120文字以内)")</f>
        <v>入力してください(120文字以内)</v>
      </c>
      <c r="H4979" s="2">
        <v>225</v>
      </c>
      <c r="I4979" s="2">
        <v>207</v>
      </c>
      <c r="K4979" s="2">
        <v>120</v>
      </c>
      <c r="L4979" s="2" t="s">
        <v>30</v>
      </c>
      <c r="M4979" s="2" t="s">
        <v>476</v>
      </c>
      <c r="N4979" s="2" t="s">
        <v>479</v>
      </c>
      <c r="O4979" s="2" t="s">
        <v>520</v>
      </c>
      <c r="Q4979" s="1"/>
      <c r="S4979" s="9"/>
      <c r="T4979" s="10"/>
      <c r="U4979" s="8"/>
      <c r="W4979" s="2" t="s">
        <v>468</v>
      </c>
      <c r="X4979" s="45" t="str" cm="1">
        <f t="array" ref="X4979">IF(X4782="TRUE",IF(AND(C4976&lt;&gt;1,C4977:C4982="",S4976:U4982=""), "FALSE","TRUE"),"FALSE")</f>
        <v>FALSE</v>
      </c>
      <c r="Z4979" s="1"/>
    </row>
    <row r="4980" spans="2:26" hidden="1" outlineLevel="3" x14ac:dyDescent="0.4">
      <c r="B4980" s="7" t="s">
        <v>528</v>
      </c>
      <c r="C4980" s="8"/>
      <c r="D4980" s="31"/>
      <c r="E4980" s="2" t="s">
        <v>529</v>
      </c>
      <c r="F4980" s="2" t="str">
        <f>IF(OR($C$87="治験計画届", $C$87="治験計画変更届"), "^$","^.{1,120}$|^$")</f>
        <v>^.{1,120}$|^$</v>
      </c>
      <c r="G4980" s="2" t="str">
        <f t="shared" ref="G4980:G4982" si="338">IF(F4980="^$", "入力しないでください","入力してください(120文字以内)")</f>
        <v>入力してください(120文字以内)</v>
      </c>
      <c r="H4980" s="2">
        <v>225</v>
      </c>
      <c r="I4980" s="2">
        <v>207</v>
      </c>
      <c r="K4980" s="2">
        <v>120</v>
      </c>
      <c r="L4980" s="2" t="s">
        <v>30</v>
      </c>
      <c r="M4980" s="2" t="s">
        <v>476</v>
      </c>
      <c r="N4980" s="2" t="s">
        <v>479</v>
      </c>
      <c r="O4980" s="2" t="s">
        <v>520</v>
      </c>
      <c r="Q4980" s="1"/>
      <c r="S4980" s="9"/>
      <c r="T4980" s="10"/>
      <c r="U4980" s="8"/>
      <c r="W4980" s="2" t="s">
        <v>468</v>
      </c>
      <c r="X4980" s="45" t="str" cm="1">
        <f t="array" ref="X4980">IF(X4782="TRUE",IF(AND(C4976&lt;&gt;1,C4977:C4982="",S4976:U4982=""), "FALSE","TRUE"),"FALSE")</f>
        <v>FALSE</v>
      </c>
      <c r="Z4980" s="1"/>
    </row>
    <row r="4981" spans="2:26" hidden="1" outlineLevel="3" x14ac:dyDescent="0.4">
      <c r="B4981" s="7" t="s">
        <v>530</v>
      </c>
      <c r="C4981" s="8"/>
      <c r="D4981" s="31"/>
      <c r="E4981" s="2" t="s">
        <v>566</v>
      </c>
      <c r="F4981" s="2" t="str">
        <f>IF(OR($C$87="治験計画届", $C$87="治験計画変更届"), "^$","^.{1,120}$|^$")</f>
        <v>^.{1,120}$|^$</v>
      </c>
      <c r="G4981" s="2" t="str">
        <f t="shared" si="338"/>
        <v>入力してください(120文字以内)</v>
      </c>
      <c r="H4981" s="2">
        <v>225</v>
      </c>
      <c r="I4981" s="2">
        <v>207</v>
      </c>
      <c r="K4981" s="2">
        <v>120</v>
      </c>
      <c r="L4981" s="2" t="s">
        <v>30</v>
      </c>
      <c r="M4981" s="2" t="s">
        <v>476</v>
      </c>
      <c r="N4981" s="2" t="s">
        <v>479</v>
      </c>
      <c r="O4981" s="2" t="s">
        <v>520</v>
      </c>
      <c r="Q4981" s="1"/>
      <c r="S4981" s="9"/>
      <c r="T4981" s="10"/>
      <c r="U4981" s="8"/>
      <c r="W4981" s="2" t="s">
        <v>468</v>
      </c>
      <c r="X4981" s="45" t="str" cm="1">
        <f t="array" ref="X4981">IF(X4782="TRUE",IF(AND(C4976&lt;&gt;1,C4977:C4982="",S4976:U4982=""), "FALSE","TRUE"),"FALSE")</f>
        <v>FALSE</v>
      </c>
      <c r="Z4981" s="1"/>
    </row>
    <row r="4982" spans="2:26" hidden="1" outlineLevel="3" x14ac:dyDescent="0.4">
      <c r="B4982" s="7" t="s">
        <v>532</v>
      </c>
      <c r="C4982" s="8"/>
      <c r="D4982" s="31"/>
      <c r="E4982" s="2" t="s">
        <v>533</v>
      </c>
      <c r="F4982" s="2" t="str">
        <f>IF(OR($C$87="治験計画届", $C$87="治験計画変更届"), "^$","^.{1,120}$|^$")</f>
        <v>^.{1,120}$|^$</v>
      </c>
      <c r="G4982" s="2" t="str">
        <f t="shared" si="338"/>
        <v>入力してください(120文字以内)</v>
      </c>
      <c r="H4982" s="2">
        <v>225</v>
      </c>
      <c r="I4982" s="2">
        <v>207</v>
      </c>
      <c r="K4982" s="2">
        <v>120</v>
      </c>
      <c r="L4982" s="2" t="s">
        <v>30</v>
      </c>
      <c r="M4982" s="2" t="s">
        <v>476</v>
      </c>
      <c r="N4982" s="2" t="s">
        <v>479</v>
      </c>
      <c r="O4982" s="2" t="s">
        <v>520</v>
      </c>
      <c r="Q4982" s="1"/>
      <c r="S4982" s="9"/>
      <c r="T4982" s="10"/>
      <c r="U4982" s="8"/>
      <c r="W4982" s="2" t="s">
        <v>468</v>
      </c>
      <c r="X4982" s="45" t="str" cm="1">
        <f t="array" ref="X4982">IF(X4782="TRUE",IF(AND(C4976&lt;&gt;1,C4977:C4982="",S4976:U4982=""), "FALSE","TRUE"),"FALSE")</f>
        <v>FALSE</v>
      </c>
      <c r="Z4982" s="1"/>
    </row>
    <row r="4983" spans="2:26" hidden="1" outlineLevel="3" x14ac:dyDescent="0.4">
      <c r="B4983" s="7" t="s">
        <v>134</v>
      </c>
      <c r="C4983" s="5">
        <v>18</v>
      </c>
      <c r="D4983" s="30"/>
      <c r="E4983" s="2" t="s">
        <v>392</v>
      </c>
      <c r="F4983" s="2" t="s">
        <v>102</v>
      </c>
      <c r="G4983" s="2" t="s">
        <v>103</v>
      </c>
      <c r="H4983" s="2">
        <v>225</v>
      </c>
      <c r="I4983" s="2">
        <v>207</v>
      </c>
      <c r="K4983" s="2">
        <v>3</v>
      </c>
      <c r="L4983" s="2" t="s">
        <v>136</v>
      </c>
      <c r="M4983" s="2" t="s">
        <v>476</v>
      </c>
      <c r="N4983" s="2" t="s">
        <v>479</v>
      </c>
      <c r="O4983" s="2" t="s">
        <v>520</v>
      </c>
      <c r="Q4983" s="1"/>
      <c r="S4983" s="9"/>
      <c r="T4983" s="10"/>
      <c r="U4983" s="8"/>
      <c r="V4983" s="2" t="s">
        <v>105</v>
      </c>
      <c r="W4983" s="2" t="s">
        <v>561</v>
      </c>
      <c r="X4983" s="45" t="str" cm="1">
        <f t="array" ref="X4983">IF(X4782="TRUE",IF(AND(C4983&lt;&gt;1,C4984:C4989="",S4983:U4989=""), "FALSE","TRUE"),"FALSE")</f>
        <v>FALSE</v>
      </c>
      <c r="Z4983" s="1"/>
    </row>
    <row r="4984" spans="2:26" hidden="1" outlineLevel="3" x14ac:dyDescent="0.4">
      <c r="B4984" s="7" t="s">
        <v>522</v>
      </c>
      <c r="C4984" s="8"/>
      <c r="D4984" s="31"/>
      <c r="E4984" s="2" t="s">
        <v>523</v>
      </c>
      <c r="F4984" s="2" t="s">
        <v>485</v>
      </c>
      <c r="G4984" s="2" t="s">
        <v>369</v>
      </c>
      <c r="H4984" s="2">
        <v>225</v>
      </c>
      <c r="I4984" s="2">
        <v>207</v>
      </c>
      <c r="K4984" s="2">
        <v>240</v>
      </c>
      <c r="L4984" s="2" t="s">
        <v>30</v>
      </c>
      <c r="M4984" s="2" t="s">
        <v>476</v>
      </c>
      <c r="N4984" s="2" t="s">
        <v>479</v>
      </c>
      <c r="O4984" s="2" t="s">
        <v>520</v>
      </c>
      <c r="Q4984" s="1"/>
      <c r="S4984" s="9"/>
      <c r="T4984" s="10"/>
      <c r="U4984" s="8"/>
      <c r="W4984" s="2" t="s">
        <v>465</v>
      </c>
      <c r="X4984" s="45" t="str" cm="1">
        <f t="array" ref="X4984">IF(X4782="TRUE",IF(AND(C4983&lt;&gt;1,C4984:C4989="",S4983:U4989=""), "FALSE","TRUE"),"FALSE")</f>
        <v>FALSE</v>
      </c>
      <c r="Z4984" s="1"/>
    </row>
    <row r="4985" spans="2:26" hidden="1" outlineLevel="3" x14ac:dyDescent="0.4">
      <c r="B4985" s="7" t="s">
        <v>524</v>
      </c>
      <c r="C4985" s="8"/>
      <c r="D4985" s="31"/>
      <c r="E4985" s="2" t="s">
        <v>525</v>
      </c>
      <c r="F4985" s="2" t="s">
        <v>114</v>
      </c>
      <c r="G4985" s="2" t="s">
        <v>115</v>
      </c>
      <c r="H4985" s="2">
        <v>225</v>
      </c>
      <c r="I4985" s="2">
        <v>207</v>
      </c>
      <c r="K4985" s="2">
        <v>120</v>
      </c>
      <c r="L4985" s="2" t="s">
        <v>30</v>
      </c>
      <c r="M4985" s="2" t="s">
        <v>476</v>
      </c>
      <c r="N4985" s="2" t="s">
        <v>479</v>
      </c>
      <c r="O4985" s="2" t="s">
        <v>520</v>
      </c>
      <c r="Q4985" s="1"/>
      <c r="S4985" s="9"/>
      <c r="T4985" s="10"/>
      <c r="U4985" s="8"/>
      <c r="W4985" s="2" t="s">
        <v>468</v>
      </c>
      <c r="X4985" s="45" t="str" cm="1">
        <f t="array" ref="X4985">IF(X4782="TRUE",IF(AND(C4983&lt;&gt;1,C4984:C4989="",S4983:U4989=""), "FALSE","TRUE"),"FALSE")</f>
        <v>FALSE</v>
      </c>
      <c r="Z4985" s="1"/>
    </row>
    <row r="4986" spans="2:26" hidden="1" outlineLevel="3" x14ac:dyDescent="0.4">
      <c r="B4986" s="7" t="s">
        <v>526</v>
      </c>
      <c r="C4986" s="8"/>
      <c r="D4986" s="31"/>
      <c r="E4986" s="2" t="s">
        <v>527</v>
      </c>
      <c r="F4986" s="2" t="str">
        <f>IF(OR($C$87="治験計画届", $C$87="治験計画変更届"), "^$","^.{1,120}$|^$")</f>
        <v>^.{1,120}$|^$</v>
      </c>
      <c r="G4986" s="2" t="str">
        <f>IF(F4986="^$", "入力しないでください","入力してください(120文字以内)")</f>
        <v>入力してください(120文字以内)</v>
      </c>
      <c r="H4986" s="2">
        <v>225</v>
      </c>
      <c r="I4986" s="2">
        <v>207</v>
      </c>
      <c r="K4986" s="2">
        <v>120</v>
      </c>
      <c r="L4986" s="2" t="s">
        <v>30</v>
      </c>
      <c r="M4986" s="2" t="s">
        <v>476</v>
      </c>
      <c r="N4986" s="2" t="s">
        <v>479</v>
      </c>
      <c r="O4986" s="2" t="s">
        <v>520</v>
      </c>
      <c r="Q4986" s="1"/>
      <c r="S4986" s="9"/>
      <c r="T4986" s="10"/>
      <c r="U4986" s="8"/>
      <c r="W4986" s="2" t="s">
        <v>468</v>
      </c>
      <c r="X4986" s="45" t="str" cm="1">
        <f t="array" ref="X4986">IF(X4782="TRUE",IF(AND(C4983&lt;&gt;1,C4984:C4989="",S4983:U4989=""), "FALSE","TRUE"),"FALSE")</f>
        <v>FALSE</v>
      </c>
      <c r="Z4986" s="1"/>
    </row>
    <row r="4987" spans="2:26" hidden="1" outlineLevel="3" x14ac:dyDescent="0.4">
      <c r="B4987" s="7" t="s">
        <v>528</v>
      </c>
      <c r="C4987" s="8"/>
      <c r="D4987" s="31"/>
      <c r="E4987" s="2" t="s">
        <v>529</v>
      </c>
      <c r="F4987" s="2" t="str">
        <f>IF(OR($C$87="治験計画届", $C$87="治験計画変更届"), "^$","^.{1,120}$|^$")</f>
        <v>^.{1,120}$|^$</v>
      </c>
      <c r="G4987" s="2" t="str">
        <f t="shared" ref="G4987:G4989" si="339">IF(F4987="^$", "入力しないでください","入力してください(120文字以内)")</f>
        <v>入力してください(120文字以内)</v>
      </c>
      <c r="H4987" s="2">
        <v>225</v>
      </c>
      <c r="I4987" s="2">
        <v>207</v>
      </c>
      <c r="K4987" s="2">
        <v>120</v>
      </c>
      <c r="L4987" s="2" t="s">
        <v>30</v>
      </c>
      <c r="M4987" s="2" t="s">
        <v>476</v>
      </c>
      <c r="N4987" s="2" t="s">
        <v>479</v>
      </c>
      <c r="O4987" s="2" t="s">
        <v>520</v>
      </c>
      <c r="Q4987" s="1"/>
      <c r="S4987" s="9"/>
      <c r="T4987" s="10"/>
      <c r="U4987" s="8"/>
      <c r="W4987" s="2" t="s">
        <v>468</v>
      </c>
      <c r="X4987" s="45" t="str" cm="1">
        <f t="array" ref="X4987">IF(X4782="TRUE",IF(AND(C4983&lt;&gt;1,C4984:C4989="",S4983:U4989=""), "FALSE","TRUE"),"FALSE")</f>
        <v>FALSE</v>
      </c>
      <c r="Z4987" s="1"/>
    </row>
    <row r="4988" spans="2:26" hidden="1" outlineLevel="3" x14ac:dyDescent="0.4">
      <c r="B4988" s="7" t="s">
        <v>530</v>
      </c>
      <c r="C4988" s="8"/>
      <c r="D4988" s="31"/>
      <c r="E4988" s="2" t="s">
        <v>566</v>
      </c>
      <c r="F4988" s="2" t="str">
        <f>IF(OR($C$87="治験計画届", $C$87="治験計画変更届"), "^$","^.{1,120}$|^$")</f>
        <v>^.{1,120}$|^$</v>
      </c>
      <c r="G4988" s="2" t="str">
        <f t="shared" si="339"/>
        <v>入力してください(120文字以内)</v>
      </c>
      <c r="H4988" s="2">
        <v>225</v>
      </c>
      <c r="I4988" s="2">
        <v>207</v>
      </c>
      <c r="K4988" s="2">
        <v>120</v>
      </c>
      <c r="L4988" s="2" t="s">
        <v>30</v>
      </c>
      <c r="M4988" s="2" t="s">
        <v>476</v>
      </c>
      <c r="N4988" s="2" t="s">
        <v>479</v>
      </c>
      <c r="O4988" s="2" t="s">
        <v>520</v>
      </c>
      <c r="Q4988" s="1"/>
      <c r="S4988" s="9"/>
      <c r="T4988" s="10"/>
      <c r="U4988" s="8"/>
      <c r="W4988" s="2" t="s">
        <v>468</v>
      </c>
      <c r="X4988" s="45" t="str" cm="1">
        <f t="array" ref="X4988">IF(X4782="TRUE",IF(AND(C4983&lt;&gt;1,C4984:C4989="",S4983:U4989=""), "FALSE","TRUE"),"FALSE")</f>
        <v>FALSE</v>
      </c>
      <c r="Z4988" s="1"/>
    </row>
    <row r="4989" spans="2:26" hidden="1" outlineLevel="3" x14ac:dyDescent="0.4">
      <c r="B4989" s="7" t="s">
        <v>532</v>
      </c>
      <c r="C4989" s="8"/>
      <c r="D4989" s="31"/>
      <c r="E4989" s="2" t="s">
        <v>533</v>
      </c>
      <c r="F4989" s="2" t="str">
        <f>IF(OR($C$87="治験計画届", $C$87="治験計画変更届"), "^$","^.{1,120}$|^$")</f>
        <v>^.{1,120}$|^$</v>
      </c>
      <c r="G4989" s="2" t="str">
        <f t="shared" si="339"/>
        <v>入力してください(120文字以内)</v>
      </c>
      <c r="H4989" s="2">
        <v>225</v>
      </c>
      <c r="I4989" s="2">
        <v>207</v>
      </c>
      <c r="K4989" s="2">
        <v>120</v>
      </c>
      <c r="L4989" s="2" t="s">
        <v>30</v>
      </c>
      <c r="M4989" s="2" t="s">
        <v>476</v>
      </c>
      <c r="N4989" s="2" t="s">
        <v>479</v>
      </c>
      <c r="O4989" s="2" t="s">
        <v>520</v>
      </c>
      <c r="Q4989" s="1"/>
      <c r="S4989" s="9"/>
      <c r="T4989" s="10"/>
      <c r="U4989" s="8"/>
      <c r="W4989" s="2" t="s">
        <v>468</v>
      </c>
      <c r="X4989" s="45" t="str" cm="1">
        <f t="array" ref="X4989">IF(X4782="TRUE",IF(AND(C4983&lt;&gt;1,C4984:C4989="",S4983:U4989=""), "FALSE","TRUE"),"FALSE")</f>
        <v>FALSE</v>
      </c>
      <c r="Z4989" s="1"/>
    </row>
    <row r="4990" spans="2:26" hidden="1" outlineLevel="3" x14ac:dyDescent="0.4">
      <c r="B4990" s="7" t="s">
        <v>134</v>
      </c>
      <c r="C4990" s="5">
        <v>19</v>
      </c>
      <c r="D4990" s="30"/>
      <c r="E4990" s="2" t="s">
        <v>392</v>
      </c>
      <c r="F4990" s="2" t="s">
        <v>102</v>
      </c>
      <c r="G4990" s="2" t="s">
        <v>103</v>
      </c>
      <c r="H4990" s="2">
        <v>225</v>
      </c>
      <c r="I4990" s="2">
        <v>207</v>
      </c>
      <c r="K4990" s="2">
        <v>3</v>
      </c>
      <c r="L4990" s="2" t="s">
        <v>136</v>
      </c>
      <c r="M4990" s="2" t="s">
        <v>476</v>
      </c>
      <c r="N4990" s="2" t="s">
        <v>479</v>
      </c>
      <c r="O4990" s="2" t="s">
        <v>520</v>
      </c>
      <c r="Q4990" s="1"/>
      <c r="S4990" s="9"/>
      <c r="T4990" s="10"/>
      <c r="U4990" s="8"/>
      <c r="V4990" s="2" t="s">
        <v>105</v>
      </c>
      <c r="W4990" s="2" t="s">
        <v>561</v>
      </c>
      <c r="X4990" s="45" t="str" cm="1">
        <f t="array" ref="X4990">IF(X4782="TRUE",IF(AND(C4990&lt;&gt;1,C4991:C4996="",S4990:U4996=""), "FALSE","TRUE"),"FALSE")</f>
        <v>FALSE</v>
      </c>
      <c r="Z4990" s="1"/>
    </row>
    <row r="4991" spans="2:26" hidden="1" outlineLevel="3" x14ac:dyDescent="0.4">
      <c r="B4991" s="7" t="s">
        <v>522</v>
      </c>
      <c r="C4991" s="8"/>
      <c r="D4991" s="31"/>
      <c r="E4991" s="2" t="s">
        <v>523</v>
      </c>
      <c r="F4991" s="2" t="s">
        <v>485</v>
      </c>
      <c r="G4991" s="2" t="s">
        <v>369</v>
      </c>
      <c r="H4991" s="2">
        <v>225</v>
      </c>
      <c r="I4991" s="2">
        <v>207</v>
      </c>
      <c r="K4991" s="2">
        <v>240</v>
      </c>
      <c r="L4991" s="2" t="s">
        <v>30</v>
      </c>
      <c r="M4991" s="2" t="s">
        <v>476</v>
      </c>
      <c r="N4991" s="2" t="s">
        <v>479</v>
      </c>
      <c r="O4991" s="2" t="s">
        <v>520</v>
      </c>
      <c r="Q4991" s="1"/>
      <c r="S4991" s="9"/>
      <c r="T4991" s="10"/>
      <c r="U4991" s="8"/>
      <c r="W4991" s="2" t="s">
        <v>465</v>
      </c>
      <c r="X4991" s="45" t="str" cm="1">
        <f t="array" ref="X4991">IF(X4782="TRUE",IF(AND(C4990&lt;&gt;1,C4991:C4996="",S4990:U4996=""), "FALSE","TRUE"),"FALSE")</f>
        <v>FALSE</v>
      </c>
      <c r="Z4991" s="1"/>
    </row>
    <row r="4992" spans="2:26" hidden="1" outlineLevel="3" x14ac:dyDescent="0.4">
      <c r="B4992" s="7" t="s">
        <v>524</v>
      </c>
      <c r="C4992" s="8"/>
      <c r="D4992" s="31"/>
      <c r="E4992" s="2" t="s">
        <v>525</v>
      </c>
      <c r="F4992" s="2" t="s">
        <v>114</v>
      </c>
      <c r="G4992" s="2" t="s">
        <v>115</v>
      </c>
      <c r="H4992" s="2">
        <v>225</v>
      </c>
      <c r="I4992" s="2">
        <v>207</v>
      </c>
      <c r="K4992" s="2">
        <v>120</v>
      </c>
      <c r="L4992" s="2" t="s">
        <v>30</v>
      </c>
      <c r="M4992" s="2" t="s">
        <v>476</v>
      </c>
      <c r="N4992" s="2" t="s">
        <v>479</v>
      </c>
      <c r="O4992" s="2" t="s">
        <v>520</v>
      </c>
      <c r="Q4992" s="1"/>
      <c r="S4992" s="9"/>
      <c r="T4992" s="10"/>
      <c r="U4992" s="8"/>
      <c r="W4992" s="2" t="s">
        <v>468</v>
      </c>
      <c r="X4992" s="45" t="str" cm="1">
        <f t="array" ref="X4992">IF(X4782="TRUE",IF(AND(C4990&lt;&gt;1,C4991:C4996="",S4990:U4996=""), "FALSE","TRUE"),"FALSE")</f>
        <v>FALSE</v>
      </c>
      <c r="Z4992" s="1"/>
    </row>
    <row r="4993" spans="2:26" hidden="1" outlineLevel="3" x14ac:dyDescent="0.4">
      <c r="B4993" s="7" t="s">
        <v>526</v>
      </c>
      <c r="C4993" s="8"/>
      <c r="D4993" s="31"/>
      <c r="E4993" s="2" t="s">
        <v>527</v>
      </c>
      <c r="F4993" s="2" t="str">
        <f>IF(OR($C$87="治験計画届", $C$87="治験計画変更届"), "^$","^.{1,120}$|^$")</f>
        <v>^.{1,120}$|^$</v>
      </c>
      <c r="G4993" s="2" t="str">
        <f>IF(F4993="^$", "入力しないでください","入力してください(120文字以内)")</f>
        <v>入力してください(120文字以内)</v>
      </c>
      <c r="H4993" s="2">
        <v>225</v>
      </c>
      <c r="I4993" s="2">
        <v>207</v>
      </c>
      <c r="K4993" s="2">
        <v>120</v>
      </c>
      <c r="L4993" s="2" t="s">
        <v>30</v>
      </c>
      <c r="M4993" s="2" t="s">
        <v>476</v>
      </c>
      <c r="N4993" s="2" t="s">
        <v>479</v>
      </c>
      <c r="O4993" s="2" t="s">
        <v>520</v>
      </c>
      <c r="Q4993" s="1"/>
      <c r="S4993" s="9"/>
      <c r="T4993" s="10"/>
      <c r="U4993" s="8"/>
      <c r="W4993" s="2" t="s">
        <v>468</v>
      </c>
      <c r="X4993" s="45" t="str" cm="1">
        <f t="array" ref="X4993">IF(X4782="TRUE",IF(AND(C4990&lt;&gt;1,C4991:C4996="",S4990:U4996=""), "FALSE","TRUE"),"FALSE")</f>
        <v>FALSE</v>
      </c>
      <c r="Z4993" s="1"/>
    </row>
    <row r="4994" spans="2:26" hidden="1" outlineLevel="3" x14ac:dyDescent="0.4">
      <c r="B4994" s="7" t="s">
        <v>528</v>
      </c>
      <c r="C4994" s="8"/>
      <c r="D4994" s="31"/>
      <c r="E4994" s="2" t="s">
        <v>529</v>
      </c>
      <c r="F4994" s="2" t="str">
        <f>IF(OR($C$87="治験計画届", $C$87="治験計画変更届"), "^$","^.{1,120}$|^$")</f>
        <v>^.{1,120}$|^$</v>
      </c>
      <c r="G4994" s="2" t="str">
        <f t="shared" ref="G4994:G4996" si="340">IF(F4994="^$", "入力しないでください","入力してください(120文字以内)")</f>
        <v>入力してください(120文字以内)</v>
      </c>
      <c r="H4994" s="2">
        <v>225</v>
      </c>
      <c r="I4994" s="2">
        <v>207</v>
      </c>
      <c r="K4994" s="2">
        <v>120</v>
      </c>
      <c r="L4994" s="2" t="s">
        <v>30</v>
      </c>
      <c r="M4994" s="2" t="s">
        <v>476</v>
      </c>
      <c r="N4994" s="2" t="s">
        <v>479</v>
      </c>
      <c r="O4994" s="2" t="s">
        <v>520</v>
      </c>
      <c r="Q4994" s="1"/>
      <c r="S4994" s="9"/>
      <c r="T4994" s="10"/>
      <c r="U4994" s="8"/>
      <c r="W4994" s="2" t="s">
        <v>468</v>
      </c>
      <c r="X4994" s="45" t="str" cm="1">
        <f t="array" ref="X4994">IF(X4782="TRUE",IF(AND(C4990&lt;&gt;1,C4991:C4996="",S4990:U4996=""), "FALSE","TRUE"),"FALSE")</f>
        <v>FALSE</v>
      </c>
      <c r="Z4994" s="1"/>
    </row>
    <row r="4995" spans="2:26" hidden="1" outlineLevel="3" x14ac:dyDescent="0.4">
      <c r="B4995" s="7" t="s">
        <v>530</v>
      </c>
      <c r="C4995" s="8"/>
      <c r="D4995" s="31"/>
      <c r="E4995" s="2" t="s">
        <v>566</v>
      </c>
      <c r="F4995" s="2" t="str">
        <f>IF(OR($C$87="治験計画届", $C$87="治験計画変更届"), "^$","^.{1,120}$|^$")</f>
        <v>^.{1,120}$|^$</v>
      </c>
      <c r="G4995" s="2" t="str">
        <f t="shared" si="340"/>
        <v>入力してください(120文字以内)</v>
      </c>
      <c r="H4995" s="2">
        <v>225</v>
      </c>
      <c r="I4995" s="2">
        <v>207</v>
      </c>
      <c r="K4995" s="2">
        <v>120</v>
      </c>
      <c r="L4995" s="2" t="s">
        <v>30</v>
      </c>
      <c r="M4995" s="2" t="s">
        <v>476</v>
      </c>
      <c r="N4995" s="2" t="s">
        <v>479</v>
      </c>
      <c r="O4995" s="2" t="s">
        <v>520</v>
      </c>
      <c r="Q4995" s="1"/>
      <c r="S4995" s="9"/>
      <c r="T4995" s="10"/>
      <c r="U4995" s="8"/>
      <c r="W4995" s="2" t="s">
        <v>468</v>
      </c>
      <c r="X4995" s="45" t="str" cm="1">
        <f t="array" ref="X4995">IF(X4782="TRUE",IF(AND(C4990&lt;&gt;1,C4991:C4996="",S4990:U4996=""), "FALSE","TRUE"),"FALSE")</f>
        <v>FALSE</v>
      </c>
      <c r="Z4995" s="1"/>
    </row>
    <row r="4996" spans="2:26" hidden="1" outlineLevel="3" x14ac:dyDescent="0.4">
      <c r="B4996" s="7" t="s">
        <v>532</v>
      </c>
      <c r="C4996" s="8"/>
      <c r="D4996" s="31"/>
      <c r="E4996" s="2" t="s">
        <v>533</v>
      </c>
      <c r="F4996" s="2" t="str">
        <f>IF(OR($C$87="治験計画届", $C$87="治験計画変更届"), "^$","^.{1,120}$|^$")</f>
        <v>^.{1,120}$|^$</v>
      </c>
      <c r="G4996" s="2" t="str">
        <f t="shared" si="340"/>
        <v>入力してください(120文字以内)</v>
      </c>
      <c r="H4996" s="2">
        <v>225</v>
      </c>
      <c r="I4996" s="2">
        <v>207</v>
      </c>
      <c r="K4996" s="2">
        <v>120</v>
      </c>
      <c r="L4996" s="2" t="s">
        <v>30</v>
      </c>
      <c r="M4996" s="2" t="s">
        <v>476</v>
      </c>
      <c r="N4996" s="2" t="s">
        <v>479</v>
      </c>
      <c r="O4996" s="2" t="s">
        <v>520</v>
      </c>
      <c r="Q4996" s="1"/>
      <c r="S4996" s="9"/>
      <c r="T4996" s="10"/>
      <c r="U4996" s="8"/>
      <c r="W4996" s="2" t="s">
        <v>468</v>
      </c>
      <c r="X4996" s="45" t="str" cm="1">
        <f t="array" ref="X4996">IF(X4782="TRUE",IF(AND(C4990&lt;&gt;1,C4991:C4996="",S4990:U4996=""), "FALSE","TRUE"),"FALSE")</f>
        <v>FALSE</v>
      </c>
      <c r="Z4996" s="1"/>
    </row>
    <row r="4997" spans="2:26" hidden="1" outlineLevel="3" x14ac:dyDescent="0.4">
      <c r="B4997" s="7" t="s">
        <v>134</v>
      </c>
      <c r="C4997" s="5">
        <v>20</v>
      </c>
      <c r="D4997" s="30"/>
      <c r="E4997" s="2" t="s">
        <v>392</v>
      </c>
      <c r="F4997" s="2" t="s">
        <v>102</v>
      </c>
      <c r="G4997" s="2" t="s">
        <v>103</v>
      </c>
      <c r="H4997" s="2">
        <v>225</v>
      </c>
      <c r="I4997" s="2">
        <v>207</v>
      </c>
      <c r="K4997" s="2">
        <v>3</v>
      </c>
      <c r="L4997" s="2" t="s">
        <v>136</v>
      </c>
      <c r="M4997" s="2" t="s">
        <v>476</v>
      </c>
      <c r="N4997" s="2" t="s">
        <v>479</v>
      </c>
      <c r="O4997" s="2" t="s">
        <v>520</v>
      </c>
      <c r="Q4997" s="1"/>
      <c r="S4997" s="9"/>
      <c r="T4997" s="10"/>
      <c r="U4997" s="8"/>
      <c r="V4997" s="2" t="s">
        <v>105</v>
      </c>
      <c r="W4997" s="2" t="s">
        <v>561</v>
      </c>
      <c r="X4997" s="45" t="str" cm="1">
        <f t="array" ref="X4997">IF(X4782="TRUE",IF(AND(C4997&lt;&gt;1,C4998:C5003="",S4997:U5003=""), "FALSE","TRUE"),"FALSE")</f>
        <v>FALSE</v>
      </c>
      <c r="Z4997" s="1"/>
    </row>
    <row r="4998" spans="2:26" hidden="1" outlineLevel="3" x14ac:dyDescent="0.4">
      <c r="B4998" s="7" t="s">
        <v>522</v>
      </c>
      <c r="C4998" s="8"/>
      <c r="D4998" s="31"/>
      <c r="E4998" s="2" t="s">
        <v>523</v>
      </c>
      <c r="F4998" s="2" t="s">
        <v>485</v>
      </c>
      <c r="G4998" s="2" t="s">
        <v>369</v>
      </c>
      <c r="H4998" s="2">
        <v>225</v>
      </c>
      <c r="I4998" s="2">
        <v>207</v>
      </c>
      <c r="K4998" s="2">
        <v>240</v>
      </c>
      <c r="L4998" s="2" t="s">
        <v>30</v>
      </c>
      <c r="M4998" s="2" t="s">
        <v>476</v>
      </c>
      <c r="N4998" s="2" t="s">
        <v>479</v>
      </c>
      <c r="O4998" s="2" t="s">
        <v>520</v>
      </c>
      <c r="Q4998" s="1"/>
      <c r="S4998" s="9"/>
      <c r="T4998" s="10"/>
      <c r="U4998" s="8"/>
      <c r="W4998" s="2" t="s">
        <v>465</v>
      </c>
      <c r="X4998" s="45" t="str" cm="1">
        <f t="array" ref="X4998">IF(X4782="TRUE",IF(AND(C4997&lt;&gt;1,C4998:C5003="",S4997:U5003=""), "FALSE","TRUE"),"FALSE")</f>
        <v>FALSE</v>
      </c>
      <c r="Z4998" s="1"/>
    </row>
    <row r="4999" spans="2:26" hidden="1" outlineLevel="3" x14ac:dyDescent="0.4">
      <c r="B4999" s="7" t="s">
        <v>524</v>
      </c>
      <c r="C4999" s="8"/>
      <c r="D4999" s="31"/>
      <c r="E4999" s="2" t="s">
        <v>525</v>
      </c>
      <c r="F4999" s="2" t="s">
        <v>114</v>
      </c>
      <c r="G4999" s="2" t="s">
        <v>115</v>
      </c>
      <c r="H4999" s="2">
        <v>225</v>
      </c>
      <c r="I4999" s="2">
        <v>207</v>
      </c>
      <c r="K4999" s="2">
        <v>120</v>
      </c>
      <c r="L4999" s="2" t="s">
        <v>30</v>
      </c>
      <c r="M4999" s="2" t="s">
        <v>476</v>
      </c>
      <c r="N4999" s="2" t="s">
        <v>479</v>
      </c>
      <c r="O4999" s="2" t="s">
        <v>520</v>
      </c>
      <c r="Q4999" s="1"/>
      <c r="S4999" s="9"/>
      <c r="T4999" s="10"/>
      <c r="U4999" s="8"/>
      <c r="W4999" s="2" t="s">
        <v>468</v>
      </c>
      <c r="X4999" s="45" t="str" cm="1">
        <f t="array" ref="X4999">IF(X4782="TRUE",IF(AND(C4997&lt;&gt;1,C4998:C5003="",S4997:U5003=""), "FALSE","TRUE"),"FALSE")</f>
        <v>FALSE</v>
      </c>
      <c r="Z4999" s="1"/>
    </row>
    <row r="5000" spans="2:26" hidden="1" outlineLevel="3" x14ac:dyDescent="0.4">
      <c r="B5000" s="7" t="s">
        <v>526</v>
      </c>
      <c r="C5000" s="8"/>
      <c r="D5000" s="31"/>
      <c r="E5000" s="2" t="s">
        <v>527</v>
      </c>
      <c r="F5000" s="2" t="str">
        <f>IF(OR($C$87="治験計画届", $C$87="治験計画変更届"), "^$","^.{1,120}$|^$")</f>
        <v>^.{1,120}$|^$</v>
      </c>
      <c r="G5000" s="2" t="str">
        <f>IF(F5000="^$", "入力しないでください","入力してください(120文字以内)")</f>
        <v>入力してください(120文字以内)</v>
      </c>
      <c r="H5000" s="2">
        <v>225</v>
      </c>
      <c r="I5000" s="2">
        <v>207</v>
      </c>
      <c r="K5000" s="2">
        <v>120</v>
      </c>
      <c r="L5000" s="2" t="s">
        <v>30</v>
      </c>
      <c r="M5000" s="2" t="s">
        <v>476</v>
      </c>
      <c r="N5000" s="2" t="s">
        <v>479</v>
      </c>
      <c r="O5000" s="2" t="s">
        <v>520</v>
      </c>
      <c r="Q5000" s="1"/>
      <c r="S5000" s="9"/>
      <c r="T5000" s="10"/>
      <c r="U5000" s="8"/>
      <c r="W5000" s="2" t="s">
        <v>468</v>
      </c>
      <c r="X5000" s="45" t="str" cm="1">
        <f t="array" ref="X5000">IF(X4782="TRUE",IF(AND(C4997&lt;&gt;1,C4998:C5003="",S4997:U5003=""), "FALSE","TRUE"),"FALSE")</f>
        <v>FALSE</v>
      </c>
      <c r="Z5000" s="1"/>
    </row>
    <row r="5001" spans="2:26" hidden="1" outlineLevel="3" x14ac:dyDescent="0.4">
      <c r="B5001" s="7" t="s">
        <v>528</v>
      </c>
      <c r="C5001" s="8"/>
      <c r="D5001" s="31"/>
      <c r="E5001" s="2" t="s">
        <v>529</v>
      </c>
      <c r="F5001" s="2" t="str">
        <f>IF(OR($C$87="治験計画届", $C$87="治験計画変更届"), "^$","^.{1,120}$|^$")</f>
        <v>^.{1,120}$|^$</v>
      </c>
      <c r="G5001" s="2" t="str">
        <f t="shared" ref="G5001:G5003" si="341">IF(F5001="^$", "入力しないでください","入力してください(120文字以内)")</f>
        <v>入力してください(120文字以内)</v>
      </c>
      <c r="H5001" s="2">
        <v>225</v>
      </c>
      <c r="I5001" s="2">
        <v>207</v>
      </c>
      <c r="K5001" s="2">
        <v>120</v>
      </c>
      <c r="L5001" s="2" t="s">
        <v>30</v>
      </c>
      <c r="M5001" s="2" t="s">
        <v>476</v>
      </c>
      <c r="N5001" s="2" t="s">
        <v>479</v>
      </c>
      <c r="O5001" s="2" t="s">
        <v>520</v>
      </c>
      <c r="Q5001" s="1"/>
      <c r="S5001" s="9"/>
      <c r="T5001" s="10"/>
      <c r="U5001" s="8"/>
      <c r="W5001" s="2" t="s">
        <v>468</v>
      </c>
      <c r="X5001" s="45" t="str" cm="1">
        <f t="array" ref="X5001">IF(X4782="TRUE",IF(AND(C4997&lt;&gt;1,C4998:C5003="",S4997:U5003=""), "FALSE","TRUE"),"FALSE")</f>
        <v>FALSE</v>
      </c>
      <c r="Z5001" s="1"/>
    </row>
    <row r="5002" spans="2:26" hidden="1" outlineLevel="3" x14ac:dyDescent="0.4">
      <c r="B5002" s="7" t="s">
        <v>530</v>
      </c>
      <c r="C5002" s="8"/>
      <c r="D5002" s="31"/>
      <c r="E5002" s="2" t="s">
        <v>566</v>
      </c>
      <c r="F5002" s="2" t="str">
        <f>IF(OR($C$87="治験計画届", $C$87="治験計画変更届"), "^$","^.{1,120}$|^$")</f>
        <v>^.{1,120}$|^$</v>
      </c>
      <c r="G5002" s="2" t="str">
        <f t="shared" si="341"/>
        <v>入力してください(120文字以内)</v>
      </c>
      <c r="H5002" s="2">
        <v>225</v>
      </c>
      <c r="I5002" s="2">
        <v>207</v>
      </c>
      <c r="K5002" s="2">
        <v>120</v>
      </c>
      <c r="L5002" s="2" t="s">
        <v>30</v>
      </c>
      <c r="M5002" s="2" t="s">
        <v>476</v>
      </c>
      <c r="N5002" s="2" t="s">
        <v>479</v>
      </c>
      <c r="O5002" s="2" t="s">
        <v>520</v>
      </c>
      <c r="Q5002" s="1"/>
      <c r="S5002" s="9"/>
      <c r="T5002" s="10"/>
      <c r="U5002" s="8"/>
      <c r="W5002" s="2" t="s">
        <v>468</v>
      </c>
      <c r="X5002" s="45" t="str" cm="1">
        <f t="array" ref="X5002">IF(X4782="TRUE",IF(AND(C4997&lt;&gt;1,C4998:C5003="",S4997:U5003=""), "FALSE","TRUE"),"FALSE")</f>
        <v>FALSE</v>
      </c>
      <c r="Z5002" s="1"/>
    </row>
    <row r="5003" spans="2:26" hidden="1" outlineLevel="3" x14ac:dyDescent="0.4">
      <c r="B5003" s="7" t="s">
        <v>532</v>
      </c>
      <c r="C5003" s="8"/>
      <c r="D5003" s="31"/>
      <c r="E5003" s="2" t="s">
        <v>533</v>
      </c>
      <c r="F5003" s="2" t="str">
        <f>IF(OR($C$87="治験計画届", $C$87="治験計画変更届"), "^$","^.{1,120}$|^$")</f>
        <v>^.{1,120}$|^$</v>
      </c>
      <c r="G5003" s="2" t="str">
        <f t="shared" si="341"/>
        <v>入力してください(120文字以内)</v>
      </c>
      <c r="H5003" s="2">
        <v>225</v>
      </c>
      <c r="I5003" s="2">
        <v>207</v>
      </c>
      <c r="K5003" s="2">
        <v>120</v>
      </c>
      <c r="L5003" s="2" t="s">
        <v>30</v>
      </c>
      <c r="M5003" s="2" t="s">
        <v>476</v>
      </c>
      <c r="N5003" s="2" t="s">
        <v>479</v>
      </c>
      <c r="O5003" s="2" t="s">
        <v>520</v>
      </c>
      <c r="Q5003" s="1"/>
      <c r="S5003" s="9"/>
      <c r="T5003" s="10"/>
      <c r="U5003" s="8"/>
      <c r="W5003" s="2" t="s">
        <v>468</v>
      </c>
      <c r="X5003" s="45" t="str" cm="1">
        <f t="array" ref="X5003">IF(X4782="TRUE",IF(AND(C4997&lt;&gt;1,C4998:C5003="",S4997:U5003=""), "FALSE","TRUE"),"FALSE")</f>
        <v>FALSE</v>
      </c>
      <c r="Z5003" s="1"/>
    </row>
    <row r="5004" spans="2:26" hidden="1" outlineLevel="2" x14ac:dyDescent="0.4">
      <c r="B5004" s="3" t="s">
        <v>19</v>
      </c>
      <c r="I5004" s="2">
        <v>207</v>
      </c>
      <c r="Q5004" s="1"/>
      <c r="S5004" s="6" t="s">
        <v>36</v>
      </c>
      <c r="T5004" s="6" t="s">
        <v>37</v>
      </c>
      <c r="U5004" s="6" t="s">
        <v>38</v>
      </c>
      <c r="Z5004" s="1"/>
    </row>
    <row r="5005" spans="2:26" hidden="1" outlineLevel="2" x14ac:dyDescent="0.4">
      <c r="B5005" s="7" t="s">
        <v>534</v>
      </c>
      <c r="C5005" s="5"/>
      <c r="D5005" s="30"/>
      <c r="E5005" s="2" t="s">
        <v>535</v>
      </c>
      <c r="F5005" s="2" t="s">
        <v>190</v>
      </c>
      <c r="G5005" s="2" t="s">
        <v>536</v>
      </c>
      <c r="I5005" s="2">
        <v>207</v>
      </c>
      <c r="K5005" s="2">
        <v>4</v>
      </c>
      <c r="L5005" s="2" t="s">
        <v>30</v>
      </c>
      <c r="M5005" s="2" t="s">
        <v>476</v>
      </c>
      <c r="N5005" s="2" t="s">
        <v>479</v>
      </c>
      <c r="Q5005" s="1"/>
      <c r="S5005" s="9"/>
      <c r="T5005" s="10"/>
      <c r="U5005" s="8"/>
      <c r="W5005" s="2" t="s">
        <v>567</v>
      </c>
      <c r="X5005" s="2" t="str">
        <f t="shared" ref="X5005:X5006" si="342">X$4782</f>
        <v>FALSE</v>
      </c>
      <c r="Z5005" s="1"/>
    </row>
    <row r="5006" spans="2:26" hidden="1" outlineLevel="2" x14ac:dyDescent="0.4">
      <c r="B5006" s="7" t="s">
        <v>537</v>
      </c>
      <c r="C5006" s="5"/>
      <c r="D5006" s="30"/>
      <c r="E5006" s="2" t="s">
        <v>538</v>
      </c>
      <c r="F5006" s="2" t="str">
        <f>IF(OR($C$87="治験終了届", $C$87="治験中止届"),"^\d{1,4}$","^$")</f>
        <v>^$</v>
      </c>
      <c r="G5006" s="2" t="str">
        <f>IF(F5006="^$","入力しないでください","半角数字を入力してください(4桁以内)")</f>
        <v>入力しないでください</v>
      </c>
      <c r="I5006" s="2">
        <v>207</v>
      </c>
      <c r="K5006" s="2">
        <v>4</v>
      </c>
      <c r="L5006" s="2" t="s">
        <v>30</v>
      </c>
      <c r="M5006" s="2" t="s">
        <v>476</v>
      </c>
      <c r="N5006" s="2" t="s">
        <v>479</v>
      </c>
      <c r="Q5006" s="1"/>
      <c r="S5006" s="9"/>
      <c r="T5006" s="10"/>
      <c r="U5006" s="8"/>
      <c r="W5006" s="2" t="s">
        <v>567</v>
      </c>
      <c r="X5006" s="2" t="str">
        <f t="shared" si="342"/>
        <v>FALSE</v>
      </c>
      <c r="Z5006" s="1"/>
    </row>
    <row r="5007" spans="2:26" hidden="1" outlineLevel="2" x14ac:dyDescent="0.4">
      <c r="B5007" s="3" t="s">
        <v>19</v>
      </c>
      <c r="I5007" s="2">
        <v>207</v>
      </c>
      <c r="Q5007" s="1"/>
      <c r="Z5007" s="1"/>
    </row>
    <row r="5008" spans="2:26" hidden="1" outlineLevel="2" x14ac:dyDescent="0.4">
      <c r="B5008" s="50" t="s">
        <v>539</v>
      </c>
      <c r="C5008" s="50"/>
      <c r="D5008" s="33"/>
      <c r="E5008" s="2" t="s">
        <v>540</v>
      </c>
      <c r="I5008" s="2">
        <v>207</v>
      </c>
      <c r="L5008" s="2" t="s">
        <v>541</v>
      </c>
      <c r="M5008" s="2" t="s">
        <v>476</v>
      </c>
      <c r="N5008" s="2" t="s">
        <v>479</v>
      </c>
      <c r="O5008" s="2" t="s">
        <v>540</v>
      </c>
      <c r="Q5008" s="1"/>
      <c r="R5008" s="2" t="str">
        <f>IF(AND(C5010="",C5011="",C5012="",C5013=""), "TRUE", "FALSE")</f>
        <v>TRUE</v>
      </c>
      <c r="S5008" s="6" t="s">
        <v>36</v>
      </c>
      <c r="T5008" s="6" t="s">
        <v>37</v>
      </c>
      <c r="U5008" s="6" t="s">
        <v>38</v>
      </c>
      <c r="Z5008" s="1"/>
    </row>
    <row r="5009" spans="2:26" hidden="1" outlineLevel="2" x14ac:dyDescent="0.4">
      <c r="B5009" s="7" t="s">
        <v>134</v>
      </c>
      <c r="C5009" s="5">
        <v>1</v>
      </c>
      <c r="D5009" s="30"/>
      <c r="E5009" s="2" t="s">
        <v>392</v>
      </c>
      <c r="F5009" s="2" t="s">
        <v>106</v>
      </c>
      <c r="G5009" s="2" t="s">
        <v>103</v>
      </c>
      <c r="H5009" s="2">
        <v>235</v>
      </c>
      <c r="I5009" s="2">
        <v>207</v>
      </c>
      <c r="K5009" s="2">
        <v>3</v>
      </c>
      <c r="L5009" s="2" t="s">
        <v>136</v>
      </c>
      <c r="M5009" s="2" t="s">
        <v>476</v>
      </c>
      <c r="N5009" s="2" t="s">
        <v>479</v>
      </c>
      <c r="O5009" s="2" t="s">
        <v>540</v>
      </c>
      <c r="Q5009" s="1"/>
      <c r="S5009" s="9"/>
      <c r="T5009" s="10"/>
      <c r="U5009" s="8"/>
      <c r="V5009" s="2" t="s">
        <v>105</v>
      </c>
      <c r="W5009" s="2" t="s">
        <v>561</v>
      </c>
      <c r="X5009" s="45" t="str" cm="1">
        <f t="array" ref="X5009">IF(X4782="TRUE",IF(AND(C5009&lt;&gt;1,C5010:C5013="",S5009:U5013=""), "FALSE","TRUE"),"FALSE")</f>
        <v>FALSE</v>
      </c>
      <c r="Z5009" s="1"/>
    </row>
    <row r="5010" spans="2:26" hidden="1" outlineLevel="2" x14ac:dyDescent="0.4">
      <c r="B5010" s="7" t="s">
        <v>237</v>
      </c>
      <c r="C5010" s="8"/>
      <c r="D5010" s="31"/>
      <c r="E5010" s="2" t="s">
        <v>542</v>
      </c>
      <c r="F5010" s="2" t="s">
        <v>233</v>
      </c>
      <c r="G5010" s="2" t="s">
        <v>239</v>
      </c>
      <c r="H5010" s="2">
        <v>235</v>
      </c>
      <c r="I5010" s="2">
        <v>207</v>
      </c>
      <c r="K5010" s="2">
        <v>60</v>
      </c>
      <c r="L5010" s="2" t="s">
        <v>30</v>
      </c>
      <c r="M5010" s="2" t="s">
        <v>476</v>
      </c>
      <c r="N5010" s="2" t="s">
        <v>479</v>
      </c>
      <c r="O5010" s="2" t="s">
        <v>540</v>
      </c>
      <c r="Q5010" s="1"/>
      <c r="S5010" s="9"/>
      <c r="T5010" s="10"/>
      <c r="U5010" s="8"/>
      <c r="W5010" s="2" t="s">
        <v>568</v>
      </c>
      <c r="X5010" s="45" t="str" cm="1">
        <f t="array" ref="X5010">IF(X4782="TRUE",IF(AND(C5009&lt;&gt;1,C5010:C5013="",S5009:U5013=""), "FALSE","TRUE"),"FALSE")</f>
        <v>FALSE</v>
      </c>
      <c r="Z5010" s="1"/>
    </row>
    <row r="5011" spans="2:26" hidden="1" outlineLevel="2" x14ac:dyDescent="0.4">
      <c r="B5011" s="7" t="s">
        <v>240</v>
      </c>
      <c r="C5011" s="8"/>
      <c r="D5011" s="31"/>
      <c r="E5011" s="2" t="s">
        <v>543</v>
      </c>
      <c r="F5011" s="2" t="str">
        <f>IF(C5010="","^.{1,120}$|^$","^.{1,120}$")</f>
        <v>^.{1,120}$|^$</v>
      </c>
      <c r="G5011" s="2" t="s">
        <v>229</v>
      </c>
      <c r="H5011" s="2">
        <v>235</v>
      </c>
      <c r="I5011" s="2">
        <v>207</v>
      </c>
      <c r="K5011" s="2">
        <v>120</v>
      </c>
      <c r="L5011" s="2" t="s">
        <v>30</v>
      </c>
      <c r="M5011" s="2" t="s">
        <v>476</v>
      </c>
      <c r="N5011" s="2" t="s">
        <v>479</v>
      </c>
      <c r="O5011" s="2" t="s">
        <v>540</v>
      </c>
      <c r="Q5011" s="1"/>
      <c r="S5011" s="9"/>
      <c r="T5011" s="10"/>
      <c r="U5011" s="8"/>
      <c r="W5011" s="2" t="s">
        <v>468</v>
      </c>
      <c r="X5011" s="45" t="str" cm="1">
        <f t="array" ref="X5011">IF(X4782="TRUE",IF(AND(C5009&lt;&gt;1,C5010:C5013="",S5009:U5013=""), "FALSE","TRUE"),"FALSE")</f>
        <v>FALSE</v>
      </c>
      <c r="Z5011" s="1"/>
    </row>
    <row r="5012" spans="2:26" hidden="1" outlineLevel="2" x14ac:dyDescent="0.4">
      <c r="B5012" s="7" t="s">
        <v>243</v>
      </c>
      <c r="C5012" s="8"/>
      <c r="D5012" s="31"/>
      <c r="E5012" s="2" t="s">
        <v>544</v>
      </c>
      <c r="F5012" s="2" t="s">
        <v>116</v>
      </c>
      <c r="G5012" s="2" t="s">
        <v>115</v>
      </c>
      <c r="H5012" s="2">
        <v>235</v>
      </c>
      <c r="I5012" s="2">
        <v>207</v>
      </c>
      <c r="K5012" s="2">
        <v>120</v>
      </c>
      <c r="L5012" s="2" t="s">
        <v>30</v>
      </c>
      <c r="M5012" s="2" t="s">
        <v>476</v>
      </c>
      <c r="N5012" s="2" t="s">
        <v>479</v>
      </c>
      <c r="O5012" s="2" t="s">
        <v>540</v>
      </c>
      <c r="Q5012" s="1"/>
      <c r="S5012" s="9"/>
      <c r="T5012" s="10"/>
      <c r="U5012" s="8"/>
      <c r="W5012" s="2" t="s">
        <v>468</v>
      </c>
      <c r="X5012" s="45" t="str" cm="1">
        <f t="array" ref="X5012">IF(X4782="TRUE",IF(AND(C5009&lt;&gt;1,C5010:C5013="",S5009:U5013=""), "FALSE","TRUE"),"FALSE")</f>
        <v>FALSE</v>
      </c>
      <c r="Z5012" s="1"/>
    </row>
    <row r="5013" spans="2:26" hidden="1" outlineLevel="2" collapsed="1" x14ac:dyDescent="0.4">
      <c r="B5013" s="7" t="s">
        <v>245</v>
      </c>
      <c r="C5013" s="8"/>
      <c r="D5013" s="31"/>
      <c r="E5013" s="2" t="s">
        <v>545</v>
      </c>
      <c r="F5013" s="2" t="str">
        <f>IF(C5010="","^.{1,1024}$|^$","^.{1,1024}$")</f>
        <v>^.{1,1024}$|^$</v>
      </c>
      <c r="G5013" s="2" t="s">
        <v>247</v>
      </c>
      <c r="H5013" s="2">
        <v>235</v>
      </c>
      <c r="I5013" s="2">
        <v>207</v>
      </c>
      <c r="K5013" s="2">
        <v>1024</v>
      </c>
      <c r="L5013" s="2" t="s">
        <v>30</v>
      </c>
      <c r="M5013" s="2" t="s">
        <v>476</v>
      </c>
      <c r="N5013" s="2" t="s">
        <v>479</v>
      </c>
      <c r="O5013" s="2" t="s">
        <v>540</v>
      </c>
      <c r="Q5013" s="1"/>
      <c r="S5013" s="9"/>
      <c r="T5013" s="10"/>
      <c r="U5013" s="8"/>
      <c r="W5013" s="2" t="s">
        <v>471</v>
      </c>
      <c r="X5013" s="45" t="str" cm="1">
        <f t="array" ref="X5013">IF(X4782="TRUE",IF(AND(C5009&lt;&gt;1,C5010:C5013="",S5009:U5013=""), "FALSE","TRUE"),"FALSE")</f>
        <v>FALSE</v>
      </c>
      <c r="Z5013" s="1"/>
    </row>
    <row r="5014" spans="2:26" hidden="1" outlineLevel="3" x14ac:dyDescent="0.4">
      <c r="B5014" s="7" t="s">
        <v>134</v>
      </c>
      <c r="C5014" s="5">
        <v>2</v>
      </c>
      <c r="D5014" s="30"/>
      <c r="E5014" s="2" t="s">
        <v>392</v>
      </c>
      <c r="F5014" s="2" t="s">
        <v>106</v>
      </c>
      <c r="G5014" s="2" t="s">
        <v>103</v>
      </c>
      <c r="H5014" s="2">
        <v>235</v>
      </c>
      <c r="I5014" s="2">
        <v>207</v>
      </c>
      <c r="K5014" s="2">
        <v>3</v>
      </c>
      <c r="L5014" s="2" t="s">
        <v>136</v>
      </c>
      <c r="M5014" s="2" t="s">
        <v>476</v>
      </c>
      <c r="N5014" s="2" t="s">
        <v>479</v>
      </c>
      <c r="O5014" s="2" t="s">
        <v>540</v>
      </c>
      <c r="Q5014" s="1"/>
      <c r="S5014" s="9"/>
      <c r="T5014" s="10"/>
      <c r="U5014" s="8"/>
      <c r="V5014" s="2" t="s">
        <v>105</v>
      </c>
      <c r="W5014" s="2" t="s">
        <v>561</v>
      </c>
      <c r="X5014" s="45" t="str" cm="1">
        <f t="array" ref="X5014">IF(X4782="TRUE",IF(AND(C5014&lt;&gt;1,C5015:C5018="",S5014:U5018=""), "FALSE","TRUE"),"FALSE")</f>
        <v>FALSE</v>
      </c>
      <c r="Z5014" s="1"/>
    </row>
    <row r="5015" spans="2:26" hidden="1" outlineLevel="3" x14ac:dyDescent="0.4">
      <c r="B5015" s="7" t="s">
        <v>237</v>
      </c>
      <c r="C5015" s="8"/>
      <c r="D5015" s="31"/>
      <c r="E5015" s="2" t="s">
        <v>542</v>
      </c>
      <c r="F5015" s="2" t="s">
        <v>233</v>
      </c>
      <c r="G5015" s="2" t="s">
        <v>239</v>
      </c>
      <c r="H5015" s="2">
        <v>235</v>
      </c>
      <c r="I5015" s="2">
        <v>207</v>
      </c>
      <c r="K5015" s="2">
        <v>60</v>
      </c>
      <c r="L5015" s="2" t="s">
        <v>30</v>
      </c>
      <c r="M5015" s="2" t="s">
        <v>476</v>
      </c>
      <c r="N5015" s="2" t="s">
        <v>479</v>
      </c>
      <c r="O5015" s="2" t="s">
        <v>540</v>
      </c>
      <c r="Q5015" s="1"/>
      <c r="S5015" s="9"/>
      <c r="T5015" s="10"/>
      <c r="U5015" s="8"/>
      <c r="W5015" s="2" t="s">
        <v>568</v>
      </c>
      <c r="X5015" s="45" t="str" cm="1">
        <f t="array" ref="X5015">IF(X4782="TRUE",IF(AND(C5014&lt;&gt;1,C5015:C5018="",S5014:U5018=""), "FALSE","TRUE"),"FALSE")</f>
        <v>FALSE</v>
      </c>
      <c r="Z5015" s="1"/>
    </row>
    <row r="5016" spans="2:26" hidden="1" outlineLevel="3" x14ac:dyDescent="0.4">
      <c r="B5016" s="7" t="s">
        <v>240</v>
      </c>
      <c r="C5016" s="8"/>
      <c r="D5016" s="31"/>
      <c r="E5016" s="2" t="s">
        <v>543</v>
      </c>
      <c r="F5016" s="2" t="str">
        <f>IF(C5015="","^.{1,120}$|^$","^.{1,120}$")</f>
        <v>^.{1,120}$|^$</v>
      </c>
      <c r="G5016" s="2" t="s">
        <v>229</v>
      </c>
      <c r="H5016" s="2">
        <v>235</v>
      </c>
      <c r="I5016" s="2">
        <v>207</v>
      </c>
      <c r="K5016" s="2">
        <v>120</v>
      </c>
      <c r="L5016" s="2" t="s">
        <v>30</v>
      </c>
      <c r="M5016" s="2" t="s">
        <v>476</v>
      </c>
      <c r="N5016" s="2" t="s">
        <v>479</v>
      </c>
      <c r="O5016" s="2" t="s">
        <v>540</v>
      </c>
      <c r="Q5016" s="1"/>
      <c r="S5016" s="9"/>
      <c r="T5016" s="10"/>
      <c r="U5016" s="8"/>
      <c r="W5016" s="2" t="s">
        <v>468</v>
      </c>
      <c r="X5016" s="45" t="str" cm="1">
        <f t="array" ref="X5016">IF(X4782="TRUE",IF(AND(C5014&lt;&gt;1,C5015:C5018="",S5014:U5018=""), "FALSE","TRUE"),"FALSE")</f>
        <v>FALSE</v>
      </c>
      <c r="Z5016" s="1"/>
    </row>
    <row r="5017" spans="2:26" hidden="1" outlineLevel="3" x14ac:dyDescent="0.4">
      <c r="B5017" s="7" t="s">
        <v>243</v>
      </c>
      <c r="C5017" s="8"/>
      <c r="D5017" s="31"/>
      <c r="E5017" s="2" t="s">
        <v>544</v>
      </c>
      <c r="F5017" s="2" t="s">
        <v>116</v>
      </c>
      <c r="G5017" s="2" t="s">
        <v>115</v>
      </c>
      <c r="H5017" s="2">
        <v>235</v>
      </c>
      <c r="I5017" s="2">
        <v>207</v>
      </c>
      <c r="K5017" s="2">
        <v>120</v>
      </c>
      <c r="L5017" s="2" t="s">
        <v>30</v>
      </c>
      <c r="M5017" s="2" t="s">
        <v>476</v>
      </c>
      <c r="N5017" s="2" t="s">
        <v>479</v>
      </c>
      <c r="O5017" s="2" t="s">
        <v>540</v>
      </c>
      <c r="Q5017" s="1"/>
      <c r="S5017" s="9"/>
      <c r="T5017" s="10"/>
      <c r="U5017" s="8"/>
      <c r="W5017" s="2" t="s">
        <v>468</v>
      </c>
      <c r="X5017" s="45" t="str" cm="1">
        <f t="array" ref="X5017">IF(X4782="TRUE",IF(AND(C5014&lt;&gt;1,C5015:C5018="",S5014:U5018=""), "FALSE","TRUE"),"FALSE")</f>
        <v>FALSE</v>
      </c>
      <c r="Z5017" s="1"/>
    </row>
    <row r="5018" spans="2:26" hidden="1" outlineLevel="3" x14ac:dyDescent="0.4">
      <c r="B5018" s="7" t="s">
        <v>245</v>
      </c>
      <c r="C5018" s="8"/>
      <c r="D5018" s="31"/>
      <c r="E5018" s="2" t="s">
        <v>545</v>
      </c>
      <c r="F5018" s="2" t="str">
        <f>IF(C5015="","^.{1,1024}$|^$","^.{1,1024}$")</f>
        <v>^.{1,1024}$|^$</v>
      </c>
      <c r="G5018" s="2" t="s">
        <v>247</v>
      </c>
      <c r="H5018" s="2">
        <v>235</v>
      </c>
      <c r="I5018" s="2">
        <v>207</v>
      </c>
      <c r="K5018" s="2">
        <v>1024</v>
      </c>
      <c r="L5018" s="2" t="s">
        <v>30</v>
      </c>
      <c r="M5018" s="2" t="s">
        <v>476</v>
      </c>
      <c r="N5018" s="2" t="s">
        <v>479</v>
      </c>
      <c r="O5018" s="2" t="s">
        <v>540</v>
      </c>
      <c r="Q5018" s="1"/>
      <c r="S5018" s="9"/>
      <c r="T5018" s="10"/>
      <c r="U5018" s="8"/>
      <c r="W5018" s="2" t="s">
        <v>471</v>
      </c>
      <c r="X5018" s="45" t="str" cm="1">
        <f t="array" ref="X5018">IF(X4782="TRUE",IF(AND(C5014&lt;&gt;1,C5015:C5018="",S5014:U5018=""), "FALSE","TRUE"),"FALSE")</f>
        <v>FALSE</v>
      </c>
      <c r="Z5018" s="1"/>
    </row>
    <row r="5019" spans="2:26" hidden="1" outlineLevel="3" x14ac:dyDescent="0.4">
      <c r="B5019" s="7" t="s">
        <v>134</v>
      </c>
      <c r="C5019" s="5">
        <v>3</v>
      </c>
      <c r="D5019" s="30"/>
      <c r="E5019" s="2" t="s">
        <v>392</v>
      </c>
      <c r="F5019" s="2" t="s">
        <v>106</v>
      </c>
      <c r="G5019" s="2" t="s">
        <v>103</v>
      </c>
      <c r="H5019" s="2">
        <v>235</v>
      </c>
      <c r="I5019" s="2">
        <v>207</v>
      </c>
      <c r="K5019" s="2">
        <v>3</v>
      </c>
      <c r="L5019" s="2" t="s">
        <v>136</v>
      </c>
      <c r="M5019" s="2" t="s">
        <v>476</v>
      </c>
      <c r="N5019" s="2" t="s">
        <v>479</v>
      </c>
      <c r="O5019" s="2" t="s">
        <v>540</v>
      </c>
      <c r="Q5019" s="1"/>
      <c r="S5019" s="9"/>
      <c r="T5019" s="10"/>
      <c r="U5019" s="8"/>
      <c r="V5019" s="2" t="s">
        <v>105</v>
      </c>
      <c r="W5019" s="2" t="s">
        <v>561</v>
      </c>
      <c r="X5019" s="45" t="str" cm="1">
        <f t="array" ref="X5019">IF(X4782="TRUE",IF(AND(C5019&lt;&gt;1,C5020:C5023="",S5019:U5023=""), "FALSE","TRUE"),"FALSE")</f>
        <v>FALSE</v>
      </c>
      <c r="Z5019" s="1"/>
    </row>
    <row r="5020" spans="2:26" hidden="1" outlineLevel="3" x14ac:dyDescent="0.4">
      <c r="B5020" s="7" t="s">
        <v>237</v>
      </c>
      <c r="C5020" s="8"/>
      <c r="D5020" s="31"/>
      <c r="E5020" s="2" t="s">
        <v>542</v>
      </c>
      <c r="F5020" s="2" t="s">
        <v>233</v>
      </c>
      <c r="G5020" s="2" t="s">
        <v>239</v>
      </c>
      <c r="H5020" s="2">
        <v>235</v>
      </c>
      <c r="I5020" s="2">
        <v>207</v>
      </c>
      <c r="K5020" s="2">
        <v>60</v>
      </c>
      <c r="L5020" s="2" t="s">
        <v>30</v>
      </c>
      <c r="M5020" s="2" t="s">
        <v>476</v>
      </c>
      <c r="N5020" s="2" t="s">
        <v>479</v>
      </c>
      <c r="O5020" s="2" t="s">
        <v>540</v>
      </c>
      <c r="Q5020" s="1"/>
      <c r="S5020" s="9"/>
      <c r="T5020" s="10"/>
      <c r="U5020" s="8"/>
      <c r="W5020" s="2" t="s">
        <v>568</v>
      </c>
      <c r="X5020" s="45" t="str" cm="1">
        <f t="array" ref="X5020">IF(X4782="TRUE",IF(AND(C5019&lt;&gt;1,C5020:C5023="",S5019:U5023=""), "FALSE","TRUE"),"FALSE")</f>
        <v>FALSE</v>
      </c>
      <c r="Z5020" s="1"/>
    </row>
    <row r="5021" spans="2:26" hidden="1" outlineLevel="3" x14ac:dyDescent="0.4">
      <c r="B5021" s="7" t="s">
        <v>240</v>
      </c>
      <c r="C5021" s="8"/>
      <c r="D5021" s="31"/>
      <c r="E5021" s="2" t="s">
        <v>543</v>
      </c>
      <c r="F5021" s="2" t="str">
        <f>IF(C5020="","^.{1,120}$|^$","^.{1,120}$")</f>
        <v>^.{1,120}$|^$</v>
      </c>
      <c r="G5021" s="2" t="s">
        <v>229</v>
      </c>
      <c r="H5021" s="2">
        <v>235</v>
      </c>
      <c r="I5021" s="2">
        <v>207</v>
      </c>
      <c r="K5021" s="2">
        <v>120</v>
      </c>
      <c r="L5021" s="2" t="s">
        <v>30</v>
      </c>
      <c r="M5021" s="2" t="s">
        <v>476</v>
      </c>
      <c r="N5021" s="2" t="s">
        <v>479</v>
      </c>
      <c r="O5021" s="2" t="s">
        <v>540</v>
      </c>
      <c r="Q5021" s="1"/>
      <c r="S5021" s="9"/>
      <c r="T5021" s="10"/>
      <c r="U5021" s="8"/>
      <c r="W5021" s="2" t="s">
        <v>468</v>
      </c>
      <c r="X5021" s="45" t="str" cm="1">
        <f t="array" ref="X5021">IF(X4782="TRUE",IF(AND(C5019&lt;&gt;1,C5020:C5023="",S5019:U5023=""), "FALSE","TRUE"),"FALSE")</f>
        <v>FALSE</v>
      </c>
      <c r="Z5021" s="1"/>
    </row>
    <row r="5022" spans="2:26" hidden="1" outlineLevel="3" x14ac:dyDescent="0.4">
      <c r="B5022" s="7" t="s">
        <v>243</v>
      </c>
      <c r="C5022" s="8"/>
      <c r="D5022" s="31"/>
      <c r="E5022" s="2" t="s">
        <v>544</v>
      </c>
      <c r="F5022" s="2" t="s">
        <v>116</v>
      </c>
      <c r="G5022" s="2" t="s">
        <v>115</v>
      </c>
      <c r="H5022" s="2">
        <v>235</v>
      </c>
      <c r="I5022" s="2">
        <v>207</v>
      </c>
      <c r="K5022" s="2">
        <v>120</v>
      </c>
      <c r="L5022" s="2" t="s">
        <v>30</v>
      </c>
      <c r="M5022" s="2" t="s">
        <v>476</v>
      </c>
      <c r="N5022" s="2" t="s">
        <v>479</v>
      </c>
      <c r="O5022" s="2" t="s">
        <v>540</v>
      </c>
      <c r="Q5022" s="1"/>
      <c r="S5022" s="9"/>
      <c r="T5022" s="10"/>
      <c r="U5022" s="8"/>
      <c r="W5022" s="2" t="s">
        <v>468</v>
      </c>
      <c r="X5022" s="45" t="str" cm="1">
        <f t="array" ref="X5022">IF(X4782="TRUE",IF(AND(C5019&lt;&gt;1,C5020:C5023="",S5019:U5023=""), "FALSE","TRUE"),"FALSE")</f>
        <v>FALSE</v>
      </c>
      <c r="Z5022" s="1"/>
    </row>
    <row r="5023" spans="2:26" hidden="1" outlineLevel="3" x14ac:dyDescent="0.4">
      <c r="B5023" s="7" t="s">
        <v>245</v>
      </c>
      <c r="C5023" s="8"/>
      <c r="D5023" s="31"/>
      <c r="E5023" s="2" t="s">
        <v>545</v>
      </c>
      <c r="F5023" s="2" t="str">
        <f>IF(C5020="","^.{1,1024}$|^$","^.{1,1024}$")</f>
        <v>^.{1,1024}$|^$</v>
      </c>
      <c r="G5023" s="2" t="s">
        <v>247</v>
      </c>
      <c r="H5023" s="2">
        <v>235</v>
      </c>
      <c r="I5023" s="2">
        <v>207</v>
      </c>
      <c r="K5023" s="2">
        <v>1024</v>
      </c>
      <c r="L5023" s="2" t="s">
        <v>30</v>
      </c>
      <c r="M5023" s="2" t="s">
        <v>476</v>
      </c>
      <c r="N5023" s="2" t="s">
        <v>479</v>
      </c>
      <c r="O5023" s="2" t="s">
        <v>540</v>
      </c>
      <c r="Q5023" s="1"/>
      <c r="S5023" s="9"/>
      <c r="T5023" s="10"/>
      <c r="U5023" s="8"/>
      <c r="W5023" s="2" t="s">
        <v>471</v>
      </c>
      <c r="X5023" s="45" t="str" cm="1">
        <f t="array" ref="X5023">IF(X4782="TRUE",IF(AND(C5019&lt;&gt;1,C5020:C5023="",S5019:U5023=""), "FALSE","TRUE"),"FALSE")</f>
        <v>FALSE</v>
      </c>
      <c r="Z5023" s="1"/>
    </row>
    <row r="5024" spans="2:26" hidden="1" outlineLevel="3" x14ac:dyDescent="0.4">
      <c r="B5024" s="7" t="s">
        <v>134</v>
      </c>
      <c r="C5024" s="5">
        <v>4</v>
      </c>
      <c r="D5024" s="30"/>
      <c r="E5024" s="2" t="s">
        <v>392</v>
      </c>
      <c r="F5024" s="2" t="s">
        <v>106</v>
      </c>
      <c r="G5024" s="2" t="s">
        <v>103</v>
      </c>
      <c r="H5024" s="2">
        <v>235</v>
      </c>
      <c r="I5024" s="2">
        <v>207</v>
      </c>
      <c r="K5024" s="2">
        <v>3</v>
      </c>
      <c r="L5024" s="2" t="s">
        <v>136</v>
      </c>
      <c r="M5024" s="2" t="s">
        <v>476</v>
      </c>
      <c r="N5024" s="2" t="s">
        <v>479</v>
      </c>
      <c r="O5024" s="2" t="s">
        <v>540</v>
      </c>
      <c r="Q5024" s="1"/>
      <c r="S5024" s="9"/>
      <c r="T5024" s="10"/>
      <c r="U5024" s="8"/>
      <c r="V5024" s="2" t="s">
        <v>105</v>
      </c>
      <c r="W5024" s="2" t="s">
        <v>561</v>
      </c>
      <c r="X5024" s="45" t="str" cm="1">
        <f t="array" ref="X5024">IF(X4782="TRUE",IF(AND(C5024&lt;&gt;1,C5025:C5028="",S5024:U5028=""), "FALSE","TRUE"),"FALSE")</f>
        <v>FALSE</v>
      </c>
      <c r="Z5024" s="1"/>
    </row>
    <row r="5025" spans="2:26" hidden="1" outlineLevel="3" x14ac:dyDescent="0.4">
      <c r="B5025" s="7" t="s">
        <v>237</v>
      </c>
      <c r="C5025" s="8"/>
      <c r="D5025" s="31"/>
      <c r="E5025" s="2" t="s">
        <v>542</v>
      </c>
      <c r="F5025" s="2" t="s">
        <v>233</v>
      </c>
      <c r="G5025" s="2" t="s">
        <v>239</v>
      </c>
      <c r="H5025" s="2">
        <v>235</v>
      </c>
      <c r="I5025" s="2">
        <v>207</v>
      </c>
      <c r="K5025" s="2">
        <v>60</v>
      </c>
      <c r="L5025" s="2" t="s">
        <v>30</v>
      </c>
      <c r="M5025" s="2" t="s">
        <v>476</v>
      </c>
      <c r="N5025" s="2" t="s">
        <v>479</v>
      </c>
      <c r="O5025" s="2" t="s">
        <v>540</v>
      </c>
      <c r="Q5025" s="1"/>
      <c r="S5025" s="9"/>
      <c r="T5025" s="10"/>
      <c r="U5025" s="8"/>
      <c r="W5025" s="2" t="s">
        <v>568</v>
      </c>
      <c r="X5025" s="45" t="str" cm="1">
        <f t="array" ref="X5025">IF(X4782="TRUE",IF(AND(C5024&lt;&gt;1,C5025:C5028="",S5024:U5028=""), "FALSE","TRUE"),"FALSE")</f>
        <v>FALSE</v>
      </c>
      <c r="Z5025" s="1"/>
    </row>
    <row r="5026" spans="2:26" hidden="1" outlineLevel="3" x14ac:dyDescent="0.4">
      <c r="B5026" s="7" t="s">
        <v>240</v>
      </c>
      <c r="C5026" s="8"/>
      <c r="D5026" s="31"/>
      <c r="E5026" s="2" t="s">
        <v>543</v>
      </c>
      <c r="F5026" s="2" t="str">
        <f>IF(C5025="","^.{1,120}$|^$","^.{1,120}$")</f>
        <v>^.{1,120}$|^$</v>
      </c>
      <c r="G5026" s="2" t="s">
        <v>229</v>
      </c>
      <c r="H5026" s="2">
        <v>235</v>
      </c>
      <c r="I5026" s="2">
        <v>207</v>
      </c>
      <c r="K5026" s="2">
        <v>120</v>
      </c>
      <c r="L5026" s="2" t="s">
        <v>30</v>
      </c>
      <c r="M5026" s="2" t="s">
        <v>476</v>
      </c>
      <c r="N5026" s="2" t="s">
        <v>479</v>
      </c>
      <c r="O5026" s="2" t="s">
        <v>540</v>
      </c>
      <c r="Q5026" s="1"/>
      <c r="S5026" s="9"/>
      <c r="T5026" s="10"/>
      <c r="U5026" s="8"/>
      <c r="W5026" s="2" t="s">
        <v>468</v>
      </c>
      <c r="X5026" s="45" t="str" cm="1">
        <f t="array" ref="X5026">IF(X4782="TRUE",IF(AND(C5024&lt;&gt;1,C5025:C5028="",S5024:U5028=""), "FALSE","TRUE"),"FALSE")</f>
        <v>FALSE</v>
      </c>
      <c r="Z5026" s="1"/>
    </row>
    <row r="5027" spans="2:26" hidden="1" outlineLevel="3" x14ac:dyDescent="0.4">
      <c r="B5027" s="7" t="s">
        <v>243</v>
      </c>
      <c r="C5027" s="8"/>
      <c r="D5027" s="31"/>
      <c r="E5027" s="2" t="s">
        <v>544</v>
      </c>
      <c r="F5027" s="2" t="s">
        <v>116</v>
      </c>
      <c r="G5027" s="2" t="s">
        <v>115</v>
      </c>
      <c r="H5027" s="2">
        <v>235</v>
      </c>
      <c r="I5027" s="2">
        <v>207</v>
      </c>
      <c r="K5027" s="2">
        <v>120</v>
      </c>
      <c r="L5027" s="2" t="s">
        <v>30</v>
      </c>
      <c r="M5027" s="2" t="s">
        <v>476</v>
      </c>
      <c r="N5027" s="2" t="s">
        <v>479</v>
      </c>
      <c r="O5027" s="2" t="s">
        <v>540</v>
      </c>
      <c r="Q5027" s="1"/>
      <c r="S5027" s="9"/>
      <c r="T5027" s="10"/>
      <c r="U5027" s="8"/>
      <c r="W5027" s="2" t="s">
        <v>468</v>
      </c>
      <c r="X5027" s="45" t="str" cm="1">
        <f t="array" ref="X5027">IF(X4782="TRUE",IF(AND(C5024&lt;&gt;1,C5025:C5028="",S5024:U5028=""), "FALSE","TRUE"),"FALSE")</f>
        <v>FALSE</v>
      </c>
      <c r="Z5027" s="1"/>
    </row>
    <row r="5028" spans="2:26" hidden="1" outlineLevel="3" x14ac:dyDescent="0.4">
      <c r="B5028" s="7" t="s">
        <v>245</v>
      </c>
      <c r="C5028" s="8"/>
      <c r="D5028" s="31"/>
      <c r="E5028" s="2" t="s">
        <v>545</v>
      </c>
      <c r="F5028" s="2" t="str">
        <f>IF(C5025="","^.{1,1024}$|^$","^.{1,1024}$")</f>
        <v>^.{1,1024}$|^$</v>
      </c>
      <c r="G5028" s="2" t="s">
        <v>247</v>
      </c>
      <c r="H5028" s="2">
        <v>235</v>
      </c>
      <c r="I5028" s="2">
        <v>207</v>
      </c>
      <c r="K5028" s="2">
        <v>1024</v>
      </c>
      <c r="L5028" s="2" t="s">
        <v>30</v>
      </c>
      <c r="M5028" s="2" t="s">
        <v>476</v>
      </c>
      <c r="N5028" s="2" t="s">
        <v>479</v>
      </c>
      <c r="O5028" s="2" t="s">
        <v>540</v>
      </c>
      <c r="Q5028" s="1"/>
      <c r="S5028" s="9"/>
      <c r="T5028" s="10"/>
      <c r="U5028" s="8"/>
      <c r="W5028" s="2" t="s">
        <v>471</v>
      </c>
      <c r="X5028" s="45" t="str" cm="1">
        <f t="array" ref="X5028">IF(X4782="TRUE",IF(AND(C5024&lt;&gt;1,C5025:C5028="",S5024:U5028=""), "FALSE","TRUE"),"FALSE")</f>
        <v>FALSE</v>
      </c>
      <c r="Z5028" s="1"/>
    </row>
    <row r="5029" spans="2:26" hidden="1" outlineLevel="3" x14ac:dyDescent="0.4">
      <c r="B5029" s="7" t="s">
        <v>134</v>
      </c>
      <c r="C5029" s="5">
        <v>5</v>
      </c>
      <c r="D5029" s="30"/>
      <c r="E5029" s="2" t="s">
        <v>392</v>
      </c>
      <c r="F5029" s="2" t="s">
        <v>106</v>
      </c>
      <c r="G5029" s="2" t="s">
        <v>103</v>
      </c>
      <c r="H5029" s="2">
        <v>235</v>
      </c>
      <c r="I5029" s="2">
        <v>207</v>
      </c>
      <c r="K5029" s="2">
        <v>3</v>
      </c>
      <c r="L5029" s="2" t="s">
        <v>136</v>
      </c>
      <c r="M5029" s="2" t="s">
        <v>476</v>
      </c>
      <c r="N5029" s="2" t="s">
        <v>479</v>
      </c>
      <c r="O5029" s="2" t="s">
        <v>540</v>
      </c>
      <c r="Q5029" s="1"/>
      <c r="S5029" s="9"/>
      <c r="T5029" s="10"/>
      <c r="U5029" s="8"/>
      <c r="V5029" s="2" t="s">
        <v>105</v>
      </c>
      <c r="W5029" s="2" t="s">
        <v>561</v>
      </c>
      <c r="X5029" s="45" t="str" cm="1">
        <f t="array" ref="X5029">IF(X4782="TRUE",IF(AND(C5029&lt;&gt;1,C5030:C5033="",S5029:U5033=""), "FALSE","TRUE"),"FALSE")</f>
        <v>FALSE</v>
      </c>
      <c r="Z5029" s="1"/>
    </row>
    <row r="5030" spans="2:26" hidden="1" outlineLevel="3" x14ac:dyDescent="0.4">
      <c r="B5030" s="7" t="s">
        <v>237</v>
      </c>
      <c r="C5030" s="8"/>
      <c r="D5030" s="31"/>
      <c r="E5030" s="2" t="s">
        <v>542</v>
      </c>
      <c r="F5030" s="2" t="s">
        <v>233</v>
      </c>
      <c r="G5030" s="2" t="s">
        <v>239</v>
      </c>
      <c r="H5030" s="2">
        <v>235</v>
      </c>
      <c r="I5030" s="2">
        <v>207</v>
      </c>
      <c r="K5030" s="2">
        <v>60</v>
      </c>
      <c r="L5030" s="2" t="s">
        <v>30</v>
      </c>
      <c r="M5030" s="2" t="s">
        <v>476</v>
      </c>
      <c r="N5030" s="2" t="s">
        <v>479</v>
      </c>
      <c r="O5030" s="2" t="s">
        <v>540</v>
      </c>
      <c r="Q5030" s="1"/>
      <c r="S5030" s="9"/>
      <c r="T5030" s="10"/>
      <c r="U5030" s="8"/>
      <c r="W5030" s="2" t="s">
        <v>568</v>
      </c>
      <c r="X5030" s="45" t="str" cm="1">
        <f t="array" ref="X5030">IF(X4782="TRUE",IF(AND(C5029&lt;&gt;1,C5030:C5033="",S5029:U5033=""), "FALSE","TRUE"),"FALSE")</f>
        <v>FALSE</v>
      </c>
      <c r="Z5030" s="1"/>
    </row>
    <row r="5031" spans="2:26" hidden="1" outlineLevel="3" x14ac:dyDescent="0.4">
      <c r="B5031" s="7" t="s">
        <v>240</v>
      </c>
      <c r="C5031" s="8"/>
      <c r="D5031" s="31"/>
      <c r="E5031" s="2" t="s">
        <v>543</v>
      </c>
      <c r="F5031" s="2" t="str">
        <f>IF(C5030="","^.{1,120}$|^$","^.{1,120}$")</f>
        <v>^.{1,120}$|^$</v>
      </c>
      <c r="G5031" s="2" t="s">
        <v>229</v>
      </c>
      <c r="H5031" s="2">
        <v>235</v>
      </c>
      <c r="I5031" s="2">
        <v>207</v>
      </c>
      <c r="K5031" s="2">
        <v>120</v>
      </c>
      <c r="L5031" s="2" t="s">
        <v>30</v>
      </c>
      <c r="M5031" s="2" t="s">
        <v>476</v>
      </c>
      <c r="N5031" s="2" t="s">
        <v>479</v>
      </c>
      <c r="O5031" s="2" t="s">
        <v>540</v>
      </c>
      <c r="Q5031" s="1"/>
      <c r="S5031" s="9"/>
      <c r="T5031" s="10"/>
      <c r="U5031" s="8"/>
      <c r="W5031" s="2" t="s">
        <v>468</v>
      </c>
      <c r="X5031" s="45" t="str" cm="1">
        <f t="array" ref="X5031">IF(X4782="TRUE",IF(AND(C5029&lt;&gt;1,C5030:C5033="",S5029:U5033=""), "FALSE","TRUE"),"FALSE")</f>
        <v>FALSE</v>
      </c>
      <c r="Z5031" s="1"/>
    </row>
    <row r="5032" spans="2:26" hidden="1" outlineLevel="3" x14ac:dyDescent="0.4">
      <c r="B5032" s="7" t="s">
        <v>243</v>
      </c>
      <c r="C5032" s="8"/>
      <c r="D5032" s="31"/>
      <c r="E5032" s="2" t="s">
        <v>544</v>
      </c>
      <c r="F5032" s="2" t="s">
        <v>116</v>
      </c>
      <c r="G5032" s="2" t="s">
        <v>115</v>
      </c>
      <c r="H5032" s="2">
        <v>235</v>
      </c>
      <c r="I5032" s="2">
        <v>207</v>
      </c>
      <c r="K5032" s="2">
        <v>120</v>
      </c>
      <c r="L5032" s="2" t="s">
        <v>30</v>
      </c>
      <c r="M5032" s="2" t="s">
        <v>476</v>
      </c>
      <c r="N5032" s="2" t="s">
        <v>479</v>
      </c>
      <c r="O5032" s="2" t="s">
        <v>540</v>
      </c>
      <c r="Q5032" s="1"/>
      <c r="S5032" s="9"/>
      <c r="T5032" s="10"/>
      <c r="U5032" s="8"/>
      <c r="W5032" s="2" t="s">
        <v>468</v>
      </c>
      <c r="X5032" s="45" t="str" cm="1">
        <f t="array" ref="X5032">IF(X4782="TRUE",IF(AND(C5029&lt;&gt;1,C5030:C5033="",S5029:U5033=""), "FALSE","TRUE"),"FALSE")</f>
        <v>FALSE</v>
      </c>
      <c r="Z5032" s="1"/>
    </row>
    <row r="5033" spans="2:26" hidden="1" outlineLevel="3" x14ac:dyDescent="0.4">
      <c r="B5033" s="7" t="s">
        <v>245</v>
      </c>
      <c r="C5033" s="8"/>
      <c r="D5033" s="31"/>
      <c r="E5033" s="2" t="s">
        <v>545</v>
      </c>
      <c r="F5033" s="2" t="str">
        <f>IF(C5030="","^.{1,1024}$|^$","^.{1,1024}$")</f>
        <v>^.{1,1024}$|^$</v>
      </c>
      <c r="G5033" s="2" t="s">
        <v>247</v>
      </c>
      <c r="H5033" s="2">
        <v>235</v>
      </c>
      <c r="I5033" s="2">
        <v>207</v>
      </c>
      <c r="K5033" s="2">
        <v>1024</v>
      </c>
      <c r="L5033" s="2" t="s">
        <v>30</v>
      </c>
      <c r="M5033" s="2" t="s">
        <v>476</v>
      </c>
      <c r="N5033" s="2" t="s">
        <v>479</v>
      </c>
      <c r="O5033" s="2" t="s">
        <v>540</v>
      </c>
      <c r="Q5033" s="1"/>
      <c r="S5033" s="9"/>
      <c r="T5033" s="10"/>
      <c r="U5033" s="8"/>
      <c r="W5033" s="2" t="s">
        <v>471</v>
      </c>
      <c r="X5033" s="45" t="str" cm="1">
        <f t="array" ref="X5033">IF(X4782="TRUE",IF(AND(C5029&lt;&gt;1,C5030:C5033="",S5029:U5033=""), "FALSE","TRUE"),"FALSE")</f>
        <v>FALSE</v>
      </c>
      <c r="Z5033" s="1"/>
    </row>
    <row r="5034" spans="2:26" hidden="1" outlineLevel="2" x14ac:dyDescent="0.4">
      <c r="B5034" s="3" t="s">
        <v>19</v>
      </c>
      <c r="I5034" s="2">
        <v>207</v>
      </c>
      <c r="Q5034" s="1"/>
      <c r="Z5034" s="1"/>
    </row>
    <row r="5035" spans="2:26" hidden="1" outlineLevel="2" x14ac:dyDescent="0.4">
      <c r="B5035" s="50" t="s">
        <v>546</v>
      </c>
      <c r="C5035" s="50"/>
      <c r="D5035" s="33"/>
      <c r="E5035" s="2" t="s">
        <v>547</v>
      </c>
      <c r="I5035" s="2">
        <v>207</v>
      </c>
      <c r="L5035" s="2" t="s">
        <v>548</v>
      </c>
      <c r="M5035" s="2" t="s">
        <v>476</v>
      </c>
      <c r="N5035" s="2" t="s">
        <v>479</v>
      </c>
      <c r="O5035" s="2" t="s">
        <v>547</v>
      </c>
      <c r="Q5035" s="1"/>
      <c r="R5035" s="2" t="str">
        <f>IF(AND(C5037="",C5038="",C5039="",C5040=""), "TRUE", "FALSE")</f>
        <v>TRUE</v>
      </c>
      <c r="S5035" s="6" t="s">
        <v>36</v>
      </c>
      <c r="T5035" s="6" t="s">
        <v>37</v>
      </c>
      <c r="U5035" s="6" t="s">
        <v>38</v>
      </c>
      <c r="Z5035" s="1"/>
    </row>
    <row r="5036" spans="2:26" hidden="1" outlineLevel="2" x14ac:dyDescent="0.4">
      <c r="B5036" s="7" t="s">
        <v>134</v>
      </c>
      <c r="C5036" s="5">
        <v>1</v>
      </c>
      <c r="D5036" s="30"/>
      <c r="E5036" s="2" t="s">
        <v>392</v>
      </c>
      <c r="F5036" s="2" t="s">
        <v>102</v>
      </c>
      <c r="G5036" s="2" t="s">
        <v>103</v>
      </c>
      <c r="H5036" s="2">
        <v>241</v>
      </c>
      <c r="I5036" s="2">
        <v>207</v>
      </c>
      <c r="K5036" s="2">
        <v>3</v>
      </c>
      <c r="L5036" s="2" t="s">
        <v>136</v>
      </c>
      <c r="M5036" s="2" t="s">
        <v>476</v>
      </c>
      <c r="N5036" s="2" t="s">
        <v>479</v>
      </c>
      <c r="O5036" s="2" t="s">
        <v>547</v>
      </c>
      <c r="Q5036" s="1"/>
      <c r="S5036" s="9"/>
      <c r="T5036" s="10"/>
      <c r="U5036" s="8"/>
      <c r="V5036" s="2" t="s">
        <v>105</v>
      </c>
      <c r="W5036" s="2" t="s">
        <v>561</v>
      </c>
      <c r="X5036" s="45" t="str" cm="1">
        <f t="array" ref="X5036">IF(X4782="TRUE",IF(AND(C5036&lt;&gt;1,C5037:C5040="",S5036:U5040=""), "FALSE","TRUE"),"FALSE")</f>
        <v>FALSE</v>
      </c>
      <c r="Z5036" s="1"/>
    </row>
    <row r="5037" spans="2:26" hidden="1" outlineLevel="2" x14ac:dyDescent="0.4">
      <c r="B5037" s="7" t="s">
        <v>549</v>
      </c>
      <c r="C5037" s="8"/>
      <c r="D5037" s="31"/>
      <c r="E5037" s="2" t="s">
        <v>550</v>
      </c>
      <c r="F5037" s="2" t="s">
        <v>551</v>
      </c>
      <c r="G5037" s="2" t="s">
        <v>552</v>
      </c>
      <c r="H5037" s="2">
        <v>241</v>
      </c>
      <c r="I5037" s="2">
        <v>207</v>
      </c>
      <c r="K5037" s="2">
        <v>10</v>
      </c>
      <c r="L5037" s="2" t="s">
        <v>30</v>
      </c>
      <c r="M5037" s="2" t="s">
        <v>476</v>
      </c>
      <c r="N5037" s="2" t="s">
        <v>479</v>
      </c>
      <c r="O5037" s="2" t="s">
        <v>547</v>
      </c>
      <c r="Q5037" s="1"/>
      <c r="S5037" s="9"/>
      <c r="T5037" s="10"/>
      <c r="U5037" s="8"/>
      <c r="W5037" s="2" t="s">
        <v>569</v>
      </c>
      <c r="X5037" s="45" t="str" cm="1">
        <f t="array" ref="X5037">IF(X4782="TRUE",IF(AND(C5036&lt;&gt;1,C5037:C5040="",S5036:U5040=""), "FALSE","TRUE"),"FALSE")</f>
        <v>FALSE</v>
      </c>
      <c r="Z5037" s="1"/>
    </row>
    <row r="5038" spans="2:26" hidden="1" outlineLevel="2" x14ac:dyDescent="0.4">
      <c r="B5038" s="7" t="s">
        <v>554</v>
      </c>
      <c r="C5038" s="8"/>
      <c r="D5038" s="31"/>
      <c r="E5038" s="2" t="s">
        <v>555</v>
      </c>
      <c r="F5038" s="2" t="s">
        <v>114</v>
      </c>
      <c r="G5038" s="2" t="s">
        <v>115</v>
      </c>
      <c r="H5038" s="2">
        <v>241</v>
      </c>
      <c r="I5038" s="2">
        <v>207</v>
      </c>
      <c r="K5038" s="2">
        <v>120</v>
      </c>
      <c r="L5038" s="2" t="s">
        <v>30</v>
      </c>
      <c r="M5038" s="2" t="s">
        <v>476</v>
      </c>
      <c r="N5038" s="2" t="s">
        <v>479</v>
      </c>
      <c r="O5038" s="2" t="s">
        <v>547</v>
      </c>
      <c r="Q5038" s="1"/>
      <c r="S5038" s="9"/>
      <c r="T5038" s="10"/>
      <c r="U5038" s="8"/>
      <c r="W5038" s="2" t="s">
        <v>468</v>
      </c>
      <c r="X5038" s="45" t="str" cm="1">
        <f t="array" ref="X5038">IF(X4782="TRUE",IF(AND(C5036&lt;&gt;1,C5037:C5040="",S5036:U5040=""), "FALSE","TRUE"),"FALSE")</f>
        <v>FALSE</v>
      </c>
      <c r="Z5038" s="1"/>
    </row>
    <row r="5039" spans="2:26" hidden="1" outlineLevel="2" x14ac:dyDescent="0.4">
      <c r="B5039" s="7" t="s">
        <v>112</v>
      </c>
      <c r="C5039" s="8"/>
      <c r="D5039" s="31"/>
      <c r="E5039" s="2" t="s">
        <v>556</v>
      </c>
      <c r="F5039" s="2" t="s">
        <v>114</v>
      </c>
      <c r="G5039" s="2" t="s">
        <v>115</v>
      </c>
      <c r="H5039" s="2">
        <v>241</v>
      </c>
      <c r="I5039" s="2">
        <v>207</v>
      </c>
      <c r="K5039" s="2">
        <v>120</v>
      </c>
      <c r="L5039" s="2" t="s">
        <v>30</v>
      </c>
      <c r="M5039" s="2" t="s">
        <v>476</v>
      </c>
      <c r="N5039" s="2" t="s">
        <v>479</v>
      </c>
      <c r="O5039" s="2" t="s">
        <v>547</v>
      </c>
      <c r="Q5039" s="1"/>
      <c r="S5039" s="9"/>
      <c r="T5039" s="10"/>
      <c r="U5039" s="8"/>
      <c r="W5039" s="2" t="s">
        <v>468</v>
      </c>
      <c r="X5039" s="45" t="str" cm="1">
        <f t="array" ref="X5039">IF(X4782="TRUE",IF(AND(C5036&lt;&gt;1,C5037:C5040="",S5036:U5040=""), "FALSE","TRUE"),"FALSE")</f>
        <v>FALSE</v>
      </c>
      <c r="Z5039" s="1"/>
    </row>
    <row r="5040" spans="2:26" hidden="1" outlineLevel="2" x14ac:dyDescent="0.4">
      <c r="B5040" s="7" t="s">
        <v>117</v>
      </c>
      <c r="C5040" s="8"/>
      <c r="D5040" s="31"/>
      <c r="E5040" s="2" t="s">
        <v>557</v>
      </c>
      <c r="F5040" s="2" t="s">
        <v>116</v>
      </c>
      <c r="G5040" s="2" t="s">
        <v>115</v>
      </c>
      <c r="H5040" s="2">
        <v>241</v>
      </c>
      <c r="I5040" s="2">
        <v>207</v>
      </c>
      <c r="K5040" s="2">
        <v>120</v>
      </c>
      <c r="L5040" s="2" t="s">
        <v>30</v>
      </c>
      <c r="M5040" s="2" t="s">
        <v>476</v>
      </c>
      <c r="N5040" s="2" t="s">
        <v>479</v>
      </c>
      <c r="O5040" s="2" t="s">
        <v>547</v>
      </c>
      <c r="Q5040" s="1"/>
      <c r="S5040" s="9"/>
      <c r="T5040" s="10"/>
      <c r="U5040" s="8"/>
      <c r="W5040" s="2" t="s">
        <v>468</v>
      </c>
      <c r="X5040" s="45" t="str" cm="1">
        <f t="array" ref="X5040">IF(X4782="TRUE",IF(AND(C5036&lt;&gt;1,C5037:C5040="",S5036:U5040=""), "FALSE","TRUE"),"FALSE")</f>
        <v>FALSE</v>
      </c>
      <c r="Z5040" s="1"/>
    </row>
    <row r="5041" spans="2:26" hidden="1" outlineLevel="2" x14ac:dyDescent="0.4">
      <c r="B5041" s="7" t="s">
        <v>134</v>
      </c>
      <c r="C5041" s="5">
        <v>2</v>
      </c>
      <c r="D5041" s="30"/>
      <c r="E5041" s="2" t="s">
        <v>392</v>
      </c>
      <c r="F5041" s="2" t="s">
        <v>102</v>
      </c>
      <c r="G5041" s="2" t="s">
        <v>103</v>
      </c>
      <c r="H5041" s="2">
        <v>241</v>
      </c>
      <c r="I5041" s="2">
        <v>207</v>
      </c>
      <c r="K5041" s="2">
        <v>3</v>
      </c>
      <c r="L5041" s="2" t="s">
        <v>136</v>
      </c>
      <c r="M5041" s="2" t="s">
        <v>476</v>
      </c>
      <c r="N5041" s="2" t="s">
        <v>479</v>
      </c>
      <c r="O5041" s="2" t="s">
        <v>547</v>
      </c>
      <c r="Q5041" s="1"/>
      <c r="S5041" s="9"/>
      <c r="T5041" s="10"/>
      <c r="U5041" s="8"/>
      <c r="V5041" s="2" t="s">
        <v>105</v>
      </c>
      <c r="W5041" s="2" t="s">
        <v>561</v>
      </c>
      <c r="X5041" s="45" t="str" cm="1">
        <f t="array" ref="X5041">IF(X4782="TRUE",IF(AND(C5041&lt;&gt;1,C5042:C5045="",S5041:U5045=""), "FALSE","TRUE"),"FALSE")</f>
        <v>FALSE</v>
      </c>
      <c r="Z5041" s="1"/>
    </row>
    <row r="5042" spans="2:26" hidden="1" outlineLevel="2" x14ac:dyDescent="0.4">
      <c r="B5042" s="7" t="s">
        <v>549</v>
      </c>
      <c r="C5042" s="8"/>
      <c r="D5042" s="31"/>
      <c r="E5042" s="2" t="s">
        <v>550</v>
      </c>
      <c r="F5042" s="2" t="s">
        <v>551</v>
      </c>
      <c r="G5042" s="2" t="s">
        <v>552</v>
      </c>
      <c r="H5042" s="2">
        <v>241</v>
      </c>
      <c r="I5042" s="2">
        <v>207</v>
      </c>
      <c r="K5042" s="2">
        <v>10</v>
      </c>
      <c r="L5042" s="2" t="s">
        <v>30</v>
      </c>
      <c r="M5042" s="2" t="s">
        <v>476</v>
      </c>
      <c r="N5042" s="2" t="s">
        <v>479</v>
      </c>
      <c r="O5042" s="2" t="s">
        <v>547</v>
      </c>
      <c r="Q5042" s="1"/>
      <c r="S5042" s="9"/>
      <c r="T5042" s="10"/>
      <c r="U5042" s="8"/>
      <c r="W5042" s="2" t="s">
        <v>569</v>
      </c>
      <c r="X5042" s="45" t="str" cm="1">
        <f t="array" ref="X5042">IF(X4782="TRUE",IF(AND(C5041&lt;&gt;1,C5042:C5045="",S5041:U5045=""), "FALSE","TRUE"),"FALSE")</f>
        <v>FALSE</v>
      </c>
      <c r="Z5042" s="1"/>
    </row>
    <row r="5043" spans="2:26" hidden="1" outlineLevel="2" x14ac:dyDescent="0.4">
      <c r="B5043" s="7" t="s">
        <v>554</v>
      </c>
      <c r="C5043" s="8"/>
      <c r="D5043" s="31"/>
      <c r="E5043" s="2" t="s">
        <v>555</v>
      </c>
      <c r="F5043" s="2" t="s">
        <v>114</v>
      </c>
      <c r="G5043" s="2" t="s">
        <v>115</v>
      </c>
      <c r="H5043" s="2">
        <v>241</v>
      </c>
      <c r="I5043" s="2">
        <v>207</v>
      </c>
      <c r="K5043" s="2">
        <v>120</v>
      </c>
      <c r="L5043" s="2" t="s">
        <v>30</v>
      </c>
      <c r="M5043" s="2" t="s">
        <v>476</v>
      </c>
      <c r="N5043" s="2" t="s">
        <v>479</v>
      </c>
      <c r="O5043" s="2" t="s">
        <v>547</v>
      </c>
      <c r="Q5043" s="1"/>
      <c r="S5043" s="9"/>
      <c r="T5043" s="10"/>
      <c r="U5043" s="8"/>
      <c r="W5043" s="2" t="s">
        <v>468</v>
      </c>
      <c r="X5043" s="45" t="str" cm="1">
        <f t="array" ref="X5043">IF(X4782="TRUE",IF(AND(C5041&lt;&gt;1,C5042:C5045="",S5041:U5045=""), "FALSE","TRUE"),"FALSE")</f>
        <v>FALSE</v>
      </c>
      <c r="Z5043" s="1"/>
    </row>
    <row r="5044" spans="2:26" hidden="1" outlineLevel="2" x14ac:dyDescent="0.4">
      <c r="B5044" s="7" t="s">
        <v>112</v>
      </c>
      <c r="C5044" s="8"/>
      <c r="D5044" s="31"/>
      <c r="E5044" s="2" t="s">
        <v>556</v>
      </c>
      <c r="F5044" s="2" t="s">
        <v>114</v>
      </c>
      <c r="G5044" s="2" t="s">
        <v>115</v>
      </c>
      <c r="H5044" s="2">
        <v>241</v>
      </c>
      <c r="I5044" s="2">
        <v>207</v>
      </c>
      <c r="K5044" s="2">
        <v>120</v>
      </c>
      <c r="L5044" s="2" t="s">
        <v>30</v>
      </c>
      <c r="M5044" s="2" t="s">
        <v>476</v>
      </c>
      <c r="N5044" s="2" t="s">
        <v>479</v>
      </c>
      <c r="O5044" s="2" t="s">
        <v>547</v>
      </c>
      <c r="Q5044" s="1"/>
      <c r="S5044" s="9"/>
      <c r="T5044" s="10"/>
      <c r="U5044" s="8"/>
      <c r="W5044" s="2" t="s">
        <v>468</v>
      </c>
      <c r="X5044" s="45" t="str" cm="1">
        <f t="array" ref="X5044">IF(X4782="TRUE",IF(AND(C5041&lt;&gt;1,C5042:C5045="",S5041:U5045=""), "FALSE","TRUE"),"FALSE")</f>
        <v>FALSE</v>
      </c>
      <c r="Z5044" s="1"/>
    </row>
    <row r="5045" spans="2:26" hidden="1" outlineLevel="2" x14ac:dyDescent="0.4">
      <c r="B5045" s="7" t="s">
        <v>117</v>
      </c>
      <c r="C5045" s="8"/>
      <c r="D5045" s="31"/>
      <c r="E5045" s="2" t="s">
        <v>557</v>
      </c>
      <c r="F5045" s="2" t="s">
        <v>116</v>
      </c>
      <c r="G5045" s="2" t="s">
        <v>115</v>
      </c>
      <c r="H5045" s="2">
        <v>241</v>
      </c>
      <c r="I5045" s="2">
        <v>207</v>
      </c>
      <c r="K5045" s="2">
        <v>120</v>
      </c>
      <c r="L5045" s="2" t="s">
        <v>30</v>
      </c>
      <c r="M5045" s="2" t="s">
        <v>476</v>
      </c>
      <c r="N5045" s="2" t="s">
        <v>479</v>
      </c>
      <c r="O5045" s="2" t="s">
        <v>547</v>
      </c>
      <c r="Q5045" s="1"/>
      <c r="S5045" s="9"/>
      <c r="T5045" s="10"/>
      <c r="U5045" s="8"/>
      <c r="W5045" s="2" t="s">
        <v>468</v>
      </c>
      <c r="X5045" s="45" t="str" cm="1">
        <f t="array" ref="X5045">IF(X4782="TRUE",IF(AND(C5041&lt;&gt;1,C5042:C5045="",S5041:U5045=""), "FALSE","TRUE"),"FALSE")</f>
        <v>FALSE</v>
      </c>
      <c r="Z5045" s="1"/>
    </row>
    <row r="5046" spans="2:26" hidden="1" outlineLevel="2" x14ac:dyDescent="0.4">
      <c r="B5046" s="3" t="s">
        <v>19</v>
      </c>
      <c r="I5046" s="2">
        <v>207</v>
      </c>
      <c r="Q5046" s="1"/>
      <c r="S5046" s="6" t="s">
        <v>36</v>
      </c>
      <c r="T5046" s="6" t="s">
        <v>37</v>
      </c>
      <c r="U5046" s="6" t="s">
        <v>38</v>
      </c>
      <c r="Z5046" s="1"/>
    </row>
    <row r="5047" spans="2:26" hidden="1" outlineLevel="2" x14ac:dyDescent="0.4">
      <c r="B5047" s="7" t="s">
        <v>558</v>
      </c>
      <c r="C5047" s="8"/>
      <c r="D5047" s="31"/>
      <c r="E5047" s="2" t="s">
        <v>559</v>
      </c>
      <c r="F5047" s="2" t="s">
        <v>560</v>
      </c>
      <c r="G5047" s="2" t="s">
        <v>23</v>
      </c>
      <c r="I5047" s="2">
        <v>207</v>
      </c>
      <c r="J5047" s="2" t="s">
        <v>459</v>
      </c>
      <c r="L5047" s="2" t="s">
        <v>30</v>
      </c>
      <c r="M5047" s="2" t="s">
        <v>476</v>
      </c>
      <c r="N5047" s="2" t="s">
        <v>479</v>
      </c>
      <c r="Q5047" s="1"/>
      <c r="S5047" s="9"/>
      <c r="T5047" s="10"/>
      <c r="U5047" s="8"/>
      <c r="W5047" s="2" t="s">
        <v>560</v>
      </c>
      <c r="X5047" s="2" t="str">
        <f>X$4782</f>
        <v>FALSE</v>
      </c>
      <c r="Z5047" s="1"/>
    </row>
    <row r="5048" spans="2:26" hidden="1" outlineLevel="2" x14ac:dyDescent="0.4">
      <c r="C5048" s="18"/>
      <c r="D5048" s="18"/>
      <c r="I5048" s="2">
        <v>207</v>
      </c>
      <c r="J5048" s="2" t="s">
        <v>362</v>
      </c>
      <c r="Q5048" s="1"/>
      <c r="Z5048" s="1"/>
    </row>
    <row r="5049" spans="2:26" outlineLevel="1" x14ac:dyDescent="0.4">
      <c r="B5049" s="50" t="s">
        <v>478</v>
      </c>
      <c r="C5049" s="50"/>
      <c r="D5049" s="33"/>
      <c r="E5049" s="2" t="s">
        <v>479</v>
      </c>
      <c r="I5049" s="2">
        <v>207</v>
      </c>
      <c r="L5049" s="2" t="s">
        <v>480</v>
      </c>
      <c r="M5049" s="2" t="s">
        <v>476</v>
      </c>
      <c r="N5049" s="2" t="s">
        <v>479</v>
      </c>
      <c r="Q5049" s="1"/>
      <c r="S5049" s="6" t="s">
        <v>36</v>
      </c>
      <c r="T5049" s="6" t="s">
        <v>37</v>
      </c>
      <c r="U5049" s="6" t="s">
        <v>38</v>
      </c>
      <c r="Z5049" s="1"/>
    </row>
    <row r="5050" spans="2:26" outlineLevel="1" collapsed="1" x14ac:dyDescent="0.4">
      <c r="B5050" s="7" t="s">
        <v>134</v>
      </c>
      <c r="C5050" s="5">
        <v>17</v>
      </c>
      <c r="D5050" s="30"/>
      <c r="E5050" s="2" t="s">
        <v>135</v>
      </c>
      <c r="F5050" s="2" t="s">
        <v>102</v>
      </c>
      <c r="G5050" s="2" t="s">
        <v>103</v>
      </c>
      <c r="I5050" s="2">
        <v>207</v>
      </c>
      <c r="K5050" s="2">
        <v>3</v>
      </c>
      <c r="L5050" s="2" t="s">
        <v>136</v>
      </c>
      <c r="M5050" s="2" t="s">
        <v>476</v>
      </c>
      <c r="N5050" s="2" t="s">
        <v>479</v>
      </c>
      <c r="Q5050" s="1"/>
      <c r="S5050" s="9"/>
      <c r="T5050" s="10"/>
      <c r="U5050" s="8"/>
      <c r="V5050" s="2" t="s">
        <v>105</v>
      </c>
      <c r="W5050" s="2" t="s">
        <v>561</v>
      </c>
      <c r="X5050" s="2" t="str" cm="1">
        <f t="array" ref="X5050">IF(AND(C$5050&lt;&gt;1,C$5051:C$5055="",S$5050:U$5055=""), "FALSE","TRUE")</f>
        <v>FALSE</v>
      </c>
      <c r="Z5050" s="1"/>
    </row>
    <row r="5051" spans="2:26" hidden="1" outlineLevel="2" x14ac:dyDescent="0.4">
      <c r="B5051" s="7" t="s">
        <v>481</v>
      </c>
      <c r="C5051" s="8"/>
      <c r="D5051" s="31"/>
      <c r="E5051" s="2" t="s">
        <v>482</v>
      </c>
      <c r="F5051" s="2" t="s">
        <v>114</v>
      </c>
      <c r="G5051" s="2" t="s">
        <v>115</v>
      </c>
      <c r="I5051" s="2">
        <v>207</v>
      </c>
      <c r="K5051" s="2">
        <v>120</v>
      </c>
      <c r="L5051" s="2" t="s">
        <v>30</v>
      </c>
      <c r="M5051" s="2" t="s">
        <v>476</v>
      </c>
      <c r="N5051" s="2" t="s">
        <v>479</v>
      </c>
      <c r="Q5051" s="1"/>
      <c r="S5051" s="9"/>
      <c r="T5051" s="10"/>
      <c r="U5051" s="8"/>
      <c r="W5051" s="2" t="s">
        <v>468</v>
      </c>
      <c r="X5051" s="2" t="str" cm="1">
        <f t="array" ref="X5051">IF(AND(C$5050&lt;&gt;1,C$5051:C$5055="",S$5050:U$5055=""), "FALSE","TRUE")</f>
        <v>FALSE</v>
      </c>
      <c r="Z5051" s="1"/>
    </row>
    <row r="5052" spans="2:26" hidden="1" outlineLevel="2" x14ac:dyDescent="0.4">
      <c r="B5052" s="7" t="s">
        <v>483</v>
      </c>
      <c r="C5052" s="8"/>
      <c r="D5052" s="31"/>
      <c r="E5052" s="2" t="s">
        <v>484</v>
      </c>
      <c r="F5052" s="2" t="s">
        <v>370</v>
      </c>
      <c r="G5052" s="2" t="s">
        <v>369</v>
      </c>
      <c r="I5052" s="2">
        <v>207</v>
      </c>
      <c r="K5052" s="2">
        <v>240</v>
      </c>
      <c r="L5052" s="2" t="s">
        <v>30</v>
      </c>
      <c r="M5052" s="2" t="s">
        <v>476</v>
      </c>
      <c r="N5052" s="2" t="s">
        <v>479</v>
      </c>
      <c r="Q5052" s="1"/>
      <c r="S5052" s="9"/>
      <c r="T5052" s="10"/>
      <c r="U5052" s="8"/>
      <c r="W5052" s="2" t="s">
        <v>465</v>
      </c>
      <c r="X5052" s="2" t="str" cm="1">
        <f t="array" ref="X5052">IF(AND(C$5050&lt;&gt;1,C$5051:C$5055="",S$5050:U$5055=""), "FALSE","TRUE")</f>
        <v>FALSE</v>
      </c>
      <c r="Z5052" s="1"/>
    </row>
    <row r="5053" spans="2:26" hidden="1" outlineLevel="2" x14ac:dyDescent="0.4">
      <c r="B5053" s="7" t="s">
        <v>112</v>
      </c>
      <c r="C5053" s="8"/>
      <c r="D5053" s="31"/>
      <c r="E5053" s="2" t="s">
        <v>486</v>
      </c>
      <c r="F5053" s="2" t="s">
        <v>114</v>
      </c>
      <c r="G5053" s="2" t="s">
        <v>115</v>
      </c>
      <c r="I5053" s="2">
        <v>207</v>
      </c>
      <c r="K5053" s="2">
        <v>120</v>
      </c>
      <c r="L5053" s="2" t="s">
        <v>30</v>
      </c>
      <c r="M5053" s="2" t="s">
        <v>476</v>
      </c>
      <c r="N5053" s="2" t="s">
        <v>479</v>
      </c>
      <c r="Q5053" s="1"/>
      <c r="S5053" s="9"/>
      <c r="T5053" s="10"/>
      <c r="U5053" s="8"/>
      <c r="W5053" s="2" t="s">
        <v>468</v>
      </c>
      <c r="X5053" s="2" t="str" cm="1">
        <f t="array" ref="X5053">IF(AND(C$5050&lt;&gt;1,C$5051:C$5055="",S$5050:U$5055=""), "FALSE","TRUE")</f>
        <v>FALSE</v>
      </c>
      <c r="Z5053" s="1"/>
    </row>
    <row r="5054" spans="2:26" hidden="1" outlineLevel="2" x14ac:dyDescent="0.4">
      <c r="B5054" s="7" t="s">
        <v>117</v>
      </c>
      <c r="C5054" s="8"/>
      <c r="D5054" s="31"/>
      <c r="E5054" s="2" t="s">
        <v>487</v>
      </c>
      <c r="F5054" s="2" t="s">
        <v>116</v>
      </c>
      <c r="G5054" s="2" t="s">
        <v>115</v>
      </c>
      <c r="I5054" s="2">
        <v>207</v>
      </c>
      <c r="K5054" s="2">
        <v>120</v>
      </c>
      <c r="L5054" s="2" t="s">
        <v>30</v>
      </c>
      <c r="M5054" s="2" t="s">
        <v>476</v>
      </c>
      <c r="N5054" s="2" t="s">
        <v>479</v>
      </c>
      <c r="Q5054" s="1"/>
      <c r="S5054" s="9"/>
      <c r="T5054" s="10"/>
      <c r="U5054" s="8"/>
      <c r="W5054" s="2" t="s">
        <v>468</v>
      </c>
      <c r="X5054" s="2" t="str" cm="1">
        <f t="array" ref="X5054">IF(AND(C$5050&lt;&gt;1,C$5051:C$5055="",S$5050:U$5055=""), "FALSE","TRUE")</f>
        <v>FALSE</v>
      </c>
      <c r="Z5054" s="1"/>
    </row>
    <row r="5055" spans="2:26" hidden="1" outlineLevel="2" x14ac:dyDescent="0.4">
      <c r="B5055" s="7" t="s">
        <v>333</v>
      </c>
      <c r="C5055" s="11"/>
      <c r="D5055" s="34"/>
      <c r="E5055" s="2" t="s">
        <v>488</v>
      </c>
      <c r="F5055" s="2" t="s">
        <v>489</v>
      </c>
      <c r="G5055" s="2" t="s">
        <v>490</v>
      </c>
      <c r="I5055" s="2">
        <v>207</v>
      </c>
      <c r="K5055" s="2">
        <v>15</v>
      </c>
      <c r="L5055" s="2" t="s">
        <v>30</v>
      </c>
      <c r="M5055" s="2" t="s">
        <v>476</v>
      </c>
      <c r="N5055" s="2" t="s">
        <v>479</v>
      </c>
      <c r="Q5055" s="1"/>
      <c r="S5055" s="9"/>
      <c r="T5055" s="10"/>
      <c r="U5055" s="8"/>
      <c r="W5055" s="2" t="s">
        <v>562</v>
      </c>
      <c r="X5055" s="2" t="str" cm="1">
        <f t="array" ref="X5055">IF(AND(C$5050&lt;&gt;1,C$5051:C$5055="",S$5050:U$5055=""), "FALSE","TRUE")</f>
        <v>FALSE</v>
      </c>
      <c r="Z5055" s="1"/>
    </row>
    <row r="5056" spans="2:26" hidden="1" outlineLevel="2" x14ac:dyDescent="0.4">
      <c r="B5056" s="3" t="s">
        <v>19</v>
      </c>
      <c r="I5056" s="2">
        <v>207</v>
      </c>
      <c r="Q5056" s="1"/>
      <c r="Z5056" s="1"/>
    </row>
    <row r="5057" spans="2:26" hidden="1" outlineLevel="2" x14ac:dyDescent="0.4">
      <c r="B5057" s="50" t="s">
        <v>492</v>
      </c>
      <c r="C5057" s="50"/>
      <c r="D5057" s="33"/>
      <c r="E5057" s="2" t="s">
        <v>493</v>
      </c>
      <c r="I5057" s="2">
        <v>207</v>
      </c>
      <c r="L5057" s="2" t="s">
        <v>494</v>
      </c>
      <c r="M5057" s="2" t="s">
        <v>476</v>
      </c>
      <c r="N5057" s="2" t="s">
        <v>479</v>
      </c>
      <c r="O5057" s="2" t="s">
        <v>493</v>
      </c>
      <c r="Q5057" s="1"/>
      <c r="S5057" s="6" t="s">
        <v>36</v>
      </c>
      <c r="T5057" s="6" t="s">
        <v>37</v>
      </c>
      <c r="U5057" s="6" t="s">
        <v>38</v>
      </c>
      <c r="Z5057" s="1"/>
    </row>
    <row r="5058" spans="2:26" hidden="1" outlineLevel="2" x14ac:dyDescent="0.4">
      <c r="B5058" s="7" t="s">
        <v>134</v>
      </c>
      <c r="C5058" s="5">
        <v>1</v>
      </c>
      <c r="D5058" s="30"/>
      <c r="E5058" s="2" t="s">
        <v>392</v>
      </c>
      <c r="F5058" s="2" t="s">
        <v>102</v>
      </c>
      <c r="G5058" s="2" t="s">
        <v>103</v>
      </c>
      <c r="H5058" s="2">
        <v>214</v>
      </c>
      <c r="I5058" s="2">
        <v>207</v>
      </c>
      <c r="K5058" s="2">
        <v>3</v>
      </c>
      <c r="L5058" s="2" t="s">
        <v>136</v>
      </c>
      <c r="M5058" s="2" t="s">
        <v>476</v>
      </c>
      <c r="N5058" s="2" t="s">
        <v>479</v>
      </c>
      <c r="O5058" s="2" t="s">
        <v>493</v>
      </c>
      <c r="Q5058" s="1"/>
      <c r="S5058" s="9"/>
      <c r="T5058" s="10"/>
      <c r="U5058" s="8"/>
      <c r="V5058" s="2" t="s">
        <v>105</v>
      </c>
      <c r="W5058" s="2" t="s">
        <v>561</v>
      </c>
      <c r="X5058" s="45" t="str" cm="1">
        <f t="array" ref="X5058">IF(X5050="TRUE",IF(AND(C5058&lt;&gt;1,C5059:C5062="",S5058:U5062=""), "FALSE","TRUE"),"FALSE")</f>
        <v>FALSE</v>
      </c>
      <c r="Z5058" s="1"/>
    </row>
    <row r="5059" spans="2:26" hidden="1" outlineLevel="2" x14ac:dyDescent="0.4">
      <c r="B5059" s="7" t="s">
        <v>495</v>
      </c>
      <c r="C5059" s="8"/>
      <c r="D5059" s="31"/>
      <c r="E5059" s="2" t="s">
        <v>496</v>
      </c>
      <c r="F5059" s="2" t="s">
        <v>497</v>
      </c>
      <c r="G5059" s="2" t="s">
        <v>498</v>
      </c>
      <c r="H5059" s="2">
        <v>214</v>
      </c>
      <c r="I5059" s="2">
        <v>207</v>
      </c>
      <c r="K5059" s="2">
        <v>50</v>
      </c>
      <c r="L5059" s="2" t="s">
        <v>30</v>
      </c>
      <c r="M5059" s="2" t="s">
        <v>476</v>
      </c>
      <c r="N5059" s="2" t="s">
        <v>479</v>
      </c>
      <c r="O5059" s="2" t="s">
        <v>493</v>
      </c>
      <c r="Q5059" s="1"/>
      <c r="S5059" s="9"/>
      <c r="T5059" s="10"/>
      <c r="U5059" s="8"/>
      <c r="W5059" s="2" t="s">
        <v>563</v>
      </c>
      <c r="X5059" s="45" t="str" cm="1">
        <f t="array" ref="X5059">IF(X5050="TRUE",IF(AND(C5058&lt;&gt;1,C5059:C5062="",S5058:U5062=""), "FALSE","TRUE"),"FALSE")</f>
        <v>FALSE</v>
      </c>
      <c r="Z5059" s="1"/>
    </row>
    <row r="5060" spans="2:26" hidden="1" outlineLevel="2" x14ac:dyDescent="0.4">
      <c r="B5060" s="7" t="s">
        <v>500</v>
      </c>
      <c r="C5060" s="5"/>
      <c r="D5060" s="30"/>
      <c r="E5060" s="2" t="s">
        <v>501</v>
      </c>
      <c r="F5060" s="2" t="s">
        <v>154</v>
      </c>
      <c r="G5060" s="2" t="s">
        <v>502</v>
      </c>
      <c r="H5060" s="2">
        <v>214</v>
      </c>
      <c r="I5060" s="2">
        <v>207</v>
      </c>
      <c r="K5060" s="2">
        <v>10</v>
      </c>
      <c r="L5060" s="2" t="s">
        <v>30</v>
      </c>
      <c r="M5060" s="2" t="s">
        <v>476</v>
      </c>
      <c r="N5060" s="2" t="s">
        <v>479</v>
      </c>
      <c r="O5060" s="2" t="s">
        <v>493</v>
      </c>
      <c r="Q5060" s="1"/>
      <c r="S5060" s="9"/>
      <c r="T5060" s="10"/>
      <c r="U5060" s="8"/>
      <c r="W5060" s="2" t="s">
        <v>472</v>
      </c>
      <c r="X5060" s="45" t="str" cm="1">
        <f t="array" ref="X5060">IF(X5050="TRUE",IF(AND(C5058&lt;&gt;1,C5059:C5062="",S5058:U5062=""), "FALSE","TRUE"),"FALSE")</f>
        <v>FALSE</v>
      </c>
      <c r="Z5060" s="1"/>
    </row>
    <row r="5061" spans="2:26" hidden="1" outlineLevel="2" x14ac:dyDescent="0.4">
      <c r="B5061" s="7" t="s">
        <v>503</v>
      </c>
      <c r="C5061" s="5"/>
      <c r="D5061" s="30"/>
      <c r="E5061" s="2" t="s">
        <v>504</v>
      </c>
      <c r="F5061" s="2" t="s">
        <v>505</v>
      </c>
      <c r="G5061" s="2" t="s">
        <v>506</v>
      </c>
      <c r="H5061" s="2">
        <v>214</v>
      </c>
      <c r="I5061" s="2">
        <v>207</v>
      </c>
      <c r="K5061" s="2">
        <v>4</v>
      </c>
      <c r="L5061" s="2" t="s">
        <v>30</v>
      </c>
      <c r="M5061" s="2" t="s">
        <v>476</v>
      </c>
      <c r="N5061" s="2" t="s">
        <v>479</v>
      </c>
      <c r="O5061" s="2" t="s">
        <v>493</v>
      </c>
      <c r="Q5061" s="1"/>
      <c r="S5061" s="9"/>
      <c r="T5061" s="10"/>
      <c r="U5061" s="8"/>
      <c r="W5061" s="2" t="s">
        <v>564</v>
      </c>
      <c r="X5061" s="45" t="str" cm="1">
        <f t="array" ref="X5061">IF(X5050="TRUE",IF(AND(C5058&lt;&gt;1,C5059:C5062="",S5058:U5062=""), "FALSE","TRUE"),"FALSE")</f>
        <v>FALSE</v>
      </c>
      <c r="Z5061" s="1"/>
    </row>
    <row r="5062" spans="2:26" hidden="1" outlineLevel="2" collapsed="1" x14ac:dyDescent="0.4">
      <c r="B5062" s="7" t="s">
        <v>508</v>
      </c>
      <c r="C5062" s="8"/>
      <c r="D5062" s="31"/>
      <c r="E5062" s="2" t="s">
        <v>509</v>
      </c>
      <c r="F5062" s="2" t="s">
        <v>510</v>
      </c>
      <c r="G5062" s="2" t="s">
        <v>511</v>
      </c>
      <c r="H5062" s="2">
        <v>214</v>
      </c>
      <c r="I5062" s="2">
        <v>207</v>
      </c>
      <c r="K5062" s="2">
        <v>120</v>
      </c>
      <c r="L5062" s="2" t="s">
        <v>30</v>
      </c>
      <c r="M5062" s="2" t="s">
        <v>476</v>
      </c>
      <c r="N5062" s="2" t="s">
        <v>479</v>
      </c>
      <c r="O5062" s="2" t="s">
        <v>493</v>
      </c>
      <c r="Q5062" s="1"/>
      <c r="S5062" s="9"/>
      <c r="T5062" s="10"/>
      <c r="U5062" s="8"/>
      <c r="W5062" s="2" t="s">
        <v>565</v>
      </c>
      <c r="X5062" s="45" t="str" cm="1">
        <f t="array" ref="X5062">IF(X5050="TRUE",IF(AND(C5058&lt;&gt;1,C5059:C5062="",S5058:U5062=""), "FALSE","TRUE"),"FALSE")</f>
        <v>FALSE</v>
      </c>
      <c r="Z5062" s="1"/>
    </row>
    <row r="5063" spans="2:26" hidden="1" outlineLevel="3" x14ac:dyDescent="0.4">
      <c r="B5063" s="7" t="s">
        <v>134</v>
      </c>
      <c r="C5063" s="5">
        <v>2</v>
      </c>
      <c r="D5063" s="30"/>
      <c r="E5063" s="2" t="s">
        <v>392</v>
      </c>
      <c r="F5063" s="2" t="s">
        <v>102</v>
      </c>
      <c r="G5063" s="2" t="s">
        <v>103</v>
      </c>
      <c r="H5063" s="2">
        <v>214</v>
      </c>
      <c r="I5063" s="2">
        <v>207</v>
      </c>
      <c r="K5063" s="2">
        <v>3</v>
      </c>
      <c r="L5063" s="2" t="s">
        <v>136</v>
      </c>
      <c r="M5063" s="2" t="s">
        <v>476</v>
      </c>
      <c r="N5063" s="2" t="s">
        <v>479</v>
      </c>
      <c r="O5063" s="2" t="s">
        <v>493</v>
      </c>
      <c r="Q5063" s="1"/>
      <c r="S5063" s="9"/>
      <c r="T5063" s="10"/>
      <c r="U5063" s="8"/>
      <c r="V5063" s="2" t="s">
        <v>105</v>
      </c>
      <c r="W5063" s="2" t="s">
        <v>561</v>
      </c>
      <c r="X5063" s="45" t="str" cm="1">
        <f t="array" ref="X5063">IF(X5050="TRUE",IF(AND(C5063&lt;&gt;1,C5064:C5067="",S5063:U5067=""), "FALSE","TRUE"),"FALSE")</f>
        <v>FALSE</v>
      </c>
      <c r="Z5063" s="1"/>
    </row>
    <row r="5064" spans="2:26" hidden="1" outlineLevel="3" x14ac:dyDescent="0.4">
      <c r="B5064" s="7" t="s">
        <v>495</v>
      </c>
      <c r="C5064" s="8"/>
      <c r="D5064" s="31"/>
      <c r="E5064" s="2" t="s">
        <v>496</v>
      </c>
      <c r="F5064" s="2" t="s">
        <v>497</v>
      </c>
      <c r="G5064" s="2" t="s">
        <v>498</v>
      </c>
      <c r="H5064" s="2">
        <v>214</v>
      </c>
      <c r="I5064" s="2">
        <v>207</v>
      </c>
      <c r="K5064" s="2">
        <v>50</v>
      </c>
      <c r="L5064" s="2" t="s">
        <v>30</v>
      </c>
      <c r="M5064" s="2" t="s">
        <v>476</v>
      </c>
      <c r="N5064" s="2" t="s">
        <v>479</v>
      </c>
      <c r="O5064" s="2" t="s">
        <v>493</v>
      </c>
      <c r="Q5064" s="1"/>
      <c r="S5064" s="9"/>
      <c r="T5064" s="10"/>
      <c r="U5064" s="8"/>
      <c r="W5064" s="2" t="s">
        <v>563</v>
      </c>
      <c r="X5064" s="45" t="str" cm="1">
        <f t="array" ref="X5064">IF(X5050="TRUE",IF(AND(C5063&lt;&gt;1,C5064:C5067="",S5063:U5067=""), "FALSE","TRUE"),"FALSE")</f>
        <v>FALSE</v>
      </c>
      <c r="Z5064" s="1"/>
    </row>
    <row r="5065" spans="2:26" hidden="1" outlineLevel="3" x14ac:dyDescent="0.4">
      <c r="B5065" s="7" t="s">
        <v>500</v>
      </c>
      <c r="C5065" s="5"/>
      <c r="D5065" s="30"/>
      <c r="E5065" s="2" t="s">
        <v>501</v>
      </c>
      <c r="F5065" s="2" t="s">
        <v>154</v>
      </c>
      <c r="G5065" s="2" t="s">
        <v>502</v>
      </c>
      <c r="H5065" s="2">
        <v>214</v>
      </c>
      <c r="I5065" s="2">
        <v>207</v>
      </c>
      <c r="K5065" s="2">
        <v>10</v>
      </c>
      <c r="L5065" s="2" t="s">
        <v>30</v>
      </c>
      <c r="M5065" s="2" t="s">
        <v>476</v>
      </c>
      <c r="N5065" s="2" t="s">
        <v>479</v>
      </c>
      <c r="O5065" s="2" t="s">
        <v>493</v>
      </c>
      <c r="Q5065" s="1"/>
      <c r="S5065" s="9"/>
      <c r="T5065" s="10"/>
      <c r="U5065" s="8"/>
      <c r="W5065" s="2" t="s">
        <v>472</v>
      </c>
      <c r="X5065" s="45" t="str" cm="1">
        <f t="array" ref="X5065">IF(X5050="TRUE",IF(AND(C5063&lt;&gt;1,C5064:C5067="",S5063:U5067=""), "FALSE","TRUE"),"FALSE")</f>
        <v>FALSE</v>
      </c>
      <c r="Z5065" s="1"/>
    </row>
    <row r="5066" spans="2:26" hidden="1" outlineLevel="3" x14ac:dyDescent="0.4">
      <c r="B5066" s="7" t="s">
        <v>503</v>
      </c>
      <c r="C5066" s="5"/>
      <c r="D5066" s="30"/>
      <c r="E5066" s="2" t="s">
        <v>504</v>
      </c>
      <c r="F5066" s="2" t="s">
        <v>505</v>
      </c>
      <c r="G5066" s="2" t="s">
        <v>506</v>
      </c>
      <c r="H5066" s="2">
        <v>214</v>
      </c>
      <c r="I5066" s="2">
        <v>207</v>
      </c>
      <c r="K5066" s="2">
        <v>4</v>
      </c>
      <c r="L5066" s="2" t="s">
        <v>30</v>
      </c>
      <c r="M5066" s="2" t="s">
        <v>476</v>
      </c>
      <c r="N5066" s="2" t="s">
        <v>479</v>
      </c>
      <c r="O5066" s="2" t="s">
        <v>493</v>
      </c>
      <c r="Q5066" s="1"/>
      <c r="S5066" s="9"/>
      <c r="T5066" s="10"/>
      <c r="U5066" s="8"/>
      <c r="W5066" s="2" t="s">
        <v>564</v>
      </c>
      <c r="X5066" s="45" t="str" cm="1">
        <f t="array" ref="X5066">IF(X5050="TRUE",IF(AND(C5063&lt;&gt;1,C5064:C5067="",S5063:U5067=""), "FALSE","TRUE"),"FALSE")</f>
        <v>FALSE</v>
      </c>
      <c r="Z5066" s="1"/>
    </row>
    <row r="5067" spans="2:26" hidden="1" outlineLevel="3" x14ac:dyDescent="0.4">
      <c r="B5067" s="7" t="s">
        <v>508</v>
      </c>
      <c r="C5067" s="8"/>
      <c r="D5067" s="31"/>
      <c r="E5067" s="2" t="s">
        <v>509</v>
      </c>
      <c r="F5067" s="2" t="s">
        <v>510</v>
      </c>
      <c r="G5067" s="2" t="s">
        <v>511</v>
      </c>
      <c r="H5067" s="2">
        <v>214</v>
      </c>
      <c r="I5067" s="2">
        <v>207</v>
      </c>
      <c r="K5067" s="2">
        <v>120</v>
      </c>
      <c r="L5067" s="2" t="s">
        <v>30</v>
      </c>
      <c r="M5067" s="2" t="s">
        <v>476</v>
      </c>
      <c r="N5067" s="2" t="s">
        <v>479</v>
      </c>
      <c r="O5067" s="2" t="s">
        <v>493</v>
      </c>
      <c r="Q5067" s="1"/>
      <c r="S5067" s="9"/>
      <c r="T5067" s="10"/>
      <c r="U5067" s="8"/>
      <c r="W5067" s="2" t="s">
        <v>565</v>
      </c>
      <c r="X5067" s="45" t="str" cm="1">
        <f t="array" ref="X5067">IF(X5050="TRUE",IF(AND(C5063&lt;&gt;1,C5064:C5067="",S5063:U5067=""), "FALSE","TRUE"),"FALSE")</f>
        <v>FALSE</v>
      </c>
      <c r="Z5067" s="1"/>
    </row>
    <row r="5068" spans="2:26" hidden="1" outlineLevel="2" x14ac:dyDescent="0.4">
      <c r="B5068" s="3" t="s">
        <v>19</v>
      </c>
      <c r="I5068" s="2">
        <v>207</v>
      </c>
      <c r="Q5068" s="1"/>
      <c r="Z5068" s="1"/>
    </row>
    <row r="5069" spans="2:26" hidden="1" outlineLevel="2" x14ac:dyDescent="0.4">
      <c r="B5069" s="50" t="s">
        <v>513</v>
      </c>
      <c r="C5069" s="50"/>
      <c r="D5069" s="33"/>
      <c r="E5069" s="2" t="s">
        <v>514</v>
      </c>
      <c r="I5069" s="2">
        <v>207</v>
      </c>
      <c r="L5069" s="2" t="s">
        <v>515</v>
      </c>
      <c r="M5069" s="2" t="s">
        <v>476</v>
      </c>
      <c r="N5069" s="2" t="s">
        <v>479</v>
      </c>
      <c r="O5069" s="2" t="s">
        <v>514</v>
      </c>
      <c r="Q5069" s="1"/>
      <c r="S5069" s="6" t="s">
        <v>36</v>
      </c>
      <c r="T5069" s="6" t="s">
        <v>37</v>
      </c>
      <c r="U5069" s="6" t="s">
        <v>38</v>
      </c>
      <c r="Z5069" s="1"/>
    </row>
    <row r="5070" spans="2:26" hidden="1" outlineLevel="2" x14ac:dyDescent="0.4">
      <c r="B5070" s="7" t="s">
        <v>134</v>
      </c>
      <c r="C5070" s="5">
        <v>1</v>
      </c>
      <c r="D5070" s="30"/>
      <c r="E5070" s="2" t="s">
        <v>392</v>
      </c>
      <c r="F5070" s="2" t="s">
        <v>106</v>
      </c>
      <c r="G5070" s="2" t="s">
        <v>103</v>
      </c>
      <c r="H5070" s="2">
        <v>221</v>
      </c>
      <c r="I5070" s="2">
        <v>207</v>
      </c>
      <c r="K5070" s="2">
        <v>3</v>
      </c>
      <c r="L5070" s="2" t="s">
        <v>136</v>
      </c>
      <c r="M5070" s="2" t="s">
        <v>476</v>
      </c>
      <c r="N5070" s="2" t="s">
        <v>479</v>
      </c>
      <c r="O5070" s="2" t="s">
        <v>514</v>
      </c>
      <c r="Q5070" s="1"/>
      <c r="S5070" s="9"/>
      <c r="T5070" s="10"/>
      <c r="U5070" s="8"/>
      <c r="V5070" s="2" t="s">
        <v>105</v>
      </c>
      <c r="W5070" s="2" t="s">
        <v>561</v>
      </c>
      <c r="X5070" s="45" t="str" cm="1">
        <f t="array" ref="X5070">IF(X5050="TRUE",IF(AND(C5070&lt;&gt;1,C5071:C5072="",S5070:U5072=""), "FALSE","TRUE"),"FALSE")</f>
        <v>FALSE</v>
      </c>
      <c r="Z5070" s="1"/>
    </row>
    <row r="5071" spans="2:26" hidden="1" outlineLevel="2" x14ac:dyDescent="0.4">
      <c r="B5071" s="7" t="s">
        <v>516</v>
      </c>
      <c r="C5071" s="8"/>
      <c r="D5071" s="31"/>
      <c r="E5071" s="2" t="s">
        <v>517</v>
      </c>
      <c r="F5071" s="2" t="s">
        <v>499</v>
      </c>
      <c r="G5071" s="2" t="s">
        <v>498</v>
      </c>
      <c r="H5071" s="2">
        <v>221</v>
      </c>
      <c r="I5071" s="2">
        <v>207</v>
      </c>
      <c r="K5071" s="2">
        <v>50</v>
      </c>
      <c r="L5071" s="2" t="s">
        <v>30</v>
      </c>
      <c r="M5071" s="2" t="s">
        <v>476</v>
      </c>
      <c r="N5071" s="2" t="s">
        <v>479</v>
      </c>
      <c r="O5071" s="2" t="s">
        <v>514</v>
      </c>
      <c r="Q5071" s="1"/>
      <c r="S5071" s="9"/>
      <c r="T5071" s="10"/>
      <c r="U5071" s="8"/>
      <c r="W5071" s="2" t="s">
        <v>563</v>
      </c>
      <c r="X5071" s="45" t="str" cm="1">
        <f t="array" ref="X5071">IF(X5050="TRUE",IF(AND(C5070&lt;&gt;1,C5071:C5072="",S5070:U5072=""), "FALSE","TRUE"),"FALSE")</f>
        <v>FALSE</v>
      </c>
      <c r="Z5071" s="1"/>
    </row>
    <row r="5072" spans="2:26" hidden="1" outlineLevel="2" x14ac:dyDescent="0.4">
      <c r="B5072" s="7" t="s">
        <v>508</v>
      </c>
      <c r="C5072" s="8"/>
      <c r="D5072" s="31"/>
      <c r="E5072" s="2" t="s">
        <v>518</v>
      </c>
      <c r="F5072" s="2" t="s">
        <v>512</v>
      </c>
      <c r="G5072" s="2" t="s">
        <v>511</v>
      </c>
      <c r="H5072" s="2">
        <v>221</v>
      </c>
      <c r="I5072" s="2">
        <v>207</v>
      </c>
      <c r="K5072" s="2">
        <v>120</v>
      </c>
      <c r="L5072" s="2" t="s">
        <v>30</v>
      </c>
      <c r="M5072" s="2" t="s">
        <v>476</v>
      </c>
      <c r="N5072" s="2" t="s">
        <v>479</v>
      </c>
      <c r="O5072" s="2" t="s">
        <v>514</v>
      </c>
      <c r="Q5072" s="1"/>
      <c r="S5072" s="9"/>
      <c r="T5072" s="10"/>
      <c r="U5072" s="8"/>
      <c r="W5072" s="2" t="s">
        <v>565</v>
      </c>
      <c r="X5072" s="45" t="str" cm="1">
        <f t="array" ref="X5072">IF(X5050="TRUE",IF(AND(C5070&lt;&gt;1,C5071:C5072="",S5070:U5072=""), "FALSE","TRUE"),"FALSE")</f>
        <v>FALSE</v>
      </c>
      <c r="Z5072" s="1"/>
    </row>
    <row r="5073" spans="2:26" hidden="1" outlineLevel="2" x14ac:dyDescent="0.4">
      <c r="B5073" s="7" t="s">
        <v>134</v>
      </c>
      <c r="C5073" s="5">
        <v>2</v>
      </c>
      <c r="D5073" s="30"/>
      <c r="E5073" s="2" t="s">
        <v>392</v>
      </c>
      <c r="F5073" s="2" t="s">
        <v>106</v>
      </c>
      <c r="G5073" s="2" t="s">
        <v>103</v>
      </c>
      <c r="H5073" s="2">
        <v>221</v>
      </c>
      <c r="I5073" s="2">
        <v>207</v>
      </c>
      <c r="K5073" s="2">
        <v>3</v>
      </c>
      <c r="L5073" s="2" t="s">
        <v>136</v>
      </c>
      <c r="M5073" s="2" t="s">
        <v>476</v>
      </c>
      <c r="N5073" s="2" t="s">
        <v>479</v>
      </c>
      <c r="O5073" s="2" t="s">
        <v>514</v>
      </c>
      <c r="Q5073" s="1"/>
      <c r="S5073" s="9"/>
      <c r="T5073" s="10"/>
      <c r="U5073" s="8"/>
      <c r="V5073" s="2" t="s">
        <v>105</v>
      </c>
      <c r="W5073" s="2" t="s">
        <v>561</v>
      </c>
      <c r="X5073" s="45" t="str" cm="1">
        <f t="array" ref="X5073">IF(X5050="TRUE",IF(AND(C5073&lt;&gt;1,C5074:C5075="",S5073:U5075=""), "FALSE","TRUE"),"FALSE")</f>
        <v>FALSE</v>
      </c>
      <c r="Z5073" s="1"/>
    </row>
    <row r="5074" spans="2:26" hidden="1" outlineLevel="2" x14ac:dyDescent="0.4">
      <c r="B5074" s="7" t="s">
        <v>516</v>
      </c>
      <c r="C5074" s="8"/>
      <c r="D5074" s="31"/>
      <c r="E5074" s="2" t="s">
        <v>517</v>
      </c>
      <c r="F5074" s="2" t="s">
        <v>499</v>
      </c>
      <c r="G5074" s="2" t="s">
        <v>498</v>
      </c>
      <c r="H5074" s="2">
        <v>221</v>
      </c>
      <c r="I5074" s="2">
        <v>207</v>
      </c>
      <c r="K5074" s="2">
        <v>50</v>
      </c>
      <c r="L5074" s="2" t="s">
        <v>30</v>
      </c>
      <c r="M5074" s="2" t="s">
        <v>476</v>
      </c>
      <c r="N5074" s="2" t="s">
        <v>479</v>
      </c>
      <c r="O5074" s="2" t="s">
        <v>514</v>
      </c>
      <c r="Q5074" s="1"/>
      <c r="S5074" s="9"/>
      <c r="T5074" s="10"/>
      <c r="U5074" s="8"/>
      <c r="W5074" s="2" t="s">
        <v>563</v>
      </c>
      <c r="X5074" s="45" t="str" cm="1">
        <f t="array" ref="X5074">IF(X5050="TRUE",IF(AND(C5073&lt;&gt;1,C5074:C5075="",S5073:U5075=""), "FALSE","TRUE"),"FALSE")</f>
        <v>FALSE</v>
      </c>
      <c r="Z5074" s="1"/>
    </row>
    <row r="5075" spans="2:26" hidden="1" outlineLevel="2" x14ac:dyDescent="0.4">
      <c r="B5075" s="7" t="s">
        <v>508</v>
      </c>
      <c r="C5075" s="8"/>
      <c r="D5075" s="31"/>
      <c r="E5075" s="2" t="s">
        <v>518</v>
      </c>
      <c r="F5075" s="2" t="s">
        <v>512</v>
      </c>
      <c r="G5075" s="2" t="s">
        <v>511</v>
      </c>
      <c r="H5075" s="2">
        <v>221</v>
      </c>
      <c r="I5075" s="2">
        <v>207</v>
      </c>
      <c r="K5075" s="2">
        <v>120</v>
      </c>
      <c r="L5075" s="2" t="s">
        <v>30</v>
      </c>
      <c r="M5075" s="2" t="s">
        <v>476</v>
      </c>
      <c r="N5075" s="2" t="s">
        <v>479</v>
      </c>
      <c r="O5075" s="2" t="s">
        <v>514</v>
      </c>
      <c r="Q5075" s="1"/>
      <c r="S5075" s="9"/>
      <c r="T5075" s="10"/>
      <c r="U5075" s="8"/>
      <c r="W5075" s="2" t="s">
        <v>565</v>
      </c>
      <c r="X5075" s="45" t="str" cm="1">
        <f t="array" ref="X5075">IF(X5050="TRUE",IF(AND(C5073&lt;&gt;1,C5074:C5075="",S5073:U5075=""), "FALSE","TRUE"),"FALSE")</f>
        <v>FALSE</v>
      </c>
      <c r="Z5075" s="1"/>
    </row>
    <row r="5076" spans="2:26" hidden="1" outlineLevel="2" x14ac:dyDescent="0.4">
      <c r="B5076" s="7" t="s">
        <v>134</v>
      </c>
      <c r="C5076" s="5">
        <v>3</v>
      </c>
      <c r="D5076" s="30"/>
      <c r="E5076" s="2" t="s">
        <v>392</v>
      </c>
      <c r="F5076" s="2" t="s">
        <v>106</v>
      </c>
      <c r="G5076" s="2" t="s">
        <v>103</v>
      </c>
      <c r="H5076" s="2">
        <v>221</v>
      </c>
      <c r="I5076" s="2">
        <v>207</v>
      </c>
      <c r="K5076" s="2">
        <v>3</v>
      </c>
      <c r="L5076" s="2" t="s">
        <v>136</v>
      </c>
      <c r="M5076" s="2" t="s">
        <v>476</v>
      </c>
      <c r="N5076" s="2" t="s">
        <v>479</v>
      </c>
      <c r="O5076" s="2" t="s">
        <v>514</v>
      </c>
      <c r="Q5076" s="1"/>
      <c r="S5076" s="9"/>
      <c r="T5076" s="10"/>
      <c r="U5076" s="8"/>
      <c r="V5076" s="2" t="s">
        <v>105</v>
      </c>
      <c r="W5076" s="2" t="s">
        <v>561</v>
      </c>
      <c r="X5076" s="45" t="str" cm="1">
        <f t="array" ref="X5076">IF(X5050="TRUE",IF(AND(C5076&lt;&gt;1,C5077:C5078="",S5076:U5078=""), "FALSE","TRUE"),"FALSE")</f>
        <v>FALSE</v>
      </c>
      <c r="Z5076" s="1"/>
    </row>
    <row r="5077" spans="2:26" hidden="1" outlineLevel="2" x14ac:dyDescent="0.4">
      <c r="B5077" s="7" t="s">
        <v>516</v>
      </c>
      <c r="C5077" s="8"/>
      <c r="D5077" s="31"/>
      <c r="E5077" s="2" t="s">
        <v>517</v>
      </c>
      <c r="F5077" s="2" t="s">
        <v>499</v>
      </c>
      <c r="G5077" s="2" t="s">
        <v>498</v>
      </c>
      <c r="H5077" s="2">
        <v>221</v>
      </c>
      <c r="I5077" s="2">
        <v>207</v>
      </c>
      <c r="K5077" s="2">
        <v>50</v>
      </c>
      <c r="L5077" s="2" t="s">
        <v>30</v>
      </c>
      <c r="M5077" s="2" t="s">
        <v>476</v>
      </c>
      <c r="N5077" s="2" t="s">
        <v>479</v>
      </c>
      <c r="O5077" s="2" t="s">
        <v>514</v>
      </c>
      <c r="Q5077" s="1"/>
      <c r="S5077" s="9"/>
      <c r="T5077" s="10"/>
      <c r="U5077" s="8"/>
      <c r="W5077" s="2" t="s">
        <v>563</v>
      </c>
      <c r="X5077" s="45" t="str" cm="1">
        <f t="array" ref="X5077">IF(X5050="TRUE",IF(AND(C5076&lt;&gt;1,C5077:C5078="",S5076:U5078=""), "FALSE","TRUE"),"FALSE")</f>
        <v>FALSE</v>
      </c>
      <c r="Z5077" s="1"/>
    </row>
    <row r="5078" spans="2:26" hidden="1" outlineLevel="2" x14ac:dyDescent="0.4">
      <c r="B5078" s="7" t="s">
        <v>508</v>
      </c>
      <c r="C5078" s="8"/>
      <c r="D5078" s="31"/>
      <c r="E5078" s="2" t="s">
        <v>518</v>
      </c>
      <c r="F5078" s="2" t="s">
        <v>512</v>
      </c>
      <c r="G5078" s="2" t="s">
        <v>511</v>
      </c>
      <c r="H5078" s="2">
        <v>221</v>
      </c>
      <c r="I5078" s="2">
        <v>207</v>
      </c>
      <c r="K5078" s="2">
        <v>120</v>
      </c>
      <c r="L5078" s="2" t="s">
        <v>30</v>
      </c>
      <c r="M5078" s="2" t="s">
        <v>476</v>
      </c>
      <c r="N5078" s="2" t="s">
        <v>479</v>
      </c>
      <c r="O5078" s="2" t="s">
        <v>514</v>
      </c>
      <c r="Q5078" s="1"/>
      <c r="S5078" s="9"/>
      <c r="T5078" s="10"/>
      <c r="U5078" s="8"/>
      <c r="W5078" s="2" t="s">
        <v>565</v>
      </c>
      <c r="X5078" s="45" t="str" cm="1">
        <f t="array" ref="X5078">IF(X5050="TRUE",IF(AND(C5076&lt;&gt;1,C5077:C5078="",S5076:U5078=""), "FALSE","TRUE"),"FALSE")</f>
        <v>FALSE</v>
      </c>
      <c r="Z5078" s="1"/>
    </row>
    <row r="5079" spans="2:26" hidden="1" outlineLevel="2" x14ac:dyDescent="0.4">
      <c r="B5079" s="7" t="s">
        <v>134</v>
      </c>
      <c r="C5079" s="5">
        <v>4</v>
      </c>
      <c r="D5079" s="30"/>
      <c r="E5079" s="2" t="s">
        <v>392</v>
      </c>
      <c r="F5079" s="2" t="s">
        <v>106</v>
      </c>
      <c r="G5079" s="2" t="s">
        <v>103</v>
      </c>
      <c r="H5079" s="2">
        <v>221</v>
      </c>
      <c r="I5079" s="2">
        <v>207</v>
      </c>
      <c r="K5079" s="2">
        <v>3</v>
      </c>
      <c r="L5079" s="2" t="s">
        <v>136</v>
      </c>
      <c r="M5079" s="2" t="s">
        <v>476</v>
      </c>
      <c r="N5079" s="2" t="s">
        <v>479</v>
      </c>
      <c r="O5079" s="2" t="s">
        <v>514</v>
      </c>
      <c r="Q5079" s="1"/>
      <c r="S5079" s="9"/>
      <c r="T5079" s="10"/>
      <c r="U5079" s="8"/>
      <c r="V5079" s="2" t="s">
        <v>105</v>
      </c>
      <c r="W5079" s="2" t="s">
        <v>561</v>
      </c>
      <c r="X5079" s="45" t="str" cm="1">
        <f t="array" ref="X5079">IF(X5050="TRUE",IF(AND(C5079&lt;&gt;1,C5080:C5081="",S5079:U5081=""), "FALSE","TRUE"),"FALSE")</f>
        <v>FALSE</v>
      </c>
      <c r="Z5079" s="1"/>
    </row>
    <row r="5080" spans="2:26" hidden="1" outlineLevel="2" x14ac:dyDescent="0.4">
      <c r="B5080" s="7" t="s">
        <v>516</v>
      </c>
      <c r="C5080" s="8"/>
      <c r="D5080" s="31"/>
      <c r="E5080" s="2" t="s">
        <v>517</v>
      </c>
      <c r="F5080" s="2" t="s">
        <v>499</v>
      </c>
      <c r="G5080" s="2" t="s">
        <v>498</v>
      </c>
      <c r="H5080" s="2">
        <v>221</v>
      </c>
      <c r="I5080" s="2">
        <v>207</v>
      </c>
      <c r="K5080" s="2">
        <v>50</v>
      </c>
      <c r="L5080" s="2" t="s">
        <v>30</v>
      </c>
      <c r="M5080" s="2" t="s">
        <v>476</v>
      </c>
      <c r="N5080" s="2" t="s">
        <v>479</v>
      </c>
      <c r="O5080" s="2" t="s">
        <v>514</v>
      </c>
      <c r="Q5080" s="1"/>
      <c r="S5080" s="9"/>
      <c r="T5080" s="10"/>
      <c r="U5080" s="8"/>
      <c r="W5080" s="2" t="s">
        <v>563</v>
      </c>
      <c r="X5080" s="45" t="str" cm="1">
        <f t="array" ref="X5080">IF(X5050="TRUE",IF(AND(C5079&lt;&gt;1,C5080:C5081="",S5079:U5081=""), "FALSE","TRUE"),"FALSE")</f>
        <v>FALSE</v>
      </c>
      <c r="Z5080" s="1"/>
    </row>
    <row r="5081" spans="2:26" hidden="1" outlineLevel="2" x14ac:dyDescent="0.4">
      <c r="B5081" s="7" t="s">
        <v>508</v>
      </c>
      <c r="C5081" s="8"/>
      <c r="D5081" s="31"/>
      <c r="E5081" s="2" t="s">
        <v>518</v>
      </c>
      <c r="F5081" s="2" t="s">
        <v>512</v>
      </c>
      <c r="G5081" s="2" t="s">
        <v>511</v>
      </c>
      <c r="H5081" s="2">
        <v>221</v>
      </c>
      <c r="I5081" s="2">
        <v>207</v>
      </c>
      <c r="K5081" s="2">
        <v>120</v>
      </c>
      <c r="L5081" s="2" t="s">
        <v>30</v>
      </c>
      <c r="M5081" s="2" t="s">
        <v>476</v>
      </c>
      <c r="N5081" s="2" t="s">
        <v>479</v>
      </c>
      <c r="O5081" s="2" t="s">
        <v>514</v>
      </c>
      <c r="Q5081" s="1"/>
      <c r="S5081" s="9"/>
      <c r="T5081" s="10"/>
      <c r="U5081" s="8"/>
      <c r="W5081" s="2" t="s">
        <v>565</v>
      </c>
      <c r="X5081" s="45" t="str" cm="1">
        <f t="array" ref="X5081">IF(X5050="TRUE",IF(AND(C5079&lt;&gt;1,C5080:C5081="",S5079:U5081=""), "FALSE","TRUE"),"FALSE")</f>
        <v>FALSE</v>
      </c>
      <c r="Z5081" s="1"/>
    </row>
    <row r="5082" spans="2:26" hidden="1" outlineLevel="2" x14ac:dyDescent="0.4">
      <c r="B5082" s="7" t="s">
        <v>134</v>
      </c>
      <c r="C5082" s="5">
        <v>5</v>
      </c>
      <c r="D5082" s="30"/>
      <c r="E5082" s="2" t="s">
        <v>392</v>
      </c>
      <c r="F5082" s="2" t="s">
        <v>106</v>
      </c>
      <c r="G5082" s="2" t="s">
        <v>103</v>
      </c>
      <c r="H5082" s="2">
        <v>221</v>
      </c>
      <c r="I5082" s="2">
        <v>207</v>
      </c>
      <c r="K5082" s="2">
        <v>3</v>
      </c>
      <c r="L5082" s="2" t="s">
        <v>136</v>
      </c>
      <c r="M5082" s="2" t="s">
        <v>476</v>
      </c>
      <c r="N5082" s="2" t="s">
        <v>479</v>
      </c>
      <c r="O5082" s="2" t="s">
        <v>514</v>
      </c>
      <c r="Q5082" s="1"/>
      <c r="S5082" s="9"/>
      <c r="T5082" s="10"/>
      <c r="U5082" s="8"/>
      <c r="V5082" s="2" t="s">
        <v>105</v>
      </c>
      <c r="W5082" s="2" t="s">
        <v>561</v>
      </c>
      <c r="X5082" s="45" t="str" cm="1">
        <f t="array" ref="X5082">IF(X5050="TRUE",IF(AND(C5082&lt;&gt;1,C5083:C5084="",S5082:U5084=""), "FALSE","TRUE"),"FALSE")</f>
        <v>FALSE</v>
      </c>
      <c r="Z5082" s="1"/>
    </row>
    <row r="5083" spans="2:26" hidden="1" outlineLevel="2" x14ac:dyDescent="0.4">
      <c r="B5083" s="7" t="s">
        <v>516</v>
      </c>
      <c r="C5083" s="8"/>
      <c r="D5083" s="31"/>
      <c r="E5083" s="2" t="s">
        <v>517</v>
      </c>
      <c r="F5083" s="2" t="s">
        <v>499</v>
      </c>
      <c r="G5083" s="2" t="s">
        <v>498</v>
      </c>
      <c r="H5083" s="2">
        <v>221</v>
      </c>
      <c r="I5083" s="2">
        <v>207</v>
      </c>
      <c r="K5083" s="2">
        <v>50</v>
      </c>
      <c r="L5083" s="2" t="s">
        <v>30</v>
      </c>
      <c r="M5083" s="2" t="s">
        <v>476</v>
      </c>
      <c r="N5083" s="2" t="s">
        <v>479</v>
      </c>
      <c r="O5083" s="2" t="s">
        <v>514</v>
      </c>
      <c r="Q5083" s="1"/>
      <c r="S5083" s="9"/>
      <c r="T5083" s="10"/>
      <c r="U5083" s="8"/>
      <c r="W5083" s="2" t="s">
        <v>563</v>
      </c>
      <c r="X5083" s="45" t="str" cm="1">
        <f t="array" ref="X5083">IF(X5050="TRUE",IF(AND(C5082&lt;&gt;1,C5083:C5084="",S5082:U5084=""), "FALSE","TRUE"),"FALSE")</f>
        <v>FALSE</v>
      </c>
      <c r="Z5083" s="1"/>
    </row>
    <row r="5084" spans="2:26" hidden="1" outlineLevel="2" collapsed="1" x14ac:dyDescent="0.4">
      <c r="B5084" s="7" t="s">
        <v>508</v>
      </c>
      <c r="C5084" s="8"/>
      <c r="D5084" s="31"/>
      <c r="E5084" s="2" t="s">
        <v>518</v>
      </c>
      <c r="F5084" s="2" t="s">
        <v>512</v>
      </c>
      <c r="G5084" s="2" t="s">
        <v>511</v>
      </c>
      <c r="H5084" s="2">
        <v>221</v>
      </c>
      <c r="I5084" s="2">
        <v>207</v>
      </c>
      <c r="K5084" s="2">
        <v>120</v>
      </c>
      <c r="L5084" s="2" t="s">
        <v>30</v>
      </c>
      <c r="M5084" s="2" t="s">
        <v>476</v>
      </c>
      <c r="N5084" s="2" t="s">
        <v>479</v>
      </c>
      <c r="O5084" s="2" t="s">
        <v>514</v>
      </c>
      <c r="Q5084" s="1"/>
      <c r="S5084" s="9"/>
      <c r="T5084" s="10"/>
      <c r="U5084" s="8"/>
      <c r="W5084" s="2" t="s">
        <v>565</v>
      </c>
      <c r="X5084" s="45" t="str" cm="1">
        <f t="array" ref="X5084">IF(X5050="TRUE",IF(AND(C5082&lt;&gt;1,C5083:C5084="",S5082:U5084=""), "FALSE","TRUE"),"FALSE")</f>
        <v>FALSE</v>
      </c>
      <c r="Z5084" s="1"/>
    </row>
    <row r="5085" spans="2:26" hidden="1" outlineLevel="3" x14ac:dyDescent="0.4">
      <c r="B5085" s="7" t="s">
        <v>134</v>
      </c>
      <c r="C5085" s="5">
        <v>6</v>
      </c>
      <c r="D5085" s="30"/>
      <c r="E5085" s="2" t="s">
        <v>392</v>
      </c>
      <c r="F5085" s="2" t="s">
        <v>106</v>
      </c>
      <c r="G5085" s="2" t="s">
        <v>103</v>
      </c>
      <c r="H5085" s="2">
        <v>221</v>
      </c>
      <c r="I5085" s="2">
        <v>207</v>
      </c>
      <c r="K5085" s="2">
        <v>3</v>
      </c>
      <c r="L5085" s="2" t="s">
        <v>136</v>
      </c>
      <c r="M5085" s="2" t="s">
        <v>476</v>
      </c>
      <c r="N5085" s="2" t="s">
        <v>479</v>
      </c>
      <c r="O5085" s="2" t="s">
        <v>514</v>
      </c>
      <c r="Q5085" s="1"/>
      <c r="S5085" s="9"/>
      <c r="T5085" s="10"/>
      <c r="U5085" s="8"/>
      <c r="V5085" s="2" t="s">
        <v>105</v>
      </c>
      <c r="W5085" s="2" t="s">
        <v>561</v>
      </c>
      <c r="X5085" s="45" t="str" cm="1">
        <f t="array" ref="X5085">IF(X5050="TRUE",IF(AND(C5085&lt;&gt;1,C5086:C5087="",S5085:U5087=""), "FALSE","TRUE"),"FALSE")</f>
        <v>FALSE</v>
      </c>
      <c r="Z5085" s="1"/>
    </row>
    <row r="5086" spans="2:26" hidden="1" outlineLevel="3" x14ac:dyDescent="0.4">
      <c r="B5086" s="7" t="s">
        <v>516</v>
      </c>
      <c r="C5086" s="8"/>
      <c r="D5086" s="31"/>
      <c r="E5086" s="2" t="s">
        <v>517</v>
      </c>
      <c r="F5086" s="2" t="s">
        <v>499</v>
      </c>
      <c r="G5086" s="2" t="s">
        <v>498</v>
      </c>
      <c r="H5086" s="2">
        <v>221</v>
      </c>
      <c r="I5086" s="2">
        <v>207</v>
      </c>
      <c r="K5086" s="2">
        <v>50</v>
      </c>
      <c r="L5086" s="2" t="s">
        <v>30</v>
      </c>
      <c r="M5086" s="2" t="s">
        <v>476</v>
      </c>
      <c r="N5086" s="2" t="s">
        <v>479</v>
      </c>
      <c r="O5086" s="2" t="s">
        <v>514</v>
      </c>
      <c r="Q5086" s="1"/>
      <c r="S5086" s="9"/>
      <c r="T5086" s="10"/>
      <c r="U5086" s="8"/>
      <c r="W5086" s="2" t="s">
        <v>563</v>
      </c>
      <c r="X5086" s="45" t="str" cm="1">
        <f t="array" ref="X5086">IF(X5050="TRUE",IF(AND(C5085&lt;&gt;1,C5086:C5087="",S5085:U5087=""), "FALSE","TRUE"),"FALSE")</f>
        <v>FALSE</v>
      </c>
      <c r="Z5086" s="1"/>
    </row>
    <row r="5087" spans="2:26" hidden="1" outlineLevel="3" x14ac:dyDescent="0.4">
      <c r="B5087" s="7" t="s">
        <v>508</v>
      </c>
      <c r="C5087" s="8"/>
      <c r="D5087" s="31"/>
      <c r="E5087" s="2" t="s">
        <v>518</v>
      </c>
      <c r="F5087" s="2" t="s">
        <v>512</v>
      </c>
      <c r="G5087" s="2" t="s">
        <v>511</v>
      </c>
      <c r="H5087" s="2">
        <v>221</v>
      </c>
      <c r="I5087" s="2">
        <v>207</v>
      </c>
      <c r="K5087" s="2">
        <v>120</v>
      </c>
      <c r="L5087" s="2" t="s">
        <v>30</v>
      </c>
      <c r="M5087" s="2" t="s">
        <v>476</v>
      </c>
      <c r="N5087" s="2" t="s">
        <v>479</v>
      </c>
      <c r="O5087" s="2" t="s">
        <v>514</v>
      </c>
      <c r="Q5087" s="1"/>
      <c r="S5087" s="9"/>
      <c r="T5087" s="10"/>
      <c r="U5087" s="8"/>
      <c r="W5087" s="2" t="s">
        <v>565</v>
      </c>
      <c r="X5087" s="45" t="str" cm="1">
        <f t="array" ref="X5087">IF(X5050="TRUE",IF(AND(C5085&lt;&gt;1,C5086:C5087="",S5085:U5087=""), "FALSE","TRUE"),"FALSE")</f>
        <v>FALSE</v>
      </c>
      <c r="Z5087" s="1"/>
    </row>
    <row r="5088" spans="2:26" hidden="1" outlineLevel="3" x14ac:dyDescent="0.4">
      <c r="B5088" s="7" t="s">
        <v>134</v>
      </c>
      <c r="C5088" s="5">
        <v>7</v>
      </c>
      <c r="D5088" s="30"/>
      <c r="E5088" s="2" t="s">
        <v>392</v>
      </c>
      <c r="F5088" s="2" t="s">
        <v>106</v>
      </c>
      <c r="G5088" s="2" t="s">
        <v>103</v>
      </c>
      <c r="H5088" s="2">
        <v>221</v>
      </c>
      <c r="I5088" s="2">
        <v>207</v>
      </c>
      <c r="K5088" s="2">
        <v>3</v>
      </c>
      <c r="L5088" s="2" t="s">
        <v>136</v>
      </c>
      <c r="M5088" s="2" t="s">
        <v>476</v>
      </c>
      <c r="N5088" s="2" t="s">
        <v>479</v>
      </c>
      <c r="O5088" s="2" t="s">
        <v>514</v>
      </c>
      <c r="Q5088" s="1"/>
      <c r="S5088" s="9"/>
      <c r="T5088" s="10"/>
      <c r="U5088" s="8"/>
      <c r="V5088" s="2" t="s">
        <v>105</v>
      </c>
      <c r="W5088" s="2" t="s">
        <v>561</v>
      </c>
      <c r="X5088" s="45" t="str" cm="1">
        <f t="array" ref="X5088">IF(X5050="TRUE",IF(AND(C5088&lt;&gt;1,C5089:C5090="",S5088:U5090=""), "FALSE","TRUE"),"FALSE")</f>
        <v>FALSE</v>
      </c>
      <c r="Z5088" s="1"/>
    </row>
    <row r="5089" spans="2:26" hidden="1" outlineLevel="3" x14ac:dyDescent="0.4">
      <c r="B5089" s="7" t="s">
        <v>516</v>
      </c>
      <c r="C5089" s="8"/>
      <c r="D5089" s="31"/>
      <c r="E5089" s="2" t="s">
        <v>517</v>
      </c>
      <c r="F5089" s="2" t="s">
        <v>499</v>
      </c>
      <c r="G5089" s="2" t="s">
        <v>498</v>
      </c>
      <c r="H5089" s="2">
        <v>221</v>
      </c>
      <c r="I5089" s="2">
        <v>207</v>
      </c>
      <c r="K5089" s="2">
        <v>50</v>
      </c>
      <c r="L5089" s="2" t="s">
        <v>30</v>
      </c>
      <c r="M5089" s="2" t="s">
        <v>476</v>
      </c>
      <c r="N5089" s="2" t="s">
        <v>479</v>
      </c>
      <c r="O5089" s="2" t="s">
        <v>514</v>
      </c>
      <c r="Q5089" s="1"/>
      <c r="S5089" s="9"/>
      <c r="T5089" s="10"/>
      <c r="U5089" s="8"/>
      <c r="W5089" s="2" t="s">
        <v>563</v>
      </c>
      <c r="X5089" s="45" t="str" cm="1">
        <f t="array" ref="X5089">IF(X5050="TRUE",IF(AND(C5088&lt;&gt;1,C5089:C5090="",S5088:U5090=""), "FALSE","TRUE"),"FALSE")</f>
        <v>FALSE</v>
      </c>
      <c r="Z5089" s="1"/>
    </row>
    <row r="5090" spans="2:26" hidden="1" outlineLevel="3" x14ac:dyDescent="0.4">
      <c r="B5090" s="7" t="s">
        <v>508</v>
      </c>
      <c r="C5090" s="8"/>
      <c r="D5090" s="31"/>
      <c r="E5090" s="2" t="s">
        <v>518</v>
      </c>
      <c r="F5090" s="2" t="s">
        <v>512</v>
      </c>
      <c r="G5090" s="2" t="s">
        <v>511</v>
      </c>
      <c r="H5090" s="2">
        <v>221</v>
      </c>
      <c r="I5090" s="2">
        <v>207</v>
      </c>
      <c r="K5090" s="2">
        <v>120</v>
      </c>
      <c r="L5090" s="2" t="s">
        <v>30</v>
      </c>
      <c r="M5090" s="2" t="s">
        <v>476</v>
      </c>
      <c r="N5090" s="2" t="s">
        <v>479</v>
      </c>
      <c r="O5090" s="2" t="s">
        <v>514</v>
      </c>
      <c r="Q5090" s="1"/>
      <c r="S5090" s="9"/>
      <c r="T5090" s="10"/>
      <c r="U5090" s="8"/>
      <c r="W5090" s="2" t="s">
        <v>565</v>
      </c>
      <c r="X5090" s="45" t="str" cm="1">
        <f t="array" ref="X5090">IF(X5050="TRUE",IF(AND(C5088&lt;&gt;1,C5089:C5090="",S5088:U5090=""), "FALSE","TRUE"),"FALSE")</f>
        <v>FALSE</v>
      </c>
      <c r="Z5090" s="1"/>
    </row>
    <row r="5091" spans="2:26" hidden="1" outlineLevel="3" x14ac:dyDescent="0.4">
      <c r="B5091" s="7" t="s">
        <v>134</v>
      </c>
      <c r="C5091" s="5">
        <v>8</v>
      </c>
      <c r="D5091" s="30"/>
      <c r="E5091" s="2" t="s">
        <v>392</v>
      </c>
      <c r="F5091" s="2" t="s">
        <v>106</v>
      </c>
      <c r="G5091" s="2" t="s">
        <v>103</v>
      </c>
      <c r="H5091" s="2">
        <v>221</v>
      </c>
      <c r="I5091" s="2">
        <v>207</v>
      </c>
      <c r="K5091" s="2">
        <v>3</v>
      </c>
      <c r="L5091" s="2" t="s">
        <v>136</v>
      </c>
      <c r="M5091" s="2" t="s">
        <v>476</v>
      </c>
      <c r="N5091" s="2" t="s">
        <v>479</v>
      </c>
      <c r="O5091" s="2" t="s">
        <v>514</v>
      </c>
      <c r="Q5091" s="1"/>
      <c r="S5091" s="9"/>
      <c r="T5091" s="10"/>
      <c r="U5091" s="8"/>
      <c r="V5091" s="2" t="s">
        <v>105</v>
      </c>
      <c r="W5091" s="2" t="s">
        <v>561</v>
      </c>
      <c r="X5091" s="45" t="str" cm="1">
        <f t="array" ref="X5091">IF(X5050="TRUE",IF(AND(C5091&lt;&gt;1,C5092:C5093="",S5091:U5093=""), "FALSE","TRUE"),"FALSE")</f>
        <v>FALSE</v>
      </c>
      <c r="Z5091" s="1"/>
    </row>
    <row r="5092" spans="2:26" hidden="1" outlineLevel="3" x14ac:dyDescent="0.4">
      <c r="B5092" s="7" t="s">
        <v>516</v>
      </c>
      <c r="C5092" s="8"/>
      <c r="D5092" s="31"/>
      <c r="E5092" s="2" t="s">
        <v>517</v>
      </c>
      <c r="F5092" s="2" t="s">
        <v>499</v>
      </c>
      <c r="G5092" s="2" t="s">
        <v>498</v>
      </c>
      <c r="H5092" s="2">
        <v>221</v>
      </c>
      <c r="I5092" s="2">
        <v>207</v>
      </c>
      <c r="K5092" s="2">
        <v>50</v>
      </c>
      <c r="L5092" s="2" t="s">
        <v>30</v>
      </c>
      <c r="M5092" s="2" t="s">
        <v>476</v>
      </c>
      <c r="N5092" s="2" t="s">
        <v>479</v>
      </c>
      <c r="O5092" s="2" t="s">
        <v>514</v>
      </c>
      <c r="Q5092" s="1"/>
      <c r="S5092" s="9"/>
      <c r="T5092" s="10"/>
      <c r="U5092" s="8"/>
      <c r="W5092" s="2" t="s">
        <v>563</v>
      </c>
      <c r="X5092" s="45" t="str" cm="1">
        <f t="array" ref="X5092">IF(X5050="TRUE",IF(AND(C5091&lt;&gt;1,C5092:C5093="",S5091:U5093=""), "FALSE","TRUE"),"FALSE")</f>
        <v>FALSE</v>
      </c>
      <c r="Z5092" s="1"/>
    </row>
    <row r="5093" spans="2:26" hidden="1" outlineLevel="3" x14ac:dyDescent="0.4">
      <c r="B5093" s="7" t="s">
        <v>508</v>
      </c>
      <c r="C5093" s="8"/>
      <c r="D5093" s="31"/>
      <c r="E5093" s="2" t="s">
        <v>518</v>
      </c>
      <c r="F5093" s="2" t="s">
        <v>512</v>
      </c>
      <c r="G5093" s="2" t="s">
        <v>511</v>
      </c>
      <c r="H5093" s="2">
        <v>221</v>
      </c>
      <c r="I5093" s="2">
        <v>207</v>
      </c>
      <c r="K5093" s="2">
        <v>120</v>
      </c>
      <c r="L5093" s="2" t="s">
        <v>30</v>
      </c>
      <c r="M5093" s="2" t="s">
        <v>476</v>
      </c>
      <c r="N5093" s="2" t="s">
        <v>479</v>
      </c>
      <c r="O5093" s="2" t="s">
        <v>514</v>
      </c>
      <c r="Q5093" s="1"/>
      <c r="S5093" s="9"/>
      <c r="T5093" s="10"/>
      <c r="U5093" s="8"/>
      <c r="W5093" s="2" t="s">
        <v>565</v>
      </c>
      <c r="X5093" s="45" t="str" cm="1">
        <f t="array" ref="X5093">IF(X5050="TRUE",IF(AND(C5091&lt;&gt;1,C5092:C5093="",S5091:U5093=""), "FALSE","TRUE"),"FALSE")</f>
        <v>FALSE</v>
      </c>
      <c r="Z5093" s="1"/>
    </row>
    <row r="5094" spans="2:26" hidden="1" outlineLevel="3" x14ac:dyDescent="0.4">
      <c r="B5094" s="7" t="s">
        <v>134</v>
      </c>
      <c r="C5094" s="5">
        <v>9</v>
      </c>
      <c r="D5094" s="30"/>
      <c r="E5094" s="2" t="s">
        <v>392</v>
      </c>
      <c r="F5094" s="2" t="s">
        <v>106</v>
      </c>
      <c r="G5094" s="2" t="s">
        <v>103</v>
      </c>
      <c r="H5094" s="2">
        <v>221</v>
      </c>
      <c r="I5094" s="2">
        <v>207</v>
      </c>
      <c r="K5094" s="2">
        <v>3</v>
      </c>
      <c r="L5094" s="2" t="s">
        <v>136</v>
      </c>
      <c r="M5094" s="2" t="s">
        <v>476</v>
      </c>
      <c r="N5094" s="2" t="s">
        <v>479</v>
      </c>
      <c r="O5094" s="2" t="s">
        <v>514</v>
      </c>
      <c r="Q5094" s="1"/>
      <c r="S5094" s="9"/>
      <c r="T5094" s="10"/>
      <c r="U5094" s="8"/>
      <c r="V5094" s="2" t="s">
        <v>105</v>
      </c>
      <c r="W5094" s="2" t="s">
        <v>561</v>
      </c>
      <c r="X5094" s="45" t="str" cm="1">
        <f t="array" ref="X5094">IF(X5050="TRUE",IF(AND(C5094&lt;&gt;1,C5095:C5096="",S5094:U5096=""), "FALSE","TRUE"),"FALSE")</f>
        <v>FALSE</v>
      </c>
      <c r="Z5094" s="1"/>
    </row>
    <row r="5095" spans="2:26" hidden="1" outlineLevel="3" x14ac:dyDescent="0.4">
      <c r="B5095" s="7" t="s">
        <v>516</v>
      </c>
      <c r="C5095" s="8"/>
      <c r="D5095" s="31"/>
      <c r="E5095" s="2" t="s">
        <v>517</v>
      </c>
      <c r="F5095" s="2" t="s">
        <v>499</v>
      </c>
      <c r="G5095" s="2" t="s">
        <v>498</v>
      </c>
      <c r="H5095" s="2">
        <v>221</v>
      </c>
      <c r="I5095" s="2">
        <v>207</v>
      </c>
      <c r="K5095" s="2">
        <v>50</v>
      </c>
      <c r="L5095" s="2" t="s">
        <v>30</v>
      </c>
      <c r="M5095" s="2" t="s">
        <v>476</v>
      </c>
      <c r="N5095" s="2" t="s">
        <v>479</v>
      </c>
      <c r="O5095" s="2" t="s">
        <v>514</v>
      </c>
      <c r="Q5095" s="1"/>
      <c r="S5095" s="9"/>
      <c r="T5095" s="10"/>
      <c r="U5095" s="8"/>
      <c r="W5095" s="2" t="s">
        <v>563</v>
      </c>
      <c r="X5095" s="45" t="str" cm="1">
        <f t="array" ref="X5095">IF(X5050="TRUE",IF(AND(C5094&lt;&gt;1,C5095:C5096="",S5094:U5096=""), "FALSE","TRUE"),"FALSE")</f>
        <v>FALSE</v>
      </c>
      <c r="Z5095" s="1"/>
    </row>
    <row r="5096" spans="2:26" hidden="1" outlineLevel="3" x14ac:dyDescent="0.4">
      <c r="B5096" s="7" t="s">
        <v>508</v>
      </c>
      <c r="C5096" s="8"/>
      <c r="D5096" s="31"/>
      <c r="E5096" s="2" t="s">
        <v>518</v>
      </c>
      <c r="F5096" s="2" t="s">
        <v>512</v>
      </c>
      <c r="G5096" s="2" t="s">
        <v>511</v>
      </c>
      <c r="H5096" s="2">
        <v>221</v>
      </c>
      <c r="I5096" s="2">
        <v>207</v>
      </c>
      <c r="K5096" s="2">
        <v>120</v>
      </c>
      <c r="L5096" s="2" t="s">
        <v>30</v>
      </c>
      <c r="M5096" s="2" t="s">
        <v>476</v>
      </c>
      <c r="N5096" s="2" t="s">
        <v>479</v>
      </c>
      <c r="O5096" s="2" t="s">
        <v>514</v>
      </c>
      <c r="Q5096" s="1"/>
      <c r="S5096" s="9"/>
      <c r="T5096" s="10"/>
      <c r="U5096" s="8"/>
      <c r="W5096" s="2" t="s">
        <v>565</v>
      </c>
      <c r="X5096" s="45" t="str" cm="1">
        <f t="array" ref="X5096">IF(X5050="TRUE",IF(AND(C5094&lt;&gt;1,C5095:C5096="",S5094:U5096=""), "FALSE","TRUE"),"FALSE")</f>
        <v>FALSE</v>
      </c>
      <c r="Z5096" s="1"/>
    </row>
    <row r="5097" spans="2:26" hidden="1" outlineLevel="3" x14ac:dyDescent="0.4">
      <c r="B5097" s="7" t="s">
        <v>134</v>
      </c>
      <c r="C5097" s="5">
        <v>10</v>
      </c>
      <c r="D5097" s="30"/>
      <c r="E5097" s="2" t="s">
        <v>392</v>
      </c>
      <c r="F5097" s="2" t="s">
        <v>106</v>
      </c>
      <c r="G5097" s="2" t="s">
        <v>103</v>
      </c>
      <c r="H5097" s="2">
        <v>221</v>
      </c>
      <c r="I5097" s="2">
        <v>207</v>
      </c>
      <c r="K5097" s="2">
        <v>3</v>
      </c>
      <c r="L5097" s="2" t="s">
        <v>136</v>
      </c>
      <c r="M5097" s="2" t="s">
        <v>476</v>
      </c>
      <c r="N5097" s="2" t="s">
        <v>479</v>
      </c>
      <c r="O5097" s="2" t="s">
        <v>514</v>
      </c>
      <c r="Q5097" s="1"/>
      <c r="S5097" s="9"/>
      <c r="T5097" s="10"/>
      <c r="U5097" s="8"/>
      <c r="V5097" s="2" t="s">
        <v>105</v>
      </c>
      <c r="W5097" s="2" t="s">
        <v>561</v>
      </c>
      <c r="X5097" s="45" t="str" cm="1">
        <f t="array" ref="X5097">IF(X5050="TRUE",IF(AND(C5097&lt;&gt;1,C5098:C5099="",S5097:U5099=""), "FALSE","TRUE"),"FALSE")</f>
        <v>FALSE</v>
      </c>
      <c r="Z5097" s="1"/>
    </row>
    <row r="5098" spans="2:26" hidden="1" outlineLevel="3" x14ac:dyDescent="0.4">
      <c r="B5098" s="7" t="s">
        <v>516</v>
      </c>
      <c r="C5098" s="8"/>
      <c r="D5098" s="31"/>
      <c r="E5098" s="2" t="s">
        <v>517</v>
      </c>
      <c r="F5098" s="2" t="s">
        <v>499</v>
      </c>
      <c r="G5098" s="2" t="s">
        <v>498</v>
      </c>
      <c r="H5098" s="2">
        <v>221</v>
      </c>
      <c r="I5098" s="2">
        <v>207</v>
      </c>
      <c r="K5098" s="2">
        <v>50</v>
      </c>
      <c r="L5098" s="2" t="s">
        <v>30</v>
      </c>
      <c r="M5098" s="2" t="s">
        <v>476</v>
      </c>
      <c r="N5098" s="2" t="s">
        <v>479</v>
      </c>
      <c r="O5098" s="2" t="s">
        <v>514</v>
      </c>
      <c r="Q5098" s="1"/>
      <c r="S5098" s="9"/>
      <c r="T5098" s="10"/>
      <c r="U5098" s="8"/>
      <c r="W5098" s="2" t="s">
        <v>563</v>
      </c>
      <c r="X5098" s="45" t="str" cm="1">
        <f t="array" ref="X5098">IF(X5050="TRUE",IF(AND(C5097&lt;&gt;1,C5098:C5099="",S5097:U5099=""), "FALSE","TRUE"),"FALSE")</f>
        <v>FALSE</v>
      </c>
      <c r="Z5098" s="1"/>
    </row>
    <row r="5099" spans="2:26" hidden="1" outlineLevel="3" x14ac:dyDescent="0.4">
      <c r="B5099" s="7" t="s">
        <v>508</v>
      </c>
      <c r="C5099" s="8"/>
      <c r="D5099" s="31"/>
      <c r="E5099" s="2" t="s">
        <v>518</v>
      </c>
      <c r="F5099" s="2" t="s">
        <v>512</v>
      </c>
      <c r="G5099" s="2" t="s">
        <v>511</v>
      </c>
      <c r="H5099" s="2">
        <v>221</v>
      </c>
      <c r="I5099" s="2">
        <v>207</v>
      </c>
      <c r="K5099" s="2">
        <v>120</v>
      </c>
      <c r="L5099" s="2" t="s">
        <v>30</v>
      </c>
      <c r="M5099" s="2" t="s">
        <v>476</v>
      </c>
      <c r="N5099" s="2" t="s">
        <v>479</v>
      </c>
      <c r="O5099" s="2" t="s">
        <v>514</v>
      </c>
      <c r="Q5099" s="1"/>
      <c r="S5099" s="9"/>
      <c r="T5099" s="10"/>
      <c r="U5099" s="8"/>
      <c r="W5099" s="2" t="s">
        <v>565</v>
      </c>
      <c r="X5099" s="45" t="str" cm="1">
        <f t="array" ref="X5099">IF(X5050="TRUE",IF(AND(C5097&lt;&gt;1,C5098:C5099="",S5097:U5099=""), "FALSE","TRUE"),"FALSE")</f>
        <v>FALSE</v>
      </c>
      <c r="Z5099" s="1"/>
    </row>
    <row r="5100" spans="2:26" hidden="1" outlineLevel="3" x14ac:dyDescent="0.4">
      <c r="B5100" s="7" t="s">
        <v>134</v>
      </c>
      <c r="C5100" s="5">
        <v>11</v>
      </c>
      <c r="D5100" s="30"/>
      <c r="E5100" s="2" t="s">
        <v>392</v>
      </c>
      <c r="F5100" s="2" t="s">
        <v>106</v>
      </c>
      <c r="G5100" s="2" t="s">
        <v>103</v>
      </c>
      <c r="H5100" s="2">
        <v>221</v>
      </c>
      <c r="I5100" s="2">
        <v>207</v>
      </c>
      <c r="K5100" s="2">
        <v>3</v>
      </c>
      <c r="L5100" s="2" t="s">
        <v>136</v>
      </c>
      <c r="M5100" s="2" t="s">
        <v>476</v>
      </c>
      <c r="N5100" s="2" t="s">
        <v>479</v>
      </c>
      <c r="O5100" s="2" t="s">
        <v>514</v>
      </c>
      <c r="Q5100" s="1"/>
      <c r="S5100" s="9"/>
      <c r="T5100" s="10"/>
      <c r="U5100" s="8"/>
      <c r="V5100" s="2" t="s">
        <v>105</v>
      </c>
      <c r="W5100" s="2" t="s">
        <v>561</v>
      </c>
      <c r="X5100" s="45" t="str" cm="1">
        <f t="array" ref="X5100">IF(X5050="TRUE",IF(AND(C5100&lt;&gt;1,C5101:C5102="",S5100:U5102=""), "FALSE","TRUE"),"FALSE")</f>
        <v>FALSE</v>
      </c>
      <c r="Z5100" s="1"/>
    </row>
    <row r="5101" spans="2:26" hidden="1" outlineLevel="3" x14ac:dyDescent="0.4">
      <c r="B5101" s="7" t="s">
        <v>516</v>
      </c>
      <c r="C5101" s="8"/>
      <c r="D5101" s="31"/>
      <c r="E5101" s="2" t="s">
        <v>517</v>
      </c>
      <c r="F5101" s="2" t="s">
        <v>499</v>
      </c>
      <c r="G5101" s="2" t="s">
        <v>498</v>
      </c>
      <c r="H5101" s="2">
        <v>221</v>
      </c>
      <c r="I5101" s="2">
        <v>207</v>
      </c>
      <c r="K5101" s="2">
        <v>50</v>
      </c>
      <c r="L5101" s="2" t="s">
        <v>30</v>
      </c>
      <c r="M5101" s="2" t="s">
        <v>476</v>
      </c>
      <c r="N5101" s="2" t="s">
        <v>479</v>
      </c>
      <c r="O5101" s="2" t="s">
        <v>514</v>
      </c>
      <c r="Q5101" s="1"/>
      <c r="S5101" s="9"/>
      <c r="T5101" s="10"/>
      <c r="U5101" s="8"/>
      <c r="W5101" s="2" t="s">
        <v>563</v>
      </c>
      <c r="X5101" s="45" t="str" cm="1">
        <f t="array" ref="X5101">IF(X5050="TRUE",IF(AND(C5100&lt;&gt;1,C5101:C5102="",S5100:U5102=""), "FALSE","TRUE"),"FALSE")</f>
        <v>FALSE</v>
      </c>
      <c r="Z5101" s="1"/>
    </row>
    <row r="5102" spans="2:26" hidden="1" outlineLevel="3" x14ac:dyDescent="0.4">
      <c r="B5102" s="7" t="s">
        <v>508</v>
      </c>
      <c r="C5102" s="8"/>
      <c r="D5102" s="31"/>
      <c r="E5102" s="2" t="s">
        <v>518</v>
      </c>
      <c r="F5102" s="2" t="s">
        <v>512</v>
      </c>
      <c r="G5102" s="2" t="s">
        <v>511</v>
      </c>
      <c r="H5102" s="2">
        <v>221</v>
      </c>
      <c r="I5102" s="2">
        <v>207</v>
      </c>
      <c r="K5102" s="2">
        <v>120</v>
      </c>
      <c r="L5102" s="2" t="s">
        <v>30</v>
      </c>
      <c r="M5102" s="2" t="s">
        <v>476</v>
      </c>
      <c r="N5102" s="2" t="s">
        <v>479</v>
      </c>
      <c r="O5102" s="2" t="s">
        <v>514</v>
      </c>
      <c r="Q5102" s="1"/>
      <c r="S5102" s="9"/>
      <c r="T5102" s="10"/>
      <c r="U5102" s="8"/>
      <c r="W5102" s="2" t="s">
        <v>565</v>
      </c>
      <c r="X5102" s="45" t="str" cm="1">
        <f t="array" ref="X5102">IF(X5050="TRUE",IF(AND(C5100&lt;&gt;1,C5101:C5102="",S5100:U5102=""), "FALSE","TRUE"),"FALSE")</f>
        <v>FALSE</v>
      </c>
      <c r="Z5102" s="1"/>
    </row>
    <row r="5103" spans="2:26" hidden="1" outlineLevel="3" x14ac:dyDescent="0.4">
      <c r="B5103" s="7" t="s">
        <v>134</v>
      </c>
      <c r="C5103" s="5">
        <v>12</v>
      </c>
      <c r="D5103" s="30"/>
      <c r="E5103" s="2" t="s">
        <v>392</v>
      </c>
      <c r="F5103" s="2" t="s">
        <v>106</v>
      </c>
      <c r="G5103" s="2" t="s">
        <v>103</v>
      </c>
      <c r="H5103" s="2">
        <v>221</v>
      </c>
      <c r="I5103" s="2">
        <v>207</v>
      </c>
      <c r="K5103" s="2">
        <v>3</v>
      </c>
      <c r="L5103" s="2" t="s">
        <v>136</v>
      </c>
      <c r="M5103" s="2" t="s">
        <v>476</v>
      </c>
      <c r="N5103" s="2" t="s">
        <v>479</v>
      </c>
      <c r="O5103" s="2" t="s">
        <v>514</v>
      </c>
      <c r="Q5103" s="1"/>
      <c r="S5103" s="9"/>
      <c r="T5103" s="10"/>
      <c r="U5103" s="8"/>
      <c r="V5103" s="2" t="s">
        <v>105</v>
      </c>
      <c r="W5103" s="2" t="s">
        <v>561</v>
      </c>
      <c r="X5103" s="45" t="str" cm="1">
        <f t="array" ref="X5103">IF(X5050="TRUE",IF(AND(C5103&lt;&gt;1,C5104:C5105="",S5103:U5105=""), "FALSE","TRUE"),"FALSE")</f>
        <v>FALSE</v>
      </c>
      <c r="Z5103" s="1"/>
    </row>
    <row r="5104" spans="2:26" hidden="1" outlineLevel="3" x14ac:dyDescent="0.4">
      <c r="B5104" s="7" t="s">
        <v>516</v>
      </c>
      <c r="C5104" s="8"/>
      <c r="D5104" s="31"/>
      <c r="E5104" s="2" t="s">
        <v>517</v>
      </c>
      <c r="F5104" s="2" t="s">
        <v>499</v>
      </c>
      <c r="G5104" s="2" t="s">
        <v>498</v>
      </c>
      <c r="H5104" s="2">
        <v>221</v>
      </c>
      <c r="I5104" s="2">
        <v>207</v>
      </c>
      <c r="K5104" s="2">
        <v>50</v>
      </c>
      <c r="L5104" s="2" t="s">
        <v>30</v>
      </c>
      <c r="M5104" s="2" t="s">
        <v>476</v>
      </c>
      <c r="N5104" s="2" t="s">
        <v>479</v>
      </c>
      <c r="O5104" s="2" t="s">
        <v>514</v>
      </c>
      <c r="Q5104" s="1"/>
      <c r="S5104" s="9"/>
      <c r="T5104" s="10"/>
      <c r="U5104" s="8"/>
      <c r="W5104" s="2" t="s">
        <v>563</v>
      </c>
      <c r="X5104" s="45" t="str" cm="1">
        <f t="array" ref="X5104">IF(X5050="TRUE",IF(AND(C5103&lt;&gt;1,C5104:C5105="",S5103:U5105=""), "FALSE","TRUE"),"FALSE")</f>
        <v>FALSE</v>
      </c>
      <c r="Z5104" s="1"/>
    </row>
    <row r="5105" spans="2:26" hidden="1" outlineLevel="3" x14ac:dyDescent="0.4">
      <c r="B5105" s="7" t="s">
        <v>508</v>
      </c>
      <c r="C5105" s="8"/>
      <c r="D5105" s="31"/>
      <c r="E5105" s="2" t="s">
        <v>518</v>
      </c>
      <c r="F5105" s="2" t="s">
        <v>512</v>
      </c>
      <c r="G5105" s="2" t="s">
        <v>511</v>
      </c>
      <c r="H5105" s="2">
        <v>221</v>
      </c>
      <c r="I5105" s="2">
        <v>207</v>
      </c>
      <c r="K5105" s="2">
        <v>120</v>
      </c>
      <c r="L5105" s="2" t="s">
        <v>30</v>
      </c>
      <c r="M5105" s="2" t="s">
        <v>476</v>
      </c>
      <c r="N5105" s="2" t="s">
        <v>479</v>
      </c>
      <c r="O5105" s="2" t="s">
        <v>514</v>
      </c>
      <c r="Q5105" s="1"/>
      <c r="S5105" s="9"/>
      <c r="T5105" s="10"/>
      <c r="U5105" s="8"/>
      <c r="W5105" s="2" t="s">
        <v>565</v>
      </c>
      <c r="X5105" s="45" t="str" cm="1">
        <f t="array" ref="X5105">IF(X5050="TRUE",IF(AND(C5103&lt;&gt;1,C5104:C5105="",S5103:U5105=""), "FALSE","TRUE"),"FALSE")</f>
        <v>FALSE</v>
      </c>
      <c r="Z5105" s="1"/>
    </row>
    <row r="5106" spans="2:26" hidden="1" outlineLevel="3" x14ac:dyDescent="0.4">
      <c r="B5106" s="7" t="s">
        <v>134</v>
      </c>
      <c r="C5106" s="5">
        <v>13</v>
      </c>
      <c r="D5106" s="30"/>
      <c r="E5106" s="2" t="s">
        <v>392</v>
      </c>
      <c r="F5106" s="2" t="s">
        <v>106</v>
      </c>
      <c r="G5106" s="2" t="s">
        <v>103</v>
      </c>
      <c r="H5106" s="2">
        <v>221</v>
      </c>
      <c r="I5106" s="2">
        <v>207</v>
      </c>
      <c r="K5106" s="2">
        <v>3</v>
      </c>
      <c r="L5106" s="2" t="s">
        <v>136</v>
      </c>
      <c r="M5106" s="2" t="s">
        <v>476</v>
      </c>
      <c r="N5106" s="2" t="s">
        <v>479</v>
      </c>
      <c r="O5106" s="2" t="s">
        <v>514</v>
      </c>
      <c r="Q5106" s="1"/>
      <c r="S5106" s="9"/>
      <c r="T5106" s="10"/>
      <c r="U5106" s="8"/>
      <c r="V5106" s="2" t="s">
        <v>105</v>
      </c>
      <c r="W5106" s="2" t="s">
        <v>561</v>
      </c>
      <c r="X5106" s="45" t="str" cm="1">
        <f t="array" ref="X5106">IF(X5050="TRUE",IF(AND(C5106&lt;&gt;1,C5107:C5108="",S5106:U5108=""), "FALSE","TRUE"),"FALSE")</f>
        <v>FALSE</v>
      </c>
      <c r="Z5106" s="1"/>
    </row>
    <row r="5107" spans="2:26" hidden="1" outlineLevel="3" x14ac:dyDescent="0.4">
      <c r="B5107" s="7" t="s">
        <v>516</v>
      </c>
      <c r="C5107" s="8"/>
      <c r="D5107" s="31"/>
      <c r="E5107" s="2" t="s">
        <v>517</v>
      </c>
      <c r="F5107" s="2" t="s">
        <v>499</v>
      </c>
      <c r="G5107" s="2" t="s">
        <v>498</v>
      </c>
      <c r="H5107" s="2">
        <v>221</v>
      </c>
      <c r="I5107" s="2">
        <v>207</v>
      </c>
      <c r="K5107" s="2">
        <v>50</v>
      </c>
      <c r="L5107" s="2" t="s">
        <v>30</v>
      </c>
      <c r="M5107" s="2" t="s">
        <v>476</v>
      </c>
      <c r="N5107" s="2" t="s">
        <v>479</v>
      </c>
      <c r="O5107" s="2" t="s">
        <v>514</v>
      </c>
      <c r="Q5107" s="1"/>
      <c r="S5107" s="9"/>
      <c r="T5107" s="10"/>
      <c r="U5107" s="8"/>
      <c r="W5107" s="2" t="s">
        <v>563</v>
      </c>
      <c r="X5107" s="45" t="str" cm="1">
        <f t="array" ref="X5107">IF(X5050="TRUE",IF(AND(C5106&lt;&gt;1,C5107:C5108="",S5106:U5108=""), "FALSE","TRUE"),"FALSE")</f>
        <v>FALSE</v>
      </c>
      <c r="Z5107" s="1"/>
    </row>
    <row r="5108" spans="2:26" hidden="1" outlineLevel="3" x14ac:dyDescent="0.4">
      <c r="B5108" s="7" t="s">
        <v>508</v>
      </c>
      <c r="C5108" s="8"/>
      <c r="D5108" s="31"/>
      <c r="E5108" s="2" t="s">
        <v>518</v>
      </c>
      <c r="F5108" s="2" t="s">
        <v>512</v>
      </c>
      <c r="G5108" s="2" t="s">
        <v>511</v>
      </c>
      <c r="H5108" s="2">
        <v>221</v>
      </c>
      <c r="I5108" s="2">
        <v>207</v>
      </c>
      <c r="K5108" s="2">
        <v>120</v>
      </c>
      <c r="L5108" s="2" t="s">
        <v>30</v>
      </c>
      <c r="M5108" s="2" t="s">
        <v>476</v>
      </c>
      <c r="N5108" s="2" t="s">
        <v>479</v>
      </c>
      <c r="O5108" s="2" t="s">
        <v>514</v>
      </c>
      <c r="Q5108" s="1"/>
      <c r="S5108" s="9"/>
      <c r="T5108" s="10"/>
      <c r="U5108" s="8"/>
      <c r="W5108" s="2" t="s">
        <v>565</v>
      </c>
      <c r="X5108" s="45" t="str" cm="1">
        <f t="array" ref="X5108">IF(X5050="TRUE",IF(AND(C5106&lt;&gt;1,C5107:C5108="",S5106:U5108=""), "FALSE","TRUE"),"FALSE")</f>
        <v>FALSE</v>
      </c>
      <c r="Z5108" s="1"/>
    </row>
    <row r="5109" spans="2:26" hidden="1" outlineLevel="3" x14ac:dyDescent="0.4">
      <c r="B5109" s="7" t="s">
        <v>134</v>
      </c>
      <c r="C5109" s="5">
        <v>14</v>
      </c>
      <c r="D5109" s="30"/>
      <c r="E5109" s="2" t="s">
        <v>392</v>
      </c>
      <c r="F5109" s="2" t="s">
        <v>106</v>
      </c>
      <c r="G5109" s="2" t="s">
        <v>103</v>
      </c>
      <c r="H5109" s="2">
        <v>221</v>
      </c>
      <c r="I5109" s="2">
        <v>207</v>
      </c>
      <c r="K5109" s="2">
        <v>3</v>
      </c>
      <c r="L5109" s="2" t="s">
        <v>136</v>
      </c>
      <c r="M5109" s="2" t="s">
        <v>476</v>
      </c>
      <c r="N5109" s="2" t="s">
        <v>479</v>
      </c>
      <c r="O5109" s="2" t="s">
        <v>514</v>
      </c>
      <c r="Q5109" s="1"/>
      <c r="S5109" s="9"/>
      <c r="T5109" s="10"/>
      <c r="U5109" s="8"/>
      <c r="V5109" s="2" t="s">
        <v>105</v>
      </c>
      <c r="W5109" s="2" t="s">
        <v>561</v>
      </c>
      <c r="X5109" s="45" t="str" cm="1">
        <f t="array" ref="X5109">IF(X5050="TRUE",IF(AND(C5109&lt;&gt;1,C5110:C5111="",S5109:U5111=""), "FALSE","TRUE"),"FALSE")</f>
        <v>FALSE</v>
      </c>
      <c r="Z5109" s="1"/>
    </row>
    <row r="5110" spans="2:26" hidden="1" outlineLevel="3" x14ac:dyDescent="0.4">
      <c r="B5110" s="7" t="s">
        <v>516</v>
      </c>
      <c r="C5110" s="8"/>
      <c r="D5110" s="31"/>
      <c r="E5110" s="2" t="s">
        <v>517</v>
      </c>
      <c r="F5110" s="2" t="s">
        <v>499</v>
      </c>
      <c r="G5110" s="2" t="s">
        <v>498</v>
      </c>
      <c r="H5110" s="2">
        <v>221</v>
      </c>
      <c r="I5110" s="2">
        <v>207</v>
      </c>
      <c r="K5110" s="2">
        <v>50</v>
      </c>
      <c r="L5110" s="2" t="s">
        <v>30</v>
      </c>
      <c r="M5110" s="2" t="s">
        <v>476</v>
      </c>
      <c r="N5110" s="2" t="s">
        <v>479</v>
      </c>
      <c r="O5110" s="2" t="s">
        <v>514</v>
      </c>
      <c r="Q5110" s="1"/>
      <c r="S5110" s="9"/>
      <c r="T5110" s="10"/>
      <c r="U5110" s="8"/>
      <c r="W5110" s="2" t="s">
        <v>563</v>
      </c>
      <c r="X5110" s="45" t="str" cm="1">
        <f t="array" ref="X5110">IF(X5050="TRUE",IF(AND(C5109&lt;&gt;1,C5110:C5111="",S5109:U5111=""), "FALSE","TRUE"),"FALSE")</f>
        <v>FALSE</v>
      </c>
      <c r="Z5110" s="1"/>
    </row>
    <row r="5111" spans="2:26" hidden="1" outlineLevel="3" x14ac:dyDescent="0.4">
      <c r="B5111" s="7" t="s">
        <v>508</v>
      </c>
      <c r="C5111" s="8"/>
      <c r="D5111" s="31"/>
      <c r="E5111" s="2" t="s">
        <v>518</v>
      </c>
      <c r="F5111" s="2" t="s">
        <v>512</v>
      </c>
      <c r="G5111" s="2" t="s">
        <v>511</v>
      </c>
      <c r="H5111" s="2">
        <v>221</v>
      </c>
      <c r="I5111" s="2">
        <v>207</v>
      </c>
      <c r="K5111" s="2">
        <v>120</v>
      </c>
      <c r="L5111" s="2" t="s">
        <v>30</v>
      </c>
      <c r="M5111" s="2" t="s">
        <v>476</v>
      </c>
      <c r="N5111" s="2" t="s">
        <v>479</v>
      </c>
      <c r="O5111" s="2" t="s">
        <v>514</v>
      </c>
      <c r="Q5111" s="1"/>
      <c r="S5111" s="9"/>
      <c r="T5111" s="10"/>
      <c r="U5111" s="8"/>
      <c r="W5111" s="2" t="s">
        <v>565</v>
      </c>
      <c r="X5111" s="45" t="str" cm="1">
        <f t="array" ref="X5111">IF(X5050="TRUE",IF(AND(C5109&lt;&gt;1,C5110:C5111="",S5109:U5111=""), "FALSE","TRUE"),"FALSE")</f>
        <v>FALSE</v>
      </c>
      <c r="Z5111" s="1"/>
    </row>
    <row r="5112" spans="2:26" hidden="1" outlineLevel="3" x14ac:dyDescent="0.4">
      <c r="B5112" s="7" t="s">
        <v>134</v>
      </c>
      <c r="C5112" s="5">
        <v>15</v>
      </c>
      <c r="D5112" s="30"/>
      <c r="E5112" s="2" t="s">
        <v>392</v>
      </c>
      <c r="F5112" s="2" t="s">
        <v>106</v>
      </c>
      <c r="G5112" s="2" t="s">
        <v>103</v>
      </c>
      <c r="H5112" s="2">
        <v>221</v>
      </c>
      <c r="I5112" s="2">
        <v>207</v>
      </c>
      <c r="K5112" s="2">
        <v>3</v>
      </c>
      <c r="L5112" s="2" t="s">
        <v>136</v>
      </c>
      <c r="M5112" s="2" t="s">
        <v>476</v>
      </c>
      <c r="N5112" s="2" t="s">
        <v>479</v>
      </c>
      <c r="O5112" s="2" t="s">
        <v>514</v>
      </c>
      <c r="Q5112" s="1"/>
      <c r="S5112" s="9"/>
      <c r="T5112" s="10"/>
      <c r="U5112" s="8"/>
      <c r="V5112" s="2" t="s">
        <v>105</v>
      </c>
      <c r="W5112" s="2" t="s">
        <v>561</v>
      </c>
      <c r="X5112" s="45" t="str" cm="1">
        <f t="array" ref="X5112">IF(X5050="TRUE",IF(AND(C5112&lt;&gt;1,C5113:C5114="",S5112:U5114=""), "FALSE","TRUE"),"FALSE")</f>
        <v>FALSE</v>
      </c>
      <c r="Z5112" s="1"/>
    </row>
    <row r="5113" spans="2:26" hidden="1" outlineLevel="3" x14ac:dyDescent="0.4">
      <c r="B5113" s="7" t="s">
        <v>516</v>
      </c>
      <c r="C5113" s="8"/>
      <c r="D5113" s="31"/>
      <c r="E5113" s="2" t="s">
        <v>517</v>
      </c>
      <c r="F5113" s="2" t="s">
        <v>499</v>
      </c>
      <c r="G5113" s="2" t="s">
        <v>498</v>
      </c>
      <c r="H5113" s="2">
        <v>221</v>
      </c>
      <c r="I5113" s="2">
        <v>207</v>
      </c>
      <c r="K5113" s="2">
        <v>50</v>
      </c>
      <c r="L5113" s="2" t="s">
        <v>30</v>
      </c>
      <c r="M5113" s="2" t="s">
        <v>476</v>
      </c>
      <c r="N5113" s="2" t="s">
        <v>479</v>
      </c>
      <c r="O5113" s="2" t="s">
        <v>514</v>
      </c>
      <c r="Q5113" s="1"/>
      <c r="S5113" s="9"/>
      <c r="T5113" s="10"/>
      <c r="U5113" s="8"/>
      <c r="W5113" s="2" t="s">
        <v>563</v>
      </c>
      <c r="X5113" s="45" t="str" cm="1">
        <f t="array" ref="X5113">IF(X5050="TRUE",IF(AND(C5112&lt;&gt;1,C5113:C5114="",S5112:U5114=""), "FALSE","TRUE"),"FALSE")</f>
        <v>FALSE</v>
      </c>
      <c r="Z5113" s="1"/>
    </row>
    <row r="5114" spans="2:26" hidden="1" outlineLevel="3" x14ac:dyDescent="0.4">
      <c r="B5114" s="7" t="s">
        <v>508</v>
      </c>
      <c r="C5114" s="8"/>
      <c r="D5114" s="31"/>
      <c r="E5114" s="2" t="s">
        <v>518</v>
      </c>
      <c r="F5114" s="2" t="s">
        <v>512</v>
      </c>
      <c r="G5114" s="2" t="s">
        <v>511</v>
      </c>
      <c r="H5114" s="2">
        <v>221</v>
      </c>
      <c r="I5114" s="2">
        <v>207</v>
      </c>
      <c r="K5114" s="2">
        <v>120</v>
      </c>
      <c r="L5114" s="2" t="s">
        <v>30</v>
      </c>
      <c r="M5114" s="2" t="s">
        <v>476</v>
      </c>
      <c r="N5114" s="2" t="s">
        <v>479</v>
      </c>
      <c r="O5114" s="2" t="s">
        <v>514</v>
      </c>
      <c r="Q5114" s="1"/>
      <c r="S5114" s="9"/>
      <c r="T5114" s="10"/>
      <c r="U5114" s="8"/>
      <c r="W5114" s="2" t="s">
        <v>565</v>
      </c>
      <c r="X5114" s="45" t="str" cm="1">
        <f t="array" ref="X5114">IF(X5050="TRUE",IF(AND(C5112&lt;&gt;1,C5113:C5114="",S5112:U5114=""), "FALSE","TRUE"),"FALSE")</f>
        <v>FALSE</v>
      </c>
      <c r="Z5114" s="1"/>
    </row>
    <row r="5115" spans="2:26" hidden="1" outlineLevel="3" x14ac:dyDescent="0.4">
      <c r="B5115" s="7" t="s">
        <v>134</v>
      </c>
      <c r="C5115" s="5">
        <v>16</v>
      </c>
      <c r="D5115" s="30"/>
      <c r="E5115" s="2" t="s">
        <v>392</v>
      </c>
      <c r="F5115" s="2" t="s">
        <v>106</v>
      </c>
      <c r="G5115" s="2" t="s">
        <v>103</v>
      </c>
      <c r="H5115" s="2">
        <v>221</v>
      </c>
      <c r="I5115" s="2">
        <v>207</v>
      </c>
      <c r="K5115" s="2">
        <v>3</v>
      </c>
      <c r="L5115" s="2" t="s">
        <v>136</v>
      </c>
      <c r="M5115" s="2" t="s">
        <v>476</v>
      </c>
      <c r="N5115" s="2" t="s">
        <v>479</v>
      </c>
      <c r="O5115" s="2" t="s">
        <v>514</v>
      </c>
      <c r="Q5115" s="1"/>
      <c r="S5115" s="9"/>
      <c r="T5115" s="10"/>
      <c r="U5115" s="8"/>
      <c r="V5115" s="2" t="s">
        <v>105</v>
      </c>
      <c r="W5115" s="2" t="s">
        <v>561</v>
      </c>
      <c r="X5115" s="45" t="str" cm="1">
        <f t="array" ref="X5115">IF(X5050="TRUE",IF(AND(C5115&lt;&gt;1,C5116:C5117="",S5115:U5117=""), "FALSE","TRUE"),"FALSE")</f>
        <v>FALSE</v>
      </c>
      <c r="Z5115" s="1"/>
    </row>
    <row r="5116" spans="2:26" hidden="1" outlineLevel="3" x14ac:dyDescent="0.4">
      <c r="B5116" s="7" t="s">
        <v>516</v>
      </c>
      <c r="C5116" s="8"/>
      <c r="D5116" s="31"/>
      <c r="E5116" s="2" t="s">
        <v>517</v>
      </c>
      <c r="F5116" s="2" t="s">
        <v>499</v>
      </c>
      <c r="G5116" s="2" t="s">
        <v>498</v>
      </c>
      <c r="H5116" s="2">
        <v>221</v>
      </c>
      <c r="I5116" s="2">
        <v>207</v>
      </c>
      <c r="K5116" s="2">
        <v>50</v>
      </c>
      <c r="L5116" s="2" t="s">
        <v>30</v>
      </c>
      <c r="M5116" s="2" t="s">
        <v>476</v>
      </c>
      <c r="N5116" s="2" t="s">
        <v>479</v>
      </c>
      <c r="O5116" s="2" t="s">
        <v>514</v>
      </c>
      <c r="Q5116" s="1"/>
      <c r="S5116" s="9"/>
      <c r="T5116" s="10"/>
      <c r="U5116" s="8"/>
      <c r="W5116" s="2" t="s">
        <v>563</v>
      </c>
      <c r="X5116" s="45" t="str" cm="1">
        <f t="array" ref="X5116">IF(X5050="TRUE",IF(AND(C5115&lt;&gt;1,C5116:C5117="",S5115:U5117=""), "FALSE","TRUE"),"FALSE")</f>
        <v>FALSE</v>
      </c>
      <c r="Z5116" s="1"/>
    </row>
    <row r="5117" spans="2:26" hidden="1" outlineLevel="3" x14ac:dyDescent="0.4">
      <c r="B5117" s="7" t="s">
        <v>508</v>
      </c>
      <c r="C5117" s="8"/>
      <c r="D5117" s="31"/>
      <c r="E5117" s="2" t="s">
        <v>518</v>
      </c>
      <c r="F5117" s="2" t="s">
        <v>512</v>
      </c>
      <c r="G5117" s="2" t="s">
        <v>511</v>
      </c>
      <c r="H5117" s="2">
        <v>221</v>
      </c>
      <c r="I5117" s="2">
        <v>207</v>
      </c>
      <c r="K5117" s="2">
        <v>120</v>
      </c>
      <c r="L5117" s="2" t="s">
        <v>30</v>
      </c>
      <c r="M5117" s="2" t="s">
        <v>476</v>
      </c>
      <c r="N5117" s="2" t="s">
        <v>479</v>
      </c>
      <c r="O5117" s="2" t="s">
        <v>514</v>
      </c>
      <c r="Q5117" s="1"/>
      <c r="S5117" s="9"/>
      <c r="T5117" s="10"/>
      <c r="U5117" s="8"/>
      <c r="W5117" s="2" t="s">
        <v>565</v>
      </c>
      <c r="X5117" s="45" t="str" cm="1">
        <f t="array" ref="X5117">IF(X5050="TRUE",IF(AND(C5115&lt;&gt;1,C5116:C5117="",S5115:U5117=""), "FALSE","TRUE"),"FALSE")</f>
        <v>FALSE</v>
      </c>
      <c r="Z5117" s="1"/>
    </row>
    <row r="5118" spans="2:26" hidden="1" outlineLevel="3" x14ac:dyDescent="0.4">
      <c r="B5118" s="7" t="s">
        <v>134</v>
      </c>
      <c r="C5118" s="5">
        <v>17</v>
      </c>
      <c r="D5118" s="30"/>
      <c r="E5118" s="2" t="s">
        <v>392</v>
      </c>
      <c r="F5118" s="2" t="s">
        <v>106</v>
      </c>
      <c r="G5118" s="2" t="s">
        <v>103</v>
      </c>
      <c r="H5118" s="2">
        <v>221</v>
      </c>
      <c r="I5118" s="2">
        <v>207</v>
      </c>
      <c r="K5118" s="2">
        <v>3</v>
      </c>
      <c r="L5118" s="2" t="s">
        <v>136</v>
      </c>
      <c r="M5118" s="2" t="s">
        <v>476</v>
      </c>
      <c r="N5118" s="2" t="s">
        <v>479</v>
      </c>
      <c r="O5118" s="2" t="s">
        <v>514</v>
      </c>
      <c r="Q5118" s="1"/>
      <c r="S5118" s="9"/>
      <c r="T5118" s="10"/>
      <c r="U5118" s="8"/>
      <c r="V5118" s="2" t="s">
        <v>105</v>
      </c>
      <c r="W5118" s="2" t="s">
        <v>561</v>
      </c>
      <c r="X5118" s="45" t="str" cm="1">
        <f t="array" ref="X5118">IF(X5050="TRUE",IF(AND(C5118&lt;&gt;1,C5119:C5120="",S5118:U5120=""), "FALSE","TRUE"),"FALSE")</f>
        <v>FALSE</v>
      </c>
      <c r="Z5118" s="1"/>
    </row>
    <row r="5119" spans="2:26" hidden="1" outlineLevel="3" x14ac:dyDescent="0.4">
      <c r="B5119" s="7" t="s">
        <v>516</v>
      </c>
      <c r="C5119" s="8"/>
      <c r="D5119" s="31"/>
      <c r="E5119" s="2" t="s">
        <v>517</v>
      </c>
      <c r="F5119" s="2" t="s">
        <v>499</v>
      </c>
      <c r="G5119" s="2" t="s">
        <v>498</v>
      </c>
      <c r="H5119" s="2">
        <v>221</v>
      </c>
      <c r="I5119" s="2">
        <v>207</v>
      </c>
      <c r="K5119" s="2">
        <v>50</v>
      </c>
      <c r="L5119" s="2" t="s">
        <v>30</v>
      </c>
      <c r="M5119" s="2" t="s">
        <v>476</v>
      </c>
      <c r="N5119" s="2" t="s">
        <v>479</v>
      </c>
      <c r="O5119" s="2" t="s">
        <v>514</v>
      </c>
      <c r="Q5119" s="1"/>
      <c r="S5119" s="9"/>
      <c r="T5119" s="10"/>
      <c r="U5119" s="8"/>
      <c r="W5119" s="2" t="s">
        <v>563</v>
      </c>
      <c r="X5119" s="45" t="str" cm="1">
        <f t="array" ref="X5119">IF(X5050="TRUE",IF(AND(C5118&lt;&gt;1,C5119:C5120="",S5118:U5120=""), "FALSE","TRUE"),"FALSE")</f>
        <v>FALSE</v>
      </c>
      <c r="Z5119" s="1"/>
    </row>
    <row r="5120" spans="2:26" hidden="1" outlineLevel="3" x14ac:dyDescent="0.4">
      <c r="B5120" s="7" t="s">
        <v>508</v>
      </c>
      <c r="C5120" s="8"/>
      <c r="D5120" s="31"/>
      <c r="E5120" s="2" t="s">
        <v>518</v>
      </c>
      <c r="F5120" s="2" t="s">
        <v>512</v>
      </c>
      <c r="G5120" s="2" t="s">
        <v>511</v>
      </c>
      <c r="H5120" s="2">
        <v>221</v>
      </c>
      <c r="I5120" s="2">
        <v>207</v>
      </c>
      <c r="K5120" s="2">
        <v>120</v>
      </c>
      <c r="L5120" s="2" t="s">
        <v>30</v>
      </c>
      <c r="M5120" s="2" t="s">
        <v>476</v>
      </c>
      <c r="N5120" s="2" t="s">
        <v>479</v>
      </c>
      <c r="O5120" s="2" t="s">
        <v>514</v>
      </c>
      <c r="Q5120" s="1"/>
      <c r="S5120" s="9"/>
      <c r="T5120" s="10"/>
      <c r="U5120" s="8"/>
      <c r="W5120" s="2" t="s">
        <v>565</v>
      </c>
      <c r="X5120" s="45" t="str" cm="1">
        <f t="array" ref="X5120">IF(X5050="TRUE",IF(AND(C5118&lt;&gt;1,C5119:C5120="",S5118:U5120=""), "FALSE","TRUE"),"FALSE")</f>
        <v>FALSE</v>
      </c>
      <c r="Z5120" s="1"/>
    </row>
    <row r="5121" spans="2:26" hidden="1" outlineLevel="3" x14ac:dyDescent="0.4">
      <c r="B5121" s="7" t="s">
        <v>134</v>
      </c>
      <c r="C5121" s="5">
        <v>18</v>
      </c>
      <c r="D5121" s="30"/>
      <c r="E5121" s="2" t="s">
        <v>392</v>
      </c>
      <c r="F5121" s="2" t="s">
        <v>106</v>
      </c>
      <c r="G5121" s="2" t="s">
        <v>103</v>
      </c>
      <c r="H5121" s="2">
        <v>221</v>
      </c>
      <c r="I5121" s="2">
        <v>207</v>
      </c>
      <c r="K5121" s="2">
        <v>3</v>
      </c>
      <c r="L5121" s="2" t="s">
        <v>136</v>
      </c>
      <c r="M5121" s="2" t="s">
        <v>476</v>
      </c>
      <c r="N5121" s="2" t="s">
        <v>479</v>
      </c>
      <c r="O5121" s="2" t="s">
        <v>514</v>
      </c>
      <c r="Q5121" s="1"/>
      <c r="S5121" s="9"/>
      <c r="T5121" s="10"/>
      <c r="U5121" s="8"/>
      <c r="V5121" s="2" t="s">
        <v>105</v>
      </c>
      <c r="W5121" s="2" t="s">
        <v>561</v>
      </c>
      <c r="X5121" s="45" t="str" cm="1">
        <f t="array" ref="X5121">IF(X5050="TRUE",IF(AND(C5121&lt;&gt;1,C5122:C5123="",S5121:U5123=""), "FALSE","TRUE"),"FALSE")</f>
        <v>FALSE</v>
      </c>
      <c r="Z5121" s="1"/>
    </row>
    <row r="5122" spans="2:26" hidden="1" outlineLevel="3" x14ac:dyDescent="0.4">
      <c r="B5122" s="7" t="s">
        <v>516</v>
      </c>
      <c r="C5122" s="8"/>
      <c r="D5122" s="31"/>
      <c r="E5122" s="2" t="s">
        <v>517</v>
      </c>
      <c r="F5122" s="2" t="s">
        <v>499</v>
      </c>
      <c r="G5122" s="2" t="s">
        <v>498</v>
      </c>
      <c r="H5122" s="2">
        <v>221</v>
      </c>
      <c r="I5122" s="2">
        <v>207</v>
      </c>
      <c r="K5122" s="2">
        <v>50</v>
      </c>
      <c r="L5122" s="2" t="s">
        <v>30</v>
      </c>
      <c r="M5122" s="2" t="s">
        <v>476</v>
      </c>
      <c r="N5122" s="2" t="s">
        <v>479</v>
      </c>
      <c r="O5122" s="2" t="s">
        <v>514</v>
      </c>
      <c r="Q5122" s="1"/>
      <c r="S5122" s="9"/>
      <c r="T5122" s="10"/>
      <c r="U5122" s="8"/>
      <c r="W5122" s="2" t="s">
        <v>563</v>
      </c>
      <c r="X5122" s="45" t="str" cm="1">
        <f t="array" ref="X5122">IF(X5050="TRUE",IF(AND(C5121&lt;&gt;1,C5122:C5123="",S5121:U5123=""), "FALSE","TRUE"),"FALSE")</f>
        <v>FALSE</v>
      </c>
      <c r="Z5122" s="1"/>
    </row>
    <row r="5123" spans="2:26" hidden="1" outlineLevel="3" x14ac:dyDescent="0.4">
      <c r="B5123" s="7" t="s">
        <v>508</v>
      </c>
      <c r="C5123" s="8"/>
      <c r="D5123" s="31"/>
      <c r="E5123" s="2" t="s">
        <v>518</v>
      </c>
      <c r="F5123" s="2" t="s">
        <v>512</v>
      </c>
      <c r="G5123" s="2" t="s">
        <v>511</v>
      </c>
      <c r="H5123" s="2">
        <v>221</v>
      </c>
      <c r="I5123" s="2">
        <v>207</v>
      </c>
      <c r="K5123" s="2">
        <v>120</v>
      </c>
      <c r="L5123" s="2" t="s">
        <v>30</v>
      </c>
      <c r="M5123" s="2" t="s">
        <v>476</v>
      </c>
      <c r="N5123" s="2" t="s">
        <v>479</v>
      </c>
      <c r="O5123" s="2" t="s">
        <v>514</v>
      </c>
      <c r="Q5123" s="1"/>
      <c r="S5123" s="9"/>
      <c r="T5123" s="10"/>
      <c r="U5123" s="8"/>
      <c r="W5123" s="2" t="s">
        <v>565</v>
      </c>
      <c r="X5123" s="45" t="str" cm="1">
        <f t="array" ref="X5123">IF(X5050="TRUE",IF(AND(C5121&lt;&gt;1,C5122:C5123="",S5121:U5123=""), "FALSE","TRUE"),"FALSE")</f>
        <v>FALSE</v>
      </c>
      <c r="Z5123" s="1"/>
    </row>
    <row r="5124" spans="2:26" hidden="1" outlineLevel="3" x14ac:dyDescent="0.4">
      <c r="B5124" s="7" t="s">
        <v>134</v>
      </c>
      <c r="C5124" s="5">
        <v>19</v>
      </c>
      <c r="D5124" s="30"/>
      <c r="E5124" s="2" t="s">
        <v>392</v>
      </c>
      <c r="F5124" s="2" t="s">
        <v>106</v>
      </c>
      <c r="G5124" s="2" t="s">
        <v>103</v>
      </c>
      <c r="H5124" s="2">
        <v>221</v>
      </c>
      <c r="I5124" s="2">
        <v>207</v>
      </c>
      <c r="K5124" s="2">
        <v>3</v>
      </c>
      <c r="L5124" s="2" t="s">
        <v>136</v>
      </c>
      <c r="M5124" s="2" t="s">
        <v>476</v>
      </c>
      <c r="N5124" s="2" t="s">
        <v>479</v>
      </c>
      <c r="O5124" s="2" t="s">
        <v>514</v>
      </c>
      <c r="Q5124" s="1"/>
      <c r="S5124" s="9"/>
      <c r="T5124" s="10"/>
      <c r="U5124" s="8"/>
      <c r="V5124" s="2" t="s">
        <v>105</v>
      </c>
      <c r="W5124" s="2" t="s">
        <v>561</v>
      </c>
      <c r="X5124" s="45" t="str" cm="1">
        <f t="array" ref="X5124">IF(X5050="TRUE",IF(AND(C5124&lt;&gt;1,C5125:C5126="",S5124:U5126=""), "FALSE","TRUE"),"FALSE")</f>
        <v>FALSE</v>
      </c>
      <c r="Z5124" s="1"/>
    </row>
    <row r="5125" spans="2:26" hidden="1" outlineLevel="3" x14ac:dyDescent="0.4">
      <c r="B5125" s="7" t="s">
        <v>516</v>
      </c>
      <c r="C5125" s="8"/>
      <c r="D5125" s="31"/>
      <c r="E5125" s="2" t="s">
        <v>517</v>
      </c>
      <c r="F5125" s="2" t="s">
        <v>499</v>
      </c>
      <c r="G5125" s="2" t="s">
        <v>498</v>
      </c>
      <c r="H5125" s="2">
        <v>221</v>
      </c>
      <c r="I5125" s="2">
        <v>207</v>
      </c>
      <c r="K5125" s="2">
        <v>50</v>
      </c>
      <c r="L5125" s="2" t="s">
        <v>30</v>
      </c>
      <c r="M5125" s="2" t="s">
        <v>476</v>
      </c>
      <c r="N5125" s="2" t="s">
        <v>479</v>
      </c>
      <c r="O5125" s="2" t="s">
        <v>514</v>
      </c>
      <c r="Q5125" s="1"/>
      <c r="S5125" s="9"/>
      <c r="T5125" s="10"/>
      <c r="U5125" s="8"/>
      <c r="W5125" s="2" t="s">
        <v>563</v>
      </c>
      <c r="X5125" s="45" t="str" cm="1">
        <f t="array" ref="X5125">IF(X5050="TRUE",IF(AND(C5124&lt;&gt;1,C5125:C5126="",S5124:U5126=""), "FALSE","TRUE"),"FALSE")</f>
        <v>FALSE</v>
      </c>
      <c r="Z5125" s="1"/>
    </row>
    <row r="5126" spans="2:26" hidden="1" outlineLevel="3" x14ac:dyDescent="0.4">
      <c r="B5126" s="7" t="s">
        <v>508</v>
      </c>
      <c r="C5126" s="8"/>
      <c r="D5126" s="31"/>
      <c r="E5126" s="2" t="s">
        <v>518</v>
      </c>
      <c r="F5126" s="2" t="s">
        <v>512</v>
      </c>
      <c r="G5126" s="2" t="s">
        <v>511</v>
      </c>
      <c r="H5126" s="2">
        <v>221</v>
      </c>
      <c r="I5126" s="2">
        <v>207</v>
      </c>
      <c r="K5126" s="2">
        <v>120</v>
      </c>
      <c r="L5126" s="2" t="s">
        <v>30</v>
      </c>
      <c r="M5126" s="2" t="s">
        <v>476</v>
      </c>
      <c r="N5126" s="2" t="s">
        <v>479</v>
      </c>
      <c r="O5126" s="2" t="s">
        <v>514</v>
      </c>
      <c r="Q5126" s="1"/>
      <c r="S5126" s="9"/>
      <c r="T5126" s="10"/>
      <c r="U5126" s="8"/>
      <c r="W5126" s="2" t="s">
        <v>565</v>
      </c>
      <c r="X5126" s="45" t="str" cm="1">
        <f t="array" ref="X5126">IF(X5050="TRUE",IF(AND(C5124&lt;&gt;1,C5125:C5126="",S5124:U5126=""), "FALSE","TRUE"),"FALSE")</f>
        <v>FALSE</v>
      </c>
      <c r="Z5126" s="1"/>
    </row>
    <row r="5127" spans="2:26" hidden="1" outlineLevel="3" x14ac:dyDescent="0.4">
      <c r="B5127" s="7" t="s">
        <v>134</v>
      </c>
      <c r="C5127" s="5">
        <v>20</v>
      </c>
      <c r="D5127" s="30"/>
      <c r="E5127" s="2" t="s">
        <v>392</v>
      </c>
      <c r="F5127" s="2" t="s">
        <v>106</v>
      </c>
      <c r="G5127" s="2" t="s">
        <v>103</v>
      </c>
      <c r="H5127" s="2">
        <v>221</v>
      </c>
      <c r="I5127" s="2">
        <v>207</v>
      </c>
      <c r="K5127" s="2">
        <v>3</v>
      </c>
      <c r="L5127" s="2" t="s">
        <v>136</v>
      </c>
      <c r="M5127" s="2" t="s">
        <v>476</v>
      </c>
      <c r="N5127" s="2" t="s">
        <v>479</v>
      </c>
      <c r="O5127" s="2" t="s">
        <v>514</v>
      </c>
      <c r="Q5127" s="1"/>
      <c r="S5127" s="9"/>
      <c r="T5127" s="10"/>
      <c r="U5127" s="8"/>
      <c r="V5127" s="2" t="s">
        <v>105</v>
      </c>
      <c r="W5127" s="2" t="s">
        <v>561</v>
      </c>
      <c r="X5127" s="45" t="str" cm="1">
        <f t="array" ref="X5127">IF(X5050="TRUE",IF(AND(C5127&lt;&gt;1,C5128:C5129="",S5127:U5129=""), "FALSE","TRUE"),"FALSE")</f>
        <v>FALSE</v>
      </c>
      <c r="Z5127" s="1"/>
    </row>
    <row r="5128" spans="2:26" hidden="1" outlineLevel="3" x14ac:dyDescent="0.4">
      <c r="B5128" s="7" t="s">
        <v>516</v>
      </c>
      <c r="C5128" s="8"/>
      <c r="D5128" s="31"/>
      <c r="E5128" s="2" t="s">
        <v>517</v>
      </c>
      <c r="F5128" s="2" t="s">
        <v>499</v>
      </c>
      <c r="G5128" s="2" t="s">
        <v>498</v>
      </c>
      <c r="H5128" s="2">
        <v>221</v>
      </c>
      <c r="I5128" s="2">
        <v>207</v>
      </c>
      <c r="K5128" s="2">
        <v>50</v>
      </c>
      <c r="L5128" s="2" t="s">
        <v>30</v>
      </c>
      <c r="M5128" s="2" t="s">
        <v>476</v>
      </c>
      <c r="N5128" s="2" t="s">
        <v>479</v>
      </c>
      <c r="O5128" s="2" t="s">
        <v>514</v>
      </c>
      <c r="Q5128" s="1"/>
      <c r="S5128" s="9"/>
      <c r="T5128" s="10"/>
      <c r="U5128" s="8"/>
      <c r="W5128" s="2" t="s">
        <v>563</v>
      </c>
      <c r="X5128" s="45" t="str" cm="1">
        <f t="array" ref="X5128">IF(X5050="TRUE",IF(AND(C5127&lt;&gt;1,C5128:C5129="",S5127:U5129=""), "FALSE","TRUE"),"FALSE")</f>
        <v>FALSE</v>
      </c>
      <c r="Z5128" s="1"/>
    </row>
    <row r="5129" spans="2:26" hidden="1" outlineLevel="3" x14ac:dyDescent="0.4">
      <c r="B5129" s="7" t="s">
        <v>508</v>
      </c>
      <c r="C5129" s="8"/>
      <c r="D5129" s="31"/>
      <c r="E5129" s="2" t="s">
        <v>518</v>
      </c>
      <c r="F5129" s="2" t="s">
        <v>512</v>
      </c>
      <c r="G5129" s="2" t="s">
        <v>511</v>
      </c>
      <c r="H5129" s="2">
        <v>221</v>
      </c>
      <c r="I5129" s="2">
        <v>207</v>
      </c>
      <c r="K5129" s="2">
        <v>120</v>
      </c>
      <c r="L5129" s="2" t="s">
        <v>30</v>
      </c>
      <c r="M5129" s="2" t="s">
        <v>476</v>
      </c>
      <c r="N5129" s="2" t="s">
        <v>479</v>
      </c>
      <c r="O5129" s="2" t="s">
        <v>514</v>
      </c>
      <c r="Q5129" s="1"/>
      <c r="S5129" s="9"/>
      <c r="T5129" s="10"/>
      <c r="U5129" s="8"/>
      <c r="W5129" s="2" t="s">
        <v>565</v>
      </c>
      <c r="X5129" s="45" t="str" cm="1">
        <f t="array" ref="X5129">IF(X5050="TRUE",IF(AND(C5127&lt;&gt;1,C5128:C5129="",S5127:U5129=""), "FALSE","TRUE"),"FALSE")</f>
        <v>FALSE</v>
      </c>
      <c r="Z5129" s="1"/>
    </row>
    <row r="5130" spans="2:26" hidden="1" outlineLevel="2" x14ac:dyDescent="0.4">
      <c r="B5130" s="3" t="s">
        <v>19</v>
      </c>
      <c r="I5130" s="2">
        <v>207</v>
      </c>
      <c r="Q5130" s="1"/>
      <c r="Z5130" s="1"/>
    </row>
    <row r="5131" spans="2:26" hidden="1" outlineLevel="2" x14ac:dyDescent="0.4">
      <c r="B5131" s="50" t="s">
        <v>519</v>
      </c>
      <c r="C5131" s="50"/>
      <c r="D5131" s="33"/>
      <c r="E5131" s="2" t="s">
        <v>520</v>
      </c>
      <c r="I5131" s="2">
        <v>207</v>
      </c>
      <c r="L5131" s="2" t="s">
        <v>521</v>
      </c>
      <c r="M5131" s="2" t="s">
        <v>476</v>
      </c>
      <c r="N5131" s="2" t="s">
        <v>479</v>
      </c>
      <c r="O5131" s="2" t="s">
        <v>520</v>
      </c>
      <c r="Q5131" s="1"/>
      <c r="S5131" s="6" t="s">
        <v>36</v>
      </c>
      <c r="T5131" s="6" t="s">
        <v>37</v>
      </c>
      <c r="U5131" s="6" t="s">
        <v>38</v>
      </c>
      <c r="Z5131" s="1"/>
    </row>
    <row r="5132" spans="2:26" hidden="1" outlineLevel="2" x14ac:dyDescent="0.4">
      <c r="B5132" s="7" t="s">
        <v>134</v>
      </c>
      <c r="C5132" s="5">
        <v>1</v>
      </c>
      <c r="D5132" s="30"/>
      <c r="E5132" s="2" t="s">
        <v>392</v>
      </c>
      <c r="F5132" s="2" t="s">
        <v>102</v>
      </c>
      <c r="G5132" s="2" t="s">
        <v>103</v>
      </c>
      <c r="H5132" s="2">
        <v>225</v>
      </c>
      <c r="I5132" s="2">
        <v>207</v>
      </c>
      <c r="K5132" s="2">
        <v>3</v>
      </c>
      <c r="L5132" s="2" t="s">
        <v>136</v>
      </c>
      <c r="M5132" s="2" t="s">
        <v>476</v>
      </c>
      <c r="N5132" s="2" t="s">
        <v>479</v>
      </c>
      <c r="O5132" s="2" t="s">
        <v>520</v>
      </c>
      <c r="Q5132" s="1"/>
      <c r="S5132" s="9"/>
      <c r="T5132" s="10"/>
      <c r="U5132" s="8"/>
      <c r="V5132" s="2" t="s">
        <v>105</v>
      </c>
      <c r="W5132" s="2" t="s">
        <v>561</v>
      </c>
      <c r="X5132" s="45" t="str" cm="1">
        <f t="array" ref="X5132">IF(X5050="TRUE",IF(AND(C5132&lt;&gt;1,C5133:C5138="",S5132:U5138=""), "FALSE","TRUE"),"FALSE")</f>
        <v>FALSE</v>
      </c>
      <c r="Z5132" s="1"/>
    </row>
    <row r="5133" spans="2:26" hidden="1" outlineLevel="2" x14ac:dyDescent="0.4">
      <c r="B5133" s="7" t="s">
        <v>522</v>
      </c>
      <c r="C5133" s="8"/>
      <c r="D5133" s="31"/>
      <c r="E5133" s="2" t="s">
        <v>523</v>
      </c>
      <c r="F5133" s="2" t="s">
        <v>485</v>
      </c>
      <c r="G5133" s="2" t="s">
        <v>369</v>
      </c>
      <c r="H5133" s="2">
        <v>225</v>
      </c>
      <c r="I5133" s="2">
        <v>207</v>
      </c>
      <c r="K5133" s="2">
        <v>240</v>
      </c>
      <c r="L5133" s="2" t="s">
        <v>30</v>
      </c>
      <c r="M5133" s="2" t="s">
        <v>476</v>
      </c>
      <c r="N5133" s="2" t="s">
        <v>479</v>
      </c>
      <c r="O5133" s="2" t="s">
        <v>520</v>
      </c>
      <c r="Q5133" s="1"/>
      <c r="S5133" s="9"/>
      <c r="T5133" s="10"/>
      <c r="U5133" s="8"/>
      <c r="W5133" s="2" t="s">
        <v>465</v>
      </c>
      <c r="X5133" s="45" t="str" cm="1">
        <f t="array" ref="X5133">IF(X5050="TRUE",IF(AND(C5132&lt;&gt;1,C5133:C5138="",S5132:U5138=""), "FALSE","TRUE"),"FALSE")</f>
        <v>FALSE</v>
      </c>
      <c r="Z5133" s="1"/>
    </row>
    <row r="5134" spans="2:26" hidden="1" outlineLevel="2" x14ac:dyDescent="0.4">
      <c r="B5134" s="7" t="s">
        <v>524</v>
      </c>
      <c r="C5134" s="8"/>
      <c r="D5134" s="31"/>
      <c r="E5134" s="2" t="s">
        <v>525</v>
      </c>
      <c r="F5134" s="2" t="s">
        <v>114</v>
      </c>
      <c r="G5134" s="2" t="s">
        <v>115</v>
      </c>
      <c r="H5134" s="2">
        <v>225</v>
      </c>
      <c r="I5134" s="2">
        <v>207</v>
      </c>
      <c r="K5134" s="2">
        <v>120</v>
      </c>
      <c r="L5134" s="2" t="s">
        <v>30</v>
      </c>
      <c r="M5134" s="2" t="s">
        <v>476</v>
      </c>
      <c r="N5134" s="2" t="s">
        <v>479</v>
      </c>
      <c r="O5134" s="2" t="s">
        <v>520</v>
      </c>
      <c r="Q5134" s="1"/>
      <c r="S5134" s="9"/>
      <c r="T5134" s="10"/>
      <c r="U5134" s="8"/>
      <c r="W5134" s="2" t="s">
        <v>468</v>
      </c>
      <c r="X5134" s="45" t="str" cm="1">
        <f t="array" ref="X5134">IF(X5050="TRUE",IF(AND(C5132&lt;&gt;1,C5133:C5138="",S5132:U5138=""), "FALSE","TRUE"),"FALSE")</f>
        <v>FALSE</v>
      </c>
      <c r="Z5134" s="1"/>
    </row>
    <row r="5135" spans="2:26" hidden="1" outlineLevel="2" x14ac:dyDescent="0.4">
      <c r="B5135" s="7" t="s">
        <v>526</v>
      </c>
      <c r="C5135" s="8"/>
      <c r="D5135" s="31"/>
      <c r="E5135" s="2" t="s">
        <v>527</v>
      </c>
      <c r="F5135" s="2" t="str">
        <f>IF(OR($C$87="治験計画届", $C$87="治験計画変更届"), "^$","^.{1,120}$|^$")</f>
        <v>^.{1,120}$|^$</v>
      </c>
      <c r="G5135" s="2" t="str">
        <f>IF(F5135="^$", "入力しないでください","入力してください(120文字以内)")</f>
        <v>入力してください(120文字以内)</v>
      </c>
      <c r="H5135" s="2">
        <v>225</v>
      </c>
      <c r="I5135" s="2">
        <v>207</v>
      </c>
      <c r="K5135" s="2">
        <v>120</v>
      </c>
      <c r="L5135" s="2" t="s">
        <v>30</v>
      </c>
      <c r="M5135" s="2" t="s">
        <v>476</v>
      </c>
      <c r="N5135" s="2" t="s">
        <v>479</v>
      </c>
      <c r="O5135" s="2" t="s">
        <v>520</v>
      </c>
      <c r="Q5135" s="1"/>
      <c r="S5135" s="9"/>
      <c r="T5135" s="10"/>
      <c r="U5135" s="8"/>
      <c r="W5135" s="2" t="s">
        <v>468</v>
      </c>
      <c r="X5135" s="45" t="str" cm="1">
        <f t="array" ref="X5135">IF(X5050="TRUE",IF(AND(C5132&lt;&gt;1,C5133:C5138="",S5132:U5138=""), "FALSE","TRUE"),"FALSE")</f>
        <v>FALSE</v>
      </c>
      <c r="Z5135" s="1"/>
    </row>
    <row r="5136" spans="2:26" hidden="1" outlineLevel="2" x14ac:dyDescent="0.4">
      <c r="B5136" s="7" t="s">
        <v>528</v>
      </c>
      <c r="C5136" s="8"/>
      <c r="D5136" s="31"/>
      <c r="E5136" s="2" t="s">
        <v>529</v>
      </c>
      <c r="F5136" s="2" t="str">
        <f>IF(OR($C$87="治験計画届", $C$87="治験計画変更届"), "^$","^.{1,120}$|^$")</f>
        <v>^.{1,120}$|^$</v>
      </c>
      <c r="G5136" s="2" t="str">
        <f t="shared" ref="G5136:G5138" si="343">IF(F5136="^$", "入力しないでください","入力してください(120文字以内)")</f>
        <v>入力してください(120文字以内)</v>
      </c>
      <c r="H5136" s="2">
        <v>225</v>
      </c>
      <c r="I5136" s="2">
        <v>207</v>
      </c>
      <c r="K5136" s="2">
        <v>120</v>
      </c>
      <c r="L5136" s="2" t="s">
        <v>30</v>
      </c>
      <c r="M5136" s="2" t="s">
        <v>476</v>
      </c>
      <c r="N5136" s="2" t="s">
        <v>479</v>
      </c>
      <c r="O5136" s="2" t="s">
        <v>520</v>
      </c>
      <c r="Q5136" s="1"/>
      <c r="S5136" s="9"/>
      <c r="T5136" s="10"/>
      <c r="U5136" s="8"/>
      <c r="W5136" s="2" t="s">
        <v>468</v>
      </c>
      <c r="X5136" s="45" t="str" cm="1">
        <f t="array" ref="X5136">IF(X5050="TRUE",IF(AND(C5132&lt;&gt;1,C5133:C5138="",S5132:U5138=""), "FALSE","TRUE"),"FALSE")</f>
        <v>FALSE</v>
      </c>
      <c r="Z5136" s="1"/>
    </row>
    <row r="5137" spans="2:26" hidden="1" outlineLevel="2" x14ac:dyDescent="0.4">
      <c r="B5137" s="7" t="s">
        <v>530</v>
      </c>
      <c r="C5137" s="8"/>
      <c r="D5137" s="31"/>
      <c r="E5137" s="2" t="s">
        <v>566</v>
      </c>
      <c r="F5137" s="2" t="str">
        <f>IF(OR($C$87="治験計画届", $C$87="治験計画変更届"), "^$","^.{1,120}$|^$")</f>
        <v>^.{1,120}$|^$</v>
      </c>
      <c r="G5137" s="2" t="str">
        <f t="shared" si="343"/>
        <v>入力してください(120文字以内)</v>
      </c>
      <c r="H5137" s="2">
        <v>225</v>
      </c>
      <c r="I5137" s="2">
        <v>207</v>
      </c>
      <c r="K5137" s="2">
        <v>120</v>
      </c>
      <c r="L5137" s="2" t="s">
        <v>30</v>
      </c>
      <c r="M5137" s="2" t="s">
        <v>476</v>
      </c>
      <c r="N5137" s="2" t="s">
        <v>479</v>
      </c>
      <c r="O5137" s="2" t="s">
        <v>520</v>
      </c>
      <c r="Q5137" s="1"/>
      <c r="S5137" s="9"/>
      <c r="T5137" s="10"/>
      <c r="U5137" s="8"/>
      <c r="W5137" s="2" t="s">
        <v>468</v>
      </c>
      <c r="X5137" s="45" t="str" cm="1">
        <f t="array" ref="X5137">IF(X5050="TRUE",IF(AND(C5132&lt;&gt;1,C5133:C5138="",S5132:U5138=""), "FALSE","TRUE"),"FALSE")</f>
        <v>FALSE</v>
      </c>
      <c r="Z5137" s="1"/>
    </row>
    <row r="5138" spans="2:26" hidden="1" outlineLevel="2" x14ac:dyDescent="0.4">
      <c r="B5138" s="7" t="s">
        <v>532</v>
      </c>
      <c r="C5138" s="8"/>
      <c r="D5138" s="31"/>
      <c r="E5138" s="2" t="s">
        <v>533</v>
      </c>
      <c r="F5138" s="2" t="str">
        <f>IF(OR($C$87="治験計画届", $C$87="治験計画変更届"), "^$","^.{1,120}$|^$")</f>
        <v>^.{1,120}$|^$</v>
      </c>
      <c r="G5138" s="2" t="str">
        <f t="shared" si="343"/>
        <v>入力してください(120文字以内)</v>
      </c>
      <c r="H5138" s="2">
        <v>225</v>
      </c>
      <c r="I5138" s="2">
        <v>207</v>
      </c>
      <c r="K5138" s="2">
        <v>120</v>
      </c>
      <c r="L5138" s="2" t="s">
        <v>30</v>
      </c>
      <c r="M5138" s="2" t="s">
        <v>476</v>
      </c>
      <c r="N5138" s="2" t="s">
        <v>479</v>
      </c>
      <c r="O5138" s="2" t="s">
        <v>520</v>
      </c>
      <c r="Q5138" s="1"/>
      <c r="S5138" s="9"/>
      <c r="T5138" s="10"/>
      <c r="U5138" s="8"/>
      <c r="W5138" s="2" t="s">
        <v>468</v>
      </c>
      <c r="X5138" s="45" t="str" cm="1">
        <f t="array" ref="X5138">IF(X5050="TRUE",IF(AND(C5132&lt;&gt;1,C5133:C5138="",S5132:U5138=""), "FALSE","TRUE"),"FALSE")</f>
        <v>FALSE</v>
      </c>
      <c r="Z5138" s="1"/>
    </row>
    <row r="5139" spans="2:26" hidden="1" outlineLevel="2" x14ac:dyDescent="0.4">
      <c r="B5139" s="7" t="s">
        <v>134</v>
      </c>
      <c r="C5139" s="5">
        <v>2</v>
      </c>
      <c r="D5139" s="30"/>
      <c r="E5139" s="2" t="s">
        <v>392</v>
      </c>
      <c r="F5139" s="2" t="s">
        <v>102</v>
      </c>
      <c r="G5139" s="2" t="s">
        <v>103</v>
      </c>
      <c r="H5139" s="2">
        <v>225</v>
      </c>
      <c r="I5139" s="2">
        <v>207</v>
      </c>
      <c r="K5139" s="2">
        <v>3</v>
      </c>
      <c r="L5139" s="2" t="s">
        <v>136</v>
      </c>
      <c r="M5139" s="2" t="s">
        <v>476</v>
      </c>
      <c r="N5139" s="2" t="s">
        <v>479</v>
      </c>
      <c r="O5139" s="2" t="s">
        <v>520</v>
      </c>
      <c r="Q5139" s="1"/>
      <c r="S5139" s="9"/>
      <c r="T5139" s="10"/>
      <c r="U5139" s="8"/>
      <c r="V5139" s="2" t="s">
        <v>105</v>
      </c>
      <c r="W5139" s="2" t="s">
        <v>561</v>
      </c>
      <c r="X5139" s="45" t="str" cm="1">
        <f t="array" ref="X5139">IF(X5050="TRUE",IF(AND(C5139&lt;&gt;1,C5140:C5145="",S5139:U5145=""), "FALSE","TRUE"),"FALSE")</f>
        <v>FALSE</v>
      </c>
      <c r="Z5139" s="1"/>
    </row>
    <row r="5140" spans="2:26" hidden="1" outlineLevel="2" x14ac:dyDescent="0.4">
      <c r="B5140" s="7" t="s">
        <v>522</v>
      </c>
      <c r="C5140" s="8"/>
      <c r="D5140" s="31"/>
      <c r="E5140" s="2" t="s">
        <v>523</v>
      </c>
      <c r="F5140" s="2" t="s">
        <v>485</v>
      </c>
      <c r="G5140" s="2" t="s">
        <v>369</v>
      </c>
      <c r="H5140" s="2">
        <v>225</v>
      </c>
      <c r="I5140" s="2">
        <v>207</v>
      </c>
      <c r="K5140" s="2">
        <v>240</v>
      </c>
      <c r="L5140" s="2" t="s">
        <v>30</v>
      </c>
      <c r="M5140" s="2" t="s">
        <v>476</v>
      </c>
      <c r="N5140" s="2" t="s">
        <v>479</v>
      </c>
      <c r="O5140" s="2" t="s">
        <v>520</v>
      </c>
      <c r="Q5140" s="1"/>
      <c r="S5140" s="9"/>
      <c r="T5140" s="10"/>
      <c r="U5140" s="8"/>
      <c r="W5140" s="2" t="s">
        <v>465</v>
      </c>
      <c r="X5140" s="45" t="str" cm="1">
        <f t="array" ref="X5140">IF(X5050="TRUE",IF(AND(C5139&lt;&gt;1,C5140:C5145="",S5139:U5145=""), "FALSE","TRUE"),"FALSE")</f>
        <v>FALSE</v>
      </c>
      <c r="Z5140" s="1"/>
    </row>
    <row r="5141" spans="2:26" hidden="1" outlineLevel="2" x14ac:dyDescent="0.4">
      <c r="B5141" s="7" t="s">
        <v>524</v>
      </c>
      <c r="C5141" s="8"/>
      <c r="D5141" s="31"/>
      <c r="E5141" s="2" t="s">
        <v>525</v>
      </c>
      <c r="F5141" s="2" t="s">
        <v>114</v>
      </c>
      <c r="G5141" s="2" t="s">
        <v>115</v>
      </c>
      <c r="H5141" s="2">
        <v>225</v>
      </c>
      <c r="I5141" s="2">
        <v>207</v>
      </c>
      <c r="K5141" s="2">
        <v>120</v>
      </c>
      <c r="L5141" s="2" t="s">
        <v>30</v>
      </c>
      <c r="M5141" s="2" t="s">
        <v>476</v>
      </c>
      <c r="N5141" s="2" t="s">
        <v>479</v>
      </c>
      <c r="O5141" s="2" t="s">
        <v>520</v>
      </c>
      <c r="Q5141" s="1"/>
      <c r="S5141" s="9"/>
      <c r="T5141" s="10"/>
      <c r="U5141" s="8"/>
      <c r="W5141" s="2" t="s">
        <v>468</v>
      </c>
      <c r="X5141" s="45" t="str" cm="1">
        <f t="array" ref="X5141">IF(X5050="TRUE",IF(AND(C5139&lt;&gt;1,C5140:C5145="",S5139:U5145=""), "FALSE","TRUE"),"FALSE")</f>
        <v>FALSE</v>
      </c>
      <c r="Z5141" s="1"/>
    </row>
    <row r="5142" spans="2:26" hidden="1" outlineLevel="2" x14ac:dyDescent="0.4">
      <c r="B5142" s="7" t="s">
        <v>526</v>
      </c>
      <c r="C5142" s="8"/>
      <c r="D5142" s="31"/>
      <c r="E5142" s="2" t="s">
        <v>527</v>
      </c>
      <c r="F5142" s="2" t="str">
        <f>IF(OR($C$87="治験計画届", $C$87="治験計画変更届"), "^$","^.{1,120}$|^$")</f>
        <v>^.{1,120}$|^$</v>
      </c>
      <c r="G5142" s="2" t="str">
        <f>IF(F5142="^$", "入力しないでください","入力してください(120文字以内)")</f>
        <v>入力してください(120文字以内)</v>
      </c>
      <c r="H5142" s="2">
        <v>225</v>
      </c>
      <c r="I5142" s="2">
        <v>207</v>
      </c>
      <c r="K5142" s="2">
        <v>120</v>
      </c>
      <c r="L5142" s="2" t="s">
        <v>30</v>
      </c>
      <c r="M5142" s="2" t="s">
        <v>476</v>
      </c>
      <c r="N5142" s="2" t="s">
        <v>479</v>
      </c>
      <c r="O5142" s="2" t="s">
        <v>520</v>
      </c>
      <c r="Q5142" s="1"/>
      <c r="S5142" s="9"/>
      <c r="T5142" s="10"/>
      <c r="U5142" s="8"/>
      <c r="W5142" s="2" t="s">
        <v>468</v>
      </c>
      <c r="X5142" s="45" t="str" cm="1">
        <f t="array" ref="X5142">IF(X5050="TRUE",IF(AND(C5139&lt;&gt;1,C5140:C5145="",S5139:U5145=""), "FALSE","TRUE"),"FALSE")</f>
        <v>FALSE</v>
      </c>
      <c r="Z5142" s="1"/>
    </row>
    <row r="5143" spans="2:26" hidden="1" outlineLevel="2" x14ac:dyDescent="0.4">
      <c r="B5143" s="7" t="s">
        <v>528</v>
      </c>
      <c r="C5143" s="8"/>
      <c r="D5143" s="31"/>
      <c r="E5143" s="2" t="s">
        <v>529</v>
      </c>
      <c r="F5143" s="2" t="str">
        <f>IF(OR($C$87="治験計画届", $C$87="治験計画変更届"), "^$","^.{1,120}$|^$")</f>
        <v>^.{1,120}$|^$</v>
      </c>
      <c r="G5143" s="2" t="str">
        <f t="shared" ref="G5143:G5145" si="344">IF(F5143="^$", "入力しないでください","入力してください(120文字以内)")</f>
        <v>入力してください(120文字以内)</v>
      </c>
      <c r="H5143" s="2">
        <v>225</v>
      </c>
      <c r="I5143" s="2">
        <v>207</v>
      </c>
      <c r="K5143" s="2">
        <v>120</v>
      </c>
      <c r="L5143" s="2" t="s">
        <v>30</v>
      </c>
      <c r="M5143" s="2" t="s">
        <v>476</v>
      </c>
      <c r="N5143" s="2" t="s">
        <v>479</v>
      </c>
      <c r="O5143" s="2" t="s">
        <v>520</v>
      </c>
      <c r="Q5143" s="1"/>
      <c r="S5143" s="9"/>
      <c r="T5143" s="10"/>
      <c r="U5143" s="8"/>
      <c r="W5143" s="2" t="s">
        <v>468</v>
      </c>
      <c r="X5143" s="45" t="str" cm="1">
        <f t="array" ref="X5143">IF(X5050="TRUE",IF(AND(C5139&lt;&gt;1,C5140:C5145="",S5139:U5145=""), "FALSE","TRUE"),"FALSE")</f>
        <v>FALSE</v>
      </c>
      <c r="Z5143" s="1"/>
    </row>
    <row r="5144" spans="2:26" hidden="1" outlineLevel="2" x14ac:dyDescent="0.4">
      <c r="B5144" s="7" t="s">
        <v>530</v>
      </c>
      <c r="C5144" s="8"/>
      <c r="D5144" s="31"/>
      <c r="E5144" s="2" t="s">
        <v>566</v>
      </c>
      <c r="F5144" s="2" t="str">
        <f>IF(OR($C$87="治験計画届", $C$87="治験計画変更届"), "^$","^.{1,120}$|^$")</f>
        <v>^.{1,120}$|^$</v>
      </c>
      <c r="G5144" s="2" t="str">
        <f t="shared" si="344"/>
        <v>入力してください(120文字以内)</v>
      </c>
      <c r="H5144" s="2">
        <v>225</v>
      </c>
      <c r="I5144" s="2">
        <v>207</v>
      </c>
      <c r="K5144" s="2">
        <v>120</v>
      </c>
      <c r="L5144" s="2" t="s">
        <v>30</v>
      </c>
      <c r="M5144" s="2" t="s">
        <v>476</v>
      </c>
      <c r="N5144" s="2" t="s">
        <v>479</v>
      </c>
      <c r="O5144" s="2" t="s">
        <v>520</v>
      </c>
      <c r="Q5144" s="1"/>
      <c r="S5144" s="9"/>
      <c r="T5144" s="10"/>
      <c r="U5144" s="8"/>
      <c r="W5144" s="2" t="s">
        <v>468</v>
      </c>
      <c r="X5144" s="45" t="str" cm="1">
        <f t="array" ref="X5144">IF(X5050="TRUE",IF(AND(C5139&lt;&gt;1,C5140:C5145="",S5139:U5145=""), "FALSE","TRUE"),"FALSE")</f>
        <v>FALSE</v>
      </c>
      <c r="Z5144" s="1"/>
    </row>
    <row r="5145" spans="2:26" hidden="1" outlineLevel="2" x14ac:dyDescent="0.4">
      <c r="B5145" s="7" t="s">
        <v>532</v>
      </c>
      <c r="C5145" s="8"/>
      <c r="D5145" s="31"/>
      <c r="E5145" s="2" t="s">
        <v>533</v>
      </c>
      <c r="F5145" s="2" t="str">
        <f>IF(OR($C$87="治験計画届", $C$87="治験計画変更届"), "^$","^.{1,120}$|^$")</f>
        <v>^.{1,120}$|^$</v>
      </c>
      <c r="G5145" s="2" t="str">
        <f t="shared" si="344"/>
        <v>入力してください(120文字以内)</v>
      </c>
      <c r="H5145" s="2">
        <v>225</v>
      </c>
      <c r="I5145" s="2">
        <v>207</v>
      </c>
      <c r="K5145" s="2">
        <v>120</v>
      </c>
      <c r="L5145" s="2" t="s">
        <v>30</v>
      </c>
      <c r="M5145" s="2" t="s">
        <v>476</v>
      </c>
      <c r="N5145" s="2" t="s">
        <v>479</v>
      </c>
      <c r="O5145" s="2" t="s">
        <v>520</v>
      </c>
      <c r="Q5145" s="1"/>
      <c r="S5145" s="9"/>
      <c r="T5145" s="10"/>
      <c r="U5145" s="8"/>
      <c r="W5145" s="2" t="s">
        <v>468</v>
      </c>
      <c r="X5145" s="45" t="str" cm="1">
        <f t="array" ref="X5145">IF(X5050="TRUE",IF(AND(C5139&lt;&gt;1,C5140:C5145="",S5139:U5145=""), "FALSE","TRUE"),"FALSE")</f>
        <v>FALSE</v>
      </c>
      <c r="Z5145" s="1"/>
    </row>
    <row r="5146" spans="2:26" hidden="1" outlineLevel="2" x14ac:dyDescent="0.4">
      <c r="B5146" s="7" t="s">
        <v>134</v>
      </c>
      <c r="C5146" s="5">
        <v>3</v>
      </c>
      <c r="D5146" s="30"/>
      <c r="E5146" s="2" t="s">
        <v>392</v>
      </c>
      <c r="F5146" s="2" t="s">
        <v>102</v>
      </c>
      <c r="G5146" s="2" t="s">
        <v>103</v>
      </c>
      <c r="H5146" s="2">
        <v>225</v>
      </c>
      <c r="I5146" s="2">
        <v>207</v>
      </c>
      <c r="K5146" s="2">
        <v>3</v>
      </c>
      <c r="L5146" s="2" t="s">
        <v>136</v>
      </c>
      <c r="M5146" s="2" t="s">
        <v>476</v>
      </c>
      <c r="N5146" s="2" t="s">
        <v>479</v>
      </c>
      <c r="O5146" s="2" t="s">
        <v>520</v>
      </c>
      <c r="Q5146" s="1"/>
      <c r="S5146" s="9"/>
      <c r="T5146" s="10"/>
      <c r="U5146" s="8"/>
      <c r="V5146" s="2" t="s">
        <v>105</v>
      </c>
      <c r="W5146" s="2" t="s">
        <v>561</v>
      </c>
      <c r="X5146" s="45" t="str" cm="1">
        <f t="array" ref="X5146">IF(X5050="TRUE",IF(AND(C5146&lt;&gt;1,C5147:C5152="",S5146:U5152=""), "FALSE","TRUE"),"FALSE")</f>
        <v>FALSE</v>
      </c>
      <c r="Z5146" s="1"/>
    </row>
    <row r="5147" spans="2:26" hidden="1" outlineLevel="2" x14ac:dyDescent="0.4">
      <c r="B5147" s="7" t="s">
        <v>522</v>
      </c>
      <c r="C5147" s="8"/>
      <c r="D5147" s="31"/>
      <c r="E5147" s="2" t="s">
        <v>523</v>
      </c>
      <c r="F5147" s="2" t="s">
        <v>485</v>
      </c>
      <c r="G5147" s="2" t="s">
        <v>369</v>
      </c>
      <c r="H5147" s="2">
        <v>225</v>
      </c>
      <c r="I5147" s="2">
        <v>207</v>
      </c>
      <c r="K5147" s="2">
        <v>240</v>
      </c>
      <c r="L5147" s="2" t="s">
        <v>30</v>
      </c>
      <c r="M5147" s="2" t="s">
        <v>476</v>
      </c>
      <c r="N5147" s="2" t="s">
        <v>479</v>
      </c>
      <c r="O5147" s="2" t="s">
        <v>520</v>
      </c>
      <c r="Q5147" s="1"/>
      <c r="S5147" s="9"/>
      <c r="T5147" s="10"/>
      <c r="U5147" s="8"/>
      <c r="W5147" s="2" t="s">
        <v>465</v>
      </c>
      <c r="X5147" s="45" t="str" cm="1">
        <f t="array" ref="X5147">IF(X5050="TRUE",IF(AND(C5146&lt;&gt;1,C5147:C5152="",S5146:U5152=""), "FALSE","TRUE"),"FALSE")</f>
        <v>FALSE</v>
      </c>
      <c r="Z5147" s="1"/>
    </row>
    <row r="5148" spans="2:26" hidden="1" outlineLevel="2" x14ac:dyDescent="0.4">
      <c r="B5148" s="7" t="s">
        <v>524</v>
      </c>
      <c r="C5148" s="8"/>
      <c r="D5148" s="31"/>
      <c r="E5148" s="2" t="s">
        <v>525</v>
      </c>
      <c r="F5148" s="2" t="s">
        <v>114</v>
      </c>
      <c r="G5148" s="2" t="s">
        <v>115</v>
      </c>
      <c r="H5148" s="2">
        <v>225</v>
      </c>
      <c r="I5148" s="2">
        <v>207</v>
      </c>
      <c r="K5148" s="2">
        <v>120</v>
      </c>
      <c r="L5148" s="2" t="s">
        <v>30</v>
      </c>
      <c r="M5148" s="2" t="s">
        <v>476</v>
      </c>
      <c r="N5148" s="2" t="s">
        <v>479</v>
      </c>
      <c r="O5148" s="2" t="s">
        <v>520</v>
      </c>
      <c r="Q5148" s="1"/>
      <c r="S5148" s="9"/>
      <c r="T5148" s="10"/>
      <c r="U5148" s="8"/>
      <c r="W5148" s="2" t="s">
        <v>468</v>
      </c>
      <c r="X5148" s="45" t="str" cm="1">
        <f t="array" ref="X5148">IF(X5050="TRUE",IF(AND(C5146&lt;&gt;1,C5147:C5152="",S5146:U5152=""), "FALSE","TRUE"),"FALSE")</f>
        <v>FALSE</v>
      </c>
      <c r="Z5148" s="1"/>
    </row>
    <row r="5149" spans="2:26" hidden="1" outlineLevel="2" x14ac:dyDescent="0.4">
      <c r="B5149" s="7" t="s">
        <v>526</v>
      </c>
      <c r="C5149" s="8"/>
      <c r="D5149" s="31"/>
      <c r="E5149" s="2" t="s">
        <v>527</v>
      </c>
      <c r="F5149" s="2" t="str">
        <f>IF(OR($C$87="治験計画届", $C$87="治験計画変更届"), "^$","^.{1,120}$|^$")</f>
        <v>^.{1,120}$|^$</v>
      </c>
      <c r="G5149" s="2" t="str">
        <f>IF(F5149="^$", "入力しないでください","入力してください(120文字以内)")</f>
        <v>入力してください(120文字以内)</v>
      </c>
      <c r="H5149" s="2">
        <v>225</v>
      </c>
      <c r="I5149" s="2">
        <v>207</v>
      </c>
      <c r="K5149" s="2">
        <v>120</v>
      </c>
      <c r="L5149" s="2" t="s">
        <v>30</v>
      </c>
      <c r="M5149" s="2" t="s">
        <v>476</v>
      </c>
      <c r="N5149" s="2" t="s">
        <v>479</v>
      </c>
      <c r="O5149" s="2" t="s">
        <v>520</v>
      </c>
      <c r="Q5149" s="1"/>
      <c r="S5149" s="9"/>
      <c r="T5149" s="10"/>
      <c r="U5149" s="8"/>
      <c r="W5149" s="2" t="s">
        <v>468</v>
      </c>
      <c r="X5149" s="45" t="str" cm="1">
        <f t="array" ref="X5149">IF(X5050="TRUE",IF(AND(C5146&lt;&gt;1,C5147:C5152="",S5146:U5152=""), "FALSE","TRUE"),"FALSE")</f>
        <v>FALSE</v>
      </c>
      <c r="Z5149" s="1"/>
    </row>
    <row r="5150" spans="2:26" hidden="1" outlineLevel="2" x14ac:dyDescent="0.4">
      <c r="B5150" s="7" t="s">
        <v>528</v>
      </c>
      <c r="C5150" s="8"/>
      <c r="D5150" s="31"/>
      <c r="E5150" s="2" t="s">
        <v>529</v>
      </c>
      <c r="F5150" s="2" t="str">
        <f>IF(OR($C$87="治験計画届", $C$87="治験計画変更届"), "^$","^.{1,120}$|^$")</f>
        <v>^.{1,120}$|^$</v>
      </c>
      <c r="G5150" s="2" t="str">
        <f t="shared" ref="G5150:G5152" si="345">IF(F5150="^$", "入力しないでください","入力してください(120文字以内)")</f>
        <v>入力してください(120文字以内)</v>
      </c>
      <c r="H5150" s="2">
        <v>225</v>
      </c>
      <c r="I5150" s="2">
        <v>207</v>
      </c>
      <c r="K5150" s="2">
        <v>120</v>
      </c>
      <c r="L5150" s="2" t="s">
        <v>30</v>
      </c>
      <c r="M5150" s="2" t="s">
        <v>476</v>
      </c>
      <c r="N5150" s="2" t="s">
        <v>479</v>
      </c>
      <c r="O5150" s="2" t="s">
        <v>520</v>
      </c>
      <c r="Q5150" s="1"/>
      <c r="S5150" s="9"/>
      <c r="T5150" s="10"/>
      <c r="U5150" s="8"/>
      <c r="W5150" s="2" t="s">
        <v>468</v>
      </c>
      <c r="X5150" s="45" t="str" cm="1">
        <f t="array" ref="X5150">IF(X5050="TRUE",IF(AND(C5146&lt;&gt;1,C5147:C5152="",S5146:U5152=""), "FALSE","TRUE"),"FALSE")</f>
        <v>FALSE</v>
      </c>
      <c r="Z5150" s="1"/>
    </row>
    <row r="5151" spans="2:26" hidden="1" outlineLevel="2" x14ac:dyDescent="0.4">
      <c r="B5151" s="7" t="s">
        <v>530</v>
      </c>
      <c r="C5151" s="8"/>
      <c r="D5151" s="31"/>
      <c r="E5151" s="2" t="s">
        <v>566</v>
      </c>
      <c r="F5151" s="2" t="str">
        <f>IF(OR($C$87="治験計画届", $C$87="治験計画変更届"), "^$","^.{1,120}$|^$")</f>
        <v>^.{1,120}$|^$</v>
      </c>
      <c r="G5151" s="2" t="str">
        <f t="shared" si="345"/>
        <v>入力してください(120文字以内)</v>
      </c>
      <c r="H5151" s="2">
        <v>225</v>
      </c>
      <c r="I5151" s="2">
        <v>207</v>
      </c>
      <c r="K5151" s="2">
        <v>120</v>
      </c>
      <c r="L5151" s="2" t="s">
        <v>30</v>
      </c>
      <c r="M5151" s="2" t="s">
        <v>476</v>
      </c>
      <c r="N5151" s="2" t="s">
        <v>479</v>
      </c>
      <c r="O5151" s="2" t="s">
        <v>520</v>
      </c>
      <c r="Q5151" s="1"/>
      <c r="S5151" s="9"/>
      <c r="T5151" s="10"/>
      <c r="U5151" s="8"/>
      <c r="W5151" s="2" t="s">
        <v>468</v>
      </c>
      <c r="X5151" s="45" t="str" cm="1">
        <f t="array" ref="X5151">IF(X5050="TRUE",IF(AND(C5146&lt;&gt;1,C5147:C5152="",S5146:U5152=""), "FALSE","TRUE"),"FALSE")</f>
        <v>FALSE</v>
      </c>
      <c r="Z5151" s="1"/>
    </row>
    <row r="5152" spans="2:26" hidden="1" outlineLevel="2" x14ac:dyDescent="0.4">
      <c r="B5152" s="7" t="s">
        <v>532</v>
      </c>
      <c r="C5152" s="8"/>
      <c r="D5152" s="31"/>
      <c r="E5152" s="2" t="s">
        <v>533</v>
      </c>
      <c r="F5152" s="2" t="str">
        <f>IF(OR($C$87="治験計画届", $C$87="治験計画変更届"), "^$","^.{1,120}$|^$")</f>
        <v>^.{1,120}$|^$</v>
      </c>
      <c r="G5152" s="2" t="str">
        <f t="shared" si="345"/>
        <v>入力してください(120文字以内)</v>
      </c>
      <c r="H5152" s="2">
        <v>225</v>
      </c>
      <c r="I5152" s="2">
        <v>207</v>
      </c>
      <c r="K5152" s="2">
        <v>120</v>
      </c>
      <c r="L5152" s="2" t="s">
        <v>30</v>
      </c>
      <c r="M5152" s="2" t="s">
        <v>476</v>
      </c>
      <c r="N5152" s="2" t="s">
        <v>479</v>
      </c>
      <c r="O5152" s="2" t="s">
        <v>520</v>
      </c>
      <c r="Q5152" s="1"/>
      <c r="S5152" s="9"/>
      <c r="T5152" s="10"/>
      <c r="U5152" s="8"/>
      <c r="W5152" s="2" t="s">
        <v>468</v>
      </c>
      <c r="X5152" s="45" t="str" cm="1">
        <f t="array" ref="X5152">IF(X5050="TRUE",IF(AND(C5146&lt;&gt;1,C5147:C5152="",S5146:U5152=""), "FALSE","TRUE"),"FALSE")</f>
        <v>FALSE</v>
      </c>
      <c r="Z5152" s="1"/>
    </row>
    <row r="5153" spans="2:26" hidden="1" outlineLevel="2" x14ac:dyDescent="0.4">
      <c r="B5153" s="7" t="s">
        <v>134</v>
      </c>
      <c r="C5153" s="5">
        <v>4</v>
      </c>
      <c r="D5153" s="30"/>
      <c r="E5153" s="2" t="s">
        <v>392</v>
      </c>
      <c r="F5153" s="2" t="s">
        <v>102</v>
      </c>
      <c r="G5153" s="2" t="s">
        <v>103</v>
      </c>
      <c r="H5153" s="2">
        <v>225</v>
      </c>
      <c r="I5153" s="2">
        <v>207</v>
      </c>
      <c r="K5153" s="2">
        <v>3</v>
      </c>
      <c r="L5153" s="2" t="s">
        <v>136</v>
      </c>
      <c r="M5153" s="2" t="s">
        <v>476</v>
      </c>
      <c r="N5153" s="2" t="s">
        <v>479</v>
      </c>
      <c r="O5153" s="2" t="s">
        <v>520</v>
      </c>
      <c r="Q5153" s="1"/>
      <c r="S5153" s="9"/>
      <c r="T5153" s="10"/>
      <c r="U5153" s="8"/>
      <c r="V5153" s="2" t="s">
        <v>105</v>
      </c>
      <c r="W5153" s="2" t="s">
        <v>561</v>
      </c>
      <c r="X5153" s="45" t="str" cm="1">
        <f t="array" ref="X5153">IF(X5050="TRUE",IF(AND(C5153&lt;&gt;1,C5154:C5159="",S5153:U5159=""), "FALSE","TRUE"),"FALSE")</f>
        <v>FALSE</v>
      </c>
      <c r="Z5153" s="1"/>
    </row>
    <row r="5154" spans="2:26" hidden="1" outlineLevel="2" x14ac:dyDescent="0.4">
      <c r="B5154" s="7" t="s">
        <v>522</v>
      </c>
      <c r="C5154" s="8"/>
      <c r="D5154" s="31"/>
      <c r="E5154" s="2" t="s">
        <v>523</v>
      </c>
      <c r="F5154" s="2" t="s">
        <v>485</v>
      </c>
      <c r="G5154" s="2" t="s">
        <v>369</v>
      </c>
      <c r="H5154" s="2">
        <v>225</v>
      </c>
      <c r="I5154" s="2">
        <v>207</v>
      </c>
      <c r="K5154" s="2">
        <v>240</v>
      </c>
      <c r="L5154" s="2" t="s">
        <v>30</v>
      </c>
      <c r="M5154" s="2" t="s">
        <v>476</v>
      </c>
      <c r="N5154" s="2" t="s">
        <v>479</v>
      </c>
      <c r="O5154" s="2" t="s">
        <v>520</v>
      </c>
      <c r="Q5154" s="1"/>
      <c r="S5154" s="9"/>
      <c r="T5154" s="10"/>
      <c r="U5154" s="8"/>
      <c r="W5154" s="2" t="s">
        <v>465</v>
      </c>
      <c r="X5154" s="45" t="str" cm="1">
        <f t="array" ref="X5154">IF(X5050="TRUE",IF(AND(C5153&lt;&gt;1,C5154:C5159="",S5153:U5159=""), "FALSE","TRUE"),"FALSE")</f>
        <v>FALSE</v>
      </c>
      <c r="Z5154" s="1"/>
    </row>
    <row r="5155" spans="2:26" hidden="1" outlineLevel="2" x14ac:dyDescent="0.4">
      <c r="B5155" s="7" t="s">
        <v>524</v>
      </c>
      <c r="C5155" s="8"/>
      <c r="D5155" s="31"/>
      <c r="E5155" s="2" t="s">
        <v>525</v>
      </c>
      <c r="F5155" s="2" t="s">
        <v>114</v>
      </c>
      <c r="G5155" s="2" t="s">
        <v>115</v>
      </c>
      <c r="H5155" s="2">
        <v>225</v>
      </c>
      <c r="I5155" s="2">
        <v>207</v>
      </c>
      <c r="K5155" s="2">
        <v>120</v>
      </c>
      <c r="L5155" s="2" t="s">
        <v>30</v>
      </c>
      <c r="M5155" s="2" t="s">
        <v>476</v>
      </c>
      <c r="N5155" s="2" t="s">
        <v>479</v>
      </c>
      <c r="O5155" s="2" t="s">
        <v>520</v>
      </c>
      <c r="Q5155" s="1"/>
      <c r="S5155" s="9"/>
      <c r="T5155" s="10"/>
      <c r="U5155" s="8"/>
      <c r="W5155" s="2" t="s">
        <v>468</v>
      </c>
      <c r="X5155" s="45" t="str" cm="1">
        <f t="array" ref="X5155">IF(X5050="TRUE",IF(AND(C5153&lt;&gt;1,C5154:C5159="",S5153:U5159=""), "FALSE","TRUE"),"FALSE")</f>
        <v>FALSE</v>
      </c>
      <c r="Z5155" s="1"/>
    </row>
    <row r="5156" spans="2:26" hidden="1" outlineLevel="2" x14ac:dyDescent="0.4">
      <c r="B5156" s="7" t="s">
        <v>526</v>
      </c>
      <c r="C5156" s="8"/>
      <c r="D5156" s="31"/>
      <c r="E5156" s="2" t="s">
        <v>527</v>
      </c>
      <c r="F5156" s="2" t="str">
        <f>IF(OR($C$87="治験計画届", $C$87="治験計画変更届"), "^$","^.{1,120}$|^$")</f>
        <v>^.{1,120}$|^$</v>
      </c>
      <c r="G5156" s="2" t="str">
        <f>IF(F5156="^$", "入力しないでください","入力してください(120文字以内)")</f>
        <v>入力してください(120文字以内)</v>
      </c>
      <c r="H5156" s="2">
        <v>225</v>
      </c>
      <c r="I5156" s="2">
        <v>207</v>
      </c>
      <c r="K5156" s="2">
        <v>120</v>
      </c>
      <c r="L5156" s="2" t="s">
        <v>30</v>
      </c>
      <c r="M5156" s="2" t="s">
        <v>476</v>
      </c>
      <c r="N5156" s="2" t="s">
        <v>479</v>
      </c>
      <c r="O5156" s="2" t="s">
        <v>520</v>
      </c>
      <c r="Q5156" s="1"/>
      <c r="S5156" s="9"/>
      <c r="T5156" s="10"/>
      <c r="U5156" s="8"/>
      <c r="W5156" s="2" t="s">
        <v>468</v>
      </c>
      <c r="X5156" s="45" t="str" cm="1">
        <f t="array" ref="X5156">IF(X5050="TRUE",IF(AND(C5153&lt;&gt;1,C5154:C5159="",S5153:U5159=""), "FALSE","TRUE"),"FALSE")</f>
        <v>FALSE</v>
      </c>
      <c r="Z5156" s="1"/>
    </row>
    <row r="5157" spans="2:26" hidden="1" outlineLevel="2" x14ac:dyDescent="0.4">
      <c r="B5157" s="7" t="s">
        <v>528</v>
      </c>
      <c r="C5157" s="8"/>
      <c r="D5157" s="31"/>
      <c r="E5157" s="2" t="s">
        <v>529</v>
      </c>
      <c r="F5157" s="2" t="str">
        <f>IF(OR($C$87="治験計画届", $C$87="治験計画変更届"), "^$","^.{1,120}$|^$")</f>
        <v>^.{1,120}$|^$</v>
      </c>
      <c r="G5157" s="2" t="str">
        <f t="shared" ref="G5157:G5159" si="346">IF(F5157="^$", "入力しないでください","入力してください(120文字以内)")</f>
        <v>入力してください(120文字以内)</v>
      </c>
      <c r="H5157" s="2">
        <v>225</v>
      </c>
      <c r="I5157" s="2">
        <v>207</v>
      </c>
      <c r="K5157" s="2">
        <v>120</v>
      </c>
      <c r="L5157" s="2" t="s">
        <v>30</v>
      </c>
      <c r="M5157" s="2" t="s">
        <v>476</v>
      </c>
      <c r="N5157" s="2" t="s">
        <v>479</v>
      </c>
      <c r="O5157" s="2" t="s">
        <v>520</v>
      </c>
      <c r="Q5157" s="1"/>
      <c r="S5157" s="9"/>
      <c r="T5157" s="10"/>
      <c r="U5157" s="8"/>
      <c r="W5157" s="2" t="s">
        <v>468</v>
      </c>
      <c r="X5157" s="45" t="str" cm="1">
        <f t="array" ref="X5157">IF(X5050="TRUE",IF(AND(C5153&lt;&gt;1,C5154:C5159="",S5153:U5159=""), "FALSE","TRUE"),"FALSE")</f>
        <v>FALSE</v>
      </c>
      <c r="Z5157" s="1"/>
    </row>
    <row r="5158" spans="2:26" hidden="1" outlineLevel="2" x14ac:dyDescent="0.4">
      <c r="B5158" s="7" t="s">
        <v>530</v>
      </c>
      <c r="C5158" s="8"/>
      <c r="D5158" s="31"/>
      <c r="E5158" s="2" t="s">
        <v>566</v>
      </c>
      <c r="F5158" s="2" t="str">
        <f>IF(OR($C$87="治験計画届", $C$87="治験計画変更届"), "^$","^.{1,120}$|^$")</f>
        <v>^.{1,120}$|^$</v>
      </c>
      <c r="G5158" s="2" t="str">
        <f t="shared" si="346"/>
        <v>入力してください(120文字以内)</v>
      </c>
      <c r="H5158" s="2">
        <v>225</v>
      </c>
      <c r="I5158" s="2">
        <v>207</v>
      </c>
      <c r="K5158" s="2">
        <v>120</v>
      </c>
      <c r="L5158" s="2" t="s">
        <v>30</v>
      </c>
      <c r="M5158" s="2" t="s">
        <v>476</v>
      </c>
      <c r="N5158" s="2" t="s">
        <v>479</v>
      </c>
      <c r="O5158" s="2" t="s">
        <v>520</v>
      </c>
      <c r="Q5158" s="1"/>
      <c r="S5158" s="9"/>
      <c r="T5158" s="10"/>
      <c r="U5158" s="8"/>
      <c r="W5158" s="2" t="s">
        <v>468</v>
      </c>
      <c r="X5158" s="45" t="str" cm="1">
        <f t="array" ref="X5158">IF(X5050="TRUE",IF(AND(C5153&lt;&gt;1,C5154:C5159="",S5153:U5159=""), "FALSE","TRUE"),"FALSE")</f>
        <v>FALSE</v>
      </c>
      <c r="Z5158" s="1"/>
    </row>
    <row r="5159" spans="2:26" hidden="1" outlineLevel="2" x14ac:dyDescent="0.4">
      <c r="B5159" s="7" t="s">
        <v>532</v>
      </c>
      <c r="C5159" s="8"/>
      <c r="D5159" s="31"/>
      <c r="E5159" s="2" t="s">
        <v>533</v>
      </c>
      <c r="F5159" s="2" t="str">
        <f>IF(OR($C$87="治験計画届", $C$87="治験計画変更届"), "^$","^.{1,120}$|^$")</f>
        <v>^.{1,120}$|^$</v>
      </c>
      <c r="G5159" s="2" t="str">
        <f t="shared" si="346"/>
        <v>入力してください(120文字以内)</v>
      </c>
      <c r="H5159" s="2">
        <v>225</v>
      </c>
      <c r="I5159" s="2">
        <v>207</v>
      </c>
      <c r="K5159" s="2">
        <v>120</v>
      </c>
      <c r="L5159" s="2" t="s">
        <v>30</v>
      </c>
      <c r="M5159" s="2" t="s">
        <v>476</v>
      </c>
      <c r="N5159" s="2" t="s">
        <v>479</v>
      </c>
      <c r="O5159" s="2" t="s">
        <v>520</v>
      </c>
      <c r="Q5159" s="1"/>
      <c r="S5159" s="9"/>
      <c r="T5159" s="10"/>
      <c r="U5159" s="8"/>
      <c r="W5159" s="2" t="s">
        <v>468</v>
      </c>
      <c r="X5159" s="45" t="str" cm="1">
        <f t="array" ref="X5159">IF(X5050="TRUE",IF(AND(C5153&lt;&gt;1,C5154:C5159="",S5153:U5159=""), "FALSE","TRUE"),"FALSE")</f>
        <v>FALSE</v>
      </c>
      <c r="Z5159" s="1"/>
    </row>
    <row r="5160" spans="2:26" hidden="1" outlineLevel="2" x14ac:dyDescent="0.4">
      <c r="B5160" s="7" t="s">
        <v>134</v>
      </c>
      <c r="C5160" s="5">
        <v>5</v>
      </c>
      <c r="D5160" s="30"/>
      <c r="E5160" s="2" t="s">
        <v>392</v>
      </c>
      <c r="F5160" s="2" t="s">
        <v>102</v>
      </c>
      <c r="G5160" s="2" t="s">
        <v>103</v>
      </c>
      <c r="H5160" s="2">
        <v>225</v>
      </c>
      <c r="I5160" s="2">
        <v>207</v>
      </c>
      <c r="K5160" s="2">
        <v>3</v>
      </c>
      <c r="L5160" s="2" t="s">
        <v>136</v>
      </c>
      <c r="M5160" s="2" t="s">
        <v>476</v>
      </c>
      <c r="N5160" s="2" t="s">
        <v>479</v>
      </c>
      <c r="O5160" s="2" t="s">
        <v>520</v>
      </c>
      <c r="Q5160" s="1"/>
      <c r="S5160" s="9"/>
      <c r="T5160" s="10"/>
      <c r="U5160" s="8"/>
      <c r="V5160" s="2" t="s">
        <v>105</v>
      </c>
      <c r="W5160" s="2" t="s">
        <v>561</v>
      </c>
      <c r="X5160" s="45" t="str" cm="1">
        <f t="array" ref="X5160">IF(X5050="TRUE",IF(AND(C5160&lt;&gt;1,C5161:C5166="",S5160:U5166=""), "FALSE","TRUE"),"FALSE")</f>
        <v>FALSE</v>
      </c>
      <c r="Z5160" s="1"/>
    </row>
    <row r="5161" spans="2:26" hidden="1" outlineLevel="2" x14ac:dyDescent="0.4">
      <c r="B5161" s="7" t="s">
        <v>522</v>
      </c>
      <c r="C5161" s="8"/>
      <c r="D5161" s="31"/>
      <c r="E5161" s="2" t="s">
        <v>523</v>
      </c>
      <c r="F5161" s="2" t="s">
        <v>485</v>
      </c>
      <c r="G5161" s="2" t="s">
        <v>369</v>
      </c>
      <c r="H5161" s="2">
        <v>225</v>
      </c>
      <c r="I5161" s="2">
        <v>207</v>
      </c>
      <c r="K5161" s="2">
        <v>240</v>
      </c>
      <c r="L5161" s="2" t="s">
        <v>30</v>
      </c>
      <c r="M5161" s="2" t="s">
        <v>476</v>
      </c>
      <c r="N5161" s="2" t="s">
        <v>479</v>
      </c>
      <c r="O5161" s="2" t="s">
        <v>520</v>
      </c>
      <c r="Q5161" s="1"/>
      <c r="S5161" s="9"/>
      <c r="T5161" s="10"/>
      <c r="U5161" s="8"/>
      <c r="W5161" s="2" t="s">
        <v>465</v>
      </c>
      <c r="X5161" s="45" t="str" cm="1">
        <f t="array" ref="X5161">IF(X5050="TRUE",IF(AND(C5160&lt;&gt;1,C5161:C5166="",S5160:U5166=""), "FALSE","TRUE"),"FALSE")</f>
        <v>FALSE</v>
      </c>
      <c r="Z5161" s="1"/>
    </row>
    <row r="5162" spans="2:26" hidden="1" outlineLevel="2" x14ac:dyDescent="0.4">
      <c r="B5162" s="7" t="s">
        <v>524</v>
      </c>
      <c r="C5162" s="8"/>
      <c r="D5162" s="31"/>
      <c r="E5162" s="2" t="s">
        <v>525</v>
      </c>
      <c r="F5162" s="2" t="s">
        <v>114</v>
      </c>
      <c r="G5162" s="2" t="s">
        <v>115</v>
      </c>
      <c r="H5162" s="2">
        <v>225</v>
      </c>
      <c r="I5162" s="2">
        <v>207</v>
      </c>
      <c r="K5162" s="2">
        <v>120</v>
      </c>
      <c r="L5162" s="2" t="s">
        <v>30</v>
      </c>
      <c r="M5162" s="2" t="s">
        <v>476</v>
      </c>
      <c r="N5162" s="2" t="s">
        <v>479</v>
      </c>
      <c r="O5162" s="2" t="s">
        <v>520</v>
      </c>
      <c r="Q5162" s="1"/>
      <c r="S5162" s="9"/>
      <c r="T5162" s="10"/>
      <c r="U5162" s="8"/>
      <c r="W5162" s="2" t="s">
        <v>468</v>
      </c>
      <c r="X5162" s="45" t="str" cm="1">
        <f t="array" ref="X5162">IF(X5050="TRUE",IF(AND(C5160&lt;&gt;1,C5161:C5166="",S5160:U5166=""), "FALSE","TRUE"),"FALSE")</f>
        <v>FALSE</v>
      </c>
      <c r="Z5162" s="1"/>
    </row>
    <row r="5163" spans="2:26" hidden="1" outlineLevel="2" x14ac:dyDescent="0.4">
      <c r="B5163" s="7" t="s">
        <v>526</v>
      </c>
      <c r="C5163" s="8"/>
      <c r="D5163" s="31"/>
      <c r="E5163" s="2" t="s">
        <v>527</v>
      </c>
      <c r="F5163" s="2" t="str">
        <f>IF(OR($C$87="治験計画届", $C$87="治験計画変更届"), "^$","^.{1,120}$|^$")</f>
        <v>^.{1,120}$|^$</v>
      </c>
      <c r="G5163" s="2" t="str">
        <f>IF(F5163="^$", "入力しないでください","入力してください(120文字以内)")</f>
        <v>入力してください(120文字以内)</v>
      </c>
      <c r="H5163" s="2">
        <v>225</v>
      </c>
      <c r="I5163" s="2">
        <v>207</v>
      </c>
      <c r="K5163" s="2">
        <v>120</v>
      </c>
      <c r="L5163" s="2" t="s">
        <v>30</v>
      </c>
      <c r="M5163" s="2" t="s">
        <v>476</v>
      </c>
      <c r="N5163" s="2" t="s">
        <v>479</v>
      </c>
      <c r="O5163" s="2" t="s">
        <v>520</v>
      </c>
      <c r="Q5163" s="1"/>
      <c r="S5163" s="9"/>
      <c r="T5163" s="10"/>
      <c r="U5163" s="8"/>
      <c r="W5163" s="2" t="s">
        <v>468</v>
      </c>
      <c r="X5163" s="45" t="str" cm="1">
        <f t="array" ref="X5163">IF(X5050="TRUE",IF(AND(C5160&lt;&gt;1,C5161:C5166="",S5160:U5166=""), "FALSE","TRUE"),"FALSE")</f>
        <v>FALSE</v>
      </c>
      <c r="Z5163" s="1"/>
    </row>
    <row r="5164" spans="2:26" hidden="1" outlineLevel="2" x14ac:dyDescent="0.4">
      <c r="B5164" s="7" t="s">
        <v>528</v>
      </c>
      <c r="C5164" s="8"/>
      <c r="D5164" s="31"/>
      <c r="E5164" s="2" t="s">
        <v>529</v>
      </c>
      <c r="F5164" s="2" t="str">
        <f>IF(OR($C$87="治験計画届", $C$87="治験計画変更届"), "^$","^.{1,120}$|^$")</f>
        <v>^.{1,120}$|^$</v>
      </c>
      <c r="G5164" s="2" t="str">
        <f t="shared" ref="G5164:G5166" si="347">IF(F5164="^$", "入力しないでください","入力してください(120文字以内)")</f>
        <v>入力してください(120文字以内)</v>
      </c>
      <c r="H5164" s="2">
        <v>225</v>
      </c>
      <c r="I5164" s="2">
        <v>207</v>
      </c>
      <c r="K5164" s="2">
        <v>120</v>
      </c>
      <c r="L5164" s="2" t="s">
        <v>30</v>
      </c>
      <c r="M5164" s="2" t="s">
        <v>476</v>
      </c>
      <c r="N5164" s="2" t="s">
        <v>479</v>
      </c>
      <c r="O5164" s="2" t="s">
        <v>520</v>
      </c>
      <c r="Q5164" s="1"/>
      <c r="S5164" s="9"/>
      <c r="T5164" s="10"/>
      <c r="U5164" s="8"/>
      <c r="W5164" s="2" t="s">
        <v>468</v>
      </c>
      <c r="X5164" s="45" t="str" cm="1">
        <f t="array" ref="X5164">IF(X5050="TRUE",IF(AND(C5160&lt;&gt;1,C5161:C5166="",S5160:U5166=""), "FALSE","TRUE"),"FALSE")</f>
        <v>FALSE</v>
      </c>
      <c r="Z5164" s="1"/>
    </row>
    <row r="5165" spans="2:26" hidden="1" outlineLevel="2" x14ac:dyDescent="0.4">
      <c r="B5165" s="7" t="s">
        <v>530</v>
      </c>
      <c r="C5165" s="8"/>
      <c r="D5165" s="31"/>
      <c r="E5165" s="2" t="s">
        <v>566</v>
      </c>
      <c r="F5165" s="2" t="str">
        <f>IF(OR($C$87="治験計画届", $C$87="治験計画変更届"), "^$","^.{1,120}$|^$")</f>
        <v>^.{1,120}$|^$</v>
      </c>
      <c r="G5165" s="2" t="str">
        <f t="shared" si="347"/>
        <v>入力してください(120文字以内)</v>
      </c>
      <c r="H5165" s="2">
        <v>225</v>
      </c>
      <c r="I5165" s="2">
        <v>207</v>
      </c>
      <c r="K5165" s="2">
        <v>120</v>
      </c>
      <c r="L5165" s="2" t="s">
        <v>30</v>
      </c>
      <c r="M5165" s="2" t="s">
        <v>476</v>
      </c>
      <c r="N5165" s="2" t="s">
        <v>479</v>
      </c>
      <c r="O5165" s="2" t="s">
        <v>520</v>
      </c>
      <c r="Q5165" s="1"/>
      <c r="S5165" s="9"/>
      <c r="T5165" s="10"/>
      <c r="U5165" s="8"/>
      <c r="W5165" s="2" t="s">
        <v>468</v>
      </c>
      <c r="X5165" s="45" t="str" cm="1">
        <f t="array" ref="X5165">IF(X5050="TRUE",IF(AND(C5160&lt;&gt;1,C5161:C5166="",S5160:U5166=""), "FALSE","TRUE"),"FALSE")</f>
        <v>FALSE</v>
      </c>
      <c r="Z5165" s="1"/>
    </row>
    <row r="5166" spans="2:26" hidden="1" outlineLevel="2" collapsed="1" x14ac:dyDescent="0.4">
      <c r="B5166" s="7" t="s">
        <v>532</v>
      </c>
      <c r="C5166" s="8"/>
      <c r="D5166" s="31"/>
      <c r="E5166" s="2" t="s">
        <v>533</v>
      </c>
      <c r="F5166" s="2" t="str">
        <f>IF(OR($C$87="治験計画届", $C$87="治験計画変更届"), "^$","^.{1,120}$|^$")</f>
        <v>^.{1,120}$|^$</v>
      </c>
      <c r="G5166" s="2" t="str">
        <f t="shared" si="347"/>
        <v>入力してください(120文字以内)</v>
      </c>
      <c r="H5166" s="2">
        <v>225</v>
      </c>
      <c r="I5166" s="2">
        <v>207</v>
      </c>
      <c r="K5166" s="2">
        <v>120</v>
      </c>
      <c r="L5166" s="2" t="s">
        <v>30</v>
      </c>
      <c r="M5166" s="2" t="s">
        <v>476</v>
      </c>
      <c r="N5166" s="2" t="s">
        <v>479</v>
      </c>
      <c r="O5166" s="2" t="s">
        <v>520</v>
      </c>
      <c r="Q5166" s="1"/>
      <c r="S5166" s="9"/>
      <c r="T5166" s="10"/>
      <c r="U5166" s="8"/>
      <c r="W5166" s="2" t="s">
        <v>468</v>
      </c>
      <c r="X5166" s="45" t="str" cm="1">
        <f t="array" ref="X5166">IF(X5050="TRUE",IF(AND(C5160&lt;&gt;1,C5161:C5166="",S5160:U5166=""), "FALSE","TRUE"),"FALSE")</f>
        <v>FALSE</v>
      </c>
      <c r="Z5166" s="1"/>
    </row>
    <row r="5167" spans="2:26" hidden="1" outlineLevel="3" x14ac:dyDescent="0.4">
      <c r="B5167" s="7" t="s">
        <v>134</v>
      </c>
      <c r="C5167" s="5">
        <v>6</v>
      </c>
      <c r="D5167" s="30"/>
      <c r="E5167" s="2" t="s">
        <v>392</v>
      </c>
      <c r="F5167" s="2" t="s">
        <v>102</v>
      </c>
      <c r="G5167" s="2" t="s">
        <v>103</v>
      </c>
      <c r="H5167" s="2">
        <v>225</v>
      </c>
      <c r="I5167" s="2">
        <v>207</v>
      </c>
      <c r="K5167" s="2">
        <v>3</v>
      </c>
      <c r="L5167" s="2" t="s">
        <v>136</v>
      </c>
      <c r="M5167" s="2" t="s">
        <v>476</v>
      </c>
      <c r="N5167" s="2" t="s">
        <v>479</v>
      </c>
      <c r="O5167" s="2" t="s">
        <v>520</v>
      </c>
      <c r="Q5167" s="1"/>
      <c r="S5167" s="9"/>
      <c r="T5167" s="10"/>
      <c r="U5167" s="8"/>
      <c r="V5167" s="2" t="s">
        <v>105</v>
      </c>
      <c r="W5167" s="2" t="s">
        <v>561</v>
      </c>
      <c r="X5167" s="45" t="str" cm="1">
        <f t="array" ref="X5167">IF(X5050="TRUE",IF(AND(C5167&lt;&gt;1,C5168:C5173="",S5167:U5173=""), "FALSE","TRUE"),"FALSE")</f>
        <v>FALSE</v>
      </c>
      <c r="Z5167" s="1"/>
    </row>
    <row r="5168" spans="2:26" hidden="1" outlineLevel="3" x14ac:dyDescent="0.4">
      <c r="B5168" s="7" t="s">
        <v>522</v>
      </c>
      <c r="C5168" s="8"/>
      <c r="D5168" s="31"/>
      <c r="E5168" s="2" t="s">
        <v>523</v>
      </c>
      <c r="F5168" s="2" t="s">
        <v>485</v>
      </c>
      <c r="G5168" s="2" t="s">
        <v>369</v>
      </c>
      <c r="H5168" s="2">
        <v>225</v>
      </c>
      <c r="I5168" s="2">
        <v>207</v>
      </c>
      <c r="K5168" s="2">
        <v>240</v>
      </c>
      <c r="L5168" s="2" t="s">
        <v>30</v>
      </c>
      <c r="M5168" s="2" t="s">
        <v>476</v>
      </c>
      <c r="N5168" s="2" t="s">
        <v>479</v>
      </c>
      <c r="O5168" s="2" t="s">
        <v>520</v>
      </c>
      <c r="Q5168" s="1"/>
      <c r="S5168" s="9"/>
      <c r="T5168" s="10"/>
      <c r="U5168" s="8"/>
      <c r="W5168" s="2" t="s">
        <v>465</v>
      </c>
      <c r="X5168" s="45" t="str" cm="1">
        <f t="array" ref="X5168">IF(X5050="TRUE",IF(AND(C5167&lt;&gt;1,C5168:C5173="",S5167:U5173=""), "FALSE","TRUE"),"FALSE")</f>
        <v>FALSE</v>
      </c>
      <c r="Z5168" s="1"/>
    </row>
    <row r="5169" spans="2:26" hidden="1" outlineLevel="3" x14ac:dyDescent="0.4">
      <c r="B5169" s="7" t="s">
        <v>524</v>
      </c>
      <c r="C5169" s="8"/>
      <c r="D5169" s="31"/>
      <c r="E5169" s="2" t="s">
        <v>525</v>
      </c>
      <c r="F5169" s="2" t="s">
        <v>114</v>
      </c>
      <c r="G5169" s="2" t="s">
        <v>115</v>
      </c>
      <c r="H5169" s="2">
        <v>225</v>
      </c>
      <c r="I5169" s="2">
        <v>207</v>
      </c>
      <c r="K5169" s="2">
        <v>120</v>
      </c>
      <c r="L5169" s="2" t="s">
        <v>30</v>
      </c>
      <c r="M5169" s="2" t="s">
        <v>476</v>
      </c>
      <c r="N5169" s="2" t="s">
        <v>479</v>
      </c>
      <c r="O5169" s="2" t="s">
        <v>520</v>
      </c>
      <c r="Q5169" s="1"/>
      <c r="S5169" s="9"/>
      <c r="T5169" s="10"/>
      <c r="U5169" s="8"/>
      <c r="W5169" s="2" t="s">
        <v>468</v>
      </c>
      <c r="X5169" s="45" t="str" cm="1">
        <f t="array" ref="X5169">IF(X5050="TRUE",IF(AND(C5167&lt;&gt;1,C5168:C5173="",S5167:U5173=""), "FALSE","TRUE"),"FALSE")</f>
        <v>FALSE</v>
      </c>
      <c r="Z5169" s="1"/>
    </row>
    <row r="5170" spans="2:26" hidden="1" outlineLevel="3" x14ac:dyDescent="0.4">
      <c r="B5170" s="7" t="s">
        <v>526</v>
      </c>
      <c r="C5170" s="8"/>
      <c r="D5170" s="31"/>
      <c r="E5170" s="2" t="s">
        <v>527</v>
      </c>
      <c r="F5170" s="2" t="str">
        <f>IF(OR($C$87="治験計画届", $C$87="治験計画変更届"), "^$","^.{1,120}$|^$")</f>
        <v>^.{1,120}$|^$</v>
      </c>
      <c r="G5170" s="2" t="str">
        <f>IF(F5170="^$", "入力しないでください","入力してください(120文字以内)")</f>
        <v>入力してください(120文字以内)</v>
      </c>
      <c r="H5170" s="2">
        <v>225</v>
      </c>
      <c r="I5170" s="2">
        <v>207</v>
      </c>
      <c r="K5170" s="2">
        <v>120</v>
      </c>
      <c r="L5170" s="2" t="s">
        <v>30</v>
      </c>
      <c r="M5170" s="2" t="s">
        <v>476</v>
      </c>
      <c r="N5170" s="2" t="s">
        <v>479</v>
      </c>
      <c r="O5170" s="2" t="s">
        <v>520</v>
      </c>
      <c r="Q5170" s="1"/>
      <c r="S5170" s="9"/>
      <c r="T5170" s="10"/>
      <c r="U5170" s="8"/>
      <c r="W5170" s="2" t="s">
        <v>468</v>
      </c>
      <c r="X5170" s="45" t="str" cm="1">
        <f t="array" ref="X5170">IF(X5050="TRUE",IF(AND(C5167&lt;&gt;1,C5168:C5173="",S5167:U5173=""), "FALSE","TRUE"),"FALSE")</f>
        <v>FALSE</v>
      </c>
      <c r="Z5170" s="1"/>
    </row>
    <row r="5171" spans="2:26" hidden="1" outlineLevel="3" x14ac:dyDescent="0.4">
      <c r="B5171" s="7" t="s">
        <v>528</v>
      </c>
      <c r="C5171" s="8"/>
      <c r="D5171" s="31"/>
      <c r="E5171" s="2" t="s">
        <v>529</v>
      </c>
      <c r="F5171" s="2" t="str">
        <f>IF(OR($C$87="治験計画届", $C$87="治験計画変更届"), "^$","^.{1,120}$|^$")</f>
        <v>^.{1,120}$|^$</v>
      </c>
      <c r="G5171" s="2" t="str">
        <f t="shared" ref="G5171:G5173" si="348">IF(F5171="^$", "入力しないでください","入力してください(120文字以内)")</f>
        <v>入力してください(120文字以内)</v>
      </c>
      <c r="H5171" s="2">
        <v>225</v>
      </c>
      <c r="I5171" s="2">
        <v>207</v>
      </c>
      <c r="K5171" s="2">
        <v>120</v>
      </c>
      <c r="L5171" s="2" t="s">
        <v>30</v>
      </c>
      <c r="M5171" s="2" t="s">
        <v>476</v>
      </c>
      <c r="N5171" s="2" t="s">
        <v>479</v>
      </c>
      <c r="O5171" s="2" t="s">
        <v>520</v>
      </c>
      <c r="Q5171" s="1"/>
      <c r="S5171" s="9"/>
      <c r="T5171" s="10"/>
      <c r="U5171" s="8"/>
      <c r="W5171" s="2" t="s">
        <v>468</v>
      </c>
      <c r="X5171" s="45" t="str" cm="1">
        <f t="array" ref="X5171">IF(X5050="TRUE",IF(AND(C5167&lt;&gt;1,C5168:C5173="",S5167:U5173=""), "FALSE","TRUE"),"FALSE")</f>
        <v>FALSE</v>
      </c>
      <c r="Z5171" s="1"/>
    </row>
    <row r="5172" spans="2:26" hidden="1" outlineLevel="3" x14ac:dyDescent="0.4">
      <c r="B5172" s="7" t="s">
        <v>530</v>
      </c>
      <c r="C5172" s="8"/>
      <c r="D5172" s="31"/>
      <c r="E5172" s="2" t="s">
        <v>566</v>
      </c>
      <c r="F5172" s="2" t="str">
        <f>IF(OR($C$87="治験計画届", $C$87="治験計画変更届"), "^$","^.{1,120}$|^$")</f>
        <v>^.{1,120}$|^$</v>
      </c>
      <c r="G5172" s="2" t="str">
        <f t="shared" si="348"/>
        <v>入力してください(120文字以内)</v>
      </c>
      <c r="H5172" s="2">
        <v>225</v>
      </c>
      <c r="I5172" s="2">
        <v>207</v>
      </c>
      <c r="K5172" s="2">
        <v>120</v>
      </c>
      <c r="L5172" s="2" t="s">
        <v>30</v>
      </c>
      <c r="M5172" s="2" t="s">
        <v>476</v>
      </c>
      <c r="N5172" s="2" t="s">
        <v>479</v>
      </c>
      <c r="O5172" s="2" t="s">
        <v>520</v>
      </c>
      <c r="Q5172" s="1"/>
      <c r="S5172" s="9"/>
      <c r="T5172" s="10"/>
      <c r="U5172" s="8"/>
      <c r="W5172" s="2" t="s">
        <v>468</v>
      </c>
      <c r="X5172" s="45" t="str" cm="1">
        <f t="array" ref="X5172">IF(X5050="TRUE",IF(AND(C5167&lt;&gt;1,C5168:C5173="",S5167:U5173=""), "FALSE","TRUE"),"FALSE")</f>
        <v>FALSE</v>
      </c>
      <c r="Z5172" s="1"/>
    </row>
    <row r="5173" spans="2:26" hidden="1" outlineLevel="3" x14ac:dyDescent="0.4">
      <c r="B5173" s="7" t="s">
        <v>532</v>
      </c>
      <c r="C5173" s="8"/>
      <c r="D5173" s="31"/>
      <c r="E5173" s="2" t="s">
        <v>533</v>
      </c>
      <c r="F5173" s="2" t="str">
        <f>IF(OR($C$87="治験計画届", $C$87="治験計画変更届"), "^$","^.{1,120}$|^$")</f>
        <v>^.{1,120}$|^$</v>
      </c>
      <c r="G5173" s="2" t="str">
        <f t="shared" si="348"/>
        <v>入力してください(120文字以内)</v>
      </c>
      <c r="H5173" s="2">
        <v>225</v>
      </c>
      <c r="I5173" s="2">
        <v>207</v>
      </c>
      <c r="K5173" s="2">
        <v>120</v>
      </c>
      <c r="L5173" s="2" t="s">
        <v>30</v>
      </c>
      <c r="M5173" s="2" t="s">
        <v>476</v>
      </c>
      <c r="N5173" s="2" t="s">
        <v>479</v>
      </c>
      <c r="O5173" s="2" t="s">
        <v>520</v>
      </c>
      <c r="Q5173" s="1"/>
      <c r="S5173" s="9"/>
      <c r="T5173" s="10"/>
      <c r="U5173" s="8"/>
      <c r="W5173" s="2" t="s">
        <v>468</v>
      </c>
      <c r="X5173" s="45" t="str" cm="1">
        <f t="array" ref="X5173">IF(X5050="TRUE",IF(AND(C5167&lt;&gt;1,C5168:C5173="",S5167:U5173=""), "FALSE","TRUE"),"FALSE")</f>
        <v>FALSE</v>
      </c>
      <c r="Z5173" s="1"/>
    </row>
    <row r="5174" spans="2:26" hidden="1" outlineLevel="3" x14ac:dyDescent="0.4">
      <c r="B5174" s="7" t="s">
        <v>134</v>
      </c>
      <c r="C5174" s="5">
        <v>7</v>
      </c>
      <c r="D5174" s="30"/>
      <c r="E5174" s="2" t="s">
        <v>392</v>
      </c>
      <c r="F5174" s="2" t="s">
        <v>102</v>
      </c>
      <c r="G5174" s="2" t="s">
        <v>103</v>
      </c>
      <c r="H5174" s="2">
        <v>225</v>
      </c>
      <c r="I5174" s="2">
        <v>207</v>
      </c>
      <c r="K5174" s="2">
        <v>3</v>
      </c>
      <c r="L5174" s="2" t="s">
        <v>136</v>
      </c>
      <c r="M5174" s="2" t="s">
        <v>476</v>
      </c>
      <c r="N5174" s="2" t="s">
        <v>479</v>
      </c>
      <c r="O5174" s="2" t="s">
        <v>520</v>
      </c>
      <c r="Q5174" s="1"/>
      <c r="S5174" s="9"/>
      <c r="T5174" s="10"/>
      <c r="U5174" s="8"/>
      <c r="V5174" s="2" t="s">
        <v>105</v>
      </c>
      <c r="W5174" s="2" t="s">
        <v>561</v>
      </c>
      <c r="X5174" s="45" t="str" cm="1">
        <f t="array" ref="X5174">IF(X5050="TRUE",IF(AND(C5174&lt;&gt;1,C5175:C5180="",S5174:U5180=""), "FALSE","TRUE"),"FALSE")</f>
        <v>FALSE</v>
      </c>
      <c r="Z5174" s="1"/>
    </row>
    <row r="5175" spans="2:26" hidden="1" outlineLevel="3" x14ac:dyDescent="0.4">
      <c r="B5175" s="7" t="s">
        <v>522</v>
      </c>
      <c r="C5175" s="8"/>
      <c r="D5175" s="31"/>
      <c r="E5175" s="2" t="s">
        <v>523</v>
      </c>
      <c r="F5175" s="2" t="s">
        <v>485</v>
      </c>
      <c r="G5175" s="2" t="s">
        <v>369</v>
      </c>
      <c r="H5175" s="2">
        <v>225</v>
      </c>
      <c r="I5175" s="2">
        <v>207</v>
      </c>
      <c r="K5175" s="2">
        <v>240</v>
      </c>
      <c r="L5175" s="2" t="s">
        <v>30</v>
      </c>
      <c r="M5175" s="2" t="s">
        <v>476</v>
      </c>
      <c r="N5175" s="2" t="s">
        <v>479</v>
      </c>
      <c r="O5175" s="2" t="s">
        <v>520</v>
      </c>
      <c r="Q5175" s="1"/>
      <c r="S5175" s="9"/>
      <c r="T5175" s="10"/>
      <c r="U5175" s="8"/>
      <c r="W5175" s="2" t="s">
        <v>465</v>
      </c>
      <c r="X5175" s="45" t="str" cm="1">
        <f t="array" ref="X5175">IF(X5050="TRUE",IF(AND(C5174&lt;&gt;1,C5175:C5180="",S5174:U5180=""), "FALSE","TRUE"),"FALSE")</f>
        <v>FALSE</v>
      </c>
      <c r="Z5175" s="1"/>
    </row>
    <row r="5176" spans="2:26" hidden="1" outlineLevel="3" x14ac:dyDescent="0.4">
      <c r="B5176" s="7" t="s">
        <v>524</v>
      </c>
      <c r="C5176" s="8"/>
      <c r="D5176" s="31"/>
      <c r="E5176" s="2" t="s">
        <v>525</v>
      </c>
      <c r="F5176" s="2" t="s">
        <v>114</v>
      </c>
      <c r="G5176" s="2" t="s">
        <v>115</v>
      </c>
      <c r="H5176" s="2">
        <v>225</v>
      </c>
      <c r="I5176" s="2">
        <v>207</v>
      </c>
      <c r="K5176" s="2">
        <v>120</v>
      </c>
      <c r="L5176" s="2" t="s">
        <v>30</v>
      </c>
      <c r="M5176" s="2" t="s">
        <v>476</v>
      </c>
      <c r="N5176" s="2" t="s">
        <v>479</v>
      </c>
      <c r="O5176" s="2" t="s">
        <v>520</v>
      </c>
      <c r="Q5176" s="1"/>
      <c r="S5176" s="9"/>
      <c r="T5176" s="10"/>
      <c r="U5176" s="8"/>
      <c r="W5176" s="2" t="s">
        <v>468</v>
      </c>
      <c r="X5176" s="45" t="str" cm="1">
        <f t="array" ref="X5176">IF(X5050="TRUE",IF(AND(C5174&lt;&gt;1,C5175:C5180="",S5174:U5180=""), "FALSE","TRUE"),"FALSE")</f>
        <v>FALSE</v>
      </c>
      <c r="Z5176" s="1"/>
    </row>
    <row r="5177" spans="2:26" hidden="1" outlineLevel="3" x14ac:dyDescent="0.4">
      <c r="B5177" s="7" t="s">
        <v>526</v>
      </c>
      <c r="C5177" s="8"/>
      <c r="D5177" s="31"/>
      <c r="E5177" s="2" t="s">
        <v>527</v>
      </c>
      <c r="F5177" s="2" t="str">
        <f>IF(OR($C$87="治験計画届", $C$87="治験計画変更届"), "^$","^.{1,120}$|^$")</f>
        <v>^.{1,120}$|^$</v>
      </c>
      <c r="G5177" s="2" t="str">
        <f>IF(F5177="^$", "入力しないでください","入力してください(120文字以内)")</f>
        <v>入力してください(120文字以内)</v>
      </c>
      <c r="H5177" s="2">
        <v>225</v>
      </c>
      <c r="I5177" s="2">
        <v>207</v>
      </c>
      <c r="K5177" s="2">
        <v>120</v>
      </c>
      <c r="L5177" s="2" t="s">
        <v>30</v>
      </c>
      <c r="M5177" s="2" t="s">
        <v>476</v>
      </c>
      <c r="N5177" s="2" t="s">
        <v>479</v>
      </c>
      <c r="O5177" s="2" t="s">
        <v>520</v>
      </c>
      <c r="Q5177" s="1"/>
      <c r="S5177" s="9"/>
      <c r="T5177" s="10"/>
      <c r="U5177" s="8"/>
      <c r="W5177" s="2" t="s">
        <v>468</v>
      </c>
      <c r="X5177" s="45" t="str" cm="1">
        <f t="array" ref="X5177">IF(X5050="TRUE",IF(AND(C5174&lt;&gt;1,C5175:C5180="",S5174:U5180=""), "FALSE","TRUE"),"FALSE")</f>
        <v>FALSE</v>
      </c>
      <c r="Z5177" s="1"/>
    </row>
    <row r="5178" spans="2:26" hidden="1" outlineLevel="3" x14ac:dyDescent="0.4">
      <c r="B5178" s="7" t="s">
        <v>528</v>
      </c>
      <c r="C5178" s="8"/>
      <c r="D5178" s="31"/>
      <c r="E5178" s="2" t="s">
        <v>529</v>
      </c>
      <c r="F5178" s="2" t="str">
        <f>IF(OR($C$87="治験計画届", $C$87="治験計画変更届"), "^$","^.{1,120}$|^$")</f>
        <v>^.{1,120}$|^$</v>
      </c>
      <c r="G5178" s="2" t="str">
        <f t="shared" ref="G5178:G5180" si="349">IF(F5178="^$", "入力しないでください","入力してください(120文字以内)")</f>
        <v>入力してください(120文字以内)</v>
      </c>
      <c r="H5178" s="2">
        <v>225</v>
      </c>
      <c r="I5178" s="2">
        <v>207</v>
      </c>
      <c r="K5178" s="2">
        <v>120</v>
      </c>
      <c r="L5178" s="2" t="s">
        <v>30</v>
      </c>
      <c r="M5178" s="2" t="s">
        <v>476</v>
      </c>
      <c r="N5178" s="2" t="s">
        <v>479</v>
      </c>
      <c r="O5178" s="2" t="s">
        <v>520</v>
      </c>
      <c r="Q5178" s="1"/>
      <c r="S5178" s="9"/>
      <c r="T5178" s="10"/>
      <c r="U5178" s="8"/>
      <c r="W5178" s="2" t="s">
        <v>468</v>
      </c>
      <c r="X5178" s="45" t="str" cm="1">
        <f t="array" ref="X5178">IF(X5050="TRUE",IF(AND(C5174&lt;&gt;1,C5175:C5180="",S5174:U5180=""), "FALSE","TRUE"),"FALSE")</f>
        <v>FALSE</v>
      </c>
      <c r="Z5178" s="1"/>
    </row>
    <row r="5179" spans="2:26" hidden="1" outlineLevel="3" x14ac:dyDescent="0.4">
      <c r="B5179" s="7" t="s">
        <v>530</v>
      </c>
      <c r="C5179" s="8"/>
      <c r="D5179" s="31"/>
      <c r="E5179" s="2" t="s">
        <v>566</v>
      </c>
      <c r="F5179" s="2" t="str">
        <f>IF(OR($C$87="治験計画届", $C$87="治験計画変更届"), "^$","^.{1,120}$|^$")</f>
        <v>^.{1,120}$|^$</v>
      </c>
      <c r="G5179" s="2" t="str">
        <f t="shared" si="349"/>
        <v>入力してください(120文字以内)</v>
      </c>
      <c r="H5179" s="2">
        <v>225</v>
      </c>
      <c r="I5179" s="2">
        <v>207</v>
      </c>
      <c r="K5179" s="2">
        <v>120</v>
      </c>
      <c r="L5179" s="2" t="s">
        <v>30</v>
      </c>
      <c r="M5179" s="2" t="s">
        <v>476</v>
      </c>
      <c r="N5179" s="2" t="s">
        <v>479</v>
      </c>
      <c r="O5179" s="2" t="s">
        <v>520</v>
      </c>
      <c r="Q5179" s="1"/>
      <c r="S5179" s="9"/>
      <c r="T5179" s="10"/>
      <c r="U5179" s="8"/>
      <c r="W5179" s="2" t="s">
        <v>468</v>
      </c>
      <c r="X5179" s="45" t="str" cm="1">
        <f t="array" ref="X5179">IF(X5050="TRUE",IF(AND(C5174&lt;&gt;1,C5175:C5180="",S5174:U5180=""), "FALSE","TRUE"),"FALSE")</f>
        <v>FALSE</v>
      </c>
      <c r="Z5179" s="1"/>
    </row>
    <row r="5180" spans="2:26" hidden="1" outlineLevel="3" x14ac:dyDescent="0.4">
      <c r="B5180" s="7" t="s">
        <v>532</v>
      </c>
      <c r="C5180" s="8"/>
      <c r="D5180" s="31"/>
      <c r="E5180" s="2" t="s">
        <v>533</v>
      </c>
      <c r="F5180" s="2" t="str">
        <f>IF(OR($C$87="治験計画届", $C$87="治験計画変更届"), "^$","^.{1,120}$|^$")</f>
        <v>^.{1,120}$|^$</v>
      </c>
      <c r="G5180" s="2" t="str">
        <f t="shared" si="349"/>
        <v>入力してください(120文字以内)</v>
      </c>
      <c r="H5180" s="2">
        <v>225</v>
      </c>
      <c r="I5180" s="2">
        <v>207</v>
      </c>
      <c r="K5180" s="2">
        <v>120</v>
      </c>
      <c r="L5180" s="2" t="s">
        <v>30</v>
      </c>
      <c r="M5180" s="2" t="s">
        <v>476</v>
      </c>
      <c r="N5180" s="2" t="s">
        <v>479</v>
      </c>
      <c r="O5180" s="2" t="s">
        <v>520</v>
      </c>
      <c r="Q5180" s="1"/>
      <c r="S5180" s="9"/>
      <c r="T5180" s="10"/>
      <c r="U5180" s="8"/>
      <c r="W5180" s="2" t="s">
        <v>468</v>
      </c>
      <c r="X5180" s="45" t="str" cm="1">
        <f t="array" ref="X5180">IF(X5050="TRUE",IF(AND(C5174&lt;&gt;1,C5175:C5180="",S5174:U5180=""), "FALSE","TRUE"),"FALSE")</f>
        <v>FALSE</v>
      </c>
      <c r="Z5180" s="1"/>
    </row>
    <row r="5181" spans="2:26" hidden="1" outlineLevel="3" x14ac:dyDescent="0.4">
      <c r="B5181" s="7" t="s">
        <v>134</v>
      </c>
      <c r="C5181" s="5">
        <v>8</v>
      </c>
      <c r="D5181" s="30"/>
      <c r="E5181" s="2" t="s">
        <v>392</v>
      </c>
      <c r="F5181" s="2" t="s">
        <v>102</v>
      </c>
      <c r="G5181" s="2" t="s">
        <v>103</v>
      </c>
      <c r="H5181" s="2">
        <v>225</v>
      </c>
      <c r="I5181" s="2">
        <v>207</v>
      </c>
      <c r="K5181" s="2">
        <v>3</v>
      </c>
      <c r="L5181" s="2" t="s">
        <v>136</v>
      </c>
      <c r="M5181" s="2" t="s">
        <v>476</v>
      </c>
      <c r="N5181" s="2" t="s">
        <v>479</v>
      </c>
      <c r="O5181" s="2" t="s">
        <v>520</v>
      </c>
      <c r="Q5181" s="1"/>
      <c r="S5181" s="9"/>
      <c r="T5181" s="10"/>
      <c r="U5181" s="8"/>
      <c r="V5181" s="2" t="s">
        <v>105</v>
      </c>
      <c r="W5181" s="2" t="s">
        <v>561</v>
      </c>
      <c r="X5181" s="45" t="str" cm="1">
        <f t="array" ref="X5181">IF(X5050="TRUE",IF(AND(C5181&lt;&gt;1,C5182:C5187="",S5181:U5187=""), "FALSE","TRUE"),"FALSE")</f>
        <v>FALSE</v>
      </c>
      <c r="Z5181" s="1"/>
    </row>
    <row r="5182" spans="2:26" hidden="1" outlineLevel="3" x14ac:dyDescent="0.4">
      <c r="B5182" s="7" t="s">
        <v>522</v>
      </c>
      <c r="C5182" s="8"/>
      <c r="D5182" s="31"/>
      <c r="E5182" s="2" t="s">
        <v>523</v>
      </c>
      <c r="F5182" s="2" t="s">
        <v>485</v>
      </c>
      <c r="G5182" s="2" t="s">
        <v>369</v>
      </c>
      <c r="H5182" s="2">
        <v>225</v>
      </c>
      <c r="I5182" s="2">
        <v>207</v>
      </c>
      <c r="K5182" s="2">
        <v>240</v>
      </c>
      <c r="L5182" s="2" t="s">
        <v>30</v>
      </c>
      <c r="M5182" s="2" t="s">
        <v>476</v>
      </c>
      <c r="N5182" s="2" t="s">
        <v>479</v>
      </c>
      <c r="O5182" s="2" t="s">
        <v>520</v>
      </c>
      <c r="Q5182" s="1"/>
      <c r="S5182" s="9"/>
      <c r="T5182" s="10"/>
      <c r="U5182" s="8"/>
      <c r="W5182" s="2" t="s">
        <v>465</v>
      </c>
      <c r="X5182" s="45" t="str" cm="1">
        <f t="array" ref="X5182">IF(X5050="TRUE",IF(AND(C5181&lt;&gt;1,C5182:C5187="",S5181:U5187=""), "FALSE","TRUE"),"FALSE")</f>
        <v>FALSE</v>
      </c>
      <c r="Z5182" s="1"/>
    </row>
    <row r="5183" spans="2:26" hidden="1" outlineLevel="3" x14ac:dyDescent="0.4">
      <c r="B5183" s="7" t="s">
        <v>524</v>
      </c>
      <c r="C5183" s="8"/>
      <c r="D5183" s="31"/>
      <c r="E5183" s="2" t="s">
        <v>525</v>
      </c>
      <c r="F5183" s="2" t="s">
        <v>114</v>
      </c>
      <c r="G5183" s="2" t="s">
        <v>115</v>
      </c>
      <c r="H5183" s="2">
        <v>225</v>
      </c>
      <c r="I5183" s="2">
        <v>207</v>
      </c>
      <c r="K5183" s="2">
        <v>120</v>
      </c>
      <c r="L5183" s="2" t="s">
        <v>30</v>
      </c>
      <c r="M5183" s="2" t="s">
        <v>476</v>
      </c>
      <c r="N5183" s="2" t="s">
        <v>479</v>
      </c>
      <c r="O5183" s="2" t="s">
        <v>520</v>
      </c>
      <c r="Q5183" s="1"/>
      <c r="S5183" s="9"/>
      <c r="T5183" s="10"/>
      <c r="U5183" s="8"/>
      <c r="W5183" s="2" t="s">
        <v>468</v>
      </c>
      <c r="X5183" s="45" t="str" cm="1">
        <f t="array" ref="X5183">IF(X5050="TRUE",IF(AND(C5181&lt;&gt;1,C5182:C5187="",S5181:U5187=""), "FALSE","TRUE"),"FALSE")</f>
        <v>FALSE</v>
      </c>
      <c r="Z5183" s="1"/>
    </row>
    <row r="5184" spans="2:26" hidden="1" outlineLevel="3" x14ac:dyDescent="0.4">
      <c r="B5184" s="7" t="s">
        <v>526</v>
      </c>
      <c r="C5184" s="8"/>
      <c r="D5184" s="31"/>
      <c r="E5184" s="2" t="s">
        <v>527</v>
      </c>
      <c r="F5184" s="2" t="str">
        <f>IF(OR($C$87="治験計画届", $C$87="治験計画変更届"), "^$","^.{1,120}$|^$")</f>
        <v>^.{1,120}$|^$</v>
      </c>
      <c r="G5184" s="2" t="str">
        <f>IF(F5184="^$", "入力しないでください","入力してください(120文字以内)")</f>
        <v>入力してください(120文字以内)</v>
      </c>
      <c r="H5184" s="2">
        <v>225</v>
      </c>
      <c r="I5184" s="2">
        <v>207</v>
      </c>
      <c r="K5184" s="2">
        <v>120</v>
      </c>
      <c r="L5184" s="2" t="s">
        <v>30</v>
      </c>
      <c r="M5184" s="2" t="s">
        <v>476</v>
      </c>
      <c r="N5184" s="2" t="s">
        <v>479</v>
      </c>
      <c r="O5184" s="2" t="s">
        <v>520</v>
      </c>
      <c r="Q5184" s="1"/>
      <c r="S5184" s="9"/>
      <c r="T5184" s="10"/>
      <c r="U5184" s="8"/>
      <c r="W5184" s="2" t="s">
        <v>468</v>
      </c>
      <c r="X5184" s="45" t="str" cm="1">
        <f t="array" ref="X5184">IF(X5050="TRUE",IF(AND(C5181&lt;&gt;1,C5182:C5187="",S5181:U5187=""), "FALSE","TRUE"),"FALSE")</f>
        <v>FALSE</v>
      </c>
      <c r="Z5184" s="1"/>
    </row>
    <row r="5185" spans="2:26" hidden="1" outlineLevel="3" x14ac:dyDescent="0.4">
      <c r="B5185" s="7" t="s">
        <v>528</v>
      </c>
      <c r="C5185" s="8"/>
      <c r="D5185" s="31"/>
      <c r="E5185" s="2" t="s">
        <v>529</v>
      </c>
      <c r="F5185" s="2" t="str">
        <f>IF(OR($C$87="治験計画届", $C$87="治験計画変更届"), "^$","^.{1,120}$|^$")</f>
        <v>^.{1,120}$|^$</v>
      </c>
      <c r="G5185" s="2" t="str">
        <f t="shared" ref="G5185:G5187" si="350">IF(F5185="^$", "入力しないでください","入力してください(120文字以内)")</f>
        <v>入力してください(120文字以内)</v>
      </c>
      <c r="H5185" s="2">
        <v>225</v>
      </c>
      <c r="I5185" s="2">
        <v>207</v>
      </c>
      <c r="K5185" s="2">
        <v>120</v>
      </c>
      <c r="L5185" s="2" t="s">
        <v>30</v>
      </c>
      <c r="M5185" s="2" t="s">
        <v>476</v>
      </c>
      <c r="N5185" s="2" t="s">
        <v>479</v>
      </c>
      <c r="O5185" s="2" t="s">
        <v>520</v>
      </c>
      <c r="Q5185" s="1"/>
      <c r="S5185" s="9"/>
      <c r="T5185" s="10"/>
      <c r="U5185" s="8"/>
      <c r="W5185" s="2" t="s">
        <v>468</v>
      </c>
      <c r="X5185" s="45" t="str" cm="1">
        <f t="array" ref="X5185">IF(X5050="TRUE",IF(AND(C5181&lt;&gt;1,C5182:C5187="",S5181:U5187=""), "FALSE","TRUE"),"FALSE")</f>
        <v>FALSE</v>
      </c>
      <c r="Z5185" s="1"/>
    </row>
    <row r="5186" spans="2:26" hidden="1" outlineLevel="3" x14ac:dyDescent="0.4">
      <c r="B5186" s="7" t="s">
        <v>530</v>
      </c>
      <c r="C5186" s="8"/>
      <c r="D5186" s="31"/>
      <c r="E5186" s="2" t="s">
        <v>566</v>
      </c>
      <c r="F5186" s="2" t="str">
        <f>IF(OR($C$87="治験計画届", $C$87="治験計画変更届"), "^$","^.{1,120}$|^$")</f>
        <v>^.{1,120}$|^$</v>
      </c>
      <c r="G5186" s="2" t="str">
        <f t="shared" si="350"/>
        <v>入力してください(120文字以内)</v>
      </c>
      <c r="H5186" s="2">
        <v>225</v>
      </c>
      <c r="I5186" s="2">
        <v>207</v>
      </c>
      <c r="K5186" s="2">
        <v>120</v>
      </c>
      <c r="L5186" s="2" t="s">
        <v>30</v>
      </c>
      <c r="M5186" s="2" t="s">
        <v>476</v>
      </c>
      <c r="N5186" s="2" t="s">
        <v>479</v>
      </c>
      <c r="O5186" s="2" t="s">
        <v>520</v>
      </c>
      <c r="Q5186" s="1"/>
      <c r="S5186" s="9"/>
      <c r="T5186" s="10"/>
      <c r="U5186" s="8"/>
      <c r="W5186" s="2" t="s">
        <v>468</v>
      </c>
      <c r="X5186" s="45" t="str" cm="1">
        <f t="array" ref="X5186">IF(X5050="TRUE",IF(AND(C5181&lt;&gt;1,C5182:C5187="",S5181:U5187=""), "FALSE","TRUE"),"FALSE")</f>
        <v>FALSE</v>
      </c>
      <c r="Z5186" s="1"/>
    </row>
    <row r="5187" spans="2:26" hidden="1" outlineLevel="3" x14ac:dyDescent="0.4">
      <c r="B5187" s="7" t="s">
        <v>532</v>
      </c>
      <c r="C5187" s="8"/>
      <c r="D5187" s="31"/>
      <c r="E5187" s="2" t="s">
        <v>533</v>
      </c>
      <c r="F5187" s="2" t="str">
        <f>IF(OR($C$87="治験計画届", $C$87="治験計画変更届"), "^$","^.{1,120}$|^$")</f>
        <v>^.{1,120}$|^$</v>
      </c>
      <c r="G5187" s="2" t="str">
        <f t="shared" si="350"/>
        <v>入力してください(120文字以内)</v>
      </c>
      <c r="H5187" s="2">
        <v>225</v>
      </c>
      <c r="I5187" s="2">
        <v>207</v>
      </c>
      <c r="K5187" s="2">
        <v>120</v>
      </c>
      <c r="L5187" s="2" t="s">
        <v>30</v>
      </c>
      <c r="M5187" s="2" t="s">
        <v>476</v>
      </c>
      <c r="N5187" s="2" t="s">
        <v>479</v>
      </c>
      <c r="O5187" s="2" t="s">
        <v>520</v>
      </c>
      <c r="Q5187" s="1"/>
      <c r="S5187" s="9"/>
      <c r="T5187" s="10"/>
      <c r="U5187" s="8"/>
      <c r="W5187" s="2" t="s">
        <v>468</v>
      </c>
      <c r="X5187" s="45" t="str" cm="1">
        <f t="array" ref="X5187">IF(X5050="TRUE",IF(AND(C5181&lt;&gt;1,C5182:C5187="",S5181:U5187=""), "FALSE","TRUE"),"FALSE")</f>
        <v>FALSE</v>
      </c>
      <c r="Z5187" s="1"/>
    </row>
    <row r="5188" spans="2:26" hidden="1" outlineLevel="3" x14ac:dyDescent="0.4">
      <c r="B5188" s="7" t="s">
        <v>134</v>
      </c>
      <c r="C5188" s="5">
        <v>9</v>
      </c>
      <c r="D5188" s="30"/>
      <c r="E5188" s="2" t="s">
        <v>392</v>
      </c>
      <c r="F5188" s="2" t="s">
        <v>102</v>
      </c>
      <c r="G5188" s="2" t="s">
        <v>103</v>
      </c>
      <c r="H5188" s="2">
        <v>225</v>
      </c>
      <c r="I5188" s="2">
        <v>207</v>
      </c>
      <c r="K5188" s="2">
        <v>3</v>
      </c>
      <c r="L5188" s="2" t="s">
        <v>136</v>
      </c>
      <c r="M5188" s="2" t="s">
        <v>476</v>
      </c>
      <c r="N5188" s="2" t="s">
        <v>479</v>
      </c>
      <c r="O5188" s="2" t="s">
        <v>520</v>
      </c>
      <c r="Q5188" s="1"/>
      <c r="S5188" s="9"/>
      <c r="T5188" s="10"/>
      <c r="U5188" s="8"/>
      <c r="V5188" s="2" t="s">
        <v>105</v>
      </c>
      <c r="W5188" s="2" t="s">
        <v>561</v>
      </c>
      <c r="X5188" s="45" t="str" cm="1">
        <f t="array" ref="X5188">IF(X5050="TRUE",IF(AND(C5188&lt;&gt;1,C5189:C5194="",S5188:U5194=""), "FALSE","TRUE"),"FALSE")</f>
        <v>FALSE</v>
      </c>
      <c r="Z5188" s="1"/>
    </row>
    <row r="5189" spans="2:26" hidden="1" outlineLevel="3" x14ac:dyDescent="0.4">
      <c r="B5189" s="7" t="s">
        <v>522</v>
      </c>
      <c r="C5189" s="8"/>
      <c r="D5189" s="31"/>
      <c r="E5189" s="2" t="s">
        <v>523</v>
      </c>
      <c r="F5189" s="2" t="s">
        <v>485</v>
      </c>
      <c r="G5189" s="2" t="s">
        <v>369</v>
      </c>
      <c r="H5189" s="2">
        <v>225</v>
      </c>
      <c r="I5189" s="2">
        <v>207</v>
      </c>
      <c r="K5189" s="2">
        <v>240</v>
      </c>
      <c r="L5189" s="2" t="s">
        <v>30</v>
      </c>
      <c r="M5189" s="2" t="s">
        <v>476</v>
      </c>
      <c r="N5189" s="2" t="s">
        <v>479</v>
      </c>
      <c r="O5189" s="2" t="s">
        <v>520</v>
      </c>
      <c r="Q5189" s="1"/>
      <c r="S5189" s="9"/>
      <c r="T5189" s="10"/>
      <c r="U5189" s="8"/>
      <c r="W5189" s="2" t="s">
        <v>465</v>
      </c>
      <c r="X5189" s="45" t="str" cm="1">
        <f t="array" ref="X5189">IF(X5050="TRUE",IF(AND(C5188&lt;&gt;1,C5189:C5194="",S5188:U5194=""), "FALSE","TRUE"),"FALSE")</f>
        <v>FALSE</v>
      </c>
      <c r="Z5189" s="1"/>
    </row>
    <row r="5190" spans="2:26" hidden="1" outlineLevel="3" x14ac:dyDescent="0.4">
      <c r="B5190" s="7" t="s">
        <v>524</v>
      </c>
      <c r="C5190" s="8"/>
      <c r="D5190" s="31"/>
      <c r="E5190" s="2" t="s">
        <v>525</v>
      </c>
      <c r="F5190" s="2" t="s">
        <v>114</v>
      </c>
      <c r="G5190" s="2" t="s">
        <v>115</v>
      </c>
      <c r="H5190" s="2">
        <v>225</v>
      </c>
      <c r="I5190" s="2">
        <v>207</v>
      </c>
      <c r="K5190" s="2">
        <v>120</v>
      </c>
      <c r="L5190" s="2" t="s">
        <v>30</v>
      </c>
      <c r="M5190" s="2" t="s">
        <v>476</v>
      </c>
      <c r="N5190" s="2" t="s">
        <v>479</v>
      </c>
      <c r="O5190" s="2" t="s">
        <v>520</v>
      </c>
      <c r="Q5190" s="1"/>
      <c r="S5190" s="9"/>
      <c r="T5190" s="10"/>
      <c r="U5190" s="8"/>
      <c r="W5190" s="2" t="s">
        <v>468</v>
      </c>
      <c r="X5190" s="45" t="str" cm="1">
        <f t="array" ref="X5190">IF(X5050="TRUE",IF(AND(C5188&lt;&gt;1,C5189:C5194="",S5188:U5194=""), "FALSE","TRUE"),"FALSE")</f>
        <v>FALSE</v>
      </c>
      <c r="Z5190" s="1"/>
    </row>
    <row r="5191" spans="2:26" hidden="1" outlineLevel="3" x14ac:dyDescent="0.4">
      <c r="B5191" s="7" t="s">
        <v>526</v>
      </c>
      <c r="C5191" s="8"/>
      <c r="D5191" s="31"/>
      <c r="E5191" s="2" t="s">
        <v>527</v>
      </c>
      <c r="F5191" s="2" t="str">
        <f>IF(OR($C$87="治験計画届", $C$87="治験計画変更届"), "^$","^.{1,120}$|^$")</f>
        <v>^.{1,120}$|^$</v>
      </c>
      <c r="G5191" s="2" t="str">
        <f>IF(F5191="^$", "入力しないでください","入力してください(120文字以内)")</f>
        <v>入力してください(120文字以内)</v>
      </c>
      <c r="H5191" s="2">
        <v>225</v>
      </c>
      <c r="I5191" s="2">
        <v>207</v>
      </c>
      <c r="K5191" s="2">
        <v>120</v>
      </c>
      <c r="L5191" s="2" t="s">
        <v>30</v>
      </c>
      <c r="M5191" s="2" t="s">
        <v>476</v>
      </c>
      <c r="N5191" s="2" t="s">
        <v>479</v>
      </c>
      <c r="O5191" s="2" t="s">
        <v>520</v>
      </c>
      <c r="Q5191" s="1"/>
      <c r="S5191" s="9"/>
      <c r="T5191" s="10"/>
      <c r="U5191" s="8"/>
      <c r="W5191" s="2" t="s">
        <v>468</v>
      </c>
      <c r="X5191" s="45" t="str" cm="1">
        <f t="array" ref="X5191">IF(X5050="TRUE",IF(AND(C5188&lt;&gt;1,C5189:C5194="",S5188:U5194=""), "FALSE","TRUE"),"FALSE")</f>
        <v>FALSE</v>
      </c>
      <c r="Z5191" s="1"/>
    </row>
    <row r="5192" spans="2:26" hidden="1" outlineLevel="3" x14ac:dyDescent="0.4">
      <c r="B5192" s="7" t="s">
        <v>528</v>
      </c>
      <c r="C5192" s="8"/>
      <c r="D5192" s="31"/>
      <c r="E5192" s="2" t="s">
        <v>529</v>
      </c>
      <c r="F5192" s="2" t="str">
        <f>IF(OR($C$87="治験計画届", $C$87="治験計画変更届"), "^$","^.{1,120}$|^$")</f>
        <v>^.{1,120}$|^$</v>
      </c>
      <c r="G5192" s="2" t="str">
        <f t="shared" ref="G5192:G5194" si="351">IF(F5192="^$", "入力しないでください","入力してください(120文字以内)")</f>
        <v>入力してください(120文字以内)</v>
      </c>
      <c r="H5192" s="2">
        <v>225</v>
      </c>
      <c r="I5192" s="2">
        <v>207</v>
      </c>
      <c r="K5192" s="2">
        <v>120</v>
      </c>
      <c r="L5192" s="2" t="s">
        <v>30</v>
      </c>
      <c r="M5192" s="2" t="s">
        <v>476</v>
      </c>
      <c r="N5192" s="2" t="s">
        <v>479</v>
      </c>
      <c r="O5192" s="2" t="s">
        <v>520</v>
      </c>
      <c r="Q5192" s="1"/>
      <c r="S5192" s="9"/>
      <c r="T5192" s="10"/>
      <c r="U5192" s="8"/>
      <c r="W5192" s="2" t="s">
        <v>468</v>
      </c>
      <c r="X5192" s="45" t="str" cm="1">
        <f t="array" ref="X5192">IF(X5050="TRUE",IF(AND(C5188&lt;&gt;1,C5189:C5194="",S5188:U5194=""), "FALSE","TRUE"),"FALSE")</f>
        <v>FALSE</v>
      </c>
      <c r="Z5192" s="1"/>
    </row>
    <row r="5193" spans="2:26" hidden="1" outlineLevel="3" x14ac:dyDescent="0.4">
      <c r="B5193" s="7" t="s">
        <v>530</v>
      </c>
      <c r="C5193" s="8"/>
      <c r="D5193" s="31"/>
      <c r="E5193" s="2" t="s">
        <v>566</v>
      </c>
      <c r="F5193" s="2" t="str">
        <f>IF(OR($C$87="治験計画届", $C$87="治験計画変更届"), "^$","^.{1,120}$|^$")</f>
        <v>^.{1,120}$|^$</v>
      </c>
      <c r="G5193" s="2" t="str">
        <f t="shared" si="351"/>
        <v>入力してください(120文字以内)</v>
      </c>
      <c r="H5193" s="2">
        <v>225</v>
      </c>
      <c r="I5193" s="2">
        <v>207</v>
      </c>
      <c r="K5193" s="2">
        <v>120</v>
      </c>
      <c r="L5193" s="2" t="s">
        <v>30</v>
      </c>
      <c r="M5193" s="2" t="s">
        <v>476</v>
      </c>
      <c r="N5193" s="2" t="s">
        <v>479</v>
      </c>
      <c r="O5193" s="2" t="s">
        <v>520</v>
      </c>
      <c r="Q5193" s="1"/>
      <c r="S5193" s="9"/>
      <c r="T5193" s="10"/>
      <c r="U5193" s="8"/>
      <c r="W5193" s="2" t="s">
        <v>468</v>
      </c>
      <c r="X5193" s="45" t="str" cm="1">
        <f t="array" ref="X5193">IF(X5050="TRUE",IF(AND(C5188&lt;&gt;1,C5189:C5194="",S5188:U5194=""), "FALSE","TRUE"),"FALSE")</f>
        <v>FALSE</v>
      </c>
      <c r="Z5193" s="1"/>
    </row>
    <row r="5194" spans="2:26" hidden="1" outlineLevel="3" x14ac:dyDescent="0.4">
      <c r="B5194" s="7" t="s">
        <v>532</v>
      </c>
      <c r="C5194" s="8"/>
      <c r="D5194" s="31"/>
      <c r="E5194" s="2" t="s">
        <v>533</v>
      </c>
      <c r="F5194" s="2" t="str">
        <f>IF(OR($C$87="治験計画届", $C$87="治験計画変更届"), "^$","^.{1,120}$|^$")</f>
        <v>^.{1,120}$|^$</v>
      </c>
      <c r="G5194" s="2" t="str">
        <f t="shared" si="351"/>
        <v>入力してください(120文字以内)</v>
      </c>
      <c r="H5194" s="2">
        <v>225</v>
      </c>
      <c r="I5194" s="2">
        <v>207</v>
      </c>
      <c r="K5194" s="2">
        <v>120</v>
      </c>
      <c r="L5194" s="2" t="s">
        <v>30</v>
      </c>
      <c r="M5194" s="2" t="s">
        <v>476</v>
      </c>
      <c r="N5194" s="2" t="s">
        <v>479</v>
      </c>
      <c r="O5194" s="2" t="s">
        <v>520</v>
      </c>
      <c r="Q5194" s="1"/>
      <c r="S5194" s="9"/>
      <c r="T5194" s="10"/>
      <c r="U5194" s="8"/>
      <c r="W5194" s="2" t="s">
        <v>468</v>
      </c>
      <c r="X5194" s="45" t="str" cm="1">
        <f t="array" ref="X5194">IF(X5050="TRUE",IF(AND(C5188&lt;&gt;1,C5189:C5194="",S5188:U5194=""), "FALSE","TRUE"),"FALSE")</f>
        <v>FALSE</v>
      </c>
      <c r="Z5194" s="1"/>
    </row>
    <row r="5195" spans="2:26" hidden="1" outlineLevel="3" x14ac:dyDescent="0.4">
      <c r="B5195" s="7" t="s">
        <v>134</v>
      </c>
      <c r="C5195" s="5">
        <v>10</v>
      </c>
      <c r="D5195" s="30"/>
      <c r="E5195" s="2" t="s">
        <v>392</v>
      </c>
      <c r="F5195" s="2" t="s">
        <v>102</v>
      </c>
      <c r="G5195" s="2" t="s">
        <v>103</v>
      </c>
      <c r="H5195" s="2">
        <v>225</v>
      </c>
      <c r="I5195" s="2">
        <v>207</v>
      </c>
      <c r="K5195" s="2">
        <v>3</v>
      </c>
      <c r="L5195" s="2" t="s">
        <v>136</v>
      </c>
      <c r="M5195" s="2" t="s">
        <v>476</v>
      </c>
      <c r="N5195" s="2" t="s">
        <v>479</v>
      </c>
      <c r="O5195" s="2" t="s">
        <v>520</v>
      </c>
      <c r="Q5195" s="1"/>
      <c r="S5195" s="9"/>
      <c r="T5195" s="10"/>
      <c r="U5195" s="8"/>
      <c r="V5195" s="2" t="s">
        <v>105</v>
      </c>
      <c r="W5195" s="2" t="s">
        <v>561</v>
      </c>
      <c r="X5195" s="45" t="str" cm="1">
        <f t="array" ref="X5195">IF(X5050="TRUE",IF(AND(C5195&lt;&gt;1,C5196:C5201="",S5195:U5201=""), "FALSE","TRUE"),"FALSE")</f>
        <v>FALSE</v>
      </c>
      <c r="Z5195" s="1"/>
    </row>
    <row r="5196" spans="2:26" hidden="1" outlineLevel="3" x14ac:dyDescent="0.4">
      <c r="B5196" s="7" t="s">
        <v>522</v>
      </c>
      <c r="C5196" s="8"/>
      <c r="D5196" s="31"/>
      <c r="E5196" s="2" t="s">
        <v>523</v>
      </c>
      <c r="F5196" s="2" t="s">
        <v>485</v>
      </c>
      <c r="G5196" s="2" t="s">
        <v>369</v>
      </c>
      <c r="H5196" s="2">
        <v>225</v>
      </c>
      <c r="I5196" s="2">
        <v>207</v>
      </c>
      <c r="K5196" s="2">
        <v>240</v>
      </c>
      <c r="L5196" s="2" t="s">
        <v>30</v>
      </c>
      <c r="M5196" s="2" t="s">
        <v>476</v>
      </c>
      <c r="N5196" s="2" t="s">
        <v>479</v>
      </c>
      <c r="O5196" s="2" t="s">
        <v>520</v>
      </c>
      <c r="Q5196" s="1"/>
      <c r="S5196" s="9"/>
      <c r="T5196" s="10"/>
      <c r="U5196" s="8"/>
      <c r="W5196" s="2" t="s">
        <v>465</v>
      </c>
      <c r="X5196" s="45" t="str" cm="1">
        <f t="array" ref="X5196">IF(X5050="TRUE",IF(AND(C5195&lt;&gt;1,C5196:C5201="",S5195:U5201=""), "FALSE","TRUE"),"FALSE")</f>
        <v>FALSE</v>
      </c>
      <c r="Z5196" s="1"/>
    </row>
    <row r="5197" spans="2:26" hidden="1" outlineLevel="3" x14ac:dyDescent="0.4">
      <c r="B5197" s="7" t="s">
        <v>524</v>
      </c>
      <c r="C5197" s="8"/>
      <c r="D5197" s="31"/>
      <c r="E5197" s="2" t="s">
        <v>525</v>
      </c>
      <c r="F5197" s="2" t="s">
        <v>114</v>
      </c>
      <c r="G5197" s="2" t="s">
        <v>115</v>
      </c>
      <c r="H5197" s="2">
        <v>225</v>
      </c>
      <c r="I5197" s="2">
        <v>207</v>
      </c>
      <c r="K5197" s="2">
        <v>120</v>
      </c>
      <c r="L5197" s="2" t="s">
        <v>30</v>
      </c>
      <c r="M5197" s="2" t="s">
        <v>476</v>
      </c>
      <c r="N5197" s="2" t="s">
        <v>479</v>
      </c>
      <c r="O5197" s="2" t="s">
        <v>520</v>
      </c>
      <c r="Q5197" s="1"/>
      <c r="S5197" s="9"/>
      <c r="T5197" s="10"/>
      <c r="U5197" s="8"/>
      <c r="W5197" s="2" t="s">
        <v>468</v>
      </c>
      <c r="X5197" s="45" t="str" cm="1">
        <f t="array" ref="X5197">IF(X5050="TRUE",IF(AND(C5195&lt;&gt;1,C5196:C5201="",S5195:U5201=""), "FALSE","TRUE"),"FALSE")</f>
        <v>FALSE</v>
      </c>
      <c r="Z5197" s="1"/>
    </row>
    <row r="5198" spans="2:26" hidden="1" outlineLevel="3" x14ac:dyDescent="0.4">
      <c r="B5198" s="7" t="s">
        <v>526</v>
      </c>
      <c r="C5198" s="8"/>
      <c r="D5198" s="31"/>
      <c r="E5198" s="2" t="s">
        <v>527</v>
      </c>
      <c r="F5198" s="2" t="str">
        <f>IF(OR($C$87="治験計画届", $C$87="治験計画変更届"), "^$","^.{1,120}$|^$")</f>
        <v>^.{1,120}$|^$</v>
      </c>
      <c r="G5198" s="2" t="str">
        <f>IF(F5198="^$", "入力しないでください","入力してください(120文字以内)")</f>
        <v>入力してください(120文字以内)</v>
      </c>
      <c r="H5198" s="2">
        <v>225</v>
      </c>
      <c r="I5198" s="2">
        <v>207</v>
      </c>
      <c r="K5198" s="2">
        <v>120</v>
      </c>
      <c r="L5198" s="2" t="s">
        <v>30</v>
      </c>
      <c r="M5198" s="2" t="s">
        <v>476</v>
      </c>
      <c r="N5198" s="2" t="s">
        <v>479</v>
      </c>
      <c r="O5198" s="2" t="s">
        <v>520</v>
      </c>
      <c r="Q5198" s="1"/>
      <c r="S5198" s="9"/>
      <c r="T5198" s="10"/>
      <c r="U5198" s="8"/>
      <c r="W5198" s="2" t="s">
        <v>468</v>
      </c>
      <c r="X5198" s="45" t="str" cm="1">
        <f t="array" ref="X5198">IF(X5050="TRUE",IF(AND(C5195&lt;&gt;1,C5196:C5201="",S5195:U5201=""), "FALSE","TRUE"),"FALSE")</f>
        <v>FALSE</v>
      </c>
      <c r="Z5198" s="1"/>
    </row>
    <row r="5199" spans="2:26" hidden="1" outlineLevel="3" x14ac:dyDescent="0.4">
      <c r="B5199" s="7" t="s">
        <v>528</v>
      </c>
      <c r="C5199" s="8"/>
      <c r="D5199" s="31"/>
      <c r="E5199" s="2" t="s">
        <v>529</v>
      </c>
      <c r="F5199" s="2" t="str">
        <f>IF(OR($C$87="治験計画届", $C$87="治験計画変更届"), "^$","^.{1,120}$|^$")</f>
        <v>^.{1,120}$|^$</v>
      </c>
      <c r="G5199" s="2" t="str">
        <f t="shared" ref="G5199:G5201" si="352">IF(F5199="^$", "入力しないでください","入力してください(120文字以内)")</f>
        <v>入力してください(120文字以内)</v>
      </c>
      <c r="H5199" s="2">
        <v>225</v>
      </c>
      <c r="I5199" s="2">
        <v>207</v>
      </c>
      <c r="K5199" s="2">
        <v>120</v>
      </c>
      <c r="L5199" s="2" t="s">
        <v>30</v>
      </c>
      <c r="M5199" s="2" t="s">
        <v>476</v>
      </c>
      <c r="N5199" s="2" t="s">
        <v>479</v>
      </c>
      <c r="O5199" s="2" t="s">
        <v>520</v>
      </c>
      <c r="Q5199" s="1"/>
      <c r="S5199" s="9"/>
      <c r="T5199" s="10"/>
      <c r="U5199" s="8"/>
      <c r="W5199" s="2" t="s">
        <v>468</v>
      </c>
      <c r="X5199" s="45" t="str" cm="1">
        <f t="array" ref="X5199">IF(X5050="TRUE",IF(AND(C5195&lt;&gt;1,C5196:C5201="",S5195:U5201=""), "FALSE","TRUE"),"FALSE")</f>
        <v>FALSE</v>
      </c>
      <c r="Z5199" s="1"/>
    </row>
    <row r="5200" spans="2:26" hidden="1" outlineLevel="3" x14ac:dyDescent="0.4">
      <c r="B5200" s="7" t="s">
        <v>530</v>
      </c>
      <c r="C5200" s="8"/>
      <c r="D5200" s="31"/>
      <c r="E5200" s="2" t="s">
        <v>566</v>
      </c>
      <c r="F5200" s="2" t="str">
        <f>IF(OR($C$87="治験計画届", $C$87="治験計画変更届"), "^$","^.{1,120}$|^$")</f>
        <v>^.{1,120}$|^$</v>
      </c>
      <c r="G5200" s="2" t="str">
        <f t="shared" si="352"/>
        <v>入力してください(120文字以内)</v>
      </c>
      <c r="H5200" s="2">
        <v>225</v>
      </c>
      <c r="I5200" s="2">
        <v>207</v>
      </c>
      <c r="K5200" s="2">
        <v>120</v>
      </c>
      <c r="L5200" s="2" t="s">
        <v>30</v>
      </c>
      <c r="M5200" s="2" t="s">
        <v>476</v>
      </c>
      <c r="N5200" s="2" t="s">
        <v>479</v>
      </c>
      <c r="O5200" s="2" t="s">
        <v>520</v>
      </c>
      <c r="Q5200" s="1"/>
      <c r="S5200" s="9"/>
      <c r="T5200" s="10"/>
      <c r="U5200" s="8"/>
      <c r="W5200" s="2" t="s">
        <v>468</v>
      </c>
      <c r="X5200" s="45" t="str" cm="1">
        <f t="array" ref="X5200">IF(X5050="TRUE",IF(AND(C5195&lt;&gt;1,C5196:C5201="",S5195:U5201=""), "FALSE","TRUE"),"FALSE")</f>
        <v>FALSE</v>
      </c>
      <c r="Z5200" s="1"/>
    </row>
    <row r="5201" spans="2:26" hidden="1" outlineLevel="3" x14ac:dyDescent="0.4">
      <c r="B5201" s="7" t="s">
        <v>532</v>
      </c>
      <c r="C5201" s="8"/>
      <c r="D5201" s="31"/>
      <c r="E5201" s="2" t="s">
        <v>533</v>
      </c>
      <c r="F5201" s="2" t="str">
        <f>IF(OR($C$87="治験計画届", $C$87="治験計画変更届"), "^$","^.{1,120}$|^$")</f>
        <v>^.{1,120}$|^$</v>
      </c>
      <c r="G5201" s="2" t="str">
        <f t="shared" si="352"/>
        <v>入力してください(120文字以内)</v>
      </c>
      <c r="H5201" s="2">
        <v>225</v>
      </c>
      <c r="I5201" s="2">
        <v>207</v>
      </c>
      <c r="K5201" s="2">
        <v>120</v>
      </c>
      <c r="L5201" s="2" t="s">
        <v>30</v>
      </c>
      <c r="M5201" s="2" t="s">
        <v>476</v>
      </c>
      <c r="N5201" s="2" t="s">
        <v>479</v>
      </c>
      <c r="O5201" s="2" t="s">
        <v>520</v>
      </c>
      <c r="Q5201" s="1"/>
      <c r="S5201" s="9"/>
      <c r="T5201" s="10"/>
      <c r="U5201" s="8"/>
      <c r="W5201" s="2" t="s">
        <v>468</v>
      </c>
      <c r="X5201" s="45" t="str" cm="1">
        <f t="array" ref="X5201">IF(X5050="TRUE",IF(AND(C5195&lt;&gt;1,C5196:C5201="",S5195:U5201=""), "FALSE","TRUE"),"FALSE")</f>
        <v>FALSE</v>
      </c>
      <c r="Z5201" s="1"/>
    </row>
    <row r="5202" spans="2:26" hidden="1" outlineLevel="3" x14ac:dyDescent="0.4">
      <c r="B5202" s="7" t="s">
        <v>134</v>
      </c>
      <c r="C5202" s="5">
        <v>11</v>
      </c>
      <c r="D5202" s="30"/>
      <c r="E5202" s="2" t="s">
        <v>392</v>
      </c>
      <c r="F5202" s="2" t="s">
        <v>102</v>
      </c>
      <c r="G5202" s="2" t="s">
        <v>103</v>
      </c>
      <c r="H5202" s="2">
        <v>225</v>
      </c>
      <c r="I5202" s="2">
        <v>207</v>
      </c>
      <c r="K5202" s="2">
        <v>3</v>
      </c>
      <c r="L5202" s="2" t="s">
        <v>136</v>
      </c>
      <c r="M5202" s="2" t="s">
        <v>476</v>
      </c>
      <c r="N5202" s="2" t="s">
        <v>479</v>
      </c>
      <c r="O5202" s="2" t="s">
        <v>520</v>
      </c>
      <c r="Q5202" s="1"/>
      <c r="S5202" s="9"/>
      <c r="T5202" s="10"/>
      <c r="U5202" s="8"/>
      <c r="V5202" s="2" t="s">
        <v>105</v>
      </c>
      <c r="W5202" s="2" t="s">
        <v>561</v>
      </c>
      <c r="X5202" s="45" t="str" cm="1">
        <f t="array" ref="X5202">IF(X5050="TRUE",IF(AND(C5202&lt;&gt;1,C5203:C5208="",S5202:U5208=""), "FALSE","TRUE"),"FALSE")</f>
        <v>FALSE</v>
      </c>
      <c r="Z5202" s="1"/>
    </row>
    <row r="5203" spans="2:26" hidden="1" outlineLevel="3" x14ac:dyDescent="0.4">
      <c r="B5203" s="7" t="s">
        <v>522</v>
      </c>
      <c r="C5203" s="8"/>
      <c r="D5203" s="31"/>
      <c r="E5203" s="2" t="s">
        <v>523</v>
      </c>
      <c r="F5203" s="2" t="s">
        <v>485</v>
      </c>
      <c r="G5203" s="2" t="s">
        <v>369</v>
      </c>
      <c r="H5203" s="2">
        <v>225</v>
      </c>
      <c r="I5203" s="2">
        <v>207</v>
      </c>
      <c r="K5203" s="2">
        <v>240</v>
      </c>
      <c r="L5203" s="2" t="s">
        <v>30</v>
      </c>
      <c r="M5203" s="2" t="s">
        <v>476</v>
      </c>
      <c r="N5203" s="2" t="s">
        <v>479</v>
      </c>
      <c r="O5203" s="2" t="s">
        <v>520</v>
      </c>
      <c r="Q5203" s="1"/>
      <c r="S5203" s="9"/>
      <c r="T5203" s="10"/>
      <c r="U5203" s="8"/>
      <c r="W5203" s="2" t="s">
        <v>465</v>
      </c>
      <c r="X5203" s="45" t="str" cm="1">
        <f t="array" ref="X5203">IF(X5050="TRUE",IF(AND(C5202&lt;&gt;1,C5203:C5208="",S5202:U5208=""), "FALSE","TRUE"),"FALSE")</f>
        <v>FALSE</v>
      </c>
      <c r="Z5203" s="1"/>
    </row>
    <row r="5204" spans="2:26" hidden="1" outlineLevel="3" x14ac:dyDescent="0.4">
      <c r="B5204" s="7" t="s">
        <v>524</v>
      </c>
      <c r="C5204" s="8"/>
      <c r="D5204" s="31"/>
      <c r="E5204" s="2" t="s">
        <v>525</v>
      </c>
      <c r="F5204" s="2" t="s">
        <v>114</v>
      </c>
      <c r="G5204" s="2" t="s">
        <v>115</v>
      </c>
      <c r="H5204" s="2">
        <v>225</v>
      </c>
      <c r="I5204" s="2">
        <v>207</v>
      </c>
      <c r="K5204" s="2">
        <v>120</v>
      </c>
      <c r="L5204" s="2" t="s">
        <v>30</v>
      </c>
      <c r="M5204" s="2" t="s">
        <v>476</v>
      </c>
      <c r="N5204" s="2" t="s">
        <v>479</v>
      </c>
      <c r="O5204" s="2" t="s">
        <v>520</v>
      </c>
      <c r="Q5204" s="1"/>
      <c r="S5204" s="9"/>
      <c r="T5204" s="10"/>
      <c r="U5204" s="8"/>
      <c r="W5204" s="2" t="s">
        <v>468</v>
      </c>
      <c r="X5204" s="45" t="str" cm="1">
        <f t="array" ref="X5204">IF(X5050="TRUE",IF(AND(C5202&lt;&gt;1,C5203:C5208="",S5202:U5208=""), "FALSE","TRUE"),"FALSE")</f>
        <v>FALSE</v>
      </c>
      <c r="Z5204" s="1"/>
    </row>
    <row r="5205" spans="2:26" hidden="1" outlineLevel="3" x14ac:dyDescent="0.4">
      <c r="B5205" s="7" t="s">
        <v>526</v>
      </c>
      <c r="C5205" s="8"/>
      <c r="D5205" s="31"/>
      <c r="E5205" s="2" t="s">
        <v>527</v>
      </c>
      <c r="F5205" s="2" t="str">
        <f>IF(OR($C$87="治験計画届", $C$87="治験計画変更届"), "^$","^.{1,120}$|^$")</f>
        <v>^.{1,120}$|^$</v>
      </c>
      <c r="G5205" s="2" t="str">
        <f>IF(F5205="^$", "入力しないでください","入力してください(120文字以内)")</f>
        <v>入力してください(120文字以内)</v>
      </c>
      <c r="H5205" s="2">
        <v>225</v>
      </c>
      <c r="I5205" s="2">
        <v>207</v>
      </c>
      <c r="K5205" s="2">
        <v>120</v>
      </c>
      <c r="L5205" s="2" t="s">
        <v>30</v>
      </c>
      <c r="M5205" s="2" t="s">
        <v>476</v>
      </c>
      <c r="N5205" s="2" t="s">
        <v>479</v>
      </c>
      <c r="O5205" s="2" t="s">
        <v>520</v>
      </c>
      <c r="Q5205" s="1"/>
      <c r="S5205" s="9"/>
      <c r="T5205" s="10"/>
      <c r="U5205" s="8"/>
      <c r="W5205" s="2" t="s">
        <v>468</v>
      </c>
      <c r="X5205" s="45" t="str" cm="1">
        <f t="array" ref="X5205">IF(X5050="TRUE",IF(AND(C5202&lt;&gt;1,C5203:C5208="",S5202:U5208=""), "FALSE","TRUE"),"FALSE")</f>
        <v>FALSE</v>
      </c>
      <c r="Z5205" s="1"/>
    </row>
    <row r="5206" spans="2:26" hidden="1" outlineLevel="3" x14ac:dyDescent="0.4">
      <c r="B5206" s="7" t="s">
        <v>528</v>
      </c>
      <c r="C5206" s="8"/>
      <c r="D5206" s="31"/>
      <c r="E5206" s="2" t="s">
        <v>529</v>
      </c>
      <c r="F5206" s="2" t="str">
        <f>IF(OR($C$87="治験計画届", $C$87="治験計画変更届"), "^$","^.{1,120}$|^$")</f>
        <v>^.{1,120}$|^$</v>
      </c>
      <c r="G5206" s="2" t="str">
        <f t="shared" ref="G5206:G5208" si="353">IF(F5206="^$", "入力しないでください","入力してください(120文字以内)")</f>
        <v>入力してください(120文字以内)</v>
      </c>
      <c r="H5206" s="2">
        <v>225</v>
      </c>
      <c r="I5206" s="2">
        <v>207</v>
      </c>
      <c r="K5206" s="2">
        <v>120</v>
      </c>
      <c r="L5206" s="2" t="s">
        <v>30</v>
      </c>
      <c r="M5206" s="2" t="s">
        <v>476</v>
      </c>
      <c r="N5206" s="2" t="s">
        <v>479</v>
      </c>
      <c r="O5206" s="2" t="s">
        <v>520</v>
      </c>
      <c r="Q5206" s="1"/>
      <c r="S5206" s="9"/>
      <c r="T5206" s="10"/>
      <c r="U5206" s="8"/>
      <c r="W5206" s="2" t="s">
        <v>468</v>
      </c>
      <c r="X5206" s="45" t="str" cm="1">
        <f t="array" ref="X5206">IF(X5050="TRUE",IF(AND(C5202&lt;&gt;1,C5203:C5208="",S5202:U5208=""), "FALSE","TRUE"),"FALSE")</f>
        <v>FALSE</v>
      </c>
      <c r="Z5206" s="1"/>
    </row>
    <row r="5207" spans="2:26" hidden="1" outlineLevel="3" x14ac:dyDescent="0.4">
      <c r="B5207" s="7" t="s">
        <v>530</v>
      </c>
      <c r="C5207" s="8"/>
      <c r="D5207" s="31"/>
      <c r="E5207" s="2" t="s">
        <v>566</v>
      </c>
      <c r="F5207" s="2" t="str">
        <f>IF(OR($C$87="治験計画届", $C$87="治験計画変更届"), "^$","^.{1,120}$|^$")</f>
        <v>^.{1,120}$|^$</v>
      </c>
      <c r="G5207" s="2" t="str">
        <f t="shared" si="353"/>
        <v>入力してください(120文字以内)</v>
      </c>
      <c r="H5207" s="2">
        <v>225</v>
      </c>
      <c r="I5207" s="2">
        <v>207</v>
      </c>
      <c r="K5207" s="2">
        <v>120</v>
      </c>
      <c r="L5207" s="2" t="s">
        <v>30</v>
      </c>
      <c r="M5207" s="2" t="s">
        <v>476</v>
      </c>
      <c r="N5207" s="2" t="s">
        <v>479</v>
      </c>
      <c r="O5207" s="2" t="s">
        <v>520</v>
      </c>
      <c r="Q5207" s="1"/>
      <c r="S5207" s="9"/>
      <c r="T5207" s="10"/>
      <c r="U5207" s="8"/>
      <c r="W5207" s="2" t="s">
        <v>468</v>
      </c>
      <c r="X5207" s="45" t="str" cm="1">
        <f t="array" ref="X5207">IF(X5050="TRUE",IF(AND(C5202&lt;&gt;1,C5203:C5208="",S5202:U5208=""), "FALSE","TRUE"),"FALSE")</f>
        <v>FALSE</v>
      </c>
      <c r="Z5207" s="1"/>
    </row>
    <row r="5208" spans="2:26" hidden="1" outlineLevel="3" x14ac:dyDescent="0.4">
      <c r="B5208" s="7" t="s">
        <v>532</v>
      </c>
      <c r="C5208" s="8"/>
      <c r="D5208" s="31"/>
      <c r="E5208" s="2" t="s">
        <v>533</v>
      </c>
      <c r="F5208" s="2" t="str">
        <f>IF(OR($C$87="治験計画届", $C$87="治験計画変更届"), "^$","^.{1,120}$|^$")</f>
        <v>^.{1,120}$|^$</v>
      </c>
      <c r="G5208" s="2" t="str">
        <f t="shared" si="353"/>
        <v>入力してください(120文字以内)</v>
      </c>
      <c r="H5208" s="2">
        <v>225</v>
      </c>
      <c r="I5208" s="2">
        <v>207</v>
      </c>
      <c r="K5208" s="2">
        <v>120</v>
      </c>
      <c r="L5208" s="2" t="s">
        <v>30</v>
      </c>
      <c r="M5208" s="2" t="s">
        <v>476</v>
      </c>
      <c r="N5208" s="2" t="s">
        <v>479</v>
      </c>
      <c r="O5208" s="2" t="s">
        <v>520</v>
      </c>
      <c r="Q5208" s="1"/>
      <c r="S5208" s="9"/>
      <c r="T5208" s="10"/>
      <c r="U5208" s="8"/>
      <c r="W5208" s="2" t="s">
        <v>468</v>
      </c>
      <c r="X5208" s="45" t="str" cm="1">
        <f t="array" ref="X5208">IF(X5050="TRUE",IF(AND(C5202&lt;&gt;1,C5203:C5208="",S5202:U5208=""), "FALSE","TRUE"),"FALSE")</f>
        <v>FALSE</v>
      </c>
      <c r="Z5208" s="1"/>
    </row>
    <row r="5209" spans="2:26" hidden="1" outlineLevel="3" x14ac:dyDescent="0.4">
      <c r="B5209" s="7" t="s">
        <v>134</v>
      </c>
      <c r="C5209" s="5">
        <v>12</v>
      </c>
      <c r="D5209" s="30"/>
      <c r="E5209" s="2" t="s">
        <v>392</v>
      </c>
      <c r="F5209" s="2" t="s">
        <v>102</v>
      </c>
      <c r="G5209" s="2" t="s">
        <v>103</v>
      </c>
      <c r="H5209" s="2">
        <v>225</v>
      </c>
      <c r="I5209" s="2">
        <v>207</v>
      </c>
      <c r="K5209" s="2">
        <v>3</v>
      </c>
      <c r="L5209" s="2" t="s">
        <v>136</v>
      </c>
      <c r="M5209" s="2" t="s">
        <v>476</v>
      </c>
      <c r="N5209" s="2" t="s">
        <v>479</v>
      </c>
      <c r="O5209" s="2" t="s">
        <v>520</v>
      </c>
      <c r="Q5209" s="1"/>
      <c r="S5209" s="9"/>
      <c r="T5209" s="10"/>
      <c r="U5209" s="8"/>
      <c r="V5209" s="2" t="s">
        <v>105</v>
      </c>
      <c r="W5209" s="2" t="s">
        <v>561</v>
      </c>
      <c r="X5209" s="45" t="str" cm="1">
        <f t="array" ref="X5209">IF(X5050="TRUE",IF(AND(C5209&lt;&gt;1,C5210:C5215="",S5209:U5215=""), "FALSE","TRUE"),"FALSE")</f>
        <v>FALSE</v>
      </c>
      <c r="Z5209" s="1"/>
    </row>
    <row r="5210" spans="2:26" hidden="1" outlineLevel="3" x14ac:dyDescent="0.4">
      <c r="B5210" s="7" t="s">
        <v>522</v>
      </c>
      <c r="C5210" s="8"/>
      <c r="D5210" s="31"/>
      <c r="E5210" s="2" t="s">
        <v>523</v>
      </c>
      <c r="F5210" s="2" t="s">
        <v>485</v>
      </c>
      <c r="G5210" s="2" t="s">
        <v>369</v>
      </c>
      <c r="H5210" s="2">
        <v>225</v>
      </c>
      <c r="I5210" s="2">
        <v>207</v>
      </c>
      <c r="K5210" s="2">
        <v>240</v>
      </c>
      <c r="L5210" s="2" t="s">
        <v>30</v>
      </c>
      <c r="M5210" s="2" t="s">
        <v>476</v>
      </c>
      <c r="N5210" s="2" t="s">
        <v>479</v>
      </c>
      <c r="O5210" s="2" t="s">
        <v>520</v>
      </c>
      <c r="Q5210" s="1"/>
      <c r="S5210" s="9"/>
      <c r="T5210" s="10"/>
      <c r="U5210" s="8"/>
      <c r="W5210" s="2" t="s">
        <v>465</v>
      </c>
      <c r="X5210" s="45" t="str" cm="1">
        <f t="array" ref="X5210">IF(X5050="TRUE",IF(AND(C5209&lt;&gt;1,C5210:C5215="",S5209:U5215=""), "FALSE","TRUE"),"FALSE")</f>
        <v>FALSE</v>
      </c>
      <c r="Z5210" s="1"/>
    </row>
    <row r="5211" spans="2:26" hidden="1" outlineLevel="3" x14ac:dyDescent="0.4">
      <c r="B5211" s="7" t="s">
        <v>524</v>
      </c>
      <c r="C5211" s="8"/>
      <c r="D5211" s="31"/>
      <c r="E5211" s="2" t="s">
        <v>525</v>
      </c>
      <c r="F5211" s="2" t="s">
        <v>114</v>
      </c>
      <c r="G5211" s="2" t="s">
        <v>115</v>
      </c>
      <c r="H5211" s="2">
        <v>225</v>
      </c>
      <c r="I5211" s="2">
        <v>207</v>
      </c>
      <c r="K5211" s="2">
        <v>120</v>
      </c>
      <c r="L5211" s="2" t="s">
        <v>30</v>
      </c>
      <c r="M5211" s="2" t="s">
        <v>476</v>
      </c>
      <c r="N5211" s="2" t="s">
        <v>479</v>
      </c>
      <c r="O5211" s="2" t="s">
        <v>520</v>
      </c>
      <c r="Q5211" s="1"/>
      <c r="S5211" s="9"/>
      <c r="T5211" s="10"/>
      <c r="U5211" s="8"/>
      <c r="W5211" s="2" t="s">
        <v>468</v>
      </c>
      <c r="X5211" s="45" t="str" cm="1">
        <f t="array" ref="X5211">IF(X5050="TRUE",IF(AND(C5209&lt;&gt;1,C5210:C5215="",S5209:U5215=""), "FALSE","TRUE"),"FALSE")</f>
        <v>FALSE</v>
      </c>
      <c r="Z5211" s="1"/>
    </row>
    <row r="5212" spans="2:26" hidden="1" outlineLevel="3" x14ac:dyDescent="0.4">
      <c r="B5212" s="7" t="s">
        <v>526</v>
      </c>
      <c r="C5212" s="8"/>
      <c r="D5212" s="31"/>
      <c r="E5212" s="2" t="s">
        <v>527</v>
      </c>
      <c r="F5212" s="2" t="str">
        <f>IF(OR($C$87="治験計画届", $C$87="治験計画変更届"), "^$","^.{1,120}$|^$")</f>
        <v>^.{1,120}$|^$</v>
      </c>
      <c r="G5212" s="2" t="str">
        <f>IF(F5212="^$", "入力しないでください","入力してください(120文字以内)")</f>
        <v>入力してください(120文字以内)</v>
      </c>
      <c r="H5212" s="2">
        <v>225</v>
      </c>
      <c r="I5212" s="2">
        <v>207</v>
      </c>
      <c r="K5212" s="2">
        <v>120</v>
      </c>
      <c r="L5212" s="2" t="s">
        <v>30</v>
      </c>
      <c r="M5212" s="2" t="s">
        <v>476</v>
      </c>
      <c r="N5212" s="2" t="s">
        <v>479</v>
      </c>
      <c r="O5212" s="2" t="s">
        <v>520</v>
      </c>
      <c r="Q5212" s="1"/>
      <c r="S5212" s="9"/>
      <c r="T5212" s="10"/>
      <c r="U5212" s="8"/>
      <c r="W5212" s="2" t="s">
        <v>468</v>
      </c>
      <c r="X5212" s="45" t="str" cm="1">
        <f t="array" ref="X5212">IF(X5050="TRUE",IF(AND(C5209&lt;&gt;1,C5210:C5215="",S5209:U5215=""), "FALSE","TRUE"),"FALSE")</f>
        <v>FALSE</v>
      </c>
      <c r="Z5212" s="1"/>
    </row>
    <row r="5213" spans="2:26" hidden="1" outlineLevel="3" x14ac:dyDescent="0.4">
      <c r="B5213" s="7" t="s">
        <v>528</v>
      </c>
      <c r="C5213" s="8"/>
      <c r="D5213" s="31"/>
      <c r="E5213" s="2" t="s">
        <v>529</v>
      </c>
      <c r="F5213" s="2" t="str">
        <f>IF(OR($C$87="治験計画届", $C$87="治験計画変更届"), "^$","^.{1,120}$|^$")</f>
        <v>^.{1,120}$|^$</v>
      </c>
      <c r="G5213" s="2" t="str">
        <f t="shared" ref="G5213:G5215" si="354">IF(F5213="^$", "入力しないでください","入力してください(120文字以内)")</f>
        <v>入力してください(120文字以内)</v>
      </c>
      <c r="H5213" s="2">
        <v>225</v>
      </c>
      <c r="I5213" s="2">
        <v>207</v>
      </c>
      <c r="K5213" s="2">
        <v>120</v>
      </c>
      <c r="L5213" s="2" t="s">
        <v>30</v>
      </c>
      <c r="M5213" s="2" t="s">
        <v>476</v>
      </c>
      <c r="N5213" s="2" t="s">
        <v>479</v>
      </c>
      <c r="O5213" s="2" t="s">
        <v>520</v>
      </c>
      <c r="Q5213" s="1"/>
      <c r="S5213" s="9"/>
      <c r="T5213" s="10"/>
      <c r="U5213" s="8"/>
      <c r="W5213" s="2" t="s">
        <v>468</v>
      </c>
      <c r="X5213" s="45" t="str" cm="1">
        <f t="array" ref="X5213">IF(X5050="TRUE",IF(AND(C5209&lt;&gt;1,C5210:C5215="",S5209:U5215=""), "FALSE","TRUE"),"FALSE")</f>
        <v>FALSE</v>
      </c>
      <c r="Z5213" s="1"/>
    </row>
    <row r="5214" spans="2:26" hidden="1" outlineLevel="3" x14ac:dyDescent="0.4">
      <c r="B5214" s="7" t="s">
        <v>530</v>
      </c>
      <c r="C5214" s="8"/>
      <c r="D5214" s="31"/>
      <c r="E5214" s="2" t="s">
        <v>566</v>
      </c>
      <c r="F5214" s="2" t="str">
        <f>IF(OR($C$87="治験計画届", $C$87="治験計画変更届"), "^$","^.{1,120}$|^$")</f>
        <v>^.{1,120}$|^$</v>
      </c>
      <c r="G5214" s="2" t="str">
        <f t="shared" si="354"/>
        <v>入力してください(120文字以内)</v>
      </c>
      <c r="H5214" s="2">
        <v>225</v>
      </c>
      <c r="I5214" s="2">
        <v>207</v>
      </c>
      <c r="K5214" s="2">
        <v>120</v>
      </c>
      <c r="L5214" s="2" t="s">
        <v>30</v>
      </c>
      <c r="M5214" s="2" t="s">
        <v>476</v>
      </c>
      <c r="N5214" s="2" t="s">
        <v>479</v>
      </c>
      <c r="O5214" s="2" t="s">
        <v>520</v>
      </c>
      <c r="Q5214" s="1"/>
      <c r="S5214" s="9"/>
      <c r="T5214" s="10"/>
      <c r="U5214" s="8"/>
      <c r="W5214" s="2" t="s">
        <v>468</v>
      </c>
      <c r="X5214" s="45" t="str" cm="1">
        <f t="array" ref="X5214">IF(X5050="TRUE",IF(AND(C5209&lt;&gt;1,C5210:C5215="",S5209:U5215=""), "FALSE","TRUE"),"FALSE")</f>
        <v>FALSE</v>
      </c>
      <c r="Z5214" s="1"/>
    </row>
    <row r="5215" spans="2:26" hidden="1" outlineLevel="3" x14ac:dyDescent="0.4">
      <c r="B5215" s="7" t="s">
        <v>532</v>
      </c>
      <c r="C5215" s="8"/>
      <c r="D5215" s="31"/>
      <c r="E5215" s="2" t="s">
        <v>533</v>
      </c>
      <c r="F5215" s="2" t="str">
        <f>IF(OR($C$87="治験計画届", $C$87="治験計画変更届"), "^$","^.{1,120}$|^$")</f>
        <v>^.{1,120}$|^$</v>
      </c>
      <c r="G5215" s="2" t="str">
        <f t="shared" si="354"/>
        <v>入力してください(120文字以内)</v>
      </c>
      <c r="H5215" s="2">
        <v>225</v>
      </c>
      <c r="I5215" s="2">
        <v>207</v>
      </c>
      <c r="K5215" s="2">
        <v>120</v>
      </c>
      <c r="L5215" s="2" t="s">
        <v>30</v>
      </c>
      <c r="M5215" s="2" t="s">
        <v>476</v>
      </c>
      <c r="N5215" s="2" t="s">
        <v>479</v>
      </c>
      <c r="O5215" s="2" t="s">
        <v>520</v>
      </c>
      <c r="Q5215" s="1"/>
      <c r="S5215" s="9"/>
      <c r="T5215" s="10"/>
      <c r="U5215" s="8"/>
      <c r="W5215" s="2" t="s">
        <v>468</v>
      </c>
      <c r="X5215" s="45" t="str" cm="1">
        <f t="array" ref="X5215">IF(X5050="TRUE",IF(AND(C5209&lt;&gt;1,C5210:C5215="",S5209:U5215=""), "FALSE","TRUE"),"FALSE")</f>
        <v>FALSE</v>
      </c>
      <c r="Z5215" s="1"/>
    </row>
    <row r="5216" spans="2:26" hidden="1" outlineLevel="3" x14ac:dyDescent="0.4">
      <c r="B5216" s="7" t="s">
        <v>134</v>
      </c>
      <c r="C5216" s="5">
        <v>13</v>
      </c>
      <c r="D5216" s="30"/>
      <c r="E5216" s="2" t="s">
        <v>392</v>
      </c>
      <c r="F5216" s="2" t="s">
        <v>102</v>
      </c>
      <c r="G5216" s="2" t="s">
        <v>103</v>
      </c>
      <c r="H5216" s="2">
        <v>225</v>
      </c>
      <c r="I5216" s="2">
        <v>207</v>
      </c>
      <c r="K5216" s="2">
        <v>3</v>
      </c>
      <c r="L5216" s="2" t="s">
        <v>136</v>
      </c>
      <c r="M5216" s="2" t="s">
        <v>476</v>
      </c>
      <c r="N5216" s="2" t="s">
        <v>479</v>
      </c>
      <c r="O5216" s="2" t="s">
        <v>520</v>
      </c>
      <c r="Q5216" s="1"/>
      <c r="S5216" s="9"/>
      <c r="T5216" s="10"/>
      <c r="U5216" s="8"/>
      <c r="V5216" s="2" t="s">
        <v>105</v>
      </c>
      <c r="W5216" s="2" t="s">
        <v>561</v>
      </c>
      <c r="X5216" s="45" t="str" cm="1">
        <f t="array" ref="X5216">IF(X5050="TRUE",IF(AND(C5216&lt;&gt;1,C5217:C5222="",S5216:U5222=""), "FALSE","TRUE"),"FALSE")</f>
        <v>FALSE</v>
      </c>
      <c r="Z5216" s="1"/>
    </row>
    <row r="5217" spans="2:26" hidden="1" outlineLevel="3" x14ac:dyDescent="0.4">
      <c r="B5217" s="7" t="s">
        <v>522</v>
      </c>
      <c r="C5217" s="8"/>
      <c r="D5217" s="31"/>
      <c r="E5217" s="2" t="s">
        <v>523</v>
      </c>
      <c r="F5217" s="2" t="s">
        <v>485</v>
      </c>
      <c r="G5217" s="2" t="s">
        <v>369</v>
      </c>
      <c r="H5217" s="2">
        <v>225</v>
      </c>
      <c r="I5217" s="2">
        <v>207</v>
      </c>
      <c r="K5217" s="2">
        <v>240</v>
      </c>
      <c r="L5217" s="2" t="s">
        <v>30</v>
      </c>
      <c r="M5217" s="2" t="s">
        <v>476</v>
      </c>
      <c r="N5217" s="2" t="s">
        <v>479</v>
      </c>
      <c r="O5217" s="2" t="s">
        <v>520</v>
      </c>
      <c r="Q5217" s="1"/>
      <c r="S5217" s="9"/>
      <c r="T5217" s="10"/>
      <c r="U5217" s="8"/>
      <c r="W5217" s="2" t="s">
        <v>465</v>
      </c>
      <c r="X5217" s="45" t="str" cm="1">
        <f t="array" ref="X5217">IF(X5050="TRUE",IF(AND(C5216&lt;&gt;1,C5217:C5222="",S5216:U5222=""), "FALSE","TRUE"),"FALSE")</f>
        <v>FALSE</v>
      </c>
      <c r="Z5217" s="1"/>
    </row>
    <row r="5218" spans="2:26" hidden="1" outlineLevel="3" x14ac:dyDescent="0.4">
      <c r="B5218" s="7" t="s">
        <v>524</v>
      </c>
      <c r="C5218" s="8"/>
      <c r="D5218" s="31"/>
      <c r="E5218" s="2" t="s">
        <v>525</v>
      </c>
      <c r="F5218" s="2" t="s">
        <v>114</v>
      </c>
      <c r="G5218" s="2" t="s">
        <v>115</v>
      </c>
      <c r="H5218" s="2">
        <v>225</v>
      </c>
      <c r="I5218" s="2">
        <v>207</v>
      </c>
      <c r="K5218" s="2">
        <v>120</v>
      </c>
      <c r="L5218" s="2" t="s">
        <v>30</v>
      </c>
      <c r="M5218" s="2" t="s">
        <v>476</v>
      </c>
      <c r="N5218" s="2" t="s">
        <v>479</v>
      </c>
      <c r="O5218" s="2" t="s">
        <v>520</v>
      </c>
      <c r="Q5218" s="1"/>
      <c r="S5218" s="9"/>
      <c r="T5218" s="10"/>
      <c r="U5218" s="8"/>
      <c r="W5218" s="2" t="s">
        <v>468</v>
      </c>
      <c r="X5218" s="45" t="str" cm="1">
        <f t="array" ref="X5218">IF(X5050="TRUE",IF(AND(C5216&lt;&gt;1,C5217:C5222="",S5216:U5222=""), "FALSE","TRUE"),"FALSE")</f>
        <v>FALSE</v>
      </c>
      <c r="Z5218" s="1"/>
    </row>
    <row r="5219" spans="2:26" hidden="1" outlineLevel="3" x14ac:dyDescent="0.4">
      <c r="B5219" s="7" t="s">
        <v>526</v>
      </c>
      <c r="C5219" s="8"/>
      <c r="D5219" s="31"/>
      <c r="E5219" s="2" t="s">
        <v>527</v>
      </c>
      <c r="F5219" s="2" t="str">
        <f>IF(OR($C$87="治験計画届", $C$87="治験計画変更届"), "^$","^.{1,120}$|^$")</f>
        <v>^.{1,120}$|^$</v>
      </c>
      <c r="G5219" s="2" t="str">
        <f>IF(F5219="^$", "入力しないでください","入力してください(120文字以内)")</f>
        <v>入力してください(120文字以内)</v>
      </c>
      <c r="H5219" s="2">
        <v>225</v>
      </c>
      <c r="I5219" s="2">
        <v>207</v>
      </c>
      <c r="K5219" s="2">
        <v>120</v>
      </c>
      <c r="L5219" s="2" t="s">
        <v>30</v>
      </c>
      <c r="M5219" s="2" t="s">
        <v>476</v>
      </c>
      <c r="N5219" s="2" t="s">
        <v>479</v>
      </c>
      <c r="O5219" s="2" t="s">
        <v>520</v>
      </c>
      <c r="Q5219" s="1"/>
      <c r="S5219" s="9"/>
      <c r="T5219" s="10"/>
      <c r="U5219" s="8"/>
      <c r="W5219" s="2" t="s">
        <v>468</v>
      </c>
      <c r="X5219" s="45" t="str" cm="1">
        <f t="array" ref="X5219">IF(X5050="TRUE",IF(AND(C5216&lt;&gt;1,C5217:C5222="",S5216:U5222=""), "FALSE","TRUE"),"FALSE")</f>
        <v>FALSE</v>
      </c>
      <c r="Z5219" s="1"/>
    </row>
    <row r="5220" spans="2:26" hidden="1" outlineLevel="3" x14ac:dyDescent="0.4">
      <c r="B5220" s="7" t="s">
        <v>528</v>
      </c>
      <c r="C5220" s="8"/>
      <c r="D5220" s="31"/>
      <c r="E5220" s="2" t="s">
        <v>529</v>
      </c>
      <c r="F5220" s="2" t="str">
        <f>IF(OR($C$87="治験計画届", $C$87="治験計画変更届"), "^$","^.{1,120}$|^$")</f>
        <v>^.{1,120}$|^$</v>
      </c>
      <c r="G5220" s="2" t="str">
        <f t="shared" ref="G5220:G5222" si="355">IF(F5220="^$", "入力しないでください","入力してください(120文字以内)")</f>
        <v>入力してください(120文字以内)</v>
      </c>
      <c r="H5220" s="2">
        <v>225</v>
      </c>
      <c r="I5220" s="2">
        <v>207</v>
      </c>
      <c r="K5220" s="2">
        <v>120</v>
      </c>
      <c r="L5220" s="2" t="s">
        <v>30</v>
      </c>
      <c r="M5220" s="2" t="s">
        <v>476</v>
      </c>
      <c r="N5220" s="2" t="s">
        <v>479</v>
      </c>
      <c r="O5220" s="2" t="s">
        <v>520</v>
      </c>
      <c r="Q5220" s="1"/>
      <c r="S5220" s="9"/>
      <c r="T5220" s="10"/>
      <c r="U5220" s="8"/>
      <c r="W5220" s="2" t="s">
        <v>468</v>
      </c>
      <c r="X5220" s="45" t="str" cm="1">
        <f t="array" ref="X5220">IF(X5050="TRUE",IF(AND(C5216&lt;&gt;1,C5217:C5222="",S5216:U5222=""), "FALSE","TRUE"),"FALSE")</f>
        <v>FALSE</v>
      </c>
      <c r="Z5220" s="1"/>
    </row>
    <row r="5221" spans="2:26" hidden="1" outlineLevel="3" x14ac:dyDescent="0.4">
      <c r="B5221" s="7" t="s">
        <v>530</v>
      </c>
      <c r="C5221" s="8"/>
      <c r="D5221" s="31"/>
      <c r="E5221" s="2" t="s">
        <v>566</v>
      </c>
      <c r="F5221" s="2" t="str">
        <f>IF(OR($C$87="治験計画届", $C$87="治験計画変更届"), "^$","^.{1,120}$|^$")</f>
        <v>^.{1,120}$|^$</v>
      </c>
      <c r="G5221" s="2" t="str">
        <f t="shared" si="355"/>
        <v>入力してください(120文字以内)</v>
      </c>
      <c r="H5221" s="2">
        <v>225</v>
      </c>
      <c r="I5221" s="2">
        <v>207</v>
      </c>
      <c r="K5221" s="2">
        <v>120</v>
      </c>
      <c r="L5221" s="2" t="s">
        <v>30</v>
      </c>
      <c r="M5221" s="2" t="s">
        <v>476</v>
      </c>
      <c r="N5221" s="2" t="s">
        <v>479</v>
      </c>
      <c r="O5221" s="2" t="s">
        <v>520</v>
      </c>
      <c r="Q5221" s="1"/>
      <c r="S5221" s="9"/>
      <c r="T5221" s="10"/>
      <c r="U5221" s="8"/>
      <c r="W5221" s="2" t="s">
        <v>468</v>
      </c>
      <c r="X5221" s="45" t="str" cm="1">
        <f t="array" ref="X5221">IF(X5050="TRUE",IF(AND(C5216&lt;&gt;1,C5217:C5222="",S5216:U5222=""), "FALSE","TRUE"),"FALSE")</f>
        <v>FALSE</v>
      </c>
      <c r="Z5221" s="1"/>
    </row>
    <row r="5222" spans="2:26" hidden="1" outlineLevel="3" x14ac:dyDescent="0.4">
      <c r="B5222" s="7" t="s">
        <v>532</v>
      </c>
      <c r="C5222" s="8"/>
      <c r="D5222" s="31"/>
      <c r="E5222" s="2" t="s">
        <v>533</v>
      </c>
      <c r="F5222" s="2" t="str">
        <f>IF(OR($C$87="治験計画届", $C$87="治験計画変更届"), "^$","^.{1,120}$|^$")</f>
        <v>^.{1,120}$|^$</v>
      </c>
      <c r="G5222" s="2" t="str">
        <f t="shared" si="355"/>
        <v>入力してください(120文字以内)</v>
      </c>
      <c r="H5222" s="2">
        <v>225</v>
      </c>
      <c r="I5222" s="2">
        <v>207</v>
      </c>
      <c r="K5222" s="2">
        <v>120</v>
      </c>
      <c r="L5222" s="2" t="s">
        <v>30</v>
      </c>
      <c r="M5222" s="2" t="s">
        <v>476</v>
      </c>
      <c r="N5222" s="2" t="s">
        <v>479</v>
      </c>
      <c r="O5222" s="2" t="s">
        <v>520</v>
      </c>
      <c r="Q5222" s="1"/>
      <c r="S5222" s="9"/>
      <c r="T5222" s="10"/>
      <c r="U5222" s="8"/>
      <c r="W5222" s="2" t="s">
        <v>468</v>
      </c>
      <c r="X5222" s="45" t="str" cm="1">
        <f t="array" ref="X5222">IF(X5050="TRUE",IF(AND(C5216&lt;&gt;1,C5217:C5222="",S5216:U5222=""), "FALSE","TRUE"),"FALSE")</f>
        <v>FALSE</v>
      </c>
      <c r="Z5222" s="1"/>
    </row>
    <row r="5223" spans="2:26" hidden="1" outlineLevel="3" x14ac:dyDescent="0.4">
      <c r="B5223" s="7" t="s">
        <v>134</v>
      </c>
      <c r="C5223" s="5">
        <v>14</v>
      </c>
      <c r="D5223" s="30"/>
      <c r="E5223" s="2" t="s">
        <v>392</v>
      </c>
      <c r="F5223" s="2" t="s">
        <v>102</v>
      </c>
      <c r="G5223" s="2" t="s">
        <v>103</v>
      </c>
      <c r="H5223" s="2">
        <v>225</v>
      </c>
      <c r="I5223" s="2">
        <v>207</v>
      </c>
      <c r="K5223" s="2">
        <v>3</v>
      </c>
      <c r="L5223" s="2" t="s">
        <v>136</v>
      </c>
      <c r="M5223" s="2" t="s">
        <v>476</v>
      </c>
      <c r="N5223" s="2" t="s">
        <v>479</v>
      </c>
      <c r="O5223" s="2" t="s">
        <v>520</v>
      </c>
      <c r="Q5223" s="1"/>
      <c r="S5223" s="9"/>
      <c r="T5223" s="10"/>
      <c r="U5223" s="8"/>
      <c r="V5223" s="2" t="s">
        <v>105</v>
      </c>
      <c r="W5223" s="2" t="s">
        <v>561</v>
      </c>
      <c r="X5223" s="45" t="str" cm="1">
        <f t="array" ref="X5223">IF(X5050="TRUE",IF(AND(C5223&lt;&gt;1,C5224:C5229="",S5223:U5229=""), "FALSE","TRUE"),"FALSE")</f>
        <v>FALSE</v>
      </c>
      <c r="Z5223" s="1"/>
    </row>
    <row r="5224" spans="2:26" hidden="1" outlineLevel="3" x14ac:dyDescent="0.4">
      <c r="B5224" s="7" t="s">
        <v>522</v>
      </c>
      <c r="C5224" s="8"/>
      <c r="D5224" s="31"/>
      <c r="E5224" s="2" t="s">
        <v>523</v>
      </c>
      <c r="F5224" s="2" t="s">
        <v>485</v>
      </c>
      <c r="G5224" s="2" t="s">
        <v>369</v>
      </c>
      <c r="H5224" s="2">
        <v>225</v>
      </c>
      <c r="I5224" s="2">
        <v>207</v>
      </c>
      <c r="K5224" s="2">
        <v>240</v>
      </c>
      <c r="L5224" s="2" t="s">
        <v>30</v>
      </c>
      <c r="M5224" s="2" t="s">
        <v>476</v>
      </c>
      <c r="N5224" s="2" t="s">
        <v>479</v>
      </c>
      <c r="O5224" s="2" t="s">
        <v>520</v>
      </c>
      <c r="Q5224" s="1"/>
      <c r="S5224" s="9"/>
      <c r="T5224" s="10"/>
      <c r="U5224" s="8"/>
      <c r="W5224" s="2" t="s">
        <v>465</v>
      </c>
      <c r="X5224" s="45" t="str" cm="1">
        <f t="array" ref="X5224">IF(X5050="TRUE",IF(AND(C5223&lt;&gt;1,C5224:C5229="",S5223:U5229=""), "FALSE","TRUE"),"FALSE")</f>
        <v>FALSE</v>
      </c>
      <c r="Z5224" s="1"/>
    </row>
    <row r="5225" spans="2:26" hidden="1" outlineLevel="3" x14ac:dyDescent="0.4">
      <c r="B5225" s="7" t="s">
        <v>524</v>
      </c>
      <c r="C5225" s="8"/>
      <c r="D5225" s="31"/>
      <c r="E5225" s="2" t="s">
        <v>525</v>
      </c>
      <c r="F5225" s="2" t="s">
        <v>114</v>
      </c>
      <c r="G5225" s="2" t="s">
        <v>115</v>
      </c>
      <c r="H5225" s="2">
        <v>225</v>
      </c>
      <c r="I5225" s="2">
        <v>207</v>
      </c>
      <c r="K5225" s="2">
        <v>120</v>
      </c>
      <c r="L5225" s="2" t="s">
        <v>30</v>
      </c>
      <c r="M5225" s="2" t="s">
        <v>476</v>
      </c>
      <c r="N5225" s="2" t="s">
        <v>479</v>
      </c>
      <c r="O5225" s="2" t="s">
        <v>520</v>
      </c>
      <c r="Q5225" s="1"/>
      <c r="S5225" s="9"/>
      <c r="T5225" s="10"/>
      <c r="U5225" s="8"/>
      <c r="W5225" s="2" t="s">
        <v>468</v>
      </c>
      <c r="X5225" s="45" t="str" cm="1">
        <f t="array" ref="X5225">IF(X5050="TRUE",IF(AND(C5223&lt;&gt;1,C5224:C5229="",S5223:U5229=""), "FALSE","TRUE"),"FALSE")</f>
        <v>FALSE</v>
      </c>
      <c r="Z5225" s="1"/>
    </row>
    <row r="5226" spans="2:26" hidden="1" outlineLevel="3" x14ac:dyDescent="0.4">
      <c r="B5226" s="7" t="s">
        <v>526</v>
      </c>
      <c r="C5226" s="8"/>
      <c r="D5226" s="31"/>
      <c r="E5226" s="2" t="s">
        <v>527</v>
      </c>
      <c r="F5226" s="2" t="str">
        <f>IF(OR($C$87="治験計画届", $C$87="治験計画変更届"), "^$","^.{1,120}$|^$")</f>
        <v>^.{1,120}$|^$</v>
      </c>
      <c r="G5226" s="2" t="str">
        <f>IF(F5226="^$", "入力しないでください","入力してください(120文字以内)")</f>
        <v>入力してください(120文字以内)</v>
      </c>
      <c r="H5226" s="2">
        <v>225</v>
      </c>
      <c r="I5226" s="2">
        <v>207</v>
      </c>
      <c r="K5226" s="2">
        <v>120</v>
      </c>
      <c r="L5226" s="2" t="s">
        <v>30</v>
      </c>
      <c r="M5226" s="2" t="s">
        <v>476</v>
      </c>
      <c r="N5226" s="2" t="s">
        <v>479</v>
      </c>
      <c r="O5226" s="2" t="s">
        <v>520</v>
      </c>
      <c r="Q5226" s="1"/>
      <c r="S5226" s="9"/>
      <c r="T5226" s="10"/>
      <c r="U5226" s="8"/>
      <c r="W5226" s="2" t="s">
        <v>468</v>
      </c>
      <c r="X5226" s="45" t="str" cm="1">
        <f t="array" ref="X5226">IF(X5050="TRUE",IF(AND(C5223&lt;&gt;1,C5224:C5229="",S5223:U5229=""), "FALSE","TRUE"),"FALSE")</f>
        <v>FALSE</v>
      </c>
      <c r="Z5226" s="1"/>
    </row>
    <row r="5227" spans="2:26" hidden="1" outlineLevel="3" x14ac:dyDescent="0.4">
      <c r="B5227" s="7" t="s">
        <v>528</v>
      </c>
      <c r="C5227" s="8"/>
      <c r="D5227" s="31"/>
      <c r="E5227" s="2" t="s">
        <v>529</v>
      </c>
      <c r="F5227" s="2" t="str">
        <f>IF(OR($C$87="治験計画届", $C$87="治験計画変更届"), "^$","^.{1,120}$|^$")</f>
        <v>^.{1,120}$|^$</v>
      </c>
      <c r="G5227" s="2" t="str">
        <f t="shared" ref="G5227:G5229" si="356">IF(F5227="^$", "入力しないでください","入力してください(120文字以内)")</f>
        <v>入力してください(120文字以内)</v>
      </c>
      <c r="H5227" s="2">
        <v>225</v>
      </c>
      <c r="I5227" s="2">
        <v>207</v>
      </c>
      <c r="K5227" s="2">
        <v>120</v>
      </c>
      <c r="L5227" s="2" t="s">
        <v>30</v>
      </c>
      <c r="M5227" s="2" t="s">
        <v>476</v>
      </c>
      <c r="N5227" s="2" t="s">
        <v>479</v>
      </c>
      <c r="O5227" s="2" t="s">
        <v>520</v>
      </c>
      <c r="Q5227" s="1"/>
      <c r="S5227" s="9"/>
      <c r="T5227" s="10"/>
      <c r="U5227" s="8"/>
      <c r="W5227" s="2" t="s">
        <v>468</v>
      </c>
      <c r="X5227" s="45" t="str" cm="1">
        <f t="array" ref="X5227">IF(X5050="TRUE",IF(AND(C5223&lt;&gt;1,C5224:C5229="",S5223:U5229=""), "FALSE","TRUE"),"FALSE")</f>
        <v>FALSE</v>
      </c>
      <c r="Z5227" s="1"/>
    </row>
    <row r="5228" spans="2:26" hidden="1" outlineLevel="3" x14ac:dyDescent="0.4">
      <c r="B5228" s="7" t="s">
        <v>530</v>
      </c>
      <c r="C5228" s="8"/>
      <c r="D5228" s="31"/>
      <c r="E5228" s="2" t="s">
        <v>566</v>
      </c>
      <c r="F5228" s="2" t="str">
        <f>IF(OR($C$87="治験計画届", $C$87="治験計画変更届"), "^$","^.{1,120}$|^$")</f>
        <v>^.{1,120}$|^$</v>
      </c>
      <c r="G5228" s="2" t="str">
        <f t="shared" si="356"/>
        <v>入力してください(120文字以内)</v>
      </c>
      <c r="H5228" s="2">
        <v>225</v>
      </c>
      <c r="I5228" s="2">
        <v>207</v>
      </c>
      <c r="K5228" s="2">
        <v>120</v>
      </c>
      <c r="L5228" s="2" t="s">
        <v>30</v>
      </c>
      <c r="M5228" s="2" t="s">
        <v>476</v>
      </c>
      <c r="N5228" s="2" t="s">
        <v>479</v>
      </c>
      <c r="O5228" s="2" t="s">
        <v>520</v>
      </c>
      <c r="Q5228" s="1"/>
      <c r="S5228" s="9"/>
      <c r="T5228" s="10"/>
      <c r="U5228" s="8"/>
      <c r="W5228" s="2" t="s">
        <v>468</v>
      </c>
      <c r="X5228" s="45" t="str" cm="1">
        <f t="array" ref="X5228">IF(X5050="TRUE",IF(AND(C5223&lt;&gt;1,C5224:C5229="",S5223:U5229=""), "FALSE","TRUE"),"FALSE")</f>
        <v>FALSE</v>
      </c>
      <c r="Z5228" s="1"/>
    </row>
    <row r="5229" spans="2:26" hidden="1" outlineLevel="3" x14ac:dyDescent="0.4">
      <c r="B5229" s="7" t="s">
        <v>532</v>
      </c>
      <c r="C5229" s="8"/>
      <c r="D5229" s="31"/>
      <c r="E5229" s="2" t="s">
        <v>533</v>
      </c>
      <c r="F5229" s="2" t="str">
        <f>IF(OR($C$87="治験計画届", $C$87="治験計画変更届"), "^$","^.{1,120}$|^$")</f>
        <v>^.{1,120}$|^$</v>
      </c>
      <c r="G5229" s="2" t="str">
        <f t="shared" si="356"/>
        <v>入力してください(120文字以内)</v>
      </c>
      <c r="H5229" s="2">
        <v>225</v>
      </c>
      <c r="I5229" s="2">
        <v>207</v>
      </c>
      <c r="K5229" s="2">
        <v>120</v>
      </c>
      <c r="L5229" s="2" t="s">
        <v>30</v>
      </c>
      <c r="M5229" s="2" t="s">
        <v>476</v>
      </c>
      <c r="N5229" s="2" t="s">
        <v>479</v>
      </c>
      <c r="O5229" s="2" t="s">
        <v>520</v>
      </c>
      <c r="Q5229" s="1"/>
      <c r="S5229" s="9"/>
      <c r="T5229" s="10"/>
      <c r="U5229" s="8"/>
      <c r="W5229" s="2" t="s">
        <v>468</v>
      </c>
      <c r="X5229" s="45" t="str" cm="1">
        <f t="array" ref="X5229">IF(X5050="TRUE",IF(AND(C5223&lt;&gt;1,C5224:C5229="",S5223:U5229=""), "FALSE","TRUE"),"FALSE")</f>
        <v>FALSE</v>
      </c>
      <c r="Z5229" s="1"/>
    </row>
    <row r="5230" spans="2:26" hidden="1" outlineLevel="3" x14ac:dyDescent="0.4">
      <c r="B5230" s="7" t="s">
        <v>134</v>
      </c>
      <c r="C5230" s="5">
        <v>15</v>
      </c>
      <c r="D5230" s="30"/>
      <c r="E5230" s="2" t="s">
        <v>392</v>
      </c>
      <c r="F5230" s="2" t="s">
        <v>102</v>
      </c>
      <c r="G5230" s="2" t="s">
        <v>103</v>
      </c>
      <c r="H5230" s="2">
        <v>225</v>
      </c>
      <c r="I5230" s="2">
        <v>207</v>
      </c>
      <c r="K5230" s="2">
        <v>3</v>
      </c>
      <c r="L5230" s="2" t="s">
        <v>136</v>
      </c>
      <c r="M5230" s="2" t="s">
        <v>476</v>
      </c>
      <c r="N5230" s="2" t="s">
        <v>479</v>
      </c>
      <c r="O5230" s="2" t="s">
        <v>520</v>
      </c>
      <c r="Q5230" s="1"/>
      <c r="S5230" s="9"/>
      <c r="T5230" s="10"/>
      <c r="U5230" s="8"/>
      <c r="V5230" s="2" t="s">
        <v>105</v>
      </c>
      <c r="W5230" s="2" t="s">
        <v>561</v>
      </c>
      <c r="X5230" s="45" t="str" cm="1">
        <f t="array" ref="X5230">IF(X5050="TRUE",IF(AND(C5230&lt;&gt;1,C5231:C5236="",S5230:U5236=""), "FALSE","TRUE"),"FALSE")</f>
        <v>FALSE</v>
      </c>
      <c r="Z5230" s="1"/>
    </row>
    <row r="5231" spans="2:26" hidden="1" outlineLevel="3" x14ac:dyDescent="0.4">
      <c r="B5231" s="7" t="s">
        <v>522</v>
      </c>
      <c r="C5231" s="8"/>
      <c r="D5231" s="31"/>
      <c r="E5231" s="2" t="s">
        <v>523</v>
      </c>
      <c r="F5231" s="2" t="s">
        <v>485</v>
      </c>
      <c r="G5231" s="2" t="s">
        <v>369</v>
      </c>
      <c r="H5231" s="2">
        <v>225</v>
      </c>
      <c r="I5231" s="2">
        <v>207</v>
      </c>
      <c r="K5231" s="2">
        <v>240</v>
      </c>
      <c r="L5231" s="2" t="s">
        <v>30</v>
      </c>
      <c r="M5231" s="2" t="s">
        <v>476</v>
      </c>
      <c r="N5231" s="2" t="s">
        <v>479</v>
      </c>
      <c r="O5231" s="2" t="s">
        <v>520</v>
      </c>
      <c r="Q5231" s="1"/>
      <c r="S5231" s="9"/>
      <c r="T5231" s="10"/>
      <c r="U5231" s="8"/>
      <c r="W5231" s="2" t="s">
        <v>465</v>
      </c>
      <c r="X5231" s="45" t="str" cm="1">
        <f t="array" ref="X5231">IF(X5050="TRUE",IF(AND(C5230&lt;&gt;1,C5231:C5236="",S5230:U5236=""), "FALSE","TRUE"),"FALSE")</f>
        <v>FALSE</v>
      </c>
      <c r="Z5231" s="1"/>
    </row>
    <row r="5232" spans="2:26" hidden="1" outlineLevel="3" x14ac:dyDescent="0.4">
      <c r="B5232" s="7" t="s">
        <v>524</v>
      </c>
      <c r="C5232" s="8"/>
      <c r="D5232" s="31"/>
      <c r="E5232" s="2" t="s">
        <v>525</v>
      </c>
      <c r="F5232" s="2" t="s">
        <v>114</v>
      </c>
      <c r="G5232" s="2" t="s">
        <v>115</v>
      </c>
      <c r="H5232" s="2">
        <v>225</v>
      </c>
      <c r="I5232" s="2">
        <v>207</v>
      </c>
      <c r="K5232" s="2">
        <v>120</v>
      </c>
      <c r="L5232" s="2" t="s">
        <v>30</v>
      </c>
      <c r="M5232" s="2" t="s">
        <v>476</v>
      </c>
      <c r="N5232" s="2" t="s">
        <v>479</v>
      </c>
      <c r="O5232" s="2" t="s">
        <v>520</v>
      </c>
      <c r="Q5232" s="1"/>
      <c r="S5232" s="9"/>
      <c r="T5232" s="10"/>
      <c r="U5232" s="8"/>
      <c r="W5232" s="2" t="s">
        <v>468</v>
      </c>
      <c r="X5232" s="45" t="str" cm="1">
        <f t="array" ref="X5232">IF(X5050="TRUE",IF(AND(C5230&lt;&gt;1,C5231:C5236="",S5230:U5236=""), "FALSE","TRUE"),"FALSE")</f>
        <v>FALSE</v>
      </c>
      <c r="Z5232" s="1"/>
    </row>
    <row r="5233" spans="2:26" hidden="1" outlineLevel="3" x14ac:dyDescent="0.4">
      <c r="B5233" s="7" t="s">
        <v>526</v>
      </c>
      <c r="C5233" s="8"/>
      <c r="D5233" s="31"/>
      <c r="E5233" s="2" t="s">
        <v>527</v>
      </c>
      <c r="F5233" s="2" t="str">
        <f>IF(OR($C$87="治験計画届", $C$87="治験計画変更届"), "^$","^.{1,120}$|^$")</f>
        <v>^.{1,120}$|^$</v>
      </c>
      <c r="G5233" s="2" t="str">
        <f>IF(F5233="^$", "入力しないでください","入力してください(120文字以内)")</f>
        <v>入力してください(120文字以内)</v>
      </c>
      <c r="H5233" s="2">
        <v>225</v>
      </c>
      <c r="I5233" s="2">
        <v>207</v>
      </c>
      <c r="K5233" s="2">
        <v>120</v>
      </c>
      <c r="L5233" s="2" t="s">
        <v>30</v>
      </c>
      <c r="M5233" s="2" t="s">
        <v>476</v>
      </c>
      <c r="N5233" s="2" t="s">
        <v>479</v>
      </c>
      <c r="O5233" s="2" t="s">
        <v>520</v>
      </c>
      <c r="Q5233" s="1"/>
      <c r="S5233" s="9"/>
      <c r="T5233" s="10"/>
      <c r="U5233" s="8"/>
      <c r="W5233" s="2" t="s">
        <v>468</v>
      </c>
      <c r="X5233" s="45" t="str" cm="1">
        <f t="array" ref="X5233">IF(X5050="TRUE",IF(AND(C5230&lt;&gt;1,C5231:C5236="",S5230:U5236=""), "FALSE","TRUE"),"FALSE")</f>
        <v>FALSE</v>
      </c>
      <c r="Z5233" s="1"/>
    </row>
    <row r="5234" spans="2:26" hidden="1" outlineLevel="3" x14ac:dyDescent="0.4">
      <c r="B5234" s="7" t="s">
        <v>528</v>
      </c>
      <c r="C5234" s="8"/>
      <c r="D5234" s="31"/>
      <c r="E5234" s="2" t="s">
        <v>529</v>
      </c>
      <c r="F5234" s="2" t="str">
        <f>IF(OR($C$87="治験計画届", $C$87="治験計画変更届"), "^$","^.{1,120}$|^$")</f>
        <v>^.{1,120}$|^$</v>
      </c>
      <c r="G5234" s="2" t="str">
        <f t="shared" ref="G5234:G5236" si="357">IF(F5234="^$", "入力しないでください","入力してください(120文字以内)")</f>
        <v>入力してください(120文字以内)</v>
      </c>
      <c r="H5234" s="2">
        <v>225</v>
      </c>
      <c r="I5234" s="2">
        <v>207</v>
      </c>
      <c r="K5234" s="2">
        <v>120</v>
      </c>
      <c r="L5234" s="2" t="s">
        <v>30</v>
      </c>
      <c r="M5234" s="2" t="s">
        <v>476</v>
      </c>
      <c r="N5234" s="2" t="s">
        <v>479</v>
      </c>
      <c r="O5234" s="2" t="s">
        <v>520</v>
      </c>
      <c r="Q5234" s="1"/>
      <c r="S5234" s="9"/>
      <c r="T5234" s="10"/>
      <c r="U5234" s="8"/>
      <c r="W5234" s="2" t="s">
        <v>468</v>
      </c>
      <c r="X5234" s="45" t="str" cm="1">
        <f t="array" ref="X5234">IF(X5050="TRUE",IF(AND(C5230&lt;&gt;1,C5231:C5236="",S5230:U5236=""), "FALSE","TRUE"),"FALSE")</f>
        <v>FALSE</v>
      </c>
      <c r="Z5234" s="1"/>
    </row>
    <row r="5235" spans="2:26" hidden="1" outlineLevel="3" x14ac:dyDescent="0.4">
      <c r="B5235" s="7" t="s">
        <v>530</v>
      </c>
      <c r="C5235" s="8"/>
      <c r="D5235" s="31"/>
      <c r="E5235" s="2" t="s">
        <v>566</v>
      </c>
      <c r="F5235" s="2" t="str">
        <f>IF(OR($C$87="治験計画届", $C$87="治験計画変更届"), "^$","^.{1,120}$|^$")</f>
        <v>^.{1,120}$|^$</v>
      </c>
      <c r="G5235" s="2" t="str">
        <f t="shared" si="357"/>
        <v>入力してください(120文字以内)</v>
      </c>
      <c r="H5235" s="2">
        <v>225</v>
      </c>
      <c r="I5235" s="2">
        <v>207</v>
      </c>
      <c r="K5235" s="2">
        <v>120</v>
      </c>
      <c r="L5235" s="2" t="s">
        <v>30</v>
      </c>
      <c r="M5235" s="2" t="s">
        <v>476</v>
      </c>
      <c r="N5235" s="2" t="s">
        <v>479</v>
      </c>
      <c r="O5235" s="2" t="s">
        <v>520</v>
      </c>
      <c r="Q5235" s="1"/>
      <c r="S5235" s="9"/>
      <c r="T5235" s="10"/>
      <c r="U5235" s="8"/>
      <c r="W5235" s="2" t="s">
        <v>468</v>
      </c>
      <c r="X5235" s="45" t="str" cm="1">
        <f t="array" ref="X5235">IF(X5050="TRUE",IF(AND(C5230&lt;&gt;1,C5231:C5236="",S5230:U5236=""), "FALSE","TRUE"),"FALSE")</f>
        <v>FALSE</v>
      </c>
      <c r="Z5235" s="1"/>
    </row>
    <row r="5236" spans="2:26" hidden="1" outlineLevel="3" x14ac:dyDescent="0.4">
      <c r="B5236" s="7" t="s">
        <v>532</v>
      </c>
      <c r="C5236" s="8"/>
      <c r="D5236" s="31"/>
      <c r="E5236" s="2" t="s">
        <v>533</v>
      </c>
      <c r="F5236" s="2" t="str">
        <f>IF(OR($C$87="治験計画届", $C$87="治験計画変更届"), "^$","^.{1,120}$|^$")</f>
        <v>^.{1,120}$|^$</v>
      </c>
      <c r="G5236" s="2" t="str">
        <f t="shared" si="357"/>
        <v>入力してください(120文字以内)</v>
      </c>
      <c r="H5236" s="2">
        <v>225</v>
      </c>
      <c r="I5236" s="2">
        <v>207</v>
      </c>
      <c r="K5236" s="2">
        <v>120</v>
      </c>
      <c r="L5236" s="2" t="s">
        <v>30</v>
      </c>
      <c r="M5236" s="2" t="s">
        <v>476</v>
      </c>
      <c r="N5236" s="2" t="s">
        <v>479</v>
      </c>
      <c r="O5236" s="2" t="s">
        <v>520</v>
      </c>
      <c r="Q5236" s="1"/>
      <c r="S5236" s="9"/>
      <c r="T5236" s="10"/>
      <c r="U5236" s="8"/>
      <c r="W5236" s="2" t="s">
        <v>468</v>
      </c>
      <c r="X5236" s="45" t="str" cm="1">
        <f t="array" ref="X5236">IF(X5050="TRUE",IF(AND(C5230&lt;&gt;1,C5231:C5236="",S5230:U5236=""), "FALSE","TRUE"),"FALSE")</f>
        <v>FALSE</v>
      </c>
      <c r="Z5236" s="1"/>
    </row>
    <row r="5237" spans="2:26" hidden="1" outlineLevel="3" x14ac:dyDescent="0.4">
      <c r="B5237" s="7" t="s">
        <v>134</v>
      </c>
      <c r="C5237" s="5">
        <v>16</v>
      </c>
      <c r="D5237" s="30"/>
      <c r="E5237" s="2" t="s">
        <v>392</v>
      </c>
      <c r="F5237" s="2" t="s">
        <v>102</v>
      </c>
      <c r="G5237" s="2" t="s">
        <v>103</v>
      </c>
      <c r="H5237" s="2">
        <v>225</v>
      </c>
      <c r="I5237" s="2">
        <v>207</v>
      </c>
      <c r="K5237" s="2">
        <v>3</v>
      </c>
      <c r="L5237" s="2" t="s">
        <v>136</v>
      </c>
      <c r="M5237" s="2" t="s">
        <v>476</v>
      </c>
      <c r="N5237" s="2" t="s">
        <v>479</v>
      </c>
      <c r="O5237" s="2" t="s">
        <v>520</v>
      </c>
      <c r="Q5237" s="1"/>
      <c r="S5237" s="9"/>
      <c r="T5237" s="10"/>
      <c r="U5237" s="8"/>
      <c r="V5237" s="2" t="s">
        <v>105</v>
      </c>
      <c r="W5237" s="2" t="s">
        <v>561</v>
      </c>
      <c r="X5237" s="45" t="str" cm="1">
        <f t="array" ref="X5237">IF(X5050="TRUE",IF(AND(C5237&lt;&gt;1,C5238:C5243="",S5237:U5243=""), "FALSE","TRUE"),"FALSE")</f>
        <v>FALSE</v>
      </c>
      <c r="Z5237" s="1"/>
    </row>
    <row r="5238" spans="2:26" hidden="1" outlineLevel="3" x14ac:dyDescent="0.4">
      <c r="B5238" s="7" t="s">
        <v>522</v>
      </c>
      <c r="C5238" s="8"/>
      <c r="D5238" s="31"/>
      <c r="E5238" s="2" t="s">
        <v>523</v>
      </c>
      <c r="F5238" s="2" t="s">
        <v>485</v>
      </c>
      <c r="G5238" s="2" t="s">
        <v>369</v>
      </c>
      <c r="H5238" s="2">
        <v>225</v>
      </c>
      <c r="I5238" s="2">
        <v>207</v>
      </c>
      <c r="K5238" s="2">
        <v>240</v>
      </c>
      <c r="L5238" s="2" t="s">
        <v>30</v>
      </c>
      <c r="M5238" s="2" t="s">
        <v>476</v>
      </c>
      <c r="N5238" s="2" t="s">
        <v>479</v>
      </c>
      <c r="O5238" s="2" t="s">
        <v>520</v>
      </c>
      <c r="Q5238" s="1"/>
      <c r="S5238" s="9"/>
      <c r="T5238" s="10"/>
      <c r="U5238" s="8"/>
      <c r="W5238" s="2" t="s">
        <v>465</v>
      </c>
      <c r="X5238" s="45" t="str" cm="1">
        <f t="array" ref="X5238">IF(X5050="TRUE",IF(AND(C5237&lt;&gt;1,C5238:C5243="",S5237:U5243=""), "FALSE","TRUE"),"FALSE")</f>
        <v>FALSE</v>
      </c>
      <c r="Z5238" s="1"/>
    </row>
    <row r="5239" spans="2:26" hidden="1" outlineLevel="3" x14ac:dyDescent="0.4">
      <c r="B5239" s="7" t="s">
        <v>524</v>
      </c>
      <c r="C5239" s="8"/>
      <c r="D5239" s="31"/>
      <c r="E5239" s="2" t="s">
        <v>525</v>
      </c>
      <c r="F5239" s="2" t="s">
        <v>114</v>
      </c>
      <c r="G5239" s="2" t="s">
        <v>115</v>
      </c>
      <c r="H5239" s="2">
        <v>225</v>
      </c>
      <c r="I5239" s="2">
        <v>207</v>
      </c>
      <c r="K5239" s="2">
        <v>120</v>
      </c>
      <c r="L5239" s="2" t="s">
        <v>30</v>
      </c>
      <c r="M5239" s="2" t="s">
        <v>476</v>
      </c>
      <c r="N5239" s="2" t="s">
        <v>479</v>
      </c>
      <c r="O5239" s="2" t="s">
        <v>520</v>
      </c>
      <c r="Q5239" s="1"/>
      <c r="S5239" s="9"/>
      <c r="T5239" s="10"/>
      <c r="U5239" s="8"/>
      <c r="W5239" s="2" t="s">
        <v>468</v>
      </c>
      <c r="X5239" s="45" t="str" cm="1">
        <f t="array" ref="X5239">IF(X5050="TRUE",IF(AND(C5237&lt;&gt;1,C5238:C5243="",S5237:U5243=""), "FALSE","TRUE"),"FALSE")</f>
        <v>FALSE</v>
      </c>
      <c r="Z5239" s="1"/>
    </row>
    <row r="5240" spans="2:26" hidden="1" outlineLevel="3" x14ac:dyDescent="0.4">
      <c r="B5240" s="7" t="s">
        <v>526</v>
      </c>
      <c r="C5240" s="8"/>
      <c r="D5240" s="31"/>
      <c r="E5240" s="2" t="s">
        <v>527</v>
      </c>
      <c r="F5240" s="2" t="str">
        <f>IF(OR($C$87="治験計画届", $C$87="治験計画変更届"), "^$","^.{1,120}$|^$")</f>
        <v>^.{1,120}$|^$</v>
      </c>
      <c r="G5240" s="2" t="str">
        <f>IF(F5240="^$", "入力しないでください","入力してください(120文字以内)")</f>
        <v>入力してください(120文字以内)</v>
      </c>
      <c r="H5240" s="2">
        <v>225</v>
      </c>
      <c r="I5240" s="2">
        <v>207</v>
      </c>
      <c r="K5240" s="2">
        <v>120</v>
      </c>
      <c r="L5240" s="2" t="s">
        <v>30</v>
      </c>
      <c r="M5240" s="2" t="s">
        <v>476</v>
      </c>
      <c r="N5240" s="2" t="s">
        <v>479</v>
      </c>
      <c r="O5240" s="2" t="s">
        <v>520</v>
      </c>
      <c r="Q5240" s="1"/>
      <c r="S5240" s="9"/>
      <c r="T5240" s="10"/>
      <c r="U5240" s="8"/>
      <c r="W5240" s="2" t="s">
        <v>468</v>
      </c>
      <c r="X5240" s="45" t="str" cm="1">
        <f t="array" ref="X5240">IF(X5050="TRUE",IF(AND(C5237&lt;&gt;1,C5238:C5243="",S5237:U5243=""), "FALSE","TRUE"),"FALSE")</f>
        <v>FALSE</v>
      </c>
      <c r="Z5240" s="1"/>
    </row>
    <row r="5241" spans="2:26" hidden="1" outlineLevel="3" x14ac:dyDescent="0.4">
      <c r="B5241" s="7" t="s">
        <v>528</v>
      </c>
      <c r="C5241" s="8"/>
      <c r="D5241" s="31"/>
      <c r="E5241" s="2" t="s">
        <v>529</v>
      </c>
      <c r="F5241" s="2" t="str">
        <f>IF(OR($C$87="治験計画届", $C$87="治験計画変更届"), "^$","^.{1,120}$|^$")</f>
        <v>^.{1,120}$|^$</v>
      </c>
      <c r="G5241" s="2" t="str">
        <f t="shared" ref="G5241:G5243" si="358">IF(F5241="^$", "入力しないでください","入力してください(120文字以内)")</f>
        <v>入力してください(120文字以内)</v>
      </c>
      <c r="H5241" s="2">
        <v>225</v>
      </c>
      <c r="I5241" s="2">
        <v>207</v>
      </c>
      <c r="K5241" s="2">
        <v>120</v>
      </c>
      <c r="L5241" s="2" t="s">
        <v>30</v>
      </c>
      <c r="M5241" s="2" t="s">
        <v>476</v>
      </c>
      <c r="N5241" s="2" t="s">
        <v>479</v>
      </c>
      <c r="O5241" s="2" t="s">
        <v>520</v>
      </c>
      <c r="Q5241" s="1"/>
      <c r="S5241" s="9"/>
      <c r="T5241" s="10"/>
      <c r="U5241" s="8"/>
      <c r="W5241" s="2" t="s">
        <v>468</v>
      </c>
      <c r="X5241" s="45" t="str" cm="1">
        <f t="array" ref="X5241">IF(X5050="TRUE",IF(AND(C5237&lt;&gt;1,C5238:C5243="",S5237:U5243=""), "FALSE","TRUE"),"FALSE")</f>
        <v>FALSE</v>
      </c>
      <c r="Z5241" s="1"/>
    </row>
    <row r="5242" spans="2:26" hidden="1" outlineLevel="3" x14ac:dyDescent="0.4">
      <c r="B5242" s="7" t="s">
        <v>530</v>
      </c>
      <c r="C5242" s="8"/>
      <c r="D5242" s="31"/>
      <c r="E5242" s="2" t="s">
        <v>566</v>
      </c>
      <c r="F5242" s="2" t="str">
        <f>IF(OR($C$87="治験計画届", $C$87="治験計画変更届"), "^$","^.{1,120}$|^$")</f>
        <v>^.{1,120}$|^$</v>
      </c>
      <c r="G5242" s="2" t="str">
        <f t="shared" si="358"/>
        <v>入力してください(120文字以内)</v>
      </c>
      <c r="H5242" s="2">
        <v>225</v>
      </c>
      <c r="I5242" s="2">
        <v>207</v>
      </c>
      <c r="K5242" s="2">
        <v>120</v>
      </c>
      <c r="L5242" s="2" t="s">
        <v>30</v>
      </c>
      <c r="M5242" s="2" t="s">
        <v>476</v>
      </c>
      <c r="N5242" s="2" t="s">
        <v>479</v>
      </c>
      <c r="O5242" s="2" t="s">
        <v>520</v>
      </c>
      <c r="Q5242" s="1"/>
      <c r="S5242" s="9"/>
      <c r="T5242" s="10"/>
      <c r="U5242" s="8"/>
      <c r="W5242" s="2" t="s">
        <v>468</v>
      </c>
      <c r="X5242" s="45" t="str" cm="1">
        <f t="array" ref="X5242">IF(X5050="TRUE",IF(AND(C5237&lt;&gt;1,C5238:C5243="",S5237:U5243=""), "FALSE","TRUE"),"FALSE")</f>
        <v>FALSE</v>
      </c>
      <c r="Z5242" s="1"/>
    </row>
    <row r="5243" spans="2:26" hidden="1" outlineLevel="3" x14ac:dyDescent="0.4">
      <c r="B5243" s="7" t="s">
        <v>532</v>
      </c>
      <c r="C5243" s="8"/>
      <c r="D5243" s="31"/>
      <c r="E5243" s="2" t="s">
        <v>533</v>
      </c>
      <c r="F5243" s="2" t="str">
        <f>IF(OR($C$87="治験計画届", $C$87="治験計画変更届"), "^$","^.{1,120}$|^$")</f>
        <v>^.{1,120}$|^$</v>
      </c>
      <c r="G5243" s="2" t="str">
        <f t="shared" si="358"/>
        <v>入力してください(120文字以内)</v>
      </c>
      <c r="H5243" s="2">
        <v>225</v>
      </c>
      <c r="I5243" s="2">
        <v>207</v>
      </c>
      <c r="K5243" s="2">
        <v>120</v>
      </c>
      <c r="L5243" s="2" t="s">
        <v>30</v>
      </c>
      <c r="M5243" s="2" t="s">
        <v>476</v>
      </c>
      <c r="N5243" s="2" t="s">
        <v>479</v>
      </c>
      <c r="O5243" s="2" t="s">
        <v>520</v>
      </c>
      <c r="Q5243" s="1"/>
      <c r="S5243" s="9"/>
      <c r="T5243" s="10"/>
      <c r="U5243" s="8"/>
      <c r="W5243" s="2" t="s">
        <v>468</v>
      </c>
      <c r="X5243" s="45" t="str" cm="1">
        <f t="array" ref="X5243">IF(X5050="TRUE",IF(AND(C5237&lt;&gt;1,C5238:C5243="",S5237:U5243=""), "FALSE","TRUE"),"FALSE")</f>
        <v>FALSE</v>
      </c>
      <c r="Z5243" s="1"/>
    </row>
    <row r="5244" spans="2:26" hidden="1" outlineLevel="3" x14ac:dyDescent="0.4">
      <c r="B5244" s="7" t="s">
        <v>134</v>
      </c>
      <c r="C5244" s="5">
        <v>17</v>
      </c>
      <c r="D5244" s="30"/>
      <c r="E5244" s="2" t="s">
        <v>392</v>
      </c>
      <c r="F5244" s="2" t="s">
        <v>102</v>
      </c>
      <c r="G5244" s="2" t="s">
        <v>103</v>
      </c>
      <c r="H5244" s="2">
        <v>225</v>
      </c>
      <c r="I5244" s="2">
        <v>207</v>
      </c>
      <c r="K5244" s="2">
        <v>3</v>
      </c>
      <c r="L5244" s="2" t="s">
        <v>136</v>
      </c>
      <c r="M5244" s="2" t="s">
        <v>476</v>
      </c>
      <c r="N5244" s="2" t="s">
        <v>479</v>
      </c>
      <c r="O5244" s="2" t="s">
        <v>520</v>
      </c>
      <c r="Q5244" s="1"/>
      <c r="S5244" s="9"/>
      <c r="T5244" s="10"/>
      <c r="U5244" s="8"/>
      <c r="V5244" s="2" t="s">
        <v>105</v>
      </c>
      <c r="W5244" s="2" t="s">
        <v>561</v>
      </c>
      <c r="X5244" s="45" t="str" cm="1">
        <f t="array" ref="X5244">IF(X5050="TRUE",IF(AND(C5244&lt;&gt;1,C5245:C5250="",S5244:U5250=""), "FALSE","TRUE"),"FALSE")</f>
        <v>FALSE</v>
      </c>
      <c r="Z5244" s="1"/>
    </row>
    <row r="5245" spans="2:26" hidden="1" outlineLevel="3" x14ac:dyDescent="0.4">
      <c r="B5245" s="7" t="s">
        <v>522</v>
      </c>
      <c r="C5245" s="8"/>
      <c r="D5245" s="31"/>
      <c r="E5245" s="2" t="s">
        <v>523</v>
      </c>
      <c r="F5245" s="2" t="s">
        <v>485</v>
      </c>
      <c r="G5245" s="2" t="s">
        <v>369</v>
      </c>
      <c r="H5245" s="2">
        <v>225</v>
      </c>
      <c r="I5245" s="2">
        <v>207</v>
      </c>
      <c r="K5245" s="2">
        <v>240</v>
      </c>
      <c r="L5245" s="2" t="s">
        <v>30</v>
      </c>
      <c r="M5245" s="2" t="s">
        <v>476</v>
      </c>
      <c r="N5245" s="2" t="s">
        <v>479</v>
      </c>
      <c r="O5245" s="2" t="s">
        <v>520</v>
      </c>
      <c r="Q5245" s="1"/>
      <c r="S5245" s="9"/>
      <c r="T5245" s="10"/>
      <c r="U5245" s="8"/>
      <c r="W5245" s="2" t="s">
        <v>465</v>
      </c>
      <c r="X5245" s="45" t="str" cm="1">
        <f t="array" ref="X5245">IF(X5050="TRUE",IF(AND(C5244&lt;&gt;1,C5245:C5250="",S5244:U5250=""), "FALSE","TRUE"),"FALSE")</f>
        <v>FALSE</v>
      </c>
      <c r="Z5245" s="1"/>
    </row>
    <row r="5246" spans="2:26" hidden="1" outlineLevel="3" x14ac:dyDescent="0.4">
      <c r="B5246" s="7" t="s">
        <v>524</v>
      </c>
      <c r="C5246" s="8"/>
      <c r="D5246" s="31"/>
      <c r="E5246" s="2" t="s">
        <v>525</v>
      </c>
      <c r="F5246" s="2" t="s">
        <v>114</v>
      </c>
      <c r="G5246" s="2" t="s">
        <v>115</v>
      </c>
      <c r="H5246" s="2">
        <v>225</v>
      </c>
      <c r="I5246" s="2">
        <v>207</v>
      </c>
      <c r="K5246" s="2">
        <v>120</v>
      </c>
      <c r="L5246" s="2" t="s">
        <v>30</v>
      </c>
      <c r="M5246" s="2" t="s">
        <v>476</v>
      </c>
      <c r="N5246" s="2" t="s">
        <v>479</v>
      </c>
      <c r="O5246" s="2" t="s">
        <v>520</v>
      </c>
      <c r="Q5246" s="1"/>
      <c r="S5246" s="9"/>
      <c r="T5246" s="10"/>
      <c r="U5246" s="8"/>
      <c r="W5246" s="2" t="s">
        <v>468</v>
      </c>
      <c r="X5246" s="45" t="str" cm="1">
        <f t="array" ref="X5246">IF(X5050="TRUE",IF(AND(C5244&lt;&gt;1,C5245:C5250="",S5244:U5250=""), "FALSE","TRUE"),"FALSE")</f>
        <v>FALSE</v>
      </c>
      <c r="Z5246" s="1"/>
    </row>
    <row r="5247" spans="2:26" hidden="1" outlineLevel="3" x14ac:dyDescent="0.4">
      <c r="B5247" s="7" t="s">
        <v>526</v>
      </c>
      <c r="C5247" s="8"/>
      <c r="D5247" s="31"/>
      <c r="E5247" s="2" t="s">
        <v>527</v>
      </c>
      <c r="F5247" s="2" t="str">
        <f>IF(OR($C$87="治験計画届", $C$87="治験計画変更届"), "^$","^.{1,120}$|^$")</f>
        <v>^.{1,120}$|^$</v>
      </c>
      <c r="G5247" s="2" t="str">
        <f>IF(F5247="^$", "入力しないでください","入力してください(120文字以内)")</f>
        <v>入力してください(120文字以内)</v>
      </c>
      <c r="H5247" s="2">
        <v>225</v>
      </c>
      <c r="I5247" s="2">
        <v>207</v>
      </c>
      <c r="K5247" s="2">
        <v>120</v>
      </c>
      <c r="L5247" s="2" t="s">
        <v>30</v>
      </c>
      <c r="M5247" s="2" t="s">
        <v>476</v>
      </c>
      <c r="N5247" s="2" t="s">
        <v>479</v>
      </c>
      <c r="O5247" s="2" t="s">
        <v>520</v>
      </c>
      <c r="Q5247" s="1"/>
      <c r="S5247" s="9"/>
      <c r="T5247" s="10"/>
      <c r="U5247" s="8"/>
      <c r="W5247" s="2" t="s">
        <v>468</v>
      </c>
      <c r="X5247" s="45" t="str" cm="1">
        <f t="array" ref="X5247">IF(X5050="TRUE",IF(AND(C5244&lt;&gt;1,C5245:C5250="",S5244:U5250=""), "FALSE","TRUE"),"FALSE")</f>
        <v>FALSE</v>
      </c>
      <c r="Z5247" s="1"/>
    </row>
    <row r="5248" spans="2:26" hidden="1" outlineLevel="3" x14ac:dyDescent="0.4">
      <c r="B5248" s="7" t="s">
        <v>528</v>
      </c>
      <c r="C5248" s="8"/>
      <c r="D5248" s="31"/>
      <c r="E5248" s="2" t="s">
        <v>529</v>
      </c>
      <c r="F5248" s="2" t="str">
        <f>IF(OR($C$87="治験計画届", $C$87="治験計画変更届"), "^$","^.{1,120}$|^$")</f>
        <v>^.{1,120}$|^$</v>
      </c>
      <c r="G5248" s="2" t="str">
        <f t="shared" ref="G5248:G5250" si="359">IF(F5248="^$", "入力しないでください","入力してください(120文字以内)")</f>
        <v>入力してください(120文字以内)</v>
      </c>
      <c r="H5248" s="2">
        <v>225</v>
      </c>
      <c r="I5248" s="2">
        <v>207</v>
      </c>
      <c r="K5248" s="2">
        <v>120</v>
      </c>
      <c r="L5248" s="2" t="s">
        <v>30</v>
      </c>
      <c r="M5248" s="2" t="s">
        <v>476</v>
      </c>
      <c r="N5248" s="2" t="s">
        <v>479</v>
      </c>
      <c r="O5248" s="2" t="s">
        <v>520</v>
      </c>
      <c r="Q5248" s="1"/>
      <c r="S5248" s="9"/>
      <c r="T5248" s="10"/>
      <c r="U5248" s="8"/>
      <c r="W5248" s="2" t="s">
        <v>468</v>
      </c>
      <c r="X5248" s="45" t="str" cm="1">
        <f t="array" ref="X5248">IF(X5050="TRUE",IF(AND(C5244&lt;&gt;1,C5245:C5250="",S5244:U5250=""), "FALSE","TRUE"),"FALSE")</f>
        <v>FALSE</v>
      </c>
      <c r="Z5248" s="1"/>
    </row>
    <row r="5249" spans="2:26" hidden="1" outlineLevel="3" x14ac:dyDescent="0.4">
      <c r="B5249" s="7" t="s">
        <v>530</v>
      </c>
      <c r="C5249" s="8"/>
      <c r="D5249" s="31"/>
      <c r="E5249" s="2" t="s">
        <v>566</v>
      </c>
      <c r="F5249" s="2" t="str">
        <f>IF(OR($C$87="治験計画届", $C$87="治験計画変更届"), "^$","^.{1,120}$|^$")</f>
        <v>^.{1,120}$|^$</v>
      </c>
      <c r="G5249" s="2" t="str">
        <f t="shared" si="359"/>
        <v>入力してください(120文字以内)</v>
      </c>
      <c r="H5249" s="2">
        <v>225</v>
      </c>
      <c r="I5249" s="2">
        <v>207</v>
      </c>
      <c r="K5249" s="2">
        <v>120</v>
      </c>
      <c r="L5249" s="2" t="s">
        <v>30</v>
      </c>
      <c r="M5249" s="2" t="s">
        <v>476</v>
      </c>
      <c r="N5249" s="2" t="s">
        <v>479</v>
      </c>
      <c r="O5249" s="2" t="s">
        <v>520</v>
      </c>
      <c r="Q5249" s="1"/>
      <c r="S5249" s="9"/>
      <c r="T5249" s="10"/>
      <c r="U5249" s="8"/>
      <c r="W5249" s="2" t="s">
        <v>468</v>
      </c>
      <c r="X5249" s="45" t="str" cm="1">
        <f t="array" ref="X5249">IF(X5050="TRUE",IF(AND(C5244&lt;&gt;1,C5245:C5250="",S5244:U5250=""), "FALSE","TRUE"),"FALSE")</f>
        <v>FALSE</v>
      </c>
      <c r="Z5249" s="1"/>
    </row>
    <row r="5250" spans="2:26" hidden="1" outlineLevel="3" x14ac:dyDescent="0.4">
      <c r="B5250" s="7" t="s">
        <v>532</v>
      </c>
      <c r="C5250" s="8"/>
      <c r="D5250" s="31"/>
      <c r="E5250" s="2" t="s">
        <v>533</v>
      </c>
      <c r="F5250" s="2" t="str">
        <f>IF(OR($C$87="治験計画届", $C$87="治験計画変更届"), "^$","^.{1,120}$|^$")</f>
        <v>^.{1,120}$|^$</v>
      </c>
      <c r="G5250" s="2" t="str">
        <f t="shared" si="359"/>
        <v>入力してください(120文字以内)</v>
      </c>
      <c r="H5250" s="2">
        <v>225</v>
      </c>
      <c r="I5250" s="2">
        <v>207</v>
      </c>
      <c r="K5250" s="2">
        <v>120</v>
      </c>
      <c r="L5250" s="2" t="s">
        <v>30</v>
      </c>
      <c r="M5250" s="2" t="s">
        <v>476</v>
      </c>
      <c r="N5250" s="2" t="s">
        <v>479</v>
      </c>
      <c r="O5250" s="2" t="s">
        <v>520</v>
      </c>
      <c r="Q5250" s="1"/>
      <c r="S5250" s="9"/>
      <c r="T5250" s="10"/>
      <c r="U5250" s="8"/>
      <c r="W5250" s="2" t="s">
        <v>468</v>
      </c>
      <c r="X5250" s="45" t="str" cm="1">
        <f t="array" ref="X5250">IF(X5050="TRUE",IF(AND(C5244&lt;&gt;1,C5245:C5250="",S5244:U5250=""), "FALSE","TRUE"),"FALSE")</f>
        <v>FALSE</v>
      </c>
      <c r="Z5250" s="1"/>
    </row>
    <row r="5251" spans="2:26" hidden="1" outlineLevel="3" x14ac:dyDescent="0.4">
      <c r="B5251" s="7" t="s">
        <v>134</v>
      </c>
      <c r="C5251" s="5">
        <v>18</v>
      </c>
      <c r="D5251" s="30"/>
      <c r="E5251" s="2" t="s">
        <v>392</v>
      </c>
      <c r="F5251" s="2" t="s">
        <v>102</v>
      </c>
      <c r="G5251" s="2" t="s">
        <v>103</v>
      </c>
      <c r="H5251" s="2">
        <v>225</v>
      </c>
      <c r="I5251" s="2">
        <v>207</v>
      </c>
      <c r="K5251" s="2">
        <v>3</v>
      </c>
      <c r="L5251" s="2" t="s">
        <v>136</v>
      </c>
      <c r="M5251" s="2" t="s">
        <v>476</v>
      </c>
      <c r="N5251" s="2" t="s">
        <v>479</v>
      </c>
      <c r="O5251" s="2" t="s">
        <v>520</v>
      </c>
      <c r="Q5251" s="1"/>
      <c r="S5251" s="9"/>
      <c r="T5251" s="10"/>
      <c r="U5251" s="8"/>
      <c r="V5251" s="2" t="s">
        <v>105</v>
      </c>
      <c r="W5251" s="2" t="s">
        <v>561</v>
      </c>
      <c r="X5251" s="45" t="str" cm="1">
        <f t="array" ref="X5251">IF(X5050="TRUE",IF(AND(C5251&lt;&gt;1,C5252:C5257="",S5251:U5257=""), "FALSE","TRUE"),"FALSE")</f>
        <v>FALSE</v>
      </c>
      <c r="Z5251" s="1"/>
    </row>
    <row r="5252" spans="2:26" hidden="1" outlineLevel="3" x14ac:dyDescent="0.4">
      <c r="B5252" s="7" t="s">
        <v>522</v>
      </c>
      <c r="C5252" s="8"/>
      <c r="D5252" s="31"/>
      <c r="E5252" s="2" t="s">
        <v>523</v>
      </c>
      <c r="F5252" s="2" t="s">
        <v>485</v>
      </c>
      <c r="G5252" s="2" t="s">
        <v>369</v>
      </c>
      <c r="H5252" s="2">
        <v>225</v>
      </c>
      <c r="I5252" s="2">
        <v>207</v>
      </c>
      <c r="K5252" s="2">
        <v>240</v>
      </c>
      <c r="L5252" s="2" t="s">
        <v>30</v>
      </c>
      <c r="M5252" s="2" t="s">
        <v>476</v>
      </c>
      <c r="N5252" s="2" t="s">
        <v>479</v>
      </c>
      <c r="O5252" s="2" t="s">
        <v>520</v>
      </c>
      <c r="Q5252" s="1"/>
      <c r="S5252" s="9"/>
      <c r="T5252" s="10"/>
      <c r="U5252" s="8"/>
      <c r="W5252" s="2" t="s">
        <v>465</v>
      </c>
      <c r="X5252" s="45" t="str" cm="1">
        <f t="array" ref="X5252">IF(X5050="TRUE",IF(AND(C5251&lt;&gt;1,C5252:C5257="",S5251:U5257=""), "FALSE","TRUE"),"FALSE")</f>
        <v>FALSE</v>
      </c>
      <c r="Z5252" s="1"/>
    </row>
    <row r="5253" spans="2:26" hidden="1" outlineLevel="3" x14ac:dyDescent="0.4">
      <c r="B5253" s="7" t="s">
        <v>524</v>
      </c>
      <c r="C5253" s="8"/>
      <c r="D5253" s="31"/>
      <c r="E5253" s="2" t="s">
        <v>525</v>
      </c>
      <c r="F5253" s="2" t="s">
        <v>114</v>
      </c>
      <c r="G5253" s="2" t="s">
        <v>115</v>
      </c>
      <c r="H5253" s="2">
        <v>225</v>
      </c>
      <c r="I5253" s="2">
        <v>207</v>
      </c>
      <c r="K5253" s="2">
        <v>120</v>
      </c>
      <c r="L5253" s="2" t="s">
        <v>30</v>
      </c>
      <c r="M5253" s="2" t="s">
        <v>476</v>
      </c>
      <c r="N5253" s="2" t="s">
        <v>479</v>
      </c>
      <c r="O5253" s="2" t="s">
        <v>520</v>
      </c>
      <c r="Q5253" s="1"/>
      <c r="S5253" s="9"/>
      <c r="T5253" s="10"/>
      <c r="U5253" s="8"/>
      <c r="W5253" s="2" t="s">
        <v>468</v>
      </c>
      <c r="X5253" s="45" t="str" cm="1">
        <f t="array" ref="X5253">IF(X5050="TRUE",IF(AND(C5251&lt;&gt;1,C5252:C5257="",S5251:U5257=""), "FALSE","TRUE"),"FALSE")</f>
        <v>FALSE</v>
      </c>
      <c r="Z5253" s="1"/>
    </row>
    <row r="5254" spans="2:26" hidden="1" outlineLevel="3" x14ac:dyDescent="0.4">
      <c r="B5254" s="7" t="s">
        <v>526</v>
      </c>
      <c r="C5254" s="8"/>
      <c r="D5254" s="31"/>
      <c r="E5254" s="2" t="s">
        <v>527</v>
      </c>
      <c r="F5254" s="2" t="str">
        <f>IF(OR($C$87="治験計画届", $C$87="治験計画変更届"), "^$","^.{1,120}$|^$")</f>
        <v>^.{1,120}$|^$</v>
      </c>
      <c r="G5254" s="2" t="str">
        <f>IF(F5254="^$", "入力しないでください","入力してください(120文字以内)")</f>
        <v>入力してください(120文字以内)</v>
      </c>
      <c r="H5254" s="2">
        <v>225</v>
      </c>
      <c r="I5254" s="2">
        <v>207</v>
      </c>
      <c r="K5254" s="2">
        <v>120</v>
      </c>
      <c r="L5254" s="2" t="s">
        <v>30</v>
      </c>
      <c r="M5254" s="2" t="s">
        <v>476</v>
      </c>
      <c r="N5254" s="2" t="s">
        <v>479</v>
      </c>
      <c r="O5254" s="2" t="s">
        <v>520</v>
      </c>
      <c r="Q5254" s="1"/>
      <c r="S5254" s="9"/>
      <c r="T5254" s="10"/>
      <c r="U5254" s="8"/>
      <c r="W5254" s="2" t="s">
        <v>468</v>
      </c>
      <c r="X5254" s="45" t="str" cm="1">
        <f t="array" ref="X5254">IF(X5050="TRUE",IF(AND(C5251&lt;&gt;1,C5252:C5257="",S5251:U5257=""), "FALSE","TRUE"),"FALSE")</f>
        <v>FALSE</v>
      </c>
      <c r="Z5254" s="1"/>
    </row>
    <row r="5255" spans="2:26" hidden="1" outlineLevel="3" x14ac:dyDescent="0.4">
      <c r="B5255" s="7" t="s">
        <v>528</v>
      </c>
      <c r="C5255" s="8"/>
      <c r="D5255" s="31"/>
      <c r="E5255" s="2" t="s">
        <v>529</v>
      </c>
      <c r="F5255" s="2" t="str">
        <f>IF(OR($C$87="治験計画届", $C$87="治験計画変更届"), "^$","^.{1,120}$|^$")</f>
        <v>^.{1,120}$|^$</v>
      </c>
      <c r="G5255" s="2" t="str">
        <f t="shared" ref="G5255:G5257" si="360">IF(F5255="^$", "入力しないでください","入力してください(120文字以内)")</f>
        <v>入力してください(120文字以内)</v>
      </c>
      <c r="H5255" s="2">
        <v>225</v>
      </c>
      <c r="I5255" s="2">
        <v>207</v>
      </c>
      <c r="K5255" s="2">
        <v>120</v>
      </c>
      <c r="L5255" s="2" t="s">
        <v>30</v>
      </c>
      <c r="M5255" s="2" t="s">
        <v>476</v>
      </c>
      <c r="N5255" s="2" t="s">
        <v>479</v>
      </c>
      <c r="O5255" s="2" t="s">
        <v>520</v>
      </c>
      <c r="Q5255" s="1"/>
      <c r="S5255" s="9"/>
      <c r="T5255" s="10"/>
      <c r="U5255" s="8"/>
      <c r="W5255" s="2" t="s">
        <v>468</v>
      </c>
      <c r="X5255" s="45" t="str" cm="1">
        <f t="array" ref="X5255">IF(X5050="TRUE",IF(AND(C5251&lt;&gt;1,C5252:C5257="",S5251:U5257=""), "FALSE","TRUE"),"FALSE")</f>
        <v>FALSE</v>
      </c>
      <c r="Z5255" s="1"/>
    </row>
    <row r="5256" spans="2:26" hidden="1" outlineLevel="3" x14ac:dyDescent="0.4">
      <c r="B5256" s="7" t="s">
        <v>530</v>
      </c>
      <c r="C5256" s="8"/>
      <c r="D5256" s="31"/>
      <c r="E5256" s="2" t="s">
        <v>566</v>
      </c>
      <c r="F5256" s="2" t="str">
        <f>IF(OR($C$87="治験計画届", $C$87="治験計画変更届"), "^$","^.{1,120}$|^$")</f>
        <v>^.{1,120}$|^$</v>
      </c>
      <c r="G5256" s="2" t="str">
        <f t="shared" si="360"/>
        <v>入力してください(120文字以内)</v>
      </c>
      <c r="H5256" s="2">
        <v>225</v>
      </c>
      <c r="I5256" s="2">
        <v>207</v>
      </c>
      <c r="K5256" s="2">
        <v>120</v>
      </c>
      <c r="L5256" s="2" t="s">
        <v>30</v>
      </c>
      <c r="M5256" s="2" t="s">
        <v>476</v>
      </c>
      <c r="N5256" s="2" t="s">
        <v>479</v>
      </c>
      <c r="O5256" s="2" t="s">
        <v>520</v>
      </c>
      <c r="Q5256" s="1"/>
      <c r="S5256" s="9"/>
      <c r="T5256" s="10"/>
      <c r="U5256" s="8"/>
      <c r="W5256" s="2" t="s">
        <v>468</v>
      </c>
      <c r="X5256" s="45" t="str" cm="1">
        <f t="array" ref="X5256">IF(X5050="TRUE",IF(AND(C5251&lt;&gt;1,C5252:C5257="",S5251:U5257=""), "FALSE","TRUE"),"FALSE")</f>
        <v>FALSE</v>
      </c>
      <c r="Z5256" s="1"/>
    </row>
    <row r="5257" spans="2:26" hidden="1" outlineLevel="3" x14ac:dyDescent="0.4">
      <c r="B5257" s="7" t="s">
        <v>532</v>
      </c>
      <c r="C5257" s="8"/>
      <c r="D5257" s="31"/>
      <c r="E5257" s="2" t="s">
        <v>533</v>
      </c>
      <c r="F5257" s="2" t="str">
        <f>IF(OR($C$87="治験計画届", $C$87="治験計画変更届"), "^$","^.{1,120}$|^$")</f>
        <v>^.{1,120}$|^$</v>
      </c>
      <c r="G5257" s="2" t="str">
        <f t="shared" si="360"/>
        <v>入力してください(120文字以内)</v>
      </c>
      <c r="H5257" s="2">
        <v>225</v>
      </c>
      <c r="I5257" s="2">
        <v>207</v>
      </c>
      <c r="K5257" s="2">
        <v>120</v>
      </c>
      <c r="L5257" s="2" t="s">
        <v>30</v>
      </c>
      <c r="M5257" s="2" t="s">
        <v>476</v>
      </c>
      <c r="N5257" s="2" t="s">
        <v>479</v>
      </c>
      <c r="O5257" s="2" t="s">
        <v>520</v>
      </c>
      <c r="Q5257" s="1"/>
      <c r="S5257" s="9"/>
      <c r="T5257" s="10"/>
      <c r="U5257" s="8"/>
      <c r="W5257" s="2" t="s">
        <v>468</v>
      </c>
      <c r="X5257" s="45" t="str" cm="1">
        <f t="array" ref="X5257">IF(X5050="TRUE",IF(AND(C5251&lt;&gt;1,C5252:C5257="",S5251:U5257=""), "FALSE","TRUE"),"FALSE")</f>
        <v>FALSE</v>
      </c>
      <c r="Z5257" s="1"/>
    </row>
    <row r="5258" spans="2:26" hidden="1" outlineLevel="3" x14ac:dyDescent="0.4">
      <c r="B5258" s="7" t="s">
        <v>134</v>
      </c>
      <c r="C5258" s="5">
        <v>19</v>
      </c>
      <c r="D5258" s="30"/>
      <c r="E5258" s="2" t="s">
        <v>392</v>
      </c>
      <c r="F5258" s="2" t="s">
        <v>102</v>
      </c>
      <c r="G5258" s="2" t="s">
        <v>103</v>
      </c>
      <c r="H5258" s="2">
        <v>225</v>
      </c>
      <c r="I5258" s="2">
        <v>207</v>
      </c>
      <c r="K5258" s="2">
        <v>3</v>
      </c>
      <c r="L5258" s="2" t="s">
        <v>136</v>
      </c>
      <c r="M5258" s="2" t="s">
        <v>476</v>
      </c>
      <c r="N5258" s="2" t="s">
        <v>479</v>
      </c>
      <c r="O5258" s="2" t="s">
        <v>520</v>
      </c>
      <c r="Q5258" s="1"/>
      <c r="S5258" s="9"/>
      <c r="T5258" s="10"/>
      <c r="U5258" s="8"/>
      <c r="V5258" s="2" t="s">
        <v>105</v>
      </c>
      <c r="W5258" s="2" t="s">
        <v>561</v>
      </c>
      <c r="X5258" s="45" t="str" cm="1">
        <f t="array" ref="X5258">IF(X5050="TRUE",IF(AND(C5258&lt;&gt;1,C5259:C5264="",S5258:U5264=""), "FALSE","TRUE"),"FALSE")</f>
        <v>FALSE</v>
      </c>
      <c r="Z5258" s="1"/>
    </row>
    <row r="5259" spans="2:26" hidden="1" outlineLevel="3" x14ac:dyDescent="0.4">
      <c r="B5259" s="7" t="s">
        <v>522</v>
      </c>
      <c r="C5259" s="8"/>
      <c r="D5259" s="31"/>
      <c r="E5259" s="2" t="s">
        <v>523</v>
      </c>
      <c r="F5259" s="2" t="s">
        <v>485</v>
      </c>
      <c r="G5259" s="2" t="s">
        <v>369</v>
      </c>
      <c r="H5259" s="2">
        <v>225</v>
      </c>
      <c r="I5259" s="2">
        <v>207</v>
      </c>
      <c r="K5259" s="2">
        <v>240</v>
      </c>
      <c r="L5259" s="2" t="s">
        <v>30</v>
      </c>
      <c r="M5259" s="2" t="s">
        <v>476</v>
      </c>
      <c r="N5259" s="2" t="s">
        <v>479</v>
      </c>
      <c r="O5259" s="2" t="s">
        <v>520</v>
      </c>
      <c r="Q5259" s="1"/>
      <c r="S5259" s="9"/>
      <c r="T5259" s="10"/>
      <c r="U5259" s="8"/>
      <c r="W5259" s="2" t="s">
        <v>465</v>
      </c>
      <c r="X5259" s="45" t="str" cm="1">
        <f t="array" ref="X5259">IF(X5050="TRUE",IF(AND(C5258&lt;&gt;1,C5259:C5264="",S5258:U5264=""), "FALSE","TRUE"),"FALSE")</f>
        <v>FALSE</v>
      </c>
      <c r="Z5259" s="1"/>
    </row>
    <row r="5260" spans="2:26" hidden="1" outlineLevel="3" x14ac:dyDescent="0.4">
      <c r="B5260" s="7" t="s">
        <v>524</v>
      </c>
      <c r="C5260" s="8"/>
      <c r="D5260" s="31"/>
      <c r="E5260" s="2" t="s">
        <v>525</v>
      </c>
      <c r="F5260" s="2" t="s">
        <v>114</v>
      </c>
      <c r="G5260" s="2" t="s">
        <v>115</v>
      </c>
      <c r="H5260" s="2">
        <v>225</v>
      </c>
      <c r="I5260" s="2">
        <v>207</v>
      </c>
      <c r="K5260" s="2">
        <v>120</v>
      </c>
      <c r="L5260" s="2" t="s">
        <v>30</v>
      </c>
      <c r="M5260" s="2" t="s">
        <v>476</v>
      </c>
      <c r="N5260" s="2" t="s">
        <v>479</v>
      </c>
      <c r="O5260" s="2" t="s">
        <v>520</v>
      </c>
      <c r="Q5260" s="1"/>
      <c r="S5260" s="9"/>
      <c r="T5260" s="10"/>
      <c r="U5260" s="8"/>
      <c r="W5260" s="2" t="s">
        <v>468</v>
      </c>
      <c r="X5260" s="45" t="str" cm="1">
        <f t="array" ref="X5260">IF(X5050="TRUE",IF(AND(C5258&lt;&gt;1,C5259:C5264="",S5258:U5264=""), "FALSE","TRUE"),"FALSE")</f>
        <v>FALSE</v>
      </c>
      <c r="Z5260" s="1"/>
    </row>
    <row r="5261" spans="2:26" hidden="1" outlineLevel="3" x14ac:dyDescent="0.4">
      <c r="B5261" s="7" t="s">
        <v>526</v>
      </c>
      <c r="C5261" s="8"/>
      <c r="D5261" s="31"/>
      <c r="E5261" s="2" t="s">
        <v>527</v>
      </c>
      <c r="F5261" s="2" t="str">
        <f>IF(OR($C$87="治験計画届", $C$87="治験計画変更届"), "^$","^.{1,120}$|^$")</f>
        <v>^.{1,120}$|^$</v>
      </c>
      <c r="G5261" s="2" t="str">
        <f>IF(F5261="^$", "入力しないでください","入力してください(120文字以内)")</f>
        <v>入力してください(120文字以内)</v>
      </c>
      <c r="H5261" s="2">
        <v>225</v>
      </c>
      <c r="I5261" s="2">
        <v>207</v>
      </c>
      <c r="K5261" s="2">
        <v>120</v>
      </c>
      <c r="L5261" s="2" t="s">
        <v>30</v>
      </c>
      <c r="M5261" s="2" t="s">
        <v>476</v>
      </c>
      <c r="N5261" s="2" t="s">
        <v>479</v>
      </c>
      <c r="O5261" s="2" t="s">
        <v>520</v>
      </c>
      <c r="Q5261" s="1"/>
      <c r="S5261" s="9"/>
      <c r="T5261" s="10"/>
      <c r="U5261" s="8"/>
      <c r="W5261" s="2" t="s">
        <v>468</v>
      </c>
      <c r="X5261" s="45" t="str" cm="1">
        <f t="array" ref="X5261">IF(X5050="TRUE",IF(AND(C5258&lt;&gt;1,C5259:C5264="",S5258:U5264=""), "FALSE","TRUE"),"FALSE")</f>
        <v>FALSE</v>
      </c>
      <c r="Z5261" s="1"/>
    </row>
    <row r="5262" spans="2:26" hidden="1" outlineLevel="3" x14ac:dyDescent="0.4">
      <c r="B5262" s="7" t="s">
        <v>528</v>
      </c>
      <c r="C5262" s="8"/>
      <c r="D5262" s="31"/>
      <c r="E5262" s="2" t="s">
        <v>529</v>
      </c>
      <c r="F5262" s="2" t="str">
        <f>IF(OR($C$87="治験計画届", $C$87="治験計画変更届"), "^$","^.{1,120}$|^$")</f>
        <v>^.{1,120}$|^$</v>
      </c>
      <c r="G5262" s="2" t="str">
        <f t="shared" ref="G5262:G5264" si="361">IF(F5262="^$", "入力しないでください","入力してください(120文字以内)")</f>
        <v>入力してください(120文字以内)</v>
      </c>
      <c r="H5262" s="2">
        <v>225</v>
      </c>
      <c r="I5262" s="2">
        <v>207</v>
      </c>
      <c r="K5262" s="2">
        <v>120</v>
      </c>
      <c r="L5262" s="2" t="s">
        <v>30</v>
      </c>
      <c r="M5262" s="2" t="s">
        <v>476</v>
      </c>
      <c r="N5262" s="2" t="s">
        <v>479</v>
      </c>
      <c r="O5262" s="2" t="s">
        <v>520</v>
      </c>
      <c r="Q5262" s="1"/>
      <c r="S5262" s="9"/>
      <c r="T5262" s="10"/>
      <c r="U5262" s="8"/>
      <c r="W5262" s="2" t="s">
        <v>468</v>
      </c>
      <c r="X5262" s="45" t="str" cm="1">
        <f t="array" ref="X5262">IF(X5050="TRUE",IF(AND(C5258&lt;&gt;1,C5259:C5264="",S5258:U5264=""), "FALSE","TRUE"),"FALSE")</f>
        <v>FALSE</v>
      </c>
      <c r="Z5262" s="1"/>
    </row>
    <row r="5263" spans="2:26" hidden="1" outlineLevel="3" x14ac:dyDescent="0.4">
      <c r="B5263" s="7" t="s">
        <v>530</v>
      </c>
      <c r="C5263" s="8"/>
      <c r="D5263" s="31"/>
      <c r="E5263" s="2" t="s">
        <v>566</v>
      </c>
      <c r="F5263" s="2" t="str">
        <f>IF(OR($C$87="治験計画届", $C$87="治験計画変更届"), "^$","^.{1,120}$|^$")</f>
        <v>^.{1,120}$|^$</v>
      </c>
      <c r="G5263" s="2" t="str">
        <f t="shared" si="361"/>
        <v>入力してください(120文字以内)</v>
      </c>
      <c r="H5263" s="2">
        <v>225</v>
      </c>
      <c r="I5263" s="2">
        <v>207</v>
      </c>
      <c r="K5263" s="2">
        <v>120</v>
      </c>
      <c r="L5263" s="2" t="s">
        <v>30</v>
      </c>
      <c r="M5263" s="2" t="s">
        <v>476</v>
      </c>
      <c r="N5263" s="2" t="s">
        <v>479</v>
      </c>
      <c r="O5263" s="2" t="s">
        <v>520</v>
      </c>
      <c r="Q5263" s="1"/>
      <c r="S5263" s="9"/>
      <c r="T5263" s="10"/>
      <c r="U5263" s="8"/>
      <c r="W5263" s="2" t="s">
        <v>468</v>
      </c>
      <c r="X5263" s="45" t="str" cm="1">
        <f t="array" ref="X5263">IF(X5050="TRUE",IF(AND(C5258&lt;&gt;1,C5259:C5264="",S5258:U5264=""), "FALSE","TRUE"),"FALSE")</f>
        <v>FALSE</v>
      </c>
      <c r="Z5263" s="1"/>
    </row>
    <row r="5264" spans="2:26" hidden="1" outlineLevel="3" x14ac:dyDescent="0.4">
      <c r="B5264" s="7" t="s">
        <v>532</v>
      </c>
      <c r="C5264" s="8"/>
      <c r="D5264" s="31"/>
      <c r="E5264" s="2" t="s">
        <v>533</v>
      </c>
      <c r="F5264" s="2" t="str">
        <f>IF(OR($C$87="治験計画届", $C$87="治験計画変更届"), "^$","^.{1,120}$|^$")</f>
        <v>^.{1,120}$|^$</v>
      </c>
      <c r="G5264" s="2" t="str">
        <f t="shared" si="361"/>
        <v>入力してください(120文字以内)</v>
      </c>
      <c r="H5264" s="2">
        <v>225</v>
      </c>
      <c r="I5264" s="2">
        <v>207</v>
      </c>
      <c r="K5264" s="2">
        <v>120</v>
      </c>
      <c r="L5264" s="2" t="s">
        <v>30</v>
      </c>
      <c r="M5264" s="2" t="s">
        <v>476</v>
      </c>
      <c r="N5264" s="2" t="s">
        <v>479</v>
      </c>
      <c r="O5264" s="2" t="s">
        <v>520</v>
      </c>
      <c r="Q5264" s="1"/>
      <c r="S5264" s="9"/>
      <c r="T5264" s="10"/>
      <c r="U5264" s="8"/>
      <c r="W5264" s="2" t="s">
        <v>468</v>
      </c>
      <c r="X5264" s="45" t="str" cm="1">
        <f t="array" ref="X5264">IF(X5050="TRUE",IF(AND(C5258&lt;&gt;1,C5259:C5264="",S5258:U5264=""), "FALSE","TRUE"),"FALSE")</f>
        <v>FALSE</v>
      </c>
      <c r="Z5264" s="1"/>
    </row>
    <row r="5265" spans="2:26" hidden="1" outlineLevel="3" x14ac:dyDescent="0.4">
      <c r="B5265" s="7" t="s">
        <v>134</v>
      </c>
      <c r="C5265" s="5">
        <v>20</v>
      </c>
      <c r="D5265" s="30"/>
      <c r="E5265" s="2" t="s">
        <v>392</v>
      </c>
      <c r="F5265" s="2" t="s">
        <v>102</v>
      </c>
      <c r="G5265" s="2" t="s">
        <v>103</v>
      </c>
      <c r="H5265" s="2">
        <v>225</v>
      </c>
      <c r="I5265" s="2">
        <v>207</v>
      </c>
      <c r="K5265" s="2">
        <v>3</v>
      </c>
      <c r="L5265" s="2" t="s">
        <v>136</v>
      </c>
      <c r="M5265" s="2" t="s">
        <v>476</v>
      </c>
      <c r="N5265" s="2" t="s">
        <v>479</v>
      </c>
      <c r="O5265" s="2" t="s">
        <v>520</v>
      </c>
      <c r="Q5265" s="1"/>
      <c r="S5265" s="9"/>
      <c r="T5265" s="10"/>
      <c r="U5265" s="8"/>
      <c r="V5265" s="2" t="s">
        <v>105</v>
      </c>
      <c r="W5265" s="2" t="s">
        <v>561</v>
      </c>
      <c r="X5265" s="45" t="str" cm="1">
        <f t="array" ref="X5265">IF(X5050="TRUE",IF(AND(C5265&lt;&gt;1,C5266:C5271="",S5265:U5271=""), "FALSE","TRUE"),"FALSE")</f>
        <v>FALSE</v>
      </c>
      <c r="Z5265" s="1"/>
    </row>
    <row r="5266" spans="2:26" hidden="1" outlineLevel="3" x14ac:dyDescent="0.4">
      <c r="B5266" s="7" t="s">
        <v>522</v>
      </c>
      <c r="C5266" s="8"/>
      <c r="D5266" s="31"/>
      <c r="E5266" s="2" t="s">
        <v>523</v>
      </c>
      <c r="F5266" s="2" t="s">
        <v>485</v>
      </c>
      <c r="G5266" s="2" t="s">
        <v>369</v>
      </c>
      <c r="H5266" s="2">
        <v>225</v>
      </c>
      <c r="I5266" s="2">
        <v>207</v>
      </c>
      <c r="K5266" s="2">
        <v>240</v>
      </c>
      <c r="L5266" s="2" t="s">
        <v>30</v>
      </c>
      <c r="M5266" s="2" t="s">
        <v>476</v>
      </c>
      <c r="N5266" s="2" t="s">
        <v>479</v>
      </c>
      <c r="O5266" s="2" t="s">
        <v>520</v>
      </c>
      <c r="Q5266" s="1"/>
      <c r="S5266" s="9"/>
      <c r="T5266" s="10"/>
      <c r="U5266" s="8"/>
      <c r="W5266" s="2" t="s">
        <v>465</v>
      </c>
      <c r="X5266" s="45" t="str" cm="1">
        <f t="array" ref="X5266">IF(X5050="TRUE",IF(AND(C5265&lt;&gt;1,C5266:C5271="",S5265:U5271=""), "FALSE","TRUE"),"FALSE")</f>
        <v>FALSE</v>
      </c>
      <c r="Z5266" s="1"/>
    </row>
    <row r="5267" spans="2:26" hidden="1" outlineLevel="3" x14ac:dyDescent="0.4">
      <c r="B5267" s="7" t="s">
        <v>524</v>
      </c>
      <c r="C5267" s="8"/>
      <c r="D5267" s="31"/>
      <c r="E5267" s="2" t="s">
        <v>525</v>
      </c>
      <c r="F5267" s="2" t="s">
        <v>114</v>
      </c>
      <c r="G5267" s="2" t="s">
        <v>115</v>
      </c>
      <c r="H5267" s="2">
        <v>225</v>
      </c>
      <c r="I5267" s="2">
        <v>207</v>
      </c>
      <c r="K5267" s="2">
        <v>120</v>
      </c>
      <c r="L5267" s="2" t="s">
        <v>30</v>
      </c>
      <c r="M5267" s="2" t="s">
        <v>476</v>
      </c>
      <c r="N5267" s="2" t="s">
        <v>479</v>
      </c>
      <c r="O5267" s="2" t="s">
        <v>520</v>
      </c>
      <c r="Q5267" s="1"/>
      <c r="S5267" s="9"/>
      <c r="T5267" s="10"/>
      <c r="U5267" s="8"/>
      <c r="W5267" s="2" t="s">
        <v>468</v>
      </c>
      <c r="X5267" s="45" t="str" cm="1">
        <f t="array" ref="X5267">IF(X5050="TRUE",IF(AND(C5265&lt;&gt;1,C5266:C5271="",S5265:U5271=""), "FALSE","TRUE"),"FALSE")</f>
        <v>FALSE</v>
      </c>
      <c r="Z5267" s="1"/>
    </row>
    <row r="5268" spans="2:26" hidden="1" outlineLevel="3" x14ac:dyDescent="0.4">
      <c r="B5268" s="7" t="s">
        <v>526</v>
      </c>
      <c r="C5268" s="8"/>
      <c r="D5268" s="31"/>
      <c r="E5268" s="2" t="s">
        <v>527</v>
      </c>
      <c r="F5268" s="2" t="str">
        <f>IF(OR($C$87="治験計画届", $C$87="治験計画変更届"), "^$","^.{1,120}$|^$")</f>
        <v>^.{1,120}$|^$</v>
      </c>
      <c r="G5268" s="2" t="str">
        <f>IF(F5268="^$", "入力しないでください","入力してください(120文字以内)")</f>
        <v>入力してください(120文字以内)</v>
      </c>
      <c r="H5268" s="2">
        <v>225</v>
      </c>
      <c r="I5268" s="2">
        <v>207</v>
      </c>
      <c r="K5268" s="2">
        <v>120</v>
      </c>
      <c r="L5268" s="2" t="s">
        <v>30</v>
      </c>
      <c r="M5268" s="2" t="s">
        <v>476</v>
      </c>
      <c r="N5268" s="2" t="s">
        <v>479</v>
      </c>
      <c r="O5268" s="2" t="s">
        <v>520</v>
      </c>
      <c r="Q5268" s="1"/>
      <c r="S5268" s="9"/>
      <c r="T5268" s="10"/>
      <c r="U5268" s="8"/>
      <c r="W5268" s="2" t="s">
        <v>468</v>
      </c>
      <c r="X5268" s="45" t="str" cm="1">
        <f t="array" ref="X5268">IF(X5050="TRUE",IF(AND(C5265&lt;&gt;1,C5266:C5271="",S5265:U5271=""), "FALSE","TRUE"),"FALSE")</f>
        <v>FALSE</v>
      </c>
      <c r="Z5268" s="1"/>
    </row>
    <row r="5269" spans="2:26" hidden="1" outlineLevel="3" x14ac:dyDescent="0.4">
      <c r="B5269" s="7" t="s">
        <v>528</v>
      </c>
      <c r="C5269" s="8"/>
      <c r="D5269" s="31"/>
      <c r="E5269" s="2" t="s">
        <v>529</v>
      </c>
      <c r="F5269" s="2" t="str">
        <f>IF(OR($C$87="治験計画届", $C$87="治験計画変更届"), "^$","^.{1,120}$|^$")</f>
        <v>^.{1,120}$|^$</v>
      </c>
      <c r="G5269" s="2" t="str">
        <f t="shared" ref="G5269:G5271" si="362">IF(F5269="^$", "入力しないでください","入力してください(120文字以内)")</f>
        <v>入力してください(120文字以内)</v>
      </c>
      <c r="H5269" s="2">
        <v>225</v>
      </c>
      <c r="I5269" s="2">
        <v>207</v>
      </c>
      <c r="K5269" s="2">
        <v>120</v>
      </c>
      <c r="L5269" s="2" t="s">
        <v>30</v>
      </c>
      <c r="M5269" s="2" t="s">
        <v>476</v>
      </c>
      <c r="N5269" s="2" t="s">
        <v>479</v>
      </c>
      <c r="O5269" s="2" t="s">
        <v>520</v>
      </c>
      <c r="Q5269" s="1"/>
      <c r="S5269" s="9"/>
      <c r="T5269" s="10"/>
      <c r="U5269" s="8"/>
      <c r="W5269" s="2" t="s">
        <v>468</v>
      </c>
      <c r="X5269" s="45" t="str" cm="1">
        <f t="array" ref="X5269">IF(X5050="TRUE",IF(AND(C5265&lt;&gt;1,C5266:C5271="",S5265:U5271=""), "FALSE","TRUE"),"FALSE")</f>
        <v>FALSE</v>
      </c>
      <c r="Z5269" s="1"/>
    </row>
    <row r="5270" spans="2:26" hidden="1" outlineLevel="3" x14ac:dyDescent="0.4">
      <c r="B5270" s="7" t="s">
        <v>530</v>
      </c>
      <c r="C5270" s="8"/>
      <c r="D5270" s="31"/>
      <c r="E5270" s="2" t="s">
        <v>566</v>
      </c>
      <c r="F5270" s="2" t="str">
        <f>IF(OR($C$87="治験計画届", $C$87="治験計画変更届"), "^$","^.{1,120}$|^$")</f>
        <v>^.{1,120}$|^$</v>
      </c>
      <c r="G5270" s="2" t="str">
        <f t="shared" si="362"/>
        <v>入力してください(120文字以内)</v>
      </c>
      <c r="H5270" s="2">
        <v>225</v>
      </c>
      <c r="I5270" s="2">
        <v>207</v>
      </c>
      <c r="K5270" s="2">
        <v>120</v>
      </c>
      <c r="L5270" s="2" t="s">
        <v>30</v>
      </c>
      <c r="M5270" s="2" t="s">
        <v>476</v>
      </c>
      <c r="N5270" s="2" t="s">
        <v>479</v>
      </c>
      <c r="O5270" s="2" t="s">
        <v>520</v>
      </c>
      <c r="Q5270" s="1"/>
      <c r="S5270" s="9"/>
      <c r="T5270" s="10"/>
      <c r="U5270" s="8"/>
      <c r="W5270" s="2" t="s">
        <v>468</v>
      </c>
      <c r="X5270" s="45" t="str" cm="1">
        <f t="array" ref="X5270">IF(X5050="TRUE",IF(AND(C5265&lt;&gt;1,C5266:C5271="",S5265:U5271=""), "FALSE","TRUE"),"FALSE")</f>
        <v>FALSE</v>
      </c>
      <c r="Z5270" s="1"/>
    </row>
    <row r="5271" spans="2:26" hidden="1" outlineLevel="3" x14ac:dyDescent="0.4">
      <c r="B5271" s="7" t="s">
        <v>532</v>
      </c>
      <c r="C5271" s="8"/>
      <c r="D5271" s="31"/>
      <c r="E5271" s="2" t="s">
        <v>533</v>
      </c>
      <c r="F5271" s="2" t="str">
        <f>IF(OR($C$87="治験計画届", $C$87="治験計画変更届"), "^$","^.{1,120}$|^$")</f>
        <v>^.{1,120}$|^$</v>
      </c>
      <c r="G5271" s="2" t="str">
        <f t="shared" si="362"/>
        <v>入力してください(120文字以内)</v>
      </c>
      <c r="H5271" s="2">
        <v>225</v>
      </c>
      <c r="I5271" s="2">
        <v>207</v>
      </c>
      <c r="K5271" s="2">
        <v>120</v>
      </c>
      <c r="L5271" s="2" t="s">
        <v>30</v>
      </c>
      <c r="M5271" s="2" t="s">
        <v>476</v>
      </c>
      <c r="N5271" s="2" t="s">
        <v>479</v>
      </c>
      <c r="O5271" s="2" t="s">
        <v>520</v>
      </c>
      <c r="Q5271" s="1"/>
      <c r="S5271" s="9"/>
      <c r="T5271" s="10"/>
      <c r="U5271" s="8"/>
      <c r="W5271" s="2" t="s">
        <v>468</v>
      </c>
      <c r="X5271" s="45" t="str" cm="1">
        <f t="array" ref="X5271">IF(X5050="TRUE",IF(AND(C5265&lt;&gt;1,C5266:C5271="",S5265:U5271=""), "FALSE","TRUE"),"FALSE")</f>
        <v>FALSE</v>
      </c>
      <c r="Z5271" s="1"/>
    </row>
    <row r="5272" spans="2:26" hidden="1" outlineLevel="2" x14ac:dyDescent="0.4">
      <c r="B5272" s="3" t="s">
        <v>19</v>
      </c>
      <c r="I5272" s="2">
        <v>207</v>
      </c>
      <c r="Q5272" s="1"/>
      <c r="S5272" s="6" t="s">
        <v>36</v>
      </c>
      <c r="T5272" s="6" t="s">
        <v>37</v>
      </c>
      <c r="U5272" s="6" t="s">
        <v>38</v>
      </c>
      <c r="Z5272" s="1"/>
    </row>
    <row r="5273" spans="2:26" hidden="1" outlineLevel="2" x14ac:dyDescent="0.4">
      <c r="B5273" s="7" t="s">
        <v>534</v>
      </c>
      <c r="C5273" s="5"/>
      <c r="D5273" s="30"/>
      <c r="E5273" s="2" t="s">
        <v>535</v>
      </c>
      <c r="F5273" s="2" t="s">
        <v>190</v>
      </c>
      <c r="G5273" s="2" t="s">
        <v>536</v>
      </c>
      <c r="I5273" s="2">
        <v>207</v>
      </c>
      <c r="K5273" s="2">
        <v>4</v>
      </c>
      <c r="L5273" s="2" t="s">
        <v>30</v>
      </c>
      <c r="M5273" s="2" t="s">
        <v>476</v>
      </c>
      <c r="N5273" s="2" t="s">
        <v>479</v>
      </c>
      <c r="Q5273" s="1"/>
      <c r="S5273" s="9"/>
      <c r="T5273" s="10"/>
      <c r="U5273" s="8"/>
      <c r="W5273" s="2" t="s">
        <v>567</v>
      </c>
      <c r="X5273" s="2" t="str">
        <f t="shared" ref="X5273:X5274" si="363">X$5050</f>
        <v>FALSE</v>
      </c>
      <c r="Z5273" s="1"/>
    </row>
    <row r="5274" spans="2:26" hidden="1" outlineLevel="2" x14ac:dyDescent="0.4">
      <c r="B5274" s="7" t="s">
        <v>537</v>
      </c>
      <c r="C5274" s="5"/>
      <c r="D5274" s="30"/>
      <c r="E5274" s="2" t="s">
        <v>538</v>
      </c>
      <c r="F5274" s="2" t="str">
        <f>IF(OR($C$87="治験終了届", $C$87="治験中止届"),"^\d{1,4}$","^$")</f>
        <v>^$</v>
      </c>
      <c r="G5274" s="2" t="str">
        <f>IF(F5274="^$","入力しないでください","半角数字を入力してください(4桁以内)")</f>
        <v>入力しないでください</v>
      </c>
      <c r="I5274" s="2">
        <v>207</v>
      </c>
      <c r="K5274" s="2">
        <v>4</v>
      </c>
      <c r="L5274" s="2" t="s">
        <v>30</v>
      </c>
      <c r="M5274" s="2" t="s">
        <v>476</v>
      </c>
      <c r="N5274" s="2" t="s">
        <v>479</v>
      </c>
      <c r="Q5274" s="1"/>
      <c r="S5274" s="9"/>
      <c r="T5274" s="10"/>
      <c r="U5274" s="8"/>
      <c r="W5274" s="2" t="s">
        <v>567</v>
      </c>
      <c r="X5274" s="2" t="str">
        <f t="shared" si="363"/>
        <v>FALSE</v>
      </c>
      <c r="Z5274" s="1"/>
    </row>
    <row r="5275" spans="2:26" hidden="1" outlineLevel="2" x14ac:dyDescent="0.4">
      <c r="B5275" s="3" t="s">
        <v>19</v>
      </c>
      <c r="I5275" s="2">
        <v>207</v>
      </c>
      <c r="Q5275" s="1"/>
      <c r="Z5275" s="1"/>
    </row>
    <row r="5276" spans="2:26" hidden="1" outlineLevel="2" x14ac:dyDescent="0.4">
      <c r="B5276" s="50" t="s">
        <v>539</v>
      </c>
      <c r="C5276" s="50"/>
      <c r="D5276" s="33"/>
      <c r="E5276" s="2" t="s">
        <v>540</v>
      </c>
      <c r="I5276" s="2">
        <v>207</v>
      </c>
      <c r="L5276" s="2" t="s">
        <v>541</v>
      </c>
      <c r="M5276" s="2" t="s">
        <v>476</v>
      </c>
      <c r="N5276" s="2" t="s">
        <v>479</v>
      </c>
      <c r="O5276" s="2" t="s">
        <v>540</v>
      </c>
      <c r="Q5276" s="1"/>
      <c r="R5276" s="2" t="str">
        <f>IF(AND(C5278="",C5279="",C5280="",C5281=""), "TRUE", "FALSE")</f>
        <v>TRUE</v>
      </c>
      <c r="S5276" s="6" t="s">
        <v>36</v>
      </c>
      <c r="T5276" s="6" t="s">
        <v>37</v>
      </c>
      <c r="U5276" s="6" t="s">
        <v>38</v>
      </c>
      <c r="Z5276" s="1"/>
    </row>
    <row r="5277" spans="2:26" hidden="1" outlineLevel="2" x14ac:dyDescent="0.4">
      <c r="B5277" s="7" t="s">
        <v>134</v>
      </c>
      <c r="C5277" s="5">
        <v>1</v>
      </c>
      <c r="D5277" s="30"/>
      <c r="E5277" s="2" t="s">
        <v>392</v>
      </c>
      <c r="F5277" s="2" t="s">
        <v>106</v>
      </c>
      <c r="G5277" s="2" t="s">
        <v>103</v>
      </c>
      <c r="H5277" s="2">
        <v>235</v>
      </c>
      <c r="I5277" s="2">
        <v>207</v>
      </c>
      <c r="K5277" s="2">
        <v>3</v>
      </c>
      <c r="L5277" s="2" t="s">
        <v>136</v>
      </c>
      <c r="M5277" s="2" t="s">
        <v>476</v>
      </c>
      <c r="N5277" s="2" t="s">
        <v>479</v>
      </c>
      <c r="O5277" s="2" t="s">
        <v>540</v>
      </c>
      <c r="Q5277" s="1"/>
      <c r="S5277" s="9"/>
      <c r="T5277" s="10"/>
      <c r="U5277" s="8"/>
      <c r="V5277" s="2" t="s">
        <v>105</v>
      </c>
      <c r="W5277" s="2" t="s">
        <v>561</v>
      </c>
      <c r="X5277" s="45" t="str" cm="1">
        <f t="array" ref="X5277">IF(X5050="TRUE",IF(AND(C5277&lt;&gt;1,C5278:C5281="",S5277:U5281=""), "FALSE","TRUE"),"FALSE")</f>
        <v>FALSE</v>
      </c>
      <c r="Z5277" s="1"/>
    </row>
    <row r="5278" spans="2:26" hidden="1" outlineLevel="2" x14ac:dyDescent="0.4">
      <c r="B5278" s="7" t="s">
        <v>237</v>
      </c>
      <c r="C5278" s="8"/>
      <c r="D5278" s="31"/>
      <c r="E5278" s="2" t="s">
        <v>542</v>
      </c>
      <c r="F5278" s="2" t="s">
        <v>233</v>
      </c>
      <c r="G5278" s="2" t="s">
        <v>239</v>
      </c>
      <c r="H5278" s="2">
        <v>235</v>
      </c>
      <c r="I5278" s="2">
        <v>207</v>
      </c>
      <c r="K5278" s="2">
        <v>60</v>
      </c>
      <c r="L5278" s="2" t="s">
        <v>30</v>
      </c>
      <c r="M5278" s="2" t="s">
        <v>476</v>
      </c>
      <c r="N5278" s="2" t="s">
        <v>479</v>
      </c>
      <c r="O5278" s="2" t="s">
        <v>540</v>
      </c>
      <c r="Q5278" s="1"/>
      <c r="S5278" s="9"/>
      <c r="T5278" s="10"/>
      <c r="U5278" s="8"/>
      <c r="W5278" s="2" t="s">
        <v>568</v>
      </c>
      <c r="X5278" s="45" t="str" cm="1">
        <f t="array" ref="X5278">IF(X5050="TRUE",IF(AND(C5277&lt;&gt;1,C5278:C5281="",S5277:U5281=""), "FALSE","TRUE"),"FALSE")</f>
        <v>FALSE</v>
      </c>
      <c r="Z5278" s="1"/>
    </row>
    <row r="5279" spans="2:26" hidden="1" outlineLevel="2" x14ac:dyDescent="0.4">
      <c r="B5279" s="7" t="s">
        <v>240</v>
      </c>
      <c r="C5279" s="8"/>
      <c r="D5279" s="31"/>
      <c r="E5279" s="2" t="s">
        <v>543</v>
      </c>
      <c r="F5279" s="2" t="str">
        <f>IF(C5278="","^.{1,120}$|^$","^.{1,120}$")</f>
        <v>^.{1,120}$|^$</v>
      </c>
      <c r="G5279" s="2" t="s">
        <v>229</v>
      </c>
      <c r="H5279" s="2">
        <v>235</v>
      </c>
      <c r="I5279" s="2">
        <v>207</v>
      </c>
      <c r="K5279" s="2">
        <v>120</v>
      </c>
      <c r="L5279" s="2" t="s">
        <v>30</v>
      </c>
      <c r="M5279" s="2" t="s">
        <v>476</v>
      </c>
      <c r="N5279" s="2" t="s">
        <v>479</v>
      </c>
      <c r="O5279" s="2" t="s">
        <v>540</v>
      </c>
      <c r="Q5279" s="1"/>
      <c r="S5279" s="9"/>
      <c r="T5279" s="10"/>
      <c r="U5279" s="8"/>
      <c r="W5279" s="2" t="s">
        <v>468</v>
      </c>
      <c r="X5279" s="45" t="str" cm="1">
        <f t="array" ref="X5279">IF(X5050="TRUE",IF(AND(C5277&lt;&gt;1,C5278:C5281="",S5277:U5281=""), "FALSE","TRUE"),"FALSE")</f>
        <v>FALSE</v>
      </c>
      <c r="Z5279" s="1"/>
    </row>
    <row r="5280" spans="2:26" hidden="1" outlineLevel="2" x14ac:dyDescent="0.4">
      <c r="B5280" s="7" t="s">
        <v>243</v>
      </c>
      <c r="C5280" s="8"/>
      <c r="D5280" s="31"/>
      <c r="E5280" s="2" t="s">
        <v>544</v>
      </c>
      <c r="F5280" s="2" t="s">
        <v>116</v>
      </c>
      <c r="G5280" s="2" t="s">
        <v>115</v>
      </c>
      <c r="H5280" s="2">
        <v>235</v>
      </c>
      <c r="I5280" s="2">
        <v>207</v>
      </c>
      <c r="K5280" s="2">
        <v>120</v>
      </c>
      <c r="L5280" s="2" t="s">
        <v>30</v>
      </c>
      <c r="M5280" s="2" t="s">
        <v>476</v>
      </c>
      <c r="N5280" s="2" t="s">
        <v>479</v>
      </c>
      <c r="O5280" s="2" t="s">
        <v>540</v>
      </c>
      <c r="Q5280" s="1"/>
      <c r="S5280" s="9"/>
      <c r="T5280" s="10"/>
      <c r="U5280" s="8"/>
      <c r="W5280" s="2" t="s">
        <v>468</v>
      </c>
      <c r="X5280" s="45" t="str" cm="1">
        <f t="array" ref="X5280">IF(X5050="TRUE",IF(AND(C5277&lt;&gt;1,C5278:C5281="",S5277:U5281=""), "FALSE","TRUE"),"FALSE")</f>
        <v>FALSE</v>
      </c>
      <c r="Z5280" s="1"/>
    </row>
    <row r="5281" spans="2:26" hidden="1" outlineLevel="2" collapsed="1" x14ac:dyDescent="0.4">
      <c r="B5281" s="7" t="s">
        <v>245</v>
      </c>
      <c r="C5281" s="8"/>
      <c r="D5281" s="31"/>
      <c r="E5281" s="2" t="s">
        <v>545</v>
      </c>
      <c r="F5281" s="2" t="str">
        <f>IF(C5278="","^.{1,1024}$|^$","^.{1,1024}$")</f>
        <v>^.{1,1024}$|^$</v>
      </c>
      <c r="G5281" s="2" t="s">
        <v>247</v>
      </c>
      <c r="H5281" s="2">
        <v>235</v>
      </c>
      <c r="I5281" s="2">
        <v>207</v>
      </c>
      <c r="K5281" s="2">
        <v>1024</v>
      </c>
      <c r="L5281" s="2" t="s">
        <v>30</v>
      </c>
      <c r="M5281" s="2" t="s">
        <v>476</v>
      </c>
      <c r="N5281" s="2" t="s">
        <v>479</v>
      </c>
      <c r="O5281" s="2" t="s">
        <v>540</v>
      </c>
      <c r="Q5281" s="1"/>
      <c r="S5281" s="9"/>
      <c r="T5281" s="10"/>
      <c r="U5281" s="8"/>
      <c r="W5281" s="2" t="s">
        <v>471</v>
      </c>
      <c r="X5281" s="45" t="str" cm="1">
        <f t="array" ref="X5281">IF(X5050="TRUE",IF(AND(C5277&lt;&gt;1,C5278:C5281="",S5277:U5281=""), "FALSE","TRUE"),"FALSE")</f>
        <v>FALSE</v>
      </c>
      <c r="Z5281" s="1"/>
    </row>
    <row r="5282" spans="2:26" hidden="1" outlineLevel="3" x14ac:dyDescent="0.4">
      <c r="B5282" s="7" t="s">
        <v>134</v>
      </c>
      <c r="C5282" s="5">
        <v>2</v>
      </c>
      <c r="D5282" s="30"/>
      <c r="E5282" s="2" t="s">
        <v>392</v>
      </c>
      <c r="F5282" s="2" t="s">
        <v>106</v>
      </c>
      <c r="G5282" s="2" t="s">
        <v>103</v>
      </c>
      <c r="H5282" s="2">
        <v>235</v>
      </c>
      <c r="I5282" s="2">
        <v>207</v>
      </c>
      <c r="K5282" s="2">
        <v>3</v>
      </c>
      <c r="L5282" s="2" t="s">
        <v>136</v>
      </c>
      <c r="M5282" s="2" t="s">
        <v>476</v>
      </c>
      <c r="N5282" s="2" t="s">
        <v>479</v>
      </c>
      <c r="O5282" s="2" t="s">
        <v>540</v>
      </c>
      <c r="Q5282" s="1"/>
      <c r="S5282" s="9"/>
      <c r="T5282" s="10"/>
      <c r="U5282" s="8"/>
      <c r="V5282" s="2" t="s">
        <v>105</v>
      </c>
      <c r="W5282" s="2" t="s">
        <v>561</v>
      </c>
      <c r="X5282" s="45" t="str" cm="1">
        <f t="array" ref="X5282">IF(X5050="TRUE",IF(AND(C5282&lt;&gt;1,C5283:C5286="",S5282:U5286=""), "FALSE","TRUE"),"FALSE")</f>
        <v>FALSE</v>
      </c>
      <c r="Z5282" s="1"/>
    </row>
    <row r="5283" spans="2:26" hidden="1" outlineLevel="3" x14ac:dyDescent="0.4">
      <c r="B5283" s="7" t="s">
        <v>237</v>
      </c>
      <c r="C5283" s="8"/>
      <c r="D5283" s="31"/>
      <c r="E5283" s="2" t="s">
        <v>542</v>
      </c>
      <c r="F5283" s="2" t="s">
        <v>233</v>
      </c>
      <c r="G5283" s="2" t="s">
        <v>239</v>
      </c>
      <c r="H5283" s="2">
        <v>235</v>
      </c>
      <c r="I5283" s="2">
        <v>207</v>
      </c>
      <c r="K5283" s="2">
        <v>60</v>
      </c>
      <c r="L5283" s="2" t="s">
        <v>30</v>
      </c>
      <c r="M5283" s="2" t="s">
        <v>476</v>
      </c>
      <c r="N5283" s="2" t="s">
        <v>479</v>
      </c>
      <c r="O5283" s="2" t="s">
        <v>540</v>
      </c>
      <c r="Q5283" s="1"/>
      <c r="S5283" s="9"/>
      <c r="T5283" s="10"/>
      <c r="U5283" s="8"/>
      <c r="W5283" s="2" t="s">
        <v>568</v>
      </c>
      <c r="X5283" s="45" t="str" cm="1">
        <f t="array" ref="X5283">IF(X5050="TRUE",IF(AND(C5282&lt;&gt;1,C5283:C5286="",S5282:U5286=""), "FALSE","TRUE"),"FALSE")</f>
        <v>FALSE</v>
      </c>
      <c r="Z5283" s="1"/>
    </row>
    <row r="5284" spans="2:26" hidden="1" outlineLevel="3" x14ac:dyDescent="0.4">
      <c r="B5284" s="7" t="s">
        <v>240</v>
      </c>
      <c r="C5284" s="8"/>
      <c r="D5284" s="31"/>
      <c r="E5284" s="2" t="s">
        <v>543</v>
      </c>
      <c r="F5284" s="2" t="str">
        <f>IF(C5283="","^.{1,120}$|^$","^.{1,120}$")</f>
        <v>^.{1,120}$|^$</v>
      </c>
      <c r="G5284" s="2" t="s">
        <v>229</v>
      </c>
      <c r="H5284" s="2">
        <v>235</v>
      </c>
      <c r="I5284" s="2">
        <v>207</v>
      </c>
      <c r="K5284" s="2">
        <v>120</v>
      </c>
      <c r="L5284" s="2" t="s">
        <v>30</v>
      </c>
      <c r="M5284" s="2" t="s">
        <v>476</v>
      </c>
      <c r="N5284" s="2" t="s">
        <v>479</v>
      </c>
      <c r="O5284" s="2" t="s">
        <v>540</v>
      </c>
      <c r="Q5284" s="1"/>
      <c r="S5284" s="9"/>
      <c r="T5284" s="10"/>
      <c r="U5284" s="8"/>
      <c r="W5284" s="2" t="s">
        <v>468</v>
      </c>
      <c r="X5284" s="45" t="str" cm="1">
        <f t="array" ref="X5284">IF(X5050="TRUE",IF(AND(C5282&lt;&gt;1,C5283:C5286="",S5282:U5286=""), "FALSE","TRUE"),"FALSE")</f>
        <v>FALSE</v>
      </c>
      <c r="Z5284" s="1"/>
    </row>
    <row r="5285" spans="2:26" hidden="1" outlineLevel="3" x14ac:dyDescent="0.4">
      <c r="B5285" s="7" t="s">
        <v>243</v>
      </c>
      <c r="C5285" s="8"/>
      <c r="D5285" s="31"/>
      <c r="E5285" s="2" t="s">
        <v>544</v>
      </c>
      <c r="F5285" s="2" t="s">
        <v>116</v>
      </c>
      <c r="G5285" s="2" t="s">
        <v>115</v>
      </c>
      <c r="H5285" s="2">
        <v>235</v>
      </c>
      <c r="I5285" s="2">
        <v>207</v>
      </c>
      <c r="K5285" s="2">
        <v>120</v>
      </c>
      <c r="L5285" s="2" t="s">
        <v>30</v>
      </c>
      <c r="M5285" s="2" t="s">
        <v>476</v>
      </c>
      <c r="N5285" s="2" t="s">
        <v>479</v>
      </c>
      <c r="O5285" s="2" t="s">
        <v>540</v>
      </c>
      <c r="Q5285" s="1"/>
      <c r="S5285" s="9"/>
      <c r="T5285" s="10"/>
      <c r="U5285" s="8"/>
      <c r="W5285" s="2" t="s">
        <v>468</v>
      </c>
      <c r="X5285" s="45" t="str" cm="1">
        <f t="array" ref="X5285">IF(X5050="TRUE",IF(AND(C5282&lt;&gt;1,C5283:C5286="",S5282:U5286=""), "FALSE","TRUE"),"FALSE")</f>
        <v>FALSE</v>
      </c>
      <c r="Z5285" s="1"/>
    </row>
    <row r="5286" spans="2:26" hidden="1" outlineLevel="3" x14ac:dyDescent="0.4">
      <c r="B5286" s="7" t="s">
        <v>245</v>
      </c>
      <c r="C5286" s="8"/>
      <c r="D5286" s="31"/>
      <c r="E5286" s="2" t="s">
        <v>545</v>
      </c>
      <c r="F5286" s="2" t="str">
        <f>IF(C5283="","^.{1,1024}$|^$","^.{1,1024}$")</f>
        <v>^.{1,1024}$|^$</v>
      </c>
      <c r="G5286" s="2" t="s">
        <v>247</v>
      </c>
      <c r="H5286" s="2">
        <v>235</v>
      </c>
      <c r="I5286" s="2">
        <v>207</v>
      </c>
      <c r="K5286" s="2">
        <v>1024</v>
      </c>
      <c r="L5286" s="2" t="s">
        <v>30</v>
      </c>
      <c r="M5286" s="2" t="s">
        <v>476</v>
      </c>
      <c r="N5286" s="2" t="s">
        <v>479</v>
      </c>
      <c r="O5286" s="2" t="s">
        <v>540</v>
      </c>
      <c r="Q5286" s="1"/>
      <c r="S5286" s="9"/>
      <c r="T5286" s="10"/>
      <c r="U5286" s="8"/>
      <c r="W5286" s="2" t="s">
        <v>471</v>
      </c>
      <c r="X5286" s="45" t="str" cm="1">
        <f t="array" ref="X5286">IF(X5050="TRUE",IF(AND(C5282&lt;&gt;1,C5283:C5286="",S5282:U5286=""), "FALSE","TRUE"),"FALSE")</f>
        <v>FALSE</v>
      </c>
      <c r="Z5286" s="1"/>
    </row>
    <row r="5287" spans="2:26" hidden="1" outlineLevel="3" x14ac:dyDescent="0.4">
      <c r="B5287" s="7" t="s">
        <v>134</v>
      </c>
      <c r="C5287" s="5">
        <v>3</v>
      </c>
      <c r="D5287" s="30"/>
      <c r="E5287" s="2" t="s">
        <v>392</v>
      </c>
      <c r="F5287" s="2" t="s">
        <v>106</v>
      </c>
      <c r="G5287" s="2" t="s">
        <v>103</v>
      </c>
      <c r="H5287" s="2">
        <v>235</v>
      </c>
      <c r="I5287" s="2">
        <v>207</v>
      </c>
      <c r="K5287" s="2">
        <v>3</v>
      </c>
      <c r="L5287" s="2" t="s">
        <v>136</v>
      </c>
      <c r="M5287" s="2" t="s">
        <v>476</v>
      </c>
      <c r="N5287" s="2" t="s">
        <v>479</v>
      </c>
      <c r="O5287" s="2" t="s">
        <v>540</v>
      </c>
      <c r="Q5287" s="1"/>
      <c r="S5287" s="9"/>
      <c r="T5287" s="10"/>
      <c r="U5287" s="8"/>
      <c r="V5287" s="2" t="s">
        <v>105</v>
      </c>
      <c r="W5287" s="2" t="s">
        <v>561</v>
      </c>
      <c r="X5287" s="45" t="str" cm="1">
        <f t="array" ref="X5287">IF(X5050="TRUE",IF(AND(C5287&lt;&gt;1,C5288:C5291="",S5287:U5291=""), "FALSE","TRUE"),"FALSE")</f>
        <v>FALSE</v>
      </c>
      <c r="Z5287" s="1"/>
    </row>
    <row r="5288" spans="2:26" hidden="1" outlineLevel="3" x14ac:dyDescent="0.4">
      <c r="B5288" s="7" t="s">
        <v>237</v>
      </c>
      <c r="C5288" s="8"/>
      <c r="D5288" s="31"/>
      <c r="E5288" s="2" t="s">
        <v>542</v>
      </c>
      <c r="F5288" s="2" t="s">
        <v>233</v>
      </c>
      <c r="G5288" s="2" t="s">
        <v>239</v>
      </c>
      <c r="H5288" s="2">
        <v>235</v>
      </c>
      <c r="I5288" s="2">
        <v>207</v>
      </c>
      <c r="K5288" s="2">
        <v>60</v>
      </c>
      <c r="L5288" s="2" t="s">
        <v>30</v>
      </c>
      <c r="M5288" s="2" t="s">
        <v>476</v>
      </c>
      <c r="N5288" s="2" t="s">
        <v>479</v>
      </c>
      <c r="O5288" s="2" t="s">
        <v>540</v>
      </c>
      <c r="Q5288" s="1"/>
      <c r="S5288" s="9"/>
      <c r="T5288" s="10"/>
      <c r="U5288" s="8"/>
      <c r="W5288" s="2" t="s">
        <v>568</v>
      </c>
      <c r="X5288" s="45" t="str" cm="1">
        <f t="array" ref="X5288">IF(X5050="TRUE",IF(AND(C5287&lt;&gt;1,C5288:C5291="",S5287:U5291=""), "FALSE","TRUE"),"FALSE")</f>
        <v>FALSE</v>
      </c>
      <c r="Z5288" s="1"/>
    </row>
    <row r="5289" spans="2:26" hidden="1" outlineLevel="3" x14ac:dyDescent="0.4">
      <c r="B5289" s="7" t="s">
        <v>240</v>
      </c>
      <c r="C5289" s="8"/>
      <c r="D5289" s="31"/>
      <c r="E5289" s="2" t="s">
        <v>543</v>
      </c>
      <c r="F5289" s="2" t="str">
        <f>IF(C5288="","^.{1,120}$|^$","^.{1,120}$")</f>
        <v>^.{1,120}$|^$</v>
      </c>
      <c r="G5289" s="2" t="s">
        <v>229</v>
      </c>
      <c r="H5289" s="2">
        <v>235</v>
      </c>
      <c r="I5289" s="2">
        <v>207</v>
      </c>
      <c r="K5289" s="2">
        <v>120</v>
      </c>
      <c r="L5289" s="2" t="s">
        <v>30</v>
      </c>
      <c r="M5289" s="2" t="s">
        <v>476</v>
      </c>
      <c r="N5289" s="2" t="s">
        <v>479</v>
      </c>
      <c r="O5289" s="2" t="s">
        <v>540</v>
      </c>
      <c r="Q5289" s="1"/>
      <c r="S5289" s="9"/>
      <c r="T5289" s="10"/>
      <c r="U5289" s="8"/>
      <c r="W5289" s="2" t="s">
        <v>468</v>
      </c>
      <c r="X5289" s="45" t="str" cm="1">
        <f t="array" ref="X5289">IF(X5050="TRUE",IF(AND(C5287&lt;&gt;1,C5288:C5291="",S5287:U5291=""), "FALSE","TRUE"),"FALSE")</f>
        <v>FALSE</v>
      </c>
      <c r="Z5289" s="1"/>
    </row>
    <row r="5290" spans="2:26" hidden="1" outlineLevel="3" x14ac:dyDescent="0.4">
      <c r="B5290" s="7" t="s">
        <v>243</v>
      </c>
      <c r="C5290" s="8"/>
      <c r="D5290" s="31"/>
      <c r="E5290" s="2" t="s">
        <v>544</v>
      </c>
      <c r="F5290" s="2" t="s">
        <v>116</v>
      </c>
      <c r="G5290" s="2" t="s">
        <v>115</v>
      </c>
      <c r="H5290" s="2">
        <v>235</v>
      </c>
      <c r="I5290" s="2">
        <v>207</v>
      </c>
      <c r="K5290" s="2">
        <v>120</v>
      </c>
      <c r="L5290" s="2" t="s">
        <v>30</v>
      </c>
      <c r="M5290" s="2" t="s">
        <v>476</v>
      </c>
      <c r="N5290" s="2" t="s">
        <v>479</v>
      </c>
      <c r="O5290" s="2" t="s">
        <v>540</v>
      </c>
      <c r="Q5290" s="1"/>
      <c r="S5290" s="9"/>
      <c r="T5290" s="10"/>
      <c r="U5290" s="8"/>
      <c r="W5290" s="2" t="s">
        <v>468</v>
      </c>
      <c r="X5290" s="45" t="str" cm="1">
        <f t="array" ref="X5290">IF(X5050="TRUE",IF(AND(C5287&lt;&gt;1,C5288:C5291="",S5287:U5291=""), "FALSE","TRUE"),"FALSE")</f>
        <v>FALSE</v>
      </c>
      <c r="Z5290" s="1"/>
    </row>
    <row r="5291" spans="2:26" hidden="1" outlineLevel="3" x14ac:dyDescent="0.4">
      <c r="B5291" s="7" t="s">
        <v>245</v>
      </c>
      <c r="C5291" s="8"/>
      <c r="D5291" s="31"/>
      <c r="E5291" s="2" t="s">
        <v>545</v>
      </c>
      <c r="F5291" s="2" t="str">
        <f>IF(C5288="","^.{1,1024}$|^$","^.{1,1024}$")</f>
        <v>^.{1,1024}$|^$</v>
      </c>
      <c r="G5291" s="2" t="s">
        <v>247</v>
      </c>
      <c r="H5291" s="2">
        <v>235</v>
      </c>
      <c r="I5291" s="2">
        <v>207</v>
      </c>
      <c r="K5291" s="2">
        <v>1024</v>
      </c>
      <c r="L5291" s="2" t="s">
        <v>30</v>
      </c>
      <c r="M5291" s="2" t="s">
        <v>476</v>
      </c>
      <c r="N5291" s="2" t="s">
        <v>479</v>
      </c>
      <c r="O5291" s="2" t="s">
        <v>540</v>
      </c>
      <c r="Q5291" s="1"/>
      <c r="S5291" s="9"/>
      <c r="T5291" s="10"/>
      <c r="U5291" s="8"/>
      <c r="W5291" s="2" t="s">
        <v>471</v>
      </c>
      <c r="X5291" s="45" t="str" cm="1">
        <f t="array" ref="X5291">IF(X5050="TRUE",IF(AND(C5287&lt;&gt;1,C5288:C5291="",S5287:U5291=""), "FALSE","TRUE"),"FALSE")</f>
        <v>FALSE</v>
      </c>
      <c r="Z5291" s="1"/>
    </row>
    <row r="5292" spans="2:26" hidden="1" outlineLevel="3" x14ac:dyDescent="0.4">
      <c r="B5292" s="7" t="s">
        <v>134</v>
      </c>
      <c r="C5292" s="5">
        <v>4</v>
      </c>
      <c r="D5292" s="30"/>
      <c r="E5292" s="2" t="s">
        <v>392</v>
      </c>
      <c r="F5292" s="2" t="s">
        <v>106</v>
      </c>
      <c r="G5292" s="2" t="s">
        <v>103</v>
      </c>
      <c r="H5292" s="2">
        <v>235</v>
      </c>
      <c r="I5292" s="2">
        <v>207</v>
      </c>
      <c r="K5292" s="2">
        <v>3</v>
      </c>
      <c r="L5292" s="2" t="s">
        <v>136</v>
      </c>
      <c r="M5292" s="2" t="s">
        <v>476</v>
      </c>
      <c r="N5292" s="2" t="s">
        <v>479</v>
      </c>
      <c r="O5292" s="2" t="s">
        <v>540</v>
      </c>
      <c r="Q5292" s="1"/>
      <c r="S5292" s="9"/>
      <c r="T5292" s="10"/>
      <c r="U5292" s="8"/>
      <c r="V5292" s="2" t="s">
        <v>105</v>
      </c>
      <c r="W5292" s="2" t="s">
        <v>561</v>
      </c>
      <c r="X5292" s="45" t="str" cm="1">
        <f t="array" ref="X5292">IF(X5050="TRUE",IF(AND(C5292&lt;&gt;1,C5293:C5296="",S5292:U5296=""), "FALSE","TRUE"),"FALSE")</f>
        <v>FALSE</v>
      </c>
      <c r="Z5292" s="1"/>
    </row>
    <row r="5293" spans="2:26" hidden="1" outlineLevel="3" x14ac:dyDescent="0.4">
      <c r="B5293" s="7" t="s">
        <v>237</v>
      </c>
      <c r="C5293" s="8"/>
      <c r="D5293" s="31"/>
      <c r="E5293" s="2" t="s">
        <v>542</v>
      </c>
      <c r="F5293" s="2" t="s">
        <v>233</v>
      </c>
      <c r="G5293" s="2" t="s">
        <v>239</v>
      </c>
      <c r="H5293" s="2">
        <v>235</v>
      </c>
      <c r="I5293" s="2">
        <v>207</v>
      </c>
      <c r="K5293" s="2">
        <v>60</v>
      </c>
      <c r="L5293" s="2" t="s">
        <v>30</v>
      </c>
      <c r="M5293" s="2" t="s">
        <v>476</v>
      </c>
      <c r="N5293" s="2" t="s">
        <v>479</v>
      </c>
      <c r="O5293" s="2" t="s">
        <v>540</v>
      </c>
      <c r="Q5293" s="1"/>
      <c r="S5293" s="9"/>
      <c r="T5293" s="10"/>
      <c r="U5293" s="8"/>
      <c r="W5293" s="2" t="s">
        <v>568</v>
      </c>
      <c r="X5293" s="45" t="str" cm="1">
        <f t="array" ref="X5293">IF(X5050="TRUE",IF(AND(C5292&lt;&gt;1,C5293:C5296="",S5292:U5296=""), "FALSE","TRUE"),"FALSE")</f>
        <v>FALSE</v>
      </c>
      <c r="Z5293" s="1"/>
    </row>
    <row r="5294" spans="2:26" hidden="1" outlineLevel="3" x14ac:dyDescent="0.4">
      <c r="B5294" s="7" t="s">
        <v>240</v>
      </c>
      <c r="C5294" s="8"/>
      <c r="D5294" s="31"/>
      <c r="E5294" s="2" t="s">
        <v>543</v>
      </c>
      <c r="F5294" s="2" t="str">
        <f>IF(C5293="","^.{1,120}$|^$","^.{1,120}$")</f>
        <v>^.{1,120}$|^$</v>
      </c>
      <c r="G5294" s="2" t="s">
        <v>229</v>
      </c>
      <c r="H5294" s="2">
        <v>235</v>
      </c>
      <c r="I5294" s="2">
        <v>207</v>
      </c>
      <c r="K5294" s="2">
        <v>120</v>
      </c>
      <c r="L5294" s="2" t="s">
        <v>30</v>
      </c>
      <c r="M5294" s="2" t="s">
        <v>476</v>
      </c>
      <c r="N5294" s="2" t="s">
        <v>479</v>
      </c>
      <c r="O5294" s="2" t="s">
        <v>540</v>
      </c>
      <c r="Q5294" s="1"/>
      <c r="S5294" s="9"/>
      <c r="T5294" s="10"/>
      <c r="U5294" s="8"/>
      <c r="W5294" s="2" t="s">
        <v>468</v>
      </c>
      <c r="X5294" s="45" t="str" cm="1">
        <f t="array" ref="X5294">IF(X5050="TRUE",IF(AND(C5292&lt;&gt;1,C5293:C5296="",S5292:U5296=""), "FALSE","TRUE"),"FALSE")</f>
        <v>FALSE</v>
      </c>
      <c r="Z5294" s="1"/>
    </row>
    <row r="5295" spans="2:26" hidden="1" outlineLevel="3" x14ac:dyDescent="0.4">
      <c r="B5295" s="7" t="s">
        <v>243</v>
      </c>
      <c r="C5295" s="8"/>
      <c r="D5295" s="31"/>
      <c r="E5295" s="2" t="s">
        <v>544</v>
      </c>
      <c r="F5295" s="2" t="s">
        <v>116</v>
      </c>
      <c r="G5295" s="2" t="s">
        <v>115</v>
      </c>
      <c r="H5295" s="2">
        <v>235</v>
      </c>
      <c r="I5295" s="2">
        <v>207</v>
      </c>
      <c r="K5295" s="2">
        <v>120</v>
      </c>
      <c r="L5295" s="2" t="s">
        <v>30</v>
      </c>
      <c r="M5295" s="2" t="s">
        <v>476</v>
      </c>
      <c r="N5295" s="2" t="s">
        <v>479</v>
      </c>
      <c r="O5295" s="2" t="s">
        <v>540</v>
      </c>
      <c r="Q5295" s="1"/>
      <c r="S5295" s="9"/>
      <c r="T5295" s="10"/>
      <c r="U5295" s="8"/>
      <c r="W5295" s="2" t="s">
        <v>468</v>
      </c>
      <c r="X5295" s="45" t="str" cm="1">
        <f t="array" ref="X5295">IF(X5050="TRUE",IF(AND(C5292&lt;&gt;1,C5293:C5296="",S5292:U5296=""), "FALSE","TRUE"),"FALSE")</f>
        <v>FALSE</v>
      </c>
      <c r="Z5295" s="1"/>
    </row>
    <row r="5296" spans="2:26" hidden="1" outlineLevel="3" x14ac:dyDescent="0.4">
      <c r="B5296" s="7" t="s">
        <v>245</v>
      </c>
      <c r="C5296" s="8"/>
      <c r="D5296" s="31"/>
      <c r="E5296" s="2" t="s">
        <v>545</v>
      </c>
      <c r="F5296" s="2" t="str">
        <f>IF(C5293="","^.{1,1024}$|^$","^.{1,1024}$")</f>
        <v>^.{1,1024}$|^$</v>
      </c>
      <c r="G5296" s="2" t="s">
        <v>247</v>
      </c>
      <c r="H5296" s="2">
        <v>235</v>
      </c>
      <c r="I5296" s="2">
        <v>207</v>
      </c>
      <c r="K5296" s="2">
        <v>1024</v>
      </c>
      <c r="L5296" s="2" t="s">
        <v>30</v>
      </c>
      <c r="M5296" s="2" t="s">
        <v>476</v>
      </c>
      <c r="N5296" s="2" t="s">
        <v>479</v>
      </c>
      <c r="O5296" s="2" t="s">
        <v>540</v>
      </c>
      <c r="Q5296" s="1"/>
      <c r="S5296" s="9"/>
      <c r="T5296" s="10"/>
      <c r="U5296" s="8"/>
      <c r="W5296" s="2" t="s">
        <v>471</v>
      </c>
      <c r="X5296" s="45" t="str" cm="1">
        <f t="array" ref="X5296">IF(X5050="TRUE",IF(AND(C5292&lt;&gt;1,C5293:C5296="",S5292:U5296=""), "FALSE","TRUE"),"FALSE")</f>
        <v>FALSE</v>
      </c>
      <c r="Z5296" s="1"/>
    </row>
    <row r="5297" spans="2:26" hidden="1" outlineLevel="3" x14ac:dyDescent="0.4">
      <c r="B5297" s="7" t="s">
        <v>134</v>
      </c>
      <c r="C5297" s="5">
        <v>5</v>
      </c>
      <c r="D5297" s="30"/>
      <c r="E5297" s="2" t="s">
        <v>392</v>
      </c>
      <c r="F5297" s="2" t="s">
        <v>106</v>
      </c>
      <c r="G5297" s="2" t="s">
        <v>103</v>
      </c>
      <c r="H5297" s="2">
        <v>235</v>
      </c>
      <c r="I5297" s="2">
        <v>207</v>
      </c>
      <c r="K5297" s="2">
        <v>3</v>
      </c>
      <c r="L5297" s="2" t="s">
        <v>136</v>
      </c>
      <c r="M5297" s="2" t="s">
        <v>476</v>
      </c>
      <c r="N5297" s="2" t="s">
        <v>479</v>
      </c>
      <c r="O5297" s="2" t="s">
        <v>540</v>
      </c>
      <c r="Q5297" s="1"/>
      <c r="S5297" s="9"/>
      <c r="T5297" s="10"/>
      <c r="U5297" s="8"/>
      <c r="V5297" s="2" t="s">
        <v>105</v>
      </c>
      <c r="W5297" s="2" t="s">
        <v>561</v>
      </c>
      <c r="X5297" s="45" t="str" cm="1">
        <f t="array" ref="X5297">IF(X5050="TRUE",IF(AND(C5297&lt;&gt;1,C5298:C5301="",S5297:U5301=""), "FALSE","TRUE"),"FALSE")</f>
        <v>FALSE</v>
      </c>
      <c r="Z5297" s="1"/>
    </row>
    <row r="5298" spans="2:26" hidden="1" outlineLevel="3" x14ac:dyDescent="0.4">
      <c r="B5298" s="7" t="s">
        <v>237</v>
      </c>
      <c r="C5298" s="8"/>
      <c r="D5298" s="31"/>
      <c r="E5298" s="2" t="s">
        <v>542</v>
      </c>
      <c r="F5298" s="2" t="s">
        <v>233</v>
      </c>
      <c r="G5298" s="2" t="s">
        <v>239</v>
      </c>
      <c r="H5298" s="2">
        <v>235</v>
      </c>
      <c r="I5298" s="2">
        <v>207</v>
      </c>
      <c r="K5298" s="2">
        <v>60</v>
      </c>
      <c r="L5298" s="2" t="s">
        <v>30</v>
      </c>
      <c r="M5298" s="2" t="s">
        <v>476</v>
      </c>
      <c r="N5298" s="2" t="s">
        <v>479</v>
      </c>
      <c r="O5298" s="2" t="s">
        <v>540</v>
      </c>
      <c r="Q5298" s="1"/>
      <c r="S5298" s="9"/>
      <c r="T5298" s="10"/>
      <c r="U5298" s="8"/>
      <c r="W5298" s="2" t="s">
        <v>568</v>
      </c>
      <c r="X5298" s="45" t="str" cm="1">
        <f t="array" ref="X5298">IF(X5050="TRUE",IF(AND(C5297&lt;&gt;1,C5298:C5301="",S5297:U5301=""), "FALSE","TRUE"),"FALSE")</f>
        <v>FALSE</v>
      </c>
      <c r="Z5298" s="1"/>
    </row>
    <row r="5299" spans="2:26" hidden="1" outlineLevel="3" x14ac:dyDescent="0.4">
      <c r="B5299" s="7" t="s">
        <v>240</v>
      </c>
      <c r="C5299" s="8"/>
      <c r="D5299" s="31"/>
      <c r="E5299" s="2" t="s">
        <v>543</v>
      </c>
      <c r="F5299" s="2" t="str">
        <f>IF(C5298="","^.{1,120}$|^$","^.{1,120}$")</f>
        <v>^.{1,120}$|^$</v>
      </c>
      <c r="G5299" s="2" t="s">
        <v>229</v>
      </c>
      <c r="H5299" s="2">
        <v>235</v>
      </c>
      <c r="I5299" s="2">
        <v>207</v>
      </c>
      <c r="K5299" s="2">
        <v>120</v>
      </c>
      <c r="L5299" s="2" t="s">
        <v>30</v>
      </c>
      <c r="M5299" s="2" t="s">
        <v>476</v>
      </c>
      <c r="N5299" s="2" t="s">
        <v>479</v>
      </c>
      <c r="O5299" s="2" t="s">
        <v>540</v>
      </c>
      <c r="Q5299" s="1"/>
      <c r="S5299" s="9"/>
      <c r="T5299" s="10"/>
      <c r="U5299" s="8"/>
      <c r="W5299" s="2" t="s">
        <v>468</v>
      </c>
      <c r="X5299" s="45" t="str" cm="1">
        <f t="array" ref="X5299">IF(X5050="TRUE",IF(AND(C5297&lt;&gt;1,C5298:C5301="",S5297:U5301=""), "FALSE","TRUE"),"FALSE")</f>
        <v>FALSE</v>
      </c>
      <c r="Z5299" s="1"/>
    </row>
    <row r="5300" spans="2:26" hidden="1" outlineLevel="3" x14ac:dyDescent="0.4">
      <c r="B5300" s="7" t="s">
        <v>243</v>
      </c>
      <c r="C5300" s="8"/>
      <c r="D5300" s="31"/>
      <c r="E5300" s="2" t="s">
        <v>544</v>
      </c>
      <c r="F5300" s="2" t="s">
        <v>116</v>
      </c>
      <c r="G5300" s="2" t="s">
        <v>115</v>
      </c>
      <c r="H5300" s="2">
        <v>235</v>
      </c>
      <c r="I5300" s="2">
        <v>207</v>
      </c>
      <c r="K5300" s="2">
        <v>120</v>
      </c>
      <c r="L5300" s="2" t="s">
        <v>30</v>
      </c>
      <c r="M5300" s="2" t="s">
        <v>476</v>
      </c>
      <c r="N5300" s="2" t="s">
        <v>479</v>
      </c>
      <c r="O5300" s="2" t="s">
        <v>540</v>
      </c>
      <c r="Q5300" s="1"/>
      <c r="S5300" s="9"/>
      <c r="T5300" s="10"/>
      <c r="U5300" s="8"/>
      <c r="W5300" s="2" t="s">
        <v>468</v>
      </c>
      <c r="X5300" s="45" t="str" cm="1">
        <f t="array" ref="X5300">IF(X5050="TRUE",IF(AND(C5297&lt;&gt;1,C5298:C5301="",S5297:U5301=""), "FALSE","TRUE"),"FALSE")</f>
        <v>FALSE</v>
      </c>
      <c r="Z5300" s="1"/>
    </row>
    <row r="5301" spans="2:26" hidden="1" outlineLevel="3" x14ac:dyDescent="0.4">
      <c r="B5301" s="7" t="s">
        <v>245</v>
      </c>
      <c r="C5301" s="8"/>
      <c r="D5301" s="31"/>
      <c r="E5301" s="2" t="s">
        <v>545</v>
      </c>
      <c r="F5301" s="2" t="str">
        <f>IF(C5298="","^.{1,1024}$|^$","^.{1,1024}$")</f>
        <v>^.{1,1024}$|^$</v>
      </c>
      <c r="G5301" s="2" t="s">
        <v>247</v>
      </c>
      <c r="H5301" s="2">
        <v>235</v>
      </c>
      <c r="I5301" s="2">
        <v>207</v>
      </c>
      <c r="K5301" s="2">
        <v>1024</v>
      </c>
      <c r="L5301" s="2" t="s">
        <v>30</v>
      </c>
      <c r="M5301" s="2" t="s">
        <v>476</v>
      </c>
      <c r="N5301" s="2" t="s">
        <v>479</v>
      </c>
      <c r="O5301" s="2" t="s">
        <v>540</v>
      </c>
      <c r="Q5301" s="1"/>
      <c r="S5301" s="9"/>
      <c r="T5301" s="10"/>
      <c r="U5301" s="8"/>
      <c r="W5301" s="2" t="s">
        <v>471</v>
      </c>
      <c r="X5301" s="45" t="str" cm="1">
        <f t="array" ref="X5301">IF(X5050="TRUE",IF(AND(C5297&lt;&gt;1,C5298:C5301="",S5297:U5301=""), "FALSE","TRUE"),"FALSE")</f>
        <v>FALSE</v>
      </c>
      <c r="Z5301" s="1"/>
    </row>
    <row r="5302" spans="2:26" hidden="1" outlineLevel="2" x14ac:dyDescent="0.4">
      <c r="B5302" s="3" t="s">
        <v>19</v>
      </c>
      <c r="I5302" s="2">
        <v>207</v>
      </c>
      <c r="Q5302" s="1"/>
      <c r="Z5302" s="1"/>
    </row>
    <row r="5303" spans="2:26" hidden="1" outlineLevel="2" x14ac:dyDescent="0.4">
      <c r="B5303" s="50" t="s">
        <v>546</v>
      </c>
      <c r="C5303" s="50"/>
      <c r="D5303" s="33"/>
      <c r="E5303" s="2" t="s">
        <v>547</v>
      </c>
      <c r="I5303" s="2">
        <v>207</v>
      </c>
      <c r="L5303" s="2" t="s">
        <v>548</v>
      </c>
      <c r="M5303" s="2" t="s">
        <v>476</v>
      </c>
      <c r="N5303" s="2" t="s">
        <v>479</v>
      </c>
      <c r="O5303" s="2" t="s">
        <v>547</v>
      </c>
      <c r="Q5303" s="1"/>
      <c r="R5303" s="2" t="str">
        <f>IF(AND(C5305="",C5306="",C5307="",C5308=""), "TRUE", "FALSE")</f>
        <v>TRUE</v>
      </c>
      <c r="S5303" s="6" t="s">
        <v>36</v>
      </c>
      <c r="T5303" s="6" t="s">
        <v>37</v>
      </c>
      <c r="U5303" s="6" t="s">
        <v>38</v>
      </c>
      <c r="Z5303" s="1"/>
    </row>
    <row r="5304" spans="2:26" hidden="1" outlineLevel="2" x14ac:dyDescent="0.4">
      <c r="B5304" s="7" t="s">
        <v>134</v>
      </c>
      <c r="C5304" s="5">
        <v>1</v>
      </c>
      <c r="D5304" s="30"/>
      <c r="E5304" s="2" t="s">
        <v>392</v>
      </c>
      <c r="F5304" s="2" t="s">
        <v>102</v>
      </c>
      <c r="G5304" s="2" t="s">
        <v>103</v>
      </c>
      <c r="H5304" s="2">
        <v>241</v>
      </c>
      <c r="I5304" s="2">
        <v>207</v>
      </c>
      <c r="K5304" s="2">
        <v>3</v>
      </c>
      <c r="L5304" s="2" t="s">
        <v>136</v>
      </c>
      <c r="M5304" s="2" t="s">
        <v>476</v>
      </c>
      <c r="N5304" s="2" t="s">
        <v>479</v>
      </c>
      <c r="O5304" s="2" t="s">
        <v>547</v>
      </c>
      <c r="Q5304" s="1"/>
      <c r="S5304" s="9"/>
      <c r="T5304" s="10"/>
      <c r="U5304" s="8"/>
      <c r="V5304" s="2" t="s">
        <v>105</v>
      </c>
      <c r="W5304" s="2" t="s">
        <v>561</v>
      </c>
      <c r="X5304" s="45" t="str" cm="1">
        <f t="array" ref="X5304">IF(X5050="TRUE",IF(AND(C5304&lt;&gt;1,C5305:C5308="",S5304:U5308=""), "FALSE","TRUE"),"FALSE")</f>
        <v>FALSE</v>
      </c>
      <c r="Z5304" s="1"/>
    </row>
    <row r="5305" spans="2:26" hidden="1" outlineLevel="2" x14ac:dyDescent="0.4">
      <c r="B5305" s="7" t="s">
        <v>549</v>
      </c>
      <c r="C5305" s="8"/>
      <c r="D5305" s="31"/>
      <c r="E5305" s="2" t="s">
        <v>550</v>
      </c>
      <c r="F5305" s="2" t="s">
        <v>551</v>
      </c>
      <c r="G5305" s="2" t="s">
        <v>552</v>
      </c>
      <c r="H5305" s="2">
        <v>241</v>
      </c>
      <c r="I5305" s="2">
        <v>207</v>
      </c>
      <c r="K5305" s="2">
        <v>10</v>
      </c>
      <c r="L5305" s="2" t="s">
        <v>30</v>
      </c>
      <c r="M5305" s="2" t="s">
        <v>476</v>
      </c>
      <c r="N5305" s="2" t="s">
        <v>479</v>
      </c>
      <c r="O5305" s="2" t="s">
        <v>547</v>
      </c>
      <c r="Q5305" s="1"/>
      <c r="S5305" s="9"/>
      <c r="T5305" s="10"/>
      <c r="U5305" s="8"/>
      <c r="W5305" s="2" t="s">
        <v>569</v>
      </c>
      <c r="X5305" s="45" t="str" cm="1">
        <f t="array" ref="X5305">IF(X5050="TRUE",IF(AND(C5304&lt;&gt;1,C5305:C5308="",S5304:U5308=""), "FALSE","TRUE"),"FALSE")</f>
        <v>FALSE</v>
      </c>
      <c r="Z5305" s="1"/>
    </row>
    <row r="5306" spans="2:26" hidden="1" outlineLevel="2" x14ac:dyDescent="0.4">
      <c r="B5306" s="7" t="s">
        <v>554</v>
      </c>
      <c r="C5306" s="8"/>
      <c r="D5306" s="31"/>
      <c r="E5306" s="2" t="s">
        <v>555</v>
      </c>
      <c r="F5306" s="2" t="s">
        <v>114</v>
      </c>
      <c r="G5306" s="2" t="s">
        <v>115</v>
      </c>
      <c r="H5306" s="2">
        <v>241</v>
      </c>
      <c r="I5306" s="2">
        <v>207</v>
      </c>
      <c r="K5306" s="2">
        <v>120</v>
      </c>
      <c r="L5306" s="2" t="s">
        <v>30</v>
      </c>
      <c r="M5306" s="2" t="s">
        <v>476</v>
      </c>
      <c r="N5306" s="2" t="s">
        <v>479</v>
      </c>
      <c r="O5306" s="2" t="s">
        <v>547</v>
      </c>
      <c r="Q5306" s="1"/>
      <c r="S5306" s="9"/>
      <c r="T5306" s="10"/>
      <c r="U5306" s="8"/>
      <c r="W5306" s="2" t="s">
        <v>468</v>
      </c>
      <c r="X5306" s="45" t="str" cm="1">
        <f t="array" ref="X5306">IF(X5050="TRUE",IF(AND(C5304&lt;&gt;1,C5305:C5308="",S5304:U5308=""), "FALSE","TRUE"),"FALSE")</f>
        <v>FALSE</v>
      </c>
      <c r="Z5306" s="1"/>
    </row>
    <row r="5307" spans="2:26" hidden="1" outlineLevel="2" x14ac:dyDescent="0.4">
      <c r="B5307" s="7" t="s">
        <v>112</v>
      </c>
      <c r="C5307" s="8"/>
      <c r="D5307" s="31"/>
      <c r="E5307" s="2" t="s">
        <v>556</v>
      </c>
      <c r="F5307" s="2" t="s">
        <v>114</v>
      </c>
      <c r="G5307" s="2" t="s">
        <v>115</v>
      </c>
      <c r="H5307" s="2">
        <v>241</v>
      </c>
      <c r="I5307" s="2">
        <v>207</v>
      </c>
      <c r="K5307" s="2">
        <v>120</v>
      </c>
      <c r="L5307" s="2" t="s">
        <v>30</v>
      </c>
      <c r="M5307" s="2" t="s">
        <v>476</v>
      </c>
      <c r="N5307" s="2" t="s">
        <v>479</v>
      </c>
      <c r="O5307" s="2" t="s">
        <v>547</v>
      </c>
      <c r="Q5307" s="1"/>
      <c r="S5307" s="9"/>
      <c r="T5307" s="10"/>
      <c r="U5307" s="8"/>
      <c r="W5307" s="2" t="s">
        <v>468</v>
      </c>
      <c r="X5307" s="45" t="str" cm="1">
        <f t="array" ref="X5307">IF(X5050="TRUE",IF(AND(C5304&lt;&gt;1,C5305:C5308="",S5304:U5308=""), "FALSE","TRUE"),"FALSE")</f>
        <v>FALSE</v>
      </c>
      <c r="Z5307" s="1"/>
    </row>
    <row r="5308" spans="2:26" hidden="1" outlineLevel="2" x14ac:dyDescent="0.4">
      <c r="B5308" s="7" t="s">
        <v>117</v>
      </c>
      <c r="C5308" s="8"/>
      <c r="D5308" s="31"/>
      <c r="E5308" s="2" t="s">
        <v>557</v>
      </c>
      <c r="F5308" s="2" t="s">
        <v>116</v>
      </c>
      <c r="G5308" s="2" t="s">
        <v>115</v>
      </c>
      <c r="H5308" s="2">
        <v>241</v>
      </c>
      <c r="I5308" s="2">
        <v>207</v>
      </c>
      <c r="K5308" s="2">
        <v>120</v>
      </c>
      <c r="L5308" s="2" t="s">
        <v>30</v>
      </c>
      <c r="M5308" s="2" t="s">
        <v>476</v>
      </c>
      <c r="N5308" s="2" t="s">
        <v>479</v>
      </c>
      <c r="O5308" s="2" t="s">
        <v>547</v>
      </c>
      <c r="Q5308" s="1"/>
      <c r="S5308" s="9"/>
      <c r="T5308" s="10"/>
      <c r="U5308" s="8"/>
      <c r="W5308" s="2" t="s">
        <v>468</v>
      </c>
      <c r="X5308" s="45" t="str" cm="1">
        <f t="array" ref="X5308">IF(X5050="TRUE",IF(AND(C5304&lt;&gt;1,C5305:C5308="",S5304:U5308=""), "FALSE","TRUE"),"FALSE")</f>
        <v>FALSE</v>
      </c>
      <c r="Z5308" s="1"/>
    </row>
    <row r="5309" spans="2:26" hidden="1" outlineLevel="2" x14ac:dyDescent="0.4">
      <c r="B5309" s="7" t="s">
        <v>134</v>
      </c>
      <c r="C5309" s="5">
        <v>2</v>
      </c>
      <c r="D5309" s="30"/>
      <c r="E5309" s="2" t="s">
        <v>392</v>
      </c>
      <c r="F5309" s="2" t="s">
        <v>102</v>
      </c>
      <c r="G5309" s="2" t="s">
        <v>103</v>
      </c>
      <c r="H5309" s="2">
        <v>241</v>
      </c>
      <c r="I5309" s="2">
        <v>207</v>
      </c>
      <c r="K5309" s="2">
        <v>3</v>
      </c>
      <c r="L5309" s="2" t="s">
        <v>136</v>
      </c>
      <c r="M5309" s="2" t="s">
        <v>476</v>
      </c>
      <c r="N5309" s="2" t="s">
        <v>479</v>
      </c>
      <c r="O5309" s="2" t="s">
        <v>547</v>
      </c>
      <c r="Q5309" s="1"/>
      <c r="S5309" s="9"/>
      <c r="T5309" s="10"/>
      <c r="U5309" s="8"/>
      <c r="V5309" s="2" t="s">
        <v>105</v>
      </c>
      <c r="W5309" s="2" t="s">
        <v>561</v>
      </c>
      <c r="X5309" s="45" t="str" cm="1">
        <f t="array" ref="X5309">IF(X5050="TRUE",IF(AND(C5309&lt;&gt;1,C5310:C5313="",S5309:U5313=""), "FALSE","TRUE"),"FALSE")</f>
        <v>FALSE</v>
      </c>
      <c r="Z5309" s="1"/>
    </row>
    <row r="5310" spans="2:26" hidden="1" outlineLevel="2" x14ac:dyDescent="0.4">
      <c r="B5310" s="7" t="s">
        <v>549</v>
      </c>
      <c r="C5310" s="8"/>
      <c r="D5310" s="31"/>
      <c r="E5310" s="2" t="s">
        <v>550</v>
      </c>
      <c r="F5310" s="2" t="s">
        <v>551</v>
      </c>
      <c r="G5310" s="2" t="s">
        <v>552</v>
      </c>
      <c r="H5310" s="2">
        <v>241</v>
      </c>
      <c r="I5310" s="2">
        <v>207</v>
      </c>
      <c r="K5310" s="2">
        <v>10</v>
      </c>
      <c r="L5310" s="2" t="s">
        <v>30</v>
      </c>
      <c r="M5310" s="2" t="s">
        <v>476</v>
      </c>
      <c r="N5310" s="2" t="s">
        <v>479</v>
      </c>
      <c r="O5310" s="2" t="s">
        <v>547</v>
      </c>
      <c r="Q5310" s="1"/>
      <c r="S5310" s="9"/>
      <c r="T5310" s="10"/>
      <c r="U5310" s="8"/>
      <c r="W5310" s="2" t="s">
        <v>569</v>
      </c>
      <c r="X5310" s="45" t="str" cm="1">
        <f t="array" ref="X5310">IF(X5050="TRUE",IF(AND(C5309&lt;&gt;1,C5310:C5313="",S5309:U5313=""), "FALSE","TRUE"),"FALSE")</f>
        <v>FALSE</v>
      </c>
      <c r="Z5310" s="1"/>
    </row>
    <row r="5311" spans="2:26" hidden="1" outlineLevel="2" x14ac:dyDescent="0.4">
      <c r="B5311" s="7" t="s">
        <v>554</v>
      </c>
      <c r="C5311" s="8"/>
      <c r="D5311" s="31"/>
      <c r="E5311" s="2" t="s">
        <v>555</v>
      </c>
      <c r="F5311" s="2" t="s">
        <v>114</v>
      </c>
      <c r="G5311" s="2" t="s">
        <v>115</v>
      </c>
      <c r="H5311" s="2">
        <v>241</v>
      </c>
      <c r="I5311" s="2">
        <v>207</v>
      </c>
      <c r="K5311" s="2">
        <v>120</v>
      </c>
      <c r="L5311" s="2" t="s">
        <v>30</v>
      </c>
      <c r="M5311" s="2" t="s">
        <v>476</v>
      </c>
      <c r="N5311" s="2" t="s">
        <v>479</v>
      </c>
      <c r="O5311" s="2" t="s">
        <v>547</v>
      </c>
      <c r="Q5311" s="1"/>
      <c r="S5311" s="9"/>
      <c r="T5311" s="10"/>
      <c r="U5311" s="8"/>
      <c r="W5311" s="2" t="s">
        <v>468</v>
      </c>
      <c r="X5311" s="45" t="str" cm="1">
        <f t="array" ref="X5311">IF(X5050="TRUE",IF(AND(C5309&lt;&gt;1,C5310:C5313="",S5309:U5313=""), "FALSE","TRUE"),"FALSE")</f>
        <v>FALSE</v>
      </c>
      <c r="Z5311" s="1"/>
    </row>
    <row r="5312" spans="2:26" hidden="1" outlineLevel="2" x14ac:dyDescent="0.4">
      <c r="B5312" s="7" t="s">
        <v>112</v>
      </c>
      <c r="C5312" s="8"/>
      <c r="D5312" s="31"/>
      <c r="E5312" s="2" t="s">
        <v>556</v>
      </c>
      <c r="F5312" s="2" t="s">
        <v>114</v>
      </c>
      <c r="G5312" s="2" t="s">
        <v>115</v>
      </c>
      <c r="H5312" s="2">
        <v>241</v>
      </c>
      <c r="I5312" s="2">
        <v>207</v>
      </c>
      <c r="K5312" s="2">
        <v>120</v>
      </c>
      <c r="L5312" s="2" t="s">
        <v>30</v>
      </c>
      <c r="M5312" s="2" t="s">
        <v>476</v>
      </c>
      <c r="N5312" s="2" t="s">
        <v>479</v>
      </c>
      <c r="O5312" s="2" t="s">
        <v>547</v>
      </c>
      <c r="Q5312" s="1"/>
      <c r="S5312" s="9"/>
      <c r="T5312" s="10"/>
      <c r="U5312" s="8"/>
      <c r="W5312" s="2" t="s">
        <v>468</v>
      </c>
      <c r="X5312" s="45" t="str" cm="1">
        <f t="array" ref="X5312">IF(X5050="TRUE",IF(AND(C5309&lt;&gt;1,C5310:C5313="",S5309:U5313=""), "FALSE","TRUE"),"FALSE")</f>
        <v>FALSE</v>
      </c>
      <c r="Z5312" s="1"/>
    </row>
    <row r="5313" spans="2:26" hidden="1" outlineLevel="2" x14ac:dyDescent="0.4">
      <c r="B5313" s="7" t="s">
        <v>117</v>
      </c>
      <c r="C5313" s="8"/>
      <c r="D5313" s="31"/>
      <c r="E5313" s="2" t="s">
        <v>557</v>
      </c>
      <c r="F5313" s="2" t="s">
        <v>116</v>
      </c>
      <c r="G5313" s="2" t="s">
        <v>115</v>
      </c>
      <c r="H5313" s="2">
        <v>241</v>
      </c>
      <c r="I5313" s="2">
        <v>207</v>
      </c>
      <c r="K5313" s="2">
        <v>120</v>
      </c>
      <c r="L5313" s="2" t="s">
        <v>30</v>
      </c>
      <c r="M5313" s="2" t="s">
        <v>476</v>
      </c>
      <c r="N5313" s="2" t="s">
        <v>479</v>
      </c>
      <c r="O5313" s="2" t="s">
        <v>547</v>
      </c>
      <c r="Q5313" s="1"/>
      <c r="S5313" s="9"/>
      <c r="T5313" s="10"/>
      <c r="U5313" s="8"/>
      <c r="W5313" s="2" t="s">
        <v>468</v>
      </c>
      <c r="X5313" s="45" t="str" cm="1">
        <f t="array" ref="X5313">IF(X5050="TRUE",IF(AND(C5309&lt;&gt;1,C5310:C5313="",S5309:U5313=""), "FALSE","TRUE"),"FALSE")</f>
        <v>FALSE</v>
      </c>
      <c r="Z5313" s="1"/>
    </row>
    <row r="5314" spans="2:26" hidden="1" outlineLevel="2" x14ac:dyDescent="0.4">
      <c r="B5314" s="3" t="s">
        <v>19</v>
      </c>
      <c r="I5314" s="2">
        <v>207</v>
      </c>
      <c r="Q5314" s="1"/>
      <c r="S5314" s="6" t="s">
        <v>36</v>
      </c>
      <c r="T5314" s="6" t="s">
        <v>37</v>
      </c>
      <c r="U5314" s="6" t="s">
        <v>38</v>
      </c>
      <c r="Z5314" s="1"/>
    </row>
    <row r="5315" spans="2:26" hidden="1" outlineLevel="2" x14ac:dyDescent="0.4">
      <c r="B5315" s="7" t="s">
        <v>558</v>
      </c>
      <c r="C5315" s="8"/>
      <c r="D5315" s="31"/>
      <c r="E5315" s="2" t="s">
        <v>559</v>
      </c>
      <c r="F5315" s="2" t="s">
        <v>560</v>
      </c>
      <c r="G5315" s="2" t="s">
        <v>23</v>
      </c>
      <c r="I5315" s="2">
        <v>207</v>
      </c>
      <c r="J5315" s="2" t="s">
        <v>459</v>
      </c>
      <c r="L5315" s="2" t="s">
        <v>30</v>
      </c>
      <c r="M5315" s="2" t="s">
        <v>476</v>
      </c>
      <c r="N5315" s="2" t="s">
        <v>479</v>
      </c>
      <c r="Q5315" s="1"/>
      <c r="S5315" s="9"/>
      <c r="T5315" s="10"/>
      <c r="U5315" s="8"/>
      <c r="W5315" s="2" t="s">
        <v>560</v>
      </c>
      <c r="X5315" s="2" t="str">
        <f>X$5050</f>
        <v>FALSE</v>
      </c>
      <c r="Z5315" s="1"/>
    </row>
    <row r="5316" spans="2:26" hidden="1" outlineLevel="2" x14ac:dyDescent="0.4">
      <c r="C5316" s="18"/>
      <c r="D5316" s="18"/>
      <c r="I5316" s="2">
        <v>207</v>
      </c>
      <c r="J5316" s="2" t="s">
        <v>362</v>
      </c>
      <c r="Q5316" s="1"/>
      <c r="Z5316" s="1"/>
    </row>
    <row r="5317" spans="2:26" outlineLevel="1" x14ac:dyDescent="0.4">
      <c r="B5317" s="50" t="s">
        <v>478</v>
      </c>
      <c r="C5317" s="50"/>
      <c r="D5317" s="33"/>
      <c r="E5317" s="2" t="s">
        <v>479</v>
      </c>
      <c r="I5317" s="2">
        <v>207</v>
      </c>
      <c r="L5317" s="2" t="s">
        <v>480</v>
      </c>
      <c r="M5317" s="2" t="s">
        <v>476</v>
      </c>
      <c r="N5317" s="2" t="s">
        <v>479</v>
      </c>
      <c r="Q5317" s="1"/>
      <c r="S5317" s="6" t="s">
        <v>36</v>
      </c>
      <c r="T5317" s="6" t="s">
        <v>37</v>
      </c>
      <c r="U5317" s="6" t="s">
        <v>38</v>
      </c>
      <c r="Z5317" s="1"/>
    </row>
    <row r="5318" spans="2:26" outlineLevel="1" collapsed="1" x14ac:dyDescent="0.4">
      <c r="B5318" s="7" t="s">
        <v>134</v>
      </c>
      <c r="C5318" s="5">
        <v>18</v>
      </c>
      <c r="D5318" s="30"/>
      <c r="E5318" s="2" t="s">
        <v>135</v>
      </c>
      <c r="F5318" s="2" t="s">
        <v>102</v>
      </c>
      <c r="G5318" s="2" t="s">
        <v>103</v>
      </c>
      <c r="I5318" s="2">
        <v>207</v>
      </c>
      <c r="K5318" s="2">
        <v>3</v>
      </c>
      <c r="L5318" s="2" t="s">
        <v>136</v>
      </c>
      <c r="M5318" s="2" t="s">
        <v>476</v>
      </c>
      <c r="N5318" s="2" t="s">
        <v>479</v>
      </c>
      <c r="Q5318" s="1"/>
      <c r="S5318" s="9"/>
      <c r="T5318" s="10"/>
      <c r="U5318" s="8"/>
      <c r="V5318" s="2" t="s">
        <v>105</v>
      </c>
      <c r="W5318" s="2" t="s">
        <v>561</v>
      </c>
      <c r="X5318" s="2" t="str" cm="1">
        <f t="array" ref="X5318">IF(AND(C$5318&lt;&gt;1,C$5319:C$5323="",S$5318:U$5323=""), "FALSE","TRUE")</f>
        <v>FALSE</v>
      </c>
      <c r="Z5318" s="1"/>
    </row>
    <row r="5319" spans="2:26" hidden="1" outlineLevel="2" x14ac:dyDescent="0.4">
      <c r="B5319" s="7" t="s">
        <v>481</v>
      </c>
      <c r="C5319" s="8"/>
      <c r="D5319" s="31"/>
      <c r="E5319" s="2" t="s">
        <v>482</v>
      </c>
      <c r="F5319" s="2" t="s">
        <v>114</v>
      </c>
      <c r="G5319" s="2" t="s">
        <v>115</v>
      </c>
      <c r="I5319" s="2">
        <v>207</v>
      </c>
      <c r="K5319" s="2">
        <v>120</v>
      </c>
      <c r="L5319" s="2" t="s">
        <v>30</v>
      </c>
      <c r="M5319" s="2" t="s">
        <v>476</v>
      </c>
      <c r="N5319" s="2" t="s">
        <v>479</v>
      </c>
      <c r="Q5319" s="1"/>
      <c r="S5319" s="9"/>
      <c r="T5319" s="10"/>
      <c r="U5319" s="8"/>
      <c r="W5319" s="2" t="s">
        <v>468</v>
      </c>
      <c r="X5319" s="2" t="str" cm="1">
        <f t="array" ref="X5319">IF(AND(C$5318&lt;&gt;1,C$5319:C$5323="",S$5318:U$5323=""), "FALSE","TRUE")</f>
        <v>FALSE</v>
      </c>
      <c r="Z5319" s="1"/>
    </row>
    <row r="5320" spans="2:26" hidden="1" outlineLevel="2" x14ac:dyDescent="0.4">
      <c r="B5320" s="7" t="s">
        <v>483</v>
      </c>
      <c r="C5320" s="8"/>
      <c r="D5320" s="31"/>
      <c r="E5320" s="2" t="s">
        <v>484</v>
      </c>
      <c r="F5320" s="2" t="s">
        <v>370</v>
      </c>
      <c r="G5320" s="2" t="s">
        <v>369</v>
      </c>
      <c r="I5320" s="2">
        <v>207</v>
      </c>
      <c r="K5320" s="2">
        <v>240</v>
      </c>
      <c r="L5320" s="2" t="s">
        <v>30</v>
      </c>
      <c r="M5320" s="2" t="s">
        <v>476</v>
      </c>
      <c r="N5320" s="2" t="s">
        <v>479</v>
      </c>
      <c r="Q5320" s="1"/>
      <c r="S5320" s="9"/>
      <c r="T5320" s="10"/>
      <c r="U5320" s="8"/>
      <c r="W5320" s="2" t="s">
        <v>465</v>
      </c>
      <c r="X5320" s="2" t="str" cm="1">
        <f t="array" ref="X5320">IF(AND(C$5318&lt;&gt;1,C$5319:C$5323="",S$5318:U$5323=""), "FALSE","TRUE")</f>
        <v>FALSE</v>
      </c>
      <c r="Z5320" s="1"/>
    </row>
    <row r="5321" spans="2:26" hidden="1" outlineLevel="2" x14ac:dyDescent="0.4">
      <c r="B5321" s="7" t="s">
        <v>112</v>
      </c>
      <c r="C5321" s="8"/>
      <c r="D5321" s="31"/>
      <c r="E5321" s="2" t="s">
        <v>486</v>
      </c>
      <c r="F5321" s="2" t="s">
        <v>114</v>
      </c>
      <c r="G5321" s="2" t="s">
        <v>115</v>
      </c>
      <c r="I5321" s="2">
        <v>207</v>
      </c>
      <c r="K5321" s="2">
        <v>120</v>
      </c>
      <c r="L5321" s="2" t="s">
        <v>30</v>
      </c>
      <c r="M5321" s="2" t="s">
        <v>476</v>
      </c>
      <c r="N5321" s="2" t="s">
        <v>479</v>
      </c>
      <c r="Q5321" s="1"/>
      <c r="S5321" s="9"/>
      <c r="T5321" s="10"/>
      <c r="U5321" s="8"/>
      <c r="W5321" s="2" t="s">
        <v>468</v>
      </c>
      <c r="X5321" s="2" t="str" cm="1">
        <f t="array" ref="X5321">IF(AND(C$5318&lt;&gt;1,C$5319:C$5323="",S$5318:U$5323=""), "FALSE","TRUE")</f>
        <v>FALSE</v>
      </c>
      <c r="Z5321" s="1"/>
    </row>
    <row r="5322" spans="2:26" hidden="1" outlineLevel="2" x14ac:dyDescent="0.4">
      <c r="B5322" s="7" t="s">
        <v>117</v>
      </c>
      <c r="C5322" s="8"/>
      <c r="D5322" s="31"/>
      <c r="E5322" s="2" t="s">
        <v>487</v>
      </c>
      <c r="F5322" s="2" t="s">
        <v>116</v>
      </c>
      <c r="G5322" s="2" t="s">
        <v>115</v>
      </c>
      <c r="I5322" s="2">
        <v>207</v>
      </c>
      <c r="K5322" s="2">
        <v>120</v>
      </c>
      <c r="L5322" s="2" t="s">
        <v>30</v>
      </c>
      <c r="M5322" s="2" t="s">
        <v>476</v>
      </c>
      <c r="N5322" s="2" t="s">
        <v>479</v>
      </c>
      <c r="Q5322" s="1"/>
      <c r="S5322" s="9"/>
      <c r="T5322" s="10"/>
      <c r="U5322" s="8"/>
      <c r="W5322" s="2" t="s">
        <v>468</v>
      </c>
      <c r="X5322" s="2" t="str" cm="1">
        <f t="array" ref="X5322">IF(AND(C$5318&lt;&gt;1,C$5319:C$5323="",S$5318:U$5323=""), "FALSE","TRUE")</f>
        <v>FALSE</v>
      </c>
      <c r="Z5322" s="1"/>
    </row>
    <row r="5323" spans="2:26" hidden="1" outlineLevel="2" x14ac:dyDescent="0.4">
      <c r="B5323" s="7" t="s">
        <v>333</v>
      </c>
      <c r="C5323" s="11"/>
      <c r="D5323" s="34"/>
      <c r="E5323" s="2" t="s">
        <v>488</v>
      </c>
      <c r="F5323" s="2" t="s">
        <v>489</v>
      </c>
      <c r="G5323" s="2" t="s">
        <v>490</v>
      </c>
      <c r="I5323" s="2">
        <v>207</v>
      </c>
      <c r="K5323" s="2">
        <v>15</v>
      </c>
      <c r="L5323" s="2" t="s">
        <v>30</v>
      </c>
      <c r="M5323" s="2" t="s">
        <v>476</v>
      </c>
      <c r="N5323" s="2" t="s">
        <v>479</v>
      </c>
      <c r="Q5323" s="1"/>
      <c r="S5323" s="9"/>
      <c r="T5323" s="10"/>
      <c r="U5323" s="8"/>
      <c r="W5323" s="2" t="s">
        <v>562</v>
      </c>
      <c r="X5323" s="2" t="str" cm="1">
        <f t="array" ref="X5323">IF(AND(C$5318&lt;&gt;1,C$5319:C$5323="",S$5318:U$5323=""), "FALSE","TRUE")</f>
        <v>FALSE</v>
      </c>
      <c r="Z5323" s="1"/>
    </row>
    <row r="5324" spans="2:26" hidden="1" outlineLevel="2" x14ac:dyDescent="0.4">
      <c r="B5324" s="3" t="s">
        <v>19</v>
      </c>
      <c r="I5324" s="2">
        <v>207</v>
      </c>
      <c r="Q5324" s="1"/>
      <c r="Z5324" s="1"/>
    </row>
    <row r="5325" spans="2:26" hidden="1" outlineLevel="2" x14ac:dyDescent="0.4">
      <c r="B5325" s="50" t="s">
        <v>492</v>
      </c>
      <c r="C5325" s="50"/>
      <c r="D5325" s="33"/>
      <c r="E5325" s="2" t="s">
        <v>493</v>
      </c>
      <c r="I5325" s="2">
        <v>207</v>
      </c>
      <c r="L5325" s="2" t="s">
        <v>494</v>
      </c>
      <c r="M5325" s="2" t="s">
        <v>476</v>
      </c>
      <c r="N5325" s="2" t="s">
        <v>479</v>
      </c>
      <c r="O5325" s="2" t="s">
        <v>493</v>
      </c>
      <c r="Q5325" s="1"/>
      <c r="S5325" s="6" t="s">
        <v>36</v>
      </c>
      <c r="T5325" s="6" t="s">
        <v>37</v>
      </c>
      <c r="U5325" s="6" t="s">
        <v>38</v>
      </c>
      <c r="Z5325" s="1"/>
    </row>
    <row r="5326" spans="2:26" hidden="1" outlineLevel="2" x14ac:dyDescent="0.4">
      <c r="B5326" s="7" t="s">
        <v>134</v>
      </c>
      <c r="C5326" s="5">
        <v>1</v>
      </c>
      <c r="D5326" s="30"/>
      <c r="E5326" s="2" t="s">
        <v>392</v>
      </c>
      <c r="F5326" s="2" t="s">
        <v>102</v>
      </c>
      <c r="G5326" s="2" t="s">
        <v>103</v>
      </c>
      <c r="H5326" s="2">
        <v>214</v>
      </c>
      <c r="I5326" s="2">
        <v>207</v>
      </c>
      <c r="K5326" s="2">
        <v>3</v>
      </c>
      <c r="L5326" s="2" t="s">
        <v>136</v>
      </c>
      <c r="M5326" s="2" t="s">
        <v>476</v>
      </c>
      <c r="N5326" s="2" t="s">
        <v>479</v>
      </c>
      <c r="O5326" s="2" t="s">
        <v>493</v>
      </c>
      <c r="Q5326" s="1"/>
      <c r="S5326" s="9"/>
      <c r="T5326" s="10"/>
      <c r="U5326" s="8"/>
      <c r="V5326" s="2" t="s">
        <v>105</v>
      </c>
      <c r="W5326" s="2" t="s">
        <v>561</v>
      </c>
      <c r="X5326" s="45" t="str" cm="1">
        <f t="array" ref="X5326">IF(X5318="TRUE",IF(AND(C5326&lt;&gt;1,C5327:C5330="",S5326:U5330=""), "FALSE","TRUE"),"FALSE")</f>
        <v>FALSE</v>
      </c>
      <c r="Z5326" s="1"/>
    </row>
    <row r="5327" spans="2:26" hidden="1" outlineLevel="2" x14ac:dyDescent="0.4">
      <c r="B5327" s="7" t="s">
        <v>495</v>
      </c>
      <c r="C5327" s="8"/>
      <c r="D5327" s="31"/>
      <c r="E5327" s="2" t="s">
        <v>496</v>
      </c>
      <c r="F5327" s="2" t="s">
        <v>497</v>
      </c>
      <c r="G5327" s="2" t="s">
        <v>498</v>
      </c>
      <c r="H5327" s="2">
        <v>214</v>
      </c>
      <c r="I5327" s="2">
        <v>207</v>
      </c>
      <c r="K5327" s="2">
        <v>50</v>
      </c>
      <c r="L5327" s="2" t="s">
        <v>30</v>
      </c>
      <c r="M5327" s="2" t="s">
        <v>476</v>
      </c>
      <c r="N5327" s="2" t="s">
        <v>479</v>
      </c>
      <c r="O5327" s="2" t="s">
        <v>493</v>
      </c>
      <c r="Q5327" s="1"/>
      <c r="S5327" s="9"/>
      <c r="T5327" s="10"/>
      <c r="U5327" s="8"/>
      <c r="W5327" s="2" t="s">
        <v>563</v>
      </c>
      <c r="X5327" s="45" t="str" cm="1">
        <f t="array" ref="X5327">IF(X5318="TRUE",IF(AND(C5326&lt;&gt;1,C5327:C5330="",S5326:U5330=""), "FALSE","TRUE"),"FALSE")</f>
        <v>FALSE</v>
      </c>
      <c r="Z5327" s="1"/>
    </row>
    <row r="5328" spans="2:26" hidden="1" outlineLevel="2" x14ac:dyDescent="0.4">
      <c r="B5328" s="7" t="s">
        <v>500</v>
      </c>
      <c r="C5328" s="5"/>
      <c r="D5328" s="30"/>
      <c r="E5328" s="2" t="s">
        <v>501</v>
      </c>
      <c r="F5328" s="2" t="s">
        <v>154</v>
      </c>
      <c r="G5328" s="2" t="s">
        <v>502</v>
      </c>
      <c r="H5328" s="2">
        <v>214</v>
      </c>
      <c r="I5328" s="2">
        <v>207</v>
      </c>
      <c r="K5328" s="2">
        <v>10</v>
      </c>
      <c r="L5328" s="2" t="s">
        <v>30</v>
      </c>
      <c r="M5328" s="2" t="s">
        <v>476</v>
      </c>
      <c r="N5328" s="2" t="s">
        <v>479</v>
      </c>
      <c r="O5328" s="2" t="s">
        <v>493</v>
      </c>
      <c r="Q5328" s="1"/>
      <c r="S5328" s="9"/>
      <c r="T5328" s="10"/>
      <c r="U5328" s="8"/>
      <c r="W5328" s="2" t="s">
        <v>472</v>
      </c>
      <c r="X5328" s="45" t="str" cm="1">
        <f t="array" ref="X5328">IF(X5318="TRUE",IF(AND(C5326&lt;&gt;1,C5327:C5330="",S5326:U5330=""), "FALSE","TRUE"),"FALSE")</f>
        <v>FALSE</v>
      </c>
      <c r="Z5328" s="1"/>
    </row>
    <row r="5329" spans="2:26" hidden="1" outlineLevel="2" x14ac:dyDescent="0.4">
      <c r="B5329" s="7" t="s">
        <v>503</v>
      </c>
      <c r="C5329" s="5"/>
      <c r="D5329" s="30"/>
      <c r="E5329" s="2" t="s">
        <v>504</v>
      </c>
      <c r="F5329" s="2" t="s">
        <v>505</v>
      </c>
      <c r="G5329" s="2" t="s">
        <v>506</v>
      </c>
      <c r="H5329" s="2">
        <v>214</v>
      </c>
      <c r="I5329" s="2">
        <v>207</v>
      </c>
      <c r="K5329" s="2">
        <v>4</v>
      </c>
      <c r="L5329" s="2" t="s">
        <v>30</v>
      </c>
      <c r="M5329" s="2" t="s">
        <v>476</v>
      </c>
      <c r="N5329" s="2" t="s">
        <v>479</v>
      </c>
      <c r="O5329" s="2" t="s">
        <v>493</v>
      </c>
      <c r="Q5329" s="1"/>
      <c r="S5329" s="9"/>
      <c r="T5329" s="10"/>
      <c r="U5329" s="8"/>
      <c r="W5329" s="2" t="s">
        <v>564</v>
      </c>
      <c r="X5329" s="45" t="str" cm="1">
        <f t="array" ref="X5329">IF(X5318="TRUE",IF(AND(C5326&lt;&gt;1,C5327:C5330="",S5326:U5330=""), "FALSE","TRUE"),"FALSE")</f>
        <v>FALSE</v>
      </c>
      <c r="Z5329" s="1"/>
    </row>
    <row r="5330" spans="2:26" hidden="1" outlineLevel="2" collapsed="1" x14ac:dyDescent="0.4">
      <c r="B5330" s="7" t="s">
        <v>508</v>
      </c>
      <c r="C5330" s="8"/>
      <c r="D5330" s="31"/>
      <c r="E5330" s="2" t="s">
        <v>509</v>
      </c>
      <c r="F5330" s="2" t="s">
        <v>510</v>
      </c>
      <c r="G5330" s="2" t="s">
        <v>511</v>
      </c>
      <c r="H5330" s="2">
        <v>214</v>
      </c>
      <c r="I5330" s="2">
        <v>207</v>
      </c>
      <c r="K5330" s="2">
        <v>120</v>
      </c>
      <c r="L5330" s="2" t="s">
        <v>30</v>
      </c>
      <c r="M5330" s="2" t="s">
        <v>476</v>
      </c>
      <c r="N5330" s="2" t="s">
        <v>479</v>
      </c>
      <c r="O5330" s="2" t="s">
        <v>493</v>
      </c>
      <c r="Q5330" s="1"/>
      <c r="S5330" s="9"/>
      <c r="T5330" s="10"/>
      <c r="U5330" s="8"/>
      <c r="W5330" s="2" t="s">
        <v>565</v>
      </c>
      <c r="X5330" s="45" t="str" cm="1">
        <f t="array" ref="X5330">IF(X5318="TRUE",IF(AND(C5326&lt;&gt;1,C5327:C5330="",S5326:U5330=""), "FALSE","TRUE"),"FALSE")</f>
        <v>FALSE</v>
      </c>
      <c r="Z5330" s="1"/>
    </row>
    <row r="5331" spans="2:26" hidden="1" outlineLevel="3" x14ac:dyDescent="0.4">
      <c r="B5331" s="7" t="s">
        <v>134</v>
      </c>
      <c r="C5331" s="5">
        <v>2</v>
      </c>
      <c r="D5331" s="30"/>
      <c r="E5331" s="2" t="s">
        <v>392</v>
      </c>
      <c r="F5331" s="2" t="s">
        <v>102</v>
      </c>
      <c r="G5331" s="2" t="s">
        <v>103</v>
      </c>
      <c r="H5331" s="2">
        <v>214</v>
      </c>
      <c r="I5331" s="2">
        <v>207</v>
      </c>
      <c r="K5331" s="2">
        <v>3</v>
      </c>
      <c r="L5331" s="2" t="s">
        <v>136</v>
      </c>
      <c r="M5331" s="2" t="s">
        <v>476</v>
      </c>
      <c r="N5331" s="2" t="s">
        <v>479</v>
      </c>
      <c r="O5331" s="2" t="s">
        <v>493</v>
      </c>
      <c r="Q5331" s="1"/>
      <c r="S5331" s="9"/>
      <c r="T5331" s="10"/>
      <c r="U5331" s="8"/>
      <c r="V5331" s="2" t="s">
        <v>105</v>
      </c>
      <c r="W5331" s="2" t="s">
        <v>561</v>
      </c>
      <c r="X5331" s="45" t="str" cm="1">
        <f t="array" ref="X5331">IF(X5318="TRUE",IF(AND(C5331&lt;&gt;1,C5332:C5335="",S5331:U5335=""), "FALSE","TRUE"),"FALSE")</f>
        <v>FALSE</v>
      </c>
      <c r="Z5331" s="1"/>
    </row>
    <row r="5332" spans="2:26" hidden="1" outlineLevel="3" x14ac:dyDescent="0.4">
      <c r="B5332" s="7" t="s">
        <v>495</v>
      </c>
      <c r="C5332" s="8"/>
      <c r="D5332" s="31"/>
      <c r="E5332" s="2" t="s">
        <v>496</v>
      </c>
      <c r="F5332" s="2" t="s">
        <v>497</v>
      </c>
      <c r="G5332" s="2" t="s">
        <v>498</v>
      </c>
      <c r="H5332" s="2">
        <v>214</v>
      </c>
      <c r="I5332" s="2">
        <v>207</v>
      </c>
      <c r="K5332" s="2">
        <v>50</v>
      </c>
      <c r="L5332" s="2" t="s">
        <v>30</v>
      </c>
      <c r="M5332" s="2" t="s">
        <v>476</v>
      </c>
      <c r="N5332" s="2" t="s">
        <v>479</v>
      </c>
      <c r="O5332" s="2" t="s">
        <v>493</v>
      </c>
      <c r="Q5332" s="1"/>
      <c r="S5332" s="9"/>
      <c r="T5332" s="10"/>
      <c r="U5332" s="8"/>
      <c r="W5332" s="2" t="s">
        <v>563</v>
      </c>
      <c r="X5332" s="45" t="str" cm="1">
        <f t="array" ref="X5332">IF(X5318="TRUE",IF(AND(C5331&lt;&gt;1,C5332:C5335="",S5331:U5335=""), "FALSE","TRUE"),"FALSE")</f>
        <v>FALSE</v>
      </c>
      <c r="Z5332" s="1"/>
    </row>
    <row r="5333" spans="2:26" hidden="1" outlineLevel="3" x14ac:dyDescent="0.4">
      <c r="B5333" s="7" t="s">
        <v>500</v>
      </c>
      <c r="C5333" s="5"/>
      <c r="D5333" s="30"/>
      <c r="E5333" s="2" t="s">
        <v>501</v>
      </c>
      <c r="F5333" s="2" t="s">
        <v>154</v>
      </c>
      <c r="G5333" s="2" t="s">
        <v>502</v>
      </c>
      <c r="H5333" s="2">
        <v>214</v>
      </c>
      <c r="I5333" s="2">
        <v>207</v>
      </c>
      <c r="K5333" s="2">
        <v>10</v>
      </c>
      <c r="L5333" s="2" t="s">
        <v>30</v>
      </c>
      <c r="M5333" s="2" t="s">
        <v>476</v>
      </c>
      <c r="N5333" s="2" t="s">
        <v>479</v>
      </c>
      <c r="O5333" s="2" t="s">
        <v>493</v>
      </c>
      <c r="Q5333" s="1"/>
      <c r="S5333" s="9"/>
      <c r="T5333" s="10"/>
      <c r="U5333" s="8"/>
      <c r="W5333" s="2" t="s">
        <v>472</v>
      </c>
      <c r="X5333" s="45" t="str" cm="1">
        <f t="array" ref="X5333">IF(X5318="TRUE",IF(AND(C5331&lt;&gt;1,C5332:C5335="",S5331:U5335=""), "FALSE","TRUE"),"FALSE")</f>
        <v>FALSE</v>
      </c>
      <c r="Z5333" s="1"/>
    </row>
    <row r="5334" spans="2:26" hidden="1" outlineLevel="3" x14ac:dyDescent="0.4">
      <c r="B5334" s="7" t="s">
        <v>503</v>
      </c>
      <c r="C5334" s="5"/>
      <c r="D5334" s="30"/>
      <c r="E5334" s="2" t="s">
        <v>504</v>
      </c>
      <c r="F5334" s="2" t="s">
        <v>505</v>
      </c>
      <c r="G5334" s="2" t="s">
        <v>506</v>
      </c>
      <c r="H5334" s="2">
        <v>214</v>
      </c>
      <c r="I5334" s="2">
        <v>207</v>
      </c>
      <c r="K5334" s="2">
        <v>4</v>
      </c>
      <c r="L5334" s="2" t="s">
        <v>30</v>
      </c>
      <c r="M5334" s="2" t="s">
        <v>476</v>
      </c>
      <c r="N5334" s="2" t="s">
        <v>479</v>
      </c>
      <c r="O5334" s="2" t="s">
        <v>493</v>
      </c>
      <c r="Q5334" s="1"/>
      <c r="S5334" s="9"/>
      <c r="T5334" s="10"/>
      <c r="U5334" s="8"/>
      <c r="W5334" s="2" t="s">
        <v>564</v>
      </c>
      <c r="X5334" s="45" t="str" cm="1">
        <f t="array" ref="X5334">IF(X5318="TRUE",IF(AND(C5331&lt;&gt;1,C5332:C5335="",S5331:U5335=""), "FALSE","TRUE"),"FALSE")</f>
        <v>FALSE</v>
      </c>
      <c r="Z5334" s="1"/>
    </row>
    <row r="5335" spans="2:26" hidden="1" outlineLevel="3" x14ac:dyDescent="0.4">
      <c r="B5335" s="7" t="s">
        <v>508</v>
      </c>
      <c r="C5335" s="8"/>
      <c r="D5335" s="31"/>
      <c r="E5335" s="2" t="s">
        <v>509</v>
      </c>
      <c r="F5335" s="2" t="s">
        <v>510</v>
      </c>
      <c r="G5335" s="2" t="s">
        <v>511</v>
      </c>
      <c r="H5335" s="2">
        <v>214</v>
      </c>
      <c r="I5335" s="2">
        <v>207</v>
      </c>
      <c r="K5335" s="2">
        <v>120</v>
      </c>
      <c r="L5335" s="2" t="s">
        <v>30</v>
      </c>
      <c r="M5335" s="2" t="s">
        <v>476</v>
      </c>
      <c r="N5335" s="2" t="s">
        <v>479</v>
      </c>
      <c r="O5335" s="2" t="s">
        <v>493</v>
      </c>
      <c r="Q5335" s="1"/>
      <c r="S5335" s="9"/>
      <c r="T5335" s="10"/>
      <c r="U5335" s="8"/>
      <c r="W5335" s="2" t="s">
        <v>565</v>
      </c>
      <c r="X5335" s="45" t="str" cm="1">
        <f t="array" ref="X5335">IF(X5318="TRUE",IF(AND(C5331&lt;&gt;1,C5332:C5335="",S5331:U5335=""), "FALSE","TRUE"),"FALSE")</f>
        <v>FALSE</v>
      </c>
      <c r="Z5335" s="1"/>
    </row>
    <row r="5336" spans="2:26" hidden="1" outlineLevel="2" x14ac:dyDescent="0.4">
      <c r="B5336" s="3" t="s">
        <v>19</v>
      </c>
      <c r="I5336" s="2">
        <v>207</v>
      </c>
      <c r="Q5336" s="1"/>
      <c r="Z5336" s="1"/>
    </row>
    <row r="5337" spans="2:26" hidden="1" outlineLevel="2" x14ac:dyDescent="0.4">
      <c r="B5337" s="50" t="s">
        <v>513</v>
      </c>
      <c r="C5337" s="50"/>
      <c r="D5337" s="33"/>
      <c r="E5337" s="2" t="s">
        <v>514</v>
      </c>
      <c r="I5337" s="2">
        <v>207</v>
      </c>
      <c r="L5337" s="2" t="s">
        <v>515</v>
      </c>
      <c r="M5337" s="2" t="s">
        <v>476</v>
      </c>
      <c r="N5337" s="2" t="s">
        <v>479</v>
      </c>
      <c r="O5337" s="2" t="s">
        <v>514</v>
      </c>
      <c r="Q5337" s="1"/>
      <c r="S5337" s="6" t="s">
        <v>36</v>
      </c>
      <c r="T5337" s="6" t="s">
        <v>37</v>
      </c>
      <c r="U5337" s="6" t="s">
        <v>38</v>
      </c>
      <c r="Z5337" s="1"/>
    </row>
    <row r="5338" spans="2:26" hidden="1" outlineLevel="2" x14ac:dyDescent="0.4">
      <c r="B5338" s="7" t="s">
        <v>134</v>
      </c>
      <c r="C5338" s="5">
        <v>1</v>
      </c>
      <c r="D5338" s="30"/>
      <c r="E5338" s="2" t="s">
        <v>392</v>
      </c>
      <c r="F5338" s="2" t="s">
        <v>106</v>
      </c>
      <c r="G5338" s="2" t="s">
        <v>103</v>
      </c>
      <c r="H5338" s="2">
        <v>221</v>
      </c>
      <c r="I5338" s="2">
        <v>207</v>
      </c>
      <c r="K5338" s="2">
        <v>3</v>
      </c>
      <c r="L5338" s="2" t="s">
        <v>136</v>
      </c>
      <c r="M5338" s="2" t="s">
        <v>476</v>
      </c>
      <c r="N5338" s="2" t="s">
        <v>479</v>
      </c>
      <c r="O5338" s="2" t="s">
        <v>514</v>
      </c>
      <c r="Q5338" s="1"/>
      <c r="S5338" s="9"/>
      <c r="T5338" s="10"/>
      <c r="U5338" s="8"/>
      <c r="V5338" s="2" t="s">
        <v>105</v>
      </c>
      <c r="W5338" s="2" t="s">
        <v>561</v>
      </c>
      <c r="X5338" s="45" t="str" cm="1">
        <f t="array" ref="X5338">IF(X5318="TRUE",IF(AND(C5338&lt;&gt;1,C5339:C5340="",S5338:U5340=""), "FALSE","TRUE"),"FALSE")</f>
        <v>FALSE</v>
      </c>
      <c r="Z5338" s="1"/>
    </row>
    <row r="5339" spans="2:26" hidden="1" outlineLevel="2" x14ac:dyDescent="0.4">
      <c r="B5339" s="7" t="s">
        <v>516</v>
      </c>
      <c r="C5339" s="8"/>
      <c r="D5339" s="31"/>
      <c r="E5339" s="2" t="s">
        <v>517</v>
      </c>
      <c r="F5339" s="2" t="s">
        <v>499</v>
      </c>
      <c r="G5339" s="2" t="s">
        <v>498</v>
      </c>
      <c r="H5339" s="2">
        <v>221</v>
      </c>
      <c r="I5339" s="2">
        <v>207</v>
      </c>
      <c r="K5339" s="2">
        <v>50</v>
      </c>
      <c r="L5339" s="2" t="s">
        <v>30</v>
      </c>
      <c r="M5339" s="2" t="s">
        <v>476</v>
      </c>
      <c r="N5339" s="2" t="s">
        <v>479</v>
      </c>
      <c r="O5339" s="2" t="s">
        <v>514</v>
      </c>
      <c r="Q5339" s="1"/>
      <c r="S5339" s="9"/>
      <c r="T5339" s="10"/>
      <c r="U5339" s="8"/>
      <c r="W5339" s="2" t="s">
        <v>563</v>
      </c>
      <c r="X5339" s="45" t="str" cm="1">
        <f t="array" ref="X5339">IF(X5318="TRUE",IF(AND(C5338&lt;&gt;1,C5339:C5340="",S5338:U5340=""), "FALSE","TRUE"),"FALSE")</f>
        <v>FALSE</v>
      </c>
      <c r="Z5339" s="1"/>
    </row>
    <row r="5340" spans="2:26" hidden="1" outlineLevel="2" x14ac:dyDescent="0.4">
      <c r="B5340" s="7" t="s">
        <v>508</v>
      </c>
      <c r="C5340" s="8"/>
      <c r="D5340" s="31"/>
      <c r="E5340" s="2" t="s">
        <v>518</v>
      </c>
      <c r="F5340" s="2" t="s">
        <v>512</v>
      </c>
      <c r="G5340" s="2" t="s">
        <v>511</v>
      </c>
      <c r="H5340" s="2">
        <v>221</v>
      </c>
      <c r="I5340" s="2">
        <v>207</v>
      </c>
      <c r="K5340" s="2">
        <v>120</v>
      </c>
      <c r="L5340" s="2" t="s">
        <v>30</v>
      </c>
      <c r="M5340" s="2" t="s">
        <v>476</v>
      </c>
      <c r="N5340" s="2" t="s">
        <v>479</v>
      </c>
      <c r="O5340" s="2" t="s">
        <v>514</v>
      </c>
      <c r="Q5340" s="1"/>
      <c r="S5340" s="9"/>
      <c r="T5340" s="10"/>
      <c r="U5340" s="8"/>
      <c r="W5340" s="2" t="s">
        <v>565</v>
      </c>
      <c r="X5340" s="45" t="str" cm="1">
        <f t="array" ref="X5340">IF(X5318="TRUE",IF(AND(C5338&lt;&gt;1,C5339:C5340="",S5338:U5340=""), "FALSE","TRUE"),"FALSE")</f>
        <v>FALSE</v>
      </c>
      <c r="Z5340" s="1"/>
    </row>
    <row r="5341" spans="2:26" hidden="1" outlineLevel="2" x14ac:dyDescent="0.4">
      <c r="B5341" s="7" t="s">
        <v>134</v>
      </c>
      <c r="C5341" s="5">
        <v>2</v>
      </c>
      <c r="D5341" s="30"/>
      <c r="E5341" s="2" t="s">
        <v>392</v>
      </c>
      <c r="F5341" s="2" t="s">
        <v>106</v>
      </c>
      <c r="G5341" s="2" t="s">
        <v>103</v>
      </c>
      <c r="H5341" s="2">
        <v>221</v>
      </c>
      <c r="I5341" s="2">
        <v>207</v>
      </c>
      <c r="K5341" s="2">
        <v>3</v>
      </c>
      <c r="L5341" s="2" t="s">
        <v>136</v>
      </c>
      <c r="M5341" s="2" t="s">
        <v>476</v>
      </c>
      <c r="N5341" s="2" t="s">
        <v>479</v>
      </c>
      <c r="O5341" s="2" t="s">
        <v>514</v>
      </c>
      <c r="Q5341" s="1"/>
      <c r="S5341" s="9"/>
      <c r="T5341" s="10"/>
      <c r="U5341" s="8"/>
      <c r="V5341" s="2" t="s">
        <v>105</v>
      </c>
      <c r="W5341" s="2" t="s">
        <v>561</v>
      </c>
      <c r="X5341" s="45" t="str" cm="1">
        <f t="array" ref="X5341">IF(X5318="TRUE",IF(AND(C5341&lt;&gt;1,C5342:C5343="",S5341:U5343=""), "FALSE","TRUE"),"FALSE")</f>
        <v>FALSE</v>
      </c>
      <c r="Z5341" s="1"/>
    </row>
    <row r="5342" spans="2:26" hidden="1" outlineLevel="2" x14ac:dyDescent="0.4">
      <c r="B5342" s="7" t="s">
        <v>516</v>
      </c>
      <c r="C5342" s="8"/>
      <c r="D5342" s="31"/>
      <c r="E5342" s="2" t="s">
        <v>517</v>
      </c>
      <c r="F5342" s="2" t="s">
        <v>499</v>
      </c>
      <c r="G5342" s="2" t="s">
        <v>498</v>
      </c>
      <c r="H5342" s="2">
        <v>221</v>
      </c>
      <c r="I5342" s="2">
        <v>207</v>
      </c>
      <c r="K5342" s="2">
        <v>50</v>
      </c>
      <c r="L5342" s="2" t="s">
        <v>30</v>
      </c>
      <c r="M5342" s="2" t="s">
        <v>476</v>
      </c>
      <c r="N5342" s="2" t="s">
        <v>479</v>
      </c>
      <c r="O5342" s="2" t="s">
        <v>514</v>
      </c>
      <c r="Q5342" s="1"/>
      <c r="S5342" s="9"/>
      <c r="T5342" s="10"/>
      <c r="U5342" s="8"/>
      <c r="W5342" s="2" t="s">
        <v>563</v>
      </c>
      <c r="X5342" s="45" t="str" cm="1">
        <f t="array" ref="X5342">IF(X5318="TRUE",IF(AND(C5341&lt;&gt;1,C5342:C5343="",S5341:U5343=""), "FALSE","TRUE"),"FALSE")</f>
        <v>FALSE</v>
      </c>
      <c r="Z5342" s="1"/>
    </row>
    <row r="5343" spans="2:26" hidden="1" outlineLevel="2" x14ac:dyDescent="0.4">
      <c r="B5343" s="7" t="s">
        <v>508</v>
      </c>
      <c r="C5343" s="8"/>
      <c r="D5343" s="31"/>
      <c r="E5343" s="2" t="s">
        <v>518</v>
      </c>
      <c r="F5343" s="2" t="s">
        <v>512</v>
      </c>
      <c r="G5343" s="2" t="s">
        <v>511</v>
      </c>
      <c r="H5343" s="2">
        <v>221</v>
      </c>
      <c r="I5343" s="2">
        <v>207</v>
      </c>
      <c r="K5343" s="2">
        <v>120</v>
      </c>
      <c r="L5343" s="2" t="s">
        <v>30</v>
      </c>
      <c r="M5343" s="2" t="s">
        <v>476</v>
      </c>
      <c r="N5343" s="2" t="s">
        <v>479</v>
      </c>
      <c r="O5343" s="2" t="s">
        <v>514</v>
      </c>
      <c r="Q5343" s="1"/>
      <c r="S5343" s="9"/>
      <c r="T5343" s="10"/>
      <c r="U5343" s="8"/>
      <c r="W5343" s="2" t="s">
        <v>565</v>
      </c>
      <c r="X5343" s="45" t="str" cm="1">
        <f t="array" ref="X5343">IF(X5318="TRUE",IF(AND(C5341&lt;&gt;1,C5342:C5343="",S5341:U5343=""), "FALSE","TRUE"),"FALSE")</f>
        <v>FALSE</v>
      </c>
      <c r="Z5343" s="1"/>
    </row>
    <row r="5344" spans="2:26" hidden="1" outlineLevel="2" x14ac:dyDescent="0.4">
      <c r="B5344" s="7" t="s">
        <v>134</v>
      </c>
      <c r="C5344" s="5">
        <v>3</v>
      </c>
      <c r="D5344" s="30"/>
      <c r="E5344" s="2" t="s">
        <v>392</v>
      </c>
      <c r="F5344" s="2" t="s">
        <v>106</v>
      </c>
      <c r="G5344" s="2" t="s">
        <v>103</v>
      </c>
      <c r="H5344" s="2">
        <v>221</v>
      </c>
      <c r="I5344" s="2">
        <v>207</v>
      </c>
      <c r="K5344" s="2">
        <v>3</v>
      </c>
      <c r="L5344" s="2" t="s">
        <v>136</v>
      </c>
      <c r="M5344" s="2" t="s">
        <v>476</v>
      </c>
      <c r="N5344" s="2" t="s">
        <v>479</v>
      </c>
      <c r="O5344" s="2" t="s">
        <v>514</v>
      </c>
      <c r="Q5344" s="1"/>
      <c r="S5344" s="9"/>
      <c r="T5344" s="10"/>
      <c r="U5344" s="8"/>
      <c r="V5344" s="2" t="s">
        <v>105</v>
      </c>
      <c r="W5344" s="2" t="s">
        <v>561</v>
      </c>
      <c r="X5344" s="45" t="str" cm="1">
        <f t="array" ref="X5344">IF(X5318="TRUE",IF(AND(C5344&lt;&gt;1,C5345:C5346="",S5344:U5346=""), "FALSE","TRUE"),"FALSE")</f>
        <v>FALSE</v>
      </c>
      <c r="Z5344" s="1"/>
    </row>
    <row r="5345" spans="2:26" hidden="1" outlineLevel="2" x14ac:dyDescent="0.4">
      <c r="B5345" s="7" t="s">
        <v>516</v>
      </c>
      <c r="C5345" s="8"/>
      <c r="D5345" s="31"/>
      <c r="E5345" s="2" t="s">
        <v>517</v>
      </c>
      <c r="F5345" s="2" t="s">
        <v>499</v>
      </c>
      <c r="G5345" s="2" t="s">
        <v>498</v>
      </c>
      <c r="H5345" s="2">
        <v>221</v>
      </c>
      <c r="I5345" s="2">
        <v>207</v>
      </c>
      <c r="K5345" s="2">
        <v>50</v>
      </c>
      <c r="L5345" s="2" t="s">
        <v>30</v>
      </c>
      <c r="M5345" s="2" t="s">
        <v>476</v>
      </c>
      <c r="N5345" s="2" t="s">
        <v>479</v>
      </c>
      <c r="O5345" s="2" t="s">
        <v>514</v>
      </c>
      <c r="Q5345" s="1"/>
      <c r="S5345" s="9"/>
      <c r="T5345" s="10"/>
      <c r="U5345" s="8"/>
      <c r="W5345" s="2" t="s">
        <v>563</v>
      </c>
      <c r="X5345" s="45" t="str" cm="1">
        <f t="array" ref="X5345">IF(X5318="TRUE",IF(AND(C5344&lt;&gt;1,C5345:C5346="",S5344:U5346=""), "FALSE","TRUE"),"FALSE")</f>
        <v>FALSE</v>
      </c>
      <c r="Z5345" s="1"/>
    </row>
    <row r="5346" spans="2:26" hidden="1" outlineLevel="2" x14ac:dyDescent="0.4">
      <c r="B5346" s="7" t="s">
        <v>508</v>
      </c>
      <c r="C5346" s="8"/>
      <c r="D5346" s="31"/>
      <c r="E5346" s="2" t="s">
        <v>518</v>
      </c>
      <c r="F5346" s="2" t="s">
        <v>512</v>
      </c>
      <c r="G5346" s="2" t="s">
        <v>511</v>
      </c>
      <c r="H5346" s="2">
        <v>221</v>
      </c>
      <c r="I5346" s="2">
        <v>207</v>
      </c>
      <c r="K5346" s="2">
        <v>120</v>
      </c>
      <c r="L5346" s="2" t="s">
        <v>30</v>
      </c>
      <c r="M5346" s="2" t="s">
        <v>476</v>
      </c>
      <c r="N5346" s="2" t="s">
        <v>479</v>
      </c>
      <c r="O5346" s="2" t="s">
        <v>514</v>
      </c>
      <c r="Q5346" s="1"/>
      <c r="S5346" s="9"/>
      <c r="T5346" s="10"/>
      <c r="U5346" s="8"/>
      <c r="W5346" s="2" t="s">
        <v>565</v>
      </c>
      <c r="X5346" s="45" t="str" cm="1">
        <f t="array" ref="X5346">IF(X5318="TRUE",IF(AND(C5344&lt;&gt;1,C5345:C5346="",S5344:U5346=""), "FALSE","TRUE"),"FALSE")</f>
        <v>FALSE</v>
      </c>
      <c r="Z5346" s="1"/>
    </row>
    <row r="5347" spans="2:26" hidden="1" outlineLevel="2" x14ac:dyDescent="0.4">
      <c r="B5347" s="7" t="s">
        <v>134</v>
      </c>
      <c r="C5347" s="5">
        <v>4</v>
      </c>
      <c r="D5347" s="30"/>
      <c r="E5347" s="2" t="s">
        <v>392</v>
      </c>
      <c r="F5347" s="2" t="s">
        <v>106</v>
      </c>
      <c r="G5347" s="2" t="s">
        <v>103</v>
      </c>
      <c r="H5347" s="2">
        <v>221</v>
      </c>
      <c r="I5347" s="2">
        <v>207</v>
      </c>
      <c r="K5347" s="2">
        <v>3</v>
      </c>
      <c r="L5347" s="2" t="s">
        <v>136</v>
      </c>
      <c r="M5347" s="2" t="s">
        <v>476</v>
      </c>
      <c r="N5347" s="2" t="s">
        <v>479</v>
      </c>
      <c r="O5347" s="2" t="s">
        <v>514</v>
      </c>
      <c r="Q5347" s="1"/>
      <c r="S5347" s="9"/>
      <c r="T5347" s="10"/>
      <c r="U5347" s="8"/>
      <c r="V5347" s="2" t="s">
        <v>105</v>
      </c>
      <c r="W5347" s="2" t="s">
        <v>561</v>
      </c>
      <c r="X5347" s="45" t="str" cm="1">
        <f t="array" ref="X5347">IF(X5318="TRUE",IF(AND(C5347&lt;&gt;1,C5348:C5349="",S5347:U5349=""), "FALSE","TRUE"),"FALSE")</f>
        <v>FALSE</v>
      </c>
      <c r="Z5347" s="1"/>
    </row>
    <row r="5348" spans="2:26" hidden="1" outlineLevel="2" x14ac:dyDescent="0.4">
      <c r="B5348" s="7" t="s">
        <v>516</v>
      </c>
      <c r="C5348" s="8"/>
      <c r="D5348" s="31"/>
      <c r="E5348" s="2" t="s">
        <v>517</v>
      </c>
      <c r="F5348" s="2" t="s">
        <v>499</v>
      </c>
      <c r="G5348" s="2" t="s">
        <v>498</v>
      </c>
      <c r="H5348" s="2">
        <v>221</v>
      </c>
      <c r="I5348" s="2">
        <v>207</v>
      </c>
      <c r="K5348" s="2">
        <v>50</v>
      </c>
      <c r="L5348" s="2" t="s">
        <v>30</v>
      </c>
      <c r="M5348" s="2" t="s">
        <v>476</v>
      </c>
      <c r="N5348" s="2" t="s">
        <v>479</v>
      </c>
      <c r="O5348" s="2" t="s">
        <v>514</v>
      </c>
      <c r="Q5348" s="1"/>
      <c r="S5348" s="9"/>
      <c r="T5348" s="10"/>
      <c r="U5348" s="8"/>
      <c r="W5348" s="2" t="s">
        <v>563</v>
      </c>
      <c r="X5348" s="45" t="str" cm="1">
        <f t="array" ref="X5348">IF(X5318="TRUE",IF(AND(C5347&lt;&gt;1,C5348:C5349="",S5347:U5349=""), "FALSE","TRUE"),"FALSE")</f>
        <v>FALSE</v>
      </c>
      <c r="Z5348" s="1"/>
    </row>
    <row r="5349" spans="2:26" hidden="1" outlineLevel="2" x14ac:dyDescent="0.4">
      <c r="B5349" s="7" t="s">
        <v>508</v>
      </c>
      <c r="C5349" s="8"/>
      <c r="D5349" s="31"/>
      <c r="E5349" s="2" t="s">
        <v>518</v>
      </c>
      <c r="F5349" s="2" t="s">
        <v>512</v>
      </c>
      <c r="G5349" s="2" t="s">
        <v>511</v>
      </c>
      <c r="H5349" s="2">
        <v>221</v>
      </c>
      <c r="I5349" s="2">
        <v>207</v>
      </c>
      <c r="K5349" s="2">
        <v>120</v>
      </c>
      <c r="L5349" s="2" t="s">
        <v>30</v>
      </c>
      <c r="M5349" s="2" t="s">
        <v>476</v>
      </c>
      <c r="N5349" s="2" t="s">
        <v>479</v>
      </c>
      <c r="O5349" s="2" t="s">
        <v>514</v>
      </c>
      <c r="Q5349" s="1"/>
      <c r="S5349" s="9"/>
      <c r="T5349" s="10"/>
      <c r="U5349" s="8"/>
      <c r="W5349" s="2" t="s">
        <v>565</v>
      </c>
      <c r="X5349" s="45" t="str" cm="1">
        <f t="array" ref="X5349">IF(X5318="TRUE",IF(AND(C5347&lt;&gt;1,C5348:C5349="",S5347:U5349=""), "FALSE","TRUE"),"FALSE")</f>
        <v>FALSE</v>
      </c>
      <c r="Z5349" s="1"/>
    </row>
    <row r="5350" spans="2:26" hidden="1" outlineLevel="2" x14ac:dyDescent="0.4">
      <c r="B5350" s="7" t="s">
        <v>134</v>
      </c>
      <c r="C5350" s="5">
        <v>5</v>
      </c>
      <c r="D5350" s="30"/>
      <c r="E5350" s="2" t="s">
        <v>392</v>
      </c>
      <c r="F5350" s="2" t="s">
        <v>106</v>
      </c>
      <c r="G5350" s="2" t="s">
        <v>103</v>
      </c>
      <c r="H5350" s="2">
        <v>221</v>
      </c>
      <c r="I5350" s="2">
        <v>207</v>
      </c>
      <c r="K5350" s="2">
        <v>3</v>
      </c>
      <c r="L5350" s="2" t="s">
        <v>136</v>
      </c>
      <c r="M5350" s="2" t="s">
        <v>476</v>
      </c>
      <c r="N5350" s="2" t="s">
        <v>479</v>
      </c>
      <c r="O5350" s="2" t="s">
        <v>514</v>
      </c>
      <c r="Q5350" s="1"/>
      <c r="S5350" s="9"/>
      <c r="T5350" s="10"/>
      <c r="U5350" s="8"/>
      <c r="V5350" s="2" t="s">
        <v>105</v>
      </c>
      <c r="W5350" s="2" t="s">
        <v>561</v>
      </c>
      <c r="X5350" s="45" t="str" cm="1">
        <f t="array" ref="X5350">IF(X5318="TRUE",IF(AND(C5350&lt;&gt;1,C5351:C5352="",S5350:U5352=""), "FALSE","TRUE"),"FALSE")</f>
        <v>FALSE</v>
      </c>
      <c r="Z5350" s="1"/>
    </row>
    <row r="5351" spans="2:26" hidden="1" outlineLevel="2" x14ac:dyDescent="0.4">
      <c r="B5351" s="7" t="s">
        <v>516</v>
      </c>
      <c r="C5351" s="8"/>
      <c r="D5351" s="31"/>
      <c r="E5351" s="2" t="s">
        <v>517</v>
      </c>
      <c r="F5351" s="2" t="s">
        <v>499</v>
      </c>
      <c r="G5351" s="2" t="s">
        <v>498</v>
      </c>
      <c r="H5351" s="2">
        <v>221</v>
      </c>
      <c r="I5351" s="2">
        <v>207</v>
      </c>
      <c r="K5351" s="2">
        <v>50</v>
      </c>
      <c r="L5351" s="2" t="s">
        <v>30</v>
      </c>
      <c r="M5351" s="2" t="s">
        <v>476</v>
      </c>
      <c r="N5351" s="2" t="s">
        <v>479</v>
      </c>
      <c r="O5351" s="2" t="s">
        <v>514</v>
      </c>
      <c r="Q5351" s="1"/>
      <c r="S5351" s="9"/>
      <c r="T5351" s="10"/>
      <c r="U5351" s="8"/>
      <c r="W5351" s="2" t="s">
        <v>563</v>
      </c>
      <c r="X5351" s="45" t="str" cm="1">
        <f t="array" ref="X5351">IF(X5318="TRUE",IF(AND(C5350&lt;&gt;1,C5351:C5352="",S5350:U5352=""), "FALSE","TRUE"),"FALSE")</f>
        <v>FALSE</v>
      </c>
      <c r="Z5351" s="1"/>
    </row>
    <row r="5352" spans="2:26" hidden="1" outlineLevel="2" collapsed="1" x14ac:dyDescent="0.4">
      <c r="B5352" s="7" t="s">
        <v>508</v>
      </c>
      <c r="C5352" s="8"/>
      <c r="D5352" s="31"/>
      <c r="E5352" s="2" t="s">
        <v>518</v>
      </c>
      <c r="F5352" s="2" t="s">
        <v>512</v>
      </c>
      <c r="G5352" s="2" t="s">
        <v>511</v>
      </c>
      <c r="H5352" s="2">
        <v>221</v>
      </c>
      <c r="I5352" s="2">
        <v>207</v>
      </c>
      <c r="K5352" s="2">
        <v>120</v>
      </c>
      <c r="L5352" s="2" t="s">
        <v>30</v>
      </c>
      <c r="M5352" s="2" t="s">
        <v>476</v>
      </c>
      <c r="N5352" s="2" t="s">
        <v>479</v>
      </c>
      <c r="O5352" s="2" t="s">
        <v>514</v>
      </c>
      <c r="Q5352" s="1"/>
      <c r="S5352" s="9"/>
      <c r="T5352" s="10"/>
      <c r="U5352" s="8"/>
      <c r="W5352" s="2" t="s">
        <v>565</v>
      </c>
      <c r="X5352" s="45" t="str" cm="1">
        <f t="array" ref="X5352">IF(X5318="TRUE",IF(AND(C5350&lt;&gt;1,C5351:C5352="",S5350:U5352=""), "FALSE","TRUE"),"FALSE")</f>
        <v>FALSE</v>
      </c>
      <c r="Z5352" s="1"/>
    </row>
    <row r="5353" spans="2:26" hidden="1" outlineLevel="3" x14ac:dyDescent="0.4">
      <c r="B5353" s="7" t="s">
        <v>134</v>
      </c>
      <c r="C5353" s="5">
        <v>6</v>
      </c>
      <c r="D5353" s="30"/>
      <c r="E5353" s="2" t="s">
        <v>392</v>
      </c>
      <c r="F5353" s="2" t="s">
        <v>106</v>
      </c>
      <c r="G5353" s="2" t="s">
        <v>103</v>
      </c>
      <c r="H5353" s="2">
        <v>221</v>
      </c>
      <c r="I5353" s="2">
        <v>207</v>
      </c>
      <c r="K5353" s="2">
        <v>3</v>
      </c>
      <c r="L5353" s="2" t="s">
        <v>136</v>
      </c>
      <c r="M5353" s="2" t="s">
        <v>476</v>
      </c>
      <c r="N5353" s="2" t="s">
        <v>479</v>
      </c>
      <c r="O5353" s="2" t="s">
        <v>514</v>
      </c>
      <c r="Q5353" s="1"/>
      <c r="S5353" s="9"/>
      <c r="T5353" s="10"/>
      <c r="U5353" s="8"/>
      <c r="V5353" s="2" t="s">
        <v>105</v>
      </c>
      <c r="W5353" s="2" t="s">
        <v>561</v>
      </c>
      <c r="X5353" s="45" t="str" cm="1">
        <f t="array" ref="X5353">IF(X5318="TRUE",IF(AND(C5353&lt;&gt;1,C5354:C5355="",S5353:U5355=""), "FALSE","TRUE"),"FALSE")</f>
        <v>FALSE</v>
      </c>
      <c r="Z5353" s="1"/>
    </row>
    <row r="5354" spans="2:26" hidden="1" outlineLevel="3" x14ac:dyDescent="0.4">
      <c r="B5354" s="7" t="s">
        <v>516</v>
      </c>
      <c r="C5354" s="8"/>
      <c r="D5354" s="31"/>
      <c r="E5354" s="2" t="s">
        <v>517</v>
      </c>
      <c r="F5354" s="2" t="s">
        <v>499</v>
      </c>
      <c r="G5354" s="2" t="s">
        <v>498</v>
      </c>
      <c r="H5354" s="2">
        <v>221</v>
      </c>
      <c r="I5354" s="2">
        <v>207</v>
      </c>
      <c r="K5354" s="2">
        <v>50</v>
      </c>
      <c r="L5354" s="2" t="s">
        <v>30</v>
      </c>
      <c r="M5354" s="2" t="s">
        <v>476</v>
      </c>
      <c r="N5354" s="2" t="s">
        <v>479</v>
      </c>
      <c r="O5354" s="2" t="s">
        <v>514</v>
      </c>
      <c r="Q5354" s="1"/>
      <c r="S5354" s="9"/>
      <c r="T5354" s="10"/>
      <c r="U5354" s="8"/>
      <c r="W5354" s="2" t="s">
        <v>563</v>
      </c>
      <c r="X5354" s="45" t="str" cm="1">
        <f t="array" ref="X5354">IF(X5318="TRUE",IF(AND(C5353&lt;&gt;1,C5354:C5355="",S5353:U5355=""), "FALSE","TRUE"),"FALSE")</f>
        <v>FALSE</v>
      </c>
      <c r="Z5354" s="1"/>
    </row>
    <row r="5355" spans="2:26" hidden="1" outlineLevel="3" x14ac:dyDescent="0.4">
      <c r="B5355" s="7" t="s">
        <v>508</v>
      </c>
      <c r="C5355" s="8"/>
      <c r="D5355" s="31"/>
      <c r="E5355" s="2" t="s">
        <v>518</v>
      </c>
      <c r="F5355" s="2" t="s">
        <v>512</v>
      </c>
      <c r="G5355" s="2" t="s">
        <v>511</v>
      </c>
      <c r="H5355" s="2">
        <v>221</v>
      </c>
      <c r="I5355" s="2">
        <v>207</v>
      </c>
      <c r="K5355" s="2">
        <v>120</v>
      </c>
      <c r="L5355" s="2" t="s">
        <v>30</v>
      </c>
      <c r="M5355" s="2" t="s">
        <v>476</v>
      </c>
      <c r="N5355" s="2" t="s">
        <v>479</v>
      </c>
      <c r="O5355" s="2" t="s">
        <v>514</v>
      </c>
      <c r="Q5355" s="1"/>
      <c r="S5355" s="9"/>
      <c r="T5355" s="10"/>
      <c r="U5355" s="8"/>
      <c r="W5355" s="2" t="s">
        <v>565</v>
      </c>
      <c r="X5355" s="45" t="str" cm="1">
        <f t="array" ref="X5355">IF(X5318="TRUE",IF(AND(C5353&lt;&gt;1,C5354:C5355="",S5353:U5355=""), "FALSE","TRUE"),"FALSE")</f>
        <v>FALSE</v>
      </c>
      <c r="Z5355" s="1"/>
    </row>
    <row r="5356" spans="2:26" hidden="1" outlineLevel="3" x14ac:dyDescent="0.4">
      <c r="B5356" s="7" t="s">
        <v>134</v>
      </c>
      <c r="C5356" s="5">
        <v>7</v>
      </c>
      <c r="D5356" s="30"/>
      <c r="E5356" s="2" t="s">
        <v>392</v>
      </c>
      <c r="F5356" s="2" t="s">
        <v>106</v>
      </c>
      <c r="G5356" s="2" t="s">
        <v>103</v>
      </c>
      <c r="H5356" s="2">
        <v>221</v>
      </c>
      <c r="I5356" s="2">
        <v>207</v>
      </c>
      <c r="K5356" s="2">
        <v>3</v>
      </c>
      <c r="L5356" s="2" t="s">
        <v>136</v>
      </c>
      <c r="M5356" s="2" t="s">
        <v>476</v>
      </c>
      <c r="N5356" s="2" t="s">
        <v>479</v>
      </c>
      <c r="O5356" s="2" t="s">
        <v>514</v>
      </c>
      <c r="Q5356" s="1"/>
      <c r="S5356" s="9"/>
      <c r="T5356" s="10"/>
      <c r="U5356" s="8"/>
      <c r="V5356" s="2" t="s">
        <v>105</v>
      </c>
      <c r="W5356" s="2" t="s">
        <v>561</v>
      </c>
      <c r="X5356" s="45" t="str" cm="1">
        <f t="array" ref="X5356">IF(X5318="TRUE",IF(AND(C5356&lt;&gt;1,C5357:C5358="",S5356:U5358=""), "FALSE","TRUE"),"FALSE")</f>
        <v>FALSE</v>
      </c>
      <c r="Z5356" s="1"/>
    </row>
    <row r="5357" spans="2:26" hidden="1" outlineLevel="3" x14ac:dyDescent="0.4">
      <c r="B5357" s="7" t="s">
        <v>516</v>
      </c>
      <c r="C5357" s="8"/>
      <c r="D5357" s="31"/>
      <c r="E5357" s="2" t="s">
        <v>517</v>
      </c>
      <c r="F5357" s="2" t="s">
        <v>499</v>
      </c>
      <c r="G5357" s="2" t="s">
        <v>498</v>
      </c>
      <c r="H5357" s="2">
        <v>221</v>
      </c>
      <c r="I5357" s="2">
        <v>207</v>
      </c>
      <c r="K5357" s="2">
        <v>50</v>
      </c>
      <c r="L5357" s="2" t="s">
        <v>30</v>
      </c>
      <c r="M5357" s="2" t="s">
        <v>476</v>
      </c>
      <c r="N5357" s="2" t="s">
        <v>479</v>
      </c>
      <c r="O5357" s="2" t="s">
        <v>514</v>
      </c>
      <c r="Q5357" s="1"/>
      <c r="S5357" s="9"/>
      <c r="T5357" s="10"/>
      <c r="U5357" s="8"/>
      <c r="W5357" s="2" t="s">
        <v>563</v>
      </c>
      <c r="X5357" s="45" t="str" cm="1">
        <f t="array" ref="X5357">IF(X5318="TRUE",IF(AND(C5356&lt;&gt;1,C5357:C5358="",S5356:U5358=""), "FALSE","TRUE"),"FALSE")</f>
        <v>FALSE</v>
      </c>
      <c r="Z5357" s="1"/>
    </row>
    <row r="5358" spans="2:26" hidden="1" outlineLevel="3" x14ac:dyDescent="0.4">
      <c r="B5358" s="7" t="s">
        <v>508</v>
      </c>
      <c r="C5358" s="8"/>
      <c r="D5358" s="31"/>
      <c r="E5358" s="2" t="s">
        <v>518</v>
      </c>
      <c r="F5358" s="2" t="s">
        <v>512</v>
      </c>
      <c r="G5358" s="2" t="s">
        <v>511</v>
      </c>
      <c r="H5358" s="2">
        <v>221</v>
      </c>
      <c r="I5358" s="2">
        <v>207</v>
      </c>
      <c r="K5358" s="2">
        <v>120</v>
      </c>
      <c r="L5358" s="2" t="s">
        <v>30</v>
      </c>
      <c r="M5358" s="2" t="s">
        <v>476</v>
      </c>
      <c r="N5358" s="2" t="s">
        <v>479</v>
      </c>
      <c r="O5358" s="2" t="s">
        <v>514</v>
      </c>
      <c r="Q5358" s="1"/>
      <c r="S5358" s="9"/>
      <c r="T5358" s="10"/>
      <c r="U5358" s="8"/>
      <c r="W5358" s="2" t="s">
        <v>565</v>
      </c>
      <c r="X5358" s="45" t="str" cm="1">
        <f t="array" ref="X5358">IF(X5318="TRUE",IF(AND(C5356&lt;&gt;1,C5357:C5358="",S5356:U5358=""), "FALSE","TRUE"),"FALSE")</f>
        <v>FALSE</v>
      </c>
      <c r="Z5358" s="1"/>
    </row>
    <row r="5359" spans="2:26" hidden="1" outlineLevel="3" x14ac:dyDescent="0.4">
      <c r="B5359" s="7" t="s">
        <v>134</v>
      </c>
      <c r="C5359" s="5">
        <v>8</v>
      </c>
      <c r="D5359" s="30"/>
      <c r="E5359" s="2" t="s">
        <v>392</v>
      </c>
      <c r="F5359" s="2" t="s">
        <v>106</v>
      </c>
      <c r="G5359" s="2" t="s">
        <v>103</v>
      </c>
      <c r="H5359" s="2">
        <v>221</v>
      </c>
      <c r="I5359" s="2">
        <v>207</v>
      </c>
      <c r="K5359" s="2">
        <v>3</v>
      </c>
      <c r="L5359" s="2" t="s">
        <v>136</v>
      </c>
      <c r="M5359" s="2" t="s">
        <v>476</v>
      </c>
      <c r="N5359" s="2" t="s">
        <v>479</v>
      </c>
      <c r="O5359" s="2" t="s">
        <v>514</v>
      </c>
      <c r="Q5359" s="1"/>
      <c r="S5359" s="9"/>
      <c r="T5359" s="10"/>
      <c r="U5359" s="8"/>
      <c r="V5359" s="2" t="s">
        <v>105</v>
      </c>
      <c r="W5359" s="2" t="s">
        <v>561</v>
      </c>
      <c r="X5359" s="45" t="str" cm="1">
        <f t="array" ref="X5359">IF(X5318="TRUE",IF(AND(C5359&lt;&gt;1,C5360:C5361="",S5359:U5361=""), "FALSE","TRUE"),"FALSE")</f>
        <v>FALSE</v>
      </c>
      <c r="Z5359" s="1"/>
    </row>
    <row r="5360" spans="2:26" hidden="1" outlineLevel="3" x14ac:dyDescent="0.4">
      <c r="B5360" s="7" t="s">
        <v>516</v>
      </c>
      <c r="C5360" s="8"/>
      <c r="D5360" s="31"/>
      <c r="E5360" s="2" t="s">
        <v>517</v>
      </c>
      <c r="F5360" s="2" t="s">
        <v>499</v>
      </c>
      <c r="G5360" s="2" t="s">
        <v>498</v>
      </c>
      <c r="H5360" s="2">
        <v>221</v>
      </c>
      <c r="I5360" s="2">
        <v>207</v>
      </c>
      <c r="K5360" s="2">
        <v>50</v>
      </c>
      <c r="L5360" s="2" t="s">
        <v>30</v>
      </c>
      <c r="M5360" s="2" t="s">
        <v>476</v>
      </c>
      <c r="N5360" s="2" t="s">
        <v>479</v>
      </c>
      <c r="O5360" s="2" t="s">
        <v>514</v>
      </c>
      <c r="Q5360" s="1"/>
      <c r="S5360" s="9"/>
      <c r="T5360" s="10"/>
      <c r="U5360" s="8"/>
      <c r="W5360" s="2" t="s">
        <v>563</v>
      </c>
      <c r="X5360" s="45" t="str" cm="1">
        <f t="array" ref="X5360">IF(X5318="TRUE",IF(AND(C5359&lt;&gt;1,C5360:C5361="",S5359:U5361=""), "FALSE","TRUE"),"FALSE")</f>
        <v>FALSE</v>
      </c>
      <c r="Z5360" s="1"/>
    </row>
    <row r="5361" spans="2:26" hidden="1" outlineLevel="3" x14ac:dyDescent="0.4">
      <c r="B5361" s="7" t="s">
        <v>508</v>
      </c>
      <c r="C5361" s="8"/>
      <c r="D5361" s="31"/>
      <c r="E5361" s="2" t="s">
        <v>518</v>
      </c>
      <c r="F5361" s="2" t="s">
        <v>512</v>
      </c>
      <c r="G5361" s="2" t="s">
        <v>511</v>
      </c>
      <c r="H5361" s="2">
        <v>221</v>
      </c>
      <c r="I5361" s="2">
        <v>207</v>
      </c>
      <c r="K5361" s="2">
        <v>120</v>
      </c>
      <c r="L5361" s="2" t="s">
        <v>30</v>
      </c>
      <c r="M5361" s="2" t="s">
        <v>476</v>
      </c>
      <c r="N5361" s="2" t="s">
        <v>479</v>
      </c>
      <c r="O5361" s="2" t="s">
        <v>514</v>
      </c>
      <c r="Q5361" s="1"/>
      <c r="S5361" s="9"/>
      <c r="T5361" s="10"/>
      <c r="U5361" s="8"/>
      <c r="W5361" s="2" t="s">
        <v>565</v>
      </c>
      <c r="X5361" s="45" t="str" cm="1">
        <f t="array" ref="X5361">IF(X5318="TRUE",IF(AND(C5359&lt;&gt;1,C5360:C5361="",S5359:U5361=""), "FALSE","TRUE"),"FALSE")</f>
        <v>FALSE</v>
      </c>
      <c r="Z5361" s="1"/>
    </row>
    <row r="5362" spans="2:26" hidden="1" outlineLevel="3" x14ac:dyDescent="0.4">
      <c r="B5362" s="7" t="s">
        <v>134</v>
      </c>
      <c r="C5362" s="5">
        <v>9</v>
      </c>
      <c r="D5362" s="30"/>
      <c r="E5362" s="2" t="s">
        <v>392</v>
      </c>
      <c r="F5362" s="2" t="s">
        <v>106</v>
      </c>
      <c r="G5362" s="2" t="s">
        <v>103</v>
      </c>
      <c r="H5362" s="2">
        <v>221</v>
      </c>
      <c r="I5362" s="2">
        <v>207</v>
      </c>
      <c r="K5362" s="2">
        <v>3</v>
      </c>
      <c r="L5362" s="2" t="s">
        <v>136</v>
      </c>
      <c r="M5362" s="2" t="s">
        <v>476</v>
      </c>
      <c r="N5362" s="2" t="s">
        <v>479</v>
      </c>
      <c r="O5362" s="2" t="s">
        <v>514</v>
      </c>
      <c r="Q5362" s="1"/>
      <c r="S5362" s="9"/>
      <c r="T5362" s="10"/>
      <c r="U5362" s="8"/>
      <c r="V5362" s="2" t="s">
        <v>105</v>
      </c>
      <c r="W5362" s="2" t="s">
        <v>561</v>
      </c>
      <c r="X5362" s="45" t="str" cm="1">
        <f t="array" ref="X5362">IF(X5318="TRUE",IF(AND(C5362&lt;&gt;1,C5363:C5364="",S5362:U5364=""), "FALSE","TRUE"),"FALSE")</f>
        <v>FALSE</v>
      </c>
      <c r="Z5362" s="1"/>
    </row>
    <row r="5363" spans="2:26" hidden="1" outlineLevel="3" x14ac:dyDescent="0.4">
      <c r="B5363" s="7" t="s">
        <v>516</v>
      </c>
      <c r="C5363" s="8"/>
      <c r="D5363" s="31"/>
      <c r="E5363" s="2" t="s">
        <v>517</v>
      </c>
      <c r="F5363" s="2" t="s">
        <v>499</v>
      </c>
      <c r="G5363" s="2" t="s">
        <v>498</v>
      </c>
      <c r="H5363" s="2">
        <v>221</v>
      </c>
      <c r="I5363" s="2">
        <v>207</v>
      </c>
      <c r="K5363" s="2">
        <v>50</v>
      </c>
      <c r="L5363" s="2" t="s">
        <v>30</v>
      </c>
      <c r="M5363" s="2" t="s">
        <v>476</v>
      </c>
      <c r="N5363" s="2" t="s">
        <v>479</v>
      </c>
      <c r="O5363" s="2" t="s">
        <v>514</v>
      </c>
      <c r="Q5363" s="1"/>
      <c r="S5363" s="9"/>
      <c r="T5363" s="10"/>
      <c r="U5363" s="8"/>
      <c r="W5363" s="2" t="s">
        <v>563</v>
      </c>
      <c r="X5363" s="45" t="str" cm="1">
        <f t="array" ref="X5363">IF(X5318="TRUE",IF(AND(C5362&lt;&gt;1,C5363:C5364="",S5362:U5364=""), "FALSE","TRUE"),"FALSE")</f>
        <v>FALSE</v>
      </c>
      <c r="Z5363" s="1"/>
    </row>
    <row r="5364" spans="2:26" hidden="1" outlineLevel="3" x14ac:dyDescent="0.4">
      <c r="B5364" s="7" t="s">
        <v>508</v>
      </c>
      <c r="C5364" s="8"/>
      <c r="D5364" s="31"/>
      <c r="E5364" s="2" t="s">
        <v>518</v>
      </c>
      <c r="F5364" s="2" t="s">
        <v>512</v>
      </c>
      <c r="G5364" s="2" t="s">
        <v>511</v>
      </c>
      <c r="H5364" s="2">
        <v>221</v>
      </c>
      <c r="I5364" s="2">
        <v>207</v>
      </c>
      <c r="K5364" s="2">
        <v>120</v>
      </c>
      <c r="L5364" s="2" t="s">
        <v>30</v>
      </c>
      <c r="M5364" s="2" t="s">
        <v>476</v>
      </c>
      <c r="N5364" s="2" t="s">
        <v>479</v>
      </c>
      <c r="O5364" s="2" t="s">
        <v>514</v>
      </c>
      <c r="Q5364" s="1"/>
      <c r="S5364" s="9"/>
      <c r="T5364" s="10"/>
      <c r="U5364" s="8"/>
      <c r="W5364" s="2" t="s">
        <v>565</v>
      </c>
      <c r="X5364" s="45" t="str" cm="1">
        <f t="array" ref="X5364">IF(X5318="TRUE",IF(AND(C5362&lt;&gt;1,C5363:C5364="",S5362:U5364=""), "FALSE","TRUE"),"FALSE")</f>
        <v>FALSE</v>
      </c>
      <c r="Z5364" s="1"/>
    </row>
    <row r="5365" spans="2:26" hidden="1" outlineLevel="3" x14ac:dyDescent="0.4">
      <c r="B5365" s="7" t="s">
        <v>134</v>
      </c>
      <c r="C5365" s="5">
        <v>10</v>
      </c>
      <c r="D5365" s="30"/>
      <c r="E5365" s="2" t="s">
        <v>392</v>
      </c>
      <c r="F5365" s="2" t="s">
        <v>106</v>
      </c>
      <c r="G5365" s="2" t="s">
        <v>103</v>
      </c>
      <c r="H5365" s="2">
        <v>221</v>
      </c>
      <c r="I5365" s="2">
        <v>207</v>
      </c>
      <c r="K5365" s="2">
        <v>3</v>
      </c>
      <c r="L5365" s="2" t="s">
        <v>136</v>
      </c>
      <c r="M5365" s="2" t="s">
        <v>476</v>
      </c>
      <c r="N5365" s="2" t="s">
        <v>479</v>
      </c>
      <c r="O5365" s="2" t="s">
        <v>514</v>
      </c>
      <c r="Q5365" s="1"/>
      <c r="S5365" s="9"/>
      <c r="T5365" s="10"/>
      <c r="U5365" s="8"/>
      <c r="V5365" s="2" t="s">
        <v>105</v>
      </c>
      <c r="W5365" s="2" t="s">
        <v>561</v>
      </c>
      <c r="X5365" s="45" t="str" cm="1">
        <f t="array" ref="X5365">IF(X5318="TRUE",IF(AND(C5365&lt;&gt;1,C5366:C5367="",S5365:U5367=""), "FALSE","TRUE"),"FALSE")</f>
        <v>FALSE</v>
      </c>
      <c r="Z5365" s="1"/>
    </row>
    <row r="5366" spans="2:26" hidden="1" outlineLevel="3" x14ac:dyDescent="0.4">
      <c r="B5366" s="7" t="s">
        <v>516</v>
      </c>
      <c r="C5366" s="8"/>
      <c r="D5366" s="31"/>
      <c r="E5366" s="2" t="s">
        <v>517</v>
      </c>
      <c r="F5366" s="2" t="s">
        <v>499</v>
      </c>
      <c r="G5366" s="2" t="s">
        <v>498</v>
      </c>
      <c r="H5366" s="2">
        <v>221</v>
      </c>
      <c r="I5366" s="2">
        <v>207</v>
      </c>
      <c r="K5366" s="2">
        <v>50</v>
      </c>
      <c r="L5366" s="2" t="s">
        <v>30</v>
      </c>
      <c r="M5366" s="2" t="s">
        <v>476</v>
      </c>
      <c r="N5366" s="2" t="s">
        <v>479</v>
      </c>
      <c r="O5366" s="2" t="s">
        <v>514</v>
      </c>
      <c r="Q5366" s="1"/>
      <c r="S5366" s="9"/>
      <c r="T5366" s="10"/>
      <c r="U5366" s="8"/>
      <c r="W5366" s="2" t="s">
        <v>563</v>
      </c>
      <c r="X5366" s="45" t="str" cm="1">
        <f t="array" ref="X5366">IF(X5318="TRUE",IF(AND(C5365&lt;&gt;1,C5366:C5367="",S5365:U5367=""), "FALSE","TRUE"),"FALSE")</f>
        <v>FALSE</v>
      </c>
      <c r="Z5366" s="1"/>
    </row>
    <row r="5367" spans="2:26" hidden="1" outlineLevel="3" x14ac:dyDescent="0.4">
      <c r="B5367" s="7" t="s">
        <v>508</v>
      </c>
      <c r="C5367" s="8"/>
      <c r="D5367" s="31"/>
      <c r="E5367" s="2" t="s">
        <v>518</v>
      </c>
      <c r="F5367" s="2" t="s">
        <v>512</v>
      </c>
      <c r="G5367" s="2" t="s">
        <v>511</v>
      </c>
      <c r="H5367" s="2">
        <v>221</v>
      </c>
      <c r="I5367" s="2">
        <v>207</v>
      </c>
      <c r="K5367" s="2">
        <v>120</v>
      </c>
      <c r="L5367" s="2" t="s">
        <v>30</v>
      </c>
      <c r="M5367" s="2" t="s">
        <v>476</v>
      </c>
      <c r="N5367" s="2" t="s">
        <v>479</v>
      </c>
      <c r="O5367" s="2" t="s">
        <v>514</v>
      </c>
      <c r="Q5367" s="1"/>
      <c r="S5367" s="9"/>
      <c r="T5367" s="10"/>
      <c r="U5367" s="8"/>
      <c r="W5367" s="2" t="s">
        <v>565</v>
      </c>
      <c r="X5367" s="45" t="str" cm="1">
        <f t="array" ref="X5367">IF(X5318="TRUE",IF(AND(C5365&lt;&gt;1,C5366:C5367="",S5365:U5367=""), "FALSE","TRUE"),"FALSE")</f>
        <v>FALSE</v>
      </c>
      <c r="Z5367" s="1"/>
    </row>
    <row r="5368" spans="2:26" hidden="1" outlineLevel="3" x14ac:dyDescent="0.4">
      <c r="B5368" s="7" t="s">
        <v>134</v>
      </c>
      <c r="C5368" s="5">
        <v>11</v>
      </c>
      <c r="D5368" s="30"/>
      <c r="E5368" s="2" t="s">
        <v>392</v>
      </c>
      <c r="F5368" s="2" t="s">
        <v>106</v>
      </c>
      <c r="G5368" s="2" t="s">
        <v>103</v>
      </c>
      <c r="H5368" s="2">
        <v>221</v>
      </c>
      <c r="I5368" s="2">
        <v>207</v>
      </c>
      <c r="K5368" s="2">
        <v>3</v>
      </c>
      <c r="L5368" s="2" t="s">
        <v>136</v>
      </c>
      <c r="M5368" s="2" t="s">
        <v>476</v>
      </c>
      <c r="N5368" s="2" t="s">
        <v>479</v>
      </c>
      <c r="O5368" s="2" t="s">
        <v>514</v>
      </c>
      <c r="Q5368" s="1"/>
      <c r="S5368" s="9"/>
      <c r="T5368" s="10"/>
      <c r="U5368" s="8"/>
      <c r="V5368" s="2" t="s">
        <v>105</v>
      </c>
      <c r="W5368" s="2" t="s">
        <v>561</v>
      </c>
      <c r="X5368" s="45" t="str" cm="1">
        <f t="array" ref="X5368">IF(X5318="TRUE",IF(AND(C5368&lt;&gt;1,C5369:C5370="",S5368:U5370=""), "FALSE","TRUE"),"FALSE")</f>
        <v>FALSE</v>
      </c>
      <c r="Z5368" s="1"/>
    </row>
    <row r="5369" spans="2:26" hidden="1" outlineLevel="3" x14ac:dyDescent="0.4">
      <c r="B5369" s="7" t="s">
        <v>516</v>
      </c>
      <c r="C5369" s="8"/>
      <c r="D5369" s="31"/>
      <c r="E5369" s="2" t="s">
        <v>517</v>
      </c>
      <c r="F5369" s="2" t="s">
        <v>499</v>
      </c>
      <c r="G5369" s="2" t="s">
        <v>498</v>
      </c>
      <c r="H5369" s="2">
        <v>221</v>
      </c>
      <c r="I5369" s="2">
        <v>207</v>
      </c>
      <c r="K5369" s="2">
        <v>50</v>
      </c>
      <c r="L5369" s="2" t="s">
        <v>30</v>
      </c>
      <c r="M5369" s="2" t="s">
        <v>476</v>
      </c>
      <c r="N5369" s="2" t="s">
        <v>479</v>
      </c>
      <c r="O5369" s="2" t="s">
        <v>514</v>
      </c>
      <c r="Q5369" s="1"/>
      <c r="S5369" s="9"/>
      <c r="T5369" s="10"/>
      <c r="U5369" s="8"/>
      <c r="W5369" s="2" t="s">
        <v>563</v>
      </c>
      <c r="X5369" s="45" t="str" cm="1">
        <f t="array" ref="X5369">IF(X5318="TRUE",IF(AND(C5368&lt;&gt;1,C5369:C5370="",S5368:U5370=""), "FALSE","TRUE"),"FALSE")</f>
        <v>FALSE</v>
      </c>
      <c r="Z5369" s="1"/>
    </row>
    <row r="5370" spans="2:26" hidden="1" outlineLevel="3" x14ac:dyDescent="0.4">
      <c r="B5370" s="7" t="s">
        <v>508</v>
      </c>
      <c r="C5370" s="8"/>
      <c r="D5370" s="31"/>
      <c r="E5370" s="2" t="s">
        <v>518</v>
      </c>
      <c r="F5370" s="2" t="s">
        <v>512</v>
      </c>
      <c r="G5370" s="2" t="s">
        <v>511</v>
      </c>
      <c r="H5370" s="2">
        <v>221</v>
      </c>
      <c r="I5370" s="2">
        <v>207</v>
      </c>
      <c r="K5370" s="2">
        <v>120</v>
      </c>
      <c r="L5370" s="2" t="s">
        <v>30</v>
      </c>
      <c r="M5370" s="2" t="s">
        <v>476</v>
      </c>
      <c r="N5370" s="2" t="s">
        <v>479</v>
      </c>
      <c r="O5370" s="2" t="s">
        <v>514</v>
      </c>
      <c r="Q5370" s="1"/>
      <c r="S5370" s="9"/>
      <c r="T5370" s="10"/>
      <c r="U5370" s="8"/>
      <c r="W5370" s="2" t="s">
        <v>565</v>
      </c>
      <c r="X5370" s="45" t="str" cm="1">
        <f t="array" ref="X5370">IF(X5318="TRUE",IF(AND(C5368&lt;&gt;1,C5369:C5370="",S5368:U5370=""), "FALSE","TRUE"),"FALSE")</f>
        <v>FALSE</v>
      </c>
      <c r="Z5370" s="1"/>
    </row>
    <row r="5371" spans="2:26" hidden="1" outlineLevel="3" x14ac:dyDescent="0.4">
      <c r="B5371" s="7" t="s">
        <v>134</v>
      </c>
      <c r="C5371" s="5">
        <v>12</v>
      </c>
      <c r="D5371" s="30"/>
      <c r="E5371" s="2" t="s">
        <v>392</v>
      </c>
      <c r="F5371" s="2" t="s">
        <v>106</v>
      </c>
      <c r="G5371" s="2" t="s">
        <v>103</v>
      </c>
      <c r="H5371" s="2">
        <v>221</v>
      </c>
      <c r="I5371" s="2">
        <v>207</v>
      </c>
      <c r="K5371" s="2">
        <v>3</v>
      </c>
      <c r="L5371" s="2" t="s">
        <v>136</v>
      </c>
      <c r="M5371" s="2" t="s">
        <v>476</v>
      </c>
      <c r="N5371" s="2" t="s">
        <v>479</v>
      </c>
      <c r="O5371" s="2" t="s">
        <v>514</v>
      </c>
      <c r="Q5371" s="1"/>
      <c r="S5371" s="9"/>
      <c r="T5371" s="10"/>
      <c r="U5371" s="8"/>
      <c r="V5371" s="2" t="s">
        <v>105</v>
      </c>
      <c r="W5371" s="2" t="s">
        <v>561</v>
      </c>
      <c r="X5371" s="45" t="str" cm="1">
        <f t="array" ref="X5371">IF(X5318="TRUE",IF(AND(C5371&lt;&gt;1,C5372:C5373="",S5371:U5373=""), "FALSE","TRUE"),"FALSE")</f>
        <v>FALSE</v>
      </c>
      <c r="Z5371" s="1"/>
    </row>
    <row r="5372" spans="2:26" hidden="1" outlineLevel="3" x14ac:dyDescent="0.4">
      <c r="B5372" s="7" t="s">
        <v>516</v>
      </c>
      <c r="C5372" s="8"/>
      <c r="D5372" s="31"/>
      <c r="E5372" s="2" t="s">
        <v>517</v>
      </c>
      <c r="F5372" s="2" t="s">
        <v>499</v>
      </c>
      <c r="G5372" s="2" t="s">
        <v>498</v>
      </c>
      <c r="H5372" s="2">
        <v>221</v>
      </c>
      <c r="I5372" s="2">
        <v>207</v>
      </c>
      <c r="K5372" s="2">
        <v>50</v>
      </c>
      <c r="L5372" s="2" t="s">
        <v>30</v>
      </c>
      <c r="M5372" s="2" t="s">
        <v>476</v>
      </c>
      <c r="N5372" s="2" t="s">
        <v>479</v>
      </c>
      <c r="O5372" s="2" t="s">
        <v>514</v>
      </c>
      <c r="Q5372" s="1"/>
      <c r="S5372" s="9"/>
      <c r="T5372" s="10"/>
      <c r="U5372" s="8"/>
      <c r="W5372" s="2" t="s">
        <v>563</v>
      </c>
      <c r="X5372" s="45" t="str" cm="1">
        <f t="array" ref="X5372">IF(X5318="TRUE",IF(AND(C5371&lt;&gt;1,C5372:C5373="",S5371:U5373=""), "FALSE","TRUE"),"FALSE")</f>
        <v>FALSE</v>
      </c>
      <c r="Z5372" s="1"/>
    </row>
    <row r="5373" spans="2:26" hidden="1" outlineLevel="3" x14ac:dyDescent="0.4">
      <c r="B5373" s="7" t="s">
        <v>508</v>
      </c>
      <c r="C5373" s="8"/>
      <c r="D5373" s="31"/>
      <c r="E5373" s="2" t="s">
        <v>518</v>
      </c>
      <c r="F5373" s="2" t="s">
        <v>512</v>
      </c>
      <c r="G5373" s="2" t="s">
        <v>511</v>
      </c>
      <c r="H5373" s="2">
        <v>221</v>
      </c>
      <c r="I5373" s="2">
        <v>207</v>
      </c>
      <c r="K5373" s="2">
        <v>120</v>
      </c>
      <c r="L5373" s="2" t="s">
        <v>30</v>
      </c>
      <c r="M5373" s="2" t="s">
        <v>476</v>
      </c>
      <c r="N5373" s="2" t="s">
        <v>479</v>
      </c>
      <c r="O5373" s="2" t="s">
        <v>514</v>
      </c>
      <c r="Q5373" s="1"/>
      <c r="S5373" s="9"/>
      <c r="T5373" s="10"/>
      <c r="U5373" s="8"/>
      <c r="W5373" s="2" t="s">
        <v>565</v>
      </c>
      <c r="X5373" s="45" t="str" cm="1">
        <f t="array" ref="X5373">IF(X5318="TRUE",IF(AND(C5371&lt;&gt;1,C5372:C5373="",S5371:U5373=""), "FALSE","TRUE"),"FALSE")</f>
        <v>FALSE</v>
      </c>
      <c r="Z5373" s="1"/>
    </row>
    <row r="5374" spans="2:26" hidden="1" outlineLevel="3" x14ac:dyDescent="0.4">
      <c r="B5374" s="7" t="s">
        <v>134</v>
      </c>
      <c r="C5374" s="5">
        <v>13</v>
      </c>
      <c r="D5374" s="30"/>
      <c r="E5374" s="2" t="s">
        <v>392</v>
      </c>
      <c r="F5374" s="2" t="s">
        <v>106</v>
      </c>
      <c r="G5374" s="2" t="s">
        <v>103</v>
      </c>
      <c r="H5374" s="2">
        <v>221</v>
      </c>
      <c r="I5374" s="2">
        <v>207</v>
      </c>
      <c r="K5374" s="2">
        <v>3</v>
      </c>
      <c r="L5374" s="2" t="s">
        <v>136</v>
      </c>
      <c r="M5374" s="2" t="s">
        <v>476</v>
      </c>
      <c r="N5374" s="2" t="s">
        <v>479</v>
      </c>
      <c r="O5374" s="2" t="s">
        <v>514</v>
      </c>
      <c r="Q5374" s="1"/>
      <c r="S5374" s="9"/>
      <c r="T5374" s="10"/>
      <c r="U5374" s="8"/>
      <c r="V5374" s="2" t="s">
        <v>105</v>
      </c>
      <c r="W5374" s="2" t="s">
        <v>561</v>
      </c>
      <c r="X5374" s="45" t="str" cm="1">
        <f t="array" ref="X5374">IF(X5318="TRUE",IF(AND(C5374&lt;&gt;1,C5375:C5376="",S5374:U5376=""), "FALSE","TRUE"),"FALSE")</f>
        <v>FALSE</v>
      </c>
      <c r="Z5374" s="1"/>
    </row>
    <row r="5375" spans="2:26" hidden="1" outlineLevel="3" x14ac:dyDescent="0.4">
      <c r="B5375" s="7" t="s">
        <v>516</v>
      </c>
      <c r="C5375" s="8"/>
      <c r="D5375" s="31"/>
      <c r="E5375" s="2" t="s">
        <v>517</v>
      </c>
      <c r="F5375" s="2" t="s">
        <v>499</v>
      </c>
      <c r="G5375" s="2" t="s">
        <v>498</v>
      </c>
      <c r="H5375" s="2">
        <v>221</v>
      </c>
      <c r="I5375" s="2">
        <v>207</v>
      </c>
      <c r="K5375" s="2">
        <v>50</v>
      </c>
      <c r="L5375" s="2" t="s">
        <v>30</v>
      </c>
      <c r="M5375" s="2" t="s">
        <v>476</v>
      </c>
      <c r="N5375" s="2" t="s">
        <v>479</v>
      </c>
      <c r="O5375" s="2" t="s">
        <v>514</v>
      </c>
      <c r="Q5375" s="1"/>
      <c r="S5375" s="9"/>
      <c r="T5375" s="10"/>
      <c r="U5375" s="8"/>
      <c r="W5375" s="2" t="s">
        <v>563</v>
      </c>
      <c r="X5375" s="45" t="str" cm="1">
        <f t="array" ref="X5375">IF(X5318="TRUE",IF(AND(C5374&lt;&gt;1,C5375:C5376="",S5374:U5376=""), "FALSE","TRUE"),"FALSE")</f>
        <v>FALSE</v>
      </c>
      <c r="Z5375" s="1"/>
    </row>
    <row r="5376" spans="2:26" hidden="1" outlineLevel="3" x14ac:dyDescent="0.4">
      <c r="B5376" s="7" t="s">
        <v>508</v>
      </c>
      <c r="C5376" s="8"/>
      <c r="D5376" s="31"/>
      <c r="E5376" s="2" t="s">
        <v>518</v>
      </c>
      <c r="F5376" s="2" t="s">
        <v>512</v>
      </c>
      <c r="G5376" s="2" t="s">
        <v>511</v>
      </c>
      <c r="H5376" s="2">
        <v>221</v>
      </c>
      <c r="I5376" s="2">
        <v>207</v>
      </c>
      <c r="K5376" s="2">
        <v>120</v>
      </c>
      <c r="L5376" s="2" t="s">
        <v>30</v>
      </c>
      <c r="M5376" s="2" t="s">
        <v>476</v>
      </c>
      <c r="N5376" s="2" t="s">
        <v>479</v>
      </c>
      <c r="O5376" s="2" t="s">
        <v>514</v>
      </c>
      <c r="Q5376" s="1"/>
      <c r="S5376" s="9"/>
      <c r="T5376" s="10"/>
      <c r="U5376" s="8"/>
      <c r="W5376" s="2" t="s">
        <v>565</v>
      </c>
      <c r="X5376" s="45" t="str" cm="1">
        <f t="array" ref="X5376">IF(X5318="TRUE",IF(AND(C5374&lt;&gt;1,C5375:C5376="",S5374:U5376=""), "FALSE","TRUE"),"FALSE")</f>
        <v>FALSE</v>
      </c>
      <c r="Z5376" s="1"/>
    </row>
    <row r="5377" spans="2:26" hidden="1" outlineLevel="3" x14ac:dyDescent="0.4">
      <c r="B5377" s="7" t="s">
        <v>134</v>
      </c>
      <c r="C5377" s="5">
        <v>14</v>
      </c>
      <c r="D5377" s="30"/>
      <c r="E5377" s="2" t="s">
        <v>392</v>
      </c>
      <c r="F5377" s="2" t="s">
        <v>106</v>
      </c>
      <c r="G5377" s="2" t="s">
        <v>103</v>
      </c>
      <c r="H5377" s="2">
        <v>221</v>
      </c>
      <c r="I5377" s="2">
        <v>207</v>
      </c>
      <c r="K5377" s="2">
        <v>3</v>
      </c>
      <c r="L5377" s="2" t="s">
        <v>136</v>
      </c>
      <c r="M5377" s="2" t="s">
        <v>476</v>
      </c>
      <c r="N5377" s="2" t="s">
        <v>479</v>
      </c>
      <c r="O5377" s="2" t="s">
        <v>514</v>
      </c>
      <c r="Q5377" s="1"/>
      <c r="S5377" s="9"/>
      <c r="T5377" s="10"/>
      <c r="U5377" s="8"/>
      <c r="V5377" s="2" t="s">
        <v>105</v>
      </c>
      <c r="W5377" s="2" t="s">
        <v>561</v>
      </c>
      <c r="X5377" s="45" t="str" cm="1">
        <f t="array" ref="X5377">IF(X5318="TRUE",IF(AND(C5377&lt;&gt;1,C5378:C5379="",S5377:U5379=""), "FALSE","TRUE"),"FALSE")</f>
        <v>FALSE</v>
      </c>
      <c r="Z5377" s="1"/>
    </row>
    <row r="5378" spans="2:26" hidden="1" outlineLevel="3" x14ac:dyDescent="0.4">
      <c r="B5378" s="7" t="s">
        <v>516</v>
      </c>
      <c r="C5378" s="8"/>
      <c r="D5378" s="31"/>
      <c r="E5378" s="2" t="s">
        <v>517</v>
      </c>
      <c r="F5378" s="2" t="s">
        <v>499</v>
      </c>
      <c r="G5378" s="2" t="s">
        <v>498</v>
      </c>
      <c r="H5378" s="2">
        <v>221</v>
      </c>
      <c r="I5378" s="2">
        <v>207</v>
      </c>
      <c r="K5378" s="2">
        <v>50</v>
      </c>
      <c r="L5378" s="2" t="s">
        <v>30</v>
      </c>
      <c r="M5378" s="2" t="s">
        <v>476</v>
      </c>
      <c r="N5378" s="2" t="s">
        <v>479</v>
      </c>
      <c r="O5378" s="2" t="s">
        <v>514</v>
      </c>
      <c r="Q5378" s="1"/>
      <c r="S5378" s="9"/>
      <c r="T5378" s="10"/>
      <c r="U5378" s="8"/>
      <c r="W5378" s="2" t="s">
        <v>563</v>
      </c>
      <c r="X5378" s="45" t="str" cm="1">
        <f t="array" ref="X5378">IF(X5318="TRUE",IF(AND(C5377&lt;&gt;1,C5378:C5379="",S5377:U5379=""), "FALSE","TRUE"),"FALSE")</f>
        <v>FALSE</v>
      </c>
      <c r="Z5378" s="1"/>
    </row>
    <row r="5379" spans="2:26" hidden="1" outlineLevel="3" x14ac:dyDescent="0.4">
      <c r="B5379" s="7" t="s">
        <v>508</v>
      </c>
      <c r="C5379" s="8"/>
      <c r="D5379" s="31"/>
      <c r="E5379" s="2" t="s">
        <v>518</v>
      </c>
      <c r="F5379" s="2" t="s">
        <v>512</v>
      </c>
      <c r="G5379" s="2" t="s">
        <v>511</v>
      </c>
      <c r="H5379" s="2">
        <v>221</v>
      </c>
      <c r="I5379" s="2">
        <v>207</v>
      </c>
      <c r="K5379" s="2">
        <v>120</v>
      </c>
      <c r="L5379" s="2" t="s">
        <v>30</v>
      </c>
      <c r="M5379" s="2" t="s">
        <v>476</v>
      </c>
      <c r="N5379" s="2" t="s">
        <v>479</v>
      </c>
      <c r="O5379" s="2" t="s">
        <v>514</v>
      </c>
      <c r="Q5379" s="1"/>
      <c r="S5379" s="9"/>
      <c r="T5379" s="10"/>
      <c r="U5379" s="8"/>
      <c r="W5379" s="2" t="s">
        <v>565</v>
      </c>
      <c r="X5379" s="45" t="str" cm="1">
        <f t="array" ref="X5379">IF(X5318="TRUE",IF(AND(C5377&lt;&gt;1,C5378:C5379="",S5377:U5379=""), "FALSE","TRUE"),"FALSE")</f>
        <v>FALSE</v>
      </c>
      <c r="Z5379" s="1"/>
    </row>
    <row r="5380" spans="2:26" hidden="1" outlineLevel="3" x14ac:dyDescent="0.4">
      <c r="B5380" s="7" t="s">
        <v>134</v>
      </c>
      <c r="C5380" s="5">
        <v>15</v>
      </c>
      <c r="D5380" s="30"/>
      <c r="E5380" s="2" t="s">
        <v>392</v>
      </c>
      <c r="F5380" s="2" t="s">
        <v>106</v>
      </c>
      <c r="G5380" s="2" t="s">
        <v>103</v>
      </c>
      <c r="H5380" s="2">
        <v>221</v>
      </c>
      <c r="I5380" s="2">
        <v>207</v>
      </c>
      <c r="K5380" s="2">
        <v>3</v>
      </c>
      <c r="L5380" s="2" t="s">
        <v>136</v>
      </c>
      <c r="M5380" s="2" t="s">
        <v>476</v>
      </c>
      <c r="N5380" s="2" t="s">
        <v>479</v>
      </c>
      <c r="O5380" s="2" t="s">
        <v>514</v>
      </c>
      <c r="Q5380" s="1"/>
      <c r="S5380" s="9"/>
      <c r="T5380" s="10"/>
      <c r="U5380" s="8"/>
      <c r="V5380" s="2" t="s">
        <v>105</v>
      </c>
      <c r="W5380" s="2" t="s">
        <v>561</v>
      </c>
      <c r="X5380" s="45" t="str" cm="1">
        <f t="array" ref="X5380">IF(X5318="TRUE",IF(AND(C5380&lt;&gt;1,C5381:C5382="",S5380:U5382=""), "FALSE","TRUE"),"FALSE")</f>
        <v>FALSE</v>
      </c>
      <c r="Z5380" s="1"/>
    </row>
    <row r="5381" spans="2:26" hidden="1" outlineLevel="3" x14ac:dyDescent="0.4">
      <c r="B5381" s="7" t="s">
        <v>516</v>
      </c>
      <c r="C5381" s="8"/>
      <c r="D5381" s="31"/>
      <c r="E5381" s="2" t="s">
        <v>517</v>
      </c>
      <c r="F5381" s="2" t="s">
        <v>499</v>
      </c>
      <c r="G5381" s="2" t="s">
        <v>498</v>
      </c>
      <c r="H5381" s="2">
        <v>221</v>
      </c>
      <c r="I5381" s="2">
        <v>207</v>
      </c>
      <c r="K5381" s="2">
        <v>50</v>
      </c>
      <c r="L5381" s="2" t="s">
        <v>30</v>
      </c>
      <c r="M5381" s="2" t="s">
        <v>476</v>
      </c>
      <c r="N5381" s="2" t="s">
        <v>479</v>
      </c>
      <c r="O5381" s="2" t="s">
        <v>514</v>
      </c>
      <c r="Q5381" s="1"/>
      <c r="S5381" s="9"/>
      <c r="T5381" s="10"/>
      <c r="U5381" s="8"/>
      <c r="W5381" s="2" t="s">
        <v>563</v>
      </c>
      <c r="X5381" s="45" t="str" cm="1">
        <f t="array" ref="X5381">IF(X5318="TRUE",IF(AND(C5380&lt;&gt;1,C5381:C5382="",S5380:U5382=""), "FALSE","TRUE"),"FALSE")</f>
        <v>FALSE</v>
      </c>
      <c r="Z5381" s="1"/>
    </row>
    <row r="5382" spans="2:26" hidden="1" outlineLevel="3" x14ac:dyDescent="0.4">
      <c r="B5382" s="7" t="s">
        <v>508</v>
      </c>
      <c r="C5382" s="8"/>
      <c r="D5382" s="31"/>
      <c r="E5382" s="2" t="s">
        <v>518</v>
      </c>
      <c r="F5382" s="2" t="s">
        <v>512</v>
      </c>
      <c r="G5382" s="2" t="s">
        <v>511</v>
      </c>
      <c r="H5382" s="2">
        <v>221</v>
      </c>
      <c r="I5382" s="2">
        <v>207</v>
      </c>
      <c r="K5382" s="2">
        <v>120</v>
      </c>
      <c r="L5382" s="2" t="s">
        <v>30</v>
      </c>
      <c r="M5382" s="2" t="s">
        <v>476</v>
      </c>
      <c r="N5382" s="2" t="s">
        <v>479</v>
      </c>
      <c r="O5382" s="2" t="s">
        <v>514</v>
      </c>
      <c r="Q5382" s="1"/>
      <c r="S5382" s="9"/>
      <c r="T5382" s="10"/>
      <c r="U5382" s="8"/>
      <c r="W5382" s="2" t="s">
        <v>565</v>
      </c>
      <c r="X5382" s="45" t="str" cm="1">
        <f t="array" ref="X5382">IF(X5318="TRUE",IF(AND(C5380&lt;&gt;1,C5381:C5382="",S5380:U5382=""), "FALSE","TRUE"),"FALSE")</f>
        <v>FALSE</v>
      </c>
      <c r="Z5382" s="1"/>
    </row>
    <row r="5383" spans="2:26" hidden="1" outlineLevel="3" x14ac:dyDescent="0.4">
      <c r="B5383" s="7" t="s">
        <v>134</v>
      </c>
      <c r="C5383" s="5">
        <v>16</v>
      </c>
      <c r="D5383" s="30"/>
      <c r="E5383" s="2" t="s">
        <v>392</v>
      </c>
      <c r="F5383" s="2" t="s">
        <v>106</v>
      </c>
      <c r="G5383" s="2" t="s">
        <v>103</v>
      </c>
      <c r="H5383" s="2">
        <v>221</v>
      </c>
      <c r="I5383" s="2">
        <v>207</v>
      </c>
      <c r="K5383" s="2">
        <v>3</v>
      </c>
      <c r="L5383" s="2" t="s">
        <v>136</v>
      </c>
      <c r="M5383" s="2" t="s">
        <v>476</v>
      </c>
      <c r="N5383" s="2" t="s">
        <v>479</v>
      </c>
      <c r="O5383" s="2" t="s">
        <v>514</v>
      </c>
      <c r="Q5383" s="1"/>
      <c r="S5383" s="9"/>
      <c r="T5383" s="10"/>
      <c r="U5383" s="8"/>
      <c r="V5383" s="2" t="s">
        <v>105</v>
      </c>
      <c r="W5383" s="2" t="s">
        <v>561</v>
      </c>
      <c r="X5383" s="45" t="str" cm="1">
        <f t="array" ref="X5383">IF(X5318="TRUE",IF(AND(C5383&lt;&gt;1,C5384:C5385="",S5383:U5385=""), "FALSE","TRUE"),"FALSE")</f>
        <v>FALSE</v>
      </c>
      <c r="Z5383" s="1"/>
    </row>
    <row r="5384" spans="2:26" hidden="1" outlineLevel="3" x14ac:dyDescent="0.4">
      <c r="B5384" s="7" t="s">
        <v>516</v>
      </c>
      <c r="C5384" s="8"/>
      <c r="D5384" s="31"/>
      <c r="E5384" s="2" t="s">
        <v>517</v>
      </c>
      <c r="F5384" s="2" t="s">
        <v>499</v>
      </c>
      <c r="G5384" s="2" t="s">
        <v>498</v>
      </c>
      <c r="H5384" s="2">
        <v>221</v>
      </c>
      <c r="I5384" s="2">
        <v>207</v>
      </c>
      <c r="K5384" s="2">
        <v>50</v>
      </c>
      <c r="L5384" s="2" t="s">
        <v>30</v>
      </c>
      <c r="M5384" s="2" t="s">
        <v>476</v>
      </c>
      <c r="N5384" s="2" t="s">
        <v>479</v>
      </c>
      <c r="O5384" s="2" t="s">
        <v>514</v>
      </c>
      <c r="Q5384" s="1"/>
      <c r="S5384" s="9"/>
      <c r="T5384" s="10"/>
      <c r="U5384" s="8"/>
      <c r="W5384" s="2" t="s">
        <v>563</v>
      </c>
      <c r="X5384" s="45" t="str" cm="1">
        <f t="array" ref="X5384">IF(X5318="TRUE",IF(AND(C5383&lt;&gt;1,C5384:C5385="",S5383:U5385=""), "FALSE","TRUE"),"FALSE")</f>
        <v>FALSE</v>
      </c>
      <c r="Z5384" s="1"/>
    </row>
    <row r="5385" spans="2:26" hidden="1" outlineLevel="3" x14ac:dyDescent="0.4">
      <c r="B5385" s="7" t="s">
        <v>508</v>
      </c>
      <c r="C5385" s="8"/>
      <c r="D5385" s="31"/>
      <c r="E5385" s="2" t="s">
        <v>518</v>
      </c>
      <c r="F5385" s="2" t="s">
        <v>512</v>
      </c>
      <c r="G5385" s="2" t="s">
        <v>511</v>
      </c>
      <c r="H5385" s="2">
        <v>221</v>
      </c>
      <c r="I5385" s="2">
        <v>207</v>
      </c>
      <c r="K5385" s="2">
        <v>120</v>
      </c>
      <c r="L5385" s="2" t="s">
        <v>30</v>
      </c>
      <c r="M5385" s="2" t="s">
        <v>476</v>
      </c>
      <c r="N5385" s="2" t="s">
        <v>479</v>
      </c>
      <c r="O5385" s="2" t="s">
        <v>514</v>
      </c>
      <c r="Q5385" s="1"/>
      <c r="S5385" s="9"/>
      <c r="T5385" s="10"/>
      <c r="U5385" s="8"/>
      <c r="W5385" s="2" t="s">
        <v>565</v>
      </c>
      <c r="X5385" s="45" t="str" cm="1">
        <f t="array" ref="X5385">IF(X5318="TRUE",IF(AND(C5383&lt;&gt;1,C5384:C5385="",S5383:U5385=""), "FALSE","TRUE"),"FALSE")</f>
        <v>FALSE</v>
      </c>
      <c r="Z5385" s="1"/>
    </row>
    <row r="5386" spans="2:26" hidden="1" outlineLevel="3" x14ac:dyDescent="0.4">
      <c r="B5386" s="7" t="s">
        <v>134</v>
      </c>
      <c r="C5386" s="5">
        <v>17</v>
      </c>
      <c r="D5386" s="30"/>
      <c r="E5386" s="2" t="s">
        <v>392</v>
      </c>
      <c r="F5386" s="2" t="s">
        <v>106</v>
      </c>
      <c r="G5386" s="2" t="s">
        <v>103</v>
      </c>
      <c r="H5386" s="2">
        <v>221</v>
      </c>
      <c r="I5386" s="2">
        <v>207</v>
      </c>
      <c r="K5386" s="2">
        <v>3</v>
      </c>
      <c r="L5386" s="2" t="s">
        <v>136</v>
      </c>
      <c r="M5386" s="2" t="s">
        <v>476</v>
      </c>
      <c r="N5386" s="2" t="s">
        <v>479</v>
      </c>
      <c r="O5386" s="2" t="s">
        <v>514</v>
      </c>
      <c r="Q5386" s="1"/>
      <c r="S5386" s="9"/>
      <c r="T5386" s="10"/>
      <c r="U5386" s="8"/>
      <c r="V5386" s="2" t="s">
        <v>105</v>
      </c>
      <c r="W5386" s="2" t="s">
        <v>561</v>
      </c>
      <c r="X5386" s="45" t="str" cm="1">
        <f t="array" ref="X5386">IF(X5318="TRUE",IF(AND(C5386&lt;&gt;1,C5387:C5388="",S5386:U5388=""), "FALSE","TRUE"),"FALSE")</f>
        <v>FALSE</v>
      </c>
      <c r="Z5386" s="1"/>
    </row>
    <row r="5387" spans="2:26" hidden="1" outlineLevel="3" x14ac:dyDescent="0.4">
      <c r="B5387" s="7" t="s">
        <v>516</v>
      </c>
      <c r="C5387" s="8"/>
      <c r="D5387" s="31"/>
      <c r="E5387" s="2" t="s">
        <v>517</v>
      </c>
      <c r="F5387" s="2" t="s">
        <v>499</v>
      </c>
      <c r="G5387" s="2" t="s">
        <v>498</v>
      </c>
      <c r="H5387" s="2">
        <v>221</v>
      </c>
      <c r="I5387" s="2">
        <v>207</v>
      </c>
      <c r="K5387" s="2">
        <v>50</v>
      </c>
      <c r="L5387" s="2" t="s">
        <v>30</v>
      </c>
      <c r="M5387" s="2" t="s">
        <v>476</v>
      </c>
      <c r="N5387" s="2" t="s">
        <v>479</v>
      </c>
      <c r="O5387" s="2" t="s">
        <v>514</v>
      </c>
      <c r="Q5387" s="1"/>
      <c r="S5387" s="9"/>
      <c r="T5387" s="10"/>
      <c r="U5387" s="8"/>
      <c r="W5387" s="2" t="s">
        <v>563</v>
      </c>
      <c r="X5387" s="45" t="str" cm="1">
        <f t="array" ref="X5387">IF(X5318="TRUE",IF(AND(C5386&lt;&gt;1,C5387:C5388="",S5386:U5388=""), "FALSE","TRUE"),"FALSE")</f>
        <v>FALSE</v>
      </c>
      <c r="Z5387" s="1"/>
    </row>
    <row r="5388" spans="2:26" hidden="1" outlineLevel="3" x14ac:dyDescent="0.4">
      <c r="B5388" s="7" t="s">
        <v>508</v>
      </c>
      <c r="C5388" s="8"/>
      <c r="D5388" s="31"/>
      <c r="E5388" s="2" t="s">
        <v>518</v>
      </c>
      <c r="F5388" s="2" t="s">
        <v>512</v>
      </c>
      <c r="G5388" s="2" t="s">
        <v>511</v>
      </c>
      <c r="H5388" s="2">
        <v>221</v>
      </c>
      <c r="I5388" s="2">
        <v>207</v>
      </c>
      <c r="K5388" s="2">
        <v>120</v>
      </c>
      <c r="L5388" s="2" t="s">
        <v>30</v>
      </c>
      <c r="M5388" s="2" t="s">
        <v>476</v>
      </c>
      <c r="N5388" s="2" t="s">
        <v>479</v>
      </c>
      <c r="O5388" s="2" t="s">
        <v>514</v>
      </c>
      <c r="Q5388" s="1"/>
      <c r="S5388" s="9"/>
      <c r="T5388" s="10"/>
      <c r="U5388" s="8"/>
      <c r="W5388" s="2" t="s">
        <v>565</v>
      </c>
      <c r="X5388" s="45" t="str" cm="1">
        <f t="array" ref="X5388">IF(X5318="TRUE",IF(AND(C5386&lt;&gt;1,C5387:C5388="",S5386:U5388=""), "FALSE","TRUE"),"FALSE")</f>
        <v>FALSE</v>
      </c>
      <c r="Z5388" s="1"/>
    </row>
    <row r="5389" spans="2:26" hidden="1" outlineLevel="3" x14ac:dyDescent="0.4">
      <c r="B5389" s="7" t="s">
        <v>134</v>
      </c>
      <c r="C5389" s="5">
        <v>18</v>
      </c>
      <c r="D5389" s="30"/>
      <c r="E5389" s="2" t="s">
        <v>392</v>
      </c>
      <c r="F5389" s="2" t="s">
        <v>106</v>
      </c>
      <c r="G5389" s="2" t="s">
        <v>103</v>
      </c>
      <c r="H5389" s="2">
        <v>221</v>
      </c>
      <c r="I5389" s="2">
        <v>207</v>
      </c>
      <c r="K5389" s="2">
        <v>3</v>
      </c>
      <c r="L5389" s="2" t="s">
        <v>136</v>
      </c>
      <c r="M5389" s="2" t="s">
        <v>476</v>
      </c>
      <c r="N5389" s="2" t="s">
        <v>479</v>
      </c>
      <c r="O5389" s="2" t="s">
        <v>514</v>
      </c>
      <c r="Q5389" s="1"/>
      <c r="S5389" s="9"/>
      <c r="T5389" s="10"/>
      <c r="U5389" s="8"/>
      <c r="V5389" s="2" t="s">
        <v>105</v>
      </c>
      <c r="W5389" s="2" t="s">
        <v>561</v>
      </c>
      <c r="X5389" s="45" t="str" cm="1">
        <f t="array" ref="X5389">IF(X5318="TRUE",IF(AND(C5389&lt;&gt;1,C5390:C5391="",S5389:U5391=""), "FALSE","TRUE"),"FALSE")</f>
        <v>FALSE</v>
      </c>
      <c r="Z5389" s="1"/>
    </row>
    <row r="5390" spans="2:26" hidden="1" outlineLevel="3" x14ac:dyDescent="0.4">
      <c r="B5390" s="7" t="s">
        <v>516</v>
      </c>
      <c r="C5390" s="8"/>
      <c r="D5390" s="31"/>
      <c r="E5390" s="2" t="s">
        <v>517</v>
      </c>
      <c r="F5390" s="2" t="s">
        <v>499</v>
      </c>
      <c r="G5390" s="2" t="s">
        <v>498</v>
      </c>
      <c r="H5390" s="2">
        <v>221</v>
      </c>
      <c r="I5390" s="2">
        <v>207</v>
      </c>
      <c r="K5390" s="2">
        <v>50</v>
      </c>
      <c r="L5390" s="2" t="s">
        <v>30</v>
      </c>
      <c r="M5390" s="2" t="s">
        <v>476</v>
      </c>
      <c r="N5390" s="2" t="s">
        <v>479</v>
      </c>
      <c r="O5390" s="2" t="s">
        <v>514</v>
      </c>
      <c r="Q5390" s="1"/>
      <c r="S5390" s="9"/>
      <c r="T5390" s="10"/>
      <c r="U5390" s="8"/>
      <c r="W5390" s="2" t="s">
        <v>563</v>
      </c>
      <c r="X5390" s="45" t="str" cm="1">
        <f t="array" ref="X5390">IF(X5318="TRUE",IF(AND(C5389&lt;&gt;1,C5390:C5391="",S5389:U5391=""), "FALSE","TRUE"),"FALSE")</f>
        <v>FALSE</v>
      </c>
      <c r="Z5390" s="1"/>
    </row>
    <row r="5391" spans="2:26" hidden="1" outlineLevel="3" x14ac:dyDescent="0.4">
      <c r="B5391" s="7" t="s">
        <v>508</v>
      </c>
      <c r="C5391" s="8"/>
      <c r="D5391" s="31"/>
      <c r="E5391" s="2" t="s">
        <v>518</v>
      </c>
      <c r="F5391" s="2" t="s">
        <v>512</v>
      </c>
      <c r="G5391" s="2" t="s">
        <v>511</v>
      </c>
      <c r="H5391" s="2">
        <v>221</v>
      </c>
      <c r="I5391" s="2">
        <v>207</v>
      </c>
      <c r="K5391" s="2">
        <v>120</v>
      </c>
      <c r="L5391" s="2" t="s">
        <v>30</v>
      </c>
      <c r="M5391" s="2" t="s">
        <v>476</v>
      </c>
      <c r="N5391" s="2" t="s">
        <v>479</v>
      </c>
      <c r="O5391" s="2" t="s">
        <v>514</v>
      </c>
      <c r="Q5391" s="1"/>
      <c r="S5391" s="9"/>
      <c r="T5391" s="10"/>
      <c r="U5391" s="8"/>
      <c r="W5391" s="2" t="s">
        <v>565</v>
      </c>
      <c r="X5391" s="45" t="str" cm="1">
        <f t="array" ref="X5391">IF(X5318="TRUE",IF(AND(C5389&lt;&gt;1,C5390:C5391="",S5389:U5391=""), "FALSE","TRUE"),"FALSE")</f>
        <v>FALSE</v>
      </c>
      <c r="Z5391" s="1"/>
    </row>
    <row r="5392" spans="2:26" hidden="1" outlineLevel="3" x14ac:dyDescent="0.4">
      <c r="B5392" s="7" t="s">
        <v>134</v>
      </c>
      <c r="C5392" s="5">
        <v>19</v>
      </c>
      <c r="D5392" s="30"/>
      <c r="E5392" s="2" t="s">
        <v>392</v>
      </c>
      <c r="F5392" s="2" t="s">
        <v>106</v>
      </c>
      <c r="G5392" s="2" t="s">
        <v>103</v>
      </c>
      <c r="H5392" s="2">
        <v>221</v>
      </c>
      <c r="I5392" s="2">
        <v>207</v>
      </c>
      <c r="K5392" s="2">
        <v>3</v>
      </c>
      <c r="L5392" s="2" t="s">
        <v>136</v>
      </c>
      <c r="M5392" s="2" t="s">
        <v>476</v>
      </c>
      <c r="N5392" s="2" t="s">
        <v>479</v>
      </c>
      <c r="O5392" s="2" t="s">
        <v>514</v>
      </c>
      <c r="Q5392" s="1"/>
      <c r="S5392" s="9"/>
      <c r="T5392" s="10"/>
      <c r="U5392" s="8"/>
      <c r="V5392" s="2" t="s">
        <v>105</v>
      </c>
      <c r="W5392" s="2" t="s">
        <v>561</v>
      </c>
      <c r="X5392" s="45" t="str" cm="1">
        <f t="array" ref="X5392">IF(X5318="TRUE",IF(AND(C5392&lt;&gt;1,C5393:C5394="",S5392:U5394=""), "FALSE","TRUE"),"FALSE")</f>
        <v>FALSE</v>
      </c>
      <c r="Z5392" s="1"/>
    </row>
    <row r="5393" spans="2:26" hidden="1" outlineLevel="3" x14ac:dyDescent="0.4">
      <c r="B5393" s="7" t="s">
        <v>516</v>
      </c>
      <c r="C5393" s="8"/>
      <c r="D5393" s="31"/>
      <c r="E5393" s="2" t="s">
        <v>517</v>
      </c>
      <c r="F5393" s="2" t="s">
        <v>499</v>
      </c>
      <c r="G5393" s="2" t="s">
        <v>498</v>
      </c>
      <c r="H5393" s="2">
        <v>221</v>
      </c>
      <c r="I5393" s="2">
        <v>207</v>
      </c>
      <c r="K5393" s="2">
        <v>50</v>
      </c>
      <c r="L5393" s="2" t="s">
        <v>30</v>
      </c>
      <c r="M5393" s="2" t="s">
        <v>476</v>
      </c>
      <c r="N5393" s="2" t="s">
        <v>479</v>
      </c>
      <c r="O5393" s="2" t="s">
        <v>514</v>
      </c>
      <c r="Q5393" s="1"/>
      <c r="S5393" s="9"/>
      <c r="T5393" s="10"/>
      <c r="U5393" s="8"/>
      <c r="W5393" s="2" t="s">
        <v>563</v>
      </c>
      <c r="X5393" s="45" t="str" cm="1">
        <f t="array" ref="X5393">IF(X5318="TRUE",IF(AND(C5392&lt;&gt;1,C5393:C5394="",S5392:U5394=""), "FALSE","TRUE"),"FALSE")</f>
        <v>FALSE</v>
      </c>
      <c r="Z5393" s="1"/>
    </row>
    <row r="5394" spans="2:26" hidden="1" outlineLevel="3" x14ac:dyDescent="0.4">
      <c r="B5394" s="7" t="s">
        <v>508</v>
      </c>
      <c r="C5394" s="8"/>
      <c r="D5394" s="31"/>
      <c r="E5394" s="2" t="s">
        <v>518</v>
      </c>
      <c r="F5394" s="2" t="s">
        <v>512</v>
      </c>
      <c r="G5394" s="2" t="s">
        <v>511</v>
      </c>
      <c r="H5394" s="2">
        <v>221</v>
      </c>
      <c r="I5394" s="2">
        <v>207</v>
      </c>
      <c r="K5394" s="2">
        <v>120</v>
      </c>
      <c r="L5394" s="2" t="s">
        <v>30</v>
      </c>
      <c r="M5394" s="2" t="s">
        <v>476</v>
      </c>
      <c r="N5394" s="2" t="s">
        <v>479</v>
      </c>
      <c r="O5394" s="2" t="s">
        <v>514</v>
      </c>
      <c r="Q5394" s="1"/>
      <c r="S5394" s="9"/>
      <c r="T5394" s="10"/>
      <c r="U5394" s="8"/>
      <c r="W5394" s="2" t="s">
        <v>565</v>
      </c>
      <c r="X5394" s="45" t="str" cm="1">
        <f t="array" ref="X5394">IF(X5318="TRUE",IF(AND(C5392&lt;&gt;1,C5393:C5394="",S5392:U5394=""), "FALSE","TRUE"),"FALSE")</f>
        <v>FALSE</v>
      </c>
      <c r="Z5394" s="1"/>
    </row>
    <row r="5395" spans="2:26" hidden="1" outlineLevel="3" x14ac:dyDescent="0.4">
      <c r="B5395" s="7" t="s">
        <v>134</v>
      </c>
      <c r="C5395" s="5">
        <v>20</v>
      </c>
      <c r="D5395" s="30"/>
      <c r="E5395" s="2" t="s">
        <v>392</v>
      </c>
      <c r="F5395" s="2" t="s">
        <v>106</v>
      </c>
      <c r="G5395" s="2" t="s">
        <v>103</v>
      </c>
      <c r="H5395" s="2">
        <v>221</v>
      </c>
      <c r="I5395" s="2">
        <v>207</v>
      </c>
      <c r="K5395" s="2">
        <v>3</v>
      </c>
      <c r="L5395" s="2" t="s">
        <v>136</v>
      </c>
      <c r="M5395" s="2" t="s">
        <v>476</v>
      </c>
      <c r="N5395" s="2" t="s">
        <v>479</v>
      </c>
      <c r="O5395" s="2" t="s">
        <v>514</v>
      </c>
      <c r="Q5395" s="1"/>
      <c r="S5395" s="9"/>
      <c r="T5395" s="10"/>
      <c r="U5395" s="8"/>
      <c r="V5395" s="2" t="s">
        <v>105</v>
      </c>
      <c r="W5395" s="2" t="s">
        <v>561</v>
      </c>
      <c r="X5395" s="45" t="str" cm="1">
        <f t="array" ref="X5395">IF(X5318="TRUE",IF(AND(C5395&lt;&gt;1,C5396:C5397="",S5395:U5397=""), "FALSE","TRUE"),"FALSE")</f>
        <v>FALSE</v>
      </c>
      <c r="Z5395" s="1"/>
    </row>
    <row r="5396" spans="2:26" hidden="1" outlineLevel="3" x14ac:dyDescent="0.4">
      <c r="B5396" s="7" t="s">
        <v>516</v>
      </c>
      <c r="C5396" s="8"/>
      <c r="D5396" s="31"/>
      <c r="E5396" s="2" t="s">
        <v>517</v>
      </c>
      <c r="F5396" s="2" t="s">
        <v>499</v>
      </c>
      <c r="G5396" s="2" t="s">
        <v>498</v>
      </c>
      <c r="H5396" s="2">
        <v>221</v>
      </c>
      <c r="I5396" s="2">
        <v>207</v>
      </c>
      <c r="K5396" s="2">
        <v>50</v>
      </c>
      <c r="L5396" s="2" t="s">
        <v>30</v>
      </c>
      <c r="M5396" s="2" t="s">
        <v>476</v>
      </c>
      <c r="N5396" s="2" t="s">
        <v>479</v>
      </c>
      <c r="O5396" s="2" t="s">
        <v>514</v>
      </c>
      <c r="Q5396" s="1"/>
      <c r="S5396" s="9"/>
      <c r="T5396" s="10"/>
      <c r="U5396" s="8"/>
      <c r="W5396" s="2" t="s">
        <v>563</v>
      </c>
      <c r="X5396" s="45" t="str" cm="1">
        <f t="array" ref="X5396">IF(X5318="TRUE",IF(AND(C5395&lt;&gt;1,C5396:C5397="",S5395:U5397=""), "FALSE","TRUE"),"FALSE")</f>
        <v>FALSE</v>
      </c>
      <c r="Z5396" s="1"/>
    </row>
    <row r="5397" spans="2:26" hidden="1" outlineLevel="3" x14ac:dyDescent="0.4">
      <c r="B5397" s="7" t="s">
        <v>508</v>
      </c>
      <c r="C5397" s="8"/>
      <c r="D5397" s="31"/>
      <c r="E5397" s="2" t="s">
        <v>518</v>
      </c>
      <c r="F5397" s="2" t="s">
        <v>512</v>
      </c>
      <c r="G5397" s="2" t="s">
        <v>511</v>
      </c>
      <c r="H5397" s="2">
        <v>221</v>
      </c>
      <c r="I5397" s="2">
        <v>207</v>
      </c>
      <c r="K5397" s="2">
        <v>120</v>
      </c>
      <c r="L5397" s="2" t="s">
        <v>30</v>
      </c>
      <c r="M5397" s="2" t="s">
        <v>476</v>
      </c>
      <c r="N5397" s="2" t="s">
        <v>479</v>
      </c>
      <c r="O5397" s="2" t="s">
        <v>514</v>
      </c>
      <c r="Q5397" s="1"/>
      <c r="S5397" s="9"/>
      <c r="T5397" s="10"/>
      <c r="U5397" s="8"/>
      <c r="W5397" s="2" t="s">
        <v>565</v>
      </c>
      <c r="X5397" s="45" t="str" cm="1">
        <f t="array" ref="X5397">IF(X5318="TRUE",IF(AND(C5395&lt;&gt;1,C5396:C5397="",S5395:U5397=""), "FALSE","TRUE"),"FALSE")</f>
        <v>FALSE</v>
      </c>
      <c r="Z5397" s="1"/>
    </row>
    <row r="5398" spans="2:26" hidden="1" outlineLevel="2" x14ac:dyDescent="0.4">
      <c r="B5398" s="3" t="s">
        <v>19</v>
      </c>
      <c r="I5398" s="2">
        <v>207</v>
      </c>
      <c r="Q5398" s="1"/>
      <c r="Z5398" s="1"/>
    </row>
    <row r="5399" spans="2:26" hidden="1" outlineLevel="2" x14ac:dyDescent="0.4">
      <c r="B5399" s="50" t="s">
        <v>519</v>
      </c>
      <c r="C5399" s="50"/>
      <c r="D5399" s="33"/>
      <c r="E5399" s="2" t="s">
        <v>520</v>
      </c>
      <c r="I5399" s="2">
        <v>207</v>
      </c>
      <c r="L5399" s="2" t="s">
        <v>521</v>
      </c>
      <c r="M5399" s="2" t="s">
        <v>476</v>
      </c>
      <c r="N5399" s="2" t="s">
        <v>479</v>
      </c>
      <c r="O5399" s="2" t="s">
        <v>520</v>
      </c>
      <c r="Q5399" s="1"/>
      <c r="S5399" s="6" t="s">
        <v>36</v>
      </c>
      <c r="T5399" s="6" t="s">
        <v>37</v>
      </c>
      <c r="U5399" s="6" t="s">
        <v>38</v>
      </c>
      <c r="Z5399" s="1"/>
    </row>
    <row r="5400" spans="2:26" hidden="1" outlineLevel="2" x14ac:dyDescent="0.4">
      <c r="B5400" s="7" t="s">
        <v>134</v>
      </c>
      <c r="C5400" s="5">
        <v>1</v>
      </c>
      <c r="D5400" s="30"/>
      <c r="E5400" s="2" t="s">
        <v>392</v>
      </c>
      <c r="F5400" s="2" t="s">
        <v>102</v>
      </c>
      <c r="G5400" s="2" t="s">
        <v>103</v>
      </c>
      <c r="H5400" s="2">
        <v>225</v>
      </c>
      <c r="I5400" s="2">
        <v>207</v>
      </c>
      <c r="K5400" s="2">
        <v>3</v>
      </c>
      <c r="L5400" s="2" t="s">
        <v>136</v>
      </c>
      <c r="M5400" s="2" t="s">
        <v>476</v>
      </c>
      <c r="N5400" s="2" t="s">
        <v>479</v>
      </c>
      <c r="O5400" s="2" t="s">
        <v>520</v>
      </c>
      <c r="Q5400" s="1"/>
      <c r="S5400" s="9"/>
      <c r="T5400" s="10"/>
      <c r="U5400" s="8"/>
      <c r="V5400" s="2" t="s">
        <v>105</v>
      </c>
      <c r="W5400" s="2" t="s">
        <v>561</v>
      </c>
      <c r="X5400" s="45" t="str" cm="1">
        <f t="array" ref="X5400">IF(X5318="TRUE",IF(AND(C5400&lt;&gt;1,C5401:C5406="",S5400:U5406=""), "FALSE","TRUE"),"FALSE")</f>
        <v>FALSE</v>
      </c>
      <c r="Z5400" s="1"/>
    </row>
    <row r="5401" spans="2:26" hidden="1" outlineLevel="2" x14ac:dyDescent="0.4">
      <c r="B5401" s="7" t="s">
        <v>522</v>
      </c>
      <c r="C5401" s="8"/>
      <c r="D5401" s="31"/>
      <c r="E5401" s="2" t="s">
        <v>523</v>
      </c>
      <c r="F5401" s="2" t="s">
        <v>485</v>
      </c>
      <c r="G5401" s="2" t="s">
        <v>369</v>
      </c>
      <c r="H5401" s="2">
        <v>225</v>
      </c>
      <c r="I5401" s="2">
        <v>207</v>
      </c>
      <c r="K5401" s="2">
        <v>240</v>
      </c>
      <c r="L5401" s="2" t="s">
        <v>30</v>
      </c>
      <c r="M5401" s="2" t="s">
        <v>476</v>
      </c>
      <c r="N5401" s="2" t="s">
        <v>479</v>
      </c>
      <c r="O5401" s="2" t="s">
        <v>520</v>
      </c>
      <c r="Q5401" s="1"/>
      <c r="S5401" s="9"/>
      <c r="T5401" s="10"/>
      <c r="U5401" s="8"/>
      <c r="W5401" s="2" t="s">
        <v>465</v>
      </c>
      <c r="X5401" s="45" t="str" cm="1">
        <f t="array" ref="X5401">IF(X5318="TRUE",IF(AND(C5400&lt;&gt;1,C5401:C5406="",S5400:U5406=""), "FALSE","TRUE"),"FALSE")</f>
        <v>FALSE</v>
      </c>
      <c r="Z5401" s="1"/>
    </row>
    <row r="5402" spans="2:26" hidden="1" outlineLevel="2" x14ac:dyDescent="0.4">
      <c r="B5402" s="7" t="s">
        <v>524</v>
      </c>
      <c r="C5402" s="8"/>
      <c r="D5402" s="31"/>
      <c r="E5402" s="2" t="s">
        <v>525</v>
      </c>
      <c r="F5402" s="2" t="s">
        <v>114</v>
      </c>
      <c r="G5402" s="2" t="s">
        <v>115</v>
      </c>
      <c r="H5402" s="2">
        <v>225</v>
      </c>
      <c r="I5402" s="2">
        <v>207</v>
      </c>
      <c r="K5402" s="2">
        <v>120</v>
      </c>
      <c r="L5402" s="2" t="s">
        <v>30</v>
      </c>
      <c r="M5402" s="2" t="s">
        <v>476</v>
      </c>
      <c r="N5402" s="2" t="s">
        <v>479</v>
      </c>
      <c r="O5402" s="2" t="s">
        <v>520</v>
      </c>
      <c r="Q5402" s="1"/>
      <c r="S5402" s="9"/>
      <c r="T5402" s="10"/>
      <c r="U5402" s="8"/>
      <c r="W5402" s="2" t="s">
        <v>468</v>
      </c>
      <c r="X5402" s="45" t="str" cm="1">
        <f t="array" ref="X5402">IF(X5318="TRUE",IF(AND(C5400&lt;&gt;1,C5401:C5406="",S5400:U5406=""), "FALSE","TRUE"),"FALSE")</f>
        <v>FALSE</v>
      </c>
      <c r="Z5402" s="1"/>
    </row>
    <row r="5403" spans="2:26" hidden="1" outlineLevel="2" x14ac:dyDescent="0.4">
      <c r="B5403" s="7" t="s">
        <v>526</v>
      </c>
      <c r="C5403" s="8"/>
      <c r="D5403" s="31"/>
      <c r="E5403" s="2" t="s">
        <v>527</v>
      </c>
      <c r="F5403" s="2" t="str">
        <f>IF(OR($C$87="治験計画届", $C$87="治験計画変更届"), "^$","^.{1,120}$|^$")</f>
        <v>^.{1,120}$|^$</v>
      </c>
      <c r="G5403" s="2" t="str">
        <f>IF(F5403="^$", "入力しないでください","入力してください(120文字以内)")</f>
        <v>入力してください(120文字以内)</v>
      </c>
      <c r="H5403" s="2">
        <v>225</v>
      </c>
      <c r="I5403" s="2">
        <v>207</v>
      </c>
      <c r="K5403" s="2">
        <v>120</v>
      </c>
      <c r="L5403" s="2" t="s">
        <v>30</v>
      </c>
      <c r="M5403" s="2" t="s">
        <v>476</v>
      </c>
      <c r="N5403" s="2" t="s">
        <v>479</v>
      </c>
      <c r="O5403" s="2" t="s">
        <v>520</v>
      </c>
      <c r="Q5403" s="1"/>
      <c r="S5403" s="9"/>
      <c r="T5403" s="10"/>
      <c r="U5403" s="8"/>
      <c r="W5403" s="2" t="s">
        <v>468</v>
      </c>
      <c r="X5403" s="45" t="str" cm="1">
        <f t="array" ref="X5403">IF(X5318="TRUE",IF(AND(C5400&lt;&gt;1,C5401:C5406="",S5400:U5406=""), "FALSE","TRUE"),"FALSE")</f>
        <v>FALSE</v>
      </c>
      <c r="Z5403" s="1"/>
    </row>
    <row r="5404" spans="2:26" hidden="1" outlineLevel="2" x14ac:dyDescent="0.4">
      <c r="B5404" s="7" t="s">
        <v>528</v>
      </c>
      <c r="C5404" s="8"/>
      <c r="D5404" s="31"/>
      <c r="E5404" s="2" t="s">
        <v>529</v>
      </c>
      <c r="F5404" s="2" t="str">
        <f>IF(OR($C$87="治験計画届", $C$87="治験計画変更届"), "^$","^.{1,120}$|^$")</f>
        <v>^.{1,120}$|^$</v>
      </c>
      <c r="G5404" s="2" t="str">
        <f t="shared" ref="G5404:G5406" si="364">IF(F5404="^$", "入力しないでください","入力してください(120文字以内)")</f>
        <v>入力してください(120文字以内)</v>
      </c>
      <c r="H5404" s="2">
        <v>225</v>
      </c>
      <c r="I5404" s="2">
        <v>207</v>
      </c>
      <c r="K5404" s="2">
        <v>120</v>
      </c>
      <c r="L5404" s="2" t="s">
        <v>30</v>
      </c>
      <c r="M5404" s="2" t="s">
        <v>476</v>
      </c>
      <c r="N5404" s="2" t="s">
        <v>479</v>
      </c>
      <c r="O5404" s="2" t="s">
        <v>520</v>
      </c>
      <c r="Q5404" s="1"/>
      <c r="S5404" s="9"/>
      <c r="T5404" s="10"/>
      <c r="U5404" s="8"/>
      <c r="W5404" s="2" t="s">
        <v>468</v>
      </c>
      <c r="X5404" s="45" t="str" cm="1">
        <f t="array" ref="X5404">IF(X5318="TRUE",IF(AND(C5400&lt;&gt;1,C5401:C5406="",S5400:U5406=""), "FALSE","TRUE"),"FALSE")</f>
        <v>FALSE</v>
      </c>
      <c r="Z5404" s="1"/>
    </row>
    <row r="5405" spans="2:26" hidden="1" outlineLevel="2" x14ac:dyDescent="0.4">
      <c r="B5405" s="7" t="s">
        <v>530</v>
      </c>
      <c r="C5405" s="8"/>
      <c r="D5405" s="31"/>
      <c r="E5405" s="2" t="s">
        <v>566</v>
      </c>
      <c r="F5405" s="2" t="str">
        <f>IF(OR($C$87="治験計画届", $C$87="治験計画変更届"), "^$","^.{1,120}$|^$")</f>
        <v>^.{1,120}$|^$</v>
      </c>
      <c r="G5405" s="2" t="str">
        <f t="shared" si="364"/>
        <v>入力してください(120文字以内)</v>
      </c>
      <c r="H5405" s="2">
        <v>225</v>
      </c>
      <c r="I5405" s="2">
        <v>207</v>
      </c>
      <c r="K5405" s="2">
        <v>120</v>
      </c>
      <c r="L5405" s="2" t="s">
        <v>30</v>
      </c>
      <c r="M5405" s="2" t="s">
        <v>476</v>
      </c>
      <c r="N5405" s="2" t="s">
        <v>479</v>
      </c>
      <c r="O5405" s="2" t="s">
        <v>520</v>
      </c>
      <c r="Q5405" s="1"/>
      <c r="S5405" s="9"/>
      <c r="T5405" s="10"/>
      <c r="U5405" s="8"/>
      <c r="W5405" s="2" t="s">
        <v>468</v>
      </c>
      <c r="X5405" s="45" t="str" cm="1">
        <f t="array" ref="X5405">IF(X5318="TRUE",IF(AND(C5400&lt;&gt;1,C5401:C5406="",S5400:U5406=""), "FALSE","TRUE"),"FALSE")</f>
        <v>FALSE</v>
      </c>
      <c r="Z5405" s="1"/>
    </row>
    <row r="5406" spans="2:26" hidden="1" outlineLevel="2" x14ac:dyDescent="0.4">
      <c r="B5406" s="7" t="s">
        <v>532</v>
      </c>
      <c r="C5406" s="8"/>
      <c r="D5406" s="31"/>
      <c r="E5406" s="2" t="s">
        <v>533</v>
      </c>
      <c r="F5406" s="2" t="str">
        <f>IF(OR($C$87="治験計画届", $C$87="治験計画変更届"), "^$","^.{1,120}$|^$")</f>
        <v>^.{1,120}$|^$</v>
      </c>
      <c r="G5406" s="2" t="str">
        <f t="shared" si="364"/>
        <v>入力してください(120文字以内)</v>
      </c>
      <c r="H5406" s="2">
        <v>225</v>
      </c>
      <c r="I5406" s="2">
        <v>207</v>
      </c>
      <c r="K5406" s="2">
        <v>120</v>
      </c>
      <c r="L5406" s="2" t="s">
        <v>30</v>
      </c>
      <c r="M5406" s="2" t="s">
        <v>476</v>
      </c>
      <c r="N5406" s="2" t="s">
        <v>479</v>
      </c>
      <c r="O5406" s="2" t="s">
        <v>520</v>
      </c>
      <c r="Q5406" s="1"/>
      <c r="S5406" s="9"/>
      <c r="T5406" s="10"/>
      <c r="U5406" s="8"/>
      <c r="W5406" s="2" t="s">
        <v>468</v>
      </c>
      <c r="X5406" s="45" t="str" cm="1">
        <f t="array" ref="X5406">IF(X5318="TRUE",IF(AND(C5400&lt;&gt;1,C5401:C5406="",S5400:U5406=""), "FALSE","TRUE"),"FALSE")</f>
        <v>FALSE</v>
      </c>
      <c r="Z5406" s="1"/>
    </row>
    <row r="5407" spans="2:26" hidden="1" outlineLevel="2" x14ac:dyDescent="0.4">
      <c r="B5407" s="7" t="s">
        <v>134</v>
      </c>
      <c r="C5407" s="5">
        <v>2</v>
      </c>
      <c r="D5407" s="30"/>
      <c r="E5407" s="2" t="s">
        <v>392</v>
      </c>
      <c r="F5407" s="2" t="s">
        <v>102</v>
      </c>
      <c r="G5407" s="2" t="s">
        <v>103</v>
      </c>
      <c r="H5407" s="2">
        <v>225</v>
      </c>
      <c r="I5407" s="2">
        <v>207</v>
      </c>
      <c r="K5407" s="2">
        <v>3</v>
      </c>
      <c r="L5407" s="2" t="s">
        <v>136</v>
      </c>
      <c r="M5407" s="2" t="s">
        <v>476</v>
      </c>
      <c r="N5407" s="2" t="s">
        <v>479</v>
      </c>
      <c r="O5407" s="2" t="s">
        <v>520</v>
      </c>
      <c r="Q5407" s="1"/>
      <c r="S5407" s="9"/>
      <c r="T5407" s="10"/>
      <c r="U5407" s="8"/>
      <c r="V5407" s="2" t="s">
        <v>105</v>
      </c>
      <c r="W5407" s="2" t="s">
        <v>561</v>
      </c>
      <c r="X5407" s="45" t="str" cm="1">
        <f t="array" ref="X5407">IF(X5318="TRUE",IF(AND(C5407&lt;&gt;1,C5408:C5413="",S5407:U5413=""), "FALSE","TRUE"),"FALSE")</f>
        <v>FALSE</v>
      </c>
      <c r="Z5407" s="1"/>
    </row>
    <row r="5408" spans="2:26" hidden="1" outlineLevel="2" x14ac:dyDescent="0.4">
      <c r="B5408" s="7" t="s">
        <v>522</v>
      </c>
      <c r="C5408" s="8"/>
      <c r="D5408" s="31"/>
      <c r="E5408" s="2" t="s">
        <v>523</v>
      </c>
      <c r="F5408" s="2" t="s">
        <v>485</v>
      </c>
      <c r="G5408" s="2" t="s">
        <v>369</v>
      </c>
      <c r="H5408" s="2">
        <v>225</v>
      </c>
      <c r="I5408" s="2">
        <v>207</v>
      </c>
      <c r="K5408" s="2">
        <v>240</v>
      </c>
      <c r="L5408" s="2" t="s">
        <v>30</v>
      </c>
      <c r="M5408" s="2" t="s">
        <v>476</v>
      </c>
      <c r="N5408" s="2" t="s">
        <v>479</v>
      </c>
      <c r="O5408" s="2" t="s">
        <v>520</v>
      </c>
      <c r="Q5408" s="1"/>
      <c r="S5408" s="9"/>
      <c r="T5408" s="10"/>
      <c r="U5408" s="8"/>
      <c r="W5408" s="2" t="s">
        <v>465</v>
      </c>
      <c r="X5408" s="45" t="str" cm="1">
        <f t="array" ref="X5408">IF(X5318="TRUE",IF(AND(C5407&lt;&gt;1,C5408:C5413="",S5407:U5413=""), "FALSE","TRUE"),"FALSE")</f>
        <v>FALSE</v>
      </c>
      <c r="Z5408" s="1"/>
    </row>
    <row r="5409" spans="2:26" hidden="1" outlineLevel="2" x14ac:dyDescent="0.4">
      <c r="B5409" s="7" t="s">
        <v>524</v>
      </c>
      <c r="C5409" s="8"/>
      <c r="D5409" s="31"/>
      <c r="E5409" s="2" t="s">
        <v>525</v>
      </c>
      <c r="F5409" s="2" t="s">
        <v>114</v>
      </c>
      <c r="G5409" s="2" t="s">
        <v>115</v>
      </c>
      <c r="H5409" s="2">
        <v>225</v>
      </c>
      <c r="I5409" s="2">
        <v>207</v>
      </c>
      <c r="K5409" s="2">
        <v>120</v>
      </c>
      <c r="L5409" s="2" t="s">
        <v>30</v>
      </c>
      <c r="M5409" s="2" t="s">
        <v>476</v>
      </c>
      <c r="N5409" s="2" t="s">
        <v>479</v>
      </c>
      <c r="O5409" s="2" t="s">
        <v>520</v>
      </c>
      <c r="Q5409" s="1"/>
      <c r="S5409" s="9"/>
      <c r="T5409" s="10"/>
      <c r="U5409" s="8"/>
      <c r="W5409" s="2" t="s">
        <v>468</v>
      </c>
      <c r="X5409" s="45" t="str" cm="1">
        <f t="array" ref="X5409">IF(X5318="TRUE",IF(AND(C5407&lt;&gt;1,C5408:C5413="",S5407:U5413=""), "FALSE","TRUE"),"FALSE")</f>
        <v>FALSE</v>
      </c>
      <c r="Z5409" s="1"/>
    </row>
    <row r="5410" spans="2:26" hidden="1" outlineLevel="2" x14ac:dyDescent="0.4">
      <c r="B5410" s="7" t="s">
        <v>526</v>
      </c>
      <c r="C5410" s="8"/>
      <c r="D5410" s="31"/>
      <c r="E5410" s="2" t="s">
        <v>527</v>
      </c>
      <c r="F5410" s="2" t="str">
        <f>IF(OR($C$87="治験計画届", $C$87="治験計画変更届"), "^$","^.{1,120}$|^$")</f>
        <v>^.{1,120}$|^$</v>
      </c>
      <c r="G5410" s="2" t="str">
        <f>IF(F5410="^$", "入力しないでください","入力してください(120文字以内)")</f>
        <v>入力してください(120文字以内)</v>
      </c>
      <c r="H5410" s="2">
        <v>225</v>
      </c>
      <c r="I5410" s="2">
        <v>207</v>
      </c>
      <c r="K5410" s="2">
        <v>120</v>
      </c>
      <c r="L5410" s="2" t="s">
        <v>30</v>
      </c>
      <c r="M5410" s="2" t="s">
        <v>476</v>
      </c>
      <c r="N5410" s="2" t="s">
        <v>479</v>
      </c>
      <c r="O5410" s="2" t="s">
        <v>520</v>
      </c>
      <c r="Q5410" s="1"/>
      <c r="S5410" s="9"/>
      <c r="T5410" s="10"/>
      <c r="U5410" s="8"/>
      <c r="W5410" s="2" t="s">
        <v>468</v>
      </c>
      <c r="X5410" s="45" t="str" cm="1">
        <f t="array" ref="X5410">IF(X5318="TRUE",IF(AND(C5407&lt;&gt;1,C5408:C5413="",S5407:U5413=""), "FALSE","TRUE"),"FALSE")</f>
        <v>FALSE</v>
      </c>
      <c r="Z5410" s="1"/>
    </row>
    <row r="5411" spans="2:26" hidden="1" outlineLevel="2" x14ac:dyDescent="0.4">
      <c r="B5411" s="7" t="s">
        <v>528</v>
      </c>
      <c r="C5411" s="8"/>
      <c r="D5411" s="31"/>
      <c r="E5411" s="2" t="s">
        <v>529</v>
      </c>
      <c r="F5411" s="2" t="str">
        <f>IF(OR($C$87="治験計画届", $C$87="治験計画変更届"), "^$","^.{1,120}$|^$")</f>
        <v>^.{1,120}$|^$</v>
      </c>
      <c r="G5411" s="2" t="str">
        <f t="shared" ref="G5411:G5413" si="365">IF(F5411="^$", "入力しないでください","入力してください(120文字以内)")</f>
        <v>入力してください(120文字以内)</v>
      </c>
      <c r="H5411" s="2">
        <v>225</v>
      </c>
      <c r="I5411" s="2">
        <v>207</v>
      </c>
      <c r="K5411" s="2">
        <v>120</v>
      </c>
      <c r="L5411" s="2" t="s">
        <v>30</v>
      </c>
      <c r="M5411" s="2" t="s">
        <v>476</v>
      </c>
      <c r="N5411" s="2" t="s">
        <v>479</v>
      </c>
      <c r="O5411" s="2" t="s">
        <v>520</v>
      </c>
      <c r="Q5411" s="1"/>
      <c r="S5411" s="9"/>
      <c r="T5411" s="10"/>
      <c r="U5411" s="8"/>
      <c r="W5411" s="2" t="s">
        <v>468</v>
      </c>
      <c r="X5411" s="45" t="str" cm="1">
        <f t="array" ref="X5411">IF(X5318="TRUE",IF(AND(C5407&lt;&gt;1,C5408:C5413="",S5407:U5413=""), "FALSE","TRUE"),"FALSE")</f>
        <v>FALSE</v>
      </c>
      <c r="Z5411" s="1"/>
    </row>
    <row r="5412" spans="2:26" hidden="1" outlineLevel="2" x14ac:dyDescent="0.4">
      <c r="B5412" s="7" t="s">
        <v>530</v>
      </c>
      <c r="C5412" s="8"/>
      <c r="D5412" s="31"/>
      <c r="E5412" s="2" t="s">
        <v>566</v>
      </c>
      <c r="F5412" s="2" t="str">
        <f>IF(OR($C$87="治験計画届", $C$87="治験計画変更届"), "^$","^.{1,120}$|^$")</f>
        <v>^.{1,120}$|^$</v>
      </c>
      <c r="G5412" s="2" t="str">
        <f t="shared" si="365"/>
        <v>入力してください(120文字以内)</v>
      </c>
      <c r="H5412" s="2">
        <v>225</v>
      </c>
      <c r="I5412" s="2">
        <v>207</v>
      </c>
      <c r="K5412" s="2">
        <v>120</v>
      </c>
      <c r="L5412" s="2" t="s">
        <v>30</v>
      </c>
      <c r="M5412" s="2" t="s">
        <v>476</v>
      </c>
      <c r="N5412" s="2" t="s">
        <v>479</v>
      </c>
      <c r="O5412" s="2" t="s">
        <v>520</v>
      </c>
      <c r="Q5412" s="1"/>
      <c r="S5412" s="9"/>
      <c r="T5412" s="10"/>
      <c r="U5412" s="8"/>
      <c r="W5412" s="2" t="s">
        <v>468</v>
      </c>
      <c r="X5412" s="45" t="str" cm="1">
        <f t="array" ref="X5412">IF(X5318="TRUE",IF(AND(C5407&lt;&gt;1,C5408:C5413="",S5407:U5413=""), "FALSE","TRUE"),"FALSE")</f>
        <v>FALSE</v>
      </c>
      <c r="Z5412" s="1"/>
    </row>
    <row r="5413" spans="2:26" hidden="1" outlineLevel="2" x14ac:dyDescent="0.4">
      <c r="B5413" s="7" t="s">
        <v>532</v>
      </c>
      <c r="C5413" s="8"/>
      <c r="D5413" s="31"/>
      <c r="E5413" s="2" t="s">
        <v>533</v>
      </c>
      <c r="F5413" s="2" t="str">
        <f>IF(OR($C$87="治験計画届", $C$87="治験計画変更届"), "^$","^.{1,120}$|^$")</f>
        <v>^.{1,120}$|^$</v>
      </c>
      <c r="G5413" s="2" t="str">
        <f t="shared" si="365"/>
        <v>入力してください(120文字以内)</v>
      </c>
      <c r="H5413" s="2">
        <v>225</v>
      </c>
      <c r="I5413" s="2">
        <v>207</v>
      </c>
      <c r="K5413" s="2">
        <v>120</v>
      </c>
      <c r="L5413" s="2" t="s">
        <v>30</v>
      </c>
      <c r="M5413" s="2" t="s">
        <v>476</v>
      </c>
      <c r="N5413" s="2" t="s">
        <v>479</v>
      </c>
      <c r="O5413" s="2" t="s">
        <v>520</v>
      </c>
      <c r="Q5413" s="1"/>
      <c r="S5413" s="9"/>
      <c r="T5413" s="10"/>
      <c r="U5413" s="8"/>
      <c r="W5413" s="2" t="s">
        <v>468</v>
      </c>
      <c r="X5413" s="45" t="str" cm="1">
        <f t="array" ref="X5413">IF(X5318="TRUE",IF(AND(C5407&lt;&gt;1,C5408:C5413="",S5407:U5413=""), "FALSE","TRUE"),"FALSE")</f>
        <v>FALSE</v>
      </c>
      <c r="Z5413" s="1"/>
    </row>
    <row r="5414" spans="2:26" hidden="1" outlineLevel="2" x14ac:dyDescent="0.4">
      <c r="B5414" s="7" t="s">
        <v>134</v>
      </c>
      <c r="C5414" s="5">
        <v>3</v>
      </c>
      <c r="D5414" s="30"/>
      <c r="E5414" s="2" t="s">
        <v>392</v>
      </c>
      <c r="F5414" s="2" t="s">
        <v>102</v>
      </c>
      <c r="G5414" s="2" t="s">
        <v>103</v>
      </c>
      <c r="H5414" s="2">
        <v>225</v>
      </c>
      <c r="I5414" s="2">
        <v>207</v>
      </c>
      <c r="K5414" s="2">
        <v>3</v>
      </c>
      <c r="L5414" s="2" t="s">
        <v>136</v>
      </c>
      <c r="M5414" s="2" t="s">
        <v>476</v>
      </c>
      <c r="N5414" s="2" t="s">
        <v>479</v>
      </c>
      <c r="O5414" s="2" t="s">
        <v>520</v>
      </c>
      <c r="Q5414" s="1"/>
      <c r="S5414" s="9"/>
      <c r="T5414" s="10"/>
      <c r="U5414" s="8"/>
      <c r="V5414" s="2" t="s">
        <v>105</v>
      </c>
      <c r="W5414" s="2" t="s">
        <v>561</v>
      </c>
      <c r="X5414" s="45" t="str" cm="1">
        <f t="array" ref="X5414">IF(X5318="TRUE",IF(AND(C5414&lt;&gt;1,C5415:C5420="",S5414:U5420=""), "FALSE","TRUE"),"FALSE")</f>
        <v>FALSE</v>
      </c>
      <c r="Z5414" s="1"/>
    </row>
    <row r="5415" spans="2:26" hidden="1" outlineLevel="2" x14ac:dyDescent="0.4">
      <c r="B5415" s="7" t="s">
        <v>522</v>
      </c>
      <c r="C5415" s="8"/>
      <c r="D5415" s="31"/>
      <c r="E5415" s="2" t="s">
        <v>523</v>
      </c>
      <c r="F5415" s="2" t="s">
        <v>485</v>
      </c>
      <c r="G5415" s="2" t="s">
        <v>369</v>
      </c>
      <c r="H5415" s="2">
        <v>225</v>
      </c>
      <c r="I5415" s="2">
        <v>207</v>
      </c>
      <c r="K5415" s="2">
        <v>240</v>
      </c>
      <c r="L5415" s="2" t="s">
        <v>30</v>
      </c>
      <c r="M5415" s="2" t="s">
        <v>476</v>
      </c>
      <c r="N5415" s="2" t="s">
        <v>479</v>
      </c>
      <c r="O5415" s="2" t="s">
        <v>520</v>
      </c>
      <c r="Q5415" s="1"/>
      <c r="S5415" s="9"/>
      <c r="T5415" s="10"/>
      <c r="U5415" s="8"/>
      <c r="W5415" s="2" t="s">
        <v>465</v>
      </c>
      <c r="X5415" s="45" t="str" cm="1">
        <f t="array" ref="X5415">IF(X5318="TRUE",IF(AND(C5414&lt;&gt;1,C5415:C5420="",S5414:U5420=""), "FALSE","TRUE"),"FALSE")</f>
        <v>FALSE</v>
      </c>
      <c r="Z5415" s="1"/>
    </row>
    <row r="5416" spans="2:26" hidden="1" outlineLevel="2" x14ac:dyDescent="0.4">
      <c r="B5416" s="7" t="s">
        <v>524</v>
      </c>
      <c r="C5416" s="8"/>
      <c r="D5416" s="31"/>
      <c r="E5416" s="2" t="s">
        <v>525</v>
      </c>
      <c r="F5416" s="2" t="s">
        <v>114</v>
      </c>
      <c r="G5416" s="2" t="s">
        <v>115</v>
      </c>
      <c r="H5416" s="2">
        <v>225</v>
      </c>
      <c r="I5416" s="2">
        <v>207</v>
      </c>
      <c r="K5416" s="2">
        <v>120</v>
      </c>
      <c r="L5416" s="2" t="s">
        <v>30</v>
      </c>
      <c r="M5416" s="2" t="s">
        <v>476</v>
      </c>
      <c r="N5416" s="2" t="s">
        <v>479</v>
      </c>
      <c r="O5416" s="2" t="s">
        <v>520</v>
      </c>
      <c r="Q5416" s="1"/>
      <c r="S5416" s="9"/>
      <c r="T5416" s="10"/>
      <c r="U5416" s="8"/>
      <c r="W5416" s="2" t="s">
        <v>468</v>
      </c>
      <c r="X5416" s="45" t="str" cm="1">
        <f t="array" ref="X5416">IF(X5318="TRUE",IF(AND(C5414&lt;&gt;1,C5415:C5420="",S5414:U5420=""), "FALSE","TRUE"),"FALSE")</f>
        <v>FALSE</v>
      </c>
      <c r="Z5416" s="1"/>
    </row>
    <row r="5417" spans="2:26" hidden="1" outlineLevel="2" x14ac:dyDescent="0.4">
      <c r="B5417" s="7" t="s">
        <v>526</v>
      </c>
      <c r="C5417" s="8"/>
      <c r="D5417" s="31"/>
      <c r="E5417" s="2" t="s">
        <v>527</v>
      </c>
      <c r="F5417" s="2" t="str">
        <f>IF(OR($C$87="治験計画届", $C$87="治験計画変更届"), "^$","^.{1,120}$|^$")</f>
        <v>^.{1,120}$|^$</v>
      </c>
      <c r="G5417" s="2" t="str">
        <f>IF(F5417="^$", "入力しないでください","入力してください(120文字以内)")</f>
        <v>入力してください(120文字以内)</v>
      </c>
      <c r="H5417" s="2">
        <v>225</v>
      </c>
      <c r="I5417" s="2">
        <v>207</v>
      </c>
      <c r="K5417" s="2">
        <v>120</v>
      </c>
      <c r="L5417" s="2" t="s">
        <v>30</v>
      </c>
      <c r="M5417" s="2" t="s">
        <v>476</v>
      </c>
      <c r="N5417" s="2" t="s">
        <v>479</v>
      </c>
      <c r="O5417" s="2" t="s">
        <v>520</v>
      </c>
      <c r="Q5417" s="1"/>
      <c r="S5417" s="9"/>
      <c r="T5417" s="10"/>
      <c r="U5417" s="8"/>
      <c r="W5417" s="2" t="s">
        <v>468</v>
      </c>
      <c r="X5417" s="45" t="str" cm="1">
        <f t="array" ref="X5417">IF(X5318="TRUE",IF(AND(C5414&lt;&gt;1,C5415:C5420="",S5414:U5420=""), "FALSE","TRUE"),"FALSE")</f>
        <v>FALSE</v>
      </c>
      <c r="Z5417" s="1"/>
    </row>
    <row r="5418" spans="2:26" hidden="1" outlineLevel="2" x14ac:dyDescent="0.4">
      <c r="B5418" s="7" t="s">
        <v>528</v>
      </c>
      <c r="C5418" s="8"/>
      <c r="D5418" s="31"/>
      <c r="E5418" s="2" t="s">
        <v>529</v>
      </c>
      <c r="F5418" s="2" t="str">
        <f>IF(OR($C$87="治験計画届", $C$87="治験計画変更届"), "^$","^.{1,120}$|^$")</f>
        <v>^.{1,120}$|^$</v>
      </c>
      <c r="G5418" s="2" t="str">
        <f t="shared" ref="G5418:G5420" si="366">IF(F5418="^$", "入力しないでください","入力してください(120文字以内)")</f>
        <v>入力してください(120文字以内)</v>
      </c>
      <c r="H5418" s="2">
        <v>225</v>
      </c>
      <c r="I5418" s="2">
        <v>207</v>
      </c>
      <c r="K5418" s="2">
        <v>120</v>
      </c>
      <c r="L5418" s="2" t="s">
        <v>30</v>
      </c>
      <c r="M5418" s="2" t="s">
        <v>476</v>
      </c>
      <c r="N5418" s="2" t="s">
        <v>479</v>
      </c>
      <c r="O5418" s="2" t="s">
        <v>520</v>
      </c>
      <c r="Q5418" s="1"/>
      <c r="S5418" s="9"/>
      <c r="T5418" s="10"/>
      <c r="U5418" s="8"/>
      <c r="W5418" s="2" t="s">
        <v>468</v>
      </c>
      <c r="X5418" s="45" t="str" cm="1">
        <f t="array" ref="X5418">IF(X5318="TRUE",IF(AND(C5414&lt;&gt;1,C5415:C5420="",S5414:U5420=""), "FALSE","TRUE"),"FALSE")</f>
        <v>FALSE</v>
      </c>
      <c r="Z5418" s="1"/>
    </row>
    <row r="5419" spans="2:26" hidden="1" outlineLevel="2" x14ac:dyDescent="0.4">
      <c r="B5419" s="7" t="s">
        <v>530</v>
      </c>
      <c r="C5419" s="8"/>
      <c r="D5419" s="31"/>
      <c r="E5419" s="2" t="s">
        <v>566</v>
      </c>
      <c r="F5419" s="2" t="str">
        <f>IF(OR($C$87="治験計画届", $C$87="治験計画変更届"), "^$","^.{1,120}$|^$")</f>
        <v>^.{1,120}$|^$</v>
      </c>
      <c r="G5419" s="2" t="str">
        <f t="shared" si="366"/>
        <v>入力してください(120文字以内)</v>
      </c>
      <c r="H5419" s="2">
        <v>225</v>
      </c>
      <c r="I5419" s="2">
        <v>207</v>
      </c>
      <c r="K5419" s="2">
        <v>120</v>
      </c>
      <c r="L5419" s="2" t="s">
        <v>30</v>
      </c>
      <c r="M5419" s="2" t="s">
        <v>476</v>
      </c>
      <c r="N5419" s="2" t="s">
        <v>479</v>
      </c>
      <c r="O5419" s="2" t="s">
        <v>520</v>
      </c>
      <c r="Q5419" s="1"/>
      <c r="S5419" s="9"/>
      <c r="T5419" s="10"/>
      <c r="U5419" s="8"/>
      <c r="W5419" s="2" t="s">
        <v>468</v>
      </c>
      <c r="X5419" s="45" t="str" cm="1">
        <f t="array" ref="X5419">IF(X5318="TRUE",IF(AND(C5414&lt;&gt;1,C5415:C5420="",S5414:U5420=""), "FALSE","TRUE"),"FALSE")</f>
        <v>FALSE</v>
      </c>
      <c r="Z5419" s="1"/>
    </row>
    <row r="5420" spans="2:26" hidden="1" outlineLevel="2" x14ac:dyDescent="0.4">
      <c r="B5420" s="7" t="s">
        <v>532</v>
      </c>
      <c r="C5420" s="8"/>
      <c r="D5420" s="31"/>
      <c r="E5420" s="2" t="s">
        <v>533</v>
      </c>
      <c r="F5420" s="2" t="str">
        <f>IF(OR($C$87="治験計画届", $C$87="治験計画変更届"), "^$","^.{1,120}$|^$")</f>
        <v>^.{1,120}$|^$</v>
      </c>
      <c r="G5420" s="2" t="str">
        <f t="shared" si="366"/>
        <v>入力してください(120文字以内)</v>
      </c>
      <c r="H5420" s="2">
        <v>225</v>
      </c>
      <c r="I5420" s="2">
        <v>207</v>
      </c>
      <c r="K5420" s="2">
        <v>120</v>
      </c>
      <c r="L5420" s="2" t="s">
        <v>30</v>
      </c>
      <c r="M5420" s="2" t="s">
        <v>476</v>
      </c>
      <c r="N5420" s="2" t="s">
        <v>479</v>
      </c>
      <c r="O5420" s="2" t="s">
        <v>520</v>
      </c>
      <c r="Q5420" s="1"/>
      <c r="S5420" s="9"/>
      <c r="T5420" s="10"/>
      <c r="U5420" s="8"/>
      <c r="W5420" s="2" t="s">
        <v>468</v>
      </c>
      <c r="X5420" s="45" t="str" cm="1">
        <f t="array" ref="X5420">IF(X5318="TRUE",IF(AND(C5414&lt;&gt;1,C5415:C5420="",S5414:U5420=""), "FALSE","TRUE"),"FALSE")</f>
        <v>FALSE</v>
      </c>
      <c r="Z5420" s="1"/>
    </row>
    <row r="5421" spans="2:26" hidden="1" outlineLevel="2" x14ac:dyDescent="0.4">
      <c r="B5421" s="7" t="s">
        <v>134</v>
      </c>
      <c r="C5421" s="5">
        <v>4</v>
      </c>
      <c r="D5421" s="30"/>
      <c r="E5421" s="2" t="s">
        <v>392</v>
      </c>
      <c r="F5421" s="2" t="s">
        <v>102</v>
      </c>
      <c r="G5421" s="2" t="s">
        <v>103</v>
      </c>
      <c r="H5421" s="2">
        <v>225</v>
      </c>
      <c r="I5421" s="2">
        <v>207</v>
      </c>
      <c r="K5421" s="2">
        <v>3</v>
      </c>
      <c r="L5421" s="2" t="s">
        <v>136</v>
      </c>
      <c r="M5421" s="2" t="s">
        <v>476</v>
      </c>
      <c r="N5421" s="2" t="s">
        <v>479</v>
      </c>
      <c r="O5421" s="2" t="s">
        <v>520</v>
      </c>
      <c r="Q5421" s="1"/>
      <c r="S5421" s="9"/>
      <c r="T5421" s="10"/>
      <c r="U5421" s="8"/>
      <c r="V5421" s="2" t="s">
        <v>105</v>
      </c>
      <c r="W5421" s="2" t="s">
        <v>561</v>
      </c>
      <c r="X5421" s="45" t="str" cm="1">
        <f t="array" ref="X5421">IF(X5318="TRUE",IF(AND(C5421&lt;&gt;1,C5422:C5427="",S5421:U5427=""), "FALSE","TRUE"),"FALSE")</f>
        <v>FALSE</v>
      </c>
      <c r="Z5421" s="1"/>
    </row>
    <row r="5422" spans="2:26" hidden="1" outlineLevel="2" x14ac:dyDescent="0.4">
      <c r="B5422" s="7" t="s">
        <v>522</v>
      </c>
      <c r="C5422" s="8"/>
      <c r="D5422" s="31"/>
      <c r="E5422" s="2" t="s">
        <v>523</v>
      </c>
      <c r="F5422" s="2" t="s">
        <v>485</v>
      </c>
      <c r="G5422" s="2" t="s">
        <v>369</v>
      </c>
      <c r="H5422" s="2">
        <v>225</v>
      </c>
      <c r="I5422" s="2">
        <v>207</v>
      </c>
      <c r="K5422" s="2">
        <v>240</v>
      </c>
      <c r="L5422" s="2" t="s">
        <v>30</v>
      </c>
      <c r="M5422" s="2" t="s">
        <v>476</v>
      </c>
      <c r="N5422" s="2" t="s">
        <v>479</v>
      </c>
      <c r="O5422" s="2" t="s">
        <v>520</v>
      </c>
      <c r="Q5422" s="1"/>
      <c r="S5422" s="9"/>
      <c r="T5422" s="10"/>
      <c r="U5422" s="8"/>
      <c r="W5422" s="2" t="s">
        <v>465</v>
      </c>
      <c r="X5422" s="45" t="str" cm="1">
        <f t="array" ref="X5422">IF(X5318="TRUE",IF(AND(C5421&lt;&gt;1,C5422:C5427="",S5421:U5427=""), "FALSE","TRUE"),"FALSE")</f>
        <v>FALSE</v>
      </c>
      <c r="Z5422" s="1"/>
    </row>
    <row r="5423" spans="2:26" hidden="1" outlineLevel="2" x14ac:dyDescent="0.4">
      <c r="B5423" s="7" t="s">
        <v>524</v>
      </c>
      <c r="C5423" s="8"/>
      <c r="D5423" s="31"/>
      <c r="E5423" s="2" t="s">
        <v>525</v>
      </c>
      <c r="F5423" s="2" t="s">
        <v>114</v>
      </c>
      <c r="G5423" s="2" t="s">
        <v>115</v>
      </c>
      <c r="H5423" s="2">
        <v>225</v>
      </c>
      <c r="I5423" s="2">
        <v>207</v>
      </c>
      <c r="K5423" s="2">
        <v>120</v>
      </c>
      <c r="L5423" s="2" t="s">
        <v>30</v>
      </c>
      <c r="M5423" s="2" t="s">
        <v>476</v>
      </c>
      <c r="N5423" s="2" t="s">
        <v>479</v>
      </c>
      <c r="O5423" s="2" t="s">
        <v>520</v>
      </c>
      <c r="Q5423" s="1"/>
      <c r="S5423" s="9"/>
      <c r="T5423" s="10"/>
      <c r="U5423" s="8"/>
      <c r="W5423" s="2" t="s">
        <v>468</v>
      </c>
      <c r="X5423" s="45" t="str" cm="1">
        <f t="array" ref="X5423">IF(X5318="TRUE",IF(AND(C5421&lt;&gt;1,C5422:C5427="",S5421:U5427=""), "FALSE","TRUE"),"FALSE")</f>
        <v>FALSE</v>
      </c>
      <c r="Z5423" s="1"/>
    </row>
    <row r="5424" spans="2:26" hidden="1" outlineLevel="2" x14ac:dyDescent="0.4">
      <c r="B5424" s="7" t="s">
        <v>526</v>
      </c>
      <c r="C5424" s="8"/>
      <c r="D5424" s="31"/>
      <c r="E5424" s="2" t="s">
        <v>527</v>
      </c>
      <c r="F5424" s="2" t="str">
        <f>IF(OR($C$87="治験計画届", $C$87="治験計画変更届"), "^$","^.{1,120}$|^$")</f>
        <v>^.{1,120}$|^$</v>
      </c>
      <c r="G5424" s="2" t="str">
        <f>IF(F5424="^$", "入力しないでください","入力してください(120文字以内)")</f>
        <v>入力してください(120文字以内)</v>
      </c>
      <c r="H5424" s="2">
        <v>225</v>
      </c>
      <c r="I5424" s="2">
        <v>207</v>
      </c>
      <c r="K5424" s="2">
        <v>120</v>
      </c>
      <c r="L5424" s="2" t="s">
        <v>30</v>
      </c>
      <c r="M5424" s="2" t="s">
        <v>476</v>
      </c>
      <c r="N5424" s="2" t="s">
        <v>479</v>
      </c>
      <c r="O5424" s="2" t="s">
        <v>520</v>
      </c>
      <c r="Q5424" s="1"/>
      <c r="S5424" s="9"/>
      <c r="T5424" s="10"/>
      <c r="U5424" s="8"/>
      <c r="W5424" s="2" t="s">
        <v>468</v>
      </c>
      <c r="X5424" s="45" t="str" cm="1">
        <f t="array" ref="X5424">IF(X5318="TRUE",IF(AND(C5421&lt;&gt;1,C5422:C5427="",S5421:U5427=""), "FALSE","TRUE"),"FALSE")</f>
        <v>FALSE</v>
      </c>
      <c r="Z5424" s="1"/>
    </row>
    <row r="5425" spans="2:26" hidden="1" outlineLevel="2" x14ac:dyDescent="0.4">
      <c r="B5425" s="7" t="s">
        <v>528</v>
      </c>
      <c r="C5425" s="8"/>
      <c r="D5425" s="31"/>
      <c r="E5425" s="2" t="s">
        <v>529</v>
      </c>
      <c r="F5425" s="2" t="str">
        <f>IF(OR($C$87="治験計画届", $C$87="治験計画変更届"), "^$","^.{1,120}$|^$")</f>
        <v>^.{1,120}$|^$</v>
      </c>
      <c r="G5425" s="2" t="str">
        <f t="shared" ref="G5425:G5427" si="367">IF(F5425="^$", "入力しないでください","入力してください(120文字以内)")</f>
        <v>入力してください(120文字以内)</v>
      </c>
      <c r="H5425" s="2">
        <v>225</v>
      </c>
      <c r="I5425" s="2">
        <v>207</v>
      </c>
      <c r="K5425" s="2">
        <v>120</v>
      </c>
      <c r="L5425" s="2" t="s">
        <v>30</v>
      </c>
      <c r="M5425" s="2" t="s">
        <v>476</v>
      </c>
      <c r="N5425" s="2" t="s">
        <v>479</v>
      </c>
      <c r="O5425" s="2" t="s">
        <v>520</v>
      </c>
      <c r="Q5425" s="1"/>
      <c r="S5425" s="9"/>
      <c r="T5425" s="10"/>
      <c r="U5425" s="8"/>
      <c r="W5425" s="2" t="s">
        <v>468</v>
      </c>
      <c r="X5425" s="45" t="str" cm="1">
        <f t="array" ref="X5425">IF(X5318="TRUE",IF(AND(C5421&lt;&gt;1,C5422:C5427="",S5421:U5427=""), "FALSE","TRUE"),"FALSE")</f>
        <v>FALSE</v>
      </c>
      <c r="Z5425" s="1"/>
    </row>
    <row r="5426" spans="2:26" hidden="1" outlineLevel="2" x14ac:dyDescent="0.4">
      <c r="B5426" s="7" t="s">
        <v>530</v>
      </c>
      <c r="C5426" s="8"/>
      <c r="D5426" s="31"/>
      <c r="E5426" s="2" t="s">
        <v>566</v>
      </c>
      <c r="F5426" s="2" t="str">
        <f>IF(OR($C$87="治験計画届", $C$87="治験計画変更届"), "^$","^.{1,120}$|^$")</f>
        <v>^.{1,120}$|^$</v>
      </c>
      <c r="G5426" s="2" t="str">
        <f t="shared" si="367"/>
        <v>入力してください(120文字以内)</v>
      </c>
      <c r="H5426" s="2">
        <v>225</v>
      </c>
      <c r="I5426" s="2">
        <v>207</v>
      </c>
      <c r="K5426" s="2">
        <v>120</v>
      </c>
      <c r="L5426" s="2" t="s">
        <v>30</v>
      </c>
      <c r="M5426" s="2" t="s">
        <v>476</v>
      </c>
      <c r="N5426" s="2" t="s">
        <v>479</v>
      </c>
      <c r="O5426" s="2" t="s">
        <v>520</v>
      </c>
      <c r="Q5426" s="1"/>
      <c r="S5426" s="9"/>
      <c r="T5426" s="10"/>
      <c r="U5426" s="8"/>
      <c r="W5426" s="2" t="s">
        <v>468</v>
      </c>
      <c r="X5426" s="45" t="str" cm="1">
        <f t="array" ref="X5426">IF(X5318="TRUE",IF(AND(C5421&lt;&gt;1,C5422:C5427="",S5421:U5427=""), "FALSE","TRUE"),"FALSE")</f>
        <v>FALSE</v>
      </c>
      <c r="Z5426" s="1"/>
    </row>
    <row r="5427" spans="2:26" hidden="1" outlineLevel="2" x14ac:dyDescent="0.4">
      <c r="B5427" s="7" t="s">
        <v>532</v>
      </c>
      <c r="C5427" s="8"/>
      <c r="D5427" s="31"/>
      <c r="E5427" s="2" t="s">
        <v>533</v>
      </c>
      <c r="F5427" s="2" t="str">
        <f>IF(OR($C$87="治験計画届", $C$87="治験計画変更届"), "^$","^.{1,120}$|^$")</f>
        <v>^.{1,120}$|^$</v>
      </c>
      <c r="G5427" s="2" t="str">
        <f t="shared" si="367"/>
        <v>入力してください(120文字以内)</v>
      </c>
      <c r="H5427" s="2">
        <v>225</v>
      </c>
      <c r="I5427" s="2">
        <v>207</v>
      </c>
      <c r="K5427" s="2">
        <v>120</v>
      </c>
      <c r="L5427" s="2" t="s">
        <v>30</v>
      </c>
      <c r="M5427" s="2" t="s">
        <v>476</v>
      </c>
      <c r="N5427" s="2" t="s">
        <v>479</v>
      </c>
      <c r="O5427" s="2" t="s">
        <v>520</v>
      </c>
      <c r="Q5427" s="1"/>
      <c r="S5427" s="9"/>
      <c r="T5427" s="10"/>
      <c r="U5427" s="8"/>
      <c r="W5427" s="2" t="s">
        <v>468</v>
      </c>
      <c r="X5427" s="45" t="str" cm="1">
        <f t="array" ref="X5427">IF(X5318="TRUE",IF(AND(C5421&lt;&gt;1,C5422:C5427="",S5421:U5427=""), "FALSE","TRUE"),"FALSE")</f>
        <v>FALSE</v>
      </c>
      <c r="Z5427" s="1"/>
    </row>
    <row r="5428" spans="2:26" hidden="1" outlineLevel="2" x14ac:dyDescent="0.4">
      <c r="B5428" s="7" t="s">
        <v>134</v>
      </c>
      <c r="C5428" s="5">
        <v>5</v>
      </c>
      <c r="D5428" s="30"/>
      <c r="E5428" s="2" t="s">
        <v>392</v>
      </c>
      <c r="F5428" s="2" t="s">
        <v>102</v>
      </c>
      <c r="G5428" s="2" t="s">
        <v>103</v>
      </c>
      <c r="H5428" s="2">
        <v>225</v>
      </c>
      <c r="I5428" s="2">
        <v>207</v>
      </c>
      <c r="K5428" s="2">
        <v>3</v>
      </c>
      <c r="L5428" s="2" t="s">
        <v>136</v>
      </c>
      <c r="M5428" s="2" t="s">
        <v>476</v>
      </c>
      <c r="N5428" s="2" t="s">
        <v>479</v>
      </c>
      <c r="O5428" s="2" t="s">
        <v>520</v>
      </c>
      <c r="Q5428" s="1"/>
      <c r="S5428" s="9"/>
      <c r="T5428" s="10"/>
      <c r="U5428" s="8"/>
      <c r="V5428" s="2" t="s">
        <v>105</v>
      </c>
      <c r="W5428" s="2" t="s">
        <v>561</v>
      </c>
      <c r="X5428" s="45" t="str" cm="1">
        <f t="array" ref="X5428">IF(X5318="TRUE",IF(AND(C5428&lt;&gt;1,C5429:C5434="",S5428:U5434=""), "FALSE","TRUE"),"FALSE")</f>
        <v>FALSE</v>
      </c>
      <c r="Z5428" s="1"/>
    </row>
    <row r="5429" spans="2:26" hidden="1" outlineLevel="2" x14ac:dyDescent="0.4">
      <c r="B5429" s="7" t="s">
        <v>522</v>
      </c>
      <c r="C5429" s="8"/>
      <c r="D5429" s="31"/>
      <c r="E5429" s="2" t="s">
        <v>523</v>
      </c>
      <c r="F5429" s="2" t="s">
        <v>485</v>
      </c>
      <c r="G5429" s="2" t="s">
        <v>369</v>
      </c>
      <c r="H5429" s="2">
        <v>225</v>
      </c>
      <c r="I5429" s="2">
        <v>207</v>
      </c>
      <c r="K5429" s="2">
        <v>240</v>
      </c>
      <c r="L5429" s="2" t="s">
        <v>30</v>
      </c>
      <c r="M5429" s="2" t="s">
        <v>476</v>
      </c>
      <c r="N5429" s="2" t="s">
        <v>479</v>
      </c>
      <c r="O5429" s="2" t="s">
        <v>520</v>
      </c>
      <c r="Q5429" s="1"/>
      <c r="S5429" s="9"/>
      <c r="T5429" s="10"/>
      <c r="U5429" s="8"/>
      <c r="W5429" s="2" t="s">
        <v>465</v>
      </c>
      <c r="X5429" s="45" t="str" cm="1">
        <f t="array" ref="X5429">IF(X5318="TRUE",IF(AND(C5428&lt;&gt;1,C5429:C5434="",S5428:U5434=""), "FALSE","TRUE"),"FALSE")</f>
        <v>FALSE</v>
      </c>
      <c r="Z5429" s="1"/>
    </row>
    <row r="5430" spans="2:26" hidden="1" outlineLevel="2" x14ac:dyDescent="0.4">
      <c r="B5430" s="7" t="s">
        <v>524</v>
      </c>
      <c r="C5430" s="8"/>
      <c r="D5430" s="31"/>
      <c r="E5430" s="2" t="s">
        <v>525</v>
      </c>
      <c r="F5430" s="2" t="s">
        <v>114</v>
      </c>
      <c r="G5430" s="2" t="s">
        <v>115</v>
      </c>
      <c r="H5430" s="2">
        <v>225</v>
      </c>
      <c r="I5430" s="2">
        <v>207</v>
      </c>
      <c r="K5430" s="2">
        <v>120</v>
      </c>
      <c r="L5430" s="2" t="s">
        <v>30</v>
      </c>
      <c r="M5430" s="2" t="s">
        <v>476</v>
      </c>
      <c r="N5430" s="2" t="s">
        <v>479</v>
      </c>
      <c r="O5430" s="2" t="s">
        <v>520</v>
      </c>
      <c r="Q5430" s="1"/>
      <c r="S5430" s="9"/>
      <c r="T5430" s="10"/>
      <c r="U5430" s="8"/>
      <c r="W5430" s="2" t="s">
        <v>468</v>
      </c>
      <c r="X5430" s="45" t="str" cm="1">
        <f t="array" ref="X5430">IF(X5318="TRUE",IF(AND(C5428&lt;&gt;1,C5429:C5434="",S5428:U5434=""), "FALSE","TRUE"),"FALSE")</f>
        <v>FALSE</v>
      </c>
      <c r="Z5430" s="1"/>
    </row>
    <row r="5431" spans="2:26" hidden="1" outlineLevel="2" x14ac:dyDescent="0.4">
      <c r="B5431" s="7" t="s">
        <v>526</v>
      </c>
      <c r="C5431" s="8"/>
      <c r="D5431" s="31"/>
      <c r="E5431" s="2" t="s">
        <v>527</v>
      </c>
      <c r="F5431" s="2" t="str">
        <f>IF(OR($C$87="治験計画届", $C$87="治験計画変更届"), "^$","^.{1,120}$|^$")</f>
        <v>^.{1,120}$|^$</v>
      </c>
      <c r="G5431" s="2" t="str">
        <f>IF(F5431="^$", "入力しないでください","入力してください(120文字以内)")</f>
        <v>入力してください(120文字以内)</v>
      </c>
      <c r="H5431" s="2">
        <v>225</v>
      </c>
      <c r="I5431" s="2">
        <v>207</v>
      </c>
      <c r="K5431" s="2">
        <v>120</v>
      </c>
      <c r="L5431" s="2" t="s">
        <v>30</v>
      </c>
      <c r="M5431" s="2" t="s">
        <v>476</v>
      </c>
      <c r="N5431" s="2" t="s">
        <v>479</v>
      </c>
      <c r="O5431" s="2" t="s">
        <v>520</v>
      </c>
      <c r="Q5431" s="1"/>
      <c r="S5431" s="9"/>
      <c r="T5431" s="10"/>
      <c r="U5431" s="8"/>
      <c r="W5431" s="2" t="s">
        <v>468</v>
      </c>
      <c r="X5431" s="45" t="str" cm="1">
        <f t="array" ref="X5431">IF(X5318="TRUE",IF(AND(C5428&lt;&gt;1,C5429:C5434="",S5428:U5434=""), "FALSE","TRUE"),"FALSE")</f>
        <v>FALSE</v>
      </c>
      <c r="Z5431" s="1"/>
    </row>
    <row r="5432" spans="2:26" hidden="1" outlineLevel="2" x14ac:dyDescent="0.4">
      <c r="B5432" s="7" t="s">
        <v>528</v>
      </c>
      <c r="C5432" s="8"/>
      <c r="D5432" s="31"/>
      <c r="E5432" s="2" t="s">
        <v>529</v>
      </c>
      <c r="F5432" s="2" t="str">
        <f>IF(OR($C$87="治験計画届", $C$87="治験計画変更届"), "^$","^.{1,120}$|^$")</f>
        <v>^.{1,120}$|^$</v>
      </c>
      <c r="G5432" s="2" t="str">
        <f t="shared" ref="G5432:G5434" si="368">IF(F5432="^$", "入力しないでください","入力してください(120文字以内)")</f>
        <v>入力してください(120文字以内)</v>
      </c>
      <c r="H5432" s="2">
        <v>225</v>
      </c>
      <c r="I5432" s="2">
        <v>207</v>
      </c>
      <c r="K5432" s="2">
        <v>120</v>
      </c>
      <c r="L5432" s="2" t="s">
        <v>30</v>
      </c>
      <c r="M5432" s="2" t="s">
        <v>476</v>
      </c>
      <c r="N5432" s="2" t="s">
        <v>479</v>
      </c>
      <c r="O5432" s="2" t="s">
        <v>520</v>
      </c>
      <c r="Q5432" s="1"/>
      <c r="S5432" s="9"/>
      <c r="T5432" s="10"/>
      <c r="U5432" s="8"/>
      <c r="W5432" s="2" t="s">
        <v>468</v>
      </c>
      <c r="X5432" s="45" t="str" cm="1">
        <f t="array" ref="X5432">IF(X5318="TRUE",IF(AND(C5428&lt;&gt;1,C5429:C5434="",S5428:U5434=""), "FALSE","TRUE"),"FALSE")</f>
        <v>FALSE</v>
      </c>
      <c r="Z5432" s="1"/>
    </row>
    <row r="5433" spans="2:26" hidden="1" outlineLevel="2" x14ac:dyDescent="0.4">
      <c r="B5433" s="7" t="s">
        <v>530</v>
      </c>
      <c r="C5433" s="8"/>
      <c r="D5433" s="31"/>
      <c r="E5433" s="2" t="s">
        <v>566</v>
      </c>
      <c r="F5433" s="2" t="str">
        <f>IF(OR($C$87="治験計画届", $C$87="治験計画変更届"), "^$","^.{1,120}$|^$")</f>
        <v>^.{1,120}$|^$</v>
      </c>
      <c r="G5433" s="2" t="str">
        <f t="shared" si="368"/>
        <v>入力してください(120文字以内)</v>
      </c>
      <c r="H5433" s="2">
        <v>225</v>
      </c>
      <c r="I5433" s="2">
        <v>207</v>
      </c>
      <c r="K5433" s="2">
        <v>120</v>
      </c>
      <c r="L5433" s="2" t="s">
        <v>30</v>
      </c>
      <c r="M5433" s="2" t="s">
        <v>476</v>
      </c>
      <c r="N5433" s="2" t="s">
        <v>479</v>
      </c>
      <c r="O5433" s="2" t="s">
        <v>520</v>
      </c>
      <c r="Q5433" s="1"/>
      <c r="S5433" s="9"/>
      <c r="T5433" s="10"/>
      <c r="U5433" s="8"/>
      <c r="W5433" s="2" t="s">
        <v>468</v>
      </c>
      <c r="X5433" s="45" t="str" cm="1">
        <f t="array" ref="X5433">IF(X5318="TRUE",IF(AND(C5428&lt;&gt;1,C5429:C5434="",S5428:U5434=""), "FALSE","TRUE"),"FALSE")</f>
        <v>FALSE</v>
      </c>
      <c r="Z5433" s="1"/>
    </row>
    <row r="5434" spans="2:26" hidden="1" outlineLevel="2" collapsed="1" x14ac:dyDescent="0.4">
      <c r="B5434" s="7" t="s">
        <v>532</v>
      </c>
      <c r="C5434" s="8"/>
      <c r="D5434" s="31"/>
      <c r="E5434" s="2" t="s">
        <v>533</v>
      </c>
      <c r="F5434" s="2" t="str">
        <f>IF(OR($C$87="治験計画届", $C$87="治験計画変更届"), "^$","^.{1,120}$|^$")</f>
        <v>^.{1,120}$|^$</v>
      </c>
      <c r="G5434" s="2" t="str">
        <f t="shared" si="368"/>
        <v>入力してください(120文字以内)</v>
      </c>
      <c r="H5434" s="2">
        <v>225</v>
      </c>
      <c r="I5434" s="2">
        <v>207</v>
      </c>
      <c r="K5434" s="2">
        <v>120</v>
      </c>
      <c r="L5434" s="2" t="s">
        <v>30</v>
      </c>
      <c r="M5434" s="2" t="s">
        <v>476</v>
      </c>
      <c r="N5434" s="2" t="s">
        <v>479</v>
      </c>
      <c r="O5434" s="2" t="s">
        <v>520</v>
      </c>
      <c r="Q5434" s="1"/>
      <c r="S5434" s="9"/>
      <c r="T5434" s="10"/>
      <c r="U5434" s="8"/>
      <c r="W5434" s="2" t="s">
        <v>468</v>
      </c>
      <c r="X5434" s="45" t="str" cm="1">
        <f t="array" ref="X5434">IF(X5318="TRUE",IF(AND(C5428&lt;&gt;1,C5429:C5434="",S5428:U5434=""), "FALSE","TRUE"),"FALSE")</f>
        <v>FALSE</v>
      </c>
      <c r="Z5434" s="1"/>
    </row>
    <row r="5435" spans="2:26" hidden="1" outlineLevel="3" x14ac:dyDescent="0.4">
      <c r="B5435" s="7" t="s">
        <v>134</v>
      </c>
      <c r="C5435" s="5">
        <v>6</v>
      </c>
      <c r="D5435" s="30"/>
      <c r="E5435" s="2" t="s">
        <v>392</v>
      </c>
      <c r="F5435" s="2" t="s">
        <v>102</v>
      </c>
      <c r="G5435" s="2" t="s">
        <v>103</v>
      </c>
      <c r="H5435" s="2">
        <v>225</v>
      </c>
      <c r="I5435" s="2">
        <v>207</v>
      </c>
      <c r="K5435" s="2">
        <v>3</v>
      </c>
      <c r="L5435" s="2" t="s">
        <v>136</v>
      </c>
      <c r="M5435" s="2" t="s">
        <v>476</v>
      </c>
      <c r="N5435" s="2" t="s">
        <v>479</v>
      </c>
      <c r="O5435" s="2" t="s">
        <v>520</v>
      </c>
      <c r="Q5435" s="1"/>
      <c r="S5435" s="9"/>
      <c r="T5435" s="10"/>
      <c r="U5435" s="8"/>
      <c r="V5435" s="2" t="s">
        <v>105</v>
      </c>
      <c r="W5435" s="2" t="s">
        <v>561</v>
      </c>
      <c r="X5435" s="45" t="str" cm="1">
        <f t="array" ref="X5435">IF(X5318="TRUE",IF(AND(C5435&lt;&gt;1,C5436:C5441="",S5435:U5441=""), "FALSE","TRUE"),"FALSE")</f>
        <v>FALSE</v>
      </c>
      <c r="Z5435" s="1"/>
    </row>
    <row r="5436" spans="2:26" hidden="1" outlineLevel="3" x14ac:dyDescent="0.4">
      <c r="B5436" s="7" t="s">
        <v>522</v>
      </c>
      <c r="C5436" s="8"/>
      <c r="D5436" s="31"/>
      <c r="E5436" s="2" t="s">
        <v>523</v>
      </c>
      <c r="F5436" s="2" t="s">
        <v>485</v>
      </c>
      <c r="G5436" s="2" t="s">
        <v>369</v>
      </c>
      <c r="H5436" s="2">
        <v>225</v>
      </c>
      <c r="I5436" s="2">
        <v>207</v>
      </c>
      <c r="K5436" s="2">
        <v>240</v>
      </c>
      <c r="L5436" s="2" t="s">
        <v>30</v>
      </c>
      <c r="M5436" s="2" t="s">
        <v>476</v>
      </c>
      <c r="N5436" s="2" t="s">
        <v>479</v>
      </c>
      <c r="O5436" s="2" t="s">
        <v>520</v>
      </c>
      <c r="Q5436" s="1"/>
      <c r="S5436" s="9"/>
      <c r="T5436" s="10"/>
      <c r="U5436" s="8"/>
      <c r="W5436" s="2" t="s">
        <v>465</v>
      </c>
      <c r="X5436" s="45" t="str" cm="1">
        <f t="array" ref="X5436">IF(X5318="TRUE",IF(AND(C5435&lt;&gt;1,C5436:C5441="",S5435:U5441=""), "FALSE","TRUE"),"FALSE")</f>
        <v>FALSE</v>
      </c>
      <c r="Z5436" s="1"/>
    </row>
    <row r="5437" spans="2:26" hidden="1" outlineLevel="3" x14ac:dyDescent="0.4">
      <c r="B5437" s="7" t="s">
        <v>524</v>
      </c>
      <c r="C5437" s="8"/>
      <c r="D5437" s="31"/>
      <c r="E5437" s="2" t="s">
        <v>525</v>
      </c>
      <c r="F5437" s="2" t="s">
        <v>114</v>
      </c>
      <c r="G5437" s="2" t="s">
        <v>115</v>
      </c>
      <c r="H5437" s="2">
        <v>225</v>
      </c>
      <c r="I5437" s="2">
        <v>207</v>
      </c>
      <c r="K5437" s="2">
        <v>120</v>
      </c>
      <c r="L5437" s="2" t="s">
        <v>30</v>
      </c>
      <c r="M5437" s="2" t="s">
        <v>476</v>
      </c>
      <c r="N5437" s="2" t="s">
        <v>479</v>
      </c>
      <c r="O5437" s="2" t="s">
        <v>520</v>
      </c>
      <c r="Q5437" s="1"/>
      <c r="S5437" s="9"/>
      <c r="T5437" s="10"/>
      <c r="U5437" s="8"/>
      <c r="W5437" s="2" t="s">
        <v>468</v>
      </c>
      <c r="X5437" s="45" t="str" cm="1">
        <f t="array" ref="X5437">IF(X5318="TRUE",IF(AND(C5435&lt;&gt;1,C5436:C5441="",S5435:U5441=""), "FALSE","TRUE"),"FALSE")</f>
        <v>FALSE</v>
      </c>
      <c r="Z5437" s="1"/>
    </row>
    <row r="5438" spans="2:26" hidden="1" outlineLevel="3" x14ac:dyDescent="0.4">
      <c r="B5438" s="7" t="s">
        <v>526</v>
      </c>
      <c r="C5438" s="8"/>
      <c r="D5438" s="31"/>
      <c r="E5438" s="2" t="s">
        <v>527</v>
      </c>
      <c r="F5438" s="2" t="str">
        <f>IF(OR($C$87="治験計画届", $C$87="治験計画変更届"), "^$","^.{1,120}$|^$")</f>
        <v>^.{1,120}$|^$</v>
      </c>
      <c r="G5438" s="2" t="str">
        <f>IF(F5438="^$", "入力しないでください","入力してください(120文字以内)")</f>
        <v>入力してください(120文字以内)</v>
      </c>
      <c r="H5438" s="2">
        <v>225</v>
      </c>
      <c r="I5438" s="2">
        <v>207</v>
      </c>
      <c r="K5438" s="2">
        <v>120</v>
      </c>
      <c r="L5438" s="2" t="s">
        <v>30</v>
      </c>
      <c r="M5438" s="2" t="s">
        <v>476</v>
      </c>
      <c r="N5438" s="2" t="s">
        <v>479</v>
      </c>
      <c r="O5438" s="2" t="s">
        <v>520</v>
      </c>
      <c r="Q5438" s="1"/>
      <c r="S5438" s="9"/>
      <c r="T5438" s="10"/>
      <c r="U5438" s="8"/>
      <c r="W5438" s="2" t="s">
        <v>468</v>
      </c>
      <c r="X5438" s="45" t="str" cm="1">
        <f t="array" ref="X5438">IF(X5318="TRUE",IF(AND(C5435&lt;&gt;1,C5436:C5441="",S5435:U5441=""), "FALSE","TRUE"),"FALSE")</f>
        <v>FALSE</v>
      </c>
      <c r="Z5438" s="1"/>
    </row>
    <row r="5439" spans="2:26" hidden="1" outlineLevel="3" x14ac:dyDescent="0.4">
      <c r="B5439" s="7" t="s">
        <v>528</v>
      </c>
      <c r="C5439" s="8"/>
      <c r="D5439" s="31"/>
      <c r="E5439" s="2" t="s">
        <v>529</v>
      </c>
      <c r="F5439" s="2" t="str">
        <f>IF(OR($C$87="治験計画届", $C$87="治験計画変更届"), "^$","^.{1,120}$|^$")</f>
        <v>^.{1,120}$|^$</v>
      </c>
      <c r="G5439" s="2" t="str">
        <f t="shared" ref="G5439:G5441" si="369">IF(F5439="^$", "入力しないでください","入力してください(120文字以内)")</f>
        <v>入力してください(120文字以内)</v>
      </c>
      <c r="H5439" s="2">
        <v>225</v>
      </c>
      <c r="I5439" s="2">
        <v>207</v>
      </c>
      <c r="K5439" s="2">
        <v>120</v>
      </c>
      <c r="L5439" s="2" t="s">
        <v>30</v>
      </c>
      <c r="M5439" s="2" t="s">
        <v>476</v>
      </c>
      <c r="N5439" s="2" t="s">
        <v>479</v>
      </c>
      <c r="O5439" s="2" t="s">
        <v>520</v>
      </c>
      <c r="Q5439" s="1"/>
      <c r="S5439" s="9"/>
      <c r="T5439" s="10"/>
      <c r="U5439" s="8"/>
      <c r="W5439" s="2" t="s">
        <v>468</v>
      </c>
      <c r="X5439" s="45" t="str" cm="1">
        <f t="array" ref="X5439">IF(X5318="TRUE",IF(AND(C5435&lt;&gt;1,C5436:C5441="",S5435:U5441=""), "FALSE","TRUE"),"FALSE")</f>
        <v>FALSE</v>
      </c>
      <c r="Z5439" s="1"/>
    </row>
    <row r="5440" spans="2:26" hidden="1" outlineLevel="3" x14ac:dyDescent="0.4">
      <c r="B5440" s="7" t="s">
        <v>530</v>
      </c>
      <c r="C5440" s="8"/>
      <c r="D5440" s="31"/>
      <c r="E5440" s="2" t="s">
        <v>566</v>
      </c>
      <c r="F5440" s="2" t="str">
        <f>IF(OR($C$87="治験計画届", $C$87="治験計画変更届"), "^$","^.{1,120}$|^$")</f>
        <v>^.{1,120}$|^$</v>
      </c>
      <c r="G5440" s="2" t="str">
        <f t="shared" si="369"/>
        <v>入力してください(120文字以内)</v>
      </c>
      <c r="H5440" s="2">
        <v>225</v>
      </c>
      <c r="I5440" s="2">
        <v>207</v>
      </c>
      <c r="K5440" s="2">
        <v>120</v>
      </c>
      <c r="L5440" s="2" t="s">
        <v>30</v>
      </c>
      <c r="M5440" s="2" t="s">
        <v>476</v>
      </c>
      <c r="N5440" s="2" t="s">
        <v>479</v>
      </c>
      <c r="O5440" s="2" t="s">
        <v>520</v>
      </c>
      <c r="Q5440" s="1"/>
      <c r="S5440" s="9"/>
      <c r="T5440" s="10"/>
      <c r="U5440" s="8"/>
      <c r="W5440" s="2" t="s">
        <v>468</v>
      </c>
      <c r="X5440" s="45" t="str" cm="1">
        <f t="array" ref="X5440">IF(X5318="TRUE",IF(AND(C5435&lt;&gt;1,C5436:C5441="",S5435:U5441=""), "FALSE","TRUE"),"FALSE")</f>
        <v>FALSE</v>
      </c>
      <c r="Z5440" s="1"/>
    </row>
    <row r="5441" spans="2:26" hidden="1" outlineLevel="3" x14ac:dyDescent="0.4">
      <c r="B5441" s="7" t="s">
        <v>532</v>
      </c>
      <c r="C5441" s="8"/>
      <c r="D5441" s="31"/>
      <c r="E5441" s="2" t="s">
        <v>533</v>
      </c>
      <c r="F5441" s="2" t="str">
        <f>IF(OR($C$87="治験計画届", $C$87="治験計画変更届"), "^$","^.{1,120}$|^$")</f>
        <v>^.{1,120}$|^$</v>
      </c>
      <c r="G5441" s="2" t="str">
        <f t="shared" si="369"/>
        <v>入力してください(120文字以内)</v>
      </c>
      <c r="H5441" s="2">
        <v>225</v>
      </c>
      <c r="I5441" s="2">
        <v>207</v>
      </c>
      <c r="K5441" s="2">
        <v>120</v>
      </c>
      <c r="L5441" s="2" t="s">
        <v>30</v>
      </c>
      <c r="M5441" s="2" t="s">
        <v>476</v>
      </c>
      <c r="N5441" s="2" t="s">
        <v>479</v>
      </c>
      <c r="O5441" s="2" t="s">
        <v>520</v>
      </c>
      <c r="Q5441" s="1"/>
      <c r="S5441" s="9"/>
      <c r="T5441" s="10"/>
      <c r="U5441" s="8"/>
      <c r="W5441" s="2" t="s">
        <v>468</v>
      </c>
      <c r="X5441" s="45" t="str" cm="1">
        <f t="array" ref="X5441">IF(X5318="TRUE",IF(AND(C5435&lt;&gt;1,C5436:C5441="",S5435:U5441=""), "FALSE","TRUE"),"FALSE")</f>
        <v>FALSE</v>
      </c>
      <c r="Z5441" s="1"/>
    </row>
    <row r="5442" spans="2:26" hidden="1" outlineLevel="3" x14ac:dyDescent="0.4">
      <c r="B5442" s="7" t="s">
        <v>134</v>
      </c>
      <c r="C5442" s="5">
        <v>7</v>
      </c>
      <c r="D5442" s="30"/>
      <c r="E5442" s="2" t="s">
        <v>392</v>
      </c>
      <c r="F5442" s="2" t="s">
        <v>102</v>
      </c>
      <c r="G5442" s="2" t="s">
        <v>103</v>
      </c>
      <c r="H5442" s="2">
        <v>225</v>
      </c>
      <c r="I5442" s="2">
        <v>207</v>
      </c>
      <c r="K5442" s="2">
        <v>3</v>
      </c>
      <c r="L5442" s="2" t="s">
        <v>136</v>
      </c>
      <c r="M5442" s="2" t="s">
        <v>476</v>
      </c>
      <c r="N5442" s="2" t="s">
        <v>479</v>
      </c>
      <c r="O5442" s="2" t="s">
        <v>520</v>
      </c>
      <c r="Q5442" s="1"/>
      <c r="S5442" s="9"/>
      <c r="T5442" s="10"/>
      <c r="U5442" s="8"/>
      <c r="V5442" s="2" t="s">
        <v>105</v>
      </c>
      <c r="W5442" s="2" t="s">
        <v>561</v>
      </c>
      <c r="X5442" s="45" t="str" cm="1">
        <f t="array" ref="X5442">IF(X5318="TRUE",IF(AND(C5442&lt;&gt;1,C5443:C5448="",S5442:U5448=""), "FALSE","TRUE"),"FALSE")</f>
        <v>FALSE</v>
      </c>
      <c r="Z5442" s="1"/>
    </row>
    <row r="5443" spans="2:26" hidden="1" outlineLevel="3" x14ac:dyDescent="0.4">
      <c r="B5443" s="7" t="s">
        <v>522</v>
      </c>
      <c r="C5443" s="8"/>
      <c r="D5443" s="31"/>
      <c r="E5443" s="2" t="s">
        <v>523</v>
      </c>
      <c r="F5443" s="2" t="s">
        <v>485</v>
      </c>
      <c r="G5443" s="2" t="s">
        <v>369</v>
      </c>
      <c r="H5443" s="2">
        <v>225</v>
      </c>
      <c r="I5443" s="2">
        <v>207</v>
      </c>
      <c r="K5443" s="2">
        <v>240</v>
      </c>
      <c r="L5443" s="2" t="s">
        <v>30</v>
      </c>
      <c r="M5443" s="2" t="s">
        <v>476</v>
      </c>
      <c r="N5443" s="2" t="s">
        <v>479</v>
      </c>
      <c r="O5443" s="2" t="s">
        <v>520</v>
      </c>
      <c r="Q5443" s="1"/>
      <c r="S5443" s="9"/>
      <c r="T5443" s="10"/>
      <c r="U5443" s="8"/>
      <c r="W5443" s="2" t="s">
        <v>465</v>
      </c>
      <c r="X5443" s="45" t="str" cm="1">
        <f t="array" ref="X5443">IF(X5318="TRUE",IF(AND(C5442&lt;&gt;1,C5443:C5448="",S5442:U5448=""), "FALSE","TRUE"),"FALSE")</f>
        <v>FALSE</v>
      </c>
      <c r="Z5443" s="1"/>
    </row>
    <row r="5444" spans="2:26" hidden="1" outlineLevel="3" x14ac:dyDescent="0.4">
      <c r="B5444" s="7" t="s">
        <v>524</v>
      </c>
      <c r="C5444" s="8"/>
      <c r="D5444" s="31"/>
      <c r="E5444" s="2" t="s">
        <v>525</v>
      </c>
      <c r="F5444" s="2" t="s">
        <v>114</v>
      </c>
      <c r="G5444" s="2" t="s">
        <v>115</v>
      </c>
      <c r="H5444" s="2">
        <v>225</v>
      </c>
      <c r="I5444" s="2">
        <v>207</v>
      </c>
      <c r="K5444" s="2">
        <v>120</v>
      </c>
      <c r="L5444" s="2" t="s">
        <v>30</v>
      </c>
      <c r="M5444" s="2" t="s">
        <v>476</v>
      </c>
      <c r="N5444" s="2" t="s">
        <v>479</v>
      </c>
      <c r="O5444" s="2" t="s">
        <v>520</v>
      </c>
      <c r="Q5444" s="1"/>
      <c r="S5444" s="9"/>
      <c r="T5444" s="10"/>
      <c r="U5444" s="8"/>
      <c r="W5444" s="2" t="s">
        <v>468</v>
      </c>
      <c r="X5444" s="45" t="str" cm="1">
        <f t="array" ref="X5444">IF(X5318="TRUE",IF(AND(C5442&lt;&gt;1,C5443:C5448="",S5442:U5448=""), "FALSE","TRUE"),"FALSE")</f>
        <v>FALSE</v>
      </c>
      <c r="Z5444" s="1"/>
    </row>
    <row r="5445" spans="2:26" hidden="1" outlineLevel="3" x14ac:dyDescent="0.4">
      <c r="B5445" s="7" t="s">
        <v>526</v>
      </c>
      <c r="C5445" s="8"/>
      <c r="D5445" s="31"/>
      <c r="E5445" s="2" t="s">
        <v>527</v>
      </c>
      <c r="F5445" s="2" t="str">
        <f>IF(OR($C$87="治験計画届", $C$87="治験計画変更届"), "^$","^.{1,120}$|^$")</f>
        <v>^.{1,120}$|^$</v>
      </c>
      <c r="G5445" s="2" t="str">
        <f>IF(F5445="^$", "入力しないでください","入力してください(120文字以内)")</f>
        <v>入力してください(120文字以内)</v>
      </c>
      <c r="H5445" s="2">
        <v>225</v>
      </c>
      <c r="I5445" s="2">
        <v>207</v>
      </c>
      <c r="K5445" s="2">
        <v>120</v>
      </c>
      <c r="L5445" s="2" t="s">
        <v>30</v>
      </c>
      <c r="M5445" s="2" t="s">
        <v>476</v>
      </c>
      <c r="N5445" s="2" t="s">
        <v>479</v>
      </c>
      <c r="O5445" s="2" t="s">
        <v>520</v>
      </c>
      <c r="Q5445" s="1"/>
      <c r="S5445" s="9"/>
      <c r="T5445" s="10"/>
      <c r="U5445" s="8"/>
      <c r="W5445" s="2" t="s">
        <v>468</v>
      </c>
      <c r="X5445" s="45" t="str" cm="1">
        <f t="array" ref="X5445">IF(X5318="TRUE",IF(AND(C5442&lt;&gt;1,C5443:C5448="",S5442:U5448=""), "FALSE","TRUE"),"FALSE")</f>
        <v>FALSE</v>
      </c>
      <c r="Z5445" s="1"/>
    </row>
    <row r="5446" spans="2:26" hidden="1" outlineLevel="3" x14ac:dyDescent="0.4">
      <c r="B5446" s="7" t="s">
        <v>528</v>
      </c>
      <c r="C5446" s="8"/>
      <c r="D5446" s="31"/>
      <c r="E5446" s="2" t="s">
        <v>529</v>
      </c>
      <c r="F5446" s="2" t="str">
        <f>IF(OR($C$87="治験計画届", $C$87="治験計画変更届"), "^$","^.{1,120}$|^$")</f>
        <v>^.{1,120}$|^$</v>
      </c>
      <c r="G5446" s="2" t="str">
        <f t="shared" ref="G5446:G5448" si="370">IF(F5446="^$", "入力しないでください","入力してください(120文字以内)")</f>
        <v>入力してください(120文字以内)</v>
      </c>
      <c r="H5446" s="2">
        <v>225</v>
      </c>
      <c r="I5446" s="2">
        <v>207</v>
      </c>
      <c r="K5446" s="2">
        <v>120</v>
      </c>
      <c r="L5446" s="2" t="s">
        <v>30</v>
      </c>
      <c r="M5446" s="2" t="s">
        <v>476</v>
      </c>
      <c r="N5446" s="2" t="s">
        <v>479</v>
      </c>
      <c r="O5446" s="2" t="s">
        <v>520</v>
      </c>
      <c r="Q5446" s="1"/>
      <c r="S5446" s="9"/>
      <c r="T5446" s="10"/>
      <c r="U5446" s="8"/>
      <c r="W5446" s="2" t="s">
        <v>468</v>
      </c>
      <c r="X5446" s="45" t="str" cm="1">
        <f t="array" ref="X5446">IF(X5318="TRUE",IF(AND(C5442&lt;&gt;1,C5443:C5448="",S5442:U5448=""), "FALSE","TRUE"),"FALSE")</f>
        <v>FALSE</v>
      </c>
      <c r="Z5446" s="1"/>
    </row>
    <row r="5447" spans="2:26" hidden="1" outlineLevel="3" x14ac:dyDescent="0.4">
      <c r="B5447" s="7" t="s">
        <v>530</v>
      </c>
      <c r="C5447" s="8"/>
      <c r="D5447" s="31"/>
      <c r="E5447" s="2" t="s">
        <v>566</v>
      </c>
      <c r="F5447" s="2" t="str">
        <f>IF(OR($C$87="治験計画届", $C$87="治験計画変更届"), "^$","^.{1,120}$|^$")</f>
        <v>^.{1,120}$|^$</v>
      </c>
      <c r="G5447" s="2" t="str">
        <f t="shared" si="370"/>
        <v>入力してください(120文字以内)</v>
      </c>
      <c r="H5447" s="2">
        <v>225</v>
      </c>
      <c r="I5447" s="2">
        <v>207</v>
      </c>
      <c r="K5447" s="2">
        <v>120</v>
      </c>
      <c r="L5447" s="2" t="s">
        <v>30</v>
      </c>
      <c r="M5447" s="2" t="s">
        <v>476</v>
      </c>
      <c r="N5447" s="2" t="s">
        <v>479</v>
      </c>
      <c r="O5447" s="2" t="s">
        <v>520</v>
      </c>
      <c r="Q5447" s="1"/>
      <c r="S5447" s="9"/>
      <c r="T5447" s="10"/>
      <c r="U5447" s="8"/>
      <c r="W5447" s="2" t="s">
        <v>468</v>
      </c>
      <c r="X5447" s="45" t="str" cm="1">
        <f t="array" ref="X5447">IF(X5318="TRUE",IF(AND(C5442&lt;&gt;1,C5443:C5448="",S5442:U5448=""), "FALSE","TRUE"),"FALSE")</f>
        <v>FALSE</v>
      </c>
      <c r="Z5447" s="1"/>
    </row>
    <row r="5448" spans="2:26" hidden="1" outlineLevel="3" x14ac:dyDescent="0.4">
      <c r="B5448" s="7" t="s">
        <v>532</v>
      </c>
      <c r="C5448" s="8"/>
      <c r="D5448" s="31"/>
      <c r="E5448" s="2" t="s">
        <v>533</v>
      </c>
      <c r="F5448" s="2" t="str">
        <f>IF(OR($C$87="治験計画届", $C$87="治験計画変更届"), "^$","^.{1,120}$|^$")</f>
        <v>^.{1,120}$|^$</v>
      </c>
      <c r="G5448" s="2" t="str">
        <f t="shared" si="370"/>
        <v>入力してください(120文字以内)</v>
      </c>
      <c r="H5448" s="2">
        <v>225</v>
      </c>
      <c r="I5448" s="2">
        <v>207</v>
      </c>
      <c r="K5448" s="2">
        <v>120</v>
      </c>
      <c r="L5448" s="2" t="s">
        <v>30</v>
      </c>
      <c r="M5448" s="2" t="s">
        <v>476</v>
      </c>
      <c r="N5448" s="2" t="s">
        <v>479</v>
      </c>
      <c r="O5448" s="2" t="s">
        <v>520</v>
      </c>
      <c r="Q5448" s="1"/>
      <c r="S5448" s="9"/>
      <c r="T5448" s="10"/>
      <c r="U5448" s="8"/>
      <c r="W5448" s="2" t="s">
        <v>468</v>
      </c>
      <c r="X5448" s="45" t="str" cm="1">
        <f t="array" ref="X5448">IF(X5318="TRUE",IF(AND(C5442&lt;&gt;1,C5443:C5448="",S5442:U5448=""), "FALSE","TRUE"),"FALSE")</f>
        <v>FALSE</v>
      </c>
      <c r="Z5448" s="1"/>
    </row>
    <row r="5449" spans="2:26" hidden="1" outlineLevel="3" x14ac:dyDescent="0.4">
      <c r="B5449" s="7" t="s">
        <v>134</v>
      </c>
      <c r="C5449" s="5">
        <v>8</v>
      </c>
      <c r="D5449" s="30"/>
      <c r="E5449" s="2" t="s">
        <v>392</v>
      </c>
      <c r="F5449" s="2" t="s">
        <v>102</v>
      </c>
      <c r="G5449" s="2" t="s">
        <v>103</v>
      </c>
      <c r="H5449" s="2">
        <v>225</v>
      </c>
      <c r="I5449" s="2">
        <v>207</v>
      </c>
      <c r="K5449" s="2">
        <v>3</v>
      </c>
      <c r="L5449" s="2" t="s">
        <v>136</v>
      </c>
      <c r="M5449" s="2" t="s">
        <v>476</v>
      </c>
      <c r="N5449" s="2" t="s">
        <v>479</v>
      </c>
      <c r="O5449" s="2" t="s">
        <v>520</v>
      </c>
      <c r="Q5449" s="1"/>
      <c r="S5449" s="9"/>
      <c r="T5449" s="10"/>
      <c r="U5449" s="8"/>
      <c r="V5449" s="2" t="s">
        <v>105</v>
      </c>
      <c r="W5449" s="2" t="s">
        <v>561</v>
      </c>
      <c r="X5449" s="45" t="str" cm="1">
        <f t="array" ref="X5449">IF(X5318="TRUE",IF(AND(C5449&lt;&gt;1,C5450:C5455="",S5449:U5455=""), "FALSE","TRUE"),"FALSE")</f>
        <v>FALSE</v>
      </c>
      <c r="Z5449" s="1"/>
    </row>
    <row r="5450" spans="2:26" hidden="1" outlineLevel="3" x14ac:dyDescent="0.4">
      <c r="B5450" s="7" t="s">
        <v>522</v>
      </c>
      <c r="C5450" s="8"/>
      <c r="D5450" s="31"/>
      <c r="E5450" s="2" t="s">
        <v>523</v>
      </c>
      <c r="F5450" s="2" t="s">
        <v>485</v>
      </c>
      <c r="G5450" s="2" t="s">
        <v>369</v>
      </c>
      <c r="H5450" s="2">
        <v>225</v>
      </c>
      <c r="I5450" s="2">
        <v>207</v>
      </c>
      <c r="K5450" s="2">
        <v>240</v>
      </c>
      <c r="L5450" s="2" t="s">
        <v>30</v>
      </c>
      <c r="M5450" s="2" t="s">
        <v>476</v>
      </c>
      <c r="N5450" s="2" t="s">
        <v>479</v>
      </c>
      <c r="O5450" s="2" t="s">
        <v>520</v>
      </c>
      <c r="Q5450" s="1"/>
      <c r="S5450" s="9"/>
      <c r="T5450" s="10"/>
      <c r="U5450" s="8"/>
      <c r="W5450" s="2" t="s">
        <v>465</v>
      </c>
      <c r="X5450" s="45" t="str" cm="1">
        <f t="array" ref="X5450">IF(X5318="TRUE",IF(AND(C5449&lt;&gt;1,C5450:C5455="",S5449:U5455=""), "FALSE","TRUE"),"FALSE")</f>
        <v>FALSE</v>
      </c>
      <c r="Z5450" s="1"/>
    </row>
    <row r="5451" spans="2:26" hidden="1" outlineLevel="3" x14ac:dyDescent="0.4">
      <c r="B5451" s="7" t="s">
        <v>524</v>
      </c>
      <c r="C5451" s="8"/>
      <c r="D5451" s="31"/>
      <c r="E5451" s="2" t="s">
        <v>525</v>
      </c>
      <c r="F5451" s="2" t="s">
        <v>114</v>
      </c>
      <c r="G5451" s="2" t="s">
        <v>115</v>
      </c>
      <c r="H5451" s="2">
        <v>225</v>
      </c>
      <c r="I5451" s="2">
        <v>207</v>
      </c>
      <c r="K5451" s="2">
        <v>120</v>
      </c>
      <c r="L5451" s="2" t="s">
        <v>30</v>
      </c>
      <c r="M5451" s="2" t="s">
        <v>476</v>
      </c>
      <c r="N5451" s="2" t="s">
        <v>479</v>
      </c>
      <c r="O5451" s="2" t="s">
        <v>520</v>
      </c>
      <c r="Q5451" s="1"/>
      <c r="S5451" s="9"/>
      <c r="T5451" s="10"/>
      <c r="U5451" s="8"/>
      <c r="W5451" s="2" t="s">
        <v>468</v>
      </c>
      <c r="X5451" s="45" t="str" cm="1">
        <f t="array" ref="X5451">IF(X5318="TRUE",IF(AND(C5449&lt;&gt;1,C5450:C5455="",S5449:U5455=""), "FALSE","TRUE"),"FALSE")</f>
        <v>FALSE</v>
      </c>
      <c r="Z5451" s="1"/>
    </row>
    <row r="5452" spans="2:26" hidden="1" outlineLevel="3" x14ac:dyDescent="0.4">
      <c r="B5452" s="7" t="s">
        <v>526</v>
      </c>
      <c r="C5452" s="8"/>
      <c r="D5452" s="31"/>
      <c r="E5452" s="2" t="s">
        <v>527</v>
      </c>
      <c r="F5452" s="2" t="str">
        <f>IF(OR($C$87="治験計画届", $C$87="治験計画変更届"), "^$","^.{1,120}$|^$")</f>
        <v>^.{1,120}$|^$</v>
      </c>
      <c r="G5452" s="2" t="str">
        <f>IF(F5452="^$", "入力しないでください","入力してください(120文字以内)")</f>
        <v>入力してください(120文字以内)</v>
      </c>
      <c r="H5452" s="2">
        <v>225</v>
      </c>
      <c r="I5452" s="2">
        <v>207</v>
      </c>
      <c r="K5452" s="2">
        <v>120</v>
      </c>
      <c r="L5452" s="2" t="s">
        <v>30</v>
      </c>
      <c r="M5452" s="2" t="s">
        <v>476</v>
      </c>
      <c r="N5452" s="2" t="s">
        <v>479</v>
      </c>
      <c r="O5452" s="2" t="s">
        <v>520</v>
      </c>
      <c r="Q5452" s="1"/>
      <c r="S5452" s="9"/>
      <c r="T5452" s="10"/>
      <c r="U5452" s="8"/>
      <c r="W5452" s="2" t="s">
        <v>468</v>
      </c>
      <c r="X5452" s="45" t="str" cm="1">
        <f t="array" ref="X5452">IF(X5318="TRUE",IF(AND(C5449&lt;&gt;1,C5450:C5455="",S5449:U5455=""), "FALSE","TRUE"),"FALSE")</f>
        <v>FALSE</v>
      </c>
      <c r="Z5452" s="1"/>
    </row>
    <row r="5453" spans="2:26" hidden="1" outlineLevel="3" x14ac:dyDescent="0.4">
      <c r="B5453" s="7" t="s">
        <v>528</v>
      </c>
      <c r="C5453" s="8"/>
      <c r="D5453" s="31"/>
      <c r="E5453" s="2" t="s">
        <v>529</v>
      </c>
      <c r="F5453" s="2" t="str">
        <f>IF(OR($C$87="治験計画届", $C$87="治験計画変更届"), "^$","^.{1,120}$|^$")</f>
        <v>^.{1,120}$|^$</v>
      </c>
      <c r="G5453" s="2" t="str">
        <f t="shared" ref="G5453:G5455" si="371">IF(F5453="^$", "入力しないでください","入力してください(120文字以内)")</f>
        <v>入力してください(120文字以内)</v>
      </c>
      <c r="H5453" s="2">
        <v>225</v>
      </c>
      <c r="I5453" s="2">
        <v>207</v>
      </c>
      <c r="K5453" s="2">
        <v>120</v>
      </c>
      <c r="L5453" s="2" t="s">
        <v>30</v>
      </c>
      <c r="M5453" s="2" t="s">
        <v>476</v>
      </c>
      <c r="N5453" s="2" t="s">
        <v>479</v>
      </c>
      <c r="O5453" s="2" t="s">
        <v>520</v>
      </c>
      <c r="Q5453" s="1"/>
      <c r="S5453" s="9"/>
      <c r="T5453" s="10"/>
      <c r="U5453" s="8"/>
      <c r="W5453" s="2" t="s">
        <v>468</v>
      </c>
      <c r="X5453" s="45" t="str" cm="1">
        <f t="array" ref="X5453">IF(X5318="TRUE",IF(AND(C5449&lt;&gt;1,C5450:C5455="",S5449:U5455=""), "FALSE","TRUE"),"FALSE")</f>
        <v>FALSE</v>
      </c>
      <c r="Z5453" s="1"/>
    </row>
    <row r="5454" spans="2:26" hidden="1" outlineLevel="3" x14ac:dyDescent="0.4">
      <c r="B5454" s="7" t="s">
        <v>530</v>
      </c>
      <c r="C5454" s="8"/>
      <c r="D5454" s="31"/>
      <c r="E5454" s="2" t="s">
        <v>566</v>
      </c>
      <c r="F5454" s="2" t="str">
        <f>IF(OR($C$87="治験計画届", $C$87="治験計画変更届"), "^$","^.{1,120}$|^$")</f>
        <v>^.{1,120}$|^$</v>
      </c>
      <c r="G5454" s="2" t="str">
        <f t="shared" si="371"/>
        <v>入力してください(120文字以内)</v>
      </c>
      <c r="H5454" s="2">
        <v>225</v>
      </c>
      <c r="I5454" s="2">
        <v>207</v>
      </c>
      <c r="K5454" s="2">
        <v>120</v>
      </c>
      <c r="L5454" s="2" t="s">
        <v>30</v>
      </c>
      <c r="M5454" s="2" t="s">
        <v>476</v>
      </c>
      <c r="N5454" s="2" t="s">
        <v>479</v>
      </c>
      <c r="O5454" s="2" t="s">
        <v>520</v>
      </c>
      <c r="Q5454" s="1"/>
      <c r="S5454" s="9"/>
      <c r="T5454" s="10"/>
      <c r="U5454" s="8"/>
      <c r="W5454" s="2" t="s">
        <v>468</v>
      </c>
      <c r="X5454" s="45" t="str" cm="1">
        <f t="array" ref="X5454">IF(X5318="TRUE",IF(AND(C5449&lt;&gt;1,C5450:C5455="",S5449:U5455=""), "FALSE","TRUE"),"FALSE")</f>
        <v>FALSE</v>
      </c>
      <c r="Z5454" s="1"/>
    </row>
    <row r="5455" spans="2:26" hidden="1" outlineLevel="3" x14ac:dyDescent="0.4">
      <c r="B5455" s="7" t="s">
        <v>532</v>
      </c>
      <c r="C5455" s="8"/>
      <c r="D5455" s="31"/>
      <c r="E5455" s="2" t="s">
        <v>533</v>
      </c>
      <c r="F5455" s="2" t="str">
        <f>IF(OR($C$87="治験計画届", $C$87="治験計画変更届"), "^$","^.{1,120}$|^$")</f>
        <v>^.{1,120}$|^$</v>
      </c>
      <c r="G5455" s="2" t="str">
        <f t="shared" si="371"/>
        <v>入力してください(120文字以内)</v>
      </c>
      <c r="H5455" s="2">
        <v>225</v>
      </c>
      <c r="I5455" s="2">
        <v>207</v>
      </c>
      <c r="K5455" s="2">
        <v>120</v>
      </c>
      <c r="L5455" s="2" t="s">
        <v>30</v>
      </c>
      <c r="M5455" s="2" t="s">
        <v>476</v>
      </c>
      <c r="N5455" s="2" t="s">
        <v>479</v>
      </c>
      <c r="O5455" s="2" t="s">
        <v>520</v>
      </c>
      <c r="Q5455" s="1"/>
      <c r="S5455" s="9"/>
      <c r="T5455" s="10"/>
      <c r="U5455" s="8"/>
      <c r="W5455" s="2" t="s">
        <v>468</v>
      </c>
      <c r="X5455" s="45" t="str" cm="1">
        <f t="array" ref="X5455">IF(X5318="TRUE",IF(AND(C5449&lt;&gt;1,C5450:C5455="",S5449:U5455=""), "FALSE","TRUE"),"FALSE")</f>
        <v>FALSE</v>
      </c>
      <c r="Z5455" s="1"/>
    </row>
    <row r="5456" spans="2:26" hidden="1" outlineLevel="3" x14ac:dyDescent="0.4">
      <c r="B5456" s="7" t="s">
        <v>134</v>
      </c>
      <c r="C5456" s="5">
        <v>9</v>
      </c>
      <c r="D5456" s="30"/>
      <c r="E5456" s="2" t="s">
        <v>392</v>
      </c>
      <c r="F5456" s="2" t="s">
        <v>102</v>
      </c>
      <c r="G5456" s="2" t="s">
        <v>103</v>
      </c>
      <c r="H5456" s="2">
        <v>225</v>
      </c>
      <c r="I5456" s="2">
        <v>207</v>
      </c>
      <c r="K5456" s="2">
        <v>3</v>
      </c>
      <c r="L5456" s="2" t="s">
        <v>136</v>
      </c>
      <c r="M5456" s="2" t="s">
        <v>476</v>
      </c>
      <c r="N5456" s="2" t="s">
        <v>479</v>
      </c>
      <c r="O5456" s="2" t="s">
        <v>520</v>
      </c>
      <c r="Q5456" s="1"/>
      <c r="S5456" s="9"/>
      <c r="T5456" s="10"/>
      <c r="U5456" s="8"/>
      <c r="V5456" s="2" t="s">
        <v>105</v>
      </c>
      <c r="W5456" s="2" t="s">
        <v>561</v>
      </c>
      <c r="X5456" s="45" t="str" cm="1">
        <f t="array" ref="X5456">IF(X5318="TRUE",IF(AND(C5456&lt;&gt;1,C5457:C5462="",S5456:U5462=""), "FALSE","TRUE"),"FALSE")</f>
        <v>FALSE</v>
      </c>
      <c r="Z5456" s="1"/>
    </row>
    <row r="5457" spans="2:26" hidden="1" outlineLevel="3" x14ac:dyDescent="0.4">
      <c r="B5457" s="7" t="s">
        <v>522</v>
      </c>
      <c r="C5457" s="8"/>
      <c r="D5457" s="31"/>
      <c r="E5457" s="2" t="s">
        <v>523</v>
      </c>
      <c r="F5457" s="2" t="s">
        <v>485</v>
      </c>
      <c r="G5457" s="2" t="s">
        <v>369</v>
      </c>
      <c r="H5457" s="2">
        <v>225</v>
      </c>
      <c r="I5457" s="2">
        <v>207</v>
      </c>
      <c r="K5457" s="2">
        <v>240</v>
      </c>
      <c r="L5457" s="2" t="s">
        <v>30</v>
      </c>
      <c r="M5457" s="2" t="s">
        <v>476</v>
      </c>
      <c r="N5457" s="2" t="s">
        <v>479</v>
      </c>
      <c r="O5457" s="2" t="s">
        <v>520</v>
      </c>
      <c r="Q5457" s="1"/>
      <c r="S5457" s="9"/>
      <c r="T5457" s="10"/>
      <c r="U5457" s="8"/>
      <c r="W5457" s="2" t="s">
        <v>465</v>
      </c>
      <c r="X5457" s="45" t="str" cm="1">
        <f t="array" ref="X5457">IF(X5318="TRUE",IF(AND(C5456&lt;&gt;1,C5457:C5462="",S5456:U5462=""), "FALSE","TRUE"),"FALSE")</f>
        <v>FALSE</v>
      </c>
      <c r="Z5457" s="1"/>
    </row>
    <row r="5458" spans="2:26" hidden="1" outlineLevel="3" x14ac:dyDescent="0.4">
      <c r="B5458" s="7" t="s">
        <v>524</v>
      </c>
      <c r="C5458" s="8"/>
      <c r="D5458" s="31"/>
      <c r="E5458" s="2" t="s">
        <v>525</v>
      </c>
      <c r="F5458" s="2" t="s">
        <v>114</v>
      </c>
      <c r="G5458" s="2" t="s">
        <v>115</v>
      </c>
      <c r="H5458" s="2">
        <v>225</v>
      </c>
      <c r="I5458" s="2">
        <v>207</v>
      </c>
      <c r="K5458" s="2">
        <v>120</v>
      </c>
      <c r="L5458" s="2" t="s">
        <v>30</v>
      </c>
      <c r="M5458" s="2" t="s">
        <v>476</v>
      </c>
      <c r="N5458" s="2" t="s">
        <v>479</v>
      </c>
      <c r="O5458" s="2" t="s">
        <v>520</v>
      </c>
      <c r="Q5458" s="1"/>
      <c r="S5458" s="9"/>
      <c r="T5458" s="10"/>
      <c r="U5458" s="8"/>
      <c r="W5458" s="2" t="s">
        <v>468</v>
      </c>
      <c r="X5458" s="45" t="str" cm="1">
        <f t="array" ref="X5458">IF(X5318="TRUE",IF(AND(C5456&lt;&gt;1,C5457:C5462="",S5456:U5462=""), "FALSE","TRUE"),"FALSE")</f>
        <v>FALSE</v>
      </c>
      <c r="Z5458" s="1"/>
    </row>
    <row r="5459" spans="2:26" hidden="1" outlineLevel="3" x14ac:dyDescent="0.4">
      <c r="B5459" s="7" t="s">
        <v>526</v>
      </c>
      <c r="C5459" s="8"/>
      <c r="D5459" s="31"/>
      <c r="E5459" s="2" t="s">
        <v>527</v>
      </c>
      <c r="F5459" s="2" t="str">
        <f>IF(OR($C$87="治験計画届", $C$87="治験計画変更届"), "^$","^.{1,120}$|^$")</f>
        <v>^.{1,120}$|^$</v>
      </c>
      <c r="G5459" s="2" t="str">
        <f>IF(F5459="^$", "入力しないでください","入力してください(120文字以内)")</f>
        <v>入力してください(120文字以内)</v>
      </c>
      <c r="H5459" s="2">
        <v>225</v>
      </c>
      <c r="I5459" s="2">
        <v>207</v>
      </c>
      <c r="K5459" s="2">
        <v>120</v>
      </c>
      <c r="L5459" s="2" t="s">
        <v>30</v>
      </c>
      <c r="M5459" s="2" t="s">
        <v>476</v>
      </c>
      <c r="N5459" s="2" t="s">
        <v>479</v>
      </c>
      <c r="O5459" s="2" t="s">
        <v>520</v>
      </c>
      <c r="Q5459" s="1"/>
      <c r="S5459" s="9"/>
      <c r="T5459" s="10"/>
      <c r="U5459" s="8"/>
      <c r="W5459" s="2" t="s">
        <v>468</v>
      </c>
      <c r="X5459" s="45" t="str" cm="1">
        <f t="array" ref="X5459">IF(X5318="TRUE",IF(AND(C5456&lt;&gt;1,C5457:C5462="",S5456:U5462=""), "FALSE","TRUE"),"FALSE")</f>
        <v>FALSE</v>
      </c>
      <c r="Z5459" s="1"/>
    </row>
    <row r="5460" spans="2:26" hidden="1" outlineLevel="3" x14ac:dyDescent="0.4">
      <c r="B5460" s="7" t="s">
        <v>528</v>
      </c>
      <c r="C5460" s="8"/>
      <c r="D5460" s="31"/>
      <c r="E5460" s="2" t="s">
        <v>529</v>
      </c>
      <c r="F5460" s="2" t="str">
        <f>IF(OR($C$87="治験計画届", $C$87="治験計画変更届"), "^$","^.{1,120}$|^$")</f>
        <v>^.{1,120}$|^$</v>
      </c>
      <c r="G5460" s="2" t="str">
        <f t="shared" ref="G5460:G5462" si="372">IF(F5460="^$", "入力しないでください","入力してください(120文字以内)")</f>
        <v>入力してください(120文字以内)</v>
      </c>
      <c r="H5460" s="2">
        <v>225</v>
      </c>
      <c r="I5460" s="2">
        <v>207</v>
      </c>
      <c r="K5460" s="2">
        <v>120</v>
      </c>
      <c r="L5460" s="2" t="s">
        <v>30</v>
      </c>
      <c r="M5460" s="2" t="s">
        <v>476</v>
      </c>
      <c r="N5460" s="2" t="s">
        <v>479</v>
      </c>
      <c r="O5460" s="2" t="s">
        <v>520</v>
      </c>
      <c r="Q5460" s="1"/>
      <c r="S5460" s="9"/>
      <c r="T5460" s="10"/>
      <c r="U5460" s="8"/>
      <c r="W5460" s="2" t="s">
        <v>468</v>
      </c>
      <c r="X5460" s="45" t="str" cm="1">
        <f t="array" ref="X5460">IF(X5318="TRUE",IF(AND(C5456&lt;&gt;1,C5457:C5462="",S5456:U5462=""), "FALSE","TRUE"),"FALSE")</f>
        <v>FALSE</v>
      </c>
      <c r="Z5460" s="1"/>
    </row>
    <row r="5461" spans="2:26" hidden="1" outlineLevel="3" x14ac:dyDescent="0.4">
      <c r="B5461" s="7" t="s">
        <v>530</v>
      </c>
      <c r="C5461" s="8"/>
      <c r="D5461" s="31"/>
      <c r="E5461" s="2" t="s">
        <v>566</v>
      </c>
      <c r="F5461" s="2" t="str">
        <f>IF(OR($C$87="治験計画届", $C$87="治験計画変更届"), "^$","^.{1,120}$|^$")</f>
        <v>^.{1,120}$|^$</v>
      </c>
      <c r="G5461" s="2" t="str">
        <f t="shared" si="372"/>
        <v>入力してください(120文字以内)</v>
      </c>
      <c r="H5461" s="2">
        <v>225</v>
      </c>
      <c r="I5461" s="2">
        <v>207</v>
      </c>
      <c r="K5461" s="2">
        <v>120</v>
      </c>
      <c r="L5461" s="2" t="s">
        <v>30</v>
      </c>
      <c r="M5461" s="2" t="s">
        <v>476</v>
      </c>
      <c r="N5461" s="2" t="s">
        <v>479</v>
      </c>
      <c r="O5461" s="2" t="s">
        <v>520</v>
      </c>
      <c r="Q5461" s="1"/>
      <c r="S5461" s="9"/>
      <c r="T5461" s="10"/>
      <c r="U5461" s="8"/>
      <c r="W5461" s="2" t="s">
        <v>468</v>
      </c>
      <c r="X5461" s="45" t="str" cm="1">
        <f t="array" ref="X5461">IF(X5318="TRUE",IF(AND(C5456&lt;&gt;1,C5457:C5462="",S5456:U5462=""), "FALSE","TRUE"),"FALSE")</f>
        <v>FALSE</v>
      </c>
      <c r="Z5461" s="1"/>
    </row>
    <row r="5462" spans="2:26" hidden="1" outlineLevel="3" x14ac:dyDescent="0.4">
      <c r="B5462" s="7" t="s">
        <v>532</v>
      </c>
      <c r="C5462" s="8"/>
      <c r="D5462" s="31"/>
      <c r="E5462" s="2" t="s">
        <v>533</v>
      </c>
      <c r="F5462" s="2" t="str">
        <f>IF(OR($C$87="治験計画届", $C$87="治験計画変更届"), "^$","^.{1,120}$|^$")</f>
        <v>^.{1,120}$|^$</v>
      </c>
      <c r="G5462" s="2" t="str">
        <f t="shared" si="372"/>
        <v>入力してください(120文字以内)</v>
      </c>
      <c r="H5462" s="2">
        <v>225</v>
      </c>
      <c r="I5462" s="2">
        <v>207</v>
      </c>
      <c r="K5462" s="2">
        <v>120</v>
      </c>
      <c r="L5462" s="2" t="s">
        <v>30</v>
      </c>
      <c r="M5462" s="2" t="s">
        <v>476</v>
      </c>
      <c r="N5462" s="2" t="s">
        <v>479</v>
      </c>
      <c r="O5462" s="2" t="s">
        <v>520</v>
      </c>
      <c r="Q5462" s="1"/>
      <c r="S5462" s="9"/>
      <c r="T5462" s="10"/>
      <c r="U5462" s="8"/>
      <c r="W5462" s="2" t="s">
        <v>468</v>
      </c>
      <c r="X5462" s="45" t="str" cm="1">
        <f t="array" ref="X5462">IF(X5318="TRUE",IF(AND(C5456&lt;&gt;1,C5457:C5462="",S5456:U5462=""), "FALSE","TRUE"),"FALSE")</f>
        <v>FALSE</v>
      </c>
      <c r="Z5462" s="1"/>
    </row>
    <row r="5463" spans="2:26" hidden="1" outlineLevel="3" x14ac:dyDescent="0.4">
      <c r="B5463" s="7" t="s">
        <v>134</v>
      </c>
      <c r="C5463" s="5">
        <v>10</v>
      </c>
      <c r="D5463" s="30"/>
      <c r="E5463" s="2" t="s">
        <v>392</v>
      </c>
      <c r="F5463" s="2" t="s">
        <v>102</v>
      </c>
      <c r="G5463" s="2" t="s">
        <v>103</v>
      </c>
      <c r="H5463" s="2">
        <v>225</v>
      </c>
      <c r="I5463" s="2">
        <v>207</v>
      </c>
      <c r="K5463" s="2">
        <v>3</v>
      </c>
      <c r="L5463" s="2" t="s">
        <v>136</v>
      </c>
      <c r="M5463" s="2" t="s">
        <v>476</v>
      </c>
      <c r="N5463" s="2" t="s">
        <v>479</v>
      </c>
      <c r="O5463" s="2" t="s">
        <v>520</v>
      </c>
      <c r="Q5463" s="1"/>
      <c r="S5463" s="9"/>
      <c r="T5463" s="10"/>
      <c r="U5463" s="8"/>
      <c r="V5463" s="2" t="s">
        <v>105</v>
      </c>
      <c r="W5463" s="2" t="s">
        <v>561</v>
      </c>
      <c r="X5463" s="45" t="str" cm="1">
        <f t="array" ref="X5463">IF(X5318="TRUE",IF(AND(C5463&lt;&gt;1,C5464:C5469="",S5463:U5469=""), "FALSE","TRUE"),"FALSE")</f>
        <v>FALSE</v>
      </c>
      <c r="Z5463" s="1"/>
    </row>
    <row r="5464" spans="2:26" hidden="1" outlineLevel="3" x14ac:dyDescent="0.4">
      <c r="B5464" s="7" t="s">
        <v>522</v>
      </c>
      <c r="C5464" s="8"/>
      <c r="D5464" s="31"/>
      <c r="E5464" s="2" t="s">
        <v>523</v>
      </c>
      <c r="F5464" s="2" t="s">
        <v>485</v>
      </c>
      <c r="G5464" s="2" t="s">
        <v>369</v>
      </c>
      <c r="H5464" s="2">
        <v>225</v>
      </c>
      <c r="I5464" s="2">
        <v>207</v>
      </c>
      <c r="K5464" s="2">
        <v>240</v>
      </c>
      <c r="L5464" s="2" t="s">
        <v>30</v>
      </c>
      <c r="M5464" s="2" t="s">
        <v>476</v>
      </c>
      <c r="N5464" s="2" t="s">
        <v>479</v>
      </c>
      <c r="O5464" s="2" t="s">
        <v>520</v>
      </c>
      <c r="Q5464" s="1"/>
      <c r="S5464" s="9"/>
      <c r="T5464" s="10"/>
      <c r="U5464" s="8"/>
      <c r="W5464" s="2" t="s">
        <v>465</v>
      </c>
      <c r="X5464" s="45" t="str" cm="1">
        <f t="array" ref="X5464">IF(X5318="TRUE",IF(AND(C5463&lt;&gt;1,C5464:C5469="",S5463:U5469=""), "FALSE","TRUE"),"FALSE")</f>
        <v>FALSE</v>
      </c>
      <c r="Z5464" s="1"/>
    </row>
    <row r="5465" spans="2:26" hidden="1" outlineLevel="3" x14ac:dyDescent="0.4">
      <c r="B5465" s="7" t="s">
        <v>524</v>
      </c>
      <c r="C5465" s="8"/>
      <c r="D5465" s="31"/>
      <c r="E5465" s="2" t="s">
        <v>525</v>
      </c>
      <c r="F5465" s="2" t="s">
        <v>114</v>
      </c>
      <c r="G5465" s="2" t="s">
        <v>115</v>
      </c>
      <c r="H5465" s="2">
        <v>225</v>
      </c>
      <c r="I5465" s="2">
        <v>207</v>
      </c>
      <c r="K5465" s="2">
        <v>120</v>
      </c>
      <c r="L5465" s="2" t="s">
        <v>30</v>
      </c>
      <c r="M5465" s="2" t="s">
        <v>476</v>
      </c>
      <c r="N5465" s="2" t="s">
        <v>479</v>
      </c>
      <c r="O5465" s="2" t="s">
        <v>520</v>
      </c>
      <c r="Q5465" s="1"/>
      <c r="S5465" s="9"/>
      <c r="T5465" s="10"/>
      <c r="U5465" s="8"/>
      <c r="W5465" s="2" t="s">
        <v>468</v>
      </c>
      <c r="X5465" s="45" t="str" cm="1">
        <f t="array" ref="X5465">IF(X5318="TRUE",IF(AND(C5463&lt;&gt;1,C5464:C5469="",S5463:U5469=""), "FALSE","TRUE"),"FALSE")</f>
        <v>FALSE</v>
      </c>
      <c r="Z5465" s="1"/>
    </row>
    <row r="5466" spans="2:26" hidden="1" outlineLevel="3" x14ac:dyDescent="0.4">
      <c r="B5466" s="7" t="s">
        <v>526</v>
      </c>
      <c r="C5466" s="8"/>
      <c r="D5466" s="31"/>
      <c r="E5466" s="2" t="s">
        <v>527</v>
      </c>
      <c r="F5466" s="2" t="str">
        <f>IF(OR($C$87="治験計画届", $C$87="治験計画変更届"), "^$","^.{1,120}$|^$")</f>
        <v>^.{1,120}$|^$</v>
      </c>
      <c r="G5466" s="2" t="str">
        <f>IF(F5466="^$", "入力しないでください","入力してください(120文字以内)")</f>
        <v>入力してください(120文字以内)</v>
      </c>
      <c r="H5466" s="2">
        <v>225</v>
      </c>
      <c r="I5466" s="2">
        <v>207</v>
      </c>
      <c r="K5466" s="2">
        <v>120</v>
      </c>
      <c r="L5466" s="2" t="s">
        <v>30</v>
      </c>
      <c r="M5466" s="2" t="s">
        <v>476</v>
      </c>
      <c r="N5466" s="2" t="s">
        <v>479</v>
      </c>
      <c r="O5466" s="2" t="s">
        <v>520</v>
      </c>
      <c r="Q5466" s="1"/>
      <c r="S5466" s="9"/>
      <c r="T5466" s="10"/>
      <c r="U5466" s="8"/>
      <c r="W5466" s="2" t="s">
        <v>468</v>
      </c>
      <c r="X5466" s="45" t="str" cm="1">
        <f t="array" ref="X5466">IF(X5318="TRUE",IF(AND(C5463&lt;&gt;1,C5464:C5469="",S5463:U5469=""), "FALSE","TRUE"),"FALSE")</f>
        <v>FALSE</v>
      </c>
      <c r="Z5466" s="1"/>
    </row>
    <row r="5467" spans="2:26" hidden="1" outlineLevel="3" x14ac:dyDescent="0.4">
      <c r="B5467" s="7" t="s">
        <v>528</v>
      </c>
      <c r="C5467" s="8"/>
      <c r="D5467" s="31"/>
      <c r="E5467" s="2" t="s">
        <v>529</v>
      </c>
      <c r="F5467" s="2" t="str">
        <f>IF(OR($C$87="治験計画届", $C$87="治験計画変更届"), "^$","^.{1,120}$|^$")</f>
        <v>^.{1,120}$|^$</v>
      </c>
      <c r="G5467" s="2" t="str">
        <f t="shared" ref="G5467:G5469" si="373">IF(F5467="^$", "入力しないでください","入力してください(120文字以内)")</f>
        <v>入力してください(120文字以内)</v>
      </c>
      <c r="H5467" s="2">
        <v>225</v>
      </c>
      <c r="I5467" s="2">
        <v>207</v>
      </c>
      <c r="K5467" s="2">
        <v>120</v>
      </c>
      <c r="L5467" s="2" t="s">
        <v>30</v>
      </c>
      <c r="M5467" s="2" t="s">
        <v>476</v>
      </c>
      <c r="N5467" s="2" t="s">
        <v>479</v>
      </c>
      <c r="O5467" s="2" t="s">
        <v>520</v>
      </c>
      <c r="Q5467" s="1"/>
      <c r="S5467" s="9"/>
      <c r="T5467" s="10"/>
      <c r="U5467" s="8"/>
      <c r="W5467" s="2" t="s">
        <v>468</v>
      </c>
      <c r="X5467" s="45" t="str" cm="1">
        <f t="array" ref="X5467">IF(X5318="TRUE",IF(AND(C5463&lt;&gt;1,C5464:C5469="",S5463:U5469=""), "FALSE","TRUE"),"FALSE")</f>
        <v>FALSE</v>
      </c>
      <c r="Z5467" s="1"/>
    </row>
    <row r="5468" spans="2:26" hidden="1" outlineLevel="3" x14ac:dyDescent="0.4">
      <c r="B5468" s="7" t="s">
        <v>530</v>
      </c>
      <c r="C5468" s="8"/>
      <c r="D5468" s="31"/>
      <c r="E5468" s="2" t="s">
        <v>566</v>
      </c>
      <c r="F5468" s="2" t="str">
        <f>IF(OR($C$87="治験計画届", $C$87="治験計画変更届"), "^$","^.{1,120}$|^$")</f>
        <v>^.{1,120}$|^$</v>
      </c>
      <c r="G5468" s="2" t="str">
        <f t="shared" si="373"/>
        <v>入力してください(120文字以内)</v>
      </c>
      <c r="H5468" s="2">
        <v>225</v>
      </c>
      <c r="I5468" s="2">
        <v>207</v>
      </c>
      <c r="K5468" s="2">
        <v>120</v>
      </c>
      <c r="L5468" s="2" t="s">
        <v>30</v>
      </c>
      <c r="M5468" s="2" t="s">
        <v>476</v>
      </c>
      <c r="N5468" s="2" t="s">
        <v>479</v>
      </c>
      <c r="O5468" s="2" t="s">
        <v>520</v>
      </c>
      <c r="Q5468" s="1"/>
      <c r="S5468" s="9"/>
      <c r="T5468" s="10"/>
      <c r="U5468" s="8"/>
      <c r="W5468" s="2" t="s">
        <v>468</v>
      </c>
      <c r="X5468" s="45" t="str" cm="1">
        <f t="array" ref="X5468">IF(X5318="TRUE",IF(AND(C5463&lt;&gt;1,C5464:C5469="",S5463:U5469=""), "FALSE","TRUE"),"FALSE")</f>
        <v>FALSE</v>
      </c>
      <c r="Z5468" s="1"/>
    </row>
    <row r="5469" spans="2:26" hidden="1" outlineLevel="3" x14ac:dyDescent="0.4">
      <c r="B5469" s="7" t="s">
        <v>532</v>
      </c>
      <c r="C5469" s="8"/>
      <c r="D5469" s="31"/>
      <c r="E5469" s="2" t="s">
        <v>533</v>
      </c>
      <c r="F5469" s="2" t="str">
        <f>IF(OR($C$87="治験計画届", $C$87="治験計画変更届"), "^$","^.{1,120}$|^$")</f>
        <v>^.{1,120}$|^$</v>
      </c>
      <c r="G5469" s="2" t="str">
        <f t="shared" si="373"/>
        <v>入力してください(120文字以内)</v>
      </c>
      <c r="H5469" s="2">
        <v>225</v>
      </c>
      <c r="I5469" s="2">
        <v>207</v>
      </c>
      <c r="K5469" s="2">
        <v>120</v>
      </c>
      <c r="L5469" s="2" t="s">
        <v>30</v>
      </c>
      <c r="M5469" s="2" t="s">
        <v>476</v>
      </c>
      <c r="N5469" s="2" t="s">
        <v>479</v>
      </c>
      <c r="O5469" s="2" t="s">
        <v>520</v>
      </c>
      <c r="Q5469" s="1"/>
      <c r="S5469" s="9"/>
      <c r="T5469" s="10"/>
      <c r="U5469" s="8"/>
      <c r="W5469" s="2" t="s">
        <v>468</v>
      </c>
      <c r="X5469" s="45" t="str" cm="1">
        <f t="array" ref="X5469">IF(X5318="TRUE",IF(AND(C5463&lt;&gt;1,C5464:C5469="",S5463:U5469=""), "FALSE","TRUE"),"FALSE")</f>
        <v>FALSE</v>
      </c>
      <c r="Z5469" s="1"/>
    </row>
    <row r="5470" spans="2:26" hidden="1" outlineLevel="3" x14ac:dyDescent="0.4">
      <c r="B5470" s="7" t="s">
        <v>134</v>
      </c>
      <c r="C5470" s="5">
        <v>11</v>
      </c>
      <c r="D5470" s="30"/>
      <c r="E5470" s="2" t="s">
        <v>392</v>
      </c>
      <c r="F5470" s="2" t="s">
        <v>102</v>
      </c>
      <c r="G5470" s="2" t="s">
        <v>103</v>
      </c>
      <c r="H5470" s="2">
        <v>225</v>
      </c>
      <c r="I5470" s="2">
        <v>207</v>
      </c>
      <c r="K5470" s="2">
        <v>3</v>
      </c>
      <c r="L5470" s="2" t="s">
        <v>136</v>
      </c>
      <c r="M5470" s="2" t="s">
        <v>476</v>
      </c>
      <c r="N5470" s="2" t="s">
        <v>479</v>
      </c>
      <c r="O5470" s="2" t="s">
        <v>520</v>
      </c>
      <c r="Q5470" s="1"/>
      <c r="S5470" s="9"/>
      <c r="T5470" s="10"/>
      <c r="U5470" s="8"/>
      <c r="V5470" s="2" t="s">
        <v>105</v>
      </c>
      <c r="W5470" s="2" t="s">
        <v>561</v>
      </c>
      <c r="X5470" s="45" t="str" cm="1">
        <f t="array" ref="X5470">IF(X5318="TRUE",IF(AND(C5470&lt;&gt;1,C5471:C5476="",S5470:U5476=""), "FALSE","TRUE"),"FALSE")</f>
        <v>FALSE</v>
      </c>
      <c r="Z5470" s="1"/>
    </row>
    <row r="5471" spans="2:26" hidden="1" outlineLevel="3" x14ac:dyDescent="0.4">
      <c r="B5471" s="7" t="s">
        <v>522</v>
      </c>
      <c r="C5471" s="8"/>
      <c r="D5471" s="31"/>
      <c r="E5471" s="2" t="s">
        <v>523</v>
      </c>
      <c r="F5471" s="2" t="s">
        <v>485</v>
      </c>
      <c r="G5471" s="2" t="s">
        <v>369</v>
      </c>
      <c r="H5471" s="2">
        <v>225</v>
      </c>
      <c r="I5471" s="2">
        <v>207</v>
      </c>
      <c r="K5471" s="2">
        <v>240</v>
      </c>
      <c r="L5471" s="2" t="s">
        <v>30</v>
      </c>
      <c r="M5471" s="2" t="s">
        <v>476</v>
      </c>
      <c r="N5471" s="2" t="s">
        <v>479</v>
      </c>
      <c r="O5471" s="2" t="s">
        <v>520</v>
      </c>
      <c r="Q5471" s="1"/>
      <c r="S5471" s="9"/>
      <c r="T5471" s="10"/>
      <c r="U5471" s="8"/>
      <c r="W5471" s="2" t="s">
        <v>465</v>
      </c>
      <c r="X5471" s="45" t="str" cm="1">
        <f t="array" ref="X5471">IF(X5318="TRUE",IF(AND(C5470&lt;&gt;1,C5471:C5476="",S5470:U5476=""), "FALSE","TRUE"),"FALSE")</f>
        <v>FALSE</v>
      </c>
      <c r="Z5471" s="1"/>
    </row>
    <row r="5472" spans="2:26" hidden="1" outlineLevel="3" x14ac:dyDescent="0.4">
      <c r="B5472" s="7" t="s">
        <v>524</v>
      </c>
      <c r="C5472" s="8"/>
      <c r="D5472" s="31"/>
      <c r="E5472" s="2" t="s">
        <v>525</v>
      </c>
      <c r="F5472" s="2" t="s">
        <v>114</v>
      </c>
      <c r="G5472" s="2" t="s">
        <v>115</v>
      </c>
      <c r="H5472" s="2">
        <v>225</v>
      </c>
      <c r="I5472" s="2">
        <v>207</v>
      </c>
      <c r="K5472" s="2">
        <v>120</v>
      </c>
      <c r="L5472" s="2" t="s">
        <v>30</v>
      </c>
      <c r="M5472" s="2" t="s">
        <v>476</v>
      </c>
      <c r="N5472" s="2" t="s">
        <v>479</v>
      </c>
      <c r="O5472" s="2" t="s">
        <v>520</v>
      </c>
      <c r="Q5472" s="1"/>
      <c r="S5472" s="9"/>
      <c r="T5472" s="10"/>
      <c r="U5472" s="8"/>
      <c r="W5472" s="2" t="s">
        <v>468</v>
      </c>
      <c r="X5472" s="45" t="str" cm="1">
        <f t="array" ref="X5472">IF(X5318="TRUE",IF(AND(C5470&lt;&gt;1,C5471:C5476="",S5470:U5476=""), "FALSE","TRUE"),"FALSE")</f>
        <v>FALSE</v>
      </c>
      <c r="Z5472" s="1"/>
    </row>
    <row r="5473" spans="2:26" hidden="1" outlineLevel="3" x14ac:dyDescent="0.4">
      <c r="B5473" s="7" t="s">
        <v>526</v>
      </c>
      <c r="C5473" s="8"/>
      <c r="D5473" s="31"/>
      <c r="E5473" s="2" t="s">
        <v>527</v>
      </c>
      <c r="F5473" s="2" t="str">
        <f>IF(OR($C$87="治験計画届", $C$87="治験計画変更届"), "^$","^.{1,120}$|^$")</f>
        <v>^.{1,120}$|^$</v>
      </c>
      <c r="G5473" s="2" t="str">
        <f>IF(F5473="^$", "入力しないでください","入力してください(120文字以内)")</f>
        <v>入力してください(120文字以内)</v>
      </c>
      <c r="H5473" s="2">
        <v>225</v>
      </c>
      <c r="I5473" s="2">
        <v>207</v>
      </c>
      <c r="K5473" s="2">
        <v>120</v>
      </c>
      <c r="L5473" s="2" t="s">
        <v>30</v>
      </c>
      <c r="M5473" s="2" t="s">
        <v>476</v>
      </c>
      <c r="N5473" s="2" t="s">
        <v>479</v>
      </c>
      <c r="O5473" s="2" t="s">
        <v>520</v>
      </c>
      <c r="Q5473" s="1"/>
      <c r="S5473" s="9"/>
      <c r="T5473" s="10"/>
      <c r="U5473" s="8"/>
      <c r="W5473" s="2" t="s">
        <v>468</v>
      </c>
      <c r="X5473" s="45" t="str" cm="1">
        <f t="array" ref="X5473">IF(X5318="TRUE",IF(AND(C5470&lt;&gt;1,C5471:C5476="",S5470:U5476=""), "FALSE","TRUE"),"FALSE")</f>
        <v>FALSE</v>
      </c>
      <c r="Z5473" s="1"/>
    </row>
    <row r="5474" spans="2:26" hidden="1" outlineLevel="3" x14ac:dyDescent="0.4">
      <c r="B5474" s="7" t="s">
        <v>528</v>
      </c>
      <c r="C5474" s="8"/>
      <c r="D5474" s="31"/>
      <c r="E5474" s="2" t="s">
        <v>529</v>
      </c>
      <c r="F5474" s="2" t="str">
        <f>IF(OR($C$87="治験計画届", $C$87="治験計画変更届"), "^$","^.{1,120}$|^$")</f>
        <v>^.{1,120}$|^$</v>
      </c>
      <c r="G5474" s="2" t="str">
        <f t="shared" ref="G5474:G5476" si="374">IF(F5474="^$", "入力しないでください","入力してください(120文字以内)")</f>
        <v>入力してください(120文字以内)</v>
      </c>
      <c r="H5474" s="2">
        <v>225</v>
      </c>
      <c r="I5474" s="2">
        <v>207</v>
      </c>
      <c r="K5474" s="2">
        <v>120</v>
      </c>
      <c r="L5474" s="2" t="s">
        <v>30</v>
      </c>
      <c r="M5474" s="2" t="s">
        <v>476</v>
      </c>
      <c r="N5474" s="2" t="s">
        <v>479</v>
      </c>
      <c r="O5474" s="2" t="s">
        <v>520</v>
      </c>
      <c r="Q5474" s="1"/>
      <c r="S5474" s="9"/>
      <c r="T5474" s="10"/>
      <c r="U5474" s="8"/>
      <c r="W5474" s="2" t="s">
        <v>468</v>
      </c>
      <c r="X5474" s="45" t="str" cm="1">
        <f t="array" ref="X5474">IF(X5318="TRUE",IF(AND(C5470&lt;&gt;1,C5471:C5476="",S5470:U5476=""), "FALSE","TRUE"),"FALSE")</f>
        <v>FALSE</v>
      </c>
      <c r="Z5474" s="1"/>
    </row>
    <row r="5475" spans="2:26" hidden="1" outlineLevel="3" x14ac:dyDescent="0.4">
      <c r="B5475" s="7" t="s">
        <v>530</v>
      </c>
      <c r="C5475" s="8"/>
      <c r="D5475" s="31"/>
      <c r="E5475" s="2" t="s">
        <v>566</v>
      </c>
      <c r="F5475" s="2" t="str">
        <f>IF(OR($C$87="治験計画届", $C$87="治験計画変更届"), "^$","^.{1,120}$|^$")</f>
        <v>^.{1,120}$|^$</v>
      </c>
      <c r="G5475" s="2" t="str">
        <f t="shared" si="374"/>
        <v>入力してください(120文字以内)</v>
      </c>
      <c r="H5475" s="2">
        <v>225</v>
      </c>
      <c r="I5475" s="2">
        <v>207</v>
      </c>
      <c r="K5475" s="2">
        <v>120</v>
      </c>
      <c r="L5475" s="2" t="s">
        <v>30</v>
      </c>
      <c r="M5475" s="2" t="s">
        <v>476</v>
      </c>
      <c r="N5475" s="2" t="s">
        <v>479</v>
      </c>
      <c r="O5475" s="2" t="s">
        <v>520</v>
      </c>
      <c r="Q5475" s="1"/>
      <c r="S5475" s="9"/>
      <c r="T5475" s="10"/>
      <c r="U5475" s="8"/>
      <c r="W5475" s="2" t="s">
        <v>468</v>
      </c>
      <c r="X5475" s="45" t="str" cm="1">
        <f t="array" ref="X5475">IF(X5318="TRUE",IF(AND(C5470&lt;&gt;1,C5471:C5476="",S5470:U5476=""), "FALSE","TRUE"),"FALSE")</f>
        <v>FALSE</v>
      </c>
      <c r="Z5475" s="1"/>
    </row>
    <row r="5476" spans="2:26" hidden="1" outlineLevel="3" x14ac:dyDescent="0.4">
      <c r="B5476" s="7" t="s">
        <v>532</v>
      </c>
      <c r="C5476" s="8"/>
      <c r="D5476" s="31"/>
      <c r="E5476" s="2" t="s">
        <v>533</v>
      </c>
      <c r="F5476" s="2" t="str">
        <f>IF(OR($C$87="治験計画届", $C$87="治験計画変更届"), "^$","^.{1,120}$|^$")</f>
        <v>^.{1,120}$|^$</v>
      </c>
      <c r="G5476" s="2" t="str">
        <f t="shared" si="374"/>
        <v>入力してください(120文字以内)</v>
      </c>
      <c r="H5476" s="2">
        <v>225</v>
      </c>
      <c r="I5476" s="2">
        <v>207</v>
      </c>
      <c r="K5476" s="2">
        <v>120</v>
      </c>
      <c r="L5476" s="2" t="s">
        <v>30</v>
      </c>
      <c r="M5476" s="2" t="s">
        <v>476</v>
      </c>
      <c r="N5476" s="2" t="s">
        <v>479</v>
      </c>
      <c r="O5476" s="2" t="s">
        <v>520</v>
      </c>
      <c r="Q5476" s="1"/>
      <c r="S5476" s="9"/>
      <c r="T5476" s="10"/>
      <c r="U5476" s="8"/>
      <c r="W5476" s="2" t="s">
        <v>468</v>
      </c>
      <c r="X5476" s="45" t="str" cm="1">
        <f t="array" ref="X5476">IF(X5318="TRUE",IF(AND(C5470&lt;&gt;1,C5471:C5476="",S5470:U5476=""), "FALSE","TRUE"),"FALSE")</f>
        <v>FALSE</v>
      </c>
      <c r="Z5476" s="1"/>
    </row>
    <row r="5477" spans="2:26" hidden="1" outlineLevel="3" x14ac:dyDescent="0.4">
      <c r="B5477" s="7" t="s">
        <v>134</v>
      </c>
      <c r="C5477" s="5">
        <v>12</v>
      </c>
      <c r="D5477" s="30"/>
      <c r="E5477" s="2" t="s">
        <v>392</v>
      </c>
      <c r="F5477" s="2" t="s">
        <v>102</v>
      </c>
      <c r="G5477" s="2" t="s">
        <v>103</v>
      </c>
      <c r="H5477" s="2">
        <v>225</v>
      </c>
      <c r="I5477" s="2">
        <v>207</v>
      </c>
      <c r="K5477" s="2">
        <v>3</v>
      </c>
      <c r="L5477" s="2" t="s">
        <v>136</v>
      </c>
      <c r="M5477" s="2" t="s">
        <v>476</v>
      </c>
      <c r="N5477" s="2" t="s">
        <v>479</v>
      </c>
      <c r="O5477" s="2" t="s">
        <v>520</v>
      </c>
      <c r="Q5477" s="1"/>
      <c r="S5477" s="9"/>
      <c r="T5477" s="10"/>
      <c r="U5477" s="8"/>
      <c r="V5477" s="2" t="s">
        <v>105</v>
      </c>
      <c r="W5477" s="2" t="s">
        <v>561</v>
      </c>
      <c r="X5477" s="45" t="str" cm="1">
        <f t="array" ref="X5477">IF(X5318="TRUE",IF(AND(C5477&lt;&gt;1,C5478:C5483="",S5477:U5483=""), "FALSE","TRUE"),"FALSE")</f>
        <v>FALSE</v>
      </c>
      <c r="Z5477" s="1"/>
    </row>
    <row r="5478" spans="2:26" hidden="1" outlineLevel="3" x14ac:dyDescent="0.4">
      <c r="B5478" s="7" t="s">
        <v>522</v>
      </c>
      <c r="C5478" s="8"/>
      <c r="D5478" s="31"/>
      <c r="E5478" s="2" t="s">
        <v>523</v>
      </c>
      <c r="F5478" s="2" t="s">
        <v>485</v>
      </c>
      <c r="G5478" s="2" t="s">
        <v>369</v>
      </c>
      <c r="H5478" s="2">
        <v>225</v>
      </c>
      <c r="I5478" s="2">
        <v>207</v>
      </c>
      <c r="K5478" s="2">
        <v>240</v>
      </c>
      <c r="L5478" s="2" t="s">
        <v>30</v>
      </c>
      <c r="M5478" s="2" t="s">
        <v>476</v>
      </c>
      <c r="N5478" s="2" t="s">
        <v>479</v>
      </c>
      <c r="O5478" s="2" t="s">
        <v>520</v>
      </c>
      <c r="Q5478" s="1"/>
      <c r="S5478" s="9"/>
      <c r="T5478" s="10"/>
      <c r="U5478" s="8"/>
      <c r="W5478" s="2" t="s">
        <v>465</v>
      </c>
      <c r="X5478" s="45" t="str" cm="1">
        <f t="array" ref="X5478">IF(X5318="TRUE",IF(AND(C5477&lt;&gt;1,C5478:C5483="",S5477:U5483=""), "FALSE","TRUE"),"FALSE")</f>
        <v>FALSE</v>
      </c>
      <c r="Z5478" s="1"/>
    </row>
    <row r="5479" spans="2:26" hidden="1" outlineLevel="3" x14ac:dyDescent="0.4">
      <c r="B5479" s="7" t="s">
        <v>524</v>
      </c>
      <c r="C5479" s="8"/>
      <c r="D5479" s="31"/>
      <c r="E5479" s="2" t="s">
        <v>525</v>
      </c>
      <c r="F5479" s="2" t="s">
        <v>114</v>
      </c>
      <c r="G5479" s="2" t="s">
        <v>115</v>
      </c>
      <c r="H5479" s="2">
        <v>225</v>
      </c>
      <c r="I5479" s="2">
        <v>207</v>
      </c>
      <c r="K5479" s="2">
        <v>120</v>
      </c>
      <c r="L5479" s="2" t="s">
        <v>30</v>
      </c>
      <c r="M5479" s="2" t="s">
        <v>476</v>
      </c>
      <c r="N5479" s="2" t="s">
        <v>479</v>
      </c>
      <c r="O5479" s="2" t="s">
        <v>520</v>
      </c>
      <c r="Q5479" s="1"/>
      <c r="S5479" s="9"/>
      <c r="T5479" s="10"/>
      <c r="U5479" s="8"/>
      <c r="W5479" s="2" t="s">
        <v>468</v>
      </c>
      <c r="X5479" s="45" t="str" cm="1">
        <f t="array" ref="X5479">IF(X5318="TRUE",IF(AND(C5477&lt;&gt;1,C5478:C5483="",S5477:U5483=""), "FALSE","TRUE"),"FALSE")</f>
        <v>FALSE</v>
      </c>
      <c r="Z5479" s="1"/>
    </row>
    <row r="5480" spans="2:26" hidden="1" outlineLevel="3" x14ac:dyDescent="0.4">
      <c r="B5480" s="7" t="s">
        <v>526</v>
      </c>
      <c r="C5480" s="8"/>
      <c r="D5480" s="31"/>
      <c r="E5480" s="2" t="s">
        <v>527</v>
      </c>
      <c r="F5480" s="2" t="str">
        <f>IF(OR($C$87="治験計画届", $C$87="治験計画変更届"), "^$","^.{1,120}$|^$")</f>
        <v>^.{1,120}$|^$</v>
      </c>
      <c r="G5480" s="2" t="str">
        <f>IF(F5480="^$", "入力しないでください","入力してください(120文字以内)")</f>
        <v>入力してください(120文字以内)</v>
      </c>
      <c r="H5480" s="2">
        <v>225</v>
      </c>
      <c r="I5480" s="2">
        <v>207</v>
      </c>
      <c r="K5480" s="2">
        <v>120</v>
      </c>
      <c r="L5480" s="2" t="s">
        <v>30</v>
      </c>
      <c r="M5480" s="2" t="s">
        <v>476</v>
      </c>
      <c r="N5480" s="2" t="s">
        <v>479</v>
      </c>
      <c r="O5480" s="2" t="s">
        <v>520</v>
      </c>
      <c r="Q5480" s="1"/>
      <c r="S5480" s="9"/>
      <c r="T5480" s="10"/>
      <c r="U5480" s="8"/>
      <c r="W5480" s="2" t="s">
        <v>468</v>
      </c>
      <c r="X5480" s="45" t="str" cm="1">
        <f t="array" ref="X5480">IF(X5318="TRUE",IF(AND(C5477&lt;&gt;1,C5478:C5483="",S5477:U5483=""), "FALSE","TRUE"),"FALSE")</f>
        <v>FALSE</v>
      </c>
      <c r="Z5480" s="1"/>
    </row>
    <row r="5481" spans="2:26" hidden="1" outlineLevel="3" x14ac:dyDescent="0.4">
      <c r="B5481" s="7" t="s">
        <v>528</v>
      </c>
      <c r="C5481" s="8"/>
      <c r="D5481" s="31"/>
      <c r="E5481" s="2" t="s">
        <v>529</v>
      </c>
      <c r="F5481" s="2" t="str">
        <f>IF(OR($C$87="治験計画届", $C$87="治験計画変更届"), "^$","^.{1,120}$|^$")</f>
        <v>^.{1,120}$|^$</v>
      </c>
      <c r="G5481" s="2" t="str">
        <f t="shared" ref="G5481:G5483" si="375">IF(F5481="^$", "入力しないでください","入力してください(120文字以内)")</f>
        <v>入力してください(120文字以内)</v>
      </c>
      <c r="H5481" s="2">
        <v>225</v>
      </c>
      <c r="I5481" s="2">
        <v>207</v>
      </c>
      <c r="K5481" s="2">
        <v>120</v>
      </c>
      <c r="L5481" s="2" t="s">
        <v>30</v>
      </c>
      <c r="M5481" s="2" t="s">
        <v>476</v>
      </c>
      <c r="N5481" s="2" t="s">
        <v>479</v>
      </c>
      <c r="O5481" s="2" t="s">
        <v>520</v>
      </c>
      <c r="Q5481" s="1"/>
      <c r="S5481" s="9"/>
      <c r="T5481" s="10"/>
      <c r="U5481" s="8"/>
      <c r="W5481" s="2" t="s">
        <v>468</v>
      </c>
      <c r="X5481" s="45" t="str" cm="1">
        <f t="array" ref="X5481">IF(X5318="TRUE",IF(AND(C5477&lt;&gt;1,C5478:C5483="",S5477:U5483=""), "FALSE","TRUE"),"FALSE")</f>
        <v>FALSE</v>
      </c>
      <c r="Z5481" s="1"/>
    </row>
    <row r="5482" spans="2:26" hidden="1" outlineLevel="3" x14ac:dyDescent="0.4">
      <c r="B5482" s="7" t="s">
        <v>530</v>
      </c>
      <c r="C5482" s="8"/>
      <c r="D5482" s="31"/>
      <c r="E5482" s="2" t="s">
        <v>566</v>
      </c>
      <c r="F5482" s="2" t="str">
        <f>IF(OR($C$87="治験計画届", $C$87="治験計画変更届"), "^$","^.{1,120}$|^$")</f>
        <v>^.{1,120}$|^$</v>
      </c>
      <c r="G5482" s="2" t="str">
        <f t="shared" si="375"/>
        <v>入力してください(120文字以内)</v>
      </c>
      <c r="H5482" s="2">
        <v>225</v>
      </c>
      <c r="I5482" s="2">
        <v>207</v>
      </c>
      <c r="K5482" s="2">
        <v>120</v>
      </c>
      <c r="L5482" s="2" t="s">
        <v>30</v>
      </c>
      <c r="M5482" s="2" t="s">
        <v>476</v>
      </c>
      <c r="N5482" s="2" t="s">
        <v>479</v>
      </c>
      <c r="O5482" s="2" t="s">
        <v>520</v>
      </c>
      <c r="Q5482" s="1"/>
      <c r="S5482" s="9"/>
      <c r="T5482" s="10"/>
      <c r="U5482" s="8"/>
      <c r="W5482" s="2" t="s">
        <v>468</v>
      </c>
      <c r="X5482" s="45" t="str" cm="1">
        <f t="array" ref="X5482">IF(X5318="TRUE",IF(AND(C5477&lt;&gt;1,C5478:C5483="",S5477:U5483=""), "FALSE","TRUE"),"FALSE")</f>
        <v>FALSE</v>
      </c>
      <c r="Z5482" s="1"/>
    </row>
    <row r="5483" spans="2:26" hidden="1" outlineLevel="3" x14ac:dyDescent="0.4">
      <c r="B5483" s="7" t="s">
        <v>532</v>
      </c>
      <c r="C5483" s="8"/>
      <c r="D5483" s="31"/>
      <c r="E5483" s="2" t="s">
        <v>533</v>
      </c>
      <c r="F5483" s="2" t="str">
        <f>IF(OR($C$87="治験計画届", $C$87="治験計画変更届"), "^$","^.{1,120}$|^$")</f>
        <v>^.{1,120}$|^$</v>
      </c>
      <c r="G5483" s="2" t="str">
        <f t="shared" si="375"/>
        <v>入力してください(120文字以内)</v>
      </c>
      <c r="H5483" s="2">
        <v>225</v>
      </c>
      <c r="I5483" s="2">
        <v>207</v>
      </c>
      <c r="K5483" s="2">
        <v>120</v>
      </c>
      <c r="L5483" s="2" t="s">
        <v>30</v>
      </c>
      <c r="M5483" s="2" t="s">
        <v>476</v>
      </c>
      <c r="N5483" s="2" t="s">
        <v>479</v>
      </c>
      <c r="O5483" s="2" t="s">
        <v>520</v>
      </c>
      <c r="Q5483" s="1"/>
      <c r="S5483" s="9"/>
      <c r="T5483" s="10"/>
      <c r="U5483" s="8"/>
      <c r="W5483" s="2" t="s">
        <v>468</v>
      </c>
      <c r="X5483" s="45" t="str" cm="1">
        <f t="array" ref="X5483">IF(X5318="TRUE",IF(AND(C5477&lt;&gt;1,C5478:C5483="",S5477:U5483=""), "FALSE","TRUE"),"FALSE")</f>
        <v>FALSE</v>
      </c>
      <c r="Z5483" s="1"/>
    </row>
    <row r="5484" spans="2:26" hidden="1" outlineLevel="3" x14ac:dyDescent="0.4">
      <c r="B5484" s="7" t="s">
        <v>134</v>
      </c>
      <c r="C5484" s="5">
        <v>13</v>
      </c>
      <c r="D5484" s="30"/>
      <c r="E5484" s="2" t="s">
        <v>392</v>
      </c>
      <c r="F5484" s="2" t="s">
        <v>102</v>
      </c>
      <c r="G5484" s="2" t="s">
        <v>103</v>
      </c>
      <c r="H5484" s="2">
        <v>225</v>
      </c>
      <c r="I5484" s="2">
        <v>207</v>
      </c>
      <c r="K5484" s="2">
        <v>3</v>
      </c>
      <c r="L5484" s="2" t="s">
        <v>136</v>
      </c>
      <c r="M5484" s="2" t="s">
        <v>476</v>
      </c>
      <c r="N5484" s="2" t="s">
        <v>479</v>
      </c>
      <c r="O5484" s="2" t="s">
        <v>520</v>
      </c>
      <c r="Q5484" s="1"/>
      <c r="S5484" s="9"/>
      <c r="T5484" s="10"/>
      <c r="U5484" s="8"/>
      <c r="V5484" s="2" t="s">
        <v>105</v>
      </c>
      <c r="W5484" s="2" t="s">
        <v>561</v>
      </c>
      <c r="X5484" s="45" t="str" cm="1">
        <f t="array" ref="X5484">IF(X5318="TRUE",IF(AND(C5484&lt;&gt;1,C5485:C5490="",S5484:U5490=""), "FALSE","TRUE"),"FALSE")</f>
        <v>FALSE</v>
      </c>
      <c r="Z5484" s="1"/>
    </row>
    <row r="5485" spans="2:26" hidden="1" outlineLevel="3" x14ac:dyDescent="0.4">
      <c r="B5485" s="7" t="s">
        <v>522</v>
      </c>
      <c r="C5485" s="8"/>
      <c r="D5485" s="31"/>
      <c r="E5485" s="2" t="s">
        <v>523</v>
      </c>
      <c r="F5485" s="2" t="s">
        <v>485</v>
      </c>
      <c r="G5485" s="2" t="s">
        <v>369</v>
      </c>
      <c r="H5485" s="2">
        <v>225</v>
      </c>
      <c r="I5485" s="2">
        <v>207</v>
      </c>
      <c r="K5485" s="2">
        <v>240</v>
      </c>
      <c r="L5485" s="2" t="s">
        <v>30</v>
      </c>
      <c r="M5485" s="2" t="s">
        <v>476</v>
      </c>
      <c r="N5485" s="2" t="s">
        <v>479</v>
      </c>
      <c r="O5485" s="2" t="s">
        <v>520</v>
      </c>
      <c r="Q5485" s="1"/>
      <c r="S5485" s="9"/>
      <c r="T5485" s="10"/>
      <c r="U5485" s="8"/>
      <c r="W5485" s="2" t="s">
        <v>465</v>
      </c>
      <c r="X5485" s="45" t="str" cm="1">
        <f t="array" ref="X5485">IF(X5318="TRUE",IF(AND(C5484&lt;&gt;1,C5485:C5490="",S5484:U5490=""), "FALSE","TRUE"),"FALSE")</f>
        <v>FALSE</v>
      </c>
      <c r="Z5485" s="1"/>
    </row>
    <row r="5486" spans="2:26" hidden="1" outlineLevel="3" x14ac:dyDescent="0.4">
      <c r="B5486" s="7" t="s">
        <v>524</v>
      </c>
      <c r="C5486" s="8"/>
      <c r="D5486" s="31"/>
      <c r="E5486" s="2" t="s">
        <v>525</v>
      </c>
      <c r="F5486" s="2" t="s">
        <v>114</v>
      </c>
      <c r="G5486" s="2" t="s">
        <v>115</v>
      </c>
      <c r="H5486" s="2">
        <v>225</v>
      </c>
      <c r="I5486" s="2">
        <v>207</v>
      </c>
      <c r="K5486" s="2">
        <v>120</v>
      </c>
      <c r="L5486" s="2" t="s">
        <v>30</v>
      </c>
      <c r="M5486" s="2" t="s">
        <v>476</v>
      </c>
      <c r="N5486" s="2" t="s">
        <v>479</v>
      </c>
      <c r="O5486" s="2" t="s">
        <v>520</v>
      </c>
      <c r="Q5486" s="1"/>
      <c r="S5486" s="9"/>
      <c r="T5486" s="10"/>
      <c r="U5486" s="8"/>
      <c r="W5486" s="2" t="s">
        <v>468</v>
      </c>
      <c r="X5486" s="45" t="str" cm="1">
        <f t="array" ref="X5486">IF(X5318="TRUE",IF(AND(C5484&lt;&gt;1,C5485:C5490="",S5484:U5490=""), "FALSE","TRUE"),"FALSE")</f>
        <v>FALSE</v>
      </c>
      <c r="Z5486" s="1"/>
    </row>
    <row r="5487" spans="2:26" hidden="1" outlineLevel="3" x14ac:dyDescent="0.4">
      <c r="B5487" s="7" t="s">
        <v>526</v>
      </c>
      <c r="C5487" s="8"/>
      <c r="D5487" s="31"/>
      <c r="E5487" s="2" t="s">
        <v>527</v>
      </c>
      <c r="F5487" s="2" t="str">
        <f>IF(OR($C$87="治験計画届", $C$87="治験計画変更届"), "^$","^.{1,120}$|^$")</f>
        <v>^.{1,120}$|^$</v>
      </c>
      <c r="G5487" s="2" t="str">
        <f>IF(F5487="^$", "入力しないでください","入力してください(120文字以内)")</f>
        <v>入力してください(120文字以内)</v>
      </c>
      <c r="H5487" s="2">
        <v>225</v>
      </c>
      <c r="I5487" s="2">
        <v>207</v>
      </c>
      <c r="K5487" s="2">
        <v>120</v>
      </c>
      <c r="L5487" s="2" t="s">
        <v>30</v>
      </c>
      <c r="M5487" s="2" t="s">
        <v>476</v>
      </c>
      <c r="N5487" s="2" t="s">
        <v>479</v>
      </c>
      <c r="O5487" s="2" t="s">
        <v>520</v>
      </c>
      <c r="Q5487" s="1"/>
      <c r="S5487" s="9"/>
      <c r="T5487" s="10"/>
      <c r="U5487" s="8"/>
      <c r="W5487" s="2" t="s">
        <v>468</v>
      </c>
      <c r="X5487" s="45" t="str" cm="1">
        <f t="array" ref="X5487">IF(X5318="TRUE",IF(AND(C5484&lt;&gt;1,C5485:C5490="",S5484:U5490=""), "FALSE","TRUE"),"FALSE")</f>
        <v>FALSE</v>
      </c>
      <c r="Z5487" s="1"/>
    </row>
    <row r="5488" spans="2:26" hidden="1" outlineLevel="3" x14ac:dyDescent="0.4">
      <c r="B5488" s="7" t="s">
        <v>528</v>
      </c>
      <c r="C5488" s="8"/>
      <c r="D5488" s="31"/>
      <c r="E5488" s="2" t="s">
        <v>529</v>
      </c>
      <c r="F5488" s="2" t="str">
        <f>IF(OR($C$87="治験計画届", $C$87="治験計画変更届"), "^$","^.{1,120}$|^$")</f>
        <v>^.{1,120}$|^$</v>
      </c>
      <c r="G5488" s="2" t="str">
        <f t="shared" ref="G5488:G5490" si="376">IF(F5488="^$", "入力しないでください","入力してください(120文字以内)")</f>
        <v>入力してください(120文字以内)</v>
      </c>
      <c r="H5488" s="2">
        <v>225</v>
      </c>
      <c r="I5488" s="2">
        <v>207</v>
      </c>
      <c r="K5488" s="2">
        <v>120</v>
      </c>
      <c r="L5488" s="2" t="s">
        <v>30</v>
      </c>
      <c r="M5488" s="2" t="s">
        <v>476</v>
      </c>
      <c r="N5488" s="2" t="s">
        <v>479</v>
      </c>
      <c r="O5488" s="2" t="s">
        <v>520</v>
      </c>
      <c r="Q5488" s="1"/>
      <c r="S5488" s="9"/>
      <c r="T5488" s="10"/>
      <c r="U5488" s="8"/>
      <c r="W5488" s="2" t="s">
        <v>468</v>
      </c>
      <c r="X5488" s="45" t="str" cm="1">
        <f t="array" ref="X5488">IF(X5318="TRUE",IF(AND(C5484&lt;&gt;1,C5485:C5490="",S5484:U5490=""), "FALSE","TRUE"),"FALSE")</f>
        <v>FALSE</v>
      </c>
      <c r="Z5488" s="1"/>
    </row>
    <row r="5489" spans="2:26" hidden="1" outlineLevel="3" x14ac:dyDescent="0.4">
      <c r="B5489" s="7" t="s">
        <v>530</v>
      </c>
      <c r="C5489" s="8"/>
      <c r="D5489" s="31"/>
      <c r="E5489" s="2" t="s">
        <v>566</v>
      </c>
      <c r="F5489" s="2" t="str">
        <f>IF(OR($C$87="治験計画届", $C$87="治験計画変更届"), "^$","^.{1,120}$|^$")</f>
        <v>^.{1,120}$|^$</v>
      </c>
      <c r="G5489" s="2" t="str">
        <f t="shared" si="376"/>
        <v>入力してください(120文字以内)</v>
      </c>
      <c r="H5489" s="2">
        <v>225</v>
      </c>
      <c r="I5489" s="2">
        <v>207</v>
      </c>
      <c r="K5489" s="2">
        <v>120</v>
      </c>
      <c r="L5489" s="2" t="s">
        <v>30</v>
      </c>
      <c r="M5489" s="2" t="s">
        <v>476</v>
      </c>
      <c r="N5489" s="2" t="s">
        <v>479</v>
      </c>
      <c r="O5489" s="2" t="s">
        <v>520</v>
      </c>
      <c r="Q5489" s="1"/>
      <c r="S5489" s="9"/>
      <c r="T5489" s="10"/>
      <c r="U5489" s="8"/>
      <c r="W5489" s="2" t="s">
        <v>468</v>
      </c>
      <c r="X5489" s="45" t="str" cm="1">
        <f t="array" ref="X5489">IF(X5318="TRUE",IF(AND(C5484&lt;&gt;1,C5485:C5490="",S5484:U5490=""), "FALSE","TRUE"),"FALSE")</f>
        <v>FALSE</v>
      </c>
      <c r="Z5489" s="1"/>
    </row>
    <row r="5490" spans="2:26" hidden="1" outlineLevel="3" x14ac:dyDescent="0.4">
      <c r="B5490" s="7" t="s">
        <v>532</v>
      </c>
      <c r="C5490" s="8"/>
      <c r="D5490" s="31"/>
      <c r="E5490" s="2" t="s">
        <v>533</v>
      </c>
      <c r="F5490" s="2" t="str">
        <f>IF(OR($C$87="治験計画届", $C$87="治験計画変更届"), "^$","^.{1,120}$|^$")</f>
        <v>^.{1,120}$|^$</v>
      </c>
      <c r="G5490" s="2" t="str">
        <f t="shared" si="376"/>
        <v>入力してください(120文字以内)</v>
      </c>
      <c r="H5490" s="2">
        <v>225</v>
      </c>
      <c r="I5490" s="2">
        <v>207</v>
      </c>
      <c r="K5490" s="2">
        <v>120</v>
      </c>
      <c r="L5490" s="2" t="s">
        <v>30</v>
      </c>
      <c r="M5490" s="2" t="s">
        <v>476</v>
      </c>
      <c r="N5490" s="2" t="s">
        <v>479</v>
      </c>
      <c r="O5490" s="2" t="s">
        <v>520</v>
      </c>
      <c r="Q5490" s="1"/>
      <c r="S5490" s="9"/>
      <c r="T5490" s="10"/>
      <c r="U5490" s="8"/>
      <c r="W5490" s="2" t="s">
        <v>468</v>
      </c>
      <c r="X5490" s="45" t="str" cm="1">
        <f t="array" ref="X5490">IF(X5318="TRUE",IF(AND(C5484&lt;&gt;1,C5485:C5490="",S5484:U5490=""), "FALSE","TRUE"),"FALSE")</f>
        <v>FALSE</v>
      </c>
      <c r="Z5490" s="1"/>
    </row>
    <row r="5491" spans="2:26" hidden="1" outlineLevel="3" x14ac:dyDescent="0.4">
      <c r="B5491" s="7" t="s">
        <v>134</v>
      </c>
      <c r="C5491" s="5">
        <v>14</v>
      </c>
      <c r="D5491" s="30"/>
      <c r="E5491" s="2" t="s">
        <v>392</v>
      </c>
      <c r="F5491" s="2" t="s">
        <v>102</v>
      </c>
      <c r="G5491" s="2" t="s">
        <v>103</v>
      </c>
      <c r="H5491" s="2">
        <v>225</v>
      </c>
      <c r="I5491" s="2">
        <v>207</v>
      </c>
      <c r="K5491" s="2">
        <v>3</v>
      </c>
      <c r="L5491" s="2" t="s">
        <v>136</v>
      </c>
      <c r="M5491" s="2" t="s">
        <v>476</v>
      </c>
      <c r="N5491" s="2" t="s">
        <v>479</v>
      </c>
      <c r="O5491" s="2" t="s">
        <v>520</v>
      </c>
      <c r="Q5491" s="1"/>
      <c r="S5491" s="9"/>
      <c r="T5491" s="10"/>
      <c r="U5491" s="8"/>
      <c r="V5491" s="2" t="s">
        <v>105</v>
      </c>
      <c r="W5491" s="2" t="s">
        <v>561</v>
      </c>
      <c r="X5491" s="45" t="str" cm="1">
        <f t="array" ref="X5491">IF(X5318="TRUE",IF(AND(C5491&lt;&gt;1,C5492:C5497="",S5491:U5497=""), "FALSE","TRUE"),"FALSE")</f>
        <v>FALSE</v>
      </c>
      <c r="Z5491" s="1"/>
    </row>
    <row r="5492" spans="2:26" hidden="1" outlineLevel="3" x14ac:dyDescent="0.4">
      <c r="B5492" s="7" t="s">
        <v>522</v>
      </c>
      <c r="C5492" s="8"/>
      <c r="D5492" s="31"/>
      <c r="E5492" s="2" t="s">
        <v>523</v>
      </c>
      <c r="F5492" s="2" t="s">
        <v>485</v>
      </c>
      <c r="G5492" s="2" t="s">
        <v>369</v>
      </c>
      <c r="H5492" s="2">
        <v>225</v>
      </c>
      <c r="I5492" s="2">
        <v>207</v>
      </c>
      <c r="K5492" s="2">
        <v>240</v>
      </c>
      <c r="L5492" s="2" t="s">
        <v>30</v>
      </c>
      <c r="M5492" s="2" t="s">
        <v>476</v>
      </c>
      <c r="N5492" s="2" t="s">
        <v>479</v>
      </c>
      <c r="O5492" s="2" t="s">
        <v>520</v>
      </c>
      <c r="Q5492" s="1"/>
      <c r="S5492" s="9"/>
      <c r="T5492" s="10"/>
      <c r="U5492" s="8"/>
      <c r="W5492" s="2" t="s">
        <v>465</v>
      </c>
      <c r="X5492" s="45" t="str" cm="1">
        <f t="array" ref="X5492">IF(X5318="TRUE",IF(AND(C5491&lt;&gt;1,C5492:C5497="",S5491:U5497=""), "FALSE","TRUE"),"FALSE")</f>
        <v>FALSE</v>
      </c>
      <c r="Z5492" s="1"/>
    </row>
    <row r="5493" spans="2:26" hidden="1" outlineLevel="3" x14ac:dyDescent="0.4">
      <c r="B5493" s="7" t="s">
        <v>524</v>
      </c>
      <c r="C5493" s="8"/>
      <c r="D5493" s="31"/>
      <c r="E5493" s="2" t="s">
        <v>525</v>
      </c>
      <c r="F5493" s="2" t="s">
        <v>114</v>
      </c>
      <c r="G5493" s="2" t="s">
        <v>115</v>
      </c>
      <c r="H5493" s="2">
        <v>225</v>
      </c>
      <c r="I5493" s="2">
        <v>207</v>
      </c>
      <c r="K5493" s="2">
        <v>120</v>
      </c>
      <c r="L5493" s="2" t="s">
        <v>30</v>
      </c>
      <c r="M5493" s="2" t="s">
        <v>476</v>
      </c>
      <c r="N5493" s="2" t="s">
        <v>479</v>
      </c>
      <c r="O5493" s="2" t="s">
        <v>520</v>
      </c>
      <c r="Q5493" s="1"/>
      <c r="S5493" s="9"/>
      <c r="T5493" s="10"/>
      <c r="U5493" s="8"/>
      <c r="W5493" s="2" t="s">
        <v>468</v>
      </c>
      <c r="X5493" s="45" t="str" cm="1">
        <f t="array" ref="X5493">IF(X5318="TRUE",IF(AND(C5491&lt;&gt;1,C5492:C5497="",S5491:U5497=""), "FALSE","TRUE"),"FALSE")</f>
        <v>FALSE</v>
      </c>
      <c r="Z5493" s="1"/>
    </row>
    <row r="5494" spans="2:26" hidden="1" outlineLevel="3" x14ac:dyDescent="0.4">
      <c r="B5494" s="7" t="s">
        <v>526</v>
      </c>
      <c r="C5494" s="8"/>
      <c r="D5494" s="31"/>
      <c r="E5494" s="2" t="s">
        <v>527</v>
      </c>
      <c r="F5494" s="2" t="str">
        <f>IF(OR($C$87="治験計画届", $C$87="治験計画変更届"), "^$","^.{1,120}$|^$")</f>
        <v>^.{1,120}$|^$</v>
      </c>
      <c r="G5494" s="2" t="str">
        <f>IF(F5494="^$", "入力しないでください","入力してください(120文字以内)")</f>
        <v>入力してください(120文字以内)</v>
      </c>
      <c r="H5494" s="2">
        <v>225</v>
      </c>
      <c r="I5494" s="2">
        <v>207</v>
      </c>
      <c r="K5494" s="2">
        <v>120</v>
      </c>
      <c r="L5494" s="2" t="s">
        <v>30</v>
      </c>
      <c r="M5494" s="2" t="s">
        <v>476</v>
      </c>
      <c r="N5494" s="2" t="s">
        <v>479</v>
      </c>
      <c r="O5494" s="2" t="s">
        <v>520</v>
      </c>
      <c r="Q5494" s="1"/>
      <c r="S5494" s="9"/>
      <c r="T5494" s="10"/>
      <c r="U5494" s="8"/>
      <c r="W5494" s="2" t="s">
        <v>468</v>
      </c>
      <c r="X5494" s="45" t="str" cm="1">
        <f t="array" ref="X5494">IF(X5318="TRUE",IF(AND(C5491&lt;&gt;1,C5492:C5497="",S5491:U5497=""), "FALSE","TRUE"),"FALSE")</f>
        <v>FALSE</v>
      </c>
      <c r="Z5494" s="1"/>
    </row>
    <row r="5495" spans="2:26" hidden="1" outlineLevel="3" x14ac:dyDescent="0.4">
      <c r="B5495" s="7" t="s">
        <v>528</v>
      </c>
      <c r="C5495" s="8"/>
      <c r="D5495" s="31"/>
      <c r="E5495" s="2" t="s">
        <v>529</v>
      </c>
      <c r="F5495" s="2" t="str">
        <f>IF(OR($C$87="治験計画届", $C$87="治験計画変更届"), "^$","^.{1,120}$|^$")</f>
        <v>^.{1,120}$|^$</v>
      </c>
      <c r="G5495" s="2" t="str">
        <f t="shared" ref="G5495:G5497" si="377">IF(F5495="^$", "入力しないでください","入力してください(120文字以内)")</f>
        <v>入力してください(120文字以内)</v>
      </c>
      <c r="H5495" s="2">
        <v>225</v>
      </c>
      <c r="I5495" s="2">
        <v>207</v>
      </c>
      <c r="K5495" s="2">
        <v>120</v>
      </c>
      <c r="L5495" s="2" t="s">
        <v>30</v>
      </c>
      <c r="M5495" s="2" t="s">
        <v>476</v>
      </c>
      <c r="N5495" s="2" t="s">
        <v>479</v>
      </c>
      <c r="O5495" s="2" t="s">
        <v>520</v>
      </c>
      <c r="Q5495" s="1"/>
      <c r="S5495" s="9"/>
      <c r="T5495" s="10"/>
      <c r="U5495" s="8"/>
      <c r="W5495" s="2" t="s">
        <v>468</v>
      </c>
      <c r="X5495" s="45" t="str" cm="1">
        <f t="array" ref="X5495">IF(X5318="TRUE",IF(AND(C5491&lt;&gt;1,C5492:C5497="",S5491:U5497=""), "FALSE","TRUE"),"FALSE")</f>
        <v>FALSE</v>
      </c>
      <c r="Z5495" s="1"/>
    </row>
    <row r="5496" spans="2:26" hidden="1" outlineLevel="3" x14ac:dyDescent="0.4">
      <c r="B5496" s="7" t="s">
        <v>530</v>
      </c>
      <c r="C5496" s="8"/>
      <c r="D5496" s="31"/>
      <c r="E5496" s="2" t="s">
        <v>566</v>
      </c>
      <c r="F5496" s="2" t="str">
        <f>IF(OR($C$87="治験計画届", $C$87="治験計画変更届"), "^$","^.{1,120}$|^$")</f>
        <v>^.{1,120}$|^$</v>
      </c>
      <c r="G5496" s="2" t="str">
        <f t="shared" si="377"/>
        <v>入力してください(120文字以内)</v>
      </c>
      <c r="H5496" s="2">
        <v>225</v>
      </c>
      <c r="I5496" s="2">
        <v>207</v>
      </c>
      <c r="K5496" s="2">
        <v>120</v>
      </c>
      <c r="L5496" s="2" t="s">
        <v>30</v>
      </c>
      <c r="M5496" s="2" t="s">
        <v>476</v>
      </c>
      <c r="N5496" s="2" t="s">
        <v>479</v>
      </c>
      <c r="O5496" s="2" t="s">
        <v>520</v>
      </c>
      <c r="Q5496" s="1"/>
      <c r="S5496" s="9"/>
      <c r="T5496" s="10"/>
      <c r="U5496" s="8"/>
      <c r="W5496" s="2" t="s">
        <v>468</v>
      </c>
      <c r="X5496" s="45" t="str" cm="1">
        <f t="array" ref="X5496">IF(X5318="TRUE",IF(AND(C5491&lt;&gt;1,C5492:C5497="",S5491:U5497=""), "FALSE","TRUE"),"FALSE")</f>
        <v>FALSE</v>
      </c>
      <c r="Z5496" s="1"/>
    </row>
    <row r="5497" spans="2:26" hidden="1" outlineLevel="3" x14ac:dyDescent="0.4">
      <c r="B5497" s="7" t="s">
        <v>532</v>
      </c>
      <c r="C5497" s="8"/>
      <c r="D5497" s="31"/>
      <c r="E5497" s="2" t="s">
        <v>533</v>
      </c>
      <c r="F5497" s="2" t="str">
        <f>IF(OR($C$87="治験計画届", $C$87="治験計画変更届"), "^$","^.{1,120}$|^$")</f>
        <v>^.{1,120}$|^$</v>
      </c>
      <c r="G5497" s="2" t="str">
        <f t="shared" si="377"/>
        <v>入力してください(120文字以内)</v>
      </c>
      <c r="H5497" s="2">
        <v>225</v>
      </c>
      <c r="I5497" s="2">
        <v>207</v>
      </c>
      <c r="K5497" s="2">
        <v>120</v>
      </c>
      <c r="L5497" s="2" t="s">
        <v>30</v>
      </c>
      <c r="M5497" s="2" t="s">
        <v>476</v>
      </c>
      <c r="N5497" s="2" t="s">
        <v>479</v>
      </c>
      <c r="O5497" s="2" t="s">
        <v>520</v>
      </c>
      <c r="Q5497" s="1"/>
      <c r="S5497" s="9"/>
      <c r="T5497" s="10"/>
      <c r="U5497" s="8"/>
      <c r="W5497" s="2" t="s">
        <v>468</v>
      </c>
      <c r="X5497" s="45" t="str" cm="1">
        <f t="array" ref="X5497">IF(X5318="TRUE",IF(AND(C5491&lt;&gt;1,C5492:C5497="",S5491:U5497=""), "FALSE","TRUE"),"FALSE")</f>
        <v>FALSE</v>
      </c>
      <c r="Z5497" s="1"/>
    </row>
    <row r="5498" spans="2:26" hidden="1" outlineLevel="3" x14ac:dyDescent="0.4">
      <c r="B5498" s="7" t="s">
        <v>134</v>
      </c>
      <c r="C5498" s="5">
        <v>15</v>
      </c>
      <c r="D5498" s="30"/>
      <c r="E5498" s="2" t="s">
        <v>392</v>
      </c>
      <c r="F5498" s="2" t="s">
        <v>102</v>
      </c>
      <c r="G5498" s="2" t="s">
        <v>103</v>
      </c>
      <c r="H5498" s="2">
        <v>225</v>
      </c>
      <c r="I5498" s="2">
        <v>207</v>
      </c>
      <c r="K5498" s="2">
        <v>3</v>
      </c>
      <c r="L5498" s="2" t="s">
        <v>136</v>
      </c>
      <c r="M5498" s="2" t="s">
        <v>476</v>
      </c>
      <c r="N5498" s="2" t="s">
        <v>479</v>
      </c>
      <c r="O5498" s="2" t="s">
        <v>520</v>
      </c>
      <c r="Q5498" s="1"/>
      <c r="S5498" s="9"/>
      <c r="T5498" s="10"/>
      <c r="U5498" s="8"/>
      <c r="V5498" s="2" t="s">
        <v>105</v>
      </c>
      <c r="W5498" s="2" t="s">
        <v>561</v>
      </c>
      <c r="X5498" s="45" t="str" cm="1">
        <f t="array" ref="X5498">IF(X5318="TRUE",IF(AND(C5498&lt;&gt;1,C5499:C5504="",S5498:U5504=""), "FALSE","TRUE"),"FALSE")</f>
        <v>FALSE</v>
      </c>
      <c r="Z5498" s="1"/>
    </row>
    <row r="5499" spans="2:26" hidden="1" outlineLevel="3" x14ac:dyDescent="0.4">
      <c r="B5499" s="7" t="s">
        <v>522</v>
      </c>
      <c r="C5499" s="8"/>
      <c r="D5499" s="31"/>
      <c r="E5499" s="2" t="s">
        <v>523</v>
      </c>
      <c r="F5499" s="2" t="s">
        <v>485</v>
      </c>
      <c r="G5499" s="2" t="s">
        <v>369</v>
      </c>
      <c r="H5499" s="2">
        <v>225</v>
      </c>
      <c r="I5499" s="2">
        <v>207</v>
      </c>
      <c r="K5499" s="2">
        <v>240</v>
      </c>
      <c r="L5499" s="2" t="s">
        <v>30</v>
      </c>
      <c r="M5499" s="2" t="s">
        <v>476</v>
      </c>
      <c r="N5499" s="2" t="s">
        <v>479</v>
      </c>
      <c r="O5499" s="2" t="s">
        <v>520</v>
      </c>
      <c r="Q5499" s="1"/>
      <c r="S5499" s="9"/>
      <c r="T5499" s="10"/>
      <c r="U5499" s="8"/>
      <c r="W5499" s="2" t="s">
        <v>465</v>
      </c>
      <c r="X5499" s="45" t="str" cm="1">
        <f t="array" ref="X5499">IF(X5318="TRUE",IF(AND(C5498&lt;&gt;1,C5499:C5504="",S5498:U5504=""), "FALSE","TRUE"),"FALSE")</f>
        <v>FALSE</v>
      </c>
      <c r="Z5499" s="1"/>
    </row>
    <row r="5500" spans="2:26" hidden="1" outlineLevel="3" x14ac:dyDescent="0.4">
      <c r="B5500" s="7" t="s">
        <v>524</v>
      </c>
      <c r="C5500" s="8"/>
      <c r="D5500" s="31"/>
      <c r="E5500" s="2" t="s">
        <v>525</v>
      </c>
      <c r="F5500" s="2" t="s">
        <v>114</v>
      </c>
      <c r="G5500" s="2" t="s">
        <v>115</v>
      </c>
      <c r="H5500" s="2">
        <v>225</v>
      </c>
      <c r="I5500" s="2">
        <v>207</v>
      </c>
      <c r="K5500" s="2">
        <v>120</v>
      </c>
      <c r="L5500" s="2" t="s">
        <v>30</v>
      </c>
      <c r="M5500" s="2" t="s">
        <v>476</v>
      </c>
      <c r="N5500" s="2" t="s">
        <v>479</v>
      </c>
      <c r="O5500" s="2" t="s">
        <v>520</v>
      </c>
      <c r="Q5500" s="1"/>
      <c r="S5500" s="9"/>
      <c r="T5500" s="10"/>
      <c r="U5500" s="8"/>
      <c r="W5500" s="2" t="s">
        <v>468</v>
      </c>
      <c r="X5500" s="45" t="str" cm="1">
        <f t="array" ref="X5500">IF(X5318="TRUE",IF(AND(C5498&lt;&gt;1,C5499:C5504="",S5498:U5504=""), "FALSE","TRUE"),"FALSE")</f>
        <v>FALSE</v>
      </c>
      <c r="Z5500" s="1"/>
    </row>
    <row r="5501" spans="2:26" hidden="1" outlineLevel="3" x14ac:dyDescent="0.4">
      <c r="B5501" s="7" t="s">
        <v>526</v>
      </c>
      <c r="C5501" s="8"/>
      <c r="D5501" s="31"/>
      <c r="E5501" s="2" t="s">
        <v>527</v>
      </c>
      <c r="F5501" s="2" t="str">
        <f>IF(OR($C$87="治験計画届", $C$87="治験計画変更届"), "^$","^.{1,120}$|^$")</f>
        <v>^.{1,120}$|^$</v>
      </c>
      <c r="G5501" s="2" t="str">
        <f>IF(F5501="^$", "入力しないでください","入力してください(120文字以内)")</f>
        <v>入力してください(120文字以内)</v>
      </c>
      <c r="H5501" s="2">
        <v>225</v>
      </c>
      <c r="I5501" s="2">
        <v>207</v>
      </c>
      <c r="K5501" s="2">
        <v>120</v>
      </c>
      <c r="L5501" s="2" t="s">
        <v>30</v>
      </c>
      <c r="M5501" s="2" t="s">
        <v>476</v>
      </c>
      <c r="N5501" s="2" t="s">
        <v>479</v>
      </c>
      <c r="O5501" s="2" t="s">
        <v>520</v>
      </c>
      <c r="Q5501" s="1"/>
      <c r="S5501" s="9"/>
      <c r="T5501" s="10"/>
      <c r="U5501" s="8"/>
      <c r="W5501" s="2" t="s">
        <v>468</v>
      </c>
      <c r="X5501" s="45" t="str" cm="1">
        <f t="array" ref="X5501">IF(X5318="TRUE",IF(AND(C5498&lt;&gt;1,C5499:C5504="",S5498:U5504=""), "FALSE","TRUE"),"FALSE")</f>
        <v>FALSE</v>
      </c>
      <c r="Z5501" s="1"/>
    </row>
    <row r="5502" spans="2:26" hidden="1" outlineLevel="3" x14ac:dyDescent="0.4">
      <c r="B5502" s="7" t="s">
        <v>528</v>
      </c>
      <c r="C5502" s="8"/>
      <c r="D5502" s="31"/>
      <c r="E5502" s="2" t="s">
        <v>529</v>
      </c>
      <c r="F5502" s="2" t="str">
        <f>IF(OR($C$87="治験計画届", $C$87="治験計画変更届"), "^$","^.{1,120}$|^$")</f>
        <v>^.{1,120}$|^$</v>
      </c>
      <c r="G5502" s="2" t="str">
        <f t="shared" ref="G5502:G5504" si="378">IF(F5502="^$", "入力しないでください","入力してください(120文字以内)")</f>
        <v>入力してください(120文字以内)</v>
      </c>
      <c r="H5502" s="2">
        <v>225</v>
      </c>
      <c r="I5502" s="2">
        <v>207</v>
      </c>
      <c r="K5502" s="2">
        <v>120</v>
      </c>
      <c r="L5502" s="2" t="s">
        <v>30</v>
      </c>
      <c r="M5502" s="2" t="s">
        <v>476</v>
      </c>
      <c r="N5502" s="2" t="s">
        <v>479</v>
      </c>
      <c r="O5502" s="2" t="s">
        <v>520</v>
      </c>
      <c r="Q5502" s="1"/>
      <c r="S5502" s="9"/>
      <c r="T5502" s="10"/>
      <c r="U5502" s="8"/>
      <c r="W5502" s="2" t="s">
        <v>468</v>
      </c>
      <c r="X5502" s="45" t="str" cm="1">
        <f t="array" ref="X5502">IF(X5318="TRUE",IF(AND(C5498&lt;&gt;1,C5499:C5504="",S5498:U5504=""), "FALSE","TRUE"),"FALSE")</f>
        <v>FALSE</v>
      </c>
      <c r="Z5502" s="1"/>
    </row>
    <row r="5503" spans="2:26" hidden="1" outlineLevel="3" x14ac:dyDescent="0.4">
      <c r="B5503" s="7" t="s">
        <v>530</v>
      </c>
      <c r="C5503" s="8"/>
      <c r="D5503" s="31"/>
      <c r="E5503" s="2" t="s">
        <v>566</v>
      </c>
      <c r="F5503" s="2" t="str">
        <f>IF(OR($C$87="治験計画届", $C$87="治験計画変更届"), "^$","^.{1,120}$|^$")</f>
        <v>^.{1,120}$|^$</v>
      </c>
      <c r="G5503" s="2" t="str">
        <f t="shared" si="378"/>
        <v>入力してください(120文字以内)</v>
      </c>
      <c r="H5503" s="2">
        <v>225</v>
      </c>
      <c r="I5503" s="2">
        <v>207</v>
      </c>
      <c r="K5503" s="2">
        <v>120</v>
      </c>
      <c r="L5503" s="2" t="s">
        <v>30</v>
      </c>
      <c r="M5503" s="2" t="s">
        <v>476</v>
      </c>
      <c r="N5503" s="2" t="s">
        <v>479</v>
      </c>
      <c r="O5503" s="2" t="s">
        <v>520</v>
      </c>
      <c r="Q5503" s="1"/>
      <c r="S5503" s="9"/>
      <c r="T5503" s="10"/>
      <c r="U5503" s="8"/>
      <c r="W5503" s="2" t="s">
        <v>468</v>
      </c>
      <c r="X5503" s="45" t="str" cm="1">
        <f t="array" ref="X5503">IF(X5318="TRUE",IF(AND(C5498&lt;&gt;1,C5499:C5504="",S5498:U5504=""), "FALSE","TRUE"),"FALSE")</f>
        <v>FALSE</v>
      </c>
      <c r="Z5503" s="1"/>
    </row>
    <row r="5504" spans="2:26" hidden="1" outlineLevel="3" x14ac:dyDescent="0.4">
      <c r="B5504" s="7" t="s">
        <v>532</v>
      </c>
      <c r="C5504" s="8"/>
      <c r="D5504" s="31"/>
      <c r="E5504" s="2" t="s">
        <v>533</v>
      </c>
      <c r="F5504" s="2" t="str">
        <f>IF(OR($C$87="治験計画届", $C$87="治験計画変更届"), "^$","^.{1,120}$|^$")</f>
        <v>^.{1,120}$|^$</v>
      </c>
      <c r="G5504" s="2" t="str">
        <f t="shared" si="378"/>
        <v>入力してください(120文字以内)</v>
      </c>
      <c r="H5504" s="2">
        <v>225</v>
      </c>
      <c r="I5504" s="2">
        <v>207</v>
      </c>
      <c r="K5504" s="2">
        <v>120</v>
      </c>
      <c r="L5504" s="2" t="s">
        <v>30</v>
      </c>
      <c r="M5504" s="2" t="s">
        <v>476</v>
      </c>
      <c r="N5504" s="2" t="s">
        <v>479</v>
      </c>
      <c r="O5504" s="2" t="s">
        <v>520</v>
      </c>
      <c r="Q5504" s="1"/>
      <c r="S5504" s="9"/>
      <c r="T5504" s="10"/>
      <c r="U5504" s="8"/>
      <c r="W5504" s="2" t="s">
        <v>468</v>
      </c>
      <c r="X5504" s="45" t="str" cm="1">
        <f t="array" ref="X5504">IF(X5318="TRUE",IF(AND(C5498&lt;&gt;1,C5499:C5504="",S5498:U5504=""), "FALSE","TRUE"),"FALSE")</f>
        <v>FALSE</v>
      </c>
      <c r="Z5504" s="1"/>
    </row>
    <row r="5505" spans="2:26" hidden="1" outlineLevel="3" x14ac:dyDescent="0.4">
      <c r="B5505" s="7" t="s">
        <v>134</v>
      </c>
      <c r="C5505" s="5">
        <v>16</v>
      </c>
      <c r="D5505" s="30"/>
      <c r="E5505" s="2" t="s">
        <v>392</v>
      </c>
      <c r="F5505" s="2" t="s">
        <v>102</v>
      </c>
      <c r="G5505" s="2" t="s">
        <v>103</v>
      </c>
      <c r="H5505" s="2">
        <v>225</v>
      </c>
      <c r="I5505" s="2">
        <v>207</v>
      </c>
      <c r="K5505" s="2">
        <v>3</v>
      </c>
      <c r="L5505" s="2" t="s">
        <v>136</v>
      </c>
      <c r="M5505" s="2" t="s">
        <v>476</v>
      </c>
      <c r="N5505" s="2" t="s">
        <v>479</v>
      </c>
      <c r="O5505" s="2" t="s">
        <v>520</v>
      </c>
      <c r="Q5505" s="1"/>
      <c r="S5505" s="9"/>
      <c r="T5505" s="10"/>
      <c r="U5505" s="8"/>
      <c r="V5505" s="2" t="s">
        <v>105</v>
      </c>
      <c r="W5505" s="2" t="s">
        <v>561</v>
      </c>
      <c r="X5505" s="45" t="str" cm="1">
        <f t="array" ref="X5505">IF(X5318="TRUE",IF(AND(C5505&lt;&gt;1,C5506:C5511="",S5505:U5511=""), "FALSE","TRUE"),"FALSE")</f>
        <v>FALSE</v>
      </c>
      <c r="Z5505" s="1"/>
    </row>
    <row r="5506" spans="2:26" hidden="1" outlineLevel="3" x14ac:dyDescent="0.4">
      <c r="B5506" s="7" t="s">
        <v>522</v>
      </c>
      <c r="C5506" s="8"/>
      <c r="D5506" s="31"/>
      <c r="E5506" s="2" t="s">
        <v>523</v>
      </c>
      <c r="F5506" s="2" t="s">
        <v>485</v>
      </c>
      <c r="G5506" s="2" t="s">
        <v>369</v>
      </c>
      <c r="H5506" s="2">
        <v>225</v>
      </c>
      <c r="I5506" s="2">
        <v>207</v>
      </c>
      <c r="K5506" s="2">
        <v>240</v>
      </c>
      <c r="L5506" s="2" t="s">
        <v>30</v>
      </c>
      <c r="M5506" s="2" t="s">
        <v>476</v>
      </c>
      <c r="N5506" s="2" t="s">
        <v>479</v>
      </c>
      <c r="O5506" s="2" t="s">
        <v>520</v>
      </c>
      <c r="Q5506" s="1"/>
      <c r="S5506" s="9"/>
      <c r="T5506" s="10"/>
      <c r="U5506" s="8"/>
      <c r="W5506" s="2" t="s">
        <v>465</v>
      </c>
      <c r="X5506" s="45" t="str" cm="1">
        <f t="array" ref="X5506">IF(X5318="TRUE",IF(AND(C5505&lt;&gt;1,C5506:C5511="",S5505:U5511=""), "FALSE","TRUE"),"FALSE")</f>
        <v>FALSE</v>
      </c>
      <c r="Z5506" s="1"/>
    </row>
    <row r="5507" spans="2:26" hidden="1" outlineLevel="3" x14ac:dyDescent="0.4">
      <c r="B5507" s="7" t="s">
        <v>524</v>
      </c>
      <c r="C5507" s="8"/>
      <c r="D5507" s="31"/>
      <c r="E5507" s="2" t="s">
        <v>525</v>
      </c>
      <c r="F5507" s="2" t="s">
        <v>114</v>
      </c>
      <c r="G5507" s="2" t="s">
        <v>115</v>
      </c>
      <c r="H5507" s="2">
        <v>225</v>
      </c>
      <c r="I5507" s="2">
        <v>207</v>
      </c>
      <c r="K5507" s="2">
        <v>120</v>
      </c>
      <c r="L5507" s="2" t="s">
        <v>30</v>
      </c>
      <c r="M5507" s="2" t="s">
        <v>476</v>
      </c>
      <c r="N5507" s="2" t="s">
        <v>479</v>
      </c>
      <c r="O5507" s="2" t="s">
        <v>520</v>
      </c>
      <c r="Q5507" s="1"/>
      <c r="S5507" s="9"/>
      <c r="T5507" s="10"/>
      <c r="U5507" s="8"/>
      <c r="W5507" s="2" t="s">
        <v>468</v>
      </c>
      <c r="X5507" s="45" t="str" cm="1">
        <f t="array" ref="X5507">IF(X5318="TRUE",IF(AND(C5505&lt;&gt;1,C5506:C5511="",S5505:U5511=""), "FALSE","TRUE"),"FALSE")</f>
        <v>FALSE</v>
      </c>
      <c r="Z5507" s="1"/>
    </row>
    <row r="5508" spans="2:26" hidden="1" outlineLevel="3" x14ac:dyDescent="0.4">
      <c r="B5508" s="7" t="s">
        <v>526</v>
      </c>
      <c r="C5508" s="8"/>
      <c r="D5508" s="31"/>
      <c r="E5508" s="2" t="s">
        <v>527</v>
      </c>
      <c r="F5508" s="2" t="str">
        <f>IF(OR($C$87="治験計画届", $C$87="治験計画変更届"), "^$","^.{1,120}$|^$")</f>
        <v>^.{1,120}$|^$</v>
      </c>
      <c r="G5508" s="2" t="str">
        <f>IF(F5508="^$", "入力しないでください","入力してください(120文字以内)")</f>
        <v>入力してください(120文字以内)</v>
      </c>
      <c r="H5508" s="2">
        <v>225</v>
      </c>
      <c r="I5508" s="2">
        <v>207</v>
      </c>
      <c r="K5508" s="2">
        <v>120</v>
      </c>
      <c r="L5508" s="2" t="s">
        <v>30</v>
      </c>
      <c r="M5508" s="2" t="s">
        <v>476</v>
      </c>
      <c r="N5508" s="2" t="s">
        <v>479</v>
      </c>
      <c r="O5508" s="2" t="s">
        <v>520</v>
      </c>
      <c r="Q5508" s="1"/>
      <c r="S5508" s="9"/>
      <c r="T5508" s="10"/>
      <c r="U5508" s="8"/>
      <c r="W5508" s="2" t="s">
        <v>468</v>
      </c>
      <c r="X5508" s="45" t="str" cm="1">
        <f t="array" ref="X5508">IF(X5318="TRUE",IF(AND(C5505&lt;&gt;1,C5506:C5511="",S5505:U5511=""), "FALSE","TRUE"),"FALSE")</f>
        <v>FALSE</v>
      </c>
      <c r="Z5508" s="1"/>
    </row>
    <row r="5509" spans="2:26" hidden="1" outlineLevel="3" x14ac:dyDescent="0.4">
      <c r="B5509" s="7" t="s">
        <v>528</v>
      </c>
      <c r="C5509" s="8"/>
      <c r="D5509" s="31"/>
      <c r="E5509" s="2" t="s">
        <v>529</v>
      </c>
      <c r="F5509" s="2" t="str">
        <f>IF(OR($C$87="治験計画届", $C$87="治験計画変更届"), "^$","^.{1,120}$|^$")</f>
        <v>^.{1,120}$|^$</v>
      </c>
      <c r="G5509" s="2" t="str">
        <f t="shared" ref="G5509:G5511" si="379">IF(F5509="^$", "入力しないでください","入力してください(120文字以内)")</f>
        <v>入力してください(120文字以内)</v>
      </c>
      <c r="H5509" s="2">
        <v>225</v>
      </c>
      <c r="I5509" s="2">
        <v>207</v>
      </c>
      <c r="K5509" s="2">
        <v>120</v>
      </c>
      <c r="L5509" s="2" t="s">
        <v>30</v>
      </c>
      <c r="M5509" s="2" t="s">
        <v>476</v>
      </c>
      <c r="N5509" s="2" t="s">
        <v>479</v>
      </c>
      <c r="O5509" s="2" t="s">
        <v>520</v>
      </c>
      <c r="Q5509" s="1"/>
      <c r="S5509" s="9"/>
      <c r="T5509" s="10"/>
      <c r="U5509" s="8"/>
      <c r="W5509" s="2" t="s">
        <v>468</v>
      </c>
      <c r="X5509" s="45" t="str" cm="1">
        <f t="array" ref="X5509">IF(X5318="TRUE",IF(AND(C5505&lt;&gt;1,C5506:C5511="",S5505:U5511=""), "FALSE","TRUE"),"FALSE")</f>
        <v>FALSE</v>
      </c>
      <c r="Z5509" s="1"/>
    </row>
    <row r="5510" spans="2:26" hidden="1" outlineLevel="3" x14ac:dyDescent="0.4">
      <c r="B5510" s="7" t="s">
        <v>530</v>
      </c>
      <c r="C5510" s="8"/>
      <c r="D5510" s="31"/>
      <c r="E5510" s="2" t="s">
        <v>566</v>
      </c>
      <c r="F5510" s="2" t="str">
        <f>IF(OR($C$87="治験計画届", $C$87="治験計画変更届"), "^$","^.{1,120}$|^$")</f>
        <v>^.{1,120}$|^$</v>
      </c>
      <c r="G5510" s="2" t="str">
        <f t="shared" si="379"/>
        <v>入力してください(120文字以内)</v>
      </c>
      <c r="H5510" s="2">
        <v>225</v>
      </c>
      <c r="I5510" s="2">
        <v>207</v>
      </c>
      <c r="K5510" s="2">
        <v>120</v>
      </c>
      <c r="L5510" s="2" t="s">
        <v>30</v>
      </c>
      <c r="M5510" s="2" t="s">
        <v>476</v>
      </c>
      <c r="N5510" s="2" t="s">
        <v>479</v>
      </c>
      <c r="O5510" s="2" t="s">
        <v>520</v>
      </c>
      <c r="Q5510" s="1"/>
      <c r="S5510" s="9"/>
      <c r="T5510" s="10"/>
      <c r="U5510" s="8"/>
      <c r="W5510" s="2" t="s">
        <v>468</v>
      </c>
      <c r="X5510" s="45" t="str" cm="1">
        <f t="array" ref="X5510">IF(X5318="TRUE",IF(AND(C5505&lt;&gt;1,C5506:C5511="",S5505:U5511=""), "FALSE","TRUE"),"FALSE")</f>
        <v>FALSE</v>
      </c>
      <c r="Z5510" s="1"/>
    </row>
    <row r="5511" spans="2:26" hidden="1" outlineLevel="3" x14ac:dyDescent="0.4">
      <c r="B5511" s="7" t="s">
        <v>532</v>
      </c>
      <c r="C5511" s="8"/>
      <c r="D5511" s="31"/>
      <c r="E5511" s="2" t="s">
        <v>533</v>
      </c>
      <c r="F5511" s="2" t="str">
        <f>IF(OR($C$87="治験計画届", $C$87="治験計画変更届"), "^$","^.{1,120}$|^$")</f>
        <v>^.{1,120}$|^$</v>
      </c>
      <c r="G5511" s="2" t="str">
        <f t="shared" si="379"/>
        <v>入力してください(120文字以内)</v>
      </c>
      <c r="H5511" s="2">
        <v>225</v>
      </c>
      <c r="I5511" s="2">
        <v>207</v>
      </c>
      <c r="K5511" s="2">
        <v>120</v>
      </c>
      <c r="L5511" s="2" t="s">
        <v>30</v>
      </c>
      <c r="M5511" s="2" t="s">
        <v>476</v>
      </c>
      <c r="N5511" s="2" t="s">
        <v>479</v>
      </c>
      <c r="O5511" s="2" t="s">
        <v>520</v>
      </c>
      <c r="Q5511" s="1"/>
      <c r="S5511" s="9"/>
      <c r="T5511" s="10"/>
      <c r="U5511" s="8"/>
      <c r="W5511" s="2" t="s">
        <v>468</v>
      </c>
      <c r="X5511" s="45" t="str" cm="1">
        <f t="array" ref="X5511">IF(X5318="TRUE",IF(AND(C5505&lt;&gt;1,C5506:C5511="",S5505:U5511=""), "FALSE","TRUE"),"FALSE")</f>
        <v>FALSE</v>
      </c>
      <c r="Z5511" s="1"/>
    </row>
    <row r="5512" spans="2:26" hidden="1" outlineLevel="3" x14ac:dyDescent="0.4">
      <c r="B5512" s="7" t="s">
        <v>134</v>
      </c>
      <c r="C5512" s="5">
        <v>17</v>
      </c>
      <c r="D5512" s="30"/>
      <c r="E5512" s="2" t="s">
        <v>392</v>
      </c>
      <c r="F5512" s="2" t="s">
        <v>102</v>
      </c>
      <c r="G5512" s="2" t="s">
        <v>103</v>
      </c>
      <c r="H5512" s="2">
        <v>225</v>
      </c>
      <c r="I5512" s="2">
        <v>207</v>
      </c>
      <c r="K5512" s="2">
        <v>3</v>
      </c>
      <c r="L5512" s="2" t="s">
        <v>136</v>
      </c>
      <c r="M5512" s="2" t="s">
        <v>476</v>
      </c>
      <c r="N5512" s="2" t="s">
        <v>479</v>
      </c>
      <c r="O5512" s="2" t="s">
        <v>520</v>
      </c>
      <c r="Q5512" s="1"/>
      <c r="S5512" s="9"/>
      <c r="T5512" s="10"/>
      <c r="U5512" s="8"/>
      <c r="V5512" s="2" t="s">
        <v>105</v>
      </c>
      <c r="W5512" s="2" t="s">
        <v>561</v>
      </c>
      <c r="X5512" s="45" t="str" cm="1">
        <f t="array" ref="X5512">IF(X5318="TRUE",IF(AND(C5512&lt;&gt;1,C5513:C5518="",S5512:U5518=""), "FALSE","TRUE"),"FALSE")</f>
        <v>FALSE</v>
      </c>
      <c r="Z5512" s="1"/>
    </row>
    <row r="5513" spans="2:26" hidden="1" outlineLevel="3" x14ac:dyDescent="0.4">
      <c r="B5513" s="7" t="s">
        <v>522</v>
      </c>
      <c r="C5513" s="8"/>
      <c r="D5513" s="31"/>
      <c r="E5513" s="2" t="s">
        <v>523</v>
      </c>
      <c r="F5513" s="2" t="s">
        <v>485</v>
      </c>
      <c r="G5513" s="2" t="s">
        <v>369</v>
      </c>
      <c r="H5513" s="2">
        <v>225</v>
      </c>
      <c r="I5513" s="2">
        <v>207</v>
      </c>
      <c r="K5513" s="2">
        <v>240</v>
      </c>
      <c r="L5513" s="2" t="s">
        <v>30</v>
      </c>
      <c r="M5513" s="2" t="s">
        <v>476</v>
      </c>
      <c r="N5513" s="2" t="s">
        <v>479</v>
      </c>
      <c r="O5513" s="2" t="s">
        <v>520</v>
      </c>
      <c r="Q5513" s="1"/>
      <c r="S5513" s="9"/>
      <c r="T5513" s="10"/>
      <c r="U5513" s="8"/>
      <c r="W5513" s="2" t="s">
        <v>465</v>
      </c>
      <c r="X5513" s="45" t="str" cm="1">
        <f t="array" ref="X5513">IF(X5318="TRUE",IF(AND(C5512&lt;&gt;1,C5513:C5518="",S5512:U5518=""), "FALSE","TRUE"),"FALSE")</f>
        <v>FALSE</v>
      </c>
      <c r="Z5513" s="1"/>
    </row>
    <row r="5514" spans="2:26" hidden="1" outlineLevel="3" x14ac:dyDescent="0.4">
      <c r="B5514" s="7" t="s">
        <v>524</v>
      </c>
      <c r="C5514" s="8"/>
      <c r="D5514" s="31"/>
      <c r="E5514" s="2" t="s">
        <v>525</v>
      </c>
      <c r="F5514" s="2" t="s">
        <v>114</v>
      </c>
      <c r="G5514" s="2" t="s">
        <v>115</v>
      </c>
      <c r="H5514" s="2">
        <v>225</v>
      </c>
      <c r="I5514" s="2">
        <v>207</v>
      </c>
      <c r="K5514" s="2">
        <v>120</v>
      </c>
      <c r="L5514" s="2" t="s">
        <v>30</v>
      </c>
      <c r="M5514" s="2" t="s">
        <v>476</v>
      </c>
      <c r="N5514" s="2" t="s">
        <v>479</v>
      </c>
      <c r="O5514" s="2" t="s">
        <v>520</v>
      </c>
      <c r="Q5514" s="1"/>
      <c r="S5514" s="9"/>
      <c r="T5514" s="10"/>
      <c r="U5514" s="8"/>
      <c r="W5514" s="2" t="s">
        <v>468</v>
      </c>
      <c r="X5514" s="45" t="str" cm="1">
        <f t="array" ref="X5514">IF(X5318="TRUE",IF(AND(C5512&lt;&gt;1,C5513:C5518="",S5512:U5518=""), "FALSE","TRUE"),"FALSE")</f>
        <v>FALSE</v>
      </c>
      <c r="Z5514" s="1"/>
    </row>
    <row r="5515" spans="2:26" hidden="1" outlineLevel="3" x14ac:dyDescent="0.4">
      <c r="B5515" s="7" t="s">
        <v>526</v>
      </c>
      <c r="C5515" s="8"/>
      <c r="D5515" s="31"/>
      <c r="E5515" s="2" t="s">
        <v>527</v>
      </c>
      <c r="F5515" s="2" t="str">
        <f>IF(OR($C$87="治験計画届", $C$87="治験計画変更届"), "^$","^.{1,120}$|^$")</f>
        <v>^.{1,120}$|^$</v>
      </c>
      <c r="G5515" s="2" t="str">
        <f>IF(F5515="^$", "入力しないでください","入力してください(120文字以内)")</f>
        <v>入力してください(120文字以内)</v>
      </c>
      <c r="H5515" s="2">
        <v>225</v>
      </c>
      <c r="I5515" s="2">
        <v>207</v>
      </c>
      <c r="K5515" s="2">
        <v>120</v>
      </c>
      <c r="L5515" s="2" t="s">
        <v>30</v>
      </c>
      <c r="M5515" s="2" t="s">
        <v>476</v>
      </c>
      <c r="N5515" s="2" t="s">
        <v>479</v>
      </c>
      <c r="O5515" s="2" t="s">
        <v>520</v>
      </c>
      <c r="Q5515" s="1"/>
      <c r="S5515" s="9"/>
      <c r="T5515" s="10"/>
      <c r="U5515" s="8"/>
      <c r="W5515" s="2" t="s">
        <v>468</v>
      </c>
      <c r="X5515" s="45" t="str" cm="1">
        <f t="array" ref="X5515">IF(X5318="TRUE",IF(AND(C5512&lt;&gt;1,C5513:C5518="",S5512:U5518=""), "FALSE","TRUE"),"FALSE")</f>
        <v>FALSE</v>
      </c>
      <c r="Z5515" s="1"/>
    </row>
    <row r="5516" spans="2:26" hidden="1" outlineLevel="3" x14ac:dyDescent="0.4">
      <c r="B5516" s="7" t="s">
        <v>528</v>
      </c>
      <c r="C5516" s="8"/>
      <c r="D5516" s="31"/>
      <c r="E5516" s="2" t="s">
        <v>529</v>
      </c>
      <c r="F5516" s="2" t="str">
        <f>IF(OR($C$87="治験計画届", $C$87="治験計画変更届"), "^$","^.{1,120}$|^$")</f>
        <v>^.{1,120}$|^$</v>
      </c>
      <c r="G5516" s="2" t="str">
        <f t="shared" ref="G5516:G5518" si="380">IF(F5516="^$", "入力しないでください","入力してください(120文字以内)")</f>
        <v>入力してください(120文字以内)</v>
      </c>
      <c r="H5516" s="2">
        <v>225</v>
      </c>
      <c r="I5516" s="2">
        <v>207</v>
      </c>
      <c r="K5516" s="2">
        <v>120</v>
      </c>
      <c r="L5516" s="2" t="s">
        <v>30</v>
      </c>
      <c r="M5516" s="2" t="s">
        <v>476</v>
      </c>
      <c r="N5516" s="2" t="s">
        <v>479</v>
      </c>
      <c r="O5516" s="2" t="s">
        <v>520</v>
      </c>
      <c r="Q5516" s="1"/>
      <c r="S5516" s="9"/>
      <c r="T5516" s="10"/>
      <c r="U5516" s="8"/>
      <c r="W5516" s="2" t="s">
        <v>468</v>
      </c>
      <c r="X5516" s="45" t="str" cm="1">
        <f t="array" ref="X5516">IF(X5318="TRUE",IF(AND(C5512&lt;&gt;1,C5513:C5518="",S5512:U5518=""), "FALSE","TRUE"),"FALSE")</f>
        <v>FALSE</v>
      </c>
      <c r="Z5516" s="1"/>
    </row>
    <row r="5517" spans="2:26" hidden="1" outlineLevel="3" x14ac:dyDescent="0.4">
      <c r="B5517" s="7" t="s">
        <v>530</v>
      </c>
      <c r="C5517" s="8"/>
      <c r="D5517" s="31"/>
      <c r="E5517" s="2" t="s">
        <v>566</v>
      </c>
      <c r="F5517" s="2" t="str">
        <f>IF(OR($C$87="治験計画届", $C$87="治験計画変更届"), "^$","^.{1,120}$|^$")</f>
        <v>^.{1,120}$|^$</v>
      </c>
      <c r="G5517" s="2" t="str">
        <f t="shared" si="380"/>
        <v>入力してください(120文字以内)</v>
      </c>
      <c r="H5517" s="2">
        <v>225</v>
      </c>
      <c r="I5517" s="2">
        <v>207</v>
      </c>
      <c r="K5517" s="2">
        <v>120</v>
      </c>
      <c r="L5517" s="2" t="s">
        <v>30</v>
      </c>
      <c r="M5517" s="2" t="s">
        <v>476</v>
      </c>
      <c r="N5517" s="2" t="s">
        <v>479</v>
      </c>
      <c r="O5517" s="2" t="s">
        <v>520</v>
      </c>
      <c r="Q5517" s="1"/>
      <c r="S5517" s="9"/>
      <c r="T5517" s="10"/>
      <c r="U5517" s="8"/>
      <c r="W5517" s="2" t="s">
        <v>468</v>
      </c>
      <c r="X5517" s="45" t="str" cm="1">
        <f t="array" ref="X5517">IF(X5318="TRUE",IF(AND(C5512&lt;&gt;1,C5513:C5518="",S5512:U5518=""), "FALSE","TRUE"),"FALSE")</f>
        <v>FALSE</v>
      </c>
      <c r="Z5517" s="1"/>
    </row>
    <row r="5518" spans="2:26" hidden="1" outlineLevel="3" x14ac:dyDescent="0.4">
      <c r="B5518" s="7" t="s">
        <v>532</v>
      </c>
      <c r="C5518" s="8"/>
      <c r="D5518" s="31"/>
      <c r="E5518" s="2" t="s">
        <v>533</v>
      </c>
      <c r="F5518" s="2" t="str">
        <f>IF(OR($C$87="治験計画届", $C$87="治験計画変更届"), "^$","^.{1,120}$|^$")</f>
        <v>^.{1,120}$|^$</v>
      </c>
      <c r="G5518" s="2" t="str">
        <f t="shared" si="380"/>
        <v>入力してください(120文字以内)</v>
      </c>
      <c r="H5518" s="2">
        <v>225</v>
      </c>
      <c r="I5518" s="2">
        <v>207</v>
      </c>
      <c r="K5518" s="2">
        <v>120</v>
      </c>
      <c r="L5518" s="2" t="s">
        <v>30</v>
      </c>
      <c r="M5518" s="2" t="s">
        <v>476</v>
      </c>
      <c r="N5518" s="2" t="s">
        <v>479</v>
      </c>
      <c r="O5518" s="2" t="s">
        <v>520</v>
      </c>
      <c r="Q5518" s="1"/>
      <c r="S5518" s="9"/>
      <c r="T5518" s="10"/>
      <c r="U5518" s="8"/>
      <c r="W5518" s="2" t="s">
        <v>468</v>
      </c>
      <c r="X5518" s="45" t="str" cm="1">
        <f t="array" ref="X5518">IF(X5318="TRUE",IF(AND(C5512&lt;&gt;1,C5513:C5518="",S5512:U5518=""), "FALSE","TRUE"),"FALSE")</f>
        <v>FALSE</v>
      </c>
      <c r="Z5518" s="1"/>
    </row>
    <row r="5519" spans="2:26" hidden="1" outlineLevel="3" x14ac:dyDescent="0.4">
      <c r="B5519" s="7" t="s">
        <v>134</v>
      </c>
      <c r="C5519" s="5">
        <v>18</v>
      </c>
      <c r="D5519" s="30"/>
      <c r="E5519" s="2" t="s">
        <v>392</v>
      </c>
      <c r="F5519" s="2" t="s">
        <v>102</v>
      </c>
      <c r="G5519" s="2" t="s">
        <v>103</v>
      </c>
      <c r="H5519" s="2">
        <v>225</v>
      </c>
      <c r="I5519" s="2">
        <v>207</v>
      </c>
      <c r="K5519" s="2">
        <v>3</v>
      </c>
      <c r="L5519" s="2" t="s">
        <v>136</v>
      </c>
      <c r="M5519" s="2" t="s">
        <v>476</v>
      </c>
      <c r="N5519" s="2" t="s">
        <v>479</v>
      </c>
      <c r="O5519" s="2" t="s">
        <v>520</v>
      </c>
      <c r="Q5519" s="1"/>
      <c r="S5519" s="9"/>
      <c r="T5519" s="10"/>
      <c r="U5519" s="8"/>
      <c r="V5519" s="2" t="s">
        <v>105</v>
      </c>
      <c r="W5519" s="2" t="s">
        <v>561</v>
      </c>
      <c r="X5519" s="45" t="str" cm="1">
        <f t="array" ref="X5519">IF(X5318="TRUE",IF(AND(C5519&lt;&gt;1,C5520:C5525="",S5519:U5525=""), "FALSE","TRUE"),"FALSE")</f>
        <v>FALSE</v>
      </c>
      <c r="Z5519" s="1"/>
    </row>
    <row r="5520" spans="2:26" hidden="1" outlineLevel="3" x14ac:dyDescent="0.4">
      <c r="B5520" s="7" t="s">
        <v>522</v>
      </c>
      <c r="C5520" s="8"/>
      <c r="D5520" s="31"/>
      <c r="E5520" s="2" t="s">
        <v>523</v>
      </c>
      <c r="F5520" s="2" t="s">
        <v>485</v>
      </c>
      <c r="G5520" s="2" t="s">
        <v>369</v>
      </c>
      <c r="H5520" s="2">
        <v>225</v>
      </c>
      <c r="I5520" s="2">
        <v>207</v>
      </c>
      <c r="K5520" s="2">
        <v>240</v>
      </c>
      <c r="L5520" s="2" t="s">
        <v>30</v>
      </c>
      <c r="M5520" s="2" t="s">
        <v>476</v>
      </c>
      <c r="N5520" s="2" t="s">
        <v>479</v>
      </c>
      <c r="O5520" s="2" t="s">
        <v>520</v>
      </c>
      <c r="Q5520" s="1"/>
      <c r="S5520" s="9"/>
      <c r="T5520" s="10"/>
      <c r="U5520" s="8"/>
      <c r="W5520" s="2" t="s">
        <v>465</v>
      </c>
      <c r="X5520" s="45" t="str" cm="1">
        <f t="array" ref="X5520">IF(X5318="TRUE",IF(AND(C5519&lt;&gt;1,C5520:C5525="",S5519:U5525=""), "FALSE","TRUE"),"FALSE")</f>
        <v>FALSE</v>
      </c>
      <c r="Z5520" s="1"/>
    </row>
    <row r="5521" spans="2:26" hidden="1" outlineLevel="3" x14ac:dyDescent="0.4">
      <c r="B5521" s="7" t="s">
        <v>524</v>
      </c>
      <c r="C5521" s="8"/>
      <c r="D5521" s="31"/>
      <c r="E5521" s="2" t="s">
        <v>525</v>
      </c>
      <c r="F5521" s="2" t="s">
        <v>114</v>
      </c>
      <c r="G5521" s="2" t="s">
        <v>115</v>
      </c>
      <c r="H5521" s="2">
        <v>225</v>
      </c>
      <c r="I5521" s="2">
        <v>207</v>
      </c>
      <c r="K5521" s="2">
        <v>120</v>
      </c>
      <c r="L5521" s="2" t="s">
        <v>30</v>
      </c>
      <c r="M5521" s="2" t="s">
        <v>476</v>
      </c>
      <c r="N5521" s="2" t="s">
        <v>479</v>
      </c>
      <c r="O5521" s="2" t="s">
        <v>520</v>
      </c>
      <c r="Q5521" s="1"/>
      <c r="S5521" s="9"/>
      <c r="T5521" s="10"/>
      <c r="U5521" s="8"/>
      <c r="W5521" s="2" t="s">
        <v>468</v>
      </c>
      <c r="X5521" s="45" t="str" cm="1">
        <f t="array" ref="X5521">IF(X5318="TRUE",IF(AND(C5519&lt;&gt;1,C5520:C5525="",S5519:U5525=""), "FALSE","TRUE"),"FALSE")</f>
        <v>FALSE</v>
      </c>
      <c r="Z5521" s="1"/>
    </row>
    <row r="5522" spans="2:26" hidden="1" outlineLevel="3" x14ac:dyDescent="0.4">
      <c r="B5522" s="7" t="s">
        <v>526</v>
      </c>
      <c r="C5522" s="8"/>
      <c r="D5522" s="31"/>
      <c r="E5522" s="2" t="s">
        <v>527</v>
      </c>
      <c r="F5522" s="2" t="str">
        <f>IF(OR($C$87="治験計画届", $C$87="治験計画変更届"), "^$","^.{1,120}$|^$")</f>
        <v>^.{1,120}$|^$</v>
      </c>
      <c r="G5522" s="2" t="str">
        <f>IF(F5522="^$", "入力しないでください","入力してください(120文字以内)")</f>
        <v>入力してください(120文字以内)</v>
      </c>
      <c r="H5522" s="2">
        <v>225</v>
      </c>
      <c r="I5522" s="2">
        <v>207</v>
      </c>
      <c r="K5522" s="2">
        <v>120</v>
      </c>
      <c r="L5522" s="2" t="s">
        <v>30</v>
      </c>
      <c r="M5522" s="2" t="s">
        <v>476</v>
      </c>
      <c r="N5522" s="2" t="s">
        <v>479</v>
      </c>
      <c r="O5522" s="2" t="s">
        <v>520</v>
      </c>
      <c r="Q5522" s="1"/>
      <c r="S5522" s="9"/>
      <c r="T5522" s="10"/>
      <c r="U5522" s="8"/>
      <c r="W5522" s="2" t="s">
        <v>468</v>
      </c>
      <c r="X5522" s="45" t="str" cm="1">
        <f t="array" ref="X5522">IF(X5318="TRUE",IF(AND(C5519&lt;&gt;1,C5520:C5525="",S5519:U5525=""), "FALSE","TRUE"),"FALSE")</f>
        <v>FALSE</v>
      </c>
      <c r="Z5522" s="1"/>
    </row>
    <row r="5523" spans="2:26" hidden="1" outlineLevel="3" x14ac:dyDescent="0.4">
      <c r="B5523" s="7" t="s">
        <v>528</v>
      </c>
      <c r="C5523" s="8"/>
      <c r="D5523" s="31"/>
      <c r="E5523" s="2" t="s">
        <v>529</v>
      </c>
      <c r="F5523" s="2" t="str">
        <f>IF(OR($C$87="治験計画届", $C$87="治験計画変更届"), "^$","^.{1,120}$|^$")</f>
        <v>^.{1,120}$|^$</v>
      </c>
      <c r="G5523" s="2" t="str">
        <f t="shared" ref="G5523:G5525" si="381">IF(F5523="^$", "入力しないでください","入力してください(120文字以内)")</f>
        <v>入力してください(120文字以内)</v>
      </c>
      <c r="H5523" s="2">
        <v>225</v>
      </c>
      <c r="I5523" s="2">
        <v>207</v>
      </c>
      <c r="K5523" s="2">
        <v>120</v>
      </c>
      <c r="L5523" s="2" t="s">
        <v>30</v>
      </c>
      <c r="M5523" s="2" t="s">
        <v>476</v>
      </c>
      <c r="N5523" s="2" t="s">
        <v>479</v>
      </c>
      <c r="O5523" s="2" t="s">
        <v>520</v>
      </c>
      <c r="Q5523" s="1"/>
      <c r="S5523" s="9"/>
      <c r="T5523" s="10"/>
      <c r="U5523" s="8"/>
      <c r="W5523" s="2" t="s">
        <v>468</v>
      </c>
      <c r="X5523" s="45" t="str" cm="1">
        <f t="array" ref="X5523">IF(X5318="TRUE",IF(AND(C5519&lt;&gt;1,C5520:C5525="",S5519:U5525=""), "FALSE","TRUE"),"FALSE")</f>
        <v>FALSE</v>
      </c>
      <c r="Z5523" s="1"/>
    </row>
    <row r="5524" spans="2:26" hidden="1" outlineLevel="3" x14ac:dyDescent="0.4">
      <c r="B5524" s="7" t="s">
        <v>530</v>
      </c>
      <c r="C5524" s="8"/>
      <c r="D5524" s="31"/>
      <c r="E5524" s="2" t="s">
        <v>566</v>
      </c>
      <c r="F5524" s="2" t="str">
        <f>IF(OR($C$87="治験計画届", $C$87="治験計画変更届"), "^$","^.{1,120}$|^$")</f>
        <v>^.{1,120}$|^$</v>
      </c>
      <c r="G5524" s="2" t="str">
        <f t="shared" si="381"/>
        <v>入力してください(120文字以内)</v>
      </c>
      <c r="H5524" s="2">
        <v>225</v>
      </c>
      <c r="I5524" s="2">
        <v>207</v>
      </c>
      <c r="K5524" s="2">
        <v>120</v>
      </c>
      <c r="L5524" s="2" t="s">
        <v>30</v>
      </c>
      <c r="M5524" s="2" t="s">
        <v>476</v>
      </c>
      <c r="N5524" s="2" t="s">
        <v>479</v>
      </c>
      <c r="O5524" s="2" t="s">
        <v>520</v>
      </c>
      <c r="Q5524" s="1"/>
      <c r="S5524" s="9"/>
      <c r="T5524" s="10"/>
      <c r="U5524" s="8"/>
      <c r="W5524" s="2" t="s">
        <v>468</v>
      </c>
      <c r="X5524" s="45" t="str" cm="1">
        <f t="array" ref="X5524">IF(X5318="TRUE",IF(AND(C5519&lt;&gt;1,C5520:C5525="",S5519:U5525=""), "FALSE","TRUE"),"FALSE")</f>
        <v>FALSE</v>
      </c>
      <c r="Z5524" s="1"/>
    </row>
    <row r="5525" spans="2:26" hidden="1" outlineLevel="3" x14ac:dyDescent="0.4">
      <c r="B5525" s="7" t="s">
        <v>532</v>
      </c>
      <c r="C5525" s="8"/>
      <c r="D5525" s="31"/>
      <c r="E5525" s="2" t="s">
        <v>533</v>
      </c>
      <c r="F5525" s="2" t="str">
        <f>IF(OR($C$87="治験計画届", $C$87="治験計画変更届"), "^$","^.{1,120}$|^$")</f>
        <v>^.{1,120}$|^$</v>
      </c>
      <c r="G5525" s="2" t="str">
        <f t="shared" si="381"/>
        <v>入力してください(120文字以内)</v>
      </c>
      <c r="H5525" s="2">
        <v>225</v>
      </c>
      <c r="I5525" s="2">
        <v>207</v>
      </c>
      <c r="K5525" s="2">
        <v>120</v>
      </c>
      <c r="L5525" s="2" t="s">
        <v>30</v>
      </c>
      <c r="M5525" s="2" t="s">
        <v>476</v>
      </c>
      <c r="N5525" s="2" t="s">
        <v>479</v>
      </c>
      <c r="O5525" s="2" t="s">
        <v>520</v>
      </c>
      <c r="Q5525" s="1"/>
      <c r="S5525" s="9"/>
      <c r="T5525" s="10"/>
      <c r="U5525" s="8"/>
      <c r="W5525" s="2" t="s">
        <v>468</v>
      </c>
      <c r="X5525" s="45" t="str" cm="1">
        <f t="array" ref="X5525">IF(X5318="TRUE",IF(AND(C5519&lt;&gt;1,C5520:C5525="",S5519:U5525=""), "FALSE","TRUE"),"FALSE")</f>
        <v>FALSE</v>
      </c>
      <c r="Z5525" s="1"/>
    </row>
    <row r="5526" spans="2:26" hidden="1" outlineLevel="3" x14ac:dyDescent="0.4">
      <c r="B5526" s="7" t="s">
        <v>134</v>
      </c>
      <c r="C5526" s="5">
        <v>19</v>
      </c>
      <c r="D5526" s="30"/>
      <c r="E5526" s="2" t="s">
        <v>392</v>
      </c>
      <c r="F5526" s="2" t="s">
        <v>102</v>
      </c>
      <c r="G5526" s="2" t="s">
        <v>103</v>
      </c>
      <c r="H5526" s="2">
        <v>225</v>
      </c>
      <c r="I5526" s="2">
        <v>207</v>
      </c>
      <c r="K5526" s="2">
        <v>3</v>
      </c>
      <c r="L5526" s="2" t="s">
        <v>136</v>
      </c>
      <c r="M5526" s="2" t="s">
        <v>476</v>
      </c>
      <c r="N5526" s="2" t="s">
        <v>479</v>
      </c>
      <c r="O5526" s="2" t="s">
        <v>520</v>
      </c>
      <c r="Q5526" s="1"/>
      <c r="S5526" s="9"/>
      <c r="T5526" s="10"/>
      <c r="U5526" s="8"/>
      <c r="V5526" s="2" t="s">
        <v>105</v>
      </c>
      <c r="W5526" s="2" t="s">
        <v>561</v>
      </c>
      <c r="X5526" s="45" t="str" cm="1">
        <f t="array" ref="X5526">IF(X5318="TRUE",IF(AND(C5526&lt;&gt;1,C5527:C5532="",S5526:U5532=""), "FALSE","TRUE"),"FALSE")</f>
        <v>FALSE</v>
      </c>
      <c r="Z5526" s="1"/>
    </row>
    <row r="5527" spans="2:26" hidden="1" outlineLevel="3" x14ac:dyDescent="0.4">
      <c r="B5527" s="7" t="s">
        <v>522</v>
      </c>
      <c r="C5527" s="8"/>
      <c r="D5527" s="31"/>
      <c r="E5527" s="2" t="s">
        <v>523</v>
      </c>
      <c r="F5527" s="2" t="s">
        <v>485</v>
      </c>
      <c r="G5527" s="2" t="s">
        <v>369</v>
      </c>
      <c r="H5527" s="2">
        <v>225</v>
      </c>
      <c r="I5527" s="2">
        <v>207</v>
      </c>
      <c r="K5527" s="2">
        <v>240</v>
      </c>
      <c r="L5527" s="2" t="s">
        <v>30</v>
      </c>
      <c r="M5527" s="2" t="s">
        <v>476</v>
      </c>
      <c r="N5527" s="2" t="s">
        <v>479</v>
      </c>
      <c r="O5527" s="2" t="s">
        <v>520</v>
      </c>
      <c r="Q5527" s="1"/>
      <c r="S5527" s="9"/>
      <c r="T5527" s="10"/>
      <c r="U5527" s="8"/>
      <c r="W5527" s="2" t="s">
        <v>465</v>
      </c>
      <c r="X5527" s="45" t="str" cm="1">
        <f t="array" ref="X5527">IF(X5318="TRUE",IF(AND(C5526&lt;&gt;1,C5527:C5532="",S5526:U5532=""), "FALSE","TRUE"),"FALSE")</f>
        <v>FALSE</v>
      </c>
      <c r="Z5527" s="1"/>
    </row>
    <row r="5528" spans="2:26" hidden="1" outlineLevel="3" x14ac:dyDescent="0.4">
      <c r="B5528" s="7" t="s">
        <v>524</v>
      </c>
      <c r="C5528" s="8"/>
      <c r="D5528" s="31"/>
      <c r="E5528" s="2" t="s">
        <v>525</v>
      </c>
      <c r="F5528" s="2" t="s">
        <v>114</v>
      </c>
      <c r="G5528" s="2" t="s">
        <v>115</v>
      </c>
      <c r="H5528" s="2">
        <v>225</v>
      </c>
      <c r="I5528" s="2">
        <v>207</v>
      </c>
      <c r="K5528" s="2">
        <v>120</v>
      </c>
      <c r="L5528" s="2" t="s">
        <v>30</v>
      </c>
      <c r="M5528" s="2" t="s">
        <v>476</v>
      </c>
      <c r="N5528" s="2" t="s">
        <v>479</v>
      </c>
      <c r="O5528" s="2" t="s">
        <v>520</v>
      </c>
      <c r="Q5528" s="1"/>
      <c r="S5528" s="9"/>
      <c r="T5528" s="10"/>
      <c r="U5528" s="8"/>
      <c r="W5528" s="2" t="s">
        <v>468</v>
      </c>
      <c r="X5528" s="45" t="str" cm="1">
        <f t="array" ref="X5528">IF(X5318="TRUE",IF(AND(C5526&lt;&gt;1,C5527:C5532="",S5526:U5532=""), "FALSE","TRUE"),"FALSE")</f>
        <v>FALSE</v>
      </c>
      <c r="Z5528" s="1"/>
    </row>
    <row r="5529" spans="2:26" hidden="1" outlineLevel="3" x14ac:dyDescent="0.4">
      <c r="B5529" s="7" t="s">
        <v>526</v>
      </c>
      <c r="C5529" s="8"/>
      <c r="D5529" s="31"/>
      <c r="E5529" s="2" t="s">
        <v>527</v>
      </c>
      <c r="F5529" s="2" t="str">
        <f>IF(OR($C$87="治験計画届", $C$87="治験計画変更届"), "^$","^.{1,120}$|^$")</f>
        <v>^.{1,120}$|^$</v>
      </c>
      <c r="G5529" s="2" t="str">
        <f>IF(F5529="^$", "入力しないでください","入力してください(120文字以内)")</f>
        <v>入力してください(120文字以内)</v>
      </c>
      <c r="H5529" s="2">
        <v>225</v>
      </c>
      <c r="I5529" s="2">
        <v>207</v>
      </c>
      <c r="K5529" s="2">
        <v>120</v>
      </c>
      <c r="L5529" s="2" t="s">
        <v>30</v>
      </c>
      <c r="M5529" s="2" t="s">
        <v>476</v>
      </c>
      <c r="N5529" s="2" t="s">
        <v>479</v>
      </c>
      <c r="O5529" s="2" t="s">
        <v>520</v>
      </c>
      <c r="Q5529" s="1"/>
      <c r="S5529" s="9"/>
      <c r="T5529" s="10"/>
      <c r="U5529" s="8"/>
      <c r="W5529" s="2" t="s">
        <v>468</v>
      </c>
      <c r="X5529" s="45" t="str" cm="1">
        <f t="array" ref="X5529">IF(X5318="TRUE",IF(AND(C5526&lt;&gt;1,C5527:C5532="",S5526:U5532=""), "FALSE","TRUE"),"FALSE")</f>
        <v>FALSE</v>
      </c>
      <c r="Z5529" s="1"/>
    </row>
    <row r="5530" spans="2:26" hidden="1" outlineLevel="3" x14ac:dyDescent="0.4">
      <c r="B5530" s="7" t="s">
        <v>528</v>
      </c>
      <c r="C5530" s="8"/>
      <c r="D5530" s="31"/>
      <c r="E5530" s="2" t="s">
        <v>529</v>
      </c>
      <c r="F5530" s="2" t="str">
        <f>IF(OR($C$87="治験計画届", $C$87="治験計画変更届"), "^$","^.{1,120}$|^$")</f>
        <v>^.{1,120}$|^$</v>
      </c>
      <c r="G5530" s="2" t="str">
        <f t="shared" ref="G5530:G5532" si="382">IF(F5530="^$", "入力しないでください","入力してください(120文字以内)")</f>
        <v>入力してください(120文字以内)</v>
      </c>
      <c r="H5530" s="2">
        <v>225</v>
      </c>
      <c r="I5530" s="2">
        <v>207</v>
      </c>
      <c r="K5530" s="2">
        <v>120</v>
      </c>
      <c r="L5530" s="2" t="s">
        <v>30</v>
      </c>
      <c r="M5530" s="2" t="s">
        <v>476</v>
      </c>
      <c r="N5530" s="2" t="s">
        <v>479</v>
      </c>
      <c r="O5530" s="2" t="s">
        <v>520</v>
      </c>
      <c r="Q5530" s="1"/>
      <c r="S5530" s="9"/>
      <c r="T5530" s="10"/>
      <c r="U5530" s="8"/>
      <c r="W5530" s="2" t="s">
        <v>468</v>
      </c>
      <c r="X5530" s="45" t="str" cm="1">
        <f t="array" ref="X5530">IF(X5318="TRUE",IF(AND(C5526&lt;&gt;1,C5527:C5532="",S5526:U5532=""), "FALSE","TRUE"),"FALSE")</f>
        <v>FALSE</v>
      </c>
      <c r="Z5530" s="1"/>
    </row>
    <row r="5531" spans="2:26" hidden="1" outlineLevel="3" x14ac:dyDescent="0.4">
      <c r="B5531" s="7" t="s">
        <v>530</v>
      </c>
      <c r="C5531" s="8"/>
      <c r="D5531" s="31"/>
      <c r="E5531" s="2" t="s">
        <v>566</v>
      </c>
      <c r="F5531" s="2" t="str">
        <f>IF(OR($C$87="治験計画届", $C$87="治験計画変更届"), "^$","^.{1,120}$|^$")</f>
        <v>^.{1,120}$|^$</v>
      </c>
      <c r="G5531" s="2" t="str">
        <f t="shared" si="382"/>
        <v>入力してください(120文字以内)</v>
      </c>
      <c r="H5531" s="2">
        <v>225</v>
      </c>
      <c r="I5531" s="2">
        <v>207</v>
      </c>
      <c r="K5531" s="2">
        <v>120</v>
      </c>
      <c r="L5531" s="2" t="s">
        <v>30</v>
      </c>
      <c r="M5531" s="2" t="s">
        <v>476</v>
      </c>
      <c r="N5531" s="2" t="s">
        <v>479</v>
      </c>
      <c r="O5531" s="2" t="s">
        <v>520</v>
      </c>
      <c r="Q5531" s="1"/>
      <c r="S5531" s="9"/>
      <c r="T5531" s="10"/>
      <c r="U5531" s="8"/>
      <c r="W5531" s="2" t="s">
        <v>468</v>
      </c>
      <c r="X5531" s="45" t="str" cm="1">
        <f t="array" ref="X5531">IF(X5318="TRUE",IF(AND(C5526&lt;&gt;1,C5527:C5532="",S5526:U5532=""), "FALSE","TRUE"),"FALSE")</f>
        <v>FALSE</v>
      </c>
      <c r="Z5531" s="1"/>
    </row>
    <row r="5532" spans="2:26" hidden="1" outlineLevel="3" x14ac:dyDescent="0.4">
      <c r="B5532" s="7" t="s">
        <v>532</v>
      </c>
      <c r="C5532" s="8"/>
      <c r="D5532" s="31"/>
      <c r="E5532" s="2" t="s">
        <v>533</v>
      </c>
      <c r="F5532" s="2" t="str">
        <f>IF(OR($C$87="治験計画届", $C$87="治験計画変更届"), "^$","^.{1,120}$|^$")</f>
        <v>^.{1,120}$|^$</v>
      </c>
      <c r="G5532" s="2" t="str">
        <f t="shared" si="382"/>
        <v>入力してください(120文字以内)</v>
      </c>
      <c r="H5532" s="2">
        <v>225</v>
      </c>
      <c r="I5532" s="2">
        <v>207</v>
      </c>
      <c r="K5532" s="2">
        <v>120</v>
      </c>
      <c r="L5532" s="2" t="s">
        <v>30</v>
      </c>
      <c r="M5532" s="2" t="s">
        <v>476</v>
      </c>
      <c r="N5532" s="2" t="s">
        <v>479</v>
      </c>
      <c r="O5532" s="2" t="s">
        <v>520</v>
      </c>
      <c r="Q5532" s="1"/>
      <c r="S5532" s="9"/>
      <c r="T5532" s="10"/>
      <c r="U5532" s="8"/>
      <c r="W5532" s="2" t="s">
        <v>468</v>
      </c>
      <c r="X5532" s="45" t="str" cm="1">
        <f t="array" ref="X5532">IF(X5318="TRUE",IF(AND(C5526&lt;&gt;1,C5527:C5532="",S5526:U5532=""), "FALSE","TRUE"),"FALSE")</f>
        <v>FALSE</v>
      </c>
      <c r="Z5532" s="1"/>
    </row>
    <row r="5533" spans="2:26" hidden="1" outlineLevel="3" x14ac:dyDescent="0.4">
      <c r="B5533" s="7" t="s">
        <v>134</v>
      </c>
      <c r="C5533" s="5">
        <v>20</v>
      </c>
      <c r="D5533" s="30"/>
      <c r="E5533" s="2" t="s">
        <v>392</v>
      </c>
      <c r="F5533" s="2" t="s">
        <v>102</v>
      </c>
      <c r="G5533" s="2" t="s">
        <v>103</v>
      </c>
      <c r="H5533" s="2">
        <v>225</v>
      </c>
      <c r="I5533" s="2">
        <v>207</v>
      </c>
      <c r="K5533" s="2">
        <v>3</v>
      </c>
      <c r="L5533" s="2" t="s">
        <v>136</v>
      </c>
      <c r="M5533" s="2" t="s">
        <v>476</v>
      </c>
      <c r="N5533" s="2" t="s">
        <v>479</v>
      </c>
      <c r="O5533" s="2" t="s">
        <v>520</v>
      </c>
      <c r="Q5533" s="1"/>
      <c r="S5533" s="9"/>
      <c r="T5533" s="10"/>
      <c r="U5533" s="8"/>
      <c r="V5533" s="2" t="s">
        <v>105</v>
      </c>
      <c r="W5533" s="2" t="s">
        <v>561</v>
      </c>
      <c r="X5533" s="45" t="str" cm="1">
        <f t="array" ref="X5533">IF(X5318="TRUE",IF(AND(C5533&lt;&gt;1,C5534:C5539="",S5533:U5539=""), "FALSE","TRUE"),"FALSE")</f>
        <v>FALSE</v>
      </c>
      <c r="Z5533" s="1"/>
    </row>
    <row r="5534" spans="2:26" hidden="1" outlineLevel="3" x14ac:dyDescent="0.4">
      <c r="B5534" s="7" t="s">
        <v>522</v>
      </c>
      <c r="C5534" s="8"/>
      <c r="D5534" s="31"/>
      <c r="E5534" s="2" t="s">
        <v>523</v>
      </c>
      <c r="F5534" s="2" t="s">
        <v>485</v>
      </c>
      <c r="G5534" s="2" t="s">
        <v>369</v>
      </c>
      <c r="H5534" s="2">
        <v>225</v>
      </c>
      <c r="I5534" s="2">
        <v>207</v>
      </c>
      <c r="K5534" s="2">
        <v>240</v>
      </c>
      <c r="L5534" s="2" t="s">
        <v>30</v>
      </c>
      <c r="M5534" s="2" t="s">
        <v>476</v>
      </c>
      <c r="N5534" s="2" t="s">
        <v>479</v>
      </c>
      <c r="O5534" s="2" t="s">
        <v>520</v>
      </c>
      <c r="Q5534" s="1"/>
      <c r="S5534" s="9"/>
      <c r="T5534" s="10"/>
      <c r="U5534" s="8"/>
      <c r="W5534" s="2" t="s">
        <v>465</v>
      </c>
      <c r="X5534" s="45" t="str" cm="1">
        <f t="array" ref="X5534">IF(X5318="TRUE",IF(AND(C5533&lt;&gt;1,C5534:C5539="",S5533:U5539=""), "FALSE","TRUE"),"FALSE")</f>
        <v>FALSE</v>
      </c>
      <c r="Z5534" s="1"/>
    </row>
    <row r="5535" spans="2:26" hidden="1" outlineLevel="3" x14ac:dyDescent="0.4">
      <c r="B5535" s="7" t="s">
        <v>524</v>
      </c>
      <c r="C5535" s="8"/>
      <c r="D5535" s="31"/>
      <c r="E5535" s="2" t="s">
        <v>525</v>
      </c>
      <c r="F5535" s="2" t="s">
        <v>114</v>
      </c>
      <c r="G5535" s="2" t="s">
        <v>115</v>
      </c>
      <c r="H5535" s="2">
        <v>225</v>
      </c>
      <c r="I5535" s="2">
        <v>207</v>
      </c>
      <c r="K5535" s="2">
        <v>120</v>
      </c>
      <c r="L5535" s="2" t="s">
        <v>30</v>
      </c>
      <c r="M5535" s="2" t="s">
        <v>476</v>
      </c>
      <c r="N5535" s="2" t="s">
        <v>479</v>
      </c>
      <c r="O5535" s="2" t="s">
        <v>520</v>
      </c>
      <c r="Q5535" s="1"/>
      <c r="S5535" s="9"/>
      <c r="T5535" s="10"/>
      <c r="U5535" s="8"/>
      <c r="W5535" s="2" t="s">
        <v>468</v>
      </c>
      <c r="X5535" s="45" t="str" cm="1">
        <f t="array" ref="X5535">IF(X5318="TRUE",IF(AND(C5533&lt;&gt;1,C5534:C5539="",S5533:U5539=""), "FALSE","TRUE"),"FALSE")</f>
        <v>FALSE</v>
      </c>
      <c r="Z5535" s="1"/>
    </row>
    <row r="5536" spans="2:26" hidden="1" outlineLevel="3" x14ac:dyDescent="0.4">
      <c r="B5536" s="7" t="s">
        <v>526</v>
      </c>
      <c r="C5536" s="8"/>
      <c r="D5536" s="31"/>
      <c r="E5536" s="2" t="s">
        <v>527</v>
      </c>
      <c r="F5536" s="2" t="str">
        <f>IF(OR($C$87="治験計画届", $C$87="治験計画変更届"), "^$","^.{1,120}$|^$")</f>
        <v>^.{1,120}$|^$</v>
      </c>
      <c r="G5536" s="2" t="str">
        <f>IF(F5536="^$", "入力しないでください","入力してください(120文字以内)")</f>
        <v>入力してください(120文字以内)</v>
      </c>
      <c r="H5536" s="2">
        <v>225</v>
      </c>
      <c r="I5536" s="2">
        <v>207</v>
      </c>
      <c r="K5536" s="2">
        <v>120</v>
      </c>
      <c r="L5536" s="2" t="s">
        <v>30</v>
      </c>
      <c r="M5536" s="2" t="s">
        <v>476</v>
      </c>
      <c r="N5536" s="2" t="s">
        <v>479</v>
      </c>
      <c r="O5536" s="2" t="s">
        <v>520</v>
      </c>
      <c r="Q5536" s="1"/>
      <c r="S5536" s="9"/>
      <c r="T5536" s="10"/>
      <c r="U5536" s="8"/>
      <c r="W5536" s="2" t="s">
        <v>468</v>
      </c>
      <c r="X5536" s="45" t="str" cm="1">
        <f t="array" ref="X5536">IF(X5318="TRUE",IF(AND(C5533&lt;&gt;1,C5534:C5539="",S5533:U5539=""), "FALSE","TRUE"),"FALSE")</f>
        <v>FALSE</v>
      </c>
      <c r="Z5536" s="1"/>
    </row>
    <row r="5537" spans="2:26" hidden="1" outlineLevel="3" x14ac:dyDescent="0.4">
      <c r="B5537" s="7" t="s">
        <v>528</v>
      </c>
      <c r="C5537" s="8"/>
      <c r="D5537" s="31"/>
      <c r="E5537" s="2" t="s">
        <v>529</v>
      </c>
      <c r="F5537" s="2" t="str">
        <f>IF(OR($C$87="治験計画届", $C$87="治験計画変更届"), "^$","^.{1,120}$|^$")</f>
        <v>^.{1,120}$|^$</v>
      </c>
      <c r="G5537" s="2" t="str">
        <f t="shared" ref="G5537:G5539" si="383">IF(F5537="^$", "入力しないでください","入力してください(120文字以内)")</f>
        <v>入力してください(120文字以内)</v>
      </c>
      <c r="H5537" s="2">
        <v>225</v>
      </c>
      <c r="I5537" s="2">
        <v>207</v>
      </c>
      <c r="K5537" s="2">
        <v>120</v>
      </c>
      <c r="L5537" s="2" t="s">
        <v>30</v>
      </c>
      <c r="M5537" s="2" t="s">
        <v>476</v>
      </c>
      <c r="N5537" s="2" t="s">
        <v>479</v>
      </c>
      <c r="O5537" s="2" t="s">
        <v>520</v>
      </c>
      <c r="Q5537" s="1"/>
      <c r="S5537" s="9"/>
      <c r="T5537" s="10"/>
      <c r="U5537" s="8"/>
      <c r="W5537" s="2" t="s">
        <v>468</v>
      </c>
      <c r="X5537" s="45" t="str" cm="1">
        <f t="array" ref="X5537">IF(X5318="TRUE",IF(AND(C5533&lt;&gt;1,C5534:C5539="",S5533:U5539=""), "FALSE","TRUE"),"FALSE")</f>
        <v>FALSE</v>
      </c>
      <c r="Z5537" s="1"/>
    </row>
    <row r="5538" spans="2:26" hidden="1" outlineLevel="3" x14ac:dyDescent="0.4">
      <c r="B5538" s="7" t="s">
        <v>530</v>
      </c>
      <c r="C5538" s="8"/>
      <c r="D5538" s="31"/>
      <c r="E5538" s="2" t="s">
        <v>566</v>
      </c>
      <c r="F5538" s="2" t="str">
        <f>IF(OR($C$87="治験計画届", $C$87="治験計画変更届"), "^$","^.{1,120}$|^$")</f>
        <v>^.{1,120}$|^$</v>
      </c>
      <c r="G5538" s="2" t="str">
        <f t="shared" si="383"/>
        <v>入力してください(120文字以内)</v>
      </c>
      <c r="H5538" s="2">
        <v>225</v>
      </c>
      <c r="I5538" s="2">
        <v>207</v>
      </c>
      <c r="K5538" s="2">
        <v>120</v>
      </c>
      <c r="L5538" s="2" t="s">
        <v>30</v>
      </c>
      <c r="M5538" s="2" t="s">
        <v>476</v>
      </c>
      <c r="N5538" s="2" t="s">
        <v>479</v>
      </c>
      <c r="O5538" s="2" t="s">
        <v>520</v>
      </c>
      <c r="Q5538" s="1"/>
      <c r="S5538" s="9"/>
      <c r="T5538" s="10"/>
      <c r="U5538" s="8"/>
      <c r="W5538" s="2" t="s">
        <v>468</v>
      </c>
      <c r="X5538" s="45" t="str" cm="1">
        <f t="array" ref="X5538">IF(X5318="TRUE",IF(AND(C5533&lt;&gt;1,C5534:C5539="",S5533:U5539=""), "FALSE","TRUE"),"FALSE")</f>
        <v>FALSE</v>
      </c>
      <c r="Z5538" s="1"/>
    </row>
    <row r="5539" spans="2:26" hidden="1" outlineLevel="3" x14ac:dyDescent="0.4">
      <c r="B5539" s="7" t="s">
        <v>532</v>
      </c>
      <c r="C5539" s="8"/>
      <c r="D5539" s="31"/>
      <c r="E5539" s="2" t="s">
        <v>533</v>
      </c>
      <c r="F5539" s="2" t="str">
        <f>IF(OR($C$87="治験計画届", $C$87="治験計画変更届"), "^$","^.{1,120}$|^$")</f>
        <v>^.{1,120}$|^$</v>
      </c>
      <c r="G5539" s="2" t="str">
        <f t="shared" si="383"/>
        <v>入力してください(120文字以内)</v>
      </c>
      <c r="H5539" s="2">
        <v>225</v>
      </c>
      <c r="I5539" s="2">
        <v>207</v>
      </c>
      <c r="K5539" s="2">
        <v>120</v>
      </c>
      <c r="L5539" s="2" t="s">
        <v>30</v>
      </c>
      <c r="M5539" s="2" t="s">
        <v>476</v>
      </c>
      <c r="N5539" s="2" t="s">
        <v>479</v>
      </c>
      <c r="O5539" s="2" t="s">
        <v>520</v>
      </c>
      <c r="Q5539" s="1"/>
      <c r="S5539" s="9"/>
      <c r="T5539" s="10"/>
      <c r="U5539" s="8"/>
      <c r="W5539" s="2" t="s">
        <v>468</v>
      </c>
      <c r="X5539" s="45" t="str" cm="1">
        <f t="array" ref="X5539">IF(X5318="TRUE",IF(AND(C5533&lt;&gt;1,C5534:C5539="",S5533:U5539=""), "FALSE","TRUE"),"FALSE")</f>
        <v>FALSE</v>
      </c>
      <c r="Z5539" s="1"/>
    </row>
    <row r="5540" spans="2:26" hidden="1" outlineLevel="2" x14ac:dyDescent="0.4">
      <c r="B5540" s="3" t="s">
        <v>19</v>
      </c>
      <c r="I5540" s="2">
        <v>207</v>
      </c>
      <c r="Q5540" s="1"/>
      <c r="S5540" s="6" t="s">
        <v>36</v>
      </c>
      <c r="T5540" s="6" t="s">
        <v>37</v>
      </c>
      <c r="U5540" s="6" t="s">
        <v>38</v>
      </c>
      <c r="Z5540" s="1"/>
    </row>
    <row r="5541" spans="2:26" hidden="1" outlineLevel="2" x14ac:dyDescent="0.4">
      <c r="B5541" s="7" t="s">
        <v>534</v>
      </c>
      <c r="C5541" s="5"/>
      <c r="D5541" s="30"/>
      <c r="E5541" s="2" t="s">
        <v>535</v>
      </c>
      <c r="F5541" s="2" t="s">
        <v>190</v>
      </c>
      <c r="G5541" s="2" t="s">
        <v>536</v>
      </c>
      <c r="I5541" s="2">
        <v>207</v>
      </c>
      <c r="K5541" s="2">
        <v>4</v>
      </c>
      <c r="L5541" s="2" t="s">
        <v>30</v>
      </c>
      <c r="M5541" s="2" t="s">
        <v>476</v>
      </c>
      <c r="N5541" s="2" t="s">
        <v>479</v>
      </c>
      <c r="Q5541" s="1"/>
      <c r="S5541" s="9"/>
      <c r="T5541" s="10"/>
      <c r="U5541" s="8"/>
      <c r="W5541" s="2" t="s">
        <v>567</v>
      </c>
      <c r="X5541" s="2" t="str">
        <f t="shared" ref="X5541:X5542" si="384">X$5318</f>
        <v>FALSE</v>
      </c>
      <c r="Z5541" s="1"/>
    </row>
    <row r="5542" spans="2:26" hidden="1" outlineLevel="2" x14ac:dyDescent="0.4">
      <c r="B5542" s="7" t="s">
        <v>537</v>
      </c>
      <c r="C5542" s="5"/>
      <c r="D5542" s="30"/>
      <c r="E5542" s="2" t="s">
        <v>538</v>
      </c>
      <c r="F5542" s="2" t="str">
        <f>IF(OR($C$87="治験終了届", $C$87="治験中止届"),"^\d{1,4}$","^$")</f>
        <v>^$</v>
      </c>
      <c r="G5542" s="2" t="str">
        <f>IF(F5542="^$","入力しないでください","半角数字を入力してください(4桁以内)")</f>
        <v>入力しないでください</v>
      </c>
      <c r="I5542" s="2">
        <v>207</v>
      </c>
      <c r="K5542" s="2">
        <v>4</v>
      </c>
      <c r="L5542" s="2" t="s">
        <v>30</v>
      </c>
      <c r="M5542" s="2" t="s">
        <v>476</v>
      </c>
      <c r="N5542" s="2" t="s">
        <v>479</v>
      </c>
      <c r="Q5542" s="1"/>
      <c r="S5542" s="9"/>
      <c r="T5542" s="10"/>
      <c r="U5542" s="8"/>
      <c r="W5542" s="2" t="s">
        <v>567</v>
      </c>
      <c r="X5542" s="2" t="str">
        <f t="shared" si="384"/>
        <v>FALSE</v>
      </c>
      <c r="Z5542" s="1"/>
    </row>
    <row r="5543" spans="2:26" hidden="1" outlineLevel="2" x14ac:dyDescent="0.4">
      <c r="B5543" s="3" t="s">
        <v>19</v>
      </c>
      <c r="I5543" s="2">
        <v>207</v>
      </c>
      <c r="Q5543" s="1"/>
      <c r="Z5543" s="1"/>
    </row>
    <row r="5544" spans="2:26" hidden="1" outlineLevel="2" x14ac:dyDescent="0.4">
      <c r="B5544" s="50" t="s">
        <v>539</v>
      </c>
      <c r="C5544" s="50"/>
      <c r="D5544" s="33"/>
      <c r="E5544" s="2" t="s">
        <v>540</v>
      </c>
      <c r="I5544" s="2">
        <v>207</v>
      </c>
      <c r="L5544" s="2" t="s">
        <v>541</v>
      </c>
      <c r="M5544" s="2" t="s">
        <v>476</v>
      </c>
      <c r="N5544" s="2" t="s">
        <v>479</v>
      </c>
      <c r="O5544" s="2" t="s">
        <v>540</v>
      </c>
      <c r="Q5544" s="1"/>
      <c r="R5544" s="2" t="str">
        <f>IF(AND(C5546="",C5547="",C5548="",C5549=""), "TRUE", "FALSE")</f>
        <v>TRUE</v>
      </c>
      <c r="S5544" s="6" t="s">
        <v>36</v>
      </c>
      <c r="T5544" s="6" t="s">
        <v>37</v>
      </c>
      <c r="U5544" s="6" t="s">
        <v>38</v>
      </c>
      <c r="Z5544" s="1"/>
    </row>
    <row r="5545" spans="2:26" hidden="1" outlineLevel="2" x14ac:dyDescent="0.4">
      <c r="B5545" s="7" t="s">
        <v>134</v>
      </c>
      <c r="C5545" s="5">
        <v>1</v>
      </c>
      <c r="D5545" s="30"/>
      <c r="E5545" s="2" t="s">
        <v>392</v>
      </c>
      <c r="F5545" s="2" t="s">
        <v>106</v>
      </c>
      <c r="G5545" s="2" t="s">
        <v>103</v>
      </c>
      <c r="H5545" s="2">
        <v>235</v>
      </c>
      <c r="I5545" s="2">
        <v>207</v>
      </c>
      <c r="K5545" s="2">
        <v>3</v>
      </c>
      <c r="L5545" s="2" t="s">
        <v>136</v>
      </c>
      <c r="M5545" s="2" t="s">
        <v>476</v>
      </c>
      <c r="N5545" s="2" t="s">
        <v>479</v>
      </c>
      <c r="O5545" s="2" t="s">
        <v>540</v>
      </c>
      <c r="Q5545" s="1"/>
      <c r="S5545" s="9"/>
      <c r="T5545" s="10"/>
      <c r="U5545" s="8"/>
      <c r="V5545" s="2" t="s">
        <v>105</v>
      </c>
      <c r="W5545" s="2" t="s">
        <v>561</v>
      </c>
      <c r="X5545" s="45" t="str" cm="1">
        <f t="array" ref="X5545">IF(X5318="TRUE",IF(AND(C5545&lt;&gt;1,C5546:C5549="",S5545:U5549=""), "FALSE","TRUE"),"FALSE")</f>
        <v>FALSE</v>
      </c>
      <c r="Z5545" s="1"/>
    </row>
    <row r="5546" spans="2:26" hidden="1" outlineLevel="2" x14ac:dyDescent="0.4">
      <c r="B5546" s="7" t="s">
        <v>237</v>
      </c>
      <c r="C5546" s="8"/>
      <c r="D5546" s="31"/>
      <c r="E5546" s="2" t="s">
        <v>542</v>
      </c>
      <c r="F5546" s="2" t="s">
        <v>233</v>
      </c>
      <c r="G5546" s="2" t="s">
        <v>239</v>
      </c>
      <c r="H5546" s="2">
        <v>235</v>
      </c>
      <c r="I5546" s="2">
        <v>207</v>
      </c>
      <c r="K5546" s="2">
        <v>60</v>
      </c>
      <c r="L5546" s="2" t="s">
        <v>30</v>
      </c>
      <c r="M5546" s="2" t="s">
        <v>476</v>
      </c>
      <c r="N5546" s="2" t="s">
        <v>479</v>
      </c>
      <c r="O5546" s="2" t="s">
        <v>540</v>
      </c>
      <c r="Q5546" s="1"/>
      <c r="S5546" s="9"/>
      <c r="T5546" s="10"/>
      <c r="U5546" s="8"/>
      <c r="W5546" s="2" t="s">
        <v>568</v>
      </c>
      <c r="X5546" s="45" t="str" cm="1">
        <f t="array" ref="X5546">IF(X5318="TRUE",IF(AND(C5545&lt;&gt;1,C5546:C5549="",S5545:U5549=""), "FALSE","TRUE"),"FALSE")</f>
        <v>FALSE</v>
      </c>
      <c r="Z5546" s="1"/>
    </row>
    <row r="5547" spans="2:26" hidden="1" outlineLevel="2" x14ac:dyDescent="0.4">
      <c r="B5547" s="7" t="s">
        <v>240</v>
      </c>
      <c r="C5547" s="8"/>
      <c r="D5547" s="31"/>
      <c r="E5547" s="2" t="s">
        <v>543</v>
      </c>
      <c r="F5547" s="2" t="str">
        <f>IF(C5546="","^.{1,120}$|^$","^.{1,120}$")</f>
        <v>^.{1,120}$|^$</v>
      </c>
      <c r="G5547" s="2" t="s">
        <v>229</v>
      </c>
      <c r="H5547" s="2">
        <v>235</v>
      </c>
      <c r="I5547" s="2">
        <v>207</v>
      </c>
      <c r="K5547" s="2">
        <v>120</v>
      </c>
      <c r="L5547" s="2" t="s">
        <v>30</v>
      </c>
      <c r="M5547" s="2" t="s">
        <v>476</v>
      </c>
      <c r="N5547" s="2" t="s">
        <v>479</v>
      </c>
      <c r="O5547" s="2" t="s">
        <v>540</v>
      </c>
      <c r="Q5547" s="1"/>
      <c r="S5547" s="9"/>
      <c r="T5547" s="10"/>
      <c r="U5547" s="8"/>
      <c r="W5547" s="2" t="s">
        <v>468</v>
      </c>
      <c r="X5547" s="45" t="str" cm="1">
        <f t="array" ref="X5547">IF(X5318="TRUE",IF(AND(C5545&lt;&gt;1,C5546:C5549="",S5545:U5549=""), "FALSE","TRUE"),"FALSE")</f>
        <v>FALSE</v>
      </c>
      <c r="Z5547" s="1"/>
    </row>
    <row r="5548" spans="2:26" hidden="1" outlineLevel="2" x14ac:dyDescent="0.4">
      <c r="B5548" s="7" t="s">
        <v>243</v>
      </c>
      <c r="C5548" s="8"/>
      <c r="D5548" s="31"/>
      <c r="E5548" s="2" t="s">
        <v>544</v>
      </c>
      <c r="F5548" s="2" t="s">
        <v>116</v>
      </c>
      <c r="G5548" s="2" t="s">
        <v>115</v>
      </c>
      <c r="H5548" s="2">
        <v>235</v>
      </c>
      <c r="I5548" s="2">
        <v>207</v>
      </c>
      <c r="K5548" s="2">
        <v>120</v>
      </c>
      <c r="L5548" s="2" t="s">
        <v>30</v>
      </c>
      <c r="M5548" s="2" t="s">
        <v>476</v>
      </c>
      <c r="N5548" s="2" t="s">
        <v>479</v>
      </c>
      <c r="O5548" s="2" t="s">
        <v>540</v>
      </c>
      <c r="Q5548" s="1"/>
      <c r="S5548" s="9"/>
      <c r="T5548" s="10"/>
      <c r="U5548" s="8"/>
      <c r="W5548" s="2" t="s">
        <v>468</v>
      </c>
      <c r="X5548" s="45" t="str" cm="1">
        <f t="array" ref="X5548">IF(X5318="TRUE",IF(AND(C5545&lt;&gt;1,C5546:C5549="",S5545:U5549=""), "FALSE","TRUE"),"FALSE")</f>
        <v>FALSE</v>
      </c>
      <c r="Z5548" s="1"/>
    </row>
    <row r="5549" spans="2:26" hidden="1" outlineLevel="2" collapsed="1" x14ac:dyDescent="0.4">
      <c r="B5549" s="7" t="s">
        <v>245</v>
      </c>
      <c r="C5549" s="8"/>
      <c r="D5549" s="31"/>
      <c r="E5549" s="2" t="s">
        <v>545</v>
      </c>
      <c r="F5549" s="2" t="str">
        <f>IF(C5546="","^.{1,1024}$|^$","^.{1,1024}$")</f>
        <v>^.{1,1024}$|^$</v>
      </c>
      <c r="G5549" s="2" t="s">
        <v>247</v>
      </c>
      <c r="H5549" s="2">
        <v>235</v>
      </c>
      <c r="I5549" s="2">
        <v>207</v>
      </c>
      <c r="K5549" s="2">
        <v>1024</v>
      </c>
      <c r="L5549" s="2" t="s">
        <v>30</v>
      </c>
      <c r="M5549" s="2" t="s">
        <v>476</v>
      </c>
      <c r="N5549" s="2" t="s">
        <v>479</v>
      </c>
      <c r="O5549" s="2" t="s">
        <v>540</v>
      </c>
      <c r="Q5549" s="1"/>
      <c r="S5549" s="9"/>
      <c r="T5549" s="10"/>
      <c r="U5549" s="8"/>
      <c r="W5549" s="2" t="s">
        <v>471</v>
      </c>
      <c r="X5549" s="45" t="str" cm="1">
        <f t="array" ref="X5549">IF(X5318="TRUE",IF(AND(C5545&lt;&gt;1,C5546:C5549="",S5545:U5549=""), "FALSE","TRUE"),"FALSE")</f>
        <v>FALSE</v>
      </c>
      <c r="Z5549" s="1"/>
    </row>
    <row r="5550" spans="2:26" hidden="1" outlineLevel="3" x14ac:dyDescent="0.4">
      <c r="B5550" s="7" t="s">
        <v>134</v>
      </c>
      <c r="C5550" s="5">
        <v>2</v>
      </c>
      <c r="D5550" s="30"/>
      <c r="E5550" s="2" t="s">
        <v>392</v>
      </c>
      <c r="F5550" s="2" t="s">
        <v>106</v>
      </c>
      <c r="G5550" s="2" t="s">
        <v>103</v>
      </c>
      <c r="H5550" s="2">
        <v>235</v>
      </c>
      <c r="I5550" s="2">
        <v>207</v>
      </c>
      <c r="K5550" s="2">
        <v>3</v>
      </c>
      <c r="L5550" s="2" t="s">
        <v>136</v>
      </c>
      <c r="M5550" s="2" t="s">
        <v>476</v>
      </c>
      <c r="N5550" s="2" t="s">
        <v>479</v>
      </c>
      <c r="O5550" s="2" t="s">
        <v>540</v>
      </c>
      <c r="Q5550" s="1"/>
      <c r="S5550" s="9"/>
      <c r="T5550" s="10"/>
      <c r="U5550" s="8"/>
      <c r="V5550" s="2" t="s">
        <v>105</v>
      </c>
      <c r="W5550" s="2" t="s">
        <v>561</v>
      </c>
      <c r="X5550" s="45" t="str" cm="1">
        <f t="array" ref="X5550">IF(X5318="TRUE",IF(AND(C5550&lt;&gt;1,C5551:C5554="",S5550:U5554=""), "FALSE","TRUE"),"FALSE")</f>
        <v>FALSE</v>
      </c>
      <c r="Z5550" s="1"/>
    </row>
    <row r="5551" spans="2:26" hidden="1" outlineLevel="3" x14ac:dyDescent="0.4">
      <c r="B5551" s="7" t="s">
        <v>237</v>
      </c>
      <c r="C5551" s="8"/>
      <c r="D5551" s="31"/>
      <c r="E5551" s="2" t="s">
        <v>542</v>
      </c>
      <c r="F5551" s="2" t="s">
        <v>233</v>
      </c>
      <c r="G5551" s="2" t="s">
        <v>239</v>
      </c>
      <c r="H5551" s="2">
        <v>235</v>
      </c>
      <c r="I5551" s="2">
        <v>207</v>
      </c>
      <c r="K5551" s="2">
        <v>60</v>
      </c>
      <c r="L5551" s="2" t="s">
        <v>30</v>
      </c>
      <c r="M5551" s="2" t="s">
        <v>476</v>
      </c>
      <c r="N5551" s="2" t="s">
        <v>479</v>
      </c>
      <c r="O5551" s="2" t="s">
        <v>540</v>
      </c>
      <c r="Q5551" s="1"/>
      <c r="S5551" s="9"/>
      <c r="T5551" s="10"/>
      <c r="U5551" s="8"/>
      <c r="W5551" s="2" t="s">
        <v>568</v>
      </c>
      <c r="X5551" s="45" t="str" cm="1">
        <f t="array" ref="X5551">IF(X5318="TRUE",IF(AND(C5550&lt;&gt;1,C5551:C5554="",S5550:U5554=""), "FALSE","TRUE"),"FALSE")</f>
        <v>FALSE</v>
      </c>
      <c r="Z5551" s="1"/>
    </row>
    <row r="5552" spans="2:26" hidden="1" outlineLevel="3" x14ac:dyDescent="0.4">
      <c r="B5552" s="7" t="s">
        <v>240</v>
      </c>
      <c r="C5552" s="8"/>
      <c r="D5552" s="31"/>
      <c r="E5552" s="2" t="s">
        <v>543</v>
      </c>
      <c r="F5552" s="2" t="str">
        <f>IF(C5551="","^.{1,120}$|^$","^.{1,120}$")</f>
        <v>^.{1,120}$|^$</v>
      </c>
      <c r="G5552" s="2" t="s">
        <v>229</v>
      </c>
      <c r="H5552" s="2">
        <v>235</v>
      </c>
      <c r="I5552" s="2">
        <v>207</v>
      </c>
      <c r="K5552" s="2">
        <v>120</v>
      </c>
      <c r="L5552" s="2" t="s">
        <v>30</v>
      </c>
      <c r="M5552" s="2" t="s">
        <v>476</v>
      </c>
      <c r="N5552" s="2" t="s">
        <v>479</v>
      </c>
      <c r="O5552" s="2" t="s">
        <v>540</v>
      </c>
      <c r="Q5552" s="1"/>
      <c r="S5552" s="9"/>
      <c r="T5552" s="10"/>
      <c r="U5552" s="8"/>
      <c r="W5552" s="2" t="s">
        <v>468</v>
      </c>
      <c r="X5552" s="45" t="str" cm="1">
        <f t="array" ref="X5552">IF(X5318="TRUE",IF(AND(C5550&lt;&gt;1,C5551:C5554="",S5550:U5554=""), "FALSE","TRUE"),"FALSE")</f>
        <v>FALSE</v>
      </c>
      <c r="Z5552" s="1"/>
    </row>
    <row r="5553" spans="2:26" hidden="1" outlineLevel="3" x14ac:dyDescent="0.4">
      <c r="B5553" s="7" t="s">
        <v>243</v>
      </c>
      <c r="C5553" s="8"/>
      <c r="D5553" s="31"/>
      <c r="E5553" s="2" t="s">
        <v>544</v>
      </c>
      <c r="F5553" s="2" t="s">
        <v>116</v>
      </c>
      <c r="G5553" s="2" t="s">
        <v>115</v>
      </c>
      <c r="H5553" s="2">
        <v>235</v>
      </c>
      <c r="I5553" s="2">
        <v>207</v>
      </c>
      <c r="K5553" s="2">
        <v>120</v>
      </c>
      <c r="L5553" s="2" t="s">
        <v>30</v>
      </c>
      <c r="M5553" s="2" t="s">
        <v>476</v>
      </c>
      <c r="N5553" s="2" t="s">
        <v>479</v>
      </c>
      <c r="O5553" s="2" t="s">
        <v>540</v>
      </c>
      <c r="Q5553" s="1"/>
      <c r="S5553" s="9"/>
      <c r="T5553" s="10"/>
      <c r="U5553" s="8"/>
      <c r="W5553" s="2" t="s">
        <v>468</v>
      </c>
      <c r="X5553" s="45" t="str" cm="1">
        <f t="array" ref="X5553">IF(X5318="TRUE",IF(AND(C5550&lt;&gt;1,C5551:C5554="",S5550:U5554=""), "FALSE","TRUE"),"FALSE")</f>
        <v>FALSE</v>
      </c>
      <c r="Z5553" s="1"/>
    </row>
    <row r="5554" spans="2:26" hidden="1" outlineLevel="3" x14ac:dyDescent="0.4">
      <c r="B5554" s="7" t="s">
        <v>245</v>
      </c>
      <c r="C5554" s="8"/>
      <c r="D5554" s="31"/>
      <c r="E5554" s="2" t="s">
        <v>545</v>
      </c>
      <c r="F5554" s="2" t="str">
        <f>IF(C5551="","^.{1,1024}$|^$","^.{1,1024}$")</f>
        <v>^.{1,1024}$|^$</v>
      </c>
      <c r="G5554" s="2" t="s">
        <v>247</v>
      </c>
      <c r="H5554" s="2">
        <v>235</v>
      </c>
      <c r="I5554" s="2">
        <v>207</v>
      </c>
      <c r="K5554" s="2">
        <v>1024</v>
      </c>
      <c r="L5554" s="2" t="s">
        <v>30</v>
      </c>
      <c r="M5554" s="2" t="s">
        <v>476</v>
      </c>
      <c r="N5554" s="2" t="s">
        <v>479</v>
      </c>
      <c r="O5554" s="2" t="s">
        <v>540</v>
      </c>
      <c r="Q5554" s="1"/>
      <c r="S5554" s="9"/>
      <c r="T5554" s="10"/>
      <c r="U5554" s="8"/>
      <c r="W5554" s="2" t="s">
        <v>471</v>
      </c>
      <c r="X5554" s="45" t="str" cm="1">
        <f t="array" ref="X5554">IF(X5318="TRUE",IF(AND(C5550&lt;&gt;1,C5551:C5554="",S5550:U5554=""), "FALSE","TRUE"),"FALSE")</f>
        <v>FALSE</v>
      </c>
      <c r="Z5554" s="1"/>
    </row>
    <row r="5555" spans="2:26" hidden="1" outlineLevel="3" x14ac:dyDescent="0.4">
      <c r="B5555" s="7" t="s">
        <v>134</v>
      </c>
      <c r="C5555" s="5">
        <v>3</v>
      </c>
      <c r="D5555" s="30"/>
      <c r="E5555" s="2" t="s">
        <v>392</v>
      </c>
      <c r="F5555" s="2" t="s">
        <v>106</v>
      </c>
      <c r="G5555" s="2" t="s">
        <v>103</v>
      </c>
      <c r="H5555" s="2">
        <v>235</v>
      </c>
      <c r="I5555" s="2">
        <v>207</v>
      </c>
      <c r="K5555" s="2">
        <v>3</v>
      </c>
      <c r="L5555" s="2" t="s">
        <v>136</v>
      </c>
      <c r="M5555" s="2" t="s">
        <v>476</v>
      </c>
      <c r="N5555" s="2" t="s">
        <v>479</v>
      </c>
      <c r="O5555" s="2" t="s">
        <v>540</v>
      </c>
      <c r="Q5555" s="1"/>
      <c r="S5555" s="9"/>
      <c r="T5555" s="10"/>
      <c r="U5555" s="8"/>
      <c r="V5555" s="2" t="s">
        <v>105</v>
      </c>
      <c r="W5555" s="2" t="s">
        <v>561</v>
      </c>
      <c r="X5555" s="45" t="str" cm="1">
        <f t="array" ref="X5555">IF(X5318="TRUE",IF(AND(C5555&lt;&gt;1,C5556:C5559="",S5555:U5559=""), "FALSE","TRUE"),"FALSE")</f>
        <v>FALSE</v>
      </c>
      <c r="Z5555" s="1"/>
    </row>
    <row r="5556" spans="2:26" hidden="1" outlineLevel="3" x14ac:dyDescent="0.4">
      <c r="B5556" s="7" t="s">
        <v>237</v>
      </c>
      <c r="C5556" s="8"/>
      <c r="D5556" s="31"/>
      <c r="E5556" s="2" t="s">
        <v>542</v>
      </c>
      <c r="F5556" s="2" t="s">
        <v>233</v>
      </c>
      <c r="G5556" s="2" t="s">
        <v>239</v>
      </c>
      <c r="H5556" s="2">
        <v>235</v>
      </c>
      <c r="I5556" s="2">
        <v>207</v>
      </c>
      <c r="K5556" s="2">
        <v>60</v>
      </c>
      <c r="L5556" s="2" t="s">
        <v>30</v>
      </c>
      <c r="M5556" s="2" t="s">
        <v>476</v>
      </c>
      <c r="N5556" s="2" t="s">
        <v>479</v>
      </c>
      <c r="O5556" s="2" t="s">
        <v>540</v>
      </c>
      <c r="Q5556" s="1"/>
      <c r="S5556" s="9"/>
      <c r="T5556" s="10"/>
      <c r="U5556" s="8"/>
      <c r="W5556" s="2" t="s">
        <v>568</v>
      </c>
      <c r="X5556" s="45" t="str" cm="1">
        <f t="array" ref="X5556">IF(X5318="TRUE",IF(AND(C5555&lt;&gt;1,C5556:C5559="",S5555:U5559=""), "FALSE","TRUE"),"FALSE")</f>
        <v>FALSE</v>
      </c>
      <c r="Z5556" s="1"/>
    </row>
    <row r="5557" spans="2:26" hidden="1" outlineLevel="3" x14ac:dyDescent="0.4">
      <c r="B5557" s="7" t="s">
        <v>240</v>
      </c>
      <c r="C5557" s="8"/>
      <c r="D5557" s="31"/>
      <c r="E5557" s="2" t="s">
        <v>543</v>
      </c>
      <c r="F5557" s="2" t="str">
        <f>IF(C5556="","^.{1,120}$|^$","^.{1,120}$")</f>
        <v>^.{1,120}$|^$</v>
      </c>
      <c r="G5557" s="2" t="s">
        <v>229</v>
      </c>
      <c r="H5557" s="2">
        <v>235</v>
      </c>
      <c r="I5557" s="2">
        <v>207</v>
      </c>
      <c r="K5557" s="2">
        <v>120</v>
      </c>
      <c r="L5557" s="2" t="s">
        <v>30</v>
      </c>
      <c r="M5557" s="2" t="s">
        <v>476</v>
      </c>
      <c r="N5557" s="2" t="s">
        <v>479</v>
      </c>
      <c r="O5557" s="2" t="s">
        <v>540</v>
      </c>
      <c r="Q5557" s="1"/>
      <c r="S5557" s="9"/>
      <c r="T5557" s="10"/>
      <c r="U5557" s="8"/>
      <c r="W5557" s="2" t="s">
        <v>468</v>
      </c>
      <c r="X5557" s="45" t="str" cm="1">
        <f t="array" ref="X5557">IF(X5318="TRUE",IF(AND(C5555&lt;&gt;1,C5556:C5559="",S5555:U5559=""), "FALSE","TRUE"),"FALSE")</f>
        <v>FALSE</v>
      </c>
      <c r="Z5557" s="1"/>
    </row>
    <row r="5558" spans="2:26" hidden="1" outlineLevel="3" x14ac:dyDescent="0.4">
      <c r="B5558" s="7" t="s">
        <v>243</v>
      </c>
      <c r="C5558" s="8"/>
      <c r="D5558" s="31"/>
      <c r="E5558" s="2" t="s">
        <v>544</v>
      </c>
      <c r="F5558" s="2" t="s">
        <v>116</v>
      </c>
      <c r="G5558" s="2" t="s">
        <v>115</v>
      </c>
      <c r="H5558" s="2">
        <v>235</v>
      </c>
      <c r="I5558" s="2">
        <v>207</v>
      </c>
      <c r="K5558" s="2">
        <v>120</v>
      </c>
      <c r="L5558" s="2" t="s">
        <v>30</v>
      </c>
      <c r="M5558" s="2" t="s">
        <v>476</v>
      </c>
      <c r="N5558" s="2" t="s">
        <v>479</v>
      </c>
      <c r="O5558" s="2" t="s">
        <v>540</v>
      </c>
      <c r="Q5558" s="1"/>
      <c r="S5558" s="9"/>
      <c r="T5558" s="10"/>
      <c r="U5558" s="8"/>
      <c r="W5558" s="2" t="s">
        <v>468</v>
      </c>
      <c r="X5558" s="45" t="str" cm="1">
        <f t="array" ref="X5558">IF(X5318="TRUE",IF(AND(C5555&lt;&gt;1,C5556:C5559="",S5555:U5559=""), "FALSE","TRUE"),"FALSE")</f>
        <v>FALSE</v>
      </c>
      <c r="Z5558" s="1"/>
    </row>
    <row r="5559" spans="2:26" hidden="1" outlineLevel="3" x14ac:dyDescent="0.4">
      <c r="B5559" s="7" t="s">
        <v>245</v>
      </c>
      <c r="C5559" s="8"/>
      <c r="D5559" s="31"/>
      <c r="E5559" s="2" t="s">
        <v>545</v>
      </c>
      <c r="F5559" s="2" t="str">
        <f>IF(C5556="","^.{1,1024}$|^$","^.{1,1024}$")</f>
        <v>^.{1,1024}$|^$</v>
      </c>
      <c r="G5559" s="2" t="s">
        <v>247</v>
      </c>
      <c r="H5559" s="2">
        <v>235</v>
      </c>
      <c r="I5559" s="2">
        <v>207</v>
      </c>
      <c r="K5559" s="2">
        <v>1024</v>
      </c>
      <c r="L5559" s="2" t="s">
        <v>30</v>
      </c>
      <c r="M5559" s="2" t="s">
        <v>476</v>
      </c>
      <c r="N5559" s="2" t="s">
        <v>479</v>
      </c>
      <c r="O5559" s="2" t="s">
        <v>540</v>
      </c>
      <c r="Q5559" s="1"/>
      <c r="S5559" s="9"/>
      <c r="T5559" s="10"/>
      <c r="U5559" s="8"/>
      <c r="W5559" s="2" t="s">
        <v>471</v>
      </c>
      <c r="X5559" s="45" t="str" cm="1">
        <f t="array" ref="X5559">IF(X5318="TRUE",IF(AND(C5555&lt;&gt;1,C5556:C5559="",S5555:U5559=""), "FALSE","TRUE"),"FALSE")</f>
        <v>FALSE</v>
      </c>
      <c r="Z5559" s="1"/>
    </row>
    <row r="5560" spans="2:26" hidden="1" outlineLevel="3" x14ac:dyDescent="0.4">
      <c r="B5560" s="7" t="s">
        <v>134</v>
      </c>
      <c r="C5560" s="5">
        <v>4</v>
      </c>
      <c r="D5560" s="30"/>
      <c r="E5560" s="2" t="s">
        <v>392</v>
      </c>
      <c r="F5560" s="2" t="s">
        <v>106</v>
      </c>
      <c r="G5560" s="2" t="s">
        <v>103</v>
      </c>
      <c r="H5560" s="2">
        <v>235</v>
      </c>
      <c r="I5560" s="2">
        <v>207</v>
      </c>
      <c r="K5560" s="2">
        <v>3</v>
      </c>
      <c r="L5560" s="2" t="s">
        <v>136</v>
      </c>
      <c r="M5560" s="2" t="s">
        <v>476</v>
      </c>
      <c r="N5560" s="2" t="s">
        <v>479</v>
      </c>
      <c r="O5560" s="2" t="s">
        <v>540</v>
      </c>
      <c r="Q5560" s="1"/>
      <c r="S5560" s="9"/>
      <c r="T5560" s="10"/>
      <c r="U5560" s="8"/>
      <c r="V5560" s="2" t="s">
        <v>105</v>
      </c>
      <c r="W5560" s="2" t="s">
        <v>561</v>
      </c>
      <c r="X5560" s="45" t="str" cm="1">
        <f t="array" ref="X5560">IF(X5318="TRUE",IF(AND(C5560&lt;&gt;1,C5561:C5564="",S5560:U5564=""), "FALSE","TRUE"),"FALSE")</f>
        <v>FALSE</v>
      </c>
      <c r="Z5560" s="1"/>
    </row>
    <row r="5561" spans="2:26" hidden="1" outlineLevel="3" x14ac:dyDescent="0.4">
      <c r="B5561" s="7" t="s">
        <v>237</v>
      </c>
      <c r="C5561" s="8"/>
      <c r="D5561" s="31"/>
      <c r="E5561" s="2" t="s">
        <v>542</v>
      </c>
      <c r="F5561" s="2" t="s">
        <v>233</v>
      </c>
      <c r="G5561" s="2" t="s">
        <v>239</v>
      </c>
      <c r="H5561" s="2">
        <v>235</v>
      </c>
      <c r="I5561" s="2">
        <v>207</v>
      </c>
      <c r="K5561" s="2">
        <v>60</v>
      </c>
      <c r="L5561" s="2" t="s">
        <v>30</v>
      </c>
      <c r="M5561" s="2" t="s">
        <v>476</v>
      </c>
      <c r="N5561" s="2" t="s">
        <v>479</v>
      </c>
      <c r="O5561" s="2" t="s">
        <v>540</v>
      </c>
      <c r="Q5561" s="1"/>
      <c r="S5561" s="9"/>
      <c r="T5561" s="10"/>
      <c r="U5561" s="8"/>
      <c r="W5561" s="2" t="s">
        <v>568</v>
      </c>
      <c r="X5561" s="45" t="str" cm="1">
        <f t="array" ref="X5561">IF(X5318="TRUE",IF(AND(C5560&lt;&gt;1,C5561:C5564="",S5560:U5564=""), "FALSE","TRUE"),"FALSE")</f>
        <v>FALSE</v>
      </c>
      <c r="Z5561" s="1"/>
    </row>
    <row r="5562" spans="2:26" hidden="1" outlineLevel="3" x14ac:dyDescent="0.4">
      <c r="B5562" s="7" t="s">
        <v>240</v>
      </c>
      <c r="C5562" s="8"/>
      <c r="D5562" s="31"/>
      <c r="E5562" s="2" t="s">
        <v>543</v>
      </c>
      <c r="F5562" s="2" t="str">
        <f>IF(C5561="","^.{1,120}$|^$","^.{1,120}$")</f>
        <v>^.{1,120}$|^$</v>
      </c>
      <c r="G5562" s="2" t="s">
        <v>229</v>
      </c>
      <c r="H5562" s="2">
        <v>235</v>
      </c>
      <c r="I5562" s="2">
        <v>207</v>
      </c>
      <c r="K5562" s="2">
        <v>120</v>
      </c>
      <c r="L5562" s="2" t="s">
        <v>30</v>
      </c>
      <c r="M5562" s="2" t="s">
        <v>476</v>
      </c>
      <c r="N5562" s="2" t="s">
        <v>479</v>
      </c>
      <c r="O5562" s="2" t="s">
        <v>540</v>
      </c>
      <c r="Q5562" s="1"/>
      <c r="S5562" s="9"/>
      <c r="T5562" s="10"/>
      <c r="U5562" s="8"/>
      <c r="W5562" s="2" t="s">
        <v>468</v>
      </c>
      <c r="X5562" s="45" t="str" cm="1">
        <f t="array" ref="X5562">IF(X5318="TRUE",IF(AND(C5560&lt;&gt;1,C5561:C5564="",S5560:U5564=""), "FALSE","TRUE"),"FALSE")</f>
        <v>FALSE</v>
      </c>
      <c r="Z5562" s="1"/>
    </row>
    <row r="5563" spans="2:26" hidden="1" outlineLevel="3" x14ac:dyDescent="0.4">
      <c r="B5563" s="7" t="s">
        <v>243</v>
      </c>
      <c r="C5563" s="8"/>
      <c r="D5563" s="31"/>
      <c r="E5563" s="2" t="s">
        <v>544</v>
      </c>
      <c r="F5563" s="2" t="s">
        <v>116</v>
      </c>
      <c r="G5563" s="2" t="s">
        <v>115</v>
      </c>
      <c r="H5563" s="2">
        <v>235</v>
      </c>
      <c r="I5563" s="2">
        <v>207</v>
      </c>
      <c r="K5563" s="2">
        <v>120</v>
      </c>
      <c r="L5563" s="2" t="s">
        <v>30</v>
      </c>
      <c r="M5563" s="2" t="s">
        <v>476</v>
      </c>
      <c r="N5563" s="2" t="s">
        <v>479</v>
      </c>
      <c r="O5563" s="2" t="s">
        <v>540</v>
      </c>
      <c r="Q5563" s="1"/>
      <c r="S5563" s="9"/>
      <c r="T5563" s="10"/>
      <c r="U5563" s="8"/>
      <c r="W5563" s="2" t="s">
        <v>468</v>
      </c>
      <c r="X5563" s="45" t="str" cm="1">
        <f t="array" ref="X5563">IF(X5318="TRUE",IF(AND(C5560&lt;&gt;1,C5561:C5564="",S5560:U5564=""), "FALSE","TRUE"),"FALSE")</f>
        <v>FALSE</v>
      </c>
      <c r="Z5563" s="1"/>
    </row>
    <row r="5564" spans="2:26" hidden="1" outlineLevel="3" x14ac:dyDescent="0.4">
      <c r="B5564" s="7" t="s">
        <v>245</v>
      </c>
      <c r="C5564" s="8"/>
      <c r="D5564" s="31"/>
      <c r="E5564" s="2" t="s">
        <v>545</v>
      </c>
      <c r="F5564" s="2" t="str">
        <f>IF(C5561="","^.{1,1024}$|^$","^.{1,1024}$")</f>
        <v>^.{1,1024}$|^$</v>
      </c>
      <c r="G5564" s="2" t="s">
        <v>247</v>
      </c>
      <c r="H5564" s="2">
        <v>235</v>
      </c>
      <c r="I5564" s="2">
        <v>207</v>
      </c>
      <c r="K5564" s="2">
        <v>1024</v>
      </c>
      <c r="L5564" s="2" t="s">
        <v>30</v>
      </c>
      <c r="M5564" s="2" t="s">
        <v>476</v>
      </c>
      <c r="N5564" s="2" t="s">
        <v>479</v>
      </c>
      <c r="O5564" s="2" t="s">
        <v>540</v>
      </c>
      <c r="Q5564" s="1"/>
      <c r="S5564" s="9"/>
      <c r="T5564" s="10"/>
      <c r="U5564" s="8"/>
      <c r="W5564" s="2" t="s">
        <v>471</v>
      </c>
      <c r="X5564" s="45" t="str" cm="1">
        <f t="array" ref="X5564">IF(X5318="TRUE",IF(AND(C5560&lt;&gt;1,C5561:C5564="",S5560:U5564=""), "FALSE","TRUE"),"FALSE")</f>
        <v>FALSE</v>
      </c>
      <c r="Z5564" s="1"/>
    </row>
    <row r="5565" spans="2:26" hidden="1" outlineLevel="3" x14ac:dyDescent="0.4">
      <c r="B5565" s="7" t="s">
        <v>134</v>
      </c>
      <c r="C5565" s="5">
        <v>5</v>
      </c>
      <c r="D5565" s="30"/>
      <c r="E5565" s="2" t="s">
        <v>392</v>
      </c>
      <c r="F5565" s="2" t="s">
        <v>106</v>
      </c>
      <c r="G5565" s="2" t="s">
        <v>103</v>
      </c>
      <c r="H5565" s="2">
        <v>235</v>
      </c>
      <c r="I5565" s="2">
        <v>207</v>
      </c>
      <c r="K5565" s="2">
        <v>3</v>
      </c>
      <c r="L5565" s="2" t="s">
        <v>136</v>
      </c>
      <c r="M5565" s="2" t="s">
        <v>476</v>
      </c>
      <c r="N5565" s="2" t="s">
        <v>479</v>
      </c>
      <c r="O5565" s="2" t="s">
        <v>540</v>
      </c>
      <c r="Q5565" s="1"/>
      <c r="S5565" s="9"/>
      <c r="T5565" s="10"/>
      <c r="U5565" s="8"/>
      <c r="V5565" s="2" t="s">
        <v>105</v>
      </c>
      <c r="W5565" s="2" t="s">
        <v>561</v>
      </c>
      <c r="X5565" s="45" t="str" cm="1">
        <f t="array" ref="X5565">IF(X5318="TRUE",IF(AND(C5565&lt;&gt;1,C5566:C5569="",S5565:U5569=""), "FALSE","TRUE"),"FALSE")</f>
        <v>FALSE</v>
      </c>
      <c r="Z5565" s="1"/>
    </row>
    <row r="5566" spans="2:26" hidden="1" outlineLevel="3" x14ac:dyDescent="0.4">
      <c r="B5566" s="7" t="s">
        <v>237</v>
      </c>
      <c r="C5566" s="8"/>
      <c r="D5566" s="31"/>
      <c r="E5566" s="2" t="s">
        <v>542</v>
      </c>
      <c r="F5566" s="2" t="s">
        <v>233</v>
      </c>
      <c r="G5566" s="2" t="s">
        <v>239</v>
      </c>
      <c r="H5566" s="2">
        <v>235</v>
      </c>
      <c r="I5566" s="2">
        <v>207</v>
      </c>
      <c r="K5566" s="2">
        <v>60</v>
      </c>
      <c r="L5566" s="2" t="s">
        <v>30</v>
      </c>
      <c r="M5566" s="2" t="s">
        <v>476</v>
      </c>
      <c r="N5566" s="2" t="s">
        <v>479</v>
      </c>
      <c r="O5566" s="2" t="s">
        <v>540</v>
      </c>
      <c r="Q5566" s="1"/>
      <c r="S5566" s="9"/>
      <c r="T5566" s="10"/>
      <c r="U5566" s="8"/>
      <c r="W5566" s="2" t="s">
        <v>568</v>
      </c>
      <c r="X5566" s="45" t="str" cm="1">
        <f t="array" ref="X5566">IF(X5318="TRUE",IF(AND(C5565&lt;&gt;1,C5566:C5569="",S5565:U5569=""), "FALSE","TRUE"),"FALSE")</f>
        <v>FALSE</v>
      </c>
      <c r="Z5566" s="1"/>
    </row>
    <row r="5567" spans="2:26" hidden="1" outlineLevel="3" x14ac:dyDescent="0.4">
      <c r="B5567" s="7" t="s">
        <v>240</v>
      </c>
      <c r="C5567" s="8"/>
      <c r="D5567" s="31"/>
      <c r="E5567" s="2" t="s">
        <v>543</v>
      </c>
      <c r="F5567" s="2" t="str">
        <f>IF(C5566="","^.{1,120}$|^$","^.{1,120}$")</f>
        <v>^.{1,120}$|^$</v>
      </c>
      <c r="G5567" s="2" t="s">
        <v>229</v>
      </c>
      <c r="H5567" s="2">
        <v>235</v>
      </c>
      <c r="I5567" s="2">
        <v>207</v>
      </c>
      <c r="K5567" s="2">
        <v>120</v>
      </c>
      <c r="L5567" s="2" t="s">
        <v>30</v>
      </c>
      <c r="M5567" s="2" t="s">
        <v>476</v>
      </c>
      <c r="N5567" s="2" t="s">
        <v>479</v>
      </c>
      <c r="O5567" s="2" t="s">
        <v>540</v>
      </c>
      <c r="Q5567" s="1"/>
      <c r="S5567" s="9"/>
      <c r="T5567" s="10"/>
      <c r="U5567" s="8"/>
      <c r="W5567" s="2" t="s">
        <v>468</v>
      </c>
      <c r="X5567" s="45" t="str" cm="1">
        <f t="array" ref="X5567">IF(X5318="TRUE",IF(AND(C5565&lt;&gt;1,C5566:C5569="",S5565:U5569=""), "FALSE","TRUE"),"FALSE")</f>
        <v>FALSE</v>
      </c>
      <c r="Z5567" s="1"/>
    </row>
    <row r="5568" spans="2:26" hidden="1" outlineLevel="3" x14ac:dyDescent="0.4">
      <c r="B5568" s="7" t="s">
        <v>243</v>
      </c>
      <c r="C5568" s="8"/>
      <c r="D5568" s="31"/>
      <c r="E5568" s="2" t="s">
        <v>544</v>
      </c>
      <c r="F5568" s="2" t="s">
        <v>116</v>
      </c>
      <c r="G5568" s="2" t="s">
        <v>115</v>
      </c>
      <c r="H5568" s="2">
        <v>235</v>
      </c>
      <c r="I5568" s="2">
        <v>207</v>
      </c>
      <c r="K5568" s="2">
        <v>120</v>
      </c>
      <c r="L5568" s="2" t="s">
        <v>30</v>
      </c>
      <c r="M5568" s="2" t="s">
        <v>476</v>
      </c>
      <c r="N5568" s="2" t="s">
        <v>479</v>
      </c>
      <c r="O5568" s="2" t="s">
        <v>540</v>
      </c>
      <c r="Q5568" s="1"/>
      <c r="S5568" s="9"/>
      <c r="T5568" s="10"/>
      <c r="U5568" s="8"/>
      <c r="W5568" s="2" t="s">
        <v>468</v>
      </c>
      <c r="X5568" s="45" t="str" cm="1">
        <f t="array" ref="X5568">IF(X5318="TRUE",IF(AND(C5565&lt;&gt;1,C5566:C5569="",S5565:U5569=""), "FALSE","TRUE"),"FALSE")</f>
        <v>FALSE</v>
      </c>
      <c r="Z5568" s="1"/>
    </row>
    <row r="5569" spans="2:26" hidden="1" outlineLevel="3" x14ac:dyDescent="0.4">
      <c r="B5569" s="7" t="s">
        <v>245</v>
      </c>
      <c r="C5569" s="8"/>
      <c r="D5569" s="31"/>
      <c r="E5569" s="2" t="s">
        <v>545</v>
      </c>
      <c r="F5569" s="2" t="str">
        <f>IF(C5566="","^.{1,1024}$|^$","^.{1,1024}$")</f>
        <v>^.{1,1024}$|^$</v>
      </c>
      <c r="G5569" s="2" t="s">
        <v>247</v>
      </c>
      <c r="H5569" s="2">
        <v>235</v>
      </c>
      <c r="I5569" s="2">
        <v>207</v>
      </c>
      <c r="K5569" s="2">
        <v>1024</v>
      </c>
      <c r="L5569" s="2" t="s">
        <v>30</v>
      </c>
      <c r="M5569" s="2" t="s">
        <v>476</v>
      </c>
      <c r="N5569" s="2" t="s">
        <v>479</v>
      </c>
      <c r="O5569" s="2" t="s">
        <v>540</v>
      </c>
      <c r="Q5569" s="1"/>
      <c r="S5569" s="9"/>
      <c r="T5569" s="10"/>
      <c r="U5569" s="8"/>
      <c r="W5569" s="2" t="s">
        <v>471</v>
      </c>
      <c r="X5569" s="45" t="str" cm="1">
        <f t="array" ref="X5569">IF(X5318="TRUE",IF(AND(C5565&lt;&gt;1,C5566:C5569="",S5565:U5569=""), "FALSE","TRUE"),"FALSE")</f>
        <v>FALSE</v>
      </c>
      <c r="Z5569" s="1"/>
    </row>
    <row r="5570" spans="2:26" hidden="1" outlineLevel="2" x14ac:dyDescent="0.4">
      <c r="B5570" s="3" t="s">
        <v>19</v>
      </c>
      <c r="I5570" s="2">
        <v>207</v>
      </c>
      <c r="Q5570" s="1"/>
      <c r="Z5570" s="1"/>
    </row>
    <row r="5571" spans="2:26" hidden="1" outlineLevel="2" x14ac:dyDescent="0.4">
      <c r="B5571" s="50" t="s">
        <v>546</v>
      </c>
      <c r="C5571" s="50"/>
      <c r="D5571" s="33"/>
      <c r="E5571" s="2" t="s">
        <v>547</v>
      </c>
      <c r="I5571" s="2">
        <v>207</v>
      </c>
      <c r="L5571" s="2" t="s">
        <v>548</v>
      </c>
      <c r="M5571" s="2" t="s">
        <v>476</v>
      </c>
      <c r="N5571" s="2" t="s">
        <v>479</v>
      </c>
      <c r="O5571" s="2" t="s">
        <v>547</v>
      </c>
      <c r="Q5571" s="1"/>
      <c r="R5571" s="2" t="str">
        <f>IF(AND(C5573="",C5574="",C5575="",C5576=""), "TRUE", "FALSE")</f>
        <v>TRUE</v>
      </c>
      <c r="S5571" s="6" t="s">
        <v>36</v>
      </c>
      <c r="T5571" s="6" t="s">
        <v>37</v>
      </c>
      <c r="U5571" s="6" t="s">
        <v>38</v>
      </c>
      <c r="Z5571" s="1"/>
    </row>
    <row r="5572" spans="2:26" hidden="1" outlineLevel="2" x14ac:dyDescent="0.4">
      <c r="B5572" s="7" t="s">
        <v>134</v>
      </c>
      <c r="C5572" s="5">
        <v>1</v>
      </c>
      <c r="D5572" s="30"/>
      <c r="E5572" s="2" t="s">
        <v>392</v>
      </c>
      <c r="F5572" s="2" t="s">
        <v>102</v>
      </c>
      <c r="G5572" s="2" t="s">
        <v>103</v>
      </c>
      <c r="H5572" s="2">
        <v>241</v>
      </c>
      <c r="I5572" s="2">
        <v>207</v>
      </c>
      <c r="K5572" s="2">
        <v>3</v>
      </c>
      <c r="L5572" s="2" t="s">
        <v>136</v>
      </c>
      <c r="M5572" s="2" t="s">
        <v>476</v>
      </c>
      <c r="N5572" s="2" t="s">
        <v>479</v>
      </c>
      <c r="O5572" s="2" t="s">
        <v>547</v>
      </c>
      <c r="Q5572" s="1"/>
      <c r="S5572" s="9"/>
      <c r="T5572" s="10"/>
      <c r="U5572" s="8"/>
      <c r="V5572" s="2" t="s">
        <v>105</v>
      </c>
      <c r="W5572" s="2" t="s">
        <v>561</v>
      </c>
      <c r="X5572" s="45" t="str" cm="1">
        <f t="array" ref="X5572">IF(X5318="TRUE",IF(AND(C5572&lt;&gt;1,C5573:C5576="",S5572:U5576=""), "FALSE","TRUE"),"FALSE")</f>
        <v>FALSE</v>
      </c>
      <c r="Z5572" s="1"/>
    </row>
    <row r="5573" spans="2:26" hidden="1" outlineLevel="2" x14ac:dyDescent="0.4">
      <c r="B5573" s="7" t="s">
        <v>549</v>
      </c>
      <c r="C5573" s="8"/>
      <c r="D5573" s="31"/>
      <c r="E5573" s="2" t="s">
        <v>550</v>
      </c>
      <c r="F5573" s="2" t="s">
        <v>551</v>
      </c>
      <c r="G5573" s="2" t="s">
        <v>552</v>
      </c>
      <c r="H5573" s="2">
        <v>241</v>
      </c>
      <c r="I5573" s="2">
        <v>207</v>
      </c>
      <c r="K5573" s="2">
        <v>10</v>
      </c>
      <c r="L5573" s="2" t="s">
        <v>30</v>
      </c>
      <c r="M5573" s="2" t="s">
        <v>476</v>
      </c>
      <c r="N5573" s="2" t="s">
        <v>479</v>
      </c>
      <c r="O5573" s="2" t="s">
        <v>547</v>
      </c>
      <c r="Q5573" s="1"/>
      <c r="S5573" s="9"/>
      <c r="T5573" s="10"/>
      <c r="U5573" s="8"/>
      <c r="W5573" s="2" t="s">
        <v>569</v>
      </c>
      <c r="X5573" s="45" t="str" cm="1">
        <f t="array" ref="X5573">IF(X5318="TRUE",IF(AND(C5572&lt;&gt;1,C5573:C5576="",S5572:U5576=""), "FALSE","TRUE"),"FALSE")</f>
        <v>FALSE</v>
      </c>
      <c r="Z5573" s="1"/>
    </row>
    <row r="5574" spans="2:26" hidden="1" outlineLevel="2" x14ac:dyDescent="0.4">
      <c r="B5574" s="7" t="s">
        <v>554</v>
      </c>
      <c r="C5574" s="8"/>
      <c r="D5574" s="31"/>
      <c r="E5574" s="2" t="s">
        <v>555</v>
      </c>
      <c r="F5574" s="2" t="s">
        <v>114</v>
      </c>
      <c r="G5574" s="2" t="s">
        <v>115</v>
      </c>
      <c r="H5574" s="2">
        <v>241</v>
      </c>
      <c r="I5574" s="2">
        <v>207</v>
      </c>
      <c r="K5574" s="2">
        <v>120</v>
      </c>
      <c r="L5574" s="2" t="s">
        <v>30</v>
      </c>
      <c r="M5574" s="2" t="s">
        <v>476</v>
      </c>
      <c r="N5574" s="2" t="s">
        <v>479</v>
      </c>
      <c r="O5574" s="2" t="s">
        <v>547</v>
      </c>
      <c r="Q5574" s="1"/>
      <c r="S5574" s="9"/>
      <c r="T5574" s="10"/>
      <c r="U5574" s="8"/>
      <c r="W5574" s="2" t="s">
        <v>468</v>
      </c>
      <c r="X5574" s="45" t="str" cm="1">
        <f t="array" ref="X5574">IF(X5318="TRUE",IF(AND(C5572&lt;&gt;1,C5573:C5576="",S5572:U5576=""), "FALSE","TRUE"),"FALSE")</f>
        <v>FALSE</v>
      </c>
      <c r="Z5574" s="1"/>
    </row>
    <row r="5575" spans="2:26" hidden="1" outlineLevel="2" x14ac:dyDescent="0.4">
      <c r="B5575" s="7" t="s">
        <v>112</v>
      </c>
      <c r="C5575" s="8"/>
      <c r="D5575" s="31"/>
      <c r="E5575" s="2" t="s">
        <v>556</v>
      </c>
      <c r="F5575" s="2" t="s">
        <v>114</v>
      </c>
      <c r="G5575" s="2" t="s">
        <v>115</v>
      </c>
      <c r="H5575" s="2">
        <v>241</v>
      </c>
      <c r="I5575" s="2">
        <v>207</v>
      </c>
      <c r="K5575" s="2">
        <v>120</v>
      </c>
      <c r="L5575" s="2" t="s">
        <v>30</v>
      </c>
      <c r="M5575" s="2" t="s">
        <v>476</v>
      </c>
      <c r="N5575" s="2" t="s">
        <v>479</v>
      </c>
      <c r="O5575" s="2" t="s">
        <v>547</v>
      </c>
      <c r="Q5575" s="1"/>
      <c r="S5575" s="9"/>
      <c r="T5575" s="10"/>
      <c r="U5575" s="8"/>
      <c r="W5575" s="2" t="s">
        <v>468</v>
      </c>
      <c r="X5575" s="45" t="str" cm="1">
        <f t="array" ref="X5575">IF(X5318="TRUE",IF(AND(C5572&lt;&gt;1,C5573:C5576="",S5572:U5576=""), "FALSE","TRUE"),"FALSE")</f>
        <v>FALSE</v>
      </c>
      <c r="Z5575" s="1"/>
    </row>
    <row r="5576" spans="2:26" hidden="1" outlineLevel="2" x14ac:dyDescent="0.4">
      <c r="B5576" s="7" t="s">
        <v>117</v>
      </c>
      <c r="C5576" s="8"/>
      <c r="D5576" s="31"/>
      <c r="E5576" s="2" t="s">
        <v>557</v>
      </c>
      <c r="F5576" s="2" t="s">
        <v>116</v>
      </c>
      <c r="G5576" s="2" t="s">
        <v>115</v>
      </c>
      <c r="H5576" s="2">
        <v>241</v>
      </c>
      <c r="I5576" s="2">
        <v>207</v>
      </c>
      <c r="K5576" s="2">
        <v>120</v>
      </c>
      <c r="L5576" s="2" t="s">
        <v>30</v>
      </c>
      <c r="M5576" s="2" t="s">
        <v>476</v>
      </c>
      <c r="N5576" s="2" t="s">
        <v>479</v>
      </c>
      <c r="O5576" s="2" t="s">
        <v>547</v>
      </c>
      <c r="Q5576" s="1"/>
      <c r="S5576" s="9"/>
      <c r="T5576" s="10"/>
      <c r="U5576" s="8"/>
      <c r="W5576" s="2" t="s">
        <v>468</v>
      </c>
      <c r="X5576" s="45" t="str" cm="1">
        <f t="array" ref="X5576">IF(X5318="TRUE",IF(AND(C5572&lt;&gt;1,C5573:C5576="",S5572:U5576=""), "FALSE","TRUE"),"FALSE")</f>
        <v>FALSE</v>
      </c>
      <c r="Z5576" s="1"/>
    </row>
    <row r="5577" spans="2:26" hidden="1" outlineLevel="2" x14ac:dyDescent="0.4">
      <c r="B5577" s="7" t="s">
        <v>134</v>
      </c>
      <c r="C5577" s="5">
        <v>2</v>
      </c>
      <c r="D5577" s="30"/>
      <c r="E5577" s="2" t="s">
        <v>392</v>
      </c>
      <c r="F5577" s="2" t="s">
        <v>102</v>
      </c>
      <c r="G5577" s="2" t="s">
        <v>103</v>
      </c>
      <c r="H5577" s="2">
        <v>241</v>
      </c>
      <c r="I5577" s="2">
        <v>207</v>
      </c>
      <c r="K5577" s="2">
        <v>3</v>
      </c>
      <c r="L5577" s="2" t="s">
        <v>136</v>
      </c>
      <c r="M5577" s="2" t="s">
        <v>476</v>
      </c>
      <c r="N5577" s="2" t="s">
        <v>479</v>
      </c>
      <c r="O5577" s="2" t="s">
        <v>547</v>
      </c>
      <c r="Q5577" s="1"/>
      <c r="S5577" s="9"/>
      <c r="T5577" s="10"/>
      <c r="U5577" s="8"/>
      <c r="V5577" s="2" t="s">
        <v>105</v>
      </c>
      <c r="W5577" s="2" t="s">
        <v>561</v>
      </c>
      <c r="X5577" s="45" t="str" cm="1">
        <f t="array" ref="X5577">IF(X5318="TRUE",IF(AND(C5577&lt;&gt;1,C5578:C5581="",S5577:U5581=""), "FALSE","TRUE"),"FALSE")</f>
        <v>FALSE</v>
      </c>
      <c r="Z5577" s="1"/>
    </row>
    <row r="5578" spans="2:26" hidden="1" outlineLevel="2" x14ac:dyDescent="0.4">
      <c r="B5578" s="7" t="s">
        <v>549</v>
      </c>
      <c r="C5578" s="8"/>
      <c r="D5578" s="31"/>
      <c r="E5578" s="2" t="s">
        <v>550</v>
      </c>
      <c r="F5578" s="2" t="s">
        <v>551</v>
      </c>
      <c r="G5578" s="2" t="s">
        <v>552</v>
      </c>
      <c r="H5578" s="2">
        <v>241</v>
      </c>
      <c r="I5578" s="2">
        <v>207</v>
      </c>
      <c r="K5578" s="2">
        <v>10</v>
      </c>
      <c r="L5578" s="2" t="s">
        <v>30</v>
      </c>
      <c r="M5578" s="2" t="s">
        <v>476</v>
      </c>
      <c r="N5578" s="2" t="s">
        <v>479</v>
      </c>
      <c r="O5578" s="2" t="s">
        <v>547</v>
      </c>
      <c r="Q5578" s="1"/>
      <c r="S5578" s="9"/>
      <c r="T5578" s="10"/>
      <c r="U5578" s="8"/>
      <c r="W5578" s="2" t="s">
        <v>569</v>
      </c>
      <c r="X5578" s="45" t="str" cm="1">
        <f t="array" ref="X5578">IF(X5318="TRUE",IF(AND(C5577&lt;&gt;1,C5578:C5581="",S5577:U5581=""), "FALSE","TRUE"),"FALSE")</f>
        <v>FALSE</v>
      </c>
      <c r="Z5578" s="1"/>
    </row>
    <row r="5579" spans="2:26" hidden="1" outlineLevel="2" x14ac:dyDescent="0.4">
      <c r="B5579" s="7" t="s">
        <v>554</v>
      </c>
      <c r="C5579" s="8"/>
      <c r="D5579" s="31"/>
      <c r="E5579" s="2" t="s">
        <v>555</v>
      </c>
      <c r="F5579" s="2" t="s">
        <v>114</v>
      </c>
      <c r="G5579" s="2" t="s">
        <v>115</v>
      </c>
      <c r="H5579" s="2">
        <v>241</v>
      </c>
      <c r="I5579" s="2">
        <v>207</v>
      </c>
      <c r="K5579" s="2">
        <v>120</v>
      </c>
      <c r="L5579" s="2" t="s">
        <v>30</v>
      </c>
      <c r="M5579" s="2" t="s">
        <v>476</v>
      </c>
      <c r="N5579" s="2" t="s">
        <v>479</v>
      </c>
      <c r="O5579" s="2" t="s">
        <v>547</v>
      </c>
      <c r="Q5579" s="1"/>
      <c r="S5579" s="9"/>
      <c r="T5579" s="10"/>
      <c r="U5579" s="8"/>
      <c r="W5579" s="2" t="s">
        <v>468</v>
      </c>
      <c r="X5579" s="45" t="str" cm="1">
        <f t="array" ref="X5579">IF(X5318="TRUE",IF(AND(C5577&lt;&gt;1,C5578:C5581="",S5577:U5581=""), "FALSE","TRUE"),"FALSE")</f>
        <v>FALSE</v>
      </c>
      <c r="Z5579" s="1"/>
    </row>
    <row r="5580" spans="2:26" hidden="1" outlineLevel="2" x14ac:dyDescent="0.4">
      <c r="B5580" s="7" t="s">
        <v>112</v>
      </c>
      <c r="C5580" s="8"/>
      <c r="D5580" s="31"/>
      <c r="E5580" s="2" t="s">
        <v>556</v>
      </c>
      <c r="F5580" s="2" t="s">
        <v>114</v>
      </c>
      <c r="G5580" s="2" t="s">
        <v>115</v>
      </c>
      <c r="H5580" s="2">
        <v>241</v>
      </c>
      <c r="I5580" s="2">
        <v>207</v>
      </c>
      <c r="K5580" s="2">
        <v>120</v>
      </c>
      <c r="L5580" s="2" t="s">
        <v>30</v>
      </c>
      <c r="M5580" s="2" t="s">
        <v>476</v>
      </c>
      <c r="N5580" s="2" t="s">
        <v>479</v>
      </c>
      <c r="O5580" s="2" t="s">
        <v>547</v>
      </c>
      <c r="Q5580" s="1"/>
      <c r="S5580" s="9"/>
      <c r="T5580" s="10"/>
      <c r="U5580" s="8"/>
      <c r="W5580" s="2" t="s">
        <v>468</v>
      </c>
      <c r="X5580" s="45" t="str" cm="1">
        <f t="array" ref="X5580">IF(X5318="TRUE",IF(AND(C5577&lt;&gt;1,C5578:C5581="",S5577:U5581=""), "FALSE","TRUE"),"FALSE")</f>
        <v>FALSE</v>
      </c>
      <c r="Z5580" s="1"/>
    </row>
    <row r="5581" spans="2:26" hidden="1" outlineLevel="2" x14ac:dyDescent="0.4">
      <c r="B5581" s="7" t="s">
        <v>117</v>
      </c>
      <c r="C5581" s="8"/>
      <c r="D5581" s="31"/>
      <c r="E5581" s="2" t="s">
        <v>557</v>
      </c>
      <c r="F5581" s="2" t="s">
        <v>116</v>
      </c>
      <c r="G5581" s="2" t="s">
        <v>115</v>
      </c>
      <c r="H5581" s="2">
        <v>241</v>
      </c>
      <c r="I5581" s="2">
        <v>207</v>
      </c>
      <c r="K5581" s="2">
        <v>120</v>
      </c>
      <c r="L5581" s="2" t="s">
        <v>30</v>
      </c>
      <c r="M5581" s="2" t="s">
        <v>476</v>
      </c>
      <c r="N5581" s="2" t="s">
        <v>479</v>
      </c>
      <c r="O5581" s="2" t="s">
        <v>547</v>
      </c>
      <c r="Q5581" s="1"/>
      <c r="S5581" s="9"/>
      <c r="T5581" s="10"/>
      <c r="U5581" s="8"/>
      <c r="W5581" s="2" t="s">
        <v>468</v>
      </c>
      <c r="X5581" s="45" t="str" cm="1">
        <f t="array" ref="X5581">IF(X5318="TRUE",IF(AND(C5577&lt;&gt;1,C5578:C5581="",S5577:U5581=""), "FALSE","TRUE"),"FALSE")</f>
        <v>FALSE</v>
      </c>
      <c r="Z5581" s="1"/>
    </row>
    <row r="5582" spans="2:26" hidden="1" outlineLevel="2" x14ac:dyDescent="0.4">
      <c r="B5582" s="3" t="s">
        <v>19</v>
      </c>
      <c r="I5582" s="2">
        <v>207</v>
      </c>
      <c r="Q5582" s="1"/>
      <c r="S5582" s="6" t="s">
        <v>36</v>
      </c>
      <c r="T5582" s="6" t="s">
        <v>37</v>
      </c>
      <c r="U5582" s="6" t="s">
        <v>38</v>
      </c>
      <c r="Z5582" s="1"/>
    </row>
    <row r="5583" spans="2:26" hidden="1" outlineLevel="2" x14ac:dyDescent="0.4">
      <c r="B5583" s="7" t="s">
        <v>558</v>
      </c>
      <c r="C5583" s="8"/>
      <c r="D5583" s="31"/>
      <c r="E5583" s="2" t="s">
        <v>559</v>
      </c>
      <c r="F5583" s="2" t="s">
        <v>560</v>
      </c>
      <c r="G5583" s="2" t="s">
        <v>23</v>
      </c>
      <c r="I5583" s="2">
        <v>207</v>
      </c>
      <c r="J5583" s="2" t="s">
        <v>459</v>
      </c>
      <c r="L5583" s="2" t="s">
        <v>30</v>
      </c>
      <c r="M5583" s="2" t="s">
        <v>476</v>
      </c>
      <c r="N5583" s="2" t="s">
        <v>479</v>
      </c>
      <c r="Q5583" s="1"/>
      <c r="S5583" s="9"/>
      <c r="T5583" s="10"/>
      <c r="U5583" s="8"/>
      <c r="W5583" s="2" t="s">
        <v>560</v>
      </c>
      <c r="X5583" s="2" t="str">
        <f>X$5318</f>
        <v>FALSE</v>
      </c>
      <c r="Z5583" s="1"/>
    </row>
    <row r="5584" spans="2:26" hidden="1" outlineLevel="2" x14ac:dyDescent="0.4">
      <c r="C5584" s="18"/>
      <c r="D5584" s="18"/>
      <c r="I5584" s="2">
        <v>207</v>
      </c>
      <c r="J5584" s="2" t="s">
        <v>362</v>
      </c>
      <c r="Q5584" s="1"/>
      <c r="Z5584" s="1"/>
    </row>
    <row r="5585" spans="2:26" outlineLevel="1" x14ac:dyDescent="0.4">
      <c r="B5585" s="50" t="s">
        <v>478</v>
      </c>
      <c r="C5585" s="50"/>
      <c r="D5585" s="33"/>
      <c r="E5585" s="2" t="s">
        <v>479</v>
      </c>
      <c r="I5585" s="2">
        <v>207</v>
      </c>
      <c r="L5585" s="2" t="s">
        <v>480</v>
      </c>
      <c r="M5585" s="2" t="s">
        <v>476</v>
      </c>
      <c r="N5585" s="2" t="s">
        <v>479</v>
      </c>
      <c r="Q5585" s="1"/>
      <c r="S5585" s="6" t="s">
        <v>36</v>
      </c>
      <c r="T5585" s="6" t="s">
        <v>37</v>
      </c>
      <c r="U5585" s="6" t="s">
        <v>38</v>
      </c>
      <c r="Z5585" s="1"/>
    </row>
    <row r="5586" spans="2:26" outlineLevel="1" collapsed="1" x14ac:dyDescent="0.4">
      <c r="B5586" s="7" t="s">
        <v>134</v>
      </c>
      <c r="C5586" s="5">
        <v>19</v>
      </c>
      <c r="D5586" s="30"/>
      <c r="E5586" s="2" t="s">
        <v>135</v>
      </c>
      <c r="F5586" s="2" t="s">
        <v>102</v>
      </c>
      <c r="G5586" s="2" t="s">
        <v>103</v>
      </c>
      <c r="I5586" s="2">
        <v>207</v>
      </c>
      <c r="K5586" s="2">
        <v>3</v>
      </c>
      <c r="L5586" s="2" t="s">
        <v>136</v>
      </c>
      <c r="M5586" s="2" t="s">
        <v>476</v>
      </c>
      <c r="N5586" s="2" t="s">
        <v>479</v>
      </c>
      <c r="Q5586" s="1"/>
      <c r="S5586" s="9"/>
      <c r="T5586" s="10"/>
      <c r="U5586" s="8"/>
      <c r="V5586" s="2" t="s">
        <v>105</v>
      </c>
      <c r="W5586" s="2" t="s">
        <v>561</v>
      </c>
      <c r="X5586" s="2" t="str" cm="1">
        <f t="array" ref="X5586">IF(AND(C$5586&lt;&gt;1,C$5587:C$5591="",S$5586:U$5591=""), "FALSE","TRUE")</f>
        <v>FALSE</v>
      </c>
      <c r="Z5586" s="1"/>
    </row>
    <row r="5587" spans="2:26" hidden="1" outlineLevel="2" x14ac:dyDescent="0.4">
      <c r="B5587" s="7" t="s">
        <v>481</v>
      </c>
      <c r="C5587" s="8"/>
      <c r="D5587" s="31"/>
      <c r="E5587" s="2" t="s">
        <v>482</v>
      </c>
      <c r="F5587" s="2" t="s">
        <v>114</v>
      </c>
      <c r="G5587" s="2" t="s">
        <v>115</v>
      </c>
      <c r="I5587" s="2">
        <v>207</v>
      </c>
      <c r="K5587" s="2">
        <v>120</v>
      </c>
      <c r="L5587" s="2" t="s">
        <v>30</v>
      </c>
      <c r="M5587" s="2" t="s">
        <v>476</v>
      </c>
      <c r="N5587" s="2" t="s">
        <v>479</v>
      </c>
      <c r="Q5587" s="1"/>
      <c r="S5587" s="9"/>
      <c r="T5587" s="10"/>
      <c r="U5587" s="8"/>
      <c r="W5587" s="2" t="s">
        <v>468</v>
      </c>
      <c r="X5587" s="2" t="str" cm="1">
        <f t="array" ref="X5587">IF(AND(C$5586&lt;&gt;1,C$5587:C$5591="",S$5586:U$5591=""), "FALSE","TRUE")</f>
        <v>FALSE</v>
      </c>
      <c r="Z5587" s="1"/>
    </row>
    <row r="5588" spans="2:26" hidden="1" outlineLevel="2" x14ac:dyDescent="0.4">
      <c r="B5588" s="7" t="s">
        <v>483</v>
      </c>
      <c r="C5588" s="8"/>
      <c r="D5588" s="31"/>
      <c r="E5588" s="2" t="s">
        <v>484</v>
      </c>
      <c r="F5588" s="2" t="s">
        <v>370</v>
      </c>
      <c r="G5588" s="2" t="s">
        <v>369</v>
      </c>
      <c r="I5588" s="2">
        <v>207</v>
      </c>
      <c r="K5588" s="2">
        <v>240</v>
      </c>
      <c r="L5588" s="2" t="s">
        <v>30</v>
      </c>
      <c r="M5588" s="2" t="s">
        <v>476</v>
      </c>
      <c r="N5588" s="2" t="s">
        <v>479</v>
      </c>
      <c r="Q5588" s="1"/>
      <c r="S5588" s="9"/>
      <c r="T5588" s="10"/>
      <c r="U5588" s="8"/>
      <c r="W5588" s="2" t="s">
        <v>465</v>
      </c>
      <c r="X5588" s="2" t="str" cm="1">
        <f t="array" ref="X5588">IF(AND(C$5586&lt;&gt;1,C$5587:C$5591="",S$5586:U$5591=""), "FALSE","TRUE")</f>
        <v>FALSE</v>
      </c>
      <c r="Z5588" s="1"/>
    </row>
    <row r="5589" spans="2:26" hidden="1" outlineLevel="2" x14ac:dyDescent="0.4">
      <c r="B5589" s="7" t="s">
        <v>112</v>
      </c>
      <c r="C5589" s="8"/>
      <c r="D5589" s="31"/>
      <c r="E5589" s="2" t="s">
        <v>486</v>
      </c>
      <c r="F5589" s="2" t="s">
        <v>114</v>
      </c>
      <c r="G5589" s="2" t="s">
        <v>115</v>
      </c>
      <c r="I5589" s="2">
        <v>207</v>
      </c>
      <c r="K5589" s="2">
        <v>120</v>
      </c>
      <c r="L5589" s="2" t="s">
        <v>30</v>
      </c>
      <c r="M5589" s="2" t="s">
        <v>476</v>
      </c>
      <c r="N5589" s="2" t="s">
        <v>479</v>
      </c>
      <c r="Q5589" s="1"/>
      <c r="S5589" s="9"/>
      <c r="T5589" s="10"/>
      <c r="U5589" s="8"/>
      <c r="W5589" s="2" t="s">
        <v>468</v>
      </c>
      <c r="X5589" s="2" t="str" cm="1">
        <f t="array" ref="X5589">IF(AND(C$5586&lt;&gt;1,C$5587:C$5591="",S$5586:U$5591=""), "FALSE","TRUE")</f>
        <v>FALSE</v>
      </c>
      <c r="Z5589" s="1"/>
    </row>
    <row r="5590" spans="2:26" hidden="1" outlineLevel="2" x14ac:dyDescent="0.4">
      <c r="B5590" s="7" t="s">
        <v>117</v>
      </c>
      <c r="C5590" s="8"/>
      <c r="D5590" s="31"/>
      <c r="E5590" s="2" t="s">
        <v>487</v>
      </c>
      <c r="F5590" s="2" t="s">
        <v>116</v>
      </c>
      <c r="G5590" s="2" t="s">
        <v>115</v>
      </c>
      <c r="I5590" s="2">
        <v>207</v>
      </c>
      <c r="K5590" s="2">
        <v>120</v>
      </c>
      <c r="L5590" s="2" t="s">
        <v>30</v>
      </c>
      <c r="M5590" s="2" t="s">
        <v>476</v>
      </c>
      <c r="N5590" s="2" t="s">
        <v>479</v>
      </c>
      <c r="Q5590" s="1"/>
      <c r="S5590" s="9"/>
      <c r="T5590" s="10"/>
      <c r="U5590" s="8"/>
      <c r="W5590" s="2" t="s">
        <v>468</v>
      </c>
      <c r="X5590" s="2" t="str" cm="1">
        <f t="array" ref="X5590">IF(AND(C$5586&lt;&gt;1,C$5587:C$5591="",S$5586:U$5591=""), "FALSE","TRUE")</f>
        <v>FALSE</v>
      </c>
      <c r="Z5590" s="1"/>
    </row>
    <row r="5591" spans="2:26" hidden="1" outlineLevel="2" x14ac:dyDescent="0.4">
      <c r="B5591" s="7" t="s">
        <v>333</v>
      </c>
      <c r="C5591" s="11"/>
      <c r="D5591" s="34"/>
      <c r="E5591" s="2" t="s">
        <v>488</v>
      </c>
      <c r="F5591" s="2" t="s">
        <v>489</v>
      </c>
      <c r="G5591" s="2" t="s">
        <v>490</v>
      </c>
      <c r="I5591" s="2">
        <v>207</v>
      </c>
      <c r="K5591" s="2">
        <v>15</v>
      </c>
      <c r="L5591" s="2" t="s">
        <v>30</v>
      </c>
      <c r="M5591" s="2" t="s">
        <v>476</v>
      </c>
      <c r="N5591" s="2" t="s">
        <v>479</v>
      </c>
      <c r="Q5591" s="1"/>
      <c r="S5591" s="9"/>
      <c r="T5591" s="10"/>
      <c r="U5591" s="8"/>
      <c r="W5591" s="2" t="s">
        <v>562</v>
      </c>
      <c r="X5591" s="2" t="str" cm="1">
        <f t="array" ref="X5591">IF(AND(C$5586&lt;&gt;1,C$5587:C$5591="",S$5586:U$5591=""), "FALSE","TRUE")</f>
        <v>FALSE</v>
      </c>
      <c r="Z5591" s="1"/>
    </row>
    <row r="5592" spans="2:26" hidden="1" outlineLevel="2" x14ac:dyDescent="0.4">
      <c r="B5592" s="3" t="s">
        <v>19</v>
      </c>
      <c r="I5592" s="2">
        <v>207</v>
      </c>
      <c r="Q5592" s="1"/>
      <c r="Z5592" s="1"/>
    </row>
    <row r="5593" spans="2:26" hidden="1" outlineLevel="2" x14ac:dyDescent="0.4">
      <c r="B5593" s="50" t="s">
        <v>492</v>
      </c>
      <c r="C5593" s="50"/>
      <c r="D5593" s="33"/>
      <c r="E5593" s="2" t="s">
        <v>493</v>
      </c>
      <c r="I5593" s="2">
        <v>207</v>
      </c>
      <c r="L5593" s="2" t="s">
        <v>494</v>
      </c>
      <c r="M5593" s="2" t="s">
        <v>476</v>
      </c>
      <c r="N5593" s="2" t="s">
        <v>479</v>
      </c>
      <c r="O5593" s="2" t="s">
        <v>493</v>
      </c>
      <c r="Q5593" s="1"/>
      <c r="S5593" s="6" t="s">
        <v>36</v>
      </c>
      <c r="T5593" s="6" t="s">
        <v>37</v>
      </c>
      <c r="U5593" s="6" t="s">
        <v>38</v>
      </c>
      <c r="Z5593" s="1"/>
    </row>
    <row r="5594" spans="2:26" hidden="1" outlineLevel="2" x14ac:dyDescent="0.4">
      <c r="B5594" s="7" t="s">
        <v>134</v>
      </c>
      <c r="C5594" s="5">
        <v>1</v>
      </c>
      <c r="D5594" s="30"/>
      <c r="E5594" s="2" t="s">
        <v>392</v>
      </c>
      <c r="F5594" s="2" t="s">
        <v>102</v>
      </c>
      <c r="G5594" s="2" t="s">
        <v>103</v>
      </c>
      <c r="H5594" s="2">
        <v>214</v>
      </c>
      <c r="I5594" s="2">
        <v>207</v>
      </c>
      <c r="K5594" s="2">
        <v>3</v>
      </c>
      <c r="L5594" s="2" t="s">
        <v>136</v>
      </c>
      <c r="M5594" s="2" t="s">
        <v>476</v>
      </c>
      <c r="N5594" s="2" t="s">
        <v>479</v>
      </c>
      <c r="O5594" s="2" t="s">
        <v>493</v>
      </c>
      <c r="Q5594" s="1"/>
      <c r="S5594" s="9"/>
      <c r="T5594" s="10"/>
      <c r="U5594" s="8"/>
      <c r="V5594" s="2" t="s">
        <v>105</v>
      </c>
      <c r="W5594" s="2" t="s">
        <v>561</v>
      </c>
      <c r="X5594" s="45" t="str" cm="1">
        <f t="array" ref="X5594">IF(X5586="TRUE",IF(AND(C5594&lt;&gt;1,C5595:C5598="",S5594:U5598=""), "FALSE","TRUE"),"FALSE")</f>
        <v>FALSE</v>
      </c>
      <c r="Z5594" s="1"/>
    </row>
    <row r="5595" spans="2:26" hidden="1" outlineLevel="2" x14ac:dyDescent="0.4">
      <c r="B5595" s="7" t="s">
        <v>495</v>
      </c>
      <c r="C5595" s="8"/>
      <c r="D5595" s="31"/>
      <c r="E5595" s="2" t="s">
        <v>496</v>
      </c>
      <c r="F5595" s="2" t="s">
        <v>497</v>
      </c>
      <c r="G5595" s="2" t="s">
        <v>498</v>
      </c>
      <c r="H5595" s="2">
        <v>214</v>
      </c>
      <c r="I5595" s="2">
        <v>207</v>
      </c>
      <c r="K5595" s="2">
        <v>50</v>
      </c>
      <c r="L5595" s="2" t="s">
        <v>30</v>
      </c>
      <c r="M5595" s="2" t="s">
        <v>476</v>
      </c>
      <c r="N5595" s="2" t="s">
        <v>479</v>
      </c>
      <c r="O5595" s="2" t="s">
        <v>493</v>
      </c>
      <c r="Q5595" s="1"/>
      <c r="S5595" s="9"/>
      <c r="T5595" s="10"/>
      <c r="U5595" s="8"/>
      <c r="W5595" s="2" t="s">
        <v>563</v>
      </c>
      <c r="X5595" s="45" t="str" cm="1">
        <f t="array" ref="X5595">IF(X5586="TRUE",IF(AND(C5594&lt;&gt;1,C5595:C5598="",S5594:U5598=""), "FALSE","TRUE"),"FALSE")</f>
        <v>FALSE</v>
      </c>
      <c r="Z5595" s="1"/>
    </row>
    <row r="5596" spans="2:26" hidden="1" outlineLevel="2" x14ac:dyDescent="0.4">
      <c r="B5596" s="7" t="s">
        <v>500</v>
      </c>
      <c r="C5596" s="5"/>
      <c r="D5596" s="30"/>
      <c r="E5596" s="2" t="s">
        <v>501</v>
      </c>
      <c r="F5596" s="2" t="s">
        <v>154</v>
      </c>
      <c r="G5596" s="2" t="s">
        <v>502</v>
      </c>
      <c r="H5596" s="2">
        <v>214</v>
      </c>
      <c r="I5596" s="2">
        <v>207</v>
      </c>
      <c r="K5596" s="2">
        <v>10</v>
      </c>
      <c r="L5596" s="2" t="s">
        <v>30</v>
      </c>
      <c r="M5596" s="2" t="s">
        <v>476</v>
      </c>
      <c r="N5596" s="2" t="s">
        <v>479</v>
      </c>
      <c r="O5596" s="2" t="s">
        <v>493</v>
      </c>
      <c r="Q5596" s="1"/>
      <c r="S5596" s="9"/>
      <c r="T5596" s="10"/>
      <c r="U5596" s="8"/>
      <c r="W5596" s="2" t="s">
        <v>472</v>
      </c>
      <c r="X5596" s="45" t="str" cm="1">
        <f t="array" ref="X5596">IF(X5586="TRUE",IF(AND(C5594&lt;&gt;1,C5595:C5598="",S5594:U5598=""), "FALSE","TRUE"),"FALSE")</f>
        <v>FALSE</v>
      </c>
      <c r="Z5596" s="1"/>
    </row>
    <row r="5597" spans="2:26" hidden="1" outlineLevel="2" x14ac:dyDescent="0.4">
      <c r="B5597" s="7" t="s">
        <v>503</v>
      </c>
      <c r="C5597" s="5"/>
      <c r="D5597" s="30"/>
      <c r="E5597" s="2" t="s">
        <v>504</v>
      </c>
      <c r="F5597" s="2" t="s">
        <v>505</v>
      </c>
      <c r="G5597" s="2" t="s">
        <v>506</v>
      </c>
      <c r="H5597" s="2">
        <v>214</v>
      </c>
      <c r="I5597" s="2">
        <v>207</v>
      </c>
      <c r="K5597" s="2">
        <v>4</v>
      </c>
      <c r="L5597" s="2" t="s">
        <v>30</v>
      </c>
      <c r="M5597" s="2" t="s">
        <v>476</v>
      </c>
      <c r="N5597" s="2" t="s">
        <v>479</v>
      </c>
      <c r="O5597" s="2" t="s">
        <v>493</v>
      </c>
      <c r="Q5597" s="1"/>
      <c r="S5597" s="9"/>
      <c r="T5597" s="10"/>
      <c r="U5597" s="8"/>
      <c r="W5597" s="2" t="s">
        <v>564</v>
      </c>
      <c r="X5597" s="45" t="str" cm="1">
        <f t="array" ref="X5597">IF(X5586="TRUE",IF(AND(C5594&lt;&gt;1,C5595:C5598="",S5594:U5598=""), "FALSE","TRUE"),"FALSE")</f>
        <v>FALSE</v>
      </c>
      <c r="Z5597" s="1"/>
    </row>
    <row r="5598" spans="2:26" hidden="1" outlineLevel="2" collapsed="1" x14ac:dyDescent="0.4">
      <c r="B5598" s="7" t="s">
        <v>508</v>
      </c>
      <c r="C5598" s="8"/>
      <c r="D5598" s="31"/>
      <c r="E5598" s="2" t="s">
        <v>509</v>
      </c>
      <c r="F5598" s="2" t="s">
        <v>510</v>
      </c>
      <c r="G5598" s="2" t="s">
        <v>511</v>
      </c>
      <c r="H5598" s="2">
        <v>214</v>
      </c>
      <c r="I5598" s="2">
        <v>207</v>
      </c>
      <c r="K5598" s="2">
        <v>120</v>
      </c>
      <c r="L5598" s="2" t="s">
        <v>30</v>
      </c>
      <c r="M5598" s="2" t="s">
        <v>476</v>
      </c>
      <c r="N5598" s="2" t="s">
        <v>479</v>
      </c>
      <c r="O5598" s="2" t="s">
        <v>493</v>
      </c>
      <c r="Q5598" s="1"/>
      <c r="S5598" s="9"/>
      <c r="T5598" s="10"/>
      <c r="U5598" s="8"/>
      <c r="W5598" s="2" t="s">
        <v>565</v>
      </c>
      <c r="X5598" s="45" t="str" cm="1">
        <f t="array" ref="X5598">IF(X5586="TRUE",IF(AND(C5594&lt;&gt;1,C5595:C5598="",S5594:U5598=""), "FALSE","TRUE"),"FALSE")</f>
        <v>FALSE</v>
      </c>
      <c r="Z5598" s="1"/>
    </row>
    <row r="5599" spans="2:26" hidden="1" outlineLevel="3" x14ac:dyDescent="0.4">
      <c r="B5599" s="7" t="s">
        <v>134</v>
      </c>
      <c r="C5599" s="5">
        <v>2</v>
      </c>
      <c r="D5599" s="30"/>
      <c r="E5599" s="2" t="s">
        <v>392</v>
      </c>
      <c r="F5599" s="2" t="s">
        <v>102</v>
      </c>
      <c r="G5599" s="2" t="s">
        <v>103</v>
      </c>
      <c r="H5599" s="2">
        <v>214</v>
      </c>
      <c r="I5599" s="2">
        <v>207</v>
      </c>
      <c r="K5599" s="2">
        <v>3</v>
      </c>
      <c r="L5599" s="2" t="s">
        <v>136</v>
      </c>
      <c r="M5599" s="2" t="s">
        <v>476</v>
      </c>
      <c r="N5599" s="2" t="s">
        <v>479</v>
      </c>
      <c r="O5599" s="2" t="s">
        <v>493</v>
      </c>
      <c r="Q5599" s="1"/>
      <c r="S5599" s="9"/>
      <c r="T5599" s="10"/>
      <c r="U5599" s="8"/>
      <c r="V5599" s="2" t="s">
        <v>105</v>
      </c>
      <c r="W5599" s="2" t="s">
        <v>561</v>
      </c>
      <c r="X5599" s="45" t="str" cm="1">
        <f t="array" ref="X5599">IF(X5586="TRUE",IF(AND(C5599&lt;&gt;1,C5600:C5603="",S5599:U5603=""), "FALSE","TRUE"),"FALSE")</f>
        <v>FALSE</v>
      </c>
      <c r="Z5599" s="1"/>
    </row>
    <row r="5600" spans="2:26" hidden="1" outlineLevel="3" x14ac:dyDescent="0.4">
      <c r="B5600" s="7" t="s">
        <v>495</v>
      </c>
      <c r="C5600" s="8"/>
      <c r="D5600" s="31"/>
      <c r="E5600" s="2" t="s">
        <v>496</v>
      </c>
      <c r="F5600" s="2" t="s">
        <v>497</v>
      </c>
      <c r="G5600" s="2" t="s">
        <v>498</v>
      </c>
      <c r="H5600" s="2">
        <v>214</v>
      </c>
      <c r="I5600" s="2">
        <v>207</v>
      </c>
      <c r="K5600" s="2">
        <v>50</v>
      </c>
      <c r="L5600" s="2" t="s">
        <v>30</v>
      </c>
      <c r="M5600" s="2" t="s">
        <v>476</v>
      </c>
      <c r="N5600" s="2" t="s">
        <v>479</v>
      </c>
      <c r="O5600" s="2" t="s">
        <v>493</v>
      </c>
      <c r="Q5600" s="1"/>
      <c r="S5600" s="9"/>
      <c r="T5600" s="10"/>
      <c r="U5600" s="8"/>
      <c r="W5600" s="2" t="s">
        <v>563</v>
      </c>
      <c r="X5600" s="45" t="str" cm="1">
        <f t="array" ref="X5600">IF(X5586="TRUE",IF(AND(C5599&lt;&gt;1,C5600:C5603="",S5599:U5603=""), "FALSE","TRUE"),"FALSE")</f>
        <v>FALSE</v>
      </c>
      <c r="Z5600" s="1"/>
    </row>
    <row r="5601" spans="2:26" hidden="1" outlineLevel="3" x14ac:dyDescent="0.4">
      <c r="B5601" s="7" t="s">
        <v>500</v>
      </c>
      <c r="C5601" s="5"/>
      <c r="D5601" s="30"/>
      <c r="E5601" s="2" t="s">
        <v>501</v>
      </c>
      <c r="F5601" s="2" t="s">
        <v>154</v>
      </c>
      <c r="G5601" s="2" t="s">
        <v>502</v>
      </c>
      <c r="H5601" s="2">
        <v>214</v>
      </c>
      <c r="I5601" s="2">
        <v>207</v>
      </c>
      <c r="K5601" s="2">
        <v>10</v>
      </c>
      <c r="L5601" s="2" t="s">
        <v>30</v>
      </c>
      <c r="M5601" s="2" t="s">
        <v>476</v>
      </c>
      <c r="N5601" s="2" t="s">
        <v>479</v>
      </c>
      <c r="O5601" s="2" t="s">
        <v>493</v>
      </c>
      <c r="Q5601" s="1"/>
      <c r="S5601" s="9"/>
      <c r="T5601" s="10"/>
      <c r="U5601" s="8"/>
      <c r="W5601" s="2" t="s">
        <v>472</v>
      </c>
      <c r="X5601" s="45" t="str" cm="1">
        <f t="array" ref="X5601">IF(X5586="TRUE",IF(AND(C5599&lt;&gt;1,C5600:C5603="",S5599:U5603=""), "FALSE","TRUE"),"FALSE")</f>
        <v>FALSE</v>
      </c>
      <c r="Z5601" s="1"/>
    </row>
    <row r="5602" spans="2:26" hidden="1" outlineLevel="3" x14ac:dyDescent="0.4">
      <c r="B5602" s="7" t="s">
        <v>503</v>
      </c>
      <c r="C5602" s="5"/>
      <c r="D5602" s="30"/>
      <c r="E5602" s="2" t="s">
        <v>504</v>
      </c>
      <c r="F5602" s="2" t="s">
        <v>505</v>
      </c>
      <c r="G5602" s="2" t="s">
        <v>506</v>
      </c>
      <c r="H5602" s="2">
        <v>214</v>
      </c>
      <c r="I5602" s="2">
        <v>207</v>
      </c>
      <c r="K5602" s="2">
        <v>4</v>
      </c>
      <c r="L5602" s="2" t="s">
        <v>30</v>
      </c>
      <c r="M5602" s="2" t="s">
        <v>476</v>
      </c>
      <c r="N5602" s="2" t="s">
        <v>479</v>
      </c>
      <c r="O5602" s="2" t="s">
        <v>493</v>
      </c>
      <c r="Q5602" s="1"/>
      <c r="S5602" s="9"/>
      <c r="T5602" s="10"/>
      <c r="U5602" s="8"/>
      <c r="W5602" s="2" t="s">
        <v>564</v>
      </c>
      <c r="X5602" s="45" t="str" cm="1">
        <f t="array" ref="X5602">IF(X5586="TRUE",IF(AND(C5599&lt;&gt;1,C5600:C5603="",S5599:U5603=""), "FALSE","TRUE"),"FALSE")</f>
        <v>FALSE</v>
      </c>
      <c r="Z5602" s="1"/>
    </row>
    <row r="5603" spans="2:26" hidden="1" outlineLevel="3" x14ac:dyDescent="0.4">
      <c r="B5603" s="7" t="s">
        <v>508</v>
      </c>
      <c r="C5603" s="8"/>
      <c r="D5603" s="31"/>
      <c r="E5603" s="2" t="s">
        <v>509</v>
      </c>
      <c r="F5603" s="2" t="s">
        <v>510</v>
      </c>
      <c r="G5603" s="2" t="s">
        <v>511</v>
      </c>
      <c r="H5603" s="2">
        <v>214</v>
      </c>
      <c r="I5603" s="2">
        <v>207</v>
      </c>
      <c r="K5603" s="2">
        <v>120</v>
      </c>
      <c r="L5603" s="2" t="s">
        <v>30</v>
      </c>
      <c r="M5603" s="2" t="s">
        <v>476</v>
      </c>
      <c r="N5603" s="2" t="s">
        <v>479</v>
      </c>
      <c r="O5603" s="2" t="s">
        <v>493</v>
      </c>
      <c r="Q5603" s="1"/>
      <c r="S5603" s="9"/>
      <c r="T5603" s="10"/>
      <c r="U5603" s="8"/>
      <c r="W5603" s="2" t="s">
        <v>565</v>
      </c>
      <c r="X5603" s="45" t="str" cm="1">
        <f t="array" ref="X5603">IF(X5586="TRUE",IF(AND(C5599&lt;&gt;1,C5600:C5603="",S5599:U5603=""), "FALSE","TRUE"),"FALSE")</f>
        <v>FALSE</v>
      </c>
      <c r="Z5603" s="1"/>
    </row>
    <row r="5604" spans="2:26" hidden="1" outlineLevel="2" x14ac:dyDescent="0.4">
      <c r="B5604" s="3" t="s">
        <v>19</v>
      </c>
      <c r="I5604" s="2">
        <v>207</v>
      </c>
      <c r="Q5604" s="1"/>
      <c r="Z5604" s="1"/>
    </row>
    <row r="5605" spans="2:26" hidden="1" outlineLevel="2" x14ac:dyDescent="0.4">
      <c r="B5605" s="50" t="s">
        <v>513</v>
      </c>
      <c r="C5605" s="50"/>
      <c r="D5605" s="33"/>
      <c r="E5605" s="2" t="s">
        <v>514</v>
      </c>
      <c r="I5605" s="2">
        <v>207</v>
      </c>
      <c r="L5605" s="2" t="s">
        <v>515</v>
      </c>
      <c r="M5605" s="2" t="s">
        <v>476</v>
      </c>
      <c r="N5605" s="2" t="s">
        <v>479</v>
      </c>
      <c r="O5605" s="2" t="s">
        <v>514</v>
      </c>
      <c r="Q5605" s="1"/>
      <c r="S5605" s="6" t="s">
        <v>36</v>
      </c>
      <c r="T5605" s="6" t="s">
        <v>37</v>
      </c>
      <c r="U5605" s="6" t="s">
        <v>38</v>
      </c>
      <c r="Z5605" s="1"/>
    </row>
    <row r="5606" spans="2:26" hidden="1" outlineLevel="2" x14ac:dyDescent="0.4">
      <c r="B5606" s="7" t="s">
        <v>134</v>
      </c>
      <c r="C5606" s="5">
        <v>1</v>
      </c>
      <c r="D5606" s="30"/>
      <c r="E5606" s="2" t="s">
        <v>392</v>
      </c>
      <c r="F5606" s="2" t="s">
        <v>106</v>
      </c>
      <c r="G5606" s="2" t="s">
        <v>103</v>
      </c>
      <c r="H5606" s="2">
        <v>221</v>
      </c>
      <c r="I5606" s="2">
        <v>207</v>
      </c>
      <c r="K5606" s="2">
        <v>3</v>
      </c>
      <c r="L5606" s="2" t="s">
        <v>136</v>
      </c>
      <c r="M5606" s="2" t="s">
        <v>476</v>
      </c>
      <c r="N5606" s="2" t="s">
        <v>479</v>
      </c>
      <c r="O5606" s="2" t="s">
        <v>514</v>
      </c>
      <c r="Q5606" s="1"/>
      <c r="S5606" s="9"/>
      <c r="T5606" s="10"/>
      <c r="U5606" s="8"/>
      <c r="V5606" s="2" t="s">
        <v>105</v>
      </c>
      <c r="W5606" s="2" t="s">
        <v>561</v>
      </c>
      <c r="X5606" s="45" t="str" cm="1">
        <f t="array" ref="X5606">IF(X5586="TRUE",IF(AND(C5606&lt;&gt;1,C5607:C5608="",S5606:U5608=""), "FALSE","TRUE"),"FALSE")</f>
        <v>FALSE</v>
      </c>
      <c r="Z5606" s="1"/>
    </row>
    <row r="5607" spans="2:26" hidden="1" outlineLevel="2" x14ac:dyDescent="0.4">
      <c r="B5607" s="7" t="s">
        <v>516</v>
      </c>
      <c r="C5607" s="8"/>
      <c r="D5607" s="31"/>
      <c r="E5607" s="2" t="s">
        <v>517</v>
      </c>
      <c r="F5607" s="2" t="s">
        <v>499</v>
      </c>
      <c r="G5607" s="2" t="s">
        <v>498</v>
      </c>
      <c r="H5607" s="2">
        <v>221</v>
      </c>
      <c r="I5607" s="2">
        <v>207</v>
      </c>
      <c r="K5607" s="2">
        <v>50</v>
      </c>
      <c r="L5607" s="2" t="s">
        <v>30</v>
      </c>
      <c r="M5607" s="2" t="s">
        <v>476</v>
      </c>
      <c r="N5607" s="2" t="s">
        <v>479</v>
      </c>
      <c r="O5607" s="2" t="s">
        <v>514</v>
      </c>
      <c r="Q5607" s="1"/>
      <c r="S5607" s="9"/>
      <c r="T5607" s="10"/>
      <c r="U5607" s="8"/>
      <c r="W5607" s="2" t="s">
        <v>563</v>
      </c>
      <c r="X5607" s="45" t="str" cm="1">
        <f t="array" ref="X5607">IF(X5586="TRUE",IF(AND(C5606&lt;&gt;1,C5607:C5608="",S5606:U5608=""), "FALSE","TRUE"),"FALSE")</f>
        <v>FALSE</v>
      </c>
      <c r="Z5607" s="1"/>
    </row>
    <row r="5608" spans="2:26" hidden="1" outlineLevel="2" x14ac:dyDescent="0.4">
      <c r="B5608" s="7" t="s">
        <v>508</v>
      </c>
      <c r="C5608" s="8"/>
      <c r="D5608" s="31"/>
      <c r="E5608" s="2" t="s">
        <v>518</v>
      </c>
      <c r="F5608" s="2" t="s">
        <v>512</v>
      </c>
      <c r="G5608" s="2" t="s">
        <v>511</v>
      </c>
      <c r="H5608" s="2">
        <v>221</v>
      </c>
      <c r="I5608" s="2">
        <v>207</v>
      </c>
      <c r="K5608" s="2">
        <v>120</v>
      </c>
      <c r="L5608" s="2" t="s">
        <v>30</v>
      </c>
      <c r="M5608" s="2" t="s">
        <v>476</v>
      </c>
      <c r="N5608" s="2" t="s">
        <v>479</v>
      </c>
      <c r="O5608" s="2" t="s">
        <v>514</v>
      </c>
      <c r="Q5608" s="1"/>
      <c r="S5608" s="9"/>
      <c r="T5608" s="10"/>
      <c r="U5608" s="8"/>
      <c r="W5608" s="2" t="s">
        <v>565</v>
      </c>
      <c r="X5608" s="45" t="str" cm="1">
        <f t="array" ref="X5608">IF(X5586="TRUE",IF(AND(C5606&lt;&gt;1,C5607:C5608="",S5606:U5608=""), "FALSE","TRUE"),"FALSE")</f>
        <v>FALSE</v>
      </c>
      <c r="Z5608" s="1"/>
    </row>
    <row r="5609" spans="2:26" hidden="1" outlineLevel="2" x14ac:dyDescent="0.4">
      <c r="B5609" s="7" t="s">
        <v>134</v>
      </c>
      <c r="C5609" s="5">
        <v>2</v>
      </c>
      <c r="D5609" s="30"/>
      <c r="E5609" s="2" t="s">
        <v>392</v>
      </c>
      <c r="F5609" s="2" t="s">
        <v>106</v>
      </c>
      <c r="G5609" s="2" t="s">
        <v>103</v>
      </c>
      <c r="H5609" s="2">
        <v>221</v>
      </c>
      <c r="I5609" s="2">
        <v>207</v>
      </c>
      <c r="K5609" s="2">
        <v>3</v>
      </c>
      <c r="L5609" s="2" t="s">
        <v>136</v>
      </c>
      <c r="M5609" s="2" t="s">
        <v>476</v>
      </c>
      <c r="N5609" s="2" t="s">
        <v>479</v>
      </c>
      <c r="O5609" s="2" t="s">
        <v>514</v>
      </c>
      <c r="Q5609" s="1"/>
      <c r="S5609" s="9"/>
      <c r="T5609" s="10"/>
      <c r="U5609" s="8"/>
      <c r="V5609" s="2" t="s">
        <v>105</v>
      </c>
      <c r="W5609" s="2" t="s">
        <v>561</v>
      </c>
      <c r="X5609" s="45" t="str" cm="1">
        <f t="array" ref="X5609">IF(X5586="TRUE",IF(AND(C5609&lt;&gt;1,C5610:C5611="",S5609:U5611=""), "FALSE","TRUE"),"FALSE")</f>
        <v>FALSE</v>
      </c>
      <c r="Z5609" s="1"/>
    </row>
    <row r="5610" spans="2:26" hidden="1" outlineLevel="2" x14ac:dyDescent="0.4">
      <c r="B5610" s="7" t="s">
        <v>516</v>
      </c>
      <c r="C5610" s="8"/>
      <c r="D5610" s="31"/>
      <c r="E5610" s="2" t="s">
        <v>517</v>
      </c>
      <c r="F5610" s="2" t="s">
        <v>499</v>
      </c>
      <c r="G5610" s="2" t="s">
        <v>498</v>
      </c>
      <c r="H5610" s="2">
        <v>221</v>
      </c>
      <c r="I5610" s="2">
        <v>207</v>
      </c>
      <c r="K5610" s="2">
        <v>50</v>
      </c>
      <c r="L5610" s="2" t="s">
        <v>30</v>
      </c>
      <c r="M5610" s="2" t="s">
        <v>476</v>
      </c>
      <c r="N5610" s="2" t="s">
        <v>479</v>
      </c>
      <c r="O5610" s="2" t="s">
        <v>514</v>
      </c>
      <c r="Q5610" s="1"/>
      <c r="S5610" s="9"/>
      <c r="T5610" s="10"/>
      <c r="U5610" s="8"/>
      <c r="W5610" s="2" t="s">
        <v>563</v>
      </c>
      <c r="X5610" s="45" t="str" cm="1">
        <f t="array" ref="X5610">IF(X5586="TRUE",IF(AND(C5609&lt;&gt;1,C5610:C5611="",S5609:U5611=""), "FALSE","TRUE"),"FALSE")</f>
        <v>FALSE</v>
      </c>
      <c r="Z5610" s="1"/>
    </row>
    <row r="5611" spans="2:26" hidden="1" outlineLevel="2" x14ac:dyDescent="0.4">
      <c r="B5611" s="7" t="s">
        <v>508</v>
      </c>
      <c r="C5611" s="8"/>
      <c r="D5611" s="31"/>
      <c r="E5611" s="2" t="s">
        <v>518</v>
      </c>
      <c r="F5611" s="2" t="s">
        <v>512</v>
      </c>
      <c r="G5611" s="2" t="s">
        <v>511</v>
      </c>
      <c r="H5611" s="2">
        <v>221</v>
      </c>
      <c r="I5611" s="2">
        <v>207</v>
      </c>
      <c r="K5611" s="2">
        <v>120</v>
      </c>
      <c r="L5611" s="2" t="s">
        <v>30</v>
      </c>
      <c r="M5611" s="2" t="s">
        <v>476</v>
      </c>
      <c r="N5611" s="2" t="s">
        <v>479</v>
      </c>
      <c r="O5611" s="2" t="s">
        <v>514</v>
      </c>
      <c r="Q5611" s="1"/>
      <c r="S5611" s="9"/>
      <c r="T5611" s="10"/>
      <c r="U5611" s="8"/>
      <c r="W5611" s="2" t="s">
        <v>565</v>
      </c>
      <c r="X5611" s="45" t="str" cm="1">
        <f t="array" ref="X5611">IF(X5586="TRUE",IF(AND(C5609&lt;&gt;1,C5610:C5611="",S5609:U5611=""), "FALSE","TRUE"),"FALSE")</f>
        <v>FALSE</v>
      </c>
      <c r="Z5611" s="1"/>
    </row>
    <row r="5612" spans="2:26" hidden="1" outlineLevel="2" x14ac:dyDescent="0.4">
      <c r="B5612" s="7" t="s">
        <v>134</v>
      </c>
      <c r="C5612" s="5">
        <v>3</v>
      </c>
      <c r="D5612" s="30"/>
      <c r="E5612" s="2" t="s">
        <v>392</v>
      </c>
      <c r="F5612" s="2" t="s">
        <v>106</v>
      </c>
      <c r="G5612" s="2" t="s">
        <v>103</v>
      </c>
      <c r="H5612" s="2">
        <v>221</v>
      </c>
      <c r="I5612" s="2">
        <v>207</v>
      </c>
      <c r="K5612" s="2">
        <v>3</v>
      </c>
      <c r="L5612" s="2" t="s">
        <v>136</v>
      </c>
      <c r="M5612" s="2" t="s">
        <v>476</v>
      </c>
      <c r="N5612" s="2" t="s">
        <v>479</v>
      </c>
      <c r="O5612" s="2" t="s">
        <v>514</v>
      </c>
      <c r="Q5612" s="1"/>
      <c r="S5612" s="9"/>
      <c r="T5612" s="10"/>
      <c r="U5612" s="8"/>
      <c r="V5612" s="2" t="s">
        <v>105</v>
      </c>
      <c r="W5612" s="2" t="s">
        <v>561</v>
      </c>
      <c r="X5612" s="45" t="str" cm="1">
        <f t="array" ref="X5612">IF(X5586="TRUE",IF(AND(C5612&lt;&gt;1,C5613:C5614="",S5612:U5614=""), "FALSE","TRUE"),"FALSE")</f>
        <v>FALSE</v>
      </c>
      <c r="Z5612" s="1"/>
    </row>
    <row r="5613" spans="2:26" hidden="1" outlineLevel="2" x14ac:dyDescent="0.4">
      <c r="B5613" s="7" t="s">
        <v>516</v>
      </c>
      <c r="C5613" s="8"/>
      <c r="D5613" s="31"/>
      <c r="E5613" s="2" t="s">
        <v>517</v>
      </c>
      <c r="F5613" s="2" t="s">
        <v>499</v>
      </c>
      <c r="G5613" s="2" t="s">
        <v>498</v>
      </c>
      <c r="H5613" s="2">
        <v>221</v>
      </c>
      <c r="I5613" s="2">
        <v>207</v>
      </c>
      <c r="K5613" s="2">
        <v>50</v>
      </c>
      <c r="L5613" s="2" t="s">
        <v>30</v>
      </c>
      <c r="M5613" s="2" t="s">
        <v>476</v>
      </c>
      <c r="N5613" s="2" t="s">
        <v>479</v>
      </c>
      <c r="O5613" s="2" t="s">
        <v>514</v>
      </c>
      <c r="Q5613" s="1"/>
      <c r="S5613" s="9"/>
      <c r="T5613" s="10"/>
      <c r="U5613" s="8"/>
      <c r="W5613" s="2" t="s">
        <v>563</v>
      </c>
      <c r="X5613" s="45" t="str" cm="1">
        <f t="array" ref="X5613">IF(X5586="TRUE",IF(AND(C5612&lt;&gt;1,C5613:C5614="",S5612:U5614=""), "FALSE","TRUE"),"FALSE")</f>
        <v>FALSE</v>
      </c>
      <c r="Z5613" s="1"/>
    </row>
    <row r="5614" spans="2:26" hidden="1" outlineLevel="2" x14ac:dyDescent="0.4">
      <c r="B5614" s="7" t="s">
        <v>508</v>
      </c>
      <c r="C5614" s="8"/>
      <c r="D5614" s="31"/>
      <c r="E5614" s="2" t="s">
        <v>518</v>
      </c>
      <c r="F5614" s="2" t="s">
        <v>512</v>
      </c>
      <c r="G5614" s="2" t="s">
        <v>511</v>
      </c>
      <c r="H5614" s="2">
        <v>221</v>
      </c>
      <c r="I5614" s="2">
        <v>207</v>
      </c>
      <c r="K5614" s="2">
        <v>120</v>
      </c>
      <c r="L5614" s="2" t="s">
        <v>30</v>
      </c>
      <c r="M5614" s="2" t="s">
        <v>476</v>
      </c>
      <c r="N5614" s="2" t="s">
        <v>479</v>
      </c>
      <c r="O5614" s="2" t="s">
        <v>514</v>
      </c>
      <c r="Q5614" s="1"/>
      <c r="S5614" s="9"/>
      <c r="T5614" s="10"/>
      <c r="U5614" s="8"/>
      <c r="W5614" s="2" t="s">
        <v>565</v>
      </c>
      <c r="X5614" s="45" t="str" cm="1">
        <f t="array" ref="X5614">IF(X5586="TRUE",IF(AND(C5612&lt;&gt;1,C5613:C5614="",S5612:U5614=""), "FALSE","TRUE"),"FALSE")</f>
        <v>FALSE</v>
      </c>
      <c r="Z5614" s="1"/>
    </row>
    <row r="5615" spans="2:26" hidden="1" outlineLevel="2" x14ac:dyDescent="0.4">
      <c r="B5615" s="7" t="s">
        <v>134</v>
      </c>
      <c r="C5615" s="5">
        <v>4</v>
      </c>
      <c r="D5615" s="30"/>
      <c r="E5615" s="2" t="s">
        <v>392</v>
      </c>
      <c r="F5615" s="2" t="s">
        <v>106</v>
      </c>
      <c r="G5615" s="2" t="s">
        <v>103</v>
      </c>
      <c r="H5615" s="2">
        <v>221</v>
      </c>
      <c r="I5615" s="2">
        <v>207</v>
      </c>
      <c r="K5615" s="2">
        <v>3</v>
      </c>
      <c r="L5615" s="2" t="s">
        <v>136</v>
      </c>
      <c r="M5615" s="2" t="s">
        <v>476</v>
      </c>
      <c r="N5615" s="2" t="s">
        <v>479</v>
      </c>
      <c r="O5615" s="2" t="s">
        <v>514</v>
      </c>
      <c r="Q5615" s="1"/>
      <c r="S5615" s="9"/>
      <c r="T5615" s="10"/>
      <c r="U5615" s="8"/>
      <c r="V5615" s="2" t="s">
        <v>105</v>
      </c>
      <c r="W5615" s="2" t="s">
        <v>561</v>
      </c>
      <c r="X5615" s="45" t="str" cm="1">
        <f t="array" ref="X5615">IF(X5586="TRUE",IF(AND(C5615&lt;&gt;1,C5616:C5617="",S5615:U5617=""), "FALSE","TRUE"),"FALSE")</f>
        <v>FALSE</v>
      </c>
      <c r="Z5615" s="1"/>
    </row>
    <row r="5616" spans="2:26" hidden="1" outlineLevel="2" x14ac:dyDescent="0.4">
      <c r="B5616" s="7" t="s">
        <v>516</v>
      </c>
      <c r="C5616" s="8"/>
      <c r="D5616" s="31"/>
      <c r="E5616" s="2" t="s">
        <v>517</v>
      </c>
      <c r="F5616" s="2" t="s">
        <v>499</v>
      </c>
      <c r="G5616" s="2" t="s">
        <v>498</v>
      </c>
      <c r="H5616" s="2">
        <v>221</v>
      </c>
      <c r="I5616" s="2">
        <v>207</v>
      </c>
      <c r="K5616" s="2">
        <v>50</v>
      </c>
      <c r="L5616" s="2" t="s">
        <v>30</v>
      </c>
      <c r="M5616" s="2" t="s">
        <v>476</v>
      </c>
      <c r="N5616" s="2" t="s">
        <v>479</v>
      </c>
      <c r="O5616" s="2" t="s">
        <v>514</v>
      </c>
      <c r="Q5616" s="1"/>
      <c r="S5616" s="9"/>
      <c r="T5616" s="10"/>
      <c r="U5616" s="8"/>
      <c r="W5616" s="2" t="s">
        <v>563</v>
      </c>
      <c r="X5616" s="45" t="str" cm="1">
        <f t="array" ref="X5616">IF(X5586="TRUE",IF(AND(C5615&lt;&gt;1,C5616:C5617="",S5615:U5617=""), "FALSE","TRUE"),"FALSE")</f>
        <v>FALSE</v>
      </c>
      <c r="Z5616" s="1"/>
    </row>
    <row r="5617" spans="2:26" hidden="1" outlineLevel="2" x14ac:dyDescent="0.4">
      <c r="B5617" s="7" t="s">
        <v>508</v>
      </c>
      <c r="C5617" s="8"/>
      <c r="D5617" s="31"/>
      <c r="E5617" s="2" t="s">
        <v>518</v>
      </c>
      <c r="F5617" s="2" t="s">
        <v>512</v>
      </c>
      <c r="G5617" s="2" t="s">
        <v>511</v>
      </c>
      <c r="H5617" s="2">
        <v>221</v>
      </c>
      <c r="I5617" s="2">
        <v>207</v>
      </c>
      <c r="K5617" s="2">
        <v>120</v>
      </c>
      <c r="L5617" s="2" t="s">
        <v>30</v>
      </c>
      <c r="M5617" s="2" t="s">
        <v>476</v>
      </c>
      <c r="N5617" s="2" t="s">
        <v>479</v>
      </c>
      <c r="O5617" s="2" t="s">
        <v>514</v>
      </c>
      <c r="Q5617" s="1"/>
      <c r="S5617" s="9"/>
      <c r="T5617" s="10"/>
      <c r="U5617" s="8"/>
      <c r="W5617" s="2" t="s">
        <v>565</v>
      </c>
      <c r="X5617" s="45" t="str" cm="1">
        <f t="array" ref="X5617">IF(X5586="TRUE",IF(AND(C5615&lt;&gt;1,C5616:C5617="",S5615:U5617=""), "FALSE","TRUE"),"FALSE")</f>
        <v>FALSE</v>
      </c>
      <c r="Z5617" s="1"/>
    </row>
    <row r="5618" spans="2:26" hidden="1" outlineLevel="2" x14ac:dyDescent="0.4">
      <c r="B5618" s="7" t="s">
        <v>134</v>
      </c>
      <c r="C5618" s="5">
        <v>5</v>
      </c>
      <c r="D5618" s="30"/>
      <c r="E5618" s="2" t="s">
        <v>392</v>
      </c>
      <c r="F5618" s="2" t="s">
        <v>106</v>
      </c>
      <c r="G5618" s="2" t="s">
        <v>103</v>
      </c>
      <c r="H5618" s="2">
        <v>221</v>
      </c>
      <c r="I5618" s="2">
        <v>207</v>
      </c>
      <c r="K5618" s="2">
        <v>3</v>
      </c>
      <c r="L5618" s="2" t="s">
        <v>136</v>
      </c>
      <c r="M5618" s="2" t="s">
        <v>476</v>
      </c>
      <c r="N5618" s="2" t="s">
        <v>479</v>
      </c>
      <c r="O5618" s="2" t="s">
        <v>514</v>
      </c>
      <c r="Q5618" s="1"/>
      <c r="S5618" s="9"/>
      <c r="T5618" s="10"/>
      <c r="U5618" s="8"/>
      <c r="V5618" s="2" t="s">
        <v>105</v>
      </c>
      <c r="W5618" s="2" t="s">
        <v>561</v>
      </c>
      <c r="X5618" s="45" t="str" cm="1">
        <f t="array" ref="X5618">IF(X5586="TRUE",IF(AND(C5618&lt;&gt;1,C5619:C5620="",S5618:U5620=""), "FALSE","TRUE"),"FALSE")</f>
        <v>FALSE</v>
      </c>
      <c r="Z5618" s="1"/>
    </row>
    <row r="5619" spans="2:26" hidden="1" outlineLevel="2" x14ac:dyDescent="0.4">
      <c r="B5619" s="7" t="s">
        <v>516</v>
      </c>
      <c r="C5619" s="8"/>
      <c r="D5619" s="31"/>
      <c r="E5619" s="2" t="s">
        <v>517</v>
      </c>
      <c r="F5619" s="2" t="s">
        <v>499</v>
      </c>
      <c r="G5619" s="2" t="s">
        <v>498</v>
      </c>
      <c r="H5619" s="2">
        <v>221</v>
      </c>
      <c r="I5619" s="2">
        <v>207</v>
      </c>
      <c r="K5619" s="2">
        <v>50</v>
      </c>
      <c r="L5619" s="2" t="s">
        <v>30</v>
      </c>
      <c r="M5619" s="2" t="s">
        <v>476</v>
      </c>
      <c r="N5619" s="2" t="s">
        <v>479</v>
      </c>
      <c r="O5619" s="2" t="s">
        <v>514</v>
      </c>
      <c r="Q5619" s="1"/>
      <c r="S5619" s="9"/>
      <c r="T5619" s="10"/>
      <c r="U5619" s="8"/>
      <c r="W5619" s="2" t="s">
        <v>563</v>
      </c>
      <c r="X5619" s="45" t="str" cm="1">
        <f t="array" ref="X5619">IF(X5586="TRUE",IF(AND(C5618&lt;&gt;1,C5619:C5620="",S5618:U5620=""), "FALSE","TRUE"),"FALSE")</f>
        <v>FALSE</v>
      </c>
      <c r="Z5619" s="1"/>
    </row>
    <row r="5620" spans="2:26" hidden="1" outlineLevel="2" collapsed="1" x14ac:dyDescent="0.4">
      <c r="B5620" s="7" t="s">
        <v>508</v>
      </c>
      <c r="C5620" s="8"/>
      <c r="D5620" s="31"/>
      <c r="E5620" s="2" t="s">
        <v>518</v>
      </c>
      <c r="F5620" s="2" t="s">
        <v>512</v>
      </c>
      <c r="G5620" s="2" t="s">
        <v>511</v>
      </c>
      <c r="H5620" s="2">
        <v>221</v>
      </c>
      <c r="I5620" s="2">
        <v>207</v>
      </c>
      <c r="K5620" s="2">
        <v>120</v>
      </c>
      <c r="L5620" s="2" t="s">
        <v>30</v>
      </c>
      <c r="M5620" s="2" t="s">
        <v>476</v>
      </c>
      <c r="N5620" s="2" t="s">
        <v>479</v>
      </c>
      <c r="O5620" s="2" t="s">
        <v>514</v>
      </c>
      <c r="Q5620" s="1"/>
      <c r="S5620" s="9"/>
      <c r="T5620" s="10"/>
      <c r="U5620" s="8"/>
      <c r="W5620" s="2" t="s">
        <v>565</v>
      </c>
      <c r="X5620" s="45" t="str" cm="1">
        <f t="array" ref="X5620">IF(X5586="TRUE",IF(AND(C5618&lt;&gt;1,C5619:C5620="",S5618:U5620=""), "FALSE","TRUE"),"FALSE")</f>
        <v>FALSE</v>
      </c>
      <c r="Z5620" s="1"/>
    </row>
    <row r="5621" spans="2:26" hidden="1" outlineLevel="3" x14ac:dyDescent="0.4">
      <c r="B5621" s="7" t="s">
        <v>134</v>
      </c>
      <c r="C5621" s="5">
        <v>6</v>
      </c>
      <c r="D5621" s="30"/>
      <c r="E5621" s="2" t="s">
        <v>392</v>
      </c>
      <c r="F5621" s="2" t="s">
        <v>106</v>
      </c>
      <c r="G5621" s="2" t="s">
        <v>103</v>
      </c>
      <c r="H5621" s="2">
        <v>221</v>
      </c>
      <c r="I5621" s="2">
        <v>207</v>
      </c>
      <c r="K5621" s="2">
        <v>3</v>
      </c>
      <c r="L5621" s="2" t="s">
        <v>136</v>
      </c>
      <c r="M5621" s="2" t="s">
        <v>476</v>
      </c>
      <c r="N5621" s="2" t="s">
        <v>479</v>
      </c>
      <c r="O5621" s="2" t="s">
        <v>514</v>
      </c>
      <c r="Q5621" s="1"/>
      <c r="S5621" s="9"/>
      <c r="T5621" s="10"/>
      <c r="U5621" s="8"/>
      <c r="V5621" s="2" t="s">
        <v>105</v>
      </c>
      <c r="W5621" s="2" t="s">
        <v>561</v>
      </c>
      <c r="X5621" s="45" t="str" cm="1">
        <f t="array" ref="X5621">IF(X5586="TRUE",IF(AND(C5621&lt;&gt;1,C5622:C5623="",S5621:U5623=""), "FALSE","TRUE"),"FALSE")</f>
        <v>FALSE</v>
      </c>
      <c r="Z5621" s="1"/>
    </row>
    <row r="5622" spans="2:26" hidden="1" outlineLevel="3" x14ac:dyDescent="0.4">
      <c r="B5622" s="7" t="s">
        <v>516</v>
      </c>
      <c r="C5622" s="8"/>
      <c r="D5622" s="31"/>
      <c r="E5622" s="2" t="s">
        <v>517</v>
      </c>
      <c r="F5622" s="2" t="s">
        <v>499</v>
      </c>
      <c r="G5622" s="2" t="s">
        <v>498</v>
      </c>
      <c r="H5622" s="2">
        <v>221</v>
      </c>
      <c r="I5622" s="2">
        <v>207</v>
      </c>
      <c r="K5622" s="2">
        <v>50</v>
      </c>
      <c r="L5622" s="2" t="s">
        <v>30</v>
      </c>
      <c r="M5622" s="2" t="s">
        <v>476</v>
      </c>
      <c r="N5622" s="2" t="s">
        <v>479</v>
      </c>
      <c r="O5622" s="2" t="s">
        <v>514</v>
      </c>
      <c r="Q5622" s="1"/>
      <c r="S5622" s="9"/>
      <c r="T5622" s="10"/>
      <c r="U5622" s="8"/>
      <c r="W5622" s="2" t="s">
        <v>563</v>
      </c>
      <c r="X5622" s="45" t="str" cm="1">
        <f t="array" ref="X5622">IF(X5586="TRUE",IF(AND(C5621&lt;&gt;1,C5622:C5623="",S5621:U5623=""), "FALSE","TRUE"),"FALSE")</f>
        <v>FALSE</v>
      </c>
      <c r="Z5622" s="1"/>
    </row>
    <row r="5623" spans="2:26" hidden="1" outlineLevel="3" x14ac:dyDescent="0.4">
      <c r="B5623" s="7" t="s">
        <v>508</v>
      </c>
      <c r="C5623" s="8"/>
      <c r="D5623" s="31"/>
      <c r="E5623" s="2" t="s">
        <v>518</v>
      </c>
      <c r="F5623" s="2" t="s">
        <v>512</v>
      </c>
      <c r="G5623" s="2" t="s">
        <v>511</v>
      </c>
      <c r="H5623" s="2">
        <v>221</v>
      </c>
      <c r="I5623" s="2">
        <v>207</v>
      </c>
      <c r="K5623" s="2">
        <v>120</v>
      </c>
      <c r="L5623" s="2" t="s">
        <v>30</v>
      </c>
      <c r="M5623" s="2" t="s">
        <v>476</v>
      </c>
      <c r="N5623" s="2" t="s">
        <v>479</v>
      </c>
      <c r="O5623" s="2" t="s">
        <v>514</v>
      </c>
      <c r="Q5623" s="1"/>
      <c r="S5623" s="9"/>
      <c r="T5623" s="10"/>
      <c r="U5623" s="8"/>
      <c r="W5623" s="2" t="s">
        <v>565</v>
      </c>
      <c r="X5623" s="45" t="str" cm="1">
        <f t="array" ref="X5623">IF(X5586="TRUE",IF(AND(C5621&lt;&gt;1,C5622:C5623="",S5621:U5623=""), "FALSE","TRUE"),"FALSE")</f>
        <v>FALSE</v>
      </c>
      <c r="Z5623" s="1"/>
    </row>
    <row r="5624" spans="2:26" hidden="1" outlineLevel="3" x14ac:dyDescent="0.4">
      <c r="B5624" s="7" t="s">
        <v>134</v>
      </c>
      <c r="C5624" s="5">
        <v>7</v>
      </c>
      <c r="D5624" s="30"/>
      <c r="E5624" s="2" t="s">
        <v>392</v>
      </c>
      <c r="F5624" s="2" t="s">
        <v>106</v>
      </c>
      <c r="G5624" s="2" t="s">
        <v>103</v>
      </c>
      <c r="H5624" s="2">
        <v>221</v>
      </c>
      <c r="I5624" s="2">
        <v>207</v>
      </c>
      <c r="K5624" s="2">
        <v>3</v>
      </c>
      <c r="L5624" s="2" t="s">
        <v>136</v>
      </c>
      <c r="M5624" s="2" t="s">
        <v>476</v>
      </c>
      <c r="N5624" s="2" t="s">
        <v>479</v>
      </c>
      <c r="O5624" s="2" t="s">
        <v>514</v>
      </c>
      <c r="Q5624" s="1"/>
      <c r="S5624" s="9"/>
      <c r="T5624" s="10"/>
      <c r="U5624" s="8"/>
      <c r="V5624" s="2" t="s">
        <v>105</v>
      </c>
      <c r="W5624" s="2" t="s">
        <v>561</v>
      </c>
      <c r="X5624" s="45" t="str" cm="1">
        <f t="array" ref="X5624">IF(X5586="TRUE",IF(AND(C5624&lt;&gt;1,C5625:C5626="",S5624:U5626=""), "FALSE","TRUE"),"FALSE")</f>
        <v>FALSE</v>
      </c>
      <c r="Z5624" s="1"/>
    </row>
    <row r="5625" spans="2:26" hidden="1" outlineLevel="3" x14ac:dyDescent="0.4">
      <c r="B5625" s="7" t="s">
        <v>516</v>
      </c>
      <c r="C5625" s="8"/>
      <c r="D5625" s="31"/>
      <c r="E5625" s="2" t="s">
        <v>517</v>
      </c>
      <c r="F5625" s="2" t="s">
        <v>499</v>
      </c>
      <c r="G5625" s="2" t="s">
        <v>498</v>
      </c>
      <c r="H5625" s="2">
        <v>221</v>
      </c>
      <c r="I5625" s="2">
        <v>207</v>
      </c>
      <c r="K5625" s="2">
        <v>50</v>
      </c>
      <c r="L5625" s="2" t="s">
        <v>30</v>
      </c>
      <c r="M5625" s="2" t="s">
        <v>476</v>
      </c>
      <c r="N5625" s="2" t="s">
        <v>479</v>
      </c>
      <c r="O5625" s="2" t="s">
        <v>514</v>
      </c>
      <c r="Q5625" s="1"/>
      <c r="S5625" s="9"/>
      <c r="T5625" s="10"/>
      <c r="U5625" s="8"/>
      <c r="W5625" s="2" t="s">
        <v>563</v>
      </c>
      <c r="X5625" s="45" t="str" cm="1">
        <f t="array" ref="X5625">IF(X5586="TRUE",IF(AND(C5624&lt;&gt;1,C5625:C5626="",S5624:U5626=""), "FALSE","TRUE"),"FALSE")</f>
        <v>FALSE</v>
      </c>
      <c r="Z5625" s="1"/>
    </row>
    <row r="5626" spans="2:26" hidden="1" outlineLevel="3" x14ac:dyDescent="0.4">
      <c r="B5626" s="7" t="s">
        <v>508</v>
      </c>
      <c r="C5626" s="8"/>
      <c r="D5626" s="31"/>
      <c r="E5626" s="2" t="s">
        <v>518</v>
      </c>
      <c r="F5626" s="2" t="s">
        <v>512</v>
      </c>
      <c r="G5626" s="2" t="s">
        <v>511</v>
      </c>
      <c r="H5626" s="2">
        <v>221</v>
      </c>
      <c r="I5626" s="2">
        <v>207</v>
      </c>
      <c r="K5626" s="2">
        <v>120</v>
      </c>
      <c r="L5626" s="2" t="s">
        <v>30</v>
      </c>
      <c r="M5626" s="2" t="s">
        <v>476</v>
      </c>
      <c r="N5626" s="2" t="s">
        <v>479</v>
      </c>
      <c r="O5626" s="2" t="s">
        <v>514</v>
      </c>
      <c r="Q5626" s="1"/>
      <c r="S5626" s="9"/>
      <c r="T5626" s="10"/>
      <c r="U5626" s="8"/>
      <c r="W5626" s="2" t="s">
        <v>565</v>
      </c>
      <c r="X5626" s="45" t="str" cm="1">
        <f t="array" ref="X5626">IF(X5586="TRUE",IF(AND(C5624&lt;&gt;1,C5625:C5626="",S5624:U5626=""), "FALSE","TRUE"),"FALSE")</f>
        <v>FALSE</v>
      </c>
      <c r="Z5626" s="1"/>
    </row>
    <row r="5627" spans="2:26" hidden="1" outlineLevel="3" x14ac:dyDescent="0.4">
      <c r="B5627" s="7" t="s">
        <v>134</v>
      </c>
      <c r="C5627" s="5">
        <v>8</v>
      </c>
      <c r="D5627" s="30"/>
      <c r="E5627" s="2" t="s">
        <v>392</v>
      </c>
      <c r="F5627" s="2" t="s">
        <v>106</v>
      </c>
      <c r="G5627" s="2" t="s">
        <v>103</v>
      </c>
      <c r="H5627" s="2">
        <v>221</v>
      </c>
      <c r="I5627" s="2">
        <v>207</v>
      </c>
      <c r="K5627" s="2">
        <v>3</v>
      </c>
      <c r="L5627" s="2" t="s">
        <v>136</v>
      </c>
      <c r="M5627" s="2" t="s">
        <v>476</v>
      </c>
      <c r="N5627" s="2" t="s">
        <v>479</v>
      </c>
      <c r="O5627" s="2" t="s">
        <v>514</v>
      </c>
      <c r="Q5627" s="1"/>
      <c r="S5627" s="9"/>
      <c r="T5627" s="10"/>
      <c r="U5627" s="8"/>
      <c r="V5627" s="2" t="s">
        <v>105</v>
      </c>
      <c r="W5627" s="2" t="s">
        <v>561</v>
      </c>
      <c r="X5627" s="45" t="str" cm="1">
        <f t="array" ref="X5627">IF(X5586="TRUE",IF(AND(C5627&lt;&gt;1,C5628:C5629="",S5627:U5629=""), "FALSE","TRUE"),"FALSE")</f>
        <v>FALSE</v>
      </c>
      <c r="Z5627" s="1"/>
    </row>
    <row r="5628" spans="2:26" hidden="1" outlineLevel="3" x14ac:dyDescent="0.4">
      <c r="B5628" s="7" t="s">
        <v>516</v>
      </c>
      <c r="C5628" s="8"/>
      <c r="D5628" s="31"/>
      <c r="E5628" s="2" t="s">
        <v>517</v>
      </c>
      <c r="F5628" s="2" t="s">
        <v>499</v>
      </c>
      <c r="G5628" s="2" t="s">
        <v>498</v>
      </c>
      <c r="H5628" s="2">
        <v>221</v>
      </c>
      <c r="I5628" s="2">
        <v>207</v>
      </c>
      <c r="K5628" s="2">
        <v>50</v>
      </c>
      <c r="L5628" s="2" t="s">
        <v>30</v>
      </c>
      <c r="M5628" s="2" t="s">
        <v>476</v>
      </c>
      <c r="N5628" s="2" t="s">
        <v>479</v>
      </c>
      <c r="O5628" s="2" t="s">
        <v>514</v>
      </c>
      <c r="Q5628" s="1"/>
      <c r="S5628" s="9"/>
      <c r="T5628" s="10"/>
      <c r="U5628" s="8"/>
      <c r="W5628" s="2" t="s">
        <v>563</v>
      </c>
      <c r="X5628" s="45" t="str" cm="1">
        <f t="array" ref="X5628">IF(X5586="TRUE",IF(AND(C5627&lt;&gt;1,C5628:C5629="",S5627:U5629=""), "FALSE","TRUE"),"FALSE")</f>
        <v>FALSE</v>
      </c>
      <c r="Z5628" s="1"/>
    </row>
    <row r="5629" spans="2:26" hidden="1" outlineLevel="3" x14ac:dyDescent="0.4">
      <c r="B5629" s="7" t="s">
        <v>508</v>
      </c>
      <c r="C5629" s="8"/>
      <c r="D5629" s="31"/>
      <c r="E5629" s="2" t="s">
        <v>518</v>
      </c>
      <c r="F5629" s="2" t="s">
        <v>512</v>
      </c>
      <c r="G5629" s="2" t="s">
        <v>511</v>
      </c>
      <c r="H5629" s="2">
        <v>221</v>
      </c>
      <c r="I5629" s="2">
        <v>207</v>
      </c>
      <c r="K5629" s="2">
        <v>120</v>
      </c>
      <c r="L5629" s="2" t="s">
        <v>30</v>
      </c>
      <c r="M5629" s="2" t="s">
        <v>476</v>
      </c>
      <c r="N5629" s="2" t="s">
        <v>479</v>
      </c>
      <c r="O5629" s="2" t="s">
        <v>514</v>
      </c>
      <c r="Q5629" s="1"/>
      <c r="S5629" s="9"/>
      <c r="T5629" s="10"/>
      <c r="U5629" s="8"/>
      <c r="W5629" s="2" t="s">
        <v>565</v>
      </c>
      <c r="X5629" s="45" t="str" cm="1">
        <f t="array" ref="X5629">IF(X5586="TRUE",IF(AND(C5627&lt;&gt;1,C5628:C5629="",S5627:U5629=""), "FALSE","TRUE"),"FALSE")</f>
        <v>FALSE</v>
      </c>
      <c r="Z5629" s="1"/>
    </row>
    <row r="5630" spans="2:26" hidden="1" outlineLevel="3" x14ac:dyDescent="0.4">
      <c r="B5630" s="7" t="s">
        <v>134</v>
      </c>
      <c r="C5630" s="5">
        <v>9</v>
      </c>
      <c r="D5630" s="30"/>
      <c r="E5630" s="2" t="s">
        <v>392</v>
      </c>
      <c r="F5630" s="2" t="s">
        <v>106</v>
      </c>
      <c r="G5630" s="2" t="s">
        <v>103</v>
      </c>
      <c r="H5630" s="2">
        <v>221</v>
      </c>
      <c r="I5630" s="2">
        <v>207</v>
      </c>
      <c r="K5630" s="2">
        <v>3</v>
      </c>
      <c r="L5630" s="2" t="s">
        <v>136</v>
      </c>
      <c r="M5630" s="2" t="s">
        <v>476</v>
      </c>
      <c r="N5630" s="2" t="s">
        <v>479</v>
      </c>
      <c r="O5630" s="2" t="s">
        <v>514</v>
      </c>
      <c r="Q5630" s="1"/>
      <c r="S5630" s="9"/>
      <c r="T5630" s="10"/>
      <c r="U5630" s="8"/>
      <c r="V5630" s="2" t="s">
        <v>105</v>
      </c>
      <c r="W5630" s="2" t="s">
        <v>561</v>
      </c>
      <c r="X5630" s="45" t="str" cm="1">
        <f t="array" ref="X5630">IF(X5586="TRUE",IF(AND(C5630&lt;&gt;1,C5631:C5632="",S5630:U5632=""), "FALSE","TRUE"),"FALSE")</f>
        <v>FALSE</v>
      </c>
      <c r="Z5630" s="1"/>
    </row>
    <row r="5631" spans="2:26" hidden="1" outlineLevel="3" x14ac:dyDescent="0.4">
      <c r="B5631" s="7" t="s">
        <v>516</v>
      </c>
      <c r="C5631" s="8"/>
      <c r="D5631" s="31"/>
      <c r="E5631" s="2" t="s">
        <v>517</v>
      </c>
      <c r="F5631" s="2" t="s">
        <v>499</v>
      </c>
      <c r="G5631" s="2" t="s">
        <v>498</v>
      </c>
      <c r="H5631" s="2">
        <v>221</v>
      </c>
      <c r="I5631" s="2">
        <v>207</v>
      </c>
      <c r="K5631" s="2">
        <v>50</v>
      </c>
      <c r="L5631" s="2" t="s">
        <v>30</v>
      </c>
      <c r="M5631" s="2" t="s">
        <v>476</v>
      </c>
      <c r="N5631" s="2" t="s">
        <v>479</v>
      </c>
      <c r="O5631" s="2" t="s">
        <v>514</v>
      </c>
      <c r="Q5631" s="1"/>
      <c r="S5631" s="9"/>
      <c r="T5631" s="10"/>
      <c r="U5631" s="8"/>
      <c r="W5631" s="2" t="s">
        <v>563</v>
      </c>
      <c r="X5631" s="45" t="str" cm="1">
        <f t="array" ref="X5631">IF(X5586="TRUE",IF(AND(C5630&lt;&gt;1,C5631:C5632="",S5630:U5632=""), "FALSE","TRUE"),"FALSE")</f>
        <v>FALSE</v>
      </c>
      <c r="Z5631" s="1"/>
    </row>
    <row r="5632" spans="2:26" hidden="1" outlineLevel="3" x14ac:dyDescent="0.4">
      <c r="B5632" s="7" t="s">
        <v>508</v>
      </c>
      <c r="C5632" s="8"/>
      <c r="D5632" s="31"/>
      <c r="E5632" s="2" t="s">
        <v>518</v>
      </c>
      <c r="F5632" s="2" t="s">
        <v>512</v>
      </c>
      <c r="G5632" s="2" t="s">
        <v>511</v>
      </c>
      <c r="H5632" s="2">
        <v>221</v>
      </c>
      <c r="I5632" s="2">
        <v>207</v>
      </c>
      <c r="K5632" s="2">
        <v>120</v>
      </c>
      <c r="L5632" s="2" t="s">
        <v>30</v>
      </c>
      <c r="M5632" s="2" t="s">
        <v>476</v>
      </c>
      <c r="N5632" s="2" t="s">
        <v>479</v>
      </c>
      <c r="O5632" s="2" t="s">
        <v>514</v>
      </c>
      <c r="Q5632" s="1"/>
      <c r="S5632" s="9"/>
      <c r="T5632" s="10"/>
      <c r="U5632" s="8"/>
      <c r="W5632" s="2" t="s">
        <v>565</v>
      </c>
      <c r="X5632" s="45" t="str" cm="1">
        <f t="array" ref="X5632">IF(X5586="TRUE",IF(AND(C5630&lt;&gt;1,C5631:C5632="",S5630:U5632=""), "FALSE","TRUE"),"FALSE")</f>
        <v>FALSE</v>
      </c>
      <c r="Z5632" s="1"/>
    </row>
    <row r="5633" spans="2:26" hidden="1" outlineLevel="3" x14ac:dyDescent="0.4">
      <c r="B5633" s="7" t="s">
        <v>134</v>
      </c>
      <c r="C5633" s="5">
        <v>10</v>
      </c>
      <c r="D5633" s="30"/>
      <c r="E5633" s="2" t="s">
        <v>392</v>
      </c>
      <c r="F5633" s="2" t="s">
        <v>106</v>
      </c>
      <c r="G5633" s="2" t="s">
        <v>103</v>
      </c>
      <c r="H5633" s="2">
        <v>221</v>
      </c>
      <c r="I5633" s="2">
        <v>207</v>
      </c>
      <c r="K5633" s="2">
        <v>3</v>
      </c>
      <c r="L5633" s="2" t="s">
        <v>136</v>
      </c>
      <c r="M5633" s="2" t="s">
        <v>476</v>
      </c>
      <c r="N5633" s="2" t="s">
        <v>479</v>
      </c>
      <c r="O5633" s="2" t="s">
        <v>514</v>
      </c>
      <c r="Q5633" s="1"/>
      <c r="S5633" s="9"/>
      <c r="T5633" s="10"/>
      <c r="U5633" s="8"/>
      <c r="V5633" s="2" t="s">
        <v>105</v>
      </c>
      <c r="W5633" s="2" t="s">
        <v>561</v>
      </c>
      <c r="X5633" s="45" t="str" cm="1">
        <f t="array" ref="X5633">IF(X5586="TRUE",IF(AND(C5633&lt;&gt;1,C5634:C5635="",S5633:U5635=""), "FALSE","TRUE"),"FALSE")</f>
        <v>FALSE</v>
      </c>
      <c r="Z5633" s="1"/>
    </row>
    <row r="5634" spans="2:26" hidden="1" outlineLevel="3" x14ac:dyDescent="0.4">
      <c r="B5634" s="7" t="s">
        <v>516</v>
      </c>
      <c r="C5634" s="8"/>
      <c r="D5634" s="31"/>
      <c r="E5634" s="2" t="s">
        <v>517</v>
      </c>
      <c r="F5634" s="2" t="s">
        <v>499</v>
      </c>
      <c r="G5634" s="2" t="s">
        <v>498</v>
      </c>
      <c r="H5634" s="2">
        <v>221</v>
      </c>
      <c r="I5634" s="2">
        <v>207</v>
      </c>
      <c r="K5634" s="2">
        <v>50</v>
      </c>
      <c r="L5634" s="2" t="s">
        <v>30</v>
      </c>
      <c r="M5634" s="2" t="s">
        <v>476</v>
      </c>
      <c r="N5634" s="2" t="s">
        <v>479</v>
      </c>
      <c r="O5634" s="2" t="s">
        <v>514</v>
      </c>
      <c r="Q5634" s="1"/>
      <c r="S5634" s="9"/>
      <c r="T5634" s="10"/>
      <c r="U5634" s="8"/>
      <c r="W5634" s="2" t="s">
        <v>563</v>
      </c>
      <c r="X5634" s="45" t="str" cm="1">
        <f t="array" ref="X5634">IF(X5586="TRUE",IF(AND(C5633&lt;&gt;1,C5634:C5635="",S5633:U5635=""), "FALSE","TRUE"),"FALSE")</f>
        <v>FALSE</v>
      </c>
      <c r="Z5634" s="1"/>
    </row>
    <row r="5635" spans="2:26" hidden="1" outlineLevel="3" x14ac:dyDescent="0.4">
      <c r="B5635" s="7" t="s">
        <v>508</v>
      </c>
      <c r="C5635" s="8"/>
      <c r="D5635" s="31"/>
      <c r="E5635" s="2" t="s">
        <v>518</v>
      </c>
      <c r="F5635" s="2" t="s">
        <v>512</v>
      </c>
      <c r="G5635" s="2" t="s">
        <v>511</v>
      </c>
      <c r="H5635" s="2">
        <v>221</v>
      </c>
      <c r="I5635" s="2">
        <v>207</v>
      </c>
      <c r="K5635" s="2">
        <v>120</v>
      </c>
      <c r="L5635" s="2" t="s">
        <v>30</v>
      </c>
      <c r="M5635" s="2" t="s">
        <v>476</v>
      </c>
      <c r="N5635" s="2" t="s">
        <v>479</v>
      </c>
      <c r="O5635" s="2" t="s">
        <v>514</v>
      </c>
      <c r="Q5635" s="1"/>
      <c r="S5635" s="9"/>
      <c r="T5635" s="10"/>
      <c r="U5635" s="8"/>
      <c r="W5635" s="2" t="s">
        <v>565</v>
      </c>
      <c r="X5635" s="45" t="str" cm="1">
        <f t="array" ref="X5635">IF(X5586="TRUE",IF(AND(C5633&lt;&gt;1,C5634:C5635="",S5633:U5635=""), "FALSE","TRUE"),"FALSE")</f>
        <v>FALSE</v>
      </c>
      <c r="Z5635" s="1"/>
    </row>
    <row r="5636" spans="2:26" hidden="1" outlineLevel="3" x14ac:dyDescent="0.4">
      <c r="B5636" s="7" t="s">
        <v>134</v>
      </c>
      <c r="C5636" s="5">
        <v>11</v>
      </c>
      <c r="D5636" s="30"/>
      <c r="E5636" s="2" t="s">
        <v>392</v>
      </c>
      <c r="F5636" s="2" t="s">
        <v>106</v>
      </c>
      <c r="G5636" s="2" t="s">
        <v>103</v>
      </c>
      <c r="H5636" s="2">
        <v>221</v>
      </c>
      <c r="I5636" s="2">
        <v>207</v>
      </c>
      <c r="K5636" s="2">
        <v>3</v>
      </c>
      <c r="L5636" s="2" t="s">
        <v>136</v>
      </c>
      <c r="M5636" s="2" t="s">
        <v>476</v>
      </c>
      <c r="N5636" s="2" t="s">
        <v>479</v>
      </c>
      <c r="O5636" s="2" t="s">
        <v>514</v>
      </c>
      <c r="Q5636" s="1"/>
      <c r="S5636" s="9"/>
      <c r="T5636" s="10"/>
      <c r="U5636" s="8"/>
      <c r="V5636" s="2" t="s">
        <v>105</v>
      </c>
      <c r="W5636" s="2" t="s">
        <v>561</v>
      </c>
      <c r="X5636" s="45" t="str" cm="1">
        <f t="array" ref="X5636">IF(X5586="TRUE",IF(AND(C5636&lt;&gt;1,C5637:C5638="",S5636:U5638=""), "FALSE","TRUE"),"FALSE")</f>
        <v>FALSE</v>
      </c>
      <c r="Z5636" s="1"/>
    </row>
    <row r="5637" spans="2:26" hidden="1" outlineLevel="3" x14ac:dyDescent="0.4">
      <c r="B5637" s="7" t="s">
        <v>516</v>
      </c>
      <c r="C5637" s="8"/>
      <c r="D5637" s="31"/>
      <c r="E5637" s="2" t="s">
        <v>517</v>
      </c>
      <c r="F5637" s="2" t="s">
        <v>499</v>
      </c>
      <c r="G5637" s="2" t="s">
        <v>498</v>
      </c>
      <c r="H5637" s="2">
        <v>221</v>
      </c>
      <c r="I5637" s="2">
        <v>207</v>
      </c>
      <c r="K5637" s="2">
        <v>50</v>
      </c>
      <c r="L5637" s="2" t="s">
        <v>30</v>
      </c>
      <c r="M5637" s="2" t="s">
        <v>476</v>
      </c>
      <c r="N5637" s="2" t="s">
        <v>479</v>
      </c>
      <c r="O5637" s="2" t="s">
        <v>514</v>
      </c>
      <c r="Q5637" s="1"/>
      <c r="S5637" s="9"/>
      <c r="T5637" s="10"/>
      <c r="U5637" s="8"/>
      <c r="W5637" s="2" t="s">
        <v>563</v>
      </c>
      <c r="X5637" s="45" t="str" cm="1">
        <f t="array" ref="X5637">IF(X5586="TRUE",IF(AND(C5636&lt;&gt;1,C5637:C5638="",S5636:U5638=""), "FALSE","TRUE"),"FALSE")</f>
        <v>FALSE</v>
      </c>
      <c r="Z5637" s="1"/>
    </row>
    <row r="5638" spans="2:26" hidden="1" outlineLevel="3" x14ac:dyDescent="0.4">
      <c r="B5638" s="7" t="s">
        <v>508</v>
      </c>
      <c r="C5638" s="8"/>
      <c r="D5638" s="31"/>
      <c r="E5638" s="2" t="s">
        <v>518</v>
      </c>
      <c r="F5638" s="2" t="s">
        <v>512</v>
      </c>
      <c r="G5638" s="2" t="s">
        <v>511</v>
      </c>
      <c r="H5638" s="2">
        <v>221</v>
      </c>
      <c r="I5638" s="2">
        <v>207</v>
      </c>
      <c r="K5638" s="2">
        <v>120</v>
      </c>
      <c r="L5638" s="2" t="s">
        <v>30</v>
      </c>
      <c r="M5638" s="2" t="s">
        <v>476</v>
      </c>
      <c r="N5638" s="2" t="s">
        <v>479</v>
      </c>
      <c r="O5638" s="2" t="s">
        <v>514</v>
      </c>
      <c r="Q5638" s="1"/>
      <c r="S5638" s="9"/>
      <c r="T5638" s="10"/>
      <c r="U5638" s="8"/>
      <c r="W5638" s="2" t="s">
        <v>565</v>
      </c>
      <c r="X5638" s="45" t="str" cm="1">
        <f t="array" ref="X5638">IF(X5586="TRUE",IF(AND(C5636&lt;&gt;1,C5637:C5638="",S5636:U5638=""), "FALSE","TRUE"),"FALSE")</f>
        <v>FALSE</v>
      </c>
      <c r="Z5638" s="1"/>
    </row>
    <row r="5639" spans="2:26" hidden="1" outlineLevel="3" x14ac:dyDescent="0.4">
      <c r="B5639" s="7" t="s">
        <v>134</v>
      </c>
      <c r="C5639" s="5">
        <v>12</v>
      </c>
      <c r="D5639" s="30"/>
      <c r="E5639" s="2" t="s">
        <v>392</v>
      </c>
      <c r="F5639" s="2" t="s">
        <v>106</v>
      </c>
      <c r="G5639" s="2" t="s">
        <v>103</v>
      </c>
      <c r="H5639" s="2">
        <v>221</v>
      </c>
      <c r="I5639" s="2">
        <v>207</v>
      </c>
      <c r="K5639" s="2">
        <v>3</v>
      </c>
      <c r="L5639" s="2" t="s">
        <v>136</v>
      </c>
      <c r="M5639" s="2" t="s">
        <v>476</v>
      </c>
      <c r="N5639" s="2" t="s">
        <v>479</v>
      </c>
      <c r="O5639" s="2" t="s">
        <v>514</v>
      </c>
      <c r="Q5639" s="1"/>
      <c r="S5639" s="9"/>
      <c r="T5639" s="10"/>
      <c r="U5639" s="8"/>
      <c r="V5639" s="2" t="s">
        <v>105</v>
      </c>
      <c r="W5639" s="2" t="s">
        <v>561</v>
      </c>
      <c r="X5639" s="45" t="str" cm="1">
        <f t="array" ref="X5639">IF(X5586="TRUE",IF(AND(C5639&lt;&gt;1,C5640:C5641="",S5639:U5641=""), "FALSE","TRUE"),"FALSE")</f>
        <v>FALSE</v>
      </c>
      <c r="Z5639" s="1"/>
    </row>
    <row r="5640" spans="2:26" hidden="1" outlineLevel="3" x14ac:dyDescent="0.4">
      <c r="B5640" s="7" t="s">
        <v>516</v>
      </c>
      <c r="C5640" s="8"/>
      <c r="D5640" s="31"/>
      <c r="E5640" s="2" t="s">
        <v>517</v>
      </c>
      <c r="F5640" s="2" t="s">
        <v>499</v>
      </c>
      <c r="G5640" s="2" t="s">
        <v>498</v>
      </c>
      <c r="H5640" s="2">
        <v>221</v>
      </c>
      <c r="I5640" s="2">
        <v>207</v>
      </c>
      <c r="K5640" s="2">
        <v>50</v>
      </c>
      <c r="L5640" s="2" t="s">
        <v>30</v>
      </c>
      <c r="M5640" s="2" t="s">
        <v>476</v>
      </c>
      <c r="N5640" s="2" t="s">
        <v>479</v>
      </c>
      <c r="O5640" s="2" t="s">
        <v>514</v>
      </c>
      <c r="Q5640" s="1"/>
      <c r="S5640" s="9"/>
      <c r="T5640" s="10"/>
      <c r="U5640" s="8"/>
      <c r="W5640" s="2" t="s">
        <v>563</v>
      </c>
      <c r="X5640" s="45" t="str" cm="1">
        <f t="array" ref="X5640">IF(X5586="TRUE",IF(AND(C5639&lt;&gt;1,C5640:C5641="",S5639:U5641=""), "FALSE","TRUE"),"FALSE")</f>
        <v>FALSE</v>
      </c>
      <c r="Z5640" s="1"/>
    </row>
    <row r="5641" spans="2:26" hidden="1" outlineLevel="3" x14ac:dyDescent="0.4">
      <c r="B5641" s="7" t="s">
        <v>508</v>
      </c>
      <c r="C5641" s="8"/>
      <c r="D5641" s="31"/>
      <c r="E5641" s="2" t="s">
        <v>518</v>
      </c>
      <c r="F5641" s="2" t="s">
        <v>512</v>
      </c>
      <c r="G5641" s="2" t="s">
        <v>511</v>
      </c>
      <c r="H5641" s="2">
        <v>221</v>
      </c>
      <c r="I5641" s="2">
        <v>207</v>
      </c>
      <c r="K5641" s="2">
        <v>120</v>
      </c>
      <c r="L5641" s="2" t="s">
        <v>30</v>
      </c>
      <c r="M5641" s="2" t="s">
        <v>476</v>
      </c>
      <c r="N5641" s="2" t="s">
        <v>479</v>
      </c>
      <c r="O5641" s="2" t="s">
        <v>514</v>
      </c>
      <c r="Q5641" s="1"/>
      <c r="S5641" s="9"/>
      <c r="T5641" s="10"/>
      <c r="U5641" s="8"/>
      <c r="W5641" s="2" t="s">
        <v>565</v>
      </c>
      <c r="X5641" s="45" t="str" cm="1">
        <f t="array" ref="X5641">IF(X5586="TRUE",IF(AND(C5639&lt;&gt;1,C5640:C5641="",S5639:U5641=""), "FALSE","TRUE"),"FALSE")</f>
        <v>FALSE</v>
      </c>
      <c r="Z5641" s="1"/>
    </row>
    <row r="5642" spans="2:26" hidden="1" outlineLevel="3" x14ac:dyDescent="0.4">
      <c r="B5642" s="7" t="s">
        <v>134</v>
      </c>
      <c r="C5642" s="5">
        <v>13</v>
      </c>
      <c r="D5642" s="30"/>
      <c r="E5642" s="2" t="s">
        <v>392</v>
      </c>
      <c r="F5642" s="2" t="s">
        <v>106</v>
      </c>
      <c r="G5642" s="2" t="s">
        <v>103</v>
      </c>
      <c r="H5642" s="2">
        <v>221</v>
      </c>
      <c r="I5642" s="2">
        <v>207</v>
      </c>
      <c r="K5642" s="2">
        <v>3</v>
      </c>
      <c r="L5642" s="2" t="s">
        <v>136</v>
      </c>
      <c r="M5642" s="2" t="s">
        <v>476</v>
      </c>
      <c r="N5642" s="2" t="s">
        <v>479</v>
      </c>
      <c r="O5642" s="2" t="s">
        <v>514</v>
      </c>
      <c r="Q5642" s="1"/>
      <c r="S5642" s="9"/>
      <c r="T5642" s="10"/>
      <c r="U5642" s="8"/>
      <c r="V5642" s="2" t="s">
        <v>105</v>
      </c>
      <c r="W5642" s="2" t="s">
        <v>561</v>
      </c>
      <c r="X5642" s="45" t="str" cm="1">
        <f t="array" ref="X5642">IF(X5586="TRUE",IF(AND(C5642&lt;&gt;1,C5643:C5644="",S5642:U5644=""), "FALSE","TRUE"),"FALSE")</f>
        <v>FALSE</v>
      </c>
      <c r="Z5642" s="1"/>
    </row>
    <row r="5643" spans="2:26" hidden="1" outlineLevel="3" x14ac:dyDescent="0.4">
      <c r="B5643" s="7" t="s">
        <v>516</v>
      </c>
      <c r="C5643" s="8"/>
      <c r="D5643" s="31"/>
      <c r="E5643" s="2" t="s">
        <v>517</v>
      </c>
      <c r="F5643" s="2" t="s">
        <v>499</v>
      </c>
      <c r="G5643" s="2" t="s">
        <v>498</v>
      </c>
      <c r="H5643" s="2">
        <v>221</v>
      </c>
      <c r="I5643" s="2">
        <v>207</v>
      </c>
      <c r="K5643" s="2">
        <v>50</v>
      </c>
      <c r="L5643" s="2" t="s">
        <v>30</v>
      </c>
      <c r="M5643" s="2" t="s">
        <v>476</v>
      </c>
      <c r="N5643" s="2" t="s">
        <v>479</v>
      </c>
      <c r="O5643" s="2" t="s">
        <v>514</v>
      </c>
      <c r="Q5643" s="1"/>
      <c r="S5643" s="9"/>
      <c r="T5643" s="10"/>
      <c r="U5643" s="8"/>
      <c r="W5643" s="2" t="s">
        <v>563</v>
      </c>
      <c r="X5643" s="45" t="str" cm="1">
        <f t="array" ref="X5643">IF(X5586="TRUE",IF(AND(C5642&lt;&gt;1,C5643:C5644="",S5642:U5644=""), "FALSE","TRUE"),"FALSE")</f>
        <v>FALSE</v>
      </c>
      <c r="Z5643" s="1"/>
    </row>
    <row r="5644" spans="2:26" hidden="1" outlineLevel="3" x14ac:dyDescent="0.4">
      <c r="B5644" s="7" t="s">
        <v>508</v>
      </c>
      <c r="C5644" s="8"/>
      <c r="D5644" s="31"/>
      <c r="E5644" s="2" t="s">
        <v>518</v>
      </c>
      <c r="F5644" s="2" t="s">
        <v>512</v>
      </c>
      <c r="G5644" s="2" t="s">
        <v>511</v>
      </c>
      <c r="H5644" s="2">
        <v>221</v>
      </c>
      <c r="I5644" s="2">
        <v>207</v>
      </c>
      <c r="K5644" s="2">
        <v>120</v>
      </c>
      <c r="L5644" s="2" t="s">
        <v>30</v>
      </c>
      <c r="M5644" s="2" t="s">
        <v>476</v>
      </c>
      <c r="N5644" s="2" t="s">
        <v>479</v>
      </c>
      <c r="O5644" s="2" t="s">
        <v>514</v>
      </c>
      <c r="Q5644" s="1"/>
      <c r="S5644" s="9"/>
      <c r="T5644" s="10"/>
      <c r="U5644" s="8"/>
      <c r="W5644" s="2" t="s">
        <v>565</v>
      </c>
      <c r="X5644" s="45" t="str" cm="1">
        <f t="array" ref="X5644">IF(X5586="TRUE",IF(AND(C5642&lt;&gt;1,C5643:C5644="",S5642:U5644=""), "FALSE","TRUE"),"FALSE")</f>
        <v>FALSE</v>
      </c>
      <c r="Z5644" s="1"/>
    </row>
    <row r="5645" spans="2:26" hidden="1" outlineLevel="3" x14ac:dyDescent="0.4">
      <c r="B5645" s="7" t="s">
        <v>134</v>
      </c>
      <c r="C5645" s="5">
        <v>14</v>
      </c>
      <c r="D5645" s="30"/>
      <c r="E5645" s="2" t="s">
        <v>392</v>
      </c>
      <c r="F5645" s="2" t="s">
        <v>106</v>
      </c>
      <c r="G5645" s="2" t="s">
        <v>103</v>
      </c>
      <c r="H5645" s="2">
        <v>221</v>
      </c>
      <c r="I5645" s="2">
        <v>207</v>
      </c>
      <c r="K5645" s="2">
        <v>3</v>
      </c>
      <c r="L5645" s="2" t="s">
        <v>136</v>
      </c>
      <c r="M5645" s="2" t="s">
        <v>476</v>
      </c>
      <c r="N5645" s="2" t="s">
        <v>479</v>
      </c>
      <c r="O5645" s="2" t="s">
        <v>514</v>
      </c>
      <c r="Q5645" s="1"/>
      <c r="S5645" s="9"/>
      <c r="T5645" s="10"/>
      <c r="U5645" s="8"/>
      <c r="V5645" s="2" t="s">
        <v>105</v>
      </c>
      <c r="W5645" s="2" t="s">
        <v>561</v>
      </c>
      <c r="X5645" s="45" t="str" cm="1">
        <f t="array" ref="X5645">IF(X5586="TRUE",IF(AND(C5645&lt;&gt;1,C5646:C5647="",S5645:U5647=""), "FALSE","TRUE"),"FALSE")</f>
        <v>FALSE</v>
      </c>
      <c r="Z5645" s="1"/>
    </row>
    <row r="5646" spans="2:26" hidden="1" outlineLevel="3" x14ac:dyDescent="0.4">
      <c r="B5646" s="7" t="s">
        <v>516</v>
      </c>
      <c r="C5646" s="8"/>
      <c r="D5646" s="31"/>
      <c r="E5646" s="2" t="s">
        <v>517</v>
      </c>
      <c r="F5646" s="2" t="s">
        <v>499</v>
      </c>
      <c r="G5646" s="2" t="s">
        <v>498</v>
      </c>
      <c r="H5646" s="2">
        <v>221</v>
      </c>
      <c r="I5646" s="2">
        <v>207</v>
      </c>
      <c r="K5646" s="2">
        <v>50</v>
      </c>
      <c r="L5646" s="2" t="s">
        <v>30</v>
      </c>
      <c r="M5646" s="2" t="s">
        <v>476</v>
      </c>
      <c r="N5646" s="2" t="s">
        <v>479</v>
      </c>
      <c r="O5646" s="2" t="s">
        <v>514</v>
      </c>
      <c r="Q5646" s="1"/>
      <c r="S5646" s="9"/>
      <c r="T5646" s="10"/>
      <c r="U5646" s="8"/>
      <c r="W5646" s="2" t="s">
        <v>563</v>
      </c>
      <c r="X5646" s="45" t="str" cm="1">
        <f t="array" ref="X5646">IF(X5586="TRUE",IF(AND(C5645&lt;&gt;1,C5646:C5647="",S5645:U5647=""), "FALSE","TRUE"),"FALSE")</f>
        <v>FALSE</v>
      </c>
      <c r="Z5646" s="1"/>
    </row>
    <row r="5647" spans="2:26" hidden="1" outlineLevel="3" x14ac:dyDescent="0.4">
      <c r="B5647" s="7" t="s">
        <v>508</v>
      </c>
      <c r="C5647" s="8"/>
      <c r="D5647" s="31"/>
      <c r="E5647" s="2" t="s">
        <v>518</v>
      </c>
      <c r="F5647" s="2" t="s">
        <v>512</v>
      </c>
      <c r="G5647" s="2" t="s">
        <v>511</v>
      </c>
      <c r="H5647" s="2">
        <v>221</v>
      </c>
      <c r="I5647" s="2">
        <v>207</v>
      </c>
      <c r="K5647" s="2">
        <v>120</v>
      </c>
      <c r="L5647" s="2" t="s">
        <v>30</v>
      </c>
      <c r="M5647" s="2" t="s">
        <v>476</v>
      </c>
      <c r="N5647" s="2" t="s">
        <v>479</v>
      </c>
      <c r="O5647" s="2" t="s">
        <v>514</v>
      </c>
      <c r="Q5647" s="1"/>
      <c r="S5647" s="9"/>
      <c r="T5647" s="10"/>
      <c r="U5647" s="8"/>
      <c r="W5647" s="2" t="s">
        <v>565</v>
      </c>
      <c r="X5647" s="45" t="str" cm="1">
        <f t="array" ref="X5647">IF(X5586="TRUE",IF(AND(C5645&lt;&gt;1,C5646:C5647="",S5645:U5647=""), "FALSE","TRUE"),"FALSE")</f>
        <v>FALSE</v>
      </c>
      <c r="Z5647" s="1"/>
    </row>
    <row r="5648" spans="2:26" hidden="1" outlineLevel="3" x14ac:dyDescent="0.4">
      <c r="B5648" s="7" t="s">
        <v>134</v>
      </c>
      <c r="C5648" s="5">
        <v>15</v>
      </c>
      <c r="D5648" s="30"/>
      <c r="E5648" s="2" t="s">
        <v>392</v>
      </c>
      <c r="F5648" s="2" t="s">
        <v>106</v>
      </c>
      <c r="G5648" s="2" t="s">
        <v>103</v>
      </c>
      <c r="H5648" s="2">
        <v>221</v>
      </c>
      <c r="I5648" s="2">
        <v>207</v>
      </c>
      <c r="K5648" s="2">
        <v>3</v>
      </c>
      <c r="L5648" s="2" t="s">
        <v>136</v>
      </c>
      <c r="M5648" s="2" t="s">
        <v>476</v>
      </c>
      <c r="N5648" s="2" t="s">
        <v>479</v>
      </c>
      <c r="O5648" s="2" t="s">
        <v>514</v>
      </c>
      <c r="Q5648" s="1"/>
      <c r="S5648" s="9"/>
      <c r="T5648" s="10"/>
      <c r="U5648" s="8"/>
      <c r="V5648" s="2" t="s">
        <v>105</v>
      </c>
      <c r="W5648" s="2" t="s">
        <v>561</v>
      </c>
      <c r="X5648" s="45" t="str" cm="1">
        <f t="array" ref="X5648">IF(X5586="TRUE",IF(AND(C5648&lt;&gt;1,C5649:C5650="",S5648:U5650=""), "FALSE","TRUE"),"FALSE")</f>
        <v>FALSE</v>
      </c>
      <c r="Z5648" s="1"/>
    </row>
    <row r="5649" spans="2:26" hidden="1" outlineLevel="3" x14ac:dyDescent="0.4">
      <c r="B5649" s="7" t="s">
        <v>516</v>
      </c>
      <c r="C5649" s="8"/>
      <c r="D5649" s="31"/>
      <c r="E5649" s="2" t="s">
        <v>517</v>
      </c>
      <c r="F5649" s="2" t="s">
        <v>499</v>
      </c>
      <c r="G5649" s="2" t="s">
        <v>498</v>
      </c>
      <c r="H5649" s="2">
        <v>221</v>
      </c>
      <c r="I5649" s="2">
        <v>207</v>
      </c>
      <c r="K5649" s="2">
        <v>50</v>
      </c>
      <c r="L5649" s="2" t="s">
        <v>30</v>
      </c>
      <c r="M5649" s="2" t="s">
        <v>476</v>
      </c>
      <c r="N5649" s="2" t="s">
        <v>479</v>
      </c>
      <c r="O5649" s="2" t="s">
        <v>514</v>
      </c>
      <c r="Q5649" s="1"/>
      <c r="S5649" s="9"/>
      <c r="T5649" s="10"/>
      <c r="U5649" s="8"/>
      <c r="W5649" s="2" t="s">
        <v>563</v>
      </c>
      <c r="X5649" s="45" t="str" cm="1">
        <f t="array" ref="X5649">IF(X5586="TRUE",IF(AND(C5648&lt;&gt;1,C5649:C5650="",S5648:U5650=""), "FALSE","TRUE"),"FALSE")</f>
        <v>FALSE</v>
      </c>
      <c r="Z5649" s="1"/>
    </row>
    <row r="5650" spans="2:26" hidden="1" outlineLevel="3" x14ac:dyDescent="0.4">
      <c r="B5650" s="7" t="s">
        <v>508</v>
      </c>
      <c r="C5650" s="8"/>
      <c r="D5650" s="31"/>
      <c r="E5650" s="2" t="s">
        <v>518</v>
      </c>
      <c r="F5650" s="2" t="s">
        <v>512</v>
      </c>
      <c r="G5650" s="2" t="s">
        <v>511</v>
      </c>
      <c r="H5650" s="2">
        <v>221</v>
      </c>
      <c r="I5650" s="2">
        <v>207</v>
      </c>
      <c r="K5650" s="2">
        <v>120</v>
      </c>
      <c r="L5650" s="2" t="s">
        <v>30</v>
      </c>
      <c r="M5650" s="2" t="s">
        <v>476</v>
      </c>
      <c r="N5650" s="2" t="s">
        <v>479</v>
      </c>
      <c r="O5650" s="2" t="s">
        <v>514</v>
      </c>
      <c r="Q5650" s="1"/>
      <c r="S5650" s="9"/>
      <c r="T5650" s="10"/>
      <c r="U5650" s="8"/>
      <c r="W5650" s="2" t="s">
        <v>565</v>
      </c>
      <c r="X5650" s="45" t="str" cm="1">
        <f t="array" ref="X5650">IF(X5586="TRUE",IF(AND(C5648&lt;&gt;1,C5649:C5650="",S5648:U5650=""), "FALSE","TRUE"),"FALSE")</f>
        <v>FALSE</v>
      </c>
      <c r="Z5650" s="1"/>
    </row>
    <row r="5651" spans="2:26" hidden="1" outlineLevel="3" x14ac:dyDescent="0.4">
      <c r="B5651" s="7" t="s">
        <v>134</v>
      </c>
      <c r="C5651" s="5">
        <v>16</v>
      </c>
      <c r="D5651" s="30"/>
      <c r="E5651" s="2" t="s">
        <v>392</v>
      </c>
      <c r="F5651" s="2" t="s">
        <v>106</v>
      </c>
      <c r="G5651" s="2" t="s">
        <v>103</v>
      </c>
      <c r="H5651" s="2">
        <v>221</v>
      </c>
      <c r="I5651" s="2">
        <v>207</v>
      </c>
      <c r="K5651" s="2">
        <v>3</v>
      </c>
      <c r="L5651" s="2" t="s">
        <v>136</v>
      </c>
      <c r="M5651" s="2" t="s">
        <v>476</v>
      </c>
      <c r="N5651" s="2" t="s">
        <v>479</v>
      </c>
      <c r="O5651" s="2" t="s">
        <v>514</v>
      </c>
      <c r="Q5651" s="1"/>
      <c r="S5651" s="9"/>
      <c r="T5651" s="10"/>
      <c r="U5651" s="8"/>
      <c r="V5651" s="2" t="s">
        <v>105</v>
      </c>
      <c r="W5651" s="2" t="s">
        <v>561</v>
      </c>
      <c r="X5651" s="45" t="str" cm="1">
        <f t="array" ref="X5651">IF(X5586="TRUE",IF(AND(C5651&lt;&gt;1,C5652:C5653="",S5651:U5653=""), "FALSE","TRUE"),"FALSE")</f>
        <v>FALSE</v>
      </c>
      <c r="Z5651" s="1"/>
    </row>
    <row r="5652" spans="2:26" hidden="1" outlineLevel="3" x14ac:dyDescent="0.4">
      <c r="B5652" s="7" t="s">
        <v>516</v>
      </c>
      <c r="C5652" s="8"/>
      <c r="D5652" s="31"/>
      <c r="E5652" s="2" t="s">
        <v>517</v>
      </c>
      <c r="F5652" s="2" t="s">
        <v>499</v>
      </c>
      <c r="G5652" s="2" t="s">
        <v>498</v>
      </c>
      <c r="H5652" s="2">
        <v>221</v>
      </c>
      <c r="I5652" s="2">
        <v>207</v>
      </c>
      <c r="K5652" s="2">
        <v>50</v>
      </c>
      <c r="L5652" s="2" t="s">
        <v>30</v>
      </c>
      <c r="M5652" s="2" t="s">
        <v>476</v>
      </c>
      <c r="N5652" s="2" t="s">
        <v>479</v>
      </c>
      <c r="O5652" s="2" t="s">
        <v>514</v>
      </c>
      <c r="Q5652" s="1"/>
      <c r="S5652" s="9"/>
      <c r="T5652" s="10"/>
      <c r="U5652" s="8"/>
      <c r="W5652" s="2" t="s">
        <v>563</v>
      </c>
      <c r="X5652" s="45" t="str" cm="1">
        <f t="array" ref="X5652">IF(X5586="TRUE",IF(AND(C5651&lt;&gt;1,C5652:C5653="",S5651:U5653=""), "FALSE","TRUE"),"FALSE")</f>
        <v>FALSE</v>
      </c>
      <c r="Z5652" s="1"/>
    </row>
    <row r="5653" spans="2:26" hidden="1" outlineLevel="3" x14ac:dyDescent="0.4">
      <c r="B5653" s="7" t="s">
        <v>508</v>
      </c>
      <c r="C5653" s="8"/>
      <c r="D5653" s="31"/>
      <c r="E5653" s="2" t="s">
        <v>518</v>
      </c>
      <c r="F5653" s="2" t="s">
        <v>512</v>
      </c>
      <c r="G5653" s="2" t="s">
        <v>511</v>
      </c>
      <c r="H5653" s="2">
        <v>221</v>
      </c>
      <c r="I5653" s="2">
        <v>207</v>
      </c>
      <c r="K5653" s="2">
        <v>120</v>
      </c>
      <c r="L5653" s="2" t="s">
        <v>30</v>
      </c>
      <c r="M5653" s="2" t="s">
        <v>476</v>
      </c>
      <c r="N5653" s="2" t="s">
        <v>479</v>
      </c>
      <c r="O5653" s="2" t="s">
        <v>514</v>
      </c>
      <c r="Q5653" s="1"/>
      <c r="S5653" s="9"/>
      <c r="T5653" s="10"/>
      <c r="U5653" s="8"/>
      <c r="W5653" s="2" t="s">
        <v>565</v>
      </c>
      <c r="X5653" s="45" t="str" cm="1">
        <f t="array" ref="X5653">IF(X5586="TRUE",IF(AND(C5651&lt;&gt;1,C5652:C5653="",S5651:U5653=""), "FALSE","TRUE"),"FALSE")</f>
        <v>FALSE</v>
      </c>
      <c r="Z5653" s="1"/>
    </row>
    <row r="5654" spans="2:26" hidden="1" outlineLevel="3" x14ac:dyDescent="0.4">
      <c r="B5654" s="7" t="s">
        <v>134</v>
      </c>
      <c r="C5654" s="5">
        <v>17</v>
      </c>
      <c r="D5654" s="30"/>
      <c r="E5654" s="2" t="s">
        <v>392</v>
      </c>
      <c r="F5654" s="2" t="s">
        <v>106</v>
      </c>
      <c r="G5654" s="2" t="s">
        <v>103</v>
      </c>
      <c r="H5654" s="2">
        <v>221</v>
      </c>
      <c r="I5654" s="2">
        <v>207</v>
      </c>
      <c r="K5654" s="2">
        <v>3</v>
      </c>
      <c r="L5654" s="2" t="s">
        <v>136</v>
      </c>
      <c r="M5654" s="2" t="s">
        <v>476</v>
      </c>
      <c r="N5654" s="2" t="s">
        <v>479</v>
      </c>
      <c r="O5654" s="2" t="s">
        <v>514</v>
      </c>
      <c r="Q5654" s="1"/>
      <c r="S5654" s="9"/>
      <c r="T5654" s="10"/>
      <c r="U5654" s="8"/>
      <c r="V5654" s="2" t="s">
        <v>105</v>
      </c>
      <c r="W5654" s="2" t="s">
        <v>561</v>
      </c>
      <c r="X5654" s="45" t="str" cm="1">
        <f t="array" ref="X5654">IF(X5586="TRUE",IF(AND(C5654&lt;&gt;1,C5655:C5656="",S5654:U5656=""), "FALSE","TRUE"),"FALSE")</f>
        <v>FALSE</v>
      </c>
      <c r="Z5654" s="1"/>
    </row>
    <row r="5655" spans="2:26" hidden="1" outlineLevel="3" x14ac:dyDescent="0.4">
      <c r="B5655" s="7" t="s">
        <v>516</v>
      </c>
      <c r="C5655" s="8"/>
      <c r="D5655" s="31"/>
      <c r="E5655" s="2" t="s">
        <v>517</v>
      </c>
      <c r="F5655" s="2" t="s">
        <v>499</v>
      </c>
      <c r="G5655" s="2" t="s">
        <v>498</v>
      </c>
      <c r="H5655" s="2">
        <v>221</v>
      </c>
      <c r="I5655" s="2">
        <v>207</v>
      </c>
      <c r="K5655" s="2">
        <v>50</v>
      </c>
      <c r="L5655" s="2" t="s">
        <v>30</v>
      </c>
      <c r="M5655" s="2" t="s">
        <v>476</v>
      </c>
      <c r="N5655" s="2" t="s">
        <v>479</v>
      </c>
      <c r="O5655" s="2" t="s">
        <v>514</v>
      </c>
      <c r="Q5655" s="1"/>
      <c r="S5655" s="9"/>
      <c r="T5655" s="10"/>
      <c r="U5655" s="8"/>
      <c r="W5655" s="2" t="s">
        <v>563</v>
      </c>
      <c r="X5655" s="45" t="str" cm="1">
        <f t="array" ref="X5655">IF(X5586="TRUE",IF(AND(C5654&lt;&gt;1,C5655:C5656="",S5654:U5656=""), "FALSE","TRUE"),"FALSE")</f>
        <v>FALSE</v>
      </c>
      <c r="Z5655" s="1"/>
    </row>
    <row r="5656" spans="2:26" hidden="1" outlineLevel="3" x14ac:dyDescent="0.4">
      <c r="B5656" s="7" t="s">
        <v>508</v>
      </c>
      <c r="C5656" s="8"/>
      <c r="D5656" s="31"/>
      <c r="E5656" s="2" t="s">
        <v>518</v>
      </c>
      <c r="F5656" s="2" t="s">
        <v>512</v>
      </c>
      <c r="G5656" s="2" t="s">
        <v>511</v>
      </c>
      <c r="H5656" s="2">
        <v>221</v>
      </c>
      <c r="I5656" s="2">
        <v>207</v>
      </c>
      <c r="K5656" s="2">
        <v>120</v>
      </c>
      <c r="L5656" s="2" t="s">
        <v>30</v>
      </c>
      <c r="M5656" s="2" t="s">
        <v>476</v>
      </c>
      <c r="N5656" s="2" t="s">
        <v>479</v>
      </c>
      <c r="O5656" s="2" t="s">
        <v>514</v>
      </c>
      <c r="Q5656" s="1"/>
      <c r="S5656" s="9"/>
      <c r="T5656" s="10"/>
      <c r="U5656" s="8"/>
      <c r="W5656" s="2" t="s">
        <v>565</v>
      </c>
      <c r="X5656" s="45" t="str" cm="1">
        <f t="array" ref="X5656">IF(X5586="TRUE",IF(AND(C5654&lt;&gt;1,C5655:C5656="",S5654:U5656=""), "FALSE","TRUE"),"FALSE")</f>
        <v>FALSE</v>
      </c>
      <c r="Z5656" s="1"/>
    </row>
    <row r="5657" spans="2:26" hidden="1" outlineLevel="3" x14ac:dyDescent="0.4">
      <c r="B5657" s="7" t="s">
        <v>134</v>
      </c>
      <c r="C5657" s="5">
        <v>18</v>
      </c>
      <c r="D5657" s="30"/>
      <c r="E5657" s="2" t="s">
        <v>392</v>
      </c>
      <c r="F5657" s="2" t="s">
        <v>106</v>
      </c>
      <c r="G5657" s="2" t="s">
        <v>103</v>
      </c>
      <c r="H5657" s="2">
        <v>221</v>
      </c>
      <c r="I5657" s="2">
        <v>207</v>
      </c>
      <c r="K5657" s="2">
        <v>3</v>
      </c>
      <c r="L5657" s="2" t="s">
        <v>136</v>
      </c>
      <c r="M5657" s="2" t="s">
        <v>476</v>
      </c>
      <c r="N5657" s="2" t="s">
        <v>479</v>
      </c>
      <c r="O5657" s="2" t="s">
        <v>514</v>
      </c>
      <c r="Q5657" s="1"/>
      <c r="S5657" s="9"/>
      <c r="T5657" s="10"/>
      <c r="U5657" s="8"/>
      <c r="V5657" s="2" t="s">
        <v>105</v>
      </c>
      <c r="W5657" s="2" t="s">
        <v>561</v>
      </c>
      <c r="X5657" s="45" t="str" cm="1">
        <f t="array" ref="X5657">IF(X5586="TRUE",IF(AND(C5657&lt;&gt;1,C5658:C5659="",S5657:U5659=""), "FALSE","TRUE"),"FALSE")</f>
        <v>FALSE</v>
      </c>
      <c r="Z5657" s="1"/>
    </row>
    <row r="5658" spans="2:26" hidden="1" outlineLevel="3" x14ac:dyDescent="0.4">
      <c r="B5658" s="7" t="s">
        <v>516</v>
      </c>
      <c r="C5658" s="8"/>
      <c r="D5658" s="31"/>
      <c r="E5658" s="2" t="s">
        <v>517</v>
      </c>
      <c r="F5658" s="2" t="s">
        <v>499</v>
      </c>
      <c r="G5658" s="2" t="s">
        <v>498</v>
      </c>
      <c r="H5658" s="2">
        <v>221</v>
      </c>
      <c r="I5658" s="2">
        <v>207</v>
      </c>
      <c r="K5658" s="2">
        <v>50</v>
      </c>
      <c r="L5658" s="2" t="s">
        <v>30</v>
      </c>
      <c r="M5658" s="2" t="s">
        <v>476</v>
      </c>
      <c r="N5658" s="2" t="s">
        <v>479</v>
      </c>
      <c r="O5658" s="2" t="s">
        <v>514</v>
      </c>
      <c r="Q5658" s="1"/>
      <c r="S5658" s="9"/>
      <c r="T5658" s="10"/>
      <c r="U5658" s="8"/>
      <c r="W5658" s="2" t="s">
        <v>563</v>
      </c>
      <c r="X5658" s="45" t="str" cm="1">
        <f t="array" ref="X5658">IF(X5586="TRUE",IF(AND(C5657&lt;&gt;1,C5658:C5659="",S5657:U5659=""), "FALSE","TRUE"),"FALSE")</f>
        <v>FALSE</v>
      </c>
      <c r="Z5658" s="1"/>
    </row>
    <row r="5659" spans="2:26" hidden="1" outlineLevel="3" x14ac:dyDescent="0.4">
      <c r="B5659" s="7" t="s">
        <v>508</v>
      </c>
      <c r="C5659" s="8"/>
      <c r="D5659" s="31"/>
      <c r="E5659" s="2" t="s">
        <v>518</v>
      </c>
      <c r="F5659" s="2" t="s">
        <v>512</v>
      </c>
      <c r="G5659" s="2" t="s">
        <v>511</v>
      </c>
      <c r="H5659" s="2">
        <v>221</v>
      </c>
      <c r="I5659" s="2">
        <v>207</v>
      </c>
      <c r="K5659" s="2">
        <v>120</v>
      </c>
      <c r="L5659" s="2" t="s">
        <v>30</v>
      </c>
      <c r="M5659" s="2" t="s">
        <v>476</v>
      </c>
      <c r="N5659" s="2" t="s">
        <v>479</v>
      </c>
      <c r="O5659" s="2" t="s">
        <v>514</v>
      </c>
      <c r="Q5659" s="1"/>
      <c r="S5659" s="9"/>
      <c r="T5659" s="10"/>
      <c r="U5659" s="8"/>
      <c r="W5659" s="2" t="s">
        <v>565</v>
      </c>
      <c r="X5659" s="45" t="str" cm="1">
        <f t="array" ref="X5659">IF(X5586="TRUE",IF(AND(C5657&lt;&gt;1,C5658:C5659="",S5657:U5659=""), "FALSE","TRUE"),"FALSE")</f>
        <v>FALSE</v>
      </c>
      <c r="Z5659" s="1"/>
    </row>
    <row r="5660" spans="2:26" hidden="1" outlineLevel="3" x14ac:dyDescent="0.4">
      <c r="B5660" s="7" t="s">
        <v>134</v>
      </c>
      <c r="C5660" s="5">
        <v>19</v>
      </c>
      <c r="D5660" s="30"/>
      <c r="E5660" s="2" t="s">
        <v>392</v>
      </c>
      <c r="F5660" s="2" t="s">
        <v>106</v>
      </c>
      <c r="G5660" s="2" t="s">
        <v>103</v>
      </c>
      <c r="H5660" s="2">
        <v>221</v>
      </c>
      <c r="I5660" s="2">
        <v>207</v>
      </c>
      <c r="K5660" s="2">
        <v>3</v>
      </c>
      <c r="L5660" s="2" t="s">
        <v>136</v>
      </c>
      <c r="M5660" s="2" t="s">
        <v>476</v>
      </c>
      <c r="N5660" s="2" t="s">
        <v>479</v>
      </c>
      <c r="O5660" s="2" t="s">
        <v>514</v>
      </c>
      <c r="Q5660" s="1"/>
      <c r="S5660" s="9"/>
      <c r="T5660" s="10"/>
      <c r="U5660" s="8"/>
      <c r="V5660" s="2" t="s">
        <v>105</v>
      </c>
      <c r="W5660" s="2" t="s">
        <v>561</v>
      </c>
      <c r="X5660" s="45" t="str" cm="1">
        <f t="array" ref="X5660">IF(X5586="TRUE",IF(AND(C5660&lt;&gt;1,C5661:C5662="",S5660:U5662=""), "FALSE","TRUE"),"FALSE")</f>
        <v>FALSE</v>
      </c>
      <c r="Z5660" s="1"/>
    </row>
    <row r="5661" spans="2:26" hidden="1" outlineLevel="3" x14ac:dyDescent="0.4">
      <c r="B5661" s="7" t="s">
        <v>516</v>
      </c>
      <c r="C5661" s="8"/>
      <c r="D5661" s="31"/>
      <c r="E5661" s="2" t="s">
        <v>517</v>
      </c>
      <c r="F5661" s="2" t="s">
        <v>499</v>
      </c>
      <c r="G5661" s="2" t="s">
        <v>498</v>
      </c>
      <c r="H5661" s="2">
        <v>221</v>
      </c>
      <c r="I5661" s="2">
        <v>207</v>
      </c>
      <c r="K5661" s="2">
        <v>50</v>
      </c>
      <c r="L5661" s="2" t="s">
        <v>30</v>
      </c>
      <c r="M5661" s="2" t="s">
        <v>476</v>
      </c>
      <c r="N5661" s="2" t="s">
        <v>479</v>
      </c>
      <c r="O5661" s="2" t="s">
        <v>514</v>
      </c>
      <c r="Q5661" s="1"/>
      <c r="S5661" s="9"/>
      <c r="T5661" s="10"/>
      <c r="U5661" s="8"/>
      <c r="W5661" s="2" t="s">
        <v>563</v>
      </c>
      <c r="X5661" s="45" t="str" cm="1">
        <f t="array" ref="X5661">IF(X5586="TRUE",IF(AND(C5660&lt;&gt;1,C5661:C5662="",S5660:U5662=""), "FALSE","TRUE"),"FALSE")</f>
        <v>FALSE</v>
      </c>
      <c r="Z5661" s="1"/>
    </row>
    <row r="5662" spans="2:26" hidden="1" outlineLevel="3" x14ac:dyDescent="0.4">
      <c r="B5662" s="7" t="s">
        <v>508</v>
      </c>
      <c r="C5662" s="8"/>
      <c r="D5662" s="31"/>
      <c r="E5662" s="2" t="s">
        <v>518</v>
      </c>
      <c r="F5662" s="2" t="s">
        <v>512</v>
      </c>
      <c r="G5662" s="2" t="s">
        <v>511</v>
      </c>
      <c r="H5662" s="2">
        <v>221</v>
      </c>
      <c r="I5662" s="2">
        <v>207</v>
      </c>
      <c r="K5662" s="2">
        <v>120</v>
      </c>
      <c r="L5662" s="2" t="s">
        <v>30</v>
      </c>
      <c r="M5662" s="2" t="s">
        <v>476</v>
      </c>
      <c r="N5662" s="2" t="s">
        <v>479</v>
      </c>
      <c r="O5662" s="2" t="s">
        <v>514</v>
      </c>
      <c r="Q5662" s="1"/>
      <c r="S5662" s="9"/>
      <c r="T5662" s="10"/>
      <c r="U5662" s="8"/>
      <c r="W5662" s="2" t="s">
        <v>565</v>
      </c>
      <c r="X5662" s="45" t="str" cm="1">
        <f t="array" ref="X5662">IF(X5586="TRUE",IF(AND(C5660&lt;&gt;1,C5661:C5662="",S5660:U5662=""), "FALSE","TRUE"),"FALSE")</f>
        <v>FALSE</v>
      </c>
      <c r="Z5662" s="1"/>
    </row>
    <row r="5663" spans="2:26" hidden="1" outlineLevel="3" x14ac:dyDescent="0.4">
      <c r="B5663" s="7" t="s">
        <v>134</v>
      </c>
      <c r="C5663" s="5">
        <v>20</v>
      </c>
      <c r="D5663" s="30"/>
      <c r="E5663" s="2" t="s">
        <v>392</v>
      </c>
      <c r="F5663" s="2" t="s">
        <v>106</v>
      </c>
      <c r="G5663" s="2" t="s">
        <v>103</v>
      </c>
      <c r="H5663" s="2">
        <v>221</v>
      </c>
      <c r="I5663" s="2">
        <v>207</v>
      </c>
      <c r="K5663" s="2">
        <v>3</v>
      </c>
      <c r="L5663" s="2" t="s">
        <v>136</v>
      </c>
      <c r="M5663" s="2" t="s">
        <v>476</v>
      </c>
      <c r="N5663" s="2" t="s">
        <v>479</v>
      </c>
      <c r="O5663" s="2" t="s">
        <v>514</v>
      </c>
      <c r="Q5663" s="1"/>
      <c r="S5663" s="9"/>
      <c r="T5663" s="10"/>
      <c r="U5663" s="8"/>
      <c r="V5663" s="2" t="s">
        <v>105</v>
      </c>
      <c r="W5663" s="2" t="s">
        <v>561</v>
      </c>
      <c r="X5663" s="45" t="str" cm="1">
        <f t="array" ref="X5663">IF(X5586="TRUE",IF(AND(C5663&lt;&gt;1,C5664:C5665="",S5663:U5665=""), "FALSE","TRUE"),"FALSE")</f>
        <v>FALSE</v>
      </c>
      <c r="Z5663" s="1"/>
    </row>
    <row r="5664" spans="2:26" hidden="1" outlineLevel="3" x14ac:dyDescent="0.4">
      <c r="B5664" s="7" t="s">
        <v>516</v>
      </c>
      <c r="C5664" s="8"/>
      <c r="D5664" s="31"/>
      <c r="E5664" s="2" t="s">
        <v>517</v>
      </c>
      <c r="F5664" s="2" t="s">
        <v>499</v>
      </c>
      <c r="G5664" s="2" t="s">
        <v>498</v>
      </c>
      <c r="H5664" s="2">
        <v>221</v>
      </c>
      <c r="I5664" s="2">
        <v>207</v>
      </c>
      <c r="K5664" s="2">
        <v>50</v>
      </c>
      <c r="L5664" s="2" t="s">
        <v>30</v>
      </c>
      <c r="M5664" s="2" t="s">
        <v>476</v>
      </c>
      <c r="N5664" s="2" t="s">
        <v>479</v>
      </c>
      <c r="O5664" s="2" t="s">
        <v>514</v>
      </c>
      <c r="Q5664" s="1"/>
      <c r="S5664" s="9"/>
      <c r="T5664" s="10"/>
      <c r="U5664" s="8"/>
      <c r="W5664" s="2" t="s">
        <v>563</v>
      </c>
      <c r="X5664" s="45" t="str" cm="1">
        <f t="array" ref="X5664">IF(X5586="TRUE",IF(AND(C5663&lt;&gt;1,C5664:C5665="",S5663:U5665=""), "FALSE","TRUE"),"FALSE")</f>
        <v>FALSE</v>
      </c>
      <c r="Z5664" s="1"/>
    </row>
    <row r="5665" spans="2:26" hidden="1" outlineLevel="3" x14ac:dyDescent="0.4">
      <c r="B5665" s="7" t="s">
        <v>508</v>
      </c>
      <c r="C5665" s="8"/>
      <c r="D5665" s="31"/>
      <c r="E5665" s="2" t="s">
        <v>518</v>
      </c>
      <c r="F5665" s="2" t="s">
        <v>512</v>
      </c>
      <c r="G5665" s="2" t="s">
        <v>511</v>
      </c>
      <c r="H5665" s="2">
        <v>221</v>
      </c>
      <c r="I5665" s="2">
        <v>207</v>
      </c>
      <c r="K5665" s="2">
        <v>120</v>
      </c>
      <c r="L5665" s="2" t="s">
        <v>30</v>
      </c>
      <c r="M5665" s="2" t="s">
        <v>476</v>
      </c>
      <c r="N5665" s="2" t="s">
        <v>479</v>
      </c>
      <c r="O5665" s="2" t="s">
        <v>514</v>
      </c>
      <c r="Q5665" s="1"/>
      <c r="S5665" s="9"/>
      <c r="T5665" s="10"/>
      <c r="U5665" s="8"/>
      <c r="W5665" s="2" t="s">
        <v>565</v>
      </c>
      <c r="X5665" s="45" t="str" cm="1">
        <f t="array" ref="X5665">IF(X5586="TRUE",IF(AND(C5663&lt;&gt;1,C5664:C5665="",S5663:U5665=""), "FALSE","TRUE"),"FALSE")</f>
        <v>FALSE</v>
      </c>
      <c r="Z5665" s="1"/>
    </row>
    <row r="5666" spans="2:26" hidden="1" outlineLevel="2" x14ac:dyDescent="0.4">
      <c r="B5666" s="3" t="s">
        <v>19</v>
      </c>
      <c r="I5666" s="2">
        <v>207</v>
      </c>
      <c r="Q5666" s="1"/>
      <c r="Z5666" s="1"/>
    </row>
    <row r="5667" spans="2:26" hidden="1" outlineLevel="2" x14ac:dyDescent="0.4">
      <c r="B5667" s="50" t="s">
        <v>519</v>
      </c>
      <c r="C5667" s="50"/>
      <c r="D5667" s="33"/>
      <c r="E5667" s="2" t="s">
        <v>520</v>
      </c>
      <c r="I5667" s="2">
        <v>207</v>
      </c>
      <c r="L5667" s="2" t="s">
        <v>521</v>
      </c>
      <c r="M5667" s="2" t="s">
        <v>476</v>
      </c>
      <c r="N5667" s="2" t="s">
        <v>479</v>
      </c>
      <c r="O5667" s="2" t="s">
        <v>520</v>
      </c>
      <c r="Q5667" s="1"/>
      <c r="S5667" s="6" t="s">
        <v>36</v>
      </c>
      <c r="T5667" s="6" t="s">
        <v>37</v>
      </c>
      <c r="U5667" s="6" t="s">
        <v>38</v>
      </c>
      <c r="Z5667" s="1"/>
    </row>
    <row r="5668" spans="2:26" hidden="1" outlineLevel="2" x14ac:dyDescent="0.4">
      <c r="B5668" s="7" t="s">
        <v>134</v>
      </c>
      <c r="C5668" s="5">
        <v>1</v>
      </c>
      <c r="D5668" s="30"/>
      <c r="E5668" s="2" t="s">
        <v>392</v>
      </c>
      <c r="F5668" s="2" t="s">
        <v>102</v>
      </c>
      <c r="G5668" s="2" t="s">
        <v>103</v>
      </c>
      <c r="H5668" s="2">
        <v>225</v>
      </c>
      <c r="I5668" s="2">
        <v>207</v>
      </c>
      <c r="K5668" s="2">
        <v>3</v>
      </c>
      <c r="L5668" s="2" t="s">
        <v>136</v>
      </c>
      <c r="M5668" s="2" t="s">
        <v>476</v>
      </c>
      <c r="N5668" s="2" t="s">
        <v>479</v>
      </c>
      <c r="O5668" s="2" t="s">
        <v>520</v>
      </c>
      <c r="Q5668" s="1"/>
      <c r="S5668" s="9"/>
      <c r="T5668" s="10"/>
      <c r="U5668" s="8"/>
      <c r="V5668" s="2" t="s">
        <v>105</v>
      </c>
      <c r="W5668" s="2" t="s">
        <v>561</v>
      </c>
      <c r="X5668" s="45" t="str" cm="1">
        <f t="array" ref="X5668">IF(X5586="TRUE",IF(AND(C5668&lt;&gt;1,C5669:C5674="",S5668:U5674=""), "FALSE","TRUE"),"FALSE")</f>
        <v>FALSE</v>
      </c>
      <c r="Z5668" s="1"/>
    </row>
    <row r="5669" spans="2:26" hidden="1" outlineLevel="2" x14ac:dyDescent="0.4">
      <c r="B5669" s="7" t="s">
        <v>522</v>
      </c>
      <c r="C5669" s="8"/>
      <c r="D5669" s="31"/>
      <c r="E5669" s="2" t="s">
        <v>523</v>
      </c>
      <c r="F5669" s="2" t="s">
        <v>485</v>
      </c>
      <c r="G5669" s="2" t="s">
        <v>369</v>
      </c>
      <c r="H5669" s="2">
        <v>225</v>
      </c>
      <c r="I5669" s="2">
        <v>207</v>
      </c>
      <c r="K5669" s="2">
        <v>240</v>
      </c>
      <c r="L5669" s="2" t="s">
        <v>30</v>
      </c>
      <c r="M5669" s="2" t="s">
        <v>476</v>
      </c>
      <c r="N5669" s="2" t="s">
        <v>479</v>
      </c>
      <c r="O5669" s="2" t="s">
        <v>520</v>
      </c>
      <c r="Q5669" s="1"/>
      <c r="S5669" s="9"/>
      <c r="T5669" s="10"/>
      <c r="U5669" s="8"/>
      <c r="W5669" s="2" t="s">
        <v>465</v>
      </c>
      <c r="X5669" s="45" t="str" cm="1">
        <f t="array" ref="X5669">IF(X5586="TRUE",IF(AND(C5668&lt;&gt;1,C5669:C5674="",S5668:U5674=""), "FALSE","TRUE"),"FALSE")</f>
        <v>FALSE</v>
      </c>
      <c r="Z5669" s="1"/>
    </row>
    <row r="5670" spans="2:26" hidden="1" outlineLevel="2" x14ac:dyDescent="0.4">
      <c r="B5670" s="7" t="s">
        <v>524</v>
      </c>
      <c r="C5670" s="8"/>
      <c r="D5670" s="31"/>
      <c r="E5670" s="2" t="s">
        <v>525</v>
      </c>
      <c r="F5670" s="2" t="s">
        <v>114</v>
      </c>
      <c r="G5670" s="2" t="s">
        <v>115</v>
      </c>
      <c r="H5670" s="2">
        <v>225</v>
      </c>
      <c r="I5670" s="2">
        <v>207</v>
      </c>
      <c r="K5670" s="2">
        <v>120</v>
      </c>
      <c r="L5670" s="2" t="s">
        <v>30</v>
      </c>
      <c r="M5670" s="2" t="s">
        <v>476</v>
      </c>
      <c r="N5670" s="2" t="s">
        <v>479</v>
      </c>
      <c r="O5670" s="2" t="s">
        <v>520</v>
      </c>
      <c r="Q5670" s="1"/>
      <c r="S5670" s="9"/>
      <c r="T5670" s="10"/>
      <c r="U5670" s="8"/>
      <c r="W5670" s="2" t="s">
        <v>468</v>
      </c>
      <c r="X5670" s="45" t="str" cm="1">
        <f t="array" ref="X5670">IF(X5586="TRUE",IF(AND(C5668&lt;&gt;1,C5669:C5674="",S5668:U5674=""), "FALSE","TRUE"),"FALSE")</f>
        <v>FALSE</v>
      </c>
      <c r="Z5670" s="1"/>
    </row>
    <row r="5671" spans="2:26" hidden="1" outlineLevel="2" x14ac:dyDescent="0.4">
      <c r="B5671" s="7" t="s">
        <v>526</v>
      </c>
      <c r="C5671" s="8"/>
      <c r="D5671" s="31"/>
      <c r="E5671" s="2" t="s">
        <v>527</v>
      </c>
      <c r="F5671" s="2" t="str">
        <f>IF(OR($C$87="治験計画届", $C$87="治験計画変更届"), "^$","^.{1,120}$|^$")</f>
        <v>^.{1,120}$|^$</v>
      </c>
      <c r="G5671" s="2" t="str">
        <f>IF(F5671="^$", "入力しないでください","入力してください(120文字以内)")</f>
        <v>入力してください(120文字以内)</v>
      </c>
      <c r="H5671" s="2">
        <v>225</v>
      </c>
      <c r="I5671" s="2">
        <v>207</v>
      </c>
      <c r="K5671" s="2">
        <v>120</v>
      </c>
      <c r="L5671" s="2" t="s">
        <v>30</v>
      </c>
      <c r="M5671" s="2" t="s">
        <v>476</v>
      </c>
      <c r="N5671" s="2" t="s">
        <v>479</v>
      </c>
      <c r="O5671" s="2" t="s">
        <v>520</v>
      </c>
      <c r="Q5671" s="1"/>
      <c r="S5671" s="9"/>
      <c r="T5671" s="10"/>
      <c r="U5671" s="8"/>
      <c r="W5671" s="2" t="s">
        <v>468</v>
      </c>
      <c r="X5671" s="45" t="str" cm="1">
        <f t="array" ref="X5671">IF(X5586="TRUE",IF(AND(C5668&lt;&gt;1,C5669:C5674="",S5668:U5674=""), "FALSE","TRUE"),"FALSE")</f>
        <v>FALSE</v>
      </c>
      <c r="Z5671" s="1"/>
    </row>
    <row r="5672" spans="2:26" hidden="1" outlineLevel="2" x14ac:dyDescent="0.4">
      <c r="B5672" s="7" t="s">
        <v>528</v>
      </c>
      <c r="C5672" s="8"/>
      <c r="D5672" s="31"/>
      <c r="E5672" s="2" t="s">
        <v>529</v>
      </c>
      <c r="F5672" s="2" t="str">
        <f>IF(OR($C$87="治験計画届", $C$87="治験計画変更届"), "^$","^.{1,120}$|^$")</f>
        <v>^.{1,120}$|^$</v>
      </c>
      <c r="G5672" s="2" t="str">
        <f t="shared" ref="G5672:G5674" si="385">IF(F5672="^$", "入力しないでください","入力してください(120文字以内)")</f>
        <v>入力してください(120文字以内)</v>
      </c>
      <c r="H5672" s="2">
        <v>225</v>
      </c>
      <c r="I5672" s="2">
        <v>207</v>
      </c>
      <c r="K5672" s="2">
        <v>120</v>
      </c>
      <c r="L5672" s="2" t="s">
        <v>30</v>
      </c>
      <c r="M5672" s="2" t="s">
        <v>476</v>
      </c>
      <c r="N5672" s="2" t="s">
        <v>479</v>
      </c>
      <c r="O5672" s="2" t="s">
        <v>520</v>
      </c>
      <c r="Q5672" s="1"/>
      <c r="S5672" s="9"/>
      <c r="T5672" s="10"/>
      <c r="U5672" s="8"/>
      <c r="W5672" s="2" t="s">
        <v>468</v>
      </c>
      <c r="X5672" s="45" t="str" cm="1">
        <f t="array" ref="X5672">IF(X5586="TRUE",IF(AND(C5668&lt;&gt;1,C5669:C5674="",S5668:U5674=""), "FALSE","TRUE"),"FALSE")</f>
        <v>FALSE</v>
      </c>
      <c r="Z5672" s="1"/>
    </row>
    <row r="5673" spans="2:26" hidden="1" outlineLevel="2" x14ac:dyDescent="0.4">
      <c r="B5673" s="7" t="s">
        <v>530</v>
      </c>
      <c r="C5673" s="8"/>
      <c r="D5673" s="31"/>
      <c r="E5673" s="2" t="s">
        <v>566</v>
      </c>
      <c r="F5673" s="2" t="str">
        <f>IF(OR($C$87="治験計画届", $C$87="治験計画変更届"), "^$","^.{1,120}$|^$")</f>
        <v>^.{1,120}$|^$</v>
      </c>
      <c r="G5673" s="2" t="str">
        <f t="shared" si="385"/>
        <v>入力してください(120文字以内)</v>
      </c>
      <c r="H5673" s="2">
        <v>225</v>
      </c>
      <c r="I5673" s="2">
        <v>207</v>
      </c>
      <c r="K5673" s="2">
        <v>120</v>
      </c>
      <c r="L5673" s="2" t="s">
        <v>30</v>
      </c>
      <c r="M5673" s="2" t="s">
        <v>476</v>
      </c>
      <c r="N5673" s="2" t="s">
        <v>479</v>
      </c>
      <c r="O5673" s="2" t="s">
        <v>520</v>
      </c>
      <c r="Q5673" s="1"/>
      <c r="S5673" s="9"/>
      <c r="T5673" s="10"/>
      <c r="U5673" s="8"/>
      <c r="W5673" s="2" t="s">
        <v>468</v>
      </c>
      <c r="X5673" s="45" t="str" cm="1">
        <f t="array" ref="X5673">IF(X5586="TRUE",IF(AND(C5668&lt;&gt;1,C5669:C5674="",S5668:U5674=""), "FALSE","TRUE"),"FALSE")</f>
        <v>FALSE</v>
      </c>
      <c r="Z5673" s="1"/>
    </row>
    <row r="5674" spans="2:26" hidden="1" outlineLevel="2" x14ac:dyDescent="0.4">
      <c r="B5674" s="7" t="s">
        <v>532</v>
      </c>
      <c r="C5674" s="8"/>
      <c r="D5674" s="31"/>
      <c r="E5674" s="2" t="s">
        <v>533</v>
      </c>
      <c r="F5674" s="2" t="str">
        <f>IF(OR($C$87="治験計画届", $C$87="治験計画変更届"), "^$","^.{1,120}$|^$")</f>
        <v>^.{1,120}$|^$</v>
      </c>
      <c r="G5674" s="2" t="str">
        <f t="shared" si="385"/>
        <v>入力してください(120文字以内)</v>
      </c>
      <c r="H5674" s="2">
        <v>225</v>
      </c>
      <c r="I5674" s="2">
        <v>207</v>
      </c>
      <c r="K5674" s="2">
        <v>120</v>
      </c>
      <c r="L5674" s="2" t="s">
        <v>30</v>
      </c>
      <c r="M5674" s="2" t="s">
        <v>476</v>
      </c>
      <c r="N5674" s="2" t="s">
        <v>479</v>
      </c>
      <c r="O5674" s="2" t="s">
        <v>520</v>
      </c>
      <c r="Q5674" s="1"/>
      <c r="S5674" s="9"/>
      <c r="T5674" s="10"/>
      <c r="U5674" s="8"/>
      <c r="W5674" s="2" t="s">
        <v>468</v>
      </c>
      <c r="X5674" s="45" t="str" cm="1">
        <f t="array" ref="X5674">IF(X5586="TRUE",IF(AND(C5668&lt;&gt;1,C5669:C5674="",S5668:U5674=""), "FALSE","TRUE"),"FALSE")</f>
        <v>FALSE</v>
      </c>
      <c r="Z5674" s="1"/>
    </row>
    <row r="5675" spans="2:26" hidden="1" outlineLevel="2" x14ac:dyDescent="0.4">
      <c r="B5675" s="7" t="s">
        <v>134</v>
      </c>
      <c r="C5675" s="5">
        <v>2</v>
      </c>
      <c r="D5675" s="30"/>
      <c r="E5675" s="2" t="s">
        <v>392</v>
      </c>
      <c r="F5675" s="2" t="s">
        <v>102</v>
      </c>
      <c r="G5675" s="2" t="s">
        <v>103</v>
      </c>
      <c r="H5675" s="2">
        <v>225</v>
      </c>
      <c r="I5675" s="2">
        <v>207</v>
      </c>
      <c r="K5675" s="2">
        <v>3</v>
      </c>
      <c r="L5675" s="2" t="s">
        <v>136</v>
      </c>
      <c r="M5675" s="2" t="s">
        <v>476</v>
      </c>
      <c r="N5675" s="2" t="s">
        <v>479</v>
      </c>
      <c r="O5675" s="2" t="s">
        <v>520</v>
      </c>
      <c r="Q5675" s="1"/>
      <c r="S5675" s="9"/>
      <c r="T5675" s="10"/>
      <c r="U5675" s="8"/>
      <c r="V5675" s="2" t="s">
        <v>105</v>
      </c>
      <c r="W5675" s="2" t="s">
        <v>561</v>
      </c>
      <c r="X5675" s="45" t="str" cm="1">
        <f t="array" ref="X5675">IF(X5586="TRUE",IF(AND(C5675&lt;&gt;1,C5676:C5681="",S5675:U5681=""), "FALSE","TRUE"),"FALSE")</f>
        <v>FALSE</v>
      </c>
      <c r="Z5675" s="1"/>
    </row>
    <row r="5676" spans="2:26" hidden="1" outlineLevel="2" x14ac:dyDescent="0.4">
      <c r="B5676" s="7" t="s">
        <v>522</v>
      </c>
      <c r="C5676" s="8"/>
      <c r="D5676" s="31"/>
      <c r="E5676" s="2" t="s">
        <v>523</v>
      </c>
      <c r="F5676" s="2" t="s">
        <v>485</v>
      </c>
      <c r="G5676" s="2" t="s">
        <v>369</v>
      </c>
      <c r="H5676" s="2">
        <v>225</v>
      </c>
      <c r="I5676" s="2">
        <v>207</v>
      </c>
      <c r="K5676" s="2">
        <v>240</v>
      </c>
      <c r="L5676" s="2" t="s">
        <v>30</v>
      </c>
      <c r="M5676" s="2" t="s">
        <v>476</v>
      </c>
      <c r="N5676" s="2" t="s">
        <v>479</v>
      </c>
      <c r="O5676" s="2" t="s">
        <v>520</v>
      </c>
      <c r="Q5676" s="1"/>
      <c r="S5676" s="9"/>
      <c r="T5676" s="10"/>
      <c r="U5676" s="8"/>
      <c r="W5676" s="2" t="s">
        <v>465</v>
      </c>
      <c r="X5676" s="45" t="str" cm="1">
        <f t="array" ref="X5676">IF(X5586="TRUE",IF(AND(C5675&lt;&gt;1,C5676:C5681="",S5675:U5681=""), "FALSE","TRUE"),"FALSE")</f>
        <v>FALSE</v>
      </c>
      <c r="Z5676" s="1"/>
    </row>
    <row r="5677" spans="2:26" hidden="1" outlineLevel="2" x14ac:dyDescent="0.4">
      <c r="B5677" s="7" t="s">
        <v>524</v>
      </c>
      <c r="C5677" s="8"/>
      <c r="D5677" s="31"/>
      <c r="E5677" s="2" t="s">
        <v>525</v>
      </c>
      <c r="F5677" s="2" t="s">
        <v>114</v>
      </c>
      <c r="G5677" s="2" t="s">
        <v>115</v>
      </c>
      <c r="H5677" s="2">
        <v>225</v>
      </c>
      <c r="I5677" s="2">
        <v>207</v>
      </c>
      <c r="K5677" s="2">
        <v>120</v>
      </c>
      <c r="L5677" s="2" t="s">
        <v>30</v>
      </c>
      <c r="M5677" s="2" t="s">
        <v>476</v>
      </c>
      <c r="N5677" s="2" t="s">
        <v>479</v>
      </c>
      <c r="O5677" s="2" t="s">
        <v>520</v>
      </c>
      <c r="Q5677" s="1"/>
      <c r="S5677" s="9"/>
      <c r="T5677" s="10"/>
      <c r="U5677" s="8"/>
      <c r="W5677" s="2" t="s">
        <v>468</v>
      </c>
      <c r="X5677" s="45" t="str" cm="1">
        <f t="array" ref="X5677">IF(X5586="TRUE",IF(AND(C5675&lt;&gt;1,C5676:C5681="",S5675:U5681=""), "FALSE","TRUE"),"FALSE")</f>
        <v>FALSE</v>
      </c>
      <c r="Z5677" s="1"/>
    </row>
    <row r="5678" spans="2:26" hidden="1" outlineLevel="2" x14ac:dyDescent="0.4">
      <c r="B5678" s="7" t="s">
        <v>526</v>
      </c>
      <c r="C5678" s="8"/>
      <c r="D5678" s="31"/>
      <c r="E5678" s="2" t="s">
        <v>527</v>
      </c>
      <c r="F5678" s="2" t="str">
        <f>IF(OR($C$87="治験計画届", $C$87="治験計画変更届"), "^$","^.{1,120}$|^$")</f>
        <v>^.{1,120}$|^$</v>
      </c>
      <c r="G5678" s="2" t="str">
        <f>IF(F5678="^$", "入力しないでください","入力してください(120文字以内)")</f>
        <v>入力してください(120文字以内)</v>
      </c>
      <c r="H5678" s="2">
        <v>225</v>
      </c>
      <c r="I5678" s="2">
        <v>207</v>
      </c>
      <c r="K5678" s="2">
        <v>120</v>
      </c>
      <c r="L5678" s="2" t="s">
        <v>30</v>
      </c>
      <c r="M5678" s="2" t="s">
        <v>476</v>
      </c>
      <c r="N5678" s="2" t="s">
        <v>479</v>
      </c>
      <c r="O5678" s="2" t="s">
        <v>520</v>
      </c>
      <c r="Q5678" s="1"/>
      <c r="S5678" s="9"/>
      <c r="T5678" s="10"/>
      <c r="U5678" s="8"/>
      <c r="W5678" s="2" t="s">
        <v>468</v>
      </c>
      <c r="X5678" s="45" t="str" cm="1">
        <f t="array" ref="X5678">IF(X5586="TRUE",IF(AND(C5675&lt;&gt;1,C5676:C5681="",S5675:U5681=""), "FALSE","TRUE"),"FALSE")</f>
        <v>FALSE</v>
      </c>
      <c r="Z5678" s="1"/>
    </row>
    <row r="5679" spans="2:26" hidden="1" outlineLevel="2" x14ac:dyDescent="0.4">
      <c r="B5679" s="7" t="s">
        <v>528</v>
      </c>
      <c r="C5679" s="8"/>
      <c r="D5679" s="31"/>
      <c r="E5679" s="2" t="s">
        <v>529</v>
      </c>
      <c r="F5679" s="2" t="str">
        <f>IF(OR($C$87="治験計画届", $C$87="治験計画変更届"), "^$","^.{1,120}$|^$")</f>
        <v>^.{1,120}$|^$</v>
      </c>
      <c r="G5679" s="2" t="str">
        <f t="shared" ref="G5679:G5681" si="386">IF(F5679="^$", "入力しないでください","入力してください(120文字以内)")</f>
        <v>入力してください(120文字以内)</v>
      </c>
      <c r="H5679" s="2">
        <v>225</v>
      </c>
      <c r="I5679" s="2">
        <v>207</v>
      </c>
      <c r="K5679" s="2">
        <v>120</v>
      </c>
      <c r="L5679" s="2" t="s">
        <v>30</v>
      </c>
      <c r="M5679" s="2" t="s">
        <v>476</v>
      </c>
      <c r="N5679" s="2" t="s">
        <v>479</v>
      </c>
      <c r="O5679" s="2" t="s">
        <v>520</v>
      </c>
      <c r="Q5679" s="1"/>
      <c r="S5679" s="9"/>
      <c r="T5679" s="10"/>
      <c r="U5679" s="8"/>
      <c r="W5679" s="2" t="s">
        <v>468</v>
      </c>
      <c r="X5679" s="45" t="str" cm="1">
        <f t="array" ref="X5679">IF(X5586="TRUE",IF(AND(C5675&lt;&gt;1,C5676:C5681="",S5675:U5681=""), "FALSE","TRUE"),"FALSE")</f>
        <v>FALSE</v>
      </c>
      <c r="Z5679" s="1"/>
    </row>
    <row r="5680" spans="2:26" hidden="1" outlineLevel="2" x14ac:dyDescent="0.4">
      <c r="B5680" s="7" t="s">
        <v>530</v>
      </c>
      <c r="C5680" s="8"/>
      <c r="D5680" s="31"/>
      <c r="E5680" s="2" t="s">
        <v>566</v>
      </c>
      <c r="F5680" s="2" t="str">
        <f>IF(OR($C$87="治験計画届", $C$87="治験計画変更届"), "^$","^.{1,120}$|^$")</f>
        <v>^.{1,120}$|^$</v>
      </c>
      <c r="G5680" s="2" t="str">
        <f t="shared" si="386"/>
        <v>入力してください(120文字以内)</v>
      </c>
      <c r="H5680" s="2">
        <v>225</v>
      </c>
      <c r="I5680" s="2">
        <v>207</v>
      </c>
      <c r="K5680" s="2">
        <v>120</v>
      </c>
      <c r="L5680" s="2" t="s">
        <v>30</v>
      </c>
      <c r="M5680" s="2" t="s">
        <v>476</v>
      </c>
      <c r="N5680" s="2" t="s">
        <v>479</v>
      </c>
      <c r="O5680" s="2" t="s">
        <v>520</v>
      </c>
      <c r="Q5680" s="1"/>
      <c r="S5680" s="9"/>
      <c r="T5680" s="10"/>
      <c r="U5680" s="8"/>
      <c r="W5680" s="2" t="s">
        <v>468</v>
      </c>
      <c r="X5680" s="45" t="str" cm="1">
        <f t="array" ref="X5680">IF(X5586="TRUE",IF(AND(C5675&lt;&gt;1,C5676:C5681="",S5675:U5681=""), "FALSE","TRUE"),"FALSE")</f>
        <v>FALSE</v>
      </c>
      <c r="Z5680" s="1"/>
    </row>
    <row r="5681" spans="2:26" hidden="1" outlineLevel="2" x14ac:dyDescent="0.4">
      <c r="B5681" s="7" t="s">
        <v>532</v>
      </c>
      <c r="C5681" s="8"/>
      <c r="D5681" s="31"/>
      <c r="E5681" s="2" t="s">
        <v>533</v>
      </c>
      <c r="F5681" s="2" t="str">
        <f>IF(OR($C$87="治験計画届", $C$87="治験計画変更届"), "^$","^.{1,120}$|^$")</f>
        <v>^.{1,120}$|^$</v>
      </c>
      <c r="G5681" s="2" t="str">
        <f t="shared" si="386"/>
        <v>入力してください(120文字以内)</v>
      </c>
      <c r="H5681" s="2">
        <v>225</v>
      </c>
      <c r="I5681" s="2">
        <v>207</v>
      </c>
      <c r="K5681" s="2">
        <v>120</v>
      </c>
      <c r="L5681" s="2" t="s">
        <v>30</v>
      </c>
      <c r="M5681" s="2" t="s">
        <v>476</v>
      </c>
      <c r="N5681" s="2" t="s">
        <v>479</v>
      </c>
      <c r="O5681" s="2" t="s">
        <v>520</v>
      </c>
      <c r="Q5681" s="1"/>
      <c r="S5681" s="9"/>
      <c r="T5681" s="10"/>
      <c r="U5681" s="8"/>
      <c r="W5681" s="2" t="s">
        <v>468</v>
      </c>
      <c r="X5681" s="45" t="str" cm="1">
        <f t="array" ref="X5681">IF(X5586="TRUE",IF(AND(C5675&lt;&gt;1,C5676:C5681="",S5675:U5681=""), "FALSE","TRUE"),"FALSE")</f>
        <v>FALSE</v>
      </c>
      <c r="Z5681" s="1"/>
    </row>
    <row r="5682" spans="2:26" hidden="1" outlineLevel="2" x14ac:dyDescent="0.4">
      <c r="B5682" s="7" t="s">
        <v>134</v>
      </c>
      <c r="C5682" s="5">
        <v>3</v>
      </c>
      <c r="D5682" s="30"/>
      <c r="E5682" s="2" t="s">
        <v>392</v>
      </c>
      <c r="F5682" s="2" t="s">
        <v>102</v>
      </c>
      <c r="G5682" s="2" t="s">
        <v>103</v>
      </c>
      <c r="H5682" s="2">
        <v>225</v>
      </c>
      <c r="I5682" s="2">
        <v>207</v>
      </c>
      <c r="K5682" s="2">
        <v>3</v>
      </c>
      <c r="L5682" s="2" t="s">
        <v>136</v>
      </c>
      <c r="M5682" s="2" t="s">
        <v>476</v>
      </c>
      <c r="N5682" s="2" t="s">
        <v>479</v>
      </c>
      <c r="O5682" s="2" t="s">
        <v>520</v>
      </c>
      <c r="Q5682" s="1"/>
      <c r="S5682" s="9"/>
      <c r="T5682" s="10"/>
      <c r="U5682" s="8"/>
      <c r="V5682" s="2" t="s">
        <v>105</v>
      </c>
      <c r="W5682" s="2" t="s">
        <v>561</v>
      </c>
      <c r="X5682" s="45" t="str" cm="1">
        <f t="array" ref="X5682">IF(X5586="TRUE",IF(AND(C5682&lt;&gt;1,C5683:C5688="",S5682:U5688=""), "FALSE","TRUE"),"FALSE")</f>
        <v>FALSE</v>
      </c>
      <c r="Z5682" s="1"/>
    </row>
    <row r="5683" spans="2:26" hidden="1" outlineLevel="2" x14ac:dyDescent="0.4">
      <c r="B5683" s="7" t="s">
        <v>522</v>
      </c>
      <c r="C5683" s="8"/>
      <c r="D5683" s="31"/>
      <c r="E5683" s="2" t="s">
        <v>523</v>
      </c>
      <c r="F5683" s="2" t="s">
        <v>485</v>
      </c>
      <c r="G5683" s="2" t="s">
        <v>369</v>
      </c>
      <c r="H5683" s="2">
        <v>225</v>
      </c>
      <c r="I5683" s="2">
        <v>207</v>
      </c>
      <c r="K5683" s="2">
        <v>240</v>
      </c>
      <c r="L5683" s="2" t="s">
        <v>30</v>
      </c>
      <c r="M5683" s="2" t="s">
        <v>476</v>
      </c>
      <c r="N5683" s="2" t="s">
        <v>479</v>
      </c>
      <c r="O5683" s="2" t="s">
        <v>520</v>
      </c>
      <c r="Q5683" s="1"/>
      <c r="S5683" s="9"/>
      <c r="T5683" s="10"/>
      <c r="U5683" s="8"/>
      <c r="W5683" s="2" t="s">
        <v>465</v>
      </c>
      <c r="X5683" s="45" t="str" cm="1">
        <f t="array" ref="X5683">IF(X5586="TRUE",IF(AND(C5682&lt;&gt;1,C5683:C5688="",S5682:U5688=""), "FALSE","TRUE"),"FALSE")</f>
        <v>FALSE</v>
      </c>
      <c r="Z5683" s="1"/>
    </row>
    <row r="5684" spans="2:26" hidden="1" outlineLevel="2" x14ac:dyDescent="0.4">
      <c r="B5684" s="7" t="s">
        <v>524</v>
      </c>
      <c r="C5684" s="8"/>
      <c r="D5684" s="31"/>
      <c r="E5684" s="2" t="s">
        <v>525</v>
      </c>
      <c r="F5684" s="2" t="s">
        <v>114</v>
      </c>
      <c r="G5684" s="2" t="s">
        <v>115</v>
      </c>
      <c r="H5684" s="2">
        <v>225</v>
      </c>
      <c r="I5684" s="2">
        <v>207</v>
      </c>
      <c r="K5684" s="2">
        <v>120</v>
      </c>
      <c r="L5684" s="2" t="s">
        <v>30</v>
      </c>
      <c r="M5684" s="2" t="s">
        <v>476</v>
      </c>
      <c r="N5684" s="2" t="s">
        <v>479</v>
      </c>
      <c r="O5684" s="2" t="s">
        <v>520</v>
      </c>
      <c r="Q5684" s="1"/>
      <c r="S5684" s="9"/>
      <c r="T5684" s="10"/>
      <c r="U5684" s="8"/>
      <c r="W5684" s="2" t="s">
        <v>468</v>
      </c>
      <c r="X5684" s="45" t="str" cm="1">
        <f t="array" ref="X5684">IF(X5586="TRUE",IF(AND(C5682&lt;&gt;1,C5683:C5688="",S5682:U5688=""), "FALSE","TRUE"),"FALSE")</f>
        <v>FALSE</v>
      </c>
      <c r="Z5684" s="1"/>
    </row>
    <row r="5685" spans="2:26" hidden="1" outlineLevel="2" x14ac:dyDescent="0.4">
      <c r="B5685" s="7" t="s">
        <v>526</v>
      </c>
      <c r="C5685" s="8"/>
      <c r="D5685" s="31"/>
      <c r="E5685" s="2" t="s">
        <v>527</v>
      </c>
      <c r="F5685" s="2" t="str">
        <f>IF(OR($C$87="治験計画届", $C$87="治験計画変更届"), "^$","^.{1,120}$|^$")</f>
        <v>^.{1,120}$|^$</v>
      </c>
      <c r="G5685" s="2" t="str">
        <f>IF(F5685="^$", "入力しないでください","入力してください(120文字以内)")</f>
        <v>入力してください(120文字以内)</v>
      </c>
      <c r="H5685" s="2">
        <v>225</v>
      </c>
      <c r="I5685" s="2">
        <v>207</v>
      </c>
      <c r="K5685" s="2">
        <v>120</v>
      </c>
      <c r="L5685" s="2" t="s">
        <v>30</v>
      </c>
      <c r="M5685" s="2" t="s">
        <v>476</v>
      </c>
      <c r="N5685" s="2" t="s">
        <v>479</v>
      </c>
      <c r="O5685" s="2" t="s">
        <v>520</v>
      </c>
      <c r="Q5685" s="1"/>
      <c r="S5685" s="9"/>
      <c r="T5685" s="10"/>
      <c r="U5685" s="8"/>
      <c r="W5685" s="2" t="s">
        <v>468</v>
      </c>
      <c r="X5685" s="45" t="str" cm="1">
        <f t="array" ref="X5685">IF(X5586="TRUE",IF(AND(C5682&lt;&gt;1,C5683:C5688="",S5682:U5688=""), "FALSE","TRUE"),"FALSE")</f>
        <v>FALSE</v>
      </c>
      <c r="Z5685" s="1"/>
    </row>
    <row r="5686" spans="2:26" hidden="1" outlineLevel="2" x14ac:dyDescent="0.4">
      <c r="B5686" s="7" t="s">
        <v>528</v>
      </c>
      <c r="C5686" s="8"/>
      <c r="D5686" s="31"/>
      <c r="E5686" s="2" t="s">
        <v>529</v>
      </c>
      <c r="F5686" s="2" t="str">
        <f>IF(OR($C$87="治験計画届", $C$87="治験計画変更届"), "^$","^.{1,120}$|^$")</f>
        <v>^.{1,120}$|^$</v>
      </c>
      <c r="G5686" s="2" t="str">
        <f t="shared" ref="G5686:G5688" si="387">IF(F5686="^$", "入力しないでください","入力してください(120文字以内)")</f>
        <v>入力してください(120文字以内)</v>
      </c>
      <c r="H5686" s="2">
        <v>225</v>
      </c>
      <c r="I5686" s="2">
        <v>207</v>
      </c>
      <c r="K5686" s="2">
        <v>120</v>
      </c>
      <c r="L5686" s="2" t="s">
        <v>30</v>
      </c>
      <c r="M5686" s="2" t="s">
        <v>476</v>
      </c>
      <c r="N5686" s="2" t="s">
        <v>479</v>
      </c>
      <c r="O5686" s="2" t="s">
        <v>520</v>
      </c>
      <c r="Q5686" s="1"/>
      <c r="S5686" s="9"/>
      <c r="T5686" s="10"/>
      <c r="U5686" s="8"/>
      <c r="W5686" s="2" t="s">
        <v>468</v>
      </c>
      <c r="X5686" s="45" t="str" cm="1">
        <f t="array" ref="X5686">IF(X5586="TRUE",IF(AND(C5682&lt;&gt;1,C5683:C5688="",S5682:U5688=""), "FALSE","TRUE"),"FALSE")</f>
        <v>FALSE</v>
      </c>
      <c r="Z5686" s="1"/>
    </row>
    <row r="5687" spans="2:26" hidden="1" outlineLevel="2" x14ac:dyDescent="0.4">
      <c r="B5687" s="7" t="s">
        <v>530</v>
      </c>
      <c r="C5687" s="8"/>
      <c r="D5687" s="31"/>
      <c r="E5687" s="2" t="s">
        <v>566</v>
      </c>
      <c r="F5687" s="2" t="str">
        <f>IF(OR($C$87="治験計画届", $C$87="治験計画変更届"), "^$","^.{1,120}$|^$")</f>
        <v>^.{1,120}$|^$</v>
      </c>
      <c r="G5687" s="2" t="str">
        <f t="shared" si="387"/>
        <v>入力してください(120文字以内)</v>
      </c>
      <c r="H5687" s="2">
        <v>225</v>
      </c>
      <c r="I5687" s="2">
        <v>207</v>
      </c>
      <c r="K5687" s="2">
        <v>120</v>
      </c>
      <c r="L5687" s="2" t="s">
        <v>30</v>
      </c>
      <c r="M5687" s="2" t="s">
        <v>476</v>
      </c>
      <c r="N5687" s="2" t="s">
        <v>479</v>
      </c>
      <c r="O5687" s="2" t="s">
        <v>520</v>
      </c>
      <c r="Q5687" s="1"/>
      <c r="S5687" s="9"/>
      <c r="T5687" s="10"/>
      <c r="U5687" s="8"/>
      <c r="W5687" s="2" t="s">
        <v>468</v>
      </c>
      <c r="X5687" s="45" t="str" cm="1">
        <f t="array" ref="X5687">IF(X5586="TRUE",IF(AND(C5682&lt;&gt;1,C5683:C5688="",S5682:U5688=""), "FALSE","TRUE"),"FALSE")</f>
        <v>FALSE</v>
      </c>
      <c r="Z5687" s="1"/>
    </row>
    <row r="5688" spans="2:26" hidden="1" outlineLevel="2" x14ac:dyDescent="0.4">
      <c r="B5688" s="7" t="s">
        <v>532</v>
      </c>
      <c r="C5688" s="8"/>
      <c r="D5688" s="31"/>
      <c r="E5688" s="2" t="s">
        <v>533</v>
      </c>
      <c r="F5688" s="2" t="str">
        <f>IF(OR($C$87="治験計画届", $C$87="治験計画変更届"), "^$","^.{1,120}$|^$")</f>
        <v>^.{1,120}$|^$</v>
      </c>
      <c r="G5688" s="2" t="str">
        <f t="shared" si="387"/>
        <v>入力してください(120文字以内)</v>
      </c>
      <c r="H5688" s="2">
        <v>225</v>
      </c>
      <c r="I5688" s="2">
        <v>207</v>
      </c>
      <c r="K5688" s="2">
        <v>120</v>
      </c>
      <c r="L5688" s="2" t="s">
        <v>30</v>
      </c>
      <c r="M5688" s="2" t="s">
        <v>476</v>
      </c>
      <c r="N5688" s="2" t="s">
        <v>479</v>
      </c>
      <c r="O5688" s="2" t="s">
        <v>520</v>
      </c>
      <c r="Q5688" s="1"/>
      <c r="S5688" s="9"/>
      <c r="T5688" s="10"/>
      <c r="U5688" s="8"/>
      <c r="W5688" s="2" t="s">
        <v>468</v>
      </c>
      <c r="X5688" s="45" t="str" cm="1">
        <f t="array" ref="X5688">IF(X5586="TRUE",IF(AND(C5682&lt;&gt;1,C5683:C5688="",S5682:U5688=""), "FALSE","TRUE"),"FALSE")</f>
        <v>FALSE</v>
      </c>
      <c r="Z5688" s="1"/>
    </row>
    <row r="5689" spans="2:26" hidden="1" outlineLevel="2" x14ac:dyDescent="0.4">
      <c r="B5689" s="7" t="s">
        <v>134</v>
      </c>
      <c r="C5689" s="5">
        <v>4</v>
      </c>
      <c r="D5689" s="30"/>
      <c r="E5689" s="2" t="s">
        <v>392</v>
      </c>
      <c r="F5689" s="2" t="s">
        <v>102</v>
      </c>
      <c r="G5689" s="2" t="s">
        <v>103</v>
      </c>
      <c r="H5689" s="2">
        <v>225</v>
      </c>
      <c r="I5689" s="2">
        <v>207</v>
      </c>
      <c r="K5689" s="2">
        <v>3</v>
      </c>
      <c r="L5689" s="2" t="s">
        <v>136</v>
      </c>
      <c r="M5689" s="2" t="s">
        <v>476</v>
      </c>
      <c r="N5689" s="2" t="s">
        <v>479</v>
      </c>
      <c r="O5689" s="2" t="s">
        <v>520</v>
      </c>
      <c r="Q5689" s="1"/>
      <c r="S5689" s="9"/>
      <c r="T5689" s="10"/>
      <c r="U5689" s="8"/>
      <c r="V5689" s="2" t="s">
        <v>105</v>
      </c>
      <c r="W5689" s="2" t="s">
        <v>561</v>
      </c>
      <c r="X5689" s="45" t="str" cm="1">
        <f t="array" ref="X5689">IF(X5586="TRUE",IF(AND(C5689&lt;&gt;1,C5690:C5695="",S5689:U5695=""), "FALSE","TRUE"),"FALSE")</f>
        <v>FALSE</v>
      </c>
      <c r="Z5689" s="1"/>
    </row>
    <row r="5690" spans="2:26" hidden="1" outlineLevel="2" x14ac:dyDescent="0.4">
      <c r="B5690" s="7" t="s">
        <v>522</v>
      </c>
      <c r="C5690" s="8"/>
      <c r="D5690" s="31"/>
      <c r="E5690" s="2" t="s">
        <v>523</v>
      </c>
      <c r="F5690" s="2" t="s">
        <v>485</v>
      </c>
      <c r="G5690" s="2" t="s">
        <v>369</v>
      </c>
      <c r="H5690" s="2">
        <v>225</v>
      </c>
      <c r="I5690" s="2">
        <v>207</v>
      </c>
      <c r="K5690" s="2">
        <v>240</v>
      </c>
      <c r="L5690" s="2" t="s">
        <v>30</v>
      </c>
      <c r="M5690" s="2" t="s">
        <v>476</v>
      </c>
      <c r="N5690" s="2" t="s">
        <v>479</v>
      </c>
      <c r="O5690" s="2" t="s">
        <v>520</v>
      </c>
      <c r="Q5690" s="1"/>
      <c r="S5690" s="9"/>
      <c r="T5690" s="10"/>
      <c r="U5690" s="8"/>
      <c r="W5690" s="2" t="s">
        <v>465</v>
      </c>
      <c r="X5690" s="45" t="str" cm="1">
        <f t="array" ref="X5690">IF(X5586="TRUE",IF(AND(C5689&lt;&gt;1,C5690:C5695="",S5689:U5695=""), "FALSE","TRUE"),"FALSE")</f>
        <v>FALSE</v>
      </c>
      <c r="Z5690" s="1"/>
    </row>
    <row r="5691" spans="2:26" hidden="1" outlineLevel="2" x14ac:dyDescent="0.4">
      <c r="B5691" s="7" t="s">
        <v>524</v>
      </c>
      <c r="C5691" s="8"/>
      <c r="D5691" s="31"/>
      <c r="E5691" s="2" t="s">
        <v>525</v>
      </c>
      <c r="F5691" s="2" t="s">
        <v>114</v>
      </c>
      <c r="G5691" s="2" t="s">
        <v>115</v>
      </c>
      <c r="H5691" s="2">
        <v>225</v>
      </c>
      <c r="I5691" s="2">
        <v>207</v>
      </c>
      <c r="K5691" s="2">
        <v>120</v>
      </c>
      <c r="L5691" s="2" t="s">
        <v>30</v>
      </c>
      <c r="M5691" s="2" t="s">
        <v>476</v>
      </c>
      <c r="N5691" s="2" t="s">
        <v>479</v>
      </c>
      <c r="O5691" s="2" t="s">
        <v>520</v>
      </c>
      <c r="Q5691" s="1"/>
      <c r="S5691" s="9"/>
      <c r="T5691" s="10"/>
      <c r="U5691" s="8"/>
      <c r="W5691" s="2" t="s">
        <v>468</v>
      </c>
      <c r="X5691" s="45" t="str" cm="1">
        <f t="array" ref="X5691">IF(X5586="TRUE",IF(AND(C5689&lt;&gt;1,C5690:C5695="",S5689:U5695=""), "FALSE","TRUE"),"FALSE")</f>
        <v>FALSE</v>
      </c>
      <c r="Z5691" s="1"/>
    </row>
    <row r="5692" spans="2:26" hidden="1" outlineLevel="2" x14ac:dyDescent="0.4">
      <c r="B5692" s="7" t="s">
        <v>526</v>
      </c>
      <c r="C5692" s="8"/>
      <c r="D5692" s="31"/>
      <c r="E5692" s="2" t="s">
        <v>527</v>
      </c>
      <c r="F5692" s="2" t="str">
        <f>IF(OR($C$87="治験計画届", $C$87="治験計画変更届"), "^$","^.{1,120}$|^$")</f>
        <v>^.{1,120}$|^$</v>
      </c>
      <c r="G5692" s="2" t="str">
        <f>IF(F5692="^$", "入力しないでください","入力してください(120文字以内)")</f>
        <v>入力してください(120文字以内)</v>
      </c>
      <c r="H5692" s="2">
        <v>225</v>
      </c>
      <c r="I5692" s="2">
        <v>207</v>
      </c>
      <c r="K5692" s="2">
        <v>120</v>
      </c>
      <c r="L5692" s="2" t="s">
        <v>30</v>
      </c>
      <c r="M5692" s="2" t="s">
        <v>476</v>
      </c>
      <c r="N5692" s="2" t="s">
        <v>479</v>
      </c>
      <c r="O5692" s="2" t="s">
        <v>520</v>
      </c>
      <c r="Q5692" s="1"/>
      <c r="S5692" s="9"/>
      <c r="T5692" s="10"/>
      <c r="U5692" s="8"/>
      <c r="W5692" s="2" t="s">
        <v>468</v>
      </c>
      <c r="X5692" s="45" t="str" cm="1">
        <f t="array" ref="X5692">IF(X5586="TRUE",IF(AND(C5689&lt;&gt;1,C5690:C5695="",S5689:U5695=""), "FALSE","TRUE"),"FALSE")</f>
        <v>FALSE</v>
      </c>
      <c r="Z5692" s="1"/>
    </row>
    <row r="5693" spans="2:26" hidden="1" outlineLevel="2" x14ac:dyDescent="0.4">
      <c r="B5693" s="7" t="s">
        <v>528</v>
      </c>
      <c r="C5693" s="8"/>
      <c r="D5693" s="31"/>
      <c r="E5693" s="2" t="s">
        <v>529</v>
      </c>
      <c r="F5693" s="2" t="str">
        <f>IF(OR($C$87="治験計画届", $C$87="治験計画変更届"), "^$","^.{1,120}$|^$")</f>
        <v>^.{1,120}$|^$</v>
      </c>
      <c r="G5693" s="2" t="str">
        <f t="shared" ref="G5693:G5695" si="388">IF(F5693="^$", "入力しないでください","入力してください(120文字以内)")</f>
        <v>入力してください(120文字以内)</v>
      </c>
      <c r="H5693" s="2">
        <v>225</v>
      </c>
      <c r="I5693" s="2">
        <v>207</v>
      </c>
      <c r="K5693" s="2">
        <v>120</v>
      </c>
      <c r="L5693" s="2" t="s">
        <v>30</v>
      </c>
      <c r="M5693" s="2" t="s">
        <v>476</v>
      </c>
      <c r="N5693" s="2" t="s">
        <v>479</v>
      </c>
      <c r="O5693" s="2" t="s">
        <v>520</v>
      </c>
      <c r="Q5693" s="1"/>
      <c r="S5693" s="9"/>
      <c r="T5693" s="10"/>
      <c r="U5693" s="8"/>
      <c r="W5693" s="2" t="s">
        <v>468</v>
      </c>
      <c r="X5693" s="45" t="str" cm="1">
        <f t="array" ref="X5693">IF(X5586="TRUE",IF(AND(C5689&lt;&gt;1,C5690:C5695="",S5689:U5695=""), "FALSE","TRUE"),"FALSE")</f>
        <v>FALSE</v>
      </c>
      <c r="Z5693" s="1"/>
    </row>
    <row r="5694" spans="2:26" hidden="1" outlineLevel="2" x14ac:dyDescent="0.4">
      <c r="B5694" s="7" t="s">
        <v>530</v>
      </c>
      <c r="C5694" s="8"/>
      <c r="D5694" s="31"/>
      <c r="E5694" s="2" t="s">
        <v>566</v>
      </c>
      <c r="F5694" s="2" t="str">
        <f>IF(OR($C$87="治験計画届", $C$87="治験計画変更届"), "^$","^.{1,120}$|^$")</f>
        <v>^.{1,120}$|^$</v>
      </c>
      <c r="G5694" s="2" t="str">
        <f t="shared" si="388"/>
        <v>入力してください(120文字以内)</v>
      </c>
      <c r="H5694" s="2">
        <v>225</v>
      </c>
      <c r="I5694" s="2">
        <v>207</v>
      </c>
      <c r="K5694" s="2">
        <v>120</v>
      </c>
      <c r="L5694" s="2" t="s">
        <v>30</v>
      </c>
      <c r="M5694" s="2" t="s">
        <v>476</v>
      </c>
      <c r="N5694" s="2" t="s">
        <v>479</v>
      </c>
      <c r="O5694" s="2" t="s">
        <v>520</v>
      </c>
      <c r="Q5694" s="1"/>
      <c r="S5694" s="9"/>
      <c r="T5694" s="10"/>
      <c r="U5694" s="8"/>
      <c r="W5694" s="2" t="s">
        <v>468</v>
      </c>
      <c r="X5694" s="45" t="str" cm="1">
        <f t="array" ref="X5694">IF(X5586="TRUE",IF(AND(C5689&lt;&gt;1,C5690:C5695="",S5689:U5695=""), "FALSE","TRUE"),"FALSE")</f>
        <v>FALSE</v>
      </c>
      <c r="Z5694" s="1"/>
    </row>
    <row r="5695" spans="2:26" hidden="1" outlineLevel="2" x14ac:dyDescent="0.4">
      <c r="B5695" s="7" t="s">
        <v>532</v>
      </c>
      <c r="C5695" s="8"/>
      <c r="D5695" s="31"/>
      <c r="E5695" s="2" t="s">
        <v>533</v>
      </c>
      <c r="F5695" s="2" t="str">
        <f>IF(OR($C$87="治験計画届", $C$87="治験計画変更届"), "^$","^.{1,120}$|^$")</f>
        <v>^.{1,120}$|^$</v>
      </c>
      <c r="G5695" s="2" t="str">
        <f t="shared" si="388"/>
        <v>入力してください(120文字以内)</v>
      </c>
      <c r="H5695" s="2">
        <v>225</v>
      </c>
      <c r="I5695" s="2">
        <v>207</v>
      </c>
      <c r="K5695" s="2">
        <v>120</v>
      </c>
      <c r="L5695" s="2" t="s">
        <v>30</v>
      </c>
      <c r="M5695" s="2" t="s">
        <v>476</v>
      </c>
      <c r="N5695" s="2" t="s">
        <v>479</v>
      </c>
      <c r="O5695" s="2" t="s">
        <v>520</v>
      </c>
      <c r="Q5695" s="1"/>
      <c r="S5695" s="9"/>
      <c r="T5695" s="10"/>
      <c r="U5695" s="8"/>
      <c r="W5695" s="2" t="s">
        <v>468</v>
      </c>
      <c r="X5695" s="45" t="str" cm="1">
        <f t="array" ref="X5695">IF(X5586="TRUE",IF(AND(C5689&lt;&gt;1,C5690:C5695="",S5689:U5695=""), "FALSE","TRUE"),"FALSE")</f>
        <v>FALSE</v>
      </c>
      <c r="Z5695" s="1"/>
    </row>
    <row r="5696" spans="2:26" hidden="1" outlineLevel="2" x14ac:dyDescent="0.4">
      <c r="B5696" s="7" t="s">
        <v>134</v>
      </c>
      <c r="C5696" s="5">
        <v>5</v>
      </c>
      <c r="D5696" s="30"/>
      <c r="E5696" s="2" t="s">
        <v>392</v>
      </c>
      <c r="F5696" s="2" t="s">
        <v>102</v>
      </c>
      <c r="G5696" s="2" t="s">
        <v>103</v>
      </c>
      <c r="H5696" s="2">
        <v>225</v>
      </c>
      <c r="I5696" s="2">
        <v>207</v>
      </c>
      <c r="K5696" s="2">
        <v>3</v>
      </c>
      <c r="L5696" s="2" t="s">
        <v>136</v>
      </c>
      <c r="M5696" s="2" t="s">
        <v>476</v>
      </c>
      <c r="N5696" s="2" t="s">
        <v>479</v>
      </c>
      <c r="O5696" s="2" t="s">
        <v>520</v>
      </c>
      <c r="Q5696" s="1"/>
      <c r="S5696" s="9"/>
      <c r="T5696" s="10"/>
      <c r="U5696" s="8"/>
      <c r="V5696" s="2" t="s">
        <v>105</v>
      </c>
      <c r="W5696" s="2" t="s">
        <v>561</v>
      </c>
      <c r="X5696" s="45" t="str" cm="1">
        <f t="array" ref="X5696">IF(X5586="TRUE",IF(AND(C5696&lt;&gt;1,C5697:C5702="",S5696:U5702=""), "FALSE","TRUE"),"FALSE")</f>
        <v>FALSE</v>
      </c>
      <c r="Z5696" s="1"/>
    </row>
    <row r="5697" spans="2:26" hidden="1" outlineLevel="2" x14ac:dyDescent="0.4">
      <c r="B5697" s="7" t="s">
        <v>522</v>
      </c>
      <c r="C5697" s="8"/>
      <c r="D5697" s="31"/>
      <c r="E5697" s="2" t="s">
        <v>523</v>
      </c>
      <c r="F5697" s="2" t="s">
        <v>485</v>
      </c>
      <c r="G5697" s="2" t="s">
        <v>369</v>
      </c>
      <c r="H5697" s="2">
        <v>225</v>
      </c>
      <c r="I5697" s="2">
        <v>207</v>
      </c>
      <c r="K5697" s="2">
        <v>240</v>
      </c>
      <c r="L5697" s="2" t="s">
        <v>30</v>
      </c>
      <c r="M5697" s="2" t="s">
        <v>476</v>
      </c>
      <c r="N5697" s="2" t="s">
        <v>479</v>
      </c>
      <c r="O5697" s="2" t="s">
        <v>520</v>
      </c>
      <c r="Q5697" s="1"/>
      <c r="S5697" s="9"/>
      <c r="T5697" s="10"/>
      <c r="U5697" s="8"/>
      <c r="W5697" s="2" t="s">
        <v>465</v>
      </c>
      <c r="X5697" s="45" t="str" cm="1">
        <f t="array" ref="X5697">IF(X5586="TRUE",IF(AND(C5696&lt;&gt;1,C5697:C5702="",S5696:U5702=""), "FALSE","TRUE"),"FALSE")</f>
        <v>FALSE</v>
      </c>
      <c r="Z5697" s="1"/>
    </row>
    <row r="5698" spans="2:26" hidden="1" outlineLevel="2" x14ac:dyDescent="0.4">
      <c r="B5698" s="7" t="s">
        <v>524</v>
      </c>
      <c r="C5698" s="8"/>
      <c r="D5698" s="31"/>
      <c r="E5698" s="2" t="s">
        <v>525</v>
      </c>
      <c r="F5698" s="2" t="s">
        <v>114</v>
      </c>
      <c r="G5698" s="2" t="s">
        <v>115</v>
      </c>
      <c r="H5698" s="2">
        <v>225</v>
      </c>
      <c r="I5698" s="2">
        <v>207</v>
      </c>
      <c r="K5698" s="2">
        <v>120</v>
      </c>
      <c r="L5698" s="2" t="s">
        <v>30</v>
      </c>
      <c r="M5698" s="2" t="s">
        <v>476</v>
      </c>
      <c r="N5698" s="2" t="s">
        <v>479</v>
      </c>
      <c r="O5698" s="2" t="s">
        <v>520</v>
      </c>
      <c r="Q5698" s="1"/>
      <c r="S5698" s="9"/>
      <c r="T5698" s="10"/>
      <c r="U5698" s="8"/>
      <c r="W5698" s="2" t="s">
        <v>468</v>
      </c>
      <c r="X5698" s="45" t="str" cm="1">
        <f t="array" ref="X5698">IF(X5586="TRUE",IF(AND(C5696&lt;&gt;1,C5697:C5702="",S5696:U5702=""), "FALSE","TRUE"),"FALSE")</f>
        <v>FALSE</v>
      </c>
      <c r="Z5698" s="1"/>
    </row>
    <row r="5699" spans="2:26" hidden="1" outlineLevel="2" x14ac:dyDescent="0.4">
      <c r="B5699" s="7" t="s">
        <v>526</v>
      </c>
      <c r="C5699" s="8"/>
      <c r="D5699" s="31"/>
      <c r="E5699" s="2" t="s">
        <v>527</v>
      </c>
      <c r="F5699" s="2" t="str">
        <f>IF(OR($C$87="治験計画届", $C$87="治験計画変更届"), "^$","^.{1,120}$|^$")</f>
        <v>^.{1,120}$|^$</v>
      </c>
      <c r="G5699" s="2" t="str">
        <f>IF(F5699="^$", "入力しないでください","入力してください(120文字以内)")</f>
        <v>入力してください(120文字以内)</v>
      </c>
      <c r="H5699" s="2">
        <v>225</v>
      </c>
      <c r="I5699" s="2">
        <v>207</v>
      </c>
      <c r="K5699" s="2">
        <v>120</v>
      </c>
      <c r="L5699" s="2" t="s">
        <v>30</v>
      </c>
      <c r="M5699" s="2" t="s">
        <v>476</v>
      </c>
      <c r="N5699" s="2" t="s">
        <v>479</v>
      </c>
      <c r="O5699" s="2" t="s">
        <v>520</v>
      </c>
      <c r="Q5699" s="1"/>
      <c r="S5699" s="9"/>
      <c r="T5699" s="10"/>
      <c r="U5699" s="8"/>
      <c r="W5699" s="2" t="s">
        <v>468</v>
      </c>
      <c r="X5699" s="45" t="str" cm="1">
        <f t="array" ref="X5699">IF(X5586="TRUE",IF(AND(C5696&lt;&gt;1,C5697:C5702="",S5696:U5702=""), "FALSE","TRUE"),"FALSE")</f>
        <v>FALSE</v>
      </c>
      <c r="Z5699" s="1"/>
    </row>
    <row r="5700" spans="2:26" hidden="1" outlineLevel="2" x14ac:dyDescent="0.4">
      <c r="B5700" s="7" t="s">
        <v>528</v>
      </c>
      <c r="C5700" s="8"/>
      <c r="D5700" s="31"/>
      <c r="E5700" s="2" t="s">
        <v>529</v>
      </c>
      <c r="F5700" s="2" t="str">
        <f>IF(OR($C$87="治験計画届", $C$87="治験計画変更届"), "^$","^.{1,120}$|^$")</f>
        <v>^.{1,120}$|^$</v>
      </c>
      <c r="G5700" s="2" t="str">
        <f t="shared" ref="G5700:G5702" si="389">IF(F5700="^$", "入力しないでください","入力してください(120文字以内)")</f>
        <v>入力してください(120文字以内)</v>
      </c>
      <c r="H5700" s="2">
        <v>225</v>
      </c>
      <c r="I5700" s="2">
        <v>207</v>
      </c>
      <c r="K5700" s="2">
        <v>120</v>
      </c>
      <c r="L5700" s="2" t="s">
        <v>30</v>
      </c>
      <c r="M5700" s="2" t="s">
        <v>476</v>
      </c>
      <c r="N5700" s="2" t="s">
        <v>479</v>
      </c>
      <c r="O5700" s="2" t="s">
        <v>520</v>
      </c>
      <c r="Q5700" s="1"/>
      <c r="S5700" s="9"/>
      <c r="T5700" s="10"/>
      <c r="U5700" s="8"/>
      <c r="W5700" s="2" t="s">
        <v>468</v>
      </c>
      <c r="X5700" s="45" t="str" cm="1">
        <f t="array" ref="X5700">IF(X5586="TRUE",IF(AND(C5696&lt;&gt;1,C5697:C5702="",S5696:U5702=""), "FALSE","TRUE"),"FALSE")</f>
        <v>FALSE</v>
      </c>
      <c r="Z5700" s="1"/>
    </row>
    <row r="5701" spans="2:26" hidden="1" outlineLevel="2" x14ac:dyDescent="0.4">
      <c r="B5701" s="7" t="s">
        <v>530</v>
      </c>
      <c r="C5701" s="8"/>
      <c r="D5701" s="31"/>
      <c r="E5701" s="2" t="s">
        <v>566</v>
      </c>
      <c r="F5701" s="2" t="str">
        <f>IF(OR($C$87="治験計画届", $C$87="治験計画変更届"), "^$","^.{1,120}$|^$")</f>
        <v>^.{1,120}$|^$</v>
      </c>
      <c r="G5701" s="2" t="str">
        <f t="shared" si="389"/>
        <v>入力してください(120文字以内)</v>
      </c>
      <c r="H5701" s="2">
        <v>225</v>
      </c>
      <c r="I5701" s="2">
        <v>207</v>
      </c>
      <c r="K5701" s="2">
        <v>120</v>
      </c>
      <c r="L5701" s="2" t="s">
        <v>30</v>
      </c>
      <c r="M5701" s="2" t="s">
        <v>476</v>
      </c>
      <c r="N5701" s="2" t="s">
        <v>479</v>
      </c>
      <c r="O5701" s="2" t="s">
        <v>520</v>
      </c>
      <c r="Q5701" s="1"/>
      <c r="S5701" s="9"/>
      <c r="T5701" s="10"/>
      <c r="U5701" s="8"/>
      <c r="W5701" s="2" t="s">
        <v>468</v>
      </c>
      <c r="X5701" s="45" t="str" cm="1">
        <f t="array" ref="X5701">IF(X5586="TRUE",IF(AND(C5696&lt;&gt;1,C5697:C5702="",S5696:U5702=""), "FALSE","TRUE"),"FALSE")</f>
        <v>FALSE</v>
      </c>
      <c r="Z5701" s="1"/>
    </row>
    <row r="5702" spans="2:26" hidden="1" outlineLevel="2" collapsed="1" x14ac:dyDescent="0.4">
      <c r="B5702" s="7" t="s">
        <v>532</v>
      </c>
      <c r="C5702" s="8"/>
      <c r="D5702" s="31"/>
      <c r="E5702" s="2" t="s">
        <v>533</v>
      </c>
      <c r="F5702" s="2" t="str">
        <f>IF(OR($C$87="治験計画届", $C$87="治験計画変更届"), "^$","^.{1,120}$|^$")</f>
        <v>^.{1,120}$|^$</v>
      </c>
      <c r="G5702" s="2" t="str">
        <f t="shared" si="389"/>
        <v>入力してください(120文字以内)</v>
      </c>
      <c r="H5702" s="2">
        <v>225</v>
      </c>
      <c r="I5702" s="2">
        <v>207</v>
      </c>
      <c r="K5702" s="2">
        <v>120</v>
      </c>
      <c r="L5702" s="2" t="s">
        <v>30</v>
      </c>
      <c r="M5702" s="2" t="s">
        <v>476</v>
      </c>
      <c r="N5702" s="2" t="s">
        <v>479</v>
      </c>
      <c r="O5702" s="2" t="s">
        <v>520</v>
      </c>
      <c r="Q5702" s="1"/>
      <c r="S5702" s="9"/>
      <c r="T5702" s="10"/>
      <c r="U5702" s="8"/>
      <c r="W5702" s="2" t="s">
        <v>468</v>
      </c>
      <c r="X5702" s="45" t="str" cm="1">
        <f t="array" ref="X5702">IF(X5586="TRUE",IF(AND(C5696&lt;&gt;1,C5697:C5702="",S5696:U5702=""), "FALSE","TRUE"),"FALSE")</f>
        <v>FALSE</v>
      </c>
      <c r="Z5702" s="1"/>
    </row>
    <row r="5703" spans="2:26" hidden="1" outlineLevel="3" x14ac:dyDescent="0.4">
      <c r="B5703" s="7" t="s">
        <v>134</v>
      </c>
      <c r="C5703" s="5">
        <v>6</v>
      </c>
      <c r="D5703" s="30"/>
      <c r="E5703" s="2" t="s">
        <v>392</v>
      </c>
      <c r="F5703" s="2" t="s">
        <v>102</v>
      </c>
      <c r="G5703" s="2" t="s">
        <v>103</v>
      </c>
      <c r="H5703" s="2">
        <v>225</v>
      </c>
      <c r="I5703" s="2">
        <v>207</v>
      </c>
      <c r="K5703" s="2">
        <v>3</v>
      </c>
      <c r="L5703" s="2" t="s">
        <v>136</v>
      </c>
      <c r="M5703" s="2" t="s">
        <v>476</v>
      </c>
      <c r="N5703" s="2" t="s">
        <v>479</v>
      </c>
      <c r="O5703" s="2" t="s">
        <v>520</v>
      </c>
      <c r="Q5703" s="1"/>
      <c r="S5703" s="9"/>
      <c r="T5703" s="10"/>
      <c r="U5703" s="8"/>
      <c r="V5703" s="2" t="s">
        <v>105</v>
      </c>
      <c r="W5703" s="2" t="s">
        <v>561</v>
      </c>
      <c r="X5703" s="45" t="str" cm="1">
        <f t="array" ref="X5703">IF(X5586="TRUE",IF(AND(C5703&lt;&gt;1,C5704:C5709="",S5703:U5709=""), "FALSE","TRUE"),"FALSE")</f>
        <v>FALSE</v>
      </c>
      <c r="Z5703" s="1"/>
    </row>
    <row r="5704" spans="2:26" hidden="1" outlineLevel="3" x14ac:dyDescent="0.4">
      <c r="B5704" s="7" t="s">
        <v>522</v>
      </c>
      <c r="C5704" s="8"/>
      <c r="D5704" s="31"/>
      <c r="E5704" s="2" t="s">
        <v>523</v>
      </c>
      <c r="F5704" s="2" t="s">
        <v>485</v>
      </c>
      <c r="G5704" s="2" t="s">
        <v>369</v>
      </c>
      <c r="H5704" s="2">
        <v>225</v>
      </c>
      <c r="I5704" s="2">
        <v>207</v>
      </c>
      <c r="K5704" s="2">
        <v>240</v>
      </c>
      <c r="L5704" s="2" t="s">
        <v>30</v>
      </c>
      <c r="M5704" s="2" t="s">
        <v>476</v>
      </c>
      <c r="N5704" s="2" t="s">
        <v>479</v>
      </c>
      <c r="O5704" s="2" t="s">
        <v>520</v>
      </c>
      <c r="Q5704" s="1"/>
      <c r="S5704" s="9"/>
      <c r="T5704" s="10"/>
      <c r="U5704" s="8"/>
      <c r="W5704" s="2" t="s">
        <v>465</v>
      </c>
      <c r="X5704" s="45" t="str" cm="1">
        <f t="array" ref="X5704">IF(X5586="TRUE",IF(AND(C5703&lt;&gt;1,C5704:C5709="",S5703:U5709=""), "FALSE","TRUE"),"FALSE")</f>
        <v>FALSE</v>
      </c>
      <c r="Z5704" s="1"/>
    </row>
    <row r="5705" spans="2:26" hidden="1" outlineLevel="3" x14ac:dyDescent="0.4">
      <c r="B5705" s="7" t="s">
        <v>524</v>
      </c>
      <c r="C5705" s="8"/>
      <c r="D5705" s="31"/>
      <c r="E5705" s="2" t="s">
        <v>525</v>
      </c>
      <c r="F5705" s="2" t="s">
        <v>114</v>
      </c>
      <c r="G5705" s="2" t="s">
        <v>115</v>
      </c>
      <c r="H5705" s="2">
        <v>225</v>
      </c>
      <c r="I5705" s="2">
        <v>207</v>
      </c>
      <c r="K5705" s="2">
        <v>120</v>
      </c>
      <c r="L5705" s="2" t="s">
        <v>30</v>
      </c>
      <c r="M5705" s="2" t="s">
        <v>476</v>
      </c>
      <c r="N5705" s="2" t="s">
        <v>479</v>
      </c>
      <c r="O5705" s="2" t="s">
        <v>520</v>
      </c>
      <c r="Q5705" s="1"/>
      <c r="S5705" s="9"/>
      <c r="T5705" s="10"/>
      <c r="U5705" s="8"/>
      <c r="W5705" s="2" t="s">
        <v>468</v>
      </c>
      <c r="X5705" s="45" t="str" cm="1">
        <f t="array" ref="X5705">IF(X5586="TRUE",IF(AND(C5703&lt;&gt;1,C5704:C5709="",S5703:U5709=""), "FALSE","TRUE"),"FALSE")</f>
        <v>FALSE</v>
      </c>
      <c r="Z5705" s="1"/>
    </row>
    <row r="5706" spans="2:26" hidden="1" outlineLevel="3" x14ac:dyDescent="0.4">
      <c r="B5706" s="7" t="s">
        <v>526</v>
      </c>
      <c r="C5706" s="8"/>
      <c r="D5706" s="31"/>
      <c r="E5706" s="2" t="s">
        <v>527</v>
      </c>
      <c r="F5706" s="2" t="str">
        <f>IF(OR($C$87="治験計画届", $C$87="治験計画変更届"), "^$","^.{1,120}$|^$")</f>
        <v>^.{1,120}$|^$</v>
      </c>
      <c r="G5706" s="2" t="str">
        <f>IF(F5706="^$", "入力しないでください","入力してください(120文字以内)")</f>
        <v>入力してください(120文字以内)</v>
      </c>
      <c r="H5706" s="2">
        <v>225</v>
      </c>
      <c r="I5706" s="2">
        <v>207</v>
      </c>
      <c r="K5706" s="2">
        <v>120</v>
      </c>
      <c r="L5706" s="2" t="s">
        <v>30</v>
      </c>
      <c r="M5706" s="2" t="s">
        <v>476</v>
      </c>
      <c r="N5706" s="2" t="s">
        <v>479</v>
      </c>
      <c r="O5706" s="2" t="s">
        <v>520</v>
      </c>
      <c r="Q5706" s="1"/>
      <c r="S5706" s="9"/>
      <c r="T5706" s="10"/>
      <c r="U5706" s="8"/>
      <c r="W5706" s="2" t="s">
        <v>468</v>
      </c>
      <c r="X5706" s="45" t="str" cm="1">
        <f t="array" ref="X5706">IF(X5586="TRUE",IF(AND(C5703&lt;&gt;1,C5704:C5709="",S5703:U5709=""), "FALSE","TRUE"),"FALSE")</f>
        <v>FALSE</v>
      </c>
      <c r="Z5706" s="1"/>
    </row>
    <row r="5707" spans="2:26" hidden="1" outlineLevel="3" x14ac:dyDescent="0.4">
      <c r="B5707" s="7" t="s">
        <v>528</v>
      </c>
      <c r="C5707" s="8"/>
      <c r="D5707" s="31"/>
      <c r="E5707" s="2" t="s">
        <v>529</v>
      </c>
      <c r="F5707" s="2" t="str">
        <f>IF(OR($C$87="治験計画届", $C$87="治験計画変更届"), "^$","^.{1,120}$|^$")</f>
        <v>^.{1,120}$|^$</v>
      </c>
      <c r="G5707" s="2" t="str">
        <f t="shared" ref="G5707:G5709" si="390">IF(F5707="^$", "入力しないでください","入力してください(120文字以内)")</f>
        <v>入力してください(120文字以内)</v>
      </c>
      <c r="H5707" s="2">
        <v>225</v>
      </c>
      <c r="I5707" s="2">
        <v>207</v>
      </c>
      <c r="K5707" s="2">
        <v>120</v>
      </c>
      <c r="L5707" s="2" t="s">
        <v>30</v>
      </c>
      <c r="M5707" s="2" t="s">
        <v>476</v>
      </c>
      <c r="N5707" s="2" t="s">
        <v>479</v>
      </c>
      <c r="O5707" s="2" t="s">
        <v>520</v>
      </c>
      <c r="Q5707" s="1"/>
      <c r="S5707" s="9"/>
      <c r="T5707" s="10"/>
      <c r="U5707" s="8"/>
      <c r="W5707" s="2" t="s">
        <v>468</v>
      </c>
      <c r="X5707" s="45" t="str" cm="1">
        <f t="array" ref="X5707">IF(X5586="TRUE",IF(AND(C5703&lt;&gt;1,C5704:C5709="",S5703:U5709=""), "FALSE","TRUE"),"FALSE")</f>
        <v>FALSE</v>
      </c>
      <c r="Z5707" s="1"/>
    </row>
    <row r="5708" spans="2:26" hidden="1" outlineLevel="3" x14ac:dyDescent="0.4">
      <c r="B5708" s="7" t="s">
        <v>530</v>
      </c>
      <c r="C5708" s="8"/>
      <c r="D5708" s="31"/>
      <c r="E5708" s="2" t="s">
        <v>566</v>
      </c>
      <c r="F5708" s="2" t="str">
        <f>IF(OR($C$87="治験計画届", $C$87="治験計画変更届"), "^$","^.{1,120}$|^$")</f>
        <v>^.{1,120}$|^$</v>
      </c>
      <c r="G5708" s="2" t="str">
        <f t="shared" si="390"/>
        <v>入力してください(120文字以内)</v>
      </c>
      <c r="H5708" s="2">
        <v>225</v>
      </c>
      <c r="I5708" s="2">
        <v>207</v>
      </c>
      <c r="K5708" s="2">
        <v>120</v>
      </c>
      <c r="L5708" s="2" t="s">
        <v>30</v>
      </c>
      <c r="M5708" s="2" t="s">
        <v>476</v>
      </c>
      <c r="N5708" s="2" t="s">
        <v>479</v>
      </c>
      <c r="O5708" s="2" t="s">
        <v>520</v>
      </c>
      <c r="Q5708" s="1"/>
      <c r="S5708" s="9"/>
      <c r="T5708" s="10"/>
      <c r="U5708" s="8"/>
      <c r="W5708" s="2" t="s">
        <v>468</v>
      </c>
      <c r="X5708" s="45" t="str" cm="1">
        <f t="array" ref="X5708">IF(X5586="TRUE",IF(AND(C5703&lt;&gt;1,C5704:C5709="",S5703:U5709=""), "FALSE","TRUE"),"FALSE")</f>
        <v>FALSE</v>
      </c>
      <c r="Z5708" s="1"/>
    </row>
    <row r="5709" spans="2:26" hidden="1" outlineLevel="3" x14ac:dyDescent="0.4">
      <c r="B5709" s="7" t="s">
        <v>532</v>
      </c>
      <c r="C5709" s="8"/>
      <c r="D5709" s="31"/>
      <c r="E5709" s="2" t="s">
        <v>533</v>
      </c>
      <c r="F5709" s="2" t="str">
        <f>IF(OR($C$87="治験計画届", $C$87="治験計画変更届"), "^$","^.{1,120}$|^$")</f>
        <v>^.{1,120}$|^$</v>
      </c>
      <c r="G5709" s="2" t="str">
        <f t="shared" si="390"/>
        <v>入力してください(120文字以内)</v>
      </c>
      <c r="H5709" s="2">
        <v>225</v>
      </c>
      <c r="I5709" s="2">
        <v>207</v>
      </c>
      <c r="K5709" s="2">
        <v>120</v>
      </c>
      <c r="L5709" s="2" t="s">
        <v>30</v>
      </c>
      <c r="M5709" s="2" t="s">
        <v>476</v>
      </c>
      <c r="N5709" s="2" t="s">
        <v>479</v>
      </c>
      <c r="O5709" s="2" t="s">
        <v>520</v>
      </c>
      <c r="Q5709" s="1"/>
      <c r="S5709" s="9"/>
      <c r="T5709" s="10"/>
      <c r="U5709" s="8"/>
      <c r="W5709" s="2" t="s">
        <v>468</v>
      </c>
      <c r="X5709" s="45" t="str" cm="1">
        <f t="array" ref="X5709">IF(X5586="TRUE",IF(AND(C5703&lt;&gt;1,C5704:C5709="",S5703:U5709=""), "FALSE","TRUE"),"FALSE")</f>
        <v>FALSE</v>
      </c>
      <c r="Z5709" s="1"/>
    </row>
    <row r="5710" spans="2:26" hidden="1" outlineLevel="3" x14ac:dyDescent="0.4">
      <c r="B5710" s="7" t="s">
        <v>134</v>
      </c>
      <c r="C5710" s="5">
        <v>7</v>
      </c>
      <c r="D5710" s="30"/>
      <c r="E5710" s="2" t="s">
        <v>392</v>
      </c>
      <c r="F5710" s="2" t="s">
        <v>102</v>
      </c>
      <c r="G5710" s="2" t="s">
        <v>103</v>
      </c>
      <c r="H5710" s="2">
        <v>225</v>
      </c>
      <c r="I5710" s="2">
        <v>207</v>
      </c>
      <c r="K5710" s="2">
        <v>3</v>
      </c>
      <c r="L5710" s="2" t="s">
        <v>136</v>
      </c>
      <c r="M5710" s="2" t="s">
        <v>476</v>
      </c>
      <c r="N5710" s="2" t="s">
        <v>479</v>
      </c>
      <c r="O5710" s="2" t="s">
        <v>520</v>
      </c>
      <c r="Q5710" s="1"/>
      <c r="S5710" s="9"/>
      <c r="T5710" s="10"/>
      <c r="U5710" s="8"/>
      <c r="V5710" s="2" t="s">
        <v>105</v>
      </c>
      <c r="W5710" s="2" t="s">
        <v>561</v>
      </c>
      <c r="X5710" s="45" t="str" cm="1">
        <f t="array" ref="X5710">IF(X5586="TRUE",IF(AND(C5710&lt;&gt;1,C5711:C5716="",S5710:U5716=""), "FALSE","TRUE"),"FALSE")</f>
        <v>FALSE</v>
      </c>
      <c r="Z5710" s="1"/>
    </row>
    <row r="5711" spans="2:26" hidden="1" outlineLevel="3" x14ac:dyDescent="0.4">
      <c r="B5711" s="7" t="s">
        <v>522</v>
      </c>
      <c r="C5711" s="8"/>
      <c r="D5711" s="31"/>
      <c r="E5711" s="2" t="s">
        <v>523</v>
      </c>
      <c r="F5711" s="2" t="s">
        <v>485</v>
      </c>
      <c r="G5711" s="2" t="s">
        <v>369</v>
      </c>
      <c r="H5711" s="2">
        <v>225</v>
      </c>
      <c r="I5711" s="2">
        <v>207</v>
      </c>
      <c r="K5711" s="2">
        <v>240</v>
      </c>
      <c r="L5711" s="2" t="s">
        <v>30</v>
      </c>
      <c r="M5711" s="2" t="s">
        <v>476</v>
      </c>
      <c r="N5711" s="2" t="s">
        <v>479</v>
      </c>
      <c r="O5711" s="2" t="s">
        <v>520</v>
      </c>
      <c r="Q5711" s="1"/>
      <c r="S5711" s="9"/>
      <c r="T5711" s="10"/>
      <c r="U5711" s="8"/>
      <c r="W5711" s="2" t="s">
        <v>465</v>
      </c>
      <c r="X5711" s="45" t="str" cm="1">
        <f t="array" ref="X5711">IF(X5586="TRUE",IF(AND(C5710&lt;&gt;1,C5711:C5716="",S5710:U5716=""), "FALSE","TRUE"),"FALSE")</f>
        <v>FALSE</v>
      </c>
      <c r="Z5711" s="1"/>
    </row>
    <row r="5712" spans="2:26" hidden="1" outlineLevel="3" x14ac:dyDescent="0.4">
      <c r="B5712" s="7" t="s">
        <v>524</v>
      </c>
      <c r="C5712" s="8"/>
      <c r="D5712" s="31"/>
      <c r="E5712" s="2" t="s">
        <v>525</v>
      </c>
      <c r="F5712" s="2" t="s">
        <v>114</v>
      </c>
      <c r="G5712" s="2" t="s">
        <v>115</v>
      </c>
      <c r="H5712" s="2">
        <v>225</v>
      </c>
      <c r="I5712" s="2">
        <v>207</v>
      </c>
      <c r="K5712" s="2">
        <v>120</v>
      </c>
      <c r="L5712" s="2" t="s">
        <v>30</v>
      </c>
      <c r="M5712" s="2" t="s">
        <v>476</v>
      </c>
      <c r="N5712" s="2" t="s">
        <v>479</v>
      </c>
      <c r="O5712" s="2" t="s">
        <v>520</v>
      </c>
      <c r="Q5712" s="1"/>
      <c r="S5712" s="9"/>
      <c r="T5712" s="10"/>
      <c r="U5712" s="8"/>
      <c r="W5712" s="2" t="s">
        <v>468</v>
      </c>
      <c r="X5712" s="45" t="str" cm="1">
        <f t="array" ref="X5712">IF(X5586="TRUE",IF(AND(C5710&lt;&gt;1,C5711:C5716="",S5710:U5716=""), "FALSE","TRUE"),"FALSE")</f>
        <v>FALSE</v>
      </c>
      <c r="Z5712" s="1"/>
    </row>
    <row r="5713" spans="2:26" hidden="1" outlineLevel="3" x14ac:dyDescent="0.4">
      <c r="B5713" s="7" t="s">
        <v>526</v>
      </c>
      <c r="C5713" s="8"/>
      <c r="D5713" s="31"/>
      <c r="E5713" s="2" t="s">
        <v>527</v>
      </c>
      <c r="F5713" s="2" t="str">
        <f>IF(OR($C$87="治験計画届", $C$87="治験計画変更届"), "^$","^.{1,120}$|^$")</f>
        <v>^.{1,120}$|^$</v>
      </c>
      <c r="G5713" s="2" t="str">
        <f>IF(F5713="^$", "入力しないでください","入力してください(120文字以内)")</f>
        <v>入力してください(120文字以内)</v>
      </c>
      <c r="H5713" s="2">
        <v>225</v>
      </c>
      <c r="I5713" s="2">
        <v>207</v>
      </c>
      <c r="K5713" s="2">
        <v>120</v>
      </c>
      <c r="L5713" s="2" t="s">
        <v>30</v>
      </c>
      <c r="M5713" s="2" t="s">
        <v>476</v>
      </c>
      <c r="N5713" s="2" t="s">
        <v>479</v>
      </c>
      <c r="O5713" s="2" t="s">
        <v>520</v>
      </c>
      <c r="Q5713" s="1"/>
      <c r="S5713" s="9"/>
      <c r="T5713" s="10"/>
      <c r="U5713" s="8"/>
      <c r="W5713" s="2" t="s">
        <v>468</v>
      </c>
      <c r="X5713" s="45" t="str" cm="1">
        <f t="array" ref="X5713">IF(X5586="TRUE",IF(AND(C5710&lt;&gt;1,C5711:C5716="",S5710:U5716=""), "FALSE","TRUE"),"FALSE")</f>
        <v>FALSE</v>
      </c>
      <c r="Z5713" s="1"/>
    </row>
    <row r="5714" spans="2:26" hidden="1" outlineLevel="3" x14ac:dyDescent="0.4">
      <c r="B5714" s="7" t="s">
        <v>528</v>
      </c>
      <c r="C5714" s="8"/>
      <c r="D5714" s="31"/>
      <c r="E5714" s="2" t="s">
        <v>529</v>
      </c>
      <c r="F5714" s="2" t="str">
        <f>IF(OR($C$87="治験計画届", $C$87="治験計画変更届"), "^$","^.{1,120}$|^$")</f>
        <v>^.{1,120}$|^$</v>
      </c>
      <c r="G5714" s="2" t="str">
        <f t="shared" ref="G5714:G5716" si="391">IF(F5714="^$", "入力しないでください","入力してください(120文字以内)")</f>
        <v>入力してください(120文字以内)</v>
      </c>
      <c r="H5714" s="2">
        <v>225</v>
      </c>
      <c r="I5714" s="2">
        <v>207</v>
      </c>
      <c r="K5714" s="2">
        <v>120</v>
      </c>
      <c r="L5714" s="2" t="s">
        <v>30</v>
      </c>
      <c r="M5714" s="2" t="s">
        <v>476</v>
      </c>
      <c r="N5714" s="2" t="s">
        <v>479</v>
      </c>
      <c r="O5714" s="2" t="s">
        <v>520</v>
      </c>
      <c r="Q5714" s="1"/>
      <c r="S5714" s="9"/>
      <c r="T5714" s="10"/>
      <c r="U5714" s="8"/>
      <c r="W5714" s="2" t="s">
        <v>468</v>
      </c>
      <c r="X5714" s="45" t="str" cm="1">
        <f t="array" ref="X5714">IF(X5586="TRUE",IF(AND(C5710&lt;&gt;1,C5711:C5716="",S5710:U5716=""), "FALSE","TRUE"),"FALSE")</f>
        <v>FALSE</v>
      </c>
      <c r="Z5714" s="1"/>
    </row>
    <row r="5715" spans="2:26" hidden="1" outlineLevel="3" x14ac:dyDescent="0.4">
      <c r="B5715" s="7" t="s">
        <v>530</v>
      </c>
      <c r="C5715" s="8"/>
      <c r="D5715" s="31"/>
      <c r="E5715" s="2" t="s">
        <v>566</v>
      </c>
      <c r="F5715" s="2" t="str">
        <f>IF(OR($C$87="治験計画届", $C$87="治験計画変更届"), "^$","^.{1,120}$|^$")</f>
        <v>^.{1,120}$|^$</v>
      </c>
      <c r="G5715" s="2" t="str">
        <f t="shared" si="391"/>
        <v>入力してください(120文字以内)</v>
      </c>
      <c r="H5715" s="2">
        <v>225</v>
      </c>
      <c r="I5715" s="2">
        <v>207</v>
      </c>
      <c r="K5715" s="2">
        <v>120</v>
      </c>
      <c r="L5715" s="2" t="s">
        <v>30</v>
      </c>
      <c r="M5715" s="2" t="s">
        <v>476</v>
      </c>
      <c r="N5715" s="2" t="s">
        <v>479</v>
      </c>
      <c r="O5715" s="2" t="s">
        <v>520</v>
      </c>
      <c r="Q5715" s="1"/>
      <c r="S5715" s="9"/>
      <c r="T5715" s="10"/>
      <c r="U5715" s="8"/>
      <c r="W5715" s="2" t="s">
        <v>468</v>
      </c>
      <c r="X5715" s="45" t="str" cm="1">
        <f t="array" ref="X5715">IF(X5586="TRUE",IF(AND(C5710&lt;&gt;1,C5711:C5716="",S5710:U5716=""), "FALSE","TRUE"),"FALSE")</f>
        <v>FALSE</v>
      </c>
      <c r="Z5715" s="1"/>
    </row>
    <row r="5716" spans="2:26" hidden="1" outlineLevel="3" x14ac:dyDescent="0.4">
      <c r="B5716" s="7" t="s">
        <v>532</v>
      </c>
      <c r="C5716" s="8"/>
      <c r="D5716" s="31"/>
      <c r="E5716" s="2" t="s">
        <v>533</v>
      </c>
      <c r="F5716" s="2" t="str">
        <f>IF(OR($C$87="治験計画届", $C$87="治験計画変更届"), "^$","^.{1,120}$|^$")</f>
        <v>^.{1,120}$|^$</v>
      </c>
      <c r="G5716" s="2" t="str">
        <f t="shared" si="391"/>
        <v>入力してください(120文字以内)</v>
      </c>
      <c r="H5716" s="2">
        <v>225</v>
      </c>
      <c r="I5716" s="2">
        <v>207</v>
      </c>
      <c r="K5716" s="2">
        <v>120</v>
      </c>
      <c r="L5716" s="2" t="s">
        <v>30</v>
      </c>
      <c r="M5716" s="2" t="s">
        <v>476</v>
      </c>
      <c r="N5716" s="2" t="s">
        <v>479</v>
      </c>
      <c r="O5716" s="2" t="s">
        <v>520</v>
      </c>
      <c r="Q5716" s="1"/>
      <c r="S5716" s="9"/>
      <c r="T5716" s="10"/>
      <c r="U5716" s="8"/>
      <c r="W5716" s="2" t="s">
        <v>468</v>
      </c>
      <c r="X5716" s="45" t="str" cm="1">
        <f t="array" ref="X5716">IF(X5586="TRUE",IF(AND(C5710&lt;&gt;1,C5711:C5716="",S5710:U5716=""), "FALSE","TRUE"),"FALSE")</f>
        <v>FALSE</v>
      </c>
      <c r="Z5716" s="1"/>
    </row>
    <row r="5717" spans="2:26" hidden="1" outlineLevel="3" x14ac:dyDescent="0.4">
      <c r="B5717" s="7" t="s">
        <v>134</v>
      </c>
      <c r="C5717" s="5">
        <v>8</v>
      </c>
      <c r="D5717" s="30"/>
      <c r="E5717" s="2" t="s">
        <v>392</v>
      </c>
      <c r="F5717" s="2" t="s">
        <v>102</v>
      </c>
      <c r="G5717" s="2" t="s">
        <v>103</v>
      </c>
      <c r="H5717" s="2">
        <v>225</v>
      </c>
      <c r="I5717" s="2">
        <v>207</v>
      </c>
      <c r="K5717" s="2">
        <v>3</v>
      </c>
      <c r="L5717" s="2" t="s">
        <v>136</v>
      </c>
      <c r="M5717" s="2" t="s">
        <v>476</v>
      </c>
      <c r="N5717" s="2" t="s">
        <v>479</v>
      </c>
      <c r="O5717" s="2" t="s">
        <v>520</v>
      </c>
      <c r="Q5717" s="1"/>
      <c r="S5717" s="9"/>
      <c r="T5717" s="10"/>
      <c r="U5717" s="8"/>
      <c r="V5717" s="2" t="s">
        <v>105</v>
      </c>
      <c r="W5717" s="2" t="s">
        <v>561</v>
      </c>
      <c r="X5717" s="45" t="str" cm="1">
        <f t="array" ref="X5717">IF(X5586="TRUE",IF(AND(C5717&lt;&gt;1,C5718:C5723="",S5717:U5723=""), "FALSE","TRUE"),"FALSE")</f>
        <v>FALSE</v>
      </c>
      <c r="Z5717" s="1"/>
    </row>
    <row r="5718" spans="2:26" hidden="1" outlineLevel="3" x14ac:dyDescent="0.4">
      <c r="B5718" s="7" t="s">
        <v>522</v>
      </c>
      <c r="C5718" s="8"/>
      <c r="D5718" s="31"/>
      <c r="E5718" s="2" t="s">
        <v>523</v>
      </c>
      <c r="F5718" s="2" t="s">
        <v>485</v>
      </c>
      <c r="G5718" s="2" t="s">
        <v>369</v>
      </c>
      <c r="H5718" s="2">
        <v>225</v>
      </c>
      <c r="I5718" s="2">
        <v>207</v>
      </c>
      <c r="K5718" s="2">
        <v>240</v>
      </c>
      <c r="L5718" s="2" t="s">
        <v>30</v>
      </c>
      <c r="M5718" s="2" t="s">
        <v>476</v>
      </c>
      <c r="N5718" s="2" t="s">
        <v>479</v>
      </c>
      <c r="O5718" s="2" t="s">
        <v>520</v>
      </c>
      <c r="Q5718" s="1"/>
      <c r="S5718" s="9"/>
      <c r="T5718" s="10"/>
      <c r="U5718" s="8"/>
      <c r="W5718" s="2" t="s">
        <v>465</v>
      </c>
      <c r="X5718" s="45" t="str" cm="1">
        <f t="array" ref="X5718">IF(X5586="TRUE",IF(AND(C5717&lt;&gt;1,C5718:C5723="",S5717:U5723=""), "FALSE","TRUE"),"FALSE")</f>
        <v>FALSE</v>
      </c>
      <c r="Z5718" s="1"/>
    </row>
    <row r="5719" spans="2:26" hidden="1" outlineLevel="3" x14ac:dyDescent="0.4">
      <c r="B5719" s="7" t="s">
        <v>524</v>
      </c>
      <c r="C5719" s="8"/>
      <c r="D5719" s="31"/>
      <c r="E5719" s="2" t="s">
        <v>525</v>
      </c>
      <c r="F5719" s="2" t="s">
        <v>114</v>
      </c>
      <c r="G5719" s="2" t="s">
        <v>115</v>
      </c>
      <c r="H5719" s="2">
        <v>225</v>
      </c>
      <c r="I5719" s="2">
        <v>207</v>
      </c>
      <c r="K5719" s="2">
        <v>120</v>
      </c>
      <c r="L5719" s="2" t="s">
        <v>30</v>
      </c>
      <c r="M5719" s="2" t="s">
        <v>476</v>
      </c>
      <c r="N5719" s="2" t="s">
        <v>479</v>
      </c>
      <c r="O5719" s="2" t="s">
        <v>520</v>
      </c>
      <c r="Q5719" s="1"/>
      <c r="S5719" s="9"/>
      <c r="T5719" s="10"/>
      <c r="U5719" s="8"/>
      <c r="W5719" s="2" t="s">
        <v>468</v>
      </c>
      <c r="X5719" s="45" t="str" cm="1">
        <f t="array" ref="X5719">IF(X5586="TRUE",IF(AND(C5717&lt;&gt;1,C5718:C5723="",S5717:U5723=""), "FALSE","TRUE"),"FALSE")</f>
        <v>FALSE</v>
      </c>
      <c r="Z5719" s="1"/>
    </row>
    <row r="5720" spans="2:26" hidden="1" outlineLevel="3" x14ac:dyDescent="0.4">
      <c r="B5720" s="7" t="s">
        <v>526</v>
      </c>
      <c r="C5720" s="8"/>
      <c r="D5720" s="31"/>
      <c r="E5720" s="2" t="s">
        <v>527</v>
      </c>
      <c r="F5720" s="2" t="str">
        <f>IF(OR($C$87="治験計画届", $C$87="治験計画変更届"), "^$","^.{1,120}$|^$")</f>
        <v>^.{1,120}$|^$</v>
      </c>
      <c r="G5720" s="2" t="str">
        <f>IF(F5720="^$", "入力しないでください","入力してください(120文字以内)")</f>
        <v>入力してください(120文字以内)</v>
      </c>
      <c r="H5720" s="2">
        <v>225</v>
      </c>
      <c r="I5720" s="2">
        <v>207</v>
      </c>
      <c r="K5720" s="2">
        <v>120</v>
      </c>
      <c r="L5720" s="2" t="s">
        <v>30</v>
      </c>
      <c r="M5720" s="2" t="s">
        <v>476</v>
      </c>
      <c r="N5720" s="2" t="s">
        <v>479</v>
      </c>
      <c r="O5720" s="2" t="s">
        <v>520</v>
      </c>
      <c r="Q5720" s="1"/>
      <c r="S5720" s="9"/>
      <c r="T5720" s="10"/>
      <c r="U5720" s="8"/>
      <c r="W5720" s="2" t="s">
        <v>468</v>
      </c>
      <c r="X5720" s="45" t="str" cm="1">
        <f t="array" ref="X5720">IF(X5586="TRUE",IF(AND(C5717&lt;&gt;1,C5718:C5723="",S5717:U5723=""), "FALSE","TRUE"),"FALSE")</f>
        <v>FALSE</v>
      </c>
      <c r="Z5720" s="1"/>
    </row>
    <row r="5721" spans="2:26" hidden="1" outlineLevel="3" x14ac:dyDescent="0.4">
      <c r="B5721" s="7" t="s">
        <v>528</v>
      </c>
      <c r="C5721" s="8"/>
      <c r="D5721" s="31"/>
      <c r="E5721" s="2" t="s">
        <v>529</v>
      </c>
      <c r="F5721" s="2" t="str">
        <f>IF(OR($C$87="治験計画届", $C$87="治験計画変更届"), "^$","^.{1,120}$|^$")</f>
        <v>^.{1,120}$|^$</v>
      </c>
      <c r="G5721" s="2" t="str">
        <f t="shared" ref="G5721:G5723" si="392">IF(F5721="^$", "入力しないでください","入力してください(120文字以内)")</f>
        <v>入力してください(120文字以内)</v>
      </c>
      <c r="H5721" s="2">
        <v>225</v>
      </c>
      <c r="I5721" s="2">
        <v>207</v>
      </c>
      <c r="K5721" s="2">
        <v>120</v>
      </c>
      <c r="L5721" s="2" t="s">
        <v>30</v>
      </c>
      <c r="M5721" s="2" t="s">
        <v>476</v>
      </c>
      <c r="N5721" s="2" t="s">
        <v>479</v>
      </c>
      <c r="O5721" s="2" t="s">
        <v>520</v>
      </c>
      <c r="Q5721" s="1"/>
      <c r="S5721" s="9"/>
      <c r="T5721" s="10"/>
      <c r="U5721" s="8"/>
      <c r="W5721" s="2" t="s">
        <v>468</v>
      </c>
      <c r="X5721" s="45" t="str" cm="1">
        <f t="array" ref="X5721">IF(X5586="TRUE",IF(AND(C5717&lt;&gt;1,C5718:C5723="",S5717:U5723=""), "FALSE","TRUE"),"FALSE")</f>
        <v>FALSE</v>
      </c>
      <c r="Z5721" s="1"/>
    </row>
    <row r="5722" spans="2:26" hidden="1" outlineLevel="3" x14ac:dyDescent="0.4">
      <c r="B5722" s="7" t="s">
        <v>530</v>
      </c>
      <c r="C5722" s="8"/>
      <c r="D5722" s="31"/>
      <c r="E5722" s="2" t="s">
        <v>566</v>
      </c>
      <c r="F5722" s="2" t="str">
        <f>IF(OR($C$87="治験計画届", $C$87="治験計画変更届"), "^$","^.{1,120}$|^$")</f>
        <v>^.{1,120}$|^$</v>
      </c>
      <c r="G5722" s="2" t="str">
        <f t="shared" si="392"/>
        <v>入力してください(120文字以内)</v>
      </c>
      <c r="H5722" s="2">
        <v>225</v>
      </c>
      <c r="I5722" s="2">
        <v>207</v>
      </c>
      <c r="K5722" s="2">
        <v>120</v>
      </c>
      <c r="L5722" s="2" t="s">
        <v>30</v>
      </c>
      <c r="M5722" s="2" t="s">
        <v>476</v>
      </c>
      <c r="N5722" s="2" t="s">
        <v>479</v>
      </c>
      <c r="O5722" s="2" t="s">
        <v>520</v>
      </c>
      <c r="Q5722" s="1"/>
      <c r="S5722" s="9"/>
      <c r="T5722" s="10"/>
      <c r="U5722" s="8"/>
      <c r="W5722" s="2" t="s">
        <v>468</v>
      </c>
      <c r="X5722" s="45" t="str" cm="1">
        <f t="array" ref="X5722">IF(X5586="TRUE",IF(AND(C5717&lt;&gt;1,C5718:C5723="",S5717:U5723=""), "FALSE","TRUE"),"FALSE")</f>
        <v>FALSE</v>
      </c>
      <c r="Z5722" s="1"/>
    </row>
    <row r="5723" spans="2:26" hidden="1" outlineLevel="3" x14ac:dyDescent="0.4">
      <c r="B5723" s="7" t="s">
        <v>532</v>
      </c>
      <c r="C5723" s="8"/>
      <c r="D5723" s="31"/>
      <c r="E5723" s="2" t="s">
        <v>533</v>
      </c>
      <c r="F5723" s="2" t="str">
        <f>IF(OR($C$87="治験計画届", $C$87="治験計画変更届"), "^$","^.{1,120}$|^$")</f>
        <v>^.{1,120}$|^$</v>
      </c>
      <c r="G5723" s="2" t="str">
        <f t="shared" si="392"/>
        <v>入力してください(120文字以内)</v>
      </c>
      <c r="H5723" s="2">
        <v>225</v>
      </c>
      <c r="I5723" s="2">
        <v>207</v>
      </c>
      <c r="K5723" s="2">
        <v>120</v>
      </c>
      <c r="L5723" s="2" t="s">
        <v>30</v>
      </c>
      <c r="M5723" s="2" t="s">
        <v>476</v>
      </c>
      <c r="N5723" s="2" t="s">
        <v>479</v>
      </c>
      <c r="O5723" s="2" t="s">
        <v>520</v>
      </c>
      <c r="Q5723" s="1"/>
      <c r="S5723" s="9"/>
      <c r="T5723" s="10"/>
      <c r="U5723" s="8"/>
      <c r="W5723" s="2" t="s">
        <v>468</v>
      </c>
      <c r="X5723" s="45" t="str" cm="1">
        <f t="array" ref="X5723">IF(X5586="TRUE",IF(AND(C5717&lt;&gt;1,C5718:C5723="",S5717:U5723=""), "FALSE","TRUE"),"FALSE")</f>
        <v>FALSE</v>
      </c>
      <c r="Z5723" s="1"/>
    </row>
    <row r="5724" spans="2:26" hidden="1" outlineLevel="3" x14ac:dyDescent="0.4">
      <c r="B5724" s="7" t="s">
        <v>134</v>
      </c>
      <c r="C5724" s="5">
        <v>9</v>
      </c>
      <c r="D5724" s="30"/>
      <c r="E5724" s="2" t="s">
        <v>392</v>
      </c>
      <c r="F5724" s="2" t="s">
        <v>102</v>
      </c>
      <c r="G5724" s="2" t="s">
        <v>103</v>
      </c>
      <c r="H5724" s="2">
        <v>225</v>
      </c>
      <c r="I5724" s="2">
        <v>207</v>
      </c>
      <c r="K5724" s="2">
        <v>3</v>
      </c>
      <c r="L5724" s="2" t="s">
        <v>136</v>
      </c>
      <c r="M5724" s="2" t="s">
        <v>476</v>
      </c>
      <c r="N5724" s="2" t="s">
        <v>479</v>
      </c>
      <c r="O5724" s="2" t="s">
        <v>520</v>
      </c>
      <c r="Q5724" s="1"/>
      <c r="S5724" s="9"/>
      <c r="T5724" s="10"/>
      <c r="U5724" s="8"/>
      <c r="V5724" s="2" t="s">
        <v>105</v>
      </c>
      <c r="W5724" s="2" t="s">
        <v>561</v>
      </c>
      <c r="X5724" s="45" t="str" cm="1">
        <f t="array" ref="X5724">IF(X5586="TRUE",IF(AND(C5724&lt;&gt;1,C5725:C5730="",S5724:U5730=""), "FALSE","TRUE"),"FALSE")</f>
        <v>FALSE</v>
      </c>
      <c r="Z5724" s="1"/>
    </row>
    <row r="5725" spans="2:26" hidden="1" outlineLevel="3" x14ac:dyDescent="0.4">
      <c r="B5725" s="7" t="s">
        <v>522</v>
      </c>
      <c r="C5725" s="8"/>
      <c r="D5725" s="31"/>
      <c r="E5725" s="2" t="s">
        <v>523</v>
      </c>
      <c r="F5725" s="2" t="s">
        <v>485</v>
      </c>
      <c r="G5725" s="2" t="s">
        <v>369</v>
      </c>
      <c r="H5725" s="2">
        <v>225</v>
      </c>
      <c r="I5725" s="2">
        <v>207</v>
      </c>
      <c r="K5725" s="2">
        <v>240</v>
      </c>
      <c r="L5725" s="2" t="s">
        <v>30</v>
      </c>
      <c r="M5725" s="2" t="s">
        <v>476</v>
      </c>
      <c r="N5725" s="2" t="s">
        <v>479</v>
      </c>
      <c r="O5725" s="2" t="s">
        <v>520</v>
      </c>
      <c r="Q5725" s="1"/>
      <c r="S5725" s="9"/>
      <c r="T5725" s="10"/>
      <c r="U5725" s="8"/>
      <c r="W5725" s="2" t="s">
        <v>465</v>
      </c>
      <c r="X5725" s="45" t="str" cm="1">
        <f t="array" ref="X5725">IF(X5586="TRUE",IF(AND(C5724&lt;&gt;1,C5725:C5730="",S5724:U5730=""), "FALSE","TRUE"),"FALSE")</f>
        <v>FALSE</v>
      </c>
      <c r="Z5725" s="1"/>
    </row>
    <row r="5726" spans="2:26" hidden="1" outlineLevel="3" x14ac:dyDescent="0.4">
      <c r="B5726" s="7" t="s">
        <v>524</v>
      </c>
      <c r="C5726" s="8"/>
      <c r="D5726" s="31"/>
      <c r="E5726" s="2" t="s">
        <v>525</v>
      </c>
      <c r="F5726" s="2" t="s">
        <v>114</v>
      </c>
      <c r="G5726" s="2" t="s">
        <v>115</v>
      </c>
      <c r="H5726" s="2">
        <v>225</v>
      </c>
      <c r="I5726" s="2">
        <v>207</v>
      </c>
      <c r="K5726" s="2">
        <v>120</v>
      </c>
      <c r="L5726" s="2" t="s">
        <v>30</v>
      </c>
      <c r="M5726" s="2" t="s">
        <v>476</v>
      </c>
      <c r="N5726" s="2" t="s">
        <v>479</v>
      </c>
      <c r="O5726" s="2" t="s">
        <v>520</v>
      </c>
      <c r="Q5726" s="1"/>
      <c r="S5726" s="9"/>
      <c r="T5726" s="10"/>
      <c r="U5726" s="8"/>
      <c r="W5726" s="2" t="s">
        <v>468</v>
      </c>
      <c r="X5726" s="45" t="str" cm="1">
        <f t="array" ref="X5726">IF(X5586="TRUE",IF(AND(C5724&lt;&gt;1,C5725:C5730="",S5724:U5730=""), "FALSE","TRUE"),"FALSE")</f>
        <v>FALSE</v>
      </c>
      <c r="Z5726" s="1"/>
    </row>
    <row r="5727" spans="2:26" hidden="1" outlineLevel="3" x14ac:dyDescent="0.4">
      <c r="B5727" s="7" t="s">
        <v>526</v>
      </c>
      <c r="C5727" s="8"/>
      <c r="D5727" s="31"/>
      <c r="E5727" s="2" t="s">
        <v>527</v>
      </c>
      <c r="F5727" s="2" t="str">
        <f>IF(OR($C$87="治験計画届", $C$87="治験計画変更届"), "^$","^.{1,120}$|^$")</f>
        <v>^.{1,120}$|^$</v>
      </c>
      <c r="G5727" s="2" t="str">
        <f>IF(F5727="^$", "入力しないでください","入力してください(120文字以内)")</f>
        <v>入力してください(120文字以内)</v>
      </c>
      <c r="H5727" s="2">
        <v>225</v>
      </c>
      <c r="I5727" s="2">
        <v>207</v>
      </c>
      <c r="K5727" s="2">
        <v>120</v>
      </c>
      <c r="L5727" s="2" t="s">
        <v>30</v>
      </c>
      <c r="M5727" s="2" t="s">
        <v>476</v>
      </c>
      <c r="N5727" s="2" t="s">
        <v>479</v>
      </c>
      <c r="O5727" s="2" t="s">
        <v>520</v>
      </c>
      <c r="Q5727" s="1"/>
      <c r="S5727" s="9"/>
      <c r="T5727" s="10"/>
      <c r="U5727" s="8"/>
      <c r="W5727" s="2" t="s">
        <v>468</v>
      </c>
      <c r="X5727" s="45" t="str" cm="1">
        <f t="array" ref="X5727">IF(X5586="TRUE",IF(AND(C5724&lt;&gt;1,C5725:C5730="",S5724:U5730=""), "FALSE","TRUE"),"FALSE")</f>
        <v>FALSE</v>
      </c>
      <c r="Z5727" s="1"/>
    </row>
    <row r="5728" spans="2:26" hidden="1" outlineLevel="3" x14ac:dyDescent="0.4">
      <c r="B5728" s="7" t="s">
        <v>528</v>
      </c>
      <c r="C5728" s="8"/>
      <c r="D5728" s="31"/>
      <c r="E5728" s="2" t="s">
        <v>529</v>
      </c>
      <c r="F5728" s="2" t="str">
        <f>IF(OR($C$87="治験計画届", $C$87="治験計画変更届"), "^$","^.{1,120}$|^$")</f>
        <v>^.{1,120}$|^$</v>
      </c>
      <c r="G5728" s="2" t="str">
        <f t="shared" ref="G5728:G5730" si="393">IF(F5728="^$", "入力しないでください","入力してください(120文字以内)")</f>
        <v>入力してください(120文字以内)</v>
      </c>
      <c r="H5728" s="2">
        <v>225</v>
      </c>
      <c r="I5728" s="2">
        <v>207</v>
      </c>
      <c r="K5728" s="2">
        <v>120</v>
      </c>
      <c r="L5728" s="2" t="s">
        <v>30</v>
      </c>
      <c r="M5728" s="2" t="s">
        <v>476</v>
      </c>
      <c r="N5728" s="2" t="s">
        <v>479</v>
      </c>
      <c r="O5728" s="2" t="s">
        <v>520</v>
      </c>
      <c r="Q5728" s="1"/>
      <c r="S5728" s="9"/>
      <c r="T5728" s="10"/>
      <c r="U5728" s="8"/>
      <c r="W5728" s="2" t="s">
        <v>468</v>
      </c>
      <c r="X5728" s="45" t="str" cm="1">
        <f t="array" ref="X5728">IF(X5586="TRUE",IF(AND(C5724&lt;&gt;1,C5725:C5730="",S5724:U5730=""), "FALSE","TRUE"),"FALSE")</f>
        <v>FALSE</v>
      </c>
      <c r="Z5728" s="1"/>
    </row>
    <row r="5729" spans="2:26" hidden="1" outlineLevel="3" x14ac:dyDescent="0.4">
      <c r="B5729" s="7" t="s">
        <v>530</v>
      </c>
      <c r="C5729" s="8"/>
      <c r="D5729" s="31"/>
      <c r="E5729" s="2" t="s">
        <v>566</v>
      </c>
      <c r="F5729" s="2" t="str">
        <f>IF(OR($C$87="治験計画届", $C$87="治験計画変更届"), "^$","^.{1,120}$|^$")</f>
        <v>^.{1,120}$|^$</v>
      </c>
      <c r="G5729" s="2" t="str">
        <f t="shared" si="393"/>
        <v>入力してください(120文字以内)</v>
      </c>
      <c r="H5729" s="2">
        <v>225</v>
      </c>
      <c r="I5729" s="2">
        <v>207</v>
      </c>
      <c r="K5729" s="2">
        <v>120</v>
      </c>
      <c r="L5729" s="2" t="s">
        <v>30</v>
      </c>
      <c r="M5729" s="2" t="s">
        <v>476</v>
      </c>
      <c r="N5729" s="2" t="s">
        <v>479</v>
      </c>
      <c r="O5729" s="2" t="s">
        <v>520</v>
      </c>
      <c r="Q5729" s="1"/>
      <c r="S5729" s="9"/>
      <c r="T5729" s="10"/>
      <c r="U5729" s="8"/>
      <c r="W5729" s="2" t="s">
        <v>468</v>
      </c>
      <c r="X5729" s="45" t="str" cm="1">
        <f t="array" ref="X5729">IF(X5586="TRUE",IF(AND(C5724&lt;&gt;1,C5725:C5730="",S5724:U5730=""), "FALSE","TRUE"),"FALSE")</f>
        <v>FALSE</v>
      </c>
      <c r="Z5729" s="1"/>
    </row>
    <row r="5730" spans="2:26" hidden="1" outlineLevel="3" x14ac:dyDescent="0.4">
      <c r="B5730" s="7" t="s">
        <v>532</v>
      </c>
      <c r="C5730" s="8"/>
      <c r="D5730" s="31"/>
      <c r="E5730" s="2" t="s">
        <v>533</v>
      </c>
      <c r="F5730" s="2" t="str">
        <f>IF(OR($C$87="治験計画届", $C$87="治験計画変更届"), "^$","^.{1,120}$|^$")</f>
        <v>^.{1,120}$|^$</v>
      </c>
      <c r="G5730" s="2" t="str">
        <f t="shared" si="393"/>
        <v>入力してください(120文字以内)</v>
      </c>
      <c r="H5730" s="2">
        <v>225</v>
      </c>
      <c r="I5730" s="2">
        <v>207</v>
      </c>
      <c r="K5730" s="2">
        <v>120</v>
      </c>
      <c r="L5730" s="2" t="s">
        <v>30</v>
      </c>
      <c r="M5730" s="2" t="s">
        <v>476</v>
      </c>
      <c r="N5730" s="2" t="s">
        <v>479</v>
      </c>
      <c r="O5730" s="2" t="s">
        <v>520</v>
      </c>
      <c r="Q5730" s="1"/>
      <c r="S5730" s="9"/>
      <c r="T5730" s="10"/>
      <c r="U5730" s="8"/>
      <c r="W5730" s="2" t="s">
        <v>468</v>
      </c>
      <c r="X5730" s="45" t="str" cm="1">
        <f t="array" ref="X5730">IF(X5586="TRUE",IF(AND(C5724&lt;&gt;1,C5725:C5730="",S5724:U5730=""), "FALSE","TRUE"),"FALSE")</f>
        <v>FALSE</v>
      </c>
      <c r="Z5730" s="1"/>
    </row>
    <row r="5731" spans="2:26" hidden="1" outlineLevel="3" x14ac:dyDescent="0.4">
      <c r="B5731" s="7" t="s">
        <v>134</v>
      </c>
      <c r="C5731" s="5">
        <v>10</v>
      </c>
      <c r="D5731" s="30"/>
      <c r="E5731" s="2" t="s">
        <v>392</v>
      </c>
      <c r="F5731" s="2" t="s">
        <v>102</v>
      </c>
      <c r="G5731" s="2" t="s">
        <v>103</v>
      </c>
      <c r="H5731" s="2">
        <v>225</v>
      </c>
      <c r="I5731" s="2">
        <v>207</v>
      </c>
      <c r="K5731" s="2">
        <v>3</v>
      </c>
      <c r="L5731" s="2" t="s">
        <v>136</v>
      </c>
      <c r="M5731" s="2" t="s">
        <v>476</v>
      </c>
      <c r="N5731" s="2" t="s">
        <v>479</v>
      </c>
      <c r="O5731" s="2" t="s">
        <v>520</v>
      </c>
      <c r="Q5731" s="1"/>
      <c r="S5731" s="9"/>
      <c r="T5731" s="10"/>
      <c r="U5731" s="8"/>
      <c r="V5731" s="2" t="s">
        <v>105</v>
      </c>
      <c r="W5731" s="2" t="s">
        <v>561</v>
      </c>
      <c r="X5731" s="45" t="str" cm="1">
        <f t="array" ref="X5731">IF(X5586="TRUE",IF(AND(C5731&lt;&gt;1,C5732:C5737="",S5731:U5737=""), "FALSE","TRUE"),"FALSE")</f>
        <v>FALSE</v>
      </c>
      <c r="Z5731" s="1"/>
    </row>
    <row r="5732" spans="2:26" hidden="1" outlineLevel="3" x14ac:dyDescent="0.4">
      <c r="B5732" s="7" t="s">
        <v>522</v>
      </c>
      <c r="C5732" s="8"/>
      <c r="D5732" s="31"/>
      <c r="E5732" s="2" t="s">
        <v>523</v>
      </c>
      <c r="F5732" s="2" t="s">
        <v>485</v>
      </c>
      <c r="G5732" s="2" t="s">
        <v>369</v>
      </c>
      <c r="H5732" s="2">
        <v>225</v>
      </c>
      <c r="I5732" s="2">
        <v>207</v>
      </c>
      <c r="K5732" s="2">
        <v>240</v>
      </c>
      <c r="L5732" s="2" t="s">
        <v>30</v>
      </c>
      <c r="M5732" s="2" t="s">
        <v>476</v>
      </c>
      <c r="N5732" s="2" t="s">
        <v>479</v>
      </c>
      <c r="O5732" s="2" t="s">
        <v>520</v>
      </c>
      <c r="Q5732" s="1"/>
      <c r="S5732" s="9"/>
      <c r="T5732" s="10"/>
      <c r="U5732" s="8"/>
      <c r="W5732" s="2" t="s">
        <v>465</v>
      </c>
      <c r="X5732" s="45" t="str" cm="1">
        <f t="array" ref="X5732">IF(X5586="TRUE",IF(AND(C5731&lt;&gt;1,C5732:C5737="",S5731:U5737=""), "FALSE","TRUE"),"FALSE")</f>
        <v>FALSE</v>
      </c>
      <c r="Z5732" s="1"/>
    </row>
    <row r="5733" spans="2:26" hidden="1" outlineLevel="3" x14ac:dyDescent="0.4">
      <c r="B5733" s="7" t="s">
        <v>524</v>
      </c>
      <c r="C5733" s="8"/>
      <c r="D5733" s="31"/>
      <c r="E5733" s="2" t="s">
        <v>525</v>
      </c>
      <c r="F5733" s="2" t="s">
        <v>114</v>
      </c>
      <c r="G5733" s="2" t="s">
        <v>115</v>
      </c>
      <c r="H5733" s="2">
        <v>225</v>
      </c>
      <c r="I5733" s="2">
        <v>207</v>
      </c>
      <c r="K5733" s="2">
        <v>120</v>
      </c>
      <c r="L5733" s="2" t="s">
        <v>30</v>
      </c>
      <c r="M5733" s="2" t="s">
        <v>476</v>
      </c>
      <c r="N5733" s="2" t="s">
        <v>479</v>
      </c>
      <c r="O5733" s="2" t="s">
        <v>520</v>
      </c>
      <c r="Q5733" s="1"/>
      <c r="S5733" s="9"/>
      <c r="T5733" s="10"/>
      <c r="U5733" s="8"/>
      <c r="W5733" s="2" t="s">
        <v>468</v>
      </c>
      <c r="X5733" s="45" t="str" cm="1">
        <f t="array" ref="X5733">IF(X5586="TRUE",IF(AND(C5731&lt;&gt;1,C5732:C5737="",S5731:U5737=""), "FALSE","TRUE"),"FALSE")</f>
        <v>FALSE</v>
      </c>
      <c r="Z5733" s="1"/>
    </row>
    <row r="5734" spans="2:26" hidden="1" outlineLevel="3" x14ac:dyDescent="0.4">
      <c r="B5734" s="7" t="s">
        <v>526</v>
      </c>
      <c r="C5734" s="8"/>
      <c r="D5734" s="31"/>
      <c r="E5734" s="2" t="s">
        <v>527</v>
      </c>
      <c r="F5734" s="2" t="str">
        <f>IF(OR($C$87="治験計画届", $C$87="治験計画変更届"), "^$","^.{1,120}$|^$")</f>
        <v>^.{1,120}$|^$</v>
      </c>
      <c r="G5734" s="2" t="str">
        <f>IF(F5734="^$", "入力しないでください","入力してください(120文字以内)")</f>
        <v>入力してください(120文字以内)</v>
      </c>
      <c r="H5734" s="2">
        <v>225</v>
      </c>
      <c r="I5734" s="2">
        <v>207</v>
      </c>
      <c r="K5734" s="2">
        <v>120</v>
      </c>
      <c r="L5734" s="2" t="s">
        <v>30</v>
      </c>
      <c r="M5734" s="2" t="s">
        <v>476</v>
      </c>
      <c r="N5734" s="2" t="s">
        <v>479</v>
      </c>
      <c r="O5734" s="2" t="s">
        <v>520</v>
      </c>
      <c r="Q5734" s="1"/>
      <c r="S5734" s="9"/>
      <c r="T5734" s="10"/>
      <c r="U5734" s="8"/>
      <c r="W5734" s="2" t="s">
        <v>468</v>
      </c>
      <c r="X5734" s="45" t="str" cm="1">
        <f t="array" ref="X5734">IF(X5586="TRUE",IF(AND(C5731&lt;&gt;1,C5732:C5737="",S5731:U5737=""), "FALSE","TRUE"),"FALSE")</f>
        <v>FALSE</v>
      </c>
      <c r="Z5734" s="1"/>
    </row>
    <row r="5735" spans="2:26" hidden="1" outlineLevel="3" x14ac:dyDescent="0.4">
      <c r="B5735" s="7" t="s">
        <v>528</v>
      </c>
      <c r="C5735" s="8"/>
      <c r="D5735" s="31"/>
      <c r="E5735" s="2" t="s">
        <v>529</v>
      </c>
      <c r="F5735" s="2" t="str">
        <f>IF(OR($C$87="治験計画届", $C$87="治験計画変更届"), "^$","^.{1,120}$|^$")</f>
        <v>^.{1,120}$|^$</v>
      </c>
      <c r="G5735" s="2" t="str">
        <f t="shared" ref="G5735:G5737" si="394">IF(F5735="^$", "入力しないでください","入力してください(120文字以内)")</f>
        <v>入力してください(120文字以内)</v>
      </c>
      <c r="H5735" s="2">
        <v>225</v>
      </c>
      <c r="I5735" s="2">
        <v>207</v>
      </c>
      <c r="K5735" s="2">
        <v>120</v>
      </c>
      <c r="L5735" s="2" t="s">
        <v>30</v>
      </c>
      <c r="M5735" s="2" t="s">
        <v>476</v>
      </c>
      <c r="N5735" s="2" t="s">
        <v>479</v>
      </c>
      <c r="O5735" s="2" t="s">
        <v>520</v>
      </c>
      <c r="Q5735" s="1"/>
      <c r="S5735" s="9"/>
      <c r="T5735" s="10"/>
      <c r="U5735" s="8"/>
      <c r="W5735" s="2" t="s">
        <v>468</v>
      </c>
      <c r="X5735" s="45" t="str" cm="1">
        <f t="array" ref="X5735">IF(X5586="TRUE",IF(AND(C5731&lt;&gt;1,C5732:C5737="",S5731:U5737=""), "FALSE","TRUE"),"FALSE")</f>
        <v>FALSE</v>
      </c>
      <c r="Z5735" s="1"/>
    </row>
    <row r="5736" spans="2:26" hidden="1" outlineLevel="3" x14ac:dyDescent="0.4">
      <c r="B5736" s="7" t="s">
        <v>530</v>
      </c>
      <c r="C5736" s="8"/>
      <c r="D5736" s="31"/>
      <c r="E5736" s="2" t="s">
        <v>566</v>
      </c>
      <c r="F5736" s="2" t="str">
        <f>IF(OR($C$87="治験計画届", $C$87="治験計画変更届"), "^$","^.{1,120}$|^$")</f>
        <v>^.{1,120}$|^$</v>
      </c>
      <c r="G5736" s="2" t="str">
        <f t="shared" si="394"/>
        <v>入力してください(120文字以内)</v>
      </c>
      <c r="H5736" s="2">
        <v>225</v>
      </c>
      <c r="I5736" s="2">
        <v>207</v>
      </c>
      <c r="K5736" s="2">
        <v>120</v>
      </c>
      <c r="L5736" s="2" t="s">
        <v>30</v>
      </c>
      <c r="M5736" s="2" t="s">
        <v>476</v>
      </c>
      <c r="N5736" s="2" t="s">
        <v>479</v>
      </c>
      <c r="O5736" s="2" t="s">
        <v>520</v>
      </c>
      <c r="Q5736" s="1"/>
      <c r="S5736" s="9"/>
      <c r="T5736" s="10"/>
      <c r="U5736" s="8"/>
      <c r="W5736" s="2" t="s">
        <v>468</v>
      </c>
      <c r="X5736" s="45" t="str" cm="1">
        <f t="array" ref="X5736">IF(X5586="TRUE",IF(AND(C5731&lt;&gt;1,C5732:C5737="",S5731:U5737=""), "FALSE","TRUE"),"FALSE")</f>
        <v>FALSE</v>
      </c>
      <c r="Z5736" s="1"/>
    </row>
    <row r="5737" spans="2:26" hidden="1" outlineLevel="3" x14ac:dyDescent="0.4">
      <c r="B5737" s="7" t="s">
        <v>532</v>
      </c>
      <c r="C5737" s="8"/>
      <c r="D5737" s="31"/>
      <c r="E5737" s="2" t="s">
        <v>533</v>
      </c>
      <c r="F5737" s="2" t="str">
        <f>IF(OR($C$87="治験計画届", $C$87="治験計画変更届"), "^$","^.{1,120}$|^$")</f>
        <v>^.{1,120}$|^$</v>
      </c>
      <c r="G5737" s="2" t="str">
        <f t="shared" si="394"/>
        <v>入力してください(120文字以内)</v>
      </c>
      <c r="H5737" s="2">
        <v>225</v>
      </c>
      <c r="I5737" s="2">
        <v>207</v>
      </c>
      <c r="K5737" s="2">
        <v>120</v>
      </c>
      <c r="L5737" s="2" t="s">
        <v>30</v>
      </c>
      <c r="M5737" s="2" t="s">
        <v>476</v>
      </c>
      <c r="N5737" s="2" t="s">
        <v>479</v>
      </c>
      <c r="O5737" s="2" t="s">
        <v>520</v>
      </c>
      <c r="Q5737" s="1"/>
      <c r="S5737" s="9"/>
      <c r="T5737" s="10"/>
      <c r="U5737" s="8"/>
      <c r="W5737" s="2" t="s">
        <v>468</v>
      </c>
      <c r="X5737" s="45" t="str" cm="1">
        <f t="array" ref="X5737">IF(X5586="TRUE",IF(AND(C5731&lt;&gt;1,C5732:C5737="",S5731:U5737=""), "FALSE","TRUE"),"FALSE")</f>
        <v>FALSE</v>
      </c>
      <c r="Z5737" s="1"/>
    </row>
    <row r="5738" spans="2:26" hidden="1" outlineLevel="3" x14ac:dyDescent="0.4">
      <c r="B5738" s="7" t="s">
        <v>134</v>
      </c>
      <c r="C5738" s="5">
        <v>11</v>
      </c>
      <c r="D5738" s="30"/>
      <c r="E5738" s="2" t="s">
        <v>392</v>
      </c>
      <c r="F5738" s="2" t="s">
        <v>102</v>
      </c>
      <c r="G5738" s="2" t="s">
        <v>103</v>
      </c>
      <c r="H5738" s="2">
        <v>225</v>
      </c>
      <c r="I5738" s="2">
        <v>207</v>
      </c>
      <c r="K5738" s="2">
        <v>3</v>
      </c>
      <c r="L5738" s="2" t="s">
        <v>136</v>
      </c>
      <c r="M5738" s="2" t="s">
        <v>476</v>
      </c>
      <c r="N5738" s="2" t="s">
        <v>479</v>
      </c>
      <c r="O5738" s="2" t="s">
        <v>520</v>
      </c>
      <c r="Q5738" s="1"/>
      <c r="S5738" s="9"/>
      <c r="T5738" s="10"/>
      <c r="U5738" s="8"/>
      <c r="V5738" s="2" t="s">
        <v>105</v>
      </c>
      <c r="W5738" s="2" t="s">
        <v>561</v>
      </c>
      <c r="X5738" s="45" t="str" cm="1">
        <f t="array" ref="X5738">IF(X5586="TRUE",IF(AND(C5738&lt;&gt;1,C5739:C5744="",S5738:U5744=""), "FALSE","TRUE"),"FALSE")</f>
        <v>FALSE</v>
      </c>
      <c r="Z5738" s="1"/>
    </row>
    <row r="5739" spans="2:26" hidden="1" outlineLevel="3" x14ac:dyDescent="0.4">
      <c r="B5739" s="7" t="s">
        <v>522</v>
      </c>
      <c r="C5739" s="8"/>
      <c r="D5739" s="31"/>
      <c r="E5739" s="2" t="s">
        <v>523</v>
      </c>
      <c r="F5739" s="2" t="s">
        <v>485</v>
      </c>
      <c r="G5739" s="2" t="s">
        <v>369</v>
      </c>
      <c r="H5739" s="2">
        <v>225</v>
      </c>
      <c r="I5739" s="2">
        <v>207</v>
      </c>
      <c r="K5739" s="2">
        <v>240</v>
      </c>
      <c r="L5739" s="2" t="s">
        <v>30</v>
      </c>
      <c r="M5739" s="2" t="s">
        <v>476</v>
      </c>
      <c r="N5739" s="2" t="s">
        <v>479</v>
      </c>
      <c r="O5739" s="2" t="s">
        <v>520</v>
      </c>
      <c r="Q5739" s="1"/>
      <c r="S5739" s="9"/>
      <c r="T5739" s="10"/>
      <c r="U5739" s="8"/>
      <c r="W5739" s="2" t="s">
        <v>465</v>
      </c>
      <c r="X5739" s="45" t="str" cm="1">
        <f t="array" ref="X5739">IF(X5586="TRUE",IF(AND(C5738&lt;&gt;1,C5739:C5744="",S5738:U5744=""), "FALSE","TRUE"),"FALSE")</f>
        <v>FALSE</v>
      </c>
      <c r="Z5739" s="1"/>
    </row>
    <row r="5740" spans="2:26" hidden="1" outlineLevel="3" x14ac:dyDescent="0.4">
      <c r="B5740" s="7" t="s">
        <v>524</v>
      </c>
      <c r="C5740" s="8"/>
      <c r="D5740" s="31"/>
      <c r="E5740" s="2" t="s">
        <v>525</v>
      </c>
      <c r="F5740" s="2" t="s">
        <v>114</v>
      </c>
      <c r="G5740" s="2" t="s">
        <v>115</v>
      </c>
      <c r="H5740" s="2">
        <v>225</v>
      </c>
      <c r="I5740" s="2">
        <v>207</v>
      </c>
      <c r="K5740" s="2">
        <v>120</v>
      </c>
      <c r="L5740" s="2" t="s">
        <v>30</v>
      </c>
      <c r="M5740" s="2" t="s">
        <v>476</v>
      </c>
      <c r="N5740" s="2" t="s">
        <v>479</v>
      </c>
      <c r="O5740" s="2" t="s">
        <v>520</v>
      </c>
      <c r="Q5740" s="1"/>
      <c r="S5740" s="9"/>
      <c r="T5740" s="10"/>
      <c r="U5740" s="8"/>
      <c r="W5740" s="2" t="s">
        <v>468</v>
      </c>
      <c r="X5740" s="45" t="str" cm="1">
        <f t="array" ref="X5740">IF(X5586="TRUE",IF(AND(C5738&lt;&gt;1,C5739:C5744="",S5738:U5744=""), "FALSE","TRUE"),"FALSE")</f>
        <v>FALSE</v>
      </c>
      <c r="Z5740" s="1"/>
    </row>
    <row r="5741" spans="2:26" hidden="1" outlineLevel="3" x14ac:dyDescent="0.4">
      <c r="B5741" s="7" t="s">
        <v>526</v>
      </c>
      <c r="C5741" s="8"/>
      <c r="D5741" s="31"/>
      <c r="E5741" s="2" t="s">
        <v>527</v>
      </c>
      <c r="F5741" s="2" t="str">
        <f>IF(OR($C$87="治験計画届", $C$87="治験計画変更届"), "^$","^.{1,120}$|^$")</f>
        <v>^.{1,120}$|^$</v>
      </c>
      <c r="G5741" s="2" t="str">
        <f>IF(F5741="^$", "入力しないでください","入力してください(120文字以内)")</f>
        <v>入力してください(120文字以内)</v>
      </c>
      <c r="H5741" s="2">
        <v>225</v>
      </c>
      <c r="I5741" s="2">
        <v>207</v>
      </c>
      <c r="K5741" s="2">
        <v>120</v>
      </c>
      <c r="L5741" s="2" t="s">
        <v>30</v>
      </c>
      <c r="M5741" s="2" t="s">
        <v>476</v>
      </c>
      <c r="N5741" s="2" t="s">
        <v>479</v>
      </c>
      <c r="O5741" s="2" t="s">
        <v>520</v>
      </c>
      <c r="Q5741" s="1"/>
      <c r="S5741" s="9"/>
      <c r="T5741" s="10"/>
      <c r="U5741" s="8"/>
      <c r="W5741" s="2" t="s">
        <v>468</v>
      </c>
      <c r="X5741" s="45" t="str" cm="1">
        <f t="array" ref="X5741">IF(X5586="TRUE",IF(AND(C5738&lt;&gt;1,C5739:C5744="",S5738:U5744=""), "FALSE","TRUE"),"FALSE")</f>
        <v>FALSE</v>
      </c>
      <c r="Z5741" s="1"/>
    </row>
    <row r="5742" spans="2:26" hidden="1" outlineLevel="3" x14ac:dyDescent="0.4">
      <c r="B5742" s="7" t="s">
        <v>528</v>
      </c>
      <c r="C5742" s="8"/>
      <c r="D5742" s="31"/>
      <c r="E5742" s="2" t="s">
        <v>529</v>
      </c>
      <c r="F5742" s="2" t="str">
        <f>IF(OR($C$87="治験計画届", $C$87="治験計画変更届"), "^$","^.{1,120}$|^$")</f>
        <v>^.{1,120}$|^$</v>
      </c>
      <c r="G5742" s="2" t="str">
        <f t="shared" ref="G5742:G5744" si="395">IF(F5742="^$", "入力しないでください","入力してください(120文字以内)")</f>
        <v>入力してください(120文字以内)</v>
      </c>
      <c r="H5742" s="2">
        <v>225</v>
      </c>
      <c r="I5742" s="2">
        <v>207</v>
      </c>
      <c r="K5742" s="2">
        <v>120</v>
      </c>
      <c r="L5742" s="2" t="s">
        <v>30</v>
      </c>
      <c r="M5742" s="2" t="s">
        <v>476</v>
      </c>
      <c r="N5742" s="2" t="s">
        <v>479</v>
      </c>
      <c r="O5742" s="2" t="s">
        <v>520</v>
      </c>
      <c r="Q5742" s="1"/>
      <c r="S5742" s="9"/>
      <c r="T5742" s="10"/>
      <c r="U5742" s="8"/>
      <c r="W5742" s="2" t="s">
        <v>468</v>
      </c>
      <c r="X5742" s="45" t="str" cm="1">
        <f t="array" ref="X5742">IF(X5586="TRUE",IF(AND(C5738&lt;&gt;1,C5739:C5744="",S5738:U5744=""), "FALSE","TRUE"),"FALSE")</f>
        <v>FALSE</v>
      </c>
      <c r="Z5742" s="1"/>
    </row>
    <row r="5743" spans="2:26" hidden="1" outlineLevel="3" x14ac:dyDescent="0.4">
      <c r="B5743" s="7" t="s">
        <v>530</v>
      </c>
      <c r="C5743" s="8"/>
      <c r="D5743" s="31"/>
      <c r="E5743" s="2" t="s">
        <v>566</v>
      </c>
      <c r="F5743" s="2" t="str">
        <f>IF(OR($C$87="治験計画届", $C$87="治験計画変更届"), "^$","^.{1,120}$|^$")</f>
        <v>^.{1,120}$|^$</v>
      </c>
      <c r="G5743" s="2" t="str">
        <f t="shared" si="395"/>
        <v>入力してください(120文字以内)</v>
      </c>
      <c r="H5743" s="2">
        <v>225</v>
      </c>
      <c r="I5743" s="2">
        <v>207</v>
      </c>
      <c r="K5743" s="2">
        <v>120</v>
      </c>
      <c r="L5743" s="2" t="s">
        <v>30</v>
      </c>
      <c r="M5743" s="2" t="s">
        <v>476</v>
      </c>
      <c r="N5743" s="2" t="s">
        <v>479</v>
      </c>
      <c r="O5743" s="2" t="s">
        <v>520</v>
      </c>
      <c r="Q5743" s="1"/>
      <c r="S5743" s="9"/>
      <c r="T5743" s="10"/>
      <c r="U5743" s="8"/>
      <c r="W5743" s="2" t="s">
        <v>468</v>
      </c>
      <c r="X5743" s="45" t="str" cm="1">
        <f t="array" ref="X5743">IF(X5586="TRUE",IF(AND(C5738&lt;&gt;1,C5739:C5744="",S5738:U5744=""), "FALSE","TRUE"),"FALSE")</f>
        <v>FALSE</v>
      </c>
      <c r="Z5743" s="1"/>
    </row>
    <row r="5744" spans="2:26" hidden="1" outlineLevel="3" x14ac:dyDescent="0.4">
      <c r="B5744" s="7" t="s">
        <v>532</v>
      </c>
      <c r="C5744" s="8"/>
      <c r="D5744" s="31"/>
      <c r="E5744" s="2" t="s">
        <v>533</v>
      </c>
      <c r="F5744" s="2" t="str">
        <f>IF(OR($C$87="治験計画届", $C$87="治験計画変更届"), "^$","^.{1,120}$|^$")</f>
        <v>^.{1,120}$|^$</v>
      </c>
      <c r="G5744" s="2" t="str">
        <f t="shared" si="395"/>
        <v>入力してください(120文字以内)</v>
      </c>
      <c r="H5744" s="2">
        <v>225</v>
      </c>
      <c r="I5744" s="2">
        <v>207</v>
      </c>
      <c r="K5744" s="2">
        <v>120</v>
      </c>
      <c r="L5744" s="2" t="s">
        <v>30</v>
      </c>
      <c r="M5744" s="2" t="s">
        <v>476</v>
      </c>
      <c r="N5744" s="2" t="s">
        <v>479</v>
      </c>
      <c r="O5744" s="2" t="s">
        <v>520</v>
      </c>
      <c r="Q5744" s="1"/>
      <c r="S5744" s="9"/>
      <c r="T5744" s="10"/>
      <c r="U5744" s="8"/>
      <c r="W5744" s="2" t="s">
        <v>468</v>
      </c>
      <c r="X5744" s="45" t="str" cm="1">
        <f t="array" ref="X5744">IF(X5586="TRUE",IF(AND(C5738&lt;&gt;1,C5739:C5744="",S5738:U5744=""), "FALSE","TRUE"),"FALSE")</f>
        <v>FALSE</v>
      </c>
      <c r="Z5744" s="1"/>
    </row>
    <row r="5745" spans="2:26" hidden="1" outlineLevel="3" x14ac:dyDescent="0.4">
      <c r="B5745" s="7" t="s">
        <v>134</v>
      </c>
      <c r="C5745" s="5">
        <v>12</v>
      </c>
      <c r="D5745" s="30"/>
      <c r="E5745" s="2" t="s">
        <v>392</v>
      </c>
      <c r="F5745" s="2" t="s">
        <v>102</v>
      </c>
      <c r="G5745" s="2" t="s">
        <v>103</v>
      </c>
      <c r="H5745" s="2">
        <v>225</v>
      </c>
      <c r="I5745" s="2">
        <v>207</v>
      </c>
      <c r="K5745" s="2">
        <v>3</v>
      </c>
      <c r="L5745" s="2" t="s">
        <v>136</v>
      </c>
      <c r="M5745" s="2" t="s">
        <v>476</v>
      </c>
      <c r="N5745" s="2" t="s">
        <v>479</v>
      </c>
      <c r="O5745" s="2" t="s">
        <v>520</v>
      </c>
      <c r="Q5745" s="1"/>
      <c r="S5745" s="9"/>
      <c r="T5745" s="10"/>
      <c r="U5745" s="8"/>
      <c r="V5745" s="2" t="s">
        <v>105</v>
      </c>
      <c r="W5745" s="2" t="s">
        <v>561</v>
      </c>
      <c r="X5745" s="45" t="str" cm="1">
        <f t="array" ref="X5745">IF(X5586="TRUE",IF(AND(C5745&lt;&gt;1,C5746:C5751="",S5745:U5751=""), "FALSE","TRUE"),"FALSE")</f>
        <v>FALSE</v>
      </c>
      <c r="Z5745" s="1"/>
    </row>
    <row r="5746" spans="2:26" hidden="1" outlineLevel="3" x14ac:dyDescent="0.4">
      <c r="B5746" s="7" t="s">
        <v>522</v>
      </c>
      <c r="C5746" s="8"/>
      <c r="D5746" s="31"/>
      <c r="E5746" s="2" t="s">
        <v>523</v>
      </c>
      <c r="F5746" s="2" t="s">
        <v>485</v>
      </c>
      <c r="G5746" s="2" t="s">
        <v>369</v>
      </c>
      <c r="H5746" s="2">
        <v>225</v>
      </c>
      <c r="I5746" s="2">
        <v>207</v>
      </c>
      <c r="K5746" s="2">
        <v>240</v>
      </c>
      <c r="L5746" s="2" t="s">
        <v>30</v>
      </c>
      <c r="M5746" s="2" t="s">
        <v>476</v>
      </c>
      <c r="N5746" s="2" t="s">
        <v>479</v>
      </c>
      <c r="O5746" s="2" t="s">
        <v>520</v>
      </c>
      <c r="Q5746" s="1"/>
      <c r="S5746" s="9"/>
      <c r="T5746" s="10"/>
      <c r="U5746" s="8"/>
      <c r="W5746" s="2" t="s">
        <v>465</v>
      </c>
      <c r="X5746" s="45" t="str" cm="1">
        <f t="array" ref="X5746">IF(X5586="TRUE",IF(AND(C5745&lt;&gt;1,C5746:C5751="",S5745:U5751=""), "FALSE","TRUE"),"FALSE")</f>
        <v>FALSE</v>
      </c>
      <c r="Z5746" s="1"/>
    </row>
    <row r="5747" spans="2:26" hidden="1" outlineLevel="3" x14ac:dyDescent="0.4">
      <c r="B5747" s="7" t="s">
        <v>524</v>
      </c>
      <c r="C5747" s="8"/>
      <c r="D5747" s="31"/>
      <c r="E5747" s="2" t="s">
        <v>525</v>
      </c>
      <c r="F5747" s="2" t="s">
        <v>114</v>
      </c>
      <c r="G5747" s="2" t="s">
        <v>115</v>
      </c>
      <c r="H5747" s="2">
        <v>225</v>
      </c>
      <c r="I5747" s="2">
        <v>207</v>
      </c>
      <c r="K5747" s="2">
        <v>120</v>
      </c>
      <c r="L5747" s="2" t="s">
        <v>30</v>
      </c>
      <c r="M5747" s="2" t="s">
        <v>476</v>
      </c>
      <c r="N5747" s="2" t="s">
        <v>479</v>
      </c>
      <c r="O5747" s="2" t="s">
        <v>520</v>
      </c>
      <c r="Q5747" s="1"/>
      <c r="S5747" s="9"/>
      <c r="T5747" s="10"/>
      <c r="U5747" s="8"/>
      <c r="W5747" s="2" t="s">
        <v>468</v>
      </c>
      <c r="X5747" s="45" t="str" cm="1">
        <f t="array" ref="X5747">IF(X5586="TRUE",IF(AND(C5745&lt;&gt;1,C5746:C5751="",S5745:U5751=""), "FALSE","TRUE"),"FALSE")</f>
        <v>FALSE</v>
      </c>
      <c r="Z5747" s="1"/>
    </row>
    <row r="5748" spans="2:26" hidden="1" outlineLevel="3" x14ac:dyDescent="0.4">
      <c r="B5748" s="7" t="s">
        <v>526</v>
      </c>
      <c r="C5748" s="8"/>
      <c r="D5748" s="31"/>
      <c r="E5748" s="2" t="s">
        <v>527</v>
      </c>
      <c r="F5748" s="2" t="str">
        <f>IF(OR($C$87="治験計画届", $C$87="治験計画変更届"), "^$","^.{1,120}$|^$")</f>
        <v>^.{1,120}$|^$</v>
      </c>
      <c r="G5748" s="2" t="str">
        <f>IF(F5748="^$", "入力しないでください","入力してください(120文字以内)")</f>
        <v>入力してください(120文字以内)</v>
      </c>
      <c r="H5748" s="2">
        <v>225</v>
      </c>
      <c r="I5748" s="2">
        <v>207</v>
      </c>
      <c r="K5748" s="2">
        <v>120</v>
      </c>
      <c r="L5748" s="2" t="s">
        <v>30</v>
      </c>
      <c r="M5748" s="2" t="s">
        <v>476</v>
      </c>
      <c r="N5748" s="2" t="s">
        <v>479</v>
      </c>
      <c r="O5748" s="2" t="s">
        <v>520</v>
      </c>
      <c r="Q5748" s="1"/>
      <c r="S5748" s="9"/>
      <c r="T5748" s="10"/>
      <c r="U5748" s="8"/>
      <c r="W5748" s="2" t="s">
        <v>468</v>
      </c>
      <c r="X5748" s="45" t="str" cm="1">
        <f t="array" ref="X5748">IF(X5586="TRUE",IF(AND(C5745&lt;&gt;1,C5746:C5751="",S5745:U5751=""), "FALSE","TRUE"),"FALSE")</f>
        <v>FALSE</v>
      </c>
      <c r="Z5748" s="1"/>
    </row>
    <row r="5749" spans="2:26" hidden="1" outlineLevel="3" x14ac:dyDescent="0.4">
      <c r="B5749" s="7" t="s">
        <v>528</v>
      </c>
      <c r="C5749" s="8"/>
      <c r="D5749" s="31"/>
      <c r="E5749" s="2" t="s">
        <v>529</v>
      </c>
      <c r="F5749" s="2" t="str">
        <f>IF(OR($C$87="治験計画届", $C$87="治験計画変更届"), "^$","^.{1,120}$|^$")</f>
        <v>^.{1,120}$|^$</v>
      </c>
      <c r="G5749" s="2" t="str">
        <f t="shared" ref="G5749:G5751" si="396">IF(F5749="^$", "入力しないでください","入力してください(120文字以内)")</f>
        <v>入力してください(120文字以内)</v>
      </c>
      <c r="H5749" s="2">
        <v>225</v>
      </c>
      <c r="I5749" s="2">
        <v>207</v>
      </c>
      <c r="K5749" s="2">
        <v>120</v>
      </c>
      <c r="L5749" s="2" t="s">
        <v>30</v>
      </c>
      <c r="M5749" s="2" t="s">
        <v>476</v>
      </c>
      <c r="N5749" s="2" t="s">
        <v>479</v>
      </c>
      <c r="O5749" s="2" t="s">
        <v>520</v>
      </c>
      <c r="Q5749" s="1"/>
      <c r="S5749" s="9"/>
      <c r="T5749" s="10"/>
      <c r="U5749" s="8"/>
      <c r="W5749" s="2" t="s">
        <v>468</v>
      </c>
      <c r="X5749" s="45" t="str" cm="1">
        <f t="array" ref="X5749">IF(X5586="TRUE",IF(AND(C5745&lt;&gt;1,C5746:C5751="",S5745:U5751=""), "FALSE","TRUE"),"FALSE")</f>
        <v>FALSE</v>
      </c>
      <c r="Z5749" s="1"/>
    </row>
    <row r="5750" spans="2:26" hidden="1" outlineLevel="3" x14ac:dyDescent="0.4">
      <c r="B5750" s="7" t="s">
        <v>530</v>
      </c>
      <c r="C5750" s="8"/>
      <c r="D5750" s="31"/>
      <c r="E5750" s="2" t="s">
        <v>566</v>
      </c>
      <c r="F5750" s="2" t="str">
        <f>IF(OR($C$87="治験計画届", $C$87="治験計画変更届"), "^$","^.{1,120}$|^$")</f>
        <v>^.{1,120}$|^$</v>
      </c>
      <c r="G5750" s="2" t="str">
        <f t="shared" si="396"/>
        <v>入力してください(120文字以内)</v>
      </c>
      <c r="H5750" s="2">
        <v>225</v>
      </c>
      <c r="I5750" s="2">
        <v>207</v>
      </c>
      <c r="K5750" s="2">
        <v>120</v>
      </c>
      <c r="L5750" s="2" t="s">
        <v>30</v>
      </c>
      <c r="M5750" s="2" t="s">
        <v>476</v>
      </c>
      <c r="N5750" s="2" t="s">
        <v>479</v>
      </c>
      <c r="O5750" s="2" t="s">
        <v>520</v>
      </c>
      <c r="Q5750" s="1"/>
      <c r="S5750" s="9"/>
      <c r="T5750" s="10"/>
      <c r="U5750" s="8"/>
      <c r="W5750" s="2" t="s">
        <v>468</v>
      </c>
      <c r="X5750" s="45" t="str" cm="1">
        <f t="array" ref="X5750">IF(X5586="TRUE",IF(AND(C5745&lt;&gt;1,C5746:C5751="",S5745:U5751=""), "FALSE","TRUE"),"FALSE")</f>
        <v>FALSE</v>
      </c>
      <c r="Z5750" s="1"/>
    </row>
    <row r="5751" spans="2:26" hidden="1" outlineLevel="3" x14ac:dyDescent="0.4">
      <c r="B5751" s="7" t="s">
        <v>532</v>
      </c>
      <c r="C5751" s="8"/>
      <c r="D5751" s="31"/>
      <c r="E5751" s="2" t="s">
        <v>533</v>
      </c>
      <c r="F5751" s="2" t="str">
        <f>IF(OR($C$87="治験計画届", $C$87="治験計画変更届"), "^$","^.{1,120}$|^$")</f>
        <v>^.{1,120}$|^$</v>
      </c>
      <c r="G5751" s="2" t="str">
        <f t="shared" si="396"/>
        <v>入力してください(120文字以内)</v>
      </c>
      <c r="H5751" s="2">
        <v>225</v>
      </c>
      <c r="I5751" s="2">
        <v>207</v>
      </c>
      <c r="K5751" s="2">
        <v>120</v>
      </c>
      <c r="L5751" s="2" t="s">
        <v>30</v>
      </c>
      <c r="M5751" s="2" t="s">
        <v>476</v>
      </c>
      <c r="N5751" s="2" t="s">
        <v>479</v>
      </c>
      <c r="O5751" s="2" t="s">
        <v>520</v>
      </c>
      <c r="Q5751" s="1"/>
      <c r="S5751" s="9"/>
      <c r="T5751" s="10"/>
      <c r="U5751" s="8"/>
      <c r="W5751" s="2" t="s">
        <v>468</v>
      </c>
      <c r="X5751" s="45" t="str" cm="1">
        <f t="array" ref="X5751">IF(X5586="TRUE",IF(AND(C5745&lt;&gt;1,C5746:C5751="",S5745:U5751=""), "FALSE","TRUE"),"FALSE")</f>
        <v>FALSE</v>
      </c>
      <c r="Z5751" s="1"/>
    </row>
    <row r="5752" spans="2:26" hidden="1" outlineLevel="3" x14ac:dyDescent="0.4">
      <c r="B5752" s="7" t="s">
        <v>134</v>
      </c>
      <c r="C5752" s="5">
        <v>13</v>
      </c>
      <c r="D5752" s="30"/>
      <c r="E5752" s="2" t="s">
        <v>392</v>
      </c>
      <c r="F5752" s="2" t="s">
        <v>102</v>
      </c>
      <c r="G5752" s="2" t="s">
        <v>103</v>
      </c>
      <c r="H5752" s="2">
        <v>225</v>
      </c>
      <c r="I5752" s="2">
        <v>207</v>
      </c>
      <c r="K5752" s="2">
        <v>3</v>
      </c>
      <c r="L5752" s="2" t="s">
        <v>136</v>
      </c>
      <c r="M5752" s="2" t="s">
        <v>476</v>
      </c>
      <c r="N5752" s="2" t="s">
        <v>479</v>
      </c>
      <c r="O5752" s="2" t="s">
        <v>520</v>
      </c>
      <c r="Q5752" s="1"/>
      <c r="S5752" s="9"/>
      <c r="T5752" s="10"/>
      <c r="U5752" s="8"/>
      <c r="V5752" s="2" t="s">
        <v>105</v>
      </c>
      <c r="W5752" s="2" t="s">
        <v>561</v>
      </c>
      <c r="X5752" s="45" t="str" cm="1">
        <f t="array" ref="X5752">IF(X5586="TRUE",IF(AND(C5752&lt;&gt;1,C5753:C5758="",S5752:U5758=""), "FALSE","TRUE"),"FALSE")</f>
        <v>FALSE</v>
      </c>
      <c r="Z5752" s="1"/>
    </row>
    <row r="5753" spans="2:26" hidden="1" outlineLevel="3" x14ac:dyDescent="0.4">
      <c r="B5753" s="7" t="s">
        <v>522</v>
      </c>
      <c r="C5753" s="8"/>
      <c r="D5753" s="31"/>
      <c r="E5753" s="2" t="s">
        <v>523</v>
      </c>
      <c r="F5753" s="2" t="s">
        <v>485</v>
      </c>
      <c r="G5753" s="2" t="s">
        <v>369</v>
      </c>
      <c r="H5753" s="2">
        <v>225</v>
      </c>
      <c r="I5753" s="2">
        <v>207</v>
      </c>
      <c r="K5753" s="2">
        <v>240</v>
      </c>
      <c r="L5753" s="2" t="s">
        <v>30</v>
      </c>
      <c r="M5753" s="2" t="s">
        <v>476</v>
      </c>
      <c r="N5753" s="2" t="s">
        <v>479</v>
      </c>
      <c r="O5753" s="2" t="s">
        <v>520</v>
      </c>
      <c r="Q5753" s="1"/>
      <c r="S5753" s="9"/>
      <c r="T5753" s="10"/>
      <c r="U5753" s="8"/>
      <c r="W5753" s="2" t="s">
        <v>465</v>
      </c>
      <c r="X5753" s="45" t="str" cm="1">
        <f t="array" ref="X5753">IF(X5586="TRUE",IF(AND(C5752&lt;&gt;1,C5753:C5758="",S5752:U5758=""), "FALSE","TRUE"),"FALSE")</f>
        <v>FALSE</v>
      </c>
      <c r="Z5753" s="1"/>
    </row>
    <row r="5754" spans="2:26" hidden="1" outlineLevel="3" x14ac:dyDescent="0.4">
      <c r="B5754" s="7" t="s">
        <v>524</v>
      </c>
      <c r="C5754" s="8"/>
      <c r="D5754" s="31"/>
      <c r="E5754" s="2" t="s">
        <v>525</v>
      </c>
      <c r="F5754" s="2" t="s">
        <v>114</v>
      </c>
      <c r="G5754" s="2" t="s">
        <v>115</v>
      </c>
      <c r="H5754" s="2">
        <v>225</v>
      </c>
      <c r="I5754" s="2">
        <v>207</v>
      </c>
      <c r="K5754" s="2">
        <v>120</v>
      </c>
      <c r="L5754" s="2" t="s">
        <v>30</v>
      </c>
      <c r="M5754" s="2" t="s">
        <v>476</v>
      </c>
      <c r="N5754" s="2" t="s">
        <v>479</v>
      </c>
      <c r="O5754" s="2" t="s">
        <v>520</v>
      </c>
      <c r="Q5754" s="1"/>
      <c r="S5754" s="9"/>
      <c r="T5754" s="10"/>
      <c r="U5754" s="8"/>
      <c r="W5754" s="2" t="s">
        <v>468</v>
      </c>
      <c r="X5754" s="45" t="str" cm="1">
        <f t="array" ref="X5754">IF(X5586="TRUE",IF(AND(C5752&lt;&gt;1,C5753:C5758="",S5752:U5758=""), "FALSE","TRUE"),"FALSE")</f>
        <v>FALSE</v>
      </c>
      <c r="Z5754" s="1"/>
    </row>
    <row r="5755" spans="2:26" hidden="1" outlineLevel="3" x14ac:dyDescent="0.4">
      <c r="B5755" s="7" t="s">
        <v>526</v>
      </c>
      <c r="C5755" s="8"/>
      <c r="D5755" s="31"/>
      <c r="E5755" s="2" t="s">
        <v>527</v>
      </c>
      <c r="F5755" s="2" t="str">
        <f>IF(OR($C$87="治験計画届", $C$87="治験計画変更届"), "^$","^.{1,120}$|^$")</f>
        <v>^.{1,120}$|^$</v>
      </c>
      <c r="G5755" s="2" t="str">
        <f>IF(F5755="^$", "入力しないでください","入力してください(120文字以内)")</f>
        <v>入力してください(120文字以内)</v>
      </c>
      <c r="H5755" s="2">
        <v>225</v>
      </c>
      <c r="I5755" s="2">
        <v>207</v>
      </c>
      <c r="K5755" s="2">
        <v>120</v>
      </c>
      <c r="L5755" s="2" t="s">
        <v>30</v>
      </c>
      <c r="M5755" s="2" t="s">
        <v>476</v>
      </c>
      <c r="N5755" s="2" t="s">
        <v>479</v>
      </c>
      <c r="O5755" s="2" t="s">
        <v>520</v>
      </c>
      <c r="Q5755" s="1"/>
      <c r="S5755" s="9"/>
      <c r="T5755" s="10"/>
      <c r="U5755" s="8"/>
      <c r="W5755" s="2" t="s">
        <v>468</v>
      </c>
      <c r="X5755" s="45" t="str" cm="1">
        <f t="array" ref="X5755">IF(X5586="TRUE",IF(AND(C5752&lt;&gt;1,C5753:C5758="",S5752:U5758=""), "FALSE","TRUE"),"FALSE")</f>
        <v>FALSE</v>
      </c>
      <c r="Z5755" s="1"/>
    </row>
    <row r="5756" spans="2:26" hidden="1" outlineLevel="3" x14ac:dyDescent="0.4">
      <c r="B5756" s="7" t="s">
        <v>528</v>
      </c>
      <c r="C5756" s="8"/>
      <c r="D5756" s="31"/>
      <c r="E5756" s="2" t="s">
        <v>529</v>
      </c>
      <c r="F5756" s="2" t="str">
        <f>IF(OR($C$87="治験計画届", $C$87="治験計画変更届"), "^$","^.{1,120}$|^$")</f>
        <v>^.{1,120}$|^$</v>
      </c>
      <c r="G5756" s="2" t="str">
        <f t="shared" ref="G5756:G5758" si="397">IF(F5756="^$", "入力しないでください","入力してください(120文字以内)")</f>
        <v>入力してください(120文字以内)</v>
      </c>
      <c r="H5756" s="2">
        <v>225</v>
      </c>
      <c r="I5756" s="2">
        <v>207</v>
      </c>
      <c r="K5756" s="2">
        <v>120</v>
      </c>
      <c r="L5756" s="2" t="s">
        <v>30</v>
      </c>
      <c r="M5756" s="2" t="s">
        <v>476</v>
      </c>
      <c r="N5756" s="2" t="s">
        <v>479</v>
      </c>
      <c r="O5756" s="2" t="s">
        <v>520</v>
      </c>
      <c r="Q5756" s="1"/>
      <c r="S5756" s="9"/>
      <c r="T5756" s="10"/>
      <c r="U5756" s="8"/>
      <c r="W5756" s="2" t="s">
        <v>468</v>
      </c>
      <c r="X5756" s="45" t="str" cm="1">
        <f t="array" ref="X5756">IF(X5586="TRUE",IF(AND(C5752&lt;&gt;1,C5753:C5758="",S5752:U5758=""), "FALSE","TRUE"),"FALSE")</f>
        <v>FALSE</v>
      </c>
      <c r="Z5756" s="1"/>
    </row>
    <row r="5757" spans="2:26" hidden="1" outlineLevel="3" x14ac:dyDescent="0.4">
      <c r="B5757" s="7" t="s">
        <v>530</v>
      </c>
      <c r="C5757" s="8"/>
      <c r="D5757" s="31"/>
      <c r="E5757" s="2" t="s">
        <v>566</v>
      </c>
      <c r="F5757" s="2" t="str">
        <f>IF(OR($C$87="治験計画届", $C$87="治験計画変更届"), "^$","^.{1,120}$|^$")</f>
        <v>^.{1,120}$|^$</v>
      </c>
      <c r="G5757" s="2" t="str">
        <f t="shared" si="397"/>
        <v>入力してください(120文字以内)</v>
      </c>
      <c r="H5757" s="2">
        <v>225</v>
      </c>
      <c r="I5757" s="2">
        <v>207</v>
      </c>
      <c r="K5757" s="2">
        <v>120</v>
      </c>
      <c r="L5757" s="2" t="s">
        <v>30</v>
      </c>
      <c r="M5757" s="2" t="s">
        <v>476</v>
      </c>
      <c r="N5757" s="2" t="s">
        <v>479</v>
      </c>
      <c r="O5757" s="2" t="s">
        <v>520</v>
      </c>
      <c r="Q5757" s="1"/>
      <c r="S5757" s="9"/>
      <c r="T5757" s="10"/>
      <c r="U5757" s="8"/>
      <c r="W5757" s="2" t="s">
        <v>468</v>
      </c>
      <c r="X5757" s="45" t="str" cm="1">
        <f t="array" ref="X5757">IF(X5586="TRUE",IF(AND(C5752&lt;&gt;1,C5753:C5758="",S5752:U5758=""), "FALSE","TRUE"),"FALSE")</f>
        <v>FALSE</v>
      </c>
      <c r="Z5757" s="1"/>
    </row>
    <row r="5758" spans="2:26" hidden="1" outlineLevel="3" x14ac:dyDescent="0.4">
      <c r="B5758" s="7" t="s">
        <v>532</v>
      </c>
      <c r="C5758" s="8"/>
      <c r="D5758" s="31"/>
      <c r="E5758" s="2" t="s">
        <v>533</v>
      </c>
      <c r="F5758" s="2" t="str">
        <f>IF(OR($C$87="治験計画届", $C$87="治験計画変更届"), "^$","^.{1,120}$|^$")</f>
        <v>^.{1,120}$|^$</v>
      </c>
      <c r="G5758" s="2" t="str">
        <f t="shared" si="397"/>
        <v>入力してください(120文字以内)</v>
      </c>
      <c r="H5758" s="2">
        <v>225</v>
      </c>
      <c r="I5758" s="2">
        <v>207</v>
      </c>
      <c r="K5758" s="2">
        <v>120</v>
      </c>
      <c r="L5758" s="2" t="s">
        <v>30</v>
      </c>
      <c r="M5758" s="2" t="s">
        <v>476</v>
      </c>
      <c r="N5758" s="2" t="s">
        <v>479</v>
      </c>
      <c r="O5758" s="2" t="s">
        <v>520</v>
      </c>
      <c r="Q5758" s="1"/>
      <c r="S5758" s="9"/>
      <c r="T5758" s="10"/>
      <c r="U5758" s="8"/>
      <c r="W5758" s="2" t="s">
        <v>468</v>
      </c>
      <c r="X5758" s="45" t="str" cm="1">
        <f t="array" ref="X5758">IF(X5586="TRUE",IF(AND(C5752&lt;&gt;1,C5753:C5758="",S5752:U5758=""), "FALSE","TRUE"),"FALSE")</f>
        <v>FALSE</v>
      </c>
      <c r="Z5758" s="1"/>
    </row>
    <row r="5759" spans="2:26" hidden="1" outlineLevel="3" x14ac:dyDescent="0.4">
      <c r="B5759" s="7" t="s">
        <v>134</v>
      </c>
      <c r="C5759" s="5">
        <v>14</v>
      </c>
      <c r="D5759" s="30"/>
      <c r="E5759" s="2" t="s">
        <v>392</v>
      </c>
      <c r="F5759" s="2" t="s">
        <v>102</v>
      </c>
      <c r="G5759" s="2" t="s">
        <v>103</v>
      </c>
      <c r="H5759" s="2">
        <v>225</v>
      </c>
      <c r="I5759" s="2">
        <v>207</v>
      </c>
      <c r="K5759" s="2">
        <v>3</v>
      </c>
      <c r="L5759" s="2" t="s">
        <v>136</v>
      </c>
      <c r="M5759" s="2" t="s">
        <v>476</v>
      </c>
      <c r="N5759" s="2" t="s">
        <v>479</v>
      </c>
      <c r="O5759" s="2" t="s">
        <v>520</v>
      </c>
      <c r="Q5759" s="1"/>
      <c r="S5759" s="9"/>
      <c r="T5759" s="10"/>
      <c r="U5759" s="8"/>
      <c r="V5759" s="2" t="s">
        <v>105</v>
      </c>
      <c r="W5759" s="2" t="s">
        <v>561</v>
      </c>
      <c r="X5759" s="45" t="str" cm="1">
        <f t="array" ref="X5759">IF(X5586="TRUE",IF(AND(C5759&lt;&gt;1,C5760:C5765="",S5759:U5765=""), "FALSE","TRUE"),"FALSE")</f>
        <v>FALSE</v>
      </c>
      <c r="Z5759" s="1"/>
    </row>
    <row r="5760" spans="2:26" hidden="1" outlineLevel="3" x14ac:dyDescent="0.4">
      <c r="B5760" s="7" t="s">
        <v>522</v>
      </c>
      <c r="C5760" s="8"/>
      <c r="D5760" s="31"/>
      <c r="E5760" s="2" t="s">
        <v>523</v>
      </c>
      <c r="F5760" s="2" t="s">
        <v>485</v>
      </c>
      <c r="G5760" s="2" t="s">
        <v>369</v>
      </c>
      <c r="H5760" s="2">
        <v>225</v>
      </c>
      <c r="I5760" s="2">
        <v>207</v>
      </c>
      <c r="K5760" s="2">
        <v>240</v>
      </c>
      <c r="L5760" s="2" t="s">
        <v>30</v>
      </c>
      <c r="M5760" s="2" t="s">
        <v>476</v>
      </c>
      <c r="N5760" s="2" t="s">
        <v>479</v>
      </c>
      <c r="O5760" s="2" t="s">
        <v>520</v>
      </c>
      <c r="Q5760" s="1"/>
      <c r="S5760" s="9"/>
      <c r="T5760" s="10"/>
      <c r="U5760" s="8"/>
      <c r="W5760" s="2" t="s">
        <v>465</v>
      </c>
      <c r="X5760" s="45" t="str" cm="1">
        <f t="array" ref="X5760">IF(X5586="TRUE",IF(AND(C5759&lt;&gt;1,C5760:C5765="",S5759:U5765=""), "FALSE","TRUE"),"FALSE")</f>
        <v>FALSE</v>
      </c>
      <c r="Z5760" s="1"/>
    </row>
    <row r="5761" spans="2:26" hidden="1" outlineLevel="3" x14ac:dyDescent="0.4">
      <c r="B5761" s="7" t="s">
        <v>524</v>
      </c>
      <c r="C5761" s="8"/>
      <c r="D5761" s="31"/>
      <c r="E5761" s="2" t="s">
        <v>525</v>
      </c>
      <c r="F5761" s="2" t="s">
        <v>114</v>
      </c>
      <c r="G5761" s="2" t="s">
        <v>115</v>
      </c>
      <c r="H5761" s="2">
        <v>225</v>
      </c>
      <c r="I5761" s="2">
        <v>207</v>
      </c>
      <c r="K5761" s="2">
        <v>120</v>
      </c>
      <c r="L5761" s="2" t="s">
        <v>30</v>
      </c>
      <c r="M5761" s="2" t="s">
        <v>476</v>
      </c>
      <c r="N5761" s="2" t="s">
        <v>479</v>
      </c>
      <c r="O5761" s="2" t="s">
        <v>520</v>
      </c>
      <c r="Q5761" s="1"/>
      <c r="S5761" s="9"/>
      <c r="T5761" s="10"/>
      <c r="U5761" s="8"/>
      <c r="W5761" s="2" t="s">
        <v>468</v>
      </c>
      <c r="X5761" s="45" t="str" cm="1">
        <f t="array" ref="X5761">IF(X5586="TRUE",IF(AND(C5759&lt;&gt;1,C5760:C5765="",S5759:U5765=""), "FALSE","TRUE"),"FALSE")</f>
        <v>FALSE</v>
      </c>
      <c r="Z5761" s="1"/>
    </row>
    <row r="5762" spans="2:26" hidden="1" outlineLevel="3" x14ac:dyDescent="0.4">
      <c r="B5762" s="7" t="s">
        <v>526</v>
      </c>
      <c r="C5762" s="8"/>
      <c r="D5762" s="31"/>
      <c r="E5762" s="2" t="s">
        <v>527</v>
      </c>
      <c r="F5762" s="2" t="str">
        <f>IF(OR($C$87="治験計画届", $C$87="治験計画変更届"), "^$","^.{1,120}$|^$")</f>
        <v>^.{1,120}$|^$</v>
      </c>
      <c r="G5762" s="2" t="str">
        <f>IF(F5762="^$", "入力しないでください","入力してください(120文字以内)")</f>
        <v>入力してください(120文字以内)</v>
      </c>
      <c r="H5762" s="2">
        <v>225</v>
      </c>
      <c r="I5762" s="2">
        <v>207</v>
      </c>
      <c r="K5762" s="2">
        <v>120</v>
      </c>
      <c r="L5762" s="2" t="s">
        <v>30</v>
      </c>
      <c r="M5762" s="2" t="s">
        <v>476</v>
      </c>
      <c r="N5762" s="2" t="s">
        <v>479</v>
      </c>
      <c r="O5762" s="2" t="s">
        <v>520</v>
      </c>
      <c r="Q5762" s="1"/>
      <c r="S5762" s="9"/>
      <c r="T5762" s="10"/>
      <c r="U5762" s="8"/>
      <c r="W5762" s="2" t="s">
        <v>468</v>
      </c>
      <c r="X5762" s="45" t="str" cm="1">
        <f t="array" ref="X5762">IF(X5586="TRUE",IF(AND(C5759&lt;&gt;1,C5760:C5765="",S5759:U5765=""), "FALSE","TRUE"),"FALSE")</f>
        <v>FALSE</v>
      </c>
      <c r="Z5762" s="1"/>
    </row>
    <row r="5763" spans="2:26" hidden="1" outlineLevel="3" x14ac:dyDescent="0.4">
      <c r="B5763" s="7" t="s">
        <v>528</v>
      </c>
      <c r="C5763" s="8"/>
      <c r="D5763" s="31"/>
      <c r="E5763" s="2" t="s">
        <v>529</v>
      </c>
      <c r="F5763" s="2" t="str">
        <f>IF(OR($C$87="治験計画届", $C$87="治験計画変更届"), "^$","^.{1,120}$|^$")</f>
        <v>^.{1,120}$|^$</v>
      </c>
      <c r="G5763" s="2" t="str">
        <f t="shared" ref="G5763:G5765" si="398">IF(F5763="^$", "入力しないでください","入力してください(120文字以内)")</f>
        <v>入力してください(120文字以内)</v>
      </c>
      <c r="H5763" s="2">
        <v>225</v>
      </c>
      <c r="I5763" s="2">
        <v>207</v>
      </c>
      <c r="K5763" s="2">
        <v>120</v>
      </c>
      <c r="L5763" s="2" t="s">
        <v>30</v>
      </c>
      <c r="M5763" s="2" t="s">
        <v>476</v>
      </c>
      <c r="N5763" s="2" t="s">
        <v>479</v>
      </c>
      <c r="O5763" s="2" t="s">
        <v>520</v>
      </c>
      <c r="Q5763" s="1"/>
      <c r="S5763" s="9"/>
      <c r="T5763" s="10"/>
      <c r="U5763" s="8"/>
      <c r="W5763" s="2" t="s">
        <v>468</v>
      </c>
      <c r="X5763" s="45" t="str" cm="1">
        <f t="array" ref="X5763">IF(X5586="TRUE",IF(AND(C5759&lt;&gt;1,C5760:C5765="",S5759:U5765=""), "FALSE","TRUE"),"FALSE")</f>
        <v>FALSE</v>
      </c>
      <c r="Z5763" s="1"/>
    </row>
    <row r="5764" spans="2:26" hidden="1" outlineLevel="3" x14ac:dyDescent="0.4">
      <c r="B5764" s="7" t="s">
        <v>530</v>
      </c>
      <c r="C5764" s="8"/>
      <c r="D5764" s="31"/>
      <c r="E5764" s="2" t="s">
        <v>566</v>
      </c>
      <c r="F5764" s="2" t="str">
        <f>IF(OR($C$87="治験計画届", $C$87="治験計画変更届"), "^$","^.{1,120}$|^$")</f>
        <v>^.{1,120}$|^$</v>
      </c>
      <c r="G5764" s="2" t="str">
        <f t="shared" si="398"/>
        <v>入力してください(120文字以内)</v>
      </c>
      <c r="H5764" s="2">
        <v>225</v>
      </c>
      <c r="I5764" s="2">
        <v>207</v>
      </c>
      <c r="K5764" s="2">
        <v>120</v>
      </c>
      <c r="L5764" s="2" t="s">
        <v>30</v>
      </c>
      <c r="M5764" s="2" t="s">
        <v>476</v>
      </c>
      <c r="N5764" s="2" t="s">
        <v>479</v>
      </c>
      <c r="O5764" s="2" t="s">
        <v>520</v>
      </c>
      <c r="Q5764" s="1"/>
      <c r="S5764" s="9"/>
      <c r="T5764" s="10"/>
      <c r="U5764" s="8"/>
      <c r="W5764" s="2" t="s">
        <v>468</v>
      </c>
      <c r="X5764" s="45" t="str" cm="1">
        <f t="array" ref="X5764">IF(X5586="TRUE",IF(AND(C5759&lt;&gt;1,C5760:C5765="",S5759:U5765=""), "FALSE","TRUE"),"FALSE")</f>
        <v>FALSE</v>
      </c>
      <c r="Z5764" s="1"/>
    </row>
    <row r="5765" spans="2:26" hidden="1" outlineLevel="3" x14ac:dyDescent="0.4">
      <c r="B5765" s="7" t="s">
        <v>532</v>
      </c>
      <c r="C5765" s="8"/>
      <c r="D5765" s="31"/>
      <c r="E5765" s="2" t="s">
        <v>533</v>
      </c>
      <c r="F5765" s="2" t="str">
        <f>IF(OR($C$87="治験計画届", $C$87="治験計画変更届"), "^$","^.{1,120}$|^$")</f>
        <v>^.{1,120}$|^$</v>
      </c>
      <c r="G5765" s="2" t="str">
        <f t="shared" si="398"/>
        <v>入力してください(120文字以内)</v>
      </c>
      <c r="H5765" s="2">
        <v>225</v>
      </c>
      <c r="I5765" s="2">
        <v>207</v>
      </c>
      <c r="K5765" s="2">
        <v>120</v>
      </c>
      <c r="L5765" s="2" t="s">
        <v>30</v>
      </c>
      <c r="M5765" s="2" t="s">
        <v>476</v>
      </c>
      <c r="N5765" s="2" t="s">
        <v>479</v>
      </c>
      <c r="O5765" s="2" t="s">
        <v>520</v>
      </c>
      <c r="Q5765" s="1"/>
      <c r="S5765" s="9"/>
      <c r="T5765" s="10"/>
      <c r="U5765" s="8"/>
      <c r="W5765" s="2" t="s">
        <v>468</v>
      </c>
      <c r="X5765" s="45" t="str" cm="1">
        <f t="array" ref="X5765">IF(X5586="TRUE",IF(AND(C5759&lt;&gt;1,C5760:C5765="",S5759:U5765=""), "FALSE","TRUE"),"FALSE")</f>
        <v>FALSE</v>
      </c>
      <c r="Z5765" s="1"/>
    </row>
    <row r="5766" spans="2:26" hidden="1" outlineLevel="3" x14ac:dyDescent="0.4">
      <c r="B5766" s="7" t="s">
        <v>134</v>
      </c>
      <c r="C5766" s="5">
        <v>15</v>
      </c>
      <c r="D5766" s="30"/>
      <c r="E5766" s="2" t="s">
        <v>392</v>
      </c>
      <c r="F5766" s="2" t="s">
        <v>102</v>
      </c>
      <c r="G5766" s="2" t="s">
        <v>103</v>
      </c>
      <c r="H5766" s="2">
        <v>225</v>
      </c>
      <c r="I5766" s="2">
        <v>207</v>
      </c>
      <c r="K5766" s="2">
        <v>3</v>
      </c>
      <c r="L5766" s="2" t="s">
        <v>136</v>
      </c>
      <c r="M5766" s="2" t="s">
        <v>476</v>
      </c>
      <c r="N5766" s="2" t="s">
        <v>479</v>
      </c>
      <c r="O5766" s="2" t="s">
        <v>520</v>
      </c>
      <c r="Q5766" s="1"/>
      <c r="S5766" s="9"/>
      <c r="T5766" s="10"/>
      <c r="U5766" s="8"/>
      <c r="V5766" s="2" t="s">
        <v>105</v>
      </c>
      <c r="W5766" s="2" t="s">
        <v>561</v>
      </c>
      <c r="X5766" s="45" t="str" cm="1">
        <f t="array" ref="X5766">IF(X5586="TRUE",IF(AND(C5766&lt;&gt;1,C5767:C5772="",S5766:U5772=""), "FALSE","TRUE"),"FALSE")</f>
        <v>FALSE</v>
      </c>
      <c r="Z5766" s="1"/>
    </row>
    <row r="5767" spans="2:26" hidden="1" outlineLevel="3" x14ac:dyDescent="0.4">
      <c r="B5767" s="7" t="s">
        <v>522</v>
      </c>
      <c r="C5767" s="8"/>
      <c r="D5767" s="31"/>
      <c r="E5767" s="2" t="s">
        <v>523</v>
      </c>
      <c r="F5767" s="2" t="s">
        <v>485</v>
      </c>
      <c r="G5767" s="2" t="s">
        <v>369</v>
      </c>
      <c r="H5767" s="2">
        <v>225</v>
      </c>
      <c r="I5767" s="2">
        <v>207</v>
      </c>
      <c r="K5767" s="2">
        <v>240</v>
      </c>
      <c r="L5767" s="2" t="s">
        <v>30</v>
      </c>
      <c r="M5767" s="2" t="s">
        <v>476</v>
      </c>
      <c r="N5767" s="2" t="s">
        <v>479</v>
      </c>
      <c r="O5767" s="2" t="s">
        <v>520</v>
      </c>
      <c r="Q5767" s="1"/>
      <c r="S5767" s="9"/>
      <c r="T5767" s="10"/>
      <c r="U5767" s="8"/>
      <c r="W5767" s="2" t="s">
        <v>465</v>
      </c>
      <c r="X5767" s="45" t="str" cm="1">
        <f t="array" ref="X5767">IF(X5586="TRUE",IF(AND(C5766&lt;&gt;1,C5767:C5772="",S5766:U5772=""), "FALSE","TRUE"),"FALSE")</f>
        <v>FALSE</v>
      </c>
      <c r="Z5767" s="1"/>
    </row>
    <row r="5768" spans="2:26" hidden="1" outlineLevel="3" x14ac:dyDescent="0.4">
      <c r="B5768" s="7" t="s">
        <v>524</v>
      </c>
      <c r="C5768" s="8"/>
      <c r="D5768" s="31"/>
      <c r="E5768" s="2" t="s">
        <v>525</v>
      </c>
      <c r="F5768" s="2" t="s">
        <v>114</v>
      </c>
      <c r="G5768" s="2" t="s">
        <v>115</v>
      </c>
      <c r="H5768" s="2">
        <v>225</v>
      </c>
      <c r="I5768" s="2">
        <v>207</v>
      </c>
      <c r="K5768" s="2">
        <v>120</v>
      </c>
      <c r="L5768" s="2" t="s">
        <v>30</v>
      </c>
      <c r="M5768" s="2" t="s">
        <v>476</v>
      </c>
      <c r="N5768" s="2" t="s">
        <v>479</v>
      </c>
      <c r="O5768" s="2" t="s">
        <v>520</v>
      </c>
      <c r="Q5768" s="1"/>
      <c r="S5768" s="9"/>
      <c r="T5768" s="10"/>
      <c r="U5768" s="8"/>
      <c r="W5768" s="2" t="s">
        <v>468</v>
      </c>
      <c r="X5768" s="45" t="str" cm="1">
        <f t="array" ref="X5768">IF(X5586="TRUE",IF(AND(C5766&lt;&gt;1,C5767:C5772="",S5766:U5772=""), "FALSE","TRUE"),"FALSE")</f>
        <v>FALSE</v>
      </c>
      <c r="Z5768" s="1"/>
    </row>
    <row r="5769" spans="2:26" hidden="1" outlineLevel="3" x14ac:dyDescent="0.4">
      <c r="B5769" s="7" t="s">
        <v>526</v>
      </c>
      <c r="C5769" s="8"/>
      <c r="D5769" s="31"/>
      <c r="E5769" s="2" t="s">
        <v>527</v>
      </c>
      <c r="F5769" s="2" t="str">
        <f>IF(OR($C$87="治験計画届", $C$87="治験計画変更届"), "^$","^.{1,120}$|^$")</f>
        <v>^.{1,120}$|^$</v>
      </c>
      <c r="G5769" s="2" t="str">
        <f>IF(F5769="^$", "入力しないでください","入力してください(120文字以内)")</f>
        <v>入力してください(120文字以内)</v>
      </c>
      <c r="H5769" s="2">
        <v>225</v>
      </c>
      <c r="I5769" s="2">
        <v>207</v>
      </c>
      <c r="K5769" s="2">
        <v>120</v>
      </c>
      <c r="L5769" s="2" t="s">
        <v>30</v>
      </c>
      <c r="M5769" s="2" t="s">
        <v>476</v>
      </c>
      <c r="N5769" s="2" t="s">
        <v>479</v>
      </c>
      <c r="O5769" s="2" t="s">
        <v>520</v>
      </c>
      <c r="Q5769" s="1"/>
      <c r="S5769" s="9"/>
      <c r="T5769" s="10"/>
      <c r="U5769" s="8"/>
      <c r="W5769" s="2" t="s">
        <v>468</v>
      </c>
      <c r="X5769" s="45" t="str" cm="1">
        <f t="array" ref="X5769">IF(X5586="TRUE",IF(AND(C5766&lt;&gt;1,C5767:C5772="",S5766:U5772=""), "FALSE","TRUE"),"FALSE")</f>
        <v>FALSE</v>
      </c>
      <c r="Z5769" s="1"/>
    </row>
    <row r="5770" spans="2:26" hidden="1" outlineLevel="3" x14ac:dyDescent="0.4">
      <c r="B5770" s="7" t="s">
        <v>528</v>
      </c>
      <c r="C5770" s="8"/>
      <c r="D5770" s="31"/>
      <c r="E5770" s="2" t="s">
        <v>529</v>
      </c>
      <c r="F5770" s="2" t="str">
        <f>IF(OR($C$87="治験計画届", $C$87="治験計画変更届"), "^$","^.{1,120}$|^$")</f>
        <v>^.{1,120}$|^$</v>
      </c>
      <c r="G5770" s="2" t="str">
        <f t="shared" ref="G5770:G5772" si="399">IF(F5770="^$", "入力しないでください","入力してください(120文字以内)")</f>
        <v>入力してください(120文字以内)</v>
      </c>
      <c r="H5770" s="2">
        <v>225</v>
      </c>
      <c r="I5770" s="2">
        <v>207</v>
      </c>
      <c r="K5770" s="2">
        <v>120</v>
      </c>
      <c r="L5770" s="2" t="s">
        <v>30</v>
      </c>
      <c r="M5770" s="2" t="s">
        <v>476</v>
      </c>
      <c r="N5770" s="2" t="s">
        <v>479</v>
      </c>
      <c r="O5770" s="2" t="s">
        <v>520</v>
      </c>
      <c r="Q5770" s="1"/>
      <c r="S5770" s="9"/>
      <c r="T5770" s="10"/>
      <c r="U5770" s="8"/>
      <c r="W5770" s="2" t="s">
        <v>468</v>
      </c>
      <c r="X5770" s="45" t="str" cm="1">
        <f t="array" ref="X5770">IF(X5586="TRUE",IF(AND(C5766&lt;&gt;1,C5767:C5772="",S5766:U5772=""), "FALSE","TRUE"),"FALSE")</f>
        <v>FALSE</v>
      </c>
      <c r="Z5770" s="1"/>
    </row>
    <row r="5771" spans="2:26" hidden="1" outlineLevel="3" x14ac:dyDescent="0.4">
      <c r="B5771" s="7" t="s">
        <v>530</v>
      </c>
      <c r="C5771" s="8"/>
      <c r="D5771" s="31"/>
      <c r="E5771" s="2" t="s">
        <v>566</v>
      </c>
      <c r="F5771" s="2" t="str">
        <f>IF(OR($C$87="治験計画届", $C$87="治験計画変更届"), "^$","^.{1,120}$|^$")</f>
        <v>^.{1,120}$|^$</v>
      </c>
      <c r="G5771" s="2" t="str">
        <f t="shared" si="399"/>
        <v>入力してください(120文字以内)</v>
      </c>
      <c r="H5771" s="2">
        <v>225</v>
      </c>
      <c r="I5771" s="2">
        <v>207</v>
      </c>
      <c r="K5771" s="2">
        <v>120</v>
      </c>
      <c r="L5771" s="2" t="s">
        <v>30</v>
      </c>
      <c r="M5771" s="2" t="s">
        <v>476</v>
      </c>
      <c r="N5771" s="2" t="s">
        <v>479</v>
      </c>
      <c r="O5771" s="2" t="s">
        <v>520</v>
      </c>
      <c r="Q5771" s="1"/>
      <c r="S5771" s="9"/>
      <c r="T5771" s="10"/>
      <c r="U5771" s="8"/>
      <c r="W5771" s="2" t="s">
        <v>468</v>
      </c>
      <c r="X5771" s="45" t="str" cm="1">
        <f t="array" ref="X5771">IF(X5586="TRUE",IF(AND(C5766&lt;&gt;1,C5767:C5772="",S5766:U5772=""), "FALSE","TRUE"),"FALSE")</f>
        <v>FALSE</v>
      </c>
      <c r="Z5771" s="1"/>
    </row>
    <row r="5772" spans="2:26" hidden="1" outlineLevel="3" x14ac:dyDescent="0.4">
      <c r="B5772" s="7" t="s">
        <v>532</v>
      </c>
      <c r="C5772" s="8"/>
      <c r="D5772" s="31"/>
      <c r="E5772" s="2" t="s">
        <v>533</v>
      </c>
      <c r="F5772" s="2" t="str">
        <f>IF(OR($C$87="治験計画届", $C$87="治験計画変更届"), "^$","^.{1,120}$|^$")</f>
        <v>^.{1,120}$|^$</v>
      </c>
      <c r="G5772" s="2" t="str">
        <f t="shared" si="399"/>
        <v>入力してください(120文字以内)</v>
      </c>
      <c r="H5772" s="2">
        <v>225</v>
      </c>
      <c r="I5772" s="2">
        <v>207</v>
      </c>
      <c r="K5772" s="2">
        <v>120</v>
      </c>
      <c r="L5772" s="2" t="s">
        <v>30</v>
      </c>
      <c r="M5772" s="2" t="s">
        <v>476</v>
      </c>
      <c r="N5772" s="2" t="s">
        <v>479</v>
      </c>
      <c r="O5772" s="2" t="s">
        <v>520</v>
      </c>
      <c r="Q5772" s="1"/>
      <c r="S5772" s="9"/>
      <c r="T5772" s="10"/>
      <c r="U5772" s="8"/>
      <c r="W5772" s="2" t="s">
        <v>468</v>
      </c>
      <c r="X5772" s="45" t="str" cm="1">
        <f t="array" ref="X5772">IF(X5586="TRUE",IF(AND(C5766&lt;&gt;1,C5767:C5772="",S5766:U5772=""), "FALSE","TRUE"),"FALSE")</f>
        <v>FALSE</v>
      </c>
      <c r="Z5772" s="1"/>
    </row>
    <row r="5773" spans="2:26" hidden="1" outlineLevel="3" x14ac:dyDescent="0.4">
      <c r="B5773" s="7" t="s">
        <v>134</v>
      </c>
      <c r="C5773" s="5">
        <v>16</v>
      </c>
      <c r="D5773" s="30"/>
      <c r="E5773" s="2" t="s">
        <v>392</v>
      </c>
      <c r="F5773" s="2" t="s">
        <v>102</v>
      </c>
      <c r="G5773" s="2" t="s">
        <v>103</v>
      </c>
      <c r="H5773" s="2">
        <v>225</v>
      </c>
      <c r="I5773" s="2">
        <v>207</v>
      </c>
      <c r="K5773" s="2">
        <v>3</v>
      </c>
      <c r="L5773" s="2" t="s">
        <v>136</v>
      </c>
      <c r="M5773" s="2" t="s">
        <v>476</v>
      </c>
      <c r="N5773" s="2" t="s">
        <v>479</v>
      </c>
      <c r="O5773" s="2" t="s">
        <v>520</v>
      </c>
      <c r="Q5773" s="1"/>
      <c r="S5773" s="9"/>
      <c r="T5773" s="10"/>
      <c r="U5773" s="8"/>
      <c r="V5773" s="2" t="s">
        <v>105</v>
      </c>
      <c r="W5773" s="2" t="s">
        <v>561</v>
      </c>
      <c r="X5773" s="45" t="str" cm="1">
        <f t="array" ref="X5773">IF(X5586="TRUE",IF(AND(C5773&lt;&gt;1,C5774:C5779="",S5773:U5779=""), "FALSE","TRUE"),"FALSE")</f>
        <v>FALSE</v>
      </c>
      <c r="Z5773" s="1"/>
    </row>
    <row r="5774" spans="2:26" hidden="1" outlineLevel="3" x14ac:dyDescent="0.4">
      <c r="B5774" s="7" t="s">
        <v>522</v>
      </c>
      <c r="C5774" s="8"/>
      <c r="D5774" s="31"/>
      <c r="E5774" s="2" t="s">
        <v>523</v>
      </c>
      <c r="F5774" s="2" t="s">
        <v>485</v>
      </c>
      <c r="G5774" s="2" t="s">
        <v>369</v>
      </c>
      <c r="H5774" s="2">
        <v>225</v>
      </c>
      <c r="I5774" s="2">
        <v>207</v>
      </c>
      <c r="K5774" s="2">
        <v>240</v>
      </c>
      <c r="L5774" s="2" t="s">
        <v>30</v>
      </c>
      <c r="M5774" s="2" t="s">
        <v>476</v>
      </c>
      <c r="N5774" s="2" t="s">
        <v>479</v>
      </c>
      <c r="O5774" s="2" t="s">
        <v>520</v>
      </c>
      <c r="Q5774" s="1"/>
      <c r="S5774" s="9"/>
      <c r="T5774" s="10"/>
      <c r="U5774" s="8"/>
      <c r="W5774" s="2" t="s">
        <v>465</v>
      </c>
      <c r="X5774" s="45" t="str" cm="1">
        <f t="array" ref="X5774">IF(X5586="TRUE",IF(AND(C5773&lt;&gt;1,C5774:C5779="",S5773:U5779=""), "FALSE","TRUE"),"FALSE")</f>
        <v>FALSE</v>
      </c>
      <c r="Z5774" s="1"/>
    </row>
    <row r="5775" spans="2:26" hidden="1" outlineLevel="3" x14ac:dyDescent="0.4">
      <c r="B5775" s="7" t="s">
        <v>524</v>
      </c>
      <c r="C5775" s="8"/>
      <c r="D5775" s="31"/>
      <c r="E5775" s="2" t="s">
        <v>525</v>
      </c>
      <c r="F5775" s="2" t="s">
        <v>114</v>
      </c>
      <c r="G5775" s="2" t="s">
        <v>115</v>
      </c>
      <c r="H5775" s="2">
        <v>225</v>
      </c>
      <c r="I5775" s="2">
        <v>207</v>
      </c>
      <c r="K5775" s="2">
        <v>120</v>
      </c>
      <c r="L5775" s="2" t="s">
        <v>30</v>
      </c>
      <c r="M5775" s="2" t="s">
        <v>476</v>
      </c>
      <c r="N5775" s="2" t="s">
        <v>479</v>
      </c>
      <c r="O5775" s="2" t="s">
        <v>520</v>
      </c>
      <c r="Q5775" s="1"/>
      <c r="S5775" s="9"/>
      <c r="T5775" s="10"/>
      <c r="U5775" s="8"/>
      <c r="W5775" s="2" t="s">
        <v>468</v>
      </c>
      <c r="X5775" s="45" t="str" cm="1">
        <f t="array" ref="X5775">IF(X5586="TRUE",IF(AND(C5773&lt;&gt;1,C5774:C5779="",S5773:U5779=""), "FALSE","TRUE"),"FALSE")</f>
        <v>FALSE</v>
      </c>
      <c r="Z5775" s="1"/>
    </row>
    <row r="5776" spans="2:26" hidden="1" outlineLevel="3" x14ac:dyDescent="0.4">
      <c r="B5776" s="7" t="s">
        <v>526</v>
      </c>
      <c r="C5776" s="8"/>
      <c r="D5776" s="31"/>
      <c r="E5776" s="2" t="s">
        <v>527</v>
      </c>
      <c r="F5776" s="2" t="str">
        <f>IF(OR($C$87="治験計画届", $C$87="治験計画変更届"), "^$","^.{1,120}$|^$")</f>
        <v>^.{1,120}$|^$</v>
      </c>
      <c r="G5776" s="2" t="str">
        <f>IF(F5776="^$", "入力しないでください","入力してください(120文字以内)")</f>
        <v>入力してください(120文字以内)</v>
      </c>
      <c r="H5776" s="2">
        <v>225</v>
      </c>
      <c r="I5776" s="2">
        <v>207</v>
      </c>
      <c r="K5776" s="2">
        <v>120</v>
      </c>
      <c r="L5776" s="2" t="s">
        <v>30</v>
      </c>
      <c r="M5776" s="2" t="s">
        <v>476</v>
      </c>
      <c r="N5776" s="2" t="s">
        <v>479</v>
      </c>
      <c r="O5776" s="2" t="s">
        <v>520</v>
      </c>
      <c r="Q5776" s="1"/>
      <c r="S5776" s="9"/>
      <c r="T5776" s="10"/>
      <c r="U5776" s="8"/>
      <c r="W5776" s="2" t="s">
        <v>468</v>
      </c>
      <c r="X5776" s="45" t="str" cm="1">
        <f t="array" ref="X5776">IF(X5586="TRUE",IF(AND(C5773&lt;&gt;1,C5774:C5779="",S5773:U5779=""), "FALSE","TRUE"),"FALSE")</f>
        <v>FALSE</v>
      </c>
      <c r="Z5776" s="1"/>
    </row>
    <row r="5777" spans="2:26" hidden="1" outlineLevel="3" x14ac:dyDescent="0.4">
      <c r="B5777" s="7" t="s">
        <v>528</v>
      </c>
      <c r="C5777" s="8"/>
      <c r="D5777" s="31"/>
      <c r="E5777" s="2" t="s">
        <v>529</v>
      </c>
      <c r="F5777" s="2" t="str">
        <f>IF(OR($C$87="治験計画届", $C$87="治験計画変更届"), "^$","^.{1,120}$|^$")</f>
        <v>^.{1,120}$|^$</v>
      </c>
      <c r="G5777" s="2" t="str">
        <f t="shared" ref="G5777:G5779" si="400">IF(F5777="^$", "入力しないでください","入力してください(120文字以内)")</f>
        <v>入力してください(120文字以内)</v>
      </c>
      <c r="H5777" s="2">
        <v>225</v>
      </c>
      <c r="I5777" s="2">
        <v>207</v>
      </c>
      <c r="K5777" s="2">
        <v>120</v>
      </c>
      <c r="L5777" s="2" t="s">
        <v>30</v>
      </c>
      <c r="M5777" s="2" t="s">
        <v>476</v>
      </c>
      <c r="N5777" s="2" t="s">
        <v>479</v>
      </c>
      <c r="O5777" s="2" t="s">
        <v>520</v>
      </c>
      <c r="Q5777" s="1"/>
      <c r="S5777" s="9"/>
      <c r="T5777" s="10"/>
      <c r="U5777" s="8"/>
      <c r="W5777" s="2" t="s">
        <v>468</v>
      </c>
      <c r="X5777" s="45" t="str" cm="1">
        <f t="array" ref="X5777">IF(X5586="TRUE",IF(AND(C5773&lt;&gt;1,C5774:C5779="",S5773:U5779=""), "FALSE","TRUE"),"FALSE")</f>
        <v>FALSE</v>
      </c>
      <c r="Z5777" s="1"/>
    </row>
    <row r="5778" spans="2:26" hidden="1" outlineLevel="3" x14ac:dyDescent="0.4">
      <c r="B5778" s="7" t="s">
        <v>530</v>
      </c>
      <c r="C5778" s="8"/>
      <c r="D5778" s="31"/>
      <c r="E5778" s="2" t="s">
        <v>566</v>
      </c>
      <c r="F5778" s="2" t="str">
        <f>IF(OR($C$87="治験計画届", $C$87="治験計画変更届"), "^$","^.{1,120}$|^$")</f>
        <v>^.{1,120}$|^$</v>
      </c>
      <c r="G5778" s="2" t="str">
        <f t="shared" si="400"/>
        <v>入力してください(120文字以内)</v>
      </c>
      <c r="H5778" s="2">
        <v>225</v>
      </c>
      <c r="I5778" s="2">
        <v>207</v>
      </c>
      <c r="K5778" s="2">
        <v>120</v>
      </c>
      <c r="L5778" s="2" t="s">
        <v>30</v>
      </c>
      <c r="M5778" s="2" t="s">
        <v>476</v>
      </c>
      <c r="N5778" s="2" t="s">
        <v>479</v>
      </c>
      <c r="O5778" s="2" t="s">
        <v>520</v>
      </c>
      <c r="Q5778" s="1"/>
      <c r="S5778" s="9"/>
      <c r="T5778" s="10"/>
      <c r="U5778" s="8"/>
      <c r="W5778" s="2" t="s">
        <v>468</v>
      </c>
      <c r="X5778" s="45" t="str" cm="1">
        <f t="array" ref="X5778">IF(X5586="TRUE",IF(AND(C5773&lt;&gt;1,C5774:C5779="",S5773:U5779=""), "FALSE","TRUE"),"FALSE")</f>
        <v>FALSE</v>
      </c>
      <c r="Z5778" s="1"/>
    </row>
    <row r="5779" spans="2:26" hidden="1" outlineLevel="3" x14ac:dyDescent="0.4">
      <c r="B5779" s="7" t="s">
        <v>532</v>
      </c>
      <c r="C5779" s="8"/>
      <c r="D5779" s="31"/>
      <c r="E5779" s="2" t="s">
        <v>533</v>
      </c>
      <c r="F5779" s="2" t="str">
        <f>IF(OR($C$87="治験計画届", $C$87="治験計画変更届"), "^$","^.{1,120}$|^$")</f>
        <v>^.{1,120}$|^$</v>
      </c>
      <c r="G5779" s="2" t="str">
        <f t="shared" si="400"/>
        <v>入力してください(120文字以内)</v>
      </c>
      <c r="H5779" s="2">
        <v>225</v>
      </c>
      <c r="I5779" s="2">
        <v>207</v>
      </c>
      <c r="K5779" s="2">
        <v>120</v>
      </c>
      <c r="L5779" s="2" t="s">
        <v>30</v>
      </c>
      <c r="M5779" s="2" t="s">
        <v>476</v>
      </c>
      <c r="N5779" s="2" t="s">
        <v>479</v>
      </c>
      <c r="O5779" s="2" t="s">
        <v>520</v>
      </c>
      <c r="Q5779" s="1"/>
      <c r="S5779" s="9"/>
      <c r="T5779" s="10"/>
      <c r="U5779" s="8"/>
      <c r="W5779" s="2" t="s">
        <v>468</v>
      </c>
      <c r="X5779" s="45" t="str" cm="1">
        <f t="array" ref="X5779">IF(X5586="TRUE",IF(AND(C5773&lt;&gt;1,C5774:C5779="",S5773:U5779=""), "FALSE","TRUE"),"FALSE")</f>
        <v>FALSE</v>
      </c>
      <c r="Z5779" s="1"/>
    </row>
    <row r="5780" spans="2:26" hidden="1" outlineLevel="3" x14ac:dyDescent="0.4">
      <c r="B5780" s="7" t="s">
        <v>134</v>
      </c>
      <c r="C5780" s="5">
        <v>17</v>
      </c>
      <c r="D5780" s="30"/>
      <c r="E5780" s="2" t="s">
        <v>392</v>
      </c>
      <c r="F5780" s="2" t="s">
        <v>102</v>
      </c>
      <c r="G5780" s="2" t="s">
        <v>103</v>
      </c>
      <c r="H5780" s="2">
        <v>225</v>
      </c>
      <c r="I5780" s="2">
        <v>207</v>
      </c>
      <c r="K5780" s="2">
        <v>3</v>
      </c>
      <c r="L5780" s="2" t="s">
        <v>136</v>
      </c>
      <c r="M5780" s="2" t="s">
        <v>476</v>
      </c>
      <c r="N5780" s="2" t="s">
        <v>479</v>
      </c>
      <c r="O5780" s="2" t="s">
        <v>520</v>
      </c>
      <c r="Q5780" s="1"/>
      <c r="S5780" s="9"/>
      <c r="T5780" s="10"/>
      <c r="U5780" s="8"/>
      <c r="V5780" s="2" t="s">
        <v>105</v>
      </c>
      <c r="W5780" s="2" t="s">
        <v>561</v>
      </c>
      <c r="X5780" s="45" t="str" cm="1">
        <f t="array" ref="X5780">IF(X5586="TRUE",IF(AND(C5780&lt;&gt;1,C5781:C5786="",S5780:U5786=""), "FALSE","TRUE"),"FALSE")</f>
        <v>FALSE</v>
      </c>
      <c r="Z5780" s="1"/>
    </row>
    <row r="5781" spans="2:26" hidden="1" outlineLevel="3" x14ac:dyDescent="0.4">
      <c r="B5781" s="7" t="s">
        <v>522</v>
      </c>
      <c r="C5781" s="8"/>
      <c r="D5781" s="31"/>
      <c r="E5781" s="2" t="s">
        <v>523</v>
      </c>
      <c r="F5781" s="2" t="s">
        <v>485</v>
      </c>
      <c r="G5781" s="2" t="s">
        <v>369</v>
      </c>
      <c r="H5781" s="2">
        <v>225</v>
      </c>
      <c r="I5781" s="2">
        <v>207</v>
      </c>
      <c r="K5781" s="2">
        <v>240</v>
      </c>
      <c r="L5781" s="2" t="s">
        <v>30</v>
      </c>
      <c r="M5781" s="2" t="s">
        <v>476</v>
      </c>
      <c r="N5781" s="2" t="s">
        <v>479</v>
      </c>
      <c r="O5781" s="2" t="s">
        <v>520</v>
      </c>
      <c r="Q5781" s="1"/>
      <c r="S5781" s="9"/>
      <c r="T5781" s="10"/>
      <c r="U5781" s="8"/>
      <c r="W5781" s="2" t="s">
        <v>465</v>
      </c>
      <c r="X5781" s="45" t="str" cm="1">
        <f t="array" ref="X5781">IF(X5586="TRUE",IF(AND(C5780&lt;&gt;1,C5781:C5786="",S5780:U5786=""), "FALSE","TRUE"),"FALSE")</f>
        <v>FALSE</v>
      </c>
      <c r="Z5781" s="1"/>
    </row>
    <row r="5782" spans="2:26" hidden="1" outlineLevel="3" x14ac:dyDescent="0.4">
      <c r="B5782" s="7" t="s">
        <v>524</v>
      </c>
      <c r="C5782" s="8"/>
      <c r="D5782" s="31"/>
      <c r="E5782" s="2" t="s">
        <v>525</v>
      </c>
      <c r="F5782" s="2" t="s">
        <v>114</v>
      </c>
      <c r="G5782" s="2" t="s">
        <v>115</v>
      </c>
      <c r="H5782" s="2">
        <v>225</v>
      </c>
      <c r="I5782" s="2">
        <v>207</v>
      </c>
      <c r="K5782" s="2">
        <v>120</v>
      </c>
      <c r="L5782" s="2" t="s">
        <v>30</v>
      </c>
      <c r="M5782" s="2" t="s">
        <v>476</v>
      </c>
      <c r="N5782" s="2" t="s">
        <v>479</v>
      </c>
      <c r="O5782" s="2" t="s">
        <v>520</v>
      </c>
      <c r="Q5782" s="1"/>
      <c r="S5782" s="9"/>
      <c r="T5782" s="10"/>
      <c r="U5782" s="8"/>
      <c r="W5782" s="2" t="s">
        <v>468</v>
      </c>
      <c r="X5782" s="45" t="str" cm="1">
        <f t="array" ref="X5782">IF(X5586="TRUE",IF(AND(C5780&lt;&gt;1,C5781:C5786="",S5780:U5786=""), "FALSE","TRUE"),"FALSE")</f>
        <v>FALSE</v>
      </c>
      <c r="Z5782" s="1"/>
    </row>
    <row r="5783" spans="2:26" hidden="1" outlineLevel="3" x14ac:dyDescent="0.4">
      <c r="B5783" s="7" t="s">
        <v>526</v>
      </c>
      <c r="C5783" s="8"/>
      <c r="D5783" s="31"/>
      <c r="E5783" s="2" t="s">
        <v>527</v>
      </c>
      <c r="F5783" s="2" t="str">
        <f>IF(OR($C$87="治験計画届", $C$87="治験計画変更届"), "^$","^.{1,120}$|^$")</f>
        <v>^.{1,120}$|^$</v>
      </c>
      <c r="G5783" s="2" t="str">
        <f>IF(F5783="^$", "入力しないでください","入力してください(120文字以内)")</f>
        <v>入力してください(120文字以内)</v>
      </c>
      <c r="H5783" s="2">
        <v>225</v>
      </c>
      <c r="I5783" s="2">
        <v>207</v>
      </c>
      <c r="K5783" s="2">
        <v>120</v>
      </c>
      <c r="L5783" s="2" t="s">
        <v>30</v>
      </c>
      <c r="M5783" s="2" t="s">
        <v>476</v>
      </c>
      <c r="N5783" s="2" t="s">
        <v>479</v>
      </c>
      <c r="O5783" s="2" t="s">
        <v>520</v>
      </c>
      <c r="Q5783" s="1"/>
      <c r="S5783" s="9"/>
      <c r="T5783" s="10"/>
      <c r="U5783" s="8"/>
      <c r="W5783" s="2" t="s">
        <v>468</v>
      </c>
      <c r="X5783" s="45" t="str" cm="1">
        <f t="array" ref="X5783">IF(X5586="TRUE",IF(AND(C5780&lt;&gt;1,C5781:C5786="",S5780:U5786=""), "FALSE","TRUE"),"FALSE")</f>
        <v>FALSE</v>
      </c>
      <c r="Z5783" s="1"/>
    </row>
    <row r="5784" spans="2:26" hidden="1" outlineLevel="3" x14ac:dyDescent="0.4">
      <c r="B5784" s="7" t="s">
        <v>528</v>
      </c>
      <c r="C5784" s="8"/>
      <c r="D5784" s="31"/>
      <c r="E5784" s="2" t="s">
        <v>529</v>
      </c>
      <c r="F5784" s="2" t="str">
        <f>IF(OR($C$87="治験計画届", $C$87="治験計画変更届"), "^$","^.{1,120}$|^$")</f>
        <v>^.{1,120}$|^$</v>
      </c>
      <c r="G5784" s="2" t="str">
        <f t="shared" ref="G5784:G5786" si="401">IF(F5784="^$", "入力しないでください","入力してください(120文字以内)")</f>
        <v>入力してください(120文字以内)</v>
      </c>
      <c r="H5784" s="2">
        <v>225</v>
      </c>
      <c r="I5784" s="2">
        <v>207</v>
      </c>
      <c r="K5784" s="2">
        <v>120</v>
      </c>
      <c r="L5784" s="2" t="s">
        <v>30</v>
      </c>
      <c r="M5784" s="2" t="s">
        <v>476</v>
      </c>
      <c r="N5784" s="2" t="s">
        <v>479</v>
      </c>
      <c r="O5784" s="2" t="s">
        <v>520</v>
      </c>
      <c r="Q5784" s="1"/>
      <c r="S5784" s="9"/>
      <c r="T5784" s="10"/>
      <c r="U5784" s="8"/>
      <c r="W5784" s="2" t="s">
        <v>468</v>
      </c>
      <c r="X5784" s="45" t="str" cm="1">
        <f t="array" ref="X5784">IF(X5586="TRUE",IF(AND(C5780&lt;&gt;1,C5781:C5786="",S5780:U5786=""), "FALSE","TRUE"),"FALSE")</f>
        <v>FALSE</v>
      </c>
      <c r="Z5784" s="1"/>
    </row>
    <row r="5785" spans="2:26" hidden="1" outlineLevel="3" x14ac:dyDescent="0.4">
      <c r="B5785" s="7" t="s">
        <v>530</v>
      </c>
      <c r="C5785" s="8"/>
      <c r="D5785" s="31"/>
      <c r="E5785" s="2" t="s">
        <v>566</v>
      </c>
      <c r="F5785" s="2" t="str">
        <f>IF(OR($C$87="治験計画届", $C$87="治験計画変更届"), "^$","^.{1,120}$|^$")</f>
        <v>^.{1,120}$|^$</v>
      </c>
      <c r="G5785" s="2" t="str">
        <f t="shared" si="401"/>
        <v>入力してください(120文字以内)</v>
      </c>
      <c r="H5785" s="2">
        <v>225</v>
      </c>
      <c r="I5785" s="2">
        <v>207</v>
      </c>
      <c r="K5785" s="2">
        <v>120</v>
      </c>
      <c r="L5785" s="2" t="s">
        <v>30</v>
      </c>
      <c r="M5785" s="2" t="s">
        <v>476</v>
      </c>
      <c r="N5785" s="2" t="s">
        <v>479</v>
      </c>
      <c r="O5785" s="2" t="s">
        <v>520</v>
      </c>
      <c r="Q5785" s="1"/>
      <c r="S5785" s="9"/>
      <c r="T5785" s="10"/>
      <c r="U5785" s="8"/>
      <c r="W5785" s="2" t="s">
        <v>468</v>
      </c>
      <c r="X5785" s="45" t="str" cm="1">
        <f t="array" ref="X5785">IF(X5586="TRUE",IF(AND(C5780&lt;&gt;1,C5781:C5786="",S5780:U5786=""), "FALSE","TRUE"),"FALSE")</f>
        <v>FALSE</v>
      </c>
      <c r="Z5785" s="1"/>
    </row>
    <row r="5786" spans="2:26" hidden="1" outlineLevel="3" x14ac:dyDescent="0.4">
      <c r="B5786" s="7" t="s">
        <v>532</v>
      </c>
      <c r="C5786" s="8"/>
      <c r="D5786" s="31"/>
      <c r="E5786" s="2" t="s">
        <v>533</v>
      </c>
      <c r="F5786" s="2" t="str">
        <f>IF(OR($C$87="治験計画届", $C$87="治験計画変更届"), "^$","^.{1,120}$|^$")</f>
        <v>^.{1,120}$|^$</v>
      </c>
      <c r="G5786" s="2" t="str">
        <f t="shared" si="401"/>
        <v>入力してください(120文字以内)</v>
      </c>
      <c r="H5786" s="2">
        <v>225</v>
      </c>
      <c r="I5786" s="2">
        <v>207</v>
      </c>
      <c r="K5786" s="2">
        <v>120</v>
      </c>
      <c r="L5786" s="2" t="s">
        <v>30</v>
      </c>
      <c r="M5786" s="2" t="s">
        <v>476</v>
      </c>
      <c r="N5786" s="2" t="s">
        <v>479</v>
      </c>
      <c r="O5786" s="2" t="s">
        <v>520</v>
      </c>
      <c r="Q5786" s="1"/>
      <c r="S5786" s="9"/>
      <c r="T5786" s="10"/>
      <c r="U5786" s="8"/>
      <c r="W5786" s="2" t="s">
        <v>468</v>
      </c>
      <c r="X5786" s="45" t="str" cm="1">
        <f t="array" ref="X5786">IF(X5586="TRUE",IF(AND(C5780&lt;&gt;1,C5781:C5786="",S5780:U5786=""), "FALSE","TRUE"),"FALSE")</f>
        <v>FALSE</v>
      </c>
      <c r="Z5786" s="1"/>
    </row>
    <row r="5787" spans="2:26" hidden="1" outlineLevel="3" x14ac:dyDescent="0.4">
      <c r="B5787" s="7" t="s">
        <v>134</v>
      </c>
      <c r="C5787" s="5">
        <v>18</v>
      </c>
      <c r="D5787" s="30"/>
      <c r="E5787" s="2" t="s">
        <v>392</v>
      </c>
      <c r="F5787" s="2" t="s">
        <v>102</v>
      </c>
      <c r="G5787" s="2" t="s">
        <v>103</v>
      </c>
      <c r="H5787" s="2">
        <v>225</v>
      </c>
      <c r="I5787" s="2">
        <v>207</v>
      </c>
      <c r="K5787" s="2">
        <v>3</v>
      </c>
      <c r="L5787" s="2" t="s">
        <v>136</v>
      </c>
      <c r="M5787" s="2" t="s">
        <v>476</v>
      </c>
      <c r="N5787" s="2" t="s">
        <v>479</v>
      </c>
      <c r="O5787" s="2" t="s">
        <v>520</v>
      </c>
      <c r="Q5787" s="1"/>
      <c r="S5787" s="9"/>
      <c r="T5787" s="10"/>
      <c r="U5787" s="8"/>
      <c r="V5787" s="2" t="s">
        <v>105</v>
      </c>
      <c r="W5787" s="2" t="s">
        <v>561</v>
      </c>
      <c r="X5787" s="45" t="str" cm="1">
        <f t="array" ref="X5787">IF(X5586="TRUE",IF(AND(C5787&lt;&gt;1,C5788:C5793="",S5787:U5793=""), "FALSE","TRUE"),"FALSE")</f>
        <v>FALSE</v>
      </c>
      <c r="Z5787" s="1"/>
    </row>
    <row r="5788" spans="2:26" hidden="1" outlineLevel="3" x14ac:dyDescent="0.4">
      <c r="B5788" s="7" t="s">
        <v>522</v>
      </c>
      <c r="C5788" s="8"/>
      <c r="D5788" s="31"/>
      <c r="E5788" s="2" t="s">
        <v>523</v>
      </c>
      <c r="F5788" s="2" t="s">
        <v>485</v>
      </c>
      <c r="G5788" s="2" t="s">
        <v>369</v>
      </c>
      <c r="H5788" s="2">
        <v>225</v>
      </c>
      <c r="I5788" s="2">
        <v>207</v>
      </c>
      <c r="K5788" s="2">
        <v>240</v>
      </c>
      <c r="L5788" s="2" t="s">
        <v>30</v>
      </c>
      <c r="M5788" s="2" t="s">
        <v>476</v>
      </c>
      <c r="N5788" s="2" t="s">
        <v>479</v>
      </c>
      <c r="O5788" s="2" t="s">
        <v>520</v>
      </c>
      <c r="Q5788" s="1"/>
      <c r="S5788" s="9"/>
      <c r="T5788" s="10"/>
      <c r="U5788" s="8"/>
      <c r="W5788" s="2" t="s">
        <v>465</v>
      </c>
      <c r="X5788" s="45" t="str" cm="1">
        <f t="array" ref="X5788">IF(X5586="TRUE",IF(AND(C5787&lt;&gt;1,C5788:C5793="",S5787:U5793=""), "FALSE","TRUE"),"FALSE")</f>
        <v>FALSE</v>
      </c>
      <c r="Z5788" s="1"/>
    </row>
    <row r="5789" spans="2:26" hidden="1" outlineLevel="3" x14ac:dyDescent="0.4">
      <c r="B5789" s="7" t="s">
        <v>524</v>
      </c>
      <c r="C5789" s="8"/>
      <c r="D5789" s="31"/>
      <c r="E5789" s="2" t="s">
        <v>525</v>
      </c>
      <c r="F5789" s="2" t="s">
        <v>114</v>
      </c>
      <c r="G5789" s="2" t="s">
        <v>115</v>
      </c>
      <c r="H5789" s="2">
        <v>225</v>
      </c>
      <c r="I5789" s="2">
        <v>207</v>
      </c>
      <c r="K5789" s="2">
        <v>120</v>
      </c>
      <c r="L5789" s="2" t="s">
        <v>30</v>
      </c>
      <c r="M5789" s="2" t="s">
        <v>476</v>
      </c>
      <c r="N5789" s="2" t="s">
        <v>479</v>
      </c>
      <c r="O5789" s="2" t="s">
        <v>520</v>
      </c>
      <c r="Q5789" s="1"/>
      <c r="S5789" s="9"/>
      <c r="T5789" s="10"/>
      <c r="U5789" s="8"/>
      <c r="W5789" s="2" t="s">
        <v>468</v>
      </c>
      <c r="X5789" s="45" t="str" cm="1">
        <f t="array" ref="X5789">IF(X5586="TRUE",IF(AND(C5787&lt;&gt;1,C5788:C5793="",S5787:U5793=""), "FALSE","TRUE"),"FALSE")</f>
        <v>FALSE</v>
      </c>
      <c r="Z5789" s="1"/>
    </row>
    <row r="5790" spans="2:26" hidden="1" outlineLevel="3" x14ac:dyDescent="0.4">
      <c r="B5790" s="7" t="s">
        <v>526</v>
      </c>
      <c r="C5790" s="8"/>
      <c r="D5790" s="31"/>
      <c r="E5790" s="2" t="s">
        <v>527</v>
      </c>
      <c r="F5790" s="2" t="str">
        <f>IF(OR($C$87="治験計画届", $C$87="治験計画変更届"), "^$","^.{1,120}$|^$")</f>
        <v>^.{1,120}$|^$</v>
      </c>
      <c r="G5790" s="2" t="str">
        <f>IF(F5790="^$", "入力しないでください","入力してください(120文字以内)")</f>
        <v>入力してください(120文字以内)</v>
      </c>
      <c r="H5790" s="2">
        <v>225</v>
      </c>
      <c r="I5790" s="2">
        <v>207</v>
      </c>
      <c r="K5790" s="2">
        <v>120</v>
      </c>
      <c r="L5790" s="2" t="s">
        <v>30</v>
      </c>
      <c r="M5790" s="2" t="s">
        <v>476</v>
      </c>
      <c r="N5790" s="2" t="s">
        <v>479</v>
      </c>
      <c r="O5790" s="2" t="s">
        <v>520</v>
      </c>
      <c r="Q5790" s="1"/>
      <c r="S5790" s="9"/>
      <c r="T5790" s="10"/>
      <c r="U5790" s="8"/>
      <c r="W5790" s="2" t="s">
        <v>468</v>
      </c>
      <c r="X5790" s="45" t="str" cm="1">
        <f t="array" ref="X5790">IF(X5586="TRUE",IF(AND(C5787&lt;&gt;1,C5788:C5793="",S5787:U5793=""), "FALSE","TRUE"),"FALSE")</f>
        <v>FALSE</v>
      </c>
      <c r="Z5790" s="1"/>
    </row>
    <row r="5791" spans="2:26" hidden="1" outlineLevel="3" x14ac:dyDescent="0.4">
      <c r="B5791" s="7" t="s">
        <v>528</v>
      </c>
      <c r="C5791" s="8"/>
      <c r="D5791" s="31"/>
      <c r="E5791" s="2" t="s">
        <v>529</v>
      </c>
      <c r="F5791" s="2" t="str">
        <f>IF(OR($C$87="治験計画届", $C$87="治験計画変更届"), "^$","^.{1,120}$|^$")</f>
        <v>^.{1,120}$|^$</v>
      </c>
      <c r="G5791" s="2" t="str">
        <f t="shared" ref="G5791:G5793" si="402">IF(F5791="^$", "入力しないでください","入力してください(120文字以内)")</f>
        <v>入力してください(120文字以内)</v>
      </c>
      <c r="H5791" s="2">
        <v>225</v>
      </c>
      <c r="I5791" s="2">
        <v>207</v>
      </c>
      <c r="K5791" s="2">
        <v>120</v>
      </c>
      <c r="L5791" s="2" t="s">
        <v>30</v>
      </c>
      <c r="M5791" s="2" t="s">
        <v>476</v>
      </c>
      <c r="N5791" s="2" t="s">
        <v>479</v>
      </c>
      <c r="O5791" s="2" t="s">
        <v>520</v>
      </c>
      <c r="Q5791" s="1"/>
      <c r="S5791" s="9"/>
      <c r="T5791" s="10"/>
      <c r="U5791" s="8"/>
      <c r="W5791" s="2" t="s">
        <v>468</v>
      </c>
      <c r="X5791" s="45" t="str" cm="1">
        <f t="array" ref="X5791">IF(X5586="TRUE",IF(AND(C5787&lt;&gt;1,C5788:C5793="",S5787:U5793=""), "FALSE","TRUE"),"FALSE")</f>
        <v>FALSE</v>
      </c>
      <c r="Z5791" s="1"/>
    </row>
    <row r="5792" spans="2:26" hidden="1" outlineLevel="3" x14ac:dyDescent="0.4">
      <c r="B5792" s="7" t="s">
        <v>530</v>
      </c>
      <c r="C5792" s="8"/>
      <c r="D5792" s="31"/>
      <c r="E5792" s="2" t="s">
        <v>566</v>
      </c>
      <c r="F5792" s="2" t="str">
        <f>IF(OR($C$87="治験計画届", $C$87="治験計画変更届"), "^$","^.{1,120}$|^$")</f>
        <v>^.{1,120}$|^$</v>
      </c>
      <c r="G5792" s="2" t="str">
        <f t="shared" si="402"/>
        <v>入力してください(120文字以内)</v>
      </c>
      <c r="H5792" s="2">
        <v>225</v>
      </c>
      <c r="I5792" s="2">
        <v>207</v>
      </c>
      <c r="K5792" s="2">
        <v>120</v>
      </c>
      <c r="L5792" s="2" t="s">
        <v>30</v>
      </c>
      <c r="M5792" s="2" t="s">
        <v>476</v>
      </c>
      <c r="N5792" s="2" t="s">
        <v>479</v>
      </c>
      <c r="O5792" s="2" t="s">
        <v>520</v>
      </c>
      <c r="Q5792" s="1"/>
      <c r="S5792" s="9"/>
      <c r="T5792" s="10"/>
      <c r="U5792" s="8"/>
      <c r="W5792" s="2" t="s">
        <v>468</v>
      </c>
      <c r="X5792" s="45" t="str" cm="1">
        <f t="array" ref="X5792">IF(X5586="TRUE",IF(AND(C5787&lt;&gt;1,C5788:C5793="",S5787:U5793=""), "FALSE","TRUE"),"FALSE")</f>
        <v>FALSE</v>
      </c>
      <c r="Z5792" s="1"/>
    </row>
    <row r="5793" spans="2:26" hidden="1" outlineLevel="3" x14ac:dyDescent="0.4">
      <c r="B5793" s="7" t="s">
        <v>532</v>
      </c>
      <c r="C5793" s="8"/>
      <c r="D5793" s="31"/>
      <c r="E5793" s="2" t="s">
        <v>533</v>
      </c>
      <c r="F5793" s="2" t="str">
        <f>IF(OR($C$87="治験計画届", $C$87="治験計画変更届"), "^$","^.{1,120}$|^$")</f>
        <v>^.{1,120}$|^$</v>
      </c>
      <c r="G5793" s="2" t="str">
        <f t="shared" si="402"/>
        <v>入力してください(120文字以内)</v>
      </c>
      <c r="H5793" s="2">
        <v>225</v>
      </c>
      <c r="I5793" s="2">
        <v>207</v>
      </c>
      <c r="K5793" s="2">
        <v>120</v>
      </c>
      <c r="L5793" s="2" t="s">
        <v>30</v>
      </c>
      <c r="M5793" s="2" t="s">
        <v>476</v>
      </c>
      <c r="N5793" s="2" t="s">
        <v>479</v>
      </c>
      <c r="O5793" s="2" t="s">
        <v>520</v>
      </c>
      <c r="Q5793" s="1"/>
      <c r="S5793" s="9"/>
      <c r="T5793" s="10"/>
      <c r="U5793" s="8"/>
      <c r="W5793" s="2" t="s">
        <v>468</v>
      </c>
      <c r="X5793" s="45" t="str" cm="1">
        <f t="array" ref="X5793">IF(X5586="TRUE",IF(AND(C5787&lt;&gt;1,C5788:C5793="",S5787:U5793=""), "FALSE","TRUE"),"FALSE")</f>
        <v>FALSE</v>
      </c>
      <c r="Z5793" s="1"/>
    </row>
    <row r="5794" spans="2:26" hidden="1" outlineLevel="3" x14ac:dyDescent="0.4">
      <c r="B5794" s="7" t="s">
        <v>134</v>
      </c>
      <c r="C5794" s="5">
        <v>19</v>
      </c>
      <c r="D5794" s="30"/>
      <c r="E5794" s="2" t="s">
        <v>392</v>
      </c>
      <c r="F5794" s="2" t="s">
        <v>102</v>
      </c>
      <c r="G5794" s="2" t="s">
        <v>103</v>
      </c>
      <c r="H5794" s="2">
        <v>225</v>
      </c>
      <c r="I5794" s="2">
        <v>207</v>
      </c>
      <c r="K5794" s="2">
        <v>3</v>
      </c>
      <c r="L5794" s="2" t="s">
        <v>136</v>
      </c>
      <c r="M5794" s="2" t="s">
        <v>476</v>
      </c>
      <c r="N5794" s="2" t="s">
        <v>479</v>
      </c>
      <c r="O5794" s="2" t="s">
        <v>520</v>
      </c>
      <c r="Q5794" s="1"/>
      <c r="S5794" s="9"/>
      <c r="T5794" s="10"/>
      <c r="U5794" s="8"/>
      <c r="V5794" s="2" t="s">
        <v>105</v>
      </c>
      <c r="W5794" s="2" t="s">
        <v>561</v>
      </c>
      <c r="X5794" s="45" t="str" cm="1">
        <f t="array" ref="X5794">IF(X5586="TRUE",IF(AND(C5794&lt;&gt;1,C5795:C5800="",S5794:U5800=""), "FALSE","TRUE"),"FALSE")</f>
        <v>FALSE</v>
      </c>
      <c r="Z5794" s="1"/>
    </row>
    <row r="5795" spans="2:26" hidden="1" outlineLevel="3" x14ac:dyDescent="0.4">
      <c r="B5795" s="7" t="s">
        <v>522</v>
      </c>
      <c r="C5795" s="8"/>
      <c r="D5795" s="31"/>
      <c r="E5795" s="2" t="s">
        <v>523</v>
      </c>
      <c r="F5795" s="2" t="s">
        <v>485</v>
      </c>
      <c r="G5795" s="2" t="s">
        <v>369</v>
      </c>
      <c r="H5795" s="2">
        <v>225</v>
      </c>
      <c r="I5795" s="2">
        <v>207</v>
      </c>
      <c r="K5795" s="2">
        <v>240</v>
      </c>
      <c r="L5795" s="2" t="s">
        <v>30</v>
      </c>
      <c r="M5795" s="2" t="s">
        <v>476</v>
      </c>
      <c r="N5795" s="2" t="s">
        <v>479</v>
      </c>
      <c r="O5795" s="2" t="s">
        <v>520</v>
      </c>
      <c r="Q5795" s="1"/>
      <c r="S5795" s="9"/>
      <c r="T5795" s="10"/>
      <c r="U5795" s="8"/>
      <c r="W5795" s="2" t="s">
        <v>465</v>
      </c>
      <c r="X5795" s="45" t="str" cm="1">
        <f t="array" ref="X5795">IF(X5586="TRUE",IF(AND(C5794&lt;&gt;1,C5795:C5800="",S5794:U5800=""), "FALSE","TRUE"),"FALSE")</f>
        <v>FALSE</v>
      </c>
      <c r="Z5795" s="1"/>
    </row>
    <row r="5796" spans="2:26" hidden="1" outlineLevel="3" x14ac:dyDescent="0.4">
      <c r="B5796" s="7" t="s">
        <v>524</v>
      </c>
      <c r="C5796" s="8"/>
      <c r="D5796" s="31"/>
      <c r="E5796" s="2" t="s">
        <v>525</v>
      </c>
      <c r="F5796" s="2" t="s">
        <v>114</v>
      </c>
      <c r="G5796" s="2" t="s">
        <v>115</v>
      </c>
      <c r="H5796" s="2">
        <v>225</v>
      </c>
      <c r="I5796" s="2">
        <v>207</v>
      </c>
      <c r="K5796" s="2">
        <v>120</v>
      </c>
      <c r="L5796" s="2" t="s">
        <v>30</v>
      </c>
      <c r="M5796" s="2" t="s">
        <v>476</v>
      </c>
      <c r="N5796" s="2" t="s">
        <v>479</v>
      </c>
      <c r="O5796" s="2" t="s">
        <v>520</v>
      </c>
      <c r="Q5796" s="1"/>
      <c r="S5796" s="9"/>
      <c r="T5796" s="10"/>
      <c r="U5796" s="8"/>
      <c r="W5796" s="2" t="s">
        <v>468</v>
      </c>
      <c r="X5796" s="45" t="str" cm="1">
        <f t="array" ref="X5796">IF(X5586="TRUE",IF(AND(C5794&lt;&gt;1,C5795:C5800="",S5794:U5800=""), "FALSE","TRUE"),"FALSE")</f>
        <v>FALSE</v>
      </c>
      <c r="Z5796" s="1"/>
    </row>
    <row r="5797" spans="2:26" hidden="1" outlineLevel="3" x14ac:dyDescent="0.4">
      <c r="B5797" s="7" t="s">
        <v>526</v>
      </c>
      <c r="C5797" s="8"/>
      <c r="D5797" s="31"/>
      <c r="E5797" s="2" t="s">
        <v>527</v>
      </c>
      <c r="F5797" s="2" t="str">
        <f>IF(OR($C$87="治験計画届", $C$87="治験計画変更届"), "^$","^.{1,120}$|^$")</f>
        <v>^.{1,120}$|^$</v>
      </c>
      <c r="G5797" s="2" t="str">
        <f>IF(F5797="^$", "入力しないでください","入力してください(120文字以内)")</f>
        <v>入力してください(120文字以内)</v>
      </c>
      <c r="H5797" s="2">
        <v>225</v>
      </c>
      <c r="I5797" s="2">
        <v>207</v>
      </c>
      <c r="K5797" s="2">
        <v>120</v>
      </c>
      <c r="L5797" s="2" t="s">
        <v>30</v>
      </c>
      <c r="M5797" s="2" t="s">
        <v>476</v>
      </c>
      <c r="N5797" s="2" t="s">
        <v>479</v>
      </c>
      <c r="O5797" s="2" t="s">
        <v>520</v>
      </c>
      <c r="Q5797" s="1"/>
      <c r="S5797" s="9"/>
      <c r="T5797" s="10"/>
      <c r="U5797" s="8"/>
      <c r="W5797" s="2" t="s">
        <v>468</v>
      </c>
      <c r="X5797" s="45" t="str" cm="1">
        <f t="array" ref="X5797">IF(X5586="TRUE",IF(AND(C5794&lt;&gt;1,C5795:C5800="",S5794:U5800=""), "FALSE","TRUE"),"FALSE")</f>
        <v>FALSE</v>
      </c>
      <c r="Z5797" s="1"/>
    </row>
    <row r="5798" spans="2:26" hidden="1" outlineLevel="3" x14ac:dyDescent="0.4">
      <c r="B5798" s="7" t="s">
        <v>528</v>
      </c>
      <c r="C5798" s="8"/>
      <c r="D5798" s="31"/>
      <c r="E5798" s="2" t="s">
        <v>529</v>
      </c>
      <c r="F5798" s="2" t="str">
        <f>IF(OR($C$87="治験計画届", $C$87="治験計画変更届"), "^$","^.{1,120}$|^$")</f>
        <v>^.{1,120}$|^$</v>
      </c>
      <c r="G5798" s="2" t="str">
        <f t="shared" ref="G5798:G5800" si="403">IF(F5798="^$", "入力しないでください","入力してください(120文字以内)")</f>
        <v>入力してください(120文字以内)</v>
      </c>
      <c r="H5798" s="2">
        <v>225</v>
      </c>
      <c r="I5798" s="2">
        <v>207</v>
      </c>
      <c r="K5798" s="2">
        <v>120</v>
      </c>
      <c r="L5798" s="2" t="s">
        <v>30</v>
      </c>
      <c r="M5798" s="2" t="s">
        <v>476</v>
      </c>
      <c r="N5798" s="2" t="s">
        <v>479</v>
      </c>
      <c r="O5798" s="2" t="s">
        <v>520</v>
      </c>
      <c r="Q5798" s="1"/>
      <c r="S5798" s="9"/>
      <c r="T5798" s="10"/>
      <c r="U5798" s="8"/>
      <c r="W5798" s="2" t="s">
        <v>468</v>
      </c>
      <c r="X5798" s="45" t="str" cm="1">
        <f t="array" ref="X5798">IF(X5586="TRUE",IF(AND(C5794&lt;&gt;1,C5795:C5800="",S5794:U5800=""), "FALSE","TRUE"),"FALSE")</f>
        <v>FALSE</v>
      </c>
      <c r="Z5798" s="1"/>
    </row>
    <row r="5799" spans="2:26" hidden="1" outlineLevel="3" x14ac:dyDescent="0.4">
      <c r="B5799" s="7" t="s">
        <v>530</v>
      </c>
      <c r="C5799" s="8"/>
      <c r="D5799" s="31"/>
      <c r="E5799" s="2" t="s">
        <v>566</v>
      </c>
      <c r="F5799" s="2" t="str">
        <f>IF(OR($C$87="治験計画届", $C$87="治験計画変更届"), "^$","^.{1,120}$|^$")</f>
        <v>^.{1,120}$|^$</v>
      </c>
      <c r="G5799" s="2" t="str">
        <f t="shared" si="403"/>
        <v>入力してください(120文字以内)</v>
      </c>
      <c r="H5799" s="2">
        <v>225</v>
      </c>
      <c r="I5799" s="2">
        <v>207</v>
      </c>
      <c r="K5799" s="2">
        <v>120</v>
      </c>
      <c r="L5799" s="2" t="s">
        <v>30</v>
      </c>
      <c r="M5799" s="2" t="s">
        <v>476</v>
      </c>
      <c r="N5799" s="2" t="s">
        <v>479</v>
      </c>
      <c r="O5799" s="2" t="s">
        <v>520</v>
      </c>
      <c r="Q5799" s="1"/>
      <c r="S5799" s="9"/>
      <c r="T5799" s="10"/>
      <c r="U5799" s="8"/>
      <c r="W5799" s="2" t="s">
        <v>468</v>
      </c>
      <c r="X5799" s="45" t="str" cm="1">
        <f t="array" ref="X5799">IF(X5586="TRUE",IF(AND(C5794&lt;&gt;1,C5795:C5800="",S5794:U5800=""), "FALSE","TRUE"),"FALSE")</f>
        <v>FALSE</v>
      </c>
      <c r="Z5799" s="1"/>
    </row>
    <row r="5800" spans="2:26" hidden="1" outlineLevel="3" x14ac:dyDescent="0.4">
      <c r="B5800" s="7" t="s">
        <v>532</v>
      </c>
      <c r="C5800" s="8"/>
      <c r="D5800" s="31"/>
      <c r="E5800" s="2" t="s">
        <v>533</v>
      </c>
      <c r="F5800" s="2" t="str">
        <f>IF(OR($C$87="治験計画届", $C$87="治験計画変更届"), "^$","^.{1,120}$|^$")</f>
        <v>^.{1,120}$|^$</v>
      </c>
      <c r="G5800" s="2" t="str">
        <f t="shared" si="403"/>
        <v>入力してください(120文字以内)</v>
      </c>
      <c r="H5800" s="2">
        <v>225</v>
      </c>
      <c r="I5800" s="2">
        <v>207</v>
      </c>
      <c r="K5800" s="2">
        <v>120</v>
      </c>
      <c r="L5800" s="2" t="s">
        <v>30</v>
      </c>
      <c r="M5800" s="2" t="s">
        <v>476</v>
      </c>
      <c r="N5800" s="2" t="s">
        <v>479</v>
      </c>
      <c r="O5800" s="2" t="s">
        <v>520</v>
      </c>
      <c r="Q5800" s="1"/>
      <c r="S5800" s="9"/>
      <c r="T5800" s="10"/>
      <c r="U5800" s="8"/>
      <c r="W5800" s="2" t="s">
        <v>468</v>
      </c>
      <c r="X5800" s="45" t="str" cm="1">
        <f t="array" ref="X5800">IF(X5586="TRUE",IF(AND(C5794&lt;&gt;1,C5795:C5800="",S5794:U5800=""), "FALSE","TRUE"),"FALSE")</f>
        <v>FALSE</v>
      </c>
      <c r="Z5800" s="1"/>
    </row>
    <row r="5801" spans="2:26" hidden="1" outlineLevel="3" x14ac:dyDescent="0.4">
      <c r="B5801" s="7" t="s">
        <v>134</v>
      </c>
      <c r="C5801" s="5">
        <v>20</v>
      </c>
      <c r="D5801" s="30"/>
      <c r="E5801" s="2" t="s">
        <v>392</v>
      </c>
      <c r="F5801" s="2" t="s">
        <v>102</v>
      </c>
      <c r="G5801" s="2" t="s">
        <v>103</v>
      </c>
      <c r="H5801" s="2">
        <v>225</v>
      </c>
      <c r="I5801" s="2">
        <v>207</v>
      </c>
      <c r="K5801" s="2">
        <v>3</v>
      </c>
      <c r="L5801" s="2" t="s">
        <v>136</v>
      </c>
      <c r="M5801" s="2" t="s">
        <v>476</v>
      </c>
      <c r="N5801" s="2" t="s">
        <v>479</v>
      </c>
      <c r="O5801" s="2" t="s">
        <v>520</v>
      </c>
      <c r="Q5801" s="1"/>
      <c r="S5801" s="9"/>
      <c r="T5801" s="10"/>
      <c r="U5801" s="8"/>
      <c r="V5801" s="2" t="s">
        <v>105</v>
      </c>
      <c r="W5801" s="2" t="s">
        <v>561</v>
      </c>
      <c r="X5801" s="45" t="str" cm="1">
        <f t="array" ref="X5801">IF(X5586="TRUE",IF(AND(C5801&lt;&gt;1,C5802:C5807="",S5801:U5807=""), "FALSE","TRUE"),"FALSE")</f>
        <v>FALSE</v>
      </c>
      <c r="Z5801" s="1"/>
    </row>
    <row r="5802" spans="2:26" hidden="1" outlineLevel="3" x14ac:dyDescent="0.4">
      <c r="B5802" s="7" t="s">
        <v>522</v>
      </c>
      <c r="C5802" s="8"/>
      <c r="D5802" s="31"/>
      <c r="E5802" s="2" t="s">
        <v>523</v>
      </c>
      <c r="F5802" s="2" t="s">
        <v>485</v>
      </c>
      <c r="G5802" s="2" t="s">
        <v>369</v>
      </c>
      <c r="H5802" s="2">
        <v>225</v>
      </c>
      <c r="I5802" s="2">
        <v>207</v>
      </c>
      <c r="K5802" s="2">
        <v>240</v>
      </c>
      <c r="L5802" s="2" t="s">
        <v>30</v>
      </c>
      <c r="M5802" s="2" t="s">
        <v>476</v>
      </c>
      <c r="N5802" s="2" t="s">
        <v>479</v>
      </c>
      <c r="O5802" s="2" t="s">
        <v>520</v>
      </c>
      <c r="Q5802" s="1"/>
      <c r="S5802" s="9"/>
      <c r="T5802" s="10"/>
      <c r="U5802" s="8"/>
      <c r="W5802" s="2" t="s">
        <v>465</v>
      </c>
      <c r="X5802" s="45" t="str" cm="1">
        <f t="array" ref="X5802">IF(X5586="TRUE",IF(AND(C5801&lt;&gt;1,C5802:C5807="",S5801:U5807=""), "FALSE","TRUE"),"FALSE")</f>
        <v>FALSE</v>
      </c>
      <c r="Z5802" s="1"/>
    </row>
    <row r="5803" spans="2:26" hidden="1" outlineLevel="3" x14ac:dyDescent="0.4">
      <c r="B5803" s="7" t="s">
        <v>524</v>
      </c>
      <c r="C5803" s="8"/>
      <c r="D5803" s="31"/>
      <c r="E5803" s="2" t="s">
        <v>525</v>
      </c>
      <c r="F5803" s="2" t="s">
        <v>114</v>
      </c>
      <c r="G5803" s="2" t="s">
        <v>115</v>
      </c>
      <c r="H5803" s="2">
        <v>225</v>
      </c>
      <c r="I5803" s="2">
        <v>207</v>
      </c>
      <c r="K5803" s="2">
        <v>120</v>
      </c>
      <c r="L5803" s="2" t="s">
        <v>30</v>
      </c>
      <c r="M5803" s="2" t="s">
        <v>476</v>
      </c>
      <c r="N5803" s="2" t="s">
        <v>479</v>
      </c>
      <c r="O5803" s="2" t="s">
        <v>520</v>
      </c>
      <c r="Q5803" s="1"/>
      <c r="S5803" s="9"/>
      <c r="T5803" s="10"/>
      <c r="U5803" s="8"/>
      <c r="W5803" s="2" t="s">
        <v>468</v>
      </c>
      <c r="X5803" s="45" t="str" cm="1">
        <f t="array" ref="X5803">IF(X5586="TRUE",IF(AND(C5801&lt;&gt;1,C5802:C5807="",S5801:U5807=""), "FALSE","TRUE"),"FALSE")</f>
        <v>FALSE</v>
      </c>
      <c r="Z5803" s="1"/>
    </row>
    <row r="5804" spans="2:26" hidden="1" outlineLevel="3" x14ac:dyDescent="0.4">
      <c r="B5804" s="7" t="s">
        <v>526</v>
      </c>
      <c r="C5804" s="8"/>
      <c r="D5804" s="31"/>
      <c r="E5804" s="2" t="s">
        <v>527</v>
      </c>
      <c r="F5804" s="2" t="str">
        <f>IF(OR($C$87="治験計画届", $C$87="治験計画変更届"), "^$","^.{1,120}$|^$")</f>
        <v>^.{1,120}$|^$</v>
      </c>
      <c r="G5804" s="2" t="str">
        <f>IF(F5804="^$", "入力しないでください","入力してください(120文字以内)")</f>
        <v>入力してください(120文字以内)</v>
      </c>
      <c r="H5804" s="2">
        <v>225</v>
      </c>
      <c r="I5804" s="2">
        <v>207</v>
      </c>
      <c r="K5804" s="2">
        <v>120</v>
      </c>
      <c r="L5804" s="2" t="s">
        <v>30</v>
      </c>
      <c r="M5804" s="2" t="s">
        <v>476</v>
      </c>
      <c r="N5804" s="2" t="s">
        <v>479</v>
      </c>
      <c r="O5804" s="2" t="s">
        <v>520</v>
      </c>
      <c r="Q5804" s="1"/>
      <c r="S5804" s="9"/>
      <c r="T5804" s="10"/>
      <c r="U5804" s="8"/>
      <c r="W5804" s="2" t="s">
        <v>468</v>
      </c>
      <c r="X5804" s="45" t="str" cm="1">
        <f t="array" ref="X5804">IF(X5586="TRUE",IF(AND(C5801&lt;&gt;1,C5802:C5807="",S5801:U5807=""), "FALSE","TRUE"),"FALSE")</f>
        <v>FALSE</v>
      </c>
      <c r="Z5804" s="1"/>
    </row>
    <row r="5805" spans="2:26" hidden="1" outlineLevel="3" x14ac:dyDescent="0.4">
      <c r="B5805" s="7" t="s">
        <v>528</v>
      </c>
      <c r="C5805" s="8"/>
      <c r="D5805" s="31"/>
      <c r="E5805" s="2" t="s">
        <v>529</v>
      </c>
      <c r="F5805" s="2" t="str">
        <f>IF(OR($C$87="治験計画届", $C$87="治験計画変更届"), "^$","^.{1,120}$|^$")</f>
        <v>^.{1,120}$|^$</v>
      </c>
      <c r="G5805" s="2" t="str">
        <f t="shared" ref="G5805:G5807" si="404">IF(F5805="^$", "入力しないでください","入力してください(120文字以内)")</f>
        <v>入力してください(120文字以内)</v>
      </c>
      <c r="H5805" s="2">
        <v>225</v>
      </c>
      <c r="I5805" s="2">
        <v>207</v>
      </c>
      <c r="K5805" s="2">
        <v>120</v>
      </c>
      <c r="L5805" s="2" t="s">
        <v>30</v>
      </c>
      <c r="M5805" s="2" t="s">
        <v>476</v>
      </c>
      <c r="N5805" s="2" t="s">
        <v>479</v>
      </c>
      <c r="O5805" s="2" t="s">
        <v>520</v>
      </c>
      <c r="Q5805" s="1"/>
      <c r="S5805" s="9"/>
      <c r="T5805" s="10"/>
      <c r="U5805" s="8"/>
      <c r="W5805" s="2" t="s">
        <v>468</v>
      </c>
      <c r="X5805" s="45" t="str" cm="1">
        <f t="array" ref="X5805">IF(X5586="TRUE",IF(AND(C5801&lt;&gt;1,C5802:C5807="",S5801:U5807=""), "FALSE","TRUE"),"FALSE")</f>
        <v>FALSE</v>
      </c>
      <c r="Z5805" s="1"/>
    </row>
    <row r="5806" spans="2:26" hidden="1" outlineLevel="3" x14ac:dyDescent="0.4">
      <c r="B5806" s="7" t="s">
        <v>530</v>
      </c>
      <c r="C5806" s="8"/>
      <c r="D5806" s="31"/>
      <c r="E5806" s="2" t="s">
        <v>566</v>
      </c>
      <c r="F5806" s="2" t="str">
        <f>IF(OR($C$87="治験計画届", $C$87="治験計画変更届"), "^$","^.{1,120}$|^$")</f>
        <v>^.{1,120}$|^$</v>
      </c>
      <c r="G5806" s="2" t="str">
        <f t="shared" si="404"/>
        <v>入力してください(120文字以内)</v>
      </c>
      <c r="H5806" s="2">
        <v>225</v>
      </c>
      <c r="I5806" s="2">
        <v>207</v>
      </c>
      <c r="K5806" s="2">
        <v>120</v>
      </c>
      <c r="L5806" s="2" t="s">
        <v>30</v>
      </c>
      <c r="M5806" s="2" t="s">
        <v>476</v>
      </c>
      <c r="N5806" s="2" t="s">
        <v>479</v>
      </c>
      <c r="O5806" s="2" t="s">
        <v>520</v>
      </c>
      <c r="Q5806" s="1"/>
      <c r="S5806" s="9"/>
      <c r="T5806" s="10"/>
      <c r="U5806" s="8"/>
      <c r="W5806" s="2" t="s">
        <v>468</v>
      </c>
      <c r="X5806" s="45" t="str" cm="1">
        <f t="array" ref="X5806">IF(X5586="TRUE",IF(AND(C5801&lt;&gt;1,C5802:C5807="",S5801:U5807=""), "FALSE","TRUE"),"FALSE")</f>
        <v>FALSE</v>
      </c>
      <c r="Z5806" s="1"/>
    </row>
    <row r="5807" spans="2:26" hidden="1" outlineLevel="3" x14ac:dyDescent="0.4">
      <c r="B5807" s="7" t="s">
        <v>532</v>
      </c>
      <c r="C5807" s="8"/>
      <c r="D5807" s="31"/>
      <c r="E5807" s="2" t="s">
        <v>533</v>
      </c>
      <c r="F5807" s="2" t="str">
        <f>IF(OR($C$87="治験計画届", $C$87="治験計画変更届"), "^$","^.{1,120}$|^$")</f>
        <v>^.{1,120}$|^$</v>
      </c>
      <c r="G5807" s="2" t="str">
        <f t="shared" si="404"/>
        <v>入力してください(120文字以内)</v>
      </c>
      <c r="H5807" s="2">
        <v>225</v>
      </c>
      <c r="I5807" s="2">
        <v>207</v>
      </c>
      <c r="K5807" s="2">
        <v>120</v>
      </c>
      <c r="L5807" s="2" t="s">
        <v>30</v>
      </c>
      <c r="M5807" s="2" t="s">
        <v>476</v>
      </c>
      <c r="N5807" s="2" t="s">
        <v>479</v>
      </c>
      <c r="O5807" s="2" t="s">
        <v>520</v>
      </c>
      <c r="Q5807" s="1"/>
      <c r="S5807" s="9"/>
      <c r="T5807" s="10"/>
      <c r="U5807" s="8"/>
      <c r="W5807" s="2" t="s">
        <v>468</v>
      </c>
      <c r="X5807" s="45" t="str" cm="1">
        <f t="array" ref="X5807">IF(X5586="TRUE",IF(AND(C5801&lt;&gt;1,C5802:C5807="",S5801:U5807=""), "FALSE","TRUE"),"FALSE")</f>
        <v>FALSE</v>
      </c>
      <c r="Z5807" s="1"/>
    </row>
    <row r="5808" spans="2:26" hidden="1" outlineLevel="2" x14ac:dyDescent="0.4">
      <c r="B5808" s="3" t="s">
        <v>19</v>
      </c>
      <c r="I5808" s="2">
        <v>207</v>
      </c>
      <c r="Q5808" s="1"/>
      <c r="S5808" s="6" t="s">
        <v>36</v>
      </c>
      <c r="T5808" s="6" t="s">
        <v>37</v>
      </c>
      <c r="U5808" s="6" t="s">
        <v>38</v>
      </c>
      <c r="Z5808" s="1"/>
    </row>
    <row r="5809" spans="2:26" hidden="1" outlineLevel="2" x14ac:dyDescent="0.4">
      <c r="B5809" s="7" t="s">
        <v>534</v>
      </c>
      <c r="C5809" s="5"/>
      <c r="D5809" s="30"/>
      <c r="E5809" s="2" t="s">
        <v>535</v>
      </c>
      <c r="F5809" s="2" t="s">
        <v>190</v>
      </c>
      <c r="G5809" s="2" t="s">
        <v>536</v>
      </c>
      <c r="I5809" s="2">
        <v>207</v>
      </c>
      <c r="K5809" s="2">
        <v>4</v>
      </c>
      <c r="L5809" s="2" t="s">
        <v>30</v>
      </c>
      <c r="M5809" s="2" t="s">
        <v>476</v>
      </c>
      <c r="N5809" s="2" t="s">
        <v>479</v>
      </c>
      <c r="Q5809" s="1"/>
      <c r="S5809" s="9"/>
      <c r="T5809" s="10"/>
      <c r="U5809" s="8"/>
      <c r="W5809" s="2" t="s">
        <v>567</v>
      </c>
      <c r="X5809" s="2" t="str">
        <f t="shared" ref="X5809:X5810" si="405">X$5586</f>
        <v>FALSE</v>
      </c>
      <c r="Z5809" s="1"/>
    </row>
    <row r="5810" spans="2:26" hidden="1" outlineLevel="2" x14ac:dyDescent="0.4">
      <c r="B5810" s="7" t="s">
        <v>537</v>
      </c>
      <c r="C5810" s="5"/>
      <c r="D5810" s="30"/>
      <c r="E5810" s="2" t="s">
        <v>538</v>
      </c>
      <c r="F5810" s="2" t="str">
        <f>IF(OR($C$87="治験終了届", $C$87="治験中止届"),"^\d{1,4}$","^$")</f>
        <v>^$</v>
      </c>
      <c r="G5810" s="2" t="str">
        <f>IF(F5810="^$","入力しないでください","半角数字を入力してください(4桁以内)")</f>
        <v>入力しないでください</v>
      </c>
      <c r="I5810" s="2">
        <v>207</v>
      </c>
      <c r="K5810" s="2">
        <v>4</v>
      </c>
      <c r="L5810" s="2" t="s">
        <v>30</v>
      </c>
      <c r="M5810" s="2" t="s">
        <v>476</v>
      </c>
      <c r="N5810" s="2" t="s">
        <v>479</v>
      </c>
      <c r="Q5810" s="1"/>
      <c r="S5810" s="9"/>
      <c r="T5810" s="10"/>
      <c r="U5810" s="8"/>
      <c r="W5810" s="2" t="s">
        <v>567</v>
      </c>
      <c r="X5810" s="2" t="str">
        <f t="shared" si="405"/>
        <v>FALSE</v>
      </c>
      <c r="Z5810" s="1"/>
    </row>
    <row r="5811" spans="2:26" hidden="1" outlineLevel="2" x14ac:dyDescent="0.4">
      <c r="B5811" s="3" t="s">
        <v>19</v>
      </c>
      <c r="I5811" s="2">
        <v>207</v>
      </c>
      <c r="Q5811" s="1"/>
      <c r="Z5811" s="1"/>
    </row>
    <row r="5812" spans="2:26" hidden="1" outlineLevel="2" x14ac:dyDescent="0.4">
      <c r="B5812" s="50" t="s">
        <v>539</v>
      </c>
      <c r="C5812" s="50"/>
      <c r="D5812" s="33"/>
      <c r="E5812" s="2" t="s">
        <v>540</v>
      </c>
      <c r="I5812" s="2">
        <v>207</v>
      </c>
      <c r="L5812" s="2" t="s">
        <v>541</v>
      </c>
      <c r="M5812" s="2" t="s">
        <v>476</v>
      </c>
      <c r="N5812" s="2" t="s">
        <v>479</v>
      </c>
      <c r="O5812" s="2" t="s">
        <v>540</v>
      </c>
      <c r="Q5812" s="1"/>
      <c r="R5812" s="2" t="str">
        <f>IF(AND(C5814="",C5815="",C5816="",C5817=""), "TRUE", "FALSE")</f>
        <v>TRUE</v>
      </c>
      <c r="S5812" s="6" t="s">
        <v>36</v>
      </c>
      <c r="T5812" s="6" t="s">
        <v>37</v>
      </c>
      <c r="U5812" s="6" t="s">
        <v>38</v>
      </c>
      <c r="Z5812" s="1"/>
    </row>
    <row r="5813" spans="2:26" hidden="1" outlineLevel="2" x14ac:dyDescent="0.4">
      <c r="B5813" s="7" t="s">
        <v>134</v>
      </c>
      <c r="C5813" s="5">
        <v>1</v>
      </c>
      <c r="D5813" s="30"/>
      <c r="E5813" s="2" t="s">
        <v>392</v>
      </c>
      <c r="F5813" s="2" t="s">
        <v>106</v>
      </c>
      <c r="G5813" s="2" t="s">
        <v>103</v>
      </c>
      <c r="H5813" s="2">
        <v>235</v>
      </c>
      <c r="I5813" s="2">
        <v>207</v>
      </c>
      <c r="K5813" s="2">
        <v>3</v>
      </c>
      <c r="L5813" s="2" t="s">
        <v>136</v>
      </c>
      <c r="M5813" s="2" t="s">
        <v>476</v>
      </c>
      <c r="N5813" s="2" t="s">
        <v>479</v>
      </c>
      <c r="O5813" s="2" t="s">
        <v>540</v>
      </c>
      <c r="Q5813" s="1"/>
      <c r="S5813" s="9"/>
      <c r="T5813" s="10"/>
      <c r="U5813" s="8"/>
      <c r="V5813" s="2" t="s">
        <v>105</v>
      </c>
      <c r="W5813" s="2" t="s">
        <v>561</v>
      </c>
      <c r="X5813" s="45" t="str" cm="1">
        <f t="array" ref="X5813">IF(X5586="TRUE",IF(AND(C5813&lt;&gt;1,C5814:C5817="",S5813:U5817=""), "FALSE","TRUE"),"FALSE")</f>
        <v>FALSE</v>
      </c>
      <c r="Z5813" s="1"/>
    </row>
    <row r="5814" spans="2:26" hidden="1" outlineLevel="2" x14ac:dyDescent="0.4">
      <c r="B5814" s="7" t="s">
        <v>237</v>
      </c>
      <c r="C5814" s="8"/>
      <c r="D5814" s="31"/>
      <c r="E5814" s="2" t="s">
        <v>542</v>
      </c>
      <c r="F5814" s="2" t="s">
        <v>233</v>
      </c>
      <c r="G5814" s="2" t="s">
        <v>239</v>
      </c>
      <c r="H5814" s="2">
        <v>235</v>
      </c>
      <c r="I5814" s="2">
        <v>207</v>
      </c>
      <c r="K5814" s="2">
        <v>60</v>
      </c>
      <c r="L5814" s="2" t="s">
        <v>30</v>
      </c>
      <c r="M5814" s="2" t="s">
        <v>476</v>
      </c>
      <c r="N5814" s="2" t="s">
        <v>479</v>
      </c>
      <c r="O5814" s="2" t="s">
        <v>540</v>
      </c>
      <c r="Q5814" s="1"/>
      <c r="S5814" s="9"/>
      <c r="T5814" s="10"/>
      <c r="U5814" s="8"/>
      <c r="W5814" s="2" t="s">
        <v>568</v>
      </c>
      <c r="X5814" s="45" t="str" cm="1">
        <f t="array" ref="X5814">IF(X5586="TRUE",IF(AND(C5813&lt;&gt;1,C5814:C5817="",S5813:U5817=""), "FALSE","TRUE"),"FALSE")</f>
        <v>FALSE</v>
      </c>
      <c r="Z5814" s="1"/>
    </row>
    <row r="5815" spans="2:26" hidden="1" outlineLevel="2" x14ac:dyDescent="0.4">
      <c r="B5815" s="7" t="s">
        <v>240</v>
      </c>
      <c r="C5815" s="8"/>
      <c r="D5815" s="31"/>
      <c r="E5815" s="2" t="s">
        <v>543</v>
      </c>
      <c r="F5815" s="2" t="str">
        <f>IF(C5814="","^.{1,120}$|^$","^.{1,120}$")</f>
        <v>^.{1,120}$|^$</v>
      </c>
      <c r="G5815" s="2" t="s">
        <v>229</v>
      </c>
      <c r="H5815" s="2">
        <v>235</v>
      </c>
      <c r="I5815" s="2">
        <v>207</v>
      </c>
      <c r="K5815" s="2">
        <v>120</v>
      </c>
      <c r="L5815" s="2" t="s">
        <v>30</v>
      </c>
      <c r="M5815" s="2" t="s">
        <v>476</v>
      </c>
      <c r="N5815" s="2" t="s">
        <v>479</v>
      </c>
      <c r="O5815" s="2" t="s">
        <v>540</v>
      </c>
      <c r="Q5815" s="1"/>
      <c r="S5815" s="9"/>
      <c r="T5815" s="10"/>
      <c r="U5815" s="8"/>
      <c r="W5815" s="2" t="s">
        <v>468</v>
      </c>
      <c r="X5815" s="45" t="str" cm="1">
        <f t="array" ref="X5815">IF(X5586="TRUE",IF(AND(C5813&lt;&gt;1,C5814:C5817="",S5813:U5817=""), "FALSE","TRUE"),"FALSE")</f>
        <v>FALSE</v>
      </c>
      <c r="Z5815" s="1"/>
    </row>
    <row r="5816" spans="2:26" hidden="1" outlineLevel="2" x14ac:dyDescent="0.4">
      <c r="B5816" s="7" t="s">
        <v>243</v>
      </c>
      <c r="C5816" s="8"/>
      <c r="D5816" s="31"/>
      <c r="E5816" s="2" t="s">
        <v>544</v>
      </c>
      <c r="F5816" s="2" t="s">
        <v>116</v>
      </c>
      <c r="G5816" s="2" t="s">
        <v>115</v>
      </c>
      <c r="H5816" s="2">
        <v>235</v>
      </c>
      <c r="I5816" s="2">
        <v>207</v>
      </c>
      <c r="K5816" s="2">
        <v>120</v>
      </c>
      <c r="L5816" s="2" t="s">
        <v>30</v>
      </c>
      <c r="M5816" s="2" t="s">
        <v>476</v>
      </c>
      <c r="N5816" s="2" t="s">
        <v>479</v>
      </c>
      <c r="O5816" s="2" t="s">
        <v>540</v>
      </c>
      <c r="Q5816" s="1"/>
      <c r="S5816" s="9"/>
      <c r="T5816" s="10"/>
      <c r="U5816" s="8"/>
      <c r="W5816" s="2" t="s">
        <v>468</v>
      </c>
      <c r="X5816" s="45" t="str" cm="1">
        <f t="array" ref="X5816">IF(X5586="TRUE",IF(AND(C5813&lt;&gt;1,C5814:C5817="",S5813:U5817=""), "FALSE","TRUE"),"FALSE")</f>
        <v>FALSE</v>
      </c>
      <c r="Z5816" s="1"/>
    </row>
    <row r="5817" spans="2:26" hidden="1" outlineLevel="2" collapsed="1" x14ac:dyDescent="0.4">
      <c r="B5817" s="7" t="s">
        <v>245</v>
      </c>
      <c r="C5817" s="8"/>
      <c r="D5817" s="31"/>
      <c r="E5817" s="2" t="s">
        <v>545</v>
      </c>
      <c r="F5817" s="2" t="str">
        <f>IF(C5814="","^.{1,1024}$|^$","^.{1,1024}$")</f>
        <v>^.{1,1024}$|^$</v>
      </c>
      <c r="G5817" s="2" t="s">
        <v>247</v>
      </c>
      <c r="H5817" s="2">
        <v>235</v>
      </c>
      <c r="I5817" s="2">
        <v>207</v>
      </c>
      <c r="K5817" s="2">
        <v>1024</v>
      </c>
      <c r="L5817" s="2" t="s">
        <v>30</v>
      </c>
      <c r="M5817" s="2" t="s">
        <v>476</v>
      </c>
      <c r="N5817" s="2" t="s">
        <v>479</v>
      </c>
      <c r="O5817" s="2" t="s">
        <v>540</v>
      </c>
      <c r="Q5817" s="1"/>
      <c r="S5817" s="9"/>
      <c r="T5817" s="10"/>
      <c r="U5817" s="8"/>
      <c r="W5817" s="2" t="s">
        <v>471</v>
      </c>
      <c r="X5817" s="45" t="str" cm="1">
        <f t="array" ref="X5817">IF(X5586="TRUE",IF(AND(C5813&lt;&gt;1,C5814:C5817="",S5813:U5817=""), "FALSE","TRUE"),"FALSE")</f>
        <v>FALSE</v>
      </c>
      <c r="Z5817" s="1"/>
    </row>
    <row r="5818" spans="2:26" hidden="1" outlineLevel="3" x14ac:dyDescent="0.4">
      <c r="B5818" s="7" t="s">
        <v>134</v>
      </c>
      <c r="C5818" s="5">
        <v>2</v>
      </c>
      <c r="D5818" s="30"/>
      <c r="E5818" s="2" t="s">
        <v>392</v>
      </c>
      <c r="F5818" s="2" t="s">
        <v>106</v>
      </c>
      <c r="G5818" s="2" t="s">
        <v>103</v>
      </c>
      <c r="H5818" s="2">
        <v>235</v>
      </c>
      <c r="I5818" s="2">
        <v>207</v>
      </c>
      <c r="K5818" s="2">
        <v>3</v>
      </c>
      <c r="L5818" s="2" t="s">
        <v>136</v>
      </c>
      <c r="M5818" s="2" t="s">
        <v>476</v>
      </c>
      <c r="N5818" s="2" t="s">
        <v>479</v>
      </c>
      <c r="O5818" s="2" t="s">
        <v>540</v>
      </c>
      <c r="Q5818" s="1"/>
      <c r="S5818" s="9"/>
      <c r="T5818" s="10"/>
      <c r="U5818" s="8"/>
      <c r="V5818" s="2" t="s">
        <v>105</v>
      </c>
      <c r="W5818" s="2" t="s">
        <v>561</v>
      </c>
      <c r="X5818" s="45" t="str" cm="1">
        <f t="array" ref="X5818">IF(X5586="TRUE",IF(AND(C5818&lt;&gt;1,C5819:C5822="",S5818:U5822=""), "FALSE","TRUE"),"FALSE")</f>
        <v>FALSE</v>
      </c>
      <c r="Z5818" s="1"/>
    </row>
    <row r="5819" spans="2:26" hidden="1" outlineLevel="3" x14ac:dyDescent="0.4">
      <c r="B5819" s="7" t="s">
        <v>237</v>
      </c>
      <c r="C5819" s="8"/>
      <c r="D5819" s="31"/>
      <c r="E5819" s="2" t="s">
        <v>542</v>
      </c>
      <c r="F5819" s="2" t="s">
        <v>233</v>
      </c>
      <c r="G5819" s="2" t="s">
        <v>239</v>
      </c>
      <c r="H5819" s="2">
        <v>235</v>
      </c>
      <c r="I5819" s="2">
        <v>207</v>
      </c>
      <c r="K5819" s="2">
        <v>60</v>
      </c>
      <c r="L5819" s="2" t="s">
        <v>30</v>
      </c>
      <c r="M5819" s="2" t="s">
        <v>476</v>
      </c>
      <c r="N5819" s="2" t="s">
        <v>479</v>
      </c>
      <c r="O5819" s="2" t="s">
        <v>540</v>
      </c>
      <c r="Q5819" s="1"/>
      <c r="S5819" s="9"/>
      <c r="T5819" s="10"/>
      <c r="U5819" s="8"/>
      <c r="W5819" s="2" t="s">
        <v>568</v>
      </c>
      <c r="X5819" s="45" t="str" cm="1">
        <f t="array" ref="X5819">IF(X5586="TRUE",IF(AND(C5818&lt;&gt;1,C5819:C5822="",S5818:U5822=""), "FALSE","TRUE"),"FALSE")</f>
        <v>FALSE</v>
      </c>
      <c r="Z5819" s="1"/>
    </row>
    <row r="5820" spans="2:26" hidden="1" outlineLevel="3" x14ac:dyDescent="0.4">
      <c r="B5820" s="7" t="s">
        <v>240</v>
      </c>
      <c r="C5820" s="8"/>
      <c r="D5820" s="31"/>
      <c r="E5820" s="2" t="s">
        <v>543</v>
      </c>
      <c r="F5820" s="2" t="str">
        <f>IF(C5819="","^.{1,120}$|^$","^.{1,120}$")</f>
        <v>^.{1,120}$|^$</v>
      </c>
      <c r="G5820" s="2" t="s">
        <v>229</v>
      </c>
      <c r="H5820" s="2">
        <v>235</v>
      </c>
      <c r="I5820" s="2">
        <v>207</v>
      </c>
      <c r="K5820" s="2">
        <v>120</v>
      </c>
      <c r="L5820" s="2" t="s">
        <v>30</v>
      </c>
      <c r="M5820" s="2" t="s">
        <v>476</v>
      </c>
      <c r="N5820" s="2" t="s">
        <v>479</v>
      </c>
      <c r="O5820" s="2" t="s">
        <v>540</v>
      </c>
      <c r="Q5820" s="1"/>
      <c r="S5820" s="9"/>
      <c r="T5820" s="10"/>
      <c r="U5820" s="8"/>
      <c r="W5820" s="2" t="s">
        <v>468</v>
      </c>
      <c r="X5820" s="45" t="str" cm="1">
        <f t="array" ref="X5820">IF(X5586="TRUE",IF(AND(C5818&lt;&gt;1,C5819:C5822="",S5818:U5822=""), "FALSE","TRUE"),"FALSE")</f>
        <v>FALSE</v>
      </c>
      <c r="Z5820" s="1"/>
    </row>
    <row r="5821" spans="2:26" hidden="1" outlineLevel="3" x14ac:dyDescent="0.4">
      <c r="B5821" s="7" t="s">
        <v>243</v>
      </c>
      <c r="C5821" s="8"/>
      <c r="D5821" s="31"/>
      <c r="E5821" s="2" t="s">
        <v>544</v>
      </c>
      <c r="F5821" s="2" t="s">
        <v>116</v>
      </c>
      <c r="G5821" s="2" t="s">
        <v>115</v>
      </c>
      <c r="H5821" s="2">
        <v>235</v>
      </c>
      <c r="I5821" s="2">
        <v>207</v>
      </c>
      <c r="K5821" s="2">
        <v>120</v>
      </c>
      <c r="L5821" s="2" t="s">
        <v>30</v>
      </c>
      <c r="M5821" s="2" t="s">
        <v>476</v>
      </c>
      <c r="N5821" s="2" t="s">
        <v>479</v>
      </c>
      <c r="O5821" s="2" t="s">
        <v>540</v>
      </c>
      <c r="Q5821" s="1"/>
      <c r="S5821" s="9"/>
      <c r="T5821" s="10"/>
      <c r="U5821" s="8"/>
      <c r="W5821" s="2" t="s">
        <v>468</v>
      </c>
      <c r="X5821" s="45" t="str" cm="1">
        <f t="array" ref="X5821">IF(X5586="TRUE",IF(AND(C5818&lt;&gt;1,C5819:C5822="",S5818:U5822=""), "FALSE","TRUE"),"FALSE")</f>
        <v>FALSE</v>
      </c>
      <c r="Z5821" s="1"/>
    </row>
    <row r="5822" spans="2:26" hidden="1" outlineLevel="3" x14ac:dyDescent="0.4">
      <c r="B5822" s="7" t="s">
        <v>245</v>
      </c>
      <c r="C5822" s="8"/>
      <c r="D5822" s="31"/>
      <c r="E5822" s="2" t="s">
        <v>545</v>
      </c>
      <c r="F5822" s="2" t="str">
        <f>IF(C5819="","^.{1,1024}$|^$","^.{1,1024}$")</f>
        <v>^.{1,1024}$|^$</v>
      </c>
      <c r="G5822" s="2" t="s">
        <v>247</v>
      </c>
      <c r="H5822" s="2">
        <v>235</v>
      </c>
      <c r="I5822" s="2">
        <v>207</v>
      </c>
      <c r="K5822" s="2">
        <v>1024</v>
      </c>
      <c r="L5822" s="2" t="s">
        <v>30</v>
      </c>
      <c r="M5822" s="2" t="s">
        <v>476</v>
      </c>
      <c r="N5822" s="2" t="s">
        <v>479</v>
      </c>
      <c r="O5822" s="2" t="s">
        <v>540</v>
      </c>
      <c r="Q5822" s="1"/>
      <c r="S5822" s="9"/>
      <c r="T5822" s="10"/>
      <c r="U5822" s="8"/>
      <c r="W5822" s="2" t="s">
        <v>471</v>
      </c>
      <c r="X5822" s="45" t="str" cm="1">
        <f t="array" ref="X5822">IF(X5586="TRUE",IF(AND(C5818&lt;&gt;1,C5819:C5822="",S5818:U5822=""), "FALSE","TRUE"),"FALSE")</f>
        <v>FALSE</v>
      </c>
      <c r="Z5822" s="1"/>
    </row>
    <row r="5823" spans="2:26" hidden="1" outlineLevel="3" x14ac:dyDescent="0.4">
      <c r="B5823" s="7" t="s">
        <v>134</v>
      </c>
      <c r="C5823" s="5">
        <v>3</v>
      </c>
      <c r="D5823" s="30"/>
      <c r="E5823" s="2" t="s">
        <v>392</v>
      </c>
      <c r="F5823" s="2" t="s">
        <v>106</v>
      </c>
      <c r="G5823" s="2" t="s">
        <v>103</v>
      </c>
      <c r="H5823" s="2">
        <v>235</v>
      </c>
      <c r="I5823" s="2">
        <v>207</v>
      </c>
      <c r="K5823" s="2">
        <v>3</v>
      </c>
      <c r="L5823" s="2" t="s">
        <v>136</v>
      </c>
      <c r="M5823" s="2" t="s">
        <v>476</v>
      </c>
      <c r="N5823" s="2" t="s">
        <v>479</v>
      </c>
      <c r="O5823" s="2" t="s">
        <v>540</v>
      </c>
      <c r="Q5823" s="1"/>
      <c r="S5823" s="9"/>
      <c r="T5823" s="10"/>
      <c r="U5823" s="8"/>
      <c r="V5823" s="2" t="s">
        <v>105</v>
      </c>
      <c r="W5823" s="2" t="s">
        <v>561</v>
      </c>
      <c r="X5823" s="45" t="str" cm="1">
        <f t="array" ref="X5823">IF(X5586="TRUE",IF(AND(C5823&lt;&gt;1,C5824:C5827="",S5823:U5827=""), "FALSE","TRUE"),"FALSE")</f>
        <v>FALSE</v>
      </c>
      <c r="Z5823" s="1"/>
    </row>
    <row r="5824" spans="2:26" hidden="1" outlineLevel="3" x14ac:dyDescent="0.4">
      <c r="B5824" s="7" t="s">
        <v>237</v>
      </c>
      <c r="C5824" s="8"/>
      <c r="D5824" s="31"/>
      <c r="E5824" s="2" t="s">
        <v>542</v>
      </c>
      <c r="F5824" s="2" t="s">
        <v>233</v>
      </c>
      <c r="G5824" s="2" t="s">
        <v>239</v>
      </c>
      <c r="H5824" s="2">
        <v>235</v>
      </c>
      <c r="I5824" s="2">
        <v>207</v>
      </c>
      <c r="K5824" s="2">
        <v>60</v>
      </c>
      <c r="L5824" s="2" t="s">
        <v>30</v>
      </c>
      <c r="M5824" s="2" t="s">
        <v>476</v>
      </c>
      <c r="N5824" s="2" t="s">
        <v>479</v>
      </c>
      <c r="O5824" s="2" t="s">
        <v>540</v>
      </c>
      <c r="Q5824" s="1"/>
      <c r="S5824" s="9"/>
      <c r="T5824" s="10"/>
      <c r="U5824" s="8"/>
      <c r="W5824" s="2" t="s">
        <v>568</v>
      </c>
      <c r="X5824" s="45" t="str" cm="1">
        <f t="array" ref="X5824">IF(X5586="TRUE",IF(AND(C5823&lt;&gt;1,C5824:C5827="",S5823:U5827=""), "FALSE","TRUE"),"FALSE")</f>
        <v>FALSE</v>
      </c>
      <c r="Z5824" s="1"/>
    </row>
    <row r="5825" spans="2:26" hidden="1" outlineLevel="3" x14ac:dyDescent="0.4">
      <c r="B5825" s="7" t="s">
        <v>240</v>
      </c>
      <c r="C5825" s="8"/>
      <c r="D5825" s="31"/>
      <c r="E5825" s="2" t="s">
        <v>543</v>
      </c>
      <c r="F5825" s="2" t="str">
        <f>IF(C5824="","^.{1,120}$|^$","^.{1,120}$")</f>
        <v>^.{1,120}$|^$</v>
      </c>
      <c r="G5825" s="2" t="s">
        <v>229</v>
      </c>
      <c r="H5825" s="2">
        <v>235</v>
      </c>
      <c r="I5825" s="2">
        <v>207</v>
      </c>
      <c r="K5825" s="2">
        <v>120</v>
      </c>
      <c r="L5825" s="2" t="s">
        <v>30</v>
      </c>
      <c r="M5825" s="2" t="s">
        <v>476</v>
      </c>
      <c r="N5825" s="2" t="s">
        <v>479</v>
      </c>
      <c r="O5825" s="2" t="s">
        <v>540</v>
      </c>
      <c r="Q5825" s="1"/>
      <c r="S5825" s="9"/>
      <c r="T5825" s="10"/>
      <c r="U5825" s="8"/>
      <c r="W5825" s="2" t="s">
        <v>468</v>
      </c>
      <c r="X5825" s="45" t="str" cm="1">
        <f t="array" ref="X5825">IF(X5586="TRUE",IF(AND(C5823&lt;&gt;1,C5824:C5827="",S5823:U5827=""), "FALSE","TRUE"),"FALSE")</f>
        <v>FALSE</v>
      </c>
      <c r="Z5825" s="1"/>
    </row>
    <row r="5826" spans="2:26" hidden="1" outlineLevel="3" x14ac:dyDescent="0.4">
      <c r="B5826" s="7" t="s">
        <v>243</v>
      </c>
      <c r="C5826" s="8"/>
      <c r="D5826" s="31"/>
      <c r="E5826" s="2" t="s">
        <v>544</v>
      </c>
      <c r="F5826" s="2" t="s">
        <v>116</v>
      </c>
      <c r="G5826" s="2" t="s">
        <v>115</v>
      </c>
      <c r="H5826" s="2">
        <v>235</v>
      </c>
      <c r="I5826" s="2">
        <v>207</v>
      </c>
      <c r="K5826" s="2">
        <v>120</v>
      </c>
      <c r="L5826" s="2" t="s">
        <v>30</v>
      </c>
      <c r="M5826" s="2" t="s">
        <v>476</v>
      </c>
      <c r="N5826" s="2" t="s">
        <v>479</v>
      </c>
      <c r="O5826" s="2" t="s">
        <v>540</v>
      </c>
      <c r="Q5826" s="1"/>
      <c r="S5826" s="9"/>
      <c r="T5826" s="10"/>
      <c r="U5826" s="8"/>
      <c r="W5826" s="2" t="s">
        <v>468</v>
      </c>
      <c r="X5826" s="45" t="str" cm="1">
        <f t="array" ref="X5826">IF(X5586="TRUE",IF(AND(C5823&lt;&gt;1,C5824:C5827="",S5823:U5827=""), "FALSE","TRUE"),"FALSE")</f>
        <v>FALSE</v>
      </c>
      <c r="Z5826" s="1"/>
    </row>
    <row r="5827" spans="2:26" hidden="1" outlineLevel="3" x14ac:dyDescent="0.4">
      <c r="B5827" s="7" t="s">
        <v>245</v>
      </c>
      <c r="C5827" s="8"/>
      <c r="D5827" s="31"/>
      <c r="E5827" s="2" t="s">
        <v>545</v>
      </c>
      <c r="F5827" s="2" t="str">
        <f>IF(C5824="","^.{1,1024}$|^$","^.{1,1024}$")</f>
        <v>^.{1,1024}$|^$</v>
      </c>
      <c r="G5827" s="2" t="s">
        <v>247</v>
      </c>
      <c r="H5827" s="2">
        <v>235</v>
      </c>
      <c r="I5827" s="2">
        <v>207</v>
      </c>
      <c r="K5827" s="2">
        <v>1024</v>
      </c>
      <c r="L5827" s="2" t="s">
        <v>30</v>
      </c>
      <c r="M5827" s="2" t="s">
        <v>476</v>
      </c>
      <c r="N5827" s="2" t="s">
        <v>479</v>
      </c>
      <c r="O5827" s="2" t="s">
        <v>540</v>
      </c>
      <c r="Q5827" s="1"/>
      <c r="S5827" s="9"/>
      <c r="T5827" s="10"/>
      <c r="U5827" s="8"/>
      <c r="W5827" s="2" t="s">
        <v>471</v>
      </c>
      <c r="X5827" s="45" t="str" cm="1">
        <f t="array" ref="X5827">IF(X5586="TRUE",IF(AND(C5823&lt;&gt;1,C5824:C5827="",S5823:U5827=""), "FALSE","TRUE"),"FALSE")</f>
        <v>FALSE</v>
      </c>
      <c r="Z5827" s="1"/>
    </row>
    <row r="5828" spans="2:26" hidden="1" outlineLevel="3" x14ac:dyDescent="0.4">
      <c r="B5828" s="7" t="s">
        <v>134</v>
      </c>
      <c r="C5828" s="5">
        <v>4</v>
      </c>
      <c r="D5828" s="30"/>
      <c r="E5828" s="2" t="s">
        <v>392</v>
      </c>
      <c r="F5828" s="2" t="s">
        <v>106</v>
      </c>
      <c r="G5828" s="2" t="s">
        <v>103</v>
      </c>
      <c r="H5828" s="2">
        <v>235</v>
      </c>
      <c r="I5828" s="2">
        <v>207</v>
      </c>
      <c r="K5828" s="2">
        <v>3</v>
      </c>
      <c r="L5828" s="2" t="s">
        <v>136</v>
      </c>
      <c r="M5828" s="2" t="s">
        <v>476</v>
      </c>
      <c r="N5828" s="2" t="s">
        <v>479</v>
      </c>
      <c r="O5828" s="2" t="s">
        <v>540</v>
      </c>
      <c r="Q5828" s="1"/>
      <c r="S5828" s="9"/>
      <c r="T5828" s="10"/>
      <c r="U5828" s="8"/>
      <c r="V5828" s="2" t="s">
        <v>105</v>
      </c>
      <c r="W5828" s="2" t="s">
        <v>561</v>
      </c>
      <c r="X5828" s="45" t="str" cm="1">
        <f t="array" ref="X5828">IF(X5586="TRUE",IF(AND(C5828&lt;&gt;1,C5829:C5832="",S5828:U5832=""), "FALSE","TRUE"),"FALSE")</f>
        <v>FALSE</v>
      </c>
      <c r="Z5828" s="1"/>
    </row>
    <row r="5829" spans="2:26" hidden="1" outlineLevel="3" x14ac:dyDescent="0.4">
      <c r="B5829" s="7" t="s">
        <v>237</v>
      </c>
      <c r="C5829" s="8"/>
      <c r="D5829" s="31"/>
      <c r="E5829" s="2" t="s">
        <v>542</v>
      </c>
      <c r="F5829" s="2" t="s">
        <v>233</v>
      </c>
      <c r="G5829" s="2" t="s">
        <v>239</v>
      </c>
      <c r="H5829" s="2">
        <v>235</v>
      </c>
      <c r="I5829" s="2">
        <v>207</v>
      </c>
      <c r="K5829" s="2">
        <v>60</v>
      </c>
      <c r="L5829" s="2" t="s">
        <v>30</v>
      </c>
      <c r="M5829" s="2" t="s">
        <v>476</v>
      </c>
      <c r="N5829" s="2" t="s">
        <v>479</v>
      </c>
      <c r="O5829" s="2" t="s">
        <v>540</v>
      </c>
      <c r="Q5829" s="1"/>
      <c r="S5829" s="9"/>
      <c r="T5829" s="10"/>
      <c r="U5829" s="8"/>
      <c r="W5829" s="2" t="s">
        <v>568</v>
      </c>
      <c r="X5829" s="45" t="str" cm="1">
        <f t="array" ref="X5829">IF(X5586="TRUE",IF(AND(C5828&lt;&gt;1,C5829:C5832="",S5828:U5832=""), "FALSE","TRUE"),"FALSE")</f>
        <v>FALSE</v>
      </c>
      <c r="Z5829" s="1"/>
    </row>
    <row r="5830" spans="2:26" hidden="1" outlineLevel="3" x14ac:dyDescent="0.4">
      <c r="B5830" s="7" t="s">
        <v>240</v>
      </c>
      <c r="C5830" s="8"/>
      <c r="D5830" s="31"/>
      <c r="E5830" s="2" t="s">
        <v>543</v>
      </c>
      <c r="F5830" s="2" t="str">
        <f>IF(C5829="","^.{1,120}$|^$","^.{1,120}$")</f>
        <v>^.{1,120}$|^$</v>
      </c>
      <c r="G5830" s="2" t="s">
        <v>229</v>
      </c>
      <c r="H5830" s="2">
        <v>235</v>
      </c>
      <c r="I5830" s="2">
        <v>207</v>
      </c>
      <c r="K5830" s="2">
        <v>120</v>
      </c>
      <c r="L5830" s="2" t="s">
        <v>30</v>
      </c>
      <c r="M5830" s="2" t="s">
        <v>476</v>
      </c>
      <c r="N5830" s="2" t="s">
        <v>479</v>
      </c>
      <c r="O5830" s="2" t="s">
        <v>540</v>
      </c>
      <c r="Q5830" s="1"/>
      <c r="S5830" s="9"/>
      <c r="T5830" s="10"/>
      <c r="U5830" s="8"/>
      <c r="W5830" s="2" t="s">
        <v>468</v>
      </c>
      <c r="X5830" s="45" t="str" cm="1">
        <f t="array" ref="X5830">IF(X5586="TRUE",IF(AND(C5828&lt;&gt;1,C5829:C5832="",S5828:U5832=""), "FALSE","TRUE"),"FALSE")</f>
        <v>FALSE</v>
      </c>
      <c r="Z5830" s="1"/>
    </row>
    <row r="5831" spans="2:26" hidden="1" outlineLevel="3" x14ac:dyDescent="0.4">
      <c r="B5831" s="7" t="s">
        <v>243</v>
      </c>
      <c r="C5831" s="8"/>
      <c r="D5831" s="31"/>
      <c r="E5831" s="2" t="s">
        <v>544</v>
      </c>
      <c r="F5831" s="2" t="s">
        <v>116</v>
      </c>
      <c r="G5831" s="2" t="s">
        <v>115</v>
      </c>
      <c r="H5831" s="2">
        <v>235</v>
      </c>
      <c r="I5831" s="2">
        <v>207</v>
      </c>
      <c r="K5831" s="2">
        <v>120</v>
      </c>
      <c r="L5831" s="2" t="s">
        <v>30</v>
      </c>
      <c r="M5831" s="2" t="s">
        <v>476</v>
      </c>
      <c r="N5831" s="2" t="s">
        <v>479</v>
      </c>
      <c r="O5831" s="2" t="s">
        <v>540</v>
      </c>
      <c r="Q5831" s="1"/>
      <c r="S5831" s="9"/>
      <c r="T5831" s="10"/>
      <c r="U5831" s="8"/>
      <c r="W5831" s="2" t="s">
        <v>468</v>
      </c>
      <c r="X5831" s="45" t="str" cm="1">
        <f t="array" ref="X5831">IF(X5586="TRUE",IF(AND(C5828&lt;&gt;1,C5829:C5832="",S5828:U5832=""), "FALSE","TRUE"),"FALSE")</f>
        <v>FALSE</v>
      </c>
      <c r="Z5831" s="1"/>
    </row>
    <row r="5832" spans="2:26" hidden="1" outlineLevel="3" x14ac:dyDescent="0.4">
      <c r="B5832" s="7" t="s">
        <v>245</v>
      </c>
      <c r="C5832" s="8"/>
      <c r="D5832" s="31"/>
      <c r="E5832" s="2" t="s">
        <v>545</v>
      </c>
      <c r="F5832" s="2" t="str">
        <f>IF(C5829="","^.{1,1024}$|^$","^.{1,1024}$")</f>
        <v>^.{1,1024}$|^$</v>
      </c>
      <c r="G5832" s="2" t="s">
        <v>247</v>
      </c>
      <c r="H5832" s="2">
        <v>235</v>
      </c>
      <c r="I5832" s="2">
        <v>207</v>
      </c>
      <c r="K5832" s="2">
        <v>1024</v>
      </c>
      <c r="L5832" s="2" t="s">
        <v>30</v>
      </c>
      <c r="M5832" s="2" t="s">
        <v>476</v>
      </c>
      <c r="N5832" s="2" t="s">
        <v>479</v>
      </c>
      <c r="O5832" s="2" t="s">
        <v>540</v>
      </c>
      <c r="Q5832" s="1"/>
      <c r="S5832" s="9"/>
      <c r="T5832" s="10"/>
      <c r="U5832" s="8"/>
      <c r="W5832" s="2" t="s">
        <v>471</v>
      </c>
      <c r="X5832" s="45" t="str" cm="1">
        <f t="array" ref="X5832">IF(X5586="TRUE",IF(AND(C5828&lt;&gt;1,C5829:C5832="",S5828:U5832=""), "FALSE","TRUE"),"FALSE")</f>
        <v>FALSE</v>
      </c>
      <c r="Z5832" s="1"/>
    </row>
    <row r="5833" spans="2:26" hidden="1" outlineLevel="3" x14ac:dyDescent="0.4">
      <c r="B5833" s="7" t="s">
        <v>134</v>
      </c>
      <c r="C5833" s="5">
        <v>5</v>
      </c>
      <c r="D5833" s="30"/>
      <c r="E5833" s="2" t="s">
        <v>392</v>
      </c>
      <c r="F5833" s="2" t="s">
        <v>106</v>
      </c>
      <c r="G5833" s="2" t="s">
        <v>103</v>
      </c>
      <c r="H5833" s="2">
        <v>235</v>
      </c>
      <c r="I5833" s="2">
        <v>207</v>
      </c>
      <c r="K5833" s="2">
        <v>3</v>
      </c>
      <c r="L5833" s="2" t="s">
        <v>136</v>
      </c>
      <c r="M5833" s="2" t="s">
        <v>476</v>
      </c>
      <c r="N5833" s="2" t="s">
        <v>479</v>
      </c>
      <c r="O5833" s="2" t="s">
        <v>540</v>
      </c>
      <c r="Q5833" s="1"/>
      <c r="S5833" s="9"/>
      <c r="T5833" s="10"/>
      <c r="U5833" s="8"/>
      <c r="V5833" s="2" t="s">
        <v>105</v>
      </c>
      <c r="W5833" s="2" t="s">
        <v>561</v>
      </c>
      <c r="X5833" s="45" t="str" cm="1">
        <f t="array" ref="X5833">IF(X5586="TRUE",IF(AND(C5833&lt;&gt;1,C5834:C5837="",S5833:U5837=""), "FALSE","TRUE"),"FALSE")</f>
        <v>FALSE</v>
      </c>
      <c r="Z5833" s="1"/>
    </row>
    <row r="5834" spans="2:26" hidden="1" outlineLevel="3" x14ac:dyDescent="0.4">
      <c r="B5834" s="7" t="s">
        <v>237</v>
      </c>
      <c r="C5834" s="8"/>
      <c r="D5834" s="31"/>
      <c r="E5834" s="2" t="s">
        <v>542</v>
      </c>
      <c r="F5834" s="2" t="s">
        <v>233</v>
      </c>
      <c r="G5834" s="2" t="s">
        <v>239</v>
      </c>
      <c r="H5834" s="2">
        <v>235</v>
      </c>
      <c r="I5834" s="2">
        <v>207</v>
      </c>
      <c r="K5834" s="2">
        <v>60</v>
      </c>
      <c r="L5834" s="2" t="s">
        <v>30</v>
      </c>
      <c r="M5834" s="2" t="s">
        <v>476</v>
      </c>
      <c r="N5834" s="2" t="s">
        <v>479</v>
      </c>
      <c r="O5834" s="2" t="s">
        <v>540</v>
      </c>
      <c r="Q5834" s="1"/>
      <c r="S5834" s="9"/>
      <c r="T5834" s="10"/>
      <c r="U5834" s="8"/>
      <c r="W5834" s="2" t="s">
        <v>568</v>
      </c>
      <c r="X5834" s="45" t="str" cm="1">
        <f t="array" ref="X5834">IF(X5586="TRUE",IF(AND(C5833&lt;&gt;1,C5834:C5837="",S5833:U5837=""), "FALSE","TRUE"),"FALSE")</f>
        <v>FALSE</v>
      </c>
      <c r="Z5834" s="1"/>
    </row>
    <row r="5835" spans="2:26" hidden="1" outlineLevel="3" x14ac:dyDescent="0.4">
      <c r="B5835" s="7" t="s">
        <v>240</v>
      </c>
      <c r="C5835" s="8"/>
      <c r="D5835" s="31"/>
      <c r="E5835" s="2" t="s">
        <v>543</v>
      </c>
      <c r="F5835" s="2" t="str">
        <f>IF(C5834="","^.{1,120}$|^$","^.{1,120}$")</f>
        <v>^.{1,120}$|^$</v>
      </c>
      <c r="G5835" s="2" t="s">
        <v>229</v>
      </c>
      <c r="H5835" s="2">
        <v>235</v>
      </c>
      <c r="I5835" s="2">
        <v>207</v>
      </c>
      <c r="K5835" s="2">
        <v>120</v>
      </c>
      <c r="L5835" s="2" t="s">
        <v>30</v>
      </c>
      <c r="M5835" s="2" t="s">
        <v>476</v>
      </c>
      <c r="N5835" s="2" t="s">
        <v>479</v>
      </c>
      <c r="O5835" s="2" t="s">
        <v>540</v>
      </c>
      <c r="Q5835" s="1"/>
      <c r="S5835" s="9"/>
      <c r="T5835" s="10"/>
      <c r="U5835" s="8"/>
      <c r="W5835" s="2" t="s">
        <v>468</v>
      </c>
      <c r="X5835" s="45" t="str" cm="1">
        <f t="array" ref="X5835">IF(X5586="TRUE",IF(AND(C5833&lt;&gt;1,C5834:C5837="",S5833:U5837=""), "FALSE","TRUE"),"FALSE")</f>
        <v>FALSE</v>
      </c>
      <c r="Z5835" s="1"/>
    </row>
    <row r="5836" spans="2:26" hidden="1" outlineLevel="3" x14ac:dyDescent="0.4">
      <c r="B5836" s="7" t="s">
        <v>243</v>
      </c>
      <c r="C5836" s="8"/>
      <c r="D5836" s="31"/>
      <c r="E5836" s="2" t="s">
        <v>544</v>
      </c>
      <c r="F5836" s="2" t="s">
        <v>116</v>
      </c>
      <c r="G5836" s="2" t="s">
        <v>115</v>
      </c>
      <c r="H5836" s="2">
        <v>235</v>
      </c>
      <c r="I5836" s="2">
        <v>207</v>
      </c>
      <c r="K5836" s="2">
        <v>120</v>
      </c>
      <c r="L5836" s="2" t="s">
        <v>30</v>
      </c>
      <c r="M5836" s="2" t="s">
        <v>476</v>
      </c>
      <c r="N5836" s="2" t="s">
        <v>479</v>
      </c>
      <c r="O5836" s="2" t="s">
        <v>540</v>
      </c>
      <c r="Q5836" s="1"/>
      <c r="S5836" s="9"/>
      <c r="T5836" s="10"/>
      <c r="U5836" s="8"/>
      <c r="W5836" s="2" t="s">
        <v>468</v>
      </c>
      <c r="X5836" s="45" t="str" cm="1">
        <f t="array" ref="X5836">IF(X5586="TRUE",IF(AND(C5833&lt;&gt;1,C5834:C5837="",S5833:U5837=""), "FALSE","TRUE"),"FALSE")</f>
        <v>FALSE</v>
      </c>
      <c r="Z5836" s="1"/>
    </row>
    <row r="5837" spans="2:26" hidden="1" outlineLevel="3" x14ac:dyDescent="0.4">
      <c r="B5837" s="7" t="s">
        <v>245</v>
      </c>
      <c r="C5837" s="8"/>
      <c r="D5837" s="31"/>
      <c r="E5837" s="2" t="s">
        <v>545</v>
      </c>
      <c r="F5837" s="2" t="str">
        <f>IF(C5834="","^.{1,1024}$|^$","^.{1,1024}$")</f>
        <v>^.{1,1024}$|^$</v>
      </c>
      <c r="G5837" s="2" t="s">
        <v>247</v>
      </c>
      <c r="H5837" s="2">
        <v>235</v>
      </c>
      <c r="I5837" s="2">
        <v>207</v>
      </c>
      <c r="K5837" s="2">
        <v>1024</v>
      </c>
      <c r="L5837" s="2" t="s">
        <v>30</v>
      </c>
      <c r="M5837" s="2" t="s">
        <v>476</v>
      </c>
      <c r="N5837" s="2" t="s">
        <v>479</v>
      </c>
      <c r="O5837" s="2" t="s">
        <v>540</v>
      </c>
      <c r="Q5837" s="1"/>
      <c r="S5837" s="9"/>
      <c r="T5837" s="10"/>
      <c r="U5837" s="8"/>
      <c r="W5837" s="2" t="s">
        <v>471</v>
      </c>
      <c r="X5837" s="45" t="str" cm="1">
        <f t="array" ref="X5837">IF(X5586="TRUE",IF(AND(C5833&lt;&gt;1,C5834:C5837="",S5833:U5837=""), "FALSE","TRUE"),"FALSE")</f>
        <v>FALSE</v>
      </c>
      <c r="Z5837" s="1"/>
    </row>
    <row r="5838" spans="2:26" hidden="1" outlineLevel="2" x14ac:dyDescent="0.4">
      <c r="B5838" s="3" t="s">
        <v>19</v>
      </c>
      <c r="I5838" s="2">
        <v>207</v>
      </c>
      <c r="Q5838" s="1"/>
      <c r="Z5838" s="1"/>
    </row>
    <row r="5839" spans="2:26" hidden="1" outlineLevel="2" x14ac:dyDescent="0.4">
      <c r="B5839" s="50" t="s">
        <v>546</v>
      </c>
      <c r="C5839" s="50"/>
      <c r="D5839" s="33"/>
      <c r="E5839" s="2" t="s">
        <v>547</v>
      </c>
      <c r="I5839" s="2">
        <v>207</v>
      </c>
      <c r="L5839" s="2" t="s">
        <v>548</v>
      </c>
      <c r="M5839" s="2" t="s">
        <v>476</v>
      </c>
      <c r="N5839" s="2" t="s">
        <v>479</v>
      </c>
      <c r="O5839" s="2" t="s">
        <v>547</v>
      </c>
      <c r="Q5839" s="1"/>
      <c r="R5839" s="2" t="str">
        <f>IF(AND(C5841="",C5842="",C5843="",C5844=""), "TRUE", "FALSE")</f>
        <v>TRUE</v>
      </c>
      <c r="S5839" s="6" t="s">
        <v>36</v>
      </c>
      <c r="T5839" s="6" t="s">
        <v>37</v>
      </c>
      <c r="U5839" s="6" t="s">
        <v>38</v>
      </c>
      <c r="Z5839" s="1"/>
    </row>
    <row r="5840" spans="2:26" hidden="1" outlineLevel="2" x14ac:dyDescent="0.4">
      <c r="B5840" s="7" t="s">
        <v>134</v>
      </c>
      <c r="C5840" s="5">
        <v>1</v>
      </c>
      <c r="D5840" s="30"/>
      <c r="E5840" s="2" t="s">
        <v>392</v>
      </c>
      <c r="F5840" s="2" t="s">
        <v>102</v>
      </c>
      <c r="G5840" s="2" t="s">
        <v>103</v>
      </c>
      <c r="H5840" s="2">
        <v>241</v>
      </c>
      <c r="I5840" s="2">
        <v>207</v>
      </c>
      <c r="K5840" s="2">
        <v>3</v>
      </c>
      <c r="L5840" s="2" t="s">
        <v>136</v>
      </c>
      <c r="M5840" s="2" t="s">
        <v>476</v>
      </c>
      <c r="N5840" s="2" t="s">
        <v>479</v>
      </c>
      <c r="O5840" s="2" t="s">
        <v>547</v>
      </c>
      <c r="Q5840" s="1"/>
      <c r="S5840" s="9"/>
      <c r="T5840" s="10"/>
      <c r="U5840" s="8"/>
      <c r="V5840" s="2" t="s">
        <v>105</v>
      </c>
      <c r="W5840" s="2" t="s">
        <v>561</v>
      </c>
      <c r="X5840" s="45" t="str" cm="1">
        <f t="array" ref="X5840">IF(X5586="TRUE",IF(AND(C5840&lt;&gt;1,C5841:C5844="",S5840:U5844=""), "FALSE","TRUE"),"FALSE")</f>
        <v>FALSE</v>
      </c>
      <c r="Z5840" s="1"/>
    </row>
    <row r="5841" spans="2:26" hidden="1" outlineLevel="2" x14ac:dyDescent="0.4">
      <c r="B5841" s="7" t="s">
        <v>549</v>
      </c>
      <c r="C5841" s="8"/>
      <c r="D5841" s="31"/>
      <c r="E5841" s="2" t="s">
        <v>550</v>
      </c>
      <c r="F5841" s="2" t="s">
        <v>551</v>
      </c>
      <c r="G5841" s="2" t="s">
        <v>552</v>
      </c>
      <c r="H5841" s="2">
        <v>241</v>
      </c>
      <c r="I5841" s="2">
        <v>207</v>
      </c>
      <c r="K5841" s="2">
        <v>10</v>
      </c>
      <c r="L5841" s="2" t="s">
        <v>30</v>
      </c>
      <c r="M5841" s="2" t="s">
        <v>476</v>
      </c>
      <c r="N5841" s="2" t="s">
        <v>479</v>
      </c>
      <c r="O5841" s="2" t="s">
        <v>547</v>
      </c>
      <c r="Q5841" s="1"/>
      <c r="S5841" s="9"/>
      <c r="T5841" s="10"/>
      <c r="U5841" s="8"/>
      <c r="W5841" s="2" t="s">
        <v>569</v>
      </c>
      <c r="X5841" s="45" t="str" cm="1">
        <f t="array" ref="X5841">IF(X5586="TRUE",IF(AND(C5840&lt;&gt;1,C5841:C5844="",S5840:U5844=""), "FALSE","TRUE"),"FALSE")</f>
        <v>FALSE</v>
      </c>
      <c r="Z5841" s="1"/>
    </row>
    <row r="5842" spans="2:26" hidden="1" outlineLevel="2" x14ac:dyDescent="0.4">
      <c r="B5842" s="7" t="s">
        <v>554</v>
      </c>
      <c r="C5842" s="8"/>
      <c r="D5842" s="31"/>
      <c r="E5842" s="2" t="s">
        <v>555</v>
      </c>
      <c r="F5842" s="2" t="s">
        <v>114</v>
      </c>
      <c r="G5842" s="2" t="s">
        <v>115</v>
      </c>
      <c r="H5842" s="2">
        <v>241</v>
      </c>
      <c r="I5842" s="2">
        <v>207</v>
      </c>
      <c r="K5842" s="2">
        <v>120</v>
      </c>
      <c r="L5842" s="2" t="s">
        <v>30</v>
      </c>
      <c r="M5842" s="2" t="s">
        <v>476</v>
      </c>
      <c r="N5842" s="2" t="s">
        <v>479</v>
      </c>
      <c r="O5842" s="2" t="s">
        <v>547</v>
      </c>
      <c r="Q5842" s="1"/>
      <c r="S5842" s="9"/>
      <c r="T5842" s="10"/>
      <c r="U5842" s="8"/>
      <c r="W5842" s="2" t="s">
        <v>468</v>
      </c>
      <c r="X5842" s="45" t="str" cm="1">
        <f t="array" ref="X5842">IF(X5586="TRUE",IF(AND(C5840&lt;&gt;1,C5841:C5844="",S5840:U5844=""), "FALSE","TRUE"),"FALSE")</f>
        <v>FALSE</v>
      </c>
      <c r="Z5842" s="1"/>
    </row>
    <row r="5843" spans="2:26" hidden="1" outlineLevel="2" x14ac:dyDescent="0.4">
      <c r="B5843" s="7" t="s">
        <v>112</v>
      </c>
      <c r="C5843" s="8"/>
      <c r="D5843" s="31"/>
      <c r="E5843" s="2" t="s">
        <v>556</v>
      </c>
      <c r="F5843" s="2" t="s">
        <v>114</v>
      </c>
      <c r="G5843" s="2" t="s">
        <v>115</v>
      </c>
      <c r="H5843" s="2">
        <v>241</v>
      </c>
      <c r="I5843" s="2">
        <v>207</v>
      </c>
      <c r="K5843" s="2">
        <v>120</v>
      </c>
      <c r="L5843" s="2" t="s">
        <v>30</v>
      </c>
      <c r="M5843" s="2" t="s">
        <v>476</v>
      </c>
      <c r="N5843" s="2" t="s">
        <v>479</v>
      </c>
      <c r="O5843" s="2" t="s">
        <v>547</v>
      </c>
      <c r="Q5843" s="1"/>
      <c r="S5843" s="9"/>
      <c r="T5843" s="10"/>
      <c r="U5843" s="8"/>
      <c r="W5843" s="2" t="s">
        <v>468</v>
      </c>
      <c r="X5843" s="45" t="str" cm="1">
        <f t="array" ref="X5843">IF(X5586="TRUE",IF(AND(C5840&lt;&gt;1,C5841:C5844="",S5840:U5844=""), "FALSE","TRUE"),"FALSE")</f>
        <v>FALSE</v>
      </c>
      <c r="Z5843" s="1"/>
    </row>
    <row r="5844" spans="2:26" hidden="1" outlineLevel="2" x14ac:dyDescent="0.4">
      <c r="B5844" s="7" t="s">
        <v>117</v>
      </c>
      <c r="C5844" s="8"/>
      <c r="D5844" s="31"/>
      <c r="E5844" s="2" t="s">
        <v>557</v>
      </c>
      <c r="F5844" s="2" t="s">
        <v>116</v>
      </c>
      <c r="G5844" s="2" t="s">
        <v>115</v>
      </c>
      <c r="H5844" s="2">
        <v>241</v>
      </c>
      <c r="I5844" s="2">
        <v>207</v>
      </c>
      <c r="K5844" s="2">
        <v>120</v>
      </c>
      <c r="L5844" s="2" t="s">
        <v>30</v>
      </c>
      <c r="M5844" s="2" t="s">
        <v>476</v>
      </c>
      <c r="N5844" s="2" t="s">
        <v>479</v>
      </c>
      <c r="O5844" s="2" t="s">
        <v>547</v>
      </c>
      <c r="Q5844" s="1"/>
      <c r="S5844" s="9"/>
      <c r="T5844" s="10"/>
      <c r="U5844" s="8"/>
      <c r="W5844" s="2" t="s">
        <v>468</v>
      </c>
      <c r="X5844" s="45" t="str" cm="1">
        <f t="array" ref="X5844">IF(X5586="TRUE",IF(AND(C5840&lt;&gt;1,C5841:C5844="",S5840:U5844=""), "FALSE","TRUE"),"FALSE")</f>
        <v>FALSE</v>
      </c>
      <c r="Z5844" s="1"/>
    </row>
    <row r="5845" spans="2:26" hidden="1" outlineLevel="2" x14ac:dyDescent="0.4">
      <c r="B5845" s="7" t="s">
        <v>134</v>
      </c>
      <c r="C5845" s="5">
        <v>2</v>
      </c>
      <c r="D5845" s="30"/>
      <c r="E5845" s="2" t="s">
        <v>392</v>
      </c>
      <c r="F5845" s="2" t="s">
        <v>102</v>
      </c>
      <c r="G5845" s="2" t="s">
        <v>103</v>
      </c>
      <c r="H5845" s="2">
        <v>241</v>
      </c>
      <c r="I5845" s="2">
        <v>207</v>
      </c>
      <c r="K5845" s="2">
        <v>3</v>
      </c>
      <c r="L5845" s="2" t="s">
        <v>136</v>
      </c>
      <c r="M5845" s="2" t="s">
        <v>476</v>
      </c>
      <c r="N5845" s="2" t="s">
        <v>479</v>
      </c>
      <c r="O5845" s="2" t="s">
        <v>547</v>
      </c>
      <c r="Q5845" s="1"/>
      <c r="S5845" s="9"/>
      <c r="T5845" s="10"/>
      <c r="U5845" s="8"/>
      <c r="V5845" s="2" t="s">
        <v>105</v>
      </c>
      <c r="W5845" s="2" t="s">
        <v>561</v>
      </c>
      <c r="X5845" s="45" t="str" cm="1">
        <f t="array" ref="X5845">IF(X5586="TRUE",IF(AND(C5845&lt;&gt;1,C5846:C5849="",S5845:U5849=""), "FALSE","TRUE"),"FALSE")</f>
        <v>FALSE</v>
      </c>
      <c r="Z5845" s="1"/>
    </row>
    <row r="5846" spans="2:26" hidden="1" outlineLevel="2" x14ac:dyDescent="0.4">
      <c r="B5846" s="7" t="s">
        <v>549</v>
      </c>
      <c r="C5846" s="8"/>
      <c r="D5846" s="31"/>
      <c r="E5846" s="2" t="s">
        <v>550</v>
      </c>
      <c r="F5846" s="2" t="s">
        <v>551</v>
      </c>
      <c r="G5846" s="2" t="s">
        <v>552</v>
      </c>
      <c r="H5846" s="2">
        <v>241</v>
      </c>
      <c r="I5846" s="2">
        <v>207</v>
      </c>
      <c r="K5846" s="2">
        <v>10</v>
      </c>
      <c r="L5846" s="2" t="s">
        <v>30</v>
      </c>
      <c r="M5846" s="2" t="s">
        <v>476</v>
      </c>
      <c r="N5846" s="2" t="s">
        <v>479</v>
      </c>
      <c r="O5846" s="2" t="s">
        <v>547</v>
      </c>
      <c r="Q5846" s="1"/>
      <c r="S5846" s="9"/>
      <c r="T5846" s="10"/>
      <c r="U5846" s="8"/>
      <c r="W5846" s="2" t="s">
        <v>569</v>
      </c>
      <c r="X5846" s="45" t="str" cm="1">
        <f t="array" ref="X5846">IF(X5586="TRUE",IF(AND(C5845&lt;&gt;1,C5846:C5849="",S5845:U5849=""), "FALSE","TRUE"),"FALSE")</f>
        <v>FALSE</v>
      </c>
      <c r="Z5846" s="1"/>
    </row>
    <row r="5847" spans="2:26" hidden="1" outlineLevel="2" x14ac:dyDescent="0.4">
      <c r="B5847" s="7" t="s">
        <v>554</v>
      </c>
      <c r="C5847" s="8"/>
      <c r="D5847" s="31"/>
      <c r="E5847" s="2" t="s">
        <v>555</v>
      </c>
      <c r="F5847" s="2" t="s">
        <v>114</v>
      </c>
      <c r="G5847" s="2" t="s">
        <v>115</v>
      </c>
      <c r="H5847" s="2">
        <v>241</v>
      </c>
      <c r="I5847" s="2">
        <v>207</v>
      </c>
      <c r="K5847" s="2">
        <v>120</v>
      </c>
      <c r="L5847" s="2" t="s">
        <v>30</v>
      </c>
      <c r="M5847" s="2" t="s">
        <v>476</v>
      </c>
      <c r="N5847" s="2" t="s">
        <v>479</v>
      </c>
      <c r="O5847" s="2" t="s">
        <v>547</v>
      </c>
      <c r="Q5847" s="1"/>
      <c r="S5847" s="9"/>
      <c r="T5847" s="10"/>
      <c r="U5847" s="8"/>
      <c r="W5847" s="2" t="s">
        <v>468</v>
      </c>
      <c r="X5847" s="45" t="str" cm="1">
        <f t="array" ref="X5847">IF(X5586="TRUE",IF(AND(C5845&lt;&gt;1,C5846:C5849="",S5845:U5849=""), "FALSE","TRUE"),"FALSE")</f>
        <v>FALSE</v>
      </c>
      <c r="Z5847" s="1"/>
    </row>
    <row r="5848" spans="2:26" hidden="1" outlineLevel="2" x14ac:dyDescent="0.4">
      <c r="B5848" s="7" t="s">
        <v>112</v>
      </c>
      <c r="C5848" s="8"/>
      <c r="D5848" s="31"/>
      <c r="E5848" s="2" t="s">
        <v>556</v>
      </c>
      <c r="F5848" s="2" t="s">
        <v>114</v>
      </c>
      <c r="G5848" s="2" t="s">
        <v>115</v>
      </c>
      <c r="H5848" s="2">
        <v>241</v>
      </c>
      <c r="I5848" s="2">
        <v>207</v>
      </c>
      <c r="K5848" s="2">
        <v>120</v>
      </c>
      <c r="L5848" s="2" t="s">
        <v>30</v>
      </c>
      <c r="M5848" s="2" t="s">
        <v>476</v>
      </c>
      <c r="N5848" s="2" t="s">
        <v>479</v>
      </c>
      <c r="O5848" s="2" t="s">
        <v>547</v>
      </c>
      <c r="Q5848" s="1"/>
      <c r="S5848" s="9"/>
      <c r="T5848" s="10"/>
      <c r="U5848" s="8"/>
      <c r="W5848" s="2" t="s">
        <v>468</v>
      </c>
      <c r="X5848" s="45" t="str" cm="1">
        <f t="array" ref="X5848">IF(X5586="TRUE",IF(AND(C5845&lt;&gt;1,C5846:C5849="",S5845:U5849=""), "FALSE","TRUE"),"FALSE")</f>
        <v>FALSE</v>
      </c>
      <c r="Z5848" s="1"/>
    </row>
    <row r="5849" spans="2:26" hidden="1" outlineLevel="2" x14ac:dyDescent="0.4">
      <c r="B5849" s="7" t="s">
        <v>117</v>
      </c>
      <c r="C5849" s="8"/>
      <c r="D5849" s="31"/>
      <c r="E5849" s="2" t="s">
        <v>557</v>
      </c>
      <c r="F5849" s="2" t="s">
        <v>116</v>
      </c>
      <c r="G5849" s="2" t="s">
        <v>115</v>
      </c>
      <c r="H5849" s="2">
        <v>241</v>
      </c>
      <c r="I5849" s="2">
        <v>207</v>
      </c>
      <c r="K5849" s="2">
        <v>120</v>
      </c>
      <c r="L5849" s="2" t="s">
        <v>30</v>
      </c>
      <c r="M5849" s="2" t="s">
        <v>476</v>
      </c>
      <c r="N5849" s="2" t="s">
        <v>479</v>
      </c>
      <c r="O5849" s="2" t="s">
        <v>547</v>
      </c>
      <c r="Q5849" s="1"/>
      <c r="S5849" s="9"/>
      <c r="T5849" s="10"/>
      <c r="U5849" s="8"/>
      <c r="W5849" s="2" t="s">
        <v>468</v>
      </c>
      <c r="X5849" s="45" t="str" cm="1">
        <f t="array" ref="X5849">IF(X5586="TRUE",IF(AND(C5845&lt;&gt;1,C5846:C5849="",S5845:U5849=""), "FALSE","TRUE"),"FALSE")</f>
        <v>FALSE</v>
      </c>
      <c r="Z5849" s="1"/>
    </row>
    <row r="5850" spans="2:26" hidden="1" outlineLevel="2" x14ac:dyDescent="0.4">
      <c r="B5850" s="3" t="s">
        <v>19</v>
      </c>
      <c r="I5850" s="2">
        <v>207</v>
      </c>
      <c r="Q5850" s="1"/>
      <c r="S5850" s="6" t="s">
        <v>36</v>
      </c>
      <c r="T5850" s="6" t="s">
        <v>37</v>
      </c>
      <c r="U5850" s="6" t="s">
        <v>38</v>
      </c>
      <c r="Z5850" s="1"/>
    </row>
    <row r="5851" spans="2:26" hidden="1" outlineLevel="2" x14ac:dyDescent="0.4">
      <c r="B5851" s="7" t="s">
        <v>558</v>
      </c>
      <c r="C5851" s="8"/>
      <c r="D5851" s="31"/>
      <c r="E5851" s="2" t="s">
        <v>559</v>
      </c>
      <c r="F5851" s="2" t="s">
        <v>560</v>
      </c>
      <c r="G5851" s="2" t="s">
        <v>23</v>
      </c>
      <c r="I5851" s="2">
        <v>207</v>
      </c>
      <c r="J5851" s="2" t="s">
        <v>459</v>
      </c>
      <c r="L5851" s="2" t="s">
        <v>30</v>
      </c>
      <c r="M5851" s="2" t="s">
        <v>476</v>
      </c>
      <c r="N5851" s="2" t="s">
        <v>479</v>
      </c>
      <c r="Q5851" s="1"/>
      <c r="S5851" s="9"/>
      <c r="T5851" s="10"/>
      <c r="U5851" s="8"/>
      <c r="W5851" s="2" t="s">
        <v>560</v>
      </c>
      <c r="X5851" s="2" t="str">
        <f>X$5586</f>
        <v>FALSE</v>
      </c>
      <c r="Z5851" s="1"/>
    </row>
    <row r="5852" spans="2:26" hidden="1" outlineLevel="2" x14ac:dyDescent="0.4">
      <c r="C5852" s="18"/>
      <c r="D5852" s="18"/>
      <c r="I5852" s="2">
        <v>207</v>
      </c>
      <c r="J5852" s="2" t="s">
        <v>362</v>
      </c>
      <c r="Q5852" s="1"/>
      <c r="Z5852" s="1"/>
    </row>
    <row r="5853" spans="2:26" outlineLevel="1" x14ac:dyDescent="0.4">
      <c r="B5853" s="50" t="s">
        <v>478</v>
      </c>
      <c r="C5853" s="50"/>
      <c r="D5853" s="33"/>
      <c r="E5853" s="2" t="s">
        <v>479</v>
      </c>
      <c r="I5853" s="2">
        <v>207</v>
      </c>
      <c r="L5853" s="2" t="s">
        <v>480</v>
      </c>
      <c r="M5853" s="2" t="s">
        <v>476</v>
      </c>
      <c r="N5853" s="2" t="s">
        <v>479</v>
      </c>
      <c r="Q5853" s="1"/>
      <c r="S5853" s="6" t="s">
        <v>36</v>
      </c>
      <c r="T5853" s="6" t="s">
        <v>37</v>
      </c>
      <c r="U5853" s="6" t="s">
        <v>38</v>
      </c>
      <c r="Z5853" s="1"/>
    </row>
    <row r="5854" spans="2:26" outlineLevel="1" collapsed="1" x14ac:dyDescent="0.4">
      <c r="B5854" s="7" t="s">
        <v>134</v>
      </c>
      <c r="C5854" s="5">
        <v>20</v>
      </c>
      <c r="D5854" s="30"/>
      <c r="E5854" s="2" t="s">
        <v>135</v>
      </c>
      <c r="F5854" s="2" t="s">
        <v>102</v>
      </c>
      <c r="G5854" s="2" t="s">
        <v>103</v>
      </c>
      <c r="I5854" s="2">
        <v>207</v>
      </c>
      <c r="K5854" s="2">
        <v>3</v>
      </c>
      <c r="L5854" s="2" t="s">
        <v>136</v>
      </c>
      <c r="M5854" s="2" t="s">
        <v>476</v>
      </c>
      <c r="N5854" s="2" t="s">
        <v>479</v>
      </c>
      <c r="Q5854" s="1"/>
      <c r="S5854" s="9"/>
      <c r="T5854" s="10"/>
      <c r="U5854" s="8"/>
      <c r="V5854" s="2" t="s">
        <v>105</v>
      </c>
      <c r="W5854" s="2" t="s">
        <v>561</v>
      </c>
      <c r="X5854" s="2" t="str" cm="1">
        <f t="array" ref="X5854">IF(AND(C$5854&lt;&gt;1,C$5855:C$5859="",S$5854:U$5859=""),"FALSE","TRUE")</f>
        <v>FALSE</v>
      </c>
      <c r="Z5854" s="1"/>
    </row>
    <row r="5855" spans="2:26" hidden="1" outlineLevel="2" x14ac:dyDescent="0.4">
      <c r="B5855" s="7" t="s">
        <v>481</v>
      </c>
      <c r="C5855" s="8"/>
      <c r="D5855" s="31"/>
      <c r="E5855" s="2" t="s">
        <v>482</v>
      </c>
      <c r="F5855" s="2" t="s">
        <v>114</v>
      </c>
      <c r="G5855" s="2" t="s">
        <v>115</v>
      </c>
      <c r="I5855" s="2">
        <v>207</v>
      </c>
      <c r="K5855" s="2">
        <v>120</v>
      </c>
      <c r="L5855" s="2" t="s">
        <v>30</v>
      </c>
      <c r="M5855" s="2" t="s">
        <v>476</v>
      </c>
      <c r="N5855" s="2" t="s">
        <v>479</v>
      </c>
      <c r="Q5855" s="1"/>
      <c r="S5855" s="9"/>
      <c r="T5855" s="10"/>
      <c r="U5855" s="8"/>
      <c r="W5855" s="2" t="s">
        <v>468</v>
      </c>
      <c r="X5855" s="2" t="str" cm="1">
        <f t="array" ref="X5855">IF(AND(C$5854&lt;&gt;1,C$5855:C$5859="",S$5854:U$5859=""),"FALSE","TRUE")</f>
        <v>FALSE</v>
      </c>
      <c r="Z5855" s="1"/>
    </row>
    <row r="5856" spans="2:26" hidden="1" outlineLevel="2" x14ac:dyDescent="0.4">
      <c r="B5856" s="7" t="s">
        <v>483</v>
      </c>
      <c r="C5856" s="8"/>
      <c r="D5856" s="31"/>
      <c r="E5856" s="2" t="s">
        <v>484</v>
      </c>
      <c r="F5856" s="2" t="s">
        <v>370</v>
      </c>
      <c r="G5856" s="2" t="s">
        <v>369</v>
      </c>
      <c r="I5856" s="2">
        <v>207</v>
      </c>
      <c r="K5856" s="2">
        <v>240</v>
      </c>
      <c r="L5856" s="2" t="s">
        <v>30</v>
      </c>
      <c r="M5856" s="2" t="s">
        <v>476</v>
      </c>
      <c r="N5856" s="2" t="s">
        <v>479</v>
      </c>
      <c r="Q5856" s="1"/>
      <c r="S5856" s="9"/>
      <c r="T5856" s="10"/>
      <c r="U5856" s="8"/>
      <c r="W5856" s="2" t="s">
        <v>465</v>
      </c>
      <c r="X5856" s="2" t="str" cm="1">
        <f t="array" ref="X5856">IF(AND(C$5854&lt;&gt;1,C$5855:C$5859="",S$5854:U$5859=""),"FALSE","TRUE")</f>
        <v>FALSE</v>
      </c>
      <c r="Z5856" s="1"/>
    </row>
    <row r="5857" spans="2:26" hidden="1" outlineLevel="2" x14ac:dyDescent="0.4">
      <c r="B5857" s="7" t="s">
        <v>112</v>
      </c>
      <c r="C5857" s="8"/>
      <c r="D5857" s="31"/>
      <c r="E5857" s="2" t="s">
        <v>486</v>
      </c>
      <c r="F5857" s="2" t="s">
        <v>114</v>
      </c>
      <c r="G5857" s="2" t="s">
        <v>115</v>
      </c>
      <c r="I5857" s="2">
        <v>207</v>
      </c>
      <c r="K5857" s="2">
        <v>120</v>
      </c>
      <c r="L5857" s="2" t="s">
        <v>30</v>
      </c>
      <c r="M5857" s="2" t="s">
        <v>476</v>
      </c>
      <c r="N5857" s="2" t="s">
        <v>479</v>
      </c>
      <c r="Q5857" s="1"/>
      <c r="S5857" s="9"/>
      <c r="T5857" s="10"/>
      <c r="U5857" s="8"/>
      <c r="W5857" s="2" t="s">
        <v>468</v>
      </c>
      <c r="X5857" s="2" t="str" cm="1">
        <f t="array" ref="X5857">IF(AND(C$5854&lt;&gt;1,C$5855:C$5859="",S$5854:U$5859=""),"FALSE","TRUE")</f>
        <v>FALSE</v>
      </c>
      <c r="Z5857" s="1"/>
    </row>
    <row r="5858" spans="2:26" hidden="1" outlineLevel="2" x14ac:dyDescent="0.4">
      <c r="B5858" s="7" t="s">
        <v>117</v>
      </c>
      <c r="C5858" s="8"/>
      <c r="D5858" s="31"/>
      <c r="E5858" s="2" t="s">
        <v>487</v>
      </c>
      <c r="F5858" s="2" t="s">
        <v>116</v>
      </c>
      <c r="G5858" s="2" t="s">
        <v>115</v>
      </c>
      <c r="I5858" s="2">
        <v>207</v>
      </c>
      <c r="K5858" s="2">
        <v>120</v>
      </c>
      <c r="L5858" s="2" t="s">
        <v>30</v>
      </c>
      <c r="M5858" s="2" t="s">
        <v>476</v>
      </c>
      <c r="N5858" s="2" t="s">
        <v>479</v>
      </c>
      <c r="Q5858" s="1"/>
      <c r="S5858" s="9"/>
      <c r="T5858" s="10"/>
      <c r="U5858" s="8"/>
      <c r="W5858" s="2" t="s">
        <v>468</v>
      </c>
      <c r="X5858" s="2" t="str" cm="1">
        <f t="array" ref="X5858">IF(AND(C$5854&lt;&gt;1,C$5855:C$5859="",S$5854:U$5859=""),"FALSE","TRUE")</f>
        <v>FALSE</v>
      </c>
      <c r="Z5858" s="1"/>
    </row>
    <row r="5859" spans="2:26" hidden="1" outlineLevel="2" x14ac:dyDescent="0.4">
      <c r="B5859" s="7" t="s">
        <v>333</v>
      </c>
      <c r="C5859" s="11"/>
      <c r="D5859" s="34"/>
      <c r="E5859" s="2" t="s">
        <v>488</v>
      </c>
      <c r="F5859" s="2" t="s">
        <v>489</v>
      </c>
      <c r="G5859" s="2" t="s">
        <v>490</v>
      </c>
      <c r="I5859" s="2">
        <v>207</v>
      </c>
      <c r="K5859" s="2">
        <v>15</v>
      </c>
      <c r="L5859" s="2" t="s">
        <v>30</v>
      </c>
      <c r="M5859" s="2" t="s">
        <v>476</v>
      </c>
      <c r="N5859" s="2" t="s">
        <v>479</v>
      </c>
      <c r="Q5859" s="1"/>
      <c r="S5859" s="9"/>
      <c r="T5859" s="10"/>
      <c r="U5859" s="8"/>
      <c r="W5859" s="2" t="s">
        <v>562</v>
      </c>
      <c r="X5859" s="2" t="str" cm="1">
        <f t="array" ref="X5859">IF(AND(C$5854&lt;&gt;1,C$5855:C$5859="",S$5854:U$5859=""),"FALSE","TRUE")</f>
        <v>FALSE</v>
      </c>
      <c r="Z5859" s="1"/>
    </row>
    <row r="5860" spans="2:26" hidden="1" outlineLevel="2" x14ac:dyDescent="0.4">
      <c r="B5860" s="3" t="s">
        <v>19</v>
      </c>
      <c r="I5860" s="2">
        <v>207</v>
      </c>
      <c r="Q5860" s="1"/>
      <c r="Z5860" s="1"/>
    </row>
    <row r="5861" spans="2:26" hidden="1" outlineLevel="2" x14ac:dyDescent="0.4">
      <c r="B5861" s="50" t="s">
        <v>492</v>
      </c>
      <c r="C5861" s="50"/>
      <c r="D5861" s="33"/>
      <c r="E5861" s="2" t="s">
        <v>493</v>
      </c>
      <c r="I5861" s="2">
        <v>207</v>
      </c>
      <c r="L5861" s="2" t="s">
        <v>494</v>
      </c>
      <c r="M5861" s="2" t="s">
        <v>476</v>
      </c>
      <c r="N5861" s="2" t="s">
        <v>479</v>
      </c>
      <c r="O5861" s="2" t="s">
        <v>493</v>
      </c>
      <c r="Q5861" s="1"/>
      <c r="S5861" s="6" t="s">
        <v>36</v>
      </c>
      <c r="T5861" s="6" t="s">
        <v>37</v>
      </c>
      <c r="U5861" s="6" t="s">
        <v>38</v>
      </c>
      <c r="Z5861" s="1"/>
    </row>
    <row r="5862" spans="2:26" hidden="1" outlineLevel="2" x14ac:dyDescent="0.4">
      <c r="B5862" s="7" t="s">
        <v>134</v>
      </c>
      <c r="C5862" s="5">
        <v>1</v>
      </c>
      <c r="D5862" s="30"/>
      <c r="E5862" s="2" t="s">
        <v>392</v>
      </c>
      <c r="F5862" s="2" t="s">
        <v>102</v>
      </c>
      <c r="G5862" s="2" t="s">
        <v>103</v>
      </c>
      <c r="H5862" s="2">
        <v>214</v>
      </c>
      <c r="I5862" s="2">
        <v>207</v>
      </c>
      <c r="K5862" s="2">
        <v>3</v>
      </c>
      <c r="L5862" s="2" t="s">
        <v>136</v>
      </c>
      <c r="M5862" s="2" t="s">
        <v>476</v>
      </c>
      <c r="N5862" s="2" t="s">
        <v>479</v>
      </c>
      <c r="O5862" s="2" t="s">
        <v>493</v>
      </c>
      <c r="Q5862" s="1"/>
      <c r="S5862" s="9"/>
      <c r="T5862" s="10"/>
      <c r="U5862" s="8"/>
      <c r="V5862" s="2" t="s">
        <v>105</v>
      </c>
      <c r="W5862" s="2" t="s">
        <v>561</v>
      </c>
      <c r="X5862" s="2" t="str" cm="1">
        <f t="array" ref="X5862">IF(X5854="TRUE",IF(AND(C5862&lt;&gt;1,C5863:C5866="",S5862:U5866=""), "FALSE","TRUE"),"FALSE")</f>
        <v>FALSE</v>
      </c>
      <c r="Z5862" s="1"/>
    </row>
    <row r="5863" spans="2:26" hidden="1" outlineLevel="2" x14ac:dyDescent="0.4">
      <c r="B5863" s="7" t="s">
        <v>495</v>
      </c>
      <c r="C5863" s="8"/>
      <c r="D5863" s="31"/>
      <c r="E5863" s="2" t="s">
        <v>496</v>
      </c>
      <c r="F5863" s="2" t="s">
        <v>497</v>
      </c>
      <c r="G5863" s="2" t="s">
        <v>498</v>
      </c>
      <c r="H5863" s="2">
        <v>214</v>
      </c>
      <c r="I5863" s="2">
        <v>207</v>
      </c>
      <c r="K5863" s="2">
        <v>50</v>
      </c>
      <c r="L5863" s="2" t="s">
        <v>30</v>
      </c>
      <c r="M5863" s="2" t="s">
        <v>476</v>
      </c>
      <c r="N5863" s="2" t="s">
        <v>479</v>
      </c>
      <c r="O5863" s="2" t="s">
        <v>493</v>
      </c>
      <c r="Q5863" s="1"/>
      <c r="S5863" s="9"/>
      <c r="T5863" s="10"/>
      <c r="U5863" s="8"/>
      <c r="W5863" s="2" t="s">
        <v>563</v>
      </c>
      <c r="X5863" s="2" t="str" cm="1">
        <f t="array" ref="X5863">IF(X5854="TRUE",IF(AND(C5862&lt;&gt;1,C5863:C5866="",S5862:U5866=""), "FALSE","TRUE"),"FALSE")</f>
        <v>FALSE</v>
      </c>
      <c r="Z5863" s="1"/>
    </row>
    <row r="5864" spans="2:26" hidden="1" outlineLevel="2" x14ac:dyDescent="0.4">
      <c r="B5864" s="7" t="s">
        <v>500</v>
      </c>
      <c r="C5864" s="5"/>
      <c r="D5864" s="30"/>
      <c r="E5864" s="2" t="s">
        <v>501</v>
      </c>
      <c r="F5864" s="2" t="s">
        <v>154</v>
      </c>
      <c r="G5864" s="2" t="s">
        <v>502</v>
      </c>
      <c r="H5864" s="2">
        <v>214</v>
      </c>
      <c r="I5864" s="2">
        <v>207</v>
      </c>
      <c r="K5864" s="2">
        <v>10</v>
      </c>
      <c r="L5864" s="2" t="s">
        <v>30</v>
      </c>
      <c r="M5864" s="2" t="s">
        <v>476</v>
      </c>
      <c r="N5864" s="2" t="s">
        <v>479</v>
      </c>
      <c r="O5864" s="2" t="s">
        <v>493</v>
      </c>
      <c r="Q5864" s="1"/>
      <c r="S5864" s="9"/>
      <c r="T5864" s="10"/>
      <c r="U5864" s="8"/>
      <c r="W5864" s="2" t="s">
        <v>472</v>
      </c>
      <c r="X5864" s="2" t="str" cm="1">
        <f t="array" ref="X5864">IF(X5854="TRUE",IF(AND(C5862&lt;&gt;1,C5863:C5866="",S5862:U5866=""), "FALSE","TRUE"),"FALSE")</f>
        <v>FALSE</v>
      </c>
      <c r="Z5864" s="1"/>
    </row>
    <row r="5865" spans="2:26" hidden="1" outlineLevel="2" x14ac:dyDescent="0.4">
      <c r="B5865" s="7" t="s">
        <v>503</v>
      </c>
      <c r="C5865" s="5"/>
      <c r="D5865" s="30"/>
      <c r="E5865" s="2" t="s">
        <v>504</v>
      </c>
      <c r="F5865" s="2" t="s">
        <v>505</v>
      </c>
      <c r="G5865" s="2" t="s">
        <v>506</v>
      </c>
      <c r="H5865" s="2">
        <v>214</v>
      </c>
      <c r="I5865" s="2">
        <v>207</v>
      </c>
      <c r="K5865" s="2">
        <v>4</v>
      </c>
      <c r="L5865" s="2" t="s">
        <v>30</v>
      </c>
      <c r="M5865" s="2" t="s">
        <v>476</v>
      </c>
      <c r="N5865" s="2" t="s">
        <v>479</v>
      </c>
      <c r="O5865" s="2" t="s">
        <v>493</v>
      </c>
      <c r="Q5865" s="1"/>
      <c r="S5865" s="9"/>
      <c r="T5865" s="10"/>
      <c r="U5865" s="8"/>
      <c r="W5865" s="2" t="s">
        <v>564</v>
      </c>
      <c r="X5865" s="2" t="str" cm="1">
        <f t="array" ref="X5865">IF(X5854="TRUE",IF(AND(C5862&lt;&gt;1,C5863:C5866="",S5862:U5866=""), "FALSE","TRUE"),"FALSE")</f>
        <v>FALSE</v>
      </c>
      <c r="Z5865" s="1"/>
    </row>
    <row r="5866" spans="2:26" hidden="1" outlineLevel="2" collapsed="1" x14ac:dyDescent="0.4">
      <c r="B5866" s="7" t="s">
        <v>508</v>
      </c>
      <c r="C5866" s="8"/>
      <c r="D5866" s="31"/>
      <c r="E5866" s="2" t="s">
        <v>509</v>
      </c>
      <c r="F5866" s="2" t="s">
        <v>510</v>
      </c>
      <c r="G5866" s="2" t="s">
        <v>511</v>
      </c>
      <c r="H5866" s="2">
        <v>214</v>
      </c>
      <c r="I5866" s="2">
        <v>207</v>
      </c>
      <c r="K5866" s="2">
        <v>120</v>
      </c>
      <c r="L5866" s="2" t="s">
        <v>30</v>
      </c>
      <c r="M5866" s="2" t="s">
        <v>476</v>
      </c>
      <c r="N5866" s="2" t="s">
        <v>479</v>
      </c>
      <c r="O5866" s="2" t="s">
        <v>493</v>
      </c>
      <c r="Q5866" s="1"/>
      <c r="S5866" s="9"/>
      <c r="T5866" s="10"/>
      <c r="U5866" s="8"/>
      <c r="W5866" s="2" t="s">
        <v>565</v>
      </c>
      <c r="X5866" s="2" t="str" cm="1">
        <f t="array" ref="X5866">IF(X5854="TRUE",IF(AND(C5862&lt;&gt;1,C5863:C5866="",S5862:U5866=""), "FALSE","TRUE"),"FALSE")</f>
        <v>FALSE</v>
      </c>
      <c r="Z5866" s="1"/>
    </row>
    <row r="5867" spans="2:26" hidden="1" outlineLevel="3" x14ac:dyDescent="0.4">
      <c r="B5867" s="7" t="s">
        <v>134</v>
      </c>
      <c r="C5867" s="5">
        <v>2</v>
      </c>
      <c r="D5867" s="30"/>
      <c r="E5867" s="2" t="s">
        <v>392</v>
      </c>
      <c r="F5867" s="2" t="s">
        <v>102</v>
      </c>
      <c r="G5867" s="2" t="s">
        <v>103</v>
      </c>
      <c r="H5867" s="2">
        <v>214</v>
      </c>
      <c r="I5867" s="2">
        <v>207</v>
      </c>
      <c r="K5867" s="2">
        <v>3</v>
      </c>
      <c r="L5867" s="2" t="s">
        <v>136</v>
      </c>
      <c r="M5867" s="2" t="s">
        <v>476</v>
      </c>
      <c r="N5867" s="2" t="s">
        <v>479</v>
      </c>
      <c r="O5867" s="2" t="s">
        <v>493</v>
      </c>
      <c r="Q5867" s="1"/>
      <c r="S5867" s="9"/>
      <c r="T5867" s="10"/>
      <c r="U5867" s="8"/>
      <c r="V5867" s="2" t="s">
        <v>105</v>
      </c>
      <c r="W5867" s="2" t="s">
        <v>561</v>
      </c>
      <c r="X5867" s="2" t="str" cm="1">
        <f t="array" ref="X5867">IF(X5854="TRUE",IF(AND(C5867&lt;&gt;1,C5868:C5871="",S5867:U5871=""), "FALSE","TRUE"),"FALSE")</f>
        <v>FALSE</v>
      </c>
      <c r="Z5867" s="1"/>
    </row>
    <row r="5868" spans="2:26" hidden="1" outlineLevel="3" x14ac:dyDescent="0.4">
      <c r="B5868" s="7" t="s">
        <v>495</v>
      </c>
      <c r="C5868" s="8"/>
      <c r="D5868" s="31"/>
      <c r="E5868" s="2" t="s">
        <v>496</v>
      </c>
      <c r="F5868" s="2" t="s">
        <v>497</v>
      </c>
      <c r="G5868" s="2" t="s">
        <v>498</v>
      </c>
      <c r="H5868" s="2">
        <v>214</v>
      </c>
      <c r="I5868" s="2">
        <v>207</v>
      </c>
      <c r="K5868" s="2">
        <v>50</v>
      </c>
      <c r="L5868" s="2" t="s">
        <v>30</v>
      </c>
      <c r="M5868" s="2" t="s">
        <v>476</v>
      </c>
      <c r="N5868" s="2" t="s">
        <v>479</v>
      </c>
      <c r="O5868" s="2" t="s">
        <v>493</v>
      </c>
      <c r="Q5868" s="1"/>
      <c r="S5868" s="9"/>
      <c r="T5868" s="10"/>
      <c r="U5868" s="8"/>
      <c r="W5868" s="2" t="s">
        <v>563</v>
      </c>
      <c r="X5868" s="2" t="str" cm="1">
        <f t="array" ref="X5868">IF(X5854="TRUE",IF(AND(C5867&lt;&gt;1,C5868:C5871="",S5867:U5871=""), "FALSE","TRUE"),"FALSE")</f>
        <v>FALSE</v>
      </c>
      <c r="Z5868" s="1"/>
    </row>
    <row r="5869" spans="2:26" hidden="1" outlineLevel="3" x14ac:dyDescent="0.4">
      <c r="B5869" s="7" t="s">
        <v>500</v>
      </c>
      <c r="C5869" s="5"/>
      <c r="D5869" s="30"/>
      <c r="E5869" s="2" t="s">
        <v>501</v>
      </c>
      <c r="F5869" s="2" t="s">
        <v>154</v>
      </c>
      <c r="G5869" s="2" t="s">
        <v>502</v>
      </c>
      <c r="H5869" s="2">
        <v>214</v>
      </c>
      <c r="I5869" s="2">
        <v>207</v>
      </c>
      <c r="K5869" s="2">
        <v>10</v>
      </c>
      <c r="L5869" s="2" t="s">
        <v>30</v>
      </c>
      <c r="M5869" s="2" t="s">
        <v>476</v>
      </c>
      <c r="N5869" s="2" t="s">
        <v>479</v>
      </c>
      <c r="O5869" s="2" t="s">
        <v>493</v>
      </c>
      <c r="Q5869" s="1"/>
      <c r="S5869" s="9"/>
      <c r="T5869" s="10"/>
      <c r="U5869" s="8"/>
      <c r="W5869" s="2" t="s">
        <v>472</v>
      </c>
      <c r="X5869" s="2" t="str" cm="1">
        <f t="array" ref="X5869">IF(X5854="TRUE",IF(AND(C5867&lt;&gt;1,C5868:C5871="",S5867:U5871=""), "FALSE","TRUE"),"FALSE")</f>
        <v>FALSE</v>
      </c>
      <c r="Z5869" s="1"/>
    </row>
    <row r="5870" spans="2:26" hidden="1" outlineLevel="3" x14ac:dyDescent="0.4">
      <c r="B5870" s="7" t="s">
        <v>503</v>
      </c>
      <c r="C5870" s="5"/>
      <c r="D5870" s="30"/>
      <c r="E5870" s="2" t="s">
        <v>504</v>
      </c>
      <c r="F5870" s="2" t="s">
        <v>505</v>
      </c>
      <c r="G5870" s="2" t="s">
        <v>506</v>
      </c>
      <c r="H5870" s="2">
        <v>214</v>
      </c>
      <c r="I5870" s="2">
        <v>207</v>
      </c>
      <c r="K5870" s="2">
        <v>4</v>
      </c>
      <c r="L5870" s="2" t="s">
        <v>30</v>
      </c>
      <c r="M5870" s="2" t="s">
        <v>476</v>
      </c>
      <c r="N5870" s="2" t="s">
        <v>479</v>
      </c>
      <c r="O5870" s="2" t="s">
        <v>493</v>
      </c>
      <c r="Q5870" s="1"/>
      <c r="S5870" s="9"/>
      <c r="T5870" s="10"/>
      <c r="U5870" s="8"/>
      <c r="W5870" s="2" t="s">
        <v>564</v>
      </c>
      <c r="X5870" s="2" t="str" cm="1">
        <f t="array" ref="X5870">IF(X5854="TRUE",IF(AND(C5867&lt;&gt;1,C5868:C5871="",S5867:U5871=""), "FALSE","TRUE"),"FALSE")</f>
        <v>FALSE</v>
      </c>
      <c r="Z5870" s="1"/>
    </row>
    <row r="5871" spans="2:26" hidden="1" outlineLevel="3" x14ac:dyDescent="0.4">
      <c r="B5871" s="7" t="s">
        <v>508</v>
      </c>
      <c r="C5871" s="8"/>
      <c r="D5871" s="31"/>
      <c r="E5871" s="2" t="s">
        <v>509</v>
      </c>
      <c r="F5871" s="2" t="s">
        <v>510</v>
      </c>
      <c r="G5871" s="2" t="s">
        <v>511</v>
      </c>
      <c r="H5871" s="2">
        <v>214</v>
      </c>
      <c r="I5871" s="2">
        <v>207</v>
      </c>
      <c r="K5871" s="2">
        <v>120</v>
      </c>
      <c r="L5871" s="2" t="s">
        <v>30</v>
      </c>
      <c r="M5871" s="2" t="s">
        <v>476</v>
      </c>
      <c r="N5871" s="2" t="s">
        <v>479</v>
      </c>
      <c r="O5871" s="2" t="s">
        <v>493</v>
      </c>
      <c r="Q5871" s="1"/>
      <c r="S5871" s="9"/>
      <c r="T5871" s="10"/>
      <c r="U5871" s="8"/>
      <c r="W5871" s="2" t="s">
        <v>565</v>
      </c>
      <c r="X5871" s="2" t="str" cm="1">
        <f t="array" ref="X5871">IF(X5854="TRUE",IF(AND(C5867&lt;&gt;1,C5868:C5871="",S5867:U5871=""), "FALSE","TRUE"),"FALSE")</f>
        <v>FALSE</v>
      </c>
      <c r="Z5871" s="1"/>
    </row>
    <row r="5872" spans="2:26" hidden="1" outlineLevel="2" x14ac:dyDescent="0.4">
      <c r="B5872" s="3" t="s">
        <v>19</v>
      </c>
      <c r="I5872" s="2">
        <v>207</v>
      </c>
      <c r="Q5872" s="1"/>
      <c r="Z5872" s="1"/>
    </row>
    <row r="5873" spans="2:26" hidden="1" outlineLevel="2" x14ac:dyDescent="0.4">
      <c r="B5873" s="50" t="s">
        <v>513</v>
      </c>
      <c r="C5873" s="50"/>
      <c r="D5873" s="33"/>
      <c r="E5873" s="2" t="s">
        <v>514</v>
      </c>
      <c r="I5873" s="2">
        <v>207</v>
      </c>
      <c r="L5873" s="2" t="s">
        <v>515</v>
      </c>
      <c r="M5873" s="2" t="s">
        <v>476</v>
      </c>
      <c r="N5873" s="2" t="s">
        <v>479</v>
      </c>
      <c r="O5873" s="2" t="s">
        <v>514</v>
      </c>
      <c r="Q5873" s="1"/>
      <c r="S5873" s="6" t="s">
        <v>36</v>
      </c>
      <c r="T5873" s="6" t="s">
        <v>37</v>
      </c>
      <c r="U5873" s="6" t="s">
        <v>38</v>
      </c>
      <c r="Z5873" s="1"/>
    </row>
    <row r="5874" spans="2:26" hidden="1" outlineLevel="2" x14ac:dyDescent="0.4">
      <c r="B5874" s="7" t="s">
        <v>134</v>
      </c>
      <c r="C5874" s="5">
        <v>1</v>
      </c>
      <c r="D5874" s="30"/>
      <c r="E5874" s="2" t="s">
        <v>392</v>
      </c>
      <c r="F5874" s="2" t="s">
        <v>106</v>
      </c>
      <c r="G5874" s="2" t="s">
        <v>103</v>
      </c>
      <c r="H5874" s="2">
        <v>221</v>
      </c>
      <c r="I5874" s="2">
        <v>207</v>
      </c>
      <c r="K5874" s="2">
        <v>3</v>
      </c>
      <c r="L5874" s="2" t="s">
        <v>136</v>
      </c>
      <c r="M5874" s="2" t="s">
        <v>476</v>
      </c>
      <c r="N5874" s="2" t="s">
        <v>479</v>
      </c>
      <c r="O5874" s="2" t="s">
        <v>514</v>
      </c>
      <c r="Q5874" s="1"/>
      <c r="S5874" s="9"/>
      <c r="T5874" s="10"/>
      <c r="U5874" s="8"/>
      <c r="V5874" s="2" t="s">
        <v>105</v>
      </c>
      <c r="W5874" s="2" t="s">
        <v>561</v>
      </c>
      <c r="X5874" s="2" t="str" cm="1">
        <f t="array" ref="X5874">IF(X5854="TRUE",IF(AND(C5874&lt;&gt;1,C5875:C5876="",S5874:U5876=""), "FALSE","TRUE"),"FALSE")</f>
        <v>FALSE</v>
      </c>
      <c r="Z5874" s="1"/>
    </row>
    <row r="5875" spans="2:26" hidden="1" outlineLevel="2" x14ac:dyDescent="0.4">
      <c r="B5875" s="7" t="s">
        <v>516</v>
      </c>
      <c r="C5875" s="8"/>
      <c r="D5875" s="31"/>
      <c r="E5875" s="2" t="s">
        <v>517</v>
      </c>
      <c r="F5875" s="2" t="s">
        <v>499</v>
      </c>
      <c r="G5875" s="2" t="s">
        <v>498</v>
      </c>
      <c r="H5875" s="2">
        <v>221</v>
      </c>
      <c r="I5875" s="2">
        <v>207</v>
      </c>
      <c r="K5875" s="2">
        <v>50</v>
      </c>
      <c r="L5875" s="2" t="s">
        <v>30</v>
      </c>
      <c r="M5875" s="2" t="s">
        <v>476</v>
      </c>
      <c r="N5875" s="2" t="s">
        <v>479</v>
      </c>
      <c r="O5875" s="2" t="s">
        <v>514</v>
      </c>
      <c r="Q5875" s="1"/>
      <c r="S5875" s="9"/>
      <c r="T5875" s="10"/>
      <c r="U5875" s="8"/>
      <c r="W5875" s="2" t="s">
        <v>563</v>
      </c>
      <c r="X5875" s="2" t="str" cm="1">
        <f t="array" ref="X5875">IF(X5854="TRUE",IF(AND(C5874&lt;&gt;1,C5875:C5876="",S5874:U5876=""), "FALSE","TRUE"),"FALSE")</f>
        <v>FALSE</v>
      </c>
      <c r="Z5875" s="1"/>
    </row>
    <row r="5876" spans="2:26" hidden="1" outlineLevel="2" x14ac:dyDescent="0.4">
      <c r="B5876" s="7" t="s">
        <v>508</v>
      </c>
      <c r="C5876" s="8"/>
      <c r="D5876" s="31"/>
      <c r="E5876" s="2" t="s">
        <v>518</v>
      </c>
      <c r="F5876" s="2" t="s">
        <v>512</v>
      </c>
      <c r="G5876" s="2" t="s">
        <v>511</v>
      </c>
      <c r="H5876" s="2">
        <v>221</v>
      </c>
      <c r="I5876" s="2">
        <v>207</v>
      </c>
      <c r="K5876" s="2">
        <v>120</v>
      </c>
      <c r="L5876" s="2" t="s">
        <v>30</v>
      </c>
      <c r="M5876" s="2" t="s">
        <v>476</v>
      </c>
      <c r="N5876" s="2" t="s">
        <v>479</v>
      </c>
      <c r="O5876" s="2" t="s">
        <v>514</v>
      </c>
      <c r="Q5876" s="1"/>
      <c r="S5876" s="9"/>
      <c r="T5876" s="10"/>
      <c r="U5876" s="8"/>
      <c r="W5876" s="2" t="s">
        <v>565</v>
      </c>
      <c r="X5876" s="2" t="str" cm="1">
        <f t="array" ref="X5876">IF(X5854="TRUE",IF(AND(C5874&lt;&gt;1,C5875:C5876="",S5874:U5876=""), "FALSE","TRUE"),"FALSE")</f>
        <v>FALSE</v>
      </c>
      <c r="Z5876" s="1"/>
    </row>
    <row r="5877" spans="2:26" hidden="1" outlineLevel="2" x14ac:dyDescent="0.4">
      <c r="B5877" s="7" t="s">
        <v>134</v>
      </c>
      <c r="C5877" s="5">
        <v>2</v>
      </c>
      <c r="D5877" s="30"/>
      <c r="E5877" s="2" t="s">
        <v>392</v>
      </c>
      <c r="F5877" s="2" t="s">
        <v>106</v>
      </c>
      <c r="G5877" s="2" t="s">
        <v>103</v>
      </c>
      <c r="H5877" s="2">
        <v>221</v>
      </c>
      <c r="I5877" s="2">
        <v>207</v>
      </c>
      <c r="K5877" s="2">
        <v>3</v>
      </c>
      <c r="L5877" s="2" t="s">
        <v>136</v>
      </c>
      <c r="M5877" s="2" t="s">
        <v>476</v>
      </c>
      <c r="N5877" s="2" t="s">
        <v>479</v>
      </c>
      <c r="O5877" s="2" t="s">
        <v>514</v>
      </c>
      <c r="Q5877" s="1"/>
      <c r="S5877" s="9"/>
      <c r="T5877" s="10"/>
      <c r="U5877" s="8"/>
      <c r="V5877" s="2" t="s">
        <v>105</v>
      </c>
      <c r="W5877" s="2" t="s">
        <v>561</v>
      </c>
      <c r="X5877" s="2" t="str" cm="1">
        <f t="array" ref="X5877">IF(X5854="TRUE",IF(AND(C5877&lt;&gt;1,C5878:C5879="",S5877:U5879=""), "FALSE","TRUE"),"FALSE")</f>
        <v>FALSE</v>
      </c>
      <c r="Z5877" s="1"/>
    </row>
    <row r="5878" spans="2:26" hidden="1" outlineLevel="2" x14ac:dyDescent="0.4">
      <c r="B5878" s="7" t="s">
        <v>516</v>
      </c>
      <c r="C5878" s="8"/>
      <c r="D5878" s="31"/>
      <c r="E5878" s="2" t="s">
        <v>517</v>
      </c>
      <c r="F5878" s="2" t="s">
        <v>499</v>
      </c>
      <c r="G5878" s="2" t="s">
        <v>498</v>
      </c>
      <c r="H5878" s="2">
        <v>221</v>
      </c>
      <c r="I5878" s="2">
        <v>207</v>
      </c>
      <c r="K5878" s="2">
        <v>50</v>
      </c>
      <c r="L5878" s="2" t="s">
        <v>30</v>
      </c>
      <c r="M5878" s="2" t="s">
        <v>476</v>
      </c>
      <c r="N5878" s="2" t="s">
        <v>479</v>
      </c>
      <c r="O5878" s="2" t="s">
        <v>514</v>
      </c>
      <c r="Q5878" s="1"/>
      <c r="S5878" s="9"/>
      <c r="T5878" s="10"/>
      <c r="U5878" s="8"/>
      <c r="W5878" s="2" t="s">
        <v>563</v>
      </c>
      <c r="X5878" s="2" t="str" cm="1">
        <f t="array" ref="X5878">IF(X5854="TRUE",IF(AND(C5877&lt;&gt;1,C5878:C5879="",S5877:U5879=""), "FALSE","TRUE"),"FALSE")</f>
        <v>FALSE</v>
      </c>
      <c r="Z5878" s="1"/>
    </row>
    <row r="5879" spans="2:26" hidden="1" outlineLevel="2" x14ac:dyDescent="0.4">
      <c r="B5879" s="7" t="s">
        <v>508</v>
      </c>
      <c r="C5879" s="8"/>
      <c r="D5879" s="31"/>
      <c r="E5879" s="2" t="s">
        <v>518</v>
      </c>
      <c r="F5879" s="2" t="s">
        <v>512</v>
      </c>
      <c r="G5879" s="2" t="s">
        <v>511</v>
      </c>
      <c r="H5879" s="2">
        <v>221</v>
      </c>
      <c r="I5879" s="2">
        <v>207</v>
      </c>
      <c r="K5879" s="2">
        <v>120</v>
      </c>
      <c r="L5879" s="2" t="s">
        <v>30</v>
      </c>
      <c r="M5879" s="2" t="s">
        <v>476</v>
      </c>
      <c r="N5879" s="2" t="s">
        <v>479</v>
      </c>
      <c r="O5879" s="2" t="s">
        <v>514</v>
      </c>
      <c r="Q5879" s="1"/>
      <c r="S5879" s="9"/>
      <c r="T5879" s="10"/>
      <c r="U5879" s="8"/>
      <c r="W5879" s="2" t="s">
        <v>565</v>
      </c>
      <c r="X5879" s="2" t="str" cm="1">
        <f t="array" ref="X5879">IF(X5854="TRUE",IF(AND(C5877&lt;&gt;1,C5878:C5879="",S5877:U5879=""), "FALSE","TRUE"),"FALSE")</f>
        <v>FALSE</v>
      </c>
      <c r="Z5879" s="1"/>
    </row>
    <row r="5880" spans="2:26" hidden="1" outlineLevel="2" x14ac:dyDescent="0.4">
      <c r="B5880" s="7" t="s">
        <v>134</v>
      </c>
      <c r="C5880" s="5">
        <v>3</v>
      </c>
      <c r="D5880" s="30"/>
      <c r="E5880" s="2" t="s">
        <v>392</v>
      </c>
      <c r="F5880" s="2" t="s">
        <v>106</v>
      </c>
      <c r="G5880" s="2" t="s">
        <v>103</v>
      </c>
      <c r="H5880" s="2">
        <v>221</v>
      </c>
      <c r="I5880" s="2">
        <v>207</v>
      </c>
      <c r="K5880" s="2">
        <v>3</v>
      </c>
      <c r="L5880" s="2" t="s">
        <v>136</v>
      </c>
      <c r="M5880" s="2" t="s">
        <v>476</v>
      </c>
      <c r="N5880" s="2" t="s">
        <v>479</v>
      </c>
      <c r="O5880" s="2" t="s">
        <v>514</v>
      </c>
      <c r="Q5880" s="1"/>
      <c r="S5880" s="9"/>
      <c r="T5880" s="10"/>
      <c r="U5880" s="8"/>
      <c r="V5880" s="2" t="s">
        <v>105</v>
      </c>
      <c r="W5880" s="2" t="s">
        <v>561</v>
      </c>
      <c r="X5880" s="2" t="str" cm="1">
        <f t="array" ref="X5880">IF(X5854="TRUE",IF(AND(C5880&lt;&gt;1,C5881:C5882="",S5880:U5882=""), "FALSE","TRUE"),"FALSE")</f>
        <v>FALSE</v>
      </c>
      <c r="Z5880" s="1"/>
    </row>
    <row r="5881" spans="2:26" hidden="1" outlineLevel="2" x14ac:dyDescent="0.4">
      <c r="B5881" s="7" t="s">
        <v>516</v>
      </c>
      <c r="C5881" s="8"/>
      <c r="D5881" s="31"/>
      <c r="E5881" s="2" t="s">
        <v>517</v>
      </c>
      <c r="F5881" s="2" t="s">
        <v>499</v>
      </c>
      <c r="G5881" s="2" t="s">
        <v>498</v>
      </c>
      <c r="H5881" s="2">
        <v>221</v>
      </c>
      <c r="I5881" s="2">
        <v>207</v>
      </c>
      <c r="K5881" s="2">
        <v>50</v>
      </c>
      <c r="L5881" s="2" t="s">
        <v>30</v>
      </c>
      <c r="M5881" s="2" t="s">
        <v>476</v>
      </c>
      <c r="N5881" s="2" t="s">
        <v>479</v>
      </c>
      <c r="O5881" s="2" t="s">
        <v>514</v>
      </c>
      <c r="Q5881" s="1"/>
      <c r="S5881" s="9"/>
      <c r="T5881" s="10"/>
      <c r="U5881" s="8"/>
      <c r="W5881" s="2" t="s">
        <v>563</v>
      </c>
      <c r="X5881" s="2" t="str" cm="1">
        <f t="array" ref="X5881">IF(X5854="TRUE",IF(AND(C5880&lt;&gt;1,C5881:C5882="",S5880:U5882=""), "FALSE","TRUE"),"FALSE")</f>
        <v>FALSE</v>
      </c>
      <c r="Z5881" s="1"/>
    </row>
    <row r="5882" spans="2:26" hidden="1" outlineLevel="2" x14ac:dyDescent="0.4">
      <c r="B5882" s="7" t="s">
        <v>508</v>
      </c>
      <c r="C5882" s="8"/>
      <c r="D5882" s="31"/>
      <c r="E5882" s="2" t="s">
        <v>518</v>
      </c>
      <c r="F5882" s="2" t="s">
        <v>512</v>
      </c>
      <c r="G5882" s="2" t="s">
        <v>511</v>
      </c>
      <c r="H5882" s="2">
        <v>221</v>
      </c>
      <c r="I5882" s="2">
        <v>207</v>
      </c>
      <c r="K5882" s="2">
        <v>120</v>
      </c>
      <c r="L5882" s="2" t="s">
        <v>30</v>
      </c>
      <c r="M5882" s="2" t="s">
        <v>476</v>
      </c>
      <c r="N5882" s="2" t="s">
        <v>479</v>
      </c>
      <c r="O5882" s="2" t="s">
        <v>514</v>
      </c>
      <c r="Q5882" s="1"/>
      <c r="S5882" s="9"/>
      <c r="T5882" s="10"/>
      <c r="U5882" s="8"/>
      <c r="W5882" s="2" t="s">
        <v>565</v>
      </c>
      <c r="X5882" s="2" t="str" cm="1">
        <f t="array" ref="X5882">IF(X5854="TRUE",IF(AND(C5880&lt;&gt;1,C5881:C5882="",S5880:U5882=""), "FALSE","TRUE"),"FALSE")</f>
        <v>FALSE</v>
      </c>
      <c r="Z5882" s="1"/>
    </row>
    <row r="5883" spans="2:26" hidden="1" outlineLevel="2" x14ac:dyDescent="0.4">
      <c r="B5883" s="7" t="s">
        <v>134</v>
      </c>
      <c r="C5883" s="5">
        <v>4</v>
      </c>
      <c r="D5883" s="30"/>
      <c r="E5883" s="2" t="s">
        <v>392</v>
      </c>
      <c r="F5883" s="2" t="s">
        <v>106</v>
      </c>
      <c r="G5883" s="2" t="s">
        <v>103</v>
      </c>
      <c r="H5883" s="2">
        <v>221</v>
      </c>
      <c r="I5883" s="2">
        <v>207</v>
      </c>
      <c r="K5883" s="2">
        <v>3</v>
      </c>
      <c r="L5883" s="2" t="s">
        <v>136</v>
      </c>
      <c r="M5883" s="2" t="s">
        <v>476</v>
      </c>
      <c r="N5883" s="2" t="s">
        <v>479</v>
      </c>
      <c r="O5883" s="2" t="s">
        <v>514</v>
      </c>
      <c r="Q5883" s="1"/>
      <c r="S5883" s="9"/>
      <c r="T5883" s="10"/>
      <c r="U5883" s="8"/>
      <c r="V5883" s="2" t="s">
        <v>105</v>
      </c>
      <c r="W5883" s="2" t="s">
        <v>561</v>
      </c>
      <c r="X5883" s="2" t="str" cm="1">
        <f t="array" ref="X5883">IF(X5854="TRUE",IF(AND(C5883&lt;&gt;1,C5884:C5885="",S5883:U5885=""), "FALSE","TRUE"),"FALSE")</f>
        <v>FALSE</v>
      </c>
      <c r="Z5883" s="1"/>
    </row>
    <row r="5884" spans="2:26" hidden="1" outlineLevel="2" x14ac:dyDescent="0.4">
      <c r="B5884" s="7" t="s">
        <v>516</v>
      </c>
      <c r="C5884" s="8"/>
      <c r="D5884" s="31"/>
      <c r="E5884" s="2" t="s">
        <v>517</v>
      </c>
      <c r="F5884" s="2" t="s">
        <v>499</v>
      </c>
      <c r="G5884" s="2" t="s">
        <v>498</v>
      </c>
      <c r="H5884" s="2">
        <v>221</v>
      </c>
      <c r="I5884" s="2">
        <v>207</v>
      </c>
      <c r="K5884" s="2">
        <v>50</v>
      </c>
      <c r="L5884" s="2" t="s">
        <v>30</v>
      </c>
      <c r="M5884" s="2" t="s">
        <v>476</v>
      </c>
      <c r="N5884" s="2" t="s">
        <v>479</v>
      </c>
      <c r="O5884" s="2" t="s">
        <v>514</v>
      </c>
      <c r="Q5884" s="1"/>
      <c r="S5884" s="9"/>
      <c r="T5884" s="10"/>
      <c r="U5884" s="8"/>
      <c r="W5884" s="2" t="s">
        <v>563</v>
      </c>
      <c r="X5884" s="2" t="str" cm="1">
        <f t="array" ref="X5884">IF(X5854="TRUE",IF(AND(C5883&lt;&gt;1,C5884:C5885="",S5883:U5885=""), "FALSE","TRUE"),"FALSE")</f>
        <v>FALSE</v>
      </c>
      <c r="Z5884" s="1"/>
    </row>
    <row r="5885" spans="2:26" hidden="1" outlineLevel="2" x14ac:dyDescent="0.4">
      <c r="B5885" s="7" t="s">
        <v>508</v>
      </c>
      <c r="C5885" s="8"/>
      <c r="D5885" s="31"/>
      <c r="E5885" s="2" t="s">
        <v>518</v>
      </c>
      <c r="F5885" s="2" t="s">
        <v>512</v>
      </c>
      <c r="G5885" s="2" t="s">
        <v>511</v>
      </c>
      <c r="H5885" s="2">
        <v>221</v>
      </c>
      <c r="I5885" s="2">
        <v>207</v>
      </c>
      <c r="K5885" s="2">
        <v>120</v>
      </c>
      <c r="L5885" s="2" t="s">
        <v>30</v>
      </c>
      <c r="M5885" s="2" t="s">
        <v>476</v>
      </c>
      <c r="N5885" s="2" t="s">
        <v>479</v>
      </c>
      <c r="O5885" s="2" t="s">
        <v>514</v>
      </c>
      <c r="Q5885" s="1"/>
      <c r="S5885" s="9"/>
      <c r="T5885" s="10"/>
      <c r="U5885" s="8"/>
      <c r="W5885" s="2" t="s">
        <v>565</v>
      </c>
      <c r="X5885" s="2" t="str" cm="1">
        <f t="array" ref="X5885">IF(X5854="TRUE",IF(AND(C5883&lt;&gt;1,C5884:C5885="",S5883:U5885=""), "FALSE","TRUE"),"FALSE")</f>
        <v>FALSE</v>
      </c>
      <c r="Z5885" s="1"/>
    </row>
    <row r="5886" spans="2:26" hidden="1" outlineLevel="2" x14ac:dyDescent="0.4">
      <c r="B5886" s="7" t="s">
        <v>134</v>
      </c>
      <c r="C5886" s="5">
        <v>5</v>
      </c>
      <c r="D5886" s="30"/>
      <c r="E5886" s="2" t="s">
        <v>392</v>
      </c>
      <c r="F5886" s="2" t="s">
        <v>106</v>
      </c>
      <c r="G5886" s="2" t="s">
        <v>103</v>
      </c>
      <c r="H5886" s="2">
        <v>221</v>
      </c>
      <c r="I5886" s="2">
        <v>207</v>
      </c>
      <c r="K5886" s="2">
        <v>3</v>
      </c>
      <c r="L5886" s="2" t="s">
        <v>136</v>
      </c>
      <c r="M5886" s="2" t="s">
        <v>476</v>
      </c>
      <c r="N5886" s="2" t="s">
        <v>479</v>
      </c>
      <c r="O5886" s="2" t="s">
        <v>514</v>
      </c>
      <c r="Q5886" s="1"/>
      <c r="S5886" s="9"/>
      <c r="T5886" s="10"/>
      <c r="U5886" s="8"/>
      <c r="V5886" s="2" t="s">
        <v>105</v>
      </c>
      <c r="W5886" s="2" t="s">
        <v>561</v>
      </c>
      <c r="X5886" s="2" t="str" cm="1">
        <f t="array" ref="X5886">IF(X5854="TRUE",IF(AND(C5886&lt;&gt;1,C5887:C5888="",S5886:U5888=""), "FALSE","TRUE"),"FALSE")</f>
        <v>FALSE</v>
      </c>
      <c r="Z5886" s="1"/>
    </row>
    <row r="5887" spans="2:26" hidden="1" outlineLevel="2" x14ac:dyDescent="0.4">
      <c r="B5887" s="7" t="s">
        <v>516</v>
      </c>
      <c r="C5887" s="8"/>
      <c r="D5887" s="31"/>
      <c r="E5887" s="2" t="s">
        <v>517</v>
      </c>
      <c r="F5887" s="2" t="s">
        <v>499</v>
      </c>
      <c r="G5887" s="2" t="s">
        <v>498</v>
      </c>
      <c r="H5887" s="2">
        <v>221</v>
      </c>
      <c r="I5887" s="2">
        <v>207</v>
      </c>
      <c r="K5887" s="2">
        <v>50</v>
      </c>
      <c r="L5887" s="2" t="s">
        <v>30</v>
      </c>
      <c r="M5887" s="2" t="s">
        <v>476</v>
      </c>
      <c r="N5887" s="2" t="s">
        <v>479</v>
      </c>
      <c r="O5887" s="2" t="s">
        <v>514</v>
      </c>
      <c r="Q5887" s="1"/>
      <c r="S5887" s="9"/>
      <c r="T5887" s="10"/>
      <c r="U5887" s="8"/>
      <c r="W5887" s="2" t="s">
        <v>563</v>
      </c>
      <c r="X5887" s="2" t="str" cm="1">
        <f t="array" ref="X5887">IF(X5854="TRUE",IF(AND(C5886&lt;&gt;1,C5887:C5888="",S5886:U5888=""), "FALSE","TRUE"),"FALSE")</f>
        <v>FALSE</v>
      </c>
      <c r="Z5887" s="1"/>
    </row>
    <row r="5888" spans="2:26" hidden="1" outlineLevel="2" collapsed="1" x14ac:dyDescent="0.4">
      <c r="B5888" s="7" t="s">
        <v>508</v>
      </c>
      <c r="C5888" s="8"/>
      <c r="D5888" s="31"/>
      <c r="E5888" s="2" t="s">
        <v>518</v>
      </c>
      <c r="F5888" s="2" t="s">
        <v>512</v>
      </c>
      <c r="G5888" s="2" t="s">
        <v>511</v>
      </c>
      <c r="H5888" s="2">
        <v>221</v>
      </c>
      <c r="I5888" s="2">
        <v>207</v>
      </c>
      <c r="K5888" s="2">
        <v>120</v>
      </c>
      <c r="L5888" s="2" t="s">
        <v>30</v>
      </c>
      <c r="M5888" s="2" t="s">
        <v>476</v>
      </c>
      <c r="N5888" s="2" t="s">
        <v>479</v>
      </c>
      <c r="O5888" s="2" t="s">
        <v>514</v>
      </c>
      <c r="Q5888" s="1"/>
      <c r="S5888" s="9"/>
      <c r="T5888" s="10"/>
      <c r="U5888" s="8"/>
      <c r="W5888" s="2" t="s">
        <v>565</v>
      </c>
      <c r="X5888" s="2" t="str" cm="1">
        <f t="array" ref="X5888">IF(X5854="TRUE",IF(AND(C5886&lt;&gt;1,C5887:C5888="",S5886:U5888=""), "FALSE","TRUE"),"FALSE")</f>
        <v>FALSE</v>
      </c>
      <c r="Z5888" s="1"/>
    </row>
    <row r="5889" spans="2:26" hidden="1" outlineLevel="3" x14ac:dyDescent="0.4">
      <c r="B5889" s="7" t="s">
        <v>134</v>
      </c>
      <c r="C5889" s="5">
        <v>6</v>
      </c>
      <c r="D5889" s="30"/>
      <c r="E5889" s="2" t="s">
        <v>392</v>
      </c>
      <c r="F5889" s="2" t="s">
        <v>106</v>
      </c>
      <c r="G5889" s="2" t="s">
        <v>103</v>
      </c>
      <c r="H5889" s="2">
        <v>221</v>
      </c>
      <c r="I5889" s="2">
        <v>207</v>
      </c>
      <c r="K5889" s="2">
        <v>3</v>
      </c>
      <c r="L5889" s="2" t="s">
        <v>136</v>
      </c>
      <c r="M5889" s="2" t="s">
        <v>476</v>
      </c>
      <c r="N5889" s="2" t="s">
        <v>479</v>
      </c>
      <c r="O5889" s="2" t="s">
        <v>514</v>
      </c>
      <c r="Q5889" s="1"/>
      <c r="S5889" s="9"/>
      <c r="T5889" s="10"/>
      <c r="U5889" s="8"/>
      <c r="V5889" s="2" t="s">
        <v>105</v>
      </c>
      <c r="W5889" s="2" t="s">
        <v>561</v>
      </c>
      <c r="X5889" s="2" t="str" cm="1">
        <f t="array" ref="X5889">IF(X5854="TRUE",IF(AND(C5889&lt;&gt;1,C5890:C5891="",S5889:U5891=""), "FALSE","TRUE"),"FALSE")</f>
        <v>FALSE</v>
      </c>
      <c r="Z5889" s="1"/>
    </row>
    <row r="5890" spans="2:26" hidden="1" outlineLevel="3" x14ac:dyDescent="0.4">
      <c r="B5890" s="7" t="s">
        <v>516</v>
      </c>
      <c r="C5890" s="8"/>
      <c r="D5890" s="31"/>
      <c r="E5890" s="2" t="s">
        <v>517</v>
      </c>
      <c r="F5890" s="2" t="s">
        <v>499</v>
      </c>
      <c r="G5890" s="2" t="s">
        <v>498</v>
      </c>
      <c r="H5890" s="2">
        <v>221</v>
      </c>
      <c r="I5890" s="2">
        <v>207</v>
      </c>
      <c r="K5890" s="2">
        <v>50</v>
      </c>
      <c r="L5890" s="2" t="s">
        <v>30</v>
      </c>
      <c r="M5890" s="2" t="s">
        <v>476</v>
      </c>
      <c r="N5890" s="2" t="s">
        <v>479</v>
      </c>
      <c r="O5890" s="2" t="s">
        <v>514</v>
      </c>
      <c r="Q5890" s="1"/>
      <c r="S5890" s="9"/>
      <c r="T5890" s="10"/>
      <c r="U5890" s="8"/>
      <c r="W5890" s="2" t="s">
        <v>563</v>
      </c>
      <c r="X5890" s="2" t="str" cm="1">
        <f t="array" ref="X5890">IF(X5854="TRUE",IF(AND(C5889&lt;&gt;1,C5890:C5891="",S5889:U5891=""), "FALSE","TRUE"),"FALSE")</f>
        <v>FALSE</v>
      </c>
      <c r="Z5890" s="1"/>
    </row>
    <row r="5891" spans="2:26" hidden="1" outlineLevel="3" x14ac:dyDescent="0.4">
      <c r="B5891" s="7" t="s">
        <v>508</v>
      </c>
      <c r="C5891" s="8"/>
      <c r="D5891" s="31"/>
      <c r="E5891" s="2" t="s">
        <v>518</v>
      </c>
      <c r="F5891" s="2" t="s">
        <v>512</v>
      </c>
      <c r="G5891" s="2" t="s">
        <v>511</v>
      </c>
      <c r="H5891" s="2">
        <v>221</v>
      </c>
      <c r="I5891" s="2">
        <v>207</v>
      </c>
      <c r="K5891" s="2">
        <v>120</v>
      </c>
      <c r="L5891" s="2" t="s">
        <v>30</v>
      </c>
      <c r="M5891" s="2" t="s">
        <v>476</v>
      </c>
      <c r="N5891" s="2" t="s">
        <v>479</v>
      </c>
      <c r="O5891" s="2" t="s">
        <v>514</v>
      </c>
      <c r="Q5891" s="1"/>
      <c r="S5891" s="9"/>
      <c r="T5891" s="10"/>
      <c r="U5891" s="8"/>
      <c r="W5891" s="2" t="s">
        <v>565</v>
      </c>
      <c r="X5891" s="2" t="str" cm="1">
        <f t="array" ref="X5891">IF(X5854="TRUE",IF(AND(C5889&lt;&gt;1,C5890:C5891="",S5889:U5891=""), "FALSE","TRUE"),"FALSE")</f>
        <v>FALSE</v>
      </c>
      <c r="Z5891" s="1"/>
    </row>
    <row r="5892" spans="2:26" hidden="1" outlineLevel="3" x14ac:dyDescent="0.4">
      <c r="B5892" s="7" t="s">
        <v>134</v>
      </c>
      <c r="C5892" s="5">
        <v>7</v>
      </c>
      <c r="D5892" s="30"/>
      <c r="E5892" s="2" t="s">
        <v>392</v>
      </c>
      <c r="F5892" s="2" t="s">
        <v>106</v>
      </c>
      <c r="G5892" s="2" t="s">
        <v>103</v>
      </c>
      <c r="H5892" s="2">
        <v>221</v>
      </c>
      <c r="I5892" s="2">
        <v>207</v>
      </c>
      <c r="K5892" s="2">
        <v>3</v>
      </c>
      <c r="L5892" s="2" t="s">
        <v>136</v>
      </c>
      <c r="M5892" s="2" t="s">
        <v>476</v>
      </c>
      <c r="N5892" s="2" t="s">
        <v>479</v>
      </c>
      <c r="O5892" s="2" t="s">
        <v>514</v>
      </c>
      <c r="Q5892" s="1"/>
      <c r="S5892" s="9"/>
      <c r="T5892" s="10"/>
      <c r="U5892" s="8"/>
      <c r="V5892" s="2" t="s">
        <v>105</v>
      </c>
      <c r="W5892" s="2" t="s">
        <v>561</v>
      </c>
      <c r="X5892" s="2" t="str" cm="1">
        <f t="array" ref="X5892">IF(X5854="TRUE",IF(AND(C5892&lt;&gt;1,C5893:C5894="",S5892:U5894=""), "FALSE","TRUE"),"FALSE")</f>
        <v>FALSE</v>
      </c>
      <c r="Z5892" s="1"/>
    </row>
    <row r="5893" spans="2:26" hidden="1" outlineLevel="3" x14ac:dyDescent="0.4">
      <c r="B5893" s="7" t="s">
        <v>516</v>
      </c>
      <c r="C5893" s="8"/>
      <c r="D5893" s="31"/>
      <c r="E5893" s="2" t="s">
        <v>517</v>
      </c>
      <c r="F5893" s="2" t="s">
        <v>499</v>
      </c>
      <c r="G5893" s="2" t="s">
        <v>498</v>
      </c>
      <c r="H5893" s="2">
        <v>221</v>
      </c>
      <c r="I5893" s="2">
        <v>207</v>
      </c>
      <c r="K5893" s="2">
        <v>50</v>
      </c>
      <c r="L5893" s="2" t="s">
        <v>30</v>
      </c>
      <c r="M5893" s="2" t="s">
        <v>476</v>
      </c>
      <c r="N5893" s="2" t="s">
        <v>479</v>
      </c>
      <c r="O5893" s="2" t="s">
        <v>514</v>
      </c>
      <c r="Q5893" s="1"/>
      <c r="S5893" s="9"/>
      <c r="T5893" s="10"/>
      <c r="U5893" s="8"/>
      <c r="W5893" s="2" t="s">
        <v>563</v>
      </c>
      <c r="X5893" s="2" t="str" cm="1">
        <f t="array" ref="X5893">IF(X5854="TRUE",IF(AND(C5892&lt;&gt;1,C5893:C5894="",S5892:U5894=""), "FALSE","TRUE"),"FALSE")</f>
        <v>FALSE</v>
      </c>
      <c r="Z5893" s="1"/>
    </row>
    <row r="5894" spans="2:26" hidden="1" outlineLevel="3" x14ac:dyDescent="0.4">
      <c r="B5894" s="7" t="s">
        <v>508</v>
      </c>
      <c r="C5894" s="8"/>
      <c r="D5894" s="31"/>
      <c r="E5894" s="2" t="s">
        <v>518</v>
      </c>
      <c r="F5894" s="2" t="s">
        <v>512</v>
      </c>
      <c r="G5894" s="2" t="s">
        <v>511</v>
      </c>
      <c r="H5894" s="2">
        <v>221</v>
      </c>
      <c r="I5894" s="2">
        <v>207</v>
      </c>
      <c r="K5894" s="2">
        <v>120</v>
      </c>
      <c r="L5894" s="2" t="s">
        <v>30</v>
      </c>
      <c r="M5894" s="2" t="s">
        <v>476</v>
      </c>
      <c r="N5894" s="2" t="s">
        <v>479</v>
      </c>
      <c r="O5894" s="2" t="s">
        <v>514</v>
      </c>
      <c r="Q5894" s="1"/>
      <c r="S5894" s="9"/>
      <c r="T5894" s="10"/>
      <c r="U5894" s="8"/>
      <c r="W5894" s="2" t="s">
        <v>565</v>
      </c>
      <c r="X5894" s="2" t="str" cm="1">
        <f t="array" ref="X5894">IF(X5854="TRUE",IF(AND(C5892&lt;&gt;1,C5893:C5894="",S5892:U5894=""), "FALSE","TRUE"),"FALSE")</f>
        <v>FALSE</v>
      </c>
      <c r="Z5894" s="1"/>
    </row>
    <row r="5895" spans="2:26" hidden="1" outlineLevel="3" x14ac:dyDescent="0.4">
      <c r="B5895" s="7" t="s">
        <v>134</v>
      </c>
      <c r="C5895" s="5">
        <v>8</v>
      </c>
      <c r="D5895" s="30"/>
      <c r="E5895" s="2" t="s">
        <v>392</v>
      </c>
      <c r="F5895" s="2" t="s">
        <v>106</v>
      </c>
      <c r="G5895" s="2" t="s">
        <v>103</v>
      </c>
      <c r="H5895" s="2">
        <v>221</v>
      </c>
      <c r="I5895" s="2">
        <v>207</v>
      </c>
      <c r="K5895" s="2">
        <v>3</v>
      </c>
      <c r="L5895" s="2" t="s">
        <v>136</v>
      </c>
      <c r="M5895" s="2" t="s">
        <v>476</v>
      </c>
      <c r="N5895" s="2" t="s">
        <v>479</v>
      </c>
      <c r="O5895" s="2" t="s">
        <v>514</v>
      </c>
      <c r="Q5895" s="1"/>
      <c r="S5895" s="9"/>
      <c r="T5895" s="10"/>
      <c r="U5895" s="8"/>
      <c r="V5895" s="2" t="s">
        <v>105</v>
      </c>
      <c r="W5895" s="2" t="s">
        <v>561</v>
      </c>
      <c r="X5895" s="2" t="str" cm="1">
        <f t="array" ref="X5895">IF(X5854="TRUE",IF(AND(C5895&lt;&gt;1,C5896:C5897="",S5895:U5897=""), "FALSE","TRUE"),"FALSE")</f>
        <v>FALSE</v>
      </c>
      <c r="Z5895" s="1"/>
    </row>
    <row r="5896" spans="2:26" hidden="1" outlineLevel="3" x14ac:dyDescent="0.4">
      <c r="B5896" s="7" t="s">
        <v>516</v>
      </c>
      <c r="C5896" s="8"/>
      <c r="D5896" s="31"/>
      <c r="E5896" s="2" t="s">
        <v>517</v>
      </c>
      <c r="F5896" s="2" t="s">
        <v>499</v>
      </c>
      <c r="G5896" s="2" t="s">
        <v>498</v>
      </c>
      <c r="H5896" s="2">
        <v>221</v>
      </c>
      <c r="I5896" s="2">
        <v>207</v>
      </c>
      <c r="K5896" s="2">
        <v>50</v>
      </c>
      <c r="L5896" s="2" t="s">
        <v>30</v>
      </c>
      <c r="M5896" s="2" t="s">
        <v>476</v>
      </c>
      <c r="N5896" s="2" t="s">
        <v>479</v>
      </c>
      <c r="O5896" s="2" t="s">
        <v>514</v>
      </c>
      <c r="Q5896" s="1"/>
      <c r="S5896" s="9"/>
      <c r="T5896" s="10"/>
      <c r="U5896" s="8"/>
      <c r="W5896" s="2" t="s">
        <v>563</v>
      </c>
      <c r="X5896" s="2" t="str" cm="1">
        <f t="array" ref="X5896">IF(X5854="TRUE",IF(AND(C5895&lt;&gt;1,C5896:C5897="",S5895:U5897=""), "FALSE","TRUE"),"FALSE")</f>
        <v>FALSE</v>
      </c>
      <c r="Z5896" s="1"/>
    </row>
    <row r="5897" spans="2:26" hidden="1" outlineLevel="3" x14ac:dyDescent="0.4">
      <c r="B5897" s="7" t="s">
        <v>508</v>
      </c>
      <c r="C5897" s="8"/>
      <c r="D5897" s="31"/>
      <c r="E5897" s="2" t="s">
        <v>518</v>
      </c>
      <c r="F5897" s="2" t="s">
        <v>512</v>
      </c>
      <c r="G5897" s="2" t="s">
        <v>511</v>
      </c>
      <c r="H5897" s="2">
        <v>221</v>
      </c>
      <c r="I5897" s="2">
        <v>207</v>
      </c>
      <c r="K5897" s="2">
        <v>120</v>
      </c>
      <c r="L5897" s="2" t="s">
        <v>30</v>
      </c>
      <c r="M5897" s="2" t="s">
        <v>476</v>
      </c>
      <c r="N5897" s="2" t="s">
        <v>479</v>
      </c>
      <c r="O5897" s="2" t="s">
        <v>514</v>
      </c>
      <c r="Q5897" s="1"/>
      <c r="S5897" s="9"/>
      <c r="T5897" s="10"/>
      <c r="U5897" s="8"/>
      <c r="W5897" s="2" t="s">
        <v>565</v>
      </c>
      <c r="X5897" s="2" t="str" cm="1">
        <f t="array" ref="X5897">IF(X5854="TRUE",IF(AND(C5895&lt;&gt;1,C5896:C5897="",S5895:U5897=""), "FALSE","TRUE"),"FALSE")</f>
        <v>FALSE</v>
      </c>
      <c r="Z5897" s="1"/>
    </row>
    <row r="5898" spans="2:26" hidden="1" outlineLevel="3" x14ac:dyDescent="0.4">
      <c r="B5898" s="7" t="s">
        <v>134</v>
      </c>
      <c r="C5898" s="5">
        <v>9</v>
      </c>
      <c r="D5898" s="30"/>
      <c r="E5898" s="2" t="s">
        <v>392</v>
      </c>
      <c r="F5898" s="2" t="s">
        <v>106</v>
      </c>
      <c r="G5898" s="2" t="s">
        <v>103</v>
      </c>
      <c r="H5898" s="2">
        <v>221</v>
      </c>
      <c r="I5898" s="2">
        <v>207</v>
      </c>
      <c r="K5898" s="2">
        <v>3</v>
      </c>
      <c r="L5898" s="2" t="s">
        <v>136</v>
      </c>
      <c r="M5898" s="2" t="s">
        <v>476</v>
      </c>
      <c r="N5898" s="2" t="s">
        <v>479</v>
      </c>
      <c r="O5898" s="2" t="s">
        <v>514</v>
      </c>
      <c r="Q5898" s="1"/>
      <c r="S5898" s="9"/>
      <c r="T5898" s="10"/>
      <c r="U5898" s="8"/>
      <c r="V5898" s="2" t="s">
        <v>105</v>
      </c>
      <c r="W5898" s="2" t="s">
        <v>561</v>
      </c>
      <c r="X5898" s="2" t="str" cm="1">
        <f t="array" ref="X5898">IF(X5854="TRUE",IF(AND(C5898&lt;&gt;1,C5899:C5900="",S5898:U5900=""), "FALSE","TRUE"),"FALSE")</f>
        <v>FALSE</v>
      </c>
      <c r="Z5898" s="1"/>
    </row>
    <row r="5899" spans="2:26" hidden="1" outlineLevel="3" x14ac:dyDescent="0.4">
      <c r="B5899" s="7" t="s">
        <v>516</v>
      </c>
      <c r="C5899" s="8"/>
      <c r="D5899" s="31"/>
      <c r="E5899" s="2" t="s">
        <v>517</v>
      </c>
      <c r="F5899" s="2" t="s">
        <v>499</v>
      </c>
      <c r="G5899" s="2" t="s">
        <v>498</v>
      </c>
      <c r="H5899" s="2">
        <v>221</v>
      </c>
      <c r="I5899" s="2">
        <v>207</v>
      </c>
      <c r="K5899" s="2">
        <v>50</v>
      </c>
      <c r="L5899" s="2" t="s">
        <v>30</v>
      </c>
      <c r="M5899" s="2" t="s">
        <v>476</v>
      </c>
      <c r="N5899" s="2" t="s">
        <v>479</v>
      </c>
      <c r="O5899" s="2" t="s">
        <v>514</v>
      </c>
      <c r="Q5899" s="1"/>
      <c r="S5899" s="9"/>
      <c r="T5899" s="10"/>
      <c r="U5899" s="8"/>
      <c r="W5899" s="2" t="s">
        <v>563</v>
      </c>
      <c r="X5899" s="2" t="str" cm="1">
        <f t="array" ref="X5899">IF(X5854="TRUE",IF(AND(C5898&lt;&gt;1,C5899:C5900="",S5898:U5900=""), "FALSE","TRUE"),"FALSE")</f>
        <v>FALSE</v>
      </c>
      <c r="Z5899" s="1"/>
    </row>
    <row r="5900" spans="2:26" hidden="1" outlineLevel="3" x14ac:dyDescent="0.4">
      <c r="B5900" s="7" t="s">
        <v>508</v>
      </c>
      <c r="C5900" s="8"/>
      <c r="D5900" s="31"/>
      <c r="E5900" s="2" t="s">
        <v>518</v>
      </c>
      <c r="F5900" s="2" t="s">
        <v>512</v>
      </c>
      <c r="G5900" s="2" t="s">
        <v>511</v>
      </c>
      <c r="H5900" s="2">
        <v>221</v>
      </c>
      <c r="I5900" s="2">
        <v>207</v>
      </c>
      <c r="K5900" s="2">
        <v>120</v>
      </c>
      <c r="L5900" s="2" t="s">
        <v>30</v>
      </c>
      <c r="M5900" s="2" t="s">
        <v>476</v>
      </c>
      <c r="N5900" s="2" t="s">
        <v>479</v>
      </c>
      <c r="O5900" s="2" t="s">
        <v>514</v>
      </c>
      <c r="Q5900" s="1"/>
      <c r="S5900" s="9"/>
      <c r="T5900" s="10"/>
      <c r="U5900" s="8"/>
      <c r="W5900" s="2" t="s">
        <v>565</v>
      </c>
      <c r="X5900" s="2" t="str" cm="1">
        <f t="array" ref="X5900">IF(X5854="TRUE",IF(AND(C5898&lt;&gt;1,C5899:C5900="",S5898:U5900=""), "FALSE","TRUE"),"FALSE")</f>
        <v>FALSE</v>
      </c>
      <c r="Z5900" s="1"/>
    </row>
    <row r="5901" spans="2:26" hidden="1" outlineLevel="3" x14ac:dyDescent="0.4">
      <c r="B5901" s="7" t="s">
        <v>134</v>
      </c>
      <c r="C5901" s="5">
        <v>10</v>
      </c>
      <c r="D5901" s="30"/>
      <c r="E5901" s="2" t="s">
        <v>392</v>
      </c>
      <c r="F5901" s="2" t="s">
        <v>106</v>
      </c>
      <c r="G5901" s="2" t="s">
        <v>103</v>
      </c>
      <c r="H5901" s="2">
        <v>221</v>
      </c>
      <c r="I5901" s="2">
        <v>207</v>
      </c>
      <c r="K5901" s="2">
        <v>3</v>
      </c>
      <c r="L5901" s="2" t="s">
        <v>136</v>
      </c>
      <c r="M5901" s="2" t="s">
        <v>476</v>
      </c>
      <c r="N5901" s="2" t="s">
        <v>479</v>
      </c>
      <c r="O5901" s="2" t="s">
        <v>514</v>
      </c>
      <c r="Q5901" s="1"/>
      <c r="S5901" s="9"/>
      <c r="T5901" s="10"/>
      <c r="U5901" s="8"/>
      <c r="V5901" s="2" t="s">
        <v>105</v>
      </c>
      <c r="W5901" s="2" t="s">
        <v>561</v>
      </c>
      <c r="X5901" s="2" t="str" cm="1">
        <f t="array" ref="X5901">IF(X5854="TRUE",IF(AND(C5901&lt;&gt;1,C5902:C5903="",S5901:U5903=""), "FALSE","TRUE"),"FALSE")</f>
        <v>FALSE</v>
      </c>
      <c r="Z5901" s="1"/>
    </row>
    <row r="5902" spans="2:26" hidden="1" outlineLevel="3" x14ac:dyDescent="0.4">
      <c r="B5902" s="7" t="s">
        <v>516</v>
      </c>
      <c r="C5902" s="8"/>
      <c r="D5902" s="31"/>
      <c r="E5902" s="2" t="s">
        <v>517</v>
      </c>
      <c r="F5902" s="2" t="s">
        <v>499</v>
      </c>
      <c r="G5902" s="2" t="s">
        <v>498</v>
      </c>
      <c r="H5902" s="2">
        <v>221</v>
      </c>
      <c r="I5902" s="2">
        <v>207</v>
      </c>
      <c r="K5902" s="2">
        <v>50</v>
      </c>
      <c r="L5902" s="2" t="s">
        <v>30</v>
      </c>
      <c r="M5902" s="2" t="s">
        <v>476</v>
      </c>
      <c r="N5902" s="2" t="s">
        <v>479</v>
      </c>
      <c r="O5902" s="2" t="s">
        <v>514</v>
      </c>
      <c r="Q5902" s="1"/>
      <c r="S5902" s="9"/>
      <c r="T5902" s="10"/>
      <c r="U5902" s="8"/>
      <c r="W5902" s="2" t="s">
        <v>563</v>
      </c>
      <c r="X5902" s="2" t="str" cm="1">
        <f t="array" ref="X5902">IF(X5854="TRUE",IF(AND(C5901&lt;&gt;1,C5902:C5903="",S5901:U5903=""), "FALSE","TRUE"),"FALSE")</f>
        <v>FALSE</v>
      </c>
      <c r="Z5902" s="1"/>
    </row>
    <row r="5903" spans="2:26" hidden="1" outlineLevel="3" x14ac:dyDescent="0.4">
      <c r="B5903" s="7" t="s">
        <v>508</v>
      </c>
      <c r="C5903" s="8"/>
      <c r="D5903" s="31"/>
      <c r="E5903" s="2" t="s">
        <v>518</v>
      </c>
      <c r="F5903" s="2" t="s">
        <v>512</v>
      </c>
      <c r="G5903" s="2" t="s">
        <v>511</v>
      </c>
      <c r="H5903" s="2">
        <v>221</v>
      </c>
      <c r="I5903" s="2">
        <v>207</v>
      </c>
      <c r="K5903" s="2">
        <v>120</v>
      </c>
      <c r="L5903" s="2" t="s">
        <v>30</v>
      </c>
      <c r="M5903" s="2" t="s">
        <v>476</v>
      </c>
      <c r="N5903" s="2" t="s">
        <v>479</v>
      </c>
      <c r="O5903" s="2" t="s">
        <v>514</v>
      </c>
      <c r="Q5903" s="1"/>
      <c r="S5903" s="9"/>
      <c r="T5903" s="10"/>
      <c r="U5903" s="8"/>
      <c r="W5903" s="2" t="s">
        <v>565</v>
      </c>
      <c r="X5903" s="2" t="str" cm="1">
        <f t="array" ref="X5903">IF(X5854="TRUE",IF(AND(C5901&lt;&gt;1,C5902:C5903="",S5901:U5903=""), "FALSE","TRUE"),"FALSE")</f>
        <v>FALSE</v>
      </c>
      <c r="Z5903" s="1"/>
    </row>
    <row r="5904" spans="2:26" hidden="1" outlineLevel="3" x14ac:dyDescent="0.4">
      <c r="B5904" s="7" t="s">
        <v>134</v>
      </c>
      <c r="C5904" s="5">
        <v>11</v>
      </c>
      <c r="D5904" s="30"/>
      <c r="E5904" s="2" t="s">
        <v>392</v>
      </c>
      <c r="F5904" s="2" t="s">
        <v>106</v>
      </c>
      <c r="G5904" s="2" t="s">
        <v>103</v>
      </c>
      <c r="H5904" s="2">
        <v>221</v>
      </c>
      <c r="I5904" s="2">
        <v>207</v>
      </c>
      <c r="K5904" s="2">
        <v>3</v>
      </c>
      <c r="L5904" s="2" t="s">
        <v>136</v>
      </c>
      <c r="M5904" s="2" t="s">
        <v>476</v>
      </c>
      <c r="N5904" s="2" t="s">
        <v>479</v>
      </c>
      <c r="O5904" s="2" t="s">
        <v>514</v>
      </c>
      <c r="Q5904" s="1"/>
      <c r="S5904" s="9"/>
      <c r="T5904" s="10"/>
      <c r="U5904" s="8"/>
      <c r="V5904" s="2" t="s">
        <v>105</v>
      </c>
      <c r="W5904" s="2" t="s">
        <v>561</v>
      </c>
      <c r="X5904" s="2" t="str" cm="1">
        <f t="array" ref="X5904">IF(X5854="TRUE",IF(AND(C5904&lt;&gt;1,C5905:C5906="",S5904:U5906=""), "FALSE","TRUE"),"FALSE")</f>
        <v>FALSE</v>
      </c>
      <c r="Z5904" s="1"/>
    </row>
    <row r="5905" spans="2:26" hidden="1" outlineLevel="3" x14ac:dyDescent="0.4">
      <c r="B5905" s="7" t="s">
        <v>516</v>
      </c>
      <c r="C5905" s="8"/>
      <c r="D5905" s="31"/>
      <c r="E5905" s="2" t="s">
        <v>517</v>
      </c>
      <c r="F5905" s="2" t="s">
        <v>499</v>
      </c>
      <c r="G5905" s="2" t="s">
        <v>498</v>
      </c>
      <c r="H5905" s="2">
        <v>221</v>
      </c>
      <c r="I5905" s="2">
        <v>207</v>
      </c>
      <c r="K5905" s="2">
        <v>50</v>
      </c>
      <c r="L5905" s="2" t="s">
        <v>30</v>
      </c>
      <c r="M5905" s="2" t="s">
        <v>476</v>
      </c>
      <c r="N5905" s="2" t="s">
        <v>479</v>
      </c>
      <c r="O5905" s="2" t="s">
        <v>514</v>
      </c>
      <c r="Q5905" s="1"/>
      <c r="S5905" s="9"/>
      <c r="T5905" s="10"/>
      <c r="U5905" s="8"/>
      <c r="W5905" s="2" t="s">
        <v>563</v>
      </c>
      <c r="X5905" s="2" t="str" cm="1">
        <f t="array" ref="X5905">IF(X5854="TRUE",IF(AND(C5904&lt;&gt;1,C5905:C5906="",S5904:U5906=""), "FALSE","TRUE"),"FALSE")</f>
        <v>FALSE</v>
      </c>
      <c r="Z5905" s="1"/>
    </row>
    <row r="5906" spans="2:26" hidden="1" outlineLevel="3" x14ac:dyDescent="0.4">
      <c r="B5906" s="7" t="s">
        <v>508</v>
      </c>
      <c r="C5906" s="8"/>
      <c r="D5906" s="31"/>
      <c r="E5906" s="2" t="s">
        <v>518</v>
      </c>
      <c r="F5906" s="2" t="s">
        <v>512</v>
      </c>
      <c r="G5906" s="2" t="s">
        <v>511</v>
      </c>
      <c r="H5906" s="2">
        <v>221</v>
      </c>
      <c r="I5906" s="2">
        <v>207</v>
      </c>
      <c r="K5906" s="2">
        <v>120</v>
      </c>
      <c r="L5906" s="2" t="s">
        <v>30</v>
      </c>
      <c r="M5906" s="2" t="s">
        <v>476</v>
      </c>
      <c r="N5906" s="2" t="s">
        <v>479</v>
      </c>
      <c r="O5906" s="2" t="s">
        <v>514</v>
      </c>
      <c r="Q5906" s="1"/>
      <c r="S5906" s="9"/>
      <c r="T5906" s="10"/>
      <c r="U5906" s="8"/>
      <c r="W5906" s="2" t="s">
        <v>565</v>
      </c>
      <c r="X5906" s="2" t="str" cm="1">
        <f t="array" ref="X5906">IF(X5854="TRUE",IF(AND(C5904&lt;&gt;1,C5905:C5906="",S5904:U5906=""), "FALSE","TRUE"),"FALSE")</f>
        <v>FALSE</v>
      </c>
      <c r="Z5906" s="1"/>
    </row>
    <row r="5907" spans="2:26" hidden="1" outlineLevel="3" x14ac:dyDescent="0.4">
      <c r="B5907" s="7" t="s">
        <v>134</v>
      </c>
      <c r="C5907" s="5">
        <v>12</v>
      </c>
      <c r="D5907" s="30"/>
      <c r="E5907" s="2" t="s">
        <v>392</v>
      </c>
      <c r="F5907" s="2" t="s">
        <v>106</v>
      </c>
      <c r="G5907" s="2" t="s">
        <v>103</v>
      </c>
      <c r="H5907" s="2">
        <v>221</v>
      </c>
      <c r="I5907" s="2">
        <v>207</v>
      </c>
      <c r="K5907" s="2">
        <v>3</v>
      </c>
      <c r="L5907" s="2" t="s">
        <v>136</v>
      </c>
      <c r="M5907" s="2" t="s">
        <v>476</v>
      </c>
      <c r="N5907" s="2" t="s">
        <v>479</v>
      </c>
      <c r="O5907" s="2" t="s">
        <v>514</v>
      </c>
      <c r="Q5907" s="1"/>
      <c r="S5907" s="9"/>
      <c r="T5907" s="10"/>
      <c r="U5907" s="8"/>
      <c r="V5907" s="2" t="s">
        <v>105</v>
      </c>
      <c r="W5907" s="2" t="s">
        <v>561</v>
      </c>
      <c r="X5907" s="2" t="str" cm="1">
        <f t="array" ref="X5907">IF(X5854="TRUE",IF(AND(C5907&lt;&gt;1,C5908:C5909="",S5907:U5909=""), "FALSE","TRUE"),"FALSE")</f>
        <v>FALSE</v>
      </c>
      <c r="Z5907" s="1"/>
    </row>
    <row r="5908" spans="2:26" hidden="1" outlineLevel="3" x14ac:dyDescent="0.4">
      <c r="B5908" s="7" t="s">
        <v>516</v>
      </c>
      <c r="C5908" s="8"/>
      <c r="D5908" s="31"/>
      <c r="E5908" s="2" t="s">
        <v>517</v>
      </c>
      <c r="F5908" s="2" t="s">
        <v>499</v>
      </c>
      <c r="G5908" s="2" t="s">
        <v>498</v>
      </c>
      <c r="H5908" s="2">
        <v>221</v>
      </c>
      <c r="I5908" s="2">
        <v>207</v>
      </c>
      <c r="K5908" s="2">
        <v>50</v>
      </c>
      <c r="L5908" s="2" t="s">
        <v>30</v>
      </c>
      <c r="M5908" s="2" t="s">
        <v>476</v>
      </c>
      <c r="N5908" s="2" t="s">
        <v>479</v>
      </c>
      <c r="O5908" s="2" t="s">
        <v>514</v>
      </c>
      <c r="Q5908" s="1"/>
      <c r="S5908" s="9"/>
      <c r="T5908" s="10"/>
      <c r="U5908" s="8"/>
      <c r="W5908" s="2" t="s">
        <v>563</v>
      </c>
      <c r="X5908" s="2" t="str" cm="1">
        <f t="array" ref="X5908">IF(X5854="TRUE",IF(AND(C5907&lt;&gt;1,C5908:C5909="",S5907:U5909=""), "FALSE","TRUE"),"FALSE")</f>
        <v>FALSE</v>
      </c>
      <c r="Z5908" s="1"/>
    </row>
    <row r="5909" spans="2:26" hidden="1" outlineLevel="3" x14ac:dyDescent="0.4">
      <c r="B5909" s="7" t="s">
        <v>508</v>
      </c>
      <c r="C5909" s="8"/>
      <c r="D5909" s="31"/>
      <c r="E5909" s="2" t="s">
        <v>518</v>
      </c>
      <c r="F5909" s="2" t="s">
        <v>512</v>
      </c>
      <c r="G5909" s="2" t="s">
        <v>511</v>
      </c>
      <c r="H5909" s="2">
        <v>221</v>
      </c>
      <c r="I5909" s="2">
        <v>207</v>
      </c>
      <c r="K5909" s="2">
        <v>120</v>
      </c>
      <c r="L5909" s="2" t="s">
        <v>30</v>
      </c>
      <c r="M5909" s="2" t="s">
        <v>476</v>
      </c>
      <c r="N5909" s="2" t="s">
        <v>479</v>
      </c>
      <c r="O5909" s="2" t="s">
        <v>514</v>
      </c>
      <c r="Q5909" s="1"/>
      <c r="S5909" s="9"/>
      <c r="T5909" s="10"/>
      <c r="U5909" s="8"/>
      <c r="W5909" s="2" t="s">
        <v>565</v>
      </c>
      <c r="X5909" s="2" t="str" cm="1">
        <f t="array" ref="X5909">IF(X5854="TRUE",IF(AND(C5907&lt;&gt;1,C5908:C5909="",S5907:U5909=""), "FALSE","TRUE"),"FALSE")</f>
        <v>FALSE</v>
      </c>
      <c r="Z5909" s="1"/>
    </row>
    <row r="5910" spans="2:26" hidden="1" outlineLevel="3" x14ac:dyDescent="0.4">
      <c r="B5910" s="7" t="s">
        <v>134</v>
      </c>
      <c r="C5910" s="5">
        <v>13</v>
      </c>
      <c r="D5910" s="30"/>
      <c r="E5910" s="2" t="s">
        <v>392</v>
      </c>
      <c r="F5910" s="2" t="s">
        <v>106</v>
      </c>
      <c r="G5910" s="2" t="s">
        <v>103</v>
      </c>
      <c r="H5910" s="2">
        <v>221</v>
      </c>
      <c r="I5910" s="2">
        <v>207</v>
      </c>
      <c r="K5910" s="2">
        <v>3</v>
      </c>
      <c r="L5910" s="2" t="s">
        <v>136</v>
      </c>
      <c r="M5910" s="2" t="s">
        <v>476</v>
      </c>
      <c r="N5910" s="2" t="s">
        <v>479</v>
      </c>
      <c r="O5910" s="2" t="s">
        <v>514</v>
      </c>
      <c r="Q5910" s="1"/>
      <c r="S5910" s="9"/>
      <c r="T5910" s="10"/>
      <c r="U5910" s="8"/>
      <c r="V5910" s="2" t="s">
        <v>105</v>
      </c>
      <c r="W5910" s="2" t="s">
        <v>561</v>
      </c>
      <c r="X5910" s="2" t="str" cm="1">
        <f t="array" ref="X5910">IF(X5854="TRUE",IF(AND(C5910&lt;&gt;1,C5911:C5912="",S5910:U5912=""), "FALSE","TRUE"),"FALSE")</f>
        <v>FALSE</v>
      </c>
      <c r="Z5910" s="1"/>
    </row>
    <row r="5911" spans="2:26" hidden="1" outlineLevel="3" x14ac:dyDescent="0.4">
      <c r="B5911" s="7" t="s">
        <v>516</v>
      </c>
      <c r="C5911" s="8"/>
      <c r="D5911" s="31"/>
      <c r="E5911" s="2" t="s">
        <v>517</v>
      </c>
      <c r="F5911" s="2" t="s">
        <v>499</v>
      </c>
      <c r="G5911" s="2" t="s">
        <v>498</v>
      </c>
      <c r="H5911" s="2">
        <v>221</v>
      </c>
      <c r="I5911" s="2">
        <v>207</v>
      </c>
      <c r="K5911" s="2">
        <v>50</v>
      </c>
      <c r="L5911" s="2" t="s">
        <v>30</v>
      </c>
      <c r="M5911" s="2" t="s">
        <v>476</v>
      </c>
      <c r="N5911" s="2" t="s">
        <v>479</v>
      </c>
      <c r="O5911" s="2" t="s">
        <v>514</v>
      </c>
      <c r="Q5911" s="1"/>
      <c r="S5911" s="9"/>
      <c r="T5911" s="10"/>
      <c r="U5911" s="8"/>
      <c r="W5911" s="2" t="s">
        <v>563</v>
      </c>
      <c r="X5911" s="2" t="str" cm="1">
        <f t="array" ref="X5911">IF(X5854="TRUE",IF(AND(C5910&lt;&gt;1,C5911:C5912="",S5910:U5912=""), "FALSE","TRUE"),"FALSE")</f>
        <v>FALSE</v>
      </c>
      <c r="Z5911" s="1"/>
    </row>
    <row r="5912" spans="2:26" hidden="1" outlineLevel="3" x14ac:dyDescent="0.4">
      <c r="B5912" s="7" t="s">
        <v>508</v>
      </c>
      <c r="C5912" s="8"/>
      <c r="D5912" s="31"/>
      <c r="E5912" s="2" t="s">
        <v>518</v>
      </c>
      <c r="F5912" s="2" t="s">
        <v>512</v>
      </c>
      <c r="G5912" s="2" t="s">
        <v>511</v>
      </c>
      <c r="H5912" s="2">
        <v>221</v>
      </c>
      <c r="I5912" s="2">
        <v>207</v>
      </c>
      <c r="K5912" s="2">
        <v>120</v>
      </c>
      <c r="L5912" s="2" t="s">
        <v>30</v>
      </c>
      <c r="M5912" s="2" t="s">
        <v>476</v>
      </c>
      <c r="N5912" s="2" t="s">
        <v>479</v>
      </c>
      <c r="O5912" s="2" t="s">
        <v>514</v>
      </c>
      <c r="Q5912" s="1"/>
      <c r="S5912" s="9"/>
      <c r="T5912" s="10"/>
      <c r="U5912" s="8"/>
      <c r="W5912" s="2" t="s">
        <v>565</v>
      </c>
      <c r="X5912" s="2" t="str" cm="1">
        <f t="array" ref="X5912">IF(X5854="TRUE",IF(AND(C5910&lt;&gt;1,C5911:C5912="",S5910:U5912=""), "FALSE","TRUE"),"FALSE")</f>
        <v>FALSE</v>
      </c>
      <c r="Z5912" s="1"/>
    </row>
    <row r="5913" spans="2:26" hidden="1" outlineLevel="3" x14ac:dyDescent="0.4">
      <c r="B5913" s="7" t="s">
        <v>134</v>
      </c>
      <c r="C5913" s="5">
        <v>14</v>
      </c>
      <c r="D5913" s="30"/>
      <c r="E5913" s="2" t="s">
        <v>392</v>
      </c>
      <c r="F5913" s="2" t="s">
        <v>106</v>
      </c>
      <c r="G5913" s="2" t="s">
        <v>103</v>
      </c>
      <c r="H5913" s="2">
        <v>221</v>
      </c>
      <c r="I5913" s="2">
        <v>207</v>
      </c>
      <c r="K5913" s="2">
        <v>3</v>
      </c>
      <c r="L5913" s="2" t="s">
        <v>136</v>
      </c>
      <c r="M5913" s="2" t="s">
        <v>476</v>
      </c>
      <c r="N5913" s="2" t="s">
        <v>479</v>
      </c>
      <c r="O5913" s="2" t="s">
        <v>514</v>
      </c>
      <c r="Q5913" s="1"/>
      <c r="S5913" s="9"/>
      <c r="T5913" s="10"/>
      <c r="U5913" s="8"/>
      <c r="V5913" s="2" t="s">
        <v>105</v>
      </c>
      <c r="W5913" s="2" t="s">
        <v>561</v>
      </c>
      <c r="X5913" s="2" t="str" cm="1">
        <f t="array" ref="X5913">IF(X5854="TRUE",IF(AND(C5913&lt;&gt;1,C5914:C5915="",S5913:U5915=""), "FALSE","TRUE"),"FALSE")</f>
        <v>FALSE</v>
      </c>
      <c r="Z5913" s="1"/>
    </row>
    <row r="5914" spans="2:26" hidden="1" outlineLevel="3" x14ac:dyDescent="0.4">
      <c r="B5914" s="7" t="s">
        <v>516</v>
      </c>
      <c r="C5914" s="8"/>
      <c r="D5914" s="31"/>
      <c r="E5914" s="2" t="s">
        <v>517</v>
      </c>
      <c r="F5914" s="2" t="s">
        <v>499</v>
      </c>
      <c r="G5914" s="2" t="s">
        <v>498</v>
      </c>
      <c r="H5914" s="2">
        <v>221</v>
      </c>
      <c r="I5914" s="2">
        <v>207</v>
      </c>
      <c r="K5914" s="2">
        <v>50</v>
      </c>
      <c r="L5914" s="2" t="s">
        <v>30</v>
      </c>
      <c r="M5914" s="2" t="s">
        <v>476</v>
      </c>
      <c r="N5914" s="2" t="s">
        <v>479</v>
      </c>
      <c r="O5914" s="2" t="s">
        <v>514</v>
      </c>
      <c r="Q5914" s="1"/>
      <c r="S5914" s="9"/>
      <c r="T5914" s="10"/>
      <c r="U5914" s="8"/>
      <c r="W5914" s="2" t="s">
        <v>563</v>
      </c>
      <c r="X5914" s="2" t="str" cm="1">
        <f t="array" ref="X5914">IF(X5854="TRUE",IF(AND(C5913&lt;&gt;1,C5914:C5915="",S5913:U5915=""), "FALSE","TRUE"),"FALSE")</f>
        <v>FALSE</v>
      </c>
      <c r="Z5914" s="1"/>
    </row>
    <row r="5915" spans="2:26" hidden="1" outlineLevel="3" x14ac:dyDescent="0.4">
      <c r="B5915" s="7" t="s">
        <v>508</v>
      </c>
      <c r="C5915" s="8"/>
      <c r="D5915" s="31"/>
      <c r="E5915" s="2" t="s">
        <v>518</v>
      </c>
      <c r="F5915" s="2" t="s">
        <v>512</v>
      </c>
      <c r="G5915" s="2" t="s">
        <v>511</v>
      </c>
      <c r="H5915" s="2">
        <v>221</v>
      </c>
      <c r="I5915" s="2">
        <v>207</v>
      </c>
      <c r="K5915" s="2">
        <v>120</v>
      </c>
      <c r="L5915" s="2" t="s">
        <v>30</v>
      </c>
      <c r="M5915" s="2" t="s">
        <v>476</v>
      </c>
      <c r="N5915" s="2" t="s">
        <v>479</v>
      </c>
      <c r="O5915" s="2" t="s">
        <v>514</v>
      </c>
      <c r="Q5915" s="1"/>
      <c r="S5915" s="9"/>
      <c r="T5915" s="10"/>
      <c r="U5915" s="8"/>
      <c r="W5915" s="2" t="s">
        <v>565</v>
      </c>
      <c r="X5915" s="2" t="str" cm="1">
        <f t="array" ref="X5915">IF(X5854="TRUE",IF(AND(C5913&lt;&gt;1,C5914:C5915="",S5913:U5915=""), "FALSE","TRUE"),"FALSE")</f>
        <v>FALSE</v>
      </c>
      <c r="Z5915" s="1"/>
    </row>
    <row r="5916" spans="2:26" hidden="1" outlineLevel="3" x14ac:dyDescent="0.4">
      <c r="B5916" s="7" t="s">
        <v>134</v>
      </c>
      <c r="C5916" s="5">
        <v>15</v>
      </c>
      <c r="D5916" s="30"/>
      <c r="E5916" s="2" t="s">
        <v>392</v>
      </c>
      <c r="F5916" s="2" t="s">
        <v>106</v>
      </c>
      <c r="G5916" s="2" t="s">
        <v>103</v>
      </c>
      <c r="H5916" s="2">
        <v>221</v>
      </c>
      <c r="I5916" s="2">
        <v>207</v>
      </c>
      <c r="K5916" s="2">
        <v>3</v>
      </c>
      <c r="L5916" s="2" t="s">
        <v>136</v>
      </c>
      <c r="M5916" s="2" t="s">
        <v>476</v>
      </c>
      <c r="N5916" s="2" t="s">
        <v>479</v>
      </c>
      <c r="O5916" s="2" t="s">
        <v>514</v>
      </c>
      <c r="Q5916" s="1"/>
      <c r="S5916" s="9"/>
      <c r="T5916" s="10"/>
      <c r="U5916" s="8"/>
      <c r="V5916" s="2" t="s">
        <v>105</v>
      </c>
      <c r="W5916" s="2" t="s">
        <v>561</v>
      </c>
      <c r="X5916" s="2" t="str" cm="1">
        <f t="array" ref="X5916">IF(X5854="TRUE",IF(AND(C5916&lt;&gt;1,C5917:C5918="",S5916:U5918=""), "FALSE","TRUE"),"FALSE")</f>
        <v>FALSE</v>
      </c>
      <c r="Z5916" s="1"/>
    </row>
    <row r="5917" spans="2:26" hidden="1" outlineLevel="3" x14ac:dyDescent="0.4">
      <c r="B5917" s="7" t="s">
        <v>516</v>
      </c>
      <c r="C5917" s="8"/>
      <c r="D5917" s="31"/>
      <c r="E5917" s="2" t="s">
        <v>517</v>
      </c>
      <c r="F5917" s="2" t="s">
        <v>499</v>
      </c>
      <c r="G5917" s="2" t="s">
        <v>498</v>
      </c>
      <c r="H5917" s="2">
        <v>221</v>
      </c>
      <c r="I5917" s="2">
        <v>207</v>
      </c>
      <c r="K5917" s="2">
        <v>50</v>
      </c>
      <c r="L5917" s="2" t="s">
        <v>30</v>
      </c>
      <c r="M5917" s="2" t="s">
        <v>476</v>
      </c>
      <c r="N5917" s="2" t="s">
        <v>479</v>
      </c>
      <c r="O5917" s="2" t="s">
        <v>514</v>
      </c>
      <c r="Q5917" s="1"/>
      <c r="S5917" s="9"/>
      <c r="T5917" s="10"/>
      <c r="U5917" s="8"/>
      <c r="W5917" s="2" t="s">
        <v>563</v>
      </c>
      <c r="X5917" s="2" t="str" cm="1">
        <f t="array" ref="X5917">IF(X5854="TRUE",IF(AND(C5916&lt;&gt;1,C5917:C5918="",S5916:U5918=""), "FALSE","TRUE"),"FALSE")</f>
        <v>FALSE</v>
      </c>
      <c r="Z5917" s="1"/>
    </row>
    <row r="5918" spans="2:26" hidden="1" outlineLevel="3" x14ac:dyDescent="0.4">
      <c r="B5918" s="7" t="s">
        <v>508</v>
      </c>
      <c r="C5918" s="8"/>
      <c r="D5918" s="31"/>
      <c r="E5918" s="2" t="s">
        <v>518</v>
      </c>
      <c r="F5918" s="2" t="s">
        <v>512</v>
      </c>
      <c r="G5918" s="2" t="s">
        <v>511</v>
      </c>
      <c r="H5918" s="2">
        <v>221</v>
      </c>
      <c r="I5918" s="2">
        <v>207</v>
      </c>
      <c r="K5918" s="2">
        <v>120</v>
      </c>
      <c r="L5918" s="2" t="s">
        <v>30</v>
      </c>
      <c r="M5918" s="2" t="s">
        <v>476</v>
      </c>
      <c r="N5918" s="2" t="s">
        <v>479</v>
      </c>
      <c r="O5918" s="2" t="s">
        <v>514</v>
      </c>
      <c r="Q5918" s="1"/>
      <c r="S5918" s="9"/>
      <c r="T5918" s="10"/>
      <c r="U5918" s="8"/>
      <c r="W5918" s="2" t="s">
        <v>565</v>
      </c>
      <c r="X5918" s="2" t="str" cm="1">
        <f t="array" ref="X5918">IF(X5854="TRUE",IF(AND(C5916&lt;&gt;1,C5917:C5918="",S5916:U5918=""), "FALSE","TRUE"),"FALSE")</f>
        <v>FALSE</v>
      </c>
      <c r="Z5918" s="1"/>
    </row>
    <row r="5919" spans="2:26" hidden="1" outlineLevel="3" x14ac:dyDescent="0.4">
      <c r="B5919" s="7" t="s">
        <v>134</v>
      </c>
      <c r="C5919" s="5">
        <v>16</v>
      </c>
      <c r="D5919" s="30"/>
      <c r="E5919" s="2" t="s">
        <v>392</v>
      </c>
      <c r="F5919" s="2" t="s">
        <v>106</v>
      </c>
      <c r="G5919" s="2" t="s">
        <v>103</v>
      </c>
      <c r="H5919" s="2">
        <v>221</v>
      </c>
      <c r="I5919" s="2">
        <v>207</v>
      </c>
      <c r="K5919" s="2">
        <v>3</v>
      </c>
      <c r="L5919" s="2" t="s">
        <v>136</v>
      </c>
      <c r="M5919" s="2" t="s">
        <v>476</v>
      </c>
      <c r="N5919" s="2" t="s">
        <v>479</v>
      </c>
      <c r="O5919" s="2" t="s">
        <v>514</v>
      </c>
      <c r="Q5919" s="1"/>
      <c r="S5919" s="9"/>
      <c r="T5919" s="10"/>
      <c r="U5919" s="8"/>
      <c r="V5919" s="2" t="s">
        <v>105</v>
      </c>
      <c r="W5919" s="2" t="s">
        <v>561</v>
      </c>
      <c r="X5919" s="2" t="str" cm="1">
        <f t="array" ref="X5919">IF(X5854="TRUE",IF(AND(C5919&lt;&gt;1,C5920:C5921="",S5919:U5921=""), "FALSE","TRUE"),"FALSE")</f>
        <v>FALSE</v>
      </c>
      <c r="Z5919" s="1"/>
    </row>
    <row r="5920" spans="2:26" hidden="1" outlineLevel="3" x14ac:dyDescent="0.4">
      <c r="B5920" s="7" t="s">
        <v>516</v>
      </c>
      <c r="C5920" s="8"/>
      <c r="D5920" s="31"/>
      <c r="E5920" s="2" t="s">
        <v>517</v>
      </c>
      <c r="F5920" s="2" t="s">
        <v>499</v>
      </c>
      <c r="G5920" s="2" t="s">
        <v>498</v>
      </c>
      <c r="H5920" s="2">
        <v>221</v>
      </c>
      <c r="I5920" s="2">
        <v>207</v>
      </c>
      <c r="K5920" s="2">
        <v>50</v>
      </c>
      <c r="L5920" s="2" t="s">
        <v>30</v>
      </c>
      <c r="M5920" s="2" t="s">
        <v>476</v>
      </c>
      <c r="N5920" s="2" t="s">
        <v>479</v>
      </c>
      <c r="O5920" s="2" t="s">
        <v>514</v>
      </c>
      <c r="Q5920" s="1"/>
      <c r="S5920" s="9"/>
      <c r="T5920" s="10"/>
      <c r="U5920" s="8"/>
      <c r="W5920" s="2" t="s">
        <v>563</v>
      </c>
      <c r="X5920" s="2" t="str" cm="1">
        <f t="array" ref="X5920">IF(X5854="TRUE",IF(AND(C5919&lt;&gt;1,C5920:C5921="",S5919:U5921=""), "FALSE","TRUE"),"FALSE")</f>
        <v>FALSE</v>
      </c>
      <c r="Z5920" s="1"/>
    </row>
    <row r="5921" spans="2:26" hidden="1" outlineLevel="3" x14ac:dyDescent="0.4">
      <c r="B5921" s="7" t="s">
        <v>508</v>
      </c>
      <c r="C5921" s="8"/>
      <c r="D5921" s="31"/>
      <c r="E5921" s="2" t="s">
        <v>518</v>
      </c>
      <c r="F5921" s="2" t="s">
        <v>512</v>
      </c>
      <c r="G5921" s="2" t="s">
        <v>511</v>
      </c>
      <c r="H5921" s="2">
        <v>221</v>
      </c>
      <c r="I5921" s="2">
        <v>207</v>
      </c>
      <c r="K5921" s="2">
        <v>120</v>
      </c>
      <c r="L5921" s="2" t="s">
        <v>30</v>
      </c>
      <c r="M5921" s="2" t="s">
        <v>476</v>
      </c>
      <c r="N5921" s="2" t="s">
        <v>479</v>
      </c>
      <c r="O5921" s="2" t="s">
        <v>514</v>
      </c>
      <c r="Q5921" s="1"/>
      <c r="S5921" s="9"/>
      <c r="T5921" s="10"/>
      <c r="U5921" s="8"/>
      <c r="W5921" s="2" t="s">
        <v>565</v>
      </c>
      <c r="X5921" s="2" t="str" cm="1">
        <f t="array" ref="X5921">IF(X5854="TRUE",IF(AND(C5919&lt;&gt;1,C5920:C5921="",S5919:U5921=""), "FALSE","TRUE"),"FALSE")</f>
        <v>FALSE</v>
      </c>
      <c r="Z5921" s="1"/>
    </row>
    <row r="5922" spans="2:26" hidden="1" outlineLevel="3" x14ac:dyDescent="0.4">
      <c r="B5922" s="7" t="s">
        <v>134</v>
      </c>
      <c r="C5922" s="5">
        <v>17</v>
      </c>
      <c r="D5922" s="30"/>
      <c r="E5922" s="2" t="s">
        <v>392</v>
      </c>
      <c r="F5922" s="2" t="s">
        <v>106</v>
      </c>
      <c r="G5922" s="2" t="s">
        <v>103</v>
      </c>
      <c r="H5922" s="2">
        <v>221</v>
      </c>
      <c r="I5922" s="2">
        <v>207</v>
      </c>
      <c r="K5922" s="2">
        <v>3</v>
      </c>
      <c r="L5922" s="2" t="s">
        <v>136</v>
      </c>
      <c r="M5922" s="2" t="s">
        <v>476</v>
      </c>
      <c r="N5922" s="2" t="s">
        <v>479</v>
      </c>
      <c r="O5922" s="2" t="s">
        <v>514</v>
      </c>
      <c r="Q5922" s="1"/>
      <c r="S5922" s="9"/>
      <c r="T5922" s="10"/>
      <c r="U5922" s="8"/>
      <c r="V5922" s="2" t="s">
        <v>105</v>
      </c>
      <c r="W5922" s="2" t="s">
        <v>561</v>
      </c>
      <c r="X5922" s="2" t="str" cm="1">
        <f t="array" ref="X5922">IF(X5854="TRUE",IF(AND(C5922&lt;&gt;1,C5923:C5924="",S5922:U5924=""), "FALSE","TRUE"),"FALSE")</f>
        <v>FALSE</v>
      </c>
      <c r="Z5922" s="1"/>
    </row>
    <row r="5923" spans="2:26" hidden="1" outlineLevel="3" x14ac:dyDescent="0.4">
      <c r="B5923" s="7" t="s">
        <v>516</v>
      </c>
      <c r="C5923" s="8"/>
      <c r="D5923" s="31"/>
      <c r="E5923" s="2" t="s">
        <v>517</v>
      </c>
      <c r="F5923" s="2" t="s">
        <v>499</v>
      </c>
      <c r="G5923" s="2" t="s">
        <v>498</v>
      </c>
      <c r="H5923" s="2">
        <v>221</v>
      </c>
      <c r="I5923" s="2">
        <v>207</v>
      </c>
      <c r="K5923" s="2">
        <v>50</v>
      </c>
      <c r="L5923" s="2" t="s">
        <v>30</v>
      </c>
      <c r="M5923" s="2" t="s">
        <v>476</v>
      </c>
      <c r="N5923" s="2" t="s">
        <v>479</v>
      </c>
      <c r="O5923" s="2" t="s">
        <v>514</v>
      </c>
      <c r="Q5923" s="1"/>
      <c r="S5923" s="9"/>
      <c r="T5923" s="10"/>
      <c r="U5923" s="8"/>
      <c r="W5923" s="2" t="s">
        <v>563</v>
      </c>
      <c r="X5923" s="2" t="str" cm="1">
        <f t="array" ref="X5923">IF(X5854="TRUE",IF(AND(C5922&lt;&gt;1,C5923:C5924="",S5922:U5924=""), "FALSE","TRUE"),"FALSE")</f>
        <v>FALSE</v>
      </c>
      <c r="Z5923" s="1"/>
    </row>
    <row r="5924" spans="2:26" hidden="1" outlineLevel="3" x14ac:dyDescent="0.4">
      <c r="B5924" s="7" t="s">
        <v>508</v>
      </c>
      <c r="C5924" s="8"/>
      <c r="D5924" s="31"/>
      <c r="E5924" s="2" t="s">
        <v>518</v>
      </c>
      <c r="F5924" s="2" t="s">
        <v>512</v>
      </c>
      <c r="G5924" s="2" t="s">
        <v>511</v>
      </c>
      <c r="H5924" s="2">
        <v>221</v>
      </c>
      <c r="I5924" s="2">
        <v>207</v>
      </c>
      <c r="K5924" s="2">
        <v>120</v>
      </c>
      <c r="L5924" s="2" t="s">
        <v>30</v>
      </c>
      <c r="M5924" s="2" t="s">
        <v>476</v>
      </c>
      <c r="N5924" s="2" t="s">
        <v>479</v>
      </c>
      <c r="O5924" s="2" t="s">
        <v>514</v>
      </c>
      <c r="Q5924" s="1"/>
      <c r="S5924" s="9"/>
      <c r="T5924" s="10"/>
      <c r="U5924" s="8"/>
      <c r="W5924" s="2" t="s">
        <v>565</v>
      </c>
      <c r="X5924" s="2" t="str" cm="1">
        <f t="array" ref="X5924">IF(X5854="TRUE",IF(AND(C5922&lt;&gt;1,C5923:C5924="",S5922:U5924=""), "FALSE","TRUE"),"FALSE")</f>
        <v>FALSE</v>
      </c>
      <c r="Z5924" s="1"/>
    </row>
    <row r="5925" spans="2:26" hidden="1" outlineLevel="3" x14ac:dyDescent="0.4">
      <c r="B5925" s="7" t="s">
        <v>134</v>
      </c>
      <c r="C5925" s="5">
        <v>18</v>
      </c>
      <c r="D5925" s="30"/>
      <c r="E5925" s="2" t="s">
        <v>392</v>
      </c>
      <c r="F5925" s="2" t="s">
        <v>106</v>
      </c>
      <c r="G5925" s="2" t="s">
        <v>103</v>
      </c>
      <c r="H5925" s="2">
        <v>221</v>
      </c>
      <c r="I5925" s="2">
        <v>207</v>
      </c>
      <c r="K5925" s="2">
        <v>3</v>
      </c>
      <c r="L5925" s="2" t="s">
        <v>136</v>
      </c>
      <c r="M5925" s="2" t="s">
        <v>476</v>
      </c>
      <c r="N5925" s="2" t="s">
        <v>479</v>
      </c>
      <c r="O5925" s="2" t="s">
        <v>514</v>
      </c>
      <c r="Q5925" s="1"/>
      <c r="S5925" s="9"/>
      <c r="T5925" s="10"/>
      <c r="U5925" s="8"/>
      <c r="V5925" s="2" t="s">
        <v>105</v>
      </c>
      <c r="W5925" s="2" t="s">
        <v>561</v>
      </c>
      <c r="X5925" s="2" t="str" cm="1">
        <f t="array" ref="X5925">IF(X5854="TRUE",IF(AND(C5925&lt;&gt;1,C5926:C5927="",S5925:U5927=""), "FALSE","TRUE"),"FALSE")</f>
        <v>FALSE</v>
      </c>
      <c r="Z5925" s="1"/>
    </row>
    <row r="5926" spans="2:26" hidden="1" outlineLevel="3" x14ac:dyDescent="0.4">
      <c r="B5926" s="7" t="s">
        <v>516</v>
      </c>
      <c r="C5926" s="8"/>
      <c r="D5926" s="31"/>
      <c r="E5926" s="2" t="s">
        <v>517</v>
      </c>
      <c r="F5926" s="2" t="s">
        <v>499</v>
      </c>
      <c r="G5926" s="2" t="s">
        <v>498</v>
      </c>
      <c r="H5926" s="2">
        <v>221</v>
      </c>
      <c r="I5926" s="2">
        <v>207</v>
      </c>
      <c r="K5926" s="2">
        <v>50</v>
      </c>
      <c r="L5926" s="2" t="s">
        <v>30</v>
      </c>
      <c r="M5926" s="2" t="s">
        <v>476</v>
      </c>
      <c r="N5926" s="2" t="s">
        <v>479</v>
      </c>
      <c r="O5926" s="2" t="s">
        <v>514</v>
      </c>
      <c r="Q5926" s="1"/>
      <c r="S5926" s="9"/>
      <c r="T5926" s="10"/>
      <c r="U5926" s="8"/>
      <c r="W5926" s="2" t="s">
        <v>563</v>
      </c>
      <c r="X5926" s="2" t="str" cm="1">
        <f t="array" ref="X5926">IF(X5854="TRUE",IF(AND(C5925&lt;&gt;1,C5926:C5927="",S5925:U5927=""), "FALSE","TRUE"),"FALSE")</f>
        <v>FALSE</v>
      </c>
      <c r="Z5926" s="1"/>
    </row>
    <row r="5927" spans="2:26" hidden="1" outlineLevel="3" x14ac:dyDescent="0.4">
      <c r="B5927" s="7" t="s">
        <v>508</v>
      </c>
      <c r="C5927" s="8"/>
      <c r="D5927" s="31"/>
      <c r="E5927" s="2" t="s">
        <v>518</v>
      </c>
      <c r="F5927" s="2" t="s">
        <v>512</v>
      </c>
      <c r="G5927" s="2" t="s">
        <v>511</v>
      </c>
      <c r="H5927" s="2">
        <v>221</v>
      </c>
      <c r="I5927" s="2">
        <v>207</v>
      </c>
      <c r="K5927" s="2">
        <v>120</v>
      </c>
      <c r="L5927" s="2" t="s">
        <v>30</v>
      </c>
      <c r="M5927" s="2" t="s">
        <v>476</v>
      </c>
      <c r="N5927" s="2" t="s">
        <v>479</v>
      </c>
      <c r="O5927" s="2" t="s">
        <v>514</v>
      </c>
      <c r="Q5927" s="1"/>
      <c r="S5927" s="9"/>
      <c r="T5927" s="10"/>
      <c r="U5927" s="8"/>
      <c r="W5927" s="2" t="s">
        <v>565</v>
      </c>
      <c r="X5927" s="2" t="str" cm="1">
        <f t="array" ref="X5927">IF(X5854="TRUE",IF(AND(C5925&lt;&gt;1,C5926:C5927="",S5925:U5927=""), "FALSE","TRUE"),"FALSE")</f>
        <v>FALSE</v>
      </c>
      <c r="Z5927" s="1"/>
    </row>
    <row r="5928" spans="2:26" hidden="1" outlineLevel="3" x14ac:dyDescent="0.4">
      <c r="B5928" s="7" t="s">
        <v>134</v>
      </c>
      <c r="C5928" s="5">
        <v>19</v>
      </c>
      <c r="D5928" s="30"/>
      <c r="E5928" s="2" t="s">
        <v>392</v>
      </c>
      <c r="F5928" s="2" t="s">
        <v>106</v>
      </c>
      <c r="G5928" s="2" t="s">
        <v>103</v>
      </c>
      <c r="H5928" s="2">
        <v>221</v>
      </c>
      <c r="I5928" s="2">
        <v>207</v>
      </c>
      <c r="K5928" s="2">
        <v>3</v>
      </c>
      <c r="L5928" s="2" t="s">
        <v>136</v>
      </c>
      <c r="M5928" s="2" t="s">
        <v>476</v>
      </c>
      <c r="N5928" s="2" t="s">
        <v>479</v>
      </c>
      <c r="O5928" s="2" t="s">
        <v>514</v>
      </c>
      <c r="Q5928" s="1"/>
      <c r="S5928" s="9"/>
      <c r="T5928" s="10"/>
      <c r="U5928" s="8"/>
      <c r="V5928" s="2" t="s">
        <v>105</v>
      </c>
      <c r="W5928" s="2" t="s">
        <v>561</v>
      </c>
      <c r="X5928" s="2" t="str" cm="1">
        <f t="array" ref="X5928">IF(X5854="TRUE",IF(AND(C5928&lt;&gt;1,C5929:C5930="",S5928:U5930=""), "FALSE","TRUE"),"FALSE")</f>
        <v>FALSE</v>
      </c>
      <c r="Z5928" s="1"/>
    </row>
    <row r="5929" spans="2:26" hidden="1" outlineLevel="3" x14ac:dyDescent="0.4">
      <c r="B5929" s="7" t="s">
        <v>516</v>
      </c>
      <c r="C5929" s="8"/>
      <c r="D5929" s="31"/>
      <c r="E5929" s="2" t="s">
        <v>517</v>
      </c>
      <c r="F5929" s="2" t="s">
        <v>499</v>
      </c>
      <c r="G5929" s="2" t="s">
        <v>498</v>
      </c>
      <c r="H5929" s="2">
        <v>221</v>
      </c>
      <c r="I5929" s="2">
        <v>207</v>
      </c>
      <c r="K5929" s="2">
        <v>50</v>
      </c>
      <c r="L5929" s="2" t="s">
        <v>30</v>
      </c>
      <c r="M5929" s="2" t="s">
        <v>476</v>
      </c>
      <c r="N5929" s="2" t="s">
        <v>479</v>
      </c>
      <c r="O5929" s="2" t="s">
        <v>514</v>
      </c>
      <c r="Q5929" s="1"/>
      <c r="S5929" s="9"/>
      <c r="T5929" s="10"/>
      <c r="U5929" s="8"/>
      <c r="W5929" s="2" t="s">
        <v>563</v>
      </c>
      <c r="X5929" s="2" t="str" cm="1">
        <f t="array" ref="X5929">IF(X5854="TRUE",IF(AND(C5928&lt;&gt;1,C5929:C5930="",S5928:U5930=""), "FALSE","TRUE"),"FALSE")</f>
        <v>FALSE</v>
      </c>
      <c r="Z5929" s="1"/>
    </row>
    <row r="5930" spans="2:26" hidden="1" outlineLevel="3" x14ac:dyDescent="0.4">
      <c r="B5930" s="7" t="s">
        <v>508</v>
      </c>
      <c r="C5930" s="8"/>
      <c r="D5930" s="31"/>
      <c r="E5930" s="2" t="s">
        <v>518</v>
      </c>
      <c r="F5930" s="2" t="s">
        <v>512</v>
      </c>
      <c r="G5930" s="2" t="s">
        <v>511</v>
      </c>
      <c r="H5930" s="2">
        <v>221</v>
      </c>
      <c r="I5930" s="2">
        <v>207</v>
      </c>
      <c r="K5930" s="2">
        <v>120</v>
      </c>
      <c r="L5930" s="2" t="s">
        <v>30</v>
      </c>
      <c r="M5930" s="2" t="s">
        <v>476</v>
      </c>
      <c r="N5930" s="2" t="s">
        <v>479</v>
      </c>
      <c r="O5930" s="2" t="s">
        <v>514</v>
      </c>
      <c r="Q5930" s="1"/>
      <c r="S5930" s="9"/>
      <c r="T5930" s="10"/>
      <c r="U5930" s="8"/>
      <c r="W5930" s="2" t="s">
        <v>565</v>
      </c>
      <c r="X5930" s="2" t="str" cm="1">
        <f t="array" ref="X5930">IF(X5854="TRUE",IF(AND(C5928&lt;&gt;1,C5929:C5930="",S5928:U5930=""), "FALSE","TRUE"),"FALSE")</f>
        <v>FALSE</v>
      </c>
      <c r="Z5930" s="1"/>
    </row>
    <row r="5931" spans="2:26" hidden="1" outlineLevel="3" x14ac:dyDescent="0.4">
      <c r="B5931" s="7" t="s">
        <v>134</v>
      </c>
      <c r="C5931" s="5">
        <v>20</v>
      </c>
      <c r="D5931" s="30"/>
      <c r="E5931" s="2" t="s">
        <v>392</v>
      </c>
      <c r="F5931" s="2" t="s">
        <v>106</v>
      </c>
      <c r="G5931" s="2" t="s">
        <v>103</v>
      </c>
      <c r="H5931" s="2">
        <v>221</v>
      </c>
      <c r="I5931" s="2">
        <v>207</v>
      </c>
      <c r="K5931" s="2">
        <v>3</v>
      </c>
      <c r="L5931" s="2" t="s">
        <v>136</v>
      </c>
      <c r="M5931" s="2" t="s">
        <v>476</v>
      </c>
      <c r="N5931" s="2" t="s">
        <v>479</v>
      </c>
      <c r="O5931" s="2" t="s">
        <v>514</v>
      </c>
      <c r="Q5931" s="1"/>
      <c r="S5931" s="9"/>
      <c r="T5931" s="10"/>
      <c r="U5931" s="8"/>
      <c r="V5931" s="2" t="s">
        <v>105</v>
      </c>
      <c r="W5931" s="2" t="s">
        <v>561</v>
      </c>
      <c r="X5931" s="2" t="str" cm="1">
        <f t="array" ref="X5931">IF(X5854="TRUE",IF(AND(C5931&lt;&gt;1,C5932:C5933="",S5931:U5933=""), "FALSE","TRUE"),"FALSE")</f>
        <v>FALSE</v>
      </c>
      <c r="Z5931" s="1"/>
    </row>
    <row r="5932" spans="2:26" hidden="1" outlineLevel="3" x14ac:dyDescent="0.4">
      <c r="B5932" s="7" t="s">
        <v>516</v>
      </c>
      <c r="C5932" s="8"/>
      <c r="D5932" s="31"/>
      <c r="E5932" s="2" t="s">
        <v>517</v>
      </c>
      <c r="F5932" s="2" t="s">
        <v>499</v>
      </c>
      <c r="G5932" s="2" t="s">
        <v>498</v>
      </c>
      <c r="H5932" s="2">
        <v>221</v>
      </c>
      <c r="I5932" s="2">
        <v>207</v>
      </c>
      <c r="K5932" s="2">
        <v>50</v>
      </c>
      <c r="L5932" s="2" t="s">
        <v>30</v>
      </c>
      <c r="M5932" s="2" t="s">
        <v>476</v>
      </c>
      <c r="N5932" s="2" t="s">
        <v>479</v>
      </c>
      <c r="O5932" s="2" t="s">
        <v>514</v>
      </c>
      <c r="Q5932" s="1"/>
      <c r="S5932" s="9"/>
      <c r="T5932" s="10"/>
      <c r="U5932" s="8"/>
      <c r="W5932" s="2" t="s">
        <v>563</v>
      </c>
      <c r="X5932" s="2" t="str" cm="1">
        <f t="array" ref="X5932">IF(X5854="TRUE",IF(AND(C5931&lt;&gt;1,C5932:C5933="",S5931:U5933=""), "FALSE","TRUE"),"FALSE")</f>
        <v>FALSE</v>
      </c>
      <c r="Z5932" s="1"/>
    </row>
    <row r="5933" spans="2:26" hidden="1" outlineLevel="3" x14ac:dyDescent="0.4">
      <c r="B5933" s="7" t="s">
        <v>508</v>
      </c>
      <c r="C5933" s="8"/>
      <c r="D5933" s="31"/>
      <c r="E5933" s="2" t="s">
        <v>518</v>
      </c>
      <c r="F5933" s="2" t="s">
        <v>512</v>
      </c>
      <c r="G5933" s="2" t="s">
        <v>511</v>
      </c>
      <c r="H5933" s="2">
        <v>221</v>
      </c>
      <c r="I5933" s="2">
        <v>207</v>
      </c>
      <c r="K5933" s="2">
        <v>120</v>
      </c>
      <c r="L5933" s="2" t="s">
        <v>30</v>
      </c>
      <c r="M5933" s="2" t="s">
        <v>476</v>
      </c>
      <c r="N5933" s="2" t="s">
        <v>479</v>
      </c>
      <c r="O5933" s="2" t="s">
        <v>514</v>
      </c>
      <c r="Q5933" s="1"/>
      <c r="S5933" s="9"/>
      <c r="T5933" s="10"/>
      <c r="U5933" s="8"/>
      <c r="W5933" s="2" t="s">
        <v>565</v>
      </c>
      <c r="X5933" s="2" t="str" cm="1">
        <f t="array" ref="X5933">IF(X5854="TRUE",IF(AND(C5931&lt;&gt;1,C5932:C5933="",S5931:U5933=""), "FALSE","TRUE"),"FALSE")</f>
        <v>FALSE</v>
      </c>
      <c r="Z5933" s="1"/>
    </row>
    <row r="5934" spans="2:26" hidden="1" outlineLevel="2" x14ac:dyDescent="0.4">
      <c r="B5934" s="3" t="s">
        <v>19</v>
      </c>
      <c r="I5934" s="2">
        <v>207</v>
      </c>
      <c r="Q5934" s="1"/>
      <c r="Z5934" s="1"/>
    </row>
    <row r="5935" spans="2:26" hidden="1" outlineLevel="2" x14ac:dyDescent="0.4">
      <c r="B5935" s="50" t="s">
        <v>519</v>
      </c>
      <c r="C5935" s="50"/>
      <c r="D5935" s="33"/>
      <c r="E5935" s="2" t="s">
        <v>520</v>
      </c>
      <c r="I5935" s="2">
        <v>207</v>
      </c>
      <c r="L5935" s="2" t="s">
        <v>521</v>
      </c>
      <c r="M5935" s="2" t="s">
        <v>476</v>
      </c>
      <c r="N5935" s="2" t="s">
        <v>479</v>
      </c>
      <c r="O5935" s="2" t="s">
        <v>520</v>
      </c>
      <c r="Q5935" s="1"/>
      <c r="S5935" s="6" t="s">
        <v>36</v>
      </c>
      <c r="T5935" s="6" t="s">
        <v>37</v>
      </c>
      <c r="U5935" s="6" t="s">
        <v>38</v>
      </c>
      <c r="Z5935" s="1"/>
    </row>
    <row r="5936" spans="2:26" hidden="1" outlineLevel="2" x14ac:dyDescent="0.4">
      <c r="B5936" s="7" t="s">
        <v>134</v>
      </c>
      <c r="C5936" s="5">
        <v>1</v>
      </c>
      <c r="D5936" s="30"/>
      <c r="E5936" s="2" t="s">
        <v>392</v>
      </c>
      <c r="F5936" s="2" t="s">
        <v>102</v>
      </c>
      <c r="G5936" s="2" t="s">
        <v>103</v>
      </c>
      <c r="H5936" s="2">
        <v>225</v>
      </c>
      <c r="I5936" s="2">
        <v>207</v>
      </c>
      <c r="K5936" s="2">
        <v>3</v>
      </c>
      <c r="L5936" s="2" t="s">
        <v>136</v>
      </c>
      <c r="M5936" s="2" t="s">
        <v>476</v>
      </c>
      <c r="N5936" s="2" t="s">
        <v>479</v>
      </c>
      <c r="O5936" s="2" t="s">
        <v>520</v>
      </c>
      <c r="Q5936" s="1"/>
      <c r="S5936" s="9"/>
      <c r="T5936" s="10"/>
      <c r="U5936" s="8"/>
      <c r="V5936" s="2" t="s">
        <v>105</v>
      </c>
      <c r="W5936" s="2" t="s">
        <v>561</v>
      </c>
      <c r="X5936" s="2" t="str" cm="1">
        <f t="array" ref="X5936">IF(X5854="TRUE",IF(AND(C5936&lt;&gt;1,C5937:C5942="",S5936:U5942=""), "FALSE","TRUE"),"FALSE")</f>
        <v>FALSE</v>
      </c>
      <c r="Z5936" s="1"/>
    </row>
    <row r="5937" spans="2:26" hidden="1" outlineLevel="2" x14ac:dyDescent="0.4">
      <c r="B5937" s="7" t="s">
        <v>522</v>
      </c>
      <c r="C5937" s="8"/>
      <c r="D5937" s="31"/>
      <c r="E5937" s="2" t="s">
        <v>523</v>
      </c>
      <c r="F5937" s="2" t="s">
        <v>485</v>
      </c>
      <c r="G5937" s="2" t="s">
        <v>369</v>
      </c>
      <c r="H5937" s="2">
        <v>225</v>
      </c>
      <c r="I5937" s="2">
        <v>207</v>
      </c>
      <c r="K5937" s="2">
        <v>240</v>
      </c>
      <c r="L5937" s="2" t="s">
        <v>30</v>
      </c>
      <c r="M5937" s="2" t="s">
        <v>476</v>
      </c>
      <c r="N5937" s="2" t="s">
        <v>479</v>
      </c>
      <c r="O5937" s="2" t="s">
        <v>520</v>
      </c>
      <c r="Q5937" s="1"/>
      <c r="S5937" s="9"/>
      <c r="T5937" s="10"/>
      <c r="U5937" s="8"/>
      <c r="W5937" s="2" t="s">
        <v>465</v>
      </c>
      <c r="X5937" s="2" t="str" cm="1">
        <f t="array" ref="X5937">IF(X5854="TRUE",IF(AND(C5936&lt;&gt;1,C5937:C5942="",S5936:U5942=""), "FALSE","TRUE"),"FALSE")</f>
        <v>FALSE</v>
      </c>
      <c r="Z5937" s="1"/>
    </row>
    <row r="5938" spans="2:26" hidden="1" outlineLevel="2" x14ac:dyDescent="0.4">
      <c r="B5938" s="7" t="s">
        <v>524</v>
      </c>
      <c r="C5938" s="8"/>
      <c r="D5938" s="31"/>
      <c r="E5938" s="2" t="s">
        <v>525</v>
      </c>
      <c r="F5938" s="2" t="s">
        <v>114</v>
      </c>
      <c r="G5938" s="2" t="s">
        <v>115</v>
      </c>
      <c r="H5938" s="2">
        <v>225</v>
      </c>
      <c r="I5938" s="2">
        <v>207</v>
      </c>
      <c r="K5938" s="2">
        <v>120</v>
      </c>
      <c r="L5938" s="2" t="s">
        <v>30</v>
      </c>
      <c r="M5938" s="2" t="s">
        <v>476</v>
      </c>
      <c r="N5938" s="2" t="s">
        <v>479</v>
      </c>
      <c r="O5938" s="2" t="s">
        <v>520</v>
      </c>
      <c r="Q5938" s="1"/>
      <c r="S5938" s="9"/>
      <c r="T5938" s="10"/>
      <c r="U5938" s="8"/>
      <c r="W5938" s="2" t="s">
        <v>468</v>
      </c>
      <c r="X5938" s="2" t="str" cm="1">
        <f t="array" ref="X5938">IF(X5854="TRUE",IF(AND(C5936&lt;&gt;1,C5937:C5942="",S5936:U5942=""), "FALSE","TRUE"),"FALSE")</f>
        <v>FALSE</v>
      </c>
      <c r="Z5938" s="1"/>
    </row>
    <row r="5939" spans="2:26" hidden="1" outlineLevel="2" x14ac:dyDescent="0.4">
      <c r="B5939" s="7" t="s">
        <v>526</v>
      </c>
      <c r="C5939" s="8"/>
      <c r="D5939" s="31"/>
      <c r="E5939" s="2" t="s">
        <v>527</v>
      </c>
      <c r="F5939" s="2" t="str">
        <f>IF(OR($C$87="治験計画届", $C$87="治験計画変更届"), "^$","^.{1,120}$|^$")</f>
        <v>^.{1,120}$|^$</v>
      </c>
      <c r="G5939" s="2" t="str">
        <f>IF(F5939="^$", "入力しないでください","入力してください(120文字以内)")</f>
        <v>入力してください(120文字以内)</v>
      </c>
      <c r="H5939" s="2">
        <v>225</v>
      </c>
      <c r="I5939" s="2">
        <v>207</v>
      </c>
      <c r="K5939" s="2">
        <v>120</v>
      </c>
      <c r="L5939" s="2" t="s">
        <v>30</v>
      </c>
      <c r="M5939" s="2" t="s">
        <v>476</v>
      </c>
      <c r="N5939" s="2" t="s">
        <v>479</v>
      </c>
      <c r="O5939" s="2" t="s">
        <v>520</v>
      </c>
      <c r="Q5939" s="1"/>
      <c r="S5939" s="9"/>
      <c r="T5939" s="10"/>
      <c r="U5939" s="8"/>
      <c r="W5939" s="2" t="s">
        <v>468</v>
      </c>
      <c r="X5939" s="2" t="str" cm="1">
        <f t="array" ref="X5939">IF(X5854="TRUE",IF(AND(C5936&lt;&gt;1,C5937:C5942="",S5936:U5942=""), "FALSE","TRUE"),"FALSE")</f>
        <v>FALSE</v>
      </c>
      <c r="Z5939" s="1"/>
    </row>
    <row r="5940" spans="2:26" hidden="1" outlineLevel="2" x14ac:dyDescent="0.4">
      <c r="B5940" s="7" t="s">
        <v>528</v>
      </c>
      <c r="C5940" s="8"/>
      <c r="D5940" s="31"/>
      <c r="E5940" s="2" t="s">
        <v>529</v>
      </c>
      <c r="F5940" s="2" t="str">
        <f>IF(OR($C$87="治験計画届", $C$87="治験計画変更届"), "^$","^.{1,120}$|^$")</f>
        <v>^.{1,120}$|^$</v>
      </c>
      <c r="G5940" s="2" t="str">
        <f t="shared" ref="G5940:G5942" si="406">IF(F5940="^$", "入力しないでください","入力してください(120文字以内)")</f>
        <v>入力してください(120文字以内)</v>
      </c>
      <c r="H5940" s="2">
        <v>225</v>
      </c>
      <c r="I5940" s="2">
        <v>207</v>
      </c>
      <c r="K5940" s="2">
        <v>120</v>
      </c>
      <c r="L5940" s="2" t="s">
        <v>30</v>
      </c>
      <c r="M5940" s="2" t="s">
        <v>476</v>
      </c>
      <c r="N5940" s="2" t="s">
        <v>479</v>
      </c>
      <c r="O5940" s="2" t="s">
        <v>520</v>
      </c>
      <c r="Q5940" s="1"/>
      <c r="S5940" s="9"/>
      <c r="T5940" s="10"/>
      <c r="U5940" s="8"/>
      <c r="W5940" s="2" t="s">
        <v>468</v>
      </c>
      <c r="X5940" s="2" t="str" cm="1">
        <f t="array" ref="X5940">IF(X5854="TRUE",IF(AND(C5936&lt;&gt;1,C5937:C5942="",S5936:U5942=""), "FALSE","TRUE"),"FALSE")</f>
        <v>FALSE</v>
      </c>
      <c r="Z5940" s="1"/>
    </row>
    <row r="5941" spans="2:26" hidden="1" outlineLevel="2" x14ac:dyDescent="0.4">
      <c r="B5941" s="7" t="s">
        <v>530</v>
      </c>
      <c r="C5941" s="8"/>
      <c r="D5941" s="31"/>
      <c r="E5941" s="2" t="s">
        <v>566</v>
      </c>
      <c r="F5941" s="2" t="str">
        <f>IF(OR($C$87="治験計画届", $C$87="治験計画変更届"), "^$","^.{1,120}$|^$")</f>
        <v>^.{1,120}$|^$</v>
      </c>
      <c r="G5941" s="2" t="str">
        <f t="shared" si="406"/>
        <v>入力してください(120文字以内)</v>
      </c>
      <c r="H5941" s="2">
        <v>225</v>
      </c>
      <c r="I5941" s="2">
        <v>207</v>
      </c>
      <c r="K5941" s="2">
        <v>120</v>
      </c>
      <c r="L5941" s="2" t="s">
        <v>30</v>
      </c>
      <c r="M5941" s="2" t="s">
        <v>476</v>
      </c>
      <c r="N5941" s="2" t="s">
        <v>479</v>
      </c>
      <c r="O5941" s="2" t="s">
        <v>520</v>
      </c>
      <c r="Q5941" s="1"/>
      <c r="S5941" s="9"/>
      <c r="T5941" s="10"/>
      <c r="U5941" s="8"/>
      <c r="W5941" s="2" t="s">
        <v>468</v>
      </c>
      <c r="X5941" s="2" t="str" cm="1">
        <f t="array" ref="X5941">IF(X5854="TRUE",IF(AND(C5936&lt;&gt;1,C5937:C5942="",S5936:U5942=""), "FALSE","TRUE"),"FALSE")</f>
        <v>FALSE</v>
      </c>
      <c r="Z5941" s="1"/>
    </row>
    <row r="5942" spans="2:26" hidden="1" outlineLevel="2" x14ac:dyDescent="0.4">
      <c r="B5942" s="7" t="s">
        <v>532</v>
      </c>
      <c r="C5942" s="8"/>
      <c r="D5942" s="31"/>
      <c r="E5942" s="2" t="s">
        <v>533</v>
      </c>
      <c r="F5942" s="2" t="str">
        <f>IF(OR($C$87="治験計画届", $C$87="治験計画変更届"), "^$","^.{1,120}$|^$")</f>
        <v>^.{1,120}$|^$</v>
      </c>
      <c r="G5942" s="2" t="str">
        <f t="shared" si="406"/>
        <v>入力してください(120文字以内)</v>
      </c>
      <c r="H5942" s="2">
        <v>225</v>
      </c>
      <c r="I5942" s="2">
        <v>207</v>
      </c>
      <c r="K5942" s="2">
        <v>120</v>
      </c>
      <c r="L5942" s="2" t="s">
        <v>30</v>
      </c>
      <c r="M5942" s="2" t="s">
        <v>476</v>
      </c>
      <c r="N5942" s="2" t="s">
        <v>479</v>
      </c>
      <c r="O5942" s="2" t="s">
        <v>520</v>
      </c>
      <c r="Q5942" s="1"/>
      <c r="S5942" s="9"/>
      <c r="T5942" s="10"/>
      <c r="U5942" s="8"/>
      <c r="W5942" s="2" t="s">
        <v>468</v>
      </c>
      <c r="X5942" s="2" t="str" cm="1">
        <f t="array" ref="X5942">IF(X5854="TRUE",IF(AND(C5936&lt;&gt;1,C5937:C5942="",S5936:U5942=""), "FALSE","TRUE"),"FALSE")</f>
        <v>FALSE</v>
      </c>
      <c r="Z5942" s="1"/>
    </row>
    <row r="5943" spans="2:26" hidden="1" outlineLevel="2" x14ac:dyDescent="0.4">
      <c r="B5943" s="7" t="s">
        <v>134</v>
      </c>
      <c r="C5943" s="5">
        <v>2</v>
      </c>
      <c r="D5943" s="30"/>
      <c r="E5943" s="2" t="s">
        <v>392</v>
      </c>
      <c r="F5943" s="2" t="s">
        <v>102</v>
      </c>
      <c r="G5943" s="2" t="s">
        <v>103</v>
      </c>
      <c r="H5943" s="2">
        <v>225</v>
      </c>
      <c r="I5943" s="2">
        <v>207</v>
      </c>
      <c r="K5943" s="2">
        <v>3</v>
      </c>
      <c r="L5943" s="2" t="s">
        <v>136</v>
      </c>
      <c r="M5943" s="2" t="s">
        <v>476</v>
      </c>
      <c r="N5943" s="2" t="s">
        <v>479</v>
      </c>
      <c r="O5943" s="2" t="s">
        <v>520</v>
      </c>
      <c r="Q5943" s="1"/>
      <c r="S5943" s="9"/>
      <c r="T5943" s="10"/>
      <c r="U5943" s="8"/>
      <c r="V5943" s="2" t="s">
        <v>105</v>
      </c>
      <c r="W5943" s="2" t="s">
        <v>561</v>
      </c>
      <c r="X5943" s="2" t="str" cm="1">
        <f t="array" ref="X5943">IF(X5854="TRUE",IF(AND(C5943&lt;&gt;1,C5944:C5949="",S5943:U5949=""), "FALSE","TRUE"),"FALSE")</f>
        <v>FALSE</v>
      </c>
      <c r="Z5943" s="1"/>
    </row>
    <row r="5944" spans="2:26" hidden="1" outlineLevel="2" x14ac:dyDescent="0.4">
      <c r="B5944" s="7" t="s">
        <v>522</v>
      </c>
      <c r="C5944" s="8"/>
      <c r="D5944" s="31"/>
      <c r="E5944" s="2" t="s">
        <v>523</v>
      </c>
      <c r="F5944" s="2" t="s">
        <v>485</v>
      </c>
      <c r="G5944" s="2" t="s">
        <v>369</v>
      </c>
      <c r="H5944" s="2">
        <v>225</v>
      </c>
      <c r="I5944" s="2">
        <v>207</v>
      </c>
      <c r="K5944" s="2">
        <v>240</v>
      </c>
      <c r="L5944" s="2" t="s">
        <v>30</v>
      </c>
      <c r="M5944" s="2" t="s">
        <v>476</v>
      </c>
      <c r="N5944" s="2" t="s">
        <v>479</v>
      </c>
      <c r="O5944" s="2" t="s">
        <v>520</v>
      </c>
      <c r="Q5944" s="1"/>
      <c r="S5944" s="9"/>
      <c r="T5944" s="10"/>
      <c r="U5944" s="8"/>
      <c r="W5944" s="2" t="s">
        <v>465</v>
      </c>
      <c r="X5944" s="2" t="str" cm="1">
        <f t="array" ref="X5944">IF(X5854="TRUE",IF(AND(C5943&lt;&gt;1,C5944:C5949="",S5943:U5949=""), "FALSE","TRUE"),"FALSE")</f>
        <v>FALSE</v>
      </c>
      <c r="Z5944" s="1"/>
    </row>
    <row r="5945" spans="2:26" hidden="1" outlineLevel="2" x14ac:dyDescent="0.4">
      <c r="B5945" s="7" t="s">
        <v>524</v>
      </c>
      <c r="C5945" s="8"/>
      <c r="D5945" s="31"/>
      <c r="E5945" s="2" t="s">
        <v>525</v>
      </c>
      <c r="F5945" s="2" t="s">
        <v>114</v>
      </c>
      <c r="G5945" s="2" t="s">
        <v>115</v>
      </c>
      <c r="H5945" s="2">
        <v>225</v>
      </c>
      <c r="I5945" s="2">
        <v>207</v>
      </c>
      <c r="K5945" s="2">
        <v>120</v>
      </c>
      <c r="L5945" s="2" t="s">
        <v>30</v>
      </c>
      <c r="M5945" s="2" t="s">
        <v>476</v>
      </c>
      <c r="N5945" s="2" t="s">
        <v>479</v>
      </c>
      <c r="O5945" s="2" t="s">
        <v>520</v>
      </c>
      <c r="Q5945" s="1"/>
      <c r="S5945" s="9"/>
      <c r="T5945" s="10"/>
      <c r="U5945" s="8"/>
      <c r="W5945" s="2" t="s">
        <v>468</v>
      </c>
      <c r="X5945" s="2" t="str" cm="1">
        <f t="array" ref="X5945">IF(X5854="TRUE",IF(AND(C5943&lt;&gt;1,C5944:C5949="",S5943:U5949=""), "FALSE","TRUE"),"FALSE")</f>
        <v>FALSE</v>
      </c>
      <c r="Z5945" s="1"/>
    </row>
    <row r="5946" spans="2:26" hidden="1" outlineLevel="2" x14ac:dyDescent="0.4">
      <c r="B5946" s="7" t="s">
        <v>526</v>
      </c>
      <c r="C5946" s="8"/>
      <c r="D5946" s="31"/>
      <c r="E5946" s="2" t="s">
        <v>527</v>
      </c>
      <c r="F5946" s="2" t="str">
        <f>IF(OR($C$87="治験計画届", $C$87="治験計画変更届"), "^$","^.{1,120}$|^$")</f>
        <v>^.{1,120}$|^$</v>
      </c>
      <c r="G5946" s="2" t="str">
        <f>IF(F5946="^$", "入力しないでください","入力してください(120文字以内)")</f>
        <v>入力してください(120文字以内)</v>
      </c>
      <c r="H5946" s="2">
        <v>225</v>
      </c>
      <c r="I5946" s="2">
        <v>207</v>
      </c>
      <c r="K5946" s="2">
        <v>120</v>
      </c>
      <c r="L5946" s="2" t="s">
        <v>30</v>
      </c>
      <c r="M5946" s="2" t="s">
        <v>476</v>
      </c>
      <c r="N5946" s="2" t="s">
        <v>479</v>
      </c>
      <c r="O5946" s="2" t="s">
        <v>520</v>
      </c>
      <c r="Q5946" s="1"/>
      <c r="S5946" s="9"/>
      <c r="T5946" s="10"/>
      <c r="U5946" s="8"/>
      <c r="W5946" s="2" t="s">
        <v>468</v>
      </c>
      <c r="X5946" s="2" t="str" cm="1">
        <f t="array" ref="X5946">IF(X5854="TRUE",IF(AND(C5943&lt;&gt;1,C5944:C5949="",S5943:U5949=""), "FALSE","TRUE"),"FALSE")</f>
        <v>FALSE</v>
      </c>
      <c r="Z5946" s="1"/>
    </row>
    <row r="5947" spans="2:26" hidden="1" outlineLevel="2" x14ac:dyDescent="0.4">
      <c r="B5947" s="7" t="s">
        <v>528</v>
      </c>
      <c r="C5947" s="8"/>
      <c r="D5947" s="31"/>
      <c r="E5947" s="2" t="s">
        <v>529</v>
      </c>
      <c r="F5947" s="2" t="str">
        <f>IF(OR($C$87="治験計画届", $C$87="治験計画変更届"), "^$","^.{1,120}$|^$")</f>
        <v>^.{1,120}$|^$</v>
      </c>
      <c r="G5947" s="2" t="str">
        <f t="shared" ref="G5947:G5949" si="407">IF(F5947="^$", "入力しないでください","入力してください(120文字以内)")</f>
        <v>入力してください(120文字以内)</v>
      </c>
      <c r="H5947" s="2">
        <v>225</v>
      </c>
      <c r="I5947" s="2">
        <v>207</v>
      </c>
      <c r="K5947" s="2">
        <v>120</v>
      </c>
      <c r="L5947" s="2" t="s">
        <v>30</v>
      </c>
      <c r="M5947" s="2" t="s">
        <v>476</v>
      </c>
      <c r="N5947" s="2" t="s">
        <v>479</v>
      </c>
      <c r="O5947" s="2" t="s">
        <v>520</v>
      </c>
      <c r="Q5947" s="1"/>
      <c r="S5947" s="9"/>
      <c r="T5947" s="10"/>
      <c r="U5947" s="8"/>
      <c r="W5947" s="2" t="s">
        <v>468</v>
      </c>
      <c r="X5947" s="2" t="str" cm="1">
        <f t="array" ref="X5947">IF(X5854="TRUE",IF(AND(C5943&lt;&gt;1,C5944:C5949="",S5943:U5949=""), "FALSE","TRUE"),"FALSE")</f>
        <v>FALSE</v>
      </c>
      <c r="Z5947" s="1"/>
    </row>
    <row r="5948" spans="2:26" hidden="1" outlineLevel="2" x14ac:dyDescent="0.4">
      <c r="B5948" s="7" t="s">
        <v>530</v>
      </c>
      <c r="C5948" s="8"/>
      <c r="D5948" s="31"/>
      <c r="E5948" s="2" t="s">
        <v>566</v>
      </c>
      <c r="F5948" s="2" t="str">
        <f>IF(OR($C$87="治験計画届", $C$87="治験計画変更届"), "^$","^.{1,120}$|^$")</f>
        <v>^.{1,120}$|^$</v>
      </c>
      <c r="G5948" s="2" t="str">
        <f t="shared" si="407"/>
        <v>入力してください(120文字以内)</v>
      </c>
      <c r="H5948" s="2">
        <v>225</v>
      </c>
      <c r="I5948" s="2">
        <v>207</v>
      </c>
      <c r="K5948" s="2">
        <v>120</v>
      </c>
      <c r="L5948" s="2" t="s">
        <v>30</v>
      </c>
      <c r="M5948" s="2" t="s">
        <v>476</v>
      </c>
      <c r="N5948" s="2" t="s">
        <v>479</v>
      </c>
      <c r="O5948" s="2" t="s">
        <v>520</v>
      </c>
      <c r="Q5948" s="1"/>
      <c r="S5948" s="9"/>
      <c r="T5948" s="10"/>
      <c r="U5948" s="8"/>
      <c r="W5948" s="2" t="s">
        <v>468</v>
      </c>
      <c r="X5948" s="2" t="str" cm="1">
        <f t="array" ref="X5948">IF(X5854="TRUE",IF(AND(C5943&lt;&gt;1,C5944:C5949="",S5943:U5949=""), "FALSE","TRUE"),"FALSE")</f>
        <v>FALSE</v>
      </c>
      <c r="Z5948" s="1"/>
    </row>
    <row r="5949" spans="2:26" hidden="1" outlineLevel="2" x14ac:dyDescent="0.4">
      <c r="B5949" s="7" t="s">
        <v>532</v>
      </c>
      <c r="C5949" s="8"/>
      <c r="D5949" s="31"/>
      <c r="E5949" s="2" t="s">
        <v>533</v>
      </c>
      <c r="F5949" s="2" t="str">
        <f>IF(OR($C$87="治験計画届", $C$87="治験計画変更届"), "^$","^.{1,120}$|^$")</f>
        <v>^.{1,120}$|^$</v>
      </c>
      <c r="G5949" s="2" t="str">
        <f t="shared" si="407"/>
        <v>入力してください(120文字以内)</v>
      </c>
      <c r="H5949" s="2">
        <v>225</v>
      </c>
      <c r="I5949" s="2">
        <v>207</v>
      </c>
      <c r="K5949" s="2">
        <v>120</v>
      </c>
      <c r="L5949" s="2" t="s">
        <v>30</v>
      </c>
      <c r="M5949" s="2" t="s">
        <v>476</v>
      </c>
      <c r="N5949" s="2" t="s">
        <v>479</v>
      </c>
      <c r="O5949" s="2" t="s">
        <v>520</v>
      </c>
      <c r="Q5949" s="1"/>
      <c r="S5949" s="9"/>
      <c r="T5949" s="10"/>
      <c r="U5949" s="8"/>
      <c r="W5949" s="2" t="s">
        <v>468</v>
      </c>
      <c r="X5949" s="2" t="str" cm="1">
        <f t="array" ref="X5949">IF(X5854="TRUE",IF(AND(C5943&lt;&gt;1,C5944:C5949="",S5943:U5949=""), "FALSE","TRUE"),"FALSE")</f>
        <v>FALSE</v>
      </c>
      <c r="Z5949" s="1"/>
    </row>
    <row r="5950" spans="2:26" hidden="1" outlineLevel="2" x14ac:dyDescent="0.4">
      <c r="B5950" s="7" t="s">
        <v>134</v>
      </c>
      <c r="C5950" s="5">
        <v>3</v>
      </c>
      <c r="D5950" s="30"/>
      <c r="E5950" s="2" t="s">
        <v>392</v>
      </c>
      <c r="F5950" s="2" t="s">
        <v>102</v>
      </c>
      <c r="G5950" s="2" t="s">
        <v>103</v>
      </c>
      <c r="H5950" s="2">
        <v>225</v>
      </c>
      <c r="I5950" s="2">
        <v>207</v>
      </c>
      <c r="K5950" s="2">
        <v>3</v>
      </c>
      <c r="L5950" s="2" t="s">
        <v>136</v>
      </c>
      <c r="M5950" s="2" t="s">
        <v>476</v>
      </c>
      <c r="N5950" s="2" t="s">
        <v>479</v>
      </c>
      <c r="O5950" s="2" t="s">
        <v>520</v>
      </c>
      <c r="Q5950" s="1"/>
      <c r="S5950" s="9"/>
      <c r="T5950" s="10"/>
      <c r="U5950" s="8"/>
      <c r="V5950" s="2" t="s">
        <v>105</v>
      </c>
      <c r="W5950" s="2" t="s">
        <v>561</v>
      </c>
      <c r="X5950" s="2" t="str" cm="1">
        <f t="array" ref="X5950">IF(X5854="TRUE",IF(AND(C5950&lt;&gt;1,C5951:C5956="",S5950:U5956=""), "FALSE","TRUE"),"FALSE")</f>
        <v>FALSE</v>
      </c>
      <c r="Z5950" s="1"/>
    </row>
    <row r="5951" spans="2:26" hidden="1" outlineLevel="2" x14ac:dyDescent="0.4">
      <c r="B5951" s="7" t="s">
        <v>522</v>
      </c>
      <c r="C5951" s="8"/>
      <c r="D5951" s="31"/>
      <c r="E5951" s="2" t="s">
        <v>523</v>
      </c>
      <c r="F5951" s="2" t="s">
        <v>485</v>
      </c>
      <c r="G5951" s="2" t="s">
        <v>369</v>
      </c>
      <c r="H5951" s="2">
        <v>225</v>
      </c>
      <c r="I5951" s="2">
        <v>207</v>
      </c>
      <c r="K5951" s="2">
        <v>240</v>
      </c>
      <c r="L5951" s="2" t="s">
        <v>30</v>
      </c>
      <c r="M5951" s="2" t="s">
        <v>476</v>
      </c>
      <c r="N5951" s="2" t="s">
        <v>479</v>
      </c>
      <c r="O5951" s="2" t="s">
        <v>520</v>
      </c>
      <c r="Q5951" s="1"/>
      <c r="S5951" s="9"/>
      <c r="T5951" s="10"/>
      <c r="U5951" s="8"/>
      <c r="W5951" s="2" t="s">
        <v>465</v>
      </c>
      <c r="X5951" s="2" t="str" cm="1">
        <f t="array" ref="X5951">IF(X5854="TRUE",IF(AND(C5950&lt;&gt;1,C5951:C5956="",S5950:U5956=""), "FALSE","TRUE"),"FALSE")</f>
        <v>FALSE</v>
      </c>
      <c r="Z5951" s="1"/>
    </row>
    <row r="5952" spans="2:26" hidden="1" outlineLevel="2" x14ac:dyDescent="0.4">
      <c r="B5952" s="7" t="s">
        <v>524</v>
      </c>
      <c r="C5952" s="8"/>
      <c r="D5952" s="31"/>
      <c r="E5952" s="2" t="s">
        <v>525</v>
      </c>
      <c r="F5952" s="2" t="s">
        <v>114</v>
      </c>
      <c r="G5952" s="2" t="s">
        <v>115</v>
      </c>
      <c r="H5952" s="2">
        <v>225</v>
      </c>
      <c r="I5952" s="2">
        <v>207</v>
      </c>
      <c r="K5952" s="2">
        <v>120</v>
      </c>
      <c r="L5952" s="2" t="s">
        <v>30</v>
      </c>
      <c r="M5952" s="2" t="s">
        <v>476</v>
      </c>
      <c r="N5952" s="2" t="s">
        <v>479</v>
      </c>
      <c r="O5952" s="2" t="s">
        <v>520</v>
      </c>
      <c r="Q5952" s="1"/>
      <c r="S5952" s="9"/>
      <c r="T5952" s="10"/>
      <c r="U5952" s="8"/>
      <c r="W5952" s="2" t="s">
        <v>468</v>
      </c>
      <c r="X5952" s="2" t="str" cm="1">
        <f t="array" ref="X5952">IF(X5854="TRUE",IF(AND(C5950&lt;&gt;1,C5951:C5956="",S5950:U5956=""), "FALSE","TRUE"),"FALSE")</f>
        <v>FALSE</v>
      </c>
      <c r="Z5952" s="1"/>
    </row>
    <row r="5953" spans="2:26" hidden="1" outlineLevel="2" x14ac:dyDescent="0.4">
      <c r="B5953" s="7" t="s">
        <v>526</v>
      </c>
      <c r="C5953" s="8"/>
      <c r="D5953" s="31"/>
      <c r="E5953" s="2" t="s">
        <v>527</v>
      </c>
      <c r="F5953" s="2" t="str">
        <f>IF(OR($C$87="治験計画届", $C$87="治験計画変更届"), "^$","^.{1,120}$|^$")</f>
        <v>^.{1,120}$|^$</v>
      </c>
      <c r="G5953" s="2" t="str">
        <f>IF(F5953="^$", "入力しないでください","入力してください(120文字以内)")</f>
        <v>入力してください(120文字以内)</v>
      </c>
      <c r="H5953" s="2">
        <v>225</v>
      </c>
      <c r="I5953" s="2">
        <v>207</v>
      </c>
      <c r="K5953" s="2">
        <v>120</v>
      </c>
      <c r="L5953" s="2" t="s">
        <v>30</v>
      </c>
      <c r="M5953" s="2" t="s">
        <v>476</v>
      </c>
      <c r="N5953" s="2" t="s">
        <v>479</v>
      </c>
      <c r="O5953" s="2" t="s">
        <v>520</v>
      </c>
      <c r="Q5953" s="1"/>
      <c r="S5953" s="9"/>
      <c r="T5953" s="10"/>
      <c r="U5953" s="8"/>
      <c r="W5953" s="2" t="s">
        <v>468</v>
      </c>
      <c r="X5953" s="2" t="str" cm="1">
        <f t="array" ref="X5953">IF(X5854="TRUE",IF(AND(C5950&lt;&gt;1,C5951:C5956="",S5950:U5956=""), "FALSE","TRUE"),"FALSE")</f>
        <v>FALSE</v>
      </c>
      <c r="Z5953" s="1"/>
    </row>
    <row r="5954" spans="2:26" hidden="1" outlineLevel="2" x14ac:dyDescent="0.4">
      <c r="B5954" s="7" t="s">
        <v>528</v>
      </c>
      <c r="C5954" s="8"/>
      <c r="D5954" s="31"/>
      <c r="E5954" s="2" t="s">
        <v>529</v>
      </c>
      <c r="F5954" s="2" t="str">
        <f>IF(OR($C$87="治験計画届", $C$87="治験計画変更届"), "^$","^.{1,120}$|^$")</f>
        <v>^.{1,120}$|^$</v>
      </c>
      <c r="G5954" s="2" t="str">
        <f t="shared" ref="G5954:G5956" si="408">IF(F5954="^$", "入力しないでください","入力してください(120文字以内)")</f>
        <v>入力してください(120文字以内)</v>
      </c>
      <c r="H5954" s="2">
        <v>225</v>
      </c>
      <c r="I5954" s="2">
        <v>207</v>
      </c>
      <c r="K5954" s="2">
        <v>120</v>
      </c>
      <c r="L5954" s="2" t="s">
        <v>30</v>
      </c>
      <c r="M5954" s="2" t="s">
        <v>476</v>
      </c>
      <c r="N5954" s="2" t="s">
        <v>479</v>
      </c>
      <c r="O5954" s="2" t="s">
        <v>520</v>
      </c>
      <c r="Q5954" s="1"/>
      <c r="S5954" s="9"/>
      <c r="T5954" s="10"/>
      <c r="U5954" s="8"/>
      <c r="W5954" s="2" t="s">
        <v>468</v>
      </c>
      <c r="X5954" s="2" t="str" cm="1">
        <f t="array" ref="X5954">IF(X5854="TRUE",IF(AND(C5950&lt;&gt;1,C5951:C5956="",S5950:U5956=""), "FALSE","TRUE"),"FALSE")</f>
        <v>FALSE</v>
      </c>
      <c r="Z5954" s="1"/>
    </row>
    <row r="5955" spans="2:26" hidden="1" outlineLevel="2" x14ac:dyDescent="0.4">
      <c r="B5955" s="7" t="s">
        <v>530</v>
      </c>
      <c r="C5955" s="8"/>
      <c r="D5955" s="31"/>
      <c r="E5955" s="2" t="s">
        <v>566</v>
      </c>
      <c r="F5955" s="2" t="str">
        <f>IF(OR($C$87="治験計画届", $C$87="治験計画変更届"), "^$","^.{1,120}$|^$")</f>
        <v>^.{1,120}$|^$</v>
      </c>
      <c r="G5955" s="2" t="str">
        <f t="shared" si="408"/>
        <v>入力してください(120文字以内)</v>
      </c>
      <c r="H5955" s="2">
        <v>225</v>
      </c>
      <c r="I5955" s="2">
        <v>207</v>
      </c>
      <c r="K5955" s="2">
        <v>120</v>
      </c>
      <c r="L5955" s="2" t="s">
        <v>30</v>
      </c>
      <c r="M5955" s="2" t="s">
        <v>476</v>
      </c>
      <c r="N5955" s="2" t="s">
        <v>479</v>
      </c>
      <c r="O5955" s="2" t="s">
        <v>520</v>
      </c>
      <c r="Q5955" s="1"/>
      <c r="S5955" s="9"/>
      <c r="T5955" s="10"/>
      <c r="U5955" s="8"/>
      <c r="W5955" s="2" t="s">
        <v>468</v>
      </c>
      <c r="X5955" s="2" t="str" cm="1">
        <f t="array" ref="X5955">IF(X5854="TRUE",IF(AND(C5950&lt;&gt;1,C5951:C5956="",S5950:U5956=""), "FALSE","TRUE"),"FALSE")</f>
        <v>FALSE</v>
      </c>
      <c r="Z5955" s="1"/>
    </row>
    <row r="5956" spans="2:26" hidden="1" outlineLevel="2" x14ac:dyDescent="0.4">
      <c r="B5956" s="7" t="s">
        <v>532</v>
      </c>
      <c r="C5956" s="8"/>
      <c r="D5956" s="31"/>
      <c r="E5956" s="2" t="s">
        <v>533</v>
      </c>
      <c r="F5956" s="2" t="str">
        <f>IF(OR($C$87="治験計画届", $C$87="治験計画変更届"), "^$","^.{1,120}$|^$")</f>
        <v>^.{1,120}$|^$</v>
      </c>
      <c r="G5956" s="2" t="str">
        <f t="shared" si="408"/>
        <v>入力してください(120文字以内)</v>
      </c>
      <c r="H5956" s="2">
        <v>225</v>
      </c>
      <c r="I5956" s="2">
        <v>207</v>
      </c>
      <c r="K5956" s="2">
        <v>120</v>
      </c>
      <c r="L5956" s="2" t="s">
        <v>30</v>
      </c>
      <c r="M5956" s="2" t="s">
        <v>476</v>
      </c>
      <c r="N5956" s="2" t="s">
        <v>479</v>
      </c>
      <c r="O5956" s="2" t="s">
        <v>520</v>
      </c>
      <c r="Q5956" s="1"/>
      <c r="S5956" s="9"/>
      <c r="T5956" s="10"/>
      <c r="U5956" s="8"/>
      <c r="W5956" s="2" t="s">
        <v>468</v>
      </c>
      <c r="X5956" s="2" t="str" cm="1">
        <f t="array" ref="X5956">IF(X5854="TRUE",IF(AND(C5950&lt;&gt;1,C5951:C5956="",S5950:U5956=""), "FALSE","TRUE"),"FALSE")</f>
        <v>FALSE</v>
      </c>
      <c r="Z5956" s="1"/>
    </row>
    <row r="5957" spans="2:26" hidden="1" outlineLevel="2" x14ac:dyDescent="0.4">
      <c r="B5957" s="7" t="s">
        <v>134</v>
      </c>
      <c r="C5957" s="5">
        <v>4</v>
      </c>
      <c r="D5957" s="30"/>
      <c r="E5957" s="2" t="s">
        <v>392</v>
      </c>
      <c r="F5957" s="2" t="s">
        <v>102</v>
      </c>
      <c r="G5957" s="2" t="s">
        <v>103</v>
      </c>
      <c r="H5957" s="2">
        <v>225</v>
      </c>
      <c r="I5957" s="2">
        <v>207</v>
      </c>
      <c r="K5957" s="2">
        <v>3</v>
      </c>
      <c r="L5957" s="2" t="s">
        <v>136</v>
      </c>
      <c r="M5957" s="2" t="s">
        <v>476</v>
      </c>
      <c r="N5957" s="2" t="s">
        <v>479</v>
      </c>
      <c r="O5957" s="2" t="s">
        <v>520</v>
      </c>
      <c r="Q5957" s="1"/>
      <c r="S5957" s="9"/>
      <c r="T5957" s="10"/>
      <c r="U5957" s="8"/>
      <c r="V5957" s="2" t="s">
        <v>105</v>
      </c>
      <c r="W5957" s="2" t="s">
        <v>561</v>
      </c>
      <c r="X5957" s="2" t="str" cm="1">
        <f t="array" ref="X5957">IF(X5854="TRUE",IF(AND(C5957&lt;&gt;1,C5958:C5963="",S5957:U5963=""), "FALSE","TRUE"),"FALSE")</f>
        <v>FALSE</v>
      </c>
      <c r="Z5957" s="1"/>
    </row>
    <row r="5958" spans="2:26" hidden="1" outlineLevel="2" x14ac:dyDescent="0.4">
      <c r="B5958" s="7" t="s">
        <v>522</v>
      </c>
      <c r="C5958" s="8"/>
      <c r="D5958" s="31"/>
      <c r="E5958" s="2" t="s">
        <v>523</v>
      </c>
      <c r="F5958" s="2" t="s">
        <v>485</v>
      </c>
      <c r="G5958" s="2" t="s">
        <v>369</v>
      </c>
      <c r="H5958" s="2">
        <v>225</v>
      </c>
      <c r="I5958" s="2">
        <v>207</v>
      </c>
      <c r="K5958" s="2">
        <v>240</v>
      </c>
      <c r="L5958" s="2" t="s">
        <v>30</v>
      </c>
      <c r="M5958" s="2" t="s">
        <v>476</v>
      </c>
      <c r="N5958" s="2" t="s">
        <v>479</v>
      </c>
      <c r="O5958" s="2" t="s">
        <v>520</v>
      </c>
      <c r="Q5958" s="1"/>
      <c r="S5958" s="9"/>
      <c r="T5958" s="10"/>
      <c r="U5958" s="8"/>
      <c r="W5958" s="2" t="s">
        <v>465</v>
      </c>
      <c r="X5958" s="2" t="str" cm="1">
        <f t="array" ref="X5958">IF(X5854="TRUE",IF(AND(C5957&lt;&gt;1,C5958:C5963="",S5957:U5963=""), "FALSE","TRUE"),"FALSE")</f>
        <v>FALSE</v>
      </c>
      <c r="Z5958" s="1"/>
    </row>
    <row r="5959" spans="2:26" hidden="1" outlineLevel="2" x14ac:dyDescent="0.4">
      <c r="B5959" s="7" t="s">
        <v>524</v>
      </c>
      <c r="C5959" s="8"/>
      <c r="D5959" s="31"/>
      <c r="E5959" s="2" t="s">
        <v>525</v>
      </c>
      <c r="F5959" s="2" t="s">
        <v>114</v>
      </c>
      <c r="G5959" s="2" t="s">
        <v>115</v>
      </c>
      <c r="H5959" s="2">
        <v>225</v>
      </c>
      <c r="I5959" s="2">
        <v>207</v>
      </c>
      <c r="K5959" s="2">
        <v>120</v>
      </c>
      <c r="L5959" s="2" t="s">
        <v>30</v>
      </c>
      <c r="M5959" s="2" t="s">
        <v>476</v>
      </c>
      <c r="N5959" s="2" t="s">
        <v>479</v>
      </c>
      <c r="O5959" s="2" t="s">
        <v>520</v>
      </c>
      <c r="Q5959" s="1"/>
      <c r="S5959" s="9"/>
      <c r="T5959" s="10"/>
      <c r="U5959" s="8"/>
      <c r="W5959" s="2" t="s">
        <v>468</v>
      </c>
      <c r="X5959" s="2" t="str" cm="1">
        <f t="array" ref="X5959">IF(X5854="TRUE",IF(AND(C5957&lt;&gt;1,C5958:C5963="",S5957:U5963=""), "FALSE","TRUE"),"FALSE")</f>
        <v>FALSE</v>
      </c>
      <c r="Z5959" s="1"/>
    </row>
    <row r="5960" spans="2:26" hidden="1" outlineLevel="2" x14ac:dyDescent="0.4">
      <c r="B5960" s="7" t="s">
        <v>526</v>
      </c>
      <c r="C5960" s="8"/>
      <c r="D5960" s="31"/>
      <c r="E5960" s="2" t="s">
        <v>527</v>
      </c>
      <c r="F5960" s="2" t="str">
        <f>IF(OR($C$87="治験計画届", $C$87="治験計画変更届"), "^$","^.{1,120}$|^$")</f>
        <v>^.{1,120}$|^$</v>
      </c>
      <c r="G5960" s="2" t="str">
        <f>IF(F5960="^$", "入力しないでください","入力してください(120文字以内)")</f>
        <v>入力してください(120文字以内)</v>
      </c>
      <c r="H5960" s="2">
        <v>225</v>
      </c>
      <c r="I5960" s="2">
        <v>207</v>
      </c>
      <c r="K5960" s="2">
        <v>120</v>
      </c>
      <c r="L5960" s="2" t="s">
        <v>30</v>
      </c>
      <c r="M5960" s="2" t="s">
        <v>476</v>
      </c>
      <c r="N5960" s="2" t="s">
        <v>479</v>
      </c>
      <c r="O5960" s="2" t="s">
        <v>520</v>
      </c>
      <c r="Q5960" s="1"/>
      <c r="S5960" s="9"/>
      <c r="T5960" s="10"/>
      <c r="U5960" s="8"/>
      <c r="W5960" s="2" t="s">
        <v>468</v>
      </c>
      <c r="X5960" s="2" t="str" cm="1">
        <f t="array" ref="X5960">IF(X5854="TRUE",IF(AND(C5957&lt;&gt;1,C5958:C5963="",S5957:U5963=""), "FALSE","TRUE"),"FALSE")</f>
        <v>FALSE</v>
      </c>
      <c r="Z5960" s="1"/>
    </row>
    <row r="5961" spans="2:26" hidden="1" outlineLevel="2" x14ac:dyDescent="0.4">
      <c r="B5961" s="7" t="s">
        <v>528</v>
      </c>
      <c r="C5961" s="8"/>
      <c r="D5961" s="31"/>
      <c r="E5961" s="2" t="s">
        <v>529</v>
      </c>
      <c r="F5961" s="2" t="str">
        <f>IF(OR($C$87="治験計画届", $C$87="治験計画変更届"), "^$","^.{1,120}$|^$")</f>
        <v>^.{1,120}$|^$</v>
      </c>
      <c r="G5961" s="2" t="str">
        <f t="shared" ref="G5961:G5963" si="409">IF(F5961="^$", "入力しないでください","入力してください(120文字以内)")</f>
        <v>入力してください(120文字以内)</v>
      </c>
      <c r="H5961" s="2">
        <v>225</v>
      </c>
      <c r="I5961" s="2">
        <v>207</v>
      </c>
      <c r="K5961" s="2">
        <v>120</v>
      </c>
      <c r="L5961" s="2" t="s">
        <v>30</v>
      </c>
      <c r="M5961" s="2" t="s">
        <v>476</v>
      </c>
      <c r="N5961" s="2" t="s">
        <v>479</v>
      </c>
      <c r="O5961" s="2" t="s">
        <v>520</v>
      </c>
      <c r="Q5961" s="1"/>
      <c r="S5961" s="9"/>
      <c r="T5961" s="10"/>
      <c r="U5961" s="8"/>
      <c r="W5961" s="2" t="s">
        <v>468</v>
      </c>
      <c r="X5961" s="2" t="str" cm="1">
        <f t="array" ref="X5961">IF(X5854="TRUE",IF(AND(C5957&lt;&gt;1,C5958:C5963="",S5957:U5963=""), "FALSE","TRUE"),"FALSE")</f>
        <v>FALSE</v>
      </c>
      <c r="Z5961" s="1"/>
    </row>
    <row r="5962" spans="2:26" hidden="1" outlineLevel="2" x14ac:dyDescent="0.4">
      <c r="B5962" s="7" t="s">
        <v>530</v>
      </c>
      <c r="C5962" s="8"/>
      <c r="D5962" s="31"/>
      <c r="E5962" s="2" t="s">
        <v>566</v>
      </c>
      <c r="F5962" s="2" t="str">
        <f>IF(OR($C$87="治験計画届", $C$87="治験計画変更届"), "^$","^.{1,120}$|^$")</f>
        <v>^.{1,120}$|^$</v>
      </c>
      <c r="G5962" s="2" t="str">
        <f t="shared" si="409"/>
        <v>入力してください(120文字以内)</v>
      </c>
      <c r="H5962" s="2">
        <v>225</v>
      </c>
      <c r="I5962" s="2">
        <v>207</v>
      </c>
      <c r="K5962" s="2">
        <v>120</v>
      </c>
      <c r="L5962" s="2" t="s">
        <v>30</v>
      </c>
      <c r="M5962" s="2" t="s">
        <v>476</v>
      </c>
      <c r="N5962" s="2" t="s">
        <v>479</v>
      </c>
      <c r="O5962" s="2" t="s">
        <v>520</v>
      </c>
      <c r="Q5962" s="1"/>
      <c r="S5962" s="9"/>
      <c r="T5962" s="10"/>
      <c r="U5962" s="8"/>
      <c r="W5962" s="2" t="s">
        <v>468</v>
      </c>
      <c r="X5962" s="2" t="str" cm="1">
        <f t="array" ref="X5962">IF(X5854="TRUE",IF(AND(C5957&lt;&gt;1,C5958:C5963="",S5957:U5963=""), "FALSE","TRUE"),"FALSE")</f>
        <v>FALSE</v>
      </c>
      <c r="Z5962" s="1"/>
    </row>
    <row r="5963" spans="2:26" hidden="1" outlineLevel="2" x14ac:dyDescent="0.4">
      <c r="B5963" s="7" t="s">
        <v>532</v>
      </c>
      <c r="C5963" s="8"/>
      <c r="D5963" s="31"/>
      <c r="E5963" s="2" t="s">
        <v>533</v>
      </c>
      <c r="F5963" s="2" t="str">
        <f>IF(OR($C$87="治験計画届", $C$87="治験計画変更届"), "^$","^.{1,120}$|^$")</f>
        <v>^.{1,120}$|^$</v>
      </c>
      <c r="G5963" s="2" t="str">
        <f t="shared" si="409"/>
        <v>入力してください(120文字以内)</v>
      </c>
      <c r="H5963" s="2">
        <v>225</v>
      </c>
      <c r="I5963" s="2">
        <v>207</v>
      </c>
      <c r="K5963" s="2">
        <v>120</v>
      </c>
      <c r="L5963" s="2" t="s">
        <v>30</v>
      </c>
      <c r="M5963" s="2" t="s">
        <v>476</v>
      </c>
      <c r="N5963" s="2" t="s">
        <v>479</v>
      </c>
      <c r="O5963" s="2" t="s">
        <v>520</v>
      </c>
      <c r="Q5963" s="1"/>
      <c r="S5963" s="9"/>
      <c r="T5963" s="10"/>
      <c r="U5963" s="8"/>
      <c r="W5963" s="2" t="s">
        <v>468</v>
      </c>
      <c r="X5963" s="2" t="str" cm="1">
        <f t="array" ref="X5963">IF(X5854="TRUE",IF(AND(C5957&lt;&gt;1,C5958:C5963="",S5957:U5963=""), "FALSE","TRUE"),"FALSE")</f>
        <v>FALSE</v>
      </c>
      <c r="Z5963" s="1"/>
    </row>
    <row r="5964" spans="2:26" hidden="1" outlineLevel="2" x14ac:dyDescent="0.4">
      <c r="B5964" s="7" t="s">
        <v>134</v>
      </c>
      <c r="C5964" s="5">
        <v>5</v>
      </c>
      <c r="D5964" s="30"/>
      <c r="E5964" s="2" t="s">
        <v>392</v>
      </c>
      <c r="F5964" s="2" t="s">
        <v>102</v>
      </c>
      <c r="G5964" s="2" t="s">
        <v>103</v>
      </c>
      <c r="H5964" s="2">
        <v>225</v>
      </c>
      <c r="I5964" s="2">
        <v>207</v>
      </c>
      <c r="K5964" s="2">
        <v>3</v>
      </c>
      <c r="L5964" s="2" t="s">
        <v>136</v>
      </c>
      <c r="M5964" s="2" t="s">
        <v>476</v>
      </c>
      <c r="N5964" s="2" t="s">
        <v>479</v>
      </c>
      <c r="O5964" s="2" t="s">
        <v>520</v>
      </c>
      <c r="Q5964" s="1"/>
      <c r="S5964" s="9"/>
      <c r="T5964" s="10"/>
      <c r="U5964" s="8"/>
      <c r="V5964" s="2" t="s">
        <v>105</v>
      </c>
      <c r="W5964" s="2" t="s">
        <v>561</v>
      </c>
      <c r="X5964" s="2" t="str" cm="1">
        <f t="array" ref="X5964">IF(X5854="TRUE",IF(AND(C5964&lt;&gt;1,C5965:C5970="",S5964:U5970=""), "FALSE","TRUE"),"FALSE")</f>
        <v>FALSE</v>
      </c>
      <c r="Z5964" s="1"/>
    </row>
    <row r="5965" spans="2:26" hidden="1" outlineLevel="2" x14ac:dyDescent="0.4">
      <c r="B5965" s="7" t="s">
        <v>522</v>
      </c>
      <c r="C5965" s="8"/>
      <c r="D5965" s="31"/>
      <c r="E5965" s="2" t="s">
        <v>523</v>
      </c>
      <c r="F5965" s="2" t="s">
        <v>485</v>
      </c>
      <c r="G5965" s="2" t="s">
        <v>369</v>
      </c>
      <c r="H5965" s="2">
        <v>225</v>
      </c>
      <c r="I5965" s="2">
        <v>207</v>
      </c>
      <c r="K5965" s="2">
        <v>240</v>
      </c>
      <c r="L5965" s="2" t="s">
        <v>30</v>
      </c>
      <c r="M5965" s="2" t="s">
        <v>476</v>
      </c>
      <c r="N5965" s="2" t="s">
        <v>479</v>
      </c>
      <c r="O5965" s="2" t="s">
        <v>520</v>
      </c>
      <c r="Q5965" s="1"/>
      <c r="S5965" s="9"/>
      <c r="T5965" s="10"/>
      <c r="U5965" s="8"/>
      <c r="W5965" s="2" t="s">
        <v>465</v>
      </c>
      <c r="X5965" s="2" t="str" cm="1">
        <f t="array" ref="X5965">IF(X5854="TRUE",IF(AND(C5964&lt;&gt;1,C5965:C5970="",S5964:U5970=""), "FALSE","TRUE"),"FALSE")</f>
        <v>FALSE</v>
      </c>
      <c r="Z5965" s="1"/>
    </row>
    <row r="5966" spans="2:26" hidden="1" outlineLevel="2" x14ac:dyDescent="0.4">
      <c r="B5966" s="7" t="s">
        <v>524</v>
      </c>
      <c r="C5966" s="8"/>
      <c r="D5966" s="31"/>
      <c r="E5966" s="2" t="s">
        <v>525</v>
      </c>
      <c r="F5966" s="2" t="s">
        <v>114</v>
      </c>
      <c r="G5966" s="2" t="s">
        <v>115</v>
      </c>
      <c r="H5966" s="2">
        <v>225</v>
      </c>
      <c r="I5966" s="2">
        <v>207</v>
      </c>
      <c r="K5966" s="2">
        <v>120</v>
      </c>
      <c r="L5966" s="2" t="s">
        <v>30</v>
      </c>
      <c r="M5966" s="2" t="s">
        <v>476</v>
      </c>
      <c r="N5966" s="2" t="s">
        <v>479</v>
      </c>
      <c r="O5966" s="2" t="s">
        <v>520</v>
      </c>
      <c r="Q5966" s="1"/>
      <c r="S5966" s="9"/>
      <c r="T5966" s="10"/>
      <c r="U5966" s="8"/>
      <c r="W5966" s="2" t="s">
        <v>468</v>
      </c>
      <c r="X5966" s="2" t="str" cm="1">
        <f t="array" ref="X5966">IF(X5854="TRUE",IF(AND(C5964&lt;&gt;1,C5965:C5970="",S5964:U5970=""), "FALSE","TRUE"),"FALSE")</f>
        <v>FALSE</v>
      </c>
      <c r="Z5966" s="1"/>
    </row>
    <row r="5967" spans="2:26" hidden="1" outlineLevel="2" x14ac:dyDescent="0.4">
      <c r="B5967" s="7" t="s">
        <v>526</v>
      </c>
      <c r="C5967" s="8"/>
      <c r="D5967" s="31"/>
      <c r="E5967" s="2" t="s">
        <v>527</v>
      </c>
      <c r="F5967" s="2" t="str">
        <f>IF(OR($C$87="治験計画届", $C$87="治験計画変更届"), "^$","^.{1,120}$|^$")</f>
        <v>^.{1,120}$|^$</v>
      </c>
      <c r="G5967" s="2" t="str">
        <f>IF(F5967="^$", "入力しないでください","入力してください(120文字以内)")</f>
        <v>入力してください(120文字以内)</v>
      </c>
      <c r="H5967" s="2">
        <v>225</v>
      </c>
      <c r="I5967" s="2">
        <v>207</v>
      </c>
      <c r="K5967" s="2">
        <v>120</v>
      </c>
      <c r="L5967" s="2" t="s">
        <v>30</v>
      </c>
      <c r="M5967" s="2" t="s">
        <v>476</v>
      </c>
      <c r="N5967" s="2" t="s">
        <v>479</v>
      </c>
      <c r="O5967" s="2" t="s">
        <v>520</v>
      </c>
      <c r="Q5967" s="1"/>
      <c r="S5967" s="9"/>
      <c r="T5967" s="10"/>
      <c r="U5967" s="8"/>
      <c r="W5967" s="2" t="s">
        <v>468</v>
      </c>
      <c r="X5967" s="2" t="str" cm="1">
        <f t="array" ref="X5967">IF(X5854="TRUE",IF(AND(C5964&lt;&gt;1,C5965:C5970="",S5964:U5970=""), "FALSE","TRUE"),"FALSE")</f>
        <v>FALSE</v>
      </c>
      <c r="Z5967" s="1"/>
    </row>
    <row r="5968" spans="2:26" hidden="1" outlineLevel="2" x14ac:dyDescent="0.4">
      <c r="B5968" s="7" t="s">
        <v>528</v>
      </c>
      <c r="C5968" s="8"/>
      <c r="D5968" s="31"/>
      <c r="E5968" s="2" t="s">
        <v>529</v>
      </c>
      <c r="F5968" s="2" t="str">
        <f>IF(OR($C$87="治験計画届", $C$87="治験計画変更届"), "^$","^.{1,120}$|^$")</f>
        <v>^.{1,120}$|^$</v>
      </c>
      <c r="G5968" s="2" t="str">
        <f t="shared" ref="G5968:G5970" si="410">IF(F5968="^$", "入力しないでください","入力してください(120文字以内)")</f>
        <v>入力してください(120文字以内)</v>
      </c>
      <c r="H5968" s="2">
        <v>225</v>
      </c>
      <c r="I5968" s="2">
        <v>207</v>
      </c>
      <c r="K5968" s="2">
        <v>120</v>
      </c>
      <c r="L5968" s="2" t="s">
        <v>30</v>
      </c>
      <c r="M5968" s="2" t="s">
        <v>476</v>
      </c>
      <c r="N5968" s="2" t="s">
        <v>479</v>
      </c>
      <c r="O5968" s="2" t="s">
        <v>520</v>
      </c>
      <c r="Q5968" s="1"/>
      <c r="S5968" s="9"/>
      <c r="T5968" s="10"/>
      <c r="U5968" s="8"/>
      <c r="W5968" s="2" t="s">
        <v>468</v>
      </c>
      <c r="X5968" s="2" t="str" cm="1">
        <f t="array" ref="X5968">IF(X5854="TRUE",IF(AND(C5964&lt;&gt;1,C5965:C5970="",S5964:U5970=""), "FALSE","TRUE"),"FALSE")</f>
        <v>FALSE</v>
      </c>
      <c r="Z5968" s="1"/>
    </row>
    <row r="5969" spans="2:26" hidden="1" outlineLevel="2" x14ac:dyDescent="0.4">
      <c r="B5969" s="7" t="s">
        <v>530</v>
      </c>
      <c r="C5969" s="8"/>
      <c r="D5969" s="31"/>
      <c r="E5969" s="2" t="s">
        <v>566</v>
      </c>
      <c r="F5969" s="2" t="str">
        <f>IF(OR($C$87="治験計画届", $C$87="治験計画変更届"), "^$","^.{1,120}$|^$")</f>
        <v>^.{1,120}$|^$</v>
      </c>
      <c r="G5969" s="2" t="str">
        <f t="shared" si="410"/>
        <v>入力してください(120文字以内)</v>
      </c>
      <c r="H5969" s="2">
        <v>225</v>
      </c>
      <c r="I5969" s="2">
        <v>207</v>
      </c>
      <c r="K5969" s="2">
        <v>120</v>
      </c>
      <c r="L5969" s="2" t="s">
        <v>30</v>
      </c>
      <c r="M5969" s="2" t="s">
        <v>476</v>
      </c>
      <c r="N5969" s="2" t="s">
        <v>479</v>
      </c>
      <c r="O5969" s="2" t="s">
        <v>520</v>
      </c>
      <c r="Q5969" s="1"/>
      <c r="S5969" s="9"/>
      <c r="T5969" s="10"/>
      <c r="U5969" s="8"/>
      <c r="W5969" s="2" t="s">
        <v>468</v>
      </c>
      <c r="X5969" s="2" t="str" cm="1">
        <f t="array" ref="X5969">IF(X5854="TRUE",IF(AND(C5964&lt;&gt;1,C5965:C5970="",S5964:U5970=""), "FALSE","TRUE"),"FALSE")</f>
        <v>FALSE</v>
      </c>
      <c r="Z5969" s="1"/>
    </row>
    <row r="5970" spans="2:26" hidden="1" outlineLevel="2" collapsed="1" x14ac:dyDescent="0.4">
      <c r="B5970" s="7" t="s">
        <v>532</v>
      </c>
      <c r="C5970" s="8"/>
      <c r="D5970" s="31"/>
      <c r="E5970" s="2" t="s">
        <v>533</v>
      </c>
      <c r="F5970" s="2" t="str">
        <f>IF(OR($C$87="治験計画届", $C$87="治験計画変更届"), "^$","^.{1,120}$|^$")</f>
        <v>^.{1,120}$|^$</v>
      </c>
      <c r="G5970" s="2" t="str">
        <f t="shared" si="410"/>
        <v>入力してください(120文字以内)</v>
      </c>
      <c r="H5970" s="2">
        <v>225</v>
      </c>
      <c r="I5970" s="2">
        <v>207</v>
      </c>
      <c r="K5970" s="2">
        <v>120</v>
      </c>
      <c r="L5970" s="2" t="s">
        <v>30</v>
      </c>
      <c r="M5970" s="2" t="s">
        <v>476</v>
      </c>
      <c r="N5970" s="2" t="s">
        <v>479</v>
      </c>
      <c r="O5970" s="2" t="s">
        <v>520</v>
      </c>
      <c r="Q5970" s="1"/>
      <c r="S5970" s="9"/>
      <c r="T5970" s="10"/>
      <c r="U5970" s="8"/>
      <c r="W5970" s="2" t="s">
        <v>468</v>
      </c>
      <c r="X5970" s="2" t="str" cm="1">
        <f t="array" ref="X5970">IF(X5854="TRUE",IF(AND(C5964&lt;&gt;1,C5965:C5970="",S5964:U5970=""), "FALSE","TRUE"),"FALSE")</f>
        <v>FALSE</v>
      </c>
      <c r="Z5970" s="1"/>
    </row>
    <row r="5971" spans="2:26" hidden="1" outlineLevel="3" x14ac:dyDescent="0.4">
      <c r="B5971" s="7" t="s">
        <v>134</v>
      </c>
      <c r="C5971" s="5">
        <v>6</v>
      </c>
      <c r="D5971" s="30"/>
      <c r="E5971" s="2" t="s">
        <v>392</v>
      </c>
      <c r="F5971" s="2" t="s">
        <v>102</v>
      </c>
      <c r="G5971" s="2" t="s">
        <v>103</v>
      </c>
      <c r="H5971" s="2">
        <v>225</v>
      </c>
      <c r="I5971" s="2">
        <v>207</v>
      </c>
      <c r="K5971" s="2">
        <v>3</v>
      </c>
      <c r="L5971" s="2" t="s">
        <v>136</v>
      </c>
      <c r="M5971" s="2" t="s">
        <v>476</v>
      </c>
      <c r="N5971" s="2" t="s">
        <v>479</v>
      </c>
      <c r="O5971" s="2" t="s">
        <v>520</v>
      </c>
      <c r="Q5971" s="1"/>
      <c r="S5971" s="9"/>
      <c r="T5971" s="10"/>
      <c r="U5971" s="8"/>
      <c r="V5971" s="2" t="s">
        <v>105</v>
      </c>
      <c r="W5971" s="2" t="s">
        <v>561</v>
      </c>
      <c r="X5971" s="2" t="str" cm="1">
        <f t="array" ref="X5971">IF(X5854="TRUE",IF(AND(C5971&lt;&gt;1,C5972:C5977="",S5971:U5977=""), "FALSE","TRUE"),"FALSE")</f>
        <v>FALSE</v>
      </c>
      <c r="Z5971" s="1"/>
    </row>
    <row r="5972" spans="2:26" hidden="1" outlineLevel="3" x14ac:dyDescent="0.4">
      <c r="B5972" s="7" t="s">
        <v>522</v>
      </c>
      <c r="C5972" s="8"/>
      <c r="D5972" s="31"/>
      <c r="E5972" s="2" t="s">
        <v>523</v>
      </c>
      <c r="F5972" s="2" t="s">
        <v>485</v>
      </c>
      <c r="G5972" s="2" t="s">
        <v>369</v>
      </c>
      <c r="H5972" s="2">
        <v>225</v>
      </c>
      <c r="I5972" s="2">
        <v>207</v>
      </c>
      <c r="K5972" s="2">
        <v>240</v>
      </c>
      <c r="L5972" s="2" t="s">
        <v>30</v>
      </c>
      <c r="M5972" s="2" t="s">
        <v>476</v>
      </c>
      <c r="N5972" s="2" t="s">
        <v>479</v>
      </c>
      <c r="O5972" s="2" t="s">
        <v>520</v>
      </c>
      <c r="Q5972" s="1"/>
      <c r="S5972" s="9"/>
      <c r="T5972" s="10"/>
      <c r="U5972" s="8"/>
      <c r="W5972" s="2" t="s">
        <v>465</v>
      </c>
      <c r="X5972" s="2" t="str" cm="1">
        <f t="array" ref="X5972">IF(X5854="TRUE",IF(AND(C5971&lt;&gt;1,C5972:C5977="",S5971:U5977=""), "FALSE","TRUE"),"FALSE")</f>
        <v>FALSE</v>
      </c>
      <c r="Z5972" s="1"/>
    </row>
    <row r="5973" spans="2:26" hidden="1" outlineLevel="3" x14ac:dyDescent="0.4">
      <c r="B5973" s="7" t="s">
        <v>524</v>
      </c>
      <c r="C5973" s="8"/>
      <c r="D5973" s="31"/>
      <c r="E5973" s="2" t="s">
        <v>525</v>
      </c>
      <c r="F5973" s="2" t="s">
        <v>114</v>
      </c>
      <c r="G5973" s="2" t="s">
        <v>115</v>
      </c>
      <c r="H5973" s="2">
        <v>225</v>
      </c>
      <c r="I5973" s="2">
        <v>207</v>
      </c>
      <c r="K5973" s="2">
        <v>120</v>
      </c>
      <c r="L5973" s="2" t="s">
        <v>30</v>
      </c>
      <c r="M5973" s="2" t="s">
        <v>476</v>
      </c>
      <c r="N5973" s="2" t="s">
        <v>479</v>
      </c>
      <c r="O5973" s="2" t="s">
        <v>520</v>
      </c>
      <c r="Q5973" s="1"/>
      <c r="S5973" s="9"/>
      <c r="T5973" s="10"/>
      <c r="U5973" s="8"/>
      <c r="W5973" s="2" t="s">
        <v>468</v>
      </c>
      <c r="X5973" s="2" t="str" cm="1">
        <f t="array" ref="X5973">IF(X5854="TRUE",IF(AND(C5971&lt;&gt;1,C5972:C5977="",S5971:U5977=""), "FALSE","TRUE"),"FALSE")</f>
        <v>FALSE</v>
      </c>
      <c r="Z5973" s="1"/>
    </row>
    <row r="5974" spans="2:26" hidden="1" outlineLevel="3" x14ac:dyDescent="0.4">
      <c r="B5974" s="7" t="s">
        <v>526</v>
      </c>
      <c r="C5974" s="8"/>
      <c r="D5974" s="31"/>
      <c r="E5974" s="2" t="s">
        <v>527</v>
      </c>
      <c r="F5974" s="2" t="str">
        <f>IF(OR($C$87="治験計画届", $C$87="治験計画変更届"), "^$","^.{1,120}$|^$")</f>
        <v>^.{1,120}$|^$</v>
      </c>
      <c r="G5974" s="2" t="str">
        <f>IF(F5974="^$", "入力しないでください","入力してください(120文字以内)")</f>
        <v>入力してください(120文字以内)</v>
      </c>
      <c r="H5974" s="2">
        <v>225</v>
      </c>
      <c r="I5974" s="2">
        <v>207</v>
      </c>
      <c r="K5974" s="2">
        <v>120</v>
      </c>
      <c r="L5974" s="2" t="s">
        <v>30</v>
      </c>
      <c r="M5974" s="2" t="s">
        <v>476</v>
      </c>
      <c r="N5974" s="2" t="s">
        <v>479</v>
      </c>
      <c r="O5974" s="2" t="s">
        <v>520</v>
      </c>
      <c r="Q5974" s="1"/>
      <c r="S5974" s="9"/>
      <c r="T5974" s="10"/>
      <c r="U5974" s="8"/>
      <c r="W5974" s="2" t="s">
        <v>468</v>
      </c>
      <c r="X5974" s="2" t="str" cm="1">
        <f t="array" ref="X5974">IF(X5854="TRUE",IF(AND(C5971&lt;&gt;1,C5972:C5977="",S5971:U5977=""), "FALSE","TRUE"),"FALSE")</f>
        <v>FALSE</v>
      </c>
      <c r="Z5974" s="1"/>
    </row>
    <row r="5975" spans="2:26" hidden="1" outlineLevel="3" x14ac:dyDescent="0.4">
      <c r="B5975" s="7" t="s">
        <v>528</v>
      </c>
      <c r="C5975" s="8"/>
      <c r="D5975" s="31"/>
      <c r="E5975" s="2" t="s">
        <v>529</v>
      </c>
      <c r="F5975" s="2" t="str">
        <f>IF(OR($C$87="治験計画届", $C$87="治験計画変更届"), "^$","^.{1,120}$|^$")</f>
        <v>^.{1,120}$|^$</v>
      </c>
      <c r="G5975" s="2" t="str">
        <f t="shared" ref="G5975:G5977" si="411">IF(F5975="^$", "入力しないでください","入力してください(120文字以内)")</f>
        <v>入力してください(120文字以内)</v>
      </c>
      <c r="H5975" s="2">
        <v>225</v>
      </c>
      <c r="I5975" s="2">
        <v>207</v>
      </c>
      <c r="K5975" s="2">
        <v>120</v>
      </c>
      <c r="L5975" s="2" t="s">
        <v>30</v>
      </c>
      <c r="M5975" s="2" t="s">
        <v>476</v>
      </c>
      <c r="N5975" s="2" t="s">
        <v>479</v>
      </c>
      <c r="O5975" s="2" t="s">
        <v>520</v>
      </c>
      <c r="Q5975" s="1"/>
      <c r="S5975" s="9"/>
      <c r="T5975" s="10"/>
      <c r="U5975" s="8"/>
      <c r="W5975" s="2" t="s">
        <v>468</v>
      </c>
      <c r="X5975" s="2" t="str" cm="1">
        <f t="array" ref="X5975">IF(X5854="TRUE",IF(AND(C5971&lt;&gt;1,C5972:C5977="",S5971:U5977=""), "FALSE","TRUE"),"FALSE")</f>
        <v>FALSE</v>
      </c>
      <c r="Z5975" s="1"/>
    </row>
    <row r="5976" spans="2:26" hidden="1" outlineLevel="3" x14ac:dyDescent="0.4">
      <c r="B5976" s="7" t="s">
        <v>530</v>
      </c>
      <c r="C5976" s="8"/>
      <c r="D5976" s="31"/>
      <c r="E5976" s="2" t="s">
        <v>566</v>
      </c>
      <c r="F5976" s="2" t="str">
        <f>IF(OR($C$87="治験計画届", $C$87="治験計画変更届"), "^$","^.{1,120}$|^$")</f>
        <v>^.{1,120}$|^$</v>
      </c>
      <c r="G5976" s="2" t="str">
        <f t="shared" si="411"/>
        <v>入力してください(120文字以内)</v>
      </c>
      <c r="H5976" s="2">
        <v>225</v>
      </c>
      <c r="I5976" s="2">
        <v>207</v>
      </c>
      <c r="K5976" s="2">
        <v>120</v>
      </c>
      <c r="L5976" s="2" t="s">
        <v>30</v>
      </c>
      <c r="M5976" s="2" t="s">
        <v>476</v>
      </c>
      <c r="N5976" s="2" t="s">
        <v>479</v>
      </c>
      <c r="O5976" s="2" t="s">
        <v>520</v>
      </c>
      <c r="Q5976" s="1"/>
      <c r="S5976" s="9"/>
      <c r="T5976" s="10"/>
      <c r="U5976" s="8"/>
      <c r="W5976" s="2" t="s">
        <v>468</v>
      </c>
      <c r="X5976" s="2" t="str" cm="1">
        <f t="array" ref="X5976">IF(X5854="TRUE",IF(AND(C5971&lt;&gt;1,C5972:C5977="",S5971:U5977=""), "FALSE","TRUE"),"FALSE")</f>
        <v>FALSE</v>
      </c>
      <c r="Z5976" s="1"/>
    </row>
    <row r="5977" spans="2:26" hidden="1" outlineLevel="3" x14ac:dyDescent="0.4">
      <c r="B5977" s="7" t="s">
        <v>532</v>
      </c>
      <c r="C5977" s="8"/>
      <c r="D5977" s="31"/>
      <c r="E5977" s="2" t="s">
        <v>533</v>
      </c>
      <c r="F5977" s="2" t="str">
        <f>IF(OR($C$87="治験計画届", $C$87="治験計画変更届"), "^$","^.{1,120}$|^$")</f>
        <v>^.{1,120}$|^$</v>
      </c>
      <c r="G5977" s="2" t="str">
        <f t="shared" si="411"/>
        <v>入力してください(120文字以内)</v>
      </c>
      <c r="H5977" s="2">
        <v>225</v>
      </c>
      <c r="I5977" s="2">
        <v>207</v>
      </c>
      <c r="K5977" s="2">
        <v>120</v>
      </c>
      <c r="L5977" s="2" t="s">
        <v>30</v>
      </c>
      <c r="M5977" s="2" t="s">
        <v>476</v>
      </c>
      <c r="N5977" s="2" t="s">
        <v>479</v>
      </c>
      <c r="O5977" s="2" t="s">
        <v>520</v>
      </c>
      <c r="Q5977" s="1"/>
      <c r="S5977" s="9"/>
      <c r="T5977" s="10"/>
      <c r="U5977" s="8"/>
      <c r="W5977" s="2" t="s">
        <v>468</v>
      </c>
      <c r="X5977" s="2" t="str" cm="1">
        <f t="array" ref="X5977">IF(X5854="TRUE",IF(AND(C5971&lt;&gt;1,C5972:C5977="",S5971:U5977=""), "FALSE","TRUE"),"FALSE")</f>
        <v>FALSE</v>
      </c>
      <c r="Z5977" s="1"/>
    </row>
    <row r="5978" spans="2:26" hidden="1" outlineLevel="3" x14ac:dyDescent="0.4">
      <c r="B5978" s="7" t="s">
        <v>134</v>
      </c>
      <c r="C5978" s="5">
        <v>7</v>
      </c>
      <c r="D5978" s="30"/>
      <c r="E5978" s="2" t="s">
        <v>392</v>
      </c>
      <c r="F5978" s="2" t="s">
        <v>102</v>
      </c>
      <c r="G5978" s="2" t="s">
        <v>103</v>
      </c>
      <c r="H5978" s="2">
        <v>225</v>
      </c>
      <c r="I5978" s="2">
        <v>207</v>
      </c>
      <c r="K5978" s="2">
        <v>3</v>
      </c>
      <c r="L5978" s="2" t="s">
        <v>136</v>
      </c>
      <c r="M5978" s="2" t="s">
        <v>476</v>
      </c>
      <c r="N5978" s="2" t="s">
        <v>479</v>
      </c>
      <c r="O5978" s="2" t="s">
        <v>520</v>
      </c>
      <c r="Q5978" s="1"/>
      <c r="S5978" s="9"/>
      <c r="T5978" s="10"/>
      <c r="U5978" s="8"/>
      <c r="V5978" s="2" t="s">
        <v>105</v>
      </c>
      <c r="W5978" s="2" t="s">
        <v>561</v>
      </c>
      <c r="X5978" s="2" t="str" cm="1">
        <f t="array" ref="X5978">IF(X5854="TRUE",IF(AND(C5978&lt;&gt;1,C5979:C5984="",S5978:U5984=""), "FALSE","TRUE"),"FALSE")</f>
        <v>FALSE</v>
      </c>
      <c r="Z5978" s="1"/>
    </row>
    <row r="5979" spans="2:26" hidden="1" outlineLevel="3" x14ac:dyDescent="0.4">
      <c r="B5979" s="7" t="s">
        <v>522</v>
      </c>
      <c r="C5979" s="8"/>
      <c r="D5979" s="31"/>
      <c r="E5979" s="2" t="s">
        <v>523</v>
      </c>
      <c r="F5979" s="2" t="s">
        <v>485</v>
      </c>
      <c r="G5979" s="2" t="s">
        <v>369</v>
      </c>
      <c r="H5979" s="2">
        <v>225</v>
      </c>
      <c r="I5979" s="2">
        <v>207</v>
      </c>
      <c r="K5979" s="2">
        <v>240</v>
      </c>
      <c r="L5979" s="2" t="s">
        <v>30</v>
      </c>
      <c r="M5979" s="2" t="s">
        <v>476</v>
      </c>
      <c r="N5979" s="2" t="s">
        <v>479</v>
      </c>
      <c r="O5979" s="2" t="s">
        <v>520</v>
      </c>
      <c r="Q5979" s="1"/>
      <c r="S5979" s="9"/>
      <c r="T5979" s="10"/>
      <c r="U5979" s="8"/>
      <c r="W5979" s="2" t="s">
        <v>465</v>
      </c>
      <c r="X5979" s="2" t="str" cm="1">
        <f t="array" ref="X5979">IF(X5854="TRUE",IF(AND(C5978&lt;&gt;1,C5979:C5984="",S5978:U5984=""), "FALSE","TRUE"),"FALSE")</f>
        <v>FALSE</v>
      </c>
      <c r="Z5979" s="1"/>
    </row>
    <row r="5980" spans="2:26" hidden="1" outlineLevel="3" x14ac:dyDescent="0.4">
      <c r="B5980" s="7" t="s">
        <v>524</v>
      </c>
      <c r="C5980" s="8"/>
      <c r="D5980" s="31"/>
      <c r="E5980" s="2" t="s">
        <v>525</v>
      </c>
      <c r="F5980" s="2" t="s">
        <v>114</v>
      </c>
      <c r="G5980" s="2" t="s">
        <v>115</v>
      </c>
      <c r="H5980" s="2">
        <v>225</v>
      </c>
      <c r="I5980" s="2">
        <v>207</v>
      </c>
      <c r="K5980" s="2">
        <v>120</v>
      </c>
      <c r="L5980" s="2" t="s">
        <v>30</v>
      </c>
      <c r="M5980" s="2" t="s">
        <v>476</v>
      </c>
      <c r="N5980" s="2" t="s">
        <v>479</v>
      </c>
      <c r="O5980" s="2" t="s">
        <v>520</v>
      </c>
      <c r="Q5980" s="1"/>
      <c r="S5980" s="9"/>
      <c r="T5980" s="10"/>
      <c r="U5980" s="8"/>
      <c r="W5980" s="2" t="s">
        <v>468</v>
      </c>
      <c r="X5980" s="2" t="str" cm="1">
        <f t="array" ref="X5980">IF(X5854="TRUE",IF(AND(C5978&lt;&gt;1,C5979:C5984="",S5978:U5984=""), "FALSE","TRUE"),"FALSE")</f>
        <v>FALSE</v>
      </c>
      <c r="Z5980" s="1"/>
    </row>
    <row r="5981" spans="2:26" hidden="1" outlineLevel="3" x14ac:dyDescent="0.4">
      <c r="B5981" s="7" t="s">
        <v>526</v>
      </c>
      <c r="C5981" s="8"/>
      <c r="D5981" s="31"/>
      <c r="E5981" s="2" t="s">
        <v>527</v>
      </c>
      <c r="F5981" s="2" t="str">
        <f>IF(OR($C$87="治験計画届", $C$87="治験計画変更届"), "^$","^.{1,120}$|^$")</f>
        <v>^.{1,120}$|^$</v>
      </c>
      <c r="G5981" s="2" t="str">
        <f>IF(F5981="^$", "入力しないでください","入力してください(120文字以内)")</f>
        <v>入力してください(120文字以内)</v>
      </c>
      <c r="H5981" s="2">
        <v>225</v>
      </c>
      <c r="I5981" s="2">
        <v>207</v>
      </c>
      <c r="K5981" s="2">
        <v>120</v>
      </c>
      <c r="L5981" s="2" t="s">
        <v>30</v>
      </c>
      <c r="M5981" s="2" t="s">
        <v>476</v>
      </c>
      <c r="N5981" s="2" t="s">
        <v>479</v>
      </c>
      <c r="O5981" s="2" t="s">
        <v>520</v>
      </c>
      <c r="Q5981" s="1"/>
      <c r="S5981" s="9"/>
      <c r="T5981" s="10"/>
      <c r="U5981" s="8"/>
      <c r="W5981" s="2" t="s">
        <v>468</v>
      </c>
      <c r="X5981" s="2" t="str" cm="1">
        <f t="array" ref="X5981">IF(X5854="TRUE",IF(AND(C5978&lt;&gt;1,C5979:C5984="",S5978:U5984=""), "FALSE","TRUE"),"FALSE")</f>
        <v>FALSE</v>
      </c>
      <c r="Z5981" s="1"/>
    </row>
    <row r="5982" spans="2:26" hidden="1" outlineLevel="3" x14ac:dyDescent="0.4">
      <c r="B5982" s="7" t="s">
        <v>528</v>
      </c>
      <c r="C5982" s="8"/>
      <c r="D5982" s="31"/>
      <c r="E5982" s="2" t="s">
        <v>529</v>
      </c>
      <c r="F5982" s="2" t="str">
        <f>IF(OR($C$87="治験計画届", $C$87="治験計画変更届"), "^$","^.{1,120}$|^$")</f>
        <v>^.{1,120}$|^$</v>
      </c>
      <c r="G5982" s="2" t="str">
        <f t="shared" ref="G5982:G5984" si="412">IF(F5982="^$", "入力しないでください","入力してください(120文字以内)")</f>
        <v>入力してください(120文字以内)</v>
      </c>
      <c r="H5982" s="2">
        <v>225</v>
      </c>
      <c r="I5982" s="2">
        <v>207</v>
      </c>
      <c r="K5982" s="2">
        <v>120</v>
      </c>
      <c r="L5982" s="2" t="s">
        <v>30</v>
      </c>
      <c r="M5982" s="2" t="s">
        <v>476</v>
      </c>
      <c r="N5982" s="2" t="s">
        <v>479</v>
      </c>
      <c r="O5982" s="2" t="s">
        <v>520</v>
      </c>
      <c r="Q5982" s="1"/>
      <c r="S5982" s="9"/>
      <c r="T5982" s="10"/>
      <c r="U5982" s="8"/>
      <c r="W5982" s="2" t="s">
        <v>468</v>
      </c>
      <c r="X5982" s="2" t="str" cm="1">
        <f t="array" ref="X5982">IF(X5854="TRUE",IF(AND(C5978&lt;&gt;1,C5979:C5984="",S5978:U5984=""), "FALSE","TRUE"),"FALSE")</f>
        <v>FALSE</v>
      </c>
      <c r="Z5982" s="1"/>
    </row>
    <row r="5983" spans="2:26" hidden="1" outlineLevel="3" x14ac:dyDescent="0.4">
      <c r="B5983" s="7" t="s">
        <v>530</v>
      </c>
      <c r="C5983" s="8"/>
      <c r="D5983" s="31"/>
      <c r="E5983" s="2" t="s">
        <v>566</v>
      </c>
      <c r="F5983" s="2" t="str">
        <f>IF(OR($C$87="治験計画届", $C$87="治験計画変更届"), "^$","^.{1,120}$|^$")</f>
        <v>^.{1,120}$|^$</v>
      </c>
      <c r="G5983" s="2" t="str">
        <f t="shared" si="412"/>
        <v>入力してください(120文字以内)</v>
      </c>
      <c r="H5983" s="2">
        <v>225</v>
      </c>
      <c r="I5983" s="2">
        <v>207</v>
      </c>
      <c r="K5983" s="2">
        <v>120</v>
      </c>
      <c r="L5983" s="2" t="s">
        <v>30</v>
      </c>
      <c r="M5983" s="2" t="s">
        <v>476</v>
      </c>
      <c r="N5983" s="2" t="s">
        <v>479</v>
      </c>
      <c r="O5983" s="2" t="s">
        <v>520</v>
      </c>
      <c r="Q5983" s="1"/>
      <c r="S5983" s="9"/>
      <c r="T5983" s="10"/>
      <c r="U5983" s="8"/>
      <c r="W5983" s="2" t="s">
        <v>468</v>
      </c>
      <c r="X5983" s="2" t="str" cm="1">
        <f t="array" ref="X5983">IF(X5854="TRUE",IF(AND(C5978&lt;&gt;1,C5979:C5984="",S5978:U5984=""), "FALSE","TRUE"),"FALSE")</f>
        <v>FALSE</v>
      </c>
      <c r="Z5983" s="1"/>
    </row>
    <row r="5984" spans="2:26" hidden="1" outlineLevel="3" x14ac:dyDescent="0.4">
      <c r="B5984" s="7" t="s">
        <v>532</v>
      </c>
      <c r="C5984" s="8"/>
      <c r="D5984" s="31"/>
      <c r="E5984" s="2" t="s">
        <v>533</v>
      </c>
      <c r="F5984" s="2" t="str">
        <f>IF(OR($C$87="治験計画届", $C$87="治験計画変更届"), "^$","^.{1,120}$|^$")</f>
        <v>^.{1,120}$|^$</v>
      </c>
      <c r="G5984" s="2" t="str">
        <f t="shared" si="412"/>
        <v>入力してください(120文字以内)</v>
      </c>
      <c r="H5984" s="2">
        <v>225</v>
      </c>
      <c r="I5984" s="2">
        <v>207</v>
      </c>
      <c r="K5984" s="2">
        <v>120</v>
      </c>
      <c r="L5984" s="2" t="s">
        <v>30</v>
      </c>
      <c r="M5984" s="2" t="s">
        <v>476</v>
      </c>
      <c r="N5984" s="2" t="s">
        <v>479</v>
      </c>
      <c r="O5984" s="2" t="s">
        <v>520</v>
      </c>
      <c r="Q5984" s="1"/>
      <c r="S5984" s="9"/>
      <c r="T5984" s="10"/>
      <c r="U5984" s="8"/>
      <c r="W5984" s="2" t="s">
        <v>468</v>
      </c>
      <c r="X5984" s="2" t="str" cm="1">
        <f t="array" ref="X5984">IF(X5854="TRUE",IF(AND(C5978&lt;&gt;1,C5979:C5984="",S5978:U5984=""), "FALSE","TRUE"),"FALSE")</f>
        <v>FALSE</v>
      </c>
      <c r="Z5984" s="1"/>
    </row>
    <row r="5985" spans="2:26" hidden="1" outlineLevel="3" x14ac:dyDescent="0.4">
      <c r="B5985" s="7" t="s">
        <v>134</v>
      </c>
      <c r="C5985" s="5">
        <v>8</v>
      </c>
      <c r="D5985" s="30"/>
      <c r="E5985" s="2" t="s">
        <v>392</v>
      </c>
      <c r="F5985" s="2" t="s">
        <v>102</v>
      </c>
      <c r="G5985" s="2" t="s">
        <v>103</v>
      </c>
      <c r="H5985" s="2">
        <v>225</v>
      </c>
      <c r="I5985" s="2">
        <v>207</v>
      </c>
      <c r="K5985" s="2">
        <v>3</v>
      </c>
      <c r="L5985" s="2" t="s">
        <v>136</v>
      </c>
      <c r="M5985" s="2" t="s">
        <v>476</v>
      </c>
      <c r="N5985" s="2" t="s">
        <v>479</v>
      </c>
      <c r="O5985" s="2" t="s">
        <v>520</v>
      </c>
      <c r="Q5985" s="1"/>
      <c r="S5985" s="9"/>
      <c r="T5985" s="10"/>
      <c r="U5985" s="8"/>
      <c r="V5985" s="2" t="s">
        <v>105</v>
      </c>
      <c r="W5985" s="2" t="s">
        <v>561</v>
      </c>
      <c r="X5985" s="2" t="str" cm="1">
        <f t="array" ref="X5985">IF(X5854="TRUE",IF(AND(C5985&lt;&gt;1,C5986:C5991="",S5985:U5991=""), "FALSE","TRUE"),"FALSE")</f>
        <v>FALSE</v>
      </c>
      <c r="Z5985" s="1"/>
    </row>
    <row r="5986" spans="2:26" hidden="1" outlineLevel="3" x14ac:dyDescent="0.4">
      <c r="B5986" s="7" t="s">
        <v>522</v>
      </c>
      <c r="C5986" s="8"/>
      <c r="D5986" s="31"/>
      <c r="E5986" s="2" t="s">
        <v>523</v>
      </c>
      <c r="F5986" s="2" t="s">
        <v>485</v>
      </c>
      <c r="G5986" s="2" t="s">
        <v>369</v>
      </c>
      <c r="H5986" s="2">
        <v>225</v>
      </c>
      <c r="I5986" s="2">
        <v>207</v>
      </c>
      <c r="K5986" s="2">
        <v>240</v>
      </c>
      <c r="L5986" s="2" t="s">
        <v>30</v>
      </c>
      <c r="M5986" s="2" t="s">
        <v>476</v>
      </c>
      <c r="N5986" s="2" t="s">
        <v>479</v>
      </c>
      <c r="O5986" s="2" t="s">
        <v>520</v>
      </c>
      <c r="Q5986" s="1"/>
      <c r="S5986" s="9"/>
      <c r="T5986" s="10"/>
      <c r="U5986" s="8"/>
      <c r="W5986" s="2" t="s">
        <v>465</v>
      </c>
      <c r="X5986" s="2" t="str" cm="1">
        <f t="array" ref="X5986">IF(X5854="TRUE",IF(AND(C5985&lt;&gt;1,C5986:C5991="",S5985:U5991=""), "FALSE","TRUE"),"FALSE")</f>
        <v>FALSE</v>
      </c>
      <c r="Z5986" s="1"/>
    </row>
    <row r="5987" spans="2:26" hidden="1" outlineLevel="3" x14ac:dyDescent="0.4">
      <c r="B5987" s="7" t="s">
        <v>524</v>
      </c>
      <c r="C5987" s="8"/>
      <c r="D5987" s="31"/>
      <c r="E5987" s="2" t="s">
        <v>525</v>
      </c>
      <c r="F5987" s="2" t="s">
        <v>114</v>
      </c>
      <c r="G5987" s="2" t="s">
        <v>115</v>
      </c>
      <c r="H5987" s="2">
        <v>225</v>
      </c>
      <c r="I5987" s="2">
        <v>207</v>
      </c>
      <c r="K5987" s="2">
        <v>120</v>
      </c>
      <c r="L5987" s="2" t="s">
        <v>30</v>
      </c>
      <c r="M5987" s="2" t="s">
        <v>476</v>
      </c>
      <c r="N5987" s="2" t="s">
        <v>479</v>
      </c>
      <c r="O5987" s="2" t="s">
        <v>520</v>
      </c>
      <c r="Q5987" s="1"/>
      <c r="S5987" s="9"/>
      <c r="T5987" s="10"/>
      <c r="U5987" s="8"/>
      <c r="W5987" s="2" t="s">
        <v>468</v>
      </c>
      <c r="X5987" s="2" t="str" cm="1">
        <f t="array" ref="X5987">IF(X5854="TRUE",IF(AND(C5985&lt;&gt;1,C5986:C5991="",S5985:U5991=""), "FALSE","TRUE"),"FALSE")</f>
        <v>FALSE</v>
      </c>
      <c r="Z5987" s="1"/>
    </row>
    <row r="5988" spans="2:26" hidden="1" outlineLevel="3" x14ac:dyDescent="0.4">
      <c r="B5988" s="7" t="s">
        <v>526</v>
      </c>
      <c r="C5988" s="8"/>
      <c r="D5988" s="31"/>
      <c r="E5988" s="2" t="s">
        <v>527</v>
      </c>
      <c r="F5988" s="2" t="str">
        <f>IF(OR($C$87="治験計画届", $C$87="治験計画変更届"), "^$","^.{1,120}$|^$")</f>
        <v>^.{1,120}$|^$</v>
      </c>
      <c r="G5988" s="2" t="str">
        <f>IF(F5988="^$", "入力しないでください","入力してください(120文字以内)")</f>
        <v>入力してください(120文字以内)</v>
      </c>
      <c r="H5988" s="2">
        <v>225</v>
      </c>
      <c r="I5988" s="2">
        <v>207</v>
      </c>
      <c r="K5988" s="2">
        <v>120</v>
      </c>
      <c r="L5988" s="2" t="s">
        <v>30</v>
      </c>
      <c r="M5988" s="2" t="s">
        <v>476</v>
      </c>
      <c r="N5988" s="2" t="s">
        <v>479</v>
      </c>
      <c r="O5988" s="2" t="s">
        <v>520</v>
      </c>
      <c r="Q5988" s="1"/>
      <c r="S5988" s="9"/>
      <c r="T5988" s="10"/>
      <c r="U5988" s="8"/>
      <c r="W5988" s="2" t="s">
        <v>468</v>
      </c>
      <c r="X5988" s="2" t="str" cm="1">
        <f t="array" ref="X5988">IF(X5854="TRUE",IF(AND(C5985&lt;&gt;1,C5986:C5991="",S5985:U5991=""), "FALSE","TRUE"),"FALSE")</f>
        <v>FALSE</v>
      </c>
      <c r="Z5988" s="1"/>
    </row>
    <row r="5989" spans="2:26" hidden="1" outlineLevel="3" x14ac:dyDescent="0.4">
      <c r="B5989" s="7" t="s">
        <v>528</v>
      </c>
      <c r="C5989" s="8"/>
      <c r="D5989" s="31"/>
      <c r="E5989" s="2" t="s">
        <v>529</v>
      </c>
      <c r="F5989" s="2" t="str">
        <f>IF(OR($C$87="治験計画届", $C$87="治験計画変更届"), "^$","^.{1,120}$|^$")</f>
        <v>^.{1,120}$|^$</v>
      </c>
      <c r="G5989" s="2" t="str">
        <f t="shared" ref="G5989:G5991" si="413">IF(F5989="^$", "入力しないでください","入力してください(120文字以内)")</f>
        <v>入力してください(120文字以内)</v>
      </c>
      <c r="H5989" s="2">
        <v>225</v>
      </c>
      <c r="I5989" s="2">
        <v>207</v>
      </c>
      <c r="K5989" s="2">
        <v>120</v>
      </c>
      <c r="L5989" s="2" t="s">
        <v>30</v>
      </c>
      <c r="M5989" s="2" t="s">
        <v>476</v>
      </c>
      <c r="N5989" s="2" t="s">
        <v>479</v>
      </c>
      <c r="O5989" s="2" t="s">
        <v>520</v>
      </c>
      <c r="Q5989" s="1"/>
      <c r="S5989" s="9"/>
      <c r="T5989" s="10"/>
      <c r="U5989" s="8"/>
      <c r="W5989" s="2" t="s">
        <v>468</v>
      </c>
      <c r="X5989" s="2" t="str" cm="1">
        <f t="array" ref="X5989">IF(X5854="TRUE",IF(AND(C5985&lt;&gt;1,C5986:C5991="",S5985:U5991=""), "FALSE","TRUE"),"FALSE")</f>
        <v>FALSE</v>
      </c>
      <c r="Z5989" s="1"/>
    </row>
    <row r="5990" spans="2:26" hidden="1" outlineLevel="3" x14ac:dyDescent="0.4">
      <c r="B5990" s="7" t="s">
        <v>530</v>
      </c>
      <c r="C5990" s="8"/>
      <c r="D5990" s="31"/>
      <c r="E5990" s="2" t="s">
        <v>566</v>
      </c>
      <c r="F5990" s="2" t="str">
        <f>IF(OR($C$87="治験計画届", $C$87="治験計画変更届"), "^$","^.{1,120}$|^$")</f>
        <v>^.{1,120}$|^$</v>
      </c>
      <c r="G5990" s="2" t="str">
        <f t="shared" si="413"/>
        <v>入力してください(120文字以内)</v>
      </c>
      <c r="H5990" s="2">
        <v>225</v>
      </c>
      <c r="I5990" s="2">
        <v>207</v>
      </c>
      <c r="K5990" s="2">
        <v>120</v>
      </c>
      <c r="L5990" s="2" t="s">
        <v>30</v>
      </c>
      <c r="M5990" s="2" t="s">
        <v>476</v>
      </c>
      <c r="N5990" s="2" t="s">
        <v>479</v>
      </c>
      <c r="O5990" s="2" t="s">
        <v>520</v>
      </c>
      <c r="Q5990" s="1"/>
      <c r="S5990" s="9"/>
      <c r="T5990" s="10"/>
      <c r="U5990" s="8"/>
      <c r="W5990" s="2" t="s">
        <v>468</v>
      </c>
      <c r="X5990" s="2" t="str" cm="1">
        <f t="array" ref="X5990">IF(X5854="TRUE",IF(AND(C5985&lt;&gt;1,C5986:C5991="",S5985:U5991=""), "FALSE","TRUE"),"FALSE")</f>
        <v>FALSE</v>
      </c>
      <c r="Z5990" s="1"/>
    </row>
    <row r="5991" spans="2:26" hidden="1" outlineLevel="3" x14ac:dyDescent="0.4">
      <c r="B5991" s="7" t="s">
        <v>532</v>
      </c>
      <c r="C5991" s="8"/>
      <c r="D5991" s="31"/>
      <c r="E5991" s="2" t="s">
        <v>533</v>
      </c>
      <c r="F5991" s="2" t="str">
        <f>IF(OR($C$87="治験計画届", $C$87="治験計画変更届"), "^$","^.{1,120}$|^$")</f>
        <v>^.{1,120}$|^$</v>
      </c>
      <c r="G5991" s="2" t="str">
        <f t="shared" si="413"/>
        <v>入力してください(120文字以内)</v>
      </c>
      <c r="H5991" s="2">
        <v>225</v>
      </c>
      <c r="I5991" s="2">
        <v>207</v>
      </c>
      <c r="K5991" s="2">
        <v>120</v>
      </c>
      <c r="L5991" s="2" t="s">
        <v>30</v>
      </c>
      <c r="M5991" s="2" t="s">
        <v>476</v>
      </c>
      <c r="N5991" s="2" t="s">
        <v>479</v>
      </c>
      <c r="O5991" s="2" t="s">
        <v>520</v>
      </c>
      <c r="Q5991" s="1"/>
      <c r="S5991" s="9"/>
      <c r="T5991" s="10"/>
      <c r="U5991" s="8"/>
      <c r="W5991" s="2" t="s">
        <v>468</v>
      </c>
      <c r="X5991" s="2" t="str" cm="1">
        <f t="array" ref="X5991">IF(X5854="TRUE",IF(AND(C5985&lt;&gt;1,C5986:C5991="",S5985:U5991=""), "FALSE","TRUE"),"FALSE")</f>
        <v>FALSE</v>
      </c>
      <c r="Z5991" s="1"/>
    </row>
    <row r="5992" spans="2:26" hidden="1" outlineLevel="3" x14ac:dyDescent="0.4">
      <c r="B5992" s="7" t="s">
        <v>134</v>
      </c>
      <c r="C5992" s="5">
        <v>9</v>
      </c>
      <c r="D5992" s="30"/>
      <c r="E5992" s="2" t="s">
        <v>392</v>
      </c>
      <c r="F5992" s="2" t="s">
        <v>102</v>
      </c>
      <c r="G5992" s="2" t="s">
        <v>103</v>
      </c>
      <c r="H5992" s="2">
        <v>225</v>
      </c>
      <c r="I5992" s="2">
        <v>207</v>
      </c>
      <c r="K5992" s="2">
        <v>3</v>
      </c>
      <c r="L5992" s="2" t="s">
        <v>136</v>
      </c>
      <c r="M5992" s="2" t="s">
        <v>476</v>
      </c>
      <c r="N5992" s="2" t="s">
        <v>479</v>
      </c>
      <c r="O5992" s="2" t="s">
        <v>520</v>
      </c>
      <c r="Q5992" s="1"/>
      <c r="S5992" s="9"/>
      <c r="T5992" s="10"/>
      <c r="U5992" s="8"/>
      <c r="V5992" s="2" t="s">
        <v>105</v>
      </c>
      <c r="W5992" s="2" t="s">
        <v>561</v>
      </c>
      <c r="X5992" s="2" t="str" cm="1">
        <f t="array" ref="X5992">IF(X5854="TRUE",IF(AND(C5992&lt;&gt;1,C5993:C5998="",S5992:U5998=""), "FALSE","TRUE"),"FALSE")</f>
        <v>FALSE</v>
      </c>
      <c r="Z5992" s="1"/>
    </row>
    <row r="5993" spans="2:26" hidden="1" outlineLevel="3" x14ac:dyDescent="0.4">
      <c r="B5993" s="7" t="s">
        <v>522</v>
      </c>
      <c r="C5993" s="8"/>
      <c r="D5993" s="31"/>
      <c r="E5993" s="2" t="s">
        <v>523</v>
      </c>
      <c r="F5993" s="2" t="s">
        <v>485</v>
      </c>
      <c r="G5993" s="2" t="s">
        <v>369</v>
      </c>
      <c r="H5993" s="2">
        <v>225</v>
      </c>
      <c r="I5993" s="2">
        <v>207</v>
      </c>
      <c r="K5993" s="2">
        <v>240</v>
      </c>
      <c r="L5993" s="2" t="s">
        <v>30</v>
      </c>
      <c r="M5993" s="2" t="s">
        <v>476</v>
      </c>
      <c r="N5993" s="2" t="s">
        <v>479</v>
      </c>
      <c r="O5993" s="2" t="s">
        <v>520</v>
      </c>
      <c r="Q5993" s="1"/>
      <c r="S5993" s="9"/>
      <c r="T5993" s="10"/>
      <c r="U5993" s="8"/>
      <c r="W5993" s="2" t="s">
        <v>465</v>
      </c>
      <c r="X5993" s="2" t="str" cm="1">
        <f t="array" ref="X5993">IF(X5854="TRUE",IF(AND(C5992&lt;&gt;1,C5993:C5998="",S5992:U5998=""), "FALSE","TRUE"),"FALSE")</f>
        <v>FALSE</v>
      </c>
      <c r="Z5993" s="1"/>
    </row>
    <row r="5994" spans="2:26" hidden="1" outlineLevel="3" x14ac:dyDescent="0.4">
      <c r="B5994" s="7" t="s">
        <v>524</v>
      </c>
      <c r="C5994" s="8"/>
      <c r="D5994" s="31"/>
      <c r="E5994" s="2" t="s">
        <v>525</v>
      </c>
      <c r="F5994" s="2" t="s">
        <v>114</v>
      </c>
      <c r="G5994" s="2" t="s">
        <v>115</v>
      </c>
      <c r="H5994" s="2">
        <v>225</v>
      </c>
      <c r="I5994" s="2">
        <v>207</v>
      </c>
      <c r="K5994" s="2">
        <v>120</v>
      </c>
      <c r="L5994" s="2" t="s">
        <v>30</v>
      </c>
      <c r="M5994" s="2" t="s">
        <v>476</v>
      </c>
      <c r="N5994" s="2" t="s">
        <v>479</v>
      </c>
      <c r="O5994" s="2" t="s">
        <v>520</v>
      </c>
      <c r="Q5994" s="1"/>
      <c r="S5994" s="9"/>
      <c r="T5994" s="10"/>
      <c r="U5994" s="8"/>
      <c r="W5994" s="2" t="s">
        <v>468</v>
      </c>
      <c r="X5994" s="2" t="str" cm="1">
        <f t="array" ref="X5994">IF(X5854="TRUE",IF(AND(C5992&lt;&gt;1,C5993:C5998="",S5992:U5998=""), "FALSE","TRUE"),"FALSE")</f>
        <v>FALSE</v>
      </c>
      <c r="Z5994" s="1"/>
    </row>
    <row r="5995" spans="2:26" hidden="1" outlineLevel="3" x14ac:dyDescent="0.4">
      <c r="B5995" s="7" t="s">
        <v>526</v>
      </c>
      <c r="C5995" s="8"/>
      <c r="D5995" s="31"/>
      <c r="E5995" s="2" t="s">
        <v>527</v>
      </c>
      <c r="F5995" s="2" t="str">
        <f>IF(OR($C$87="治験計画届", $C$87="治験計画変更届"), "^$","^.{1,120}$|^$")</f>
        <v>^.{1,120}$|^$</v>
      </c>
      <c r="G5995" s="2" t="str">
        <f>IF(F5995="^$", "入力しないでください","入力してください(120文字以内)")</f>
        <v>入力してください(120文字以内)</v>
      </c>
      <c r="H5995" s="2">
        <v>225</v>
      </c>
      <c r="I5995" s="2">
        <v>207</v>
      </c>
      <c r="K5995" s="2">
        <v>120</v>
      </c>
      <c r="L5995" s="2" t="s">
        <v>30</v>
      </c>
      <c r="M5995" s="2" t="s">
        <v>476</v>
      </c>
      <c r="N5995" s="2" t="s">
        <v>479</v>
      </c>
      <c r="O5995" s="2" t="s">
        <v>520</v>
      </c>
      <c r="Q5995" s="1"/>
      <c r="S5995" s="9"/>
      <c r="T5995" s="10"/>
      <c r="U5995" s="8"/>
      <c r="W5995" s="2" t="s">
        <v>468</v>
      </c>
      <c r="X5995" s="2" t="str" cm="1">
        <f t="array" ref="X5995">IF(X5854="TRUE",IF(AND(C5992&lt;&gt;1,C5993:C5998="",S5992:U5998=""), "FALSE","TRUE"),"FALSE")</f>
        <v>FALSE</v>
      </c>
      <c r="Z5995" s="1"/>
    </row>
    <row r="5996" spans="2:26" hidden="1" outlineLevel="3" x14ac:dyDescent="0.4">
      <c r="B5996" s="7" t="s">
        <v>528</v>
      </c>
      <c r="C5996" s="8"/>
      <c r="D5996" s="31"/>
      <c r="E5996" s="2" t="s">
        <v>529</v>
      </c>
      <c r="F5996" s="2" t="str">
        <f>IF(OR($C$87="治験計画届", $C$87="治験計画変更届"), "^$","^.{1,120}$|^$")</f>
        <v>^.{1,120}$|^$</v>
      </c>
      <c r="G5996" s="2" t="str">
        <f t="shared" ref="G5996:G5998" si="414">IF(F5996="^$", "入力しないでください","入力してください(120文字以内)")</f>
        <v>入力してください(120文字以内)</v>
      </c>
      <c r="H5996" s="2">
        <v>225</v>
      </c>
      <c r="I5996" s="2">
        <v>207</v>
      </c>
      <c r="K5996" s="2">
        <v>120</v>
      </c>
      <c r="L5996" s="2" t="s">
        <v>30</v>
      </c>
      <c r="M5996" s="2" t="s">
        <v>476</v>
      </c>
      <c r="N5996" s="2" t="s">
        <v>479</v>
      </c>
      <c r="O5996" s="2" t="s">
        <v>520</v>
      </c>
      <c r="Q5996" s="1"/>
      <c r="S5996" s="9"/>
      <c r="T5996" s="10"/>
      <c r="U5996" s="8"/>
      <c r="W5996" s="2" t="s">
        <v>468</v>
      </c>
      <c r="X5996" s="2" t="str" cm="1">
        <f t="array" ref="X5996">IF(X5854="TRUE",IF(AND(C5992&lt;&gt;1,C5993:C5998="",S5992:U5998=""), "FALSE","TRUE"),"FALSE")</f>
        <v>FALSE</v>
      </c>
      <c r="Z5996" s="1"/>
    </row>
    <row r="5997" spans="2:26" hidden="1" outlineLevel="3" x14ac:dyDescent="0.4">
      <c r="B5997" s="7" t="s">
        <v>530</v>
      </c>
      <c r="C5997" s="8"/>
      <c r="D5997" s="31"/>
      <c r="E5997" s="2" t="s">
        <v>566</v>
      </c>
      <c r="F5997" s="2" t="str">
        <f>IF(OR($C$87="治験計画届", $C$87="治験計画変更届"), "^$","^.{1,120}$|^$")</f>
        <v>^.{1,120}$|^$</v>
      </c>
      <c r="G5997" s="2" t="str">
        <f t="shared" si="414"/>
        <v>入力してください(120文字以内)</v>
      </c>
      <c r="H5997" s="2">
        <v>225</v>
      </c>
      <c r="I5997" s="2">
        <v>207</v>
      </c>
      <c r="K5997" s="2">
        <v>120</v>
      </c>
      <c r="L5997" s="2" t="s">
        <v>30</v>
      </c>
      <c r="M5997" s="2" t="s">
        <v>476</v>
      </c>
      <c r="N5997" s="2" t="s">
        <v>479</v>
      </c>
      <c r="O5997" s="2" t="s">
        <v>520</v>
      </c>
      <c r="Q5997" s="1"/>
      <c r="S5997" s="9"/>
      <c r="T5997" s="10"/>
      <c r="U5997" s="8"/>
      <c r="W5997" s="2" t="s">
        <v>468</v>
      </c>
      <c r="X5997" s="2" t="str" cm="1">
        <f t="array" ref="X5997">IF(X5854="TRUE",IF(AND(C5992&lt;&gt;1,C5993:C5998="",S5992:U5998=""), "FALSE","TRUE"),"FALSE")</f>
        <v>FALSE</v>
      </c>
      <c r="Z5997" s="1"/>
    </row>
    <row r="5998" spans="2:26" hidden="1" outlineLevel="3" x14ac:dyDescent="0.4">
      <c r="B5998" s="7" t="s">
        <v>532</v>
      </c>
      <c r="C5998" s="8"/>
      <c r="D5998" s="31"/>
      <c r="E5998" s="2" t="s">
        <v>533</v>
      </c>
      <c r="F5998" s="2" t="str">
        <f>IF(OR($C$87="治験計画届", $C$87="治験計画変更届"), "^$","^.{1,120}$|^$")</f>
        <v>^.{1,120}$|^$</v>
      </c>
      <c r="G5998" s="2" t="str">
        <f t="shared" si="414"/>
        <v>入力してください(120文字以内)</v>
      </c>
      <c r="H5998" s="2">
        <v>225</v>
      </c>
      <c r="I5998" s="2">
        <v>207</v>
      </c>
      <c r="K5998" s="2">
        <v>120</v>
      </c>
      <c r="L5998" s="2" t="s">
        <v>30</v>
      </c>
      <c r="M5998" s="2" t="s">
        <v>476</v>
      </c>
      <c r="N5998" s="2" t="s">
        <v>479</v>
      </c>
      <c r="O5998" s="2" t="s">
        <v>520</v>
      </c>
      <c r="Q5998" s="1"/>
      <c r="S5998" s="9"/>
      <c r="T5998" s="10"/>
      <c r="U5998" s="8"/>
      <c r="W5998" s="2" t="s">
        <v>468</v>
      </c>
      <c r="X5998" s="2" t="str" cm="1">
        <f t="array" ref="X5998">IF(X5854="TRUE",IF(AND(C5992&lt;&gt;1,C5993:C5998="",S5992:U5998=""), "FALSE","TRUE"),"FALSE")</f>
        <v>FALSE</v>
      </c>
      <c r="Z5998" s="1"/>
    </row>
    <row r="5999" spans="2:26" hidden="1" outlineLevel="3" x14ac:dyDescent="0.4">
      <c r="B5999" s="7" t="s">
        <v>134</v>
      </c>
      <c r="C5999" s="5">
        <v>10</v>
      </c>
      <c r="D5999" s="30"/>
      <c r="E5999" s="2" t="s">
        <v>392</v>
      </c>
      <c r="F5999" s="2" t="s">
        <v>102</v>
      </c>
      <c r="G5999" s="2" t="s">
        <v>103</v>
      </c>
      <c r="H5999" s="2">
        <v>225</v>
      </c>
      <c r="I5999" s="2">
        <v>207</v>
      </c>
      <c r="K5999" s="2">
        <v>3</v>
      </c>
      <c r="L5999" s="2" t="s">
        <v>136</v>
      </c>
      <c r="M5999" s="2" t="s">
        <v>476</v>
      </c>
      <c r="N5999" s="2" t="s">
        <v>479</v>
      </c>
      <c r="O5999" s="2" t="s">
        <v>520</v>
      </c>
      <c r="Q5999" s="1"/>
      <c r="S5999" s="9"/>
      <c r="T5999" s="10"/>
      <c r="U5999" s="8"/>
      <c r="V5999" s="2" t="s">
        <v>105</v>
      </c>
      <c r="W5999" s="2" t="s">
        <v>561</v>
      </c>
      <c r="X5999" s="2" t="str" cm="1">
        <f t="array" ref="X5999">IF(X5854="TRUE",IF(AND(C5999&lt;&gt;1,C6000:C6005="",S5999:U6005=""), "FALSE","TRUE"),"FALSE")</f>
        <v>FALSE</v>
      </c>
      <c r="Z5999" s="1"/>
    </row>
    <row r="6000" spans="2:26" hidden="1" outlineLevel="3" x14ac:dyDescent="0.4">
      <c r="B6000" s="7" t="s">
        <v>522</v>
      </c>
      <c r="C6000" s="8"/>
      <c r="D6000" s="31"/>
      <c r="E6000" s="2" t="s">
        <v>523</v>
      </c>
      <c r="F6000" s="2" t="s">
        <v>485</v>
      </c>
      <c r="G6000" s="2" t="s">
        <v>369</v>
      </c>
      <c r="H6000" s="2">
        <v>225</v>
      </c>
      <c r="I6000" s="2">
        <v>207</v>
      </c>
      <c r="K6000" s="2">
        <v>240</v>
      </c>
      <c r="L6000" s="2" t="s">
        <v>30</v>
      </c>
      <c r="M6000" s="2" t="s">
        <v>476</v>
      </c>
      <c r="N6000" s="2" t="s">
        <v>479</v>
      </c>
      <c r="O6000" s="2" t="s">
        <v>520</v>
      </c>
      <c r="Q6000" s="1"/>
      <c r="S6000" s="9"/>
      <c r="T6000" s="10"/>
      <c r="U6000" s="8"/>
      <c r="W6000" s="2" t="s">
        <v>465</v>
      </c>
      <c r="X6000" s="2" t="str" cm="1">
        <f t="array" ref="X6000">IF(X5854="TRUE",IF(AND(C5999&lt;&gt;1,C6000:C6005="",S5999:U6005=""), "FALSE","TRUE"),"FALSE")</f>
        <v>FALSE</v>
      </c>
      <c r="Z6000" s="1"/>
    </row>
    <row r="6001" spans="2:26" hidden="1" outlineLevel="3" x14ac:dyDescent="0.4">
      <c r="B6001" s="7" t="s">
        <v>524</v>
      </c>
      <c r="C6001" s="8"/>
      <c r="D6001" s="31"/>
      <c r="E6001" s="2" t="s">
        <v>525</v>
      </c>
      <c r="F6001" s="2" t="s">
        <v>114</v>
      </c>
      <c r="G6001" s="2" t="s">
        <v>115</v>
      </c>
      <c r="H6001" s="2">
        <v>225</v>
      </c>
      <c r="I6001" s="2">
        <v>207</v>
      </c>
      <c r="K6001" s="2">
        <v>120</v>
      </c>
      <c r="L6001" s="2" t="s">
        <v>30</v>
      </c>
      <c r="M6001" s="2" t="s">
        <v>476</v>
      </c>
      <c r="N6001" s="2" t="s">
        <v>479</v>
      </c>
      <c r="O6001" s="2" t="s">
        <v>520</v>
      </c>
      <c r="Q6001" s="1"/>
      <c r="S6001" s="9"/>
      <c r="T6001" s="10"/>
      <c r="U6001" s="8"/>
      <c r="W6001" s="2" t="s">
        <v>468</v>
      </c>
      <c r="X6001" s="2" t="str" cm="1">
        <f t="array" ref="X6001">IF(X5854="TRUE",IF(AND(C5999&lt;&gt;1,C6000:C6005="",S5999:U6005=""), "FALSE","TRUE"),"FALSE")</f>
        <v>FALSE</v>
      </c>
      <c r="Z6001" s="1"/>
    </row>
    <row r="6002" spans="2:26" hidden="1" outlineLevel="3" x14ac:dyDescent="0.4">
      <c r="B6002" s="7" t="s">
        <v>526</v>
      </c>
      <c r="C6002" s="8"/>
      <c r="D6002" s="31"/>
      <c r="E6002" s="2" t="s">
        <v>527</v>
      </c>
      <c r="F6002" s="2" t="str">
        <f>IF(OR($C$87="治験計画届", $C$87="治験計画変更届"), "^$","^.{1,120}$|^$")</f>
        <v>^.{1,120}$|^$</v>
      </c>
      <c r="G6002" s="2" t="str">
        <f>IF(F6002="^$", "入力しないでください","入力してください(120文字以内)")</f>
        <v>入力してください(120文字以内)</v>
      </c>
      <c r="H6002" s="2">
        <v>225</v>
      </c>
      <c r="I6002" s="2">
        <v>207</v>
      </c>
      <c r="K6002" s="2">
        <v>120</v>
      </c>
      <c r="L6002" s="2" t="s">
        <v>30</v>
      </c>
      <c r="M6002" s="2" t="s">
        <v>476</v>
      </c>
      <c r="N6002" s="2" t="s">
        <v>479</v>
      </c>
      <c r="O6002" s="2" t="s">
        <v>520</v>
      </c>
      <c r="Q6002" s="1"/>
      <c r="S6002" s="9"/>
      <c r="T6002" s="10"/>
      <c r="U6002" s="8"/>
      <c r="W6002" s="2" t="s">
        <v>468</v>
      </c>
      <c r="X6002" s="2" t="str" cm="1">
        <f t="array" ref="X6002">IF(X5854="TRUE",IF(AND(C5999&lt;&gt;1,C6000:C6005="",S5999:U6005=""), "FALSE","TRUE"),"FALSE")</f>
        <v>FALSE</v>
      </c>
      <c r="Z6002" s="1"/>
    </row>
    <row r="6003" spans="2:26" hidden="1" outlineLevel="3" x14ac:dyDescent="0.4">
      <c r="B6003" s="7" t="s">
        <v>528</v>
      </c>
      <c r="C6003" s="8"/>
      <c r="D6003" s="31"/>
      <c r="E6003" s="2" t="s">
        <v>529</v>
      </c>
      <c r="F6003" s="2" t="str">
        <f>IF(OR($C$87="治験計画届", $C$87="治験計画変更届"), "^$","^.{1,120}$|^$")</f>
        <v>^.{1,120}$|^$</v>
      </c>
      <c r="G6003" s="2" t="str">
        <f t="shared" ref="G6003:G6005" si="415">IF(F6003="^$", "入力しないでください","入力してください(120文字以内)")</f>
        <v>入力してください(120文字以内)</v>
      </c>
      <c r="H6003" s="2">
        <v>225</v>
      </c>
      <c r="I6003" s="2">
        <v>207</v>
      </c>
      <c r="K6003" s="2">
        <v>120</v>
      </c>
      <c r="L6003" s="2" t="s">
        <v>30</v>
      </c>
      <c r="M6003" s="2" t="s">
        <v>476</v>
      </c>
      <c r="N6003" s="2" t="s">
        <v>479</v>
      </c>
      <c r="O6003" s="2" t="s">
        <v>520</v>
      </c>
      <c r="Q6003" s="1"/>
      <c r="S6003" s="9"/>
      <c r="T6003" s="10"/>
      <c r="U6003" s="8"/>
      <c r="W6003" s="2" t="s">
        <v>468</v>
      </c>
      <c r="X6003" s="2" t="str" cm="1">
        <f t="array" ref="X6003">IF(X5854="TRUE",IF(AND(C5999&lt;&gt;1,C6000:C6005="",S5999:U6005=""), "FALSE","TRUE"),"FALSE")</f>
        <v>FALSE</v>
      </c>
      <c r="Z6003" s="1"/>
    </row>
    <row r="6004" spans="2:26" hidden="1" outlineLevel="3" x14ac:dyDescent="0.4">
      <c r="B6004" s="7" t="s">
        <v>530</v>
      </c>
      <c r="C6004" s="8"/>
      <c r="D6004" s="31"/>
      <c r="E6004" s="2" t="s">
        <v>566</v>
      </c>
      <c r="F6004" s="2" t="str">
        <f>IF(OR($C$87="治験計画届", $C$87="治験計画変更届"), "^$","^.{1,120}$|^$")</f>
        <v>^.{1,120}$|^$</v>
      </c>
      <c r="G6004" s="2" t="str">
        <f t="shared" si="415"/>
        <v>入力してください(120文字以内)</v>
      </c>
      <c r="H6004" s="2">
        <v>225</v>
      </c>
      <c r="I6004" s="2">
        <v>207</v>
      </c>
      <c r="K6004" s="2">
        <v>120</v>
      </c>
      <c r="L6004" s="2" t="s">
        <v>30</v>
      </c>
      <c r="M6004" s="2" t="s">
        <v>476</v>
      </c>
      <c r="N6004" s="2" t="s">
        <v>479</v>
      </c>
      <c r="O6004" s="2" t="s">
        <v>520</v>
      </c>
      <c r="Q6004" s="1"/>
      <c r="S6004" s="9"/>
      <c r="T6004" s="10"/>
      <c r="U6004" s="8"/>
      <c r="W6004" s="2" t="s">
        <v>468</v>
      </c>
      <c r="X6004" s="2" t="str" cm="1">
        <f t="array" ref="X6004">IF(X5854="TRUE",IF(AND(C5999&lt;&gt;1,C6000:C6005="",S5999:U6005=""), "FALSE","TRUE"),"FALSE")</f>
        <v>FALSE</v>
      </c>
      <c r="Z6004" s="1"/>
    </row>
    <row r="6005" spans="2:26" hidden="1" outlineLevel="3" x14ac:dyDescent="0.4">
      <c r="B6005" s="7" t="s">
        <v>532</v>
      </c>
      <c r="C6005" s="8"/>
      <c r="D6005" s="31"/>
      <c r="E6005" s="2" t="s">
        <v>533</v>
      </c>
      <c r="F6005" s="2" t="str">
        <f>IF(OR($C$87="治験計画届", $C$87="治験計画変更届"), "^$","^.{1,120}$|^$")</f>
        <v>^.{1,120}$|^$</v>
      </c>
      <c r="G6005" s="2" t="str">
        <f t="shared" si="415"/>
        <v>入力してください(120文字以内)</v>
      </c>
      <c r="H6005" s="2">
        <v>225</v>
      </c>
      <c r="I6005" s="2">
        <v>207</v>
      </c>
      <c r="K6005" s="2">
        <v>120</v>
      </c>
      <c r="L6005" s="2" t="s">
        <v>30</v>
      </c>
      <c r="M6005" s="2" t="s">
        <v>476</v>
      </c>
      <c r="N6005" s="2" t="s">
        <v>479</v>
      </c>
      <c r="O6005" s="2" t="s">
        <v>520</v>
      </c>
      <c r="Q6005" s="1"/>
      <c r="S6005" s="9"/>
      <c r="T6005" s="10"/>
      <c r="U6005" s="8"/>
      <c r="W6005" s="2" t="s">
        <v>468</v>
      </c>
      <c r="X6005" s="2" t="str" cm="1">
        <f t="array" ref="X6005">IF(X5854="TRUE",IF(AND(C5999&lt;&gt;1,C6000:C6005="",S5999:U6005=""), "FALSE","TRUE"),"FALSE")</f>
        <v>FALSE</v>
      </c>
      <c r="Z6005" s="1"/>
    </row>
    <row r="6006" spans="2:26" hidden="1" outlineLevel="3" x14ac:dyDescent="0.4">
      <c r="B6006" s="7" t="s">
        <v>134</v>
      </c>
      <c r="C6006" s="5">
        <v>11</v>
      </c>
      <c r="D6006" s="30"/>
      <c r="E6006" s="2" t="s">
        <v>392</v>
      </c>
      <c r="F6006" s="2" t="s">
        <v>102</v>
      </c>
      <c r="G6006" s="2" t="s">
        <v>103</v>
      </c>
      <c r="H6006" s="2">
        <v>225</v>
      </c>
      <c r="I6006" s="2">
        <v>207</v>
      </c>
      <c r="K6006" s="2">
        <v>3</v>
      </c>
      <c r="L6006" s="2" t="s">
        <v>136</v>
      </c>
      <c r="M6006" s="2" t="s">
        <v>476</v>
      </c>
      <c r="N6006" s="2" t="s">
        <v>479</v>
      </c>
      <c r="O6006" s="2" t="s">
        <v>520</v>
      </c>
      <c r="Q6006" s="1"/>
      <c r="S6006" s="9"/>
      <c r="T6006" s="10"/>
      <c r="U6006" s="8"/>
      <c r="V6006" s="2" t="s">
        <v>105</v>
      </c>
      <c r="W6006" s="2" t="s">
        <v>561</v>
      </c>
      <c r="X6006" s="2" t="str" cm="1">
        <f t="array" ref="X6006">IF(X5854="TRUE",IF(AND(C6006&lt;&gt;1,C6007:C6012="",S6006:U6012=""), "FALSE","TRUE"),"FALSE")</f>
        <v>FALSE</v>
      </c>
      <c r="Z6006" s="1"/>
    </row>
    <row r="6007" spans="2:26" hidden="1" outlineLevel="3" x14ac:dyDescent="0.4">
      <c r="B6007" s="7" t="s">
        <v>522</v>
      </c>
      <c r="C6007" s="8"/>
      <c r="D6007" s="31"/>
      <c r="E6007" s="2" t="s">
        <v>523</v>
      </c>
      <c r="F6007" s="2" t="s">
        <v>485</v>
      </c>
      <c r="G6007" s="2" t="s">
        <v>369</v>
      </c>
      <c r="H6007" s="2">
        <v>225</v>
      </c>
      <c r="I6007" s="2">
        <v>207</v>
      </c>
      <c r="K6007" s="2">
        <v>240</v>
      </c>
      <c r="L6007" s="2" t="s">
        <v>30</v>
      </c>
      <c r="M6007" s="2" t="s">
        <v>476</v>
      </c>
      <c r="N6007" s="2" t="s">
        <v>479</v>
      </c>
      <c r="O6007" s="2" t="s">
        <v>520</v>
      </c>
      <c r="Q6007" s="1"/>
      <c r="S6007" s="9"/>
      <c r="T6007" s="10"/>
      <c r="U6007" s="8"/>
      <c r="W6007" s="2" t="s">
        <v>465</v>
      </c>
      <c r="X6007" s="2" t="str" cm="1">
        <f t="array" ref="X6007">IF(X5854="TRUE",IF(AND(C6006&lt;&gt;1,C6007:C6012="",S6006:U6012=""), "FALSE","TRUE"),"FALSE")</f>
        <v>FALSE</v>
      </c>
      <c r="Z6007" s="1"/>
    </row>
    <row r="6008" spans="2:26" hidden="1" outlineLevel="3" x14ac:dyDescent="0.4">
      <c r="B6008" s="7" t="s">
        <v>524</v>
      </c>
      <c r="C6008" s="8"/>
      <c r="D6008" s="31"/>
      <c r="E6008" s="2" t="s">
        <v>525</v>
      </c>
      <c r="F6008" s="2" t="s">
        <v>114</v>
      </c>
      <c r="G6008" s="2" t="s">
        <v>115</v>
      </c>
      <c r="H6008" s="2">
        <v>225</v>
      </c>
      <c r="I6008" s="2">
        <v>207</v>
      </c>
      <c r="K6008" s="2">
        <v>120</v>
      </c>
      <c r="L6008" s="2" t="s">
        <v>30</v>
      </c>
      <c r="M6008" s="2" t="s">
        <v>476</v>
      </c>
      <c r="N6008" s="2" t="s">
        <v>479</v>
      </c>
      <c r="O6008" s="2" t="s">
        <v>520</v>
      </c>
      <c r="Q6008" s="1"/>
      <c r="S6008" s="9"/>
      <c r="T6008" s="10"/>
      <c r="U6008" s="8"/>
      <c r="W6008" s="2" t="s">
        <v>468</v>
      </c>
      <c r="X6008" s="2" t="str" cm="1">
        <f t="array" ref="X6008">IF(X5854="TRUE",IF(AND(C6006&lt;&gt;1,C6007:C6012="",S6006:U6012=""), "FALSE","TRUE"),"FALSE")</f>
        <v>FALSE</v>
      </c>
      <c r="Z6008" s="1"/>
    </row>
    <row r="6009" spans="2:26" hidden="1" outlineLevel="3" x14ac:dyDescent="0.4">
      <c r="B6009" s="7" t="s">
        <v>526</v>
      </c>
      <c r="C6009" s="8"/>
      <c r="D6009" s="31"/>
      <c r="E6009" s="2" t="s">
        <v>527</v>
      </c>
      <c r="F6009" s="2" t="str">
        <f>IF(OR($C$87="治験計画届", $C$87="治験計画変更届"), "^$","^.{1,120}$|^$")</f>
        <v>^.{1,120}$|^$</v>
      </c>
      <c r="G6009" s="2" t="str">
        <f>IF(F6009="^$", "入力しないでください","入力してください(120文字以内)")</f>
        <v>入力してください(120文字以内)</v>
      </c>
      <c r="H6009" s="2">
        <v>225</v>
      </c>
      <c r="I6009" s="2">
        <v>207</v>
      </c>
      <c r="K6009" s="2">
        <v>120</v>
      </c>
      <c r="L6009" s="2" t="s">
        <v>30</v>
      </c>
      <c r="M6009" s="2" t="s">
        <v>476</v>
      </c>
      <c r="N6009" s="2" t="s">
        <v>479</v>
      </c>
      <c r="O6009" s="2" t="s">
        <v>520</v>
      </c>
      <c r="Q6009" s="1"/>
      <c r="S6009" s="9"/>
      <c r="T6009" s="10"/>
      <c r="U6009" s="8"/>
      <c r="W6009" s="2" t="s">
        <v>468</v>
      </c>
      <c r="X6009" s="2" t="str" cm="1">
        <f t="array" ref="X6009">IF(X5854="TRUE",IF(AND(C6006&lt;&gt;1,C6007:C6012="",S6006:U6012=""), "FALSE","TRUE"),"FALSE")</f>
        <v>FALSE</v>
      </c>
      <c r="Z6009" s="1"/>
    </row>
    <row r="6010" spans="2:26" hidden="1" outlineLevel="3" x14ac:dyDescent="0.4">
      <c r="B6010" s="7" t="s">
        <v>528</v>
      </c>
      <c r="C6010" s="8"/>
      <c r="D6010" s="31"/>
      <c r="E6010" s="2" t="s">
        <v>529</v>
      </c>
      <c r="F6010" s="2" t="str">
        <f>IF(OR($C$87="治験計画届", $C$87="治験計画変更届"), "^$","^.{1,120}$|^$")</f>
        <v>^.{1,120}$|^$</v>
      </c>
      <c r="G6010" s="2" t="str">
        <f t="shared" ref="G6010:G6012" si="416">IF(F6010="^$", "入力しないでください","入力してください(120文字以内)")</f>
        <v>入力してください(120文字以内)</v>
      </c>
      <c r="H6010" s="2">
        <v>225</v>
      </c>
      <c r="I6010" s="2">
        <v>207</v>
      </c>
      <c r="K6010" s="2">
        <v>120</v>
      </c>
      <c r="L6010" s="2" t="s">
        <v>30</v>
      </c>
      <c r="M6010" s="2" t="s">
        <v>476</v>
      </c>
      <c r="N6010" s="2" t="s">
        <v>479</v>
      </c>
      <c r="O6010" s="2" t="s">
        <v>520</v>
      </c>
      <c r="Q6010" s="1"/>
      <c r="S6010" s="9"/>
      <c r="T6010" s="10"/>
      <c r="U6010" s="8"/>
      <c r="W6010" s="2" t="s">
        <v>468</v>
      </c>
      <c r="X6010" s="2" t="str" cm="1">
        <f t="array" ref="X6010">IF(X5854="TRUE",IF(AND(C6006&lt;&gt;1,C6007:C6012="",S6006:U6012=""), "FALSE","TRUE"),"FALSE")</f>
        <v>FALSE</v>
      </c>
      <c r="Z6010" s="1"/>
    </row>
    <row r="6011" spans="2:26" hidden="1" outlineLevel="3" x14ac:dyDescent="0.4">
      <c r="B6011" s="7" t="s">
        <v>530</v>
      </c>
      <c r="C6011" s="8"/>
      <c r="D6011" s="31"/>
      <c r="E6011" s="2" t="s">
        <v>566</v>
      </c>
      <c r="F6011" s="2" t="str">
        <f>IF(OR($C$87="治験計画届", $C$87="治験計画変更届"), "^$","^.{1,120}$|^$")</f>
        <v>^.{1,120}$|^$</v>
      </c>
      <c r="G6011" s="2" t="str">
        <f t="shared" si="416"/>
        <v>入力してください(120文字以内)</v>
      </c>
      <c r="H6011" s="2">
        <v>225</v>
      </c>
      <c r="I6011" s="2">
        <v>207</v>
      </c>
      <c r="K6011" s="2">
        <v>120</v>
      </c>
      <c r="L6011" s="2" t="s">
        <v>30</v>
      </c>
      <c r="M6011" s="2" t="s">
        <v>476</v>
      </c>
      <c r="N6011" s="2" t="s">
        <v>479</v>
      </c>
      <c r="O6011" s="2" t="s">
        <v>520</v>
      </c>
      <c r="Q6011" s="1"/>
      <c r="S6011" s="9"/>
      <c r="T6011" s="10"/>
      <c r="U6011" s="8"/>
      <c r="W6011" s="2" t="s">
        <v>468</v>
      </c>
      <c r="X6011" s="2" t="str" cm="1">
        <f t="array" ref="X6011">IF(X5854="TRUE",IF(AND(C6006&lt;&gt;1,C6007:C6012="",S6006:U6012=""), "FALSE","TRUE"),"FALSE")</f>
        <v>FALSE</v>
      </c>
      <c r="Z6011" s="1"/>
    </row>
    <row r="6012" spans="2:26" hidden="1" outlineLevel="3" x14ac:dyDescent="0.4">
      <c r="B6012" s="7" t="s">
        <v>532</v>
      </c>
      <c r="C6012" s="8"/>
      <c r="D6012" s="31"/>
      <c r="E6012" s="2" t="s">
        <v>533</v>
      </c>
      <c r="F6012" s="2" t="str">
        <f>IF(OR($C$87="治験計画届", $C$87="治験計画変更届"), "^$","^.{1,120}$|^$")</f>
        <v>^.{1,120}$|^$</v>
      </c>
      <c r="G6012" s="2" t="str">
        <f t="shared" si="416"/>
        <v>入力してください(120文字以内)</v>
      </c>
      <c r="H6012" s="2">
        <v>225</v>
      </c>
      <c r="I6012" s="2">
        <v>207</v>
      </c>
      <c r="K6012" s="2">
        <v>120</v>
      </c>
      <c r="L6012" s="2" t="s">
        <v>30</v>
      </c>
      <c r="M6012" s="2" t="s">
        <v>476</v>
      </c>
      <c r="N6012" s="2" t="s">
        <v>479</v>
      </c>
      <c r="O6012" s="2" t="s">
        <v>520</v>
      </c>
      <c r="Q6012" s="1"/>
      <c r="S6012" s="9"/>
      <c r="T6012" s="10"/>
      <c r="U6012" s="8"/>
      <c r="W6012" s="2" t="s">
        <v>468</v>
      </c>
      <c r="X6012" s="2" t="str" cm="1">
        <f t="array" ref="X6012">IF(X5854="TRUE",IF(AND(C6006&lt;&gt;1,C6007:C6012="",S6006:U6012=""), "FALSE","TRUE"),"FALSE")</f>
        <v>FALSE</v>
      </c>
      <c r="Z6012" s="1"/>
    </row>
    <row r="6013" spans="2:26" hidden="1" outlineLevel="3" x14ac:dyDescent="0.4">
      <c r="B6013" s="7" t="s">
        <v>134</v>
      </c>
      <c r="C6013" s="5">
        <v>12</v>
      </c>
      <c r="D6013" s="30"/>
      <c r="E6013" s="2" t="s">
        <v>392</v>
      </c>
      <c r="F6013" s="2" t="s">
        <v>102</v>
      </c>
      <c r="G6013" s="2" t="s">
        <v>103</v>
      </c>
      <c r="H6013" s="2">
        <v>225</v>
      </c>
      <c r="I6013" s="2">
        <v>207</v>
      </c>
      <c r="K6013" s="2">
        <v>3</v>
      </c>
      <c r="L6013" s="2" t="s">
        <v>136</v>
      </c>
      <c r="M6013" s="2" t="s">
        <v>476</v>
      </c>
      <c r="N6013" s="2" t="s">
        <v>479</v>
      </c>
      <c r="O6013" s="2" t="s">
        <v>520</v>
      </c>
      <c r="Q6013" s="1"/>
      <c r="S6013" s="9"/>
      <c r="T6013" s="10"/>
      <c r="U6013" s="8"/>
      <c r="V6013" s="2" t="s">
        <v>105</v>
      </c>
      <c r="W6013" s="2" t="s">
        <v>561</v>
      </c>
      <c r="X6013" s="2" t="str" cm="1">
        <f t="array" ref="X6013">IF(X5854="TRUE",IF(AND(C6013&lt;&gt;1,C6014:C6019="",S6013:U6019=""), "FALSE","TRUE"),"FALSE")</f>
        <v>FALSE</v>
      </c>
      <c r="Z6013" s="1"/>
    </row>
    <row r="6014" spans="2:26" hidden="1" outlineLevel="3" x14ac:dyDescent="0.4">
      <c r="B6014" s="7" t="s">
        <v>522</v>
      </c>
      <c r="C6014" s="8"/>
      <c r="D6014" s="31"/>
      <c r="E6014" s="2" t="s">
        <v>523</v>
      </c>
      <c r="F6014" s="2" t="s">
        <v>485</v>
      </c>
      <c r="G6014" s="2" t="s">
        <v>369</v>
      </c>
      <c r="H6014" s="2">
        <v>225</v>
      </c>
      <c r="I6014" s="2">
        <v>207</v>
      </c>
      <c r="K6014" s="2">
        <v>240</v>
      </c>
      <c r="L6014" s="2" t="s">
        <v>30</v>
      </c>
      <c r="M6014" s="2" t="s">
        <v>476</v>
      </c>
      <c r="N6014" s="2" t="s">
        <v>479</v>
      </c>
      <c r="O6014" s="2" t="s">
        <v>520</v>
      </c>
      <c r="Q6014" s="1"/>
      <c r="S6014" s="9"/>
      <c r="T6014" s="10"/>
      <c r="U6014" s="8"/>
      <c r="W6014" s="2" t="s">
        <v>465</v>
      </c>
      <c r="X6014" s="2" t="str" cm="1">
        <f t="array" ref="X6014">IF(X5854="TRUE",IF(AND(C6013&lt;&gt;1,C6014:C6019="",S6013:U6019=""), "FALSE","TRUE"),"FALSE")</f>
        <v>FALSE</v>
      </c>
      <c r="Z6014" s="1"/>
    </row>
    <row r="6015" spans="2:26" hidden="1" outlineLevel="3" x14ac:dyDescent="0.4">
      <c r="B6015" s="7" t="s">
        <v>524</v>
      </c>
      <c r="C6015" s="8"/>
      <c r="D6015" s="31"/>
      <c r="E6015" s="2" t="s">
        <v>525</v>
      </c>
      <c r="F6015" s="2" t="s">
        <v>114</v>
      </c>
      <c r="G6015" s="2" t="s">
        <v>115</v>
      </c>
      <c r="H6015" s="2">
        <v>225</v>
      </c>
      <c r="I6015" s="2">
        <v>207</v>
      </c>
      <c r="K6015" s="2">
        <v>120</v>
      </c>
      <c r="L6015" s="2" t="s">
        <v>30</v>
      </c>
      <c r="M6015" s="2" t="s">
        <v>476</v>
      </c>
      <c r="N6015" s="2" t="s">
        <v>479</v>
      </c>
      <c r="O6015" s="2" t="s">
        <v>520</v>
      </c>
      <c r="Q6015" s="1"/>
      <c r="S6015" s="9"/>
      <c r="T6015" s="10"/>
      <c r="U6015" s="8"/>
      <c r="W6015" s="2" t="s">
        <v>468</v>
      </c>
      <c r="X6015" s="2" t="str" cm="1">
        <f t="array" ref="X6015">IF(X5854="TRUE",IF(AND(C6013&lt;&gt;1,C6014:C6019="",S6013:U6019=""), "FALSE","TRUE"),"FALSE")</f>
        <v>FALSE</v>
      </c>
      <c r="Z6015" s="1"/>
    </row>
    <row r="6016" spans="2:26" hidden="1" outlineLevel="3" x14ac:dyDescent="0.4">
      <c r="B6016" s="7" t="s">
        <v>526</v>
      </c>
      <c r="C6016" s="8"/>
      <c r="D6016" s="31"/>
      <c r="E6016" s="2" t="s">
        <v>527</v>
      </c>
      <c r="F6016" s="2" t="str">
        <f>IF(OR($C$87="治験計画届", $C$87="治験計画変更届"), "^$","^.{1,120}$|^$")</f>
        <v>^.{1,120}$|^$</v>
      </c>
      <c r="G6016" s="2" t="str">
        <f>IF(F6016="^$", "入力しないでください","入力してください(120文字以内)")</f>
        <v>入力してください(120文字以内)</v>
      </c>
      <c r="H6016" s="2">
        <v>225</v>
      </c>
      <c r="I6016" s="2">
        <v>207</v>
      </c>
      <c r="K6016" s="2">
        <v>120</v>
      </c>
      <c r="L6016" s="2" t="s">
        <v>30</v>
      </c>
      <c r="M6016" s="2" t="s">
        <v>476</v>
      </c>
      <c r="N6016" s="2" t="s">
        <v>479</v>
      </c>
      <c r="O6016" s="2" t="s">
        <v>520</v>
      </c>
      <c r="Q6016" s="1"/>
      <c r="S6016" s="9"/>
      <c r="T6016" s="10"/>
      <c r="U6016" s="8"/>
      <c r="W6016" s="2" t="s">
        <v>468</v>
      </c>
      <c r="X6016" s="2" t="str" cm="1">
        <f t="array" ref="X6016">IF(X5854="TRUE",IF(AND(C6013&lt;&gt;1,C6014:C6019="",S6013:U6019=""), "FALSE","TRUE"),"FALSE")</f>
        <v>FALSE</v>
      </c>
      <c r="Z6016" s="1"/>
    </row>
    <row r="6017" spans="2:26" hidden="1" outlineLevel="3" x14ac:dyDescent="0.4">
      <c r="B6017" s="7" t="s">
        <v>528</v>
      </c>
      <c r="C6017" s="8"/>
      <c r="D6017" s="31"/>
      <c r="E6017" s="2" t="s">
        <v>529</v>
      </c>
      <c r="F6017" s="2" t="str">
        <f>IF(OR($C$87="治験計画届", $C$87="治験計画変更届"), "^$","^.{1,120}$|^$")</f>
        <v>^.{1,120}$|^$</v>
      </c>
      <c r="G6017" s="2" t="str">
        <f t="shared" ref="G6017:G6019" si="417">IF(F6017="^$", "入力しないでください","入力してください(120文字以内)")</f>
        <v>入力してください(120文字以内)</v>
      </c>
      <c r="H6017" s="2">
        <v>225</v>
      </c>
      <c r="I6017" s="2">
        <v>207</v>
      </c>
      <c r="K6017" s="2">
        <v>120</v>
      </c>
      <c r="L6017" s="2" t="s">
        <v>30</v>
      </c>
      <c r="M6017" s="2" t="s">
        <v>476</v>
      </c>
      <c r="N6017" s="2" t="s">
        <v>479</v>
      </c>
      <c r="O6017" s="2" t="s">
        <v>520</v>
      </c>
      <c r="Q6017" s="1"/>
      <c r="S6017" s="9"/>
      <c r="T6017" s="10"/>
      <c r="U6017" s="8"/>
      <c r="W6017" s="2" t="s">
        <v>468</v>
      </c>
      <c r="X6017" s="2" t="str" cm="1">
        <f t="array" ref="X6017">IF(X5854="TRUE",IF(AND(C6013&lt;&gt;1,C6014:C6019="",S6013:U6019=""), "FALSE","TRUE"),"FALSE")</f>
        <v>FALSE</v>
      </c>
      <c r="Z6017" s="1"/>
    </row>
    <row r="6018" spans="2:26" hidden="1" outlineLevel="3" x14ac:dyDescent="0.4">
      <c r="B6018" s="7" t="s">
        <v>530</v>
      </c>
      <c r="C6018" s="8"/>
      <c r="D6018" s="31"/>
      <c r="E6018" s="2" t="s">
        <v>566</v>
      </c>
      <c r="F6018" s="2" t="str">
        <f>IF(OR($C$87="治験計画届", $C$87="治験計画変更届"), "^$","^.{1,120}$|^$")</f>
        <v>^.{1,120}$|^$</v>
      </c>
      <c r="G6018" s="2" t="str">
        <f t="shared" si="417"/>
        <v>入力してください(120文字以内)</v>
      </c>
      <c r="H6018" s="2">
        <v>225</v>
      </c>
      <c r="I6018" s="2">
        <v>207</v>
      </c>
      <c r="K6018" s="2">
        <v>120</v>
      </c>
      <c r="L6018" s="2" t="s">
        <v>30</v>
      </c>
      <c r="M6018" s="2" t="s">
        <v>476</v>
      </c>
      <c r="N6018" s="2" t="s">
        <v>479</v>
      </c>
      <c r="O6018" s="2" t="s">
        <v>520</v>
      </c>
      <c r="Q6018" s="1"/>
      <c r="S6018" s="9"/>
      <c r="T6018" s="10"/>
      <c r="U6018" s="8"/>
      <c r="W6018" s="2" t="s">
        <v>468</v>
      </c>
      <c r="X6018" s="2" t="str" cm="1">
        <f t="array" ref="X6018">IF(X5854="TRUE",IF(AND(C6013&lt;&gt;1,C6014:C6019="",S6013:U6019=""), "FALSE","TRUE"),"FALSE")</f>
        <v>FALSE</v>
      </c>
      <c r="Z6018" s="1"/>
    </row>
    <row r="6019" spans="2:26" hidden="1" outlineLevel="3" x14ac:dyDescent="0.4">
      <c r="B6019" s="7" t="s">
        <v>532</v>
      </c>
      <c r="C6019" s="8"/>
      <c r="D6019" s="31"/>
      <c r="E6019" s="2" t="s">
        <v>533</v>
      </c>
      <c r="F6019" s="2" t="str">
        <f>IF(OR($C$87="治験計画届", $C$87="治験計画変更届"), "^$","^.{1,120}$|^$")</f>
        <v>^.{1,120}$|^$</v>
      </c>
      <c r="G6019" s="2" t="str">
        <f t="shared" si="417"/>
        <v>入力してください(120文字以内)</v>
      </c>
      <c r="H6019" s="2">
        <v>225</v>
      </c>
      <c r="I6019" s="2">
        <v>207</v>
      </c>
      <c r="K6019" s="2">
        <v>120</v>
      </c>
      <c r="L6019" s="2" t="s">
        <v>30</v>
      </c>
      <c r="M6019" s="2" t="s">
        <v>476</v>
      </c>
      <c r="N6019" s="2" t="s">
        <v>479</v>
      </c>
      <c r="O6019" s="2" t="s">
        <v>520</v>
      </c>
      <c r="Q6019" s="1"/>
      <c r="S6019" s="9"/>
      <c r="T6019" s="10"/>
      <c r="U6019" s="8"/>
      <c r="W6019" s="2" t="s">
        <v>468</v>
      </c>
      <c r="X6019" s="2" t="str" cm="1">
        <f t="array" ref="X6019">IF(X5854="TRUE",IF(AND(C6013&lt;&gt;1,C6014:C6019="",S6013:U6019=""), "FALSE","TRUE"),"FALSE")</f>
        <v>FALSE</v>
      </c>
      <c r="Z6019" s="1"/>
    </row>
    <row r="6020" spans="2:26" hidden="1" outlineLevel="3" x14ac:dyDescent="0.4">
      <c r="B6020" s="7" t="s">
        <v>134</v>
      </c>
      <c r="C6020" s="5">
        <v>13</v>
      </c>
      <c r="D6020" s="30"/>
      <c r="E6020" s="2" t="s">
        <v>392</v>
      </c>
      <c r="F6020" s="2" t="s">
        <v>102</v>
      </c>
      <c r="G6020" s="2" t="s">
        <v>103</v>
      </c>
      <c r="H6020" s="2">
        <v>225</v>
      </c>
      <c r="I6020" s="2">
        <v>207</v>
      </c>
      <c r="K6020" s="2">
        <v>3</v>
      </c>
      <c r="L6020" s="2" t="s">
        <v>136</v>
      </c>
      <c r="M6020" s="2" t="s">
        <v>476</v>
      </c>
      <c r="N6020" s="2" t="s">
        <v>479</v>
      </c>
      <c r="O6020" s="2" t="s">
        <v>520</v>
      </c>
      <c r="Q6020" s="1"/>
      <c r="S6020" s="9"/>
      <c r="T6020" s="10"/>
      <c r="U6020" s="8"/>
      <c r="V6020" s="2" t="s">
        <v>105</v>
      </c>
      <c r="W6020" s="2" t="s">
        <v>561</v>
      </c>
      <c r="X6020" s="2" t="str" cm="1">
        <f t="array" ref="X6020">IF(X5854="TRUE",IF(AND(C6020&lt;&gt;1,C6021:C6026="",S6020:U6026=""), "FALSE","TRUE"),"FALSE")</f>
        <v>FALSE</v>
      </c>
      <c r="Z6020" s="1"/>
    </row>
    <row r="6021" spans="2:26" hidden="1" outlineLevel="3" x14ac:dyDescent="0.4">
      <c r="B6021" s="7" t="s">
        <v>522</v>
      </c>
      <c r="C6021" s="8"/>
      <c r="D6021" s="31"/>
      <c r="E6021" s="2" t="s">
        <v>523</v>
      </c>
      <c r="F6021" s="2" t="s">
        <v>485</v>
      </c>
      <c r="G6021" s="2" t="s">
        <v>369</v>
      </c>
      <c r="H6021" s="2">
        <v>225</v>
      </c>
      <c r="I6021" s="2">
        <v>207</v>
      </c>
      <c r="K6021" s="2">
        <v>240</v>
      </c>
      <c r="L6021" s="2" t="s">
        <v>30</v>
      </c>
      <c r="M6021" s="2" t="s">
        <v>476</v>
      </c>
      <c r="N6021" s="2" t="s">
        <v>479</v>
      </c>
      <c r="O6021" s="2" t="s">
        <v>520</v>
      </c>
      <c r="Q6021" s="1"/>
      <c r="S6021" s="9"/>
      <c r="T6021" s="10"/>
      <c r="U6021" s="8"/>
      <c r="W6021" s="2" t="s">
        <v>465</v>
      </c>
      <c r="X6021" s="2" t="str" cm="1">
        <f t="array" ref="X6021">IF(X5854="TRUE",IF(AND(C6020&lt;&gt;1,C6021:C6026="",S6020:U6026=""), "FALSE","TRUE"),"FALSE")</f>
        <v>FALSE</v>
      </c>
      <c r="Z6021" s="1"/>
    </row>
    <row r="6022" spans="2:26" hidden="1" outlineLevel="3" x14ac:dyDescent="0.4">
      <c r="B6022" s="7" t="s">
        <v>524</v>
      </c>
      <c r="C6022" s="8"/>
      <c r="D6022" s="31"/>
      <c r="E6022" s="2" t="s">
        <v>525</v>
      </c>
      <c r="F6022" s="2" t="s">
        <v>114</v>
      </c>
      <c r="G6022" s="2" t="s">
        <v>115</v>
      </c>
      <c r="H6022" s="2">
        <v>225</v>
      </c>
      <c r="I6022" s="2">
        <v>207</v>
      </c>
      <c r="K6022" s="2">
        <v>120</v>
      </c>
      <c r="L6022" s="2" t="s">
        <v>30</v>
      </c>
      <c r="M6022" s="2" t="s">
        <v>476</v>
      </c>
      <c r="N6022" s="2" t="s">
        <v>479</v>
      </c>
      <c r="O6022" s="2" t="s">
        <v>520</v>
      </c>
      <c r="Q6022" s="1"/>
      <c r="S6022" s="9"/>
      <c r="T6022" s="10"/>
      <c r="U6022" s="8"/>
      <c r="W6022" s="2" t="s">
        <v>468</v>
      </c>
      <c r="X6022" s="2" t="str" cm="1">
        <f t="array" ref="X6022">IF(X5854="TRUE",IF(AND(C6020&lt;&gt;1,C6021:C6026="",S6020:U6026=""), "FALSE","TRUE"),"FALSE")</f>
        <v>FALSE</v>
      </c>
      <c r="Z6022" s="1"/>
    </row>
    <row r="6023" spans="2:26" hidden="1" outlineLevel="3" x14ac:dyDescent="0.4">
      <c r="B6023" s="7" t="s">
        <v>526</v>
      </c>
      <c r="C6023" s="8"/>
      <c r="D6023" s="31"/>
      <c r="E6023" s="2" t="s">
        <v>527</v>
      </c>
      <c r="F6023" s="2" t="str">
        <f>IF(OR($C$87="治験計画届", $C$87="治験計画変更届"), "^$","^.{1,120}$|^$")</f>
        <v>^.{1,120}$|^$</v>
      </c>
      <c r="G6023" s="2" t="str">
        <f>IF(F6023="^$", "入力しないでください","入力してください(120文字以内)")</f>
        <v>入力してください(120文字以内)</v>
      </c>
      <c r="H6023" s="2">
        <v>225</v>
      </c>
      <c r="I6023" s="2">
        <v>207</v>
      </c>
      <c r="K6023" s="2">
        <v>120</v>
      </c>
      <c r="L6023" s="2" t="s">
        <v>30</v>
      </c>
      <c r="M6023" s="2" t="s">
        <v>476</v>
      </c>
      <c r="N6023" s="2" t="s">
        <v>479</v>
      </c>
      <c r="O6023" s="2" t="s">
        <v>520</v>
      </c>
      <c r="Q6023" s="1"/>
      <c r="S6023" s="9"/>
      <c r="T6023" s="10"/>
      <c r="U6023" s="8"/>
      <c r="W6023" s="2" t="s">
        <v>468</v>
      </c>
      <c r="X6023" s="2" t="str" cm="1">
        <f t="array" ref="X6023">IF(X5854="TRUE",IF(AND(C6020&lt;&gt;1,C6021:C6026="",S6020:U6026=""), "FALSE","TRUE"),"FALSE")</f>
        <v>FALSE</v>
      </c>
      <c r="Z6023" s="1"/>
    </row>
    <row r="6024" spans="2:26" hidden="1" outlineLevel="3" x14ac:dyDescent="0.4">
      <c r="B6024" s="7" t="s">
        <v>528</v>
      </c>
      <c r="C6024" s="8"/>
      <c r="D6024" s="31"/>
      <c r="E6024" s="2" t="s">
        <v>529</v>
      </c>
      <c r="F6024" s="2" t="str">
        <f>IF(OR($C$87="治験計画届", $C$87="治験計画変更届"), "^$","^.{1,120}$|^$")</f>
        <v>^.{1,120}$|^$</v>
      </c>
      <c r="G6024" s="2" t="str">
        <f t="shared" ref="G6024:G6026" si="418">IF(F6024="^$", "入力しないでください","入力してください(120文字以内)")</f>
        <v>入力してください(120文字以内)</v>
      </c>
      <c r="H6024" s="2">
        <v>225</v>
      </c>
      <c r="I6024" s="2">
        <v>207</v>
      </c>
      <c r="K6024" s="2">
        <v>120</v>
      </c>
      <c r="L6024" s="2" t="s">
        <v>30</v>
      </c>
      <c r="M6024" s="2" t="s">
        <v>476</v>
      </c>
      <c r="N6024" s="2" t="s">
        <v>479</v>
      </c>
      <c r="O6024" s="2" t="s">
        <v>520</v>
      </c>
      <c r="Q6024" s="1"/>
      <c r="S6024" s="9"/>
      <c r="T6024" s="10"/>
      <c r="U6024" s="8"/>
      <c r="W6024" s="2" t="s">
        <v>468</v>
      </c>
      <c r="X6024" s="2" t="str" cm="1">
        <f t="array" ref="X6024">IF(X5854="TRUE",IF(AND(C6020&lt;&gt;1,C6021:C6026="",S6020:U6026=""), "FALSE","TRUE"),"FALSE")</f>
        <v>FALSE</v>
      </c>
      <c r="Z6024" s="1"/>
    </row>
    <row r="6025" spans="2:26" hidden="1" outlineLevel="3" x14ac:dyDescent="0.4">
      <c r="B6025" s="7" t="s">
        <v>530</v>
      </c>
      <c r="C6025" s="8"/>
      <c r="D6025" s="31"/>
      <c r="E6025" s="2" t="s">
        <v>566</v>
      </c>
      <c r="F6025" s="2" t="str">
        <f>IF(OR($C$87="治験計画届", $C$87="治験計画変更届"), "^$","^.{1,120}$|^$")</f>
        <v>^.{1,120}$|^$</v>
      </c>
      <c r="G6025" s="2" t="str">
        <f t="shared" si="418"/>
        <v>入力してください(120文字以内)</v>
      </c>
      <c r="H6025" s="2">
        <v>225</v>
      </c>
      <c r="I6025" s="2">
        <v>207</v>
      </c>
      <c r="K6025" s="2">
        <v>120</v>
      </c>
      <c r="L6025" s="2" t="s">
        <v>30</v>
      </c>
      <c r="M6025" s="2" t="s">
        <v>476</v>
      </c>
      <c r="N6025" s="2" t="s">
        <v>479</v>
      </c>
      <c r="O6025" s="2" t="s">
        <v>520</v>
      </c>
      <c r="Q6025" s="1"/>
      <c r="S6025" s="9"/>
      <c r="T6025" s="10"/>
      <c r="U6025" s="8"/>
      <c r="W6025" s="2" t="s">
        <v>468</v>
      </c>
      <c r="X6025" s="2" t="str" cm="1">
        <f t="array" ref="X6025">IF(X5854="TRUE",IF(AND(C6020&lt;&gt;1,C6021:C6026="",S6020:U6026=""), "FALSE","TRUE"),"FALSE")</f>
        <v>FALSE</v>
      </c>
      <c r="Z6025" s="1"/>
    </row>
    <row r="6026" spans="2:26" hidden="1" outlineLevel="3" x14ac:dyDescent="0.4">
      <c r="B6026" s="7" t="s">
        <v>532</v>
      </c>
      <c r="C6026" s="8"/>
      <c r="D6026" s="31"/>
      <c r="E6026" s="2" t="s">
        <v>533</v>
      </c>
      <c r="F6026" s="2" t="str">
        <f>IF(OR($C$87="治験計画届", $C$87="治験計画変更届"), "^$","^.{1,120}$|^$")</f>
        <v>^.{1,120}$|^$</v>
      </c>
      <c r="G6026" s="2" t="str">
        <f t="shared" si="418"/>
        <v>入力してください(120文字以内)</v>
      </c>
      <c r="H6026" s="2">
        <v>225</v>
      </c>
      <c r="I6026" s="2">
        <v>207</v>
      </c>
      <c r="K6026" s="2">
        <v>120</v>
      </c>
      <c r="L6026" s="2" t="s">
        <v>30</v>
      </c>
      <c r="M6026" s="2" t="s">
        <v>476</v>
      </c>
      <c r="N6026" s="2" t="s">
        <v>479</v>
      </c>
      <c r="O6026" s="2" t="s">
        <v>520</v>
      </c>
      <c r="Q6026" s="1"/>
      <c r="S6026" s="9"/>
      <c r="T6026" s="10"/>
      <c r="U6026" s="8"/>
      <c r="W6026" s="2" t="s">
        <v>468</v>
      </c>
      <c r="X6026" s="2" t="str" cm="1">
        <f t="array" ref="X6026">IF(X5854="TRUE",IF(AND(C6020&lt;&gt;1,C6021:C6026="",S6020:U6026=""), "FALSE","TRUE"),"FALSE")</f>
        <v>FALSE</v>
      </c>
      <c r="Z6026" s="1"/>
    </row>
    <row r="6027" spans="2:26" hidden="1" outlineLevel="3" x14ac:dyDescent="0.4">
      <c r="B6027" s="7" t="s">
        <v>134</v>
      </c>
      <c r="C6027" s="5">
        <v>14</v>
      </c>
      <c r="D6027" s="30"/>
      <c r="E6027" s="2" t="s">
        <v>392</v>
      </c>
      <c r="F6027" s="2" t="s">
        <v>102</v>
      </c>
      <c r="G6027" s="2" t="s">
        <v>103</v>
      </c>
      <c r="H6027" s="2">
        <v>225</v>
      </c>
      <c r="I6027" s="2">
        <v>207</v>
      </c>
      <c r="K6027" s="2">
        <v>3</v>
      </c>
      <c r="L6027" s="2" t="s">
        <v>136</v>
      </c>
      <c r="M6027" s="2" t="s">
        <v>476</v>
      </c>
      <c r="N6027" s="2" t="s">
        <v>479</v>
      </c>
      <c r="O6027" s="2" t="s">
        <v>520</v>
      </c>
      <c r="Q6027" s="1"/>
      <c r="S6027" s="9"/>
      <c r="T6027" s="10"/>
      <c r="U6027" s="8"/>
      <c r="V6027" s="2" t="s">
        <v>105</v>
      </c>
      <c r="W6027" s="2" t="s">
        <v>561</v>
      </c>
      <c r="X6027" s="2" t="str" cm="1">
        <f t="array" ref="X6027">IF(X5854="TRUE",IF(AND(C6027&lt;&gt;1,C6028:C6033="",S6027:U6033=""), "FALSE","TRUE"),"FALSE")</f>
        <v>FALSE</v>
      </c>
      <c r="Z6027" s="1"/>
    </row>
    <row r="6028" spans="2:26" hidden="1" outlineLevel="3" x14ac:dyDescent="0.4">
      <c r="B6028" s="7" t="s">
        <v>522</v>
      </c>
      <c r="C6028" s="8"/>
      <c r="D6028" s="31"/>
      <c r="E6028" s="2" t="s">
        <v>523</v>
      </c>
      <c r="F6028" s="2" t="s">
        <v>485</v>
      </c>
      <c r="G6028" s="2" t="s">
        <v>369</v>
      </c>
      <c r="H6028" s="2">
        <v>225</v>
      </c>
      <c r="I6028" s="2">
        <v>207</v>
      </c>
      <c r="K6028" s="2">
        <v>240</v>
      </c>
      <c r="L6028" s="2" t="s">
        <v>30</v>
      </c>
      <c r="M6028" s="2" t="s">
        <v>476</v>
      </c>
      <c r="N6028" s="2" t="s">
        <v>479</v>
      </c>
      <c r="O6028" s="2" t="s">
        <v>520</v>
      </c>
      <c r="Q6028" s="1"/>
      <c r="S6028" s="9"/>
      <c r="T6028" s="10"/>
      <c r="U6028" s="8"/>
      <c r="W6028" s="2" t="s">
        <v>465</v>
      </c>
      <c r="X6028" s="2" t="str" cm="1">
        <f t="array" ref="X6028">IF(X5854="TRUE",IF(AND(C6027&lt;&gt;1,C6028:C6033="",S6027:U6033=""), "FALSE","TRUE"),"FALSE")</f>
        <v>FALSE</v>
      </c>
      <c r="Z6028" s="1"/>
    </row>
    <row r="6029" spans="2:26" hidden="1" outlineLevel="3" x14ac:dyDescent="0.4">
      <c r="B6029" s="7" t="s">
        <v>524</v>
      </c>
      <c r="C6029" s="8"/>
      <c r="D6029" s="31"/>
      <c r="E6029" s="2" t="s">
        <v>525</v>
      </c>
      <c r="F6029" s="2" t="s">
        <v>114</v>
      </c>
      <c r="G6029" s="2" t="s">
        <v>115</v>
      </c>
      <c r="H6029" s="2">
        <v>225</v>
      </c>
      <c r="I6029" s="2">
        <v>207</v>
      </c>
      <c r="K6029" s="2">
        <v>120</v>
      </c>
      <c r="L6029" s="2" t="s">
        <v>30</v>
      </c>
      <c r="M6029" s="2" t="s">
        <v>476</v>
      </c>
      <c r="N6029" s="2" t="s">
        <v>479</v>
      </c>
      <c r="O6029" s="2" t="s">
        <v>520</v>
      </c>
      <c r="Q6029" s="1"/>
      <c r="S6029" s="9"/>
      <c r="T6029" s="10"/>
      <c r="U6029" s="8"/>
      <c r="W6029" s="2" t="s">
        <v>468</v>
      </c>
      <c r="X6029" s="2" t="str" cm="1">
        <f t="array" ref="X6029">IF(X5854="TRUE",IF(AND(C6027&lt;&gt;1,C6028:C6033="",S6027:U6033=""), "FALSE","TRUE"),"FALSE")</f>
        <v>FALSE</v>
      </c>
      <c r="Z6029" s="1"/>
    </row>
    <row r="6030" spans="2:26" hidden="1" outlineLevel="3" x14ac:dyDescent="0.4">
      <c r="B6030" s="7" t="s">
        <v>526</v>
      </c>
      <c r="C6030" s="8"/>
      <c r="D6030" s="31"/>
      <c r="E6030" s="2" t="s">
        <v>527</v>
      </c>
      <c r="F6030" s="2" t="str">
        <f>IF(OR($C$87="治験計画届", $C$87="治験計画変更届"), "^$","^.{1,120}$|^$")</f>
        <v>^.{1,120}$|^$</v>
      </c>
      <c r="G6030" s="2" t="str">
        <f>IF(F6030="^$", "入力しないでください","入力してください(120文字以内)")</f>
        <v>入力してください(120文字以内)</v>
      </c>
      <c r="H6030" s="2">
        <v>225</v>
      </c>
      <c r="I6030" s="2">
        <v>207</v>
      </c>
      <c r="K6030" s="2">
        <v>120</v>
      </c>
      <c r="L6030" s="2" t="s">
        <v>30</v>
      </c>
      <c r="M6030" s="2" t="s">
        <v>476</v>
      </c>
      <c r="N6030" s="2" t="s">
        <v>479</v>
      </c>
      <c r="O6030" s="2" t="s">
        <v>520</v>
      </c>
      <c r="Q6030" s="1"/>
      <c r="S6030" s="9"/>
      <c r="T6030" s="10"/>
      <c r="U6030" s="8"/>
      <c r="W6030" s="2" t="s">
        <v>468</v>
      </c>
      <c r="X6030" s="2" t="str" cm="1">
        <f t="array" ref="X6030">IF(X5854="TRUE",IF(AND(C6027&lt;&gt;1,C6028:C6033="",S6027:U6033=""), "FALSE","TRUE"),"FALSE")</f>
        <v>FALSE</v>
      </c>
      <c r="Z6030" s="1"/>
    </row>
    <row r="6031" spans="2:26" hidden="1" outlineLevel="3" x14ac:dyDescent="0.4">
      <c r="B6031" s="7" t="s">
        <v>528</v>
      </c>
      <c r="C6031" s="8"/>
      <c r="D6031" s="31"/>
      <c r="E6031" s="2" t="s">
        <v>529</v>
      </c>
      <c r="F6031" s="2" t="str">
        <f>IF(OR($C$87="治験計画届", $C$87="治験計画変更届"), "^$","^.{1,120}$|^$")</f>
        <v>^.{1,120}$|^$</v>
      </c>
      <c r="G6031" s="2" t="str">
        <f t="shared" ref="G6031:G6033" si="419">IF(F6031="^$", "入力しないでください","入力してください(120文字以内)")</f>
        <v>入力してください(120文字以内)</v>
      </c>
      <c r="H6031" s="2">
        <v>225</v>
      </c>
      <c r="I6031" s="2">
        <v>207</v>
      </c>
      <c r="K6031" s="2">
        <v>120</v>
      </c>
      <c r="L6031" s="2" t="s">
        <v>30</v>
      </c>
      <c r="M6031" s="2" t="s">
        <v>476</v>
      </c>
      <c r="N6031" s="2" t="s">
        <v>479</v>
      </c>
      <c r="O6031" s="2" t="s">
        <v>520</v>
      </c>
      <c r="Q6031" s="1"/>
      <c r="S6031" s="9"/>
      <c r="T6031" s="10"/>
      <c r="U6031" s="8"/>
      <c r="W6031" s="2" t="s">
        <v>468</v>
      </c>
      <c r="X6031" s="2" t="str" cm="1">
        <f t="array" ref="X6031">IF(X5854="TRUE",IF(AND(C6027&lt;&gt;1,C6028:C6033="",S6027:U6033=""), "FALSE","TRUE"),"FALSE")</f>
        <v>FALSE</v>
      </c>
      <c r="Z6031" s="1"/>
    </row>
    <row r="6032" spans="2:26" hidden="1" outlineLevel="3" x14ac:dyDescent="0.4">
      <c r="B6032" s="7" t="s">
        <v>530</v>
      </c>
      <c r="C6032" s="8"/>
      <c r="D6032" s="31"/>
      <c r="E6032" s="2" t="s">
        <v>566</v>
      </c>
      <c r="F6032" s="2" t="str">
        <f>IF(OR($C$87="治験計画届", $C$87="治験計画変更届"), "^$","^.{1,120}$|^$")</f>
        <v>^.{1,120}$|^$</v>
      </c>
      <c r="G6032" s="2" t="str">
        <f t="shared" si="419"/>
        <v>入力してください(120文字以内)</v>
      </c>
      <c r="H6032" s="2">
        <v>225</v>
      </c>
      <c r="I6032" s="2">
        <v>207</v>
      </c>
      <c r="K6032" s="2">
        <v>120</v>
      </c>
      <c r="L6032" s="2" t="s">
        <v>30</v>
      </c>
      <c r="M6032" s="2" t="s">
        <v>476</v>
      </c>
      <c r="N6032" s="2" t="s">
        <v>479</v>
      </c>
      <c r="O6032" s="2" t="s">
        <v>520</v>
      </c>
      <c r="Q6032" s="1"/>
      <c r="S6032" s="9"/>
      <c r="T6032" s="10"/>
      <c r="U6032" s="8"/>
      <c r="W6032" s="2" t="s">
        <v>468</v>
      </c>
      <c r="X6032" s="2" t="str" cm="1">
        <f t="array" ref="X6032">IF(X5854="TRUE",IF(AND(C6027&lt;&gt;1,C6028:C6033="",S6027:U6033=""), "FALSE","TRUE"),"FALSE")</f>
        <v>FALSE</v>
      </c>
      <c r="Z6032" s="1"/>
    </row>
    <row r="6033" spans="2:26" hidden="1" outlineLevel="3" x14ac:dyDescent="0.4">
      <c r="B6033" s="7" t="s">
        <v>532</v>
      </c>
      <c r="C6033" s="8"/>
      <c r="D6033" s="31"/>
      <c r="E6033" s="2" t="s">
        <v>533</v>
      </c>
      <c r="F6033" s="2" t="str">
        <f>IF(OR($C$87="治験計画届", $C$87="治験計画変更届"), "^$","^.{1,120}$|^$")</f>
        <v>^.{1,120}$|^$</v>
      </c>
      <c r="G6033" s="2" t="str">
        <f t="shared" si="419"/>
        <v>入力してください(120文字以内)</v>
      </c>
      <c r="H6033" s="2">
        <v>225</v>
      </c>
      <c r="I6033" s="2">
        <v>207</v>
      </c>
      <c r="K6033" s="2">
        <v>120</v>
      </c>
      <c r="L6033" s="2" t="s">
        <v>30</v>
      </c>
      <c r="M6033" s="2" t="s">
        <v>476</v>
      </c>
      <c r="N6033" s="2" t="s">
        <v>479</v>
      </c>
      <c r="O6033" s="2" t="s">
        <v>520</v>
      </c>
      <c r="Q6033" s="1"/>
      <c r="S6033" s="9"/>
      <c r="T6033" s="10"/>
      <c r="U6033" s="8"/>
      <c r="W6033" s="2" t="s">
        <v>468</v>
      </c>
      <c r="X6033" s="2" t="str" cm="1">
        <f t="array" ref="X6033">IF(X5854="TRUE",IF(AND(C6027&lt;&gt;1,C6028:C6033="",S6027:U6033=""), "FALSE","TRUE"),"FALSE")</f>
        <v>FALSE</v>
      </c>
      <c r="Z6033" s="1"/>
    </row>
    <row r="6034" spans="2:26" hidden="1" outlineLevel="3" x14ac:dyDescent="0.4">
      <c r="B6034" s="7" t="s">
        <v>134</v>
      </c>
      <c r="C6034" s="5">
        <v>15</v>
      </c>
      <c r="D6034" s="30"/>
      <c r="E6034" s="2" t="s">
        <v>392</v>
      </c>
      <c r="F6034" s="2" t="s">
        <v>102</v>
      </c>
      <c r="G6034" s="2" t="s">
        <v>103</v>
      </c>
      <c r="H6034" s="2">
        <v>225</v>
      </c>
      <c r="I6034" s="2">
        <v>207</v>
      </c>
      <c r="K6034" s="2">
        <v>3</v>
      </c>
      <c r="L6034" s="2" t="s">
        <v>136</v>
      </c>
      <c r="M6034" s="2" t="s">
        <v>476</v>
      </c>
      <c r="N6034" s="2" t="s">
        <v>479</v>
      </c>
      <c r="O6034" s="2" t="s">
        <v>520</v>
      </c>
      <c r="Q6034" s="1"/>
      <c r="S6034" s="9"/>
      <c r="T6034" s="10"/>
      <c r="U6034" s="8"/>
      <c r="V6034" s="2" t="s">
        <v>105</v>
      </c>
      <c r="W6034" s="2" t="s">
        <v>561</v>
      </c>
      <c r="X6034" s="2" t="str" cm="1">
        <f t="array" ref="X6034">IF(X5854="TRUE",IF(AND(C6034&lt;&gt;1,C6035:C6040="",S6034:U6040=""), "FALSE","TRUE"),"FALSE")</f>
        <v>FALSE</v>
      </c>
      <c r="Z6034" s="1"/>
    </row>
    <row r="6035" spans="2:26" hidden="1" outlineLevel="3" x14ac:dyDescent="0.4">
      <c r="B6035" s="7" t="s">
        <v>522</v>
      </c>
      <c r="C6035" s="8"/>
      <c r="D6035" s="31"/>
      <c r="E6035" s="2" t="s">
        <v>523</v>
      </c>
      <c r="F6035" s="2" t="s">
        <v>485</v>
      </c>
      <c r="G6035" s="2" t="s">
        <v>369</v>
      </c>
      <c r="H6035" s="2">
        <v>225</v>
      </c>
      <c r="I6035" s="2">
        <v>207</v>
      </c>
      <c r="K6035" s="2">
        <v>240</v>
      </c>
      <c r="L6035" s="2" t="s">
        <v>30</v>
      </c>
      <c r="M6035" s="2" t="s">
        <v>476</v>
      </c>
      <c r="N6035" s="2" t="s">
        <v>479</v>
      </c>
      <c r="O6035" s="2" t="s">
        <v>520</v>
      </c>
      <c r="Q6035" s="1"/>
      <c r="S6035" s="9"/>
      <c r="T6035" s="10"/>
      <c r="U6035" s="8"/>
      <c r="W6035" s="2" t="s">
        <v>465</v>
      </c>
      <c r="X6035" s="2" t="str" cm="1">
        <f t="array" ref="X6035">IF(X5854="TRUE",IF(AND(C6034&lt;&gt;1,C6035:C6040="",S6034:U6040=""), "FALSE","TRUE"),"FALSE")</f>
        <v>FALSE</v>
      </c>
      <c r="Z6035" s="1"/>
    </row>
    <row r="6036" spans="2:26" hidden="1" outlineLevel="3" x14ac:dyDescent="0.4">
      <c r="B6036" s="7" t="s">
        <v>524</v>
      </c>
      <c r="C6036" s="8"/>
      <c r="D6036" s="31"/>
      <c r="E6036" s="2" t="s">
        <v>525</v>
      </c>
      <c r="F6036" s="2" t="s">
        <v>114</v>
      </c>
      <c r="G6036" s="2" t="s">
        <v>115</v>
      </c>
      <c r="H6036" s="2">
        <v>225</v>
      </c>
      <c r="I6036" s="2">
        <v>207</v>
      </c>
      <c r="K6036" s="2">
        <v>120</v>
      </c>
      <c r="L6036" s="2" t="s">
        <v>30</v>
      </c>
      <c r="M6036" s="2" t="s">
        <v>476</v>
      </c>
      <c r="N6036" s="2" t="s">
        <v>479</v>
      </c>
      <c r="O6036" s="2" t="s">
        <v>520</v>
      </c>
      <c r="Q6036" s="1"/>
      <c r="S6036" s="9"/>
      <c r="T6036" s="10"/>
      <c r="U6036" s="8"/>
      <c r="W6036" s="2" t="s">
        <v>468</v>
      </c>
      <c r="X6036" s="2" t="str" cm="1">
        <f t="array" ref="X6036">IF(X5854="TRUE",IF(AND(C6034&lt;&gt;1,C6035:C6040="",S6034:U6040=""), "FALSE","TRUE"),"FALSE")</f>
        <v>FALSE</v>
      </c>
      <c r="Z6036" s="1"/>
    </row>
    <row r="6037" spans="2:26" hidden="1" outlineLevel="3" x14ac:dyDescent="0.4">
      <c r="B6037" s="7" t="s">
        <v>526</v>
      </c>
      <c r="C6037" s="8"/>
      <c r="D6037" s="31"/>
      <c r="E6037" s="2" t="s">
        <v>527</v>
      </c>
      <c r="F6037" s="2" t="str">
        <f>IF(OR($C$87="治験計画届", $C$87="治験計画変更届"), "^$","^.{1,120}$|^$")</f>
        <v>^.{1,120}$|^$</v>
      </c>
      <c r="G6037" s="2" t="str">
        <f>IF(F6037="^$", "入力しないでください","入力してください(120文字以内)")</f>
        <v>入力してください(120文字以内)</v>
      </c>
      <c r="H6037" s="2">
        <v>225</v>
      </c>
      <c r="I6037" s="2">
        <v>207</v>
      </c>
      <c r="K6037" s="2">
        <v>120</v>
      </c>
      <c r="L6037" s="2" t="s">
        <v>30</v>
      </c>
      <c r="M6037" s="2" t="s">
        <v>476</v>
      </c>
      <c r="N6037" s="2" t="s">
        <v>479</v>
      </c>
      <c r="O6037" s="2" t="s">
        <v>520</v>
      </c>
      <c r="Q6037" s="1"/>
      <c r="S6037" s="9"/>
      <c r="T6037" s="10"/>
      <c r="U6037" s="8"/>
      <c r="W6037" s="2" t="s">
        <v>468</v>
      </c>
      <c r="X6037" s="2" t="str" cm="1">
        <f t="array" ref="X6037">IF(X5854="TRUE",IF(AND(C6034&lt;&gt;1,C6035:C6040="",S6034:U6040=""), "FALSE","TRUE"),"FALSE")</f>
        <v>FALSE</v>
      </c>
      <c r="Z6037" s="1"/>
    </row>
    <row r="6038" spans="2:26" hidden="1" outlineLevel="3" x14ac:dyDescent="0.4">
      <c r="B6038" s="7" t="s">
        <v>528</v>
      </c>
      <c r="C6038" s="8"/>
      <c r="D6038" s="31"/>
      <c r="E6038" s="2" t="s">
        <v>529</v>
      </c>
      <c r="F6038" s="2" t="str">
        <f>IF(OR($C$87="治験計画届", $C$87="治験計画変更届"), "^$","^.{1,120}$|^$")</f>
        <v>^.{1,120}$|^$</v>
      </c>
      <c r="G6038" s="2" t="str">
        <f t="shared" ref="G6038:G6040" si="420">IF(F6038="^$", "入力しないでください","入力してください(120文字以内)")</f>
        <v>入力してください(120文字以内)</v>
      </c>
      <c r="H6038" s="2">
        <v>225</v>
      </c>
      <c r="I6038" s="2">
        <v>207</v>
      </c>
      <c r="K6038" s="2">
        <v>120</v>
      </c>
      <c r="L6038" s="2" t="s">
        <v>30</v>
      </c>
      <c r="M6038" s="2" t="s">
        <v>476</v>
      </c>
      <c r="N6038" s="2" t="s">
        <v>479</v>
      </c>
      <c r="O6038" s="2" t="s">
        <v>520</v>
      </c>
      <c r="Q6038" s="1"/>
      <c r="S6038" s="9"/>
      <c r="T6038" s="10"/>
      <c r="U6038" s="8"/>
      <c r="W6038" s="2" t="s">
        <v>468</v>
      </c>
      <c r="X6038" s="2" t="str" cm="1">
        <f t="array" ref="X6038">IF(X5854="TRUE",IF(AND(C6034&lt;&gt;1,C6035:C6040="",S6034:U6040=""), "FALSE","TRUE"),"FALSE")</f>
        <v>FALSE</v>
      </c>
      <c r="Z6038" s="1"/>
    </row>
    <row r="6039" spans="2:26" hidden="1" outlineLevel="3" x14ac:dyDescent="0.4">
      <c r="B6039" s="7" t="s">
        <v>530</v>
      </c>
      <c r="C6039" s="8"/>
      <c r="D6039" s="31"/>
      <c r="E6039" s="2" t="s">
        <v>566</v>
      </c>
      <c r="F6039" s="2" t="str">
        <f>IF(OR($C$87="治験計画届", $C$87="治験計画変更届"), "^$","^.{1,120}$|^$")</f>
        <v>^.{1,120}$|^$</v>
      </c>
      <c r="G6039" s="2" t="str">
        <f t="shared" si="420"/>
        <v>入力してください(120文字以内)</v>
      </c>
      <c r="H6039" s="2">
        <v>225</v>
      </c>
      <c r="I6039" s="2">
        <v>207</v>
      </c>
      <c r="K6039" s="2">
        <v>120</v>
      </c>
      <c r="L6039" s="2" t="s">
        <v>30</v>
      </c>
      <c r="M6039" s="2" t="s">
        <v>476</v>
      </c>
      <c r="N6039" s="2" t="s">
        <v>479</v>
      </c>
      <c r="O6039" s="2" t="s">
        <v>520</v>
      </c>
      <c r="Q6039" s="1"/>
      <c r="S6039" s="9"/>
      <c r="T6039" s="10"/>
      <c r="U6039" s="8"/>
      <c r="W6039" s="2" t="s">
        <v>468</v>
      </c>
      <c r="X6039" s="2" t="str" cm="1">
        <f t="array" ref="X6039">IF(X5854="TRUE",IF(AND(C6034&lt;&gt;1,C6035:C6040="",S6034:U6040=""), "FALSE","TRUE"),"FALSE")</f>
        <v>FALSE</v>
      </c>
      <c r="Z6039" s="1"/>
    </row>
    <row r="6040" spans="2:26" hidden="1" outlineLevel="3" x14ac:dyDescent="0.4">
      <c r="B6040" s="7" t="s">
        <v>532</v>
      </c>
      <c r="C6040" s="8"/>
      <c r="D6040" s="31"/>
      <c r="E6040" s="2" t="s">
        <v>533</v>
      </c>
      <c r="F6040" s="2" t="str">
        <f>IF(OR($C$87="治験計画届", $C$87="治験計画変更届"), "^$","^.{1,120}$|^$")</f>
        <v>^.{1,120}$|^$</v>
      </c>
      <c r="G6040" s="2" t="str">
        <f t="shared" si="420"/>
        <v>入力してください(120文字以内)</v>
      </c>
      <c r="H6040" s="2">
        <v>225</v>
      </c>
      <c r="I6040" s="2">
        <v>207</v>
      </c>
      <c r="K6040" s="2">
        <v>120</v>
      </c>
      <c r="L6040" s="2" t="s">
        <v>30</v>
      </c>
      <c r="M6040" s="2" t="s">
        <v>476</v>
      </c>
      <c r="N6040" s="2" t="s">
        <v>479</v>
      </c>
      <c r="O6040" s="2" t="s">
        <v>520</v>
      </c>
      <c r="Q6040" s="1"/>
      <c r="S6040" s="9"/>
      <c r="T6040" s="10"/>
      <c r="U6040" s="8"/>
      <c r="W6040" s="2" t="s">
        <v>468</v>
      </c>
      <c r="X6040" s="2" t="str" cm="1">
        <f t="array" ref="X6040">IF(X5854="TRUE",IF(AND(C6034&lt;&gt;1,C6035:C6040="",S6034:U6040=""), "FALSE","TRUE"),"FALSE")</f>
        <v>FALSE</v>
      </c>
      <c r="Z6040" s="1"/>
    </row>
    <row r="6041" spans="2:26" hidden="1" outlineLevel="3" x14ac:dyDescent="0.4">
      <c r="B6041" s="7" t="s">
        <v>134</v>
      </c>
      <c r="C6041" s="5">
        <v>16</v>
      </c>
      <c r="D6041" s="30"/>
      <c r="E6041" s="2" t="s">
        <v>392</v>
      </c>
      <c r="F6041" s="2" t="s">
        <v>102</v>
      </c>
      <c r="G6041" s="2" t="s">
        <v>103</v>
      </c>
      <c r="H6041" s="2">
        <v>225</v>
      </c>
      <c r="I6041" s="2">
        <v>207</v>
      </c>
      <c r="K6041" s="2">
        <v>3</v>
      </c>
      <c r="L6041" s="2" t="s">
        <v>136</v>
      </c>
      <c r="M6041" s="2" t="s">
        <v>476</v>
      </c>
      <c r="N6041" s="2" t="s">
        <v>479</v>
      </c>
      <c r="O6041" s="2" t="s">
        <v>520</v>
      </c>
      <c r="Q6041" s="1"/>
      <c r="S6041" s="9"/>
      <c r="T6041" s="10"/>
      <c r="U6041" s="8"/>
      <c r="V6041" s="2" t="s">
        <v>105</v>
      </c>
      <c r="W6041" s="2" t="s">
        <v>561</v>
      </c>
      <c r="X6041" s="2" t="str" cm="1">
        <f t="array" ref="X6041">IF(X5854="TRUE",IF(AND(C6041&lt;&gt;1,C6042:C6047="",S6041:U6047=""), "FALSE","TRUE"),"FALSE")</f>
        <v>FALSE</v>
      </c>
      <c r="Z6041" s="1"/>
    </row>
    <row r="6042" spans="2:26" hidden="1" outlineLevel="3" x14ac:dyDescent="0.4">
      <c r="B6042" s="7" t="s">
        <v>522</v>
      </c>
      <c r="C6042" s="8"/>
      <c r="D6042" s="31"/>
      <c r="E6042" s="2" t="s">
        <v>523</v>
      </c>
      <c r="F6042" s="2" t="s">
        <v>485</v>
      </c>
      <c r="G6042" s="2" t="s">
        <v>369</v>
      </c>
      <c r="H6042" s="2">
        <v>225</v>
      </c>
      <c r="I6042" s="2">
        <v>207</v>
      </c>
      <c r="K6042" s="2">
        <v>240</v>
      </c>
      <c r="L6042" s="2" t="s">
        <v>30</v>
      </c>
      <c r="M6042" s="2" t="s">
        <v>476</v>
      </c>
      <c r="N6042" s="2" t="s">
        <v>479</v>
      </c>
      <c r="O6042" s="2" t="s">
        <v>520</v>
      </c>
      <c r="Q6042" s="1"/>
      <c r="S6042" s="9"/>
      <c r="T6042" s="10"/>
      <c r="U6042" s="8"/>
      <c r="W6042" s="2" t="s">
        <v>465</v>
      </c>
      <c r="X6042" s="2" t="str" cm="1">
        <f t="array" ref="X6042">IF(X5854="TRUE",IF(AND(C6041&lt;&gt;1,C6042:C6047="",S6041:U6047=""), "FALSE","TRUE"),"FALSE")</f>
        <v>FALSE</v>
      </c>
      <c r="Z6042" s="1"/>
    </row>
    <row r="6043" spans="2:26" hidden="1" outlineLevel="3" x14ac:dyDescent="0.4">
      <c r="B6043" s="7" t="s">
        <v>524</v>
      </c>
      <c r="C6043" s="8"/>
      <c r="D6043" s="31"/>
      <c r="E6043" s="2" t="s">
        <v>525</v>
      </c>
      <c r="F6043" s="2" t="s">
        <v>114</v>
      </c>
      <c r="G6043" s="2" t="s">
        <v>115</v>
      </c>
      <c r="H6043" s="2">
        <v>225</v>
      </c>
      <c r="I6043" s="2">
        <v>207</v>
      </c>
      <c r="K6043" s="2">
        <v>120</v>
      </c>
      <c r="L6043" s="2" t="s">
        <v>30</v>
      </c>
      <c r="M6043" s="2" t="s">
        <v>476</v>
      </c>
      <c r="N6043" s="2" t="s">
        <v>479</v>
      </c>
      <c r="O6043" s="2" t="s">
        <v>520</v>
      </c>
      <c r="Q6043" s="1"/>
      <c r="S6043" s="9"/>
      <c r="T6043" s="10"/>
      <c r="U6043" s="8"/>
      <c r="W6043" s="2" t="s">
        <v>468</v>
      </c>
      <c r="X6043" s="2" t="str" cm="1">
        <f t="array" ref="X6043">IF(X5854="TRUE",IF(AND(C6041&lt;&gt;1,C6042:C6047="",S6041:U6047=""), "FALSE","TRUE"),"FALSE")</f>
        <v>FALSE</v>
      </c>
      <c r="Z6043" s="1"/>
    </row>
    <row r="6044" spans="2:26" hidden="1" outlineLevel="3" x14ac:dyDescent="0.4">
      <c r="B6044" s="7" t="s">
        <v>526</v>
      </c>
      <c r="C6044" s="8"/>
      <c r="D6044" s="31"/>
      <c r="E6044" s="2" t="s">
        <v>527</v>
      </c>
      <c r="F6044" s="2" t="str">
        <f>IF(OR($C$87="治験計画届", $C$87="治験計画変更届"), "^$","^.{1,120}$|^$")</f>
        <v>^.{1,120}$|^$</v>
      </c>
      <c r="G6044" s="2" t="str">
        <f>IF(F6044="^$", "入力しないでください","入力してください(120文字以内)")</f>
        <v>入力してください(120文字以内)</v>
      </c>
      <c r="H6044" s="2">
        <v>225</v>
      </c>
      <c r="I6044" s="2">
        <v>207</v>
      </c>
      <c r="K6044" s="2">
        <v>120</v>
      </c>
      <c r="L6044" s="2" t="s">
        <v>30</v>
      </c>
      <c r="M6044" s="2" t="s">
        <v>476</v>
      </c>
      <c r="N6044" s="2" t="s">
        <v>479</v>
      </c>
      <c r="O6044" s="2" t="s">
        <v>520</v>
      </c>
      <c r="Q6044" s="1"/>
      <c r="S6044" s="9"/>
      <c r="T6044" s="10"/>
      <c r="U6044" s="8"/>
      <c r="W6044" s="2" t="s">
        <v>468</v>
      </c>
      <c r="X6044" s="2" t="str" cm="1">
        <f t="array" ref="X6044">IF(X5854="TRUE",IF(AND(C6041&lt;&gt;1,C6042:C6047="",S6041:U6047=""), "FALSE","TRUE"),"FALSE")</f>
        <v>FALSE</v>
      </c>
      <c r="Z6044" s="1"/>
    </row>
    <row r="6045" spans="2:26" hidden="1" outlineLevel="3" x14ac:dyDescent="0.4">
      <c r="B6045" s="7" t="s">
        <v>528</v>
      </c>
      <c r="C6045" s="8"/>
      <c r="D6045" s="31"/>
      <c r="E6045" s="2" t="s">
        <v>529</v>
      </c>
      <c r="F6045" s="2" t="str">
        <f>IF(OR($C$87="治験計画届", $C$87="治験計画変更届"), "^$","^.{1,120}$|^$")</f>
        <v>^.{1,120}$|^$</v>
      </c>
      <c r="G6045" s="2" t="str">
        <f t="shared" ref="G6045:G6047" si="421">IF(F6045="^$", "入力しないでください","入力してください(120文字以内)")</f>
        <v>入力してください(120文字以内)</v>
      </c>
      <c r="H6045" s="2">
        <v>225</v>
      </c>
      <c r="I6045" s="2">
        <v>207</v>
      </c>
      <c r="K6045" s="2">
        <v>120</v>
      </c>
      <c r="L6045" s="2" t="s">
        <v>30</v>
      </c>
      <c r="M6045" s="2" t="s">
        <v>476</v>
      </c>
      <c r="N6045" s="2" t="s">
        <v>479</v>
      </c>
      <c r="O6045" s="2" t="s">
        <v>520</v>
      </c>
      <c r="Q6045" s="1"/>
      <c r="S6045" s="9"/>
      <c r="T6045" s="10"/>
      <c r="U6045" s="8"/>
      <c r="W6045" s="2" t="s">
        <v>468</v>
      </c>
      <c r="X6045" s="2" t="str" cm="1">
        <f t="array" ref="X6045">IF(X5854="TRUE",IF(AND(C6041&lt;&gt;1,C6042:C6047="",S6041:U6047=""), "FALSE","TRUE"),"FALSE")</f>
        <v>FALSE</v>
      </c>
      <c r="Z6045" s="1"/>
    </row>
    <row r="6046" spans="2:26" hidden="1" outlineLevel="3" x14ac:dyDescent="0.4">
      <c r="B6046" s="7" t="s">
        <v>530</v>
      </c>
      <c r="C6046" s="8"/>
      <c r="D6046" s="31"/>
      <c r="E6046" s="2" t="s">
        <v>566</v>
      </c>
      <c r="F6046" s="2" t="str">
        <f>IF(OR($C$87="治験計画届", $C$87="治験計画変更届"), "^$","^.{1,120}$|^$")</f>
        <v>^.{1,120}$|^$</v>
      </c>
      <c r="G6046" s="2" t="str">
        <f t="shared" si="421"/>
        <v>入力してください(120文字以内)</v>
      </c>
      <c r="H6046" s="2">
        <v>225</v>
      </c>
      <c r="I6046" s="2">
        <v>207</v>
      </c>
      <c r="K6046" s="2">
        <v>120</v>
      </c>
      <c r="L6046" s="2" t="s">
        <v>30</v>
      </c>
      <c r="M6046" s="2" t="s">
        <v>476</v>
      </c>
      <c r="N6046" s="2" t="s">
        <v>479</v>
      </c>
      <c r="O6046" s="2" t="s">
        <v>520</v>
      </c>
      <c r="Q6046" s="1"/>
      <c r="S6046" s="9"/>
      <c r="T6046" s="10"/>
      <c r="U6046" s="8"/>
      <c r="W6046" s="2" t="s">
        <v>468</v>
      </c>
      <c r="X6046" s="2" t="str" cm="1">
        <f t="array" ref="X6046">IF(X5854="TRUE",IF(AND(C6041&lt;&gt;1,C6042:C6047="",S6041:U6047=""), "FALSE","TRUE"),"FALSE")</f>
        <v>FALSE</v>
      </c>
      <c r="Z6046" s="1"/>
    </row>
    <row r="6047" spans="2:26" hidden="1" outlineLevel="3" x14ac:dyDescent="0.4">
      <c r="B6047" s="7" t="s">
        <v>532</v>
      </c>
      <c r="C6047" s="8"/>
      <c r="D6047" s="31"/>
      <c r="E6047" s="2" t="s">
        <v>533</v>
      </c>
      <c r="F6047" s="2" t="str">
        <f>IF(OR($C$87="治験計画届", $C$87="治験計画変更届"), "^$","^.{1,120}$|^$")</f>
        <v>^.{1,120}$|^$</v>
      </c>
      <c r="G6047" s="2" t="str">
        <f t="shared" si="421"/>
        <v>入力してください(120文字以内)</v>
      </c>
      <c r="H6047" s="2">
        <v>225</v>
      </c>
      <c r="I6047" s="2">
        <v>207</v>
      </c>
      <c r="K6047" s="2">
        <v>120</v>
      </c>
      <c r="L6047" s="2" t="s">
        <v>30</v>
      </c>
      <c r="M6047" s="2" t="s">
        <v>476</v>
      </c>
      <c r="N6047" s="2" t="s">
        <v>479</v>
      </c>
      <c r="O6047" s="2" t="s">
        <v>520</v>
      </c>
      <c r="Q6047" s="1"/>
      <c r="S6047" s="9"/>
      <c r="T6047" s="10"/>
      <c r="U6047" s="8"/>
      <c r="W6047" s="2" t="s">
        <v>468</v>
      </c>
      <c r="X6047" s="2" t="str" cm="1">
        <f t="array" ref="X6047">IF(X5854="TRUE",IF(AND(C6041&lt;&gt;1,C6042:C6047="",S6041:U6047=""), "FALSE","TRUE"),"FALSE")</f>
        <v>FALSE</v>
      </c>
      <c r="Z6047" s="1"/>
    </row>
    <row r="6048" spans="2:26" hidden="1" outlineLevel="3" x14ac:dyDescent="0.4">
      <c r="B6048" s="7" t="s">
        <v>134</v>
      </c>
      <c r="C6048" s="5">
        <v>17</v>
      </c>
      <c r="D6048" s="30"/>
      <c r="E6048" s="2" t="s">
        <v>392</v>
      </c>
      <c r="F6048" s="2" t="s">
        <v>102</v>
      </c>
      <c r="G6048" s="2" t="s">
        <v>103</v>
      </c>
      <c r="H6048" s="2">
        <v>225</v>
      </c>
      <c r="I6048" s="2">
        <v>207</v>
      </c>
      <c r="K6048" s="2">
        <v>3</v>
      </c>
      <c r="L6048" s="2" t="s">
        <v>136</v>
      </c>
      <c r="M6048" s="2" t="s">
        <v>476</v>
      </c>
      <c r="N6048" s="2" t="s">
        <v>479</v>
      </c>
      <c r="O6048" s="2" t="s">
        <v>520</v>
      </c>
      <c r="Q6048" s="1"/>
      <c r="S6048" s="9"/>
      <c r="T6048" s="10"/>
      <c r="U6048" s="8"/>
      <c r="V6048" s="2" t="s">
        <v>105</v>
      </c>
      <c r="W6048" s="2" t="s">
        <v>561</v>
      </c>
      <c r="X6048" s="2" t="str" cm="1">
        <f t="array" ref="X6048">IF(X5854="TRUE",IF(AND(C6048&lt;&gt;1,C6049:C6054="",S6048:U6054=""), "FALSE","TRUE"),"FALSE")</f>
        <v>FALSE</v>
      </c>
      <c r="Z6048" s="1"/>
    </row>
    <row r="6049" spans="2:26" hidden="1" outlineLevel="3" x14ac:dyDescent="0.4">
      <c r="B6049" s="7" t="s">
        <v>522</v>
      </c>
      <c r="C6049" s="8"/>
      <c r="D6049" s="31"/>
      <c r="E6049" s="2" t="s">
        <v>523</v>
      </c>
      <c r="F6049" s="2" t="s">
        <v>485</v>
      </c>
      <c r="G6049" s="2" t="s">
        <v>369</v>
      </c>
      <c r="H6049" s="2">
        <v>225</v>
      </c>
      <c r="I6049" s="2">
        <v>207</v>
      </c>
      <c r="K6049" s="2">
        <v>240</v>
      </c>
      <c r="L6049" s="2" t="s">
        <v>30</v>
      </c>
      <c r="M6049" s="2" t="s">
        <v>476</v>
      </c>
      <c r="N6049" s="2" t="s">
        <v>479</v>
      </c>
      <c r="O6049" s="2" t="s">
        <v>520</v>
      </c>
      <c r="Q6049" s="1"/>
      <c r="S6049" s="9"/>
      <c r="T6049" s="10"/>
      <c r="U6049" s="8"/>
      <c r="W6049" s="2" t="s">
        <v>465</v>
      </c>
      <c r="X6049" s="2" t="str" cm="1">
        <f t="array" ref="X6049">IF(X5854="TRUE",IF(AND(C6048&lt;&gt;1,C6049:C6054="",S6048:U6054=""), "FALSE","TRUE"),"FALSE")</f>
        <v>FALSE</v>
      </c>
      <c r="Z6049" s="1"/>
    </row>
    <row r="6050" spans="2:26" hidden="1" outlineLevel="3" x14ac:dyDescent="0.4">
      <c r="B6050" s="7" t="s">
        <v>524</v>
      </c>
      <c r="C6050" s="8"/>
      <c r="D6050" s="31"/>
      <c r="E6050" s="2" t="s">
        <v>525</v>
      </c>
      <c r="F6050" s="2" t="s">
        <v>114</v>
      </c>
      <c r="G6050" s="2" t="s">
        <v>115</v>
      </c>
      <c r="H6050" s="2">
        <v>225</v>
      </c>
      <c r="I6050" s="2">
        <v>207</v>
      </c>
      <c r="K6050" s="2">
        <v>120</v>
      </c>
      <c r="L6050" s="2" t="s">
        <v>30</v>
      </c>
      <c r="M6050" s="2" t="s">
        <v>476</v>
      </c>
      <c r="N6050" s="2" t="s">
        <v>479</v>
      </c>
      <c r="O6050" s="2" t="s">
        <v>520</v>
      </c>
      <c r="Q6050" s="1"/>
      <c r="S6050" s="9"/>
      <c r="T6050" s="10"/>
      <c r="U6050" s="8"/>
      <c r="W6050" s="2" t="s">
        <v>468</v>
      </c>
      <c r="X6050" s="2" t="str" cm="1">
        <f t="array" ref="X6050">IF(X5854="TRUE",IF(AND(C6048&lt;&gt;1,C6049:C6054="",S6048:U6054=""), "FALSE","TRUE"),"FALSE")</f>
        <v>FALSE</v>
      </c>
      <c r="Z6050" s="1"/>
    </row>
    <row r="6051" spans="2:26" hidden="1" outlineLevel="3" x14ac:dyDescent="0.4">
      <c r="B6051" s="7" t="s">
        <v>526</v>
      </c>
      <c r="C6051" s="8"/>
      <c r="D6051" s="31"/>
      <c r="E6051" s="2" t="s">
        <v>527</v>
      </c>
      <c r="F6051" s="2" t="str">
        <f>IF(OR($C$87="治験計画届", $C$87="治験計画変更届"), "^$","^.{1,120}$|^$")</f>
        <v>^.{1,120}$|^$</v>
      </c>
      <c r="G6051" s="2" t="str">
        <f>IF(F6051="^$", "入力しないでください","入力してください(120文字以内)")</f>
        <v>入力してください(120文字以内)</v>
      </c>
      <c r="H6051" s="2">
        <v>225</v>
      </c>
      <c r="I6051" s="2">
        <v>207</v>
      </c>
      <c r="K6051" s="2">
        <v>120</v>
      </c>
      <c r="L6051" s="2" t="s">
        <v>30</v>
      </c>
      <c r="M6051" s="2" t="s">
        <v>476</v>
      </c>
      <c r="N6051" s="2" t="s">
        <v>479</v>
      </c>
      <c r="O6051" s="2" t="s">
        <v>520</v>
      </c>
      <c r="Q6051" s="1"/>
      <c r="S6051" s="9"/>
      <c r="T6051" s="10"/>
      <c r="U6051" s="8"/>
      <c r="W6051" s="2" t="s">
        <v>468</v>
      </c>
      <c r="X6051" s="2" t="str" cm="1">
        <f t="array" ref="X6051">IF(X5854="TRUE",IF(AND(C6048&lt;&gt;1,C6049:C6054="",S6048:U6054=""), "FALSE","TRUE"),"FALSE")</f>
        <v>FALSE</v>
      </c>
      <c r="Z6051" s="1"/>
    </row>
    <row r="6052" spans="2:26" hidden="1" outlineLevel="3" x14ac:dyDescent="0.4">
      <c r="B6052" s="7" t="s">
        <v>528</v>
      </c>
      <c r="C6052" s="8"/>
      <c r="D6052" s="31"/>
      <c r="E6052" s="2" t="s">
        <v>529</v>
      </c>
      <c r="F6052" s="2" t="str">
        <f>IF(OR($C$87="治験計画届", $C$87="治験計画変更届"), "^$","^.{1,120}$|^$")</f>
        <v>^.{1,120}$|^$</v>
      </c>
      <c r="G6052" s="2" t="str">
        <f t="shared" ref="G6052:G6054" si="422">IF(F6052="^$", "入力しないでください","入力してください(120文字以内)")</f>
        <v>入力してください(120文字以内)</v>
      </c>
      <c r="H6052" s="2">
        <v>225</v>
      </c>
      <c r="I6052" s="2">
        <v>207</v>
      </c>
      <c r="K6052" s="2">
        <v>120</v>
      </c>
      <c r="L6052" s="2" t="s">
        <v>30</v>
      </c>
      <c r="M6052" s="2" t="s">
        <v>476</v>
      </c>
      <c r="N6052" s="2" t="s">
        <v>479</v>
      </c>
      <c r="O6052" s="2" t="s">
        <v>520</v>
      </c>
      <c r="Q6052" s="1"/>
      <c r="S6052" s="9"/>
      <c r="T6052" s="10"/>
      <c r="U6052" s="8"/>
      <c r="W6052" s="2" t="s">
        <v>468</v>
      </c>
      <c r="X6052" s="2" t="str" cm="1">
        <f t="array" ref="X6052">IF(X5854="TRUE",IF(AND(C6048&lt;&gt;1,C6049:C6054="",S6048:U6054=""), "FALSE","TRUE"),"FALSE")</f>
        <v>FALSE</v>
      </c>
      <c r="Z6052" s="1"/>
    </row>
    <row r="6053" spans="2:26" hidden="1" outlineLevel="3" x14ac:dyDescent="0.4">
      <c r="B6053" s="7" t="s">
        <v>530</v>
      </c>
      <c r="C6053" s="8"/>
      <c r="D6053" s="31"/>
      <c r="E6053" s="2" t="s">
        <v>566</v>
      </c>
      <c r="F6053" s="2" t="str">
        <f>IF(OR($C$87="治験計画届", $C$87="治験計画変更届"), "^$","^.{1,120}$|^$")</f>
        <v>^.{1,120}$|^$</v>
      </c>
      <c r="G6053" s="2" t="str">
        <f t="shared" si="422"/>
        <v>入力してください(120文字以内)</v>
      </c>
      <c r="H6053" s="2">
        <v>225</v>
      </c>
      <c r="I6053" s="2">
        <v>207</v>
      </c>
      <c r="K6053" s="2">
        <v>120</v>
      </c>
      <c r="L6053" s="2" t="s">
        <v>30</v>
      </c>
      <c r="M6053" s="2" t="s">
        <v>476</v>
      </c>
      <c r="N6053" s="2" t="s">
        <v>479</v>
      </c>
      <c r="O6053" s="2" t="s">
        <v>520</v>
      </c>
      <c r="Q6053" s="1"/>
      <c r="S6053" s="9"/>
      <c r="T6053" s="10"/>
      <c r="U6053" s="8"/>
      <c r="W6053" s="2" t="s">
        <v>468</v>
      </c>
      <c r="X6053" s="2" t="str" cm="1">
        <f t="array" ref="X6053">IF(X5854="TRUE",IF(AND(C6048&lt;&gt;1,C6049:C6054="",S6048:U6054=""), "FALSE","TRUE"),"FALSE")</f>
        <v>FALSE</v>
      </c>
      <c r="Z6053" s="1"/>
    </row>
    <row r="6054" spans="2:26" hidden="1" outlineLevel="3" x14ac:dyDescent="0.4">
      <c r="B6054" s="7" t="s">
        <v>532</v>
      </c>
      <c r="C6054" s="8"/>
      <c r="D6054" s="31"/>
      <c r="E6054" s="2" t="s">
        <v>533</v>
      </c>
      <c r="F6054" s="2" t="str">
        <f>IF(OR($C$87="治験計画届", $C$87="治験計画変更届"), "^$","^.{1,120}$|^$")</f>
        <v>^.{1,120}$|^$</v>
      </c>
      <c r="G6054" s="2" t="str">
        <f t="shared" si="422"/>
        <v>入力してください(120文字以内)</v>
      </c>
      <c r="H6054" s="2">
        <v>225</v>
      </c>
      <c r="I6054" s="2">
        <v>207</v>
      </c>
      <c r="K6054" s="2">
        <v>120</v>
      </c>
      <c r="L6054" s="2" t="s">
        <v>30</v>
      </c>
      <c r="M6054" s="2" t="s">
        <v>476</v>
      </c>
      <c r="N6054" s="2" t="s">
        <v>479</v>
      </c>
      <c r="O6054" s="2" t="s">
        <v>520</v>
      </c>
      <c r="Q6054" s="1"/>
      <c r="S6054" s="9"/>
      <c r="T6054" s="10"/>
      <c r="U6054" s="8"/>
      <c r="W6054" s="2" t="s">
        <v>468</v>
      </c>
      <c r="X6054" s="2" t="str" cm="1">
        <f t="array" ref="X6054">IF(X5854="TRUE",IF(AND(C6048&lt;&gt;1,C6049:C6054="",S6048:U6054=""), "FALSE","TRUE"),"FALSE")</f>
        <v>FALSE</v>
      </c>
      <c r="Z6054" s="1"/>
    </row>
    <row r="6055" spans="2:26" hidden="1" outlineLevel="3" x14ac:dyDescent="0.4">
      <c r="B6055" s="7" t="s">
        <v>134</v>
      </c>
      <c r="C6055" s="5">
        <v>18</v>
      </c>
      <c r="D6055" s="30"/>
      <c r="E6055" s="2" t="s">
        <v>392</v>
      </c>
      <c r="F6055" s="2" t="s">
        <v>102</v>
      </c>
      <c r="G6055" s="2" t="s">
        <v>103</v>
      </c>
      <c r="H6055" s="2">
        <v>225</v>
      </c>
      <c r="I6055" s="2">
        <v>207</v>
      </c>
      <c r="K6055" s="2">
        <v>3</v>
      </c>
      <c r="L6055" s="2" t="s">
        <v>136</v>
      </c>
      <c r="M6055" s="2" t="s">
        <v>476</v>
      </c>
      <c r="N6055" s="2" t="s">
        <v>479</v>
      </c>
      <c r="O6055" s="2" t="s">
        <v>520</v>
      </c>
      <c r="Q6055" s="1"/>
      <c r="S6055" s="9"/>
      <c r="T6055" s="10"/>
      <c r="U6055" s="8"/>
      <c r="V6055" s="2" t="s">
        <v>105</v>
      </c>
      <c r="W6055" s="2" t="s">
        <v>561</v>
      </c>
      <c r="X6055" s="2" t="str" cm="1">
        <f t="array" ref="X6055">IF(X5854="TRUE",IF(AND(C6055&lt;&gt;1,C6056:C6061="",S6055:U6061=""), "FALSE","TRUE"),"FALSE")</f>
        <v>FALSE</v>
      </c>
      <c r="Z6055" s="1"/>
    </row>
    <row r="6056" spans="2:26" hidden="1" outlineLevel="3" x14ac:dyDescent="0.4">
      <c r="B6056" s="7" t="s">
        <v>522</v>
      </c>
      <c r="C6056" s="8"/>
      <c r="D6056" s="31"/>
      <c r="E6056" s="2" t="s">
        <v>523</v>
      </c>
      <c r="F6056" s="2" t="s">
        <v>485</v>
      </c>
      <c r="G6056" s="2" t="s">
        <v>369</v>
      </c>
      <c r="H6056" s="2">
        <v>225</v>
      </c>
      <c r="I6056" s="2">
        <v>207</v>
      </c>
      <c r="K6056" s="2">
        <v>240</v>
      </c>
      <c r="L6056" s="2" t="s">
        <v>30</v>
      </c>
      <c r="M6056" s="2" t="s">
        <v>476</v>
      </c>
      <c r="N6056" s="2" t="s">
        <v>479</v>
      </c>
      <c r="O6056" s="2" t="s">
        <v>520</v>
      </c>
      <c r="Q6056" s="1"/>
      <c r="S6056" s="9"/>
      <c r="T6056" s="10"/>
      <c r="U6056" s="8"/>
      <c r="W6056" s="2" t="s">
        <v>465</v>
      </c>
      <c r="X6056" s="2" t="str" cm="1">
        <f t="array" ref="X6056">IF(X5854="TRUE",IF(AND(C6055&lt;&gt;1,C6056:C6061="",S6055:U6061=""), "FALSE","TRUE"),"FALSE")</f>
        <v>FALSE</v>
      </c>
      <c r="Z6056" s="1"/>
    </row>
    <row r="6057" spans="2:26" hidden="1" outlineLevel="3" x14ac:dyDescent="0.4">
      <c r="B6057" s="7" t="s">
        <v>524</v>
      </c>
      <c r="C6057" s="8"/>
      <c r="D6057" s="31"/>
      <c r="E6057" s="2" t="s">
        <v>525</v>
      </c>
      <c r="F6057" s="2" t="s">
        <v>114</v>
      </c>
      <c r="G6057" s="2" t="s">
        <v>115</v>
      </c>
      <c r="H6057" s="2">
        <v>225</v>
      </c>
      <c r="I6057" s="2">
        <v>207</v>
      </c>
      <c r="K6057" s="2">
        <v>120</v>
      </c>
      <c r="L6057" s="2" t="s">
        <v>30</v>
      </c>
      <c r="M6057" s="2" t="s">
        <v>476</v>
      </c>
      <c r="N6057" s="2" t="s">
        <v>479</v>
      </c>
      <c r="O6057" s="2" t="s">
        <v>520</v>
      </c>
      <c r="Q6057" s="1"/>
      <c r="S6057" s="9"/>
      <c r="T6057" s="10"/>
      <c r="U6057" s="8"/>
      <c r="W6057" s="2" t="s">
        <v>468</v>
      </c>
      <c r="X6057" s="2" t="str" cm="1">
        <f t="array" ref="X6057">IF(X5854="TRUE",IF(AND(C6055&lt;&gt;1,C6056:C6061="",S6055:U6061=""), "FALSE","TRUE"),"FALSE")</f>
        <v>FALSE</v>
      </c>
      <c r="Z6057" s="1"/>
    </row>
    <row r="6058" spans="2:26" hidden="1" outlineLevel="3" x14ac:dyDescent="0.4">
      <c r="B6058" s="7" t="s">
        <v>526</v>
      </c>
      <c r="C6058" s="8"/>
      <c r="D6058" s="31"/>
      <c r="E6058" s="2" t="s">
        <v>527</v>
      </c>
      <c r="F6058" s="2" t="str">
        <f>IF(OR($C$87="治験計画届", $C$87="治験計画変更届"), "^$","^.{1,120}$|^$")</f>
        <v>^.{1,120}$|^$</v>
      </c>
      <c r="G6058" s="2" t="str">
        <f>IF(F6058="^$", "入力しないでください","入力してください(120文字以内)")</f>
        <v>入力してください(120文字以内)</v>
      </c>
      <c r="H6058" s="2">
        <v>225</v>
      </c>
      <c r="I6058" s="2">
        <v>207</v>
      </c>
      <c r="K6058" s="2">
        <v>120</v>
      </c>
      <c r="L6058" s="2" t="s">
        <v>30</v>
      </c>
      <c r="M6058" s="2" t="s">
        <v>476</v>
      </c>
      <c r="N6058" s="2" t="s">
        <v>479</v>
      </c>
      <c r="O6058" s="2" t="s">
        <v>520</v>
      </c>
      <c r="Q6058" s="1"/>
      <c r="S6058" s="9"/>
      <c r="T6058" s="10"/>
      <c r="U6058" s="8"/>
      <c r="W6058" s="2" t="s">
        <v>468</v>
      </c>
      <c r="X6058" s="2" t="str" cm="1">
        <f t="array" ref="X6058">IF(X5854="TRUE",IF(AND(C6055&lt;&gt;1,C6056:C6061="",S6055:U6061=""), "FALSE","TRUE"),"FALSE")</f>
        <v>FALSE</v>
      </c>
      <c r="Z6058" s="1"/>
    </row>
    <row r="6059" spans="2:26" hidden="1" outlineLevel="3" x14ac:dyDescent="0.4">
      <c r="B6059" s="7" t="s">
        <v>528</v>
      </c>
      <c r="C6059" s="8"/>
      <c r="D6059" s="31"/>
      <c r="E6059" s="2" t="s">
        <v>529</v>
      </c>
      <c r="F6059" s="2" t="str">
        <f>IF(OR($C$87="治験計画届", $C$87="治験計画変更届"), "^$","^.{1,120}$|^$")</f>
        <v>^.{1,120}$|^$</v>
      </c>
      <c r="G6059" s="2" t="str">
        <f t="shared" ref="G6059:G6061" si="423">IF(F6059="^$", "入力しないでください","入力してください(120文字以内)")</f>
        <v>入力してください(120文字以内)</v>
      </c>
      <c r="H6059" s="2">
        <v>225</v>
      </c>
      <c r="I6059" s="2">
        <v>207</v>
      </c>
      <c r="K6059" s="2">
        <v>120</v>
      </c>
      <c r="L6059" s="2" t="s">
        <v>30</v>
      </c>
      <c r="M6059" s="2" t="s">
        <v>476</v>
      </c>
      <c r="N6059" s="2" t="s">
        <v>479</v>
      </c>
      <c r="O6059" s="2" t="s">
        <v>520</v>
      </c>
      <c r="Q6059" s="1"/>
      <c r="S6059" s="9"/>
      <c r="T6059" s="10"/>
      <c r="U6059" s="8"/>
      <c r="W6059" s="2" t="s">
        <v>468</v>
      </c>
      <c r="X6059" s="2" t="str" cm="1">
        <f t="array" ref="X6059">IF(X5854="TRUE",IF(AND(C6055&lt;&gt;1,C6056:C6061="",S6055:U6061=""), "FALSE","TRUE"),"FALSE")</f>
        <v>FALSE</v>
      </c>
      <c r="Z6059" s="1"/>
    </row>
    <row r="6060" spans="2:26" hidden="1" outlineLevel="3" x14ac:dyDescent="0.4">
      <c r="B6060" s="7" t="s">
        <v>530</v>
      </c>
      <c r="C6060" s="8"/>
      <c r="D6060" s="31"/>
      <c r="E6060" s="2" t="s">
        <v>566</v>
      </c>
      <c r="F6060" s="2" t="str">
        <f>IF(OR($C$87="治験計画届", $C$87="治験計画変更届"), "^$","^.{1,120}$|^$")</f>
        <v>^.{1,120}$|^$</v>
      </c>
      <c r="G6060" s="2" t="str">
        <f t="shared" si="423"/>
        <v>入力してください(120文字以内)</v>
      </c>
      <c r="H6060" s="2">
        <v>225</v>
      </c>
      <c r="I6060" s="2">
        <v>207</v>
      </c>
      <c r="K6060" s="2">
        <v>120</v>
      </c>
      <c r="L6060" s="2" t="s">
        <v>30</v>
      </c>
      <c r="M6060" s="2" t="s">
        <v>476</v>
      </c>
      <c r="N6060" s="2" t="s">
        <v>479</v>
      </c>
      <c r="O6060" s="2" t="s">
        <v>520</v>
      </c>
      <c r="Q6060" s="1"/>
      <c r="S6060" s="9"/>
      <c r="T6060" s="10"/>
      <c r="U6060" s="8"/>
      <c r="W6060" s="2" t="s">
        <v>468</v>
      </c>
      <c r="X6060" s="2" t="str" cm="1">
        <f t="array" ref="X6060">IF(X5854="TRUE",IF(AND(C6055&lt;&gt;1,C6056:C6061="",S6055:U6061=""), "FALSE","TRUE"),"FALSE")</f>
        <v>FALSE</v>
      </c>
      <c r="Z6060" s="1"/>
    </row>
    <row r="6061" spans="2:26" hidden="1" outlineLevel="3" x14ac:dyDescent="0.4">
      <c r="B6061" s="7" t="s">
        <v>532</v>
      </c>
      <c r="C6061" s="8"/>
      <c r="D6061" s="31"/>
      <c r="E6061" s="2" t="s">
        <v>533</v>
      </c>
      <c r="F6061" s="2" t="str">
        <f>IF(OR($C$87="治験計画届", $C$87="治験計画変更届"), "^$","^.{1,120}$|^$")</f>
        <v>^.{1,120}$|^$</v>
      </c>
      <c r="G6061" s="2" t="str">
        <f t="shared" si="423"/>
        <v>入力してください(120文字以内)</v>
      </c>
      <c r="H6061" s="2">
        <v>225</v>
      </c>
      <c r="I6061" s="2">
        <v>207</v>
      </c>
      <c r="K6061" s="2">
        <v>120</v>
      </c>
      <c r="L6061" s="2" t="s">
        <v>30</v>
      </c>
      <c r="M6061" s="2" t="s">
        <v>476</v>
      </c>
      <c r="N6061" s="2" t="s">
        <v>479</v>
      </c>
      <c r="O6061" s="2" t="s">
        <v>520</v>
      </c>
      <c r="Q6061" s="1"/>
      <c r="S6061" s="9"/>
      <c r="T6061" s="10"/>
      <c r="U6061" s="8"/>
      <c r="W6061" s="2" t="s">
        <v>468</v>
      </c>
      <c r="X6061" s="2" t="str" cm="1">
        <f t="array" ref="X6061">IF(X5854="TRUE",IF(AND(C6055&lt;&gt;1,C6056:C6061="",S6055:U6061=""), "FALSE","TRUE"),"FALSE")</f>
        <v>FALSE</v>
      </c>
      <c r="Z6061" s="1"/>
    </row>
    <row r="6062" spans="2:26" hidden="1" outlineLevel="3" x14ac:dyDescent="0.4">
      <c r="B6062" s="7" t="s">
        <v>134</v>
      </c>
      <c r="C6062" s="5">
        <v>19</v>
      </c>
      <c r="D6062" s="30"/>
      <c r="E6062" s="2" t="s">
        <v>392</v>
      </c>
      <c r="F6062" s="2" t="s">
        <v>102</v>
      </c>
      <c r="G6062" s="2" t="s">
        <v>103</v>
      </c>
      <c r="H6062" s="2">
        <v>225</v>
      </c>
      <c r="I6062" s="2">
        <v>207</v>
      </c>
      <c r="K6062" s="2">
        <v>3</v>
      </c>
      <c r="L6062" s="2" t="s">
        <v>136</v>
      </c>
      <c r="M6062" s="2" t="s">
        <v>476</v>
      </c>
      <c r="N6062" s="2" t="s">
        <v>479</v>
      </c>
      <c r="O6062" s="2" t="s">
        <v>520</v>
      </c>
      <c r="Q6062" s="1"/>
      <c r="S6062" s="9"/>
      <c r="T6062" s="10"/>
      <c r="U6062" s="8"/>
      <c r="V6062" s="2" t="s">
        <v>105</v>
      </c>
      <c r="W6062" s="2" t="s">
        <v>561</v>
      </c>
      <c r="X6062" s="2" t="str" cm="1">
        <f t="array" ref="X6062">IF(X5854="TRUE",IF(AND(C6062&lt;&gt;1,C6063:C6068="",S6062:U6068=""), "FALSE","TRUE"),"FALSE")</f>
        <v>FALSE</v>
      </c>
      <c r="Z6062" s="1"/>
    </row>
    <row r="6063" spans="2:26" hidden="1" outlineLevel="3" x14ac:dyDescent="0.4">
      <c r="B6063" s="7" t="s">
        <v>522</v>
      </c>
      <c r="C6063" s="8"/>
      <c r="D6063" s="31"/>
      <c r="E6063" s="2" t="s">
        <v>523</v>
      </c>
      <c r="F6063" s="2" t="s">
        <v>485</v>
      </c>
      <c r="G6063" s="2" t="s">
        <v>369</v>
      </c>
      <c r="H6063" s="2">
        <v>225</v>
      </c>
      <c r="I6063" s="2">
        <v>207</v>
      </c>
      <c r="K6063" s="2">
        <v>240</v>
      </c>
      <c r="L6063" s="2" t="s">
        <v>30</v>
      </c>
      <c r="M6063" s="2" t="s">
        <v>476</v>
      </c>
      <c r="N6063" s="2" t="s">
        <v>479</v>
      </c>
      <c r="O6063" s="2" t="s">
        <v>520</v>
      </c>
      <c r="Q6063" s="1"/>
      <c r="S6063" s="9"/>
      <c r="T6063" s="10"/>
      <c r="U6063" s="8"/>
      <c r="W6063" s="2" t="s">
        <v>465</v>
      </c>
      <c r="X6063" s="2" t="str" cm="1">
        <f t="array" ref="X6063">IF(X5854="TRUE",IF(AND(C6062&lt;&gt;1,C6063:C6068="",S6062:U6068=""), "FALSE","TRUE"),"FALSE")</f>
        <v>FALSE</v>
      </c>
      <c r="Z6063" s="1"/>
    </row>
    <row r="6064" spans="2:26" hidden="1" outlineLevel="3" x14ac:dyDescent="0.4">
      <c r="B6064" s="7" t="s">
        <v>524</v>
      </c>
      <c r="C6064" s="8"/>
      <c r="D6064" s="31"/>
      <c r="E6064" s="2" t="s">
        <v>525</v>
      </c>
      <c r="F6064" s="2" t="s">
        <v>114</v>
      </c>
      <c r="G6064" s="2" t="s">
        <v>115</v>
      </c>
      <c r="H6064" s="2">
        <v>225</v>
      </c>
      <c r="I6064" s="2">
        <v>207</v>
      </c>
      <c r="K6064" s="2">
        <v>120</v>
      </c>
      <c r="L6064" s="2" t="s">
        <v>30</v>
      </c>
      <c r="M6064" s="2" t="s">
        <v>476</v>
      </c>
      <c r="N6064" s="2" t="s">
        <v>479</v>
      </c>
      <c r="O6064" s="2" t="s">
        <v>520</v>
      </c>
      <c r="Q6064" s="1"/>
      <c r="S6064" s="9"/>
      <c r="T6064" s="10"/>
      <c r="U6064" s="8"/>
      <c r="W6064" s="2" t="s">
        <v>468</v>
      </c>
      <c r="X6064" s="2" t="str" cm="1">
        <f t="array" ref="X6064">IF(X5854="TRUE",IF(AND(C6062&lt;&gt;1,C6063:C6068="",S6062:U6068=""), "FALSE","TRUE"),"FALSE")</f>
        <v>FALSE</v>
      </c>
      <c r="Z6064" s="1"/>
    </row>
    <row r="6065" spans="2:26" hidden="1" outlineLevel="3" x14ac:dyDescent="0.4">
      <c r="B6065" s="7" t="s">
        <v>526</v>
      </c>
      <c r="C6065" s="8"/>
      <c r="D6065" s="31"/>
      <c r="E6065" s="2" t="s">
        <v>527</v>
      </c>
      <c r="F6065" s="2" t="str">
        <f>IF(OR($C$87="治験計画届", $C$87="治験計画変更届"), "^$","^.{1,120}$|^$")</f>
        <v>^.{1,120}$|^$</v>
      </c>
      <c r="G6065" s="2" t="str">
        <f>IF(F6065="^$", "入力しないでください","入力してください(120文字以内)")</f>
        <v>入力してください(120文字以内)</v>
      </c>
      <c r="H6065" s="2">
        <v>225</v>
      </c>
      <c r="I6065" s="2">
        <v>207</v>
      </c>
      <c r="K6065" s="2">
        <v>120</v>
      </c>
      <c r="L6065" s="2" t="s">
        <v>30</v>
      </c>
      <c r="M6065" s="2" t="s">
        <v>476</v>
      </c>
      <c r="N6065" s="2" t="s">
        <v>479</v>
      </c>
      <c r="O6065" s="2" t="s">
        <v>520</v>
      </c>
      <c r="Q6065" s="1"/>
      <c r="S6065" s="9"/>
      <c r="T6065" s="10"/>
      <c r="U6065" s="8"/>
      <c r="W6065" s="2" t="s">
        <v>468</v>
      </c>
      <c r="X6065" s="2" t="str" cm="1">
        <f t="array" ref="X6065">IF(X5854="TRUE",IF(AND(C6062&lt;&gt;1,C6063:C6068="",S6062:U6068=""), "FALSE","TRUE"),"FALSE")</f>
        <v>FALSE</v>
      </c>
      <c r="Z6065" s="1"/>
    </row>
    <row r="6066" spans="2:26" hidden="1" outlineLevel="3" x14ac:dyDescent="0.4">
      <c r="B6066" s="7" t="s">
        <v>528</v>
      </c>
      <c r="C6066" s="8"/>
      <c r="D6066" s="31"/>
      <c r="E6066" s="2" t="s">
        <v>529</v>
      </c>
      <c r="F6066" s="2" t="str">
        <f>IF(OR($C$87="治験計画届", $C$87="治験計画変更届"), "^$","^.{1,120}$|^$")</f>
        <v>^.{1,120}$|^$</v>
      </c>
      <c r="G6066" s="2" t="str">
        <f t="shared" ref="G6066:G6068" si="424">IF(F6066="^$", "入力しないでください","入力してください(120文字以内)")</f>
        <v>入力してください(120文字以内)</v>
      </c>
      <c r="H6066" s="2">
        <v>225</v>
      </c>
      <c r="I6066" s="2">
        <v>207</v>
      </c>
      <c r="K6066" s="2">
        <v>120</v>
      </c>
      <c r="L6066" s="2" t="s">
        <v>30</v>
      </c>
      <c r="M6066" s="2" t="s">
        <v>476</v>
      </c>
      <c r="N6066" s="2" t="s">
        <v>479</v>
      </c>
      <c r="O6066" s="2" t="s">
        <v>520</v>
      </c>
      <c r="Q6066" s="1"/>
      <c r="S6066" s="9"/>
      <c r="T6066" s="10"/>
      <c r="U6066" s="8"/>
      <c r="W6066" s="2" t="s">
        <v>468</v>
      </c>
      <c r="X6066" s="2" t="str" cm="1">
        <f t="array" ref="X6066">IF(X5854="TRUE",IF(AND(C6062&lt;&gt;1,C6063:C6068="",S6062:U6068=""), "FALSE","TRUE"),"FALSE")</f>
        <v>FALSE</v>
      </c>
      <c r="Z6066" s="1"/>
    </row>
    <row r="6067" spans="2:26" hidden="1" outlineLevel="3" x14ac:dyDescent="0.4">
      <c r="B6067" s="7" t="s">
        <v>530</v>
      </c>
      <c r="C6067" s="8"/>
      <c r="D6067" s="31"/>
      <c r="E6067" s="2" t="s">
        <v>566</v>
      </c>
      <c r="F6067" s="2" t="str">
        <f>IF(OR($C$87="治験計画届", $C$87="治験計画変更届"), "^$","^.{1,120}$|^$")</f>
        <v>^.{1,120}$|^$</v>
      </c>
      <c r="G6067" s="2" t="str">
        <f t="shared" si="424"/>
        <v>入力してください(120文字以内)</v>
      </c>
      <c r="H6067" s="2">
        <v>225</v>
      </c>
      <c r="I6067" s="2">
        <v>207</v>
      </c>
      <c r="K6067" s="2">
        <v>120</v>
      </c>
      <c r="L6067" s="2" t="s">
        <v>30</v>
      </c>
      <c r="M6067" s="2" t="s">
        <v>476</v>
      </c>
      <c r="N6067" s="2" t="s">
        <v>479</v>
      </c>
      <c r="O6067" s="2" t="s">
        <v>520</v>
      </c>
      <c r="Q6067" s="1"/>
      <c r="S6067" s="9"/>
      <c r="T6067" s="10"/>
      <c r="U6067" s="8"/>
      <c r="W6067" s="2" t="s">
        <v>468</v>
      </c>
      <c r="X6067" s="2" t="str" cm="1">
        <f t="array" ref="X6067">IF(X5854="TRUE",IF(AND(C6062&lt;&gt;1,C6063:C6068="",S6062:U6068=""), "FALSE","TRUE"),"FALSE")</f>
        <v>FALSE</v>
      </c>
      <c r="Z6067" s="1"/>
    </row>
    <row r="6068" spans="2:26" hidden="1" outlineLevel="3" x14ac:dyDescent="0.4">
      <c r="B6068" s="7" t="s">
        <v>532</v>
      </c>
      <c r="C6068" s="8"/>
      <c r="D6068" s="31"/>
      <c r="E6068" s="2" t="s">
        <v>533</v>
      </c>
      <c r="F6068" s="2" t="str">
        <f>IF(OR($C$87="治験計画届", $C$87="治験計画変更届"), "^$","^.{1,120}$|^$")</f>
        <v>^.{1,120}$|^$</v>
      </c>
      <c r="G6068" s="2" t="str">
        <f t="shared" si="424"/>
        <v>入力してください(120文字以内)</v>
      </c>
      <c r="H6068" s="2">
        <v>225</v>
      </c>
      <c r="I6068" s="2">
        <v>207</v>
      </c>
      <c r="K6068" s="2">
        <v>120</v>
      </c>
      <c r="L6068" s="2" t="s">
        <v>30</v>
      </c>
      <c r="M6068" s="2" t="s">
        <v>476</v>
      </c>
      <c r="N6068" s="2" t="s">
        <v>479</v>
      </c>
      <c r="O6068" s="2" t="s">
        <v>520</v>
      </c>
      <c r="Q6068" s="1"/>
      <c r="S6068" s="9"/>
      <c r="T6068" s="10"/>
      <c r="U6068" s="8"/>
      <c r="W6068" s="2" t="s">
        <v>468</v>
      </c>
      <c r="X6068" s="2" t="str" cm="1">
        <f t="array" ref="X6068">IF(X5854="TRUE",IF(AND(C6062&lt;&gt;1,C6063:C6068="",S6062:U6068=""), "FALSE","TRUE"),"FALSE")</f>
        <v>FALSE</v>
      </c>
      <c r="Z6068" s="1"/>
    </row>
    <row r="6069" spans="2:26" hidden="1" outlineLevel="3" x14ac:dyDescent="0.4">
      <c r="B6069" s="7" t="s">
        <v>134</v>
      </c>
      <c r="C6069" s="5">
        <v>20</v>
      </c>
      <c r="D6069" s="30"/>
      <c r="E6069" s="2" t="s">
        <v>392</v>
      </c>
      <c r="F6069" s="2" t="s">
        <v>102</v>
      </c>
      <c r="G6069" s="2" t="s">
        <v>103</v>
      </c>
      <c r="H6069" s="2">
        <v>225</v>
      </c>
      <c r="I6069" s="2">
        <v>207</v>
      </c>
      <c r="K6069" s="2">
        <v>3</v>
      </c>
      <c r="L6069" s="2" t="s">
        <v>136</v>
      </c>
      <c r="M6069" s="2" t="s">
        <v>476</v>
      </c>
      <c r="N6069" s="2" t="s">
        <v>479</v>
      </c>
      <c r="O6069" s="2" t="s">
        <v>520</v>
      </c>
      <c r="Q6069" s="1"/>
      <c r="S6069" s="9"/>
      <c r="T6069" s="10"/>
      <c r="U6069" s="8"/>
      <c r="V6069" s="2" t="s">
        <v>105</v>
      </c>
      <c r="W6069" s="2" t="s">
        <v>561</v>
      </c>
      <c r="X6069" s="2" t="str" cm="1">
        <f t="array" ref="X6069">IF(X5854="TRUE",IF(AND(C6069&lt;&gt;1,C6070:C6075="",S6069:U6075=""), "FALSE","TRUE"),"FALSE")</f>
        <v>FALSE</v>
      </c>
      <c r="Z6069" s="1"/>
    </row>
    <row r="6070" spans="2:26" hidden="1" outlineLevel="3" x14ac:dyDescent="0.4">
      <c r="B6070" s="7" t="s">
        <v>522</v>
      </c>
      <c r="C6070" s="8"/>
      <c r="D6070" s="31"/>
      <c r="E6070" s="2" t="s">
        <v>523</v>
      </c>
      <c r="F6070" s="2" t="s">
        <v>485</v>
      </c>
      <c r="G6070" s="2" t="s">
        <v>369</v>
      </c>
      <c r="H6070" s="2">
        <v>225</v>
      </c>
      <c r="I6070" s="2">
        <v>207</v>
      </c>
      <c r="K6070" s="2">
        <v>240</v>
      </c>
      <c r="L6070" s="2" t="s">
        <v>30</v>
      </c>
      <c r="M6070" s="2" t="s">
        <v>476</v>
      </c>
      <c r="N6070" s="2" t="s">
        <v>479</v>
      </c>
      <c r="O6070" s="2" t="s">
        <v>520</v>
      </c>
      <c r="Q6070" s="1"/>
      <c r="S6070" s="9"/>
      <c r="T6070" s="10"/>
      <c r="U6070" s="8"/>
      <c r="W6070" s="2" t="s">
        <v>465</v>
      </c>
      <c r="X6070" s="2" t="str" cm="1">
        <f t="array" ref="X6070">IF(X5854="TRUE",IF(AND(C6069&lt;&gt;1,C6070:C6075="",S6069:U6075=""), "FALSE","TRUE"),"FALSE")</f>
        <v>FALSE</v>
      </c>
      <c r="Z6070" s="1"/>
    </row>
    <row r="6071" spans="2:26" hidden="1" outlineLevel="3" x14ac:dyDescent="0.4">
      <c r="B6071" s="7" t="s">
        <v>524</v>
      </c>
      <c r="C6071" s="8"/>
      <c r="D6071" s="31"/>
      <c r="E6071" s="2" t="s">
        <v>525</v>
      </c>
      <c r="F6071" s="2" t="s">
        <v>114</v>
      </c>
      <c r="G6071" s="2" t="s">
        <v>115</v>
      </c>
      <c r="H6071" s="2">
        <v>225</v>
      </c>
      <c r="I6071" s="2">
        <v>207</v>
      </c>
      <c r="K6071" s="2">
        <v>120</v>
      </c>
      <c r="L6071" s="2" t="s">
        <v>30</v>
      </c>
      <c r="M6071" s="2" t="s">
        <v>476</v>
      </c>
      <c r="N6071" s="2" t="s">
        <v>479</v>
      </c>
      <c r="O6071" s="2" t="s">
        <v>520</v>
      </c>
      <c r="Q6071" s="1"/>
      <c r="S6071" s="9"/>
      <c r="T6071" s="10"/>
      <c r="U6071" s="8"/>
      <c r="W6071" s="2" t="s">
        <v>468</v>
      </c>
      <c r="X6071" s="2" t="str" cm="1">
        <f t="array" ref="X6071">IF(X5854="TRUE",IF(AND(C6069&lt;&gt;1,C6070:C6075="",S6069:U6075=""), "FALSE","TRUE"),"FALSE")</f>
        <v>FALSE</v>
      </c>
      <c r="Z6071" s="1"/>
    </row>
    <row r="6072" spans="2:26" hidden="1" outlineLevel="3" x14ac:dyDescent="0.4">
      <c r="B6072" s="7" t="s">
        <v>526</v>
      </c>
      <c r="C6072" s="8"/>
      <c r="D6072" s="31"/>
      <c r="E6072" s="2" t="s">
        <v>527</v>
      </c>
      <c r="F6072" s="2" t="str">
        <f>IF(OR($C$87="治験計画届", $C$87="治験計画変更届"), "^$","^.{1,120}$|^$")</f>
        <v>^.{1,120}$|^$</v>
      </c>
      <c r="G6072" s="2" t="str">
        <f>IF(F6072="^$", "入力しないでください","入力してください(120文字以内)")</f>
        <v>入力してください(120文字以内)</v>
      </c>
      <c r="H6072" s="2">
        <v>225</v>
      </c>
      <c r="I6072" s="2">
        <v>207</v>
      </c>
      <c r="K6072" s="2">
        <v>120</v>
      </c>
      <c r="L6072" s="2" t="s">
        <v>30</v>
      </c>
      <c r="M6072" s="2" t="s">
        <v>476</v>
      </c>
      <c r="N6072" s="2" t="s">
        <v>479</v>
      </c>
      <c r="O6072" s="2" t="s">
        <v>520</v>
      </c>
      <c r="Q6072" s="1"/>
      <c r="S6072" s="9"/>
      <c r="T6072" s="10"/>
      <c r="U6072" s="8"/>
      <c r="W6072" s="2" t="s">
        <v>468</v>
      </c>
      <c r="X6072" s="2" t="str" cm="1">
        <f t="array" ref="X6072">IF(X5854="TRUE",IF(AND(C6069&lt;&gt;1,C6070:C6075="",S6069:U6075=""), "FALSE","TRUE"),"FALSE")</f>
        <v>FALSE</v>
      </c>
      <c r="Z6072" s="1"/>
    </row>
    <row r="6073" spans="2:26" hidden="1" outlineLevel="3" x14ac:dyDescent="0.4">
      <c r="B6073" s="7" t="s">
        <v>528</v>
      </c>
      <c r="C6073" s="8"/>
      <c r="D6073" s="31"/>
      <c r="E6073" s="2" t="s">
        <v>529</v>
      </c>
      <c r="F6073" s="2" t="str">
        <f>IF(OR($C$87="治験計画届", $C$87="治験計画変更届"), "^$","^.{1,120}$|^$")</f>
        <v>^.{1,120}$|^$</v>
      </c>
      <c r="G6073" s="2" t="str">
        <f t="shared" ref="G6073:G6075" si="425">IF(F6073="^$", "入力しないでください","入力してください(120文字以内)")</f>
        <v>入力してください(120文字以内)</v>
      </c>
      <c r="H6073" s="2">
        <v>225</v>
      </c>
      <c r="I6073" s="2">
        <v>207</v>
      </c>
      <c r="K6073" s="2">
        <v>120</v>
      </c>
      <c r="L6073" s="2" t="s">
        <v>30</v>
      </c>
      <c r="M6073" s="2" t="s">
        <v>476</v>
      </c>
      <c r="N6073" s="2" t="s">
        <v>479</v>
      </c>
      <c r="O6073" s="2" t="s">
        <v>520</v>
      </c>
      <c r="Q6073" s="1"/>
      <c r="S6073" s="9"/>
      <c r="T6073" s="10"/>
      <c r="U6073" s="8"/>
      <c r="W6073" s="2" t="s">
        <v>468</v>
      </c>
      <c r="X6073" s="2" t="str" cm="1">
        <f t="array" ref="X6073">IF(X5854="TRUE",IF(AND(C6069&lt;&gt;1,C6070:C6075="",S6069:U6075=""), "FALSE","TRUE"),"FALSE")</f>
        <v>FALSE</v>
      </c>
      <c r="Z6073" s="1"/>
    </row>
    <row r="6074" spans="2:26" hidden="1" outlineLevel="3" x14ac:dyDescent="0.4">
      <c r="B6074" s="7" t="s">
        <v>530</v>
      </c>
      <c r="C6074" s="8"/>
      <c r="D6074" s="31"/>
      <c r="E6074" s="2" t="s">
        <v>566</v>
      </c>
      <c r="F6074" s="2" t="str">
        <f>IF(OR($C$87="治験計画届", $C$87="治験計画変更届"), "^$","^.{1,120}$|^$")</f>
        <v>^.{1,120}$|^$</v>
      </c>
      <c r="G6074" s="2" t="str">
        <f t="shared" si="425"/>
        <v>入力してください(120文字以内)</v>
      </c>
      <c r="H6074" s="2">
        <v>225</v>
      </c>
      <c r="I6074" s="2">
        <v>207</v>
      </c>
      <c r="K6074" s="2">
        <v>120</v>
      </c>
      <c r="L6074" s="2" t="s">
        <v>30</v>
      </c>
      <c r="M6074" s="2" t="s">
        <v>476</v>
      </c>
      <c r="N6074" s="2" t="s">
        <v>479</v>
      </c>
      <c r="O6074" s="2" t="s">
        <v>520</v>
      </c>
      <c r="Q6074" s="1"/>
      <c r="S6074" s="9"/>
      <c r="T6074" s="10"/>
      <c r="U6074" s="8"/>
      <c r="W6074" s="2" t="s">
        <v>468</v>
      </c>
      <c r="X6074" s="2" t="str" cm="1">
        <f t="array" ref="X6074">IF(X5854="TRUE",IF(AND(C6069&lt;&gt;1,C6070:C6075="",S6069:U6075=""), "FALSE","TRUE"),"FALSE")</f>
        <v>FALSE</v>
      </c>
      <c r="Z6074" s="1"/>
    </row>
    <row r="6075" spans="2:26" hidden="1" outlineLevel="3" x14ac:dyDescent="0.4">
      <c r="B6075" s="7" t="s">
        <v>532</v>
      </c>
      <c r="C6075" s="8"/>
      <c r="D6075" s="31"/>
      <c r="E6075" s="2" t="s">
        <v>533</v>
      </c>
      <c r="F6075" s="2" t="str">
        <f>IF(OR($C$87="治験計画届", $C$87="治験計画変更届"), "^$","^.{1,120}$|^$")</f>
        <v>^.{1,120}$|^$</v>
      </c>
      <c r="G6075" s="2" t="str">
        <f t="shared" si="425"/>
        <v>入力してください(120文字以内)</v>
      </c>
      <c r="H6075" s="2">
        <v>225</v>
      </c>
      <c r="I6075" s="2">
        <v>207</v>
      </c>
      <c r="K6075" s="2">
        <v>120</v>
      </c>
      <c r="L6075" s="2" t="s">
        <v>30</v>
      </c>
      <c r="M6075" s="2" t="s">
        <v>476</v>
      </c>
      <c r="N6075" s="2" t="s">
        <v>479</v>
      </c>
      <c r="O6075" s="2" t="s">
        <v>520</v>
      </c>
      <c r="Q6075" s="1"/>
      <c r="S6075" s="9"/>
      <c r="T6075" s="10"/>
      <c r="U6075" s="8"/>
      <c r="W6075" s="2" t="s">
        <v>468</v>
      </c>
      <c r="X6075" s="2" t="str" cm="1">
        <f t="array" ref="X6075">IF(X5854="TRUE",IF(AND(C6069&lt;&gt;1,C6070:C6075="",S6069:U6075=""), "FALSE","TRUE"),"FALSE")</f>
        <v>FALSE</v>
      </c>
      <c r="Z6075" s="1"/>
    </row>
    <row r="6076" spans="2:26" hidden="1" outlineLevel="2" x14ac:dyDescent="0.4">
      <c r="B6076" s="3" t="s">
        <v>19</v>
      </c>
      <c r="I6076" s="2">
        <v>207</v>
      </c>
      <c r="Q6076" s="1"/>
      <c r="S6076" s="6" t="s">
        <v>36</v>
      </c>
      <c r="T6076" s="6" t="s">
        <v>37</v>
      </c>
      <c r="U6076" s="6" t="s">
        <v>38</v>
      </c>
      <c r="Z6076" s="1"/>
    </row>
    <row r="6077" spans="2:26" hidden="1" outlineLevel="2" x14ac:dyDescent="0.4">
      <c r="B6077" s="7" t="s">
        <v>534</v>
      </c>
      <c r="C6077" s="5"/>
      <c r="D6077" s="30"/>
      <c r="E6077" s="2" t="s">
        <v>535</v>
      </c>
      <c r="F6077" s="2" t="s">
        <v>190</v>
      </c>
      <c r="G6077" s="2" t="s">
        <v>536</v>
      </c>
      <c r="I6077" s="2">
        <v>207</v>
      </c>
      <c r="K6077" s="2">
        <v>4</v>
      </c>
      <c r="L6077" s="2" t="s">
        <v>30</v>
      </c>
      <c r="M6077" s="2" t="s">
        <v>476</v>
      </c>
      <c r="N6077" s="2" t="s">
        <v>479</v>
      </c>
      <c r="Q6077" s="1"/>
      <c r="S6077" s="9"/>
      <c r="T6077" s="10"/>
      <c r="U6077" s="8"/>
      <c r="W6077" s="2" t="s">
        <v>567</v>
      </c>
      <c r="X6077" s="2" t="str">
        <f t="shared" ref="X6077:X6078" si="426">X$5854</f>
        <v>FALSE</v>
      </c>
      <c r="Z6077" s="1"/>
    </row>
    <row r="6078" spans="2:26" hidden="1" outlineLevel="2" x14ac:dyDescent="0.4">
      <c r="B6078" s="7" t="s">
        <v>537</v>
      </c>
      <c r="C6078" s="5"/>
      <c r="D6078" s="30"/>
      <c r="E6078" s="2" t="s">
        <v>538</v>
      </c>
      <c r="F6078" s="2" t="str">
        <f>IF(OR($C$87="治験終了届", $C$87="治験中止届"),"^\d{1,4}$","^$")</f>
        <v>^$</v>
      </c>
      <c r="G6078" s="2" t="str">
        <f>IF(F6078="^$","入力しないでください","半角数字を入力してください(4桁以内)")</f>
        <v>入力しないでください</v>
      </c>
      <c r="I6078" s="2">
        <v>207</v>
      </c>
      <c r="K6078" s="2">
        <v>4</v>
      </c>
      <c r="L6078" s="2" t="s">
        <v>30</v>
      </c>
      <c r="M6078" s="2" t="s">
        <v>476</v>
      </c>
      <c r="N6078" s="2" t="s">
        <v>479</v>
      </c>
      <c r="Q6078" s="1"/>
      <c r="S6078" s="9"/>
      <c r="T6078" s="10"/>
      <c r="U6078" s="8"/>
      <c r="W6078" s="2" t="s">
        <v>567</v>
      </c>
      <c r="X6078" s="2" t="str">
        <f t="shared" si="426"/>
        <v>FALSE</v>
      </c>
      <c r="Z6078" s="1"/>
    </row>
    <row r="6079" spans="2:26" hidden="1" outlineLevel="2" x14ac:dyDescent="0.4">
      <c r="B6079" s="3" t="s">
        <v>19</v>
      </c>
      <c r="I6079" s="2">
        <v>207</v>
      </c>
      <c r="Q6079" s="1"/>
      <c r="Z6079" s="1"/>
    </row>
    <row r="6080" spans="2:26" hidden="1" outlineLevel="2" x14ac:dyDescent="0.4">
      <c r="B6080" s="50" t="s">
        <v>539</v>
      </c>
      <c r="C6080" s="50"/>
      <c r="D6080" s="33"/>
      <c r="E6080" s="2" t="s">
        <v>540</v>
      </c>
      <c r="I6080" s="2">
        <v>207</v>
      </c>
      <c r="L6080" s="2" t="s">
        <v>541</v>
      </c>
      <c r="M6080" s="2" t="s">
        <v>476</v>
      </c>
      <c r="N6080" s="2" t="s">
        <v>479</v>
      </c>
      <c r="O6080" s="2" t="s">
        <v>540</v>
      </c>
      <c r="Q6080" s="1"/>
      <c r="R6080" s="2" t="str">
        <f>IF(AND(C6082="",C6083="",C6084="",C6085=""), "TRUE", "FALSE")</f>
        <v>TRUE</v>
      </c>
      <c r="S6080" s="6" t="s">
        <v>36</v>
      </c>
      <c r="T6080" s="6" t="s">
        <v>37</v>
      </c>
      <c r="U6080" s="6" t="s">
        <v>38</v>
      </c>
      <c r="Z6080" s="1"/>
    </row>
    <row r="6081" spans="2:26" hidden="1" outlineLevel="2" x14ac:dyDescent="0.4">
      <c r="B6081" s="7" t="s">
        <v>134</v>
      </c>
      <c r="C6081" s="5">
        <v>1</v>
      </c>
      <c r="D6081" s="30"/>
      <c r="E6081" s="2" t="s">
        <v>392</v>
      </c>
      <c r="F6081" s="2" t="s">
        <v>106</v>
      </c>
      <c r="G6081" s="2" t="s">
        <v>103</v>
      </c>
      <c r="H6081" s="2">
        <v>235</v>
      </c>
      <c r="I6081" s="2">
        <v>207</v>
      </c>
      <c r="K6081" s="2">
        <v>3</v>
      </c>
      <c r="L6081" s="2" t="s">
        <v>136</v>
      </c>
      <c r="M6081" s="2" t="s">
        <v>476</v>
      </c>
      <c r="N6081" s="2" t="s">
        <v>479</v>
      </c>
      <c r="O6081" s="2" t="s">
        <v>540</v>
      </c>
      <c r="Q6081" s="1"/>
      <c r="S6081" s="9"/>
      <c r="T6081" s="10"/>
      <c r="U6081" s="8"/>
      <c r="V6081" s="2" t="s">
        <v>105</v>
      </c>
      <c r="W6081" s="2" t="s">
        <v>561</v>
      </c>
      <c r="X6081" s="2" t="str" cm="1">
        <f t="array" ref="X6081">IF(X5854="TRUE",IF(AND(C6081&lt;&gt;1,C6082:C6085="",S6081:U6085=""), "FALSE","TRUE"),"FALSE")</f>
        <v>FALSE</v>
      </c>
      <c r="Z6081" s="1"/>
    </row>
    <row r="6082" spans="2:26" hidden="1" outlineLevel="2" x14ac:dyDescent="0.4">
      <c r="B6082" s="7" t="s">
        <v>237</v>
      </c>
      <c r="C6082" s="8"/>
      <c r="D6082" s="31"/>
      <c r="E6082" s="2" t="s">
        <v>542</v>
      </c>
      <c r="F6082" s="2" t="s">
        <v>233</v>
      </c>
      <c r="G6082" s="2" t="s">
        <v>239</v>
      </c>
      <c r="H6082" s="2">
        <v>235</v>
      </c>
      <c r="I6082" s="2">
        <v>207</v>
      </c>
      <c r="K6082" s="2">
        <v>60</v>
      </c>
      <c r="L6082" s="2" t="s">
        <v>30</v>
      </c>
      <c r="M6082" s="2" t="s">
        <v>476</v>
      </c>
      <c r="N6082" s="2" t="s">
        <v>479</v>
      </c>
      <c r="O6082" s="2" t="s">
        <v>540</v>
      </c>
      <c r="Q6082" s="1"/>
      <c r="S6082" s="9"/>
      <c r="T6082" s="10"/>
      <c r="U6082" s="8"/>
      <c r="W6082" s="2" t="s">
        <v>568</v>
      </c>
      <c r="X6082" s="2" t="str" cm="1">
        <f t="array" ref="X6082">IF(X5854="TRUE",IF(AND(C6081&lt;&gt;1,C6082:C6085="",S6081:U6085=""), "FALSE","TRUE"),"FALSE")</f>
        <v>FALSE</v>
      </c>
      <c r="Z6082" s="1"/>
    </row>
    <row r="6083" spans="2:26" hidden="1" outlineLevel="2" x14ac:dyDescent="0.4">
      <c r="B6083" s="7" t="s">
        <v>240</v>
      </c>
      <c r="C6083" s="8"/>
      <c r="D6083" s="31"/>
      <c r="E6083" s="2" t="s">
        <v>543</v>
      </c>
      <c r="F6083" s="2" t="str">
        <f>IF(C6082="","^.{1,120}$|^$","^.{1,120}$")</f>
        <v>^.{1,120}$|^$</v>
      </c>
      <c r="G6083" s="2" t="s">
        <v>229</v>
      </c>
      <c r="H6083" s="2">
        <v>235</v>
      </c>
      <c r="I6083" s="2">
        <v>207</v>
      </c>
      <c r="K6083" s="2">
        <v>120</v>
      </c>
      <c r="L6083" s="2" t="s">
        <v>30</v>
      </c>
      <c r="M6083" s="2" t="s">
        <v>476</v>
      </c>
      <c r="N6083" s="2" t="s">
        <v>479</v>
      </c>
      <c r="O6083" s="2" t="s">
        <v>540</v>
      </c>
      <c r="Q6083" s="1"/>
      <c r="S6083" s="9"/>
      <c r="T6083" s="10"/>
      <c r="U6083" s="8"/>
      <c r="W6083" s="2" t="s">
        <v>468</v>
      </c>
      <c r="X6083" s="2" t="str" cm="1">
        <f t="array" ref="X6083">IF(X5854="TRUE",IF(AND(C6081&lt;&gt;1,C6082:C6085="",S6081:U6085=""), "FALSE","TRUE"),"FALSE")</f>
        <v>FALSE</v>
      </c>
      <c r="Z6083" s="1"/>
    </row>
    <row r="6084" spans="2:26" hidden="1" outlineLevel="2" x14ac:dyDescent="0.4">
      <c r="B6084" s="7" t="s">
        <v>243</v>
      </c>
      <c r="C6084" s="8"/>
      <c r="D6084" s="31"/>
      <c r="E6084" s="2" t="s">
        <v>544</v>
      </c>
      <c r="F6084" s="2" t="s">
        <v>116</v>
      </c>
      <c r="G6084" s="2" t="s">
        <v>115</v>
      </c>
      <c r="H6084" s="2">
        <v>235</v>
      </c>
      <c r="I6084" s="2">
        <v>207</v>
      </c>
      <c r="K6084" s="2">
        <v>120</v>
      </c>
      <c r="L6084" s="2" t="s">
        <v>30</v>
      </c>
      <c r="M6084" s="2" t="s">
        <v>476</v>
      </c>
      <c r="N6084" s="2" t="s">
        <v>479</v>
      </c>
      <c r="O6084" s="2" t="s">
        <v>540</v>
      </c>
      <c r="Q6084" s="1"/>
      <c r="S6084" s="9"/>
      <c r="T6084" s="10"/>
      <c r="U6084" s="8"/>
      <c r="W6084" s="2" t="s">
        <v>468</v>
      </c>
      <c r="X6084" s="2" t="str" cm="1">
        <f t="array" ref="X6084">IF(X5854="TRUE",IF(AND(C6081&lt;&gt;1,C6082:C6085="",S6081:U6085=""), "FALSE","TRUE"),"FALSE")</f>
        <v>FALSE</v>
      </c>
      <c r="Z6084" s="1"/>
    </row>
    <row r="6085" spans="2:26" hidden="1" outlineLevel="2" collapsed="1" x14ac:dyDescent="0.4">
      <c r="B6085" s="7" t="s">
        <v>245</v>
      </c>
      <c r="C6085" s="8"/>
      <c r="D6085" s="31"/>
      <c r="E6085" s="2" t="s">
        <v>545</v>
      </c>
      <c r="F6085" s="2" t="str">
        <f>IF(C6082="","^.{1,1024}$|^$","^.{1,1024}$")</f>
        <v>^.{1,1024}$|^$</v>
      </c>
      <c r="G6085" s="2" t="s">
        <v>247</v>
      </c>
      <c r="H6085" s="2">
        <v>235</v>
      </c>
      <c r="I6085" s="2">
        <v>207</v>
      </c>
      <c r="K6085" s="2">
        <v>1024</v>
      </c>
      <c r="L6085" s="2" t="s">
        <v>30</v>
      </c>
      <c r="M6085" s="2" t="s">
        <v>476</v>
      </c>
      <c r="N6085" s="2" t="s">
        <v>479</v>
      </c>
      <c r="O6085" s="2" t="s">
        <v>540</v>
      </c>
      <c r="Q6085" s="1"/>
      <c r="S6085" s="9"/>
      <c r="T6085" s="10"/>
      <c r="U6085" s="8"/>
      <c r="W6085" s="2" t="s">
        <v>471</v>
      </c>
      <c r="X6085" s="2" t="str" cm="1">
        <f t="array" ref="X6085">IF(X5854="TRUE",IF(AND(C6081&lt;&gt;1,C6082:C6085="",S6081:U6085=""), "FALSE","TRUE"),"FALSE")</f>
        <v>FALSE</v>
      </c>
      <c r="Z6085" s="1"/>
    </row>
    <row r="6086" spans="2:26" hidden="1" outlineLevel="3" x14ac:dyDescent="0.4">
      <c r="B6086" s="7" t="s">
        <v>134</v>
      </c>
      <c r="C6086" s="5">
        <v>2</v>
      </c>
      <c r="D6086" s="30"/>
      <c r="E6086" s="2" t="s">
        <v>392</v>
      </c>
      <c r="F6086" s="2" t="s">
        <v>106</v>
      </c>
      <c r="G6086" s="2" t="s">
        <v>103</v>
      </c>
      <c r="H6086" s="2">
        <v>235</v>
      </c>
      <c r="I6086" s="2">
        <v>207</v>
      </c>
      <c r="K6086" s="2">
        <v>3</v>
      </c>
      <c r="L6086" s="2" t="s">
        <v>136</v>
      </c>
      <c r="M6086" s="2" t="s">
        <v>476</v>
      </c>
      <c r="N6086" s="2" t="s">
        <v>479</v>
      </c>
      <c r="O6086" s="2" t="s">
        <v>540</v>
      </c>
      <c r="Q6086" s="1"/>
      <c r="S6086" s="9"/>
      <c r="T6086" s="10"/>
      <c r="U6086" s="8"/>
      <c r="V6086" s="2" t="s">
        <v>105</v>
      </c>
      <c r="W6086" s="2" t="s">
        <v>561</v>
      </c>
      <c r="X6086" s="2" t="str" cm="1">
        <f t="array" ref="X6086">IF(X5854="TRUE",IF(AND(C6086&lt;&gt;1,C6087:C6090="",S6086:U6090=""), "FALSE","TRUE"),"FALSE")</f>
        <v>FALSE</v>
      </c>
      <c r="Z6086" s="1"/>
    </row>
    <row r="6087" spans="2:26" hidden="1" outlineLevel="3" x14ac:dyDescent="0.4">
      <c r="B6087" s="7" t="s">
        <v>237</v>
      </c>
      <c r="C6087" s="8"/>
      <c r="D6087" s="31"/>
      <c r="E6087" s="2" t="s">
        <v>542</v>
      </c>
      <c r="F6087" s="2" t="s">
        <v>233</v>
      </c>
      <c r="G6087" s="2" t="s">
        <v>239</v>
      </c>
      <c r="H6087" s="2">
        <v>235</v>
      </c>
      <c r="I6087" s="2">
        <v>207</v>
      </c>
      <c r="K6087" s="2">
        <v>60</v>
      </c>
      <c r="L6087" s="2" t="s">
        <v>30</v>
      </c>
      <c r="M6087" s="2" t="s">
        <v>476</v>
      </c>
      <c r="N6087" s="2" t="s">
        <v>479</v>
      </c>
      <c r="O6087" s="2" t="s">
        <v>540</v>
      </c>
      <c r="Q6087" s="1"/>
      <c r="S6087" s="9"/>
      <c r="T6087" s="10"/>
      <c r="U6087" s="8"/>
      <c r="W6087" s="2" t="s">
        <v>568</v>
      </c>
      <c r="X6087" s="2" t="str" cm="1">
        <f t="array" ref="X6087">IF(X5854="TRUE",IF(AND(C6086&lt;&gt;1,C6087:C6090="",S6086:U6090=""), "FALSE","TRUE"),"FALSE")</f>
        <v>FALSE</v>
      </c>
      <c r="Z6087" s="1"/>
    </row>
    <row r="6088" spans="2:26" hidden="1" outlineLevel="3" x14ac:dyDescent="0.4">
      <c r="B6088" s="7" t="s">
        <v>240</v>
      </c>
      <c r="C6088" s="8"/>
      <c r="D6088" s="31"/>
      <c r="E6088" s="2" t="s">
        <v>543</v>
      </c>
      <c r="F6088" s="2" t="str">
        <f>IF(C6087="","^.{1,120}$|^$","^.{1,120}$")</f>
        <v>^.{1,120}$|^$</v>
      </c>
      <c r="G6088" s="2" t="s">
        <v>229</v>
      </c>
      <c r="H6088" s="2">
        <v>235</v>
      </c>
      <c r="I6088" s="2">
        <v>207</v>
      </c>
      <c r="K6088" s="2">
        <v>120</v>
      </c>
      <c r="L6088" s="2" t="s">
        <v>30</v>
      </c>
      <c r="M6088" s="2" t="s">
        <v>476</v>
      </c>
      <c r="N6088" s="2" t="s">
        <v>479</v>
      </c>
      <c r="O6088" s="2" t="s">
        <v>540</v>
      </c>
      <c r="Q6088" s="1"/>
      <c r="S6088" s="9"/>
      <c r="T6088" s="10"/>
      <c r="U6088" s="8"/>
      <c r="W6088" s="2" t="s">
        <v>468</v>
      </c>
      <c r="X6088" s="2" t="str" cm="1">
        <f t="array" ref="X6088">IF(X5854="TRUE",IF(AND(C6086&lt;&gt;1,C6087:C6090="",S6086:U6090=""), "FALSE","TRUE"),"FALSE")</f>
        <v>FALSE</v>
      </c>
      <c r="Z6088" s="1"/>
    </row>
    <row r="6089" spans="2:26" hidden="1" outlineLevel="3" x14ac:dyDescent="0.4">
      <c r="B6089" s="7" t="s">
        <v>243</v>
      </c>
      <c r="C6089" s="8"/>
      <c r="D6089" s="31"/>
      <c r="E6089" s="2" t="s">
        <v>544</v>
      </c>
      <c r="F6089" s="2" t="s">
        <v>116</v>
      </c>
      <c r="G6089" s="2" t="s">
        <v>115</v>
      </c>
      <c r="H6089" s="2">
        <v>235</v>
      </c>
      <c r="I6089" s="2">
        <v>207</v>
      </c>
      <c r="K6089" s="2">
        <v>120</v>
      </c>
      <c r="L6089" s="2" t="s">
        <v>30</v>
      </c>
      <c r="M6089" s="2" t="s">
        <v>476</v>
      </c>
      <c r="N6089" s="2" t="s">
        <v>479</v>
      </c>
      <c r="O6089" s="2" t="s">
        <v>540</v>
      </c>
      <c r="Q6089" s="1"/>
      <c r="S6089" s="9"/>
      <c r="T6089" s="10"/>
      <c r="U6089" s="8"/>
      <c r="W6089" s="2" t="s">
        <v>468</v>
      </c>
      <c r="X6089" s="2" t="str" cm="1">
        <f t="array" ref="X6089">IF(X5854="TRUE",IF(AND(C6086&lt;&gt;1,C6087:C6090="",S6086:U6090=""), "FALSE","TRUE"),"FALSE")</f>
        <v>FALSE</v>
      </c>
      <c r="Z6089" s="1"/>
    </row>
    <row r="6090" spans="2:26" hidden="1" outlineLevel="3" x14ac:dyDescent="0.4">
      <c r="B6090" s="7" t="s">
        <v>245</v>
      </c>
      <c r="C6090" s="8"/>
      <c r="D6090" s="31"/>
      <c r="E6090" s="2" t="s">
        <v>545</v>
      </c>
      <c r="F6090" s="2" t="str">
        <f>IF(C6087="","^.{1,1024}$|^$","^.{1,1024}$")</f>
        <v>^.{1,1024}$|^$</v>
      </c>
      <c r="G6090" s="2" t="s">
        <v>247</v>
      </c>
      <c r="H6090" s="2">
        <v>235</v>
      </c>
      <c r="I6090" s="2">
        <v>207</v>
      </c>
      <c r="K6090" s="2">
        <v>1024</v>
      </c>
      <c r="L6090" s="2" t="s">
        <v>30</v>
      </c>
      <c r="M6090" s="2" t="s">
        <v>476</v>
      </c>
      <c r="N6090" s="2" t="s">
        <v>479</v>
      </c>
      <c r="O6090" s="2" t="s">
        <v>540</v>
      </c>
      <c r="Q6090" s="1"/>
      <c r="S6090" s="9"/>
      <c r="T6090" s="10"/>
      <c r="U6090" s="8"/>
      <c r="W6090" s="2" t="s">
        <v>471</v>
      </c>
      <c r="X6090" s="2" t="str" cm="1">
        <f t="array" ref="X6090">IF(X5854="TRUE",IF(AND(C6086&lt;&gt;1,C6087:C6090="",S6086:U6090=""), "FALSE","TRUE"),"FALSE")</f>
        <v>FALSE</v>
      </c>
      <c r="Z6090" s="1"/>
    </row>
    <row r="6091" spans="2:26" hidden="1" outlineLevel="3" x14ac:dyDescent="0.4">
      <c r="B6091" s="7" t="s">
        <v>134</v>
      </c>
      <c r="C6091" s="5">
        <v>3</v>
      </c>
      <c r="D6091" s="30"/>
      <c r="E6091" s="2" t="s">
        <v>392</v>
      </c>
      <c r="F6091" s="2" t="s">
        <v>106</v>
      </c>
      <c r="G6091" s="2" t="s">
        <v>103</v>
      </c>
      <c r="H6091" s="2">
        <v>235</v>
      </c>
      <c r="I6091" s="2">
        <v>207</v>
      </c>
      <c r="K6091" s="2">
        <v>3</v>
      </c>
      <c r="L6091" s="2" t="s">
        <v>136</v>
      </c>
      <c r="M6091" s="2" t="s">
        <v>476</v>
      </c>
      <c r="N6091" s="2" t="s">
        <v>479</v>
      </c>
      <c r="O6091" s="2" t="s">
        <v>540</v>
      </c>
      <c r="Q6091" s="1"/>
      <c r="S6091" s="9"/>
      <c r="T6091" s="10"/>
      <c r="U6091" s="8"/>
      <c r="V6091" s="2" t="s">
        <v>105</v>
      </c>
      <c r="W6091" s="2" t="s">
        <v>561</v>
      </c>
      <c r="X6091" s="2" t="str" cm="1">
        <f t="array" ref="X6091">IF(X5854="TRUE",IF(AND(C6091&lt;&gt;1,C6092:C6095="",S6091:U6095=""), "FALSE","TRUE"),"FALSE")</f>
        <v>FALSE</v>
      </c>
      <c r="Z6091" s="1"/>
    </row>
    <row r="6092" spans="2:26" hidden="1" outlineLevel="3" x14ac:dyDescent="0.4">
      <c r="B6092" s="7" t="s">
        <v>237</v>
      </c>
      <c r="C6092" s="8"/>
      <c r="D6092" s="31"/>
      <c r="E6092" s="2" t="s">
        <v>542</v>
      </c>
      <c r="F6092" s="2" t="s">
        <v>233</v>
      </c>
      <c r="G6092" s="2" t="s">
        <v>239</v>
      </c>
      <c r="H6092" s="2">
        <v>235</v>
      </c>
      <c r="I6092" s="2">
        <v>207</v>
      </c>
      <c r="K6092" s="2">
        <v>60</v>
      </c>
      <c r="L6092" s="2" t="s">
        <v>30</v>
      </c>
      <c r="M6092" s="2" t="s">
        <v>476</v>
      </c>
      <c r="N6092" s="2" t="s">
        <v>479</v>
      </c>
      <c r="O6092" s="2" t="s">
        <v>540</v>
      </c>
      <c r="Q6092" s="1"/>
      <c r="S6092" s="9"/>
      <c r="T6092" s="10"/>
      <c r="U6092" s="8"/>
      <c r="W6092" s="2" t="s">
        <v>568</v>
      </c>
      <c r="X6092" s="2" t="str" cm="1">
        <f t="array" ref="X6092">IF(X5854="TRUE",IF(AND(C6091&lt;&gt;1,C6092:C6095="",S6091:U6095=""), "FALSE","TRUE"),"FALSE")</f>
        <v>FALSE</v>
      </c>
      <c r="Z6092" s="1"/>
    </row>
    <row r="6093" spans="2:26" hidden="1" outlineLevel="3" x14ac:dyDescent="0.4">
      <c r="B6093" s="7" t="s">
        <v>240</v>
      </c>
      <c r="C6093" s="8"/>
      <c r="D6093" s="31"/>
      <c r="E6093" s="2" t="s">
        <v>543</v>
      </c>
      <c r="F6093" s="2" t="str">
        <f>IF(C6092="","^.{1,120}$|^$","^.{1,120}$")</f>
        <v>^.{1,120}$|^$</v>
      </c>
      <c r="G6093" s="2" t="s">
        <v>229</v>
      </c>
      <c r="H6093" s="2">
        <v>235</v>
      </c>
      <c r="I6093" s="2">
        <v>207</v>
      </c>
      <c r="K6093" s="2">
        <v>120</v>
      </c>
      <c r="L6093" s="2" t="s">
        <v>30</v>
      </c>
      <c r="M6093" s="2" t="s">
        <v>476</v>
      </c>
      <c r="N6093" s="2" t="s">
        <v>479</v>
      </c>
      <c r="O6093" s="2" t="s">
        <v>540</v>
      </c>
      <c r="Q6093" s="1"/>
      <c r="S6093" s="9"/>
      <c r="T6093" s="10"/>
      <c r="U6093" s="8"/>
      <c r="W6093" s="2" t="s">
        <v>468</v>
      </c>
      <c r="X6093" s="2" t="str" cm="1">
        <f t="array" ref="X6093">IF(X5854="TRUE",IF(AND(C6091&lt;&gt;1,C6092:C6095="",S6091:U6095=""), "FALSE","TRUE"),"FALSE")</f>
        <v>FALSE</v>
      </c>
      <c r="Z6093" s="1"/>
    </row>
    <row r="6094" spans="2:26" hidden="1" outlineLevel="3" x14ac:dyDescent="0.4">
      <c r="B6094" s="7" t="s">
        <v>243</v>
      </c>
      <c r="C6094" s="8"/>
      <c r="D6094" s="31"/>
      <c r="E6094" s="2" t="s">
        <v>544</v>
      </c>
      <c r="F6094" s="2" t="s">
        <v>116</v>
      </c>
      <c r="G6094" s="2" t="s">
        <v>115</v>
      </c>
      <c r="H6094" s="2">
        <v>235</v>
      </c>
      <c r="I6094" s="2">
        <v>207</v>
      </c>
      <c r="K6094" s="2">
        <v>120</v>
      </c>
      <c r="L6094" s="2" t="s">
        <v>30</v>
      </c>
      <c r="M6094" s="2" t="s">
        <v>476</v>
      </c>
      <c r="N6094" s="2" t="s">
        <v>479</v>
      </c>
      <c r="O6094" s="2" t="s">
        <v>540</v>
      </c>
      <c r="Q6094" s="1"/>
      <c r="S6094" s="9"/>
      <c r="T6094" s="10"/>
      <c r="U6094" s="8"/>
      <c r="W6094" s="2" t="s">
        <v>468</v>
      </c>
      <c r="X6094" s="2" t="str" cm="1">
        <f t="array" ref="X6094">IF(X5854="TRUE",IF(AND(C6091&lt;&gt;1,C6092:C6095="",S6091:U6095=""), "FALSE","TRUE"),"FALSE")</f>
        <v>FALSE</v>
      </c>
      <c r="Z6094" s="1"/>
    </row>
    <row r="6095" spans="2:26" hidden="1" outlineLevel="3" x14ac:dyDescent="0.4">
      <c r="B6095" s="7" t="s">
        <v>245</v>
      </c>
      <c r="C6095" s="8"/>
      <c r="D6095" s="31"/>
      <c r="E6095" s="2" t="s">
        <v>545</v>
      </c>
      <c r="F6095" s="2" t="str">
        <f>IF(C6092="","^.{1,1024}$|^$","^.{1,1024}$")</f>
        <v>^.{1,1024}$|^$</v>
      </c>
      <c r="G6095" s="2" t="s">
        <v>247</v>
      </c>
      <c r="H6095" s="2">
        <v>235</v>
      </c>
      <c r="I6095" s="2">
        <v>207</v>
      </c>
      <c r="K6095" s="2">
        <v>1024</v>
      </c>
      <c r="L6095" s="2" t="s">
        <v>30</v>
      </c>
      <c r="M6095" s="2" t="s">
        <v>476</v>
      </c>
      <c r="N6095" s="2" t="s">
        <v>479</v>
      </c>
      <c r="O6095" s="2" t="s">
        <v>540</v>
      </c>
      <c r="Q6095" s="1"/>
      <c r="S6095" s="9"/>
      <c r="T6095" s="10"/>
      <c r="U6095" s="8"/>
      <c r="W6095" s="2" t="s">
        <v>471</v>
      </c>
      <c r="X6095" s="2" t="str" cm="1">
        <f t="array" ref="X6095">IF(X5854="TRUE",IF(AND(C6091&lt;&gt;1,C6092:C6095="",S6091:U6095=""), "FALSE","TRUE"),"FALSE")</f>
        <v>FALSE</v>
      </c>
      <c r="Z6095" s="1"/>
    </row>
    <row r="6096" spans="2:26" hidden="1" outlineLevel="3" x14ac:dyDescent="0.4">
      <c r="B6096" s="7" t="s">
        <v>134</v>
      </c>
      <c r="C6096" s="5">
        <v>4</v>
      </c>
      <c r="D6096" s="30"/>
      <c r="E6096" s="2" t="s">
        <v>392</v>
      </c>
      <c r="F6096" s="2" t="s">
        <v>106</v>
      </c>
      <c r="G6096" s="2" t="s">
        <v>103</v>
      </c>
      <c r="H6096" s="2">
        <v>235</v>
      </c>
      <c r="I6096" s="2">
        <v>207</v>
      </c>
      <c r="K6096" s="2">
        <v>3</v>
      </c>
      <c r="L6096" s="2" t="s">
        <v>136</v>
      </c>
      <c r="M6096" s="2" t="s">
        <v>476</v>
      </c>
      <c r="N6096" s="2" t="s">
        <v>479</v>
      </c>
      <c r="O6096" s="2" t="s">
        <v>540</v>
      </c>
      <c r="Q6096" s="1"/>
      <c r="S6096" s="9"/>
      <c r="T6096" s="10"/>
      <c r="U6096" s="8"/>
      <c r="V6096" s="2" t="s">
        <v>105</v>
      </c>
      <c r="W6096" s="2" t="s">
        <v>561</v>
      </c>
      <c r="X6096" s="2" t="str" cm="1">
        <f t="array" ref="X6096">IF(X5854="TRUE",IF(AND(C6096&lt;&gt;1,C6097:C6100="",S6096:U6100=""), "FALSE","TRUE"),"FALSE")</f>
        <v>FALSE</v>
      </c>
      <c r="Z6096" s="1"/>
    </row>
    <row r="6097" spans="2:26" hidden="1" outlineLevel="3" x14ac:dyDescent="0.4">
      <c r="B6097" s="7" t="s">
        <v>237</v>
      </c>
      <c r="C6097" s="8"/>
      <c r="D6097" s="31"/>
      <c r="E6097" s="2" t="s">
        <v>542</v>
      </c>
      <c r="F6097" s="2" t="s">
        <v>233</v>
      </c>
      <c r="G6097" s="2" t="s">
        <v>239</v>
      </c>
      <c r="H6097" s="2">
        <v>235</v>
      </c>
      <c r="I6097" s="2">
        <v>207</v>
      </c>
      <c r="K6097" s="2">
        <v>60</v>
      </c>
      <c r="L6097" s="2" t="s">
        <v>30</v>
      </c>
      <c r="M6097" s="2" t="s">
        <v>476</v>
      </c>
      <c r="N6097" s="2" t="s">
        <v>479</v>
      </c>
      <c r="O6097" s="2" t="s">
        <v>540</v>
      </c>
      <c r="Q6097" s="1"/>
      <c r="S6097" s="9"/>
      <c r="T6097" s="10"/>
      <c r="U6097" s="8"/>
      <c r="W6097" s="2" t="s">
        <v>568</v>
      </c>
      <c r="X6097" s="2" t="str" cm="1">
        <f t="array" ref="X6097">IF(X5854="TRUE",IF(AND(C6096&lt;&gt;1,C6097:C6100="",S6096:U6100=""), "FALSE","TRUE"),"FALSE")</f>
        <v>FALSE</v>
      </c>
      <c r="Z6097" s="1"/>
    </row>
    <row r="6098" spans="2:26" hidden="1" outlineLevel="3" x14ac:dyDescent="0.4">
      <c r="B6098" s="7" t="s">
        <v>240</v>
      </c>
      <c r="C6098" s="8"/>
      <c r="D6098" s="31"/>
      <c r="E6098" s="2" t="s">
        <v>543</v>
      </c>
      <c r="F6098" s="2" t="str">
        <f>IF(C6097="","^.{1,120}$|^$","^.{1,120}$")</f>
        <v>^.{1,120}$|^$</v>
      </c>
      <c r="G6098" s="2" t="s">
        <v>229</v>
      </c>
      <c r="H6098" s="2">
        <v>235</v>
      </c>
      <c r="I6098" s="2">
        <v>207</v>
      </c>
      <c r="K6098" s="2">
        <v>120</v>
      </c>
      <c r="L6098" s="2" t="s">
        <v>30</v>
      </c>
      <c r="M6098" s="2" t="s">
        <v>476</v>
      </c>
      <c r="N6098" s="2" t="s">
        <v>479</v>
      </c>
      <c r="O6098" s="2" t="s">
        <v>540</v>
      </c>
      <c r="Q6098" s="1"/>
      <c r="S6098" s="9"/>
      <c r="T6098" s="10"/>
      <c r="U6098" s="8"/>
      <c r="W6098" s="2" t="s">
        <v>468</v>
      </c>
      <c r="X6098" s="2" t="str" cm="1">
        <f t="array" ref="X6098">IF(X5854="TRUE",IF(AND(C6096&lt;&gt;1,C6097:C6100="",S6096:U6100=""), "FALSE","TRUE"),"FALSE")</f>
        <v>FALSE</v>
      </c>
      <c r="Z6098" s="1"/>
    </row>
    <row r="6099" spans="2:26" hidden="1" outlineLevel="3" x14ac:dyDescent="0.4">
      <c r="B6099" s="7" t="s">
        <v>243</v>
      </c>
      <c r="C6099" s="8"/>
      <c r="D6099" s="31"/>
      <c r="E6099" s="2" t="s">
        <v>544</v>
      </c>
      <c r="F6099" s="2" t="s">
        <v>116</v>
      </c>
      <c r="G6099" s="2" t="s">
        <v>115</v>
      </c>
      <c r="H6099" s="2">
        <v>235</v>
      </c>
      <c r="I6099" s="2">
        <v>207</v>
      </c>
      <c r="K6099" s="2">
        <v>120</v>
      </c>
      <c r="L6099" s="2" t="s">
        <v>30</v>
      </c>
      <c r="M6099" s="2" t="s">
        <v>476</v>
      </c>
      <c r="N6099" s="2" t="s">
        <v>479</v>
      </c>
      <c r="O6099" s="2" t="s">
        <v>540</v>
      </c>
      <c r="Q6099" s="1"/>
      <c r="S6099" s="9"/>
      <c r="T6099" s="10"/>
      <c r="U6099" s="8"/>
      <c r="W6099" s="2" t="s">
        <v>468</v>
      </c>
      <c r="X6099" s="2" t="str" cm="1">
        <f t="array" ref="X6099">IF(X5854="TRUE",IF(AND(C6096&lt;&gt;1,C6097:C6100="",S6096:U6100=""), "FALSE","TRUE"),"FALSE")</f>
        <v>FALSE</v>
      </c>
      <c r="Z6099" s="1"/>
    </row>
    <row r="6100" spans="2:26" hidden="1" outlineLevel="3" x14ac:dyDescent="0.4">
      <c r="B6100" s="7" t="s">
        <v>245</v>
      </c>
      <c r="C6100" s="8"/>
      <c r="D6100" s="31"/>
      <c r="E6100" s="2" t="s">
        <v>545</v>
      </c>
      <c r="F6100" s="2" t="str">
        <f>IF(C6097="","^.{1,1024}$|^$","^.{1,1024}$")</f>
        <v>^.{1,1024}$|^$</v>
      </c>
      <c r="G6100" s="2" t="s">
        <v>247</v>
      </c>
      <c r="H6100" s="2">
        <v>235</v>
      </c>
      <c r="I6100" s="2">
        <v>207</v>
      </c>
      <c r="K6100" s="2">
        <v>1024</v>
      </c>
      <c r="L6100" s="2" t="s">
        <v>30</v>
      </c>
      <c r="M6100" s="2" t="s">
        <v>476</v>
      </c>
      <c r="N6100" s="2" t="s">
        <v>479</v>
      </c>
      <c r="O6100" s="2" t="s">
        <v>540</v>
      </c>
      <c r="Q6100" s="1"/>
      <c r="S6100" s="9"/>
      <c r="T6100" s="10"/>
      <c r="U6100" s="8"/>
      <c r="W6100" s="2" t="s">
        <v>471</v>
      </c>
      <c r="X6100" s="2" t="str" cm="1">
        <f t="array" ref="X6100">IF(X5854="TRUE",IF(AND(C6096&lt;&gt;1,C6097:C6100="",S6096:U6100=""), "FALSE","TRUE"),"FALSE")</f>
        <v>FALSE</v>
      </c>
      <c r="Z6100" s="1"/>
    </row>
    <row r="6101" spans="2:26" hidden="1" outlineLevel="3" x14ac:dyDescent="0.4">
      <c r="B6101" s="7" t="s">
        <v>134</v>
      </c>
      <c r="C6101" s="5">
        <v>5</v>
      </c>
      <c r="D6101" s="30"/>
      <c r="E6101" s="2" t="s">
        <v>392</v>
      </c>
      <c r="F6101" s="2" t="s">
        <v>106</v>
      </c>
      <c r="G6101" s="2" t="s">
        <v>103</v>
      </c>
      <c r="H6101" s="2">
        <v>235</v>
      </c>
      <c r="I6101" s="2">
        <v>207</v>
      </c>
      <c r="K6101" s="2">
        <v>3</v>
      </c>
      <c r="L6101" s="2" t="s">
        <v>136</v>
      </c>
      <c r="M6101" s="2" t="s">
        <v>476</v>
      </c>
      <c r="N6101" s="2" t="s">
        <v>479</v>
      </c>
      <c r="O6101" s="2" t="s">
        <v>540</v>
      </c>
      <c r="Q6101" s="1"/>
      <c r="S6101" s="9"/>
      <c r="T6101" s="10"/>
      <c r="U6101" s="8"/>
      <c r="V6101" s="2" t="s">
        <v>105</v>
      </c>
      <c r="W6101" s="2" t="s">
        <v>561</v>
      </c>
      <c r="X6101" s="2" t="str" cm="1">
        <f t="array" ref="X6101">IF(X5854="TRUE",IF(AND(C6101&lt;&gt;1,C6102:C6105="",S6101:U6105=""), "FALSE","TRUE"),"FALSE")</f>
        <v>FALSE</v>
      </c>
      <c r="Z6101" s="1"/>
    </row>
    <row r="6102" spans="2:26" hidden="1" outlineLevel="3" x14ac:dyDescent="0.4">
      <c r="B6102" s="7" t="s">
        <v>237</v>
      </c>
      <c r="C6102" s="8"/>
      <c r="D6102" s="31"/>
      <c r="E6102" s="2" t="s">
        <v>542</v>
      </c>
      <c r="F6102" s="2" t="s">
        <v>233</v>
      </c>
      <c r="G6102" s="2" t="s">
        <v>239</v>
      </c>
      <c r="H6102" s="2">
        <v>235</v>
      </c>
      <c r="I6102" s="2">
        <v>207</v>
      </c>
      <c r="K6102" s="2">
        <v>60</v>
      </c>
      <c r="L6102" s="2" t="s">
        <v>30</v>
      </c>
      <c r="M6102" s="2" t="s">
        <v>476</v>
      </c>
      <c r="N6102" s="2" t="s">
        <v>479</v>
      </c>
      <c r="O6102" s="2" t="s">
        <v>540</v>
      </c>
      <c r="Q6102" s="1"/>
      <c r="S6102" s="9"/>
      <c r="T6102" s="10"/>
      <c r="U6102" s="8"/>
      <c r="W6102" s="2" t="s">
        <v>568</v>
      </c>
      <c r="X6102" s="2" t="str" cm="1">
        <f t="array" ref="X6102">IF(X5854="TRUE",IF(AND(C6101&lt;&gt;1,C6102:C6105="",S6101:U6105=""), "FALSE","TRUE"),"FALSE")</f>
        <v>FALSE</v>
      </c>
      <c r="Z6102" s="1"/>
    </row>
    <row r="6103" spans="2:26" hidden="1" outlineLevel="3" x14ac:dyDescent="0.4">
      <c r="B6103" s="7" t="s">
        <v>240</v>
      </c>
      <c r="C6103" s="8"/>
      <c r="D6103" s="31"/>
      <c r="E6103" s="2" t="s">
        <v>543</v>
      </c>
      <c r="F6103" s="2" t="str">
        <f>IF(C6102="","^.{1,120}$|^$","^.{1,120}$")</f>
        <v>^.{1,120}$|^$</v>
      </c>
      <c r="G6103" s="2" t="s">
        <v>229</v>
      </c>
      <c r="H6103" s="2">
        <v>235</v>
      </c>
      <c r="I6103" s="2">
        <v>207</v>
      </c>
      <c r="K6103" s="2">
        <v>120</v>
      </c>
      <c r="L6103" s="2" t="s">
        <v>30</v>
      </c>
      <c r="M6103" s="2" t="s">
        <v>476</v>
      </c>
      <c r="N6103" s="2" t="s">
        <v>479</v>
      </c>
      <c r="O6103" s="2" t="s">
        <v>540</v>
      </c>
      <c r="Q6103" s="1"/>
      <c r="S6103" s="9"/>
      <c r="T6103" s="10"/>
      <c r="U6103" s="8"/>
      <c r="W6103" s="2" t="s">
        <v>468</v>
      </c>
      <c r="X6103" s="2" t="str" cm="1">
        <f t="array" ref="X6103">IF(X5854="TRUE",IF(AND(C6101&lt;&gt;1,C6102:C6105="",S6101:U6105=""), "FALSE","TRUE"),"FALSE")</f>
        <v>FALSE</v>
      </c>
      <c r="Z6103" s="1"/>
    </row>
    <row r="6104" spans="2:26" hidden="1" outlineLevel="3" x14ac:dyDescent="0.4">
      <c r="B6104" s="7" t="s">
        <v>243</v>
      </c>
      <c r="C6104" s="8"/>
      <c r="D6104" s="31"/>
      <c r="E6104" s="2" t="s">
        <v>544</v>
      </c>
      <c r="F6104" s="2" t="s">
        <v>116</v>
      </c>
      <c r="G6104" s="2" t="s">
        <v>115</v>
      </c>
      <c r="H6104" s="2">
        <v>235</v>
      </c>
      <c r="I6104" s="2">
        <v>207</v>
      </c>
      <c r="K6104" s="2">
        <v>120</v>
      </c>
      <c r="L6104" s="2" t="s">
        <v>30</v>
      </c>
      <c r="M6104" s="2" t="s">
        <v>476</v>
      </c>
      <c r="N6104" s="2" t="s">
        <v>479</v>
      </c>
      <c r="O6104" s="2" t="s">
        <v>540</v>
      </c>
      <c r="Q6104" s="1"/>
      <c r="S6104" s="9"/>
      <c r="T6104" s="10"/>
      <c r="U6104" s="8"/>
      <c r="W6104" s="2" t="s">
        <v>468</v>
      </c>
      <c r="X6104" s="2" t="str" cm="1">
        <f t="array" ref="X6104">IF(X5854="TRUE",IF(AND(C6101&lt;&gt;1,C6102:C6105="",S6101:U6105=""), "FALSE","TRUE"),"FALSE")</f>
        <v>FALSE</v>
      </c>
      <c r="Z6104" s="1"/>
    </row>
    <row r="6105" spans="2:26" hidden="1" outlineLevel="3" x14ac:dyDescent="0.4">
      <c r="B6105" s="7" t="s">
        <v>245</v>
      </c>
      <c r="C6105" s="8"/>
      <c r="D6105" s="31"/>
      <c r="E6105" s="2" t="s">
        <v>545</v>
      </c>
      <c r="F6105" s="2" t="str">
        <f>IF(C6102="","^.{1,1024}$|^$","^.{1,1024}$")</f>
        <v>^.{1,1024}$|^$</v>
      </c>
      <c r="G6105" s="2" t="s">
        <v>247</v>
      </c>
      <c r="H6105" s="2">
        <v>235</v>
      </c>
      <c r="I6105" s="2">
        <v>207</v>
      </c>
      <c r="K6105" s="2">
        <v>1024</v>
      </c>
      <c r="L6105" s="2" t="s">
        <v>30</v>
      </c>
      <c r="M6105" s="2" t="s">
        <v>476</v>
      </c>
      <c r="N6105" s="2" t="s">
        <v>479</v>
      </c>
      <c r="O6105" s="2" t="s">
        <v>540</v>
      </c>
      <c r="Q6105" s="1"/>
      <c r="S6105" s="9"/>
      <c r="T6105" s="10"/>
      <c r="U6105" s="8"/>
      <c r="W6105" s="2" t="s">
        <v>471</v>
      </c>
      <c r="X6105" s="2" t="str" cm="1">
        <f t="array" ref="X6105">IF(X5854="TRUE",IF(AND(C6101&lt;&gt;1,C6102:C6105="",S6101:U6105=""), "FALSE","TRUE"),"FALSE")</f>
        <v>FALSE</v>
      </c>
      <c r="Z6105" s="1"/>
    </row>
    <row r="6106" spans="2:26" hidden="1" outlineLevel="2" x14ac:dyDescent="0.4">
      <c r="B6106" s="3" t="s">
        <v>19</v>
      </c>
      <c r="I6106" s="2">
        <v>207</v>
      </c>
      <c r="Q6106" s="1"/>
      <c r="Z6106" s="1"/>
    </row>
    <row r="6107" spans="2:26" hidden="1" outlineLevel="2" x14ac:dyDescent="0.4">
      <c r="B6107" s="50" t="s">
        <v>546</v>
      </c>
      <c r="C6107" s="50"/>
      <c r="D6107" s="33"/>
      <c r="E6107" s="2" t="s">
        <v>547</v>
      </c>
      <c r="I6107" s="2">
        <v>207</v>
      </c>
      <c r="L6107" s="2" t="s">
        <v>548</v>
      </c>
      <c r="M6107" s="2" t="s">
        <v>476</v>
      </c>
      <c r="N6107" s="2" t="s">
        <v>479</v>
      </c>
      <c r="O6107" s="2" t="s">
        <v>547</v>
      </c>
      <c r="Q6107" s="1"/>
      <c r="R6107" s="2" t="str">
        <f>IF(AND(C6109="",C6110="",C6111="",C6112=""), "TRUE", "FALSE")</f>
        <v>TRUE</v>
      </c>
      <c r="S6107" s="6" t="s">
        <v>36</v>
      </c>
      <c r="T6107" s="6" t="s">
        <v>37</v>
      </c>
      <c r="U6107" s="6" t="s">
        <v>38</v>
      </c>
      <c r="Z6107" s="1"/>
    </row>
    <row r="6108" spans="2:26" hidden="1" outlineLevel="2" x14ac:dyDescent="0.4">
      <c r="B6108" s="7" t="s">
        <v>134</v>
      </c>
      <c r="C6108" s="5">
        <v>1</v>
      </c>
      <c r="D6108" s="30"/>
      <c r="E6108" s="2" t="s">
        <v>392</v>
      </c>
      <c r="F6108" s="2" t="s">
        <v>102</v>
      </c>
      <c r="G6108" s="2" t="s">
        <v>103</v>
      </c>
      <c r="H6108" s="2">
        <v>241</v>
      </c>
      <c r="I6108" s="2">
        <v>207</v>
      </c>
      <c r="K6108" s="2">
        <v>3</v>
      </c>
      <c r="L6108" s="2" t="s">
        <v>136</v>
      </c>
      <c r="M6108" s="2" t="s">
        <v>476</v>
      </c>
      <c r="N6108" s="2" t="s">
        <v>479</v>
      </c>
      <c r="O6108" s="2" t="s">
        <v>547</v>
      </c>
      <c r="Q6108" s="1"/>
      <c r="S6108" s="9"/>
      <c r="T6108" s="10"/>
      <c r="U6108" s="8"/>
      <c r="V6108" s="2" t="s">
        <v>105</v>
      </c>
      <c r="W6108" s="2" t="s">
        <v>561</v>
      </c>
      <c r="X6108" s="2" t="str" cm="1">
        <f t="array" ref="X6108">IF(X5854="TRUE",IF(AND(C6108&lt;&gt;1,C6109:C6112="",S6108:U6112=""), "FALSE","TRUE"),"FALSE")</f>
        <v>FALSE</v>
      </c>
      <c r="Z6108" s="1"/>
    </row>
    <row r="6109" spans="2:26" hidden="1" outlineLevel="2" x14ac:dyDescent="0.4">
      <c r="B6109" s="7" t="s">
        <v>549</v>
      </c>
      <c r="C6109" s="8"/>
      <c r="D6109" s="31"/>
      <c r="E6109" s="2" t="s">
        <v>550</v>
      </c>
      <c r="F6109" s="2" t="s">
        <v>551</v>
      </c>
      <c r="G6109" s="2" t="s">
        <v>552</v>
      </c>
      <c r="H6109" s="2">
        <v>241</v>
      </c>
      <c r="I6109" s="2">
        <v>207</v>
      </c>
      <c r="K6109" s="2">
        <v>10</v>
      </c>
      <c r="L6109" s="2" t="s">
        <v>30</v>
      </c>
      <c r="M6109" s="2" t="s">
        <v>476</v>
      </c>
      <c r="N6109" s="2" t="s">
        <v>479</v>
      </c>
      <c r="O6109" s="2" t="s">
        <v>547</v>
      </c>
      <c r="Q6109" s="1"/>
      <c r="S6109" s="9"/>
      <c r="T6109" s="10"/>
      <c r="U6109" s="8"/>
      <c r="W6109" s="2" t="s">
        <v>569</v>
      </c>
      <c r="X6109" s="2" t="str" cm="1">
        <f t="array" ref="X6109">IF(X5854="TRUE",IF(AND(C6108&lt;&gt;1,C6109:C6112="",S6108:U6112=""), "FALSE","TRUE"),"FALSE")</f>
        <v>FALSE</v>
      </c>
      <c r="Z6109" s="1"/>
    </row>
    <row r="6110" spans="2:26" hidden="1" outlineLevel="2" x14ac:dyDescent="0.4">
      <c r="B6110" s="7" t="s">
        <v>554</v>
      </c>
      <c r="C6110" s="8"/>
      <c r="D6110" s="31"/>
      <c r="E6110" s="2" t="s">
        <v>555</v>
      </c>
      <c r="F6110" s="2" t="s">
        <v>114</v>
      </c>
      <c r="G6110" s="2" t="s">
        <v>115</v>
      </c>
      <c r="H6110" s="2">
        <v>241</v>
      </c>
      <c r="I6110" s="2">
        <v>207</v>
      </c>
      <c r="K6110" s="2">
        <v>120</v>
      </c>
      <c r="L6110" s="2" t="s">
        <v>30</v>
      </c>
      <c r="M6110" s="2" t="s">
        <v>476</v>
      </c>
      <c r="N6110" s="2" t="s">
        <v>479</v>
      </c>
      <c r="O6110" s="2" t="s">
        <v>547</v>
      </c>
      <c r="Q6110" s="1"/>
      <c r="S6110" s="9"/>
      <c r="T6110" s="10"/>
      <c r="U6110" s="8"/>
      <c r="W6110" s="2" t="s">
        <v>468</v>
      </c>
      <c r="X6110" s="2" t="str" cm="1">
        <f t="array" ref="X6110">IF(X5854="TRUE",IF(AND(C6108&lt;&gt;1,C6109:C6112="",S6108:U6112=""), "FALSE","TRUE"),"FALSE")</f>
        <v>FALSE</v>
      </c>
      <c r="Z6110" s="1"/>
    </row>
    <row r="6111" spans="2:26" hidden="1" outlineLevel="2" x14ac:dyDescent="0.4">
      <c r="B6111" s="7" t="s">
        <v>112</v>
      </c>
      <c r="C6111" s="8"/>
      <c r="D6111" s="31"/>
      <c r="E6111" s="2" t="s">
        <v>556</v>
      </c>
      <c r="F6111" s="2" t="s">
        <v>114</v>
      </c>
      <c r="G6111" s="2" t="s">
        <v>115</v>
      </c>
      <c r="H6111" s="2">
        <v>241</v>
      </c>
      <c r="I6111" s="2">
        <v>207</v>
      </c>
      <c r="K6111" s="2">
        <v>120</v>
      </c>
      <c r="L6111" s="2" t="s">
        <v>30</v>
      </c>
      <c r="M6111" s="2" t="s">
        <v>476</v>
      </c>
      <c r="N6111" s="2" t="s">
        <v>479</v>
      </c>
      <c r="O6111" s="2" t="s">
        <v>547</v>
      </c>
      <c r="Q6111" s="1"/>
      <c r="S6111" s="9"/>
      <c r="T6111" s="10"/>
      <c r="U6111" s="8"/>
      <c r="W6111" s="2" t="s">
        <v>468</v>
      </c>
      <c r="X6111" s="2" t="str" cm="1">
        <f t="array" ref="X6111">IF(X5854="TRUE",IF(AND(C6108&lt;&gt;1,C6109:C6112="",S6108:U6112=""), "FALSE","TRUE"),"FALSE")</f>
        <v>FALSE</v>
      </c>
      <c r="Z6111" s="1"/>
    </row>
    <row r="6112" spans="2:26" hidden="1" outlineLevel="2" x14ac:dyDescent="0.4">
      <c r="B6112" s="7" t="s">
        <v>117</v>
      </c>
      <c r="C6112" s="8"/>
      <c r="D6112" s="31"/>
      <c r="E6112" s="2" t="s">
        <v>557</v>
      </c>
      <c r="F6112" s="2" t="s">
        <v>116</v>
      </c>
      <c r="G6112" s="2" t="s">
        <v>115</v>
      </c>
      <c r="H6112" s="2">
        <v>241</v>
      </c>
      <c r="I6112" s="2">
        <v>207</v>
      </c>
      <c r="K6112" s="2">
        <v>120</v>
      </c>
      <c r="L6112" s="2" t="s">
        <v>30</v>
      </c>
      <c r="M6112" s="2" t="s">
        <v>476</v>
      </c>
      <c r="N6112" s="2" t="s">
        <v>479</v>
      </c>
      <c r="O6112" s="2" t="s">
        <v>547</v>
      </c>
      <c r="Q6112" s="1"/>
      <c r="S6112" s="9"/>
      <c r="T6112" s="10"/>
      <c r="U6112" s="8"/>
      <c r="W6112" s="2" t="s">
        <v>468</v>
      </c>
      <c r="X6112" s="2" t="str" cm="1">
        <f t="array" ref="X6112">IF(X5854="TRUE",IF(AND(C6108&lt;&gt;1,C6109:C6112="",S6108:U6112=""), "FALSE","TRUE"),"FALSE")</f>
        <v>FALSE</v>
      </c>
      <c r="Z6112" s="1"/>
    </row>
    <row r="6113" spans="2:26" hidden="1" outlineLevel="2" x14ac:dyDescent="0.4">
      <c r="B6113" s="7" t="s">
        <v>134</v>
      </c>
      <c r="C6113" s="5">
        <v>2</v>
      </c>
      <c r="D6113" s="30"/>
      <c r="E6113" s="2" t="s">
        <v>392</v>
      </c>
      <c r="F6113" s="2" t="s">
        <v>102</v>
      </c>
      <c r="G6113" s="2" t="s">
        <v>103</v>
      </c>
      <c r="H6113" s="2">
        <v>241</v>
      </c>
      <c r="I6113" s="2">
        <v>207</v>
      </c>
      <c r="K6113" s="2">
        <v>3</v>
      </c>
      <c r="L6113" s="2" t="s">
        <v>136</v>
      </c>
      <c r="M6113" s="2" t="s">
        <v>476</v>
      </c>
      <c r="N6113" s="2" t="s">
        <v>479</v>
      </c>
      <c r="O6113" s="2" t="s">
        <v>547</v>
      </c>
      <c r="Q6113" s="1"/>
      <c r="S6113" s="9"/>
      <c r="T6113" s="10"/>
      <c r="U6113" s="8"/>
      <c r="V6113" s="2" t="s">
        <v>105</v>
      </c>
      <c r="W6113" s="2" t="s">
        <v>561</v>
      </c>
      <c r="X6113" s="2" t="str" cm="1">
        <f t="array" ref="X6113">IF(X5854="TRUE",IF(AND(C6113&lt;&gt;1,C6114:C6117="",S6113:U6117=""), "FALSE","TRUE"),"FALSE")</f>
        <v>FALSE</v>
      </c>
      <c r="Z6113" s="1"/>
    </row>
    <row r="6114" spans="2:26" hidden="1" outlineLevel="2" x14ac:dyDescent="0.4">
      <c r="B6114" s="7" t="s">
        <v>549</v>
      </c>
      <c r="C6114" s="8"/>
      <c r="D6114" s="31"/>
      <c r="E6114" s="2" t="s">
        <v>550</v>
      </c>
      <c r="F6114" s="2" t="s">
        <v>551</v>
      </c>
      <c r="G6114" s="2" t="s">
        <v>552</v>
      </c>
      <c r="H6114" s="2">
        <v>241</v>
      </c>
      <c r="I6114" s="2">
        <v>207</v>
      </c>
      <c r="K6114" s="2">
        <v>10</v>
      </c>
      <c r="L6114" s="2" t="s">
        <v>30</v>
      </c>
      <c r="M6114" s="2" t="s">
        <v>476</v>
      </c>
      <c r="N6114" s="2" t="s">
        <v>479</v>
      </c>
      <c r="O6114" s="2" t="s">
        <v>547</v>
      </c>
      <c r="Q6114" s="1"/>
      <c r="S6114" s="9"/>
      <c r="T6114" s="10"/>
      <c r="U6114" s="8"/>
      <c r="W6114" s="2" t="s">
        <v>569</v>
      </c>
      <c r="X6114" s="2" t="str" cm="1">
        <f t="array" ref="X6114">IF(X5854="TRUE",IF(AND(C6113&lt;&gt;1,C6114:C6117="",S6113:U6117=""), "FALSE","TRUE"),"FALSE")</f>
        <v>FALSE</v>
      </c>
      <c r="Z6114" s="1"/>
    </row>
    <row r="6115" spans="2:26" hidden="1" outlineLevel="2" x14ac:dyDescent="0.4">
      <c r="B6115" s="7" t="s">
        <v>554</v>
      </c>
      <c r="C6115" s="8"/>
      <c r="D6115" s="31"/>
      <c r="E6115" s="2" t="s">
        <v>555</v>
      </c>
      <c r="F6115" s="2" t="s">
        <v>114</v>
      </c>
      <c r="G6115" s="2" t="s">
        <v>115</v>
      </c>
      <c r="H6115" s="2">
        <v>241</v>
      </c>
      <c r="I6115" s="2">
        <v>207</v>
      </c>
      <c r="K6115" s="2">
        <v>120</v>
      </c>
      <c r="L6115" s="2" t="s">
        <v>30</v>
      </c>
      <c r="M6115" s="2" t="s">
        <v>476</v>
      </c>
      <c r="N6115" s="2" t="s">
        <v>479</v>
      </c>
      <c r="O6115" s="2" t="s">
        <v>547</v>
      </c>
      <c r="Q6115" s="1"/>
      <c r="S6115" s="9"/>
      <c r="T6115" s="10"/>
      <c r="U6115" s="8"/>
      <c r="W6115" s="2" t="s">
        <v>468</v>
      </c>
      <c r="X6115" s="2" t="str" cm="1">
        <f t="array" ref="X6115">IF(X5854="TRUE",IF(AND(C6113&lt;&gt;1,C6114:C6117="",S6113:U6117=""), "FALSE","TRUE"),"FALSE")</f>
        <v>FALSE</v>
      </c>
      <c r="Z6115" s="1"/>
    </row>
    <row r="6116" spans="2:26" hidden="1" outlineLevel="2" x14ac:dyDescent="0.4">
      <c r="B6116" s="7" t="s">
        <v>112</v>
      </c>
      <c r="C6116" s="8"/>
      <c r="D6116" s="31"/>
      <c r="E6116" s="2" t="s">
        <v>556</v>
      </c>
      <c r="F6116" s="2" t="s">
        <v>114</v>
      </c>
      <c r="G6116" s="2" t="s">
        <v>115</v>
      </c>
      <c r="H6116" s="2">
        <v>241</v>
      </c>
      <c r="I6116" s="2">
        <v>207</v>
      </c>
      <c r="K6116" s="2">
        <v>120</v>
      </c>
      <c r="L6116" s="2" t="s">
        <v>30</v>
      </c>
      <c r="M6116" s="2" t="s">
        <v>476</v>
      </c>
      <c r="N6116" s="2" t="s">
        <v>479</v>
      </c>
      <c r="O6116" s="2" t="s">
        <v>547</v>
      </c>
      <c r="Q6116" s="1"/>
      <c r="S6116" s="9"/>
      <c r="T6116" s="10"/>
      <c r="U6116" s="8"/>
      <c r="W6116" s="2" t="s">
        <v>468</v>
      </c>
      <c r="X6116" s="2" t="str" cm="1">
        <f t="array" ref="X6116">IF(X5854="TRUE",IF(AND(C6113&lt;&gt;1,C6114:C6117="",S6113:U6117=""), "FALSE","TRUE"),"FALSE")</f>
        <v>FALSE</v>
      </c>
      <c r="Z6116" s="1"/>
    </row>
    <row r="6117" spans="2:26" hidden="1" outlineLevel="2" x14ac:dyDescent="0.4">
      <c r="B6117" s="7" t="s">
        <v>117</v>
      </c>
      <c r="C6117" s="8"/>
      <c r="D6117" s="31"/>
      <c r="E6117" s="2" t="s">
        <v>557</v>
      </c>
      <c r="F6117" s="2" t="s">
        <v>116</v>
      </c>
      <c r="G6117" s="2" t="s">
        <v>115</v>
      </c>
      <c r="H6117" s="2">
        <v>241</v>
      </c>
      <c r="I6117" s="2">
        <v>207</v>
      </c>
      <c r="K6117" s="2">
        <v>120</v>
      </c>
      <c r="L6117" s="2" t="s">
        <v>30</v>
      </c>
      <c r="M6117" s="2" t="s">
        <v>476</v>
      </c>
      <c r="N6117" s="2" t="s">
        <v>479</v>
      </c>
      <c r="O6117" s="2" t="s">
        <v>547</v>
      </c>
      <c r="Q6117" s="1"/>
      <c r="S6117" s="9"/>
      <c r="T6117" s="10"/>
      <c r="U6117" s="8"/>
      <c r="W6117" s="2" t="s">
        <v>468</v>
      </c>
      <c r="X6117" s="2" t="str" cm="1">
        <f t="array" ref="X6117">IF(X5854="TRUE",IF(AND(C6113&lt;&gt;1,C6114:C6117="",S6113:U6117=""), "FALSE","TRUE"),"FALSE")</f>
        <v>FALSE</v>
      </c>
      <c r="Z6117" s="1"/>
    </row>
    <row r="6118" spans="2:26" hidden="1" outlineLevel="2" x14ac:dyDescent="0.4">
      <c r="B6118" s="3" t="s">
        <v>19</v>
      </c>
      <c r="I6118" s="2">
        <v>207</v>
      </c>
      <c r="Q6118" s="1"/>
      <c r="S6118" s="6" t="s">
        <v>36</v>
      </c>
      <c r="T6118" s="6" t="s">
        <v>37</v>
      </c>
      <c r="U6118" s="6" t="s">
        <v>38</v>
      </c>
      <c r="Z6118" s="1"/>
    </row>
    <row r="6119" spans="2:26" hidden="1" outlineLevel="2" x14ac:dyDescent="0.4">
      <c r="B6119" s="7" t="s">
        <v>558</v>
      </c>
      <c r="C6119" s="8"/>
      <c r="D6119" s="31"/>
      <c r="E6119" s="2" t="s">
        <v>559</v>
      </c>
      <c r="F6119" s="2" t="s">
        <v>560</v>
      </c>
      <c r="G6119" s="2" t="s">
        <v>23</v>
      </c>
      <c r="I6119" s="2">
        <v>207</v>
      </c>
      <c r="J6119" s="2" t="s">
        <v>459</v>
      </c>
      <c r="L6119" s="2" t="s">
        <v>30</v>
      </c>
      <c r="M6119" s="2" t="s">
        <v>476</v>
      </c>
      <c r="N6119" s="2" t="s">
        <v>479</v>
      </c>
      <c r="Q6119" s="1"/>
      <c r="S6119" s="9"/>
      <c r="T6119" s="10"/>
      <c r="U6119" s="8"/>
      <c r="W6119" s="2" t="s">
        <v>560</v>
      </c>
      <c r="X6119" s="2" t="str">
        <f>X$5854</f>
        <v>FALSE</v>
      </c>
      <c r="Z6119" s="1"/>
    </row>
    <row r="6120" spans="2:26" outlineLevel="1" x14ac:dyDescent="0.4">
      <c r="B6120" s="3" t="s">
        <v>19</v>
      </c>
      <c r="S6120" s="6" t="s">
        <v>36</v>
      </c>
      <c r="T6120" s="6" t="s">
        <v>37</v>
      </c>
      <c r="U6120" s="6" t="s">
        <v>38</v>
      </c>
    </row>
    <row r="6121" spans="2:26" x14ac:dyDescent="0.4">
      <c r="B6121" s="7" t="s">
        <v>570</v>
      </c>
      <c r="C6121" s="8"/>
      <c r="D6121" s="31"/>
      <c r="E6121" s="2" t="s">
        <v>571</v>
      </c>
      <c r="F6121" s="2" t="s">
        <v>151</v>
      </c>
      <c r="G6121" s="2" t="s">
        <v>150</v>
      </c>
      <c r="K6121" s="2">
        <v>1024</v>
      </c>
      <c r="L6121" s="2" t="s">
        <v>30</v>
      </c>
      <c r="M6121" s="2" t="s">
        <v>476</v>
      </c>
      <c r="S6121" s="9"/>
      <c r="T6121" s="10"/>
      <c r="U6121" s="8"/>
      <c r="W6121" s="2" t="s">
        <v>151</v>
      </c>
    </row>
    <row r="6123" spans="2:26" x14ac:dyDescent="0.4">
      <c r="B6123" s="50" t="s">
        <v>572</v>
      </c>
      <c r="C6123" s="50"/>
      <c r="D6123" s="33"/>
      <c r="E6123" s="2" t="s">
        <v>573</v>
      </c>
      <c r="L6123" s="2" t="s">
        <v>574</v>
      </c>
      <c r="M6123" s="2" t="s">
        <v>573</v>
      </c>
      <c r="S6123" s="6" t="s">
        <v>36</v>
      </c>
      <c r="T6123" s="6" t="s">
        <v>37</v>
      </c>
      <c r="U6123" s="6" t="s">
        <v>38</v>
      </c>
    </row>
    <row r="6124" spans="2:26" x14ac:dyDescent="0.4">
      <c r="B6124" s="7" t="s">
        <v>575</v>
      </c>
      <c r="C6124" s="5">
        <v>1</v>
      </c>
      <c r="D6124" s="30"/>
      <c r="E6124" s="2" t="s">
        <v>135</v>
      </c>
      <c r="F6124" s="2" t="s">
        <v>106</v>
      </c>
      <c r="G6124" s="2" t="s">
        <v>103</v>
      </c>
      <c r="H6124" s="2">
        <v>249</v>
      </c>
      <c r="L6124" s="2" t="s">
        <v>136</v>
      </c>
      <c r="M6124" s="2" t="s">
        <v>573</v>
      </c>
      <c r="S6124" s="9"/>
      <c r="T6124" s="10"/>
      <c r="U6124" s="8"/>
      <c r="V6124" s="2" t="s">
        <v>105</v>
      </c>
      <c r="W6124" s="2" t="s">
        <v>102</v>
      </c>
      <c r="X6124" s="2" t="str" cm="1">
        <f t="array" ref="X6124">IF(AND(C6124&lt;&gt;1,C6125:C6129="",S6124:U6129=""), "FALSE","TRUE")</f>
        <v>TRUE</v>
      </c>
    </row>
    <row r="6125" spans="2:26" x14ac:dyDescent="0.4">
      <c r="B6125" s="7" t="s">
        <v>363</v>
      </c>
      <c r="C6125" s="5"/>
      <c r="D6125" s="30"/>
      <c r="E6125" s="2" t="s">
        <v>576</v>
      </c>
      <c r="F6125" s="2" t="s">
        <v>130</v>
      </c>
      <c r="G6125" s="2" t="s">
        <v>73</v>
      </c>
      <c r="H6125" s="2">
        <v>249</v>
      </c>
      <c r="L6125" s="2" t="s">
        <v>30</v>
      </c>
      <c r="M6125" s="2" t="s">
        <v>573</v>
      </c>
      <c r="S6125" s="9"/>
      <c r="T6125" s="10"/>
      <c r="U6125" s="8"/>
      <c r="W6125" s="2" t="s">
        <v>129</v>
      </c>
      <c r="X6125" s="2" t="str" cm="1">
        <f t="array" ref="X6125">IF(AND(C6124&lt;&gt;1,C6125:C6129="",S6124:U6129=""), "FALSE","TRUE")</f>
        <v>TRUE</v>
      </c>
    </row>
    <row r="6126" spans="2:26" x14ac:dyDescent="0.4">
      <c r="B6126" s="7" t="s">
        <v>577</v>
      </c>
      <c r="C6126" s="8"/>
      <c r="D6126" s="31"/>
      <c r="E6126" s="2" t="s">
        <v>578</v>
      </c>
      <c r="F6126" s="2" t="s">
        <v>560</v>
      </c>
      <c r="G6126" s="2" t="s">
        <v>23</v>
      </c>
      <c r="H6126" s="2">
        <v>249</v>
      </c>
      <c r="L6126" s="2" t="s">
        <v>30</v>
      </c>
      <c r="M6126" s="2" t="s">
        <v>573</v>
      </c>
      <c r="S6126" s="9"/>
      <c r="T6126" s="10"/>
      <c r="U6126" s="8"/>
      <c r="W6126" s="2" t="s">
        <v>560</v>
      </c>
      <c r="X6126" s="2" t="str" cm="1">
        <f t="array" ref="X6126">IF(AND(C6124&lt;&gt;1,C6125:C6129="",S6124:U6129=""), "FALSE","TRUE")</f>
        <v>TRUE</v>
      </c>
    </row>
    <row r="6127" spans="2:26" x14ac:dyDescent="0.4">
      <c r="B6127" s="7" t="s">
        <v>579</v>
      </c>
      <c r="C6127" s="5"/>
      <c r="D6127" s="30"/>
      <c r="E6127" s="2" t="s">
        <v>580</v>
      </c>
      <c r="F6127" s="2" t="s">
        <v>581</v>
      </c>
      <c r="G6127" s="2" t="s">
        <v>582</v>
      </c>
      <c r="H6127" s="2">
        <v>249</v>
      </c>
      <c r="L6127" s="2" t="s">
        <v>30</v>
      </c>
      <c r="M6127" s="2" t="s">
        <v>573</v>
      </c>
      <c r="S6127" s="9"/>
      <c r="T6127" s="10"/>
      <c r="U6127" s="8"/>
      <c r="W6127" s="2" t="s">
        <v>581</v>
      </c>
      <c r="X6127" s="2" t="str" cm="1">
        <f t="array" ref="X6127">IF(AND(C6124&lt;&gt;1,C6125:C6129="",S6124:U6129=""), "FALSE","TRUE")</f>
        <v>TRUE</v>
      </c>
    </row>
    <row r="6128" spans="2:26" x14ac:dyDescent="0.4">
      <c r="B6128" s="7" t="s">
        <v>583</v>
      </c>
      <c r="C6128" s="5"/>
      <c r="D6128" s="30"/>
      <c r="E6128" s="2" t="s">
        <v>584</v>
      </c>
      <c r="F6128" s="2" t="s">
        <v>585</v>
      </c>
      <c r="G6128" s="2" t="s">
        <v>73</v>
      </c>
      <c r="H6128" s="2">
        <v>249</v>
      </c>
      <c r="L6128" s="2" t="s">
        <v>30</v>
      </c>
      <c r="M6128" s="2" t="s">
        <v>573</v>
      </c>
      <c r="S6128" s="9"/>
      <c r="T6128" s="10"/>
      <c r="U6128" s="8"/>
      <c r="W6128" s="2" t="s">
        <v>586</v>
      </c>
      <c r="X6128" s="2" t="str" cm="1">
        <f t="array" ref="X6128">IF(AND(C6124&lt;&gt;1,C6125:C6129="",S6124:U6129=""), "FALSE","TRUE")</f>
        <v>TRUE</v>
      </c>
    </row>
    <row r="6129" spans="2:24" x14ac:dyDescent="0.4">
      <c r="B6129" s="7" t="s">
        <v>587</v>
      </c>
      <c r="C6129" s="8"/>
      <c r="D6129" s="31"/>
      <c r="E6129" s="2" t="s">
        <v>588</v>
      </c>
      <c r="F6129" s="2" t="s">
        <v>560</v>
      </c>
      <c r="G6129" s="2" t="s">
        <v>23</v>
      </c>
      <c r="H6129" s="2">
        <v>249</v>
      </c>
      <c r="L6129" s="2" t="s">
        <v>30</v>
      </c>
      <c r="M6129" s="2" t="s">
        <v>573</v>
      </c>
      <c r="S6129" s="9"/>
      <c r="T6129" s="10"/>
      <c r="U6129" s="8"/>
      <c r="W6129" s="2" t="s">
        <v>560</v>
      </c>
      <c r="X6129" s="2" t="str" cm="1">
        <f t="array" ref="X6129">IF(AND(C6124&lt;&gt;1,C6125:C6129="",S6124:U6129=""), "FALSE","TRUE")</f>
        <v>TRUE</v>
      </c>
    </row>
  </sheetData>
  <sheetProtection algorithmName="SHA-512" hashValue="C2p1Pcrjjv83k0TA5V5X3RsnH+PGuJZqWBBOgG+ecPVAjcX4fJ+ZU3o2/IbZLkYk65ML2T7z9k6AKmi+tBN3dA==" saltValue="FiuHHgGmA60fWT+NjoRxEQ==" spinCount="100000" sheet="1" formatRows="0"/>
  <protectedRanges>
    <protectedRange sqref="C674:D674 S674:U674" name="治験使用薬ー１２_2"/>
    <protectedRange sqref="C508:D508 S508:U508" name="治験使用薬ー１２"/>
    <protectedRange sqref="S1:U1048576" name="変更入力列"/>
    <protectedRange sqref="C1:C1048576" name="入力列"/>
    <protectedRange sqref="C971:D976 C978:D983 S844:U983" name="５．実施医療機関ー４－２（使用薬数量情報）"/>
    <protectedRange sqref="C6125:D6129 S6124:U6129" name="参照する届出"/>
    <protectedRange sqref="C1027:D1027 S1027:U1027 C6121:D6121 S6121:U6121" name="５．実施医療機関ー９"/>
    <protectedRange sqref="C1017:D1020 C1022:D1025 S1016:U1025" name="５．実施医療機関ー８（IRB）"/>
    <protectedRange sqref="C990:D993 C995:D998 C1000:D1003 C1005:D1008 C1010:D1013 S989:U1013" name="５．実施医療機関ー７（SMO）"/>
    <protectedRange sqref="C845:D850 C852:D857 C859:D864 C866:D871 C873:D878 C880:D885 C887:D892 C894:D899 C901:D906 C908:D913 C915:D920 C922:D927 C929:D934 C936:D941 C943:D948 C950:D955 C957:D962 C964:D969 C971:D976 C978:D983 S844:U983" name="５．実施医療機関ー４（使用薬数量情報）"/>
    <protectedRange sqref="C783:D784 C786:D787 C789:D790 C792:D793 C795:D796 C798:D799 C801:D802 C804:D805 C807:D808 C810:D811 C813:D814 C816:D817 C819:D820 C822:D823 C825:D826 C828:D829 C831:D832 C834:D835 C837:D838 C840:D841 S782:U841" name="５．実施医療機関ー３（分担医師）"/>
    <protectedRange sqref="C771:D774 C776:D779 S770:U779" name="５．実施医療機関ー２（責任医師）"/>
    <protectedRange sqref="C763:D767 S762:U767" name="５．実施医療機関ー１"/>
    <protectedRange sqref="C398:D399 S398:U399 C402:D402 S402:U402 C405:D405 S405:U405 C408:D408 S408:U408 C410:D410 S410:U410" name="４．使用薬ー１０"/>
    <protectedRange sqref="C394:D394 S393:U394" name="４．使用薬ー９（投与経路コード）"/>
    <protectedRange sqref="C387:D387 S387:U387 C390:D390 S390:U390" name="４．使用薬ー８"/>
    <protectedRange sqref="C361:D364 S360:U364" name="４．使用薬ー３（製造所）"/>
    <protectedRange sqref="C347:D349 S347:U349 C352:D354 S352:U354 C357:D357 S357:U357" name="４．使用薬ー２"/>
    <protectedRange sqref="C345:D345 S344:U345" name="４．使用薬ー１"/>
    <protectedRange sqref="C319:D322 S317:U323" name="３．主たる被験薬ー１９（届出者情報）"/>
    <protectedRange sqref="C295:D295 C297:D297 C299:D299 C301:D301 C303:D303 C305:D305 C307:D307 C309:D309 C311:D311 C313:D314 S294:U314" name="３．主たる被験薬ー１８（添付資料）"/>
    <protectedRange sqref="C262:D262 C264:D264 C266:D266 C268:D268 C270:D270 C272:D272 C274:D274 C276:D276 C278:D278 C280:D280 C282:D282 C284:D284 C286:D286 C288:D288 C290:D290 S261:U290" name="３．主たる被験薬ー１７（備考）"/>
    <protectedRange sqref="C258:D258 S258:U258" name="３．主たる被験薬ー１６"/>
    <protectedRange sqref="C254:D254 C256:D256 S254:U256" name="３．主たる被験薬ー１５（併用機器）"/>
    <protectedRange sqref="C148:D151 C153:D156 C158:D161 C163:D166 C168:D171 C173:D176 C178:D181 C183:D186 C188:D191 C193:D196 C198:D201 C203:D206 C208:D211 C213:D216 C218:D221 S147:U221" name="３．主たる被験薬ー１２（CRO）"/>
    <protectedRange sqref="C106:D108 C110:D112 C114:D116 C118:D120 C122:D124 C126:D128 C130:D132 C134:D136 C138:D140 C142:D144 S105:U144" name="３．主たる被験薬ー１１（調整医師）"/>
    <protectedRange sqref="C89:D90 C92:D93 C95:D96 C98:D99 C101:D102 S88:U102" name="３．主たる被験薬ー１０（費用負担者）"/>
    <protectedRange sqref="C37:D40 S36:U40" name="３．主たる被験薬ー２（製造所）"/>
    <protectedRange sqref="C24:D28 S24:U28 C31:D33 S31:U33" name="３．主たる被験薬ー１"/>
    <protectedRange sqref="C5:D6" name="届出者名称"/>
    <protectedRange sqref="C14:D14 C16:D20 S14:U20" name="２．届出共通事項"/>
    <protectedRange sqref="C43:D43 S43:U43" name="３．主たる被験薬ー３"/>
    <protectedRange sqref="C47:D47 S46:U47" name="３．主たる被験薬ー４（剤形コード）"/>
    <protectedRange sqref="C49:D49 S49:U49 C52:D53 S52:U53 C56:D56 S56:U56" name="３．主たる被験薬ー５"/>
    <protectedRange sqref="C60:D60 S59:U60" name="３．主たる被験薬ー６（予定投与経路コード）"/>
    <protectedRange sqref="C63:D66 S63:U66 C69:D70 S69:U70 C72:D72 S72:U72 C75:D75 S75:U75" name="３．主たる被験薬ー７"/>
    <protectedRange sqref="C79:D79 S78:U79" name="３．主たる被験薬ー８（投与経路コード）"/>
    <protectedRange sqref="C82:D83 S82:U83 C85:D85 S85:U85" name="３．主たる被験薬ー９"/>
    <protectedRange sqref="C225:D226 S225:U226 C229:D229 S229:U229 C232:D232 S232:U232 C235:D235 S235:U235 C237:D237 S237:U237" name="３．主たる被験薬ー１３"/>
    <protectedRange sqref="C241:D241 S241:U241 C244:D245 S244:U245 C248:D248 S248:U248 C251:D251 S251:U251" name="３．主たる被験薬ー１４"/>
    <protectedRange sqref="C326:D329 S326:U329" name="３．主たる被験薬ー２０"/>
    <protectedRange sqref="C333:D340 S332:U340" name="３．主たる被験薬ー２１（海外依頼者）"/>
    <protectedRange sqref="C367:D367 S367:U367" name="４．使用薬ー４"/>
    <protectedRange sqref="C371:D371 S370:U371" name="４．使用薬ー５（剤形コード）"/>
    <protectedRange sqref="C376:D377 S376:U377 C380:D380 S380:U380" name="４．使用薬ー６"/>
    <protectedRange sqref="C384:D384 S383:U384" name="４．使用薬ー７（投与経路コード）"/>
    <protectedRange sqref="C414:D421 S413:U421" name="４．使用薬ー１１（海外依頼者）"/>
    <protectedRange sqref="C423:D423 S423:U423" name="４．使用薬ー１２"/>
    <protectedRange sqref="C985:D986 S985:U986" name="５．実施医療機関ー６"/>
    <protectedRange sqref="C837:D838 C840:D841 S782:U841" name="５．実施医療機関ー３－２（分担医師２）"/>
    <protectedRange sqref="C1105:D1106 C1108:D1109 S1050:U1109" name="実施医療機関ー３ー２（分担医師２）"/>
    <protectedRange sqref="C1295:D1295 S1295:U1295" name="実施医療機関ー８（その他）"/>
    <protectedRange sqref="C1051:D1052 C1054:D1055 C1057:D1058 C1060:D1061 C1063:D1064 C1066:D1067 C1069:D1070 C1072:D1073 C1075:D1076 C1078:D1079 C1081:D1082 C1084:D1085 C1087:D1088 C1090:D1091 C1093:D1094 C1096:D1097 C1099:D1100 C1102:D1103" name="実施医療機関ー３（分担医師）"/>
    <protectedRange sqref="C1039:D1042 C1044:D1047 S1038:U1047" name="実施医療機関ー２（責任医師）"/>
    <protectedRange sqref="C1031:D1035 S1030:U1035" name="実施医療機関ー１"/>
    <protectedRange sqref="C1113:D1118 C1120:D1125 C1127:D1132 C1134:D1139 C1141:D1146 C1148:D1153 C1155:D1160 C1162:D1167 C1169:D1174 C1176:D1181 C1183:D1188 C1190:D1195 C1197:D1202 C1204:D1209 C1211:D1216 C1218:D1223 C1225:D1230 C1232:D1237 C1239:D1244 C1246:D1251 S1112:U1251" name="実施医療機関ー４（使用薬数量）"/>
    <protectedRange sqref="C1253:D1254 S1253:U1254" name="実施医療機関ー５（被験者数）"/>
    <protectedRange sqref="C1258:D1261 C1263:D1266 C1268:D1271 C1273:D1276 C1278:D1281 S1257:U1281" name="実施医療機関ー６（SMO）"/>
    <protectedRange sqref="C1285:D1288 C1290:D1293 S1284:U1293" name="実施医療機関ー７（IRB）"/>
    <protectedRange sqref="C1239:D1244 C1246:D1251 S1112:U1251" name="実施医療機関ー４－２（使用薬数量ー２）"/>
    <protectedRange sqref="C1373:D1374 C1376:D1377 S1318:U1377" name="実施医療機関ー３ー２（分担医師２）_1"/>
    <protectedRange sqref="C1563:D1563 S1563:U1563" name="実施医療機関ー８（その他）_1"/>
    <protectedRange sqref="C1319:D1320 C1322:D1323 C1325:D1326 C1328:D1329 C1331:D1332 C1334:D1335 C1337:D1338 C1340:D1341 C1343:D1344 C1346:D1347 C1349:D1350 C1352:D1353 C1355:D1356 C1358:D1359 C1361:D1362 C1364:D1365 C1367:D1368 C1370:D1371" name="実施医療機関ー３（分担医師）_1"/>
    <protectedRange sqref="C1307:D1310 C1312:D1315 S1306:U1315" name="実施医療機関ー２（責任医師）_1"/>
    <protectedRange sqref="C1299:D1303 S1298:U1303" name="実施医療機関ー１_1"/>
    <protectedRange sqref="C1381:D1386 C1388:D1393 C1395:D1400 C1402:D1407 C1409:D1414 C1416:D1421 C1423:D1428 C1430:D1435 C1437:D1442 C1444:D1449 C1451:D1456 C1458:D1463 C1465:D1470 C1472:D1477 C1479:D1484 C1486:D1491 C1493:D1498 C1500:D1505 C1507:D1512 C1514:D1519 S1380:U1519" name="実施医療機関ー４（使用薬数量）_1"/>
    <protectedRange sqref="C1521:D1522 S1521:U1522" name="実施医療機関ー５（被験者数）_1"/>
    <protectedRange sqref="C1526:D1529 C1531:D1534 C1536:D1539 C1541:D1544 C1546:D1549 S1525:U1549" name="実施医療機関ー６（SMO）_1"/>
    <protectedRange sqref="C1553:D1556 C1558:D1561 S1552:U1561" name="実施医療機関ー７（IRB）_1"/>
    <protectedRange sqref="C1507:D1512 C1514:D1519 S1380:U1519" name="実施医療機関ー４－２（使用薬数量ー２）_1"/>
    <protectedRange sqref="C1641:D1642 C1644:D1645 S1586:U1645" name="実施医療機関ー３ー２（分担医師２）_2"/>
    <protectedRange sqref="C1831:D1831 S1831:U1831" name="実施医療機関ー８（その他）_2"/>
    <protectedRange sqref="C1587:D1588 C1590:D1591 C1593:D1594 C1596:D1597 C1599:D1600 C1602:D1603 C1605:D1606 C1608:D1609 C1611:D1612 C1614:D1615 C1617:D1618 C1620:D1621 C1623:D1624 C1626:D1627 C1629:D1630 C1632:D1633 C1635:D1636 C1638:D1639" name="実施医療機関ー３（分担医師）_2"/>
    <protectedRange sqref="C1575:D1578 C1580:D1583 S1574:U1583" name="実施医療機関ー２（責任医師）_2"/>
    <protectedRange sqref="C1567:D1571 S1566:U1571" name="実施医療機関ー１_2"/>
    <protectedRange sqref="C1649:D1654 C1656:D1661 C1663:D1668 C1670:D1675 C1677:D1682 C1684:D1689 C1691:D1696 C1698:D1703 C1705:D1710 C1712:D1717 C1719:D1724 C1726:D1731 C1733:D1738 C1740:D1745 C1747:D1752 C1754:D1759 C1761:D1766 C1768:D1773 C1775:D1780 C1782:D1787 S1648:U1787" name="実施医療機関ー４（使用薬数量）_2"/>
    <protectedRange sqref="C1789:D1790 S1789:U1790" name="実施医療機関ー５（被験者数）_2"/>
    <protectedRange sqref="C1794:D1797 C1799:D1802 C1804:D1807 C1809:D1812 C1814:D1817 S1793:U1817" name="実施医療機関ー６（SMO）_2"/>
    <protectedRange sqref="C1821:D1824 C1826:D1829 S1820:U1829" name="実施医療機関ー７（IRB）_2"/>
    <protectedRange sqref="C1775:D1780 C1782:D1787 S1648:U1787" name="実施医療機関ー４－２（使用薬数量ー２）_2"/>
    <protectedRange sqref="C1909:D1910 C1912:D1913 S1854:U1913" name="実施医療機関ー３ー２（分担医師２）_3"/>
    <protectedRange sqref="C2099:D2099 S2099:U2099" name="実施医療機関ー８（その他）_3"/>
    <protectedRange sqref="C1855:D1856 C1858:D1859 C1861:D1862 C1864:D1865 C1867:D1868 C1870:D1871 C1873:D1874 C1876:D1877 C1879:D1880 C1882:D1883 C1885:D1886 C1888:D1889 C1891:D1892 C1894:D1895 C1897:D1898 C1900:D1901 C1903:D1904 C1906:D1907" name="実施医療機関ー３（分担医師）_3"/>
    <protectedRange sqref="C1843:D1846 C1848:D1851 S1842:U1851" name="実施医療機関ー２（責任医師）_3"/>
    <protectedRange sqref="C1835:D1839 S1834:U1839" name="実施医療機関ー１_3"/>
    <protectedRange sqref="C1917:D1922 C1924:D1929 C1931:D1936 C1938:D1943 C1945:D1950 C1952:D1957 C1959:D1964 C1966:D1971 C1973:D1978 C1980:D1985 C1987:D1992 C1994:D1999 C2001:D2006 C2008:D2013 C2015:D2020 C2022:D2027 C2029:D2034 C2036:D2041 C2043:D2048 C2050:D2055 S1916:U2055" name="実施医療機関ー４（使用薬数量）_3"/>
    <protectedRange sqref="C2057:D2058 S2057:U2058" name="実施医療機関ー５（被験者数）_3"/>
    <protectedRange sqref="C2062:D2065 C2067:D2070 C2072:D2075 C2077:D2080 C2082:D2085 S2061:U2085" name="実施医療機関ー６（SMO）_3"/>
    <protectedRange sqref="C2089:D2092 C2094:D2097 S2088:U2097" name="実施医療機関ー７（IRB）_3"/>
    <protectedRange sqref="C2043:D2048 C2050:D2055 S1916:U2055" name="実施医療機関ー４－２（使用薬数量ー２）_3"/>
    <protectedRange sqref="C2177:D2178 C2180:D2181 S2122:U2181" name="実施医療機関ー３ー２（分担医師２）_4"/>
    <protectedRange sqref="C2367:D2367 S2367:U2367" name="実施医療機関ー８（その他）_4"/>
    <protectedRange sqref="C2123:D2124 C2126:D2127 C2129:D2130 C2132:D2133 C2135:D2136 C2138:D2139 C2141:D2142 C2144:D2145 C2147:D2148 C2150:D2151 C2153:D2154 C2156:D2157 C2159:D2160 C2162:D2163 C2165:D2166 C2168:D2169 C2171:D2172 C2174:D2175" name="実施医療機関ー３（分担医師）_4"/>
    <protectedRange sqref="C2111:D2114 C2116:D2119 S2110:U2119" name="実施医療機関ー２（責任医師）_4"/>
    <protectedRange sqref="C2103:D2107 S2102:U2107" name="実施医療機関ー１_4"/>
    <protectedRange sqref="C2185:D2190 C2192:D2197 C2199:D2204 C2206:D2211 C2213:D2218 C2220:D2225 C2227:D2232 C2234:D2239 C2241:D2246 C2248:D2253 C2255:D2260 C2262:D2267 C2269:D2274 C2276:D2281 C2283:D2288 C2290:D2295 C2297:D2302 C2304:D2309 C2311:D2316 C2318:D2323 S2184:U2323" name="実施医療機関ー４（使用薬数量）_4"/>
    <protectedRange sqref="C2325:D2326 S2325:U2326" name="実施医療機関ー５（被験者数）_4"/>
    <protectedRange sqref="C2330:D2333 C2335:D2338 C2340:D2343 C2345:D2348 C2350:D2353 S2329:U2353" name="実施医療機関ー６（SMO）_4"/>
    <protectedRange sqref="C2357:D2360 C2362:D2365 S2356:U2365" name="実施医療機関ー７（IRB）_4"/>
    <protectedRange sqref="C2311:D2316 C2318:D2323 S2184:U2323" name="実施医療機関ー４－２（使用薬数量ー２）_4"/>
    <protectedRange sqref="C2445:D2446 C2448:D2449 S2390:U2449" name="実施医療機関ー３ー２（分担医師２）_5"/>
    <protectedRange sqref="C2635:D2635 S2635:U2635" name="実施医療機関ー８（その他）_5"/>
    <protectedRange sqref="C2391:D2392 C2394:D2395 C2397:D2398 C2400:D2401 C2403:D2404 C2406:D2407 C2409:D2410 C2412:D2413 C2415:D2416 C2418:D2419 C2421:D2422 C2424:D2425 C2427:D2428 C2430:D2431 C2433:D2434 C2436:D2437 C2439:D2440 C2442:D2443" name="実施医療機関ー３（分担医師）_5"/>
    <protectedRange sqref="C2379:D2382 C2384:D2387 S2378:U2387" name="実施医療機関ー２（責任医師）_5"/>
    <protectedRange sqref="C2371:D2375 S2370:U2375" name="実施医療機関ー１_5"/>
    <protectedRange sqref="C2453:D2458 C2460:D2465 C2467:D2472 C2474:D2479 C2481:D2486 C2488:D2493 C2495:D2500 C2502:D2507 C2509:D2514 C2516:D2521 C2523:D2528 C2530:D2535 C2537:D2542 C2544:D2549 C2551:D2556 C2558:D2563 C2565:D2570 C2572:D2577 C2579:D2584 C2586:D2591 S2452:U2591" name="実施医療機関ー４（使用薬数量）_5"/>
    <protectedRange sqref="C2593:D2594 S2593:U2594" name="実施医療機関ー５（被験者数）_5"/>
    <protectedRange sqref="C2598:D2601 C2603:D2606 C2608:D2611 C2613:D2616 C2618:D2621 S2597:U2621" name="実施医療機関ー６（SMO）_5"/>
    <protectedRange sqref="C2625:D2628 C2630:D2633 S2624:U2633" name="実施医療機関ー７（IRB）_5"/>
    <protectedRange sqref="C2579:D2584 C2586:D2591 S2452:U2591" name="実施医療機関ー４－２（使用薬数量ー２）_5"/>
    <protectedRange sqref="C2713:D2714 C2716:D2717 S2658:U2717" name="実施医療機関ー３ー２（分担医師２）_6"/>
    <protectedRange sqref="C2903:D2903 S2903:U2903" name="実施医療機関ー８（その他）_6"/>
    <protectedRange sqref="C2659:D2660 C2662:D2663 C2665:D2666 C2668:D2669 C2671:D2672 C2674:D2675 C2677:D2678 C2680:D2681 C2683:D2684 C2686:D2687 C2689:D2690 C2692:D2693 C2695:D2696 C2698:D2699 C2701:D2702 C2704:D2705 C2707:D2708 C2710:D2711" name="実施医療機関ー３（分担医師）_6"/>
    <protectedRange sqref="C2647:D2650 C2652:D2655 S2646:U2655" name="実施医療機関ー２（責任医師）_6"/>
    <protectedRange sqref="C2639:D2643 S2638:U2643" name="実施医療機関ー１_6"/>
    <protectedRange sqref="C2721:D2726 C2728:D2733 C2735:D2740 C2742:D2747 C2749:D2754 C2756:D2761 C2763:D2768 C2770:D2775 C2777:D2782 C2784:D2789 C2791:D2796 C2798:D2803 C2805:D2810 C2812:D2817 C2819:D2824 C2826:D2831 C2833:D2838 C2840:D2845 C2847:D2852 C2854:D2859 S2720:U2859" name="実施医療機関ー４（使用薬数量）_6"/>
    <protectedRange sqref="C2861:D2862 S2861:U2862" name="実施医療機関ー５（被験者数）_6"/>
    <protectedRange sqref="C2866:D2869 C2871:D2874 C2876:D2879 C2881:D2884 C2886:D2889 S2865:U2889" name="実施医療機関ー６（SMO）_6"/>
    <protectedRange sqref="C2893:D2896 C2898:D2901 S2892:U2901" name="実施医療機関ー７（IRB）_6"/>
    <protectedRange sqref="C2847:D2852 C2854:D2859 S2720:U2859" name="実施医療機関ー４－２（使用薬数量ー２）_6"/>
    <protectedRange sqref="C2981:D2982 C2984:D2985 S2926:U2985" name="実施医療機関ー３ー２（分担医師２）_7"/>
    <protectedRange sqref="C3171:D3171 S3171:U3171" name="実施医療機関ー８（その他）_7"/>
    <protectedRange sqref="C2927:D2928 C2930:D2931 C2933:D2934 C2936:D2937 C2939:D2940 C2942:D2943 C2945:D2946 C2948:D2949 C2951:D2952 C2954:D2955 C2957:D2958 C2960:D2961 C2963:D2964 C2966:D2967 C2969:D2970 C2972:D2973 C2975:D2976 C2978:D2979" name="実施医療機関ー３（分担医師）_7"/>
    <protectedRange sqref="C2915:D2918 C2920:D2923 S2914:U2923" name="実施医療機関ー２（責任医師）_7"/>
    <protectedRange sqref="C2907:D2911 S2906:U2911" name="実施医療機関ー１_7"/>
    <protectedRange sqref="C2989:D2994 C2996:D3001 C3003:D3008 C3010:D3015 C3017:D3022 C3024:D3029 C3031:D3036 C3038:D3043 C3045:D3050 C3052:D3057 C3059:D3064 C3066:D3071 C3073:D3078 C3080:D3085 C3087:D3092 C3094:D3099 C3101:D3106 C3108:D3113 C3115:D3120 C3122:D3127 S2988:U3127" name="実施医療機関ー４（使用薬数量）_7"/>
    <protectedRange sqref="C3129:D3130 S3129:U3130" name="実施医療機関ー５（被験者数）_7"/>
    <protectedRange sqref="C3134:D3137 C3139:D3142 C3144:D3147 C3149:D3152 C3154:D3157 S3133:U3157" name="実施医療機関ー６（SMO）_7"/>
    <protectedRange sqref="C3161:D3164 C3166:D3169 S3160:U3169" name="実施医療機関ー７（IRB）_7"/>
    <protectedRange sqref="C3115:D3120 C3122:D3127 S2988:U3127" name="実施医療機関ー４－２（使用薬数量ー２）_7"/>
    <protectedRange sqref="C3249:D3250 C3252:D3253 S3194:U3253" name="実施医療機関ー３ー２（分担医師２）_8"/>
    <protectedRange sqref="C3439:D3439 S3439:U3439" name="実施医療機関ー８（その他）_8"/>
    <protectedRange sqref="C3195:D3196 C3198:D3199 C3201:D3202 C3204:D3205 C3207:D3208 C3210:D3211 C3213:D3214 C3216:D3217 C3219:D3220 C3222:D3223 C3225:D3226 C3228:D3229 C3231:D3232 C3234:D3235 C3237:D3238 C3240:D3241 C3243:D3244 C3246:D3247" name="実施医療機関ー３（分担医師）_8"/>
    <protectedRange sqref="C3183:D3186 C3188:D3191 S3182:U3191" name="実施医療機関ー２（責任医師）_8"/>
    <protectedRange sqref="C3175:D3179 S3174:U3179" name="実施医療機関ー１_8"/>
    <protectedRange sqref="C3257:D3262 C3264:D3269 C3271:D3276 C3278:D3283 C3285:D3290 C3292:D3297 C3299:D3304 C3306:D3311 C3313:D3318 C3320:D3325 C3327:D3332 C3334:D3339 C3341:D3346 C3348:D3353 C3355:D3360 C3362:D3367 C3369:D3374 C3376:D3381 C3383:D3388 C3390:D3395 S3256:U3395" name="実施医療機関ー４（使用薬数量）_8"/>
    <protectedRange sqref="C3397:D3398 S3397:U3398" name="実施医療機関ー５（被験者数）_8"/>
    <protectedRange sqref="C3402:D3405 C3407:D3410 C3412:D3415 C3417:D3420 C3422:D3425 S3401:U3425" name="実施医療機関ー６（SMO）_8"/>
    <protectedRange sqref="C3429:D3432 C3434:D3437 S3428:U3437" name="実施医療機関ー７（IRB）_8"/>
    <protectedRange sqref="C3383:D3388 C3390:D3395 S3256:U3395" name="実施医療機関ー４－２（使用薬数量ー２）_8"/>
    <protectedRange sqref="C3517:D3518 C3520:D3521 S3462:U3521" name="実施医療機関ー３ー２（分担医師２）_9"/>
    <protectedRange sqref="C3707:D3707 S3707:U3707" name="実施医療機関ー８（その他）_9"/>
    <protectedRange sqref="C3463:D3464 C3466:D3467 C3469:D3470 C3472:D3473 C3475:D3476 C3478:D3479 C3481:D3482 C3484:D3485 C3487:D3488 C3490:D3491 C3493:D3494 C3496:D3497 C3499:D3500 C3502:D3503 C3505:D3506 C3508:D3509 C3511:D3512 C3514:D3515" name="実施医療機関ー３（分担医師）_9"/>
    <protectedRange sqref="C3451:D3454 C3456:D3459 S3450:U3459" name="実施医療機関ー２（責任医師）_9"/>
    <protectedRange sqref="C3443:D3447 S3442:U3447" name="実施医療機関ー１_9"/>
    <protectedRange sqref="C3525:D3530 C3532:D3537 C3539:D3544 C3546:D3551 C3553:D3558 C3560:D3565 C3567:D3572 C3574:D3579 C3581:D3586 C3588:D3593 C3595:D3600 C3602:D3607 C3609:D3614 C3616:D3621 C3623:D3628 C3630:D3635 C3637:D3642 C3644:D3649 C3651:D3656 C3658:D3663 S3524:U3663" name="実施医療機関ー４（使用薬数量）_9"/>
    <protectedRange sqref="C3665:D3666 S3665:U3666" name="実施医療機関ー５（被験者数）_9"/>
    <protectedRange sqref="C3670:D3673 C3675:D3678 C3680:D3683 C3685:D3688 C3690:D3693 S3669:U3693" name="実施医療機関ー６（SMO）_9"/>
    <protectedRange sqref="C3697:D3700 C3702:D3705 S3696:U3705" name="実施医療機関ー７（IRB）_9"/>
    <protectedRange sqref="C3651:D3656 C3658:D3663 S3524:U3663" name="実施医療機関ー４－２（使用薬数量ー２）_9"/>
    <protectedRange sqref="C3785:D3786 C3788:D3789 S3730:U3789" name="実施医療機関ー３ー２（分担医師２）_10"/>
    <protectedRange sqref="C3975:D3975 S3975:U3975" name="実施医療機関ー８（その他）_10"/>
    <protectedRange sqref="C3731:D3732 C3734:D3735 C3737:D3738 C3740:D3741 C3743:D3744 C3746:D3747 C3749:D3750 C3752:D3753 C3755:D3756 C3758:D3759 C3761:D3762 C3764:D3765 C3767:D3768 C3770:D3771 C3773:D3774 C3776:D3777 C3779:D3780 C3782:D3783" name="実施医療機関ー３（分担医師）_10"/>
    <protectedRange sqref="C3719:D3722 C3724:D3727 S3718:U3727" name="実施医療機関ー２（責任医師）_10"/>
    <protectedRange sqref="C3711:D3715 S3710:U3715" name="実施医療機関ー１_10"/>
    <protectedRange sqref="C3793:D3798 C3800:D3805 C3807:D3812 C3814:D3819 C3821:D3826 C3828:D3833 C3835:D3840 C3842:D3847 C3849:D3854 C3856:D3861 C3863:D3868 C3870:D3875 C3877:D3882 C3884:D3889 C3891:D3896 C3898:D3903 C3905:D3910 C3912:D3917 C3919:D3924 C3926:D3931 S3792:U3931" name="実施医療機関ー４（使用薬数量）_10"/>
    <protectedRange sqref="C3933:D3934 S3933:U3934" name="実施医療機関ー５（被験者数）_10"/>
    <protectedRange sqref="C3938:D3941 C3943:D3946 C3948:D3951 C3953:D3956 C3958:D3961 S3937:U3961" name="実施医療機関ー６（SMO）_10"/>
    <protectedRange sqref="C3965:D3968 C3970:D3973 S3964:U3973" name="実施医療機関ー７（IRB）_10"/>
    <protectedRange sqref="C3919:D3924 C3926:D3931 S3792:U3931" name="実施医療機関ー４－２（使用薬数量ー２）_10"/>
    <protectedRange sqref="C4053:D4054 C4056:D4057 S3998:U4057" name="実施医療機関ー３ー２（分担医師２）_11"/>
    <protectedRange sqref="C4243:D4243 S4243:U4243" name="実施医療機関ー８（その他）_11"/>
    <protectedRange sqref="C3999:D4000 C4002:D4003 C4005:D4006 C4008:D4009 C4011:D4012 C4014:D4015 C4017:D4018 C4020:D4021 C4023:D4024 C4026:D4027 C4029:D4030 C4032:D4033 C4035:D4036 C4038:D4039 C4041:D4042 C4044:D4045 C4047:D4048 C4050:D4051" name="実施医療機関ー３（分担医師）_11"/>
    <protectedRange sqref="C3987:D3990 C3992:D3995 S3986:U3995" name="実施医療機関ー２（責任医師）_11"/>
    <protectedRange sqref="C3979:D3983 S3978:U3983" name="実施医療機関ー１_11"/>
    <protectedRange sqref="C4061:D4066 C4068:D4073 C4075:D4080 C4082:D4087 C4089:D4094 C4096:D4101 C4103:D4108 C4110:D4115 C4117:D4122 C4124:D4129 C4131:D4136 C4138:D4143 C4145:D4150 C4152:D4157 C4159:D4164 C4166:D4171 C4173:D4178 C4180:D4185 C4187:D4192 C4194:D4199 S4060:U4199" name="実施医療機関ー４（使用薬数量）_11"/>
    <protectedRange sqref="C4201:D4202 S4201:U4202" name="実施医療機関ー５（被験者数）_11"/>
    <protectedRange sqref="C4206:D4209 C4211:D4214 C4216:D4219 C4221:D4224 C4226:D4229 S4205:U4229" name="実施医療機関ー６（SMO）_11"/>
    <protectedRange sqref="C4233:D4236 C4238:D4241 S4232:U4241" name="実施医療機関ー７（IRB）_11"/>
    <protectedRange sqref="C4187:D4192 C4194:D4199 S4060:U4199" name="実施医療機関ー４－２（使用薬数量ー２）_11"/>
    <protectedRange sqref="C4321:D4322 C4324:D4325 S4266:U4325" name="実施医療機関ー３ー２（分担医師２）_12"/>
    <protectedRange sqref="C4511:D4511 S4511:U4511" name="実施医療機関ー８（その他）_12"/>
    <protectedRange sqref="C4267:D4268 C4270:D4271 C4273:D4274 C4276:D4277 C4279:D4280 C4282:D4283 C4285:D4286 C4288:D4289 C4291:D4292 C4294:D4295 C4297:D4298 C4300:D4301 C4303:D4304 C4306:D4307 C4309:D4310 C4312:D4313 C4315:D4316 C4318:D4319" name="実施医療機関ー３（分担医師）_12"/>
    <protectedRange sqref="C4255:D4258 C4260:D4263 S4254:U4263" name="実施医療機関ー２（責任医師）_12"/>
    <protectedRange sqref="C4247:D4251 S4246:U4251" name="実施医療機関ー１_12"/>
    <protectedRange sqref="C4329:D4334 C4336:D4341 C4343:D4348 C4350:D4355 C4357:D4362 C4364:D4369 C4371:D4376 C4378:D4383 C4385:D4390 C4392:D4397 C4399:D4404 C4406:D4411 C4413:D4418 C4420:D4425 C4427:D4432 C4434:D4439 C4441:D4446 C4448:D4453 C4455:D4460 C4462:D4467 S4328:U4467" name="実施医療機関ー４（使用薬数量）_12"/>
    <protectedRange sqref="C4469:D4470 S4469:U4470" name="実施医療機関ー５（被験者数）_12"/>
    <protectedRange sqref="C4474:D4477 C4479:D4482 C4484:D4487 C4489:D4492 C4494:D4497 S4473:U4497" name="実施医療機関ー６（SMO）_12"/>
    <protectedRange sqref="C4501:D4504 C4506:D4509 S4500:U4509" name="実施医療機関ー７（IRB）_12"/>
    <protectedRange sqref="C4455:D4460 C4462:D4467 S4328:U4467" name="実施医療機関ー４－２（使用薬数量ー２）_12"/>
    <protectedRange sqref="C4589:D4590 C4592:D4593 S4534:U4593" name="実施医療機関ー３ー２（分担医師２）_13"/>
    <protectedRange sqref="C4779:D4779 S4779:U4779" name="実施医療機関ー８（その他）_13"/>
    <protectedRange sqref="C4535:D4536 C4538:D4539 C4541:D4542 C4544:D4545 C4547:D4548 C4550:D4551 C4553:D4554 C4556:D4557 C4559:D4560 C4562:D4563 C4565:D4566 C4568:D4569 C4571:D4572 C4574:D4575 C4577:D4578 C4580:D4581 C4583:D4584 C4586:D4587" name="実施医療機関ー３（分担医師）_13"/>
    <protectedRange sqref="C4523:D4526 C4528:D4531 S4522:U4531" name="実施医療機関ー２（責任医師）_13"/>
    <protectedRange sqref="C4515:D4519 S4514:U4519" name="実施医療機関ー１_13"/>
    <protectedRange sqref="C4597:D4602 C4604:D4609 C4611:D4616 C4618:D4623 C4625:D4630 C4632:D4637 C4639:D4644 C4646:D4651 C4653:D4658 C4660:D4665 C4667:D4672 C4674:D4679 C4681:D4686 C4688:D4693 C4695:D4700 C4702:D4707 C4709:D4714 C4716:D4721 C4723:D4728 C4730:D4735 S4596:U4735" name="実施医療機関ー４（使用薬数量）_13"/>
    <protectedRange sqref="C4737:D4738 S4737:U4738" name="実施医療機関ー５（被験者数）_13"/>
    <protectedRange sqref="C4742:D4745 C4747:D4750 C4752:D4755 C4757:D4760 C4762:D4765 S4741:U4765" name="実施医療機関ー６（SMO）_13"/>
    <protectedRange sqref="C4769:D4772 C4774:D4777 S4768:U4777" name="実施医療機関ー７（IRB）_13"/>
    <protectedRange sqref="C4723:D4728 C4730:D4735 S4596:U4735" name="実施医療機関ー４－２（使用薬数量ー２）_13"/>
    <protectedRange sqref="C4857:D4858 C4860:D4861 S4802:U4861" name="実施医療機関ー３ー２（分担医師２）_14"/>
    <protectedRange sqref="C5047:D5047 S5047:U5047" name="実施医療機関ー８（その他）_14"/>
    <protectedRange sqref="C4803:D4804 C4806:D4807 C4809:D4810 C4812:D4813 C4815:D4816 C4818:D4819 C4821:D4822 C4824:D4825 C4827:D4828 C4830:D4831 C4833:D4834 C4836:D4837 C4839:D4840 C4842:D4843 C4845:D4846 C4848:D4849 C4851:D4852 C4854:D4855" name="実施医療機関ー３（分担医師）_14"/>
    <protectedRange sqref="C4791:D4794 C4796:D4799 S4790:U4799" name="実施医療機関ー２（責任医師）_14"/>
    <protectedRange sqref="C4783:D4787 S4782:U4787" name="実施医療機関ー１_14"/>
    <protectedRange sqref="C4865:D4870 C4872:D4877 C4879:D4884 C4886:D4891 C4893:D4898 C4900:D4905 C4907:D4912 C4914:D4919 C4921:D4926 C4928:D4933 C4935:D4940 C4942:D4947 C4949:D4954 C4956:D4961 C4963:D4968 C4970:D4975 C4977:D4982 C4984:D4989 C4991:D4996 C4998:D5003 S4864:U5003" name="実施医療機関ー４（使用薬数量）_14"/>
    <protectedRange sqref="C5005:D5006 S5005:U5006" name="実施医療機関ー５（被験者数）_14"/>
    <protectedRange sqref="C5010:D5013 C5015:D5018 C5020:D5023 C5025:D5028 C5030:D5033 S5009:U5033" name="実施医療機関ー６（SMO）_14"/>
    <protectedRange sqref="C5037:D5040 C5042:D5045 S5036:U5045" name="実施医療機関ー７（IRB）_14"/>
    <protectedRange sqref="C4991:D4996 C4998:D5003 S4864:U5003" name="実施医療機関ー４－２（使用薬数量ー２）_14"/>
    <protectedRange sqref="C5125:D5126 C5128:D5129 S5070:U5129" name="実施医療機関ー３ー２（分担医師２）_15"/>
    <protectedRange sqref="C5315:D5315 S5315:U5315" name="実施医療機関ー８（その他）_15"/>
    <protectedRange sqref="C5071:D5072 C5074:D5075 C5077:D5078 C5080:D5081 C5083:D5084 C5086:D5087 C5089:D5090 C5092:D5093 C5095:D5096 C5098:D5099 C5101:D5102 C5104:D5105 C5107:D5108 C5110:D5111 C5113:D5114 C5116:D5117 C5119:D5120 C5122:D5123" name="実施医療機関ー３（分担医師）_15"/>
    <protectedRange sqref="C5059:D5062 C5064:D5067 S5058:U5067" name="実施医療機関ー２（責任医師）_15"/>
    <protectedRange sqref="C5051:D5055 S5050:U5055" name="実施医療機関ー１_15"/>
    <protectedRange sqref="C5133:D5138 C5140:D5145 C5147:D5152 C5154:D5159 C5161:D5166 C5168:D5173 C5175:D5180 C5182:D5187 C5189:D5194 C5196:D5201 C5203:D5208 C5210:D5215 C5217:D5222 C5224:D5229 C5231:D5236 C5238:D5243 C5245:D5250 C5252:D5257 C5259:D5264 C5266:D5271 S5132:U5271" name="実施医療機関ー４（使用薬数量）_15"/>
    <protectedRange sqref="C5273:D5274 S5273:U5274" name="実施医療機関ー５（被験者数）_15"/>
    <protectedRange sqref="C5278:D5281 C5283:D5286 C5288:D5291 C5293:D5296 C5298:D5301 S5277:U5301" name="実施医療機関ー６（SMO）_15"/>
    <protectedRange sqref="C5305:D5308 C5310:D5313 S5304:U5313" name="実施医療機関ー７（IRB）_15"/>
    <protectedRange sqref="C5259:D5264 C5266:D5271 S5132:U5271" name="実施医療機関ー４－２（使用薬数量ー２）_15"/>
    <protectedRange sqref="C5393:D5394 C5396:D5397 S5338:U5397" name="実施医療機関ー３ー２（分担医師２）_16"/>
    <protectedRange sqref="C5583:D5583 S5583:U5583" name="実施医療機関ー８（その他）_16"/>
    <protectedRange sqref="C5339:D5340 C5342:D5343 C5345:D5346 C5348:D5349 C5351:D5352 C5354:D5355 C5357:D5358 C5360:D5361 C5363:D5364 C5366:D5367 C5369:D5370 C5372:D5373 C5375:D5376 C5378:D5379 C5381:D5382 C5384:D5385 C5387:D5388 C5390:D5391" name="実施医療機関ー３（分担医師）_16"/>
    <protectedRange sqref="C5327:D5330 C5332:D5335 S5326:U5335" name="実施医療機関ー２（責任医師）_16"/>
    <protectedRange sqref="C5319:D5323 S5318:U5323" name="実施医療機関ー１_16"/>
    <protectedRange sqref="C5401:D5406 C5408:D5413 C5415:D5420 C5422:D5427 C5429:D5434 C5436:D5441 C5443:D5448 C5450:D5455 C5457:D5462 C5464:D5469 C5471:D5476 C5478:D5483 C5485:D5490 C5492:D5497 C5499:D5504 C5506:D5511 C5513:D5518 C5520:D5525 C5527:D5532 C5534:D5539 S5400:U5539" name="実施医療機関ー４（使用薬数量）_16"/>
    <protectedRange sqref="C5541:D5542 S5541:U5542" name="実施医療機関ー５（被験者数）_16"/>
    <protectedRange sqref="C5546:D5549 C5551:D5554 C5556:D5559 C5561:D5564 C5566:D5569 S5545:U5569" name="実施医療機関ー６（SMO）_16"/>
    <protectedRange sqref="C5573:D5576 C5578:D5581 S5572:U5581" name="実施医療機関ー７（IRB）_16"/>
    <protectedRange sqref="C5527:D5532 C5534:D5539 S5400:U5539" name="実施医療機関ー４－２（使用薬数量ー２）_16"/>
    <protectedRange sqref="C5661:D5662 C5664:D5665 S5606:U5665" name="実施医療機関ー３ー２（分担医師２）_17"/>
    <protectedRange sqref="C5851:D5851 S5851:U5851" name="実施医療機関ー８（その他）_17"/>
    <protectedRange sqref="C5607:D5608 C5610:D5611 C5613:D5614 C5616:D5617 C5619:D5620 C5622:D5623 C5625:D5626 C5628:D5629 C5631:D5632 C5634:D5635 C5637:D5638 C5640:D5641 C5643:D5644 C5646:D5647 C5649:D5650 C5652:D5653 C5655:D5656 C5658:D5659" name="実施医療機関ー３（分担医師）_17"/>
    <protectedRange sqref="C5595:D5598 C5600:D5603 S5594:U5603" name="実施医療機関ー２（責任医師）_17"/>
    <protectedRange sqref="C5587:D5591 S5586:U5591" name="実施医療機関ー１_17"/>
    <protectedRange sqref="C5669:D5674 C5676:D5681 C5683:D5688 C5690:D5695 C5697:D5702 C5704:D5709 C5711:D5716 C5718:D5723 C5725:D5730 C5732:D5737 C5739:D5744 C5746:D5751 C5753:D5758 C5760:D5765 C5767:D5772 C5774:D5779 C5781:D5786 C5788:D5793 C5795:D5800 C5802:D5807 S5668:U5807" name="実施医療機関ー４（使用薬数量）_17"/>
    <protectedRange sqref="C5809:D5810 S5809:U5810" name="実施医療機関ー５（被験者数）_17"/>
    <protectedRange sqref="C5814:D5817 C5819:D5822 C5824:D5827 C5829:D5832 C5834:D5837 S5813:U5837" name="実施医療機関ー６（SMO）_17"/>
    <protectedRange sqref="C5841:D5844 C5846:D5849 S5840:U5849" name="実施医療機関ー７（IRB）_17"/>
    <protectedRange sqref="C5795:D5800 C5802:D5807 S5668:U5807" name="実施医療機関ー４－２（使用薬数量ー２）_17"/>
    <protectedRange sqref="C5929:D5930 C5932:D5933 S5874:U5933" name="実施医療機関ー３ー２（分担医師２）_18"/>
    <protectedRange sqref="C6119:D6119 S6119:U6119" name="実施医療機関ー８（その他）_18"/>
    <protectedRange sqref="C5875:D5876 C5878:D5879 C5881:D5882 C5884:D5885 C5887:D5888 C5890:D5891 C5893:D5894 C5896:D5897 C5899:D5900 C5902:D5903 C5905:D5906 C5908:D5909 C5911:D5912 C5914:D5915 C5917:D5918 C5920:D5921 C5923:D5924 C5926:D5927" name="実施医療機関ー３（分担医師）_18"/>
    <protectedRange sqref="C5863:D5866 C5868:D5871 S5862:U5871" name="実施医療機関ー２（責任医師）_18"/>
    <protectedRange sqref="C5855:D5859 S5854:U5859" name="実施医療機関ー１_18"/>
    <protectedRange sqref="C5937:D5942 C5944:D5949 C5951:D5956 C5958:D5963 C5965:D5970 C5972:D5977 C5979:D5984 C5986:D5991 C5993:D5998 C6000:D6005 C6007:D6012 C6014:D6019 C6021:D6026 C6028:D6033 C6035:D6040 C6042:D6047 C6049:D6054 C6056:D6061 C6063:D6068 C6070:D6075 S5936:U6075" name="実施医療機関ー４（使用薬数量）_18"/>
    <protectedRange sqref="C6077:D6078 S6077:U6078" name="実施医療機関ー５（被験者数）_18"/>
    <protectedRange sqref="C6082:D6085 C6087:D6090 C6092:D6095 C6097:D6100 C6102:D6105 S6081:U6105" name="実施医療機関ー６（SMO）_18"/>
    <protectedRange sqref="C6109:D6112 C6114:D6117 S6108:U6117" name="実施医療機関ー７（IRB）_18"/>
    <protectedRange sqref="C6063:D6068 C6070:D6075 S5936:U6075" name="実施医療機関ー４－２（使用薬数量ー２）_18"/>
    <protectedRange sqref="C506:D506 S506:U506 C508:D508 S508:U508" name="治験使用薬ー１１"/>
    <protectedRange sqref="C497:D504 S496:U504" name="治験使用薬ー１０（海外依頼者）"/>
    <protectedRange sqref="C481:D482 S481:U482 C485:D485 S485:U485 C488:D488 S488:U488 C491:D491 S491:U491 C493:D493 S493:U493" name="治験使用薬ー９"/>
    <protectedRange sqref="C477:D477 S476:U477" name="治験使用薬ー８（投与経路コード）"/>
    <protectedRange sqref="C450:D450 S450:U450" name="治験使用薬ー３"/>
    <protectedRange sqref="C444:D447 S443:U447" name="治験使用薬ー２（製造所）"/>
    <protectedRange sqref="C428:D428 S427:U428 C430:D432 S430:U432 C435:D437 S435:U437 C440:D440 S440:U440" name="治験使用薬ー１"/>
    <protectedRange sqref="C454:D454 S453:U454" name="治験使用薬ー４（剤形コード）"/>
    <protectedRange sqref="C456:D456 S456:U456 C459:D460 S459:U460 C463:D463 S463:U463" name="治験使用薬ー５"/>
    <protectedRange sqref="C467:D467 S466:U467" name="治験使用薬ー６（予定投与経路コード）"/>
    <protectedRange sqref="C470:D470 S470:U470 C473:D473 S473:U473" name="治験使用薬ー７"/>
    <protectedRange sqref="C589:D589 S589:U589 C591:D591 S591:U591" name="治験使用薬ー１１_1"/>
    <protectedRange sqref="C580:D587 S579:U587" name="治験使用薬ー１０（海外依頼者）_1"/>
    <protectedRange sqref="C564:D565 S564:U565 C568:D568 S568:U568 C571:D571 S571:U571 C574:D574 S574:U574 C576:D576 S576:U576" name="治験使用薬ー９_1"/>
    <protectedRange sqref="C560:D560 S559:U560" name="治験使用薬ー８（投与経路コード）_1"/>
    <protectedRange sqref="C533:D533 S533:U533" name="治験使用薬ー３_1"/>
    <protectedRange sqref="C527:D530 S526:U530" name="治験使用薬ー２（製造所）_1"/>
    <protectedRange sqref="C511:D511 S510:U511 C513:D515 S513:U515 C518:D520 S518:U520 C523:D523 S523:U523" name="治験使用薬ー１_1"/>
    <protectedRange sqref="C537:D537 S536:U537" name="治験使用薬ー４（剤形コード）_1"/>
    <protectedRange sqref="C539:D539 S539:U539 C542:D543 S542:U543 C546:D546 S546:U546" name="治験使用薬ー５_1"/>
    <protectedRange sqref="C550:D550 S549:U550" name="治験使用薬ー６（予定投与経路コード）_1"/>
    <protectedRange sqref="C553:D553 S553:U553 C556:D556 S556:U556" name="治験使用薬ー７_1"/>
    <protectedRange sqref="C672:D672 S672:U672 C674:D674 S674:U674" name="治験使用薬ー１１_2"/>
    <protectedRange sqref="C663:D670 S662:U670" name="治験使用薬ー１０（海外依頼者）_2"/>
    <protectedRange sqref="C647:D648 S647:U648 C651:D651 S651:U651 C654:D654 S654:U654 C657:D657 S657:U657 C659:D659 S659:U659" name="治験使用薬ー９_2"/>
    <protectedRange sqref="C643:D643 S642:U643" name="治験使用薬ー８（投与経路コード）_2"/>
    <protectedRange sqref="C616:D616 S616:U616" name="治験使用薬ー３_2"/>
    <protectedRange sqref="C610:D613 S609:U613" name="治験使用薬ー２（製造所）_2"/>
    <protectedRange sqref="C594:D594 S593:U594 C596:D598 S596:U598 C601:D603 S601:U603 C606:D606 S606:U606" name="治験使用薬ー１_2"/>
    <protectedRange sqref="C620:D620 S619:U620" name="治験使用薬ー４（剤形コード）_2"/>
    <protectedRange sqref="C622:D622 S622:U622 C625:D626 S625:U626 C629:D629 S629:U629" name="治験使用薬ー５_2"/>
    <protectedRange sqref="C633:D633 S632:U633" name="治験使用薬ー６（予定投与経路コード）_2"/>
    <protectedRange sqref="C636:D636 S636:U636 C639:D639 S639:U639" name="治験使用薬ー７_2"/>
    <protectedRange sqref="C755:D755 S755:U755 C757:D757 S757:U757" name="治験使用薬ー１１_3"/>
    <protectedRange sqref="C746:D753 S745:U753" name="治験使用薬ー１０（海外依頼者）_3"/>
    <protectedRange sqref="C730:D731 S730:U731 C734:D734 S734:U734 C737:D737 S737:U737 C740:D740 S740:U740 C742:D742 S742:U742" name="治験使用薬ー９_3"/>
    <protectedRange sqref="C726:D726 S725:U726" name="治験使用薬ー８（投与経路コード）_3"/>
    <protectedRange sqref="C699:D699 S699:U699" name="治験使用薬ー３_3"/>
    <protectedRange sqref="C693:D696 S692:U696" name="治験使用薬ー２（製造所）_3"/>
    <protectedRange sqref="C677:D677 S676:U677 C679:D681 S679:U681 C684:D686 S684:U686 C689:D689 S689:U689" name="治験使用薬ー１_3"/>
    <protectedRange sqref="C703:D703 S702:U703" name="治験使用薬ー４（剤形コード）_3"/>
    <protectedRange sqref="C705:D705 S705:U705 C708:D709 S708:U709 C712:D712 S712:U712" name="治験使用薬ー５_3"/>
    <protectedRange sqref="C716:D716 S715:U716" name="治験使用薬ー６（予定投与経路コード）_3"/>
    <protectedRange sqref="C719:D719 S719:U719 C722:D722 S722:U722" name="治験使用薬ー７_3"/>
    <protectedRange sqref="C425:D425 S425:U425" name="４．使用薬ー１３（副作用報告の有無）"/>
    <protectedRange sqref="C591:D591 S591:U591" name="治験使用薬ー１２_1"/>
    <protectedRange sqref="C757:D757 S757:U757" name="治験使用薬ー１２_3"/>
  </protectedRanges>
  <mergeCells count="231">
    <mergeCell ref="B6080:C6080"/>
    <mergeCell ref="B6107:C6107"/>
    <mergeCell ref="B6123:C6123"/>
    <mergeCell ref="B5812:C5812"/>
    <mergeCell ref="B5839:C5839"/>
    <mergeCell ref="B5853:C5853"/>
    <mergeCell ref="B5861:C5861"/>
    <mergeCell ref="B5873:C5873"/>
    <mergeCell ref="B5935:C5935"/>
    <mergeCell ref="B5544:C5544"/>
    <mergeCell ref="B5571:C5571"/>
    <mergeCell ref="B5585:C5585"/>
    <mergeCell ref="B5593:C5593"/>
    <mergeCell ref="B5605:C5605"/>
    <mergeCell ref="B5667:C5667"/>
    <mergeCell ref="B5276:C5276"/>
    <mergeCell ref="B5303:C5303"/>
    <mergeCell ref="B5317:C5317"/>
    <mergeCell ref="B5325:C5325"/>
    <mergeCell ref="B5337:C5337"/>
    <mergeCell ref="B5399:C5399"/>
    <mergeCell ref="B5008:C5008"/>
    <mergeCell ref="B5035:C5035"/>
    <mergeCell ref="B5049:C5049"/>
    <mergeCell ref="B5057:C5057"/>
    <mergeCell ref="B5069:C5069"/>
    <mergeCell ref="B5131:C5131"/>
    <mergeCell ref="B4740:C4740"/>
    <mergeCell ref="B4767:C4767"/>
    <mergeCell ref="B4781:C4781"/>
    <mergeCell ref="B4789:C4789"/>
    <mergeCell ref="B4801:C4801"/>
    <mergeCell ref="B4863:C4863"/>
    <mergeCell ref="B4472:C4472"/>
    <mergeCell ref="B4499:C4499"/>
    <mergeCell ref="B4513:C4513"/>
    <mergeCell ref="B4521:C4521"/>
    <mergeCell ref="B4533:C4533"/>
    <mergeCell ref="B4595:C4595"/>
    <mergeCell ref="B4204:C4204"/>
    <mergeCell ref="B4231:C4231"/>
    <mergeCell ref="B4245:C4245"/>
    <mergeCell ref="B4253:C4253"/>
    <mergeCell ref="B4265:C4265"/>
    <mergeCell ref="B4327:C4327"/>
    <mergeCell ref="B3936:C3936"/>
    <mergeCell ref="B3963:C3963"/>
    <mergeCell ref="B3977:C3977"/>
    <mergeCell ref="B3985:C3985"/>
    <mergeCell ref="B3997:C3997"/>
    <mergeCell ref="B4059:C4059"/>
    <mergeCell ref="B3668:C3668"/>
    <mergeCell ref="B3695:C3695"/>
    <mergeCell ref="B3709:C3709"/>
    <mergeCell ref="B3717:C3717"/>
    <mergeCell ref="B3729:C3729"/>
    <mergeCell ref="B3791:C3791"/>
    <mergeCell ref="B3400:C3400"/>
    <mergeCell ref="B3427:C3427"/>
    <mergeCell ref="B3441:C3441"/>
    <mergeCell ref="B3449:C3449"/>
    <mergeCell ref="B3461:C3461"/>
    <mergeCell ref="B3523:C3523"/>
    <mergeCell ref="B3132:C3132"/>
    <mergeCell ref="B3159:C3159"/>
    <mergeCell ref="B3173:C3173"/>
    <mergeCell ref="B3181:C3181"/>
    <mergeCell ref="B3193:C3193"/>
    <mergeCell ref="B3255:C3255"/>
    <mergeCell ref="B2864:C2864"/>
    <mergeCell ref="B2891:C2891"/>
    <mergeCell ref="B2905:C2905"/>
    <mergeCell ref="B2913:C2913"/>
    <mergeCell ref="B2925:C2925"/>
    <mergeCell ref="B2987:C2987"/>
    <mergeCell ref="B2596:C2596"/>
    <mergeCell ref="B2623:C2623"/>
    <mergeCell ref="B2637:C2637"/>
    <mergeCell ref="B2645:C2645"/>
    <mergeCell ref="B2657:C2657"/>
    <mergeCell ref="B2719:C2719"/>
    <mergeCell ref="B2328:C2328"/>
    <mergeCell ref="B2355:C2355"/>
    <mergeCell ref="B2369:C2369"/>
    <mergeCell ref="B2377:C2377"/>
    <mergeCell ref="B2389:C2389"/>
    <mergeCell ref="B2451:C2451"/>
    <mergeCell ref="B2060:C2060"/>
    <mergeCell ref="B2087:C2087"/>
    <mergeCell ref="B2101:C2101"/>
    <mergeCell ref="B2109:C2109"/>
    <mergeCell ref="B2121:C2121"/>
    <mergeCell ref="B2183:C2183"/>
    <mergeCell ref="B1792:C1792"/>
    <mergeCell ref="B1819:C1819"/>
    <mergeCell ref="B1833:C1833"/>
    <mergeCell ref="B1841:C1841"/>
    <mergeCell ref="B1853:C1853"/>
    <mergeCell ref="B1915:C1915"/>
    <mergeCell ref="B1524:C1524"/>
    <mergeCell ref="B1551:C1551"/>
    <mergeCell ref="B1565:C1565"/>
    <mergeCell ref="B1573:C1573"/>
    <mergeCell ref="B1585:C1585"/>
    <mergeCell ref="B1647:C1647"/>
    <mergeCell ref="B1256:C1256"/>
    <mergeCell ref="B1283:C1283"/>
    <mergeCell ref="B1297:C1297"/>
    <mergeCell ref="B1305:C1305"/>
    <mergeCell ref="B1317:C1317"/>
    <mergeCell ref="B1379:C1379"/>
    <mergeCell ref="B988:C988"/>
    <mergeCell ref="B1015:C1015"/>
    <mergeCell ref="B1029:C1029"/>
    <mergeCell ref="B1037:C1037"/>
    <mergeCell ref="B1049:C1049"/>
    <mergeCell ref="B1111:C1111"/>
    <mergeCell ref="B744:C744"/>
    <mergeCell ref="A759:C759"/>
    <mergeCell ref="B761:C761"/>
    <mergeCell ref="B769:C769"/>
    <mergeCell ref="B781:C781"/>
    <mergeCell ref="B843:C843"/>
    <mergeCell ref="B721:C721"/>
    <mergeCell ref="B724:C724"/>
    <mergeCell ref="B729:C729"/>
    <mergeCell ref="B733:C733"/>
    <mergeCell ref="B736:C736"/>
    <mergeCell ref="B739:C739"/>
    <mergeCell ref="B698:C698"/>
    <mergeCell ref="B701:C701"/>
    <mergeCell ref="B707:C707"/>
    <mergeCell ref="B711:C711"/>
    <mergeCell ref="B714:C714"/>
    <mergeCell ref="B718:C718"/>
    <mergeCell ref="B650:C650"/>
    <mergeCell ref="B653:C653"/>
    <mergeCell ref="B656:C656"/>
    <mergeCell ref="B661:C661"/>
    <mergeCell ref="B678:C678"/>
    <mergeCell ref="B683:C683"/>
    <mergeCell ref="B628:C628"/>
    <mergeCell ref="B631:C631"/>
    <mergeCell ref="B635:C635"/>
    <mergeCell ref="B638:C638"/>
    <mergeCell ref="B641:C641"/>
    <mergeCell ref="B646:C646"/>
    <mergeCell ref="B578:C578"/>
    <mergeCell ref="B595:C595"/>
    <mergeCell ref="B600:C600"/>
    <mergeCell ref="B615:C615"/>
    <mergeCell ref="B618:C618"/>
    <mergeCell ref="B624:C624"/>
    <mergeCell ref="B555:C555"/>
    <mergeCell ref="B558:C558"/>
    <mergeCell ref="B563:C563"/>
    <mergeCell ref="B567:C567"/>
    <mergeCell ref="B570:C570"/>
    <mergeCell ref="B573:C573"/>
    <mergeCell ref="B532:C532"/>
    <mergeCell ref="B535:C535"/>
    <mergeCell ref="B541:C541"/>
    <mergeCell ref="B545:C545"/>
    <mergeCell ref="B548:C548"/>
    <mergeCell ref="B552:C552"/>
    <mergeCell ref="B484:C484"/>
    <mergeCell ref="B487:C487"/>
    <mergeCell ref="B490:C490"/>
    <mergeCell ref="B495:C495"/>
    <mergeCell ref="B512:C512"/>
    <mergeCell ref="B517:C517"/>
    <mergeCell ref="B462:C462"/>
    <mergeCell ref="B465:C465"/>
    <mergeCell ref="B469:C469"/>
    <mergeCell ref="B472:C472"/>
    <mergeCell ref="B475:C475"/>
    <mergeCell ref="B480:C480"/>
    <mergeCell ref="B412:C412"/>
    <mergeCell ref="B429:C429"/>
    <mergeCell ref="B434:C434"/>
    <mergeCell ref="B449:C449"/>
    <mergeCell ref="B452:C452"/>
    <mergeCell ref="B458:C458"/>
    <mergeCell ref="B389:C389"/>
    <mergeCell ref="B392:C392"/>
    <mergeCell ref="B397:C397"/>
    <mergeCell ref="B401:C401"/>
    <mergeCell ref="B404:C404"/>
    <mergeCell ref="B407:C407"/>
    <mergeCell ref="B366:C366"/>
    <mergeCell ref="B369:C369"/>
    <mergeCell ref="B375:C375"/>
    <mergeCell ref="B379:C379"/>
    <mergeCell ref="B382:C382"/>
    <mergeCell ref="B386:C386"/>
    <mergeCell ref="B247:C247"/>
    <mergeCell ref="B250:C250"/>
    <mergeCell ref="B253:C253"/>
    <mergeCell ref="A342:C342"/>
    <mergeCell ref="B346:C346"/>
    <mergeCell ref="B351:C351"/>
    <mergeCell ref="B224:C224"/>
    <mergeCell ref="B228:C228"/>
    <mergeCell ref="B231:C231"/>
    <mergeCell ref="B234:C234"/>
    <mergeCell ref="B239:C239"/>
    <mergeCell ref="B243:C243"/>
    <mergeCell ref="B77:C77"/>
    <mergeCell ref="B81:C81"/>
    <mergeCell ref="B87:C87"/>
    <mergeCell ref="B104:C104"/>
    <mergeCell ref="B146:C146"/>
    <mergeCell ref="B223:C223"/>
    <mergeCell ref="B62:C62"/>
    <mergeCell ref="B68:C68"/>
    <mergeCell ref="B74:C74"/>
    <mergeCell ref="A10:C10"/>
    <mergeCell ref="A12:C12"/>
    <mergeCell ref="A22:C22"/>
    <mergeCell ref="B30:C30"/>
    <mergeCell ref="B35:C35"/>
    <mergeCell ref="B42:C42"/>
    <mergeCell ref="A1:C1"/>
    <mergeCell ref="A2:C2"/>
    <mergeCell ref="A3:C3"/>
    <mergeCell ref="A5:B5"/>
    <mergeCell ref="A6:B6"/>
    <mergeCell ref="A8:B8"/>
    <mergeCell ref="B51:C51"/>
    <mergeCell ref="B55:C55"/>
    <mergeCell ref="B58:C58"/>
  </mergeCells>
  <phoneticPr fontId="3"/>
  <conditionalFormatting sqref="V85">
    <cfRule type="expression" dxfId="7923" priority="3961">
      <formula>V85&lt;&gt;""</formula>
    </cfRule>
    <cfRule type="expression" dxfId="7922" priority="3962">
      <formula>T85&lt;&gt;""</formula>
    </cfRule>
  </conditionalFormatting>
  <conditionalFormatting sqref="T14">
    <cfRule type="expression" dxfId="7921" priority="3959">
      <formula>T14&lt;&gt;""</formula>
    </cfRule>
    <cfRule type="expression" dxfId="7920" priority="3960">
      <formula>S14&lt;&gt;""</formula>
    </cfRule>
  </conditionalFormatting>
  <conditionalFormatting sqref="U14">
    <cfRule type="expression" dxfId="7919" priority="3957">
      <formula>U14&lt;&gt;""</formula>
    </cfRule>
    <cfRule type="expression" dxfId="7918" priority="3958">
      <formula>S14&lt;&gt;""</formula>
    </cfRule>
  </conditionalFormatting>
  <conditionalFormatting sqref="T15:T20">
    <cfRule type="expression" dxfId="7917" priority="3955">
      <formula>T15&lt;&gt;""</formula>
    </cfRule>
    <cfRule type="expression" dxfId="7916" priority="3956">
      <formula>S15&lt;&gt;""</formula>
    </cfRule>
  </conditionalFormatting>
  <conditionalFormatting sqref="U15:U20">
    <cfRule type="expression" dxfId="7915" priority="3953">
      <formula>U15&lt;&gt;""</formula>
    </cfRule>
    <cfRule type="expression" dxfId="7914" priority="3954">
      <formula>S15&lt;&gt;""</formula>
    </cfRule>
  </conditionalFormatting>
  <conditionalFormatting sqref="T24:T28">
    <cfRule type="expression" dxfId="7913" priority="3951">
      <formula>T24&lt;&gt;""</formula>
    </cfRule>
    <cfRule type="expression" dxfId="7912" priority="3952">
      <formula>S24&lt;&gt;""</formula>
    </cfRule>
  </conditionalFormatting>
  <conditionalFormatting sqref="U24:U28">
    <cfRule type="expression" dxfId="7911" priority="3949">
      <formula>U24&lt;&gt;""</formula>
    </cfRule>
    <cfRule type="expression" dxfId="7910" priority="3950">
      <formula>S24&lt;&gt;""</formula>
    </cfRule>
  </conditionalFormatting>
  <conditionalFormatting sqref="T31:T33">
    <cfRule type="expression" dxfId="7909" priority="3947">
      <formula>T31&lt;&gt;""</formula>
    </cfRule>
    <cfRule type="expression" dxfId="7908" priority="3948">
      <formula>S31&lt;&gt;""</formula>
    </cfRule>
  </conditionalFormatting>
  <conditionalFormatting sqref="U31:U33">
    <cfRule type="expression" dxfId="7907" priority="3945">
      <formula>U31&lt;&gt;""</formula>
    </cfRule>
    <cfRule type="expression" dxfId="7906" priority="3946">
      <formula>S31&lt;&gt;""</formula>
    </cfRule>
  </conditionalFormatting>
  <conditionalFormatting sqref="T36:T40">
    <cfRule type="expression" dxfId="7905" priority="3943">
      <formula>T36&lt;&gt;""</formula>
    </cfRule>
    <cfRule type="expression" dxfId="7904" priority="3944">
      <formula>S36&lt;&gt;""</formula>
    </cfRule>
  </conditionalFormatting>
  <conditionalFormatting sqref="U36:U40">
    <cfRule type="expression" dxfId="7903" priority="3941">
      <formula>U36&lt;&gt;""</formula>
    </cfRule>
    <cfRule type="expression" dxfId="7902" priority="3942">
      <formula>S36&lt;&gt;""</formula>
    </cfRule>
  </conditionalFormatting>
  <conditionalFormatting sqref="T49 T46:T47 T43">
    <cfRule type="expression" dxfId="7901" priority="3939">
      <formula>T43&lt;&gt;""</formula>
    </cfRule>
    <cfRule type="expression" dxfId="7900" priority="3940">
      <formula>S43&lt;&gt;""</formula>
    </cfRule>
  </conditionalFormatting>
  <conditionalFormatting sqref="U49 U46:U47 U43">
    <cfRule type="expression" dxfId="7899" priority="3937">
      <formula>U43&lt;&gt;""</formula>
    </cfRule>
    <cfRule type="expression" dxfId="7898" priority="3938">
      <formula>S43&lt;&gt;""</formula>
    </cfRule>
  </conditionalFormatting>
  <conditionalFormatting sqref="T63:T66 T59:T60 T56 T52:T53">
    <cfRule type="expression" dxfId="7897" priority="3935">
      <formula>T52&lt;&gt;""</formula>
    </cfRule>
    <cfRule type="expression" dxfId="7896" priority="3936">
      <formula>S52&lt;&gt;""</formula>
    </cfRule>
  </conditionalFormatting>
  <conditionalFormatting sqref="U63:U66 U59:U60 U56 U52:U53">
    <cfRule type="expression" dxfId="7895" priority="3933">
      <formula>U52&lt;&gt;""</formula>
    </cfRule>
    <cfRule type="expression" dxfId="7894" priority="3934">
      <formula>S52&lt;&gt;""</formula>
    </cfRule>
  </conditionalFormatting>
  <conditionalFormatting sqref="T88:T90 T85 T82:T83 T78:T79 T75 T72 T69:T70">
    <cfRule type="expression" dxfId="7893" priority="3931">
      <formula>T69&lt;&gt;""</formula>
    </cfRule>
    <cfRule type="expression" dxfId="7892" priority="3932">
      <formula>S69&lt;&gt;""</formula>
    </cfRule>
  </conditionalFormatting>
  <conditionalFormatting sqref="U88:U90 U85 U82:U83 U78:U79 U75 U72 U69:U70">
    <cfRule type="expression" dxfId="7891" priority="3929">
      <formula>U69&lt;&gt;""</formula>
    </cfRule>
    <cfRule type="expression" dxfId="7890" priority="3930">
      <formula>S69&lt;&gt;""</formula>
    </cfRule>
  </conditionalFormatting>
  <conditionalFormatting sqref="T251 T248 T244:T245 T241 T237 T235 T232 T229 T225:T226 T147:T151 T105:T108">
    <cfRule type="expression" dxfId="7889" priority="3927">
      <formula>T105&lt;&gt;""</formula>
    </cfRule>
    <cfRule type="expression" dxfId="7888" priority="3928">
      <formula>S105&lt;&gt;""</formula>
    </cfRule>
  </conditionalFormatting>
  <conditionalFormatting sqref="U251 U248 U244:U245 U241 U237 U235 U232 U229 U225:U226 U147:U151 U105:U108">
    <cfRule type="expression" dxfId="7887" priority="3925">
      <formula>U105&lt;&gt;""</formula>
    </cfRule>
    <cfRule type="expression" dxfId="7886" priority="3926">
      <formula>S105&lt;&gt;""</formula>
    </cfRule>
  </conditionalFormatting>
  <conditionalFormatting sqref="T332:T340 T326:T329 T317:T323 T261:T262 T258 T254:T256 T294:T295 T314">
    <cfRule type="expression" dxfId="7885" priority="3923">
      <formula>T254&lt;&gt;""</formula>
    </cfRule>
    <cfRule type="expression" dxfId="7884" priority="3924">
      <formula>S254&lt;&gt;""</formula>
    </cfRule>
  </conditionalFormatting>
  <conditionalFormatting sqref="U332:U340 U326:U329 U317:U323 U261:U262 U258 U254:U256 U294:U295 U314">
    <cfRule type="expression" dxfId="7883" priority="3921">
      <formula>U254&lt;&gt;""</formula>
    </cfRule>
    <cfRule type="expression" dxfId="7882" priority="3922">
      <formula>S254&lt;&gt;""</formula>
    </cfRule>
  </conditionalFormatting>
  <conditionalFormatting sqref="T383:T384 T380 T376:T377 T373 T370:T371 T367 T360:T364 T357 T352:T354 T347:T349 T344:T345">
    <cfRule type="expression" dxfId="7881" priority="3919">
      <formula>T344&lt;&gt;""</formula>
    </cfRule>
    <cfRule type="expression" dxfId="7880" priority="3920">
      <formula>S344&lt;&gt;""</formula>
    </cfRule>
  </conditionalFormatting>
  <conditionalFormatting sqref="U383:U384 U380 U376:U377 U373 U370:U371 U367 U360:U364 U357 U352:U354 U347:U349 U344:U345">
    <cfRule type="expression" dxfId="7879" priority="3917">
      <formula>U344&lt;&gt;""</formula>
    </cfRule>
    <cfRule type="expression" dxfId="7878" priority="3918">
      <formula>S344&lt;&gt;""</formula>
    </cfRule>
  </conditionalFormatting>
  <conditionalFormatting sqref="T425 T423 T413:T421 T410 T408 T405 T402 T398:T399 T393:T394 T390 T387">
    <cfRule type="expression" dxfId="7877" priority="3915">
      <formula>T387&lt;&gt;""</formula>
    </cfRule>
    <cfRule type="expression" dxfId="7876" priority="3916">
      <formula>S387&lt;&gt;""</formula>
    </cfRule>
  </conditionalFormatting>
  <conditionalFormatting sqref="U425 U423 U413:U421 U410 U408 U405 U402 U398:U399 U393:U394 U390 U387">
    <cfRule type="expression" dxfId="7875" priority="3913">
      <formula>U387&lt;&gt;""</formula>
    </cfRule>
    <cfRule type="expression" dxfId="7874" priority="3914">
      <formula>S387&lt;&gt;""</formula>
    </cfRule>
  </conditionalFormatting>
  <conditionalFormatting sqref="T989:T993 T985:T986 T844:T850 T782:T784 T770:T774 T762:T767">
    <cfRule type="expression" dxfId="7873" priority="3911">
      <formula>T762&lt;&gt;""</formula>
    </cfRule>
    <cfRule type="expression" dxfId="7872" priority="3912">
      <formula>S762&lt;&gt;""</formula>
    </cfRule>
  </conditionalFormatting>
  <conditionalFormatting sqref="U989:U993 U985:U986 U844:U850 U782:U784 U770:U774 U762:U767">
    <cfRule type="expression" dxfId="7871" priority="3909">
      <formula>U762&lt;&gt;""</formula>
    </cfRule>
    <cfRule type="expression" dxfId="7870" priority="3910">
      <formula>S762&lt;&gt;""</formula>
    </cfRule>
  </conditionalFormatting>
  <conditionalFormatting sqref="T6124:T6129 T6121 T1027 T1016:T1020">
    <cfRule type="expression" dxfId="7869" priority="3907">
      <formula>T1016&lt;&gt;""</formula>
    </cfRule>
    <cfRule type="expression" dxfId="7868" priority="3908">
      <formula>S1016&lt;&gt;""</formula>
    </cfRule>
  </conditionalFormatting>
  <conditionalFormatting sqref="U6124:U6129 U6121 U1027 U1016:U1020">
    <cfRule type="expression" dxfId="7867" priority="3905">
      <formula>U1016&lt;&gt;""</formula>
    </cfRule>
    <cfRule type="expression" dxfId="7866" priority="3906">
      <formula>S1016&lt;&gt;""</formula>
    </cfRule>
  </conditionalFormatting>
  <conditionalFormatting sqref="T91:T93">
    <cfRule type="expression" dxfId="7865" priority="3903">
      <formula>T91&lt;&gt;""</formula>
    </cfRule>
    <cfRule type="expression" dxfId="7864" priority="3904">
      <formula>S91&lt;&gt;""</formula>
    </cfRule>
  </conditionalFormatting>
  <conditionalFormatting sqref="U91:U93">
    <cfRule type="expression" dxfId="7863" priority="3901">
      <formula>U91&lt;&gt;""</formula>
    </cfRule>
    <cfRule type="expression" dxfId="7862" priority="3902">
      <formula>S91&lt;&gt;""</formula>
    </cfRule>
  </conditionalFormatting>
  <conditionalFormatting sqref="T94:T96">
    <cfRule type="expression" dxfId="7861" priority="3899">
      <formula>T94&lt;&gt;""</formula>
    </cfRule>
    <cfRule type="expression" dxfId="7860" priority="3900">
      <formula>S94&lt;&gt;""</formula>
    </cfRule>
  </conditionalFormatting>
  <conditionalFormatting sqref="U94:U96">
    <cfRule type="expression" dxfId="7859" priority="3897">
      <formula>U94&lt;&gt;""</formula>
    </cfRule>
    <cfRule type="expression" dxfId="7858" priority="3898">
      <formula>S94&lt;&gt;""</formula>
    </cfRule>
  </conditionalFormatting>
  <conditionalFormatting sqref="T97:T99">
    <cfRule type="expression" dxfId="7857" priority="3895">
      <formula>T97&lt;&gt;""</formula>
    </cfRule>
    <cfRule type="expression" dxfId="7856" priority="3896">
      <formula>S97&lt;&gt;""</formula>
    </cfRule>
  </conditionalFormatting>
  <conditionalFormatting sqref="U97:U99">
    <cfRule type="expression" dxfId="7855" priority="3893">
      <formula>U97&lt;&gt;""</formula>
    </cfRule>
    <cfRule type="expression" dxfId="7854" priority="3894">
      <formula>S97&lt;&gt;""</formula>
    </cfRule>
  </conditionalFormatting>
  <conditionalFormatting sqref="T100:T102">
    <cfRule type="expression" dxfId="7853" priority="3891">
      <formula>T100&lt;&gt;""</formula>
    </cfRule>
    <cfRule type="expression" dxfId="7852" priority="3892">
      <formula>S100&lt;&gt;""</formula>
    </cfRule>
  </conditionalFormatting>
  <conditionalFormatting sqref="U100:U102">
    <cfRule type="expression" dxfId="7851" priority="3889">
      <formula>U100&lt;&gt;""</formula>
    </cfRule>
    <cfRule type="expression" dxfId="7850" priority="3890">
      <formula>S100&lt;&gt;""</formula>
    </cfRule>
  </conditionalFormatting>
  <conditionalFormatting sqref="T109:T112">
    <cfRule type="expression" dxfId="7849" priority="3887">
      <formula>T109&lt;&gt;""</formula>
    </cfRule>
    <cfRule type="expression" dxfId="7848" priority="3888">
      <formula>S109&lt;&gt;""</formula>
    </cfRule>
  </conditionalFormatting>
  <conditionalFormatting sqref="U109:U112">
    <cfRule type="expression" dxfId="7847" priority="3885">
      <formula>U109&lt;&gt;""</formula>
    </cfRule>
    <cfRule type="expression" dxfId="7846" priority="3886">
      <formula>S109&lt;&gt;""</formula>
    </cfRule>
  </conditionalFormatting>
  <conditionalFormatting sqref="T113:T116">
    <cfRule type="expression" dxfId="7845" priority="3883">
      <formula>T113&lt;&gt;""</formula>
    </cfRule>
    <cfRule type="expression" dxfId="7844" priority="3884">
      <formula>S113&lt;&gt;""</formula>
    </cfRule>
  </conditionalFormatting>
  <conditionalFormatting sqref="U113:U116">
    <cfRule type="expression" dxfId="7843" priority="3881">
      <formula>U113&lt;&gt;""</formula>
    </cfRule>
    <cfRule type="expression" dxfId="7842" priority="3882">
      <formula>S113&lt;&gt;""</formula>
    </cfRule>
  </conditionalFormatting>
  <conditionalFormatting sqref="T117:T120">
    <cfRule type="expression" dxfId="7841" priority="3879">
      <formula>T117&lt;&gt;""</formula>
    </cfRule>
    <cfRule type="expression" dxfId="7840" priority="3880">
      <formula>S117&lt;&gt;""</formula>
    </cfRule>
  </conditionalFormatting>
  <conditionalFormatting sqref="U117:U120">
    <cfRule type="expression" dxfId="7839" priority="3877">
      <formula>U117&lt;&gt;""</formula>
    </cfRule>
    <cfRule type="expression" dxfId="7838" priority="3878">
      <formula>S117&lt;&gt;""</formula>
    </cfRule>
  </conditionalFormatting>
  <conditionalFormatting sqref="T121:T124">
    <cfRule type="expression" dxfId="7837" priority="3875">
      <formula>T121&lt;&gt;""</formula>
    </cfRule>
    <cfRule type="expression" dxfId="7836" priority="3876">
      <formula>S121&lt;&gt;""</formula>
    </cfRule>
  </conditionalFormatting>
  <conditionalFormatting sqref="U121:U124">
    <cfRule type="expression" dxfId="7835" priority="3873">
      <formula>U121&lt;&gt;""</formula>
    </cfRule>
    <cfRule type="expression" dxfId="7834" priority="3874">
      <formula>S121&lt;&gt;""</formula>
    </cfRule>
  </conditionalFormatting>
  <conditionalFormatting sqref="T125:T128">
    <cfRule type="expression" dxfId="7833" priority="3871">
      <formula>T125&lt;&gt;""</formula>
    </cfRule>
    <cfRule type="expression" dxfId="7832" priority="3872">
      <formula>S125&lt;&gt;""</formula>
    </cfRule>
  </conditionalFormatting>
  <conditionalFormatting sqref="U125:U128">
    <cfRule type="expression" dxfId="7831" priority="3869">
      <formula>U125&lt;&gt;""</formula>
    </cfRule>
    <cfRule type="expression" dxfId="7830" priority="3870">
      <formula>S125&lt;&gt;""</formula>
    </cfRule>
  </conditionalFormatting>
  <conditionalFormatting sqref="T129:T132">
    <cfRule type="expression" dxfId="7829" priority="3867">
      <formula>T129&lt;&gt;""</formula>
    </cfRule>
    <cfRule type="expression" dxfId="7828" priority="3868">
      <formula>S129&lt;&gt;""</formula>
    </cfRule>
  </conditionalFormatting>
  <conditionalFormatting sqref="U129:U132">
    <cfRule type="expression" dxfId="7827" priority="3865">
      <formula>U129&lt;&gt;""</formula>
    </cfRule>
    <cfRule type="expression" dxfId="7826" priority="3866">
      <formula>S129&lt;&gt;""</formula>
    </cfRule>
  </conditionalFormatting>
  <conditionalFormatting sqref="T133:T136">
    <cfRule type="expression" dxfId="7825" priority="3863">
      <formula>T133&lt;&gt;""</formula>
    </cfRule>
    <cfRule type="expression" dxfId="7824" priority="3864">
      <formula>S133&lt;&gt;""</formula>
    </cfRule>
  </conditionalFormatting>
  <conditionalFormatting sqref="U133:U136">
    <cfRule type="expression" dxfId="7823" priority="3861">
      <formula>U133&lt;&gt;""</formula>
    </cfRule>
    <cfRule type="expression" dxfId="7822" priority="3862">
      <formula>S133&lt;&gt;""</formula>
    </cfRule>
  </conditionalFormatting>
  <conditionalFormatting sqref="T137:T140">
    <cfRule type="expression" dxfId="7821" priority="3859">
      <formula>T137&lt;&gt;""</formula>
    </cfRule>
    <cfRule type="expression" dxfId="7820" priority="3860">
      <formula>S137&lt;&gt;""</formula>
    </cfRule>
  </conditionalFormatting>
  <conditionalFormatting sqref="U137:U140">
    <cfRule type="expression" dxfId="7819" priority="3857">
      <formula>U137&lt;&gt;""</formula>
    </cfRule>
    <cfRule type="expression" dxfId="7818" priority="3858">
      <formula>S137&lt;&gt;""</formula>
    </cfRule>
  </conditionalFormatting>
  <conditionalFormatting sqref="T141:T144">
    <cfRule type="expression" dxfId="7817" priority="3855">
      <formula>T141&lt;&gt;""</formula>
    </cfRule>
    <cfRule type="expression" dxfId="7816" priority="3856">
      <formula>S141&lt;&gt;""</formula>
    </cfRule>
  </conditionalFormatting>
  <conditionalFormatting sqref="U141:U144">
    <cfRule type="expression" dxfId="7815" priority="3853">
      <formula>U141&lt;&gt;""</formula>
    </cfRule>
    <cfRule type="expression" dxfId="7814" priority="3854">
      <formula>S141&lt;&gt;""</formula>
    </cfRule>
  </conditionalFormatting>
  <conditionalFormatting sqref="T152:T156">
    <cfRule type="expression" dxfId="7813" priority="3851">
      <formula>T152&lt;&gt;""</formula>
    </cfRule>
    <cfRule type="expression" dxfId="7812" priority="3852">
      <formula>S152&lt;&gt;""</formula>
    </cfRule>
  </conditionalFormatting>
  <conditionalFormatting sqref="U152:U156">
    <cfRule type="expression" dxfId="7811" priority="3849">
      <formula>U152&lt;&gt;""</formula>
    </cfRule>
    <cfRule type="expression" dxfId="7810" priority="3850">
      <formula>S152&lt;&gt;""</formula>
    </cfRule>
  </conditionalFormatting>
  <conditionalFormatting sqref="T157:T161">
    <cfRule type="expression" dxfId="7809" priority="3847">
      <formula>T157&lt;&gt;""</formula>
    </cfRule>
    <cfRule type="expression" dxfId="7808" priority="3848">
      <formula>S157&lt;&gt;""</formula>
    </cfRule>
  </conditionalFormatting>
  <conditionalFormatting sqref="U157:U161">
    <cfRule type="expression" dxfId="7807" priority="3845">
      <formula>U157&lt;&gt;""</formula>
    </cfRule>
    <cfRule type="expression" dxfId="7806" priority="3846">
      <formula>S157&lt;&gt;""</formula>
    </cfRule>
  </conditionalFormatting>
  <conditionalFormatting sqref="T162:T166">
    <cfRule type="expression" dxfId="7805" priority="3843">
      <formula>T162&lt;&gt;""</formula>
    </cfRule>
    <cfRule type="expression" dxfId="7804" priority="3844">
      <formula>S162&lt;&gt;""</formula>
    </cfRule>
  </conditionalFormatting>
  <conditionalFormatting sqref="U162:U166">
    <cfRule type="expression" dxfId="7803" priority="3841">
      <formula>U162&lt;&gt;""</formula>
    </cfRule>
    <cfRule type="expression" dxfId="7802" priority="3842">
      <formula>S162&lt;&gt;""</formula>
    </cfRule>
  </conditionalFormatting>
  <conditionalFormatting sqref="T167:T171">
    <cfRule type="expression" dxfId="7801" priority="3839">
      <formula>T167&lt;&gt;""</formula>
    </cfRule>
    <cfRule type="expression" dxfId="7800" priority="3840">
      <formula>S167&lt;&gt;""</formula>
    </cfRule>
  </conditionalFormatting>
  <conditionalFormatting sqref="U167:U171">
    <cfRule type="expression" dxfId="7799" priority="3837">
      <formula>U167&lt;&gt;""</formula>
    </cfRule>
    <cfRule type="expression" dxfId="7798" priority="3838">
      <formula>S167&lt;&gt;""</formula>
    </cfRule>
  </conditionalFormatting>
  <conditionalFormatting sqref="T172:T176">
    <cfRule type="expression" dxfId="7797" priority="3835">
      <formula>T172&lt;&gt;""</formula>
    </cfRule>
    <cfRule type="expression" dxfId="7796" priority="3836">
      <formula>S172&lt;&gt;""</formula>
    </cfRule>
  </conditionalFormatting>
  <conditionalFormatting sqref="U172:U176">
    <cfRule type="expression" dxfId="7795" priority="3833">
      <formula>U172&lt;&gt;""</formula>
    </cfRule>
    <cfRule type="expression" dxfId="7794" priority="3834">
      <formula>S172&lt;&gt;""</formula>
    </cfRule>
  </conditionalFormatting>
  <conditionalFormatting sqref="T177:T181">
    <cfRule type="expression" dxfId="7793" priority="3831">
      <formula>T177&lt;&gt;""</formula>
    </cfRule>
    <cfRule type="expression" dxfId="7792" priority="3832">
      <formula>S177&lt;&gt;""</formula>
    </cfRule>
  </conditionalFormatting>
  <conditionalFormatting sqref="U177:U181">
    <cfRule type="expression" dxfId="7791" priority="3829">
      <formula>U177&lt;&gt;""</formula>
    </cfRule>
    <cfRule type="expression" dxfId="7790" priority="3830">
      <formula>S177&lt;&gt;""</formula>
    </cfRule>
  </conditionalFormatting>
  <conditionalFormatting sqref="T182:T186">
    <cfRule type="expression" dxfId="7789" priority="3827">
      <formula>T182&lt;&gt;""</formula>
    </cfRule>
    <cfRule type="expression" dxfId="7788" priority="3828">
      <formula>S182&lt;&gt;""</formula>
    </cfRule>
  </conditionalFormatting>
  <conditionalFormatting sqref="U182:U186">
    <cfRule type="expression" dxfId="7787" priority="3825">
      <formula>U182&lt;&gt;""</formula>
    </cfRule>
    <cfRule type="expression" dxfId="7786" priority="3826">
      <formula>S182&lt;&gt;""</formula>
    </cfRule>
  </conditionalFormatting>
  <conditionalFormatting sqref="T187:T191">
    <cfRule type="expression" dxfId="7785" priority="3823">
      <formula>T187&lt;&gt;""</formula>
    </cfRule>
    <cfRule type="expression" dxfId="7784" priority="3824">
      <formula>S187&lt;&gt;""</formula>
    </cfRule>
  </conditionalFormatting>
  <conditionalFormatting sqref="U187:U191">
    <cfRule type="expression" dxfId="7783" priority="3821">
      <formula>U187&lt;&gt;""</formula>
    </cfRule>
    <cfRule type="expression" dxfId="7782" priority="3822">
      <formula>S187&lt;&gt;""</formula>
    </cfRule>
  </conditionalFormatting>
  <conditionalFormatting sqref="T192:T196">
    <cfRule type="expression" dxfId="7781" priority="3819">
      <formula>T192&lt;&gt;""</formula>
    </cfRule>
    <cfRule type="expression" dxfId="7780" priority="3820">
      <formula>S192&lt;&gt;""</formula>
    </cfRule>
  </conditionalFormatting>
  <conditionalFormatting sqref="U192:U196">
    <cfRule type="expression" dxfId="7779" priority="3817">
      <formula>U192&lt;&gt;""</formula>
    </cfRule>
    <cfRule type="expression" dxfId="7778" priority="3818">
      <formula>S192&lt;&gt;""</formula>
    </cfRule>
  </conditionalFormatting>
  <conditionalFormatting sqref="T197:T201">
    <cfRule type="expression" dxfId="7777" priority="3815">
      <formula>T197&lt;&gt;""</formula>
    </cfRule>
    <cfRule type="expression" dxfId="7776" priority="3816">
      <formula>S197&lt;&gt;""</formula>
    </cfRule>
  </conditionalFormatting>
  <conditionalFormatting sqref="U197:U201">
    <cfRule type="expression" dxfId="7775" priority="3813">
      <formula>U197&lt;&gt;""</formula>
    </cfRule>
    <cfRule type="expression" dxfId="7774" priority="3814">
      <formula>S197&lt;&gt;""</formula>
    </cfRule>
  </conditionalFormatting>
  <conditionalFormatting sqref="T202:T206">
    <cfRule type="expression" dxfId="7773" priority="3811">
      <formula>T202&lt;&gt;""</formula>
    </cfRule>
    <cfRule type="expression" dxfId="7772" priority="3812">
      <formula>S202&lt;&gt;""</formula>
    </cfRule>
  </conditionalFormatting>
  <conditionalFormatting sqref="U202:U206">
    <cfRule type="expression" dxfId="7771" priority="3809">
      <formula>U202&lt;&gt;""</formula>
    </cfRule>
    <cfRule type="expression" dxfId="7770" priority="3810">
      <formula>S202&lt;&gt;""</formula>
    </cfRule>
  </conditionalFormatting>
  <conditionalFormatting sqref="T207:T211">
    <cfRule type="expression" dxfId="7769" priority="3807">
      <formula>T207&lt;&gt;""</formula>
    </cfRule>
    <cfRule type="expression" dxfId="7768" priority="3808">
      <formula>S207&lt;&gt;""</formula>
    </cfRule>
  </conditionalFormatting>
  <conditionalFormatting sqref="U207:U211">
    <cfRule type="expression" dxfId="7767" priority="3805">
      <formula>U207&lt;&gt;""</formula>
    </cfRule>
    <cfRule type="expression" dxfId="7766" priority="3806">
      <formula>S207&lt;&gt;""</formula>
    </cfRule>
  </conditionalFormatting>
  <conditionalFormatting sqref="T212:T216">
    <cfRule type="expression" dxfId="7765" priority="3803">
      <formula>T212&lt;&gt;""</formula>
    </cfRule>
    <cfRule type="expression" dxfId="7764" priority="3804">
      <formula>S212&lt;&gt;""</formula>
    </cfRule>
  </conditionalFormatting>
  <conditionalFormatting sqref="U212:U216">
    <cfRule type="expression" dxfId="7763" priority="3801">
      <formula>U212&lt;&gt;""</formula>
    </cfRule>
    <cfRule type="expression" dxfId="7762" priority="3802">
      <formula>S212&lt;&gt;""</formula>
    </cfRule>
  </conditionalFormatting>
  <conditionalFormatting sqref="T217:T221">
    <cfRule type="expression" dxfId="7761" priority="3799">
      <formula>T217&lt;&gt;""</formula>
    </cfRule>
    <cfRule type="expression" dxfId="7760" priority="3800">
      <formula>S217&lt;&gt;""</formula>
    </cfRule>
  </conditionalFormatting>
  <conditionalFormatting sqref="U217:U221">
    <cfRule type="expression" dxfId="7759" priority="3797">
      <formula>U217&lt;&gt;""</formula>
    </cfRule>
    <cfRule type="expression" dxfId="7758" priority="3798">
      <formula>S217&lt;&gt;""</formula>
    </cfRule>
  </conditionalFormatting>
  <conditionalFormatting sqref="T263:T264">
    <cfRule type="expression" dxfId="7757" priority="3795">
      <formula>T263&lt;&gt;""</formula>
    </cfRule>
    <cfRule type="expression" dxfId="7756" priority="3796">
      <formula>S263&lt;&gt;""</formula>
    </cfRule>
  </conditionalFormatting>
  <conditionalFormatting sqref="U263:U264">
    <cfRule type="expression" dxfId="7755" priority="3793">
      <formula>U263&lt;&gt;""</formula>
    </cfRule>
    <cfRule type="expression" dxfId="7754" priority="3794">
      <formula>S263&lt;&gt;""</formula>
    </cfRule>
  </conditionalFormatting>
  <conditionalFormatting sqref="T265:T266">
    <cfRule type="expression" dxfId="7753" priority="3791">
      <formula>T265&lt;&gt;""</formula>
    </cfRule>
    <cfRule type="expression" dxfId="7752" priority="3792">
      <formula>S265&lt;&gt;""</formula>
    </cfRule>
  </conditionalFormatting>
  <conditionalFormatting sqref="U265:U266">
    <cfRule type="expression" dxfId="7751" priority="3789">
      <formula>U265&lt;&gt;""</formula>
    </cfRule>
    <cfRule type="expression" dxfId="7750" priority="3790">
      <formula>S265&lt;&gt;""</formula>
    </cfRule>
  </conditionalFormatting>
  <conditionalFormatting sqref="T267:T268">
    <cfRule type="expression" dxfId="7749" priority="3787">
      <formula>T267&lt;&gt;""</formula>
    </cfRule>
    <cfRule type="expression" dxfId="7748" priority="3788">
      <formula>S267&lt;&gt;""</formula>
    </cfRule>
  </conditionalFormatting>
  <conditionalFormatting sqref="U267:U268">
    <cfRule type="expression" dxfId="7747" priority="3785">
      <formula>U267&lt;&gt;""</formula>
    </cfRule>
    <cfRule type="expression" dxfId="7746" priority="3786">
      <formula>S267&lt;&gt;""</formula>
    </cfRule>
  </conditionalFormatting>
  <conditionalFormatting sqref="T269:T270">
    <cfRule type="expression" dxfId="7745" priority="3783">
      <formula>T269&lt;&gt;""</formula>
    </cfRule>
    <cfRule type="expression" dxfId="7744" priority="3784">
      <formula>S269&lt;&gt;""</formula>
    </cfRule>
  </conditionalFormatting>
  <conditionalFormatting sqref="U269:U270">
    <cfRule type="expression" dxfId="7743" priority="3781">
      <formula>U269&lt;&gt;""</formula>
    </cfRule>
    <cfRule type="expression" dxfId="7742" priority="3782">
      <formula>S269&lt;&gt;""</formula>
    </cfRule>
  </conditionalFormatting>
  <conditionalFormatting sqref="T271:T272">
    <cfRule type="expression" dxfId="7741" priority="3779">
      <formula>T271&lt;&gt;""</formula>
    </cfRule>
    <cfRule type="expression" dxfId="7740" priority="3780">
      <formula>S271&lt;&gt;""</formula>
    </cfRule>
  </conditionalFormatting>
  <conditionalFormatting sqref="U271:U272">
    <cfRule type="expression" dxfId="7739" priority="3777">
      <formula>U271&lt;&gt;""</formula>
    </cfRule>
    <cfRule type="expression" dxfId="7738" priority="3778">
      <formula>S271&lt;&gt;""</formula>
    </cfRule>
  </conditionalFormatting>
  <conditionalFormatting sqref="T273:T274">
    <cfRule type="expression" dxfId="7737" priority="3775">
      <formula>T273&lt;&gt;""</formula>
    </cfRule>
    <cfRule type="expression" dxfId="7736" priority="3776">
      <formula>S273&lt;&gt;""</formula>
    </cfRule>
  </conditionalFormatting>
  <conditionalFormatting sqref="U273:U274">
    <cfRule type="expression" dxfId="7735" priority="3773">
      <formula>U273&lt;&gt;""</formula>
    </cfRule>
    <cfRule type="expression" dxfId="7734" priority="3774">
      <formula>S273&lt;&gt;""</formula>
    </cfRule>
  </conditionalFormatting>
  <conditionalFormatting sqref="T275:T276">
    <cfRule type="expression" dxfId="7733" priority="3771">
      <formula>T275&lt;&gt;""</formula>
    </cfRule>
    <cfRule type="expression" dxfId="7732" priority="3772">
      <formula>S275&lt;&gt;""</formula>
    </cfRule>
  </conditionalFormatting>
  <conditionalFormatting sqref="U275:U276">
    <cfRule type="expression" dxfId="7731" priority="3769">
      <formula>U275&lt;&gt;""</formula>
    </cfRule>
    <cfRule type="expression" dxfId="7730" priority="3770">
      <formula>S275&lt;&gt;""</formula>
    </cfRule>
  </conditionalFormatting>
  <conditionalFormatting sqref="T277:T278">
    <cfRule type="expression" dxfId="7729" priority="3767">
      <formula>T277&lt;&gt;""</formula>
    </cfRule>
    <cfRule type="expression" dxfId="7728" priority="3768">
      <formula>S277&lt;&gt;""</formula>
    </cfRule>
  </conditionalFormatting>
  <conditionalFormatting sqref="U277:U278">
    <cfRule type="expression" dxfId="7727" priority="3765">
      <formula>U277&lt;&gt;""</formula>
    </cfRule>
    <cfRule type="expression" dxfId="7726" priority="3766">
      <formula>S277&lt;&gt;""</formula>
    </cfRule>
  </conditionalFormatting>
  <conditionalFormatting sqref="T279:T280">
    <cfRule type="expression" dxfId="7725" priority="3763">
      <formula>T279&lt;&gt;""</formula>
    </cfRule>
    <cfRule type="expression" dxfId="7724" priority="3764">
      <formula>S279&lt;&gt;""</formula>
    </cfRule>
  </conditionalFormatting>
  <conditionalFormatting sqref="U279:U280">
    <cfRule type="expression" dxfId="7723" priority="3761">
      <formula>U279&lt;&gt;""</formula>
    </cfRule>
    <cfRule type="expression" dxfId="7722" priority="3762">
      <formula>S279&lt;&gt;""</formula>
    </cfRule>
  </conditionalFormatting>
  <conditionalFormatting sqref="T281:T282">
    <cfRule type="expression" dxfId="7721" priority="3759">
      <formula>T281&lt;&gt;""</formula>
    </cfRule>
    <cfRule type="expression" dxfId="7720" priority="3760">
      <formula>S281&lt;&gt;""</formula>
    </cfRule>
  </conditionalFormatting>
  <conditionalFormatting sqref="U281:U282">
    <cfRule type="expression" dxfId="7719" priority="3757">
      <formula>U281&lt;&gt;""</formula>
    </cfRule>
    <cfRule type="expression" dxfId="7718" priority="3758">
      <formula>S281&lt;&gt;""</formula>
    </cfRule>
  </conditionalFormatting>
  <conditionalFormatting sqref="T283:T284">
    <cfRule type="expression" dxfId="7717" priority="3755">
      <formula>T283&lt;&gt;""</formula>
    </cfRule>
    <cfRule type="expression" dxfId="7716" priority="3756">
      <formula>S283&lt;&gt;""</formula>
    </cfRule>
  </conditionalFormatting>
  <conditionalFormatting sqref="U283:U284">
    <cfRule type="expression" dxfId="7715" priority="3753">
      <formula>U283&lt;&gt;""</formula>
    </cfRule>
    <cfRule type="expression" dxfId="7714" priority="3754">
      <formula>S283&lt;&gt;""</formula>
    </cfRule>
  </conditionalFormatting>
  <conditionalFormatting sqref="T285:T286">
    <cfRule type="expression" dxfId="7713" priority="3751">
      <formula>T285&lt;&gt;""</formula>
    </cfRule>
    <cfRule type="expression" dxfId="7712" priority="3752">
      <formula>S285&lt;&gt;""</formula>
    </cfRule>
  </conditionalFormatting>
  <conditionalFormatting sqref="U285:U286">
    <cfRule type="expression" dxfId="7711" priority="3749">
      <formula>U285&lt;&gt;""</formula>
    </cfRule>
    <cfRule type="expression" dxfId="7710" priority="3750">
      <formula>S285&lt;&gt;""</formula>
    </cfRule>
  </conditionalFormatting>
  <conditionalFormatting sqref="T287:T288">
    <cfRule type="expression" dxfId="7709" priority="3747">
      <formula>T287&lt;&gt;""</formula>
    </cfRule>
    <cfRule type="expression" dxfId="7708" priority="3748">
      <formula>S287&lt;&gt;""</formula>
    </cfRule>
  </conditionalFormatting>
  <conditionalFormatting sqref="U287:U288">
    <cfRule type="expression" dxfId="7707" priority="3745">
      <formula>U287&lt;&gt;""</formula>
    </cfRule>
    <cfRule type="expression" dxfId="7706" priority="3746">
      <formula>S287&lt;&gt;""</formula>
    </cfRule>
  </conditionalFormatting>
  <conditionalFormatting sqref="T289:T290">
    <cfRule type="expression" dxfId="7705" priority="3743">
      <formula>T289&lt;&gt;""</formula>
    </cfRule>
    <cfRule type="expression" dxfId="7704" priority="3744">
      <formula>S289&lt;&gt;""</formula>
    </cfRule>
  </conditionalFormatting>
  <conditionalFormatting sqref="U289:U290">
    <cfRule type="expression" dxfId="7703" priority="3741">
      <formula>U289&lt;&gt;""</formula>
    </cfRule>
    <cfRule type="expression" dxfId="7702" priority="3742">
      <formula>S289&lt;&gt;""</formula>
    </cfRule>
  </conditionalFormatting>
  <conditionalFormatting sqref="T296:T297">
    <cfRule type="expression" dxfId="7701" priority="3739">
      <formula>T296&lt;&gt;""</formula>
    </cfRule>
    <cfRule type="expression" dxfId="7700" priority="3740">
      <formula>S296&lt;&gt;""</formula>
    </cfRule>
  </conditionalFormatting>
  <conditionalFormatting sqref="U296:U297">
    <cfRule type="expression" dxfId="7699" priority="3737">
      <formula>U296&lt;&gt;""</formula>
    </cfRule>
    <cfRule type="expression" dxfId="7698" priority="3738">
      <formula>S296&lt;&gt;""</formula>
    </cfRule>
  </conditionalFormatting>
  <conditionalFormatting sqref="T298:T299">
    <cfRule type="expression" dxfId="7697" priority="3735">
      <formula>T298&lt;&gt;""</formula>
    </cfRule>
    <cfRule type="expression" dxfId="7696" priority="3736">
      <formula>S298&lt;&gt;""</formula>
    </cfRule>
  </conditionalFormatting>
  <conditionalFormatting sqref="U298:U299">
    <cfRule type="expression" dxfId="7695" priority="3733">
      <formula>U298&lt;&gt;""</formula>
    </cfRule>
    <cfRule type="expression" dxfId="7694" priority="3734">
      <formula>S298&lt;&gt;""</formula>
    </cfRule>
  </conditionalFormatting>
  <conditionalFormatting sqref="T300:T301">
    <cfRule type="expression" dxfId="7693" priority="3731">
      <formula>T300&lt;&gt;""</formula>
    </cfRule>
    <cfRule type="expression" dxfId="7692" priority="3732">
      <formula>S300&lt;&gt;""</formula>
    </cfRule>
  </conditionalFormatting>
  <conditionalFormatting sqref="U300:U301">
    <cfRule type="expression" dxfId="7691" priority="3729">
      <formula>U300&lt;&gt;""</formula>
    </cfRule>
    <cfRule type="expression" dxfId="7690" priority="3730">
      <formula>S300&lt;&gt;""</formula>
    </cfRule>
  </conditionalFormatting>
  <conditionalFormatting sqref="T302:T303">
    <cfRule type="expression" dxfId="7689" priority="3727">
      <formula>T302&lt;&gt;""</formula>
    </cfRule>
    <cfRule type="expression" dxfId="7688" priority="3728">
      <formula>S302&lt;&gt;""</formula>
    </cfRule>
  </conditionalFormatting>
  <conditionalFormatting sqref="U302:U303">
    <cfRule type="expression" dxfId="7687" priority="3725">
      <formula>U302&lt;&gt;""</formula>
    </cfRule>
    <cfRule type="expression" dxfId="7686" priority="3726">
      <formula>S302&lt;&gt;""</formula>
    </cfRule>
  </conditionalFormatting>
  <conditionalFormatting sqref="T304:T305">
    <cfRule type="expression" dxfId="7685" priority="3723">
      <formula>T304&lt;&gt;""</formula>
    </cfRule>
    <cfRule type="expression" dxfId="7684" priority="3724">
      <formula>S304&lt;&gt;""</formula>
    </cfRule>
  </conditionalFormatting>
  <conditionalFormatting sqref="U304:U305">
    <cfRule type="expression" dxfId="7683" priority="3721">
      <formula>U304&lt;&gt;""</formula>
    </cfRule>
    <cfRule type="expression" dxfId="7682" priority="3722">
      <formula>S304&lt;&gt;""</formula>
    </cfRule>
  </conditionalFormatting>
  <conditionalFormatting sqref="T306:T307">
    <cfRule type="expression" dxfId="7681" priority="3719">
      <formula>T306&lt;&gt;""</formula>
    </cfRule>
    <cfRule type="expression" dxfId="7680" priority="3720">
      <formula>S306&lt;&gt;""</formula>
    </cfRule>
  </conditionalFormatting>
  <conditionalFormatting sqref="U306:U307">
    <cfRule type="expression" dxfId="7679" priority="3717">
      <formula>U306&lt;&gt;""</formula>
    </cfRule>
    <cfRule type="expression" dxfId="7678" priority="3718">
      <formula>S306&lt;&gt;""</formula>
    </cfRule>
  </conditionalFormatting>
  <conditionalFormatting sqref="T308:T309">
    <cfRule type="expression" dxfId="7677" priority="3715">
      <formula>T308&lt;&gt;""</formula>
    </cfRule>
    <cfRule type="expression" dxfId="7676" priority="3716">
      <formula>S308&lt;&gt;""</formula>
    </cfRule>
  </conditionalFormatting>
  <conditionalFormatting sqref="U308:U309">
    <cfRule type="expression" dxfId="7675" priority="3713">
      <formula>U308&lt;&gt;""</formula>
    </cfRule>
    <cfRule type="expression" dxfId="7674" priority="3714">
      <formula>S308&lt;&gt;""</formula>
    </cfRule>
  </conditionalFormatting>
  <conditionalFormatting sqref="T310:T311">
    <cfRule type="expression" dxfId="7673" priority="3711">
      <formula>T310&lt;&gt;""</formula>
    </cfRule>
    <cfRule type="expression" dxfId="7672" priority="3712">
      <formula>S310&lt;&gt;""</formula>
    </cfRule>
  </conditionalFormatting>
  <conditionalFormatting sqref="U310:U311">
    <cfRule type="expression" dxfId="7671" priority="3709">
      <formula>U310&lt;&gt;""</formula>
    </cfRule>
    <cfRule type="expression" dxfId="7670" priority="3710">
      <formula>S310&lt;&gt;""</formula>
    </cfRule>
  </conditionalFormatting>
  <conditionalFormatting sqref="T312:T313">
    <cfRule type="expression" dxfId="7669" priority="3707">
      <formula>T312&lt;&gt;""</formula>
    </cfRule>
    <cfRule type="expression" dxfId="7668" priority="3708">
      <formula>S312&lt;&gt;""</formula>
    </cfRule>
  </conditionalFormatting>
  <conditionalFormatting sqref="U312:U313">
    <cfRule type="expression" dxfId="7667" priority="3705">
      <formula>U312&lt;&gt;""</formula>
    </cfRule>
    <cfRule type="expression" dxfId="7666" priority="3706">
      <formula>S312&lt;&gt;""</formula>
    </cfRule>
  </conditionalFormatting>
  <conditionalFormatting sqref="T775:T779">
    <cfRule type="expression" dxfId="7665" priority="3703">
      <formula>T775&lt;&gt;""</formula>
    </cfRule>
    <cfRule type="expression" dxfId="7664" priority="3704">
      <formula>S775&lt;&gt;""</formula>
    </cfRule>
  </conditionalFormatting>
  <conditionalFormatting sqref="U775:U779">
    <cfRule type="expression" dxfId="7663" priority="3701">
      <formula>U775&lt;&gt;""</formula>
    </cfRule>
    <cfRule type="expression" dxfId="7662" priority="3702">
      <formula>S775&lt;&gt;""</formula>
    </cfRule>
  </conditionalFormatting>
  <conditionalFormatting sqref="T785:T787">
    <cfRule type="expression" dxfId="7661" priority="3699">
      <formula>T785&lt;&gt;""</formula>
    </cfRule>
    <cfRule type="expression" dxfId="7660" priority="3700">
      <formula>S785&lt;&gt;""</formula>
    </cfRule>
  </conditionalFormatting>
  <conditionalFormatting sqref="U785:U787">
    <cfRule type="expression" dxfId="7659" priority="3697">
      <formula>U785&lt;&gt;""</formula>
    </cfRule>
    <cfRule type="expression" dxfId="7658" priority="3698">
      <formula>S785&lt;&gt;""</formula>
    </cfRule>
  </conditionalFormatting>
  <conditionalFormatting sqref="T788:T790">
    <cfRule type="expression" dxfId="7657" priority="3695">
      <formula>T788&lt;&gt;""</formula>
    </cfRule>
    <cfRule type="expression" dxfId="7656" priority="3696">
      <formula>S788&lt;&gt;""</formula>
    </cfRule>
  </conditionalFormatting>
  <conditionalFormatting sqref="U788:U790">
    <cfRule type="expression" dxfId="7655" priority="3693">
      <formula>U788&lt;&gt;""</formula>
    </cfRule>
    <cfRule type="expression" dxfId="7654" priority="3694">
      <formula>S788&lt;&gt;""</formula>
    </cfRule>
  </conditionalFormatting>
  <conditionalFormatting sqref="T791:T793">
    <cfRule type="expression" dxfId="7653" priority="3691">
      <formula>T791&lt;&gt;""</formula>
    </cfRule>
    <cfRule type="expression" dxfId="7652" priority="3692">
      <formula>S791&lt;&gt;""</formula>
    </cfRule>
  </conditionalFormatting>
  <conditionalFormatting sqref="U791:U793">
    <cfRule type="expression" dxfId="7651" priority="3689">
      <formula>U791&lt;&gt;""</formula>
    </cfRule>
    <cfRule type="expression" dxfId="7650" priority="3690">
      <formula>S791&lt;&gt;""</formula>
    </cfRule>
  </conditionalFormatting>
  <conditionalFormatting sqref="T794:T796">
    <cfRule type="expression" dxfId="7649" priority="3687">
      <formula>T794&lt;&gt;""</formula>
    </cfRule>
    <cfRule type="expression" dxfId="7648" priority="3688">
      <formula>S794&lt;&gt;""</formula>
    </cfRule>
  </conditionalFormatting>
  <conditionalFormatting sqref="U794:U796">
    <cfRule type="expression" dxfId="7647" priority="3685">
      <formula>U794&lt;&gt;""</formula>
    </cfRule>
    <cfRule type="expression" dxfId="7646" priority="3686">
      <formula>S794&lt;&gt;""</formula>
    </cfRule>
  </conditionalFormatting>
  <conditionalFormatting sqref="T797:T799">
    <cfRule type="expression" dxfId="7645" priority="3683">
      <formula>T797&lt;&gt;""</formula>
    </cfRule>
    <cfRule type="expression" dxfId="7644" priority="3684">
      <formula>S797&lt;&gt;""</formula>
    </cfRule>
  </conditionalFormatting>
  <conditionalFormatting sqref="U797:U799">
    <cfRule type="expression" dxfId="7643" priority="3681">
      <formula>U797&lt;&gt;""</formula>
    </cfRule>
    <cfRule type="expression" dxfId="7642" priority="3682">
      <formula>S797&lt;&gt;""</formula>
    </cfRule>
  </conditionalFormatting>
  <conditionalFormatting sqref="T800:T802">
    <cfRule type="expression" dxfId="7641" priority="3679">
      <formula>T800&lt;&gt;""</formula>
    </cfRule>
    <cfRule type="expression" dxfId="7640" priority="3680">
      <formula>S800&lt;&gt;""</formula>
    </cfRule>
  </conditionalFormatting>
  <conditionalFormatting sqref="U800:U802">
    <cfRule type="expression" dxfId="7639" priority="3677">
      <formula>U800&lt;&gt;""</formula>
    </cfRule>
    <cfRule type="expression" dxfId="7638" priority="3678">
      <formula>S800&lt;&gt;""</formula>
    </cfRule>
  </conditionalFormatting>
  <conditionalFormatting sqref="T803:T805">
    <cfRule type="expression" dxfId="7637" priority="3675">
      <formula>T803&lt;&gt;""</formula>
    </cfRule>
    <cfRule type="expression" dxfId="7636" priority="3676">
      <formula>S803&lt;&gt;""</formula>
    </cfRule>
  </conditionalFormatting>
  <conditionalFormatting sqref="U803:U805">
    <cfRule type="expression" dxfId="7635" priority="3673">
      <formula>U803&lt;&gt;""</formula>
    </cfRule>
    <cfRule type="expression" dxfId="7634" priority="3674">
      <formula>S803&lt;&gt;""</formula>
    </cfRule>
  </conditionalFormatting>
  <conditionalFormatting sqref="T806:T808">
    <cfRule type="expression" dxfId="7633" priority="3671">
      <formula>T806&lt;&gt;""</formula>
    </cfRule>
    <cfRule type="expression" dxfId="7632" priority="3672">
      <formula>S806&lt;&gt;""</formula>
    </cfRule>
  </conditionalFormatting>
  <conditionalFormatting sqref="U806:U808">
    <cfRule type="expression" dxfId="7631" priority="3669">
      <formula>U806&lt;&gt;""</formula>
    </cfRule>
    <cfRule type="expression" dxfId="7630" priority="3670">
      <formula>S806&lt;&gt;""</formula>
    </cfRule>
  </conditionalFormatting>
  <conditionalFormatting sqref="T809:T811">
    <cfRule type="expression" dxfId="7629" priority="3667">
      <formula>T809&lt;&gt;""</formula>
    </cfRule>
    <cfRule type="expression" dxfId="7628" priority="3668">
      <formula>S809&lt;&gt;""</formula>
    </cfRule>
  </conditionalFormatting>
  <conditionalFormatting sqref="U809:U811">
    <cfRule type="expression" dxfId="7627" priority="3665">
      <formula>U809&lt;&gt;""</formula>
    </cfRule>
    <cfRule type="expression" dxfId="7626" priority="3666">
      <formula>S809&lt;&gt;""</formula>
    </cfRule>
  </conditionalFormatting>
  <conditionalFormatting sqref="T812:T814">
    <cfRule type="expression" dxfId="7625" priority="3663">
      <formula>T812&lt;&gt;""</formula>
    </cfRule>
    <cfRule type="expression" dxfId="7624" priority="3664">
      <formula>S812&lt;&gt;""</formula>
    </cfRule>
  </conditionalFormatting>
  <conditionalFormatting sqref="U812:U814">
    <cfRule type="expression" dxfId="7623" priority="3661">
      <formula>U812&lt;&gt;""</formula>
    </cfRule>
    <cfRule type="expression" dxfId="7622" priority="3662">
      <formula>S812&lt;&gt;""</formula>
    </cfRule>
  </conditionalFormatting>
  <conditionalFormatting sqref="T815:T817">
    <cfRule type="expression" dxfId="7621" priority="3659">
      <formula>T815&lt;&gt;""</formula>
    </cfRule>
    <cfRule type="expression" dxfId="7620" priority="3660">
      <formula>S815&lt;&gt;""</formula>
    </cfRule>
  </conditionalFormatting>
  <conditionalFormatting sqref="U815:U817">
    <cfRule type="expression" dxfId="7619" priority="3657">
      <formula>U815&lt;&gt;""</formula>
    </cfRule>
    <cfRule type="expression" dxfId="7618" priority="3658">
      <formula>S815&lt;&gt;""</formula>
    </cfRule>
  </conditionalFormatting>
  <conditionalFormatting sqref="T818:T820">
    <cfRule type="expression" dxfId="7617" priority="3655">
      <formula>T818&lt;&gt;""</formula>
    </cfRule>
    <cfRule type="expression" dxfId="7616" priority="3656">
      <formula>S818&lt;&gt;""</formula>
    </cfRule>
  </conditionalFormatting>
  <conditionalFormatting sqref="U818:U820">
    <cfRule type="expression" dxfId="7615" priority="3653">
      <formula>U818&lt;&gt;""</formula>
    </cfRule>
    <cfRule type="expression" dxfId="7614" priority="3654">
      <formula>S818&lt;&gt;""</formula>
    </cfRule>
  </conditionalFormatting>
  <conditionalFormatting sqref="T821:T823">
    <cfRule type="expression" dxfId="7613" priority="3651">
      <formula>T821&lt;&gt;""</formula>
    </cfRule>
    <cfRule type="expression" dxfId="7612" priority="3652">
      <formula>S821&lt;&gt;""</formula>
    </cfRule>
  </conditionalFormatting>
  <conditionalFormatting sqref="U821:U823">
    <cfRule type="expression" dxfId="7611" priority="3649">
      <formula>U821&lt;&gt;""</formula>
    </cfRule>
    <cfRule type="expression" dxfId="7610" priority="3650">
      <formula>S821&lt;&gt;""</formula>
    </cfRule>
  </conditionalFormatting>
  <conditionalFormatting sqref="T824:T826">
    <cfRule type="expression" dxfId="7609" priority="3647">
      <formula>T824&lt;&gt;""</formula>
    </cfRule>
    <cfRule type="expression" dxfId="7608" priority="3648">
      <formula>S824&lt;&gt;""</formula>
    </cfRule>
  </conditionalFormatting>
  <conditionalFormatting sqref="U824:U826">
    <cfRule type="expression" dxfId="7607" priority="3645">
      <formula>U824&lt;&gt;""</formula>
    </cfRule>
    <cfRule type="expression" dxfId="7606" priority="3646">
      <formula>S824&lt;&gt;""</formula>
    </cfRule>
  </conditionalFormatting>
  <conditionalFormatting sqref="T827:T829">
    <cfRule type="expression" dxfId="7605" priority="3643">
      <formula>T827&lt;&gt;""</formula>
    </cfRule>
    <cfRule type="expression" dxfId="7604" priority="3644">
      <formula>S827&lt;&gt;""</formula>
    </cfRule>
  </conditionalFormatting>
  <conditionalFormatting sqref="U827:U829">
    <cfRule type="expression" dxfId="7603" priority="3641">
      <formula>U827&lt;&gt;""</formula>
    </cfRule>
    <cfRule type="expression" dxfId="7602" priority="3642">
      <formula>S827&lt;&gt;""</formula>
    </cfRule>
  </conditionalFormatting>
  <conditionalFormatting sqref="T830:T832">
    <cfRule type="expression" dxfId="7601" priority="3639">
      <formula>T830&lt;&gt;""</formula>
    </cfRule>
    <cfRule type="expression" dxfId="7600" priority="3640">
      <formula>S830&lt;&gt;""</formula>
    </cfRule>
  </conditionalFormatting>
  <conditionalFormatting sqref="U830:U832">
    <cfRule type="expression" dxfId="7599" priority="3637">
      <formula>U830&lt;&gt;""</formula>
    </cfRule>
    <cfRule type="expression" dxfId="7598" priority="3638">
      <formula>S830&lt;&gt;""</formula>
    </cfRule>
  </conditionalFormatting>
  <conditionalFormatting sqref="T833:T835">
    <cfRule type="expression" dxfId="7597" priority="3635">
      <formula>T833&lt;&gt;""</formula>
    </cfRule>
    <cfRule type="expression" dxfId="7596" priority="3636">
      <formula>S833&lt;&gt;""</formula>
    </cfRule>
  </conditionalFormatting>
  <conditionalFormatting sqref="U833:U835">
    <cfRule type="expression" dxfId="7595" priority="3633">
      <formula>U833&lt;&gt;""</formula>
    </cfRule>
    <cfRule type="expression" dxfId="7594" priority="3634">
      <formula>S833&lt;&gt;""</formula>
    </cfRule>
  </conditionalFormatting>
  <conditionalFormatting sqref="T836:T838">
    <cfRule type="expression" dxfId="7593" priority="3631">
      <formula>T836&lt;&gt;""</formula>
    </cfRule>
    <cfRule type="expression" dxfId="7592" priority="3632">
      <formula>S836&lt;&gt;""</formula>
    </cfRule>
  </conditionalFormatting>
  <conditionalFormatting sqref="U836:U838">
    <cfRule type="expression" dxfId="7591" priority="3629">
      <formula>U836&lt;&gt;""</formula>
    </cfRule>
    <cfRule type="expression" dxfId="7590" priority="3630">
      <formula>S836&lt;&gt;""</formula>
    </cfRule>
  </conditionalFormatting>
  <conditionalFormatting sqref="T839:T841">
    <cfRule type="expression" dxfId="7589" priority="3627">
      <formula>T839&lt;&gt;""</formula>
    </cfRule>
    <cfRule type="expression" dxfId="7588" priority="3628">
      <formula>S839&lt;&gt;""</formula>
    </cfRule>
  </conditionalFormatting>
  <conditionalFormatting sqref="U839:U841">
    <cfRule type="expression" dxfId="7587" priority="3625">
      <formula>U839&lt;&gt;""</formula>
    </cfRule>
    <cfRule type="expression" dxfId="7586" priority="3626">
      <formula>S839&lt;&gt;""</formula>
    </cfRule>
  </conditionalFormatting>
  <conditionalFormatting sqref="T851:T857">
    <cfRule type="expression" dxfId="7585" priority="3623">
      <formula>T851&lt;&gt;""</formula>
    </cfRule>
    <cfRule type="expression" dxfId="7584" priority="3624">
      <formula>S851&lt;&gt;""</formula>
    </cfRule>
  </conditionalFormatting>
  <conditionalFormatting sqref="U851:U857">
    <cfRule type="expression" dxfId="7583" priority="3621">
      <formula>U851&lt;&gt;""</formula>
    </cfRule>
    <cfRule type="expression" dxfId="7582" priority="3622">
      <formula>S851&lt;&gt;""</formula>
    </cfRule>
  </conditionalFormatting>
  <conditionalFormatting sqref="T858:T864">
    <cfRule type="expression" dxfId="7581" priority="3619">
      <formula>T858&lt;&gt;""</formula>
    </cfRule>
    <cfRule type="expression" dxfId="7580" priority="3620">
      <formula>S858&lt;&gt;""</formula>
    </cfRule>
  </conditionalFormatting>
  <conditionalFormatting sqref="U858:U864">
    <cfRule type="expression" dxfId="7579" priority="3617">
      <formula>U858&lt;&gt;""</formula>
    </cfRule>
    <cfRule type="expression" dxfId="7578" priority="3618">
      <formula>S858&lt;&gt;""</formula>
    </cfRule>
  </conditionalFormatting>
  <conditionalFormatting sqref="T865:T871">
    <cfRule type="expression" dxfId="7577" priority="3615">
      <formula>T865&lt;&gt;""</formula>
    </cfRule>
    <cfRule type="expression" dxfId="7576" priority="3616">
      <formula>S865&lt;&gt;""</formula>
    </cfRule>
  </conditionalFormatting>
  <conditionalFormatting sqref="U865:U871">
    <cfRule type="expression" dxfId="7575" priority="3613">
      <formula>U865&lt;&gt;""</formula>
    </cfRule>
    <cfRule type="expression" dxfId="7574" priority="3614">
      <formula>S865&lt;&gt;""</formula>
    </cfRule>
  </conditionalFormatting>
  <conditionalFormatting sqref="T872:T878">
    <cfRule type="expression" dxfId="7573" priority="3611">
      <formula>T872&lt;&gt;""</formula>
    </cfRule>
    <cfRule type="expression" dxfId="7572" priority="3612">
      <formula>S872&lt;&gt;""</formula>
    </cfRule>
  </conditionalFormatting>
  <conditionalFormatting sqref="U872:U878">
    <cfRule type="expression" dxfId="7571" priority="3609">
      <formula>U872&lt;&gt;""</formula>
    </cfRule>
    <cfRule type="expression" dxfId="7570" priority="3610">
      <formula>S872&lt;&gt;""</formula>
    </cfRule>
  </conditionalFormatting>
  <conditionalFormatting sqref="T879:T885">
    <cfRule type="expression" dxfId="7569" priority="3607">
      <formula>T879&lt;&gt;""</formula>
    </cfRule>
    <cfRule type="expression" dxfId="7568" priority="3608">
      <formula>S879&lt;&gt;""</formula>
    </cfRule>
  </conditionalFormatting>
  <conditionalFormatting sqref="U879:U885">
    <cfRule type="expression" dxfId="7567" priority="3605">
      <formula>U879&lt;&gt;""</formula>
    </cfRule>
    <cfRule type="expression" dxfId="7566" priority="3606">
      <formula>S879&lt;&gt;""</formula>
    </cfRule>
  </conditionalFormatting>
  <conditionalFormatting sqref="T886:T892">
    <cfRule type="expression" dxfId="7565" priority="3603">
      <formula>T886&lt;&gt;""</formula>
    </cfRule>
    <cfRule type="expression" dxfId="7564" priority="3604">
      <formula>S886&lt;&gt;""</formula>
    </cfRule>
  </conditionalFormatting>
  <conditionalFormatting sqref="U886:U892">
    <cfRule type="expression" dxfId="7563" priority="3601">
      <formula>U886&lt;&gt;""</formula>
    </cfRule>
    <cfRule type="expression" dxfId="7562" priority="3602">
      <formula>S886&lt;&gt;""</formula>
    </cfRule>
  </conditionalFormatting>
  <conditionalFormatting sqref="T893:T899">
    <cfRule type="expression" dxfId="7561" priority="3599">
      <formula>T893&lt;&gt;""</formula>
    </cfRule>
    <cfRule type="expression" dxfId="7560" priority="3600">
      <formula>S893&lt;&gt;""</formula>
    </cfRule>
  </conditionalFormatting>
  <conditionalFormatting sqref="U893:U899">
    <cfRule type="expression" dxfId="7559" priority="3597">
      <formula>U893&lt;&gt;""</formula>
    </cfRule>
    <cfRule type="expression" dxfId="7558" priority="3598">
      <formula>S893&lt;&gt;""</formula>
    </cfRule>
  </conditionalFormatting>
  <conditionalFormatting sqref="T900:T906">
    <cfRule type="expression" dxfId="7557" priority="3595">
      <formula>T900&lt;&gt;""</formula>
    </cfRule>
    <cfRule type="expression" dxfId="7556" priority="3596">
      <formula>S900&lt;&gt;""</formula>
    </cfRule>
  </conditionalFormatting>
  <conditionalFormatting sqref="U900:U906">
    <cfRule type="expression" dxfId="7555" priority="3593">
      <formula>U900&lt;&gt;""</formula>
    </cfRule>
    <cfRule type="expression" dxfId="7554" priority="3594">
      <formula>S900&lt;&gt;""</formula>
    </cfRule>
  </conditionalFormatting>
  <conditionalFormatting sqref="T907:T913">
    <cfRule type="expression" dxfId="7553" priority="3591">
      <formula>T907&lt;&gt;""</formula>
    </cfRule>
    <cfRule type="expression" dxfId="7552" priority="3592">
      <formula>S907&lt;&gt;""</formula>
    </cfRule>
  </conditionalFormatting>
  <conditionalFormatting sqref="U907:U913">
    <cfRule type="expression" dxfId="7551" priority="3589">
      <formula>U907&lt;&gt;""</formula>
    </cfRule>
    <cfRule type="expression" dxfId="7550" priority="3590">
      <formula>S907&lt;&gt;""</formula>
    </cfRule>
  </conditionalFormatting>
  <conditionalFormatting sqref="T914:T920">
    <cfRule type="expression" dxfId="7549" priority="3587">
      <formula>T914&lt;&gt;""</formula>
    </cfRule>
    <cfRule type="expression" dxfId="7548" priority="3588">
      <formula>S914&lt;&gt;""</formula>
    </cfRule>
  </conditionalFormatting>
  <conditionalFormatting sqref="U914:U920">
    <cfRule type="expression" dxfId="7547" priority="3585">
      <formula>U914&lt;&gt;""</formula>
    </cfRule>
    <cfRule type="expression" dxfId="7546" priority="3586">
      <formula>S914&lt;&gt;""</formula>
    </cfRule>
  </conditionalFormatting>
  <conditionalFormatting sqref="T921:T927">
    <cfRule type="expression" dxfId="7545" priority="3583">
      <formula>T921&lt;&gt;""</formula>
    </cfRule>
    <cfRule type="expression" dxfId="7544" priority="3584">
      <formula>S921&lt;&gt;""</formula>
    </cfRule>
  </conditionalFormatting>
  <conditionalFormatting sqref="U921:U927">
    <cfRule type="expression" dxfId="7543" priority="3581">
      <formula>U921&lt;&gt;""</formula>
    </cfRule>
    <cfRule type="expression" dxfId="7542" priority="3582">
      <formula>S921&lt;&gt;""</formula>
    </cfRule>
  </conditionalFormatting>
  <conditionalFormatting sqref="T928:T934">
    <cfRule type="expression" dxfId="7541" priority="3579">
      <formula>T928&lt;&gt;""</formula>
    </cfRule>
    <cfRule type="expression" dxfId="7540" priority="3580">
      <formula>S928&lt;&gt;""</formula>
    </cfRule>
  </conditionalFormatting>
  <conditionalFormatting sqref="U928:U934">
    <cfRule type="expression" dxfId="7539" priority="3577">
      <formula>U928&lt;&gt;""</formula>
    </cfRule>
    <cfRule type="expression" dxfId="7538" priority="3578">
      <formula>S928&lt;&gt;""</formula>
    </cfRule>
  </conditionalFormatting>
  <conditionalFormatting sqref="T935:T941">
    <cfRule type="expression" dxfId="7537" priority="3575">
      <formula>T935&lt;&gt;""</formula>
    </cfRule>
    <cfRule type="expression" dxfId="7536" priority="3576">
      <formula>S935&lt;&gt;""</formula>
    </cfRule>
  </conditionalFormatting>
  <conditionalFormatting sqref="U935:U941">
    <cfRule type="expression" dxfId="7535" priority="3573">
      <formula>U935&lt;&gt;""</formula>
    </cfRule>
    <cfRule type="expression" dxfId="7534" priority="3574">
      <formula>S935&lt;&gt;""</formula>
    </cfRule>
  </conditionalFormatting>
  <conditionalFormatting sqref="T942:T948">
    <cfRule type="expression" dxfId="7533" priority="3571">
      <formula>T942&lt;&gt;""</formula>
    </cfRule>
    <cfRule type="expression" dxfId="7532" priority="3572">
      <formula>S942&lt;&gt;""</formula>
    </cfRule>
  </conditionalFormatting>
  <conditionalFormatting sqref="U942:U948">
    <cfRule type="expression" dxfId="7531" priority="3569">
      <formula>U942&lt;&gt;""</formula>
    </cfRule>
    <cfRule type="expression" dxfId="7530" priority="3570">
      <formula>S942&lt;&gt;""</formula>
    </cfRule>
  </conditionalFormatting>
  <conditionalFormatting sqref="T949:T955">
    <cfRule type="expression" dxfId="7529" priority="3567">
      <formula>T949&lt;&gt;""</formula>
    </cfRule>
    <cfRule type="expression" dxfId="7528" priority="3568">
      <formula>S949&lt;&gt;""</formula>
    </cfRule>
  </conditionalFormatting>
  <conditionalFormatting sqref="U949:U955">
    <cfRule type="expression" dxfId="7527" priority="3565">
      <formula>U949&lt;&gt;""</formula>
    </cfRule>
    <cfRule type="expression" dxfId="7526" priority="3566">
      <formula>S949&lt;&gt;""</formula>
    </cfRule>
  </conditionalFormatting>
  <conditionalFormatting sqref="T956:T962">
    <cfRule type="expression" dxfId="7525" priority="3563">
      <formula>T956&lt;&gt;""</formula>
    </cfRule>
    <cfRule type="expression" dxfId="7524" priority="3564">
      <formula>S956&lt;&gt;""</formula>
    </cfRule>
  </conditionalFormatting>
  <conditionalFormatting sqref="U956:U962">
    <cfRule type="expression" dxfId="7523" priority="3561">
      <formula>U956&lt;&gt;""</formula>
    </cfRule>
    <cfRule type="expression" dxfId="7522" priority="3562">
      <formula>S956&lt;&gt;""</formula>
    </cfRule>
  </conditionalFormatting>
  <conditionalFormatting sqref="T963:T969">
    <cfRule type="expression" dxfId="7521" priority="3559">
      <formula>T963&lt;&gt;""</formula>
    </cfRule>
    <cfRule type="expression" dxfId="7520" priority="3560">
      <formula>S963&lt;&gt;""</formula>
    </cfRule>
  </conditionalFormatting>
  <conditionalFormatting sqref="U963:U969">
    <cfRule type="expression" dxfId="7519" priority="3557">
      <formula>U963&lt;&gt;""</formula>
    </cfRule>
    <cfRule type="expression" dxfId="7518" priority="3558">
      <formula>S963&lt;&gt;""</formula>
    </cfRule>
  </conditionalFormatting>
  <conditionalFormatting sqref="T970:T976">
    <cfRule type="expression" dxfId="7517" priority="3555">
      <formula>T970&lt;&gt;""</formula>
    </cfRule>
    <cfRule type="expression" dxfId="7516" priority="3556">
      <formula>S970&lt;&gt;""</formula>
    </cfRule>
  </conditionalFormatting>
  <conditionalFormatting sqref="U970:U976">
    <cfRule type="expression" dxfId="7515" priority="3553">
      <formula>U970&lt;&gt;""</formula>
    </cfRule>
    <cfRule type="expression" dxfId="7514" priority="3554">
      <formula>S970&lt;&gt;""</formula>
    </cfRule>
  </conditionalFormatting>
  <conditionalFormatting sqref="T977:T983">
    <cfRule type="expression" dxfId="7513" priority="3551">
      <formula>T977&lt;&gt;""</formula>
    </cfRule>
    <cfRule type="expression" dxfId="7512" priority="3552">
      <formula>S977&lt;&gt;""</formula>
    </cfRule>
  </conditionalFormatting>
  <conditionalFormatting sqref="U977:U983">
    <cfRule type="expression" dxfId="7511" priority="3549">
      <formula>U977&lt;&gt;""</formula>
    </cfRule>
    <cfRule type="expression" dxfId="7510" priority="3550">
      <formula>S977&lt;&gt;""</formula>
    </cfRule>
  </conditionalFormatting>
  <conditionalFormatting sqref="T994:T998">
    <cfRule type="expression" dxfId="7509" priority="3547">
      <formula>T994&lt;&gt;""</formula>
    </cfRule>
    <cfRule type="expression" dxfId="7508" priority="3548">
      <formula>S994&lt;&gt;""</formula>
    </cfRule>
  </conditionalFormatting>
  <conditionalFormatting sqref="U994:U998">
    <cfRule type="expression" dxfId="7507" priority="3545">
      <formula>U994&lt;&gt;""</formula>
    </cfRule>
    <cfRule type="expression" dxfId="7506" priority="3546">
      <formula>S994&lt;&gt;""</formula>
    </cfRule>
  </conditionalFormatting>
  <conditionalFormatting sqref="T999:T1003">
    <cfRule type="expression" dxfId="7505" priority="3543">
      <formula>T999&lt;&gt;""</formula>
    </cfRule>
    <cfRule type="expression" dxfId="7504" priority="3544">
      <formula>S999&lt;&gt;""</formula>
    </cfRule>
  </conditionalFormatting>
  <conditionalFormatting sqref="U999:U1003">
    <cfRule type="expression" dxfId="7503" priority="3541">
      <formula>U999&lt;&gt;""</formula>
    </cfRule>
    <cfRule type="expression" dxfId="7502" priority="3542">
      <formula>S999&lt;&gt;""</formula>
    </cfRule>
  </conditionalFormatting>
  <conditionalFormatting sqref="T1004:T1008">
    <cfRule type="expression" dxfId="7501" priority="3539">
      <formula>T1004&lt;&gt;""</formula>
    </cfRule>
    <cfRule type="expression" dxfId="7500" priority="3540">
      <formula>S1004&lt;&gt;""</formula>
    </cfRule>
  </conditionalFormatting>
  <conditionalFormatting sqref="U1004:U1008">
    <cfRule type="expression" dxfId="7499" priority="3537">
      <formula>U1004&lt;&gt;""</formula>
    </cfRule>
    <cfRule type="expression" dxfId="7498" priority="3538">
      <formula>S1004&lt;&gt;""</formula>
    </cfRule>
  </conditionalFormatting>
  <conditionalFormatting sqref="T1009:T1013">
    <cfRule type="expression" dxfId="7497" priority="3535">
      <formula>T1009&lt;&gt;""</formula>
    </cfRule>
    <cfRule type="expression" dxfId="7496" priority="3536">
      <formula>S1009&lt;&gt;""</formula>
    </cfRule>
  </conditionalFormatting>
  <conditionalFormatting sqref="U1009:U1013">
    <cfRule type="expression" dxfId="7495" priority="3533">
      <formula>U1009&lt;&gt;""</formula>
    </cfRule>
    <cfRule type="expression" dxfId="7494" priority="3534">
      <formula>S1009&lt;&gt;""</formula>
    </cfRule>
  </conditionalFormatting>
  <conditionalFormatting sqref="T1021:T1025">
    <cfRule type="expression" dxfId="7493" priority="3531">
      <formula>T1021&lt;&gt;""</formula>
    </cfRule>
    <cfRule type="expression" dxfId="7492" priority="3532">
      <formula>S1021&lt;&gt;""</formula>
    </cfRule>
  </conditionalFormatting>
  <conditionalFormatting sqref="U1021:U1025">
    <cfRule type="expression" dxfId="7491" priority="3529">
      <formula>U1021&lt;&gt;""</formula>
    </cfRule>
    <cfRule type="expression" dxfId="7490" priority="3530">
      <formula>S1021&lt;&gt;""</formula>
    </cfRule>
  </conditionalFormatting>
  <conditionalFormatting sqref="T1257:T1261 T1253:T1254 T1112:T1118 T1050:T1052 T1038:T1042 T1030:T1035">
    <cfRule type="expression" dxfId="7489" priority="3527">
      <formula>T1030&lt;&gt;""</formula>
    </cfRule>
    <cfRule type="expression" dxfId="7488" priority="3528">
      <formula>S1030&lt;&gt;""</formula>
    </cfRule>
  </conditionalFormatting>
  <conditionalFormatting sqref="U1257:U1261 U1253:U1254 U1112:U1118 U1050:U1052 U1038:U1042 U1030:U1035">
    <cfRule type="expression" dxfId="7487" priority="3525">
      <formula>U1030&lt;&gt;""</formula>
    </cfRule>
    <cfRule type="expression" dxfId="7486" priority="3526">
      <formula>S1030&lt;&gt;""</formula>
    </cfRule>
  </conditionalFormatting>
  <conditionalFormatting sqref="T1295 T1284:T1288">
    <cfRule type="expression" dxfId="7485" priority="3523">
      <formula>T1284&lt;&gt;""</formula>
    </cfRule>
    <cfRule type="expression" dxfId="7484" priority="3524">
      <formula>S1284&lt;&gt;""</formula>
    </cfRule>
  </conditionalFormatting>
  <conditionalFormatting sqref="U1295 U1284:U1288">
    <cfRule type="expression" dxfId="7483" priority="3521">
      <formula>U1284&lt;&gt;""</formula>
    </cfRule>
    <cfRule type="expression" dxfId="7482" priority="3522">
      <formula>S1284&lt;&gt;""</formula>
    </cfRule>
  </conditionalFormatting>
  <conditionalFormatting sqref="T1043:T1047">
    <cfRule type="expression" dxfId="7481" priority="3519">
      <formula>T1043&lt;&gt;""</formula>
    </cfRule>
    <cfRule type="expression" dxfId="7480" priority="3520">
      <formula>S1043&lt;&gt;""</formula>
    </cfRule>
  </conditionalFormatting>
  <conditionalFormatting sqref="U1043:U1047">
    <cfRule type="expression" dxfId="7479" priority="3517">
      <formula>U1043&lt;&gt;""</formula>
    </cfRule>
    <cfRule type="expression" dxfId="7478" priority="3518">
      <formula>S1043&lt;&gt;""</formula>
    </cfRule>
  </conditionalFormatting>
  <conditionalFormatting sqref="T1053:T1055">
    <cfRule type="expression" dxfId="7477" priority="3515">
      <formula>T1053&lt;&gt;""</formula>
    </cfRule>
    <cfRule type="expression" dxfId="7476" priority="3516">
      <formula>S1053&lt;&gt;""</formula>
    </cfRule>
  </conditionalFormatting>
  <conditionalFormatting sqref="U1053:U1055">
    <cfRule type="expression" dxfId="7475" priority="3513">
      <formula>U1053&lt;&gt;""</formula>
    </cfRule>
    <cfRule type="expression" dxfId="7474" priority="3514">
      <formula>S1053&lt;&gt;""</formula>
    </cfRule>
  </conditionalFormatting>
  <conditionalFormatting sqref="T1056:T1058">
    <cfRule type="expression" dxfId="7473" priority="3511">
      <formula>T1056&lt;&gt;""</formula>
    </cfRule>
    <cfRule type="expression" dxfId="7472" priority="3512">
      <formula>S1056&lt;&gt;""</formula>
    </cfRule>
  </conditionalFormatting>
  <conditionalFormatting sqref="U1056:U1058">
    <cfRule type="expression" dxfId="7471" priority="3509">
      <formula>U1056&lt;&gt;""</formula>
    </cfRule>
    <cfRule type="expression" dxfId="7470" priority="3510">
      <formula>S1056&lt;&gt;""</formula>
    </cfRule>
  </conditionalFormatting>
  <conditionalFormatting sqref="T1059:T1061">
    <cfRule type="expression" dxfId="7469" priority="3507">
      <formula>T1059&lt;&gt;""</formula>
    </cfRule>
    <cfRule type="expression" dxfId="7468" priority="3508">
      <formula>S1059&lt;&gt;""</formula>
    </cfRule>
  </conditionalFormatting>
  <conditionalFormatting sqref="U1059:U1061">
    <cfRule type="expression" dxfId="7467" priority="3505">
      <formula>U1059&lt;&gt;""</formula>
    </cfRule>
    <cfRule type="expression" dxfId="7466" priority="3506">
      <formula>S1059&lt;&gt;""</formula>
    </cfRule>
  </conditionalFormatting>
  <conditionalFormatting sqref="T1062:T1064">
    <cfRule type="expression" dxfId="7465" priority="3503">
      <formula>T1062&lt;&gt;""</formula>
    </cfRule>
    <cfRule type="expression" dxfId="7464" priority="3504">
      <formula>S1062&lt;&gt;""</formula>
    </cfRule>
  </conditionalFormatting>
  <conditionalFormatting sqref="U1062:U1064">
    <cfRule type="expression" dxfId="7463" priority="3501">
      <formula>U1062&lt;&gt;""</formula>
    </cfRule>
    <cfRule type="expression" dxfId="7462" priority="3502">
      <formula>S1062&lt;&gt;""</formula>
    </cfRule>
  </conditionalFormatting>
  <conditionalFormatting sqref="T1065:T1067">
    <cfRule type="expression" dxfId="7461" priority="3499">
      <formula>T1065&lt;&gt;""</formula>
    </cfRule>
    <cfRule type="expression" dxfId="7460" priority="3500">
      <formula>S1065&lt;&gt;""</formula>
    </cfRule>
  </conditionalFormatting>
  <conditionalFormatting sqref="U1065:U1067">
    <cfRule type="expression" dxfId="7459" priority="3497">
      <formula>U1065&lt;&gt;""</formula>
    </cfRule>
    <cfRule type="expression" dxfId="7458" priority="3498">
      <formula>S1065&lt;&gt;""</formula>
    </cfRule>
  </conditionalFormatting>
  <conditionalFormatting sqref="T1068:T1070">
    <cfRule type="expression" dxfId="7457" priority="3495">
      <formula>T1068&lt;&gt;""</formula>
    </cfRule>
    <cfRule type="expression" dxfId="7456" priority="3496">
      <formula>S1068&lt;&gt;""</formula>
    </cfRule>
  </conditionalFormatting>
  <conditionalFormatting sqref="U1068:U1070">
    <cfRule type="expression" dxfId="7455" priority="3493">
      <formula>U1068&lt;&gt;""</formula>
    </cfRule>
    <cfRule type="expression" dxfId="7454" priority="3494">
      <formula>S1068&lt;&gt;""</formula>
    </cfRule>
  </conditionalFormatting>
  <conditionalFormatting sqref="T1071:T1073">
    <cfRule type="expression" dxfId="7453" priority="3491">
      <formula>T1071&lt;&gt;""</formula>
    </cfRule>
    <cfRule type="expression" dxfId="7452" priority="3492">
      <formula>S1071&lt;&gt;""</formula>
    </cfRule>
  </conditionalFormatting>
  <conditionalFormatting sqref="U1071:U1073">
    <cfRule type="expression" dxfId="7451" priority="3489">
      <formula>U1071&lt;&gt;""</formula>
    </cfRule>
    <cfRule type="expression" dxfId="7450" priority="3490">
      <formula>S1071&lt;&gt;""</formula>
    </cfRule>
  </conditionalFormatting>
  <conditionalFormatting sqref="T1074:T1076">
    <cfRule type="expression" dxfId="7449" priority="3487">
      <formula>T1074&lt;&gt;""</formula>
    </cfRule>
    <cfRule type="expression" dxfId="7448" priority="3488">
      <formula>S1074&lt;&gt;""</formula>
    </cfRule>
  </conditionalFormatting>
  <conditionalFormatting sqref="U1074:U1076">
    <cfRule type="expression" dxfId="7447" priority="3485">
      <formula>U1074&lt;&gt;""</formula>
    </cfRule>
    <cfRule type="expression" dxfId="7446" priority="3486">
      <formula>S1074&lt;&gt;""</formula>
    </cfRule>
  </conditionalFormatting>
  <conditionalFormatting sqref="T1077:T1079">
    <cfRule type="expression" dxfId="7445" priority="3483">
      <formula>T1077&lt;&gt;""</formula>
    </cfRule>
    <cfRule type="expression" dxfId="7444" priority="3484">
      <formula>S1077&lt;&gt;""</formula>
    </cfRule>
  </conditionalFormatting>
  <conditionalFormatting sqref="U1077:U1079">
    <cfRule type="expression" dxfId="7443" priority="3481">
      <formula>U1077&lt;&gt;""</formula>
    </cfRule>
    <cfRule type="expression" dxfId="7442" priority="3482">
      <formula>S1077&lt;&gt;""</formula>
    </cfRule>
  </conditionalFormatting>
  <conditionalFormatting sqref="T1080:T1082">
    <cfRule type="expression" dxfId="7441" priority="3479">
      <formula>T1080&lt;&gt;""</formula>
    </cfRule>
    <cfRule type="expression" dxfId="7440" priority="3480">
      <formula>S1080&lt;&gt;""</formula>
    </cfRule>
  </conditionalFormatting>
  <conditionalFormatting sqref="U1080:U1082">
    <cfRule type="expression" dxfId="7439" priority="3477">
      <formula>U1080&lt;&gt;""</formula>
    </cfRule>
    <cfRule type="expression" dxfId="7438" priority="3478">
      <formula>S1080&lt;&gt;""</formula>
    </cfRule>
  </conditionalFormatting>
  <conditionalFormatting sqref="T1083:T1085">
    <cfRule type="expression" dxfId="7437" priority="3475">
      <formula>T1083&lt;&gt;""</formula>
    </cfRule>
    <cfRule type="expression" dxfId="7436" priority="3476">
      <formula>S1083&lt;&gt;""</formula>
    </cfRule>
  </conditionalFormatting>
  <conditionalFormatting sqref="U1083:U1085">
    <cfRule type="expression" dxfId="7435" priority="3473">
      <formula>U1083&lt;&gt;""</formula>
    </cfRule>
    <cfRule type="expression" dxfId="7434" priority="3474">
      <formula>S1083&lt;&gt;""</formula>
    </cfRule>
  </conditionalFormatting>
  <conditionalFormatting sqref="T1086:T1088">
    <cfRule type="expression" dxfId="7433" priority="3471">
      <formula>T1086&lt;&gt;""</formula>
    </cfRule>
    <cfRule type="expression" dxfId="7432" priority="3472">
      <formula>S1086&lt;&gt;""</formula>
    </cfRule>
  </conditionalFormatting>
  <conditionalFormatting sqref="U1086:U1088">
    <cfRule type="expression" dxfId="7431" priority="3469">
      <formula>U1086&lt;&gt;""</formula>
    </cfRule>
    <cfRule type="expression" dxfId="7430" priority="3470">
      <formula>S1086&lt;&gt;""</formula>
    </cfRule>
  </conditionalFormatting>
  <conditionalFormatting sqref="T1089:T1091">
    <cfRule type="expression" dxfId="7429" priority="3467">
      <formula>T1089&lt;&gt;""</formula>
    </cfRule>
    <cfRule type="expression" dxfId="7428" priority="3468">
      <formula>S1089&lt;&gt;""</formula>
    </cfRule>
  </conditionalFormatting>
  <conditionalFormatting sqref="U1089:U1091">
    <cfRule type="expression" dxfId="7427" priority="3465">
      <formula>U1089&lt;&gt;""</formula>
    </cfRule>
    <cfRule type="expression" dxfId="7426" priority="3466">
      <formula>S1089&lt;&gt;""</formula>
    </cfRule>
  </conditionalFormatting>
  <conditionalFormatting sqref="T1092:T1094">
    <cfRule type="expression" dxfId="7425" priority="3463">
      <formula>T1092&lt;&gt;""</formula>
    </cfRule>
    <cfRule type="expression" dxfId="7424" priority="3464">
      <formula>S1092&lt;&gt;""</formula>
    </cfRule>
  </conditionalFormatting>
  <conditionalFormatting sqref="U1092:U1094">
    <cfRule type="expression" dxfId="7423" priority="3461">
      <formula>U1092&lt;&gt;""</formula>
    </cfRule>
    <cfRule type="expression" dxfId="7422" priority="3462">
      <formula>S1092&lt;&gt;""</formula>
    </cfRule>
  </conditionalFormatting>
  <conditionalFormatting sqref="T1095:T1097">
    <cfRule type="expression" dxfId="7421" priority="3459">
      <formula>T1095&lt;&gt;""</formula>
    </cfRule>
    <cfRule type="expression" dxfId="7420" priority="3460">
      <formula>S1095&lt;&gt;""</formula>
    </cfRule>
  </conditionalFormatting>
  <conditionalFormatting sqref="U1095:U1097">
    <cfRule type="expression" dxfId="7419" priority="3457">
      <formula>U1095&lt;&gt;""</formula>
    </cfRule>
    <cfRule type="expression" dxfId="7418" priority="3458">
      <formula>S1095&lt;&gt;""</formula>
    </cfRule>
  </conditionalFormatting>
  <conditionalFormatting sqref="T1098:T1100">
    <cfRule type="expression" dxfId="7417" priority="3455">
      <formula>T1098&lt;&gt;""</formula>
    </cfRule>
    <cfRule type="expression" dxfId="7416" priority="3456">
      <formula>S1098&lt;&gt;""</formula>
    </cfRule>
  </conditionalFormatting>
  <conditionalFormatting sqref="U1098:U1100">
    <cfRule type="expression" dxfId="7415" priority="3453">
      <formula>U1098&lt;&gt;""</formula>
    </cfRule>
    <cfRule type="expression" dxfId="7414" priority="3454">
      <formula>S1098&lt;&gt;""</formula>
    </cfRule>
  </conditionalFormatting>
  <conditionalFormatting sqref="T1101:T1103">
    <cfRule type="expression" dxfId="7413" priority="3451">
      <formula>T1101&lt;&gt;""</formula>
    </cfRule>
    <cfRule type="expression" dxfId="7412" priority="3452">
      <formula>S1101&lt;&gt;""</formula>
    </cfRule>
  </conditionalFormatting>
  <conditionalFormatting sqref="U1101:U1103">
    <cfRule type="expression" dxfId="7411" priority="3449">
      <formula>U1101&lt;&gt;""</formula>
    </cfRule>
    <cfRule type="expression" dxfId="7410" priority="3450">
      <formula>S1101&lt;&gt;""</formula>
    </cfRule>
  </conditionalFormatting>
  <conditionalFormatting sqref="T1104:T1106">
    <cfRule type="expression" dxfId="7409" priority="3447">
      <formula>T1104&lt;&gt;""</formula>
    </cfRule>
    <cfRule type="expression" dxfId="7408" priority="3448">
      <formula>S1104&lt;&gt;""</formula>
    </cfRule>
  </conditionalFormatting>
  <conditionalFormatting sqref="U1104:U1106">
    <cfRule type="expression" dxfId="7407" priority="3445">
      <formula>U1104&lt;&gt;""</formula>
    </cfRule>
    <cfRule type="expression" dxfId="7406" priority="3446">
      <formula>S1104&lt;&gt;""</formula>
    </cfRule>
  </conditionalFormatting>
  <conditionalFormatting sqref="T1107:T1109">
    <cfRule type="expression" dxfId="7405" priority="3443">
      <formula>T1107&lt;&gt;""</formula>
    </cfRule>
    <cfRule type="expression" dxfId="7404" priority="3444">
      <formula>S1107&lt;&gt;""</formula>
    </cfRule>
  </conditionalFormatting>
  <conditionalFormatting sqref="U1107:U1109">
    <cfRule type="expression" dxfId="7403" priority="3441">
      <formula>U1107&lt;&gt;""</formula>
    </cfRule>
    <cfRule type="expression" dxfId="7402" priority="3442">
      <formula>S1107&lt;&gt;""</formula>
    </cfRule>
  </conditionalFormatting>
  <conditionalFormatting sqref="T1119:T1125">
    <cfRule type="expression" dxfId="7401" priority="3439">
      <formula>T1119&lt;&gt;""</formula>
    </cfRule>
    <cfRule type="expression" dxfId="7400" priority="3440">
      <formula>S1119&lt;&gt;""</formula>
    </cfRule>
  </conditionalFormatting>
  <conditionalFormatting sqref="U1119:U1125">
    <cfRule type="expression" dxfId="7399" priority="3437">
      <formula>U1119&lt;&gt;""</formula>
    </cfRule>
    <cfRule type="expression" dxfId="7398" priority="3438">
      <formula>S1119&lt;&gt;""</formula>
    </cfRule>
  </conditionalFormatting>
  <conditionalFormatting sqref="T1126:T1132">
    <cfRule type="expression" dxfId="7397" priority="3435">
      <formula>T1126&lt;&gt;""</formula>
    </cfRule>
    <cfRule type="expression" dxfId="7396" priority="3436">
      <formula>S1126&lt;&gt;""</formula>
    </cfRule>
  </conditionalFormatting>
  <conditionalFormatting sqref="U1126:U1132">
    <cfRule type="expression" dxfId="7395" priority="3433">
      <formula>U1126&lt;&gt;""</formula>
    </cfRule>
    <cfRule type="expression" dxfId="7394" priority="3434">
      <formula>S1126&lt;&gt;""</formula>
    </cfRule>
  </conditionalFormatting>
  <conditionalFormatting sqref="T1133:T1139">
    <cfRule type="expression" dxfId="7393" priority="3431">
      <formula>T1133&lt;&gt;""</formula>
    </cfRule>
    <cfRule type="expression" dxfId="7392" priority="3432">
      <formula>S1133&lt;&gt;""</formula>
    </cfRule>
  </conditionalFormatting>
  <conditionalFormatting sqref="U1133:U1139">
    <cfRule type="expression" dxfId="7391" priority="3429">
      <formula>U1133&lt;&gt;""</formula>
    </cfRule>
    <cfRule type="expression" dxfId="7390" priority="3430">
      <formula>S1133&lt;&gt;""</formula>
    </cfRule>
  </conditionalFormatting>
  <conditionalFormatting sqref="T1140:T1146">
    <cfRule type="expression" dxfId="7389" priority="3427">
      <formula>T1140&lt;&gt;""</formula>
    </cfRule>
    <cfRule type="expression" dxfId="7388" priority="3428">
      <formula>S1140&lt;&gt;""</formula>
    </cfRule>
  </conditionalFormatting>
  <conditionalFormatting sqref="U1140:U1146">
    <cfRule type="expression" dxfId="7387" priority="3425">
      <formula>U1140&lt;&gt;""</formula>
    </cfRule>
    <cfRule type="expression" dxfId="7386" priority="3426">
      <formula>S1140&lt;&gt;""</formula>
    </cfRule>
  </conditionalFormatting>
  <conditionalFormatting sqref="T1147:T1153">
    <cfRule type="expression" dxfId="7385" priority="3423">
      <formula>T1147&lt;&gt;""</formula>
    </cfRule>
    <cfRule type="expression" dxfId="7384" priority="3424">
      <formula>S1147&lt;&gt;""</formula>
    </cfRule>
  </conditionalFormatting>
  <conditionalFormatting sqref="U1147:U1153">
    <cfRule type="expression" dxfId="7383" priority="3421">
      <formula>U1147&lt;&gt;""</formula>
    </cfRule>
    <cfRule type="expression" dxfId="7382" priority="3422">
      <formula>S1147&lt;&gt;""</formula>
    </cfRule>
  </conditionalFormatting>
  <conditionalFormatting sqref="T1154:T1160">
    <cfRule type="expression" dxfId="7381" priority="3419">
      <formula>T1154&lt;&gt;""</formula>
    </cfRule>
    <cfRule type="expression" dxfId="7380" priority="3420">
      <formula>S1154&lt;&gt;""</formula>
    </cfRule>
  </conditionalFormatting>
  <conditionalFormatting sqref="U1154:U1160">
    <cfRule type="expression" dxfId="7379" priority="3417">
      <formula>U1154&lt;&gt;""</formula>
    </cfRule>
    <cfRule type="expression" dxfId="7378" priority="3418">
      <formula>S1154&lt;&gt;""</formula>
    </cfRule>
  </conditionalFormatting>
  <conditionalFormatting sqref="T1161:T1167">
    <cfRule type="expression" dxfId="7377" priority="3415">
      <formula>T1161&lt;&gt;""</formula>
    </cfRule>
    <cfRule type="expression" dxfId="7376" priority="3416">
      <formula>S1161&lt;&gt;""</formula>
    </cfRule>
  </conditionalFormatting>
  <conditionalFormatting sqref="U1161:U1167">
    <cfRule type="expression" dxfId="7375" priority="3413">
      <formula>U1161&lt;&gt;""</formula>
    </cfRule>
    <cfRule type="expression" dxfId="7374" priority="3414">
      <formula>S1161&lt;&gt;""</formula>
    </cfRule>
  </conditionalFormatting>
  <conditionalFormatting sqref="T1168:T1174">
    <cfRule type="expression" dxfId="7373" priority="3411">
      <formula>T1168&lt;&gt;""</formula>
    </cfRule>
    <cfRule type="expression" dxfId="7372" priority="3412">
      <formula>S1168&lt;&gt;""</formula>
    </cfRule>
  </conditionalFormatting>
  <conditionalFormatting sqref="U1168:U1174">
    <cfRule type="expression" dxfId="7371" priority="3409">
      <formula>U1168&lt;&gt;""</formula>
    </cfRule>
    <cfRule type="expression" dxfId="7370" priority="3410">
      <formula>S1168&lt;&gt;""</formula>
    </cfRule>
  </conditionalFormatting>
  <conditionalFormatting sqref="T1175:T1181">
    <cfRule type="expression" dxfId="7369" priority="3407">
      <formula>T1175&lt;&gt;""</formula>
    </cfRule>
    <cfRule type="expression" dxfId="7368" priority="3408">
      <formula>S1175&lt;&gt;""</formula>
    </cfRule>
  </conditionalFormatting>
  <conditionalFormatting sqref="U1175:U1181">
    <cfRule type="expression" dxfId="7367" priority="3405">
      <formula>U1175&lt;&gt;""</formula>
    </cfRule>
    <cfRule type="expression" dxfId="7366" priority="3406">
      <formula>S1175&lt;&gt;""</formula>
    </cfRule>
  </conditionalFormatting>
  <conditionalFormatting sqref="T1182:T1188">
    <cfRule type="expression" dxfId="7365" priority="3403">
      <formula>T1182&lt;&gt;""</formula>
    </cfRule>
    <cfRule type="expression" dxfId="7364" priority="3404">
      <formula>S1182&lt;&gt;""</formula>
    </cfRule>
  </conditionalFormatting>
  <conditionalFormatting sqref="U1182:U1188">
    <cfRule type="expression" dxfId="7363" priority="3401">
      <formula>U1182&lt;&gt;""</formula>
    </cfRule>
    <cfRule type="expression" dxfId="7362" priority="3402">
      <formula>S1182&lt;&gt;""</formula>
    </cfRule>
  </conditionalFormatting>
  <conditionalFormatting sqref="T1189:T1195">
    <cfRule type="expression" dxfId="7361" priority="3399">
      <formula>T1189&lt;&gt;""</formula>
    </cfRule>
    <cfRule type="expression" dxfId="7360" priority="3400">
      <formula>S1189&lt;&gt;""</formula>
    </cfRule>
  </conditionalFormatting>
  <conditionalFormatting sqref="U1189:U1195">
    <cfRule type="expression" dxfId="7359" priority="3397">
      <formula>U1189&lt;&gt;""</formula>
    </cfRule>
    <cfRule type="expression" dxfId="7358" priority="3398">
      <formula>S1189&lt;&gt;""</formula>
    </cfRule>
  </conditionalFormatting>
  <conditionalFormatting sqref="T1196:T1202">
    <cfRule type="expression" dxfId="7357" priority="3395">
      <formula>T1196&lt;&gt;""</formula>
    </cfRule>
    <cfRule type="expression" dxfId="7356" priority="3396">
      <formula>S1196&lt;&gt;""</formula>
    </cfRule>
  </conditionalFormatting>
  <conditionalFormatting sqref="U1196:U1202">
    <cfRule type="expression" dxfId="7355" priority="3393">
      <formula>U1196&lt;&gt;""</formula>
    </cfRule>
    <cfRule type="expression" dxfId="7354" priority="3394">
      <formula>S1196&lt;&gt;""</formula>
    </cfRule>
  </conditionalFormatting>
  <conditionalFormatting sqref="T1203:T1209">
    <cfRule type="expression" dxfId="7353" priority="3391">
      <formula>T1203&lt;&gt;""</formula>
    </cfRule>
    <cfRule type="expression" dxfId="7352" priority="3392">
      <formula>S1203&lt;&gt;""</formula>
    </cfRule>
  </conditionalFormatting>
  <conditionalFormatting sqref="U1203:U1209">
    <cfRule type="expression" dxfId="7351" priority="3389">
      <formula>U1203&lt;&gt;""</formula>
    </cfRule>
    <cfRule type="expression" dxfId="7350" priority="3390">
      <formula>S1203&lt;&gt;""</formula>
    </cfRule>
  </conditionalFormatting>
  <conditionalFormatting sqref="T1210:T1216">
    <cfRule type="expression" dxfId="7349" priority="3387">
      <formula>T1210&lt;&gt;""</formula>
    </cfRule>
    <cfRule type="expression" dxfId="7348" priority="3388">
      <formula>S1210&lt;&gt;""</formula>
    </cfRule>
  </conditionalFormatting>
  <conditionalFormatting sqref="U1210:U1216">
    <cfRule type="expression" dxfId="7347" priority="3385">
      <formula>U1210&lt;&gt;""</formula>
    </cfRule>
    <cfRule type="expression" dxfId="7346" priority="3386">
      <formula>S1210&lt;&gt;""</formula>
    </cfRule>
  </conditionalFormatting>
  <conditionalFormatting sqref="T1217:T1223">
    <cfRule type="expression" dxfId="7345" priority="3383">
      <formula>T1217&lt;&gt;""</formula>
    </cfRule>
    <cfRule type="expression" dxfId="7344" priority="3384">
      <formula>S1217&lt;&gt;""</formula>
    </cfRule>
  </conditionalFormatting>
  <conditionalFormatting sqref="U1217:U1223">
    <cfRule type="expression" dxfId="7343" priority="3381">
      <formula>U1217&lt;&gt;""</formula>
    </cfRule>
    <cfRule type="expression" dxfId="7342" priority="3382">
      <formula>S1217&lt;&gt;""</formula>
    </cfRule>
  </conditionalFormatting>
  <conditionalFormatting sqref="T1224:T1230">
    <cfRule type="expression" dxfId="7341" priority="3379">
      <formula>T1224&lt;&gt;""</formula>
    </cfRule>
    <cfRule type="expression" dxfId="7340" priority="3380">
      <formula>S1224&lt;&gt;""</formula>
    </cfRule>
  </conditionalFormatting>
  <conditionalFormatting sqref="U1224:U1230">
    <cfRule type="expression" dxfId="7339" priority="3377">
      <formula>U1224&lt;&gt;""</formula>
    </cfRule>
    <cfRule type="expression" dxfId="7338" priority="3378">
      <formula>S1224&lt;&gt;""</formula>
    </cfRule>
  </conditionalFormatting>
  <conditionalFormatting sqref="T1231:T1237">
    <cfRule type="expression" dxfId="7337" priority="3375">
      <formula>T1231&lt;&gt;""</formula>
    </cfRule>
    <cfRule type="expression" dxfId="7336" priority="3376">
      <formula>S1231&lt;&gt;""</formula>
    </cfRule>
  </conditionalFormatting>
  <conditionalFormatting sqref="U1231:U1237">
    <cfRule type="expression" dxfId="7335" priority="3373">
      <formula>U1231&lt;&gt;""</formula>
    </cfRule>
    <cfRule type="expression" dxfId="7334" priority="3374">
      <formula>S1231&lt;&gt;""</formula>
    </cfRule>
  </conditionalFormatting>
  <conditionalFormatting sqref="T1238:T1244">
    <cfRule type="expression" dxfId="7333" priority="3371">
      <formula>T1238&lt;&gt;""</formula>
    </cfRule>
    <cfRule type="expression" dxfId="7332" priority="3372">
      <formula>S1238&lt;&gt;""</formula>
    </cfRule>
  </conditionalFormatting>
  <conditionalFormatting sqref="U1238:U1244">
    <cfRule type="expression" dxfId="7331" priority="3369">
      <formula>U1238&lt;&gt;""</formula>
    </cfRule>
    <cfRule type="expression" dxfId="7330" priority="3370">
      <formula>S1238&lt;&gt;""</formula>
    </cfRule>
  </conditionalFormatting>
  <conditionalFormatting sqref="T1245:T1251">
    <cfRule type="expression" dxfId="7329" priority="3367">
      <formula>T1245&lt;&gt;""</formula>
    </cfRule>
    <cfRule type="expression" dxfId="7328" priority="3368">
      <formula>S1245&lt;&gt;""</formula>
    </cfRule>
  </conditionalFormatting>
  <conditionalFormatting sqref="U1245:U1251">
    <cfRule type="expression" dxfId="7327" priority="3365">
      <formula>U1245&lt;&gt;""</formula>
    </cfRule>
    <cfRule type="expression" dxfId="7326" priority="3366">
      <formula>S1245&lt;&gt;""</formula>
    </cfRule>
  </conditionalFormatting>
  <conditionalFormatting sqref="T1262:T1266">
    <cfRule type="expression" dxfId="7325" priority="3363">
      <formula>T1262&lt;&gt;""</formula>
    </cfRule>
    <cfRule type="expression" dxfId="7324" priority="3364">
      <formula>S1262&lt;&gt;""</formula>
    </cfRule>
  </conditionalFormatting>
  <conditionalFormatting sqref="U1262:U1266">
    <cfRule type="expression" dxfId="7323" priority="3361">
      <formula>U1262&lt;&gt;""</formula>
    </cfRule>
    <cfRule type="expression" dxfId="7322" priority="3362">
      <formula>S1262&lt;&gt;""</formula>
    </cfRule>
  </conditionalFormatting>
  <conditionalFormatting sqref="T1267:T1271">
    <cfRule type="expression" dxfId="7321" priority="3359">
      <formula>T1267&lt;&gt;""</formula>
    </cfRule>
    <cfRule type="expression" dxfId="7320" priority="3360">
      <formula>S1267&lt;&gt;""</formula>
    </cfRule>
  </conditionalFormatting>
  <conditionalFormatting sqref="U1267:U1271">
    <cfRule type="expression" dxfId="7319" priority="3357">
      <formula>U1267&lt;&gt;""</formula>
    </cfRule>
    <cfRule type="expression" dxfId="7318" priority="3358">
      <formula>S1267&lt;&gt;""</formula>
    </cfRule>
  </conditionalFormatting>
  <conditionalFormatting sqref="T1272:T1276">
    <cfRule type="expression" dxfId="7317" priority="3355">
      <formula>T1272&lt;&gt;""</formula>
    </cfRule>
    <cfRule type="expression" dxfId="7316" priority="3356">
      <formula>S1272&lt;&gt;""</formula>
    </cfRule>
  </conditionalFormatting>
  <conditionalFormatting sqref="U1272:U1276">
    <cfRule type="expression" dxfId="7315" priority="3353">
      <formula>U1272&lt;&gt;""</formula>
    </cfRule>
    <cfRule type="expression" dxfId="7314" priority="3354">
      <formula>S1272&lt;&gt;""</formula>
    </cfRule>
  </conditionalFormatting>
  <conditionalFormatting sqref="T1277:T1281">
    <cfRule type="expression" dxfId="7313" priority="3351">
      <formula>T1277&lt;&gt;""</formula>
    </cfRule>
    <cfRule type="expression" dxfId="7312" priority="3352">
      <formula>S1277&lt;&gt;""</formula>
    </cfRule>
  </conditionalFormatting>
  <conditionalFormatting sqref="U1277:U1281">
    <cfRule type="expression" dxfId="7311" priority="3349">
      <formula>U1277&lt;&gt;""</formula>
    </cfRule>
    <cfRule type="expression" dxfId="7310" priority="3350">
      <formula>S1277&lt;&gt;""</formula>
    </cfRule>
  </conditionalFormatting>
  <conditionalFormatting sqref="T1289:T1293">
    <cfRule type="expression" dxfId="7309" priority="3347">
      <formula>T1289&lt;&gt;""</formula>
    </cfRule>
    <cfRule type="expression" dxfId="7308" priority="3348">
      <formula>S1289&lt;&gt;""</formula>
    </cfRule>
  </conditionalFormatting>
  <conditionalFormatting sqref="U1289:U1293">
    <cfRule type="expression" dxfId="7307" priority="3345">
      <formula>U1289&lt;&gt;""</formula>
    </cfRule>
    <cfRule type="expression" dxfId="7306" priority="3346">
      <formula>S1289&lt;&gt;""</formula>
    </cfRule>
  </conditionalFormatting>
  <conditionalFormatting sqref="T1525:T1529 T1521:T1522 T1380:T1386 T1318:T1320 T1306:T1310 T1298:T1303">
    <cfRule type="expression" dxfId="7305" priority="3343">
      <formula>T1298&lt;&gt;""</formula>
    </cfRule>
    <cfRule type="expression" dxfId="7304" priority="3344">
      <formula>S1298&lt;&gt;""</formula>
    </cfRule>
  </conditionalFormatting>
  <conditionalFormatting sqref="U1525:U1529 U1521:U1522 U1380:U1386 U1318:U1320 U1306:U1310 U1298:U1303">
    <cfRule type="expression" dxfId="7303" priority="3341">
      <formula>U1298&lt;&gt;""</formula>
    </cfRule>
    <cfRule type="expression" dxfId="7302" priority="3342">
      <formula>S1298&lt;&gt;""</formula>
    </cfRule>
  </conditionalFormatting>
  <conditionalFormatting sqref="T1563 T1552:T1556">
    <cfRule type="expression" dxfId="7301" priority="3339">
      <formula>T1552&lt;&gt;""</formula>
    </cfRule>
    <cfRule type="expression" dxfId="7300" priority="3340">
      <formula>S1552&lt;&gt;""</formula>
    </cfRule>
  </conditionalFormatting>
  <conditionalFormatting sqref="U1563 U1552:U1556">
    <cfRule type="expression" dxfId="7299" priority="3337">
      <formula>U1552&lt;&gt;""</formula>
    </cfRule>
    <cfRule type="expression" dxfId="7298" priority="3338">
      <formula>S1552&lt;&gt;""</formula>
    </cfRule>
  </conditionalFormatting>
  <conditionalFormatting sqref="T1311:T1315">
    <cfRule type="expression" dxfId="7297" priority="3335">
      <formula>T1311&lt;&gt;""</formula>
    </cfRule>
    <cfRule type="expression" dxfId="7296" priority="3336">
      <formula>S1311&lt;&gt;""</formula>
    </cfRule>
  </conditionalFormatting>
  <conditionalFormatting sqref="U1311:U1315">
    <cfRule type="expression" dxfId="7295" priority="3333">
      <formula>U1311&lt;&gt;""</formula>
    </cfRule>
    <cfRule type="expression" dxfId="7294" priority="3334">
      <formula>S1311&lt;&gt;""</formula>
    </cfRule>
  </conditionalFormatting>
  <conditionalFormatting sqref="T1321:T1323">
    <cfRule type="expression" dxfId="7293" priority="3331">
      <formula>T1321&lt;&gt;""</formula>
    </cfRule>
    <cfRule type="expression" dxfId="7292" priority="3332">
      <formula>S1321&lt;&gt;""</formula>
    </cfRule>
  </conditionalFormatting>
  <conditionalFormatting sqref="U1321:U1323">
    <cfRule type="expression" dxfId="7291" priority="3329">
      <formula>U1321&lt;&gt;""</formula>
    </cfRule>
    <cfRule type="expression" dxfId="7290" priority="3330">
      <formula>S1321&lt;&gt;""</formula>
    </cfRule>
  </conditionalFormatting>
  <conditionalFormatting sqref="T1324:T1326">
    <cfRule type="expression" dxfId="7289" priority="3327">
      <formula>T1324&lt;&gt;""</formula>
    </cfRule>
    <cfRule type="expression" dxfId="7288" priority="3328">
      <formula>S1324&lt;&gt;""</formula>
    </cfRule>
  </conditionalFormatting>
  <conditionalFormatting sqref="U1324:U1326">
    <cfRule type="expression" dxfId="7287" priority="3325">
      <formula>U1324&lt;&gt;""</formula>
    </cfRule>
    <cfRule type="expression" dxfId="7286" priority="3326">
      <formula>S1324&lt;&gt;""</formula>
    </cfRule>
  </conditionalFormatting>
  <conditionalFormatting sqref="T1327:T1329">
    <cfRule type="expression" dxfId="7285" priority="3323">
      <formula>T1327&lt;&gt;""</formula>
    </cfRule>
    <cfRule type="expression" dxfId="7284" priority="3324">
      <formula>S1327&lt;&gt;""</formula>
    </cfRule>
  </conditionalFormatting>
  <conditionalFormatting sqref="U1327:U1329">
    <cfRule type="expression" dxfId="7283" priority="3321">
      <formula>U1327&lt;&gt;""</formula>
    </cfRule>
    <cfRule type="expression" dxfId="7282" priority="3322">
      <formula>S1327&lt;&gt;""</formula>
    </cfRule>
  </conditionalFormatting>
  <conditionalFormatting sqref="T1330:T1332">
    <cfRule type="expression" dxfId="7281" priority="3319">
      <formula>T1330&lt;&gt;""</formula>
    </cfRule>
    <cfRule type="expression" dxfId="7280" priority="3320">
      <formula>S1330&lt;&gt;""</formula>
    </cfRule>
  </conditionalFormatting>
  <conditionalFormatting sqref="U1330:U1332">
    <cfRule type="expression" dxfId="7279" priority="3317">
      <formula>U1330&lt;&gt;""</formula>
    </cfRule>
    <cfRule type="expression" dxfId="7278" priority="3318">
      <formula>S1330&lt;&gt;""</formula>
    </cfRule>
  </conditionalFormatting>
  <conditionalFormatting sqref="T1333:T1335">
    <cfRule type="expression" dxfId="7277" priority="3315">
      <formula>T1333&lt;&gt;""</formula>
    </cfRule>
    <cfRule type="expression" dxfId="7276" priority="3316">
      <formula>S1333&lt;&gt;""</formula>
    </cfRule>
  </conditionalFormatting>
  <conditionalFormatting sqref="U1333:U1335">
    <cfRule type="expression" dxfId="7275" priority="3313">
      <formula>U1333&lt;&gt;""</formula>
    </cfRule>
    <cfRule type="expression" dxfId="7274" priority="3314">
      <formula>S1333&lt;&gt;""</formula>
    </cfRule>
  </conditionalFormatting>
  <conditionalFormatting sqref="T1336:T1338">
    <cfRule type="expression" dxfId="7273" priority="3311">
      <formula>T1336&lt;&gt;""</formula>
    </cfRule>
    <cfRule type="expression" dxfId="7272" priority="3312">
      <formula>S1336&lt;&gt;""</formula>
    </cfRule>
  </conditionalFormatting>
  <conditionalFormatting sqref="U1336:U1338">
    <cfRule type="expression" dxfId="7271" priority="3309">
      <formula>U1336&lt;&gt;""</formula>
    </cfRule>
    <cfRule type="expression" dxfId="7270" priority="3310">
      <formula>S1336&lt;&gt;""</formula>
    </cfRule>
  </conditionalFormatting>
  <conditionalFormatting sqref="T1339:T1341">
    <cfRule type="expression" dxfId="7269" priority="3307">
      <formula>T1339&lt;&gt;""</formula>
    </cfRule>
    <cfRule type="expression" dxfId="7268" priority="3308">
      <formula>S1339&lt;&gt;""</formula>
    </cfRule>
  </conditionalFormatting>
  <conditionalFormatting sqref="U1339:U1341">
    <cfRule type="expression" dxfId="7267" priority="3305">
      <formula>U1339&lt;&gt;""</formula>
    </cfRule>
    <cfRule type="expression" dxfId="7266" priority="3306">
      <formula>S1339&lt;&gt;""</formula>
    </cfRule>
  </conditionalFormatting>
  <conditionalFormatting sqref="T1342:T1344">
    <cfRule type="expression" dxfId="7265" priority="3303">
      <formula>T1342&lt;&gt;""</formula>
    </cfRule>
    <cfRule type="expression" dxfId="7264" priority="3304">
      <formula>S1342&lt;&gt;""</formula>
    </cfRule>
  </conditionalFormatting>
  <conditionalFormatting sqref="U1342:U1344">
    <cfRule type="expression" dxfId="7263" priority="3301">
      <formula>U1342&lt;&gt;""</formula>
    </cfRule>
    <cfRule type="expression" dxfId="7262" priority="3302">
      <formula>S1342&lt;&gt;""</formula>
    </cfRule>
  </conditionalFormatting>
  <conditionalFormatting sqref="T1345:T1347">
    <cfRule type="expression" dxfId="7261" priority="3299">
      <formula>T1345&lt;&gt;""</formula>
    </cfRule>
    <cfRule type="expression" dxfId="7260" priority="3300">
      <formula>S1345&lt;&gt;""</formula>
    </cfRule>
  </conditionalFormatting>
  <conditionalFormatting sqref="U1345:U1347">
    <cfRule type="expression" dxfId="7259" priority="3297">
      <formula>U1345&lt;&gt;""</formula>
    </cfRule>
    <cfRule type="expression" dxfId="7258" priority="3298">
      <formula>S1345&lt;&gt;""</formula>
    </cfRule>
  </conditionalFormatting>
  <conditionalFormatting sqref="T1348:T1350">
    <cfRule type="expression" dxfId="7257" priority="3295">
      <formula>T1348&lt;&gt;""</formula>
    </cfRule>
    <cfRule type="expression" dxfId="7256" priority="3296">
      <formula>S1348&lt;&gt;""</formula>
    </cfRule>
  </conditionalFormatting>
  <conditionalFormatting sqref="U1348:U1350">
    <cfRule type="expression" dxfId="7255" priority="3293">
      <formula>U1348&lt;&gt;""</formula>
    </cfRule>
    <cfRule type="expression" dxfId="7254" priority="3294">
      <formula>S1348&lt;&gt;""</formula>
    </cfRule>
  </conditionalFormatting>
  <conditionalFormatting sqref="T1351:T1353">
    <cfRule type="expression" dxfId="7253" priority="3291">
      <formula>T1351&lt;&gt;""</formula>
    </cfRule>
    <cfRule type="expression" dxfId="7252" priority="3292">
      <formula>S1351&lt;&gt;""</formula>
    </cfRule>
  </conditionalFormatting>
  <conditionalFormatting sqref="U1351:U1353">
    <cfRule type="expression" dxfId="7251" priority="3289">
      <formula>U1351&lt;&gt;""</formula>
    </cfRule>
    <cfRule type="expression" dxfId="7250" priority="3290">
      <formula>S1351&lt;&gt;""</formula>
    </cfRule>
  </conditionalFormatting>
  <conditionalFormatting sqref="T1354:T1356">
    <cfRule type="expression" dxfId="7249" priority="3287">
      <formula>T1354&lt;&gt;""</formula>
    </cfRule>
    <cfRule type="expression" dxfId="7248" priority="3288">
      <formula>S1354&lt;&gt;""</formula>
    </cfRule>
  </conditionalFormatting>
  <conditionalFormatting sqref="U1354:U1356">
    <cfRule type="expression" dxfId="7247" priority="3285">
      <formula>U1354&lt;&gt;""</formula>
    </cfRule>
    <cfRule type="expression" dxfId="7246" priority="3286">
      <formula>S1354&lt;&gt;""</formula>
    </cfRule>
  </conditionalFormatting>
  <conditionalFormatting sqref="T1357:T1359">
    <cfRule type="expression" dxfId="7245" priority="3283">
      <formula>T1357&lt;&gt;""</formula>
    </cfRule>
    <cfRule type="expression" dxfId="7244" priority="3284">
      <formula>S1357&lt;&gt;""</formula>
    </cfRule>
  </conditionalFormatting>
  <conditionalFormatting sqref="U1357:U1359">
    <cfRule type="expression" dxfId="7243" priority="3281">
      <formula>U1357&lt;&gt;""</formula>
    </cfRule>
    <cfRule type="expression" dxfId="7242" priority="3282">
      <formula>S1357&lt;&gt;""</formula>
    </cfRule>
  </conditionalFormatting>
  <conditionalFormatting sqref="T1360:T1362">
    <cfRule type="expression" dxfId="7241" priority="3279">
      <formula>T1360&lt;&gt;""</formula>
    </cfRule>
    <cfRule type="expression" dxfId="7240" priority="3280">
      <formula>S1360&lt;&gt;""</formula>
    </cfRule>
  </conditionalFormatting>
  <conditionalFormatting sqref="U1360:U1362">
    <cfRule type="expression" dxfId="7239" priority="3277">
      <formula>U1360&lt;&gt;""</formula>
    </cfRule>
    <cfRule type="expression" dxfId="7238" priority="3278">
      <formula>S1360&lt;&gt;""</formula>
    </cfRule>
  </conditionalFormatting>
  <conditionalFormatting sqref="T1363:T1365">
    <cfRule type="expression" dxfId="7237" priority="3275">
      <formula>T1363&lt;&gt;""</formula>
    </cfRule>
    <cfRule type="expression" dxfId="7236" priority="3276">
      <formula>S1363&lt;&gt;""</formula>
    </cfRule>
  </conditionalFormatting>
  <conditionalFormatting sqref="U1363:U1365">
    <cfRule type="expression" dxfId="7235" priority="3273">
      <formula>U1363&lt;&gt;""</formula>
    </cfRule>
    <cfRule type="expression" dxfId="7234" priority="3274">
      <formula>S1363&lt;&gt;""</formula>
    </cfRule>
  </conditionalFormatting>
  <conditionalFormatting sqref="T1366:T1368">
    <cfRule type="expression" dxfId="7233" priority="3271">
      <formula>T1366&lt;&gt;""</formula>
    </cfRule>
    <cfRule type="expression" dxfId="7232" priority="3272">
      <formula>S1366&lt;&gt;""</formula>
    </cfRule>
  </conditionalFormatting>
  <conditionalFormatting sqref="U1366:U1368">
    <cfRule type="expression" dxfId="7231" priority="3269">
      <formula>U1366&lt;&gt;""</formula>
    </cfRule>
    <cfRule type="expression" dxfId="7230" priority="3270">
      <formula>S1366&lt;&gt;""</formula>
    </cfRule>
  </conditionalFormatting>
  <conditionalFormatting sqref="T1369:T1371">
    <cfRule type="expression" dxfId="7229" priority="3267">
      <formula>T1369&lt;&gt;""</formula>
    </cfRule>
    <cfRule type="expression" dxfId="7228" priority="3268">
      <formula>S1369&lt;&gt;""</formula>
    </cfRule>
  </conditionalFormatting>
  <conditionalFormatting sqref="U1369:U1371">
    <cfRule type="expression" dxfId="7227" priority="3265">
      <formula>U1369&lt;&gt;""</formula>
    </cfRule>
    <cfRule type="expression" dxfId="7226" priority="3266">
      <formula>S1369&lt;&gt;""</formula>
    </cfRule>
  </conditionalFormatting>
  <conditionalFormatting sqref="T1372:T1374">
    <cfRule type="expression" dxfId="7225" priority="3263">
      <formula>T1372&lt;&gt;""</formula>
    </cfRule>
    <cfRule type="expression" dxfId="7224" priority="3264">
      <formula>S1372&lt;&gt;""</formula>
    </cfRule>
  </conditionalFormatting>
  <conditionalFormatting sqref="U1372:U1374">
    <cfRule type="expression" dxfId="7223" priority="3261">
      <formula>U1372&lt;&gt;""</formula>
    </cfRule>
    <cfRule type="expression" dxfId="7222" priority="3262">
      <formula>S1372&lt;&gt;""</formula>
    </cfRule>
  </conditionalFormatting>
  <conditionalFormatting sqref="T1375:T1377">
    <cfRule type="expression" dxfId="7221" priority="3259">
      <formula>T1375&lt;&gt;""</formula>
    </cfRule>
    <cfRule type="expression" dxfId="7220" priority="3260">
      <formula>S1375&lt;&gt;""</formula>
    </cfRule>
  </conditionalFormatting>
  <conditionalFormatting sqref="U1375:U1377">
    <cfRule type="expression" dxfId="7219" priority="3257">
      <formula>U1375&lt;&gt;""</formula>
    </cfRule>
    <cfRule type="expression" dxfId="7218" priority="3258">
      <formula>S1375&lt;&gt;""</formula>
    </cfRule>
  </conditionalFormatting>
  <conditionalFormatting sqref="T1387:T1393">
    <cfRule type="expression" dxfId="7217" priority="3255">
      <formula>T1387&lt;&gt;""</formula>
    </cfRule>
    <cfRule type="expression" dxfId="7216" priority="3256">
      <formula>S1387&lt;&gt;""</formula>
    </cfRule>
  </conditionalFormatting>
  <conditionalFormatting sqref="U1387:U1393">
    <cfRule type="expression" dxfId="7215" priority="3253">
      <formula>U1387&lt;&gt;""</formula>
    </cfRule>
    <cfRule type="expression" dxfId="7214" priority="3254">
      <formula>S1387&lt;&gt;""</formula>
    </cfRule>
  </conditionalFormatting>
  <conditionalFormatting sqref="T1394:T1400">
    <cfRule type="expression" dxfId="7213" priority="3251">
      <formula>T1394&lt;&gt;""</formula>
    </cfRule>
    <cfRule type="expression" dxfId="7212" priority="3252">
      <formula>S1394&lt;&gt;""</formula>
    </cfRule>
  </conditionalFormatting>
  <conditionalFormatting sqref="U1394:U1400">
    <cfRule type="expression" dxfId="7211" priority="3249">
      <formula>U1394&lt;&gt;""</formula>
    </cfRule>
    <cfRule type="expression" dxfId="7210" priority="3250">
      <formula>S1394&lt;&gt;""</formula>
    </cfRule>
  </conditionalFormatting>
  <conditionalFormatting sqref="T1401:T1407">
    <cfRule type="expression" dxfId="7209" priority="3247">
      <formula>T1401&lt;&gt;""</formula>
    </cfRule>
    <cfRule type="expression" dxfId="7208" priority="3248">
      <formula>S1401&lt;&gt;""</formula>
    </cfRule>
  </conditionalFormatting>
  <conditionalFormatting sqref="U1401:U1407">
    <cfRule type="expression" dxfId="7207" priority="3245">
      <formula>U1401&lt;&gt;""</formula>
    </cfRule>
    <cfRule type="expression" dxfId="7206" priority="3246">
      <formula>S1401&lt;&gt;""</formula>
    </cfRule>
  </conditionalFormatting>
  <conditionalFormatting sqref="T1408:T1414">
    <cfRule type="expression" dxfId="7205" priority="3243">
      <formula>T1408&lt;&gt;""</formula>
    </cfRule>
    <cfRule type="expression" dxfId="7204" priority="3244">
      <formula>S1408&lt;&gt;""</formula>
    </cfRule>
  </conditionalFormatting>
  <conditionalFormatting sqref="U1408:U1414">
    <cfRule type="expression" dxfId="7203" priority="3241">
      <formula>U1408&lt;&gt;""</formula>
    </cfRule>
    <cfRule type="expression" dxfId="7202" priority="3242">
      <formula>S1408&lt;&gt;""</formula>
    </cfRule>
  </conditionalFormatting>
  <conditionalFormatting sqref="T1415:T1421">
    <cfRule type="expression" dxfId="7201" priority="3239">
      <formula>T1415&lt;&gt;""</formula>
    </cfRule>
    <cfRule type="expression" dxfId="7200" priority="3240">
      <formula>S1415&lt;&gt;""</formula>
    </cfRule>
  </conditionalFormatting>
  <conditionalFormatting sqref="U1415:U1421">
    <cfRule type="expression" dxfId="7199" priority="3237">
      <formula>U1415&lt;&gt;""</formula>
    </cfRule>
    <cfRule type="expression" dxfId="7198" priority="3238">
      <formula>S1415&lt;&gt;""</formula>
    </cfRule>
  </conditionalFormatting>
  <conditionalFormatting sqref="T1422:T1428">
    <cfRule type="expression" dxfId="7197" priority="3235">
      <formula>T1422&lt;&gt;""</formula>
    </cfRule>
    <cfRule type="expression" dxfId="7196" priority="3236">
      <formula>S1422&lt;&gt;""</formula>
    </cfRule>
  </conditionalFormatting>
  <conditionalFormatting sqref="U1422:U1428">
    <cfRule type="expression" dxfId="7195" priority="3233">
      <formula>U1422&lt;&gt;""</formula>
    </cfRule>
    <cfRule type="expression" dxfId="7194" priority="3234">
      <formula>S1422&lt;&gt;""</formula>
    </cfRule>
  </conditionalFormatting>
  <conditionalFormatting sqref="T1429:T1435">
    <cfRule type="expression" dxfId="7193" priority="3231">
      <formula>T1429&lt;&gt;""</formula>
    </cfRule>
    <cfRule type="expression" dxfId="7192" priority="3232">
      <formula>S1429&lt;&gt;""</formula>
    </cfRule>
  </conditionalFormatting>
  <conditionalFormatting sqref="U1429:U1435">
    <cfRule type="expression" dxfId="7191" priority="3229">
      <formula>U1429&lt;&gt;""</formula>
    </cfRule>
    <cfRule type="expression" dxfId="7190" priority="3230">
      <formula>S1429&lt;&gt;""</formula>
    </cfRule>
  </conditionalFormatting>
  <conditionalFormatting sqref="T1436:T1442">
    <cfRule type="expression" dxfId="7189" priority="3227">
      <formula>T1436&lt;&gt;""</formula>
    </cfRule>
    <cfRule type="expression" dxfId="7188" priority="3228">
      <formula>S1436&lt;&gt;""</formula>
    </cfRule>
  </conditionalFormatting>
  <conditionalFormatting sqref="U1436:U1442">
    <cfRule type="expression" dxfId="7187" priority="3225">
      <formula>U1436&lt;&gt;""</formula>
    </cfRule>
    <cfRule type="expression" dxfId="7186" priority="3226">
      <formula>S1436&lt;&gt;""</formula>
    </cfRule>
  </conditionalFormatting>
  <conditionalFormatting sqref="T1443:T1449">
    <cfRule type="expression" dxfId="7185" priority="3223">
      <formula>T1443&lt;&gt;""</formula>
    </cfRule>
    <cfRule type="expression" dxfId="7184" priority="3224">
      <formula>S1443&lt;&gt;""</formula>
    </cfRule>
  </conditionalFormatting>
  <conditionalFormatting sqref="U1443:U1449">
    <cfRule type="expression" dxfId="7183" priority="3221">
      <formula>U1443&lt;&gt;""</formula>
    </cfRule>
    <cfRule type="expression" dxfId="7182" priority="3222">
      <formula>S1443&lt;&gt;""</formula>
    </cfRule>
  </conditionalFormatting>
  <conditionalFormatting sqref="T1450:T1456">
    <cfRule type="expression" dxfId="7181" priority="3219">
      <formula>T1450&lt;&gt;""</formula>
    </cfRule>
    <cfRule type="expression" dxfId="7180" priority="3220">
      <formula>S1450&lt;&gt;""</formula>
    </cfRule>
  </conditionalFormatting>
  <conditionalFormatting sqref="U1450:U1456">
    <cfRule type="expression" dxfId="7179" priority="3217">
      <formula>U1450&lt;&gt;""</formula>
    </cfRule>
    <cfRule type="expression" dxfId="7178" priority="3218">
      <formula>S1450&lt;&gt;""</formula>
    </cfRule>
  </conditionalFormatting>
  <conditionalFormatting sqref="T1457:T1463">
    <cfRule type="expression" dxfId="7177" priority="3215">
      <formula>T1457&lt;&gt;""</formula>
    </cfRule>
    <cfRule type="expression" dxfId="7176" priority="3216">
      <formula>S1457&lt;&gt;""</formula>
    </cfRule>
  </conditionalFormatting>
  <conditionalFormatting sqref="U1457:U1463">
    <cfRule type="expression" dxfId="7175" priority="3213">
      <formula>U1457&lt;&gt;""</formula>
    </cfRule>
    <cfRule type="expression" dxfId="7174" priority="3214">
      <formula>S1457&lt;&gt;""</formula>
    </cfRule>
  </conditionalFormatting>
  <conditionalFormatting sqref="T1464:T1470">
    <cfRule type="expression" dxfId="7173" priority="3211">
      <formula>T1464&lt;&gt;""</formula>
    </cfRule>
    <cfRule type="expression" dxfId="7172" priority="3212">
      <formula>S1464&lt;&gt;""</formula>
    </cfRule>
  </conditionalFormatting>
  <conditionalFormatting sqref="U1464:U1470">
    <cfRule type="expression" dxfId="7171" priority="3209">
      <formula>U1464&lt;&gt;""</formula>
    </cfRule>
    <cfRule type="expression" dxfId="7170" priority="3210">
      <formula>S1464&lt;&gt;""</formula>
    </cfRule>
  </conditionalFormatting>
  <conditionalFormatting sqref="T1471:T1477">
    <cfRule type="expression" dxfId="7169" priority="3207">
      <formula>T1471&lt;&gt;""</formula>
    </cfRule>
    <cfRule type="expression" dxfId="7168" priority="3208">
      <formula>S1471&lt;&gt;""</formula>
    </cfRule>
  </conditionalFormatting>
  <conditionalFormatting sqref="U1471:U1477">
    <cfRule type="expression" dxfId="7167" priority="3205">
      <formula>U1471&lt;&gt;""</formula>
    </cfRule>
    <cfRule type="expression" dxfId="7166" priority="3206">
      <formula>S1471&lt;&gt;""</formula>
    </cfRule>
  </conditionalFormatting>
  <conditionalFormatting sqref="T1478:T1484">
    <cfRule type="expression" dxfId="7165" priority="3203">
      <formula>T1478&lt;&gt;""</formula>
    </cfRule>
    <cfRule type="expression" dxfId="7164" priority="3204">
      <formula>S1478&lt;&gt;""</formula>
    </cfRule>
  </conditionalFormatting>
  <conditionalFormatting sqref="U1478:U1484">
    <cfRule type="expression" dxfId="7163" priority="3201">
      <formula>U1478&lt;&gt;""</formula>
    </cfRule>
    <cfRule type="expression" dxfId="7162" priority="3202">
      <formula>S1478&lt;&gt;""</formula>
    </cfRule>
  </conditionalFormatting>
  <conditionalFormatting sqref="T1485:T1491">
    <cfRule type="expression" dxfId="7161" priority="3199">
      <formula>T1485&lt;&gt;""</formula>
    </cfRule>
    <cfRule type="expression" dxfId="7160" priority="3200">
      <formula>S1485&lt;&gt;""</formula>
    </cfRule>
  </conditionalFormatting>
  <conditionalFormatting sqref="U1485:U1491">
    <cfRule type="expression" dxfId="7159" priority="3197">
      <formula>U1485&lt;&gt;""</formula>
    </cfRule>
    <cfRule type="expression" dxfId="7158" priority="3198">
      <formula>S1485&lt;&gt;""</formula>
    </cfRule>
  </conditionalFormatting>
  <conditionalFormatting sqref="T1492:T1498">
    <cfRule type="expression" dxfId="7157" priority="3195">
      <formula>T1492&lt;&gt;""</formula>
    </cfRule>
    <cfRule type="expression" dxfId="7156" priority="3196">
      <formula>S1492&lt;&gt;""</formula>
    </cfRule>
  </conditionalFormatting>
  <conditionalFormatting sqref="U1492:U1498">
    <cfRule type="expression" dxfId="7155" priority="3193">
      <formula>U1492&lt;&gt;""</formula>
    </cfRule>
    <cfRule type="expression" dxfId="7154" priority="3194">
      <formula>S1492&lt;&gt;""</formula>
    </cfRule>
  </conditionalFormatting>
  <conditionalFormatting sqref="T1499:T1505">
    <cfRule type="expression" dxfId="7153" priority="3191">
      <formula>T1499&lt;&gt;""</formula>
    </cfRule>
    <cfRule type="expression" dxfId="7152" priority="3192">
      <formula>S1499&lt;&gt;""</formula>
    </cfRule>
  </conditionalFormatting>
  <conditionalFormatting sqref="U1499:U1505">
    <cfRule type="expression" dxfId="7151" priority="3189">
      <formula>U1499&lt;&gt;""</formula>
    </cfRule>
    <cfRule type="expression" dxfId="7150" priority="3190">
      <formula>S1499&lt;&gt;""</formula>
    </cfRule>
  </conditionalFormatting>
  <conditionalFormatting sqref="T1506:T1512">
    <cfRule type="expression" dxfId="7149" priority="3187">
      <formula>T1506&lt;&gt;""</formula>
    </cfRule>
    <cfRule type="expression" dxfId="7148" priority="3188">
      <formula>S1506&lt;&gt;""</formula>
    </cfRule>
  </conditionalFormatting>
  <conditionalFormatting sqref="U1506:U1512">
    <cfRule type="expression" dxfId="7147" priority="3185">
      <formula>U1506&lt;&gt;""</formula>
    </cfRule>
    <cfRule type="expression" dxfId="7146" priority="3186">
      <formula>S1506&lt;&gt;""</formula>
    </cfRule>
  </conditionalFormatting>
  <conditionalFormatting sqref="T1513:T1519">
    <cfRule type="expression" dxfId="7145" priority="3183">
      <formula>T1513&lt;&gt;""</formula>
    </cfRule>
    <cfRule type="expression" dxfId="7144" priority="3184">
      <formula>S1513&lt;&gt;""</formula>
    </cfRule>
  </conditionalFormatting>
  <conditionalFormatting sqref="U1513:U1519">
    <cfRule type="expression" dxfId="7143" priority="3181">
      <formula>U1513&lt;&gt;""</formula>
    </cfRule>
    <cfRule type="expression" dxfId="7142" priority="3182">
      <formula>S1513&lt;&gt;""</formula>
    </cfRule>
  </conditionalFormatting>
  <conditionalFormatting sqref="T1530:T1534">
    <cfRule type="expression" dxfId="7141" priority="3179">
      <formula>T1530&lt;&gt;""</formula>
    </cfRule>
    <cfRule type="expression" dxfId="7140" priority="3180">
      <formula>S1530&lt;&gt;""</formula>
    </cfRule>
  </conditionalFormatting>
  <conditionalFormatting sqref="U1530:U1534">
    <cfRule type="expression" dxfId="7139" priority="3177">
      <formula>U1530&lt;&gt;""</formula>
    </cfRule>
    <cfRule type="expression" dxfId="7138" priority="3178">
      <formula>S1530&lt;&gt;""</formula>
    </cfRule>
  </conditionalFormatting>
  <conditionalFormatting sqref="T1535:T1539">
    <cfRule type="expression" dxfId="7137" priority="3175">
      <formula>T1535&lt;&gt;""</formula>
    </cfRule>
    <cfRule type="expression" dxfId="7136" priority="3176">
      <formula>S1535&lt;&gt;""</formula>
    </cfRule>
  </conditionalFormatting>
  <conditionalFormatting sqref="U1535:U1539">
    <cfRule type="expression" dxfId="7135" priority="3173">
      <formula>U1535&lt;&gt;""</formula>
    </cfRule>
    <cfRule type="expression" dxfId="7134" priority="3174">
      <formula>S1535&lt;&gt;""</formula>
    </cfRule>
  </conditionalFormatting>
  <conditionalFormatting sqref="T1540:T1544">
    <cfRule type="expression" dxfId="7133" priority="3171">
      <formula>T1540&lt;&gt;""</formula>
    </cfRule>
    <cfRule type="expression" dxfId="7132" priority="3172">
      <formula>S1540&lt;&gt;""</formula>
    </cfRule>
  </conditionalFormatting>
  <conditionalFormatting sqref="U1540:U1544">
    <cfRule type="expression" dxfId="7131" priority="3169">
      <formula>U1540&lt;&gt;""</formula>
    </cfRule>
    <cfRule type="expression" dxfId="7130" priority="3170">
      <formula>S1540&lt;&gt;""</formula>
    </cfRule>
  </conditionalFormatting>
  <conditionalFormatting sqref="T1545:T1549">
    <cfRule type="expression" dxfId="7129" priority="3167">
      <formula>T1545&lt;&gt;""</formula>
    </cfRule>
    <cfRule type="expression" dxfId="7128" priority="3168">
      <formula>S1545&lt;&gt;""</formula>
    </cfRule>
  </conditionalFormatting>
  <conditionalFormatting sqref="U1545:U1549">
    <cfRule type="expression" dxfId="7127" priority="3165">
      <formula>U1545&lt;&gt;""</formula>
    </cfRule>
    <cfRule type="expression" dxfId="7126" priority="3166">
      <formula>S1545&lt;&gt;""</formula>
    </cfRule>
  </conditionalFormatting>
  <conditionalFormatting sqref="T1557:T1561">
    <cfRule type="expression" dxfId="7125" priority="3163">
      <formula>T1557&lt;&gt;""</formula>
    </cfRule>
    <cfRule type="expression" dxfId="7124" priority="3164">
      <formula>S1557&lt;&gt;""</formula>
    </cfRule>
  </conditionalFormatting>
  <conditionalFormatting sqref="U1557:U1561">
    <cfRule type="expression" dxfId="7123" priority="3161">
      <formula>U1557&lt;&gt;""</formula>
    </cfRule>
    <cfRule type="expression" dxfId="7122" priority="3162">
      <formula>S1557&lt;&gt;""</formula>
    </cfRule>
  </conditionalFormatting>
  <conditionalFormatting sqref="T1793:T1797 T1789:T1790 T1648:T1654 T1586:T1588 T1574:T1578 T1566:T1571">
    <cfRule type="expression" dxfId="7121" priority="3159">
      <formula>T1566&lt;&gt;""</formula>
    </cfRule>
    <cfRule type="expression" dxfId="7120" priority="3160">
      <formula>S1566&lt;&gt;""</formula>
    </cfRule>
  </conditionalFormatting>
  <conditionalFormatting sqref="U1793:U1797 U1789:U1790 U1648:U1654 U1586:U1588 U1574:U1578 U1566:U1571">
    <cfRule type="expression" dxfId="7119" priority="3157">
      <formula>U1566&lt;&gt;""</formula>
    </cfRule>
    <cfRule type="expression" dxfId="7118" priority="3158">
      <formula>S1566&lt;&gt;""</formula>
    </cfRule>
  </conditionalFormatting>
  <conditionalFormatting sqref="T1831 T1820:T1824">
    <cfRule type="expression" dxfId="7117" priority="3155">
      <formula>T1820&lt;&gt;""</formula>
    </cfRule>
    <cfRule type="expression" dxfId="7116" priority="3156">
      <formula>S1820&lt;&gt;""</formula>
    </cfRule>
  </conditionalFormatting>
  <conditionalFormatting sqref="U1831 U1820:U1824">
    <cfRule type="expression" dxfId="7115" priority="3153">
      <formula>U1820&lt;&gt;""</formula>
    </cfRule>
    <cfRule type="expression" dxfId="7114" priority="3154">
      <formula>S1820&lt;&gt;""</formula>
    </cfRule>
  </conditionalFormatting>
  <conditionalFormatting sqref="T1579:T1583">
    <cfRule type="expression" dxfId="7113" priority="3151">
      <formula>T1579&lt;&gt;""</formula>
    </cfRule>
    <cfRule type="expression" dxfId="7112" priority="3152">
      <formula>S1579&lt;&gt;""</formula>
    </cfRule>
  </conditionalFormatting>
  <conditionalFormatting sqref="U1579:U1583">
    <cfRule type="expression" dxfId="7111" priority="3149">
      <formula>U1579&lt;&gt;""</formula>
    </cfRule>
    <cfRule type="expression" dxfId="7110" priority="3150">
      <formula>S1579&lt;&gt;""</formula>
    </cfRule>
  </conditionalFormatting>
  <conditionalFormatting sqref="T1589:T1591">
    <cfRule type="expression" dxfId="7109" priority="3147">
      <formula>T1589&lt;&gt;""</formula>
    </cfRule>
    <cfRule type="expression" dxfId="7108" priority="3148">
      <formula>S1589&lt;&gt;""</formula>
    </cfRule>
  </conditionalFormatting>
  <conditionalFormatting sqref="U1589:U1591">
    <cfRule type="expression" dxfId="7107" priority="3145">
      <formula>U1589&lt;&gt;""</formula>
    </cfRule>
    <cfRule type="expression" dxfId="7106" priority="3146">
      <formula>S1589&lt;&gt;""</formula>
    </cfRule>
  </conditionalFormatting>
  <conditionalFormatting sqref="T1592:T1594">
    <cfRule type="expression" dxfId="7105" priority="3143">
      <formula>T1592&lt;&gt;""</formula>
    </cfRule>
    <cfRule type="expression" dxfId="7104" priority="3144">
      <formula>S1592&lt;&gt;""</formula>
    </cfRule>
  </conditionalFormatting>
  <conditionalFormatting sqref="U1592:U1594">
    <cfRule type="expression" dxfId="7103" priority="3141">
      <formula>U1592&lt;&gt;""</formula>
    </cfRule>
    <cfRule type="expression" dxfId="7102" priority="3142">
      <formula>S1592&lt;&gt;""</formula>
    </cfRule>
  </conditionalFormatting>
  <conditionalFormatting sqref="T1595:T1597">
    <cfRule type="expression" dxfId="7101" priority="3139">
      <formula>T1595&lt;&gt;""</formula>
    </cfRule>
    <cfRule type="expression" dxfId="7100" priority="3140">
      <formula>S1595&lt;&gt;""</formula>
    </cfRule>
  </conditionalFormatting>
  <conditionalFormatting sqref="U1595:U1597">
    <cfRule type="expression" dxfId="7099" priority="3137">
      <formula>U1595&lt;&gt;""</formula>
    </cfRule>
    <cfRule type="expression" dxfId="7098" priority="3138">
      <formula>S1595&lt;&gt;""</formula>
    </cfRule>
  </conditionalFormatting>
  <conditionalFormatting sqref="T1598:T1600">
    <cfRule type="expression" dxfId="7097" priority="3135">
      <formula>T1598&lt;&gt;""</formula>
    </cfRule>
    <cfRule type="expression" dxfId="7096" priority="3136">
      <formula>S1598&lt;&gt;""</formula>
    </cfRule>
  </conditionalFormatting>
  <conditionalFormatting sqref="U1598:U1600">
    <cfRule type="expression" dxfId="7095" priority="3133">
      <formula>U1598&lt;&gt;""</formula>
    </cfRule>
    <cfRule type="expression" dxfId="7094" priority="3134">
      <formula>S1598&lt;&gt;""</formula>
    </cfRule>
  </conditionalFormatting>
  <conditionalFormatting sqref="T1601:T1603">
    <cfRule type="expression" dxfId="7093" priority="3131">
      <formula>T1601&lt;&gt;""</formula>
    </cfRule>
    <cfRule type="expression" dxfId="7092" priority="3132">
      <formula>S1601&lt;&gt;""</formula>
    </cfRule>
  </conditionalFormatting>
  <conditionalFormatting sqref="U1601:U1603">
    <cfRule type="expression" dxfId="7091" priority="3129">
      <formula>U1601&lt;&gt;""</formula>
    </cfRule>
    <cfRule type="expression" dxfId="7090" priority="3130">
      <formula>S1601&lt;&gt;""</formula>
    </cfRule>
  </conditionalFormatting>
  <conditionalFormatting sqref="T1604:T1606">
    <cfRule type="expression" dxfId="7089" priority="3127">
      <formula>T1604&lt;&gt;""</formula>
    </cfRule>
    <cfRule type="expression" dxfId="7088" priority="3128">
      <formula>S1604&lt;&gt;""</formula>
    </cfRule>
  </conditionalFormatting>
  <conditionalFormatting sqref="U1604:U1606">
    <cfRule type="expression" dxfId="7087" priority="3125">
      <formula>U1604&lt;&gt;""</formula>
    </cfRule>
    <cfRule type="expression" dxfId="7086" priority="3126">
      <formula>S1604&lt;&gt;""</formula>
    </cfRule>
  </conditionalFormatting>
  <conditionalFormatting sqref="T1607:T1609">
    <cfRule type="expression" dxfId="7085" priority="3123">
      <formula>T1607&lt;&gt;""</formula>
    </cfRule>
    <cfRule type="expression" dxfId="7084" priority="3124">
      <formula>S1607&lt;&gt;""</formula>
    </cfRule>
  </conditionalFormatting>
  <conditionalFormatting sqref="U1607:U1609">
    <cfRule type="expression" dxfId="7083" priority="3121">
      <formula>U1607&lt;&gt;""</formula>
    </cfRule>
    <cfRule type="expression" dxfId="7082" priority="3122">
      <formula>S1607&lt;&gt;""</formula>
    </cfRule>
  </conditionalFormatting>
  <conditionalFormatting sqref="T1610:T1612">
    <cfRule type="expression" dxfId="7081" priority="3119">
      <formula>T1610&lt;&gt;""</formula>
    </cfRule>
    <cfRule type="expression" dxfId="7080" priority="3120">
      <formula>S1610&lt;&gt;""</formula>
    </cfRule>
  </conditionalFormatting>
  <conditionalFormatting sqref="U1610:U1612">
    <cfRule type="expression" dxfId="7079" priority="3117">
      <formula>U1610&lt;&gt;""</formula>
    </cfRule>
    <cfRule type="expression" dxfId="7078" priority="3118">
      <formula>S1610&lt;&gt;""</formula>
    </cfRule>
  </conditionalFormatting>
  <conditionalFormatting sqref="T1613:T1615">
    <cfRule type="expression" dxfId="7077" priority="3115">
      <formula>T1613&lt;&gt;""</formula>
    </cfRule>
    <cfRule type="expression" dxfId="7076" priority="3116">
      <formula>S1613&lt;&gt;""</formula>
    </cfRule>
  </conditionalFormatting>
  <conditionalFormatting sqref="U1613:U1615">
    <cfRule type="expression" dxfId="7075" priority="3113">
      <formula>U1613&lt;&gt;""</formula>
    </cfRule>
    <cfRule type="expression" dxfId="7074" priority="3114">
      <formula>S1613&lt;&gt;""</formula>
    </cfRule>
  </conditionalFormatting>
  <conditionalFormatting sqref="T1616:T1618">
    <cfRule type="expression" dxfId="7073" priority="3111">
      <formula>T1616&lt;&gt;""</formula>
    </cfRule>
    <cfRule type="expression" dxfId="7072" priority="3112">
      <formula>S1616&lt;&gt;""</formula>
    </cfRule>
  </conditionalFormatting>
  <conditionalFormatting sqref="U1616:U1618">
    <cfRule type="expression" dxfId="7071" priority="3109">
      <formula>U1616&lt;&gt;""</formula>
    </cfRule>
    <cfRule type="expression" dxfId="7070" priority="3110">
      <formula>S1616&lt;&gt;""</formula>
    </cfRule>
  </conditionalFormatting>
  <conditionalFormatting sqref="T1619:T1621">
    <cfRule type="expression" dxfId="7069" priority="3107">
      <formula>T1619&lt;&gt;""</formula>
    </cfRule>
    <cfRule type="expression" dxfId="7068" priority="3108">
      <formula>S1619&lt;&gt;""</formula>
    </cfRule>
  </conditionalFormatting>
  <conditionalFormatting sqref="U1619:U1621">
    <cfRule type="expression" dxfId="7067" priority="3105">
      <formula>U1619&lt;&gt;""</formula>
    </cfRule>
    <cfRule type="expression" dxfId="7066" priority="3106">
      <formula>S1619&lt;&gt;""</formula>
    </cfRule>
  </conditionalFormatting>
  <conditionalFormatting sqref="T1622:T1624">
    <cfRule type="expression" dxfId="7065" priority="3103">
      <formula>T1622&lt;&gt;""</formula>
    </cfRule>
    <cfRule type="expression" dxfId="7064" priority="3104">
      <formula>S1622&lt;&gt;""</formula>
    </cfRule>
  </conditionalFormatting>
  <conditionalFormatting sqref="U1622:U1624">
    <cfRule type="expression" dxfId="7063" priority="3101">
      <formula>U1622&lt;&gt;""</formula>
    </cfRule>
    <cfRule type="expression" dxfId="7062" priority="3102">
      <formula>S1622&lt;&gt;""</formula>
    </cfRule>
  </conditionalFormatting>
  <conditionalFormatting sqref="T1625:T1627">
    <cfRule type="expression" dxfId="7061" priority="3099">
      <formula>T1625&lt;&gt;""</formula>
    </cfRule>
    <cfRule type="expression" dxfId="7060" priority="3100">
      <formula>S1625&lt;&gt;""</formula>
    </cfRule>
  </conditionalFormatting>
  <conditionalFormatting sqref="U1625:U1627">
    <cfRule type="expression" dxfId="7059" priority="3097">
      <formula>U1625&lt;&gt;""</formula>
    </cfRule>
    <cfRule type="expression" dxfId="7058" priority="3098">
      <formula>S1625&lt;&gt;""</formula>
    </cfRule>
  </conditionalFormatting>
  <conditionalFormatting sqref="T1628:T1630">
    <cfRule type="expression" dxfId="7057" priority="3095">
      <formula>T1628&lt;&gt;""</formula>
    </cfRule>
    <cfRule type="expression" dxfId="7056" priority="3096">
      <formula>S1628&lt;&gt;""</formula>
    </cfRule>
  </conditionalFormatting>
  <conditionalFormatting sqref="U1628:U1630">
    <cfRule type="expression" dxfId="7055" priority="3093">
      <formula>U1628&lt;&gt;""</formula>
    </cfRule>
    <cfRule type="expression" dxfId="7054" priority="3094">
      <formula>S1628&lt;&gt;""</formula>
    </cfRule>
  </conditionalFormatting>
  <conditionalFormatting sqref="T1631:T1633">
    <cfRule type="expression" dxfId="7053" priority="3091">
      <formula>T1631&lt;&gt;""</formula>
    </cfRule>
    <cfRule type="expression" dxfId="7052" priority="3092">
      <formula>S1631&lt;&gt;""</formula>
    </cfRule>
  </conditionalFormatting>
  <conditionalFormatting sqref="U1631:U1633">
    <cfRule type="expression" dxfId="7051" priority="3089">
      <formula>U1631&lt;&gt;""</formula>
    </cfRule>
    <cfRule type="expression" dxfId="7050" priority="3090">
      <formula>S1631&lt;&gt;""</formula>
    </cfRule>
  </conditionalFormatting>
  <conditionalFormatting sqref="T1634:T1636">
    <cfRule type="expression" dxfId="7049" priority="3087">
      <formula>T1634&lt;&gt;""</formula>
    </cfRule>
    <cfRule type="expression" dxfId="7048" priority="3088">
      <formula>S1634&lt;&gt;""</formula>
    </cfRule>
  </conditionalFormatting>
  <conditionalFormatting sqref="U1634:U1636">
    <cfRule type="expression" dxfId="7047" priority="3085">
      <formula>U1634&lt;&gt;""</formula>
    </cfRule>
    <cfRule type="expression" dxfId="7046" priority="3086">
      <formula>S1634&lt;&gt;""</formula>
    </cfRule>
  </conditionalFormatting>
  <conditionalFormatting sqref="T1637:T1639">
    <cfRule type="expression" dxfId="7045" priority="3083">
      <formula>T1637&lt;&gt;""</formula>
    </cfRule>
    <cfRule type="expression" dxfId="7044" priority="3084">
      <formula>S1637&lt;&gt;""</formula>
    </cfRule>
  </conditionalFormatting>
  <conditionalFormatting sqref="U1637:U1639">
    <cfRule type="expression" dxfId="7043" priority="3081">
      <formula>U1637&lt;&gt;""</formula>
    </cfRule>
    <cfRule type="expression" dxfId="7042" priority="3082">
      <formula>S1637&lt;&gt;""</formula>
    </cfRule>
  </conditionalFormatting>
  <conditionalFormatting sqref="T1640:T1642">
    <cfRule type="expression" dxfId="7041" priority="3079">
      <formula>T1640&lt;&gt;""</formula>
    </cfRule>
    <cfRule type="expression" dxfId="7040" priority="3080">
      <formula>S1640&lt;&gt;""</formula>
    </cfRule>
  </conditionalFormatting>
  <conditionalFormatting sqref="U1640:U1642">
    <cfRule type="expression" dxfId="7039" priority="3077">
      <formula>U1640&lt;&gt;""</formula>
    </cfRule>
    <cfRule type="expression" dxfId="7038" priority="3078">
      <formula>S1640&lt;&gt;""</formula>
    </cfRule>
  </conditionalFormatting>
  <conditionalFormatting sqref="T1643:T1645">
    <cfRule type="expression" dxfId="7037" priority="3075">
      <formula>T1643&lt;&gt;""</formula>
    </cfRule>
    <cfRule type="expression" dxfId="7036" priority="3076">
      <formula>S1643&lt;&gt;""</formula>
    </cfRule>
  </conditionalFormatting>
  <conditionalFormatting sqref="U1643:U1645">
    <cfRule type="expression" dxfId="7035" priority="3073">
      <formula>U1643&lt;&gt;""</formula>
    </cfRule>
    <cfRule type="expression" dxfId="7034" priority="3074">
      <formula>S1643&lt;&gt;""</formula>
    </cfRule>
  </conditionalFormatting>
  <conditionalFormatting sqref="T1655:T1661">
    <cfRule type="expression" dxfId="7033" priority="3071">
      <formula>T1655&lt;&gt;""</formula>
    </cfRule>
    <cfRule type="expression" dxfId="7032" priority="3072">
      <formula>S1655&lt;&gt;""</formula>
    </cfRule>
  </conditionalFormatting>
  <conditionalFormatting sqref="U1655:U1661">
    <cfRule type="expression" dxfId="7031" priority="3069">
      <formula>U1655&lt;&gt;""</formula>
    </cfRule>
    <cfRule type="expression" dxfId="7030" priority="3070">
      <formula>S1655&lt;&gt;""</formula>
    </cfRule>
  </conditionalFormatting>
  <conditionalFormatting sqref="T1662:T1668">
    <cfRule type="expression" dxfId="7029" priority="3067">
      <formula>T1662&lt;&gt;""</formula>
    </cfRule>
    <cfRule type="expression" dxfId="7028" priority="3068">
      <formula>S1662&lt;&gt;""</formula>
    </cfRule>
  </conditionalFormatting>
  <conditionalFormatting sqref="U1662:U1668">
    <cfRule type="expression" dxfId="7027" priority="3065">
      <formula>U1662&lt;&gt;""</formula>
    </cfRule>
    <cfRule type="expression" dxfId="7026" priority="3066">
      <formula>S1662&lt;&gt;""</formula>
    </cfRule>
  </conditionalFormatting>
  <conditionalFormatting sqref="T1669:T1675">
    <cfRule type="expression" dxfId="7025" priority="3063">
      <formula>T1669&lt;&gt;""</formula>
    </cfRule>
    <cfRule type="expression" dxfId="7024" priority="3064">
      <formula>S1669&lt;&gt;""</formula>
    </cfRule>
  </conditionalFormatting>
  <conditionalFormatting sqref="U1669:U1675">
    <cfRule type="expression" dxfId="7023" priority="3061">
      <formula>U1669&lt;&gt;""</formula>
    </cfRule>
    <cfRule type="expression" dxfId="7022" priority="3062">
      <formula>S1669&lt;&gt;""</formula>
    </cfRule>
  </conditionalFormatting>
  <conditionalFormatting sqref="T1676:T1682">
    <cfRule type="expression" dxfId="7021" priority="3059">
      <formula>T1676&lt;&gt;""</formula>
    </cfRule>
    <cfRule type="expression" dxfId="7020" priority="3060">
      <formula>S1676&lt;&gt;""</formula>
    </cfRule>
  </conditionalFormatting>
  <conditionalFormatting sqref="U1676:U1682">
    <cfRule type="expression" dxfId="7019" priority="3057">
      <formula>U1676&lt;&gt;""</formula>
    </cfRule>
    <cfRule type="expression" dxfId="7018" priority="3058">
      <formula>S1676&lt;&gt;""</formula>
    </cfRule>
  </conditionalFormatting>
  <conditionalFormatting sqref="T1683:T1689">
    <cfRule type="expression" dxfId="7017" priority="3055">
      <formula>T1683&lt;&gt;""</formula>
    </cfRule>
    <cfRule type="expression" dxfId="7016" priority="3056">
      <formula>S1683&lt;&gt;""</formula>
    </cfRule>
  </conditionalFormatting>
  <conditionalFormatting sqref="U1683:U1689">
    <cfRule type="expression" dxfId="7015" priority="3053">
      <formula>U1683&lt;&gt;""</formula>
    </cfRule>
    <cfRule type="expression" dxfId="7014" priority="3054">
      <formula>S1683&lt;&gt;""</formula>
    </cfRule>
  </conditionalFormatting>
  <conditionalFormatting sqref="T1690:T1696">
    <cfRule type="expression" dxfId="7013" priority="3051">
      <formula>T1690&lt;&gt;""</formula>
    </cfRule>
    <cfRule type="expression" dxfId="7012" priority="3052">
      <formula>S1690&lt;&gt;""</formula>
    </cfRule>
  </conditionalFormatting>
  <conditionalFormatting sqref="U1690:U1696">
    <cfRule type="expression" dxfId="7011" priority="3049">
      <formula>U1690&lt;&gt;""</formula>
    </cfRule>
    <cfRule type="expression" dxfId="7010" priority="3050">
      <formula>S1690&lt;&gt;""</formula>
    </cfRule>
  </conditionalFormatting>
  <conditionalFormatting sqref="T1697:T1703">
    <cfRule type="expression" dxfId="7009" priority="3047">
      <formula>T1697&lt;&gt;""</formula>
    </cfRule>
    <cfRule type="expression" dxfId="7008" priority="3048">
      <formula>S1697&lt;&gt;""</formula>
    </cfRule>
  </conditionalFormatting>
  <conditionalFormatting sqref="U1697:U1703">
    <cfRule type="expression" dxfId="7007" priority="3045">
      <formula>U1697&lt;&gt;""</formula>
    </cfRule>
    <cfRule type="expression" dxfId="7006" priority="3046">
      <formula>S1697&lt;&gt;""</formula>
    </cfRule>
  </conditionalFormatting>
  <conditionalFormatting sqref="T1704:T1710">
    <cfRule type="expression" dxfId="7005" priority="3043">
      <formula>T1704&lt;&gt;""</formula>
    </cfRule>
    <cfRule type="expression" dxfId="7004" priority="3044">
      <formula>S1704&lt;&gt;""</formula>
    </cfRule>
  </conditionalFormatting>
  <conditionalFormatting sqref="U1704:U1710">
    <cfRule type="expression" dxfId="7003" priority="3041">
      <formula>U1704&lt;&gt;""</formula>
    </cfRule>
    <cfRule type="expression" dxfId="7002" priority="3042">
      <formula>S1704&lt;&gt;""</formula>
    </cfRule>
  </conditionalFormatting>
  <conditionalFormatting sqref="T1711:T1717">
    <cfRule type="expression" dxfId="7001" priority="3039">
      <formula>T1711&lt;&gt;""</formula>
    </cfRule>
    <cfRule type="expression" dxfId="7000" priority="3040">
      <formula>S1711&lt;&gt;""</formula>
    </cfRule>
  </conditionalFormatting>
  <conditionalFormatting sqref="U1711:U1717">
    <cfRule type="expression" dxfId="6999" priority="3037">
      <formula>U1711&lt;&gt;""</formula>
    </cfRule>
    <cfRule type="expression" dxfId="6998" priority="3038">
      <formula>S1711&lt;&gt;""</formula>
    </cfRule>
  </conditionalFormatting>
  <conditionalFormatting sqref="T1718:T1724">
    <cfRule type="expression" dxfId="6997" priority="3035">
      <formula>T1718&lt;&gt;""</formula>
    </cfRule>
    <cfRule type="expression" dxfId="6996" priority="3036">
      <formula>S1718&lt;&gt;""</formula>
    </cfRule>
  </conditionalFormatting>
  <conditionalFormatting sqref="U1718:U1724">
    <cfRule type="expression" dxfId="6995" priority="3033">
      <formula>U1718&lt;&gt;""</formula>
    </cfRule>
    <cfRule type="expression" dxfId="6994" priority="3034">
      <formula>S1718&lt;&gt;""</formula>
    </cfRule>
  </conditionalFormatting>
  <conditionalFormatting sqref="T1725:T1731">
    <cfRule type="expression" dxfId="6993" priority="3031">
      <formula>T1725&lt;&gt;""</formula>
    </cfRule>
    <cfRule type="expression" dxfId="6992" priority="3032">
      <formula>S1725&lt;&gt;""</formula>
    </cfRule>
  </conditionalFormatting>
  <conditionalFormatting sqref="U1725:U1731">
    <cfRule type="expression" dxfId="6991" priority="3029">
      <formula>U1725&lt;&gt;""</formula>
    </cfRule>
    <cfRule type="expression" dxfId="6990" priority="3030">
      <formula>S1725&lt;&gt;""</formula>
    </cfRule>
  </conditionalFormatting>
  <conditionalFormatting sqref="T1732:T1738">
    <cfRule type="expression" dxfId="6989" priority="3027">
      <formula>T1732&lt;&gt;""</formula>
    </cfRule>
    <cfRule type="expression" dxfId="6988" priority="3028">
      <formula>S1732&lt;&gt;""</formula>
    </cfRule>
  </conditionalFormatting>
  <conditionalFormatting sqref="U1732:U1738">
    <cfRule type="expression" dxfId="6987" priority="3025">
      <formula>U1732&lt;&gt;""</formula>
    </cfRule>
    <cfRule type="expression" dxfId="6986" priority="3026">
      <formula>S1732&lt;&gt;""</formula>
    </cfRule>
  </conditionalFormatting>
  <conditionalFormatting sqref="T1739:T1745">
    <cfRule type="expression" dxfId="6985" priority="3023">
      <formula>T1739&lt;&gt;""</formula>
    </cfRule>
    <cfRule type="expression" dxfId="6984" priority="3024">
      <formula>S1739&lt;&gt;""</formula>
    </cfRule>
  </conditionalFormatting>
  <conditionalFormatting sqref="U1739:U1745">
    <cfRule type="expression" dxfId="6983" priority="3021">
      <formula>U1739&lt;&gt;""</formula>
    </cfRule>
    <cfRule type="expression" dxfId="6982" priority="3022">
      <formula>S1739&lt;&gt;""</formula>
    </cfRule>
  </conditionalFormatting>
  <conditionalFormatting sqref="T1746:T1752">
    <cfRule type="expression" dxfId="6981" priority="3019">
      <formula>T1746&lt;&gt;""</formula>
    </cfRule>
    <cfRule type="expression" dxfId="6980" priority="3020">
      <formula>S1746&lt;&gt;""</formula>
    </cfRule>
  </conditionalFormatting>
  <conditionalFormatting sqref="U1746:U1752">
    <cfRule type="expression" dxfId="6979" priority="3017">
      <formula>U1746&lt;&gt;""</formula>
    </cfRule>
    <cfRule type="expression" dxfId="6978" priority="3018">
      <formula>S1746&lt;&gt;""</formula>
    </cfRule>
  </conditionalFormatting>
  <conditionalFormatting sqref="T1753:T1759">
    <cfRule type="expression" dxfId="6977" priority="3015">
      <formula>T1753&lt;&gt;""</formula>
    </cfRule>
    <cfRule type="expression" dxfId="6976" priority="3016">
      <formula>S1753&lt;&gt;""</formula>
    </cfRule>
  </conditionalFormatting>
  <conditionalFormatting sqref="U1753:U1759">
    <cfRule type="expression" dxfId="6975" priority="3013">
      <formula>U1753&lt;&gt;""</formula>
    </cfRule>
    <cfRule type="expression" dxfId="6974" priority="3014">
      <formula>S1753&lt;&gt;""</formula>
    </cfRule>
  </conditionalFormatting>
  <conditionalFormatting sqref="T1760:T1766">
    <cfRule type="expression" dxfId="6973" priority="3011">
      <formula>T1760&lt;&gt;""</formula>
    </cfRule>
    <cfRule type="expression" dxfId="6972" priority="3012">
      <formula>S1760&lt;&gt;""</formula>
    </cfRule>
  </conditionalFormatting>
  <conditionalFormatting sqref="U1760:U1766">
    <cfRule type="expression" dxfId="6971" priority="3009">
      <formula>U1760&lt;&gt;""</formula>
    </cfRule>
    <cfRule type="expression" dxfId="6970" priority="3010">
      <formula>S1760&lt;&gt;""</formula>
    </cfRule>
  </conditionalFormatting>
  <conditionalFormatting sqref="T1767:T1773">
    <cfRule type="expression" dxfId="6969" priority="3007">
      <formula>T1767&lt;&gt;""</formula>
    </cfRule>
    <cfRule type="expression" dxfId="6968" priority="3008">
      <formula>S1767&lt;&gt;""</formula>
    </cfRule>
  </conditionalFormatting>
  <conditionalFormatting sqref="U1767:U1773">
    <cfRule type="expression" dxfId="6967" priority="3005">
      <formula>U1767&lt;&gt;""</formula>
    </cfRule>
    <cfRule type="expression" dxfId="6966" priority="3006">
      <formula>S1767&lt;&gt;""</formula>
    </cfRule>
  </conditionalFormatting>
  <conditionalFormatting sqref="T1774:T1780">
    <cfRule type="expression" dxfId="6965" priority="3003">
      <formula>T1774&lt;&gt;""</formula>
    </cfRule>
    <cfRule type="expression" dxfId="6964" priority="3004">
      <formula>S1774&lt;&gt;""</formula>
    </cfRule>
  </conditionalFormatting>
  <conditionalFormatting sqref="U1774:U1780">
    <cfRule type="expression" dxfId="6963" priority="3001">
      <formula>U1774&lt;&gt;""</formula>
    </cfRule>
    <cfRule type="expression" dxfId="6962" priority="3002">
      <formula>S1774&lt;&gt;""</formula>
    </cfRule>
  </conditionalFormatting>
  <conditionalFormatting sqref="T1781:T1787">
    <cfRule type="expression" dxfId="6961" priority="2999">
      <formula>T1781&lt;&gt;""</formula>
    </cfRule>
    <cfRule type="expression" dxfId="6960" priority="3000">
      <formula>S1781&lt;&gt;""</formula>
    </cfRule>
  </conditionalFormatting>
  <conditionalFormatting sqref="U1781:U1787">
    <cfRule type="expression" dxfId="6959" priority="2997">
      <formula>U1781&lt;&gt;""</formula>
    </cfRule>
    <cfRule type="expression" dxfId="6958" priority="2998">
      <formula>S1781&lt;&gt;""</formula>
    </cfRule>
  </conditionalFormatting>
  <conditionalFormatting sqref="T1798:T1802">
    <cfRule type="expression" dxfId="6957" priority="2995">
      <formula>T1798&lt;&gt;""</formula>
    </cfRule>
    <cfRule type="expression" dxfId="6956" priority="2996">
      <formula>S1798&lt;&gt;""</formula>
    </cfRule>
  </conditionalFormatting>
  <conditionalFormatting sqref="U1798:U1802">
    <cfRule type="expression" dxfId="6955" priority="2993">
      <formula>U1798&lt;&gt;""</formula>
    </cfRule>
    <cfRule type="expression" dxfId="6954" priority="2994">
      <formula>S1798&lt;&gt;""</formula>
    </cfRule>
  </conditionalFormatting>
  <conditionalFormatting sqref="T1803:T1807">
    <cfRule type="expression" dxfId="6953" priority="2991">
      <formula>T1803&lt;&gt;""</formula>
    </cfRule>
    <cfRule type="expression" dxfId="6952" priority="2992">
      <formula>S1803&lt;&gt;""</formula>
    </cfRule>
  </conditionalFormatting>
  <conditionalFormatting sqref="U1803:U1807">
    <cfRule type="expression" dxfId="6951" priority="2989">
      <formula>U1803&lt;&gt;""</formula>
    </cfRule>
    <cfRule type="expression" dxfId="6950" priority="2990">
      <formula>S1803&lt;&gt;""</formula>
    </cfRule>
  </conditionalFormatting>
  <conditionalFormatting sqref="T1808:T1812">
    <cfRule type="expression" dxfId="6949" priority="2987">
      <formula>T1808&lt;&gt;""</formula>
    </cfRule>
    <cfRule type="expression" dxfId="6948" priority="2988">
      <formula>S1808&lt;&gt;""</formula>
    </cfRule>
  </conditionalFormatting>
  <conditionalFormatting sqref="U1808:U1812">
    <cfRule type="expression" dxfId="6947" priority="2985">
      <formula>U1808&lt;&gt;""</formula>
    </cfRule>
    <cfRule type="expression" dxfId="6946" priority="2986">
      <formula>S1808&lt;&gt;""</formula>
    </cfRule>
  </conditionalFormatting>
  <conditionalFormatting sqref="T1813:T1817">
    <cfRule type="expression" dxfId="6945" priority="2983">
      <formula>T1813&lt;&gt;""</formula>
    </cfRule>
    <cfRule type="expression" dxfId="6944" priority="2984">
      <formula>S1813&lt;&gt;""</formula>
    </cfRule>
  </conditionalFormatting>
  <conditionalFormatting sqref="U1813:U1817">
    <cfRule type="expression" dxfId="6943" priority="2981">
      <formula>U1813&lt;&gt;""</formula>
    </cfRule>
    <cfRule type="expression" dxfId="6942" priority="2982">
      <formula>S1813&lt;&gt;""</formula>
    </cfRule>
  </conditionalFormatting>
  <conditionalFormatting sqref="T1825:T1829">
    <cfRule type="expression" dxfId="6941" priority="2979">
      <formula>T1825&lt;&gt;""</formula>
    </cfRule>
    <cfRule type="expression" dxfId="6940" priority="2980">
      <formula>S1825&lt;&gt;""</formula>
    </cfRule>
  </conditionalFormatting>
  <conditionalFormatting sqref="U1825:U1829">
    <cfRule type="expression" dxfId="6939" priority="2977">
      <formula>U1825&lt;&gt;""</formula>
    </cfRule>
    <cfRule type="expression" dxfId="6938" priority="2978">
      <formula>S1825&lt;&gt;""</formula>
    </cfRule>
  </conditionalFormatting>
  <conditionalFormatting sqref="T2061:T2065 T2057:T2058 T1916:T1922 T1854:T1856 T1842:T1846 T1834:T1839">
    <cfRule type="expression" dxfId="6937" priority="2975">
      <formula>T1834&lt;&gt;""</formula>
    </cfRule>
    <cfRule type="expression" dxfId="6936" priority="2976">
      <formula>S1834&lt;&gt;""</formula>
    </cfRule>
  </conditionalFormatting>
  <conditionalFormatting sqref="U2061:U2065 U2057:U2058 U1916:U1922 U1854:U1856 U1842:U1846 U1834:U1839">
    <cfRule type="expression" dxfId="6935" priority="2973">
      <formula>U1834&lt;&gt;""</formula>
    </cfRule>
    <cfRule type="expression" dxfId="6934" priority="2974">
      <formula>S1834&lt;&gt;""</formula>
    </cfRule>
  </conditionalFormatting>
  <conditionalFormatting sqref="T2099 T2088:T2092">
    <cfRule type="expression" dxfId="6933" priority="2971">
      <formula>T2088&lt;&gt;""</formula>
    </cfRule>
    <cfRule type="expression" dxfId="6932" priority="2972">
      <formula>S2088&lt;&gt;""</formula>
    </cfRule>
  </conditionalFormatting>
  <conditionalFormatting sqref="U2099 U2088:U2092">
    <cfRule type="expression" dxfId="6931" priority="2969">
      <formula>U2088&lt;&gt;""</formula>
    </cfRule>
    <cfRule type="expression" dxfId="6930" priority="2970">
      <formula>S2088&lt;&gt;""</formula>
    </cfRule>
  </conditionalFormatting>
  <conditionalFormatting sqref="T1847:T1851">
    <cfRule type="expression" dxfId="6929" priority="2967">
      <formula>T1847&lt;&gt;""</formula>
    </cfRule>
    <cfRule type="expression" dxfId="6928" priority="2968">
      <formula>S1847&lt;&gt;""</formula>
    </cfRule>
  </conditionalFormatting>
  <conditionalFormatting sqref="U1847:U1851">
    <cfRule type="expression" dxfId="6927" priority="2965">
      <formula>U1847&lt;&gt;""</formula>
    </cfRule>
    <cfRule type="expression" dxfId="6926" priority="2966">
      <formula>S1847&lt;&gt;""</formula>
    </cfRule>
  </conditionalFormatting>
  <conditionalFormatting sqref="T1857:T1859">
    <cfRule type="expression" dxfId="6925" priority="2963">
      <formula>T1857&lt;&gt;""</formula>
    </cfRule>
    <cfRule type="expression" dxfId="6924" priority="2964">
      <formula>S1857&lt;&gt;""</formula>
    </cfRule>
  </conditionalFormatting>
  <conditionalFormatting sqref="U1857:U1859">
    <cfRule type="expression" dxfId="6923" priority="2961">
      <formula>U1857&lt;&gt;""</formula>
    </cfRule>
    <cfRule type="expression" dxfId="6922" priority="2962">
      <formula>S1857&lt;&gt;""</formula>
    </cfRule>
  </conditionalFormatting>
  <conditionalFormatting sqref="T1860:T1862">
    <cfRule type="expression" dxfId="6921" priority="2959">
      <formula>T1860&lt;&gt;""</formula>
    </cfRule>
    <cfRule type="expression" dxfId="6920" priority="2960">
      <formula>S1860&lt;&gt;""</formula>
    </cfRule>
  </conditionalFormatting>
  <conditionalFormatting sqref="U1860:U1862">
    <cfRule type="expression" dxfId="6919" priority="2957">
      <formula>U1860&lt;&gt;""</formula>
    </cfRule>
    <cfRule type="expression" dxfId="6918" priority="2958">
      <formula>S1860&lt;&gt;""</formula>
    </cfRule>
  </conditionalFormatting>
  <conditionalFormatting sqref="T1863:T1865">
    <cfRule type="expression" dxfId="6917" priority="2955">
      <formula>T1863&lt;&gt;""</formula>
    </cfRule>
    <cfRule type="expression" dxfId="6916" priority="2956">
      <formula>S1863&lt;&gt;""</formula>
    </cfRule>
  </conditionalFormatting>
  <conditionalFormatting sqref="U1863:U1865">
    <cfRule type="expression" dxfId="6915" priority="2953">
      <formula>U1863&lt;&gt;""</formula>
    </cfRule>
    <cfRule type="expression" dxfId="6914" priority="2954">
      <formula>S1863&lt;&gt;""</formula>
    </cfRule>
  </conditionalFormatting>
  <conditionalFormatting sqref="T1866:T1868">
    <cfRule type="expression" dxfId="6913" priority="2951">
      <formula>T1866&lt;&gt;""</formula>
    </cfRule>
    <cfRule type="expression" dxfId="6912" priority="2952">
      <formula>S1866&lt;&gt;""</formula>
    </cfRule>
  </conditionalFormatting>
  <conditionalFormatting sqref="U1866:U1868">
    <cfRule type="expression" dxfId="6911" priority="2949">
      <formula>U1866&lt;&gt;""</formula>
    </cfRule>
    <cfRule type="expression" dxfId="6910" priority="2950">
      <formula>S1866&lt;&gt;""</formula>
    </cfRule>
  </conditionalFormatting>
  <conditionalFormatting sqref="T1869:T1871">
    <cfRule type="expression" dxfId="6909" priority="2947">
      <formula>T1869&lt;&gt;""</formula>
    </cfRule>
    <cfRule type="expression" dxfId="6908" priority="2948">
      <formula>S1869&lt;&gt;""</formula>
    </cfRule>
  </conditionalFormatting>
  <conditionalFormatting sqref="U1869:U1871">
    <cfRule type="expression" dxfId="6907" priority="2945">
      <formula>U1869&lt;&gt;""</formula>
    </cfRule>
    <cfRule type="expression" dxfId="6906" priority="2946">
      <formula>S1869&lt;&gt;""</formula>
    </cfRule>
  </conditionalFormatting>
  <conditionalFormatting sqref="T1872:T1874">
    <cfRule type="expression" dxfId="6905" priority="2943">
      <formula>T1872&lt;&gt;""</formula>
    </cfRule>
    <cfRule type="expression" dxfId="6904" priority="2944">
      <formula>S1872&lt;&gt;""</formula>
    </cfRule>
  </conditionalFormatting>
  <conditionalFormatting sqref="U1872:U1874">
    <cfRule type="expression" dxfId="6903" priority="2941">
      <formula>U1872&lt;&gt;""</formula>
    </cfRule>
    <cfRule type="expression" dxfId="6902" priority="2942">
      <formula>S1872&lt;&gt;""</formula>
    </cfRule>
  </conditionalFormatting>
  <conditionalFormatting sqref="T1875:T1877">
    <cfRule type="expression" dxfId="6901" priority="2939">
      <formula>T1875&lt;&gt;""</formula>
    </cfRule>
    <cfRule type="expression" dxfId="6900" priority="2940">
      <formula>S1875&lt;&gt;""</formula>
    </cfRule>
  </conditionalFormatting>
  <conditionalFormatting sqref="U1875:U1877">
    <cfRule type="expression" dxfId="6899" priority="2937">
      <formula>U1875&lt;&gt;""</formula>
    </cfRule>
    <cfRule type="expression" dxfId="6898" priority="2938">
      <formula>S1875&lt;&gt;""</formula>
    </cfRule>
  </conditionalFormatting>
  <conditionalFormatting sqref="T1878:T1880">
    <cfRule type="expression" dxfId="6897" priority="2935">
      <formula>T1878&lt;&gt;""</formula>
    </cfRule>
    <cfRule type="expression" dxfId="6896" priority="2936">
      <formula>S1878&lt;&gt;""</formula>
    </cfRule>
  </conditionalFormatting>
  <conditionalFormatting sqref="U1878:U1880">
    <cfRule type="expression" dxfId="6895" priority="2933">
      <formula>U1878&lt;&gt;""</formula>
    </cfRule>
    <cfRule type="expression" dxfId="6894" priority="2934">
      <formula>S1878&lt;&gt;""</formula>
    </cfRule>
  </conditionalFormatting>
  <conditionalFormatting sqref="T1881:T1883">
    <cfRule type="expression" dxfId="6893" priority="2931">
      <formula>T1881&lt;&gt;""</formula>
    </cfRule>
    <cfRule type="expression" dxfId="6892" priority="2932">
      <formula>S1881&lt;&gt;""</formula>
    </cfRule>
  </conditionalFormatting>
  <conditionalFormatting sqref="U1881:U1883">
    <cfRule type="expression" dxfId="6891" priority="2929">
      <formula>U1881&lt;&gt;""</formula>
    </cfRule>
    <cfRule type="expression" dxfId="6890" priority="2930">
      <formula>S1881&lt;&gt;""</formula>
    </cfRule>
  </conditionalFormatting>
  <conditionalFormatting sqref="T1884:T1886">
    <cfRule type="expression" dxfId="6889" priority="2927">
      <formula>T1884&lt;&gt;""</formula>
    </cfRule>
    <cfRule type="expression" dxfId="6888" priority="2928">
      <formula>S1884&lt;&gt;""</formula>
    </cfRule>
  </conditionalFormatting>
  <conditionalFormatting sqref="U1884:U1886">
    <cfRule type="expression" dxfId="6887" priority="2925">
      <formula>U1884&lt;&gt;""</formula>
    </cfRule>
    <cfRule type="expression" dxfId="6886" priority="2926">
      <formula>S1884&lt;&gt;""</formula>
    </cfRule>
  </conditionalFormatting>
  <conditionalFormatting sqref="T1887:T1889">
    <cfRule type="expression" dxfId="6885" priority="2923">
      <formula>T1887&lt;&gt;""</formula>
    </cfRule>
    <cfRule type="expression" dxfId="6884" priority="2924">
      <formula>S1887&lt;&gt;""</formula>
    </cfRule>
  </conditionalFormatting>
  <conditionalFormatting sqref="U1887:U1889">
    <cfRule type="expression" dxfId="6883" priority="2921">
      <formula>U1887&lt;&gt;""</formula>
    </cfRule>
    <cfRule type="expression" dxfId="6882" priority="2922">
      <formula>S1887&lt;&gt;""</formula>
    </cfRule>
  </conditionalFormatting>
  <conditionalFormatting sqref="T1890:T1892">
    <cfRule type="expression" dxfId="6881" priority="2919">
      <formula>T1890&lt;&gt;""</formula>
    </cfRule>
    <cfRule type="expression" dxfId="6880" priority="2920">
      <formula>S1890&lt;&gt;""</formula>
    </cfRule>
  </conditionalFormatting>
  <conditionalFormatting sqref="U1890:U1892">
    <cfRule type="expression" dxfId="6879" priority="2917">
      <formula>U1890&lt;&gt;""</formula>
    </cfRule>
    <cfRule type="expression" dxfId="6878" priority="2918">
      <formula>S1890&lt;&gt;""</formula>
    </cfRule>
  </conditionalFormatting>
  <conditionalFormatting sqref="T1893:T1895">
    <cfRule type="expression" dxfId="6877" priority="2915">
      <formula>T1893&lt;&gt;""</formula>
    </cfRule>
    <cfRule type="expression" dxfId="6876" priority="2916">
      <formula>S1893&lt;&gt;""</formula>
    </cfRule>
  </conditionalFormatting>
  <conditionalFormatting sqref="U1893:U1895">
    <cfRule type="expression" dxfId="6875" priority="2913">
      <formula>U1893&lt;&gt;""</formula>
    </cfRule>
    <cfRule type="expression" dxfId="6874" priority="2914">
      <formula>S1893&lt;&gt;""</formula>
    </cfRule>
  </conditionalFormatting>
  <conditionalFormatting sqref="T1896:T1898">
    <cfRule type="expression" dxfId="6873" priority="2911">
      <formula>T1896&lt;&gt;""</formula>
    </cfRule>
    <cfRule type="expression" dxfId="6872" priority="2912">
      <formula>S1896&lt;&gt;""</formula>
    </cfRule>
  </conditionalFormatting>
  <conditionalFormatting sqref="U1896:U1898">
    <cfRule type="expression" dxfId="6871" priority="2909">
      <formula>U1896&lt;&gt;""</formula>
    </cfRule>
    <cfRule type="expression" dxfId="6870" priority="2910">
      <formula>S1896&lt;&gt;""</formula>
    </cfRule>
  </conditionalFormatting>
  <conditionalFormatting sqref="T1899:T1901">
    <cfRule type="expression" dxfId="6869" priority="2907">
      <formula>T1899&lt;&gt;""</formula>
    </cfRule>
    <cfRule type="expression" dxfId="6868" priority="2908">
      <formula>S1899&lt;&gt;""</formula>
    </cfRule>
  </conditionalFormatting>
  <conditionalFormatting sqref="U1899:U1901">
    <cfRule type="expression" dxfId="6867" priority="2905">
      <formula>U1899&lt;&gt;""</formula>
    </cfRule>
    <cfRule type="expression" dxfId="6866" priority="2906">
      <formula>S1899&lt;&gt;""</formula>
    </cfRule>
  </conditionalFormatting>
  <conditionalFormatting sqref="T1902:T1904">
    <cfRule type="expression" dxfId="6865" priority="2903">
      <formula>T1902&lt;&gt;""</formula>
    </cfRule>
    <cfRule type="expression" dxfId="6864" priority="2904">
      <formula>S1902&lt;&gt;""</formula>
    </cfRule>
  </conditionalFormatting>
  <conditionalFormatting sqref="U1902:U1904">
    <cfRule type="expression" dxfId="6863" priority="2901">
      <formula>U1902&lt;&gt;""</formula>
    </cfRule>
    <cfRule type="expression" dxfId="6862" priority="2902">
      <formula>S1902&lt;&gt;""</formula>
    </cfRule>
  </conditionalFormatting>
  <conditionalFormatting sqref="T1905:T1907">
    <cfRule type="expression" dxfId="6861" priority="2899">
      <formula>T1905&lt;&gt;""</formula>
    </cfRule>
    <cfRule type="expression" dxfId="6860" priority="2900">
      <formula>S1905&lt;&gt;""</formula>
    </cfRule>
  </conditionalFormatting>
  <conditionalFormatting sqref="U1905:U1907">
    <cfRule type="expression" dxfId="6859" priority="2897">
      <formula>U1905&lt;&gt;""</formula>
    </cfRule>
    <cfRule type="expression" dxfId="6858" priority="2898">
      <formula>S1905&lt;&gt;""</formula>
    </cfRule>
  </conditionalFormatting>
  <conditionalFormatting sqref="T1908:T1910">
    <cfRule type="expression" dxfId="6857" priority="2895">
      <formula>T1908&lt;&gt;""</formula>
    </cfRule>
    <cfRule type="expression" dxfId="6856" priority="2896">
      <formula>S1908&lt;&gt;""</formula>
    </cfRule>
  </conditionalFormatting>
  <conditionalFormatting sqref="U1908:U1910">
    <cfRule type="expression" dxfId="6855" priority="2893">
      <formula>U1908&lt;&gt;""</formula>
    </cfRule>
    <cfRule type="expression" dxfId="6854" priority="2894">
      <formula>S1908&lt;&gt;""</formula>
    </cfRule>
  </conditionalFormatting>
  <conditionalFormatting sqref="T1911:T1913">
    <cfRule type="expression" dxfId="6853" priority="2891">
      <formula>T1911&lt;&gt;""</formula>
    </cfRule>
    <cfRule type="expression" dxfId="6852" priority="2892">
      <formula>S1911&lt;&gt;""</formula>
    </cfRule>
  </conditionalFormatting>
  <conditionalFormatting sqref="U1911:U1913">
    <cfRule type="expression" dxfId="6851" priority="2889">
      <formula>U1911&lt;&gt;""</formula>
    </cfRule>
    <cfRule type="expression" dxfId="6850" priority="2890">
      <formula>S1911&lt;&gt;""</formula>
    </cfRule>
  </conditionalFormatting>
  <conditionalFormatting sqref="T1923:T1929">
    <cfRule type="expression" dxfId="6849" priority="2887">
      <formula>T1923&lt;&gt;""</formula>
    </cfRule>
    <cfRule type="expression" dxfId="6848" priority="2888">
      <formula>S1923&lt;&gt;""</formula>
    </cfRule>
  </conditionalFormatting>
  <conditionalFormatting sqref="U1923:U1929">
    <cfRule type="expression" dxfId="6847" priority="2885">
      <formula>U1923&lt;&gt;""</formula>
    </cfRule>
    <cfRule type="expression" dxfId="6846" priority="2886">
      <formula>S1923&lt;&gt;""</formula>
    </cfRule>
  </conditionalFormatting>
  <conditionalFormatting sqref="T1930:T1936">
    <cfRule type="expression" dxfId="6845" priority="2883">
      <formula>T1930&lt;&gt;""</formula>
    </cfRule>
    <cfRule type="expression" dxfId="6844" priority="2884">
      <formula>S1930&lt;&gt;""</formula>
    </cfRule>
  </conditionalFormatting>
  <conditionalFormatting sqref="U1930:U1936">
    <cfRule type="expression" dxfId="6843" priority="2881">
      <formula>U1930&lt;&gt;""</formula>
    </cfRule>
    <cfRule type="expression" dxfId="6842" priority="2882">
      <formula>S1930&lt;&gt;""</formula>
    </cfRule>
  </conditionalFormatting>
  <conditionalFormatting sqref="T1937:T1943">
    <cfRule type="expression" dxfId="6841" priority="2879">
      <formula>T1937&lt;&gt;""</formula>
    </cfRule>
    <cfRule type="expression" dxfId="6840" priority="2880">
      <formula>S1937&lt;&gt;""</formula>
    </cfRule>
  </conditionalFormatting>
  <conditionalFormatting sqref="U1937:U1943">
    <cfRule type="expression" dxfId="6839" priority="2877">
      <formula>U1937&lt;&gt;""</formula>
    </cfRule>
    <cfRule type="expression" dxfId="6838" priority="2878">
      <formula>S1937&lt;&gt;""</formula>
    </cfRule>
  </conditionalFormatting>
  <conditionalFormatting sqref="T1944:T1950">
    <cfRule type="expression" dxfId="6837" priority="2875">
      <formula>T1944&lt;&gt;""</formula>
    </cfRule>
    <cfRule type="expression" dxfId="6836" priority="2876">
      <formula>S1944&lt;&gt;""</formula>
    </cfRule>
  </conditionalFormatting>
  <conditionalFormatting sqref="U1944:U1950">
    <cfRule type="expression" dxfId="6835" priority="2873">
      <formula>U1944&lt;&gt;""</formula>
    </cfRule>
    <cfRule type="expression" dxfId="6834" priority="2874">
      <formula>S1944&lt;&gt;""</formula>
    </cfRule>
  </conditionalFormatting>
  <conditionalFormatting sqref="T1951:T1957">
    <cfRule type="expression" dxfId="6833" priority="2871">
      <formula>T1951&lt;&gt;""</formula>
    </cfRule>
    <cfRule type="expression" dxfId="6832" priority="2872">
      <formula>S1951&lt;&gt;""</formula>
    </cfRule>
  </conditionalFormatting>
  <conditionalFormatting sqref="U1951:U1957">
    <cfRule type="expression" dxfId="6831" priority="2869">
      <formula>U1951&lt;&gt;""</formula>
    </cfRule>
    <cfRule type="expression" dxfId="6830" priority="2870">
      <formula>S1951&lt;&gt;""</formula>
    </cfRule>
  </conditionalFormatting>
  <conditionalFormatting sqref="T1958:T1964">
    <cfRule type="expression" dxfId="6829" priority="2867">
      <formula>T1958&lt;&gt;""</formula>
    </cfRule>
    <cfRule type="expression" dxfId="6828" priority="2868">
      <formula>S1958&lt;&gt;""</formula>
    </cfRule>
  </conditionalFormatting>
  <conditionalFormatting sqref="U1958:U1964">
    <cfRule type="expression" dxfId="6827" priority="2865">
      <formula>U1958&lt;&gt;""</formula>
    </cfRule>
    <cfRule type="expression" dxfId="6826" priority="2866">
      <formula>S1958&lt;&gt;""</formula>
    </cfRule>
  </conditionalFormatting>
  <conditionalFormatting sqref="T1965:T1971">
    <cfRule type="expression" dxfId="6825" priority="2863">
      <formula>T1965&lt;&gt;""</formula>
    </cfRule>
    <cfRule type="expression" dxfId="6824" priority="2864">
      <formula>S1965&lt;&gt;""</formula>
    </cfRule>
  </conditionalFormatting>
  <conditionalFormatting sqref="U1965:U1971">
    <cfRule type="expression" dxfId="6823" priority="2861">
      <formula>U1965&lt;&gt;""</formula>
    </cfRule>
    <cfRule type="expression" dxfId="6822" priority="2862">
      <formula>S1965&lt;&gt;""</formula>
    </cfRule>
  </conditionalFormatting>
  <conditionalFormatting sqref="T1972:T1978">
    <cfRule type="expression" dxfId="6821" priority="2859">
      <formula>T1972&lt;&gt;""</formula>
    </cfRule>
    <cfRule type="expression" dxfId="6820" priority="2860">
      <formula>S1972&lt;&gt;""</formula>
    </cfRule>
  </conditionalFormatting>
  <conditionalFormatting sqref="U1972:U1978">
    <cfRule type="expression" dxfId="6819" priority="2857">
      <formula>U1972&lt;&gt;""</formula>
    </cfRule>
    <cfRule type="expression" dxfId="6818" priority="2858">
      <formula>S1972&lt;&gt;""</formula>
    </cfRule>
  </conditionalFormatting>
  <conditionalFormatting sqref="T1979:T1985">
    <cfRule type="expression" dxfId="6817" priority="2855">
      <formula>T1979&lt;&gt;""</formula>
    </cfRule>
    <cfRule type="expression" dxfId="6816" priority="2856">
      <formula>S1979&lt;&gt;""</formula>
    </cfRule>
  </conditionalFormatting>
  <conditionalFormatting sqref="U1979:U1985">
    <cfRule type="expression" dxfId="6815" priority="2853">
      <formula>U1979&lt;&gt;""</formula>
    </cfRule>
    <cfRule type="expression" dxfId="6814" priority="2854">
      <formula>S1979&lt;&gt;""</formula>
    </cfRule>
  </conditionalFormatting>
  <conditionalFormatting sqref="T1986:T1992">
    <cfRule type="expression" dxfId="6813" priority="2851">
      <formula>T1986&lt;&gt;""</formula>
    </cfRule>
    <cfRule type="expression" dxfId="6812" priority="2852">
      <formula>S1986&lt;&gt;""</formula>
    </cfRule>
  </conditionalFormatting>
  <conditionalFormatting sqref="U1986:U1992">
    <cfRule type="expression" dxfId="6811" priority="2849">
      <formula>U1986&lt;&gt;""</formula>
    </cfRule>
    <cfRule type="expression" dxfId="6810" priority="2850">
      <formula>S1986&lt;&gt;""</formula>
    </cfRule>
  </conditionalFormatting>
  <conditionalFormatting sqref="T1993:T1999">
    <cfRule type="expression" dxfId="6809" priority="2847">
      <formula>T1993&lt;&gt;""</formula>
    </cfRule>
    <cfRule type="expression" dxfId="6808" priority="2848">
      <formula>S1993&lt;&gt;""</formula>
    </cfRule>
  </conditionalFormatting>
  <conditionalFormatting sqref="U1993:U1999">
    <cfRule type="expression" dxfId="6807" priority="2845">
      <formula>U1993&lt;&gt;""</formula>
    </cfRule>
    <cfRule type="expression" dxfId="6806" priority="2846">
      <formula>S1993&lt;&gt;""</formula>
    </cfRule>
  </conditionalFormatting>
  <conditionalFormatting sqref="T2000:T2006">
    <cfRule type="expression" dxfId="6805" priority="2843">
      <formula>T2000&lt;&gt;""</formula>
    </cfRule>
    <cfRule type="expression" dxfId="6804" priority="2844">
      <formula>S2000&lt;&gt;""</formula>
    </cfRule>
  </conditionalFormatting>
  <conditionalFormatting sqref="U2000:U2006">
    <cfRule type="expression" dxfId="6803" priority="2841">
      <formula>U2000&lt;&gt;""</formula>
    </cfRule>
    <cfRule type="expression" dxfId="6802" priority="2842">
      <formula>S2000&lt;&gt;""</formula>
    </cfRule>
  </conditionalFormatting>
  <conditionalFormatting sqref="T2007:T2013">
    <cfRule type="expression" dxfId="6801" priority="2839">
      <formula>T2007&lt;&gt;""</formula>
    </cfRule>
    <cfRule type="expression" dxfId="6800" priority="2840">
      <formula>S2007&lt;&gt;""</formula>
    </cfRule>
  </conditionalFormatting>
  <conditionalFormatting sqref="U2007:U2013">
    <cfRule type="expression" dxfId="6799" priority="2837">
      <formula>U2007&lt;&gt;""</formula>
    </cfRule>
    <cfRule type="expression" dxfId="6798" priority="2838">
      <formula>S2007&lt;&gt;""</formula>
    </cfRule>
  </conditionalFormatting>
  <conditionalFormatting sqref="T2014:T2020">
    <cfRule type="expression" dxfId="6797" priority="2835">
      <formula>T2014&lt;&gt;""</formula>
    </cfRule>
    <cfRule type="expression" dxfId="6796" priority="2836">
      <formula>S2014&lt;&gt;""</formula>
    </cfRule>
  </conditionalFormatting>
  <conditionalFormatting sqref="U2014:U2020">
    <cfRule type="expression" dxfId="6795" priority="2833">
      <formula>U2014&lt;&gt;""</formula>
    </cfRule>
    <cfRule type="expression" dxfId="6794" priority="2834">
      <formula>S2014&lt;&gt;""</formula>
    </cfRule>
  </conditionalFormatting>
  <conditionalFormatting sqref="T2021:T2027">
    <cfRule type="expression" dxfId="6793" priority="2831">
      <formula>T2021&lt;&gt;""</formula>
    </cfRule>
    <cfRule type="expression" dxfId="6792" priority="2832">
      <formula>S2021&lt;&gt;""</formula>
    </cfRule>
  </conditionalFormatting>
  <conditionalFormatting sqref="U2021:U2027">
    <cfRule type="expression" dxfId="6791" priority="2829">
      <formula>U2021&lt;&gt;""</formula>
    </cfRule>
    <cfRule type="expression" dxfId="6790" priority="2830">
      <formula>S2021&lt;&gt;""</formula>
    </cfRule>
  </conditionalFormatting>
  <conditionalFormatting sqref="T2028:T2034">
    <cfRule type="expression" dxfId="6789" priority="2827">
      <formula>T2028&lt;&gt;""</formula>
    </cfRule>
    <cfRule type="expression" dxfId="6788" priority="2828">
      <formula>S2028&lt;&gt;""</formula>
    </cfRule>
  </conditionalFormatting>
  <conditionalFormatting sqref="U2028:U2034">
    <cfRule type="expression" dxfId="6787" priority="2825">
      <formula>U2028&lt;&gt;""</formula>
    </cfRule>
    <cfRule type="expression" dxfId="6786" priority="2826">
      <formula>S2028&lt;&gt;""</formula>
    </cfRule>
  </conditionalFormatting>
  <conditionalFormatting sqref="T2035:T2041">
    <cfRule type="expression" dxfId="6785" priority="2823">
      <formula>T2035&lt;&gt;""</formula>
    </cfRule>
    <cfRule type="expression" dxfId="6784" priority="2824">
      <formula>S2035&lt;&gt;""</formula>
    </cfRule>
  </conditionalFormatting>
  <conditionalFormatting sqref="U2035:U2041">
    <cfRule type="expression" dxfId="6783" priority="2821">
      <formula>U2035&lt;&gt;""</formula>
    </cfRule>
    <cfRule type="expression" dxfId="6782" priority="2822">
      <formula>S2035&lt;&gt;""</formula>
    </cfRule>
  </conditionalFormatting>
  <conditionalFormatting sqref="T2042:T2048">
    <cfRule type="expression" dxfId="6781" priority="2819">
      <formula>T2042&lt;&gt;""</formula>
    </cfRule>
    <cfRule type="expression" dxfId="6780" priority="2820">
      <formula>S2042&lt;&gt;""</formula>
    </cfRule>
  </conditionalFormatting>
  <conditionalFormatting sqref="U2042:U2048">
    <cfRule type="expression" dxfId="6779" priority="2817">
      <formula>U2042&lt;&gt;""</formula>
    </cfRule>
    <cfRule type="expression" dxfId="6778" priority="2818">
      <formula>S2042&lt;&gt;""</formula>
    </cfRule>
  </conditionalFormatting>
  <conditionalFormatting sqref="T2049:T2055">
    <cfRule type="expression" dxfId="6777" priority="2815">
      <formula>T2049&lt;&gt;""</formula>
    </cfRule>
    <cfRule type="expression" dxfId="6776" priority="2816">
      <formula>S2049&lt;&gt;""</formula>
    </cfRule>
  </conditionalFormatting>
  <conditionalFormatting sqref="U2049:U2055">
    <cfRule type="expression" dxfId="6775" priority="2813">
      <formula>U2049&lt;&gt;""</formula>
    </cfRule>
    <cfRule type="expression" dxfId="6774" priority="2814">
      <formula>S2049&lt;&gt;""</formula>
    </cfRule>
  </conditionalFormatting>
  <conditionalFormatting sqref="T2066:T2070">
    <cfRule type="expression" dxfId="6773" priority="2811">
      <formula>T2066&lt;&gt;""</formula>
    </cfRule>
    <cfRule type="expression" dxfId="6772" priority="2812">
      <formula>S2066&lt;&gt;""</formula>
    </cfRule>
  </conditionalFormatting>
  <conditionalFormatting sqref="U2066:U2070">
    <cfRule type="expression" dxfId="6771" priority="2809">
      <formula>U2066&lt;&gt;""</formula>
    </cfRule>
    <cfRule type="expression" dxfId="6770" priority="2810">
      <formula>S2066&lt;&gt;""</formula>
    </cfRule>
  </conditionalFormatting>
  <conditionalFormatting sqref="T2071:T2075">
    <cfRule type="expression" dxfId="6769" priority="2807">
      <formula>T2071&lt;&gt;""</formula>
    </cfRule>
    <cfRule type="expression" dxfId="6768" priority="2808">
      <formula>S2071&lt;&gt;""</formula>
    </cfRule>
  </conditionalFormatting>
  <conditionalFormatting sqref="U2071:U2075">
    <cfRule type="expression" dxfId="6767" priority="2805">
      <formula>U2071&lt;&gt;""</formula>
    </cfRule>
    <cfRule type="expression" dxfId="6766" priority="2806">
      <formula>S2071&lt;&gt;""</formula>
    </cfRule>
  </conditionalFormatting>
  <conditionalFormatting sqref="T2076:T2080">
    <cfRule type="expression" dxfId="6765" priority="2803">
      <formula>T2076&lt;&gt;""</formula>
    </cfRule>
    <cfRule type="expression" dxfId="6764" priority="2804">
      <formula>S2076&lt;&gt;""</formula>
    </cfRule>
  </conditionalFormatting>
  <conditionalFormatting sqref="U2076:U2080">
    <cfRule type="expression" dxfId="6763" priority="2801">
      <formula>U2076&lt;&gt;""</formula>
    </cfRule>
    <cfRule type="expression" dxfId="6762" priority="2802">
      <formula>S2076&lt;&gt;""</formula>
    </cfRule>
  </conditionalFormatting>
  <conditionalFormatting sqref="T2081:T2085">
    <cfRule type="expression" dxfId="6761" priority="2799">
      <formula>T2081&lt;&gt;""</formula>
    </cfRule>
    <cfRule type="expression" dxfId="6760" priority="2800">
      <formula>S2081&lt;&gt;""</formula>
    </cfRule>
  </conditionalFormatting>
  <conditionalFormatting sqref="U2081:U2085">
    <cfRule type="expression" dxfId="6759" priority="2797">
      <formula>U2081&lt;&gt;""</formula>
    </cfRule>
    <cfRule type="expression" dxfId="6758" priority="2798">
      <formula>S2081&lt;&gt;""</formula>
    </cfRule>
  </conditionalFormatting>
  <conditionalFormatting sqref="T2093:T2097">
    <cfRule type="expression" dxfId="6757" priority="2795">
      <formula>T2093&lt;&gt;""</formula>
    </cfRule>
    <cfRule type="expression" dxfId="6756" priority="2796">
      <formula>S2093&lt;&gt;""</formula>
    </cfRule>
  </conditionalFormatting>
  <conditionalFormatting sqref="U2093:U2097">
    <cfRule type="expression" dxfId="6755" priority="2793">
      <formula>U2093&lt;&gt;""</formula>
    </cfRule>
    <cfRule type="expression" dxfId="6754" priority="2794">
      <formula>S2093&lt;&gt;""</formula>
    </cfRule>
  </conditionalFormatting>
  <conditionalFormatting sqref="T2329:T2333 T2325:T2326 T2184:T2190 T2122:T2124 T2110:T2114 T2102:T2107">
    <cfRule type="expression" dxfId="6753" priority="2791">
      <formula>T2102&lt;&gt;""</formula>
    </cfRule>
    <cfRule type="expression" dxfId="6752" priority="2792">
      <formula>S2102&lt;&gt;""</formula>
    </cfRule>
  </conditionalFormatting>
  <conditionalFormatting sqref="U2329:U2333 U2325:U2326 U2184:U2190 U2122:U2124 U2110:U2114 U2102:U2107">
    <cfRule type="expression" dxfId="6751" priority="2789">
      <formula>U2102&lt;&gt;""</formula>
    </cfRule>
    <cfRule type="expression" dxfId="6750" priority="2790">
      <formula>S2102&lt;&gt;""</formula>
    </cfRule>
  </conditionalFormatting>
  <conditionalFormatting sqref="T2367 T2356:T2360">
    <cfRule type="expression" dxfId="6749" priority="2787">
      <formula>T2356&lt;&gt;""</formula>
    </cfRule>
    <cfRule type="expression" dxfId="6748" priority="2788">
      <formula>S2356&lt;&gt;""</formula>
    </cfRule>
  </conditionalFormatting>
  <conditionalFormatting sqref="U2367 U2356:U2360">
    <cfRule type="expression" dxfId="6747" priority="2785">
      <formula>U2356&lt;&gt;""</formula>
    </cfRule>
    <cfRule type="expression" dxfId="6746" priority="2786">
      <formula>S2356&lt;&gt;""</formula>
    </cfRule>
  </conditionalFormatting>
  <conditionalFormatting sqref="T2115:T2119">
    <cfRule type="expression" dxfId="6745" priority="2783">
      <formula>T2115&lt;&gt;""</formula>
    </cfRule>
    <cfRule type="expression" dxfId="6744" priority="2784">
      <formula>S2115&lt;&gt;""</formula>
    </cfRule>
  </conditionalFormatting>
  <conditionalFormatting sqref="U2115:U2119">
    <cfRule type="expression" dxfId="6743" priority="2781">
      <formula>U2115&lt;&gt;""</formula>
    </cfRule>
    <cfRule type="expression" dxfId="6742" priority="2782">
      <formula>S2115&lt;&gt;""</formula>
    </cfRule>
  </conditionalFormatting>
  <conditionalFormatting sqref="T2125:T2127">
    <cfRule type="expression" dxfId="6741" priority="2779">
      <formula>T2125&lt;&gt;""</formula>
    </cfRule>
    <cfRule type="expression" dxfId="6740" priority="2780">
      <formula>S2125&lt;&gt;""</formula>
    </cfRule>
  </conditionalFormatting>
  <conditionalFormatting sqref="U2125:U2127">
    <cfRule type="expression" dxfId="6739" priority="2777">
      <formula>U2125&lt;&gt;""</formula>
    </cfRule>
    <cfRule type="expression" dxfId="6738" priority="2778">
      <formula>S2125&lt;&gt;""</formula>
    </cfRule>
  </conditionalFormatting>
  <conditionalFormatting sqref="T2128:T2130">
    <cfRule type="expression" dxfId="6737" priority="2775">
      <formula>T2128&lt;&gt;""</formula>
    </cfRule>
    <cfRule type="expression" dxfId="6736" priority="2776">
      <formula>S2128&lt;&gt;""</formula>
    </cfRule>
  </conditionalFormatting>
  <conditionalFormatting sqref="U2128:U2130">
    <cfRule type="expression" dxfId="6735" priority="2773">
      <formula>U2128&lt;&gt;""</formula>
    </cfRule>
    <cfRule type="expression" dxfId="6734" priority="2774">
      <formula>S2128&lt;&gt;""</formula>
    </cfRule>
  </conditionalFormatting>
  <conditionalFormatting sqref="T2131:T2133">
    <cfRule type="expression" dxfId="6733" priority="2771">
      <formula>T2131&lt;&gt;""</formula>
    </cfRule>
    <cfRule type="expression" dxfId="6732" priority="2772">
      <formula>S2131&lt;&gt;""</formula>
    </cfRule>
  </conditionalFormatting>
  <conditionalFormatting sqref="U2131:U2133">
    <cfRule type="expression" dxfId="6731" priority="2769">
      <formula>U2131&lt;&gt;""</formula>
    </cfRule>
    <cfRule type="expression" dxfId="6730" priority="2770">
      <formula>S2131&lt;&gt;""</formula>
    </cfRule>
  </conditionalFormatting>
  <conditionalFormatting sqref="T2134:T2136">
    <cfRule type="expression" dxfId="6729" priority="2767">
      <formula>T2134&lt;&gt;""</formula>
    </cfRule>
    <cfRule type="expression" dxfId="6728" priority="2768">
      <formula>S2134&lt;&gt;""</formula>
    </cfRule>
  </conditionalFormatting>
  <conditionalFormatting sqref="U2134:U2136">
    <cfRule type="expression" dxfId="6727" priority="2765">
      <formula>U2134&lt;&gt;""</formula>
    </cfRule>
    <cfRule type="expression" dxfId="6726" priority="2766">
      <formula>S2134&lt;&gt;""</formula>
    </cfRule>
  </conditionalFormatting>
  <conditionalFormatting sqref="T2137:T2139">
    <cfRule type="expression" dxfId="6725" priority="2763">
      <formula>T2137&lt;&gt;""</formula>
    </cfRule>
    <cfRule type="expression" dxfId="6724" priority="2764">
      <formula>S2137&lt;&gt;""</formula>
    </cfRule>
  </conditionalFormatting>
  <conditionalFormatting sqref="U2137:U2139">
    <cfRule type="expression" dxfId="6723" priority="2761">
      <formula>U2137&lt;&gt;""</formula>
    </cfRule>
    <cfRule type="expression" dxfId="6722" priority="2762">
      <formula>S2137&lt;&gt;""</formula>
    </cfRule>
  </conditionalFormatting>
  <conditionalFormatting sqref="T2140:T2142">
    <cfRule type="expression" dxfId="6721" priority="2759">
      <formula>T2140&lt;&gt;""</formula>
    </cfRule>
    <cfRule type="expression" dxfId="6720" priority="2760">
      <formula>S2140&lt;&gt;""</formula>
    </cfRule>
  </conditionalFormatting>
  <conditionalFormatting sqref="U2140:U2142">
    <cfRule type="expression" dxfId="6719" priority="2757">
      <formula>U2140&lt;&gt;""</formula>
    </cfRule>
    <cfRule type="expression" dxfId="6718" priority="2758">
      <formula>S2140&lt;&gt;""</formula>
    </cfRule>
  </conditionalFormatting>
  <conditionalFormatting sqref="T2143:T2145">
    <cfRule type="expression" dxfId="6717" priority="2755">
      <formula>T2143&lt;&gt;""</formula>
    </cfRule>
    <cfRule type="expression" dxfId="6716" priority="2756">
      <formula>S2143&lt;&gt;""</formula>
    </cfRule>
  </conditionalFormatting>
  <conditionalFormatting sqref="U2143:U2145">
    <cfRule type="expression" dxfId="6715" priority="2753">
      <formula>U2143&lt;&gt;""</formula>
    </cfRule>
    <cfRule type="expression" dxfId="6714" priority="2754">
      <formula>S2143&lt;&gt;""</formula>
    </cfRule>
  </conditionalFormatting>
  <conditionalFormatting sqref="T2146:T2148">
    <cfRule type="expression" dxfId="6713" priority="2751">
      <formula>T2146&lt;&gt;""</formula>
    </cfRule>
    <cfRule type="expression" dxfId="6712" priority="2752">
      <formula>S2146&lt;&gt;""</formula>
    </cfRule>
  </conditionalFormatting>
  <conditionalFormatting sqref="U2146:U2148">
    <cfRule type="expression" dxfId="6711" priority="2749">
      <formula>U2146&lt;&gt;""</formula>
    </cfRule>
    <cfRule type="expression" dxfId="6710" priority="2750">
      <formula>S2146&lt;&gt;""</formula>
    </cfRule>
  </conditionalFormatting>
  <conditionalFormatting sqref="T2149:T2151">
    <cfRule type="expression" dxfId="6709" priority="2747">
      <formula>T2149&lt;&gt;""</formula>
    </cfRule>
    <cfRule type="expression" dxfId="6708" priority="2748">
      <formula>S2149&lt;&gt;""</formula>
    </cfRule>
  </conditionalFormatting>
  <conditionalFormatting sqref="U2149:U2151">
    <cfRule type="expression" dxfId="6707" priority="2745">
      <formula>U2149&lt;&gt;""</formula>
    </cfRule>
    <cfRule type="expression" dxfId="6706" priority="2746">
      <formula>S2149&lt;&gt;""</formula>
    </cfRule>
  </conditionalFormatting>
  <conditionalFormatting sqref="T2152:T2154">
    <cfRule type="expression" dxfId="6705" priority="2743">
      <formula>T2152&lt;&gt;""</formula>
    </cfRule>
    <cfRule type="expression" dxfId="6704" priority="2744">
      <formula>S2152&lt;&gt;""</formula>
    </cfRule>
  </conditionalFormatting>
  <conditionalFormatting sqref="U2152:U2154">
    <cfRule type="expression" dxfId="6703" priority="2741">
      <formula>U2152&lt;&gt;""</formula>
    </cfRule>
    <cfRule type="expression" dxfId="6702" priority="2742">
      <formula>S2152&lt;&gt;""</formula>
    </cfRule>
  </conditionalFormatting>
  <conditionalFormatting sqref="T2155:T2157">
    <cfRule type="expression" dxfId="6701" priority="2739">
      <formula>T2155&lt;&gt;""</formula>
    </cfRule>
    <cfRule type="expression" dxfId="6700" priority="2740">
      <formula>S2155&lt;&gt;""</formula>
    </cfRule>
  </conditionalFormatting>
  <conditionalFormatting sqref="U2155:U2157">
    <cfRule type="expression" dxfId="6699" priority="2737">
      <formula>U2155&lt;&gt;""</formula>
    </cfRule>
    <cfRule type="expression" dxfId="6698" priority="2738">
      <formula>S2155&lt;&gt;""</formula>
    </cfRule>
  </conditionalFormatting>
  <conditionalFormatting sqref="T2158:T2160">
    <cfRule type="expression" dxfId="6697" priority="2735">
      <formula>T2158&lt;&gt;""</formula>
    </cfRule>
    <cfRule type="expression" dxfId="6696" priority="2736">
      <formula>S2158&lt;&gt;""</formula>
    </cfRule>
  </conditionalFormatting>
  <conditionalFormatting sqref="U2158:U2160">
    <cfRule type="expression" dxfId="6695" priority="2733">
      <formula>U2158&lt;&gt;""</formula>
    </cfRule>
    <cfRule type="expression" dxfId="6694" priority="2734">
      <formula>S2158&lt;&gt;""</formula>
    </cfRule>
  </conditionalFormatting>
  <conditionalFormatting sqref="T2161:T2163">
    <cfRule type="expression" dxfId="6693" priority="2731">
      <formula>T2161&lt;&gt;""</formula>
    </cfRule>
    <cfRule type="expression" dxfId="6692" priority="2732">
      <formula>S2161&lt;&gt;""</formula>
    </cfRule>
  </conditionalFormatting>
  <conditionalFormatting sqref="U2161:U2163">
    <cfRule type="expression" dxfId="6691" priority="2729">
      <formula>U2161&lt;&gt;""</formula>
    </cfRule>
    <cfRule type="expression" dxfId="6690" priority="2730">
      <formula>S2161&lt;&gt;""</formula>
    </cfRule>
  </conditionalFormatting>
  <conditionalFormatting sqref="T2164:T2166">
    <cfRule type="expression" dxfId="6689" priority="2727">
      <formula>T2164&lt;&gt;""</formula>
    </cfRule>
    <cfRule type="expression" dxfId="6688" priority="2728">
      <formula>S2164&lt;&gt;""</formula>
    </cfRule>
  </conditionalFormatting>
  <conditionalFormatting sqref="U2164:U2166">
    <cfRule type="expression" dxfId="6687" priority="2725">
      <formula>U2164&lt;&gt;""</formula>
    </cfRule>
    <cfRule type="expression" dxfId="6686" priority="2726">
      <formula>S2164&lt;&gt;""</formula>
    </cfRule>
  </conditionalFormatting>
  <conditionalFormatting sqref="T2167:T2169">
    <cfRule type="expression" dxfId="6685" priority="2723">
      <formula>T2167&lt;&gt;""</formula>
    </cfRule>
    <cfRule type="expression" dxfId="6684" priority="2724">
      <formula>S2167&lt;&gt;""</formula>
    </cfRule>
  </conditionalFormatting>
  <conditionalFormatting sqref="U2167:U2169">
    <cfRule type="expression" dxfId="6683" priority="2721">
      <formula>U2167&lt;&gt;""</formula>
    </cfRule>
    <cfRule type="expression" dxfId="6682" priority="2722">
      <formula>S2167&lt;&gt;""</formula>
    </cfRule>
  </conditionalFormatting>
  <conditionalFormatting sqref="T2170:T2172">
    <cfRule type="expression" dxfId="6681" priority="2719">
      <formula>T2170&lt;&gt;""</formula>
    </cfRule>
    <cfRule type="expression" dxfId="6680" priority="2720">
      <formula>S2170&lt;&gt;""</formula>
    </cfRule>
  </conditionalFormatting>
  <conditionalFormatting sqref="U2170:U2172">
    <cfRule type="expression" dxfId="6679" priority="2717">
      <formula>U2170&lt;&gt;""</formula>
    </cfRule>
    <cfRule type="expression" dxfId="6678" priority="2718">
      <formula>S2170&lt;&gt;""</formula>
    </cfRule>
  </conditionalFormatting>
  <conditionalFormatting sqref="T2173:T2175">
    <cfRule type="expression" dxfId="6677" priority="2715">
      <formula>T2173&lt;&gt;""</formula>
    </cfRule>
    <cfRule type="expression" dxfId="6676" priority="2716">
      <formula>S2173&lt;&gt;""</formula>
    </cfRule>
  </conditionalFormatting>
  <conditionalFormatting sqref="U2173:U2175">
    <cfRule type="expression" dxfId="6675" priority="2713">
      <formula>U2173&lt;&gt;""</formula>
    </cfRule>
    <cfRule type="expression" dxfId="6674" priority="2714">
      <formula>S2173&lt;&gt;""</formula>
    </cfRule>
  </conditionalFormatting>
  <conditionalFormatting sqref="T2176:T2178">
    <cfRule type="expression" dxfId="6673" priority="2711">
      <formula>T2176&lt;&gt;""</formula>
    </cfRule>
    <cfRule type="expression" dxfId="6672" priority="2712">
      <formula>S2176&lt;&gt;""</formula>
    </cfRule>
  </conditionalFormatting>
  <conditionalFormatting sqref="U2176:U2178">
    <cfRule type="expression" dxfId="6671" priority="2709">
      <formula>U2176&lt;&gt;""</formula>
    </cfRule>
    <cfRule type="expression" dxfId="6670" priority="2710">
      <formula>S2176&lt;&gt;""</formula>
    </cfRule>
  </conditionalFormatting>
  <conditionalFormatting sqref="T2179:T2181">
    <cfRule type="expression" dxfId="6669" priority="2707">
      <formula>T2179&lt;&gt;""</formula>
    </cfRule>
    <cfRule type="expression" dxfId="6668" priority="2708">
      <formula>S2179&lt;&gt;""</formula>
    </cfRule>
  </conditionalFormatting>
  <conditionalFormatting sqref="U2179:U2181">
    <cfRule type="expression" dxfId="6667" priority="2705">
      <formula>U2179&lt;&gt;""</formula>
    </cfRule>
    <cfRule type="expression" dxfId="6666" priority="2706">
      <formula>S2179&lt;&gt;""</formula>
    </cfRule>
  </conditionalFormatting>
  <conditionalFormatting sqref="T2191:T2197">
    <cfRule type="expression" dxfId="6665" priority="2703">
      <formula>T2191&lt;&gt;""</formula>
    </cfRule>
    <cfRule type="expression" dxfId="6664" priority="2704">
      <formula>S2191&lt;&gt;""</formula>
    </cfRule>
  </conditionalFormatting>
  <conditionalFormatting sqref="U2191:U2197">
    <cfRule type="expression" dxfId="6663" priority="2701">
      <formula>U2191&lt;&gt;""</formula>
    </cfRule>
    <cfRule type="expression" dxfId="6662" priority="2702">
      <formula>S2191&lt;&gt;""</formula>
    </cfRule>
  </conditionalFormatting>
  <conditionalFormatting sqref="T2198:T2204">
    <cfRule type="expression" dxfId="6661" priority="2699">
      <formula>T2198&lt;&gt;""</formula>
    </cfRule>
    <cfRule type="expression" dxfId="6660" priority="2700">
      <formula>S2198&lt;&gt;""</formula>
    </cfRule>
  </conditionalFormatting>
  <conditionalFormatting sqref="U2198:U2204">
    <cfRule type="expression" dxfId="6659" priority="2697">
      <formula>U2198&lt;&gt;""</formula>
    </cfRule>
    <cfRule type="expression" dxfId="6658" priority="2698">
      <formula>S2198&lt;&gt;""</formula>
    </cfRule>
  </conditionalFormatting>
  <conditionalFormatting sqref="T2205:T2211">
    <cfRule type="expression" dxfId="6657" priority="2695">
      <formula>T2205&lt;&gt;""</formula>
    </cfRule>
    <cfRule type="expression" dxfId="6656" priority="2696">
      <formula>S2205&lt;&gt;""</formula>
    </cfRule>
  </conditionalFormatting>
  <conditionalFormatting sqref="U2205:U2211">
    <cfRule type="expression" dxfId="6655" priority="2693">
      <formula>U2205&lt;&gt;""</formula>
    </cfRule>
    <cfRule type="expression" dxfId="6654" priority="2694">
      <formula>S2205&lt;&gt;""</formula>
    </cfRule>
  </conditionalFormatting>
  <conditionalFormatting sqref="T2212:T2218">
    <cfRule type="expression" dxfId="6653" priority="2691">
      <formula>T2212&lt;&gt;""</formula>
    </cfRule>
    <cfRule type="expression" dxfId="6652" priority="2692">
      <formula>S2212&lt;&gt;""</formula>
    </cfRule>
  </conditionalFormatting>
  <conditionalFormatting sqref="U2212:U2218">
    <cfRule type="expression" dxfId="6651" priority="2689">
      <formula>U2212&lt;&gt;""</formula>
    </cfRule>
    <cfRule type="expression" dxfId="6650" priority="2690">
      <formula>S2212&lt;&gt;""</formula>
    </cfRule>
  </conditionalFormatting>
  <conditionalFormatting sqref="T2219:T2225">
    <cfRule type="expression" dxfId="6649" priority="2687">
      <formula>T2219&lt;&gt;""</formula>
    </cfRule>
    <cfRule type="expression" dxfId="6648" priority="2688">
      <formula>S2219&lt;&gt;""</formula>
    </cfRule>
  </conditionalFormatting>
  <conditionalFormatting sqref="U2219:U2225">
    <cfRule type="expression" dxfId="6647" priority="2685">
      <formula>U2219&lt;&gt;""</formula>
    </cfRule>
    <cfRule type="expression" dxfId="6646" priority="2686">
      <formula>S2219&lt;&gt;""</formula>
    </cfRule>
  </conditionalFormatting>
  <conditionalFormatting sqref="T2226:T2232">
    <cfRule type="expression" dxfId="6645" priority="2683">
      <formula>T2226&lt;&gt;""</formula>
    </cfRule>
    <cfRule type="expression" dxfId="6644" priority="2684">
      <formula>S2226&lt;&gt;""</formula>
    </cfRule>
  </conditionalFormatting>
  <conditionalFormatting sqref="U2226:U2232">
    <cfRule type="expression" dxfId="6643" priority="2681">
      <formula>U2226&lt;&gt;""</formula>
    </cfRule>
    <cfRule type="expression" dxfId="6642" priority="2682">
      <formula>S2226&lt;&gt;""</formula>
    </cfRule>
  </conditionalFormatting>
  <conditionalFormatting sqref="T2233:T2239">
    <cfRule type="expression" dxfId="6641" priority="2679">
      <formula>T2233&lt;&gt;""</formula>
    </cfRule>
    <cfRule type="expression" dxfId="6640" priority="2680">
      <formula>S2233&lt;&gt;""</formula>
    </cfRule>
  </conditionalFormatting>
  <conditionalFormatting sqref="U2233:U2239">
    <cfRule type="expression" dxfId="6639" priority="2677">
      <formula>U2233&lt;&gt;""</formula>
    </cfRule>
    <cfRule type="expression" dxfId="6638" priority="2678">
      <formula>S2233&lt;&gt;""</formula>
    </cfRule>
  </conditionalFormatting>
  <conditionalFormatting sqref="T2240:T2246">
    <cfRule type="expression" dxfId="6637" priority="2675">
      <formula>T2240&lt;&gt;""</formula>
    </cfRule>
    <cfRule type="expression" dxfId="6636" priority="2676">
      <formula>S2240&lt;&gt;""</formula>
    </cfRule>
  </conditionalFormatting>
  <conditionalFormatting sqref="U2240:U2246">
    <cfRule type="expression" dxfId="6635" priority="2673">
      <formula>U2240&lt;&gt;""</formula>
    </cfRule>
    <cfRule type="expression" dxfId="6634" priority="2674">
      <formula>S2240&lt;&gt;""</formula>
    </cfRule>
  </conditionalFormatting>
  <conditionalFormatting sqref="T2247:T2253">
    <cfRule type="expression" dxfId="6633" priority="2671">
      <formula>T2247&lt;&gt;""</formula>
    </cfRule>
    <cfRule type="expression" dxfId="6632" priority="2672">
      <formula>S2247&lt;&gt;""</formula>
    </cfRule>
  </conditionalFormatting>
  <conditionalFormatting sqref="U2247:U2253">
    <cfRule type="expression" dxfId="6631" priority="2669">
      <formula>U2247&lt;&gt;""</formula>
    </cfRule>
    <cfRule type="expression" dxfId="6630" priority="2670">
      <formula>S2247&lt;&gt;""</formula>
    </cfRule>
  </conditionalFormatting>
  <conditionalFormatting sqref="T2254:T2260">
    <cfRule type="expression" dxfId="6629" priority="2667">
      <formula>T2254&lt;&gt;""</formula>
    </cfRule>
    <cfRule type="expression" dxfId="6628" priority="2668">
      <formula>S2254&lt;&gt;""</formula>
    </cfRule>
  </conditionalFormatting>
  <conditionalFormatting sqref="U2254:U2260">
    <cfRule type="expression" dxfId="6627" priority="2665">
      <formula>U2254&lt;&gt;""</formula>
    </cfRule>
    <cfRule type="expression" dxfId="6626" priority="2666">
      <formula>S2254&lt;&gt;""</formula>
    </cfRule>
  </conditionalFormatting>
  <conditionalFormatting sqref="T2261:T2267">
    <cfRule type="expression" dxfId="6625" priority="2663">
      <formula>T2261&lt;&gt;""</formula>
    </cfRule>
    <cfRule type="expression" dxfId="6624" priority="2664">
      <formula>S2261&lt;&gt;""</formula>
    </cfRule>
  </conditionalFormatting>
  <conditionalFormatting sqref="U2261:U2267">
    <cfRule type="expression" dxfId="6623" priority="2661">
      <formula>U2261&lt;&gt;""</formula>
    </cfRule>
    <cfRule type="expression" dxfId="6622" priority="2662">
      <formula>S2261&lt;&gt;""</formula>
    </cfRule>
  </conditionalFormatting>
  <conditionalFormatting sqref="T2268:T2274">
    <cfRule type="expression" dxfId="6621" priority="2659">
      <formula>T2268&lt;&gt;""</formula>
    </cfRule>
    <cfRule type="expression" dxfId="6620" priority="2660">
      <formula>S2268&lt;&gt;""</formula>
    </cfRule>
  </conditionalFormatting>
  <conditionalFormatting sqref="U2268:U2274">
    <cfRule type="expression" dxfId="6619" priority="2657">
      <formula>U2268&lt;&gt;""</formula>
    </cfRule>
    <cfRule type="expression" dxfId="6618" priority="2658">
      <formula>S2268&lt;&gt;""</formula>
    </cfRule>
  </conditionalFormatting>
  <conditionalFormatting sqref="T2275:T2281">
    <cfRule type="expression" dxfId="6617" priority="2655">
      <formula>T2275&lt;&gt;""</formula>
    </cfRule>
    <cfRule type="expression" dxfId="6616" priority="2656">
      <formula>S2275&lt;&gt;""</formula>
    </cfRule>
  </conditionalFormatting>
  <conditionalFormatting sqref="U2275:U2281">
    <cfRule type="expression" dxfId="6615" priority="2653">
      <formula>U2275&lt;&gt;""</formula>
    </cfRule>
    <cfRule type="expression" dxfId="6614" priority="2654">
      <formula>S2275&lt;&gt;""</formula>
    </cfRule>
  </conditionalFormatting>
  <conditionalFormatting sqref="T2282:T2288">
    <cfRule type="expression" dxfId="6613" priority="2651">
      <formula>T2282&lt;&gt;""</formula>
    </cfRule>
    <cfRule type="expression" dxfId="6612" priority="2652">
      <formula>S2282&lt;&gt;""</formula>
    </cfRule>
  </conditionalFormatting>
  <conditionalFormatting sqref="U2282:U2288">
    <cfRule type="expression" dxfId="6611" priority="2649">
      <formula>U2282&lt;&gt;""</formula>
    </cfRule>
    <cfRule type="expression" dxfId="6610" priority="2650">
      <formula>S2282&lt;&gt;""</formula>
    </cfRule>
  </conditionalFormatting>
  <conditionalFormatting sqref="T2289:T2295">
    <cfRule type="expression" dxfId="6609" priority="2647">
      <formula>T2289&lt;&gt;""</formula>
    </cfRule>
    <cfRule type="expression" dxfId="6608" priority="2648">
      <formula>S2289&lt;&gt;""</formula>
    </cfRule>
  </conditionalFormatting>
  <conditionalFormatting sqref="U2289:U2295">
    <cfRule type="expression" dxfId="6607" priority="2645">
      <formula>U2289&lt;&gt;""</formula>
    </cfRule>
    <cfRule type="expression" dxfId="6606" priority="2646">
      <formula>S2289&lt;&gt;""</formula>
    </cfRule>
  </conditionalFormatting>
  <conditionalFormatting sqref="T2296:T2302">
    <cfRule type="expression" dxfId="6605" priority="2643">
      <formula>T2296&lt;&gt;""</formula>
    </cfRule>
    <cfRule type="expression" dxfId="6604" priority="2644">
      <formula>S2296&lt;&gt;""</formula>
    </cfRule>
  </conditionalFormatting>
  <conditionalFormatting sqref="U2296:U2302">
    <cfRule type="expression" dxfId="6603" priority="2641">
      <formula>U2296&lt;&gt;""</formula>
    </cfRule>
    <cfRule type="expression" dxfId="6602" priority="2642">
      <formula>S2296&lt;&gt;""</formula>
    </cfRule>
  </conditionalFormatting>
  <conditionalFormatting sqref="T2303:T2309">
    <cfRule type="expression" dxfId="6601" priority="2639">
      <formula>T2303&lt;&gt;""</formula>
    </cfRule>
    <cfRule type="expression" dxfId="6600" priority="2640">
      <formula>S2303&lt;&gt;""</formula>
    </cfRule>
  </conditionalFormatting>
  <conditionalFormatting sqref="U2303:U2309">
    <cfRule type="expression" dxfId="6599" priority="2637">
      <formula>U2303&lt;&gt;""</formula>
    </cfRule>
    <cfRule type="expression" dxfId="6598" priority="2638">
      <formula>S2303&lt;&gt;""</formula>
    </cfRule>
  </conditionalFormatting>
  <conditionalFormatting sqref="T2310:T2316">
    <cfRule type="expression" dxfId="6597" priority="2635">
      <formula>T2310&lt;&gt;""</formula>
    </cfRule>
    <cfRule type="expression" dxfId="6596" priority="2636">
      <formula>S2310&lt;&gt;""</formula>
    </cfRule>
  </conditionalFormatting>
  <conditionalFormatting sqref="U2310:U2316">
    <cfRule type="expression" dxfId="6595" priority="2633">
      <formula>U2310&lt;&gt;""</formula>
    </cfRule>
    <cfRule type="expression" dxfId="6594" priority="2634">
      <formula>S2310&lt;&gt;""</formula>
    </cfRule>
  </conditionalFormatting>
  <conditionalFormatting sqref="T2317:T2323">
    <cfRule type="expression" dxfId="6593" priority="2631">
      <formula>T2317&lt;&gt;""</formula>
    </cfRule>
    <cfRule type="expression" dxfId="6592" priority="2632">
      <formula>S2317&lt;&gt;""</formula>
    </cfRule>
  </conditionalFormatting>
  <conditionalFormatting sqref="U2317:U2323">
    <cfRule type="expression" dxfId="6591" priority="2629">
      <formula>U2317&lt;&gt;""</formula>
    </cfRule>
    <cfRule type="expression" dxfId="6590" priority="2630">
      <formula>S2317&lt;&gt;""</formula>
    </cfRule>
  </conditionalFormatting>
  <conditionalFormatting sqref="T2334:T2338">
    <cfRule type="expression" dxfId="6589" priority="2627">
      <formula>T2334&lt;&gt;""</formula>
    </cfRule>
    <cfRule type="expression" dxfId="6588" priority="2628">
      <formula>S2334&lt;&gt;""</formula>
    </cfRule>
  </conditionalFormatting>
  <conditionalFormatting sqref="U2334:U2338">
    <cfRule type="expression" dxfId="6587" priority="2625">
      <formula>U2334&lt;&gt;""</formula>
    </cfRule>
    <cfRule type="expression" dxfId="6586" priority="2626">
      <formula>S2334&lt;&gt;""</formula>
    </cfRule>
  </conditionalFormatting>
  <conditionalFormatting sqref="T2339:T2343">
    <cfRule type="expression" dxfId="6585" priority="2623">
      <formula>T2339&lt;&gt;""</formula>
    </cfRule>
    <cfRule type="expression" dxfId="6584" priority="2624">
      <formula>S2339&lt;&gt;""</formula>
    </cfRule>
  </conditionalFormatting>
  <conditionalFormatting sqref="U2339:U2343">
    <cfRule type="expression" dxfId="6583" priority="2621">
      <formula>U2339&lt;&gt;""</formula>
    </cfRule>
    <cfRule type="expression" dxfId="6582" priority="2622">
      <formula>S2339&lt;&gt;""</formula>
    </cfRule>
  </conditionalFormatting>
  <conditionalFormatting sqref="T2344:T2348">
    <cfRule type="expression" dxfId="6581" priority="2619">
      <formula>T2344&lt;&gt;""</formula>
    </cfRule>
    <cfRule type="expression" dxfId="6580" priority="2620">
      <formula>S2344&lt;&gt;""</formula>
    </cfRule>
  </conditionalFormatting>
  <conditionalFormatting sqref="U2344:U2348">
    <cfRule type="expression" dxfId="6579" priority="2617">
      <formula>U2344&lt;&gt;""</formula>
    </cfRule>
    <cfRule type="expression" dxfId="6578" priority="2618">
      <formula>S2344&lt;&gt;""</formula>
    </cfRule>
  </conditionalFormatting>
  <conditionalFormatting sqref="T2349:T2353">
    <cfRule type="expression" dxfId="6577" priority="2615">
      <formula>T2349&lt;&gt;""</formula>
    </cfRule>
    <cfRule type="expression" dxfId="6576" priority="2616">
      <formula>S2349&lt;&gt;""</formula>
    </cfRule>
  </conditionalFormatting>
  <conditionalFormatting sqref="U2349:U2353">
    <cfRule type="expression" dxfId="6575" priority="2613">
      <formula>U2349&lt;&gt;""</formula>
    </cfRule>
    <cfRule type="expression" dxfId="6574" priority="2614">
      <formula>S2349&lt;&gt;""</formula>
    </cfRule>
  </conditionalFormatting>
  <conditionalFormatting sqref="T2361:T2365">
    <cfRule type="expression" dxfId="6573" priority="2611">
      <formula>T2361&lt;&gt;""</formula>
    </cfRule>
    <cfRule type="expression" dxfId="6572" priority="2612">
      <formula>S2361&lt;&gt;""</formula>
    </cfRule>
  </conditionalFormatting>
  <conditionalFormatting sqref="U2361:U2365">
    <cfRule type="expression" dxfId="6571" priority="2609">
      <formula>U2361&lt;&gt;""</formula>
    </cfRule>
    <cfRule type="expression" dxfId="6570" priority="2610">
      <formula>S2361&lt;&gt;""</formula>
    </cfRule>
  </conditionalFormatting>
  <conditionalFormatting sqref="T2597:T2601 T2593:T2594 T2452:T2458 T2390:T2392 T2378:T2382 T2370:T2375">
    <cfRule type="expression" dxfId="6569" priority="2607">
      <formula>T2370&lt;&gt;""</formula>
    </cfRule>
    <cfRule type="expression" dxfId="6568" priority="2608">
      <formula>S2370&lt;&gt;""</formula>
    </cfRule>
  </conditionalFormatting>
  <conditionalFormatting sqref="U2597:U2601 U2593:U2594 U2452:U2458 U2390:U2392 U2378:U2382 U2370:U2375">
    <cfRule type="expression" dxfId="6567" priority="2605">
      <formula>U2370&lt;&gt;""</formula>
    </cfRule>
    <cfRule type="expression" dxfId="6566" priority="2606">
      <formula>S2370&lt;&gt;""</formula>
    </cfRule>
  </conditionalFormatting>
  <conditionalFormatting sqref="T2635 T2624:T2628">
    <cfRule type="expression" dxfId="6565" priority="2603">
      <formula>T2624&lt;&gt;""</formula>
    </cfRule>
    <cfRule type="expression" dxfId="6564" priority="2604">
      <formula>S2624&lt;&gt;""</formula>
    </cfRule>
  </conditionalFormatting>
  <conditionalFormatting sqref="U2635 U2624:U2628">
    <cfRule type="expression" dxfId="6563" priority="2601">
      <formula>U2624&lt;&gt;""</formula>
    </cfRule>
    <cfRule type="expression" dxfId="6562" priority="2602">
      <formula>S2624&lt;&gt;""</formula>
    </cfRule>
  </conditionalFormatting>
  <conditionalFormatting sqref="T2383:T2387">
    <cfRule type="expression" dxfId="6561" priority="2599">
      <formula>T2383&lt;&gt;""</formula>
    </cfRule>
    <cfRule type="expression" dxfId="6560" priority="2600">
      <formula>S2383&lt;&gt;""</formula>
    </cfRule>
  </conditionalFormatting>
  <conditionalFormatting sqref="U2383:U2387">
    <cfRule type="expression" dxfId="6559" priority="2597">
      <formula>U2383&lt;&gt;""</formula>
    </cfRule>
    <cfRule type="expression" dxfId="6558" priority="2598">
      <formula>S2383&lt;&gt;""</formula>
    </cfRule>
  </conditionalFormatting>
  <conditionalFormatting sqref="T2393:T2395">
    <cfRule type="expression" dxfId="6557" priority="2595">
      <formula>T2393&lt;&gt;""</formula>
    </cfRule>
    <cfRule type="expression" dxfId="6556" priority="2596">
      <formula>S2393&lt;&gt;""</formula>
    </cfRule>
  </conditionalFormatting>
  <conditionalFormatting sqref="U2393:U2395">
    <cfRule type="expression" dxfId="6555" priority="2593">
      <formula>U2393&lt;&gt;""</formula>
    </cfRule>
    <cfRule type="expression" dxfId="6554" priority="2594">
      <formula>S2393&lt;&gt;""</formula>
    </cfRule>
  </conditionalFormatting>
  <conditionalFormatting sqref="T2396:T2398">
    <cfRule type="expression" dxfId="6553" priority="2591">
      <formula>T2396&lt;&gt;""</formula>
    </cfRule>
    <cfRule type="expression" dxfId="6552" priority="2592">
      <formula>S2396&lt;&gt;""</formula>
    </cfRule>
  </conditionalFormatting>
  <conditionalFormatting sqref="U2396:U2398">
    <cfRule type="expression" dxfId="6551" priority="2589">
      <formula>U2396&lt;&gt;""</formula>
    </cfRule>
    <cfRule type="expression" dxfId="6550" priority="2590">
      <formula>S2396&lt;&gt;""</formula>
    </cfRule>
  </conditionalFormatting>
  <conditionalFormatting sqref="T2399:T2401">
    <cfRule type="expression" dxfId="6549" priority="2587">
      <formula>T2399&lt;&gt;""</formula>
    </cfRule>
    <cfRule type="expression" dxfId="6548" priority="2588">
      <formula>S2399&lt;&gt;""</formula>
    </cfRule>
  </conditionalFormatting>
  <conditionalFormatting sqref="U2399:U2401">
    <cfRule type="expression" dxfId="6547" priority="2585">
      <formula>U2399&lt;&gt;""</formula>
    </cfRule>
    <cfRule type="expression" dxfId="6546" priority="2586">
      <formula>S2399&lt;&gt;""</formula>
    </cfRule>
  </conditionalFormatting>
  <conditionalFormatting sqref="T2402:T2404">
    <cfRule type="expression" dxfId="6545" priority="2583">
      <formula>T2402&lt;&gt;""</formula>
    </cfRule>
    <cfRule type="expression" dxfId="6544" priority="2584">
      <formula>S2402&lt;&gt;""</formula>
    </cfRule>
  </conditionalFormatting>
  <conditionalFormatting sqref="U2402:U2404">
    <cfRule type="expression" dxfId="6543" priority="2581">
      <formula>U2402&lt;&gt;""</formula>
    </cfRule>
    <cfRule type="expression" dxfId="6542" priority="2582">
      <formula>S2402&lt;&gt;""</formula>
    </cfRule>
  </conditionalFormatting>
  <conditionalFormatting sqref="T2405:T2407">
    <cfRule type="expression" dxfId="6541" priority="2579">
      <formula>T2405&lt;&gt;""</formula>
    </cfRule>
    <cfRule type="expression" dxfId="6540" priority="2580">
      <formula>S2405&lt;&gt;""</formula>
    </cfRule>
  </conditionalFormatting>
  <conditionalFormatting sqref="U2405:U2407">
    <cfRule type="expression" dxfId="6539" priority="2577">
      <formula>U2405&lt;&gt;""</formula>
    </cfRule>
    <cfRule type="expression" dxfId="6538" priority="2578">
      <formula>S2405&lt;&gt;""</formula>
    </cfRule>
  </conditionalFormatting>
  <conditionalFormatting sqref="T2408:T2410">
    <cfRule type="expression" dxfId="6537" priority="2575">
      <formula>T2408&lt;&gt;""</formula>
    </cfRule>
    <cfRule type="expression" dxfId="6536" priority="2576">
      <formula>S2408&lt;&gt;""</formula>
    </cfRule>
  </conditionalFormatting>
  <conditionalFormatting sqref="U2408:U2410">
    <cfRule type="expression" dxfId="6535" priority="2573">
      <formula>U2408&lt;&gt;""</formula>
    </cfRule>
    <cfRule type="expression" dxfId="6534" priority="2574">
      <formula>S2408&lt;&gt;""</formula>
    </cfRule>
  </conditionalFormatting>
  <conditionalFormatting sqref="T2411:T2413">
    <cfRule type="expression" dxfId="6533" priority="2571">
      <formula>T2411&lt;&gt;""</formula>
    </cfRule>
    <cfRule type="expression" dxfId="6532" priority="2572">
      <formula>S2411&lt;&gt;""</formula>
    </cfRule>
  </conditionalFormatting>
  <conditionalFormatting sqref="U2411:U2413">
    <cfRule type="expression" dxfId="6531" priority="2569">
      <formula>U2411&lt;&gt;""</formula>
    </cfRule>
    <cfRule type="expression" dxfId="6530" priority="2570">
      <formula>S2411&lt;&gt;""</formula>
    </cfRule>
  </conditionalFormatting>
  <conditionalFormatting sqref="T2414:T2416">
    <cfRule type="expression" dxfId="6529" priority="2567">
      <formula>T2414&lt;&gt;""</formula>
    </cfRule>
    <cfRule type="expression" dxfId="6528" priority="2568">
      <formula>S2414&lt;&gt;""</formula>
    </cfRule>
  </conditionalFormatting>
  <conditionalFormatting sqref="U2414:U2416">
    <cfRule type="expression" dxfId="6527" priority="2565">
      <formula>U2414&lt;&gt;""</formula>
    </cfRule>
    <cfRule type="expression" dxfId="6526" priority="2566">
      <formula>S2414&lt;&gt;""</formula>
    </cfRule>
  </conditionalFormatting>
  <conditionalFormatting sqref="T2417:T2419">
    <cfRule type="expression" dxfId="6525" priority="2563">
      <formula>T2417&lt;&gt;""</formula>
    </cfRule>
    <cfRule type="expression" dxfId="6524" priority="2564">
      <formula>S2417&lt;&gt;""</formula>
    </cfRule>
  </conditionalFormatting>
  <conditionalFormatting sqref="U2417:U2419">
    <cfRule type="expression" dxfId="6523" priority="2561">
      <formula>U2417&lt;&gt;""</formula>
    </cfRule>
    <cfRule type="expression" dxfId="6522" priority="2562">
      <formula>S2417&lt;&gt;""</formula>
    </cfRule>
  </conditionalFormatting>
  <conditionalFormatting sqref="T2420:T2422">
    <cfRule type="expression" dxfId="6521" priority="2559">
      <formula>T2420&lt;&gt;""</formula>
    </cfRule>
    <cfRule type="expression" dxfId="6520" priority="2560">
      <formula>S2420&lt;&gt;""</formula>
    </cfRule>
  </conditionalFormatting>
  <conditionalFormatting sqref="U2420:U2422">
    <cfRule type="expression" dxfId="6519" priority="2557">
      <formula>U2420&lt;&gt;""</formula>
    </cfRule>
    <cfRule type="expression" dxfId="6518" priority="2558">
      <formula>S2420&lt;&gt;""</formula>
    </cfRule>
  </conditionalFormatting>
  <conditionalFormatting sqref="T2423:T2425">
    <cfRule type="expression" dxfId="6517" priority="2555">
      <formula>T2423&lt;&gt;""</formula>
    </cfRule>
    <cfRule type="expression" dxfId="6516" priority="2556">
      <formula>S2423&lt;&gt;""</formula>
    </cfRule>
  </conditionalFormatting>
  <conditionalFormatting sqref="U2423:U2425">
    <cfRule type="expression" dxfId="6515" priority="2553">
      <formula>U2423&lt;&gt;""</formula>
    </cfRule>
    <cfRule type="expression" dxfId="6514" priority="2554">
      <formula>S2423&lt;&gt;""</formula>
    </cfRule>
  </conditionalFormatting>
  <conditionalFormatting sqref="T2426:T2428">
    <cfRule type="expression" dxfId="6513" priority="2551">
      <formula>T2426&lt;&gt;""</formula>
    </cfRule>
    <cfRule type="expression" dxfId="6512" priority="2552">
      <formula>S2426&lt;&gt;""</formula>
    </cfRule>
  </conditionalFormatting>
  <conditionalFormatting sqref="U2426:U2428">
    <cfRule type="expression" dxfId="6511" priority="2549">
      <formula>U2426&lt;&gt;""</formula>
    </cfRule>
    <cfRule type="expression" dxfId="6510" priority="2550">
      <formula>S2426&lt;&gt;""</formula>
    </cfRule>
  </conditionalFormatting>
  <conditionalFormatting sqref="T2429:T2431">
    <cfRule type="expression" dxfId="6509" priority="2547">
      <formula>T2429&lt;&gt;""</formula>
    </cfRule>
    <cfRule type="expression" dxfId="6508" priority="2548">
      <formula>S2429&lt;&gt;""</formula>
    </cfRule>
  </conditionalFormatting>
  <conditionalFormatting sqref="U2429:U2431">
    <cfRule type="expression" dxfId="6507" priority="2545">
      <formula>U2429&lt;&gt;""</formula>
    </cfRule>
    <cfRule type="expression" dxfId="6506" priority="2546">
      <formula>S2429&lt;&gt;""</formula>
    </cfRule>
  </conditionalFormatting>
  <conditionalFormatting sqref="T2432:T2434">
    <cfRule type="expression" dxfId="6505" priority="2543">
      <formula>T2432&lt;&gt;""</formula>
    </cfRule>
    <cfRule type="expression" dxfId="6504" priority="2544">
      <formula>S2432&lt;&gt;""</formula>
    </cfRule>
  </conditionalFormatting>
  <conditionalFormatting sqref="U2432:U2434">
    <cfRule type="expression" dxfId="6503" priority="2541">
      <formula>U2432&lt;&gt;""</formula>
    </cfRule>
    <cfRule type="expression" dxfId="6502" priority="2542">
      <formula>S2432&lt;&gt;""</formula>
    </cfRule>
  </conditionalFormatting>
  <conditionalFormatting sqref="T2435:T2437">
    <cfRule type="expression" dxfId="6501" priority="2539">
      <formula>T2435&lt;&gt;""</formula>
    </cfRule>
    <cfRule type="expression" dxfId="6500" priority="2540">
      <formula>S2435&lt;&gt;""</formula>
    </cfRule>
  </conditionalFormatting>
  <conditionalFormatting sqref="U2435:U2437">
    <cfRule type="expression" dxfId="6499" priority="2537">
      <formula>U2435&lt;&gt;""</formula>
    </cfRule>
    <cfRule type="expression" dxfId="6498" priority="2538">
      <formula>S2435&lt;&gt;""</formula>
    </cfRule>
  </conditionalFormatting>
  <conditionalFormatting sqref="T2438:T2440">
    <cfRule type="expression" dxfId="6497" priority="2535">
      <formula>T2438&lt;&gt;""</formula>
    </cfRule>
    <cfRule type="expression" dxfId="6496" priority="2536">
      <formula>S2438&lt;&gt;""</formula>
    </cfRule>
  </conditionalFormatting>
  <conditionalFormatting sqref="U2438:U2440">
    <cfRule type="expression" dxfId="6495" priority="2533">
      <formula>U2438&lt;&gt;""</formula>
    </cfRule>
    <cfRule type="expression" dxfId="6494" priority="2534">
      <formula>S2438&lt;&gt;""</formula>
    </cfRule>
  </conditionalFormatting>
  <conditionalFormatting sqref="T2441:T2443">
    <cfRule type="expression" dxfId="6493" priority="2531">
      <formula>T2441&lt;&gt;""</formula>
    </cfRule>
    <cfRule type="expression" dxfId="6492" priority="2532">
      <formula>S2441&lt;&gt;""</formula>
    </cfRule>
  </conditionalFormatting>
  <conditionalFormatting sqref="U2441:U2443">
    <cfRule type="expression" dxfId="6491" priority="2529">
      <formula>U2441&lt;&gt;""</formula>
    </cfRule>
    <cfRule type="expression" dxfId="6490" priority="2530">
      <formula>S2441&lt;&gt;""</formula>
    </cfRule>
  </conditionalFormatting>
  <conditionalFormatting sqref="T2444:T2446">
    <cfRule type="expression" dxfId="6489" priority="2527">
      <formula>T2444&lt;&gt;""</formula>
    </cfRule>
    <cfRule type="expression" dxfId="6488" priority="2528">
      <formula>S2444&lt;&gt;""</formula>
    </cfRule>
  </conditionalFormatting>
  <conditionalFormatting sqref="U2444:U2446">
    <cfRule type="expression" dxfId="6487" priority="2525">
      <formula>U2444&lt;&gt;""</formula>
    </cfRule>
    <cfRule type="expression" dxfId="6486" priority="2526">
      <formula>S2444&lt;&gt;""</formula>
    </cfRule>
  </conditionalFormatting>
  <conditionalFormatting sqref="T2447:T2449">
    <cfRule type="expression" dxfId="6485" priority="2523">
      <formula>T2447&lt;&gt;""</formula>
    </cfRule>
    <cfRule type="expression" dxfId="6484" priority="2524">
      <formula>S2447&lt;&gt;""</formula>
    </cfRule>
  </conditionalFormatting>
  <conditionalFormatting sqref="U2447:U2449">
    <cfRule type="expression" dxfId="6483" priority="2521">
      <formula>U2447&lt;&gt;""</formula>
    </cfRule>
    <cfRule type="expression" dxfId="6482" priority="2522">
      <formula>S2447&lt;&gt;""</formula>
    </cfRule>
  </conditionalFormatting>
  <conditionalFormatting sqref="T2459:T2465">
    <cfRule type="expression" dxfId="6481" priority="2519">
      <formula>T2459&lt;&gt;""</formula>
    </cfRule>
    <cfRule type="expression" dxfId="6480" priority="2520">
      <formula>S2459&lt;&gt;""</formula>
    </cfRule>
  </conditionalFormatting>
  <conditionalFormatting sqref="U2459:U2465">
    <cfRule type="expression" dxfId="6479" priority="2517">
      <formula>U2459&lt;&gt;""</formula>
    </cfRule>
    <cfRule type="expression" dxfId="6478" priority="2518">
      <formula>S2459&lt;&gt;""</formula>
    </cfRule>
  </conditionalFormatting>
  <conditionalFormatting sqref="T2466:T2472">
    <cfRule type="expression" dxfId="6477" priority="2515">
      <formula>T2466&lt;&gt;""</formula>
    </cfRule>
    <cfRule type="expression" dxfId="6476" priority="2516">
      <formula>S2466&lt;&gt;""</formula>
    </cfRule>
  </conditionalFormatting>
  <conditionalFormatting sqref="U2466:U2472">
    <cfRule type="expression" dxfId="6475" priority="2513">
      <formula>U2466&lt;&gt;""</formula>
    </cfRule>
    <cfRule type="expression" dxfId="6474" priority="2514">
      <formula>S2466&lt;&gt;""</formula>
    </cfRule>
  </conditionalFormatting>
  <conditionalFormatting sqref="T2473:T2479">
    <cfRule type="expression" dxfId="6473" priority="2511">
      <formula>T2473&lt;&gt;""</formula>
    </cfRule>
    <cfRule type="expression" dxfId="6472" priority="2512">
      <formula>S2473&lt;&gt;""</formula>
    </cfRule>
  </conditionalFormatting>
  <conditionalFormatting sqref="U2473:U2479">
    <cfRule type="expression" dxfId="6471" priority="2509">
      <formula>U2473&lt;&gt;""</formula>
    </cfRule>
    <cfRule type="expression" dxfId="6470" priority="2510">
      <formula>S2473&lt;&gt;""</formula>
    </cfRule>
  </conditionalFormatting>
  <conditionalFormatting sqref="T2480:T2486">
    <cfRule type="expression" dxfId="6469" priority="2507">
      <formula>T2480&lt;&gt;""</formula>
    </cfRule>
    <cfRule type="expression" dxfId="6468" priority="2508">
      <formula>S2480&lt;&gt;""</formula>
    </cfRule>
  </conditionalFormatting>
  <conditionalFormatting sqref="U2480:U2486">
    <cfRule type="expression" dxfId="6467" priority="2505">
      <formula>U2480&lt;&gt;""</formula>
    </cfRule>
    <cfRule type="expression" dxfId="6466" priority="2506">
      <formula>S2480&lt;&gt;""</formula>
    </cfRule>
  </conditionalFormatting>
  <conditionalFormatting sqref="T2487:T2493">
    <cfRule type="expression" dxfId="6465" priority="2503">
      <formula>T2487&lt;&gt;""</formula>
    </cfRule>
    <cfRule type="expression" dxfId="6464" priority="2504">
      <formula>S2487&lt;&gt;""</formula>
    </cfRule>
  </conditionalFormatting>
  <conditionalFormatting sqref="U2487:U2493">
    <cfRule type="expression" dxfId="6463" priority="2501">
      <formula>U2487&lt;&gt;""</formula>
    </cfRule>
    <cfRule type="expression" dxfId="6462" priority="2502">
      <formula>S2487&lt;&gt;""</formula>
    </cfRule>
  </conditionalFormatting>
  <conditionalFormatting sqref="T2494:T2500">
    <cfRule type="expression" dxfId="6461" priority="2499">
      <formula>T2494&lt;&gt;""</formula>
    </cfRule>
    <cfRule type="expression" dxfId="6460" priority="2500">
      <formula>S2494&lt;&gt;""</formula>
    </cfRule>
  </conditionalFormatting>
  <conditionalFormatting sqref="U2494:U2500">
    <cfRule type="expression" dxfId="6459" priority="2497">
      <formula>U2494&lt;&gt;""</formula>
    </cfRule>
    <cfRule type="expression" dxfId="6458" priority="2498">
      <formula>S2494&lt;&gt;""</formula>
    </cfRule>
  </conditionalFormatting>
  <conditionalFormatting sqref="T2501:T2507">
    <cfRule type="expression" dxfId="6457" priority="2495">
      <formula>T2501&lt;&gt;""</formula>
    </cfRule>
    <cfRule type="expression" dxfId="6456" priority="2496">
      <formula>S2501&lt;&gt;""</formula>
    </cfRule>
  </conditionalFormatting>
  <conditionalFormatting sqref="U2501:U2507">
    <cfRule type="expression" dxfId="6455" priority="2493">
      <formula>U2501&lt;&gt;""</formula>
    </cfRule>
    <cfRule type="expression" dxfId="6454" priority="2494">
      <formula>S2501&lt;&gt;""</formula>
    </cfRule>
  </conditionalFormatting>
  <conditionalFormatting sqref="T2508:T2514">
    <cfRule type="expression" dxfId="6453" priority="2491">
      <formula>T2508&lt;&gt;""</formula>
    </cfRule>
    <cfRule type="expression" dxfId="6452" priority="2492">
      <formula>S2508&lt;&gt;""</formula>
    </cfRule>
  </conditionalFormatting>
  <conditionalFormatting sqref="U2508:U2514">
    <cfRule type="expression" dxfId="6451" priority="2489">
      <formula>U2508&lt;&gt;""</formula>
    </cfRule>
    <cfRule type="expression" dxfId="6450" priority="2490">
      <formula>S2508&lt;&gt;""</formula>
    </cfRule>
  </conditionalFormatting>
  <conditionalFormatting sqref="T2515:T2521">
    <cfRule type="expression" dxfId="6449" priority="2487">
      <formula>T2515&lt;&gt;""</formula>
    </cfRule>
    <cfRule type="expression" dxfId="6448" priority="2488">
      <formula>S2515&lt;&gt;""</formula>
    </cfRule>
  </conditionalFormatting>
  <conditionalFormatting sqref="U2515:U2521">
    <cfRule type="expression" dxfId="6447" priority="2485">
      <formula>U2515&lt;&gt;""</formula>
    </cfRule>
    <cfRule type="expression" dxfId="6446" priority="2486">
      <formula>S2515&lt;&gt;""</formula>
    </cfRule>
  </conditionalFormatting>
  <conditionalFormatting sqref="T2522:T2528">
    <cfRule type="expression" dxfId="6445" priority="2483">
      <formula>T2522&lt;&gt;""</formula>
    </cfRule>
    <cfRule type="expression" dxfId="6444" priority="2484">
      <formula>S2522&lt;&gt;""</formula>
    </cfRule>
  </conditionalFormatting>
  <conditionalFormatting sqref="U2522:U2528">
    <cfRule type="expression" dxfId="6443" priority="2481">
      <formula>U2522&lt;&gt;""</formula>
    </cfRule>
    <cfRule type="expression" dxfId="6442" priority="2482">
      <formula>S2522&lt;&gt;""</formula>
    </cfRule>
  </conditionalFormatting>
  <conditionalFormatting sqref="T2529:T2535">
    <cfRule type="expression" dxfId="6441" priority="2479">
      <formula>T2529&lt;&gt;""</formula>
    </cfRule>
    <cfRule type="expression" dxfId="6440" priority="2480">
      <formula>S2529&lt;&gt;""</formula>
    </cfRule>
  </conditionalFormatting>
  <conditionalFormatting sqref="U2529:U2535">
    <cfRule type="expression" dxfId="6439" priority="2477">
      <formula>U2529&lt;&gt;""</formula>
    </cfRule>
    <cfRule type="expression" dxfId="6438" priority="2478">
      <formula>S2529&lt;&gt;""</formula>
    </cfRule>
  </conditionalFormatting>
  <conditionalFormatting sqref="T2536:T2542">
    <cfRule type="expression" dxfId="6437" priority="2475">
      <formula>T2536&lt;&gt;""</formula>
    </cfRule>
    <cfRule type="expression" dxfId="6436" priority="2476">
      <formula>S2536&lt;&gt;""</formula>
    </cfRule>
  </conditionalFormatting>
  <conditionalFormatting sqref="U2536:U2542">
    <cfRule type="expression" dxfId="6435" priority="2473">
      <formula>U2536&lt;&gt;""</formula>
    </cfRule>
    <cfRule type="expression" dxfId="6434" priority="2474">
      <formula>S2536&lt;&gt;""</formula>
    </cfRule>
  </conditionalFormatting>
  <conditionalFormatting sqref="T2543:T2549">
    <cfRule type="expression" dxfId="6433" priority="2471">
      <formula>T2543&lt;&gt;""</formula>
    </cfRule>
    <cfRule type="expression" dxfId="6432" priority="2472">
      <formula>S2543&lt;&gt;""</formula>
    </cfRule>
  </conditionalFormatting>
  <conditionalFormatting sqref="U2543:U2549">
    <cfRule type="expression" dxfId="6431" priority="2469">
      <formula>U2543&lt;&gt;""</formula>
    </cfRule>
    <cfRule type="expression" dxfId="6430" priority="2470">
      <formula>S2543&lt;&gt;""</formula>
    </cfRule>
  </conditionalFormatting>
  <conditionalFormatting sqref="T2550:T2556">
    <cfRule type="expression" dxfId="6429" priority="2467">
      <formula>T2550&lt;&gt;""</formula>
    </cfRule>
    <cfRule type="expression" dxfId="6428" priority="2468">
      <formula>S2550&lt;&gt;""</formula>
    </cfRule>
  </conditionalFormatting>
  <conditionalFormatting sqref="U2550:U2556">
    <cfRule type="expression" dxfId="6427" priority="2465">
      <formula>U2550&lt;&gt;""</formula>
    </cfRule>
    <cfRule type="expression" dxfId="6426" priority="2466">
      <formula>S2550&lt;&gt;""</formula>
    </cfRule>
  </conditionalFormatting>
  <conditionalFormatting sqref="T2557:T2563">
    <cfRule type="expression" dxfId="6425" priority="2463">
      <formula>T2557&lt;&gt;""</formula>
    </cfRule>
    <cfRule type="expression" dxfId="6424" priority="2464">
      <formula>S2557&lt;&gt;""</formula>
    </cfRule>
  </conditionalFormatting>
  <conditionalFormatting sqref="U2557:U2563">
    <cfRule type="expression" dxfId="6423" priority="2461">
      <formula>U2557&lt;&gt;""</formula>
    </cfRule>
    <cfRule type="expression" dxfId="6422" priority="2462">
      <formula>S2557&lt;&gt;""</formula>
    </cfRule>
  </conditionalFormatting>
  <conditionalFormatting sqref="T2564:T2570">
    <cfRule type="expression" dxfId="6421" priority="2459">
      <formula>T2564&lt;&gt;""</formula>
    </cfRule>
    <cfRule type="expression" dxfId="6420" priority="2460">
      <formula>S2564&lt;&gt;""</formula>
    </cfRule>
  </conditionalFormatting>
  <conditionalFormatting sqref="U2564:U2570">
    <cfRule type="expression" dxfId="6419" priority="2457">
      <formula>U2564&lt;&gt;""</formula>
    </cfRule>
    <cfRule type="expression" dxfId="6418" priority="2458">
      <formula>S2564&lt;&gt;""</formula>
    </cfRule>
  </conditionalFormatting>
  <conditionalFormatting sqref="T2571:T2577">
    <cfRule type="expression" dxfId="6417" priority="2455">
      <formula>T2571&lt;&gt;""</formula>
    </cfRule>
    <cfRule type="expression" dxfId="6416" priority="2456">
      <formula>S2571&lt;&gt;""</formula>
    </cfRule>
  </conditionalFormatting>
  <conditionalFormatting sqref="U2571:U2577">
    <cfRule type="expression" dxfId="6415" priority="2453">
      <formula>U2571&lt;&gt;""</formula>
    </cfRule>
    <cfRule type="expression" dxfId="6414" priority="2454">
      <formula>S2571&lt;&gt;""</formula>
    </cfRule>
  </conditionalFormatting>
  <conditionalFormatting sqref="T2578:T2584">
    <cfRule type="expression" dxfId="6413" priority="2451">
      <formula>T2578&lt;&gt;""</formula>
    </cfRule>
    <cfRule type="expression" dxfId="6412" priority="2452">
      <formula>S2578&lt;&gt;""</formula>
    </cfRule>
  </conditionalFormatting>
  <conditionalFormatting sqref="U2578:U2584">
    <cfRule type="expression" dxfId="6411" priority="2449">
      <formula>U2578&lt;&gt;""</formula>
    </cfRule>
    <cfRule type="expression" dxfId="6410" priority="2450">
      <formula>S2578&lt;&gt;""</formula>
    </cfRule>
  </conditionalFormatting>
  <conditionalFormatting sqref="T2585:T2591">
    <cfRule type="expression" dxfId="6409" priority="2447">
      <formula>T2585&lt;&gt;""</formula>
    </cfRule>
    <cfRule type="expression" dxfId="6408" priority="2448">
      <formula>S2585&lt;&gt;""</formula>
    </cfRule>
  </conditionalFormatting>
  <conditionalFormatting sqref="U2585:U2591">
    <cfRule type="expression" dxfId="6407" priority="2445">
      <formula>U2585&lt;&gt;""</formula>
    </cfRule>
    <cfRule type="expression" dxfId="6406" priority="2446">
      <formula>S2585&lt;&gt;""</formula>
    </cfRule>
  </conditionalFormatting>
  <conditionalFormatting sqref="T2602:T2606">
    <cfRule type="expression" dxfId="6405" priority="2443">
      <formula>T2602&lt;&gt;""</formula>
    </cfRule>
    <cfRule type="expression" dxfId="6404" priority="2444">
      <formula>S2602&lt;&gt;""</formula>
    </cfRule>
  </conditionalFormatting>
  <conditionalFormatting sqref="U2602:U2606">
    <cfRule type="expression" dxfId="6403" priority="2441">
      <formula>U2602&lt;&gt;""</formula>
    </cfRule>
    <cfRule type="expression" dxfId="6402" priority="2442">
      <formula>S2602&lt;&gt;""</formula>
    </cfRule>
  </conditionalFormatting>
  <conditionalFormatting sqref="T2607:T2611">
    <cfRule type="expression" dxfId="6401" priority="2439">
      <formula>T2607&lt;&gt;""</formula>
    </cfRule>
    <cfRule type="expression" dxfId="6400" priority="2440">
      <formula>S2607&lt;&gt;""</formula>
    </cfRule>
  </conditionalFormatting>
  <conditionalFormatting sqref="U2607:U2611">
    <cfRule type="expression" dxfId="6399" priority="2437">
      <formula>U2607&lt;&gt;""</formula>
    </cfRule>
    <cfRule type="expression" dxfId="6398" priority="2438">
      <formula>S2607&lt;&gt;""</formula>
    </cfRule>
  </conditionalFormatting>
  <conditionalFormatting sqref="T2612:T2616">
    <cfRule type="expression" dxfId="6397" priority="2435">
      <formula>T2612&lt;&gt;""</formula>
    </cfRule>
    <cfRule type="expression" dxfId="6396" priority="2436">
      <formula>S2612&lt;&gt;""</formula>
    </cfRule>
  </conditionalFormatting>
  <conditionalFormatting sqref="U2612:U2616">
    <cfRule type="expression" dxfId="6395" priority="2433">
      <formula>U2612&lt;&gt;""</formula>
    </cfRule>
    <cfRule type="expression" dxfId="6394" priority="2434">
      <formula>S2612&lt;&gt;""</formula>
    </cfRule>
  </conditionalFormatting>
  <conditionalFormatting sqref="T2617:T2621">
    <cfRule type="expression" dxfId="6393" priority="2431">
      <formula>T2617&lt;&gt;""</formula>
    </cfRule>
    <cfRule type="expression" dxfId="6392" priority="2432">
      <formula>S2617&lt;&gt;""</formula>
    </cfRule>
  </conditionalFormatting>
  <conditionalFormatting sqref="U2617:U2621">
    <cfRule type="expression" dxfId="6391" priority="2429">
      <formula>U2617&lt;&gt;""</formula>
    </cfRule>
    <cfRule type="expression" dxfId="6390" priority="2430">
      <formula>S2617&lt;&gt;""</formula>
    </cfRule>
  </conditionalFormatting>
  <conditionalFormatting sqref="T2629:T2633">
    <cfRule type="expression" dxfId="6389" priority="2427">
      <formula>T2629&lt;&gt;""</formula>
    </cfRule>
    <cfRule type="expression" dxfId="6388" priority="2428">
      <formula>S2629&lt;&gt;""</formula>
    </cfRule>
  </conditionalFormatting>
  <conditionalFormatting sqref="U2629:U2633">
    <cfRule type="expression" dxfId="6387" priority="2425">
      <formula>U2629&lt;&gt;""</formula>
    </cfRule>
    <cfRule type="expression" dxfId="6386" priority="2426">
      <formula>S2629&lt;&gt;""</formula>
    </cfRule>
  </conditionalFormatting>
  <conditionalFormatting sqref="T2865:T2869 T2861:T2862 T2720:T2726 T2658:T2660 T2646:T2650 T2638:T2643">
    <cfRule type="expression" dxfId="6385" priority="2423">
      <formula>T2638&lt;&gt;""</formula>
    </cfRule>
    <cfRule type="expression" dxfId="6384" priority="2424">
      <formula>S2638&lt;&gt;""</formula>
    </cfRule>
  </conditionalFormatting>
  <conditionalFormatting sqref="U2865:U2869 U2861:U2862 U2720:U2726 U2658:U2660 U2646:U2650 U2638:U2643">
    <cfRule type="expression" dxfId="6383" priority="2421">
      <formula>U2638&lt;&gt;""</formula>
    </cfRule>
    <cfRule type="expression" dxfId="6382" priority="2422">
      <formula>S2638&lt;&gt;""</formula>
    </cfRule>
  </conditionalFormatting>
  <conditionalFormatting sqref="T2903 T2892:T2896">
    <cfRule type="expression" dxfId="6381" priority="2419">
      <formula>T2892&lt;&gt;""</formula>
    </cfRule>
    <cfRule type="expression" dxfId="6380" priority="2420">
      <formula>S2892&lt;&gt;""</formula>
    </cfRule>
  </conditionalFormatting>
  <conditionalFormatting sqref="U2903 U2892:U2896">
    <cfRule type="expression" dxfId="6379" priority="2417">
      <formula>U2892&lt;&gt;""</formula>
    </cfRule>
    <cfRule type="expression" dxfId="6378" priority="2418">
      <formula>S2892&lt;&gt;""</formula>
    </cfRule>
  </conditionalFormatting>
  <conditionalFormatting sqref="T2651:T2655">
    <cfRule type="expression" dxfId="6377" priority="2415">
      <formula>T2651&lt;&gt;""</formula>
    </cfRule>
    <cfRule type="expression" dxfId="6376" priority="2416">
      <formula>S2651&lt;&gt;""</formula>
    </cfRule>
  </conditionalFormatting>
  <conditionalFormatting sqref="U2651:U2655">
    <cfRule type="expression" dxfId="6375" priority="2413">
      <formula>U2651&lt;&gt;""</formula>
    </cfRule>
    <cfRule type="expression" dxfId="6374" priority="2414">
      <formula>S2651&lt;&gt;""</formula>
    </cfRule>
  </conditionalFormatting>
  <conditionalFormatting sqref="T2661:T2663">
    <cfRule type="expression" dxfId="6373" priority="2411">
      <formula>T2661&lt;&gt;""</formula>
    </cfRule>
    <cfRule type="expression" dxfId="6372" priority="2412">
      <formula>S2661&lt;&gt;""</formula>
    </cfRule>
  </conditionalFormatting>
  <conditionalFormatting sqref="U2661:U2663">
    <cfRule type="expression" dxfId="6371" priority="2409">
      <formula>U2661&lt;&gt;""</formula>
    </cfRule>
    <cfRule type="expression" dxfId="6370" priority="2410">
      <formula>S2661&lt;&gt;""</formula>
    </cfRule>
  </conditionalFormatting>
  <conditionalFormatting sqref="T2664:T2666">
    <cfRule type="expression" dxfId="6369" priority="2407">
      <formula>T2664&lt;&gt;""</formula>
    </cfRule>
    <cfRule type="expression" dxfId="6368" priority="2408">
      <formula>S2664&lt;&gt;""</formula>
    </cfRule>
  </conditionalFormatting>
  <conditionalFormatting sqref="U2664:U2666">
    <cfRule type="expression" dxfId="6367" priority="2405">
      <formula>U2664&lt;&gt;""</formula>
    </cfRule>
    <cfRule type="expression" dxfId="6366" priority="2406">
      <formula>S2664&lt;&gt;""</formula>
    </cfRule>
  </conditionalFormatting>
  <conditionalFormatting sqref="T2667:T2669">
    <cfRule type="expression" dxfId="6365" priority="2403">
      <formula>T2667&lt;&gt;""</formula>
    </cfRule>
    <cfRule type="expression" dxfId="6364" priority="2404">
      <formula>S2667&lt;&gt;""</formula>
    </cfRule>
  </conditionalFormatting>
  <conditionalFormatting sqref="U2667:U2669">
    <cfRule type="expression" dxfId="6363" priority="2401">
      <formula>U2667&lt;&gt;""</formula>
    </cfRule>
    <cfRule type="expression" dxfId="6362" priority="2402">
      <formula>S2667&lt;&gt;""</formula>
    </cfRule>
  </conditionalFormatting>
  <conditionalFormatting sqref="T2670:T2672">
    <cfRule type="expression" dxfId="6361" priority="2399">
      <formula>T2670&lt;&gt;""</formula>
    </cfRule>
    <cfRule type="expression" dxfId="6360" priority="2400">
      <formula>S2670&lt;&gt;""</formula>
    </cfRule>
  </conditionalFormatting>
  <conditionalFormatting sqref="U2670:U2672">
    <cfRule type="expression" dxfId="6359" priority="2397">
      <formula>U2670&lt;&gt;""</formula>
    </cfRule>
    <cfRule type="expression" dxfId="6358" priority="2398">
      <formula>S2670&lt;&gt;""</formula>
    </cfRule>
  </conditionalFormatting>
  <conditionalFormatting sqref="T2673:T2675">
    <cfRule type="expression" dxfId="6357" priority="2395">
      <formula>T2673&lt;&gt;""</formula>
    </cfRule>
    <cfRule type="expression" dxfId="6356" priority="2396">
      <formula>S2673&lt;&gt;""</formula>
    </cfRule>
  </conditionalFormatting>
  <conditionalFormatting sqref="U2673:U2675">
    <cfRule type="expression" dxfId="6355" priority="2393">
      <formula>U2673&lt;&gt;""</formula>
    </cfRule>
    <cfRule type="expression" dxfId="6354" priority="2394">
      <formula>S2673&lt;&gt;""</formula>
    </cfRule>
  </conditionalFormatting>
  <conditionalFormatting sqref="T2676:T2678">
    <cfRule type="expression" dxfId="6353" priority="2391">
      <formula>T2676&lt;&gt;""</formula>
    </cfRule>
    <cfRule type="expression" dxfId="6352" priority="2392">
      <formula>S2676&lt;&gt;""</formula>
    </cfRule>
  </conditionalFormatting>
  <conditionalFormatting sqref="U2676:U2678">
    <cfRule type="expression" dxfId="6351" priority="2389">
      <formula>U2676&lt;&gt;""</formula>
    </cfRule>
    <cfRule type="expression" dxfId="6350" priority="2390">
      <formula>S2676&lt;&gt;""</formula>
    </cfRule>
  </conditionalFormatting>
  <conditionalFormatting sqref="T2679:T2681">
    <cfRule type="expression" dxfId="6349" priority="2387">
      <formula>T2679&lt;&gt;""</formula>
    </cfRule>
    <cfRule type="expression" dxfId="6348" priority="2388">
      <formula>S2679&lt;&gt;""</formula>
    </cfRule>
  </conditionalFormatting>
  <conditionalFormatting sqref="U2679:U2681">
    <cfRule type="expression" dxfId="6347" priority="2385">
      <formula>U2679&lt;&gt;""</formula>
    </cfRule>
    <cfRule type="expression" dxfId="6346" priority="2386">
      <formula>S2679&lt;&gt;""</formula>
    </cfRule>
  </conditionalFormatting>
  <conditionalFormatting sqref="T2682:T2684">
    <cfRule type="expression" dxfId="6345" priority="2383">
      <formula>T2682&lt;&gt;""</formula>
    </cfRule>
    <cfRule type="expression" dxfId="6344" priority="2384">
      <formula>S2682&lt;&gt;""</formula>
    </cfRule>
  </conditionalFormatting>
  <conditionalFormatting sqref="U2682:U2684">
    <cfRule type="expression" dxfId="6343" priority="2381">
      <formula>U2682&lt;&gt;""</formula>
    </cfRule>
    <cfRule type="expression" dxfId="6342" priority="2382">
      <formula>S2682&lt;&gt;""</formula>
    </cfRule>
  </conditionalFormatting>
  <conditionalFormatting sqref="T2685:T2687">
    <cfRule type="expression" dxfId="6341" priority="2379">
      <formula>T2685&lt;&gt;""</formula>
    </cfRule>
    <cfRule type="expression" dxfId="6340" priority="2380">
      <formula>S2685&lt;&gt;""</formula>
    </cfRule>
  </conditionalFormatting>
  <conditionalFormatting sqref="U2685:U2687">
    <cfRule type="expression" dxfId="6339" priority="2377">
      <formula>U2685&lt;&gt;""</formula>
    </cfRule>
    <cfRule type="expression" dxfId="6338" priority="2378">
      <formula>S2685&lt;&gt;""</formula>
    </cfRule>
  </conditionalFormatting>
  <conditionalFormatting sqref="T2688:T2690">
    <cfRule type="expression" dxfId="6337" priority="2375">
      <formula>T2688&lt;&gt;""</formula>
    </cfRule>
    <cfRule type="expression" dxfId="6336" priority="2376">
      <formula>S2688&lt;&gt;""</formula>
    </cfRule>
  </conditionalFormatting>
  <conditionalFormatting sqref="U2688:U2690">
    <cfRule type="expression" dxfId="6335" priority="2373">
      <formula>U2688&lt;&gt;""</formula>
    </cfRule>
    <cfRule type="expression" dxfId="6334" priority="2374">
      <formula>S2688&lt;&gt;""</formula>
    </cfRule>
  </conditionalFormatting>
  <conditionalFormatting sqref="T2691:T2693">
    <cfRule type="expression" dxfId="6333" priority="2371">
      <formula>T2691&lt;&gt;""</formula>
    </cfRule>
    <cfRule type="expression" dxfId="6332" priority="2372">
      <formula>S2691&lt;&gt;""</formula>
    </cfRule>
  </conditionalFormatting>
  <conditionalFormatting sqref="U2691:U2693">
    <cfRule type="expression" dxfId="6331" priority="2369">
      <formula>U2691&lt;&gt;""</formula>
    </cfRule>
    <cfRule type="expression" dxfId="6330" priority="2370">
      <formula>S2691&lt;&gt;""</formula>
    </cfRule>
  </conditionalFormatting>
  <conditionalFormatting sqref="T2694:T2696">
    <cfRule type="expression" dxfId="6329" priority="2367">
      <formula>T2694&lt;&gt;""</formula>
    </cfRule>
    <cfRule type="expression" dxfId="6328" priority="2368">
      <formula>S2694&lt;&gt;""</formula>
    </cfRule>
  </conditionalFormatting>
  <conditionalFormatting sqref="U2694:U2696">
    <cfRule type="expression" dxfId="6327" priority="2365">
      <formula>U2694&lt;&gt;""</formula>
    </cfRule>
    <cfRule type="expression" dxfId="6326" priority="2366">
      <formula>S2694&lt;&gt;""</formula>
    </cfRule>
  </conditionalFormatting>
  <conditionalFormatting sqref="T2697:T2699">
    <cfRule type="expression" dxfId="6325" priority="2363">
      <formula>T2697&lt;&gt;""</formula>
    </cfRule>
    <cfRule type="expression" dxfId="6324" priority="2364">
      <formula>S2697&lt;&gt;""</formula>
    </cfRule>
  </conditionalFormatting>
  <conditionalFormatting sqref="U2697:U2699">
    <cfRule type="expression" dxfId="6323" priority="2361">
      <formula>U2697&lt;&gt;""</formula>
    </cfRule>
    <cfRule type="expression" dxfId="6322" priority="2362">
      <formula>S2697&lt;&gt;""</formula>
    </cfRule>
  </conditionalFormatting>
  <conditionalFormatting sqref="T2700:T2702">
    <cfRule type="expression" dxfId="6321" priority="2359">
      <formula>T2700&lt;&gt;""</formula>
    </cfRule>
    <cfRule type="expression" dxfId="6320" priority="2360">
      <formula>S2700&lt;&gt;""</formula>
    </cfRule>
  </conditionalFormatting>
  <conditionalFormatting sqref="U2700:U2702">
    <cfRule type="expression" dxfId="6319" priority="2357">
      <formula>U2700&lt;&gt;""</formula>
    </cfRule>
    <cfRule type="expression" dxfId="6318" priority="2358">
      <formula>S2700&lt;&gt;""</formula>
    </cfRule>
  </conditionalFormatting>
  <conditionalFormatting sqref="T2703:T2705">
    <cfRule type="expression" dxfId="6317" priority="2355">
      <formula>T2703&lt;&gt;""</formula>
    </cfRule>
    <cfRule type="expression" dxfId="6316" priority="2356">
      <formula>S2703&lt;&gt;""</formula>
    </cfRule>
  </conditionalFormatting>
  <conditionalFormatting sqref="U2703:U2705">
    <cfRule type="expression" dxfId="6315" priority="2353">
      <formula>U2703&lt;&gt;""</formula>
    </cfRule>
    <cfRule type="expression" dxfId="6314" priority="2354">
      <formula>S2703&lt;&gt;""</formula>
    </cfRule>
  </conditionalFormatting>
  <conditionalFormatting sqref="T2706:T2708">
    <cfRule type="expression" dxfId="6313" priority="2351">
      <formula>T2706&lt;&gt;""</formula>
    </cfRule>
    <cfRule type="expression" dxfId="6312" priority="2352">
      <formula>S2706&lt;&gt;""</formula>
    </cfRule>
  </conditionalFormatting>
  <conditionalFormatting sqref="U2706:U2708">
    <cfRule type="expression" dxfId="6311" priority="2349">
      <formula>U2706&lt;&gt;""</formula>
    </cfRule>
    <cfRule type="expression" dxfId="6310" priority="2350">
      <formula>S2706&lt;&gt;""</formula>
    </cfRule>
  </conditionalFormatting>
  <conditionalFormatting sqref="T2709:T2711">
    <cfRule type="expression" dxfId="6309" priority="2347">
      <formula>T2709&lt;&gt;""</formula>
    </cfRule>
    <cfRule type="expression" dxfId="6308" priority="2348">
      <formula>S2709&lt;&gt;""</formula>
    </cfRule>
  </conditionalFormatting>
  <conditionalFormatting sqref="U2709:U2711">
    <cfRule type="expression" dxfId="6307" priority="2345">
      <formula>U2709&lt;&gt;""</formula>
    </cfRule>
    <cfRule type="expression" dxfId="6306" priority="2346">
      <formula>S2709&lt;&gt;""</formula>
    </cfRule>
  </conditionalFormatting>
  <conditionalFormatting sqref="T2712:T2714">
    <cfRule type="expression" dxfId="6305" priority="2343">
      <formula>T2712&lt;&gt;""</formula>
    </cfRule>
    <cfRule type="expression" dxfId="6304" priority="2344">
      <formula>S2712&lt;&gt;""</formula>
    </cfRule>
  </conditionalFormatting>
  <conditionalFormatting sqref="U2712:U2714">
    <cfRule type="expression" dxfId="6303" priority="2341">
      <formula>U2712&lt;&gt;""</formula>
    </cfRule>
    <cfRule type="expression" dxfId="6302" priority="2342">
      <formula>S2712&lt;&gt;""</formula>
    </cfRule>
  </conditionalFormatting>
  <conditionalFormatting sqref="T2715:T2717">
    <cfRule type="expression" dxfId="6301" priority="2339">
      <formula>T2715&lt;&gt;""</formula>
    </cfRule>
    <cfRule type="expression" dxfId="6300" priority="2340">
      <formula>S2715&lt;&gt;""</formula>
    </cfRule>
  </conditionalFormatting>
  <conditionalFormatting sqref="U2715:U2717">
    <cfRule type="expression" dxfId="6299" priority="2337">
      <formula>U2715&lt;&gt;""</formula>
    </cfRule>
    <cfRule type="expression" dxfId="6298" priority="2338">
      <formula>S2715&lt;&gt;""</formula>
    </cfRule>
  </conditionalFormatting>
  <conditionalFormatting sqref="T2727:T2733">
    <cfRule type="expression" dxfId="6297" priority="2335">
      <formula>T2727&lt;&gt;""</formula>
    </cfRule>
    <cfRule type="expression" dxfId="6296" priority="2336">
      <formula>S2727&lt;&gt;""</formula>
    </cfRule>
  </conditionalFormatting>
  <conditionalFormatting sqref="U2727:U2733">
    <cfRule type="expression" dxfId="6295" priority="2333">
      <formula>U2727&lt;&gt;""</formula>
    </cfRule>
    <cfRule type="expression" dxfId="6294" priority="2334">
      <formula>S2727&lt;&gt;""</formula>
    </cfRule>
  </conditionalFormatting>
  <conditionalFormatting sqref="T2734:T2740">
    <cfRule type="expression" dxfId="6293" priority="2331">
      <formula>T2734&lt;&gt;""</formula>
    </cfRule>
    <cfRule type="expression" dxfId="6292" priority="2332">
      <formula>S2734&lt;&gt;""</formula>
    </cfRule>
  </conditionalFormatting>
  <conditionalFormatting sqref="U2734:U2740">
    <cfRule type="expression" dxfId="6291" priority="2329">
      <formula>U2734&lt;&gt;""</formula>
    </cfRule>
    <cfRule type="expression" dxfId="6290" priority="2330">
      <formula>S2734&lt;&gt;""</formula>
    </cfRule>
  </conditionalFormatting>
  <conditionalFormatting sqref="T2741:T2747">
    <cfRule type="expression" dxfId="6289" priority="2327">
      <formula>T2741&lt;&gt;""</formula>
    </cfRule>
    <cfRule type="expression" dxfId="6288" priority="2328">
      <formula>S2741&lt;&gt;""</formula>
    </cfRule>
  </conditionalFormatting>
  <conditionalFormatting sqref="U2741:U2747">
    <cfRule type="expression" dxfId="6287" priority="2325">
      <formula>U2741&lt;&gt;""</formula>
    </cfRule>
    <cfRule type="expression" dxfId="6286" priority="2326">
      <formula>S2741&lt;&gt;""</formula>
    </cfRule>
  </conditionalFormatting>
  <conditionalFormatting sqref="T2748:T2754">
    <cfRule type="expression" dxfId="6285" priority="2323">
      <formula>T2748&lt;&gt;""</formula>
    </cfRule>
    <cfRule type="expression" dxfId="6284" priority="2324">
      <formula>S2748&lt;&gt;""</formula>
    </cfRule>
  </conditionalFormatting>
  <conditionalFormatting sqref="U2748:U2754">
    <cfRule type="expression" dxfId="6283" priority="2321">
      <formula>U2748&lt;&gt;""</formula>
    </cfRule>
    <cfRule type="expression" dxfId="6282" priority="2322">
      <formula>S2748&lt;&gt;""</formula>
    </cfRule>
  </conditionalFormatting>
  <conditionalFormatting sqref="T2755:T2761">
    <cfRule type="expression" dxfId="6281" priority="2319">
      <formula>T2755&lt;&gt;""</formula>
    </cfRule>
    <cfRule type="expression" dxfId="6280" priority="2320">
      <formula>S2755&lt;&gt;""</formula>
    </cfRule>
  </conditionalFormatting>
  <conditionalFormatting sqref="U2755:U2761">
    <cfRule type="expression" dxfId="6279" priority="2317">
      <formula>U2755&lt;&gt;""</formula>
    </cfRule>
    <cfRule type="expression" dxfId="6278" priority="2318">
      <formula>S2755&lt;&gt;""</formula>
    </cfRule>
  </conditionalFormatting>
  <conditionalFormatting sqref="T2762:T2768">
    <cfRule type="expression" dxfId="6277" priority="2315">
      <formula>T2762&lt;&gt;""</formula>
    </cfRule>
    <cfRule type="expression" dxfId="6276" priority="2316">
      <formula>S2762&lt;&gt;""</formula>
    </cfRule>
  </conditionalFormatting>
  <conditionalFormatting sqref="U2762:U2768">
    <cfRule type="expression" dxfId="6275" priority="2313">
      <formula>U2762&lt;&gt;""</formula>
    </cfRule>
    <cfRule type="expression" dxfId="6274" priority="2314">
      <formula>S2762&lt;&gt;""</formula>
    </cfRule>
  </conditionalFormatting>
  <conditionalFormatting sqref="T2769:T2775">
    <cfRule type="expression" dxfId="6273" priority="2311">
      <formula>T2769&lt;&gt;""</formula>
    </cfRule>
    <cfRule type="expression" dxfId="6272" priority="2312">
      <formula>S2769&lt;&gt;""</formula>
    </cfRule>
  </conditionalFormatting>
  <conditionalFormatting sqref="U2769:U2775">
    <cfRule type="expression" dxfId="6271" priority="2309">
      <formula>U2769&lt;&gt;""</formula>
    </cfRule>
    <cfRule type="expression" dxfId="6270" priority="2310">
      <formula>S2769&lt;&gt;""</formula>
    </cfRule>
  </conditionalFormatting>
  <conditionalFormatting sqref="T2776:T2782">
    <cfRule type="expression" dxfId="6269" priority="2307">
      <formula>T2776&lt;&gt;""</formula>
    </cfRule>
    <cfRule type="expression" dxfId="6268" priority="2308">
      <formula>S2776&lt;&gt;""</formula>
    </cfRule>
  </conditionalFormatting>
  <conditionalFormatting sqref="U2776:U2782">
    <cfRule type="expression" dxfId="6267" priority="2305">
      <formula>U2776&lt;&gt;""</formula>
    </cfRule>
    <cfRule type="expression" dxfId="6266" priority="2306">
      <formula>S2776&lt;&gt;""</formula>
    </cfRule>
  </conditionalFormatting>
  <conditionalFormatting sqref="T2783:T2789">
    <cfRule type="expression" dxfId="6265" priority="2303">
      <formula>T2783&lt;&gt;""</formula>
    </cfRule>
    <cfRule type="expression" dxfId="6264" priority="2304">
      <formula>S2783&lt;&gt;""</formula>
    </cfRule>
  </conditionalFormatting>
  <conditionalFormatting sqref="U2783:U2789">
    <cfRule type="expression" dxfId="6263" priority="2301">
      <formula>U2783&lt;&gt;""</formula>
    </cfRule>
    <cfRule type="expression" dxfId="6262" priority="2302">
      <formula>S2783&lt;&gt;""</formula>
    </cfRule>
  </conditionalFormatting>
  <conditionalFormatting sqref="T2790:T2796">
    <cfRule type="expression" dxfId="6261" priority="2299">
      <formula>T2790&lt;&gt;""</formula>
    </cfRule>
    <cfRule type="expression" dxfId="6260" priority="2300">
      <formula>S2790&lt;&gt;""</formula>
    </cfRule>
  </conditionalFormatting>
  <conditionalFormatting sqref="U2790:U2796">
    <cfRule type="expression" dxfId="6259" priority="2297">
      <formula>U2790&lt;&gt;""</formula>
    </cfRule>
    <cfRule type="expression" dxfId="6258" priority="2298">
      <formula>S2790&lt;&gt;""</formula>
    </cfRule>
  </conditionalFormatting>
  <conditionalFormatting sqref="T2797:T2803">
    <cfRule type="expression" dxfId="6257" priority="2295">
      <formula>T2797&lt;&gt;""</formula>
    </cfRule>
    <cfRule type="expression" dxfId="6256" priority="2296">
      <formula>S2797&lt;&gt;""</formula>
    </cfRule>
  </conditionalFormatting>
  <conditionalFormatting sqref="U2797:U2803">
    <cfRule type="expression" dxfId="6255" priority="2293">
      <formula>U2797&lt;&gt;""</formula>
    </cfRule>
    <cfRule type="expression" dxfId="6254" priority="2294">
      <formula>S2797&lt;&gt;""</formula>
    </cfRule>
  </conditionalFormatting>
  <conditionalFormatting sqref="T2804:T2810">
    <cfRule type="expression" dxfId="6253" priority="2291">
      <formula>T2804&lt;&gt;""</formula>
    </cfRule>
    <cfRule type="expression" dxfId="6252" priority="2292">
      <formula>S2804&lt;&gt;""</formula>
    </cfRule>
  </conditionalFormatting>
  <conditionalFormatting sqref="U2804:U2810">
    <cfRule type="expression" dxfId="6251" priority="2289">
      <formula>U2804&lt;&gt;""</formula>
    </cfRule>
    <cfRule type="expression" dxfId="6250" priority="2290">
      <formula>S2804&lt;&gt;""</formula>
    </cfRule>
  </conditionalFormatting>
  <conditionalFormatting sqref="T2811:T2817">
    <cfRule type="expression" dxfId="6249" priority="2287">
      <formula>T2811&lt;&gt;""</formula>
    </cfRule>
    <cfRule type="expression" dxfId="6248" priority="2288">
      <formula>S2811&lt;&gt;""</formula>
    </cfRule>
  </conditionalFormatting>
  <conditionalFormatting sqref="U2811:U2817">
    <cfRule type="expression" dxfId="6247" priority="2285">
      <formula>U2811&lt;&gt;""</formula>
    </cfRule>
    <cfRule type="expression" dxfId="6246" priority="2286">
      <formula>S2811&lt;&gt;""</formula>
    </cfRule>
  </conditionalFormatting>
  <conditionalFormatting sqref="T2818:T2824">
    <cfRule type="expression" dxfId="6245" priority="2283">
      <formula>T2818&lt;&gt;""</formula>
    </cfRule>
    <cfRule type="expression" dxfId="6244" priority="2284">
      <formula>S2818&lt;&gt;""</formula>
    </cfRule>
  </conditionalFormatting>
  <conditionalFormatting sqref="U2818:U2824">
    <cfRule type="expression" dxfId="6243" priority="2281">
      <formula>U2818&lt;&gt;""</formula>
    </cfRule>
    <cfRule type="expression" dxfId="6242" priority="2282">
      <formula>S2818&lt;&gt;""</formula>
    </cfRule>
  </conditionalFormatting>
  <conditionalFormatting sqref="T2825:T2831">
    <cfRule type="expression" dxfId="6241" priority="2279">
      <formula>T2825&lt;&gt;""</formula>
    </cfRule>
    <cfRule type="expression" dxfId="6240" priority="2280">
      <formula>S2825&lt;&gt;""</formula>
    </cfRule>
  </conditionalFormatting>
  <conditionalFormatting sqref="U2825:U2831">
    <cfRule type="expression" dxfId="6239" priority="2277">
      <formula>U2825&lt;&gt;""</formula>
    </cfRule>
    <cfRule type="expression" dxfId="6238" priority="2278">
      <formula>S2825&lt;&gt;""</formula>
    </cfRule>
  </conditionalFormatting>
  <conditionalFormatting sqref="T2832:T2838">
    <cfRule type="expression" dxfId="6237" priority="2275">
      <formula>T2832&lt;&gt;""</formula>
    </cfRule>
    <cfRule type="expression" dxfId="6236" priority="2276">
      <formula>S2832&lt;&gt;""</formula>
    </cfRule>
  </conditionalFormatting>
  <conditionalFormatting sqref="U2832:U2838">
    <cfRule type="expression" dxfId="6235" priority="2273">
      <formula>U2832&lt;&gt;""</formula>
    </cfRule>
    <cfRule type="expression" dxfId="6234" priority="2274">
      <formula>S2832&lt;&gt;""</formula>
    </cfRule>
  </conditionalFormatting>
  <conditionalFormatting sqref="T2839:T2845">
    <cfRule type="expression" dxfId="6233" priority="2271">
      <formula>T2839&lt;&gt;""</formula>
    </cfRule>
    <cfRule type="expression" dxfId="6232" priority="2272">
      <formula>S2839&lt;&gt;""</formula>
    </cfRule>
  </conditionalFormatting>
  <conditionalFormatting sqref="U2839:U2845">
    <cfRule type="expression" dxfId="6231" priority="2269">
      <formula>U2839&lt;&gt;""</formula>
    </cfRule>
    <cfRule type="expression" dxfId="6230" priority="2270">
      <formula>S2839&lt;&gt;""</formula>
    </cfRule>
  </conditionalFormatting>
  <conditionalFormatting sqref="T2846:T2852">
    <cfRule type="expression" dxfId="6229" priority="2267">
      <formula>T2846&lt;&gt;""</formula>
    </cfRule>
    <cfRule type="expression" dxfId="6228" priority="2268">
      <formula>S2846&lt;&gt;""</formula>
    </cfRule>
  </conditionalFormatting>
  <conditionalFormatting sqref="U2846:U2852">
    <cfRule type="expression" dxfId="6227" priority="2265">
      <formula>U2846&lt;&gt;""</formula>
    </cfRule>
    <cfRule type="expression" dxfId="6226" priority="2266">
      <formula>S2846&lt;&gt;""</formula>
    </cfRule>
  </conditionalFormatting>
  <conditionalFormatting sqref="T2853:T2859">
    <cfRule type="expression" dxfId="6225" priority="2263">
      <formula>T2853&lt;&gt;""</formula>
    </cfRule>
    <cfRule type="expression" dxfId="6224" priority="2264">
      <formula>S2853&lt;&gt;""</formula>
    </cfRule>
  </conditionalFormatting>
  <conditionalFormatting sqref="U2853:U2859">
    <cfRule type="expression" dxfId="6223" priority="2261">
      <formula>U2853&lt;&gt;""</formula>
    </cfRule>
    <cfRule type="expression" dxfId="6222" priority="2262">
      <formula>S2853&lt;&gt;""</formula>
    </cfRule>
  </conditionalFormatting>
  <conditionalFormatting sqref="T2870:T2874">
    <cfRule type="expression" dxfId="6221" priority="2259">
      <formula>T2870&lt;&gt;""</formula>
    </cfRule>
    <cfRule type="expression" dxfId="6220" priority="2260">
      <formula>S2870&lt;&gt;""</formula>
    </cfRule>
  </conditionalFormatting>
  <conditionalFormatting sqref="U2870:U2874">
    <cfRule type="expression" dxfId="6219" priority="2257">
      <formula>U2870&lt;&gt;""</formula>
    </cfRule>
    <cfRule type="expression" dxfId="6218" priority="2258">
      <formula>S2870&lt;&gt;""</formula>
    </cfRule>
  </conditionalFormatting>
  <conditionalFormatting sqref="T2875:T2879">
    <cfRule type="expression" dxfId="6217" priority="2255">
      <formula>T2875&lt;&gt;""</formula>
    </cfRule>
    <cfRule type="expression" dxfId="6216" priority="2256">
      <formula>S2875&lt;&gt;""</formula>
    </cfRule>
  </conditionalFormatting>
  <conditionalFormatting sqref="U2875:U2879">
    <cfRule type="expression" dxfId="6215" priority="2253">
      <formula>U2875&lt;&gt;""</formula>
    </cfRule>
    <cfRule type="expression" dxfId="6214" priority="2254">
      <formula>S2875&lt;&gt;""</formula>
    </cfRule>
  </conditionalFormatting>
  <conditionalFormatting sqref="T2880:T2884">
    <cfRule type="expression" dxfId="6213" priority="2251">
      <formula>T2880&lt;&gt;""</formula>
    </cfRule>
    <cfRule type="expression" dxfId="6212" priority="2252">
      <formula>S2880&lt;&gt;""</formula>
    </cfRule>
  </conditionalFormatting>
  <conditionalFormatting sqref="U2880:U2884">
    <cfRule type="expression" dxfId="6211" priority="2249">
      <formula>U2880&lt;&gt;""</formula>
    </cfRule>
    <cfRule type="expression" dxfId="6210" priority="2250">
      <formula>S2880&lt;&gt;""</formula>
    </cfRule>
  </conditionalFormatting>
  <conditionalFormatting sqref="T2885:T2889">
    <cfRule type="expression" dxfId="6209" priority="2247">
      <formula>T2885&lt;&gt;""</formula>
    </cfRule>
    <cfRule type="expression" dxfId="6208" priority="2248">
      <formula>S2885&lt;&gt;""</formula>
    </cfRule>
  </conditionalFormatting>
  <conditionalFormatting sqref="U2885:U2889">
    <cfRule type="expression" dxfId="6207" priority="2245">
      <formula>U2885&lt;&gt;""</formula>
    </cfRule>
    <cfRule type="expression" dxfId="6206" priority="2246">
      <formula>S2885&lt;&gt;""</formula>
    </cfRule>
  </conditionalFormatting>
  <conditionalFormatting sqref="T2897:T2901">
    <cfRule type="expression" dxfId="6205" priority="2243">
      <formula>T2897&lt;&gt;""</formula>
    </cfRule>
    <cfRule type="expression" dxfId="6204" priority="2244">
      <formula>S2897&lt;&gt;""</formula>
    </cfRule>
  </conditionalFormatting>
  <conditionalFormatting sqref="U2897:U2901">
    <cfRule type="expression" dxfId="6203" priority="2241">
      <formula>U2897&lt;&gt;""</formula>
    </cfRule>
    <cfRule type="expression" dxfId="6202" priority="2242">
      <formula>S2897&lt;&gt;""</formula>
    </cfRule>
  </conditionalFormatting>
  <conditionalFormatting sqref="T3133:T3137 T3129:T3130 T2988:T2994 T2926:T2928 T2914:T2918 T2906:T2911">
    <cfRule type="expression" dxfId="6201" priority="2239">
      <formula>T2906&lt;&gt;""</formula>
    </cfRule>
    <cfRule type="expression" dxfId="6200" priority="2240">
      <formula>S2906&lt;&gt;""</formula>
    </cfRule>
  </conditionalFormatting>
  <conditionalFormatting sqref="U3133:U3137 U3129:U3130 U2988:U2994 U2926:U2928 U2914:U2918 U2906:U2911">
    <cfRule type="expression" dxfId="6199" priority="2237">
      <formula>U2906&lt;&gt;""</formula>
    </cfRule>
    <cfRule type="expression" dxfId="6198" priority="2238">
      <formula>S2906&lt;&gt;""</formula>
    </cfRule>
  </conditionalFormatting>
  <conditionalFormatting sqref="T3171 T3160:T3164">
    <cfRule type="expression" dxfId="6197" priority="2235">
      <formula>T3160&lt;&gt;""</formula>
    </cfRule>
    <cfRule type="expression" dxfId="6196" priority="2236">
      <formula>S3160&lt;&gt;""</formula>
    </cfRule>
  </conditionalFormatting>
  <conditionalFormatting sqref="U3171 U3160:U3164">
    <cfRule type="expression" dxfId="6195" priority="2233">
      <formula>U3160&lt;&gt;""</formula>
    </cfRule>
    <cfRule type="expression" dxfId="6194" priority="2234">
      <formula>S3160&lt;&gt;""</formula>
    </cfRule>
  </conditionalFormatting>
  <conditionalFormatting sqref="T2919:T2923">
    <cfRule type="expression" dxfId="6193" priority="2231">
      <formula>T2919&lt;&gt;""</formula>
    </cfRule>
    <cfRule type="expression" dxfId="6192" priority="2232">
      <formula>S2919&lt;&gt;""</formula>
    </cfRule>
  </conditionalFormatting>
  <conditionalFormatting sqref="U2919:U2923">
    <cfRule type="expression" dxfId="6191" priority="2229">
      <formula>U2919&lt;&gt;""</formula>
    </cfRule>
    <cfRule type="expression" dxfId="6190" priority="2230">
      <formula>S2919&lt;&gt;""</formula>
    </cfRule>
  </conditionalFormatting>
  <conditionalFormatting sqref="T2929:T2931">
    <cfRule type="expression" dxfId="6189" priority="2227">
      <formula>T2929&lt;&gt;""</formula>
    </cfRule>
    <cfRule type="expression" dxfId="6188" priority="2228">
      <formula>S2929&lt;&gt;""</formula>
    </cfRule>
  </conditionalFormatting>
  <conditionalFormatting sqref="U2929:U2931">
    <cfRule type="expression" dxfId="6187" priority="2225">
      <formula>U2929&lt;&gt;""</formula>
    </cfRule>
    <cfRule type="expression" dxfId="6186" priority="2226">
      <formula>S2929&lt;&gt;""</formula>
    </cfRule>
  </conditionalFormatting>
  <conditionalFormatting sqref="T2932:T2934">
    <cfRule type="expression" dxfId="6185" priority="2223">
      <formula>T2932&lt;&gt;""</formula>
    </cfRule>
    <cfRule type="expression" dxfId="6184" priority="2224">
      <formula>S2932&lt;&gt;""</formula>
    </cfRule>
  </conditionalFormatting>
  <conditionalFormatting sqref="U2932:U2934">
    <cfRule type="expression" dxfId="6183" priority="2221">
      <formula>U2932&lt;&gt;""</formula>
    </cfRule>
    <cfRule type="expression" dxfId="6182" priority="2222">
      <formula>S2932&lt;&gt;""</formula>
    </cfRule>
  </conditionalFormatting>
  <conditionalFormatting sqref="T2935:T2937">
    <cfRule type="expression" dxfId="6181" priority="2219">
      <formula>T2935&lt;&gt;""</formula>
    </cfRule>
    <cfRule type="expression" dxfId="6180" priority="2220">
      <formula>S2935&lt;&gt;""</formula>
    </cfRule>
  </conditionalFormatting>
  <conditionalFormatting sqref="U2935:U2937">
    <cfRule type="expression" dxfId="6179" priority="2217">
      <formula>U2935&lt;&gt;""</formula>
    </cfRule>
    <cfRule type="expression" dxfId="6178" priority="2218">
      <formula>S2935&lt;&gt;""</formula>
    </cfRule>
  </conditionalFormatting>
  <conditionalFormatting sqref="T2938:T2940">
    <cfRule type="expression" dxfId="6177" priority="2215">
      <formula>T2938&lt;&gt;""</formula>
    </cfRule>
    <cfRule type="expression" dxfId="6176" priority="2216">
      <formula>S2938&lt;&gt;""</formula>
    </cfRule>
  </conditionalFormatting>
  <conditionalFormatting sqref="U2938:U2940">
    <cfRule type="expression" dxfId="6175" priority="2213">
      <formula>U2938&lt;&gt;""</formula>
    </cfRule>
    <cfRule type="expression" dxfId="6174" priority="2214">
      <formula>S2938&lt;&gt;""</formula>
    </cfRule>
  </conditionalFormatting>
  <conditionalFormatting sqref="T2941:T2943">
    <cfRule type="expression" dxfId="6173" priority="2211">
      <formula>T2941&lt;&gt;""</formula>
    </cfRule>
    <cfRule type="expression" dxfId="6172" priority="2212">
      <formula>S2941&lt;&gt;""</formula>
    </cfRule>
  </conditionalFormatting>
  <conditionalFormatting sqref="U2941:U2943">
    <cfRule type="expression" dxfId="6171" priority="2209">
      <formula>U2941&lt;&gt;""</formula>
    </cfRule>
    <cfRule type="expression" dxfId="6170" priority="2210">
      <formula>S2941&lt;&gt;""</formula>
    </cfRule>
  </conditionalFormatting>
  <conditionalFormatting sqref="T2944:T2946">
    <cfRule type="expression" dxfId="6169" priority="2207">
      <formula>T2944&lt;&gt;""</formula>
    </cfRule>
    <cfRule type="expression" dxfId="6168" priority="2208">
      <formula>S2944&lt;&gt;""</formula>
    </cfRule>
  </conditionalFormatting>
  <conditionalFormatting sqref="U2944:U2946">
    <cfRule type="expression" dxfId="6167" priority="2205">
      <formula>U2944&lt;&gt;""</formula>
    </cfRule>
    <cfRule type="expression" dxfId="6166" priority="2206">
      <formula>S2944&lt;&gt;""</formula>
    </cfRule>
  </conditionalFormatting>
  <conditionalFormatting sqref="T2947:T2949">
    <cfRule type="expression" dxfId="6165" priority="2203">
      <formula>T2947&lt;&gt;""</formula>
    </cfRule>
    <cfRule type="expression" dxfId="6164" priority="2204">
      <formula>S2947&lt;&gt;""</formula>
    </cfRule>
  </conditionalFormatting>
  <conditionalFormatting sqref="U2947:U2949">
    <cfRule type="expression" dxfId="6163" priority="2201">
      <formula>U2947&lt;&gt;""</formula>
    </cfRule>
    <cfRule type="expression" dxfId="6162" priority="2202">
      <formula>S2947&lt;&gt;""</formula>
    </cfRule>
  </conditionalFormatting>
  <conditionalFormatting sqref="T2950:T2952">
    <cfRule type="expression" dxfId="6161" priority="2199">
      <formula>T2950&lt;&gt;""</formula>
    </cfRule>
    <cfRule type="expression" dxfId="6160" priority="2200">
      <formula>S2950&lt;&gt;""</formula>
    </cfRule>
  </conditionalFormatting>
  <conditionalFormatting sqref="U2950:U2952">
    <cfRule type="expression" dxfId="6159" priority="2197">
      <formula>U2950&lt;&gt;""</formula>
    </cfRule>
    <cfRule type="expression" dxfId="6158" priority="2198">
      <formula>S2950&lt;&gt;""</formula>
    </cfRule>
  </conditionalFormatting>
  <conditionalFormatting sqref="T2953:T2955">
    <cfRule type="expression" dxfId="6157" priority="2195">
      <formula>T2953&lt;&gt;""</formula>
    </cfRule>
    <cfRule type="expression" dxfId="6156" priority="2196">
      <formula>S2953&lt;&gt;""</formula>
    </cfRule>
  </conditionalFormatting>
  <conditionalFormatting sqref="U2953:U2955">
    <cfRule type="expression" dxfId="6155" priority="2193">
      <formula>U2953&lt;&gt;""</formula>
    </cfRule>
    <cfRule type="expression" dxfId="6154" priority="2194">
      <formula>S2953&lt;&gt;""</formula>
    </cfRule>
  </conditionalFormatting>
  <conditionalFormatting sqref="T2956:T2958">
    <cfRule type="expression" dxfId="6153" priority="2191">
      <formula>T2956&lt;&gt;""</formula>
    </cfRule>
    <cfRule type="expression" dxfId="6152" priority="2192">
      <formula>S2956&lt;&gt;""</formula>
    </cfRule>
  </conditionalFormatting>
  <conditionalFormatting sqref="U2956:U2958">
    <cfRule type="expression" dxfId="6151" priority="2189">
      <formula>U2956&lt;&gt;""</formula>
    </cfRule>
    <cfRule type="expression" dxfId="6150" priority="2190">
      <formula>S2956&lt;&gt;""</formula>
    </cfRule>
  </conditionalFormatting>
  <conditionalFormatting sqref="T2959:T2961">
    <cfRule type="expression" dxfId="6149" priority="2187">
      <formula>T2959&lt;&gt;""</formula>
    </cfRule>
    <cfRule type="expression" dxfId="6148" priority="2188">
      <formula>S2959&lt;&gt;""</formula>
    </cfRule>
  </conditionalFormatting>
  <conditionalFormatting sqref="U2959:U2961">
    <cfRule type="expression" dxfId="6147" priority="2185">
      <formula>U2959&lt;&gt;""</formula>
    </cfRule>
    <cfRule type="expression" dxfId="6146" priority="2186">
      <formula>S2959&lt;&gt;""</formula>
    </cfRule>
  </conditionalFormatting>
  <conditionalFormatting sqref="T2962:T2964">
    <cfRule type="expression" dxfId="6145" priority="2183">
      <formula>T2962&lt;&gt;""</formula>
    </cfRule>
    <cfRule type="expression" dxfId="6144" priority="2184">
      <formula>S2962&lt;&gt;""</formula>
    </cfRule>
  </conditionalFormatting>
  <conditionalFormatting sqref="U2962:U2964">
    <cfRule type="expression" dxfId="6143" priority="2181">
      <formula>U2962&lt;&gt;""</formula>
    </cfRule>
    <cfRule type="expression" dxfId="6142" priority="2182">
      <formula>S2962&lt;&gt;""</formula>
    </cfRule>
  </conditionalFormatting>
  <conditionalFormatting sqref="T2965:T2967">
    <cfRule type="expression" dxfId="6141" priority="2179">
      <formula>T2965&lt;&gt;""</formula>
    </cfRule>
    <cfRule type="expression" dxfId="6140" priority="2180">
      <formula>S2965&lt;&gt;""</formula>
    </cfRule>
  </conditionalFormatting>
  <conditionalFormatting sqref="U2965:U2967">
    <cfRule type="expression" dxfId="6139" priority="2177">
      <formula>U2965&lt;&gt;""</formula>
    </cfRule>
    <cfRule type="expression" dxfId="6138" priority="2178">
      <formula>S2965&lt;&gt;""</formula>
    </cfRule>
  </conditionalFormatting>
  <conditionalFormatting sqref="T2968:T2970">
    <cfRule type="expression" dxfId="6137" priority="2175">
      <formula>T2968&lt;&gt;""</formula>
    </cfRule>
    <cfRule type="expression" dxfId="6136" priority="2176">
      <formula>S2968&lt;&gt;""</formula>
    </cfRule>
  </conditionalFormatting>
  <conditionalFormatting sqref="U2968:U2970">
    <cfRule type="expression" dxfId="6135" priority="2173">
      <formula>U2968&lt;&gt;""</formula>
    </cfRule>
    <cfRule type="expression" dxfId="6134" priority="2174">
      <formula>S2968&lt;&gt;""</formula>
    </cfRule>
  </conditionalFormatting>
  <conditionalFormatting sqref="T2971:T2973">
    <cfRule type="expression" dxfId="6133" priority="2171">
      <formula>T2971&lt;&gt;""</formula>
    </cfRule>
    <cfRule type="expression" dxfId="6132" priority="2172">
      <formula>S2971&lt;&gt;""</formula>
    </cfRule>
  </conditionalFormatting>
  <conditionalFormatting sqref="U2971:U2973">
    <cfRule type="expression" dxfId="6131" priority="2169">
      <formula>U2971&lt;&gt;""</formula>
    </cfRule>
    <cfRule type="expression" dxfId="6130" priority="2170">
      <formula>S2971&lt;&gt;""</formula>
    </cfRule>
  </conditionalFormatting>
  <conditionalFormatting sqref="T2974:T2976">
    <cfRule type="expression" dxfId="6129" priority="2167">
      <formula>T2974&lt;&gt;""</formula>
    </cfRule>
    <cfRule type="expression" dxfId="6128" priority="2168">
      <formula>S2974&lt;&gt;""</formula>
    </cfRule>
  </conditionalFormatting>
  <conditionalFormatting sqref="U2974:U2976">
    <cfRule type="expression" dxfId="6127" priority="2165">
      <formula>U2974&lt;&gt;""</formula>
    </cfRule>
    <cfRule type="expression" dxfId="6126" priority="2166">
      <formula>S2974&lt;&gt;""</formula>
    </cfRule>
  </conditionalFormatting>
  <conditionalFormatting sqref="T2977:T2979">
    <cfRule type="expression" dxfId="6125" priority="2163">
      <formula>T2977&lt;&gt;""</formula>
    </cfRule>
    <cfRule type="expression" dxfId="6124" priority="2164">
      <formula>S2977&lt;&gt;""</formula>
    </cfRule>
  </conditionalFormatting>
  <conditionalFormatting sqref="U2977:U2979">
    <cfRule type="expression" dxfId="6123" priority="2161">
      <formula>U2977&lt;&gt;""</formula>
    </cfRule>
    <cfRule type="expression" dxfId="6122" priority="2162">
      <formula>S2977&lt;&gt;""</formula>
    </cfRule>
  </conditionalFormatting>
  <conditionalFormatting sqref="T2980:T2982">
    <cfRule type="expression" dxfId="6121" priority="2159">
      <formula>T2980&lt;&gt;""</formula>
    </cfRule>
    <cfRule type="expression" dxfId="6120" priority="2160">
      <formula>S2980&lt;&gt;""</formula>
    </cfRule>
  </conditionalFormatting>
  <conditionalFormatting sqref="U2980:U2982">
    <cfRule type="expression" dxfId="6119" priority="2157">
      <formula>U2980&lt;&gt;""</formula>
    </cfRule>
    <cfRule type="expression" dxfId="6118" priority="2158">
      <formula>S2980&lt;&gt;""</formula>
    </cfRule>
  </conditionalFormatting>
  <conditionalFormatting sqref="T2983:T2985">
    <cfRule type="expression" dxfId="6117" priority="2155">
      <formula>T2983&lt;&gt;""</formula>
    </cfRule>
    <cfRule type="expression" dxfId="6116" priority="2156">
      <formula>S2983&lt;&gt;""</formula>
    </cfRule>
  </conditionalFormatting>
  <conditionalFormatting sqref="U2983:U2985">
    <cfRule type="expression" dxfId="6115" priority="2153">
      <formula>U2983&lt;&gt;""</formula>
    </cfRule>
    <cfRule type="expression" dxfId="6114" priority="2154">
      <formula>S2983&lt;&gt;""</formula>
    </cfRule>
  </conditionalFormatting>
  <conditionalFormatting sqref="T2995:T3001">
    <cfRule type="expression" dxfId="6113" priority="2151">
      <formula>T2995&lt;&gt;""</formula>
    </cfRule>
    <cfRule type="expression" dxfId="6112" priority="2152">
      <formula>S2995&lt;&gt;""</formula>
    </cfRule>
  </conditionalFormatting>
  <conditionalFormatting sqref="U2995:U3001">
    <cfRule type="expression" dxfId="6111" priority="2149">
      <formula>U2995&lt;&gt;""</formula>
    </cfRule>
    <cfRule type="expression" dxfId="6110" priority="2150">
      <formula>S2995&lt;&gt;""</formula>
    </cfRule>
  </conditionalFormatting>
  <conditionalFormatting sqref="T3002:T3008">
    <cfRule type="expression" dxfId="6109" priority="2147">
      <formula>T3002&lt;&gt;""</formula>
    </cfRule>
    <cfRule type="expression" dxfId="6108" priority="2148">
      <formula>S3002&lt;&gt;""</formula>
    </cfRule>
  </conditionalFormatting>
  <conditionalFormatting sqref="U3002:U3008">
    <cfRule type="expression" dxfId="6107" priority="2145">
      <formula>U3002&lt;&gt;""</formula>
    </cfRule>
    <cfRule type="expression" dxfId="6106" priority="2146">
      <formula>S3002&lt;&gt;""</formula>
    </cfRule>
  </conditionalFormatting>
  <conditionalFormatting sqref="T3009:T3015">
    <cfRule type="expression" dxfId="6105" priority="2143">
      <formula>T3009&lt;&gt;""</formula>
    </cfRule>
    <cfRule type="expression" dxfId="6104" priority="2144">
      <formula>S3009&lt;&gt;""</formula>
    </cfRule>
  </conditionalFormatting>
  <conditionalFormatting sqref="U3009:U3015">
    <cfRule type="expression" dxfId="6103" priority="2141">
      <formula>U3009&lt;&gt;""</formula>
    </cfRule>
    <cfRule type="expression" dxfId="6102" priority="2142">
      <formula>S3009&lt;&gt;""</formula>
    </cfRule>
  </conditionalFormatting>
  <conditionalFormatting sqref="T3016:T3022">
    <cfRule type="expression" dxfId="6101" priority="2139">
      <formula>T3016&lt;&gt;""</formula>
    </cfRule>
    <cfRule type="expression" dxfId="6100" priority="2140">
      <formula>S3016&lt;&gt;""</formula>
    </cfRule>
  </conditionalFormatting>
  <conditionalFormatting sqref="U3016:U3022">
    <cfRule type="expression" dxfId="6099" priority="2137">
      <formula>U3016&lt;&gt;""</formula>
    </cfRule>
    <cfRule type="expression" dxfId="6098" priority="2138">
      <formula>S3016&lt;&gt;""</formula>
    </cfRule>
  </conditionalFormatting>
  <conditionalFormatting sqref="T3023:T3029">
    <cfRule type="expression" dxfId="6097" priority="2135">
      <formula>T3023&lt;&gt;""</formula>
    </cfRule>
    <cfRule type="expression" dxfId="6096" priority="2136">
      <formula>S3023&lt;&gt;""</formula>
    </cfRule>
  </conditionalFormatting>
  <conditionalFormatting sqref="U3023:U3029">
    <cfRule type="expression" dxfId="6095" priority="2133">
      <formula>U3023&lt;&gt;""</formula>
    </cfRule>
    <cfRule type="expression" dxfId="6094" priority="2134">
      <formula>S3023&lt;&gt;""</formula>
    </cfRule>
  </conditionalFormatting>
  <conditionalFormatting sqref="T3030:T3036">
    <cfRule type="expression" dxfId="6093" priority="2131">
      <formula>T3030&lt;&gt;""</formula>
    </cfRule>
    <cfRule type="expression" dxfId="6092" priority="2132">
      <formula>S3030&lt;&gt;""</formula>
    </cfRule>
  </conditionalFormatting>
  <conditionalFormatting sqref="U3030:U3036">
    <cfRule type="expression" dxfId="6091" priority="2129">
      <formula>U3030&lt;&gt;""</formula>
    </cfRule>
    <cfRule type="expression" dxfId="6090" priority="2130">
      <formula>S3030&lt;&gt;""</formula>
    </cfRule>
  </conditionalFormatting>
  <conditionalFormatting sqref="T3037:T3043">
    <cfRule type="expression" dxfId="6089" priority="2127">
      <formula>T3037&lt;&gt;""</formula>
    </cfRule>
    <cfRule type="expression" dxfId="6088" priority="2128">
      <formula>S3037&lt;&gt;""</formula>
    </cfRule>
  </conditionalFormatting>
  <conditionalFormatting sqref="U3037:U3043">
    <cfRule type="expression" dxfId="6087" priority="2125">
      <formula>U3037&lt;&gt;""</formula>
    </cfRule>
    <cfRule type="expression" dxfId="6086" priority="2126">
      <formula>S3037&lt;&gt;""</formula>
    </cfRule>
  </conditionalFormatting>
  <conditionalFormatting sqref="T3044:T3050">
    <cfRule type="expression" dxfId="6085" priority="2123">
      <formula>T3044&lt;&gt;""</formula>
    </cfRule>
    <cfRule type="expression" dxfId="6084" priority="2124">
      <formula>S3044&lt;&gt;""</formula>
    </cfRule>
  </conditionalFormatting>
  <conditionalFormatting sqref="U3044:U3050">
    <cfRule type="expression" dxfId="6083" priority="2121">
      <formula>U3044&lt;&gt;""</formula>
    </cfRule>
    <cfRule type="expression" dxfId="6082" priority="2122">
      <formula>S3044&lt;&gt;""</formula>
    </cfRule>
  </conditionalFormatting>
  <conditionalFormatting sqref="T3051:T3057">
    <cfRule type="expression" dxfId="6081" priority="2119">
      <formula>T3051&lt;&gt;""</formula>
    </cfRule>
    <cfRule type="expression" dxfId="6080" priority="2120">
      <formula>S3051&lt;&gt;""</formula>
    </cfRule>
  </conditionalFormatting>
  <conditionalFormatting sqref="U3051:U3057">
    <cfRule type="expression" dxfId="6079" priority="2117">
      <formula>U3051&lt;&gt;""</formula>
    </cfRule>
    <cfRule type="expression" dxfId="6078" priority="2118">
      <formula>S3051&lt;&gt;""</formula>
    </cfRule>
  </conditionalFormatting>
  <conditionalFormatting sqref="T3058:T3064">
    <cfRule type="expression" dxfId="6077" priority="2115">
      <formula>T3058&lt;&gt;""</formula>
    </cfRule>
    <cfRule type="expression" dxfId="6076" priority="2116">
      <formula>S3058&lt;&gt;""</formula>
    </cfRule>
  </conditionalFormatting>
  <conditionalFormatting sqref="U3058:U3064">
    <cfRule type="expression" dxfId="6075" priority="2113">
      <formula>U3058&lt;&gt;""</formula>
    </cfRule>
    <cfRule type="expression" dxfId="6074" priority="2114">
      <formula>S3058&lt;&gt;""</formula>
    </cfRule>
  </conditionalFormatting>
  <conditionalFormatting sqref="T3065:T3071">
    <cfRule type="expression" dxfId="6073" priority="2111">
      <formula>T3065&lt;&gt;""</formula>
    </cfRule>
    <cfRule type="expression" dxfId="6072" priority="2112">
      <formula>S3065&lt;&gt;""</formula>
    </cfRule>
  </conditionalFormatting>
  <conditionalFormatting sqref="U3065:U3071">
    <cfRule type="expression" dxfId="6071" priority="2109">
      <formula>U3065&lt;&gt;""</formula>
    </cfRule>
    <cfRule type="expression" dxfId="6070" priority="2110">
      <formula>S3065&lt;&gt;""</formula>
    </cfRule>
  </conditionalFormatting>
  <conditionalFormatting sqref="T3072:T3078">
    <cfRule type="expression" dxfId="6069" priority="2107">
      <formula>T3072&lt;&gt;""</formula>
    </cfRule>
    <cfRule type="expression" dxfId="6068" priority="2108">
      <formula>S3072&lt;&gt;""</formula>
    </cfRule>
  </conditionalFormatting>
  <conditionalFormatting sqref="U3072:U3078">
    <cfRule type="expression" dxfId="6067" priority="2105">
      <formula>U3072&lt;&gt;""</formula>
    </cfRule>
    <cfRule type="expression" dxfId="6066" priority="2106">
      <formula>S3072&lt;&gt;""</formula>
    </cfRule>
  </conditionalFormatting>
  <conditionalFormatting sqref="T3079:T3085">
    <cfRule type="expression" dxfId="6065" priority="2103">
      <formula>T3079&lt;&gt;""</formula>
    </cfRule>
    <cfRule type="expression" dxfId="6064" priority="2104">
      <formula>S3079&lt;&gt;""</formula>
    </cfRule>
  </conditionalFormatting>
  <conditionalFormatting sqref="U3079:U3085">
    <cfRule type="expression" dxfId="6063" priority="2101">
      <formula>U3079&lt;&gt;""</formula>
    </cfRule>
    <cfRule type="expression" dxfId="6062" priority="2102">
      <formula>S3079&lt;&gt;""</formula>
    </cfRule>
  </conditionalFormatting>
  <conditionalFormatting sqref="T3086:T3092">
    <cfRule type="expression" dxfId="6061" priority="2099">
      <formula>T3086&lt;&gt;""</formula>
    </cfRule>
    <cfRule type="expression" dxfId="6060" priority="2100">
      <formula>S3086&lt;&gt;""</formula>
    </cfRule>
  </conditionalFormatting>
  <conditionalFormatting sqref="U3086:U3092">
    <cfRule type="expression" dxfId="6059" priority="2097">
      <formula>U3086&lt;&gt;""</formula>
    </cfRule>
    <cfRule type="expression" dxfId="6058" priority="2098">
      <formula>S3086&lt;&gt;""</formula>
    </cfRule>
  </conditionalFormatting>
  <conditionalFormatting sqref="T3093:T3099">
    <cfRule type="expression" dxfId="6057" priority="2095">
      <formula>T3093&lt;&gt;""</formula>
    </cfRule>
    <cfRule type="expression" dxfId="6056" priority="2096">
      <formula>S3093&lt;&gt;""</formula>
    </cfRule>
  </conditionalFormatting>
  <conditionalFormatting sqref="U3093:U3099">
    <cfRule type="expression" dxfId="6055" priority="2093">
      <formula>U3093&lt;&gt;""</formula>
    </cfRule>
    <cfRule type="expression" dxfId="6054" priority="2094">
      <formula>S3093&lt;&gt;""</formula>
    </cfRule>
  </conditionalFormatting>
  <conditionalFormatting sqref="T3100:T3106">
    <cfRule type="expression" dxfId="6053" priority="2091">
      <formula>T3100&lt;&gt;""</formula>
    </cfRule>
    <cfRule type="expression" dxfId="6052" priority="2092">
      <formula>S3100&lt;&gt;""</formula>
    </cfRule>
  </conditionalFormatting>
  <conditionalFormatting sqref="U3100:U3106">
    <cfRule type="expression" dxfId="6051" priority="2089">
      <formula>U3100&lt;&gt;""</formula>
    </cfRule>
    <cfRule type="expression" dxfId="6050" priority="2090">
      <formula>S3100&lt;&gt;""</formula>
    </cfRule>
  </conditionalFormatting>
  <conditionalFormatting sqref="T3107:T3113">
    <cfRule type="expression" dxfId="6049" priority="2087">
      <formula>T3107&lt;&gt;""</formula>
    </cfRule>
    <cfRule type="expression" dxfId="6048" priority="2088">
      <formula>S3107&lt;&gt;""</formula>
    </cfRule>
  </conditionalFormatting>
  <conditionalFormatting sqref="U3107:U3113">
    <cfRule type="expression" dxfId="6047" priority="2085">
      <formula>U3107&lt;&gt;""</formula>
    </cfRule>
    <cfRule type="expression" dxfId="6046" priority="2086">
      <formula>S3107&lt;&gt;""</formula>
    </cfRule>
  </conditionalFormatting>
  <conditionalFormatting sqref="T3114:T3120">
    <cfRule type="expression" dxfId="6045" priority="2083">
      <formula>T3114&lt;&gt;""</formula>
    </cfRule>
    <cfRule type="expression" dxfId="6044" priority="2084">
      <formula>S3114&lt;&gt;""</formula>
    </cfRule>
  </conditionalFormatting>
  <conditionalFormatting sqref="U3114:U3120">
    <cfRule type="expression" dxfId="6043" priority="2081">
      <formula>U3114&lt;&gt;""</formula>
    </cfRule>
    <cfRule type="expression" dxfId="6042" priority="2082">
      <formula>S3114&lt;&gt;""</formula>
    </cfRule>
  </conditionalFormatting>
  <conditionalFormatting sqref="T3121:T3127">
    <cfRule type="expression" dxfId="6041" priority="2079">
      <formula>T3121&lt;&gt;""</formula>
    </cfRule>
    <cfRule type="expression" dxfId="6040" priority="2080">
      <formula>S3121&lt;&gt;""</formula>
    </cfRule>
  </conditionalFormatting>
  <conditionalFormatting sqref="U3121:U3127">
    <cfRule type="expression" dxfId="6039" priority="2077">
      <formula>U3121&lt;&gt;""</formula>
    </cfRule>
    <cfRule type="expression" dxfId="6038" priority="2078">
      <formula>S3121&lt;&gt;""</formula>
    </cfRule>
  </conditionalFormatting>
  <conditionalFormatting sqref="T3138:T3142">
    <cfRule type="expression" dxfId="6037" priority="2075">
      <formula>T3138&lt;&gt;""</formula>
    </cfRule>
    <cfRule type="expression" dxfId="6036" priority="2076">
      <formula>S3138&lt;&gt;""</formula>
    </cfRule>
  </conditionalFormatting>
  <conditionalFormatting sqref="U3138:U3142">
    <cfRule type="expression" dxfId="6035" priority="2073">
      <formula>U3138&lt;&gt;""</formula>
    </cfRule>
    <cfRule type="expression" dxfId="6034" priority="2074">
      <formula>S3138&lt;&gt;""</formula>
    </cfRule>
  </conditionalFormatting>
  <conditionalFormatting sqref="T3143:T3147">
    <cfRule type="expression" dxfId="6033" priority="2071">
      <formula>T3143&lt;&gt;""</formula>
    </cfRule>
    <cfRule type="expression" dxfId="6032" priority="2072">
      <formula>S3143&lt;&gt;""</formula>
    </cfRule>
  </conditionalFormatting>
  <conditionalFormatting sqref="U3143:U3147">
    <cfRule type="expression" dxfId="6031" priority="2069">
      <formula>U3143&lt;&gt;""</formula>
    </cfRule>
    <cfRule type="expression" dxfId="6030" priority="2070">
      <formula>S3143&lt;&gt;""</formula>
    </cfRule>
  </conditionalFormatting>
  <conditionalFormatting sqref="T3148:T3152">
    <cfRule type="expression" dxfId="6029" priority="2067">
      <formula>T3148&lt;&gt;""</formula>
    </cfRule>
    <cfRule type="expression" dxfId="6028" priority="2068">
      <formula>S3148&lt;&gt;""</formula>
    </cfRule>
  </conditionalFormatting>
  <conditionalFormatting sqref="U3148:U3152">
    <cfRule type="expression" dxfId="6027" priority="2065">
      <formula>U3148&lt;&gt;""</formula>
    </cfRule>
    <cfRule type="expression" dxfId="6026" priority="2066">
      <formula>S3148&lt;&gt;""</formula>
    </cfRule>
  </conditionalFormatting>
  <conditionalFormatting sqref="T3153:T3157">
    <cfRule type="expression" dxfId="6025" priority="2063">
      <formula>T3153&lt;&gt;""</formula>
    </cfRule>
    <cfRule type="expression" dxfId="6024" priority="2064">
      <formula>S3153&lt;&gt;""</formula>
    </cfRule>
  </conditionalFormatting>
  <conditionalFormatting sqref="U3153:U3157">
    <cfRule type="expression" dxfId="6023" priority="2061">
      <formula>U3153&lt;&gt;""</formula>
    </cfRule>
    <cfRule type="expression" dxfId="6022" priority="2062">
      <formula>S3153&lt;&gt;""</formula>
    </cfRule>
  </conditionalFormatting>
  <conditionalFormatting sqref="T3165:T3169">
    <cfRule type="expression" dxfId="6021" priority="2059">
      <formula>T3165&lt;&gt;""</formula>
    </cfRule>
    <cfRule type="expression" dxfId="6020" priority="2060">
      <formula>S3165&lt;&gt;""</formula>
    </cfRule>
  </conditionalFormatting>
  <conditionalFormatting sqref="U3165:U3169">
    <cfRule type="expression" dxfId="6019" priority="2057">
      <formula>U3165&lt;&gt;""</formula>
    </cfRule>
    <cfRule type="expression" dxfId="6018" priority="2058">
      <formula>S3165&lt;&gt;""</formula>
    </cfRule>
  </conditionalFormatting>
  <conditionalFormatting sqref="T3401:T3405 T3397:T3398 T3256:T3262 T3194:T3196 T3182:T3186 T3174:T3179">
    <cfRule type="expression" dxfId="6017" priority="2055">
      <formula>T3174&lt;&gt;""</formula>
    </cfRule>
    <cfRule type="expression" dxfId="6016" priority="2056">
      <formula>S3174&lt;&gt;""</formula>
    </cfRule>
  </conditionalFormatting>
  <conditionalFormatting sqref="U3401:U3405 U3397:U3398 U3256:U3262 U3194:U3196 U3182:U3186 U3174:U3179">
    <cfRule type="expression" dxfId="6015" priority="2053">
      <formula>U3174&lt;&gt;""</formula>
    </cfRule>
    <cfRule type="expression" dxfId="6014" priority="2054">
      <formula>S3174&lt;&gt;""</formula>
    </cfRule>
  </conditionalFormatting>
  <conditionalFormatting sqref="T3439 T3428:T3432">
    <cfRule type="expression" dxfId="6013" priority="2051">
      <formula>T3428&lt;&gt;""</formula>
    </cfRule>
    <cfRule type="expression" dxfId="6012" priority="2052">
      <formula>S3428&lt;&gt;""</formula>
    </cfRule>
  </conditionalFormatting>
  <conditionalFormatting sqref="U3439 U3428:U3432">
    <cfRule type="expression" dxfId="6011" priority="2049">
      <formula>U3428&lt;&gt;""</formula>
    </cfRule>
    <cfRule type="expression" dxfId="6010" priority="2050">
      <formula>S3428&lt;&gt;""</formula>
    </cfRule>
  </conditionalFormatting>
  <conditionalFormatting sqref="T3187:T3191">
    <cfRule type="expression" dxfId="6009" priority="2047">
      <formula>T3187&lt;&gt;""</formula>
    </cfRule>
    <cfRule type="expression" dxfId="6008" priority="2048">
      <formula>S3187&lt;&gt;""</formula>
    </cfRule>
  </conditionalFormatting>
  <conditionalFormatting sqref="U3187:U3191">
    <cfRule type="expression" dxfId="6007" priority="2045">
      <formula>U3187&lt;&gt;""</formula>
    </cfRule>
    <cfRule type="expression" dxfId="6006" priority="2046">
      <formula>S3187&lt;&gt;""</formula>
    </cfRule>
  </conditionalFormatting>
  <conditionalFormatting sqref="T3197:T3199">
    <cfRule type="expression" dxfId="6005" priority="2043">
      <formula>T3197&lt;&gt;""</formula>
    </cfRule>
    <cfRule type="expression" dxfId="6004" priority="2044">
      <formula>S3197&lt;&gt;""</formula>
    </cfRule>
  </conditionalFormatting>
  <conditionalFormatting sqref="U3197:U3199">
    <cfRule type="expression" dxfId="6003" priority="2041">
      <formula>U3197&lt;&gt;""</formula>
    </cfRule>
    <cfRule type="expression" dxfId="6002" priority="2042">
      <formula>S3197&lt;&gt;""</formula>
    </cfRule>
  </conditionalFormatting>
  <conditionalFormatting sqref="T3200:T3202">
    <cfRule type="expression" dxfId="6001" priority="2039">
      <formula>T3200&lt;&gt;""</formula>
    </cfRule>
    <cfRule type="expression" dxfId="6000" priority="2040">
      <formula>S3200&lt;&gt;""</formula>
    </cfRule>
  </conditionalFormatting>
  <conditionalFormatting sqref="U3200:U3202">
    <cfRule type="expression" dxfId="5999" priority="2037">
      <formula>U3200&lt;&gt;""</formula>
    </cfRule>
    <cfRule type="expression" dxfId="5998" priority="2038">
      <formula>S3200&lt;&gt;""</formula>
    </cfRule>
  </conditionalFormatting>
  <conditionalFormatting sqref="T3203:T3205">
    <cfRule type="expression" dxfId="5997" priority="2035">
      <formula>T3203&lt;&gt;""</formula>
    </cfRule>
    <cfRule type="expression" dxfId="5996" priority="2036">
      <formula>S3203&lt;&gt;""</formula>
    </cfRule>
  </conditionalFormatting>
  <conditionalFormatting sqref="U3203:U3205">
    <cfRule type="expression" dxfId="5995" priority="2033">
      <formula>U3203&lt;&gt;""</formula>
    </cfRule>
    <cfRule type="expression" dxfId="5994" priority="2034">
      <formula>S3203&lt;&gt;""</formula>
    </cfRule>
  </conditionalFormatting>
  <conditionalFormatting sqref="T3206:T3208">
    <cfRule type="expression" dxfId="5993" priority="2031">
      <formula>T3206&lt;&gt;""</formula>
    </cfRule>
    <cfRule type="expression" dxfId="5992" priority="2032">
      <formula>S3206&lt;&gt;""</formula>
    </cfRule>
  </conditionalFormatting>
  <conditionalFormatting sqref="U3206:U3208">
    <cfRule type="expression" dxfId="5991" priority="2029">
      <formula>U3206&lt;&gt;""</formula>
    </cfRule>
    <cfRule type="expression" dxfId="5990" priority="2030">
      <formula>S3206&lt;&gt;""</formula>
    </cfRule>
  </conditionalFormatting>
  <conditionalFormatting sqref="T3209:T3211">
    <cfRule type="expression" dxfId="5989" priority="2027">
      <formula>T3209&lt;&gt;""</formula>
    </cfRule>
    <cfRule type="expression" dxfId="5988" priority="2028">
      <formula>S3209&lt;&gt;""</formula>
    </cfRule>
  </conditionalFormatting>
  <conditionalFormatting sqref="U3209:U3211">
    <cfRule type="expression" dxfId="5987" priority="2025">
      <formula>U3209&lt;&gt;""</formula>
    </cfRule>
    <cfRule type="expression" dxfId="5986" priority="2026">
      <formula>S3209&lt;&gt;""</formula>
    </cfRule>
  </conditionalFormatting>
  <conditionalFormatting sqref="T3212:T3214">
    <cfRule type="expression" dxfId="5985" priority="2023">
      <formula>T3212&lt;&gt;""</formula>
    </cfRule>
    <cfRule type="expression" dxfId="5984" priority="2024">
      <formula>S3212&lt;&gt;""</formula>
    </cfRule>
  </conditionalFormatting>
  <conditionalFormatting sqref="U3212:U3214">
    <cfRule type="expression" dxfId="5983" priority="2021">
      <formula>U3212&lt;&gt;""</formula>
    </cfRule>
    <cfRule type="expression" dxfId="5982" priority="2022">
      <formula>S3212&lt;&gt;""</formula>
    </cfRule>
  </conditionalFormatting>
  <conditionalFormatting sqref="T3215:T3217">
    <cfRule type="expression" dxfId="5981" priority="2019">
      <formula>T3215&lt;&gt;""</formula>
    </cfRule>
    <cfRule type="expression" dxfId="5980" priority="2020">
      <formula>S3215&lt;&gt;""</formula>
    </cfRule>
  </conditionalFormatting>
  <conditionalFormatting sqref="U3215:U3217">
    <cfRule type="expression" dxfId="5979" priority="2017">
      <formula>U3215&lt;&gt;""</formula>
    </cfRule>
    <cfRule type="expression" dxfId="5978" priority="2018">
      <formula>S3215&lt;&gt;""</formula>
    </cfRule>
  </conditionalFormatting>
  <conditionalFormatting sqref="T3218:T3220">
    <cfRule type="expression" dxfId="5977" priority="2015">
      <formula>T3218&lt;&gt;""</formula>
    </cfRule>
    <cfRule type="expression" dxfId="5976" priority="2016">
      <formula>S3218&lt;&gt;""</formula>
    </cfRule>
  </conditionalFormatting>
  <conditionalFormatting sqref="U3218:U3220">
    <cfRule type="expression" dxfId="5975" priority="2013">
      <formula>U3218&lt;&gt;""</formula>
    </cfRule>
    <cfRule type="expression" dxfId="5974" priority="2014">
      <formula>S3218&lt;&gt;""</formula>
    </cfRule>
  </conditionalFormatting>
  <conditionalFormatting sqref="T3221:T3223">
    <cfRule type="expression" dxfId="5973" priority="2011">
      <formula>T3221&lt;&gt;""</formula>
    </cfRule>
    <cfRule type="expression" dxfId="5972" priority="2012">
      <formula>S3221&lt;&gt;""</formula>
    </cfRule>
  </conditionalFormatting>
  <conditionalFormatting sqref="U3221:U3223">
    <cfRule type="expression" dxfId="5971" priority="2009">
      <formula>U3221&lt;&gt;""</formula>
    </cfRule>
    <cfRule type="expression" dxfId="5970" priority="2010">
      <formula>S3221&lt;&gt;""</formula>
    </cfRule>
  </conditionalFormatting>
  <conditionalFormatting sqref="T3224:T3226">
    <cfRule type="expression" dxfId="5969" priority="2007">
      <formula>T3224&lt;&gt;""</formula>
    </cfRule>
    <cfRule type="expression" dxfId="5968" priority="2008">
      <formula>S3224&lt;&gt;""</formula>
    </cfRule>
  </conditionalFormatting>
  <conditionalFormatting sqref="U3224:U3226">
    <cfRule type="expression" dxfId="5967" priority="2005">
      <formula>U3224&lt;&gt;""</formula>
    </cfRule>
    <cfRule type="expression" dxfId="5966" priority="2006">
      <formula>S3224&lt;&gt;""</formula>
    </cfRule>
  </conditionalFormatting>
  <conditionalFormatting sqref="T3227:T3229">
    <cfRule type="expression" dxfId="5965" priority="2003">
      <formula>T3227&lt;&gt;""</formula>
    </cfRule>
    <cfRule type="expression" dxfId="5964" priority="2004">
      <formula>S3227&lt;&gt;""</formula>
    </cfRule>
  </conditionalFormatting>
  <conditionalFormatting sqref="U3227:U3229">
    <cfRule type="expression" dxfId="5963" priority="2001">
      <formula>U3227&lt;&gt;""</formula>
    </cfRule>
    <cfRule type="expression" dxfId="5962" priority="2002">
      <formula>S3227&lt;&gt;""</formula>
    </cfRule>
  </conditionalFormatting>
  <conditionalFormatting sqref="T3230:T3232">
    <cfRule type="expression" dxfId="5961" priority="1999">
      <formula>T3230&lt;&gt;""</formula>
    </cfRule>
    <cfRule type="expression" dxfId="5960" priority="2000">
      <formula>S3230&lt;&gt;""</formula>
    </cfRule>
  </conditionalFormatting>
  <conditionalFormatting sqref="U3230:U3232">
    <cfRule type="expression" dxfId="5959" priority="1997">
      <formula>U3230&lt;&gt;""</formula>
    </cfRule>
    <cfRule type="expression" dxfId="5958" priority="1998">
      <formula>S3230&lt;&gt;""</formula>
    </cfRule>
  </conditionalFormatting>
  <conditionalFormatting sqref="T3233:T3235">
    <cfRule type="expression" dxfId="5957" priority="1995">
      <formula>T3233&lt;&gt;""</formula>
    </cfRule>
    <cfRule type="expression" dxfId="5956" priority="1996">
      <formula>S3233&lt;&gt;""</formula>
    </cfRule>
  </conditionalFormatting>
  <conditionalFormatting sqref="U3233:U3235">
    <cfRule type="expression" dxfId="5955" priority="1993">
      <formula>U3233&lt;&gt;""</formula>
    </cfRule>
    <cfRule type="expression" dxfId="5954" priority="1994">
      <formula>S3233&lt;&gt;""</formula>
    </cfRule>
  </conditionalFormatting>
  <conditionalFormatting sqref="T3236:T3238">
    <cfRule type="expression" dxfId="5953" priority="1991">
      <formula>T3236&lt;&gt;""</formula>
    </cfRule>
    <cfRule type="expression" dxfId="5952" priority="1992">
      <formula>S3236&lt;&gt;""</formula>
    </cfRule>
  </conditionalFormatting>
  <conditionalFormatting sqref="U3236:U3238">
    <cfRule type="expression" dxfId="5951" priority="1989">
      <formula>U3236&lt;&gt;""</formula>
    </cfRule>
    <cfRule type="expression" dxfId="5950" priority="1990">
      <formula>S3236&lt;&gt;""</formula>
    </cfRule>
  </conditionalFormatting>
  <conditionalFormatting sqref="T3239:T3241">
    <cfRule type="expression" dxfId="5949" priority="1987">
      <formula>T3239&lt;&gt;""</formula>
    </cfRule>
    <cfRule type="expression" dxfId="5948" priority="1988">
      <formula>S3239&lt;&gt;""</formula>
    </cfRule>
  </conditionalFormatting>
  <conditionalFormatting sqref="U3239:U3241">
    <cfRule type="expression" dxfId="5947" priority="1985">
      <formula>U3239&lt;&gt;""</formula>
    </cfRule>
    <cfRule type="expression" dxfId="5946" priority="1986">
      <formula>S3239&lt;&gt;""</formula>
    </cfRule>
  </conditionalFormatting>
  <conditionalFormatting sqref="T3242:T3244">
    <cfRule type="expression" dxfId="5945" priority="1983">
      <formula>T3242&lt;&gt;""</formula>
    </cfRule>
    <cfRule type="expression" dxfId="5944" priority="1984">
      <formula>S3242&lt;&gt;""</formula>
    </cfRule>
  </conditionalFormatting>
  <conditionalFormatting sqref="U3242:U3244">
    <cfRule type="expression" dxfId="5943" priority="1981">
      <formula>U3242&lt;&gt;""</formula>
    </cfRule>
    <cfRule type="expression" dxfId="5942" priority="1982">
      <formula>S3242&lt;&gt;""</formula>
    </cfRule>
  </conditionalFormatting>
  <conditionalFormatting sqref="T3245:T3247">
    <cfRule type="expression" dxfId="5941" priority="1979">
      <formula>T3245&lt;&gt;""</formula>
    </cfRule>
    <cfRule type="expression" dxfId="5940" priority="1980">
      <formula>S3245&lt;&gt;""</formula>
    </cfRule>
  </conditionalFormatting>
  <conditionalFormatting sqref="U3245:U3247">
    <cfRule type="expression" dxfId="5939" priority="1977">
      <formula>U3245&lt;&gt;""</formula>
    </cfRule>
    <cfRule type="expression" dxfId="5938" priority="1978">
      <formula>S3245&lt;&gt;""</formula>
    </cfRule>
  </conditionalFormatting>
  <conditionalFormatting sqref="T3248:T3250">
    <cfRule type="expression" dxfId="5937" priority="1975">
      <formula>T3248&lt;&gt;""</formula>
    </cfRule>
    <cfRule type="expression" dxfId="5936" priority="1976">
      <formula>S3248&lt;&gt;""</formula>
    </cfRule>
  </conditionalFormatting>
  <conditionalFormatting sqref="U3248:U3250">
    <cfRule type="expression" dxfId="5935" priority="1973">
      <formula>U3248&lt;&gt;""</formula>
    </cfRule>
    <cfRule type="expression" dxfId="5934" priority="1974">
      <formula>S3248&lt;&gt;""</formula>
    </cfRule>
  </conditionalFormatting>
  <conditionalFormatting sqref="T3251:T3253">
    <cfRule type="expression" dxfId="5933" priority="1971">
      <formula>T3251&lt;&gt;""</formula>
    </cfRule>
    <cfRule type="expression" dxfId="5932" priority="1972">
      <formula>S3251&lt;&gt;""</formula>
    </cfRule>
  </conditionalFormatting>
  <conditionalFormatting sqref="U3251:U3253">
    <cfRule type="expression" dxfId="5931" priority="1969">
      <formula>U3251&lt;&gt;""</formula>
    </cfRule>
    <cfRule type="expression" dxfId="5930" priority="1970">
      <formula>S3251&lt;&gt;""</formula>
    </cfRule>
  </conditionalFormatting>
  <conditionalFormatting sqref="T3263:T3269">
    <cfRule type="expression" dxfId="5929" priority="1967">
      <formula>T3263&lt;&gt;""</formula>
    </cfRule>
    <cfRule type="expression" dxfId="5928" priority="1968">
      <formula>S3263&lt;&gt;""</formula>
    </cfRule>
  </conditionalFormatting>
  <conditionalFormatting sqref="U3263:U3269">
    <cfRule type="expression" dxfId="5927" priority="1965">
      <formula>U3263&lt;&gt;""</formula>
    </cfRule>
    <cfRule type="expression" dxfId="5926" priority="1966">
      <formula>S3263&lt;&gt;""</formula>
    </cfRule>
  </conditionalFormatting>
  <conditionalFormatting sqref="T3270:T3276">
    <cfRule type="expression" dxfId="5925" priority="1963">
      <formula>T3270&lt;&gt;""</formula>
    </cfRule>
    <cfRule type="expression" dxfId="5924" priority="1964">
      <formula>S3270&lt;&gt;""</formula>
    </cfRule>
  </conditionalFormatting>
  <conditionalFormatting sqref="U3270:U3276">
    <cfRule type="expression" dxfId="5923" priority="1961">
      <formula>U3270&lt;&gt;""</formula>
    </cfRule>
    <cfRule type="expression" dxfId="5922" priority="1962">
      <formula>S3270&lt;&gt;""</formula>
    </cfRule>
  </conditionalFormatting>
  <conditionalFormatting sqref="T3277:T3283">
    <cfRule type="expression" dxfId="5921" priority="1959">
      <formula>T3277&lt;&gt;""</formula>
    </cfRule>
    <cfRule type="expression" dxfId="5920" priority="1960">
      <formula>S3277&lt;&gt;""</formula>
    </cfRule>
  </conditionalFormatting>
  <conditionalFormatting sqref="U3277:U3283">
    <cfRule type="expression" dxfId="5919" priority="1957">
      <formula>U3277&lt;&gt;""</formula>
    </cfRule>
    <cfRule type="expression" dxfId="5918" priority="1958">
      <formula>S3277&lt;&gt;""</formula>
    </cfRule>
  </conditionalFormatting>
  <conditionalFormatting sqref="T3284:T3290">
    <cfRule type="expression" dxfId="5917" priority="1955">
      <formula>T3284&lt;&gt;""</formula>
    </cfRule>
    <cfRule type="expression" dxfId="5916" priority="1956">
      <formula>S3284&lt;&gt;""</formula>
    </cfRule>
  </conditionalFormatting>
  <conditionalFormatting sqref="U3284:U3290">
    <cfRule type="expression" dxfId="5915" priority="1953">
      <formula>U3284&lt;&gt;""</formula>
    </cfRule>
    <cfRule type="expression" dxfId="5914" priority="1954">
      <formula>S3284&lt;&gt;""</formula>
    </cfRule>
  </conditionalFormatting>
  <conditionalFormatting sqref="T3291:T3297">
    <cfRule type="expression" dxfId="5913" priority="1951">
      <formula>T3291&lt;&gt;""</formula>
    </cfRule>
    <cfRule type="expression" dxfId="5912" priority="1952">
      <formula>S3291&lt;&gt;""</formula>
    </cfRule>
  </conditionalFormatting>
  <conditionalFormatting sqref="U3291:U3297">
    <cfRule type="expression" dxfId="5911" priority="1949">
      <formula>U3291&lt;&gt;""</formula>
    </cfRule>
    <cfRule type="expression" dxfId="5910" priority="1950">
      <formula>S3291&lt;&gt;""</formula>
    </cfRule>
  </conditionalFormatting>
  <conditionalFormatting sqref="T3298:T3304">
    <cfRule type="expression" dxfId="5909" priority="1947">
      <formula>T3298&lt;&gt;""</formula>
    </cfRule>
    <cfRule type="expression" dxfId="5908" priority="1948">
      <formula>S3298&lt;&gt;""</formula>
    </cfRule>
  </conditionalFormatting>
  <conditionalFormatting sqref="U3298:U3304">
    <cfRule type="expression" dxfId="5907" priority="1945">
      <formula>U3298&lt;&gt;""</formula>
    </cfRule>
    <cfRule type="expression" dxfId="5906" priority="1946">
      <formula>S3298&lt;&gt;""</formula>
    </cfRule>
  </conditionalFormatting>
  <conditionalFormatting sqref="T3305:T3311">
    <cfRule type="expression" dxfId="5905" priority="1943">
      <formula>T3305&lt;&gt;""</formula>
    </cfRule>
    <cfRule type="expression" dxfId="5904" priority="1944">
      <formula>S3305&lt;&gt;""</formula>
    </cfRule>
  </conditionalFormatting>
  <conditionalFormatting sqref="U3305:U3311">
    <cfRule type="expression" dxfId="5903" priority="1941">
      <formula>U3305&lt;&gt;""</formula>
    </cfRule>
    <cfRule type="expression" dxfId="5902" priority="1942">
      <formula>S3305&lt;&gt;""</formula>
    </cfRule>
  </conditionalFormatting>
  <conditionalFormatting sqref="T3312:T3318">
    <cfRule type="expression" dxfId="5901" priority="1939">
      <formula>T3312&lt;&gt;""</formula>
    </cfRule>
    <cfRule type="expression" dxfId="5900" priority="1940">
      <formula>S3312&lt;&gt;""</formula>
    </cfRule>
  </conditionalFormatting>
  <conditionalFormatting sqref="U3312:U3318">
    <cfRule type="expression" dxfId="5899" priority="1937">
      <formula>U3312&lt;&gt;""</formula>
    </cfRule>
    <cfRule type="expression" dxfId="5898" priority="1938">
      <formula>S3312&lt;&gt;""</formula>
    </cfRule>
  </conditionalFormatting>
  <conditionalFormatting sqref="T3319:T3325">
    <cfRule type="expression" dxfId="5897" priority="1935">
      <formula>T3319&lt;&gt;""</formula>
    </cfRule>
    <cfRule type="expression" dxfId="5896" priority="1936">
      <formula>S3319&lt;&gt;""</formula>
    </cfRule>
  </conditionalFormatting>
  <conditionalFormatting sqref="U3319:U3325">
    <cfRule type="expression" dxfId="5895" priority="1933">
      <formula>U3319&lt;&gt;""</formula>
    </cfRule>
    <cfRule type="expression" dxfId="5894" priority="1934">
      <formula>S3319&lt;&gt;""</formula>
    </cfRule>
  </conditionalFormatting>
  <conditionalFormatting sqref="T3326:T3332">
    <cfRule type="expression" dxfId="5893" priority="1931">
      <formula>T3326&lt;&gt;""</formula>
    </cfRule>
    <cfRule type="expression" dxfId="5892" priority="1932">
      <formula>S3326&lt;&gt;""</formula>
    </cfRule>
  </conditionalFormatting>
  <conditionalFormatting sqref="U3326:U3332">
    <cfRule type="expression" dxfId="5891" priority="1929">
      <formula>U3326&lt;&gt;""</formula>
    </cfRule>
    <cfRule type="expression" dxfId="5890" priority="1930">
      <formula>S3326&lt;&gt;""</formula>
    </cfRule>
  </conditionalFormatting>
  <conditionalFormatting sqref="T3333:T3339">
    <cfRule type="expression" dxfId="5889" priority="1927">
      <formula>T3333&lt;&gt;""</formula>
    </cfRule>
    <cfRule type="expression" dxfId="5888" priority="1928">
      <formula>S3333&lt;&gt;""</formula>
    </cfRule>
  </conditionalFormatting>
  <conditionalFormatting sqref="U3333:U3339">
    <cfRule type="expression" dxfId="5887" priority="1925">
      <formula>U3333&lt;&gt;""</formula>
    </cfRule>
    <cfRule type="expression" dxfId="5886" priority="1926">
      <formula>S3333&lt;&gt;""</formula>
    </cfRule>
  </conditionalFormatting>
  <conditionalFormatting sqref="T3340:T3346">
    <cfRule type="expression" dxfId="5885" priority="1923">
      <formula>T3340&lt;&gt;""</formula>
    </cfRule>
    <cfRule type="expression" dxfId="5884" priority="1924">
      <formula>S3340&lt;&gt;""</formula>
    </cfRule>
  </conditionalFormatting>
  <conditionalFormatting sqref="U3340:U3346">
    <cfRule type="expression" dxfId="5883" priority="1921">
      <formula>U3340&lt;&gt;""</formula>
    </cfRule>
    <cfRule type="expression" dxfId="5882" priority="1922">
      <formula>S3340&lt;&gt;""</formula>
    </cfRule>
  </conditionalFormatting>
  <conditionalFormatting sqref="T3347:T3353">
    <cfRule type="expression" dxfId="5881" priority="1919">
      <formula>T3347&lt;&gt;""</formula>
    </cfRule>
    <cfRule type="expression" dxfId="5880" priority="1920">
      <formula>S3347&lt;&gt;""</formula>
    </cfRule>
  </conditionalFormatting>
  <conditionalFormatting sqref="U3347:U3353">
    <cfRule type="expression" dxfId="5879" priority="1917">
      <formula>U3347&lt;&gt;""</formula>
    </cfRule>
    <cfRule type="expression" dxfId="5878" priority="1918">
      <formula>S3347&lt;&gt;""</formula>
    </cfRule>
  </conditionalFormatting>
  <conditionalFormatting sqref="T3354:T3360">
    <cfRule type="expression" dxfId="5877" priority="1915">
      <formula>T3354&lt;&gt;""</formula>
    </cfRule>
    <cfRule type="expression" dxfId="5876" priority="1916">
      <formula>S3354&lt;&gt;""</formula>
    </cfRule>
  </conditionalFormatting>
  <conditionalFormatting sqref="U3354:U3360">
    <cfRule type="expression" dxfId="5875" priority="1913">
      <formula>U3354&lt;&gt;""</formula>
    </cfRule>
    <cfRule type="expression" dxfId="5874" priority="1914">
      <formula>S3354&lt;&gt;""</formula>
    </cfRule>
  </conditionalFormatting>
  <conditionalFormatting sqref="T3361:T3367">
    <cfRule type="expression" dxfId="5873" priority="1911">
      <formula>T3361&lt;&gt;""</formula>
    </cfRule>
    <cfRule type="expression" dxfId="5872" priority="1912">
      <formula>S3361&lt;&gt;""</formula>
    </cfRule>
  </conditionalFormatting>
  <conditionalFormatting sqref="U3361:U3367">
    <cfRule type="expression" dxfId="5871" priority="1909">
      <formula>U3361&lt;&gt;""</formula>
    </cfRule>
    <cfRule type="expression" dxfId="5870" priority="1910">
      <formula>S3361&lt;&gt;""</formula>
    </cfRule>
  </conditionalFormatting>
  <conditionalFormatting sqref="T3368:T3374">
    <cfRule type="expression" dxfId="5869" priority="1907">
      <formula>T3368&lt;&gt;""</formula>
    </cfRule>
    <cfRule type="expression" dxfId="5868" priority="1908">
      <formula>S3368&lt;&gt;""</formula>
    </cfRule>
  </conditionalFormatting>
  <conditionalFormatting sqref="U3368:U3374">
    <cfRule type="expression" dxfId="5867" priority="1905">
      <formula>U3368&lt;&gt;""</formula>
    </cfRule>
    <cfRule type="expression" dxfId="5866" priority="1906">
      <formula>S3368&lt;&gt;""</formula>
    </cfRule>
  </conditionalFormatting>
  <conditionalFormatting sqref="T3375:T3381">
    <cfRule type="expression" dxfId="5865" priority="1903">
      <formula>T3375&lt;&gt;""</formula>
    </cfRule>
    <cfRule type="expression" dxfId="5864" priority="1904">
      <formula>S3375&lt;&gt;""</formula>
    </cfRule>
  </conditionalFormatting>
  <conditionalFormatting sqref="U3375:U3381">
    <cfRule type="expression" dxfId="5863" priority="1901">
      <formula>U3375&lt;&gt;""</formula>
    </cfRule>
    <cfRule type="expression" dxfId="5862" priority="1902">
      <formula>S3375&lt;&gt;""</formula>
    </cfRule>
  </conditionalFormatting>
  <conditionalFormatting sqref="T3382:T3388">
    <cfRule type="expression" dxfId="5861" priority="1899">
      <formula>T3382&lt;&gt;""</formula>
    </cfRule>
    <cfRule type="expression" dxfId="5860" priority="1900">
      <formula>S3382&lt;&gt;""</formula>
    </cfRule>
  </conditionalFormatting>
  <conditionalFormatting sqref="U3382:U3388">
    <cfRule type="expression" dxfId="5859" priority="1897">
      <formula>U3382&lt;&gt;""</formula>
    </cfRule>
    <cfRule type="expression" dxfId="5858" priority="1898">
      <formula>S3382&lt;&gt;""</formula>
    </cfRule>
  </conditionalFormatting>
  <conditionalFormatting sqref="T3389:T3395">
    <cfRule type="expression" dxfId="5857" priority="1895">
      <formula>T3389&lt;&gt;""</formula>
    </cfRule>
    <cfRule type="expression" dxfId="5856" priority="1896">
      <formula>S3389&lt;&gt;""</formula>
    </cfRule>
  </conditionalFormatting>
  <conditionalFormatting sqref="U3389:U3395">
    <cfRule type="expression" dxfId="5855" priority="1893">
      <formula>U3389&lt;&gt;""</formula>
    </cfRule>
    <cfRule type="expression" dxfId="5854" priority="1894">
      <formula>S3389&lt;&gt;""</formula>
    </cfRule>
  </conditionalFormatting>
  <conditionalFormatting sqref="T3406:T3410">
    <cfRule type="expression" dxfId="5853" priority="1891">
      <formula>T3406&lt;&gt;""</formula>
    </cfRule>
    <cfRule type="expression" dxfId="5852" priority="1892">
      <formula>S3406&lt;&gt;""</formula>
    </cfRule>
  </conditionalFormatting>
  <conditionalFormatting sqref="U3406:U3410">
    <cfRule type="expression" dxfId="5851" priority="1889">
      <formula>U3406&lt;&gt;""</formula>
    </cfRule>
    <cfRule type="expression" dxfId="5850" priority="1890">
      <formula>S3406&lt;&gt;""</formula>
    </cfRule>
  </conditionalFormatting>
  <conditionalFormatting sqref="T3411:T3415">
    <cfRule type="expression" dxfId="5849" priority="1887">
      <formula>T3411&lt;&gt;""</formula>
    </cfRule>
    <cfRule type="expression" dxfId="5848" priority="1888">
      <formula>S3411&lt;&gt;""</formula>
    </cfRule>
  </conditionalFormatting>
  <conditionalFormatting sqref="U3411:U3415">
    <cfRule type="expression" dxfId="5847" priority="1885">
      <formula>U3411&lt;&gt;""</formula>
    </cfRule>
    <cfRule type="expression" dxfId="5846" priority="1886">
      <formula>S3411&lt;&gt;""</formula>
    </cfRule>
  </conditionalFormatting>
  <conditionalFormatting sqref="T3416:T3420">
    <cfRule type="expression" dxfId="5845" priority="1883">
      <formula>T3416&lt;&gt;""</formula>
    </cfRule>
    <cfRule type="expression" dxfId="5844" priority="1884">
      <formula>S3416&lt;&gt;""</formula>
    </cfRule>
  </conditionalFormatting>
  <conditionalFormatting sqref="U3416:U3420">
    <cfRule type="expression" dxfId="5843" priority="1881">
      <formula>U3416&lt;&gt;""</formula>
    </cfRule>
    <cfRule type="expression" dxfId="5842" priority="1882">
      <formula>S3416&lt;&gt;""</formula>
    </cfRule>
  </conditionalFormatting>
  <conditionalFormatting sqref="T3421:T3425">
    <cfRule type="expression" dxfId="5841" priority="1879">
      <formula>T3421&lt;&gt;""</formula>
    </cfRule>
    <cfRule type="expression" dxfId="5840" priority="1880">
      <formula>S3421&lt;&gt;""</formula>
    </cfRule>
  </conditionalFormatting>
  <conditionalFormatting sqref="U3421:U3425">
    <cfRule type="expression" dxfId="5839" priority="1877">
      <formula>U3421&lt;&gt;""</formula>
    </cfRule>
    <cfRule type="expression" dxfId="5838" priority="1878">
      <formula>S3421&lt;&gt;""</formula>
    </cfRule>
  </conditionalFormatting>
  <conditionalFormatting sqref="T3433:T3437">
    <cfRule type="expression" dxfId="5837" priority="1875">
      <formula>T3433&lt;&gt;""</formula>
    </cfRule>
    <cfRule type="expression" dxfId="5836" priority="1876">
      <formula>S3433&lt;&gt;""</formula>
    </cfRule>
  </conditionalFormatting>
  <conditionalFormatting sqref="U3433:U3437">
    <cfRule type="expression" dxfId="5835" priority="1873">
      <formula>U3433&lt;&gt;""</formula>
    </cfRule>
    <cfRule type="expression" dxfId="5834" priority="1874">
      <formula>S3433&lt;&gt;""</formula>
    </cfRule>
  </conditionalFormatting>
  <conditionalFormatting sqref="T3669:T3673 T3665:T3666 T3524:T3530 T3462:T3464 T3450:T3454 T3442:T3447">
    <cfRule type="expression" dxfId="5833" priority="1871">
      <formula>T3442&lt;&gt;""</formula>
    </cfRule>
    <cfRule type="expression" dxfId="5832" priority="1872">
      <formula>S3442&lt;&gt;""</formula>
    </cfRule>
  </conditionalFormatting>
  <conditionalFormatting sqref="U3669:U3673 U3665:U3666 U3524:U3530 U3462:U3464 U3450:U3454 U3442:U3447">
    <cfRule type="expression" dxfId="5831" priority="1869">
      <formula>U3442&lt;&gt;""</formula>
    </cfRule>
    <cfRule type="expression" dxfId="5830" priority="1870">
      <formula>S3442&lt;&gt;""</formula>
    </cfRule>
  </conditionalFormatting>
  <conditionalFormatting sqref="T3707 T3696:T3700">
    <cfRule type="expression" dxfId="5829" priority="1867">
      <formula>T3696&lt;&gt;""</formula>
    </cfRule>
    <cfRule type="expression" dxfId="5828" priority="1868">
      <formula>S3696&lt;&gt;""</formula>
    </cfRule>
  </conditionalFormatting>
  <conditionalFormatting sqref="U3707 U3696:U3700">
    <cfRule type="expression" dxfId="5827" priority="1865">
      <formula>U3696&lt;&gt;""</formula>
    </cfRule>
    <cfRule type="expression" dxfId="5826" priority="1866">
      <formula>S3696&lt;&gt;""</formula>
    </cfRule>
  </conditionalFormatting>
  <conditionalFormatting sqref="T3455:T3459">
    <cfRule type="expression" dxfId="5825" priority="1863">
      <formula>T3455&lt;&gt;""</formula>
    </cfRule>
    <cfRule type="expression" dxfId="5824" priority="1864">
      <formula>S3455&lt;&gt;""</formula>
    </cfRule>
  </conditionalFormatting>
  <conditionalFormatting sqref="U3455:U3459">
    <cfRule type="expression" dxfId="5823" priority="1861">
      <formula>U3455&lt;&gt;""</formula>
    </cfRule>
    <cfRule type="expression" dxfId="5822" priority="1862">
      <formula>S3455&lt;&gt;""</formula>
    </cfRule>
  </conditionalFormatting>
  <conditionalFormatting sqref="T3465:T3467">
    <cfRule type="expression" dxfId="5821" priority="1859">
      <formula>T3465&lt;&gt;""</formula>
    </cfRule>
    <cfRule type="expression" dxfId="5820" priority="1860">
      <formula>S3465&lt;&gt;""</formula>
    </cfRule>
  </conditionalFormatting>
  <conditionalFormatting sqref="U3465:U3467">
    <cfRule type="expression" dxfId="5819" priority="1857">
      <formula>U3465&lt;&gt;""</formula>
    </cfRule>
    <cfRule type="expression" dxfId="5818" priority="1858">
      <formula>S3465&lt;&gt;""</formula>
    </cfRule>
  </conditionalFormatting>
  <conditionalFormatting sqref="T3468:T3470">
    <cfRule type="expression" dxfId="5817" priority="1855">
      <formula>T3468&lt;&gt;""</formula>
    </cfRule>
    <cfRule type="expression" dxfId="5816" priority="1856">
      <formula>S3468&lt;&gt;""</formula>
    </cfRule>
  </conditionalFormatting>
  <conditionalFormatting sqref="U3468:U3470">
    <cfRule type="expression" dxfId="5815" priority="1853">
      <formula>U3468&lt;&gt;""</formula>
    </cfRule>
    <cfRule type="expression" dxfId="5814" priority="1854">
      <formula>S3468&lt;&gt;""</formula>
    </cfRule>
  </conditionalFormatting>
  <conditionalFormatting sqref="T3471:T3473">
    <cfRule type="expression" dxfId="5813" priority="1851">
      <formula>T3471&lt;&gt;""</formula>
    </cfRule>
    <cfRule type="expression" dxfId="5812" priority="1852">
      <formula>S3471&lt;&gt;""</formula>
    </cfRule>
  </conditionalFormatting>
  <conditionalFormatting sqref="U3471:U3473">
    <cfRule type="expression" dxfId="5811" priority="1849">
      <formula>U3471&lt;&gt;""</formula>
    </cfRule>
    <cfRule type="expression" dxfId="5810" priority="1850">
      <formula>S3471&lt;&gt;""</formula>
    </cfRule>
  </conditionalFormatting>
  <conditionalFormatting sqref="T3474:T3476">
    <cfRule type="expression" dxfId="5809" priority="1847">
      <formula>T3474&lt;&gt;""</formula>
    </cfRule>
    <cfRule type="expression" dxfId="5808" priority="1848">
      <formula>S3474&lt;&gt;""</formula>
    </cfRule>
  </conditionalFormatting>
  <conditionalFormatting sqref="U3474:U3476">
    <cfRule type="expression" dxfId="5807" priority="1845">
      <formula>U3474&lt;&gt;""</formula>
    </cfRule>
    <cfRule type="expression" dxfId="5806" priority="1846">
      <formula>S3474&lt;&gt;""</formula>
    </cfRule>
  </conditionalFormatting>
  <conditionalFormatting sqref="T3477:T3479">
    <cfRule type="expression" dxfId="5805" priority="1843">
      <formula>T3477&lt;&gt;""</formula>
    </cfRule>
    <cfRule type="expression" dxfId="5804" priority="1844">
      <formula>S3477&lt;&gt;""</formula>
    </cfRule>
  </conditionalFormatting>
  <conditionalFormatting sqref="U3477:U3479">
    <cfRule type="expression" dxfId="5803" priority="1841">
      <formula>U3477&lt;&gt;""</formula>
    </cfRule>
    <cfRule type="expression" dxfId="5802" priority="1842">
      <formula>S3477&lt;&gt;""</formula>
    </cfRule>
  </conditionalFormatting>
  <conditionalFormatting sqref="T3480:T3482">
    <cfRule type="expression" dxfId="5801" priority="1839">
      <formula>T3480&lt;&gt;""</formula>
    </cfRule>
    <cfRule type="expression" dxfId="5800" priority="1840">
      <formula>S3480&lt;&gt;""</formula>
    </cfRule>
  </conditionalFormatting>
  <conditionalFormatting sqref="U3480:U3482">
    <cfRule type="expression" dxfId="5799" priority="1837">
      <formula>U3480&lt;&gt;""</formula>
    </cfRule>
    <cfRule type="expression" dxfId="5798" priority="1838">
      <formula>S3480&lt;&gt;""</formula>
    </cfRule>
  </conditionalFormatting>
  <conditionalFormatting sqref="T3483:T3485">
    <cfRule type="expression" dxfId="5797" priority="1835">
      <formula>T3483&lt;&gt;""</formula>
    </cfRule>
    <cfRule type="expression" dxfId="5796" priority="1836">
      <formula>S3483&lt;&gt;""</formula>
    </cfRule>
  </conditionalFormatting>
  <conditionalFormatting sqref="U3483:U3485">
    <cfRule type="expression" dxfId="5795" priority="1833">
      <formula>U3483&lt;&gt;""</formula>
    </cfRule>
    <cfRule type="expression" dxfId="5794" priority="1834">
      <formula>S3483&lt;&gt;""</formula>
    </cfRule>
  </conditionalFormatting>
  <conditionalFormatting sqref="T3486:T3488">
    <cfRule type="expression" dxfId="5793" priority="1831">
      <formula>T3486&lt;&gt;""</formula>
    </cfRule>
    <cfRule type="expression" dxfId="5792" priority="1832">
      <formula>S3486&lt;&gt;""</formula>
    </cfRule>
  </conditionalFormatting>
  <conditionalFormatting sqref="U3486:U3488">
    <cfRule type="expression" dxfId="5791" priority="1829">
      <formula>U3486&lt;&gt;""</formula>
    </cfRule>
    <cfRule type="expression" dxfId="5790" priority="1830">
      <formula>S3486&lt;&gt;""</formula>
    </cfRule>
  </conditionalFormatting>
  <conditionalFormatting sqref="T3489:T3491">
    <cfRule type="expression" dxfId="5789" priority="1827">
      <formula>T3489&lt;&gt;""</formula>
    </cfRule>
    <cfRule type="expression" dxfId="5788" priority="1828">
      <formula>S3489&lt;&gt;""</formula>
    </cfRule>
  </conditionalFormatting>
  <conditionalFormatting sqref="U3489:U3491">
    <cfRule type="expression" dxfId="5787" priority="1825">
      <formula>U3489&lt;&gt;""</formula>
    </cfRule>
    <cfRule type="expression" dxfId="5786" priority="1826">
      <formula>S3489&lt;&gt;""</formula>
    </cfRule>
  </conditionalFormatting>
  <conditionalFormatting sqref="T3492:T3494">
    <cfRule type="expression" dxfId="5785" priority="1823">
      <formula>T3492&lt;&gt;""</formula>
    </cfRule>
    <cfRule type="expression" dxfId="5784" priority="1824">
      <formula>S3492&lt;&gt;""</formula>
    </cfRule>
  </conditionalFormatting>
  <conditionalFormatting sqref="U3492:U3494">
    <cfRule type="expression" dxfId="5783" priority="1821">
      <formula>U3492&lt;&gt;""</formula>
    </cfRule>
    <cfRule type="expression" dxfId="5782" priority="1822">
      <formula>S3492&lt;&gt;""</formula>
    </cfRule>
  </conditionalFormatting>
  <conditionalFormatting sqref="T3495:T3497">
    <cfRule type="expression" dxfId="5781" priority="1819">
      <formula>T3495&lt;&gt;""</formula>
    </cfRule>
    <cfRule type="expression" dxfId="5780" priority="1820">
      <formula>S3495&lt;&gt;""</formula>
    </cfRule>
  </conditionalFormatting>
  <conditionalFormatting sqref="U3495:U3497">
    <cfRule type="expression" dxfId="5779" priority="1817">
      <formula>U3495&lt;&gt;""</formula>
    </cfRule>
    <cfRule type="expression" dxfId="5778" priority="1818">
      <formula>S3495&lt;&gt;""</formula>
    </cfRule>
  </conditionalFormatting>
  <conditionalFormatting sqref="T3498:T3500">
    <cfRule type="expression" dxfId="5777" priority="1815">
      <formula>T3498&lt;&gt;""</formula>
    </cfRule>
    <cfRule type="expression" dxfId="5776" priority="1816">
      <formula>S3498&lt;&gt;""</formula>
    </cfRule>
  </conditionalFormatting>
  <conditionalFormatting sqref="U3498:U3500">
    <cfRule type="expression" dxfId="5775" priority="1813">
      <formula>U3498&lt;&gt;""</formula>
    </cfRule>
    <cfRule type="expression" dxfId="5774" priority="1814">
      <formula>S3498&lt;&gt;""</formula>
    </cfRule>
  </conditionalFormatting>
  <conditionalFormatting sqref="T3501:T3503">
    <cfRule type="expression" dxfId="5773" priority="1811">
      <formula>T3501&lt;&gt;""</formula>
    </cfRule>
    <cfRule type="expression" dxfId="5772" priority="1812">
      <formula>S3501&lt;&gt;""</formula>
    </cfRule>
  </conditionalFormatting>
  <conditionalFormatting sqref="U3501:U3503">
    <cfRule type="expression" dxfId="5771" priority="1809">
      <formula>U3501&lt;&gt;""</formula>
    </cfRule>
    <cfRule type="expression" dxfId="5770" priority="1810">
      <formula>S3501&lt;&gt;""</formula>
    </cfRule>
  </conditionalFormatting>
  <conditionalFormatting sqref="T3504:T3506">
    <cfRule type="expression" dxfId="5769" priority="1807">
      <formula>T3504&lt;&gt;""</formula>
    </cfRule>
    <cfRule type="expression" dxfId="5768" priority="1808">
      <formula>S3504&lt;&gt;""</formula>
    </cfRule>
  </conditionalFormatting>
  <conditionalFormatting sqref="U3504:U3506">
    <cfRule type="expression" dxfId="5767" priority="1805">
      <formula>U3504&lt;&gt;""</formula>
    </cfRule>
    <cfRule type="expression" dxfId="5766" priority="1806">
      <formula>S3504&lt;&gt;""</formula>
    </cfRule>
  </conditionalFormatting>
  <conditionalFormatting sqref="T3507:T3509">
    <cfRule type="expression" dxfId="5765" priority="1803">
      <formula>T3507&lt;&gt;""</formula>
    </cfRule>
    <cfRule type="expression" dxfId="5764" priority="1804">
      <formula>S3507&lt;&gt;""</formula>
    </cfRule>
  </conditionalFormatting>
  <conditionalFormatting sqref="U3507:U3509">
    <cfRule type="expression" dxfId="5763" priority="1801">
      <formula>U3507&lt;&gt;""</formula>
    </cfRule>
    <cfRule type="expression" dxfId="5762" priority="1802">
      <formula>S3507&lt;&gt;""</formula>
    </cfRule>
  </conditionalFormatting>
  <conditionalFormatting sqref="T3510:T3512">
    <cfRule type="expression" dxfId="5761" priority="1799">
      <formula>T3510&lt;&gt;""</formula>
    </cfRule>
    <cfRule type="expression" dxfId="5760" priority="1800">
      <formula>S3510&lt;&gt;""</formula>
    </cfRule>
  </conditionalFormatting>
  <conditionalFormatting sqref="U3510:U3512">
    <cfRule type="expression" dxfId="5759" priority="1797">
      <formula>U3510&lt;&gt;""</formula>
    </cfRule>
    <cfRule type="expression" dxfId="5758" priority="1798">
      <formula>S3510&lt;&gt;""</formula>
    </cfRule>
  </conditionalFormatting>
  <conditionalFormatting sqref="T3513:T3515">
    <cfRule type="expression" dxfId="5757" priority="1795">
      <formula>T3513&lt;&gt;""</formula>
    </cfRule>
    <cfRule type="expression" dxfId="5756" priority="1796">
      <formula>S3513&lt;&gt;""</formula>
    </cfRule>
  </conditionalFormatting>
  <conditionalFormatting sqref="U3513:U3515">
    <cfRule type="expression" dxfId="5755" priority="1793">
      <formula>U3513&lt;&gt;""</formula>
    </cfRule>
    <cfRule type="expression" dxfId="5754" priority="1794">
      <formula>S3513&lt;&gt;""</formula>
    </cfRule>
  </conditionalFormatting>
  <conditionalFormatting sqref="T3516:T3518">
    <cfRule type="expression" dxfId="5753" priority="1791">
      <formula>T3516&lt;&gt;""</formula>
    </cfRule>
    <cfRule type="expression" dxfId="5752" priority="1792">
      <formula>S3516&lt;&gt;""</formula>
    </cfRule>
  </conditionalFormatting>
  <conditionalFormatting sqref="U3516:U3518">
    <cfRule type="expression" dxfId="5751" priority="1789">
      <formula>U3516&lt;&gt;""</formula>
    </cfRule>
    <cfRule type="expression" dxfId="5750" priority="1790">
      <formula>S3516&lt;&gt;""</formula>
    </cfRule>
  </conditionalFormatting>
  <conditionalFormatting sqref="T3519:T3521">
    <cfRule type="expression" dxfId="5749" priority="1787">
      <formula>T3519&lt;&gt;""</formula>
    </cfRule>
    <cfRule type="expression" dxfId="5748" priority="1788">
      <formula>S3519&lt;&gt;""</formula>
    </cfRule>
  </conditionalFormatting>
  <conditionalFormatting sqref="U3519:U3521">
    <cfRule type="expression" dxfId="5747" priority="1785">
      <formula>U3519&lt;&gt;""</formula>
    </cfRule>
    <cfRule type="expression" dxfId="5746" priority="1786">
      <formula>S3519&lt;&gt;""</formula>
    </cfRule>
  </conditionalFormatting>
  <conditionalFormatting sqref="T3531:T3537">
    <cfRule type="expression" dxfId="5745" priority="1783">
      <formula>T3531&lt;&gt;""</formula>
    </cfRule>
    <cfRule type="expression" dxfId="5744" priority="1784">
      <formula>S3531&lt;&gt;""</formula>
    </cfRule>
  </conditionalFormatting>
  <conditionalFormatting sqref="U3531:U3537">
    <cfRule type="expression" dxfId="5743" priority="1781">
      <formula>U3531&lt;&gt;""</formula>
    </cfRule>
    <cfRule type="expression" dxfId="5742" priority="1782">
      <formula>S3531&lt;&gt;""</formula>
    </cfRule>
  </conditionalFormatting>
  <conditionalFormatting sqref="T3538:T3544">
    <cfRule type="expression" dxfId="5741" priority="1779">
      <formula>T3538&lt;&gt;""</formula>
    </cfRule>
    <cfRule type="expression" dxfId="5740" priority="1780">
      <formula>S3538&lt;&gt;""</formula>
    </cfRule>
  </conditionalFormatting>
  <conditionalFormatting sqref="U3538:U3544">
    <cfRule type="expression" dxfId="5739" priority="1777">
      <formula>U3538&lt;&gt;""</formula>
    </cfRule>
    <cfRule type="expression" dxfId="5738" priority="1778">
      <formula>S3538&lt;&gt;""</formula>
    </cfRule>
  </conditionalFormatting>
  <conditionalFormatting sqref="T3545:T3551">
    <cfRule type="expression" dxfId="5737" priority="1775">
      <formula>T3545&lt;&gt;""</formula>
    </cfRule>
    <cfRule type="expression" dxfId="5736" priority="1776">
      <formula>S3545&lt;&gt;""</formula>
    </cfRule>
  </conditionalFormatting>
  <conditionalFormatting sqref="U3545:U3551">
    <cfRule type="expression" dxfId="5735" priority="1773">
      <formula>U3545&lt;&gt;""</formula>
    </cfRule>
    <cfRule type="expression" dxfId="5734" priority="1774">
      <formula>S3545&lt;&gt;""</formula>
    </cfRule>
  </conditionalFormatting>
  <conditionalFormatting sqref="T3552:T3558">
    <cfRule type="expression" dxfId="5733" priority="1771">
      <formula>T3552&lt;&gt;""</formula>
    </cfRule>
    <cfRule type="expression" dxfId="5732" priority="1772">
      <formula>S3552&lt;&gt;""</formula>
    </cfRule>
  </conditionalFormatting>
  <conditionalFormatting sqref="U3552:U3558">
    <cfRule type="expression" dxfId="5731" priority="1769">
      <formula>U3552&lt;&gt;""</formula>
    </cfRule>
    <cfRule type="expression" dxfId="5730" priority="1770">
      <formula>S3552&lt;&gt;""</formula>
    </cfRule>
  </conditionalFormatting>
  <conditionalFormatting sqref="T3559:T3565">
    <cfRule type="expression" dxfId="5729" priority="1767">
      <formula>T3559&lt;&gt;""</formula>
    </cfRule>
    <cfRule type="expression" dxfId="5728" priority="1768">
      <formula>S3559&lt;&gt;""</formula>
    </cfRule>
  </conditionalFormatting>
  <conditionalFormatting sqref="U3559:U3565">
    <cfRule type="expression" dxfId="5727" priority="1765">
      <formula>U3559&lt;&gt;""</formula>
    </cfRule>
    <cfRule type="expression" dxfId="5726" priority="1766">
      <formula>S3559&lt;&gt;""</formula>
    </cfRule>
  </conditionalFormatting>
  <conditionalFormatting sqref="T3566:T3572">
    <cfRule type="expression" dxfId="5725" priority="1763">
      <formula>T3566&lt;&gt;""</formula>
    </cfRule>
    <cfRule type="expression" dxfId="5724" priority="1764">
      <formula>S3566&lt;&gt;""</formula>
    </cfRule>
  </conditionalFormatting>
  <conditionalFormatting sqref="U3566:U3572">
    <cfRule type="expression" dxfId="5723" priority="1761">
      <formula>U3566&lt;&gt;""</formula>
    </cfRule>
    <cfRule type="expression" dxfId="5722" priority="1762">
      <formula>S3566&lt;&gt;""</formula>
    </cfRule>
  </conditionalFormatting>
  <conditionalFormatting sqref="T3573:T3579">
    <cfRule type="expression" dxfId="5721" priority="1759">
      <formula>T3573&lt;&gt;""</formula>
    </cfRule>
    <cfRule type="expression" dxfId="5720" priority="1760">
      <formula>S3573&lt;&gt;""</formula>
    </cfRule>
  </conditionalFormatting>
  <conditionalFormatting sqref="U3573:U3579">
    <cfRule type="expression" dxfId="5719" priority="1757">
      <formula>U3573&lt;&gt;""</formula>
    </cfRule>
    <cfRule type="expression" dxfId="5718" priority="1758">
      <formula>S3573&lt;&gt;""</formula>
    </cfRule>
  </conditionalFormatting>
  <conditionalFormatting sqref="T3580:T3586">
    <cfRule type="expression" dxfId="5717" priority="1755">
      <formula>T3580&lt;&gt;""</formula>
    </cfRule>
    <cfRule type="expression" dxfId="5716" priority="1756">
      <formula>S3580&lt;&gt;""</formula>
    </cfRule>
  </conditionalFormatting>
  <conditionalFormatting sqref="U3580:U3586">
    <cfRule type="expression" dxfId="5715" priority="1753">
      <formula>U3580&lt;&gt;""</formula>
    </cfRule>
    <cfRule type="expression" dxfId="5714" priority="1754">
      <formula>S3580&lt;&gt;""</formula>
    </cfRule>
  </conditionalFormatting>
  <conditionalFormatting sqref="T3587:T3593">
    <cfRule type="expression" dxfId="5713" priority="1751">
      <formula>T3587&lt;&gt;""</formula>
    </cfRule>
    <cfRule type="expression" dxfId="5712" priority="1752">
      <formula>S3587&lt;&gt;""</formula>
    </cfRule>
  </conditionalFormatting>
  <conditionalFormatting sqref="U3587:U3593">
    <cfRule type="expression" dxfId="5711" priority="1749">
      <formula>U3587&lt;&gt;""</formula>
    </cfRule>
    <cfRule type="expression" dxfId="5710" priority="1750">
      <formula>S3587&lt;&gt;""</formula>
    </cfRule>
  </conditionalFormatting>
  <conditionalFormatting sqref="T3594:T3600">
    <cfRule type="expression" dxfId="5709" priority="1747">
      <formula>T3594&lt;&gt;""</formula>
    </cfRule>
    <cfRule type="expression" dxfId="5708" priority="1748">
      <formula>S3594&lt;&gt;""</formula>
    </cfRule>
  </conditionalFormatting>
  <conditionalFormatting sqref="U3594:U3600">
    <cfRule type="expression" dxfId="5707" priority="1745">
      <formula>U3594&lt;&gt;""</formula>
    </cfRule>
    <cfRule type="expression" dxfId="5706" priority="1746">
      <formula>S3594&lt;&gt;""</formula>
    </cfRule>
  </conditionalFormatting>
  <conditionalFormatting sqref="T3601:T3607">
    <cfRule type="expression" dxfId="5705" priority="1743">
      <formula>T3601&lt;&gt;""</formula>
    </cfRule>
    <cfRule type="expression" dxfId="5704" priority="1744">
      <formula>S3601&lt;&gt;""</formula>
    </cfRule>
  </conditionalFormatting>
  <conditionalFormatting sqref="U3601:U3607">
    <cfRule type="expression" dxfId="5703" priority="1741">
      <formula>U3601&lt;&gt;""</formula>
    </cfRule>
    <cfRule type="expression" dxfId="5702" priority="1742">
      <formula>S3601&lt;&gt;""</formula>
    </cfRule>
  </conditionalFormatting>
  <conditionalFormatting sqref="T3608:T3614">
    <cfRule type="expression" dxfId="5701" priority="1739">
      <formula>T3608&lt;&gt;""</formula>
    </cfRule>
    <cfRule type="expression" dxfId="5700" priority="1740">
      <formula>S3608&lt;&gt;""</formula>
    </cfRule>
  </conditionalFormatting>
  <conditionalFormatting sqref="U3608:U3614">
    <cfRule type="expression" dxfId="5699" priority="1737">
      <formula>U3608&lt;&gt;""</formula>
    </cfRule>
    <cfRule type="expression" dxfId="5698" priority="1738">
      <formula>S3608&lt;&gt;""</formula>
    </cfRule>
  </conditionalFormatting>
  <conditionalFormatting sqref="T3615:T3621">
    <cfRule type="expression" dxfId="5697" priority="1735">
      <formula>T3615&lt;&gt;""</formula>
    </cfRule>
    <cfRule type="expression" dxfId="5696" priority="1736">
      <formula>S3615&lt;&gt;""</formula>
    </cfRule>
  </conditionalFormatting>
  <conditionalFormatting sqref="U3615:U3621">
    <cfRule type="expression" dxfId="5695" priority="1733">
      <formula>U3615&lt;&gt;""</formula>
    </cfRule>
    <cfRule type="expression" dxfId="5694" priority="1734">
      <formula>S3615&lt;&gt;""</formula>
    </cfRule>
  </conditionalFormatting>
  <conditionalFormatting sqref="T3622:T3628">
    <cfRule type="expression" dxfId="5693" priority="1731">
      <formula>T3622&lt;&gt;""</formula>
    </cfRule>
    <cfRule type="expression" dxfId="5692" priority="1732">
      <formula>S3622&lt;&gt;""</formula>
    </cfRule>
  </conditionalFormatting>
  <conditionalFormatting sqref="U3622:U3628">
    <cfRule type="expression" dxfId="5691" priority="1729">
      <formula>U3622&lt;&gt;""</formula>
    </cfRule>
    <cfRule type="expression" dxfId="5690" priority="1730">
      <formula>S3622&lt;&gt;""</formula>
    </cfRule>
  </conditionalFormatting>
  <conditionalFormatting sqref="T3629:T3635">
    <cfRule type="expression" dxfId="5689" priority="1727">
      <formula>T3629&lt;&gt;""</formula>
    </cfRule>
    <cfRule type="expression" dxfId="5688" priority="1728">
      <formula>S3629&lt;&gt;""</formula>
    </cfRule>
  </conditionalFormatting>
  <conditionalFormatting sqref="U3629:U3635">
    <cfRule type="expression" dxfId="5687" priority="1725">
      <formula>U3629&lt;&gt;""</formula>
    </cfRule>
    <cfRule type="expression" dxfId="5686" priority="1726">
      <formula>S3629&lt;&gt;""</formula>
    </cfRule>
  </conditionalFormatting>
  <conditionalFormatting sqref="T3636:T3642">
    <cfRule type="expression" dxfId="5685" priority="1723">
      <formula>T3636&lt;&gt;""</formula>
    </cfRule>
    <cfRule type="expression" dxfId="5684" priority="1724">
      <formula>S3636&lt;&gt;""</formula>
    </cfRule>
  </conditionalFormatting>
  <conditionalFormatting sqref="U3636:U3642">
    <cfRule type="expression" dxfId="5683" priority="1721">
      <formula>U3636&lt;&gt;""</formula>
    </cfRule>
    <cfRule type="expression" dxfId="5682" priority="1722">
      <formula>S3636&lt;&gt;""</formula>
    </cfRule>
  </conditionalFormatting>
  <conditionalFormatting sqref="T3643:T3649">
    <cfRule type="expression" dxfId="5681" priority="1719">
      <formula>T3643&lt;&gt;""</formula>
    </cfRule>
    <cfRule type="expression" dxfId="5680" priority="1720">
      <formula>S3643&lt;&gt;""</formula>
    </cfRule>
  </conditionalFormatting>
  <conditionalFormatting sqref="U3643:U3649">
    <cfRule type="expression" dxfId="5679" priority="1717">
      <formula>U3643&lt;&gt;""</formula>
    </cfRule>
    <cfRule type="expression" dxfId="5678" priority="1718">
      <formula>S3643&lt;&gt;""</formula>
    </cfRule>
  </conditionalFormatting>
  <conditionalFormatting sqref="T3650:T3656">
    <cfRule type="expression" dxfId="5677" priority="1715">
      <formula>T3650&lt;&gt;""</formula>
    </cfRule>
    <cfRule type="expression" dxfId="5676" priority="1716">
      <formula>S3650&lt;&gt;""</formula>
    </cfRule>
  </conditionalFormatting>
  <conditionalFormatting sqref="U3650:U3656">
    <cfRule type="expression" dxfId="5675" priority="1713">
      <formula>U3650&lt;&gt;""</formula>
    </cfRule>
    <cfRule type="expression" dxfId="5674" priority="1714">
      <formula>S3650&lt;&gt;""</formula>
    </cfRule>
  </conditionalFormatting>
  <conditionalFormatting sqref="T3657:T3663">
    <cfRule type="expression" dxfId="5673" priority="1711">
      <formula>T3657&lt;&gt;""</formula>
    </cfRule>
    <cfRule type="expression" dxfId="5672" priority="1712">
      <formula>S3657&lt;&gt;""</formula>
    </cfRule>
  </conditionalFormatting>
  <conditionalFormatting sqref="U3657:U3663">
    <cfRule type="expression" dxfId="5671" priority="1709">
      <formula>U3657&lt;&gt;""</formula>
    </cfRule>
    <cfRule type="expression" dxfId="5670" priority="1710">
      <formula>S3657&lt;&gt;""</formula>
    </cfRule>
  </conditionalFormatting>
  <conditionalFormatting sqref="T3674:T3678">
    <cfRule type="expression" dxfId="5669" priority="1707">
      <formula>T3674&lt;&gt;""</formula>
    </cfRule>
    <cfRule type="expression" dxfId="5668" priority="1708">
      <formula>S3674&lt;&gt;""</formula>
    </cfRule>
  </conditionalFormatting>
  <conditionalFormatting sqref="U3674:U3678">
    <cfRule type="expression" dxfId="5667" priority="1705">
      <formula>U3674&lt;&gt;""</formula>
    </cfRule>
    <cfRule type="expression" dxfId="5666" priority="1706">
      <formula>S3674&lt;&gt;""</formula>
    </cfRule>
  </conditionalFormatting>
  <conditionalFormatting sqref="T3679:T3683">
    <cfRule type="expression" dxfId="5665" priority="1703">
      <formula>T3679&lt;&gt;""</formula>
    </cfRule>
    <cfRule type="expression" dxfId="5664" priority="1704">
      <formula>S3679&lt;&gt;""</formula>
    </cfRule>
  </conditionalFormatting>
  <conditionalFormatting sqref="U3679:U3683">
    <cfRule type="expression" dxfId="5663" priority="1701">
      <formula>U3679&lt;&gt;""</formula>
    </cfRule>
    <cfRule type="expression" dxfId="5662" priority="1702">
      <formula>S3679&lt;&gt;""</formula>
    </cfRule>
  </conditionalFormatting>
  <conditionalFormatting sqref="T3684:T3688">
    <cfRule type="expression" dxfId="5661" priority="1699">
      <formula>T3684&lt;&gt;""</formula>
    </cfRule>
    <cfRule type="expression" dxfId="5660" priority="1700">
      <formula>S3684&lt;&gt;""</formula>
    </cfRule>
  </conditionalFormatting>
  <conditionalFormatting sqref="U3684:U3688">
    <cfRule type="expression" dxfId="5659" priority="1697">
      <formula>U3684&lt;&gt;""</formula>
    </cfRule>
    <cfRule type="expression" dxfId="5658" priority="1698">
      <formula>S3684&lt;&gt;""</formula>
    </cfRule>
  </conditionalFormatting>
  <conditionalFormatting sqref="T3689:T3693">
    <cfRule type="expression" dxfId="5657" priority="1695">
      <formula>T3689&lt;&gt;""</formula>
    </cfRule>
    <cfRule type="expression" dxfId="5656" priority="1696">
      <formula>S3689&lt;&gt;""</formula>
    </cfRule>
  </conditionalFormatting>
  <conditionalFormatting sqref="U3689:U3693">
    <cfRule type="expression" dxfId="5655" priority="1693">
      <formula>U3689&lt;&gt;""</formula>
    </cfRule>
    <cfRule type="expression" dxfId="5654" priority="1694">
      <formula>S3689&lt;&gt;""</formula>
    </cfRule>
  </conditionalFormatting>
  <conditionalFormatting sqref="T3701:T3705">
    <cfRule type="expression" dxfId="5653" priority="1691">
      <formula>T3701&lt;&gt;""</formula>
    </cfRule>
    <cfRule type="expression" dxfId="5652" priority="1692">
      <formula>S3701&lt;&gt;""</formula>
    </cfRule>
  </conditionalFormatting>
  <conditionalFormatting sqref="U3701:U3705">
    <cfRule type="expression" dxfId="5651" priority="1689">
      <formula>U3701&lt;&gt;""</formula>
    </cfRule>
    <cfRule type="expression" dxfId="5650" priority="1690">
      <formula>S3701&lt;&gt;""</formula>
    </cfRule>
  </conditionalFormatting>
  <conditionalFormatting sqref="T3937:T3941 T3933:T3934 T3792:T3798 T3730:T3732 T3718:T3722 T3710:T3715">
    <cfRule type="expression" dxfId="5649" priority="1687">
      <formula>T3710&lt;&gt;""</formula>
    </cfRule>
    <cfRule type="expression" dxfId="5648" priority="1688">
      <formula>S3710&lt;&gt;""</formula>
    </cfRule>
  </conditionalFormatting>
  <conditionalFormatting sqref="U3937:U3941 U3933:U3934 U3792:U3798 U3730:U3732 U3718:U3722 U3710:U3715">
    <cfRule type="expression" dxfId="5647" priority="1685">
      <formula>U3710&lt;&gt;""</formula>
    </cfRule>
    <cfRule type="expression" dxfId="5646" priority="1686">
      <formula>S3710&lt;&gt;""</formula>
    </cfRule>
  </conditionalFormatting>
  <conditionalFormatting sqref="T3975 T3964:T3968">
    <cfRule type="expression" dxfId="5645" priority="1683">
      <formula>T3964&lt;&gt;""</formula>
    </cfRule>
    <cfRule type="expression" dxfId="5644" priority="1684">
      <formula>S3964&lt;&gt;""</formula>
    </cfRule>
  </conditionalFormatting>
  <conditionalFormatting sqref="U3975 U3964:U3968">
    <cfRule type="expression" dxfId="5643" priority="1681">
      <formula>U3964&lt;&gt;""</formula>
    </cfRule>
    <cfRule type="expression" dxfId="5642" priority="1682">
      <formula>S3964&lt;&gt;""</formula>
    </cfRule>
  </conditionalFormatting>
  <conditionalFormatting sqref="T3723:T3727">
    <cfRule type="expression" dxfId="5641" priority="1679">
      <formula>T3723&lt;&gt;""</formula>
    </cfRule>
    <cfRule type="expression" dxfId="5640" priority="1680">
      <formula>S3723&lt;&gt;""</formula>
    </cfRule>
  </conditionalFormatting>
  <conditionalFormatting sqref="U3723:U3727">
    <cfRule type="expression" dxfId="5639" priority="1677">
      <formula>U3723&lt;&gt;""</formula>
    </cfRule>
    <cfRule type="expression" dxfId="5638" priority="1678">
      <formula>S3723&lt;&gt;""</formula>
    </cfRule>
  </conditionalFormatting>
  <conditionalFormatting sqref="T3733:T3735">
    <cfRule type="expression" dxfId="5637" priority="1675">
      <formula>T3733&lt;&gt;""</formula>
    </cfRule>
    <cfRule type="expression" dxfId="5636" priority="1676">
      <formula>S3733&lt;&gt;""</formula>
    </cfRule>
  </conditionalFormatting>
  <conditionalFormatting sqref="U3733:U3735">
    <cfRule type="expression" dxfId="5635" priority="1673">
      <formula>U3733&lt;&gt;""</formula>
    </cfRule>
    <cfRule type="expression" dxfId="5634" priority="1674">
      <formula>S3733&lt;&gt;""</formula>
    </cfRule>
  </conditionalFormatting>
  <conditionalFormatting sqref="T3736:T3738">
    <cfRule type="expression" dxfId="5633" priority="1671">
      <formula>T3736&lt;&gt;""</formula>
    </cfRule>
    <cfRule type="expression" dxfId="5632" priority="1672">
      <formula>S3736&lt;&gt;""</formula>
    </cfRule>
  </conditionalFormatting>
  <conditionalFormatting sqref="U3736:U3738">
    <cfRule type="expression" dxfId="5631" priority="1669">
      <formula>U3736&lt;&gt;""</formula>
    </cfRule>
    <cfRule type="expression" dxfId="5630" priority="1670">
      <formula>S3736&lt;&gt;""</formula>
    </cfRule>
  </conditionalFormatting>
  <conditionalFormatting sqref="T3739:T3741">
    <cfRule type="expression" dxfId="5629" priority="1667">
      <formula>T3739&lt;&gt;""</formula>
    </cfRule>
    <cfRule type="expression" dxfId="5628" priority="1668">
      <formula>S3739&lt;&gt;""</formula>
    </cfRule>
  </conditionalFormatting>
  <conditionalFormatting sqref="U3739:U3741">
    <cfRule type="expression" dxfId="5627" priority="1665">
      <formula>U3739&lt;&gt;""</formula>
    </cfRule>
    <cfRule type="expression" dxfId="5626" priority="1666">
      <formula>S3739&lt;&gt;""</formula>
    </cfRule>
  </conditionalFormatting>
  <conditionalFormatting sqref="T3742:T3744">
    <cfRule type="expression" dxfId="5625" priority="1663">
      <formula>T3742&lt;&gt;""</formula>
    </cfRule>
    <cfRule type="expression" dxfId="5624" priority="1664">
      <formula>S3742&lt;&gt;""</formula>
    </cfRule>
  </conditionalFormatting>
  <conditionalFormatting sqref="U3742:U3744">
    <cfRule type="expression" dxfId="5623" priority="1661">
      <formula>U3742&lt;&gt;""</formula>
    </cfRule>
    <cfRule type="expression" dxfId="5622" priority="1662">
      <formula>S3742&lt;&gt;""</formula>
    </cfRule>
  </conditionalFormatting>
  <conditionalFormatting sqref="T3745:T3747">
    <cfRule type="expression" dxfId="5621" priority="1659">
      <formula>T3745&lt;&gt;""</formula>
    </cfRule>
    <cfRule type="expression" dxfId="5620" priority="1660">
      <formula>S3745&lt;&gt;""</formula>
    </cfRule>
  </conditionalFormatting>
  <conditionalFormatting sqref="U3745:U3747">
    <cfRule type="expression" dxfId="5619" priority="1657">
      <formula>U3745&lt;&gt;""</formula>
    </cfRule>
    <cfRule type="expression" dxfId="5618" priority="1658">
      <formula>S3745&lt;&gt;""</formula>
    </cfRule>
  </conditionalFormatting>
  <conditionalFormatting sqref="T3748:T3750">
    <cfRule type="expression" dxfId="5617" priority="1655">
      <formula>T3748&lt;&gt;""</formula>
    </cfRule>
    <cfRule type="expression" dxfId="5616" priority="1656">
      <formula>S3748&lt;&gt;""</formula>
    </cfRule>
  </conditionalFormatting>
  <conditionalFormatting sqref="U3748:U3750">
    <cfRule type="expression" dxfId="5615" priority="1653">
      <formula>U3748&lt;&gt;""</formula>
    </cfRule>
    <cfRule type="expression" dxfId="5614" priority="1654">
      <formula>S3748&lt;&gt;""</formula>
    </cfRule>
  </conditionalFormatting>
  <conditionalFormatting sqref="T3751:T3753">
    <cfRule type="expression" dxfId="5613" priority="1651">
      <formula>T3751&lt;&gt;""</formula>
    </cfRule>
    <cfRule type="expression" dxfId="5612" priority="1652">
      <formula>S3751&lt;&gt;""</formula>
    </cfRule>
  </conditionalFormatting>
  <conditionalFormatting sqref="U3751:U3753">
    <cfRule type="expression" dxfId="5611" priority="1649">
      <formula>U3751&lt;&gt;""</formula>
    </cfRule>
    <cfRule type="expression" dxfId="5610" priority="1650">
      <formula>S3751&lt;&gt;""</formula>
    </cfRule>
  </conditionalFormatting>
  <conditionalFormatting sqref="T3754:T3756">
    <cfRule type="expression" dxfId="5609" priority="1647">
      <formula>T3754&lt;&gt;""</formula>
    </cfRule>
    <cfRule type="expression" dxfId="5608" priority="1648">
      <formula>S3754&lt;&gt;""</formula>
    </cfRule>
  </conditionalFormatting>
  <conditionalFormatting sqref="U3754:U3756">
    <cfRule type="expression" dxfId="5607" priority="1645">
      <formula>U3754&lt;&gt;""</formula>
    </cfRule>
    <cfRule type="expression" dxfId="5606" priority="1646">
      <formula>S3754&lt;&gt;""</formula>
    </cfRule>
  </conditionalFormatting>
  <conditionalFormatting sqref="T3757:T3759">
    <cfRule type="expression" dxfId="5605" priority="1643">
      <formula>T3757&lt;&gt;""</formula>
    </cfRule>
    <cfRule type="expression" dxfId="5604" priority="1644">
      <formula>S3757&lt;&gt;""</formula>
    </cfRule>
  </conditionalFormatting>
  <conditionalFormatting sqref="U3757:U3759">
    <cfRule type="expression" dxfId="5603" priority="1641">
      <formula>U3757&lt;&gt;""</formula>
    </cfRule>
    <cfRule type="expression" dxfId="5602" priority="1642">
      <formula>S3757&lt;&gt;""</formula>
    </cfRule>
  </conditionalFormatting>
  <conditionalFormatting sqref="T3760:T3762">
    <cfRule type="expression" dxfId="5601" priority="1639">
      <formula>T3760&lt;&gt;""</formula>
    </cfRule>
    <cfRule type="expression" dxfId="5600" priority="1640">
      <formula>S3760&lt;&gt;""</formula>
    </cfRule>
  </conditionalFormatting>
  <conditionalFormatting sqref="U3760:U3762">
    <cfRule type="expression" dxfId="5599" priority="1637">
      <formula>U3760&lt;&gt;""</formula>
    </cfRule>
    <cfRule type="expression" dxfId="5598" priority="1638">
      <formula>S3760&lt;&gt;""</formula>
    </cfRule>
  </conditionalFormatting>
  <conditionalFormatting sqref="T3763:T3765">
    <cfRule type="expression" dxfId="5597" priority="1635">
      <formula>T3763&lt;&gt;""</formula>
    </cfRule>
    <cfRule type="expression" dxfId="5596" priority="1636">
      <formula>S3763&lt;&gt;""</formula>
    </cfRule>
  </conditionalFormatting>
  <conditionalFormatting sqref="U3763:U3765">
    <cfRule type="expression" dxfId="5595" priority="1633">
      <formula>U3763&lt;&gt;""</formula>
    </cfRule>
    <cfRule type="expression" dxfId="5594" priority="1634">
      <formula>S3763&lt;&gt;""</formula>
    </cfRule>
  </conditionalFormatting>
  <conditionalFormatting sqref="T3766:T3768">
    <cfRule type="expression" dxfId="5593" priority="1631">
      <formula>T3766&lt;&gt;""</formula>
    </cfRule>
    <cfRule type="expression" dxfId="5592" priority="1632">
      <formula>S3766&lt;&gt;""</formula>
    </cfRule>
  </conditionalFormatting>
  <conditionalFormatting sqref="U3766:U3768">
    <cfRule type="expression" dxfId="5591" priority="1629">
      <formula>U3766&lt;&gt;""</formula>
    </cfRule>
    <cfRule type="expression" dxfId="5590" priority="1630">
      <formula>S3766&lt;&gt;""</formula>
    </cfRule>
  </conditionalFormatting>
  <conditionalFormatting sqref="T3769:T3771">
    <cfRule type="expression" dxfId="5589" priority="1627">
      <formula>T3769&lt;&gt;""</formula>
    </cfRule>
    <cfRule type="expression" dxfId="5588" priority="1628">
      <formula>S3769&lt;&gt;""</formula>
    </cfRule>
  </conditionalFormatting>
  <conditionalFormatting sqref="U3769:U3771">
    <cfRule type="expression" dxfId="5587" priority="1625">
      <formula>U3769&lt;&gt;""</formula>
    </cfRule>
    <cfRule type="expression" dxfId="5586" priority="1626">
      <formula>S3769&lt;&gt;""</formula>
    </cfRule>
  </conditionalFormatting>
  <conditionalFormatting sqref="T3772:T3774">
    <cfRule type="expression" dxfId="5585" priority="1623">
      <formula>T3772&lt;&gt;""</formula>
    </cfRule>
    <cfRule type="expression" dxfId="5584" priority="1624">
      <formula>S3772&lt;&gt;""</formula>
    </cfRule>
  </conditionalFormatting>
  <conditionalFormatting sqref="U3772:U3774">
    <cfRule type="expression" dxfId="5583" priority="1621">
      <formula>U3772&lt;&gt;""</formula>
    </cfRule>
    <cfRule type="expression" dxfId="5582" priority="1622">
      <formula>S3772&lt;&gt;""</formula>
    </cfRule>
  </conditionalFormatting>
  <conditionalFormatting sqref="T3775:T3777">
    <cfRule type="expression" dxfId="5581" priority="1619">
      <formula>T3775&lt;&gt;""</formula>
    </cfRule>
    <cfRule type="expression" dxfId="5580" priority="1620">
      <formula>S3775&lt;&gt;""</formula>
    </cfRule>
  </conditionalFormatting>
  <conditionalFormatting sqref="U3775:U3777">
    <cfRule type="expression" dxfId="5579" priority="1617">
      <formula>U3775&lt;&gt;""</formula>
    </cfRule>
    <cfRule type="expression" dxfId="5578" priority="1618">
      <formula>S3775&lt;&gt;""</formula>
    </cfRule>
  </conditionalFormatting>
  <conditionalFormatting sqref="T3778:T3780">
    <cfRule type="expression" dxfId="5577" priority="1615">
      <formula>T3778&lt;&gt;""</formula>
    </cfRule>
    <cfRule type="expression" dxfId="5576" priority="1616">
      <formula>S3778&lt;&gt;""</formula>
    </cfRule>
  </conditionalFormatting>
  <conditionalFormatting sqref="U3778:U3780">
    <cfRule type="expression" dxfId="5575" priority="1613">
      <formula>U3778&lt;&gt;""</formula>
    </cfRule>
    <cfRule type="expression" dxfId="5574" priority="1614">
      <formula>S3778&lt;&gt;""</formula>
    </cfRule>
  </conditionalFormatting>
  <conditionalFormatting sqref="T3781:T3783">
    <cfRule type="expression" dxfId="5573" priority="1611">
      <formula>T3781&lt;&gt;""</formula>
    </cfRule>
    <cfRule type="expression" dxfId="5572" priority="1612">
      <formula>S3781&lt;&gt;""</formula>
    </cfRule>
  </conditionalFormatting>
  <conditionalFormatting sqref="U3781:U3783">
    <cfRule type="expression" dxfId="5571" priority="1609">
      <formula>U3781&lt;&gt;""</formula>
    </cfRule>
    <cfRule type="expression" dxfId="5570" priority="1610">
      <formula>S3781&lt;&gt;""</formula>
    </cfRule>
  </conditionalFormatting>
  <conditionalFormatting sqref="T3784:T3786">
    <cfRule type="expression" dxfId="5569" priority="1607">
      <formula>T3784&lt;&gt;""</formula>
    </cfRule>
    <cfRule type="expression" dxfId="5568" priority="1608">
      <formula>S3784&lt;&gt;""</formula>
    </cfRule>
  </conditionalFormatting>
  <conditionalFormatting sqref="U3784:U3786">
    <cfRule type="expression" dxfId="5567" priority="1605">
      <formula>U3784&lt;&gt;""</formula>
    </cfRule>
    <cfRule type="expression" dxfId="5566" priority="1606">
      <formula>S3784&lt;&gt;""</formula>
    </cfRule>
  </conditionalFormatting>
  <conditionalFormatting sqref="T3787:T3789">
    <cfRule type="expression" dxfId="5565" priority="1603">
      <formula>T3787&lt;&gt;""</formula>
    </cfRule>
    <cfRule type="expression" dxfId="5564" priority="1604">
      <formula>S3787&lt;&gt;""</formula>
    </cfRule>
  </conditionalFormatting>
  <conditionalFormatting sqref="U3787:U3789">
    <cfRule type="expression" dxfId="5563" priority="1601">
      <formula>U3787&lt;&gt;""</formula>
    </cfRule>
    <cfRule type="expression" dxfId="5562" priority="1602">
      <formula>S3787&lt;&gt;""</formula>
    </cfRule>
  </conditionalFormatting>
  <conditionalFormatting sqref="T3799:T3805">
    <cfRule type="expression" dxfId="5561" priority="1599">
      <formula>T3799&lt;&gt;""</formula>
    </cfRule>
    <cfRule type="expression" dxfId="5560" priority="1600">
      <formula>S3799&lt;&gt;""</formula>
    </cfRule>
  </conditionalFormatting>
  <conditionalFormatting sqref="U3799:U3805">
    <cfRule type="expression" dxfId="5559" priority="1597">
      <formula>U3799&lt;&gt;""</formula>
    </cfRule>
    <cfRule type="expression" dxfId="5558" priority="1598">
      <formula>S3799&lt;&gt;""</formula>
    </cfRule>
  </conditionalFormatting>
  <conditionalFormatting sqref="T3806:T3812">
    <cfRule type="expression" dxfId="5557" priority="1595">
      <formula>T3806&lt;&gt;""</formula>
    </cfRule>
    <cfRule type="expression" dxfId="5556" priority="1596">
      <formula>S3806&lt;&gt;""</formula>
    </cfRule>
  </conditionalFormatting>
  <conditionalFormatting sqref="U3806:U3812">
    <cfRule type="expression" dxfId="5555" priority="1593">
      <formula>U3806&lt;&gt;""</formula>
    </cfRule>
    <cfRule type="expression" dxfId="5554" priority="1594">
      <formula>S3806&lt;&gt;""</formula>
    </cfRule>
  </conditionalFormatting>
  <conditionalFormatting sqref="T3813:T3819">
    <cfRule type="expression" dxfId="5553" priority="1591">
      <formula>T3813&lt;&gt;""</formula>
    </cfRule>
    <cfRule type="expression" dxfId="5552" priority="1592">
      <formula>S3813&lt;&gt;""</formula>
    </cfRule>
  </conditionalFormatting>
  <conditionalFormatting sqref="U3813:U3819">
    <cfRule type="expression" dxfId="5551" priority="1589">
      <formula>U3813&lt;&gt;""</formula>
    </cfRule>
    <cfRule type="expression" dxfId="5550" priority="1590">
      <formula>S3813&lt;&gt;""</formula>
    </cfRule>
  </conditionalFormatting>
  <conditionalFormatting sqref="T3820:T3826">
    <cfRule type="expression" dxfId="5549" priority="1587">
      <formula>T3820&lt;&gt;""</formula>
    </cfRule>
    <cfRule type="expression" dxfId="5548" priority="1588">
      <formula>S3820&lt;&gt;""</formula>
    </cfRule>
  </conditionalFormatting>
  <conditionalFormatting sqref="U3820:U3826">
    <cfRule type="expression" dxfId="5547" priority="1585">
      <formula>U3820&lt;&gt;""</formula>
    </cfRule>
    <cfRule type="expression" dxfId="5546" priority="1586">
      <formula>S3820&lt;&gt;""</formula>
    </cfRule>
  </conditionalFormatting>
  <conditionalFormatting sqref="T3827:T3833">
    <cfRule type="expression" dxfId="5545" priority="1583">
      <formula>T3827&lt;&gt;""</formula>
    </cfRule>
    <cfRule type="expression" dxfId="5544" priority="1584">
      <formula>S3827&lt;&gt;""</formula>
    </cfRule>
  </conditionalFormatting>
  <conditionalFormatting sqref="U3827:U3833">
    <cfRule type="expression" dxfId="5543" priority="1581">
      <formula>U3827&lt;&gt;""</formula>
    </cfRule>
    <cfRule type="expression" dxfId="5542" priority="1582">
      <formula>S3827&lt;&gt;""</formula>
    </cfRule>
  </conditionalFormatting>
  <conditionalFormatting sqref="T3834:T3840">
    <cfRule type="expression" dxfId="5541" priority="1579">
      <formula>T3834&lt;&gt;""</formula>
    </cfRule>
    <cfRule type="expression" dxfId="5540" priority="1580">
      <formula>S3834&lt;&gt;""</formula>
    </cfRule>
  </conditionalFormatting>
  <conditionalFormatting sqref="U3834:U3840">
    <cfRule type="expression" dxfId="5539" priority="1577">
      <formula>U3834&lt;&gt;""</formula>
    </cfRule>
    <cfRule type="expression" dxfId="5538" priority="1578">
      <formula>S3834&lt;&gt;""</formula>
    </cfRule>
  </conditionalFormatting>
  <conditionalFormatting sqref="T3841:T3847">
    <cfRule type="expression" dxfId="5537" priority="1575">
      <formula>T3841&lt;&gt;""</formula>
    </cfRule>
    <cfRule type="expression" dxfId="5536" priority="1576">
      <formula>S3841&lt;&gt;""</formula>
    </cfRule>
  </conditionalFormatting>
  <conditionalFormatting sqref="U3841:U3847">
    <cfRule type="expression" dxfId="5535" priority="1573">
      <formula>U3841&lt;&gt;""</formula>
    </cfRule>
    <cfRule type="expression" dxfId="5534" priority="1574">
      <formula>S3841&lt;&gt;""</formula>
    </cfRule>
  </conditionalFormatting>
  <conditionalFormatting sqref="T3848:T3854">
    <cfRule type="expression" dxfId="5533" priority="1571">
      <formula>T3848&lt;&gt;""</formula>
    </cfRule>
    <cfRule type="expression" dxfId="5532" priority="1572">
      <formula>S3848&lt;&gt;""</formula>
    </cfRule>
  </conditionalFormatting>
  <conditionalFormatting sqref="U3848:U3854">
    <cfRule type="expression" dxfId="5531" priority="1569">
      <formula>U3848&lt;&gt;""</formula>
    </cfRule>
    <cfRule type="expression" dxfId="5530" priority="1570">
      <formula>S3848&lt;&gt;""</formula>
    </cfRule>
  </conditionalFormatting>
  <conditionalFormatting sqref="T3855:T3861">
    <cfRule type="expression" dxfId="5529" priority="1567">
      <formula>T3855&lt;&gt;""</formula>
    </cfRule>
    <cfRule type="expression" dxfId="5528" priority="1568">
      <formula>S3855&lt;&gt;""</formula>
    </cfRule>
  </conditionalFormatting>
  <conditionalFormatting sqref="U3855:U3861">
    <cfRule type="expression" dxfId="5527" priority="1565">
      <formula>U3855&lt;&gt;""</formula>
    </cfRule>
    <cfRule type="expression" dxfId="5526" priority="1566">
      <formula>S3855&lt;&gt;""</formula>
    </cfRule>
  </conditionalFormatting>
  <conditionalFormatting sqref="T3862:T3868">
    <cfRule type="expression" dxfId="5525" priority="1563">
      <formula>T3862&lt;&gt;""</formula>
    </cfRule>
    <cfRule type="expression" dxfId="5524" priority="1564">
      <formula>S3862&lt;&gt;""</formula>
    </cfRule>
  </conditionalFormatting>
  <conditionalFormatting sqref="U3862:U3868">
    <cfRule type="expression" dxfId="5523" priority="1561">
      <formula>U3862&lt;&gt;""</formula>
    </cfRule>
    <cfRule type="expression" dxfId="5522" priority="1562">
      <formula>S3862&lt;&gt;""</formula>
    </cfRule>
  </conditionalFormatting>
  <conditionalFormatting sqref="T3869:T3875">
    <cfRule type="expression" dxfId="5521" priority="1559">
      <formula>T3869&lt;&gt;""</formula>
    </cfRule>
    <cfRule type="expression" dxfId="5520" priority="1560">
      <formula>S3869&lt;&gt;""</formula>
    </cfRule>
  </conditionalFormatting>
  <conditionalFormatting sqref="U3869:U3875">
    <cfRule type="expression" dxfId="5519" priority="1557">
      <formula>U3869&lt;&gt;""</formula>
    </cfRule>
    <cfRule type="expression" dxfId="5518" priority="1558">
      <formula>S3869&lt;&gt;""</formula>
    </cfRule>
  </conditionalFormatting>
  <conditionalFormatting sqref="T3876:T3882">
    <cfRule type="expression" dxfId="5517" priority="1555">
      <formula>T3876&lt;&gt;""</formula>
    </cfRule>
    <cfRule type="expression" dxfId="5516" priority="1556">
      <formula>S3876&lt;&gt;""</formula>
    </cfRule>
  </conditionalFormatting>
  <conditionalFormatting sqref="U3876:U3882">
    <cfRule type="expression" dxfId="5515" priority="1553">
      <formula>U3876&lt;&gt;""</formula>
    </cfRule>
    <cfRule type="expression" dxfId="5514" priority="1554">
      <formula>S3876&lt;&gt;""</formula>
    </cfRule>
  </conditionalFormatting>
  <conditionalFormatting sqref="T3883:T3889">
    <cfRule type="expression" dxfId="5513" priority="1551">
      <formula>T3883&lt;&gt;""</formula>
    </cfRule>
    <cfRule type="expression" dxfId="5512" priority="1552">
      <formula>S3883&lt;&gt;""</formula>
    </cfRule>
  </conditionalFormatting>
  <conditionalFormatting sqref="U3883:U3889">
    <cfRule type="expression" dxfId="5511" priority="1549">
      <formula>U3883&lt;&gt;""</formula>
    </cfRule>
    <cfRule type="expression" dxfId="5510" priority="1550">
      <formula>S3883&lt;&gt;""</formula>
    </cfRule>
  </conditionalFormatting>
  <conditionalFormatting sqref="T3890:T3896">
    <cfRule type="expression" dxfId="5509" priority="1547">
      <formula>T3890&lt;&gt;""</formula>
    </cfRule>
    <cfRule type="expression" dxfId="5508" priority="1548">
      <formula>S3890&lt;&gt;""</formula>
    </cfRule>
  </conditionalFormatting>
  <conditionalFormatting sqref="U3890:U3896">
    <cfRule type="expression" dxfId="5507" priority="1545">
      <formula>U3890&lt;&gt;""</formula>
    </cfRule>
    <cfRule type="expression" dxfId="5506" priority="1546">
      <formula>S3890&lt;&gt;""</formula>
    </cfRule>
  </conditionalFormatting>
  <conditionalFormatting sqref="T3897:T3903">
    <cfRule type="expression" dxfId="5505" priority="1543">
      <formula>T3897&lt;&gt;""</formula>
    </cfRule>
    <cfRule type="expression" dxfId="5504" priority="1544">
      <formula>S3897&lt;&gt;""</formula>
    </cfRule>
  </conditionalFormatting>
  <conditionalFormatting sqref="U3897:U3903">
    <cfRule type="expression" dxfId="5503" priority="1541">
      <formula>U3897&lt;&gt;""</formula>
    </cfRule>
    <cfRule type="expression" dxfId="5502" priority="1542">
      <formula>S3897&lt;&gt;""</formula>
    </cfRule>
  </conditionalFormatting>
  <conditionalFormatting sqref="T3904:T3910">
    <cfRule type="expression" dxfId="5501" priority="1539">
      <formula>T3904&lt;&gt;""</formula>
    </cfRule>
    <cfRule type="expression" dxfId="5500" priority="1540">
      <formula>S3904&lt;&gt;""</formula>
    </cfRule>
  </conditionalFormatting>
  <conditionalFormatting sqref="U3904:U3910">
    <cfRule type="expression" dxfId="5499" priority="1537">
      <formula>U3904&lt;&gt;""</formula>
    </cfRule>
    <cfRule type="expression" dxfId="5498" priority="1538">
      <formula>S3904&lt;&gt;""</formula>
    </cfRule>
  </conditionalFormatting>
  <conditionalFormatting sqref="T3911:T3917">
    <cfRule type="expression" dxfId="5497" priority="1535">
      <formula>T3911&lt;&gt;""</formula>
    </cfRule>
    <cfRule type="expression" dxfId="5496" priority="1536">
      <formula>S3911&lt;&gt;""</formula>
    </cfRule>
  </conditionalFormatting>
  <conditionalFormatting sqref="U3911:U3917">
    <cfRule type="expression" dxfId="5495" priority="1533">
      <formula>U3911&lt;&gt;""</formula>
    </cfRule>
    <cfRule type="expression" dxfId="5494" priority="1534">
      <formula>S3911&lt;&gt;""</formula>
    </cfRule>
  </conditionalFormatting>
  <conditionalFormatting sqref="T3918:T3924">
    <cfRule type="expression" dxfId="5493" priority="1531">
      <formula>T3918&lt;&gt;""</formula>
    </cfRule>
    <cfRule type="expression" dxfId="5492" priority="1532">
      <formula>S3918&lt;&gt;""</formula>
    </cfRule>
  </conditionalFormatting>
  <conditionalFormatting sqref="U3918:U3924">
    <cfRule type="expression" dxfId="5491" priority="1529">
      <formula>U3918&lt;&gt;""</formula>
    </cfRule>
    <cfRule type="expression" dxfId="5490" priority="1530">
      <formula>S3918&lt;&gt;""</formula>
    </cfRule>
  </conditionalFormatting>
  <conditionalFormatting sqref="T3925:T3931">
    <cfRule type="expression" dxfId="5489" priority="1527">
      <formula>T3925&lt;&gt;""</formula>
    </cfRule>
    <cfRule type="expression" dxfId="5488" priority="1528">
      <formula>S3925&lt;&gt;""</formula>
    </cfRule>
  </conditionalFormatting>
  <conditionalFormatting sqref="U3925:U3931">
    <cfRule type="expression" dxfId="5487" priority="1525">
      <formula>U3925&lt;&gt;""</formula>
    </cfRule>
    <cfRule type="expression" dxfId="5486" priority="1526">
      <formula>S3925&lt;&gt;""</formula>
    </cfRule>
  </conditionalFormatting>
  <conditionalFormatting sqref="T3942:T3946">
    <cfRule type="expression" dxfId="5485" priority="1523">
      <formula>T3942&lt;&gt;""</formula>
    </cfRule>
    <cfRule type="expression" dxfId="5484" priority="1524">
      <formula>S3942&lt;&gt;""</formula>
    </cfRule>
  </conditionalFormatting>
  <conditionalFormatting sqref="U3942:U3946">
    <cfRule type="expression" dxfId="5483" priority="1521">
      <formula>U3942&lt;&gt;""</formula>
    </cfRule>
    <cfRule type="expression" dxfId="5482" priority="1522">
      <formula>S3942&lt;&gt;""</formula>
    </cfRule>
  </conditionalFormatting>
  <conditionalFormatting sqref="T3947:T3951">
    <cfRule type="expression" dxfId="5481" priority="1519">
      <formula>T3947&lt;&gt;""</formula>
    </cfRule>
    <cfRule type="expression" dxfId="5480" priority="1520">
      <formula>S3947&lt;&gt;""</formula>
    </cfRule>
  </conditionalFormatting>
  <conditionalFormatting sqref="U3947:U3951">
    <cfRule type="expression" dxfId="5479" priority="1517">
      <formula>U3947&lt;&gt;""</formula>
    </cfRule>
    <cfRule type="expression" dxfId="5478" priority="1518">
      <formula>S3947&lt;&gt;""</formula>
    </cfRule>
  </conditionalFormatting>
  <conditionalFormatting sqref="T3952:T3956">
    <cfRule type="expression" dxfId="5477" priority="1515">
      <formula>T3952&lt;&gt;""</formula>
    </cfRule>
    <cfRule type="expression" dxfId="5476" priority="1516">
      <formula>S3952&lt;&gt;""</formula>
    </cfRule>
  </conditionalFormatting>
  <conditionalFormatting sqref="U3952:U3956">
    <cfRule type="expression" dxfId="5475" priority="1513">
      <formula>U3952&lt;&gt;""</formula>
    </cfRule>
    <cfRule type="expression" dxfId="5474" priority="1514">
      <formula>S3952&lt;&gt;""</formula>
    </cfRule>
  </conditionalFormatting>
  <conditionalFormatting sqref="T3957:T3961">
    <cfRule type="expression" dxfId="5473" priority="1511">
      <formula>T3957&lt;&gt;""</formula>
    </cfRule>
    <cfRule type="expression" dxfId="5472" priority="1512">
      <formula>S3957&lt;&gt;""</formula>
    </cfRule>
  </conditionalFormatting>
  <conditionalFormatting sqref="U3957:U3961">
    <cfRule type="expression" dxfId="5471" priority="1509">
      <formula>U3957&lt;&gt;""</formula>
    </cfRule>
    <cfRule type="expression" dxfId="5470" priority="1510">
      <formula>S3957&lt;&gt;""</formula>
    </cfRule>
  </conditionalFormatting>
  <conditionalFormatting sqref="T3969:T3973">
    <cfRule type="expression" dxfId="5469" priority="1507">
      <formula>T3969&lt;&gt;""</formula>
    </cfRule>
    <cfRule type="expression" dxfId="5468" priority="1508">
      <formula>S3969&lt;&gt;""</formula>
    </cfRule>
  </conditionalFormatting>
  <conditionalFormatting sqref="U3969:U3973">
    <cfRule type="expression" dxfId="5467" priority="1505">
      <formula>U3969&lt;&gt;""</formula>
    </cfRule>
    <cfRule type="expression" dxfId="5466" priority="1506">
      <formula>S3969&lt;&gt;""</formula>
    </cfRule>
  </conditionalFormatting>
  <conditionalFormatting sqref="T4205:T4209 T4201:T4202 T4060:T4066 T3998:T4000 T3986:T3990 T3978:T3983">
    <cfRule type="expression" dxfId="5465" priority="1503">
      <formula>T3978&lt;&gt;""</formula>
    </cfRule>
    <cfRule type="expression" dxfId="5464" priority="1504">
      <formula>S3978&lt;&gt;""</formula>
    </cfRule>
  </conditionalFormatting>
  <conditionalFormatting sqref="U4205:U4209 U4201:U4202 U4060:U4066 U3998:U4000 U3986:U3990 U3978:U3983">
    <cfRule type="expression" dxfId="5463" priority="1501">
      <formula>U3978&lt;&gt;""</formula>
    </cfRule>
    <cfRule type="expression" dxfId="5462" priority="1502">
      <formula>S3978&lt;&gt;""</formula>
    </cfRule>
  </conditionalFormatting>
  <conditionalFormatting sqref="T4243 T4232:T4236">
    <cfRule type="expression" dxfId="5461" priority="1499">
      <formula>T4232&lt;&gt;""</formula>
    </cfRule>
    <cfRule type="expression" dxfId="5460" priority="1500">
      <formula>S4232&lt;&gt;""</formula>
    </cfRule>
  </conditionalFormatting>
  <conditionalFormatting sqref="U4243 U4232:U4236">
    <cfRule type="expression" dxfId="5459" priority="1497">
      <formula>U4232&lt;&gt;""</formula>
    </cfRule>
    <cfRule type="expression" dxfId="5458" priority="1498">
      <formula>S4232&lt;&gt;""</formula>
    </cfRule>
  </conditionalFormatting>
  <conditionalFormatting sqref="T3991:T3995">
    <cfRule type="expression" dxfId="5457" priority="1495">
      <formula>T3991&lt;&gt;""</formula>
    </cfRule>
    <cfRule type="expression" dxfId="5456" priority="1496">
      <formula>S3991&lt;&gt;""</formula>
    </cfRule>
  </conditionalFormatting>
  <conditionalFormatting sqref="U3991:U3995">
    <cfRule type="expression" dxfId="5455" priority="1493">
      <formula>U3991&lt;&gt;""</formula>
    </cfRule>
    <cfRule type="expression" dxfId="5454" priority="1494">
      <formula>S3991&lt;&gt;""</formula>
    </cfRule>
  </conditionalFormatting>
  <conditionalFormatting sqref="T4001:T4003">
    <cfRule type="expression" dxfId="5453" priority="1491">
      <formula>T4001&lt;&gt;""</formula>
    </cfRule>
    <cfRule type="expression" dxfId="5452" priority="1492">
      <formula>S4001&lt;&gt;""</formula>
    </cfRule>
  </conditionalFormatting>
  <conditionalFormatting sqref="U4001:U4003">
    <cfRule type="expression" dxfId="5451" priority="1489">
      <formula>U4001&lt;&gt;""</formula>
    </cfRule>
    <cfRule type="expression" dxfId="5450" priority="1490">
      <formula>S4001&lt;&gt;""</formula>
    </cfRule>
  </conditionalFormatting>
  <conditionalFormatting sqref="T4004:T4006">
    <cfRule type="expression" dxfId="5449" priority="1487">
      <formula>T4004&lt;&gt;""</formula>
    </cfRule>
    <cfRule type="expression" dxfId="5448" priority="1488">
      <formula>S4004&lt;&gt;""</formula>
    </cfRule>
  </conditionalFormatting>
  <conditionalFormatting sqref="U4004:U4006">
    <cfRule type="expression" dxfId="5447" priority="1485">
      <formula>U4004&lt;&gt;""</formula>
    </cfRule>
    <cfRule type="expression" dxfId="5446" priority="1486">
      <formula>S4004&lt;&gt;""</formula>
    </cfRule>
  </conditionalFormatting>
  <conditionalFormatting sqref="T4007:T4009">
    <cfRule type="expression" dxfId="5445" priority="1483">
      <formula>T4007&lt;&gt;""</formula>
    </cfRule>
    <cfRule type="expression" dxfId="5444" priority="1484">
      <formula>S4007&lt;&gt;""</formula>
    </cfRule>
  </conditionalFormatting>
  <conditionalFormatting sqref="U4007:U4009">
    <cfRule type="expression" dxfId="5443" priority="1481">
      <formula>U4007&lt;&gt;""</formula>
    </cfRule>
    <cfRule type="expression" dxfId="5442" priority="1482">
      <formula>S4007&lt;&gt;""</formula>
    </cfRule>
  </conditionalFormatting>
  <conditionalFormatting sqref="T4010:T4012">
    <cfRule type="expression" dxfId="5441" priority="1479">
      <formula>T4010&lt;&gt;""</formula>
    </cfRule>
    <cfRule type="expression" dxfId="5440" priority="1480">
      <formula>S4010&lt;&gt;""</formula>
    </cfRule>
  </conditionalFormatting>
  <conditionalFormatting sqref="U4010:U4012">
    <cfRule type="expression" dxfId="5439" priority="1477">
      <formula>U4010&lt;&gt;""</formula>
    </cfRule>
    <cfRule type="expression" dxfId="5438" priority="1478">
      <formula>S4010&lt;&gt;""</formula>
    </cfRule>
  </conditionalFormatting>
  <conditionalFormatting sqref="T4013:T4015">
    <cfRule type="expression" dxfId="5437" priority="1475">
      <formula>T4013&lt;&gt;""</formula>
    </cfRule>
    <cfRule type="expression" dxfId="5436" priority="1476">
      <formula>S4013&lt;&gt;""</formula>
    </cfRule>
  </conditionalFormatting>
  <conditionalFormatting sqref="U4013:U4015">
    <cfRule type="expression" dxfId="5435" priority="1473">
      <formula>U4013&lt;&gt;""</formula>
    </cfRule>
    <cfRule type="expression" dxfId="5434" priority="1474">
      <formula>S4013&lt;&gt;""</formula>
    </cfRule>
  </conditionalFormatting>
  <conditionalFormatting sqref="T4016:T4018">
    <cfRule type="expression" dxfId="5433" priority="1471">
      <formula>T4016&lt;&gt;""</formula>
    </cfRule>
    <cfRule type="expression" dxfId="5432" priority="1472">
      <formula>S4016&lt;&gt;""</formula>
    </cfRule>
  </conditionalFormatting>
  <conditionalFormatting sqref="U4016:U4018">
    <cfRule type="expression" dxfId="5431" priority="1469">
      <formula>U4016&lt;&gt;""</formula>
    </cfRule>
    <cfRule type="expression" dxfId="5430" priority="1470">
      <formula>S4016&lt;&gt;""</formula>
    </cfRule>
  </conditionalFormatting>
  <conditionalFormatting sqref="T4019:T4021">
    <cfRule type="expression" dxfId="5429" priority="1467">
      <formula>T4019&lt;&gt;""</formula>
    </cfRule>
    <cfRule type="expression" dxfId="5428" priority="1468">
      <formula>S4019&lt;&gt;""</formula>
    </cfRule>
  </conditionalFormatting>
  <conditionalFormatting sqref="U4019:U4021">
    <cfRule type="expression" dxfId="5427" priority="1465">
      <formula>U4019&lt;&gt;""</formula>
    </cfRule>
    <cfRule type="expression" dxfId="5426" priority="1466">
      <formula>S4019&lt;&gt;""</formula>
    </cfRule>
  </conditionalFormatting>
  <conditionalFormatting sqref="T4022:T4024">
    <cfRule type="expression" dxfId="5425" priority="1463">
      <formula>T4022&lt;&gt;""</formula>
    </cfRule>
    <cfRule type="expression" dxfId="5424" priority="1464">
      <formula>S4022&lt;&gt;""</formula>
    </cfRule>
  </conditionalFormatting>
  <conditionalFormatting sqref="U4022:U4024">
    <cfRule type="expression" dxfId="5423" priority="1461">
      <formula>U4022&lt;&gt;""</formula>
    </cfRule>
    <cfRule type="expression" dxfId="5422" priority="1462">
      <formula>S4022&lt;&gt;""</formula>
    </cfRule>
  </conditionalFormatting>
  <conditionalFormatting sqref="T4025:T4027">
    <cfRule type="expression" dxfId="5421" priority="1459">
      <formula>T4025&lt;&gt;""</formula>
    </cfRule>
    <cfRule type="expression" dxfId="5420" priority="1460">
      <formula>S4025&lt;&gt;""</formula>
    </cfRule>
  </conditionalFormatting>
  <conditionalFormatting sqref="U4025:U4027">
    <cfRule type="expression" dxfId="5419" priority="1457">
      <formula>U4025&lt;&gt;""</formula>
    </cfRule>
    <cfRule type="expression" dxfId="5418" priority="1458">
      <formula>S4025&lt;&gt;""</formula>
    </cfRule>
  </conditionalFormatting>
  <conditionalFormatting sqref="T4028:T4030">
    <cfRule type="expression" dxfId="5417" priority="1455">
      <formula>T4028&lt;&gt;""</formula>
    </cfRule>
    <cfRule type="expression" dxfId="5416" priority="1456">
      <formula>S4028&lt;&gt;""</formula>
    </cfRule>
  </conditionalFormatting>
  <conditionalFormatting sqref="U4028:U4030">
    <cfRule type="expression" dxfId="5415" priority="1453">
      <formula>U4028&lt;&gt;""</formula>
    </cfRule>
    <cfRule type="expression" dxfId="5414" priority="1454">
      <formula>S4028&lt;&gt;""</formula>
    </cfRule>
  </conditionalFormatting>
  <conditionalFormatting sqref="T4031:T4033">
    <cfRule type="expression" dxfId="5413" priority="1451">
      <formula>T4031&lt;&gt;""</formula>
    </cfRule>
    <cfRule type="expression" dxfId="5412" priority="1452">
      <formula>S4031&lt;&gt;""</formula>
    </cfRule>
  </conditionalFormatting>
  <conditionalFormatting sqref="U4031:U4033">
    <cfRule type="expression" dxfId="5411" priority="1449">
      <formula>U4031&lt;&gt;""</formula>
    </cfRule>
    <cfRule type="expression" dxfId="5410" priority="1450">
      <formula>S4031&lt;&gt;""</formula>
    </cfRule>
  </conditionalFormatting>
  <conditionalFormatting sqref="T4034:T4036">
    <cfRule type="expression" dxfId="5409" priority="1447">
      <formula>T4034&lt;&gt;""</formula>
    </cfRule>
    <cfRule type="expression" dxfId="5408" priority="1448">
      <formula>S4034&lt;&gt;""</formula>
    </cfRule>
  </conditionalFormatting>
  <conditionalFormatting sqref="U4034:U4036">
    <cfRule type="expression" dxfId="5407" priority="1445">
      <formula>U4034&lt;&gt;""</formula>
    </cfRule>
    <cfRule type="expression" dxfId="5406" priority="1446">
      <formula>S4034&lt;&gt;""</formula>
    </cfRule>
  </conditionalFormatting>
  <conditionalFormatting sqref="T4037:T4039">
    <cfRule type="expression" dxfId="5405" priority="1443">
      <formula>T4037&lt;&gt;""</formula>
    </cfRule>
    <cfRule type="expression" dxfId="5404" priority="1444">
      <formula>S4037&lt;&gt;""</formula>
    </cfRule>
  </conditionalFormatting>
  <conditionalFormatting sqref="U4037:U4039">
    <cfRule type="expression" dxfId="5403" priority="1441">
      <formula>U4037&lt;&gt;""</formula>
    </cfRule>
    <cfRule type="expression" dxfId="5402" priority="1442">
      <formula>S4037&lt;&gt;""</formula>
    </cfRule>
  </conditionalFormatting>
  <conditionalFormatting sqref="T4040:T4042">
    <cfRule type="expression" dxfId="5401" priority="1439">
      <formula>T4040&lt;&gt;""</formula>
    </cfRule>
    <cfRule type="expression" dxfId="5400" priority="1440">
      <formula>S4040&lt;&gt;""</formula>
    </cfRule>
  </conditionalFormatting>
  <conditionalFormatting sqref="U4040:U4042">
    <cfRule type="expression" dxfId="5399" priority="1437">
      <formula>U4040&lt;&gt;""</formula>
    </cfRule>
    <cfRule type="expression" dxfId="5398" priority="1438">
      <formula>S4040&lt;&gt;""</formula>
    </cfRule>
  </conditionalFormatting>
  <conditionalFormatting sqref="T4043:T4045">
    <cfRule type="expression" dxfId="5397" priority="1435">
      <formula>T4043&lt;&gt;""</formula>
    </cfRule>
    <cfRule type="expression" dxfId="5396" priority="1436">
      <formula>S4043&lt;&gt;""</formula>
    </cfRule>
  </conditionalFormatting>
  <conditionalFormatting sqref="U4043:U4045">
    <cfRule type="expression" dxfId="5395" priority="1433">
      <formula>U4043&lt;&gt;""</formula>
    </cfRule>
    <cfRule type="expression" dxfId="5394" priority="1434">
      <formula>S4043&lt;&gt;""</formula>
    </cfRule>
  </conditionalFormatting>
  <conditionalFormatting sqref="T4046:T4048">
    <cfRule type="expression" dxfId="5393" priority="1431">
      <formula>T4046&lt;&gt;""</formula>
    </cfRule>
    <cfRule type="expression" dxfId="5392" priority="1432">
      <formula>S4046&lt;&gt;""</formula>
    </cfRule>
  </conditionalFormatting>
  <conditionalFormatting sqref="U4046:U4048">
    <cfRule type="expression" dxfId="5391" priority="1429">
      <formula>U4046&lt;&gt;""</formula>
    </cfRule>
    <cfRule type="expression" dxfId="5390" priority="1430">
      <formula>S4046&lt;&gt;""</formula>
    </cfRule>
  </conditionalFormatting>
  <conditionalFormatting sqref="T4049:T4051">
    <cfRule type="expression" dxfId="5389" priority="1427">
      <formula>T4049&lt;&gt;""</formula>
    </cfRule>
    <cfRule type="expression" dxfId="5388" priority="1428">
      <formula>S4049&lt;&gt;""</formula>
    </cfRule>
  </conditionalFormatting>
  <conditionalFormatting sqref="U4049:U4051">
    <cfRule type="expression" dxfId="5387" priority="1425">
      <formula>U4049&lt;&gt;""</formula>
    </cfRule>
    <cfRule type="expression" dxfId="5386" priority="1426">
      <formula>S4049&lt;&gt;""</formula>
    </cfRule>
  </conditionalFormatting>
  <conditionalFormatting sqref="T4052:T4054">
    <cfRule type="expression" dxfId="5385" priority="1423">
      <formula>T4052&lt;&gt;""</formula>
    </cfRule>
    <cfRule type="expression" dxfId="5384" priority="1424">
      <formula>S4052&lt;&gt;""</formula>
    </cfRule>
  </conditionalFormatting>
  <conditionalFormatting sqref="U4052:U4054">
    <cfRule type="expression" dxfId="5383" priority="1421">
      <formula>U4052&lt;&gt;""</formula>
    </cfRule>
    <cfRule type="expression" dxfId="5382" priority="1422">
      <formula>S4052&lt;&gt;""</formula>
    </cfRule>
  </conditionalFormatting>
  <conditionalFormatting sqref="T4055:T4057">
    <cfRule type="expression" dxfId="5381" priority="1419">
      <formula>T4055&lt;&gt;""</formula>
    </cfRule>
    <cfRule type="expression" dxfId="5380" priority="1420">
      <formula>S4055&lt;&gt;""</formula>
    </cfRule>
  </conditionalFormatting>
  <conditionalFormatting sqref="U4055:U4057">
    <cfRule type="expression" dxfId="5379" priority="1417">
      <formula>U4055&lt;&gt;""</formula>
    </cfRule>
    <cfRule type="expression" dxfId="5378" priority="1418">
      <formula>S4055&lt;&gt;""</formula>
    </cfRule>
  </conditionalFormatting>
  <conditionalFormatting sqref="T4067:T4073">
    <cfRule type="expression" dxfId="5377" priority="1415">
      <formula>T4067&lt;&gt;""</formula>
    </cfRule>
    <cfRule type="expression" dxfId="5376" priority="1416">
      <formula>S4067&lt;&gt;""</formula>
    </cfRule>
  </conditionalFormatting>
  <conditionalFormatting sqref="U4067:U4073">
    <cfRule type="expression" dxfId="5375" priority="1413">
      <formula>U4067&lt;&gt;""</formula>
    </cfRule>
    <cfRule type="expression" dxfId="5374" priority="1414">
      <formula>S4067&lt;&gt;""</formula>
    </cfRule>
  </conditionalFormatting>
  <conditionalFormatting sqref="T4074:T4080">
    <cfRule type="expression" dxfId="5373" priority="1411">
      <formula>T4074&lt;&gt;""</formula>
    </cfRule>
    <cfRule type="expression" dxfId="5372" priority="1412">
      <formula>S4074&lt;&gt;""</formula>
    </cfRule>
  </conditionalFormatting>
  <conditionalFormatting sqref="U4074:U4080">
    <cfRule type="expression" dxfId="5371" priority="1409">
      <formula>U4074&lt;&gt;""</formula>
    </cfRule>
    <cfRule type="expression" dxfId="5370" priority="1410">
      <formula>S4074&lt;&gt;""</formula>
    </cfRule>
  </conditionalFormatting>
  <conditionalFormatting sqref="T4081:T4087">
    <cfRule type="expression" dxfId="5369" priority="1407">
      <formula>T4081&lt;&gt;""</formula>
    </cfRule>
    <cfRule type="expression" dxfId="5368" priority="1408">
      <formula>S4081&lt;&gt;""</formula>
    </cfRule>
  </conditionalFormatting>
  <conditionalFormatting sqref="U4081:U4087">
    <cfRule type="expression" dxfId="5367" priority="1405">
      <formula>U4081&lt;&gt;""</formula>
    </cfRule>
    <cfRule type="expression" dxfId="5366" priority="1406">
      <formula>S4081&lt;&gt;""</formula>
    </cfRule>
  </conditionalFormatting>
  <conditionalFormatting sqref="T4088:T4094">
    <cfRule type="expression" dxfId="5365" priority="1403">
      <formula>T4088&lt;&gt;""</formula>
    </cfRule>
    <cfRule type="expression" dxfId="5364" priority="1404">
      <formula>S4088&lt;&gt;""</formula>
    </cfRule>
  </conditionalFormatting>
  <conditionalFormatting sqref="U4088:U4094">
    <cfRule type="expression" dxfId="5363" priority="1401">
      <formula>U4088&lt;&gt;""</formula>
    </cfRule>
    <cfRule type="expression" dxfId="5362" priority="1402">
      <formula>S4088&lt;&gt;""</formula>
    </cfRule>
  </conditionalFormatting>
  <conditionalFormatting sqref="T4095:T4101">
    <cfRule type="expression" dxfId="5361" priority="1399">
      <formula>T4095&lt;&gt;""</formula>
    </cfRule>
    <cfRule type="expression" dxfId="5360" priority="1400">
      <formula>S4095&lt;&gt;""</formula>
    </cfRule>
  </conditionalFormatting>
  <conditionalFormatting sqref="U4095:U4101">
    <cfRule type="expression" dxfId="5359" priority="1397">
      <formula>U4095&lt;&gt;""</formula>
    </cfRule>
    <cfRule type="expression" dxfId="5358" priority="1398">
      <formula>S4095&lt;&gt;""</formula>
    </cfRule>
  </conditionalFormatting>
  <conditionalFormatting sqref="T4102:T4108">
    <cfRule type="expression" dxfId="5357" priority="1395">
      <formula>T4102&lt;&gt;""</formula>
    </cfRule>
    <cfRule type="expression" dxfId="5356" priority="1396">
      <formula>S4102&lt;&gt;""</formula>
    </cfRule>
  </conditionalFormatting>
  <conditionalFormatting sqref="U4102:U4108">
    <cfRule type="expression" dxfId="5355" priority="1393">
      <formula>U4102&lt;&gt;""</formula>
    </cfRule>
    <cfRule type="expression" dxfId="5354" priority="1394">
      <formula>S4102&lt;&gt;""</formula>
    </cfRule>
  </conditionalFormatting>
  <conditionalFormatting sqref="T4109:T4115">
    <cfRule type="expression" dxfId="5353" priority="1391">
      <formula>T4109&lt;&gt;""</formula>
    </cfRule>
    <cfRule type="expression" dxfId="5352" priority="1392">
      <formula>S4109&lt;&gt;""</formula>
    </cfRule>
  </conditionalFormatting>
  <conditionalFormatting sqref="U4109:U4115">
    <cfRule type="expression" dxfId="5351" priority="1389">
      <formula>U4109&lt;&gt;""</formula>
    </cfRule>
    <cfRule type="expression" dxfId="5350" priority="1390">
      <formula>S4109&lt;&gt;""</formula>
    </cfRule>
  </conditionalFormatting>
  <conditionalFormatting sqref="T4116:T4122">
    <cfRule type="expression" dxfId="5349" priority="1387">
      <formula>T4116&lt;&gt;""</formula>
    </cfRule>
    <cfRule type="expression" dxfId="5348" priority="1388">
      <formula>S4116&lt;&gt;""</formula>
    </cfRule>
  </conditionalFormatting>
  <conditionalFormatting sqref="U4116:U4122">
    <cfRule type="expression" dxfId="5347" priority="1385">
      <formula>U4116&lt;&gt;""</formula>
    </cfRule>
    <cfRule type="expression" dxfId="5346" priority="1386">
      <formula>S4116&lt;&gt;""</formula>
    </cfRule>
  </conditionalFormatting>
  <conditionalFormatting sqref="T4123:T4129">
    <cfRule type="expression" dxfId="5345" priority="1383">
      <formula>T4123&lt;&gt;""</formula>
    </cfRule>
    <cfRule type="expression" dxfId="5344" priority="1384">
      <formula>S4123&lt;&gt;""</formula>
    </cfRule>
  </conditionalFormatting>
  <conditionalFormatting sqref="U4123:U4129">
    <cfRule type="expression" dxfId="5343" priority="1381">
      <formula>U4123&lt;&gt;""</formula>
    </cfRule>
    <cfRule type="expression" dxfId="5342" priority="1382">
      <formula>S4123&lt;&gt;""</formula>
    </cfRule>
  </conditionalFormatting>
  <conditionalFormatting sqref="T4130:T4136">
    <cfRule type="expression" dxfId="5341" priority="1379">
      <formula>T4130&lt;&gt;""</formula>
    </cfRule>
    <cfRule type="expression" dxfId="5340" priority="1380">
      <formula>S4130&lt;&gt;""</formula>
    </cfRule>
  </conditionalFormatting>
  <conditionalFormatting sqref="U4130:U4136">
    <cfRule type="expression" dxfId="5339" priority="1377">
      <formula>U4130&lt;&gt;""</formula>
    </cfRule>
    <cfRule type="expression" dxfId="5338" priority="1378">
      <formula>S4130&lt;&gt;""</formula>
    </cfRule>
  </conditionalFormatting>
  <conditionalFormatting sqref="T4137:T4143">
    <cfRule type="expression" dxfId="5337" priority="1375">
      <formula>T4137&lt;&gt;""</formula>
    </cfRule>
    <cfRule type="expression" dxfId="5336" priority="1376">
      <formula>S4137&lt;&gt;""</formula>
    </cfRule>
  </conditionalFormatting>
  <conditionalFormatting sqref="U4137:U4143">
    <cfRule type="expression" dxfId="5335" priority="1373">
      <formula>U4137&lt;&gt;""</formula>
    </cfRule>
    <cfRule type="expression" dxfId="5334" priority="1374">
      <formula>S4137&lt;&gt;""</formula>
    </cfRule>
  </conditionalFormatting>
  <conditionalFormatting sqref="T4144:T4150">
    <cfRule type="expression" dxfId="5333" priority="1371">
      <formula>T4144&lt;&gt;""</formula>
    </cfRule>
    <cfRule type="expression" dxfId="5332" priority="1372">
      <formula>S4144&lt;&gt;""</formula>
    </cfRule>
  </conditionalFormatting>
  <conditionalFormatting sqref="U4144:U4150">
    <cfRule type="expression" dxfId="5331" priority="1369">
      <formula>U4144&lt;&gt;""</formula>
    </cfRule>
    <cfRule type="expression" dxfId="5330" priority="1370">
      <formula>S4144&lt;&gt;""</formula>
    </cfRule>
  </conditionalFormatting>
  <conditionalFormatting sqref="T4151:T4157">
    <cfRule type="expression" dxfId="5329" priority="1367">
      <formula>T4151&lt;&gt;""</formula>
    </cfRule>
    <cfRule type="expression" dxfId="5328" priority="1368">
      <formula>S4151&lt;&gt;""</formula>
    </cfRule>
  </conditionalFormatting>
  <conditionalFormatting sqref="U4151:U4157">
    <cfRule type="expression" dxfId="5327" priority="1365">
      <formula>U4151&lt;&gt;""</formula>
    </cfRule>
    <cfRule type="expression" dxfId="5326" priority="1366">
      <formula>S4151&lt;&gt;""</formula>
    </cfRule>
  </conditionalFormatting>
  <conditionalFormatting sqref="T4158:T4164">
    <cfRule type="expression" dxfId="5325" priority="1363">
      <formula>T4158&lt;&gt;""</formula>
    </cfRule>
    <cfRule type="expression" dxfId="5324" priority="1364">
      <formula>S4158&lt;&gt;""</formula>
    </cfRule>
  </conditionalFormatting>
  <conditionalFormatting sqref="U4158:U4164">
    <cfRule type="expression" dxfId="5323" priority="1361">
      <formula>U4158&lt;&gt;""</formula>
    </cfRule>
    <cfRule type="expression" dxfId="5322" priority="1362">
      <formula>S4158&lt;&gt;""</formula>
    </cfRule>
  </conditionalFormatting>
  <conditionalFormatting sqref="T4165:T4171">
    <cfRule type="expression" dxfId="5321" priority="1359">
      <formula>T4165&lt;&gt;""</formula>
    </cfRule>
    <cfRule type="expression" dxfId="5320" priority="1360">
      <formula>S4165&lt;&gt;""</formula>
    </cfRule>
  </conditionalFormatting>
  <conditionalFormatting sqref="U4165:U4171">
    <cfRule type="expression" dxfId="5319" priority="1357">
      <formula>U4165&lt;&gt;""</formula>
    </cfRule>
    <cfRule type="expression" dxfId="5318" priority="1358">
      <formula>S4165&lt;&gt;""</formula>
    </cfRule>
  </conditionalFormatting>
  <conditionalFormatting sqref="T4172:T4178">
    <cfRule type="expression" dxfId="5317" priority="1355">
      <formula>T4172&lt;&gt;""</formula>
    </cfRule>
    <cfRule type="expression" dxfId="5316" priority="1356">
      <formula>S4172&lt;&gt;""</formula>
    </cfRule>
  </conditionalFormatting>
  <conditionalFormatting sqref="U4172:U4178">
    <cfRule type="expression" dxfId="5315" priority="1353">
      <formula>U4172&lt;&gt;""</formula>
    </cfRule>
    <cfRule type="expression" dxfId="5314" priority="1354">
      <formula>S4172&lt;&gt;""</formula>
    </cfRule>
  </conditionalFormatting>
  <conditionalFormatting sqref="T4179:T4185">
    <cfRule type="expression" dxfId="5313" priority="1351">
      <formula>T4179&lt;&gt;""</formula>
    </cfRule>
    <cfRule type="expression" dxfId="5312" priority="1352">
      <formula>S4179&lt;&gt;""</formula>
    </cfRule>
  </conditionalFormatting>
  <conditionalFormatting sqref="U4179:U4185">
    <cfRule type="expression" dxfId="5311" priority="1349">
      <formula>U4179&lt;&gt;""</formula>
    </cfRule>
    <cfRule type="expression" dxfId="5310" priority="1350">
      <formula>S4179&lt;&gt;""</formula>
    </cfRule>
  </conditionalFormatting>
  <conditionalFormatting sqref="T4186:T4192">
    <cfRule type="expression" dxfId="5309" priority="1347">
      <formula>T4186&lt;&gt;""</formula>
    </cfRule>
    <cfRule type="expression" dxfId="5308" priority="1348">
      <formula>S4186&lt;&gt;""</formula>
    </cfRule>
  </conditionalFormatting>
  <conditionalFormatting sqref="U4186:U4192">
    <cfRule type="expression" dxfId="5307" priority="1345">
      <formula>U4186&lt;&gt;""</formula>
    </cfRule>
    <cfRule type="expression" dxfId="5306" priority="1346">
      <formula>S4186&lt;&gt;""</formula>
    </cfRule>
  </conditionalFormatting>
  <conditionalFormatting sqref="T4193:T4199">
    <cfRule type="expression" dxfId="5305" priority="1343">
      <formula>T4193&lt;&gt;""</formula>
    </cfRule>
    <cfRule type="expression" dxfId="5304" priority="1344">
      <formula>S4193&lt;&gt;""</formula>
    </cfRule>
  </conditionalFormatting>
  <conditionalFormatting sqref="U4193:U4199">
    <cfRule type="expression" dxfId="5303" priority="1341">
      <formula>U4193&lt;&gt;""</formula>
    </cfRule>
    <cfRule type="expression" dxfId="5302" priority="1342">
      <formula>S4193&lt;&gt;""</formula>
    </cfRule>
  </conditionalFormatting>
  <conditionalFormatting sqref="T4210:T4214">
    <cfRule type="expression" dxfId="5301" priority="1339">
      <formula>T4210&lt;&gt;""</formula>
    </cfRule>
    <cfRule type="expression" dxfId="5300" priority="1340">
      <formula>S4210&lt;&gt;""</formula>
    </cfRule>
  </conditionalFormatting>
  <conditionalFormatting sqref="U4210:U4214">
    <cfRule type="expression" dxfId="5299" priority="1337">
      <formula>U4210&lt;&gt;""</formula>
    </cfRule>
    <cfRule type="expression" dxfId="5298" priority="1338">
      <formula>S4210&lt;&gt;""</formula>
    </cfRule>
  </conditionalFormatting>
  <conditionalFormatting sqref="T4215:T4219">
    <cfRule type="expression" dxfId="5297" priority="1335">
      <formula>T4215&lt;&gt;""</formula>
    </cfRule>
    <cfRule type="expression" dxfId="5296" priority="1336">
      <formula>S4215&lt;&gt;""</formula>
    </cfRule>
  </conditionalFormatting>
  <conditionalFormatting sqref="U4215:U4219">
    <cfRule type="expression" dxfId="5295" priority="1333">
      <formula>U4215&lt;&gt;""</formula>
    </cfRule>
    <cfRule type="expression" dxfId="5294" priority="1334">
      <formula>S4215&lt;&gt;""</formula>
    </cfRule>
  </conditionalFormatting>
  <conditionalFormatting sqref="T4220:T4224">
    <cfRule type="expression" dxfId="5293" priority="1331">
      <formula>T4220&lt;&gt;""</formula>
    </cfRule>
    <cfRule type="expression" dxfId="5292" priority="1332">
      <formula>S4220&lt;&gt;""</formula>
    </cfRule>
  </conditionalFormatting>
  <conditionalFormatting sqref="U4220:U4224">
    <cfRule type="expression" dxfId="5291" priority="1329">
      <formula>U4220&lt;&gt;""</formula>
    </cfRule>
    <cfRule type="expression" dxfId="5290" priority="1330">
      <formula>S4220&lt;&gt;""</formula>
    </cfRule>
  </conditionalFormatting>
  <conditionalFormatting sqref="T4225:T4229">
    <cfRule type="expression" dxfId="5289" priority="1327">
      <formula>T4225&lt;&gt;""</formula>
    </cfRule>
    <cfRule type="expression" dxfId="5288" priority="1328">
      <formula>S4225&lt;&gt;""</formula>
    </cfRule>
  </conditionalFormatting>
  <conditionalFormatting sqref="U4225:U4229">
    <cfRule type="expression" dxfId="5287" priority="1325">
      <formula>U4225&lt;&gt;""</formula>
    </cfRule>
    <cfRule type="expression" dxfId="5286" priority="1326">
      <formula>S4225&lt;&gt;""</formula>
    </cfRule>
  </conditionalFormatting>
  <conditionalFormatting sqref="T4237:T4241">
    <cfRule type="expression" dxfId="5285" priority="1323">
      <formula>T4237&lt;&gt;""</formula>
    </cfRule>
    <cfRule type="expression" dxfId="5284" priority="1324">
      <formula>S4237&lt;&gt;""</formula>
    </cfRule>
  </conditionalFormatting>
  <conditionalFormatting sqref="U4237:U4241">
    <cfRule type="expression" dxfId="5283" priority="1321">
      <formula>U4237&lt;&gt;""</formula>
    </cfRule>
    <cfRule type="expression" dxfId="5282" priority="1322">
      <formula>S4237&lt;&gt;""</formula>
    </cfRule>
  </conditionalFormatting>
  <conditionalFormatting sqref="T4473:T4477 T4469:T4470 T4328:T4334 T4266:T4268 T4254:T4258 T4246:T4251">
    <cfRule type="expression" dxfId="5281" priority="1319">
      <formula>T4246&lt;&gt;""</formula>
    </cfRule>
    <cfRule type="expression" dxfId="5280" priority="1320">
      <formula>S4246&lt;&gt;""</formula>
    </cfRule>
  </conditionalFormatting>
  <conditionalFormatting sqref="U4473:U4477 U4469:U4470 U4328:U4334 U4266:U4268 U4254:U4258 U4246:U4251">
    <cfRule type="expression" dxfId="5279" priority="1317">
      <formula>U4246&lt;&gt;""</formula>
    </cfRule>
    <cfRule type="expression" dxfId="5278" priority="1318">
      <formula>S4246&lt;&gt;""</formula>
    </cfRule>
  </conditionalFormatting>
  <conditionalFormatting sqref="T4511 T4500:T4504">
    <cfRule type="expression" dxfId="5277" priority="1315">
      <formula>T4500&lt;&gt;""</formula>
    </cfRule>
    <cfRule type="expression" dxfId="5276" priority="1316">
      <formula>S4500&lt;&gt;""</formula>
    </cfRule>
  </conditionalFormatting>
  <conditionalFormatting sqref="U4511 U4500:U4504">
    <cfRule type="expression" dxfId="5275" priority="1313">
      <formula>U4500&lt;&gt;""</formula>
    </cfRule>
    <cfRule type="expression" dxfId="5274" priority="1314">
      <formula>S4500&lt;&gt;""</formula>
    </cfRule>
  </conditionalFormatting>
  <conditionalFormatting sqref="T4259:T4263">
    <cfRule type="expression" dxfId="5273" priority="1311">
      <formula>T4259&lt;&gt;""</formula>
    </cfRule>
    <cfRule type="expression" dxfId="5272" priority="1312">
      <formula>S4259&lt;&gt;""</formula>
    </cfRule>
  </conditionalFormatting>
  <conditionalFormatting sqref="U4259:U4263">
    <cfRule type="expression" dxfId="5271" priority="1309">
      <formula>U4259&lt;&gt;""</formula>
    </cfRule>
    <cfRule type="expression" dxfId="5270" priority="1310">
      <formula>S4259&lt;&gt;""</formula>
    </cfRule>
  </conditionalFormatting>
  <conditionalFormatting sqref="T4269:T4271">
    <cfRule type="expression" dxfId="5269" priority="1307">
      <formula>T4269&lt;&gt;""</formula>
    </cfRule>
    <cfRule type="expression" dxfId="5268" priority="1308">
      <formula>S4269&lt;&gt;""</formula>
    </cfRule>
  </conditionalFormatting>
  <conditionalFormatting sqref="U4269:U4271">
    <cfRule type="expression" dxfId="5267" priority="1305">
      <formula>U4269&lt;&gt;""</formula>
    </cfRule>
    <cfRule type="expression" dxfId="5266" priority="1306">
      <formula>S4269&lt;&gt;""</formula>
    </cfRule>
  </conditionalFormatting>
  <conditionalFormatting sqref="T4272:T4274">
    <cfRule type="expression" dxfId="5265" priority="1303">
      <formula>T4272&lt;&gt;""</formula>
    </cfRule>
    <cfRule type="expression" dxfId="5264" priority="1304">
      <formula>S4272&lt;&gt;""</formula>
    </cfRule>
  </conditionalFormatting>
  <conditionalFormatting sqref="U4272:U4274">
    <cfRule type="expression" dxfId="5263" priority="1301">
      <formula>U4272&lt;&gt;""</formula>
    </cfRule>
    <cfRule type="expression" dxfId="5262" priority="1302">
      <formula>S4272&lt;&gt;""</formula>
    </cfRule>
  </conditionalFormatting>
  <conditionalFormatting sqref="T4275:T4277">
    <cfRule type="expression" dxfId="5261" priority="1299">
      <formula>T4275&lt;&gt;""</formula>
    </cfRule>
    <cfRule type="expression" dxfId="5260" priority="1300">
      <formula>S4275&lt;&gt;""</formula>
    </cfRule>
  </conditionalFormatting>
  <conditionalFormatting sqref="U4275:U4277">
    <cfRule type="expression" dxfId="5259" priority="1297">
      <formula>U4275&lt;&gt;""</formula>
    </cfRule>
    <cfRule type="expression" dxfId="5258" priority="1298">
      <formula>S4275&lt;&gt;""</formula>
    </cfRule>
  </conditionalFormatting>
  <conditionalFormatting sqref="T4278:T4280">
    <cfRule type="expression" dxfId="5257" priority="1295">
      <formula>T4278&lt;&gt;""</formula>
    </cfRule>
    <cfRule type="expression" dxfId="5256" priority="1296">
      <formula>S4278&lt;&gt;""</formula>
    </cfRule>
  </conditionalFormatting>
  <conditionalFormatting sqref="U4278:U4280">
    <cfRule type="expression" dxfId="5255" priority="1293">
      <formula>U4278&lt;&gt;""</formula>
    </cfRule>
    <cfRule type="expression" dxfId="5254" priority="1294">
      <formula>S4278&lt;&gt;""</formula>
    </cfRule>
  </conditionalFormatting>
  <conditionalFormatting sqref="T4281:T4283">
    <cfRule type="expression" dxfId="5253" priority="1291">
      <formula>T4281&lt;&gt;""</formula>
    </cfRule>
    <cfRule type="expression" dxfId="5252" priority="1292">
      <formula>S4281&lt;&gt;""</formula>
    </cfRule>
  </conditionalFormatting>
  <conditionalFormatting sqref="U4281:U4283">
    <cfRule type="expression" dxfId="5251" priority="1289">
      <formula>U4281&lt;&gt;""</formula>
    </cfRule>
    <cfRule type="expression" dxfId="5250" priority="1290">
      <formula>S4281&lt;&gt;""</formula>
    </cfRule>
  </conditionalFormatting>
  <conditionalFormatting sqref="T4284:T4286">
    <cfRule type="expression" dxfId="5249" priority="1287">
      <formula>T4284&lt;&gt;""</formula>
    </cfRule>
    <cfRule type="expression" dxfId="5248" priority="1288">
      <formula>S4284&lt;&gt;""</formula>
    </cfRule>
  </conditionalFormatting>
  <conditionalFormatting sqref="U4284:U4286">
    <cfRule type="expression" dxfId="5247" priority="1285">
      <formula>U4284&lt;&gt;""</formula>
    </cfRule>
    <cfRule type="expression" dxfId="5246" priority="1286">
      <formula>S4284&lt;&gt;""</formula>
    </cfRule>
  </conditionalFormatting>
  <conditionalFormatting sqref="T4287:T4289">
    <cfRule type="expression" dxfId="5245" priority="1283">
      <formula>T4287&lt;&gt;""</formula>
    </cfRule>
    <cfRule type="expression" dxfId="5244" priority="1284">
      <formula>S4287&lt;&gt;""</formula>
    </cfRule>
  </conditionalFormatting>
  <conditionalFormatting sqref="U4287:U4289">
    <cfRule type="expression" dxfId="5243" priority="1281">
      <formula>U4287&lt;&gt;""</formula>
    </cfRule>
    <cfRule type="expression" dxfId="5242" priority="1282">
      <formula>S4287&lt;&gt;""</formula>
    </cfRule>
  </conditionalFormatting>
  <conditionalFormatting sqref="T4290:T4292">
    <cfRule type="expression" dxfId="5241" priority="1279">
      <formula>T4290&lt;&gt;""</formula>
    </cfRule>
    <cfRule type="expression" dxfId="5240" priority="1280">
      <formula>S4290&lt;&gt;""</formula>
    </cfRule>
  </conditionalFormatting>
  <conditionalFormatting sqref="U4290:U4292">
    <cfRule type="expression" dxfId="5239" priority="1277">
      <formula>U4290&lt;&gt;""</formula>
    </cfRule>
    <cfRule type="expression" dxfId="5238" priority="1278">
      <formula>S4290&lt;&gt;""</formula>
    </cfRule>
  </conditionalFormatting>
  <conditionalFormatting sqref="T4293:T4295">
    <cfRule type="expression" dxfId="5237" priority="1275">
      <formula>T4293&lt;&gt;""</formula>
    </cfRule>
    <cfRule type="expression" dxfId="5236" priority="1276">
      <formula>S4293&lt;&gt;""</formula>
    </cfRule>
  </conditionalFormatting>
  <conditionalFormatting sqref="U4293:U4295">
    <cfRule type="expression" dxfId="5235" priority="1273">
      <formula>U4293&lt;&gt;""</formula>
    </cfRule>
    <cfRule type="expression" dxfId="5234" priority="1274">
      <formula>S4293&lt;&gt;""</formula>
    </cfRule>
  </conditionalFormatting>
  <conditionalFormatting sqref="T4296:T4298">
    <cfRule type="expression" dxfId="5233" priority="1271">
      <formula>T4296&lt;&gt;""</formula>
    </cfRule>
    <cfRule type="expression" dxfId="5232" priority="1272">
      <formula>S4296&lt;&gt;""</formula>
    </cfRule>
  </conditionalFormatting>
  <conditionalFormatting sqref="U4296:U4298">
    <cfRule type="expression" dxfId="5231" priority="1269">
      <formula>U4296&lt;&gt;""</formula>
    </cfRule>
    <cfRule type="expression" dxfId="5230" priority="1270">
      <formula>S4296&lt;&gt;""</formula>
    </cfRule>
  </conditionalFormatting>
  <conditionalFormatting sqref="T4299:T4301">
    <cfRule type="expression" dxfId="5229" priority="1267">
      <formula>T4299&lt;&gt;""</formula>
    </cfRule>
    <cfRule type="expression" dxfId="5228" priority="1268">
      <formula>S4299&lt;&gt;""</formula>
    </cfRule>
  </conditionalFormatting>
  <conditionalFormatting sqref="U4299:U4301">
    <cfRule type="expression" dxfId="5227" priority="1265">
      <formula>U4299&lt;&gt;""</formula>
    </cfRule>
    <cfRule type="expression" dxfId="5226" priority="1266">
      <formula>S4299&lt;&gt;""</formula>
    </cfRule>
  </conditionalFormatting>
  <conditionalFormatting sqref="T4302:T4304">
    <cfRule type="expression" dxfId="5225" priority="1263">
      <formula>T4302&lt;&gt;""</formula>
    </cfRule>
    <cfRule type="expression" dxfId="5224" priority="1264">
      <formula>S4302&lt;&gt;""</formula>
    </cfRule>
  </conditionalFormatting>
  <conditionalFormatting sqref="U4302:U4304">
    <cfRule type="expression" dxfId="5223" priority="1261">
      <formula>U4302&lt;&gt;""</formula>
    </cfRule>
    <cfRule type="expression" dxfId="5222" priority="1262">
      <formula>S4302&lt;&gt;""</formula>
    </cfRule>
  </conditionalFormatting>
  <conditionalFormatting sqref="T4305:T4307">
    <cfRule type="expression" dxfId="5221" priority="1259">
      <formula>T4305&lt;&gt;""</formula>
    </cfRule>
    <cfRule type="expression" dxfId="5220" priority="1260">
      <formula>S4305&lt;&gt;""</formula>
    </cfRule>
  </conditionalFormatting>
  <conditionalFormatting sqref="U4305:U4307">
    <cfRule type="expression" dxfId="5219" priority="1257">
      <formula>U4305&lt;&gt;""</formula>
    </cfRule>
    <cfRule type="expression" dxfId="5218" priority="1258">
      <formula>S4305&lt;&gt;""</formula>
    </cfRule>
  </conditionalFormatting>
  <conditionalFormatting sqref="T4308:T4310">
    <cfRule type="expression" dxfId="5217" priority="1255">
      <formula>T4308&lt;&gt;""</formula>
    </cfRule>
    <cfRule type="expression" dxfId="5216" priority="1256">
      <formula>S4308&lt;&gt;""</formula>
    </cfRule>
  </conditionalFormatting>
  <conditionalFormatting sqref="U4308:U4310">
    <cfRule type="expression" dxfId="5215" priority="1253">
      <formula>U4308&lt;&gt;""</formula>
    </cfRule>
    <cfRule type="expression" dxfId="5214" priority="1254">
      <formula>S4308&lt;&gt;""</formula>
    </cfRule>
  </conditionalFormatting>
  <conditionalFormatting sqref="T4311:T4313">
    <cfRule type="expression" dxfId="5213" priority="1251">
      <formula>T4311&lt;&gt;""</formula>
    </cfRule>
    <cfRule type="expression" dxfId="5212" priority="1252">
      <formula>S4311&lt;&gt;""</formula>
    </cfRule>
  </conditionalFormatting>
  <conditionalFormatting sqref="U4311:U4313">
    <cfRule type="expression" dxfId="5211" priority="1249">
      <formula>U4311&lt;&gt;""</formula>
    </cfRule>
    <cfRule type="expression" dxfId="5210" priority="1250">
      <formula>S4311&lt;&gt;""</formula>
    </cfRule>
  </conditionalFormatting>
  <conditionalFormatting sqref="T4314:T4316">
    <cfRule type="expression" dxfId="5209" priority="1247">
      <formula>T4314&lt;&gt;""</formula>
    </cfRule>
    <cfRule type="expression" dxfId="5208" priority="1248">
      <formula>S4314&lt;&gt;""</formula>
    </cfRule>
  </conditionalFormatting>
  <conditionalFormatting sqref="U4314:U4316">
    <cfRule type="expression" dxfId="5207" priority="1245">
      <formula>U4314&lt;&gt;""</formula>
    </cfRule>
    <cfRule type="expression" dxfId="5206" priority="1246">
      <formula>S4314&lt;&gt;""</formula>
    </cfRule>
  </conditionalFormatting>
  <conditionalFormatting sqref="T4317:T4319">
    <cfRule type="expression" dxfId="5205" priority="1243">
      <formula>T4317&lt;&gt;""</formula>
    </cfRule>
    <cfRule type="expression" dxfId="5204" priority="1244">
      <formula>S4317&lt;&gt;""</formula>
    </cfRule>
  </conditionalFormatting>
  <conditionalFormatting sqref="U4317:U4319">
    <cfRule type="expression" dxfId="5203" priority="1241">
      <formula>U4317&lt;&gt;""</formula>
    </cfRule>
    <cfRule type="expression" dxfId="5202" priority="1242">
      <formula>S4317&lt;&gt;""</formula>
    </cfRule>
  </conditionalFormatting>
  <conditionalFormatting sqref="T4320:T4322">
    <cfRule type="expression" dxfId="5201" priority="1239">
      <formula>T4320&lt;&gt;""</formula>
    </cfRule>
    <cfRule type="expression" dxfId="5200" priority="1240">
      <formula>S4320&lt;&gt;""</formula>
    </cfRule>
  </conditionalFormatting>
  <conditionalFormatting sqref="U4320:U4322">
    <cfRule type="expression" dxfId="5199" priority="1237">
      <formula>U4320&lt;&gt;""</formula>
    </cfRule>
    <cfRule type="expression" dxfId="5198" priority="1238">
      <formula>S4320&lt;&gt;""</formula>
    </cfRule>
  </conditionalFormatting>
  <conditionalFormatting sqref="T4323:T4325">
    <cfRule type="expression" dxfId="5197" priority="1235">
      <formula>T4323&lt;&gt;""</formula>
    </cfRule>
    <cfRule type="expression" dxfId="5196" priority="1236">
      <formula>S4323&lt;&gt;""</formula>
    </cfRule>
  </conditionalFormatting>
  <conditionalFormatting sqref="U4323:U4325">
    <cfRule type="expression" dxfId="5195" priority="1233">
      <formula>U4323&lt;&gt;""</formula>
    </cfRule>
    <cfRule type="expression" dxfId="5194" priority="1234">
      <formula>S4323&lt;&gt;""</formula>
    </cfRule>
  </conditionalFormatting>
  <conditionalFormatting sqref="T4335:T4341">
    <cfRule type="expression" dxfId="5193" priority="1231">
      <formula>T4335&lt;&gt;""</formula>
    </cfRule>
    <cfRule type="expression" dxfId="5192" priority="1232">
      <formula>S4335&lt;&gt;""</formula>
    </cfRule>
  </conditionalFormatting>
  <conditionalFormatting sqref="U4335:U4341">
    <cfRule type="expression" dxfId="5191" priority="1229">
      <formula>U4335&lt;&gt;""</formula>
    </cfRule>
    <cfRule type="expression" dxfId="5190" priority="1230">
      <formula>S4335&lt;&gt;""</formula>
    </cfRule>
  </conditionalFormatting>
  <conditionalFormatting sqref="T4342:T4348">
    <cfRule type="expression" dxfId="5189" priority="1227">
      <formula>T4342&lt;&gt;""</formula>
    </cfRule>
    <cfRule type="expression" dxfId="5188" priority="1228">
      <formula>S4342&lt;&gt;""</formula>
    </cfRule>
  </conditionalFormatting>
  <conditionalFormatting sqref="U4342:U4348">
    <cfRule type="expression" dxfId="5187" priority="1225">
      <formula>U4342&lt;&gt;""</formula>
    </cfRule>
    <cfRule type="expression" dxfId="5186" priority="1226">
      <formula>S4342&lt;&gt;""</formula>
    </cfRule>
  </conditionalFormatting>
  <conditionalFormatting sqref="T4349:T4355">
    <cfRule type="expression" dxfId="5185" priority="1223">
      <formula>T4349&lt;&gt;""</formula>
    </cfRule>
    <cfRule type="expression" dxfId="5184" priority="1224">
      <formula>S4349&lt;&gt;""</formula>
    </cfRule>
  </conditionalFormatting>
  <conditionalFormatting sqref="U4349:U4355">
    <cfRule type="expression" dxfId="5183" priority="1221">
      <formula>U4349&lt;&gt;""</formula>
    </cfRule>
    <cfRule type="expression" dxfId="5182" priority="1222">
      <formula>S4349&lt;&gt;""</formula>
    </cfRule>
  </conditionalFormatting>
  <conditionalFormatting sqref="T4356:T4362">
    <cfRule type="expression" dxfId="5181" priority="1219">
      <formula>T4356&lt;&gt;""</formula>
    </cfRule>
    <cfRule type="expression" dxfId="5180" priority="1220">
      <formula>S4356&lt;&gt;""</formula>
    </cfRule>
  </conditionalFormatting>
  <conditionalFormatting sqref="U4356:U4362">
    <cfRule type="expression" dxfId="5179" priority="1217">
      <formula>U4356&lt;&gt;""</formula>
    </cfRule>
    <cfRule type="expression" dxfId="5178" priority="1218">
      <formula>S4356&lt;&gt;""</formula>
    </cfRule>
  </conditionalFormatting>
  <conditionalFormatting sqref="T4363:T4369">
    <cfRule type="expression" dxfId="5177" priority="1215">
      <formula>T4363&lt;&gt;""</formula>
    </cfRule>
    <cfRule type="expression" dxfId="5176" priority="1216">
      <formula>S4363&lt;&gt;""</formula>
    </cfRule>
  </conditionalFormatting>
  <conditionalFormatting sqref="U4363:U4369">
    <cfRule type="expression" dxfId="5175" priority="1213">
      <formula>U4363&lt;&gt;""</formula>
    </cfRule>
    <cfRule type="expression" dxfId="5174" priority="1214">
      <formula>S4363&lt;&gt;""</formula>
    </cfRule>
  </conditionalFormatting>
  <conditionalFormatting sqref="T4370:T4376">
    <cfRule type="expression" dxfId="5173" priority="1211">
      <formula>T4370&lt;&gt;""</formula>
    </cfRule>
    <cfRule type="expression" dxfId="5172" priority="1212">
      <formula>S4370&lt;&gt;""</formula>
    </cfRule>
  </conditionalFormatting>
  <conditionalFormatting sqref="U4370:U4376">
    <cfRule type="expression" dxfId="5171" priority="1209">
      <formula>U4370&lt;&gt;""</formula>
    </cfRule>
    <cfRule type="expression" dxfId="5170" priority="1210">
      <formula>S4370&lt;&gt;""</formula>
    </cfRule>
  </conditionalFormatting>
  <conditionalFormatting sqref="T4377:T4383">
    <cfRule type="expression" dxfId="5169" priority="1207">
      <formula>T4377&lt;&gt;""</formula>
    </cfRule>
    <cfRule type="expression" dxfId="5168" priority="1208">
      <formula>S4377&lt;&gt;""</formula>
    </cfRule>
  </conditionalFormatting>
  <conditionalFormatting sqref="U4377:U4383">
    <cfRule type="expression" dxfId="5167" priority="1205">
      <formula>U4377&lt;&gt;""</formula>
    </cfRule>
    <cfRule type="expression" dxfId="5166" priority="1206">
      <formula>S4377&lt;&gt;""</formula>
    </cfRule>
  </conditionalFormatting>
  <conditionalFormatting sqref="T4384:T4390">
    <cfRule type="expression" dxfId="5165" priority="1203">
      <formula>T4384&lt;&gt;""</formula>
    </cfRule>
    <cfRule type="expression" dxfId="5164" priority="1204">
      <formula>S4384&lt;&gt;""</formula>
    </cfRule>
  </conditionalFormatting>
  <conditionalFormatting sqref="U4384:U4390">
    <cfRule type="expression" dxfId="5163" priority="1201">
      <formula>U4384&lt;&gt;""</formula>
    </cfRule>
    <cfRule type="expression" dxfId="5162" priority="1202">
      <formula>S4384&lt;&gt;""</formula>
    </cfRule>
  </conditionalFormatting>
  <conditionalFormatting sqref="T4391:T4397">
    <cfRule type="expression" dxfId="5161" priority="1199">
      <formula>T4391&lt;&gt;""</formula>
    </cfRule>
    <cfRule type="expression" dxfId="5160" priority="1200">
      <formula>S4391&lt;&gt;""</formula>
    </cfRule>
  </conditionalFormatting>
  <conditionalFormatting sqref="U4391:U4397">
    <cfRule type="expression" dxfId="5159" priority="1197">
      <formula>U4391&lt;&gt;""</formula>
    </cfRule>
    <cfRule type="expression" dxfId="5158" priority="1198">
      <formula>S4391&lt;&gt;""</formula>
    </cfRule>
  </conditionalFormatting>
  <conditionalFormatting sqref="T4398:T4404">
    <cfRule type="expression" dxfId="5157" priority="1195">
      <formula>T4398&lt;&gt;""</formula>
    </cfRule>
    <cfRule type="expression" dxfId="5156" priority="1196">
      <formula>S4398&lt;&gt;""</formula>
    </cfRule>
  </conditionalFormatting>
  <conditionalFormatting sqref="U4398:U4404">
    <cfRule type="expression" dxfId="5155" priority="1193">
      <formula>U4398&lt;&gt;""</formula>
    </cfRule>
    <cfRule type="expression" dxfId="5154" priority="1194">
      <formula>S4398&lt;&gt;""</formula>
    </cfRule>
  </conditionalFormatting>
  <conditionalFormatting sqref="T4405:T4411">
    <cfRule type="expression" dxfId="5153" priority="1191">
      <formula>T4405&lt;&gt;""</formula>
    </cfRule>
    <cfRule type="expression" dxfId="5152" priority="1192">
      <formula>S4405&lt;&gt;""</formula>
    </cfRule>
  </conditionalFormatting>
  <conditionalFormatting sqref="U4405:U4411">
    <cfRule type="expression" dxfId="5151" priority="1189">
      <formula>U4405&lt;&gt;""</formula>
    </cfRule>
    <cfRule type="expression" dxfId="5150" priority="1190">
      <formula>S4405&lt;&gt;""</formula>
    </cfRule>
  </conditionalFormatting>
  <conditionalFormatting sqref="T4412:T4418">
    <cfRule type="expression" dxfId="5149" priority="1187">
      <formula>T4412&lt;&gt;""</formula>
    </cfRule>
    <cfRule type="expression" dxfId="5148" priority="1188">
      <formula>S4412&lt;&gt;""</formula>
    </cfRule>
  </conditionalFormatting>
  <conditionalFormatting sqref="U4412:U4418">
    <cfRule type="expression" dxfId="5147" priority="1185">
      <formula>U4412&lt;&gt;""</formula>
    </cfRule>
    <cfRule type="expression" dxfId="5146" priority="1186">
      <formula>S4412&lt;&gt;""</formula>
    </cfRule>
  </conditionalFormatting>
  <conditionalFormatting sqref="T4419:T4425">
    <cfRule type="expression" dxfId="5145" priority="1183">
      <formula>T4419&lt;&gt;""</formula>
    </cfRule>
    <cfRule type="expression" dxfId="5144" priority="1184">
      <formula>S4419&lt;&gt;""</formula>
    </cfRule>
  </conditionalFormatting>
  <conditionalFormatting sqref="U4419:U4425">
    <cfRule type="expression" dxfId="5143" priority="1181">
      <formula>U4419&lt;&gt;""</formula>
    </cfRule>
    <cfRule type="expression" dxfId="5142" priority="1182">
      <formula>S4419&lt;&gt;""</formula>
    </cfRule>
  </conditionalFormatting>
  <conditionalFormatting sqref="T4426:T4432">
    <cfRule type="expression" dxfId="5141" priority="1179">
      <formula>T4426&lt;&gt;""</formula>
    </cfRule>
    <cfRule type="expression" dxfId="5140" priority="1180">
      <formula>S4426&lt;&gt;""</formula>
    </cfRule>
  </conditionalFormatting>
  <conditionalFormatting sqref="U4426:U4432">
    <cfRule type="expression" dxfId="5139" priority="1177">
      <formula>U4426&lt;&gt;""</formula>
    </cfRule>
    <cfRule type="expression" dxfId="5138" priority="1178">
      <formula>S4426&lt;&gt;""</formula>
    </cfRule>
  </conditionalFormatting>
  <conditionalFormatting sqref="T4433:T4439">
    <cfRule type="expression" dxfId="5137" priority="1175">
      <formula>T4433&lt;&gt;""</formula>
    </cfRule>
    <cfRule type="expression" dxfId="5136" priority="1176">
      <formula>S4433&lt;&gt;""</formula>
    </cfRule>
  </conditionalFormatting>
  <conditionalFormatting sqref="U4433:U4439">
    <cfRule type="expression" dxfId="5135" priority="1173">
      <formula>U4433&lt;&gt;""</formula>
    </cfRule>
    <cfRule type="expression" dxfId="5134" priority="1174">
      <formula>S4433&lt;&gt;""</formula>
    </cfRule>
  </conditionalFormatting>
  <conditionalFormatting sqref="T4440:T4446">
    <cfRule type="expression" dxfId="5133" priority="1171">
      <formula>T4440&lt;&gt;""</formula>
    </cfRule>
    <cfRule type="expression" dxfId="5132" priority="1172">
      <formula>S4440&lt;&gt;""</formula>
    </cfRule>
  </conditionalFormatting>
  <conditionalFormatting sqref="U4440:U4446">
    <cfRule type="expression" dxfId="5131" priority="1169">
      <formula>U4440&lt;&gt;""</formula>
    </cfRule>
    <cfRule type="expression" dxfId="5130" priority="1170">
      <formula>S4440&lt;&gt;""</formula>
    </cfRule>
  </conditionalFormatting>
  <conditionalFormatting sqref="T4447:T4453">
    <cfRule type="expression" dxfId="5129" priority="1167">
      <formula>T4447&lt;&gt;""</formula>
    </cfRule>
    <cfRule type="expression" dxfId="5128" priority="1168">
      <formula>S4447&lt;&gt;""</formula>
    </cfRule>
  </conditionalFormatting>
  <conditionalFormatting sqref="U4447:U4453">
    <cfRule type="expression" dxfId="5127" priority="1165">
      <formula>U4447&lt;&gt;""</formula>
    </cfRule>
    <cfRule type="expression" dxfId="5126" priority="1166">
      <formula>S4447&lt;&gt;""</formula>
    </cfRule>
  </conditionalFormatting>
  <conditionalFormatting sqref="T4454:T4460">
    <cfRule type="expression" dxfId="5125" priority="1163">
      <formula>T4454&lt;&gt;""</formula>
    </cfRule>
    <cfRule type="expression" dxfId="5124" priority="1164">
      <formula>S4454&lt;&gt;""</formula>
    </cfRule>
  </conditionalFormatting>
  <conditionalFormatting sqref="U4454:U4460">
    <cfRule type="expression" dxfId="5123" priority="1161">
      <formula>U4454&lt;&gt;""</formula>
    </cfRule>
    <cfRule type="expression" dxfId="5122" priority="1162">
      <formula>S4454&lt;&gt;""</formula>
    </cfRule>
  </conditionalFormatting>
  <conditionalFormatting sqref="T4461:T4467">
    <cfRule type="expression" dxfId="5121" priority="1159">
      <formula>T4461&lt;&gt;""</formula>
    </cfRule>
    <cfRule type="expression" dxfId="5120" priority="1160">
      <formula>S4461&lt;&gt;""</formula>
    </cfRule>
  </conditionalFormatting>
  <conditionalFormatting sqref="U4461:U4467">
    <cfRule type="expression" dxfId="5119" priority="1157">
      <formula>U4461&lt;&gt;""</formula>
    </cfRule>
    <cfRule type="expression" dxfId="5118" priority="1158">
      <formula>S4461&lt;&gt;""</formula>
    </cfRule>
  </conditionalFormatting>
  <conditionalFormatting sqref="T4478:T4482">
    <cfRule type="expression" dxfId="5117" priority="1155">
      <formula>T4478&lt;&gt;""</formula>
    </cfRule>
    <cfRule type="expression" dxfId="5116" priority="1156">
      <formula>S4478&lt;&gt;""</formula>
    </cfRule>
  </conditionalFormatting>
  <conditionalFormatting sqref="U4478:U4482">
    <cfRule type="expression" dxfId="5115" priority="1153">
      <formula>U4478&lt;&gt;""</formula>
    </cfRule>
    <cfRule type="expression" dxfId="5114" priority="1154">
      <formula>S4478&lt;&gt;""</formula>
    </cfRule>
  </conditionalFormatting>
  <conditionalFormatting sqref="T4483:T4487">
    <cfRule type="expression" dxfId="5113" priority="1151">
      <formula>T4483&lt;&gt;""</formula>
    </cfRule>
    <cfRule type="expression" dxfId="5112" priority="1152">
      <formula>S4483&lt;&gt;""</formula>
    </cfRule>
  </conditionalFormatting>
  <conditionalFormatting sqref="U4483:U4487">
    <cfRule type="expression" dxfId="5111" priority="1149">
      <formula>U4483&lt;&gt;""</formula>
    </cfRule>
    <cfRule type="expression" dxfId="5110" priority="1150">
      <formula>S4483&lt;&gt;""</formula>
    </cfRule>
  </conditionalFormatting>
  <conditionalFormatting sqref="T4488:T4492">
    <cfRule type="expression" dxfId="5109" priority="1147">
      <formula>T4488&lt;&gt;""</formula>
    </cfRule>
    <cfRule type="expression" dxfId="5108" priority="1148">
      <formula>S4488&lt;&gt;""</formula>
    </cfRule>
  </conditionalFormatting>
  <conditionalFormatting sqref="U4488:U4492">
    <cfRule type="expression" dxfId="5107" priority="1145">
      <formula>U4488&lt;&gt;""</formula>
    </cfRule>
    <cfRule type="expression" dxfId="5106" priority="1146">
      <formula>S4488&lt;&gt;""</formula>
    </cfRule>
  </conditionalFormatting>
  <conditionalFormatting sqref="T4493:T4497">
    <cfRule type="expression" dxfId="5105" priority="1143">
      <formula>T4493&lt;&gt;""</formula>
    </cfRule>
    <cfRule type="expression" dxfId="5104" priority="1144">
      <formula>S4493&lt;&gt;""</formula>
    </cfRule>
  </conditionalFormatting>
  <conditionalFormatting sqref="U4493:U4497">
    <cfRule type="expression" dxfId="5103" priority="1141">
      <formula>U4493&lt;&gt;""</formula>
    </cfRule>
    <cfRule type="expression" dxfId="5102" priority="1142">
      <formula>S4493&lt;&gt;""</formula>
    </cfRule>
  </conditionalFormatting>
  <conditionalFormatting sqref="T4505:T4509">
    <cfRule type="expression" dxfId="5101" priority="1139">
      <formula>T4505&lt;&gt;""</formula>
    </cfRule>
    <cfRule type="expression" dxfId="5100" priority="1140">
      <formula>S4505&lt;&gt;""</formula>
    </cfRule>
  </conditionalFormatting>
  <conditionalFormatting sqref="U4505:U4509">
    <cfRule type="expression" dxfId="5099" priority="1137">
      <formula>U4505&lt;&gt;""</formula>
    </cfRule>
    <cfRule type="expression" dxfId="5098" priority="1138">
      <formula>S4505&lt;&gt;""</formula>
    </cfRule>
  </conditionalFormatting>
  <conditionalFormatting sqref="T4741:T4745 T4737:T4738 T4596:T4602 T4534:T4536 T4522:T4526 T4514:T4519">
    <cfRule type="expression" dxfId="5097" priority="1135">
      <formula>T4514&lt;&gt;""</formula>
    </cfRule>
    <cfRule type="expression" dxfId="5096" priority="1136">
      <formula>S4514&lt;&gt;""</formula>
    </cfRule>
  </conditionalFormatting>
  <conditionalFormatting sqref="U4741:U4745 U4737:U4738 U4596:U4602 U4534:U4536 U4522:U4526 U4514:U4519">
    <cfRule type="expression" dxfId="5095" priority="1133">
      <formula>U4514&lt;&gt;""</formula>
    </cfRule>
    <cfRule type="expression" dxfId="5094" priority="1134">
      <formula>S4514&lt;&gt;""</formula>
    </cfRule>
  </conditionalFormatting>
  <conditionalFormatting sqref="T4779 T4768:T4772">
    <cfRule type="expression" dxfId="5093" priority="1131">
      <formula>T4768&lt;&gt;""</formula>
    </cfRule>
    <cfRule type="expression" dxfId="5092" priority="1132">
      <formula>S4768&lt;&gt;""</formula>
    </cfRule>
  </conditionalFormatting>
  <conditionalFormatting sqref="U4779 U4768:U4772">
    <cfRule type="expression" dxfId="5091" priority="1129">
      <formula>U4768&lt;&gt;""</formula>
    </cfRule>
    <cfRule type="expression" dxfId="5090" priority="1130">
      <formula>S4768&lt;&gt;""</formula>
    </cfRule>
  </conditionalFormatting>
  <conditionalFormatting sqref="T4527:T4531">
    <cfRule type="expression" dxfId="5089" priority="1127">
      <formula>T4527&lt;&gt;""</formula>
    </cfRule>
    <cfRule type="expression" dxfId="5088" priority="1128">
      <formula>S4527&lt;&gt;""</formula>
    </cfRule>
  </conditionalFormatting>
  <conditionalFormatting sqref="U4527:U4531">
    <cfRule type="expression" dxfId="5087" priority="1125">
      <formula>U4527&lt;&gt;""</formula>
    </cfRule>
    <cfRule type="expression" dxfId="5086" priority="1126">
      <formula>S4527&lt;&gt;""</formula>
    </cfRule>
  </conditionalFormatting>
  <conditionalFormatting sqref="T4537:T4539">
    <cfRule type="expression" dxfId="5085" priority="1123">
      <formula>T4537&lt;&gt;""</formula>
    </cfRule>
    <cfRule type="expression" dxfId="5084" priority="1124">
      <formula>S4537&lt;&gt;""</formula>
    </cfRule>
  </conditionalFormatting>
  <conditionalFormatting sqref="U4537:U4539">
    <cfRule type="expression" dxfId="5083" priority="1121">
      <formula>U4537&lt;&gt;""</formula>
    </cfRule>
    <cfRule type="expression" dxfId="5082" priority="1122">
      <formula>S4537&lt;&gt;""</formula>
    </cfRule>
  </conditionalFormatting>
  <conditionalFormatting sqref="T4540:T4542">
    <cfRule type="expression" dxfId="5081" priority="1119">
      <formula>T4540&lt;&gt;""</formula>
    </cfRule>
    <cfRule type="expression" dxfId="5080" priority="1120">
      <formula>S4540&lt;&gt;""</formula>
    </cfRule>
  </conditionalFormatting>
  <conditionalFormatting sqref="U4540:U4542">
    <cfRule type="expression" dxfId="5079" priority="1117">
      <formula>U4540&lt;&gt;""</formula>
    </cfRule>
    <cfRule type="expression" dxfId="5078" priority="1118">
      <formula>S4540&lt;&gt;""</formula>
    </cfRule>
  </conditionalFormatting>
  <conditionalFormatting sqref="T4543:T4545">
    <cfRule type="expression" dxfId="5077" priority="1115">
      <formula>T4543&lt;&gt;""</formula>
    </cfRule>
    <cfRule type="expression" dxfId="5076" priority="1116">
      <formula>S4543&lt;&gt;""</formula>
    </cfRule>
  </conditionalFormatting>
  <conditionalFormatting sqref="U4543:U4545">
    <cfRule type="expression" dxfId="5075" priority="1113">
      <formula>U4543&lt;&gt;""</formula>
    </cfRule>
    <cfRule type="expression" dxfId="5074" priority="1114">
      <formula>S4543&lt;&gt;""</formula>
    </cfRule>
  </conditionalFormatting>
  <conditionalFormatting sqref="T4546:T4548">
    <cfRule type="expression" dxfId="5073" priority="1111">
      <formula>T4546&lt;&gt;""</formula>
    </cfRule>
    <cfRule type="expression" dxfId="5072" priority="1112">
      <formula>S4546&lt;&gt;""</formula>
    </cfRule>
  </conditionalFormatting>
  <conditionalFormatting sqref="U4546:U4548">
    <cfRule type="expression" dxfId="5071" priority="1109">
      <formula>U4546&lt;&gt;""</formula>
    </cfRule>
    <cfRule type="expression" dxfId="5070" priority="1110">
      <formula>S4546&lt;&gt;""</formula>
    </cfRule>
  </conditionalFormatting>
  <conditionalFormatting sqref="T4549:T4551">
    <cfRule type="expression" dxfId="5069" priority="1107">
      <formula>T4549&lt;&gt;""</formula>
    </cfRule>
    <cfRule type="expression" dxfId="5068" priority="1108">
      <formula>S4549&lt;&gt;""</formula>
    </cfRule>
  </conditionalFormatting>
  <conditionalFormatting sqref="U4549:U4551">
    <cfRule type="expression" dxfId="5067" priority="1105">
      <formula>U4549&lt;&gt;""</formula>
    </cfRule>
    <cfRule type="expression" dxfId="5066" priority="1106">
      <formula>S4549&lt;&gt;""</formula>
    </cfRule>
  </conditionalFormatting>
  <conditionalFormatting sqref="T4552:T4554">
    <cfRule type="expression" dxfId="5065" priority="1103">
      <formula>T4552&lt;&gt;""</formula>
    </cfRule>
    <cfRule type="expression" dxfId="5064" priority="1104">
      <formula>S4552&lt;&gt;""</formula>
    </cfRule>
  </conditionalFormatting>
  <conditionalFormatting sqref="U4552:U4554">
    <cfRule type="expression" dxfId="5063" priority="1101">
      <formula>U4552&lt;&gt;""</formula>
    </cfRule>
    <cfRule type="expression" dxfId="5062" priority="1102">
      <formula>S4552&lt;&gt;""</formula>
    </cfRule>
  </conditionalFormatting>
  <conditionalFormatting sqref="T4555:T4557">
    <cfRule type="expression" dxfId="5061" priority="1099">
      <formula>T4555&lt;&gt;""</formula>
    </cfRule>
    <cfRule type="expression" dxfId="5060" priority="1100">
      <formula>S4555&lt;&gt;""</formula>
    </cfRule>
  </conditionalFormatting>
  <conditionalFormatting sqref="U4555:U4557">
    <cfRule type="expression" dxfId="5059" priority="1097">
      <formula>U4555&lt;&gt;""</formula>
    </cfRule>
    <cfRule type="expression" dxfId="5058" priority="1098">
      <formula>S4555&lt;&gt;""</formula>
    </cfRule>
  </conditionalFormatting>
  <conditionalFormatting sqref="T4558:T4560">
    <cfRule type="expression" dxfId="5057" priority="1095">
      <formula>T4558&lt;&gt;""</formula>
    </cfRule>
    <cfRule type="expression" dxfId="5056" priority="1096">
      <formula>S4558&lt;&gt;""</formula>
    </cfRule>
  </conditionalFormatting>
  <conditionalFormatting sqref="U4558:U4560">
    <cfRule type="expression" dxfId="5055" priority="1093">
      <formula>U4558&lt;&gt;""</formula>
    </cfRule>
    <cfRule type="expression" dxfId="5054" priority="1094">
      <formula>S4558&lt;&gt;""</formula>
    </cfRule>
  </conditionalFormatting>
  <conditionalFormatting sqref="T4561:T4563">
    <cfRule type="expression" dxfId="5053" priority="1091">
      <formula>T4561&lt;&gt;""</formula>
    </cfRule>
    <cfRule type="expression" dxfId="5052" priority="1092">
      <formula>S4561&lt;&gt;""</formula>
    </cfRule>
  </conditionalFormatting>
  <conditionalFormatting sqref="U4561:U4563">
    <cfRule type="expression" dxfId="5051" priority="1089">
      <formula>U4561&lt;&gt;""</formula>
    </cfRule>
    <cfRule type="expression" dxfId="5050" priority="1090">
      <formula>S4561&lt;&gt;""</formula>
    </cfRule>
  </conditionalFormatting>
  <conditionalFormatting sqref="T4564:T4566">
    <cfRule type="expression" dxfId="5049" priority="1087">
      <formula>T4564&lt;&gt;""</formula>
    </cfRule>
    <cfRule type="expression" dxfId="5048" priority="1088">
      <formula>S4564&lt;&gt;""</formula>
    </cfRule>
  </conditionalFormatting>
  <conditionalFormatting sqref="U4564:U4566">
    <cfRule type="expression" dxfId="5047" priority="1085">
      <formula>U4564&lt;&gt;""</formula>
    </cfRule>
    <cfRule type="expression" dxfId="5046" priority="1086">
      <formula>S4564&lt;&gt;""</formula>
    </cfRule>
  </conditionalFormatting>
  <conditionalFormatting sqref="T4567:T4569">
    <cfRule type="expression" dxfId="5045" priority="1083">
      <formula>T4567&lt;&gt;""</formula>
    </cfRule>
    <cfRule type="expression" dxfId="5044" priority="1084">
      <formula>S4567&lt;&gt;""</formula>
    </cfRule>
  </conditionalFormatting>
  <conditionalFormatting sqref="U4567:U4569">
    <cfRule type="expression" dxfId="5043" priority="1081">
      <formula>U4567&lt;&gt;""</formula>
    </cfRule>
    <cfRule type="expression" dxfId="5042" priority="1082">
      <formula>S4567&lt;&gt;""</formula>
    </cfRule>
  </conditionalFormatting>
  <conditionalFormatting sqref="T4570:T4572">
    <cfRule type="expression" dxfId="5041" priority="1079">
      <formula>T4570&lt;&gt;""</formula>
    </cfRule>
    <cfRule type="expression" dxfId="5040" priority="1080">
      <formula>S4570&lt;&gt;""</formula>
    </cfRule>
  </conditionalFormatting>
  <conditionalFormatting sqref="U4570:U4572">
    <cfRule type="expression" dxfId="5039" priority="1077">
      <formula>U4570&lt;&gt;""</formula>
    </cfRule>
    <cfRule type="expression" dxfId="5038" priority="1078">
      <formula>S4570&lt;&gt;""</formula>
    </cfRule>
  </conditionalFormatting>
  <conditionalFormatting sqref="T4573:T4575">
    <cfRule type="expression" dxfId="5037" priority="1075">
      <formula>T4573&lt;&gt;""</formula>
    </cfRule>
    <cfRule type="expression" dxfId="5036" priority="1076">
      <formula>S4573&lt;&gt;""</formula>
    </cfRule>
  </conditionalFormatting>
  <conditionalFormatting sqref="U4573:U4575">
    <cfRule type="expression" dxfId="5035" priority="1073">
      <formula>U4573&lt;&gt;""</formula>
    </cfRule>
    <cfRule type="expression" dxfId="5034" priority="1074">
      <formula>S4573&lt;&gt;""</formula>
    </cfRule>
  </conditionalFormatting>
  <conditionalFormatting sqref="T4576:T4578">
    <cfRule type="expression" dxfId="5033" priority="1071">
      <formula>T4576&lt;&gt;""</formula>
    </cfRule>
    <cfRule type="expression" dxfId="5032" priority="1072">
      <formula>S4576&lt;&gt;""</formula>
    </cfRule>
  </conditionalFormatting>
  <conditionalFormatting sqref="U4576:U4578">
    <cfRule type="expression" dxfId="5031" priority="1069">
      <formula>U4576&lt;&gt;""</formula>
    </cfRule>
    <cfRule type="expression" dxfId="5030" priority="1070">
      <formula>S4576&lt;&gt;""</formula>
    </cfRule>
  </conditionalFormatting>
  <conditionalFormatting sqref="T4579:T4581">
    <cfRule type="expression" dxfId="5029" priority="1067">
      <formula>T4579&lt;&gt;""</formula>
    </cfRule>
    <cfRule type="expression" dxfId="5028" priority="1068">
      <formula>S4579&lt;&gt;""</formula>
    </cfRule>
  </conditionalFormatting>
  <conditionalFormatting sqref="U4579:U4581">
    <cfRule type="expression" dxfId="5027" priority="1065">
      <formula>U4579&lt;&gt;""</formula>
    </cfRule>
    <cfRule type="expression" dxfId="5026" priority="1066">
      <formula>S4579&lt;&gt;""</formula>
    </cfRule>
  </conditionalFormatting>
  <conditionalFormatting sqref="T4582:T4584">
    <cfRule type="expression" dxfId="5025" priority="1063">
      <formula>T4582&lt;&gt;""</formula>
    </cfRule>
    <cfRule type="expression" dxfId="5024" priority="1064">
      <formula>S4582&lt;&gt;""</formula>
    </cfRule>
  </conditionalFormatting>
  <conditionalFormatting sqref="U4582:U4584">
    <cfRule type="expression" dxfId="5023" priority="1061">
      <formula>U4582&lt;&gt;""</formula>
    </cfRule>
    <cfRule type="expression" dxfId="5022" priority="1062">
      <formula>S4582&lt;&gt;""</formula>
    </cfRule>
  </conditionalFormatting>
  <conditionalFormatting sqref="T4585:T4587">
    <cfRule type="expression" dxfId="5021" priority="1059">
      <formula>T4585&lt;&gt;""</formula>
    </cfRule>
    <cfRule type="expression" dxfId="5020" priority="1060">
      <formula>S4585&lt;&gt;""</formula>
    </cfRule>
  </conditionalFormatting>
  <conditionalFormatting sqref="U4585:U4587">
    <cfRule type="expression" dxfId="5019" priority="1057">
      <formula>U4585&lt;&gt;""</formula>
    </cfRule>
    <cfRule type="expression" dxfId="5018" priority="1058">
      <formula>S4585&lt;&gt;""</formula>
    </cfRule>
  </conditionalFormatting>
  <conditionalFormatting sqref="T4588:T4590">
    <cfRule type="expression" dxfId="5017" priority="1055">
      <formula>T4588&lt;&gt;""</formula>
    </cfRule>
    <cfRule type="expression" dxfId="5016" priority="1056">
      <formula>S4588&lt;&gt;""</formula>
    </cfRule>
  </conditionalFormatting>
  <conditionalFormatting sqref="U4588:U4590">
    <cfRule type="expression" dxfId="5015" priority="1053">
      <formula>U4588&lt;&gt;""</formula>
    </cfRule>
    <cfRule type="expression" dxfId="5014" priority="1054">
      <formula>S4588&lt;&gt;""</formula>
    </cfRule>
  </conditionalFormatting>
  <conditionalFormatting sqref="T4591:T4593">
    <cfRule type="expression" dxfId="5013" priority="1051">
      <formula>T4591&lt;&gt;""</formula>
    </cfRule>
    <cfRule type="expression" dxfId="5012" priority="1052">
      <formula>S4591&lt;&gt;""</formula>
    </cfRule>
  </conditionalFormatting>
  <conditionalFormatting sqref="U4591:U4593">
    <cfRule type="expression" dxfId="5011" priority="1049">
      <formula>U4591&lt;&gt;""</formula>
    </cfRule>
    <cfRule type="expression" dxfId="5010" priority="1050">
      <formula>S4591&lt;&gt;""</formula>
    </cfRule>
  </conditionalFormatting>
  <conditionalFormatting sqref="T4603:T4609">
    <cfRule type="expression" dxfId="5009" priority="1047">
      <formula>T4603&lt;&gt;""</formula>
    </cfRule>
    <cfRule type="expression" dxfId="5008" priority="1048">
      <formula>S4603&lt;&gt;""</formula>
    </cfRule>
  </conditionalFormatting>
  <conditionalFormatting sqref="U4603:U4609">
    <cfRule type="expression" dxfId="5007" priority="1045">
      <formula>U4603&lt;&gt;""</formula>
    </cfRule>
    <cfRule type="expression" dxfId="5006" priority="1046">
      <formula>S4603&lt;&gt;""</formula>
    </cfRule>
  </conditionalFormatting>
  <conditionalFormatting sqref="T4610:T4616">
    <cfRule type="expression" dxfId="5005" priority="1043">
      <formula>T4610&lt;&gt;""</formula>
    </cfRule>
    <cfRule type="expression" dxfId="5004" priority="1044">
      <formula>S4610&lt;&gt;""</formula>
    </cfRule>
  </conditionalFormatting>
  <conditionalFormatting sqref="U4610:U4616">
    <cfRule type="expression" dxfId="5003" priority="1041">
      <formula>U4610&lt;&gt;""</formula>
    </cfRule>
    <cfRule type="expression" dxfId="5002" priority="1042">
      <formula>S4610&lt;&gt;""</formula>
    </cfRule>
  </conditionalFormatting>
  <conditionalFormatting sqref="T4617:T4623">
    <cfRule type="expression" dxfId="5001" priority="1039">
      <formula>T4617&lt;&gt;""</formula>
    </cfRule>
    <cfRule type="expression" dxfId="5000" priority="1040">
      <formula>S4617&lt;&gt;""</formula>
    </cfRule>
  </conditionalFormatting>
  <conditionalFormatting sqref="U4617:U4623">
    <cfRule type="expression" dxfId="4999" priority="1037">
      <formula>U4617&lt;&gt;""</formula>
    </cfRule>
    <cfRule type="expression" dxfId="4998" priority="1038">
      <formula>S4617&lt;&gt;""</formula>
    </cfRule>
  </conditionalFormatting>
  <conditionalFormatting sqref="T4624:T4630">
    <cfRule type="expression" dxfId="4997" priority="1035">
      <formula>T4624&lt;&gt;""</formula>
    </cfRule>
    <cfRule type="expression" dxfId="4996" priority="1036">
      <formula>S4624&lt;&gt;""</formula>
    </cfRule>
  </conditionalFormatting>
  <conditionalFormatting sqref="U4624:U4630">
    <cfRule type="expression" dxfId="4995" priority="1033">
      <formula>U4624&lt;&gt;""</formula>
    </cfRule>
    <cfRule type="expression" dxfId="4994" priority="1034">
      <formula>S4624&lt;&gt;""</formula>
    </cfRule>
  </conditionalFormatting>
  <conditionalFormatting sqref="T4631:T4637">
    <cfRule type="expression" dxfId="4993" priority="1031">
      <formula>T4631&lt;&gt;""</formula>
    </cfRule>
    <cfRule type="expression" dxfId="4992" priority="1032">
      <formula>S4631&lt;&gt;""</formula>
    </cfRule>
  </conditionalFormatting>
  <conditionalFormatting sqref="U4631:U4637">
    <cfRule type="expression" dxfId="4991" priority="1029">
      <formula>U4631&lt;&gt;""</formula>
    </cfRule>
    <cfRule type="expression" dxfId="4990" priority="1030">
      <formula>S4631&lt;&gt;""</formula>
    </cfRule>
  </conditionalFormatting>
  <conditionalFormatting sqref="T4638:T4644">
    <cfRule type="expression" dxfId="4989" priority="1027">
      <formula>T4638&lt;&gt;""</formula>
    </cfRule>
    <cfRule type="expression" dxfId="4988" priority="1028">
      <formula>S4638&lt;&gt;""</formula>
    </cfRule>
  </conditionalFormatting>
  <conditionalFormatting sqref="U4638:U4644">
    <cfRule type="expression" dxfId="4987" priority="1025">
      <formula>U4638&lt;&gt;""</formula>
    </cfRule>
    <cfRule type="expression" dxfId="4986" priority="1026">
      <formula>S4638&lt;&gt;""</formula>
    </cfRule>
  </conditionalFormatting>
  <conditionalFormatting sqref="T4645:T4651">
    <cfRule type="expression" dxfId="4985" priority="1023">
      <formula>T4645&lt;&gt;""</formula>
    </cfRule>
    <cfRule type="expression" dxfId="4984" priority="1024">
      <formula>S4645&lt;&gt;""</formula>
    </cfRule>
  </conditionalFormatting>
  <conditionalFormatting sqref="U4645:U4651">
    <cfRule type="expression" dxfId="4983" priority="1021">
      <formula>U4645&lt;&gt;""</formula>
    </cfRule>
    <cfRule type="expression" dxfId="4982" priority="1022">
      <formula>S4645&lt;&gt;""</formula>
    </cfRule>
  </conditionalFormatting>
  <conditionalFormatting sqref="T4652:T4658">
    <cfRule type="expression" dxfId="4981" priority="1019">
      <formula>T4652&lt;&gt;""</formula>
    </cfRule>
    <cfRule type="expression" dxfId="4980" priority="1020">
      <formula>S4652&lt;&gt;""</formula>
    </cfRule>
  </conditionalFormatting>
  <conditionalFormatting sqref="U4652:U4658">
    <cfRule type="expression" dxfId="4979" priority="1017">
      <formula>U4652&lt;&gt;""</formula>
    </cfRule>
    <cfRule type="expression" dxfId="4978" priority="1018">
      <formula>S4652&lt;&gt;""</formula>
    </cfRule>
  </conditionalFormatting>
  <conditionalFormatting sqref="T4659:T4665">
    <cfRule type="expression" dxfId="4977" priority="1015">
      <formula>T4659&lt;&gt;""</formula>
    </cfRule>
    <cfRule type="expression" dxfId="4976" priority="1016">
      <formula>S4659&lt;&gt;""</formula>
    </cfRule>
  </conditionalFormatting>
  <conditionalFormatting sqref="U4659:U4665">
    <cfRule type="expression" dxfId="4975" priority="1013">
      <formula>U4659&lt;&gt;""</formula>
    </cfRule>
    <cfRule type="expression" dxfId="4974" priority="1014">
      <formula>S4659&lt;&gt;""</formula>
    </cfRule>
  </conditionalFormatting>
  <conditionalFormatting sqref="T4666:T4672">
    <cfRule type="expression" dxfId="4973" priority="1011">
      <formula>T4666&lt;&gt;""</formula>
    </cfRule>
    <cfRule type="expression" dxfId="4972" priority="1012">
      <formula>S4666&lt;&gt;""</formula>
    </cfRule>
  </conditionalFormatting>
  <conditionalFormatting sqref="U4666:U4672">
    <cfRule type="expression" dxfId="4971" priority="1009">
      <formula>U4666&lt;&gt;""</formula>
    </cfRule>
    <cfRule type="expression" dxfId="4970" priority="1010">
      <formula>S4666&lt;&gt;""</formula>
    </cfRule>
  </conditionalFormatting>
  <conditionalFormatting sqref="T4673:T4679">
    <cfRule type="expression" dxfId="4969" priority="1007">
      <formula>T4673&lt;&gt;""</formula>
    </cfRule>
    <cfRule type="expression" dxfId="4968" priority="1008">
      <formula>S4673&lt;&gt;""</formula>
    </cfRule>
  </conditionalFormatting>
  <conditionalFormatting sqref="U4673:U4679">
    <cfRule type="expression" dxfId="4967" priority="1005">
      <formula>U4673&lt;&gt;""</formula>
    </cfRule>
    <cfRule type="expression" dxfId="4966" priority="1006">
      <formula>S4673&lt;&gt;""</formula>
    </cfRule>
  </conditionalFormatting>
  <conditionalFormatting sqref="T4680:T4686">
    <cfRule type="expression" dxfId="4965" priority="1003">
      <formula>T4680&lt;&gt;""</formula>
    </cfRule>
    <cfRule type="expression" dxfId="4964" priority="1004">
      <formula>S4680&lt;&gt;""</formula>
    </cfRule>
  </conditionalFormatting>
  <conditionalFormatting sqref="U4680:U4686">
    <cfRule type="expression" dxfId="4963" priority="1001">
      <formula>U4680&lt;&gt;""</formula>
    </cfRule>
    <cfRule type="expression" dxfId="4962" priority="1002">
      <formula>S4680&lt;&gt;""</formula>
    </cfRule>
  </conditionalFormatting>
  <conditionalFormatting sqref="T4687:T4693">
    <cfRule type="expression" dxfId="4961" priority="999">
      <formula>T4687&lt;&gt;""</formula>
    </cfRule>
    <cfRule type="expression" dxfId="4960" priority="1000">
      <formula>S4687&lt;&gt;""</formula>
    </cfRule>
  </conditionalFormatting>
  <conditionalFormatting sqref="U4687:U4693">
    <cfRule type="expression" dxfId="4959" priority="997">
      <formula>U4687&lt;&gt;""</formula>
    </cfRule>
    <cfRule type="expression" dxfId="4958" priority="998">
      <formula>S4687&lt;&gt;""</formula>
    </cfRule>
  </conditionalFormatting>
  <conditionalFormatting sqref="T4694:T4700">
    <cfRule type="expression" dxfId="4957" priority="995">
      <formula>T4694&lt;&gt;""</formula>
    </cfRule>
    <cfRule type="expression" dxfId="4956" priority="996">
      <formula>S4694&lt;&gt;""</formula>
    </cfRule>
  </conditionalFormatting>
  <conditionalFormatting sqref="U4694:U4700">
    <cfRule type="expression" dxfId="4955" priority="993">
      <formula>U4694&lt;&gt;""</formula>
    </cfRule>
    <cfRule type="expression" dxfId="4954" priority="994">
      <formula>S4694&lt;&gt;""</formula>
    </cfRule>
  </conditionalFormatting>
  <conditionalFormatting sqref="T4701:T4707">
    <cfRule type="expression" dxfId="4953" priority="991">
      <formula>T4701&lt;&gt;""</formula>
    </cfRule>
    <cfRule type="expression" dxfId="4952" priority="992">
      <formula>S4701&lt;&gt;""</formula>
    </cfRule>
  </conditionalFormatting>
  <conditionalFormatting sqref="U4701:U4707">
    <cfRule type="expression" dxfId="4951" priority="989">
      <formula>U4701&lt;&gt;""</formula>
    </cfRule>
    <cfRule type="expression" dxfId="4950" priority="990">
      <formula>S4701&lt;&gt;""</formula>
    </cfRule>
  </conditionalFormatting>
  <conditionalFormatting sqref="T4708:T4714">
    <cfRule type="expression" dxfId="4949" priority="987">
      <formula>T4708&lt;&gt;""</formula>
    </cfRule>
    <cfRule type="expression" dxfId="4948" priority="988">
      <formula>S4708&lt;&gt;""</formula>
    </cfRule>
  </conditionalFormatting>
  <conditionalFormatting sqref="U4708:U4714">
    <cfRule type="expression" dxfId="4947" priority="985">
      <formula>U4708&lt;&gt;""</formula>
    </cfRule>
    <cfRule type="expression" dxfId="4946" priority="986">
      <formula>S4708&lt;&gt;""</formula>
    </cfRule>
  </conditionalFormatting>
  <conditionalFormatting sqref="T4715:T4721">
    <cfRule type="expression" dxfId="4945" priority="983">
      <formula>T4715&lt;&gt;""</formula>
    </cfRule>
    <cfRule type="expression" dxfId="4944" priority="984">
      <formula>S4715&lt;&gt;""</formula>
    </cfRule>
  </conditionalFormatting>
  <conditionalFormatting sqref="U4715:U4721">
    <cfRule type="expression" dxfId="4943" priority="981">
      <formula>U4715&lt;&gt;""</formula>
    </cfRule>
    <cfRule type="expression" dxfId="4942" priority="982">
      <formula>S4715&lt;&gt;""</formula>
    </cfRule>
  </conditionalFormatting>
  <conditionalFormatting sqref="T4722:T4728">
    <cfRule type="expression" dxfId="4941" priority="979">
      <formula>T4722&lt;&gt;""</formula>
    </cfRule>
    <cfRule type="expression" dxfId="4940" priority="980">
      <formula>S4722&lt;&gt;""</formula>
    </cfRule>
  </conditionalFormatting>
  <conditionalFormatting sqref="U4722:U4728">
    <cfRule type="expression" dxfId="4939" priority="977">
      <formula>U4722&lt;&gt;""</formula>
    </cfRule>
    <cfRule type="expression" dxfId="4938" priority="978">
      <formula>S4722&lt;&gt;""</formula>
    </cfRule>
  </conditionalFormatting>
  <conditionalFormatting sqref="T4729:T4735">
    <cfRule type="expression" dxfId="4937" priority="975">
      <formula>T4729&lt;&gt;""</formula>
    </cfRule>
    <cfRule type="expression" dxfId="4936" priority="976">
      <formula>S4729&lt;&gt;""</formula>
    </cfRule>
  </conditionalFormatting>
  <conditionalFormatting sqref="U4729:U4735">
    <cfRule type="expression" dxfId="4935" priority="973">
      <formula>U4729&lt;&gt;""</formula>
    </cfRule>
    <cfRule type="expression" dxfId="4934" priority="974">
      <formula>S4729&lt;&gt;""</formula>
    </cfRule>
  </conditionalFormatting>
  <conditionalFormatting sqref="T4746:T4750">
    <cfRule type="expression" dxfId="4933" priority="971">
      <formula>T4746&lt;&gt;""</formula>
    </cfRule>
    <cfRule type="expression" dxfId="4932" priority="972">
      <formula>S4746&lt;&gt;""</formula>
    </cfRule>
  </conditionalFormatting>
  <conditionalFormatting sqref="U4746:U4750">
    <cfRule type="expression" dxfId="4931" priority="969">
      <formula>U4746&lt;&gt;""</formula>
    </cfRule>
    <cfRule type="expression" dxfId="4930" priority="970">
      <formula>S4746&lt;&gt;""</formula>
    </cfRule>
  </conditionalFormatting>
  <conditionalFormatting sqref="T4751:T4755">
    <cfRule type="expression" dxfId="4929" priority="967">
      <formula>T4751&lt;&gt;""</formula>
    </cfRule>
    <cfRule type="expression" dxfId="4928" priority="968">
      <formula>S4751&lt;&gt;""</formula>
    </cfRule>
  </conditionalFormatting>
  <conditionalFormatting sqref="U4751:U4755">
    <cfRule type="expression" dxfId="4927" priority="965">
      <formula>U4751&lt;&gt;""</formula>
    </cfRule>
    <cfRule type="expression" dxfId="4926" priority="966">
      <formula>S4751&lt;&gt;""</formula>
    </cfRule>
  </conditionalFormatting>
  <conditionalFormatting sqref="T4756:T4760">
    <cfRule type="expression" dxfId="4925" priority="963">
      <formula>T4756&lt;&gt;""</formula>
    </cfRule>
    <cfRule type="expression" dxfId="4924" priority="964">
      <formula>S4756&lt;&gt;""</formula>
    </cfRule>
  </conditionalFormatting>
  <conditionalFormatting sqref="U4756:U4760">
    <cfRule type="expression" dxfId="4923" priority="961">
      <formula>U4756&lt;&gt;""</formula>
    </cfRule>
    <cfRule type="expression" dxfId="4922" priority="962">
      <formula>S4756&lt;&gt;""</formula>
    </cfRule>
  </conditionalFormatting>
  <conditionalFormatting sqref="T4761:T4765">
    <cfRule type="expression" dxfId="4921" priority="959">
      <formula>T4761&lt;&gt;""</formula>
    </cfRule>
    <cfRule type="expression" dxfId="4920" priority="960">
      <formula>S4761&lt;&gt;""</formula>
    </cfRule>
  </conditionalFormatting>
  <conditionalFormatting sqref="U4761:U4765">
    <cfRule type="expression" dxfId="4919" priority="957">
      <formula>U4761&lt;&gt;""</formula>
    </cfRule>
    <cfRule type="expression" dxfId="4918" priority="958">
      <formula>S4761&lt;&gt;""</formula>
    </cfRule>
  </conditionalFormatting>
  <conditionalFormatting sqref="T4773:T4777">
    <cfRule type="expression" dxfId="4917" priority="955">
      <formula>T4773&lt;&gt;""</formula>
    </cfRule>
    <cfRule type="expression" dxfId="4916" priority="956">
      <formula>S4773&lt;&gt;""</formula>
    </cfRule>
  </conditionalFormatting>
  <conditionalFormatting sqref="U4773:U4777">
    <cfRule type="expression" dxfId="4915" priority="953">
      <formula>U4773&lt;&gt;""</formula>
    </cfRule>
    <cfRule type="expression" dxfId="4914" priority="954">
      <formula>S4773&lt;&gt;""</formula>
    </cfRule>
  </conditionalFormatting>
  <conditionalFormatting sqref="T5009:T5013 T5005:T5006 T4864:T4870 T4802:T4804 T4790:T4794 T4782:T4787">
    <cfRule type="expression" dxfId="4913" priority="951">
      <formula>T4782&lt;&gt;""</formula>
    </cfRule>
    <cfRule type="expression" dxfId="4912" priority="952">
      <formula>S4782&lt;&gt;""</formula>
    </cfRule>
  </conditionalFormatting>
  <conditionalFormatting sqref="U5009:U5013 U5005:U5006 U4864:U4870 U4802:U4804 U4790:U4794 U4782:U4787">
    <cfRule type="expression" dxfId="4911" priority="949">
      <formula>U4782&lt;&gt;""</formula>
    </cfRule>
    <cfRule type="expression" dxfId="4910" priority="950">
      <formula>S4782&lt;&gt;""</formula>
    </cfRule>
  </conditionalFormatting>
  <conditionalFormatting sqref="T5047 T5036:T5040">
    <cfRule type="expression" dxfId="4909" priority="947">
      <formula>T5036&lt;&gt;""</formula>
    </cfRule>
    <cfRule type="expression" dxfId="4908" priority="948">
      <formula>S5036&lt;&gt;""</formula>
    </cfRule>
  </conditionalFormatting>
  <conditionalFormatting sqref="U5047 U5036:U5040">
    <cfRule type="expression" dxfId="4907" priority="945">
      <formula>U5036&lt;&gt;""</formula>
    </cfRule>
    <cfRule type="expression" dxfId="4906" priority="946">
      <formula>S5036&lt;&gt;""</formula>
    </cfRule>
  </conditionalFormatting>
  <conditionalFormatting sqref="T4795:T4799">
    <cfRule type="expression" dxfId="4905" priority="943">
      <formula>T4795&lt;&gt;""</formula>
    </cfRule>
    <cfRule type="expression" dxfId="4904" priority="944">
      <formula>S4795&lt;&gt;""</formula>
    </cfRule>
  </conditionalFormatting>
  <conditionalFormatting sqref="U4795:U4799">
    <cfRule type="expression" dxfId="4903" priority="941">
      <formula>U4795&lt;&gt;""</formula>
    </cfRule>
    <cfRule type="expression" dxfId="4902" priority="942">
      <formula>S4795&lt;&gt;""</formula>
    </cfRule>
  </conditionalFormatting>
  <conditionalFormatting sqref="T4805:T4807">
    <cfRule type="expression" dxfId="4901" priority="939">
      <formula>T4805&lt;&gt;""</formula>
    </cfRule>
    <cfRule type="expression" dxfId="4900" priority="940">
      <formula>S4805&lt;&gt;""</formula>
    </cfRule>
  </conditionalFormatting>
  <conditionalFormatting sqref="U4805:U4807">
    <cfRule type="expression" dxfId="4899" priority="937">
      <formula>U4805&lt;&gt;""</formula>
    </cfRule>
    <cfRule type="expression" dxfId="4898" priority="938">
      <formula>S4805&lt;&gt;""</formula>
    </cfRule>
  </conditionalFormatting>
  <conditionalFormatting sqref="T4808:T4810">
    <cfRule type="expression" dxfId="4897" priority="935">
      <formula>T4808&lt;&gt;""</formula>
    </cfRule>
    <cfRule type="expression" dxfId="4896" priority="936">
      <formula>S4808&lt;&gt;""</formula>
    </cfRule>
  </conditionalFormatting>
  <conditionalFormatting sqref="U4808:U4810">
    <cfRule type="expression" dxfId="4895" priority="933">
      <formula>U4808&lt;&gt;""</formula>
    </cfRule>
    <cfRule type="expression" dxfId="4894" priority="934">
      <formula>S4808&lt;&gt;""</formula>
    </cfRule>
  </conditionalFormatting>
  <conditionalFormatting sqref="T4811:T4813">
    <cfRule type="expression" dxfId="4893" priority="931">
      <formula>T4811&lt;&gt;""</formula>
    </cfRule>
    <cfRule type="expression" dxfId="4892" priority="932">
      <formula>S4811&lt;&gt;""</formula>
    </cfRule>
  </conditionalFormatting>
  <conditionalFormatting sqref="U4811:U4813">
    <cfRule type="expression" dxfId="4891" priority="929">
      <formula>U4811&lt;&gt;""</formula>
    </cfRule>
    <cfRule type="expression" dxfId="4890" priority="930">
      <formula>S4811&lt;&gt;""</formula>
    </cfRule>
  </conditionalFormatting>
  <conditionalFormatting sqref="T4814:T4816">
    <cfRule type="expression" dxfId="4889" priority="927">
      <formula>T4814&lt;&gt;""</formula>
    </cfRule>
    <cfRule type="expression" dxfId="4888" priority="928">
      <formula>S4814&lt;&gt;""</formula>
    </cfRule>
  </conditionalFormatting>
  <conditionalFormatting sqref="U4814:U4816">
    <cfRule type="expression" dxfId="4887" priority="925">
      <formula>U4814&lt;&gt;""</formula>
    </cfRule>
    <cfRule type="expression" dxfId="4886" priority="926">
      <formula>S4814&lt;&gt;""</formula>
    </cfRule>
  </conditionalFormatting>
  <conditionalFormatting sqref="T4817:T4819">
    <cfRule type="expression" dxfId="4885" priority="923">
      <formula>T4817&lt;&gt;""</formula>
    </cfRule>
    <cfRule type="expression" dxfId="4884" priority="924">
      <formula>S4817&lt;&gt;""</formula>
    </cfRule>
  </conditionalFormatting>
  <conditionalFormatting sqref="U4817:U4819">
    <cfRule type="expression" dxfId="4883" priority="921">
      <formula>U4817&lt;&gt;""</formula>
    </cfRule>
    <cfRule type="expression" dxfId="4882" priority="922">
      <formula>S4817&lt;&gt;""</formula>
    </cfRule>
  </conditionalFormatting>
  <conditionalFormatting sqref="T4820:T4822">
    <cfRule type="expression" dxfId="4881" priority="919">
      <formula>T4820&lt;&gt;""</formula>
    </cfRule>
    <cfRule type="expression" dxfId="4880" priority="920">
      <formula>S4820&lt;&gt;""</formula>
    </cfRule>
  </conditionalFormatting>
  <conditionalFormatting sqref="U4820:U4822">
    <cfRule type="expression" dxfId="4879" priority="917">
      <formula>U4820&lt;&gt;""</formula>
    </cfRule>
    <cfRule type="expression" dxfId="4878" priority="918">
      <formula>S4820&lt;&gt;""</formula>
    </cfRule>
  </conditionalFormatting>
  <conditionalFormatting sqref="T4823:T4825">
    <cfRule type="expression" dxfId="4877" priority="915">
      <formula>T4823&lt;&gt;""</formula>
    </cfRule>
    <cfRule type="expression" dxfId="4876" priority="916">
      <formula>S4823&lt;&gt;""</formula>
    </cfRule>
  </conditionalFormatting>
  <conditionalFormatting sqref="U4823:U4825">
    <cfRule type="expression" dxfId="4875" priority="913">
      <formula>U4823&lt;&gt;""</formula>
    </cfRule>
    <cfRule type="expression" dxfId="4874" priority="914">
      <formula>S4823&lt;&gt;""</formula>
    </cfRule>
  </conditionalFormatting>
  <conditionalFormatting sqref="T4826:T4828">
    <cfRule type="expression" dxfId="4873" priority="911">
      <formula>T4826&lt;&gt;""</formula>
    </cfRule>
    <cfRule type="expression" dxfId="4872" priority="912">
      <formula>S4826&lt;&gt;""</formula>
    </cfRule>
  </conditionalFormatting>
  <conditionalFormatting sqref="U4826:U4828">
    <cfRule type="expression" dxfId="4871" priority="909">
      <formula>U4826&lt;&gt;""</formula>
    </cfRule>
    <cfRule type="expression" dxfId="4870" priority="910">
      <formula>S4826&lt;&gt;""</formula>
    </cfRule>
  </conditionalFormatting>
  <conditionalFormatting sqref="T4829:T4831">
    <cfRule type="expression" dxfId="4869" priority="907">
      <formula>T4829&lt;&gt;""</formula>
    </cfRule>
    <cfRule type="expression" dxfId="4868" priority="908">
      <formula>S4829&lt;&gt;""</formula>
    </cfRule>
  </conditionalFormatting>
  <conditionalFormatting sqref="U4829:U4831">
    <cfRule type="expression" dxfId="4867" priority="905">
      <formula>U4829&lt;&gt;""</formula>
    </cfRule>
    <cfRule type="expression" dxfId="4866" priority="906">
      <formula>S4829&lt;&gt;""</formula>
    </cfRule>
  </conditionalFormatting>
  <conditionalFormatting sqref="T4832:T4834">
    <cfRule type="expression" dxfId="4865" priority="903">
      <formula>T4832&lt;&gt;""</formula>
    </cfRule>
    <cfRule type="expression" dxfId="4864" priority="904">
      <formula>S4832&lt;&gt;""</formula>
    </cfRule>
  </conditionalFormatting>
  <conditionalFormatting sqref="U4832:U4834">
    <cfRule type="expression" dxfId="4863" priority="901">
      <formula>U4832&lt;&gt;""</formula>
    </cfRule>
    <cfRule type="expression" dxfId="4862" priority="902">
      <formula>S4832&lt;&gt;""</formula>
    </cfRule>
  </conditionalFormatting>
  <conditionalFormatting sqref="T4835:T4837">
    <cfRule type="expression" dxfId="4861" priority="899">
      <formula>T4835&lt;&gt;""</formula>
    </cfRule>
    <cfRule type="expression" dxfId="4860" priority="900">
      <formula>S4835&lt;&gt;""</formula>
    </cfRule>
  </conditionalFormatting>
  <conditionalFormatting sqref="U4835:U4837">
    <cfRule type="expression" dxfId="4859" priority="897">
      <formula>U4835&lt;&gt;""</formula>
    </cfRule>
    <cfRule type="expression" dxfId="4858" priority="898">
      <formula>S4835&lt;&gt;""</formula>
    </cfRule>
  </conditionalFormatting>
  <conditionalFormatting sqref="T4838:T4840">
    <cfRule type="expression" dxfId="4857" priority="895">
      <formula>T4838&lt;&gt;""</formula>
    </cfRule>
    <cfRule type="expression" dxfId="4856" priority="896">
      <formula>S4838&lt;&gt;""</formula>
    </cfRule>
  </conditionalFormatting>
  <conditionalFormatting sqref="U4838:U4840">
    <cfRule type="expression" dxfId="4855" priority="893">
      <formula>U4838&lt;&gt;""</formula>
    </cfRule>
    <cfRule type="expression" dxfId="4854" priority="894">
      <formula>S4838&lt;&gt;""</formula>
    </cfRule>
  </conditionalFormatting>
  <conditionalFormatting sqref="T4841:T4843">
    <cfRule type="expression" dxfId="4853" priority="891">
      <formula>T4841&lt;&gt;""</formula>
    </cfRule>
    <cfRule type="expression" dxfId="4852" priority="892">
      <formula>S4841&lt;&gt;""</formula>
    </cfRule>
  </conditionalFormatting>
  <conditionalFormatting sqref="U4841:U4843">
    <cfRule type="expression" dxfId="4851" priority="889">
      <formula>U4841&lt;&gt;""</formula>
    </cfRule>
    <cfRule type="expression" dxfId="4850" priority="890">
      <formula>S4841&lt;&gt;""</formula>
    </cfRule>
  </conditionalFormatting>
  <conditionalFormatting sqref="T4844:T4846">
    <cfRule type="expression" dxfId="4849" priority="887">
      <formula>T4844&lt;&gt;""</formula>
    </cfRule>
    <cfRule type="expression" dxfId="4848" priority="888">
      <formula>S4844&lt;&gt;""</formula>
    </cfRule>
  </conditionalFormatting>
  <conditionalFormatting sqref="U4844:U4846">
    <cfRule type="expression" dxfId="4847" priority="885">
      <formula>U4844&lt;&gt;""</formula>
    </cfRule>
    <cfRule type="expression" dxfId="4846" priority="886">
      <formula>S4844&lt;&gt;""</formula>
    </cfRule>
  </conditionalFormatting>
  <conditionalFormatting sqref="T4847:T4849">
    <cfRule type="expression" dxfId="4845" priority="883">
      <formula>T4847&lt;&gt;""</formula>
    </cfRule>
    <cfRule type="expression" dxfId="4844" priority="884">
      <formula>S4847&lt;&gt;""</formula>
    </cfRule>
  </conditionalFormatting>
  <conditionalFormatting sqref="U4847:U4849">
    <cfRule type="expression" dxfId="4843" priority="881">
      <formula>U4847&lt;&gt;""</formula>
    </cfRule>
    <cfRule type="expression" dxfId="4842" priority="882">
      <formula>S4847&lt;&gt;""</formula>
    </cfRule>
  </conditionalFormatting>
  <conditionalFormatting sqref="T4850:T4852">
    <cfRule type="expression" dxfId="4841" priority="879">
      <formula>T4850&lt;&gt;""</formula>
    </cfRule>
    <cfRule type="expression" dxfId="4840" priority="880">
      <formula>S4850&lt;&gt;""</formula>
    </cfRule>
  </conditionalFormatting>
  <conditionalFormatting sqref="U4850:U4852">
    <cfRule type="expression" dxfId="4839" priority="877">
      <formula>U4850&lt;&gt;""</formula>
    </cfRule>
    <cfRule type="expression" dxfId="4838" priority="878">
      <formula>S4850&lt;&gt;""</formula>
    </cfRule>
  </conditionalFormatting>
  <conditionalFormatting sqref="T4853:T4855">
    <cfRule type="expression" dxfId="4837" priority="875">
      <formula>T4853&lt;&gt;""</formula>
    </cfRule>
    <cfRule type="expression" dxfId="4836" priority="876">
      <formula>S4853&lt;&gt;""</formula>
    </cfRule>
  </conditionalFormatting>
  <conditionalFormatting sqref="U4853:U4855">
    <cfRule type="expression" dxfId="4835" priority="873">
      <formula>U4853&lt;&gt;""</formula>
    </cfRule>
    <cfRule type="expression" dxfId="4834" priority="874">
      <formula>S4853&lt;&gt;""</formula>
    </cfRule>
  </conditionalFormatting>
  <conditionalFormatting sqref="T4856:T4858">
    <cfRule type="expression" dxfId="4833" priority="871">
      <formula>T4856&lt;&gt;""</formula>
    </cfRule>
    <cfRule type="expression" dxfId="4832" priority="872">
      <formula>S4856&lt;&gt;""</formula>
    </cfRule>
  </conditionalFormatting>
  <conditionalFormatting sqref="U4856:U4858">
    <cfRule type="expression" dxfId="4831" priority="869">
      <formula>U4856&lt;&gt;""</formula>
    </cfRule>
    <cfRule type="expression" dxfId="4830" priority="870">
      <formula>S4856&lt;&gt;""</formula>
    </cfRule>
  </conditionalFormatting>
  <conditionalFormatting sqref="T4859:T4861">
    <cfRule type="expression" dxfId="4829" priority="867">
      <formula>T4859&lt;&gt;""</formula>
    </cfRule>
    <cfRule type="expression" dxfId="4828" priority="868">
      <formula>S4859&lt;&gt;""</formula>
    </cfRule>
  </conditionalFormatting>
  <conditionalFormatting sqref="U4859:U4861">
    <cfRule type="expression" dxfId="4827" priority="865">
      <formula>U4859&lt;&gt;""</formula>
    </cfRule>
    <cfRule type="expression" dxfId="4826" priority="866">
      <formula>S4859&lt;&gt;""</formula>
    </cfRule>
  </conditionalFormatting>
  <conditionalFormatting sqref="T4871:T4877">
    <cfRule type="expression" dxfId="4825" priority="863">
      <formula>T4871&lt;&gt;""</formula>
    </cfRule>
    <cfRule type="expression" dxfId="4824" priority="864">
      <formula>S4871&lt;&gt;""</formula>
    </cfRule>
  </conditionalFormatting>
  <conditionalFormatting sqref="U4871:U4877">
    <cfRule type="expression" dxfId="4823" priority="861">
      <formula>U4871&lt;&gt;""</formula>
    </cfRule>
    <cfRule type="expression" dxfId="4822" priority="862">
      <formula>S4871&lt;&gt;""</formula>
    </cfRule>
  </conditionalFormatting>
  <conditionalFormatting sqref="T4878:T4884">
    <cfRule type="expression" dxfId="4821" priority="859">
      <formula>T4878&lt;&gt;""</formula>
    </cfRule>
    <cfRule type="expression" dxfId="4820" priority="860">
      <formula>S4878&lt;&gt;""</formula>
    </cfRule>
  </conditionalFormatting>
  <conditionalFormatting sqref="U4878:U4884">
    <cfRule type="expression" dxfId="4819" priority="857">
      <formula>U4878&lt;&gt;""</formula>
    </cfRule>
    <cfRule type="expression" dxfId="4818" priority="858">
      <formula>S4878&lt;&gt;""</formula>
    </cfRule>
  </conditionalFormatting>
  <conditionalFormatting sqref="T4885:T4891">
    <cfRule type="expression" dxfId="4817" priority="855">
      <formula>T4885&lt;&gt;""</formula>
    </cfRule>
    <cfRule type="expression" dxfId="4816" priority="856">
      <formula>S4885&lt;&gt;""</formula>
    </cfRule>
  </conditionalFormatting>
  <conditionalFormatting sqref="U4885:U4891">
    <cfRule type="expression" dxfId="4815" priority="853">
      <formula>U4885&lt;&gt;""</formula>
    </cfRule>
    <cfRule type="expression" dxfId="4814" priority="854">
      <formula>S4885&lt;&gt;""</formula>
    </cfRule>
  </conditionalFormatting>
  <conditionalFormatting sqref="T4892:T4898">
    <cfRule type="expression" dxfId="4813" priority="851">
      <formula>T4892&lt;&gt;""</formula>
    </cfRule>
    <cfRule type="expression" dxfId="4812" priority="852">
      <formula>S4892&lt;&gt;""</formula>
    </cfRule>
  </conditionalFormatting>
  <conditionalFormatting sqref="U4892:U4898">
    <cfRule type="expression" dxfId="4811" priority="849">
      <formula>U4892&lt;&gt;""</formula>
    </cfRule>
    <cfRule type="expression" dxfId="4810" priority="850">
      <formula>S4892&lt;&gt;""</formula>
    </cfRule>
  </conditionalFormatting>
  <conditionalFormatting sqref="T4899:T4905">
    <cfRule type="expression" dxfId="4809" priority="847">
      <formula>T4899&lt;&gt;""</formula>
    </cfRule>
    <cfRule type="expression" dxfId="4808" priority="848">
      <formula>S4899&lt;&gt;""</formula>
    </cfRule>
  </conditionalFormatting>
  <conditionalFormatting sqref="U4899:U4905">
    <cfRule type="expression" dxfId="4807" priority="845">
      <formula>U4899&lt;&gt;""</formula>
    </cfRule>
    <cfRule type="expression" dxfId="4806" priority="846">
      <formula>S4899&lt;&gt;""</formula>
    </cfRule>
  </conditionalFormatting>
  <conditionalFormatting sqref="T4906:T4912">
    <cfRule type="expression" dxfId="4805" priority="843">
      <formula>T4906&lt;&gt;""</formula>
    </cfRule>
    <cfRule type="expression" dxfId="4804" priority="844">
      <formula>S4906&lt;&gt;""</formula>
    </cfRule>
  </conditionalFormatting>
  <conditionalFormatting sqref="U4906:U4912">
    <cfRule type="expression" dxfId="4803" priority="841">
      <formula>U4906&lt;&gt;""</formula>
    </cfRule>
    <cfRule type="expression" dxfId="4802" priority="842">
      <formula>S4906&lt;&gt;""</formula>
    </cfRule>
  </conditionalFormatting>
  <conditionalFormatting sqref="T4913:T4919">
    <cfRule type="expression" dxfId="4801" priority="839">
      <formula>T4913&lt;&gt;""</formula>
    </cfRule>
    <cfRule type="expression" dxfId="4800" priority="840">
      <formula>S4913&lt;&gt;""</formula>
    </cfRule>
  </conditionalFormatting>
  <conditionalFormatting sqref="U4913:U4919">
    <cfRule type="expression" dxfId="4799" priority="837">
      <formula>U4913&lt;&gt;""</formula>
    </cfRule>
    <cfRule type="expression" dxfId="4798" priority="838">
      <formula>S4913&lt;&gt;""</formula>
    </cfRule>
  </conditionalFormatting>
  <conditionalFormatting sqref="T4920:T4926">
    <cfRule type="expression" dxfId="4797" priority="835">
      <formula>T4920&lt;&gt;""</formula>
    </cfRule>
    <cfRule type="expression" dxfId="4796" priority="836">
      <formula>S4920&lt;&gt;""</formula>
    </cfRule>
  </conditionalFormatting>
  <conditionalFormatting sqref="U4920:U4926">
    <cfRule type="expression" dxfId="4795" priority="833">
      <formula>U4920&lt;&gt;""</formula>
    </cfRule>
    <cfRule type="expression" dxfId="4794" priority="834">
      <formula>S4920&lt;&gt;""</formula>
    </cfRule>
  </conditionalFormatting>
  <conditionalFormatting sqref="T4927:T4933">
    <cfRule type="expression" dxfId="4793" priority="831">
      <formula>T4927&lt;&gt;""</formula>
    </cfRule>
    <cfRule type="expression" dxfId="4792" priority="832">
      <formula>S4927&lt;&gt;""</formula>
    </cfRule>
  </conditionalFormatting>
  <conditionalFormatting sqref="U4927:U4933">
    <cfRule type="expression" dxfId="4791" priority="829">
      <formula>U4927&lt;&gt;""</formula>
    </cfRule>
    <cfRule type="expression" dxfId="4790" priority="830">
      <formula>S4927&lt;&gt;""</formula>
    </cfRule>
  </conditionalFormatting>
  <conditionalFormatting sqref="T4934:T4940">
    <cfRule type="expression" dxfId="4789" priority="827">
      <formula>T4934&lt;&gt;""</formula>
    </cfRule>
    <cfRule type="expression" dxfId="4788" priority="828">
      <formula>S4934&lt;&gt;""</formula>
    </cfRule>
  </conditionalFormatting>
  <conditionalFormatting sqref="U4934:U4940">
    <cfRule type="expression" dxfId="4787" priority="825">
      <formula>U4934&lt;&gt;""</formula>
    </cfRule>
    <cfRule type="expression" dxfId="4786" priority="826">
      <formula>S4934&lt;&gt;""</formula>
    </cfRule>
  </conditionalFormatting>
  <conditionalFormatting sqref="T4941:T4947">
    <cfRule type="expression" dxfId="4785" priority="823">
      <formula>T4941&lt;&gt;""</formula>
    </cfRule>
    <cfRule type="expression" dxfId="4784" priority="824">
      <formula>S4941&lt;&gt;""</formula>
    </cfRule>
  </conditionalFormatting>
  <conditionalFormatting sqref="U4941:U4947">
    <cfRule type="expression" dxfId="4783" priority="821">
      <formula>U4941&lt;&gt;""</formula>
    </cfRule>
    <cfRule type="expression" dxfId="4782" priority="822">
      <formula>S4941&lt;&gt;""</formula>
    </cfRule>
  </conditionalFormatting>
  <conditionalFormatting sqref="T4948:T4954">
    <cfRule type="expression" dxfId="4781" priority="819">
      <formula>T4948&lt;&gt;""</formula>
    </cfRule>
    <cfRule type="expression" dxfId="4780" priority="820">
      <formula>S4948&lt;&gt;""</formula>
    </cfRule>
  </conditionalFormatting>
  <conditionalFormatting sqref="U4948:U4954">
    <cfRule type="expression" dxfId="4779" priority="817">
      <formula>U4948&lt;&gt;""</formula>
    </cfRule>
    <cfRule type="expression" dxfId="4778" priority="818">
      <formula>S4948&lt;&gt;""</formula>
    </cfRule>
  </conditionalFormatting>
  <conditionalFormatting sqref="T4955:T4961">
    <cfRule type="expression" dxfId="4777" priority="815">
      <formula>T4955&lt;&gt;""</formula>
    </cfRule>
    <cfRule type="expression" dxfId="4776" priority="816">
      <formula>S4955&lt;&gt;""</formula>
    </cfRule>
  </conditionalFormatting>
  <conditionalFormatting sqref="U4955:U4961">
    <cfRule type="expression" dxfId="4775" priority="813">
      <formula>U4955&lt;&gt;""</formula>
    </cfRule>
    <cfRule type="expression" dxfId="4774" priority="814">
      <formula>S4955&lt;&gt;""</formula>
    </cfRule>
  </conditionalFormatting>
  <conditionalFormatting sqref="T4962:T4968">
    <cfRule type="expression" dxfId="4773" priority="811">
      <formula>T4962&lt;&gt;""</formula>
    </cfRule>
    <cfRule type="expression" dxfId="4772" priority="812">
      <formula>S4962&lt;&gt;""</formula>
    </cfRule>
  </conditionalFormatting>
  <conditionalFormatting sqref="U4962:U4968">
    <cfRule type="expression" dxfId="4771" priority="809">
      <formula>U4962&lt;&gt;""</formula>
    </cfRule>
    <cfRule type="expression" dxfId="4770" priority="810">
      <formula>S4962&lt;&gt;""</formula>
    </cfRule>
  </conditionalFormatting>
  <conditionalFormatting sqref="T4969:T4975">
    <cfRule type="expression" dxfId="4769" priority="807">
      <formula>T4969&lt;&gt;""</formula>
    </cfRule>
    <cfRule type="expression" dxfId="4768" priority="808">
      <formula>S4969&lt;&gt;""</formula>
    </cfRule>
  </conditionalFormatting>
  <conditionalFormatting sqref="U4969:U4975">
    <cfRule type="expression" dxfId="4767" priority="805">
      <formula>U4969&lt;&gt;""</formula>
    </cfRule>
    <cfRule type="expression" dxfId="4766" priority="806">
      <formula>S4969&lt;&gt;""</formula>
    </cfRule>
  </conditionalFormatting>
  <conditionalFormatting sqref="T4976:T4982">
    <cfRule type="expression" dxfId="4765" priority="803">
      <formula>T4976&lt;&gt;""</formula>
    </cfRule>
    <cfRule type="expression" dxfId="4764" priority="804">
      <formula>S4976&lt;&gt;""</formula>
    </cfRule>
  </conditionalFormatting>
  <conditionalFormatting sqref="U4976:U4982">
    <cfRule type="expression" dxfId="4763" priority="801">
      <formula>U4976&lt;&gt;""</formula>
    </cfRule>
    <cfRule type="expression" dxfId="4762" priority="802">
      <formula>S4976&lt;&gt;""</formula>
    </cfRule>
  </conditionalFormatting>
  <conditionalFormatting sqref="T4983:T4989">
    <cfRule type="expression" dxfId="4761" priority="799">
      <formula>T4983&lt;&gt;""</formula>
    </cfRule>
    <cfRule type="expression" dxfId="4760" priority="800">
      <formula>S4983&lt;&gt;""</formula>
    </cfRule>
  </conditionalFormatting>
  <conditionalFormatting sqref="U4983:U4989">
    <cfRule type="expression" dxfId="4759" priority="797">
      <formula>U4983&lt;&gt;""</formula>
    </cfRule>
    <cfRule type="expression" dxfId="4758" priority="798">
      <formula>S4983&lt;&gt;""</formula>
    </cfRule>
  </conditionalFormatting>
  <conditionalFormatting sqref="T4990:T4996">
    <cfRule type="expression" dxfId="4757" priority="795">
      <formula>T4990&lt;&gt;""</formula>
    </cfRule>
    <cfRule type="expression" dxfId="4756" priority="796">
      <formula>S4990&lt;&gt;""</formula>
    </cfRule>
  </conditionalFormatting>
  <conditionalFormatting sqref="U4990:U4996">
    <cfRule type="expression" dxfId="4755" priority="793">
      <formula>U4990&lt;&gt;""</formula>
    </cfRule>
    <cfRule type="expression" dxfId="4754" priority="794">
      <formula>S4990&lt;&gt;""</formula>
    </cfRule>
  </conditionalFormatting>
  <conditionalFormatting sqref="T4997:T5003">
    <cfRule type="expression" dxfId="4753" priority="791">
      <formula>T4997&lt;&gt;""</formula>
    </cfRule>
    <cfRule type="expression" dxfId="4752" priority="792">
      <formula>S4997&lt;&gt;""</formula>
    </cfRule>
  </conditionalFormatting>
  <conditionalFormatting sqref="U4997:U5003">
    <cfRule type="expression" dxfId="4751" priority="789">
      <formula>U4997&lt;&gt;""</formula>
    </cfRule>
    <cfRule type="expression" dxfId="4750" priority="790">
      <formula>S4997&lt;&gt;""</formula>
    </cfRule>
  </conditionalFormatting>
  <conditionalFormatting sqref="T5014:T5018">
    <cfRule type="expression" dxfId="4749" priority="787">
      <formula>T5014&lt;&gt;""</formula>
    </cfRule>
    <cfRule type="expression" dxfId="4748" priority="788">
      <formula>S5014&lt;&gt;""</formula>
    </cfRule>
  </conditionalFormatting>
  <conditionalFormatting sqref="U5014:U5018">
    <cfRule type="expression" dxfId="4747" priority="785">
      <formula>U5014&lt;&gt;""</formula>
    </cfRule>
    <cfRule type="expression" dxfId="4746" priority="786">
      <formula>S5014&lt;&gt;""</formula>
    </cfRule>
  </conditionalFormatting>
  <conditionalFormatting sqref="T5019:T5023">
    <cfRule type="expression" dxfId="4745" priority="783">
      <formula>T5019&lt;&gt;""</formula>
    </cfRule>
    <cfRule type="expression" dxfId="4744" priority="784">
      <formula>S5019&lt;&gt;""</formula>
    </cfRule>
  </conditionalFormatting>
  <conditionalFormatting sqref="U5019:U5023">
    <cfRule type="expression" dxfId="4743" priority="781">
      <formula>U5019&lt;&gt;""</formula>
    </cfRule>
    <cfRule type="expression" dxfId="4742" priority="782">
      <formula>S5019&lt;&gt;""</formula>
    </cfRule>
  </conditionalFormatting>
  <conditionalFormatting sqref="T5024:T5028">
    <cfRule type="expression" dxfId="4741" priority="779">
      <formula>T5024&lt;&gt;""</formula>
    </cfRule>
    <cfRule type="expression" dxfId="4740" priority="780">
      <formula>S5024&lt;&gt;""</formula>
    </cfRule>
  </conditionalFormatting>
  <conditionalFormatting sqref="U5024:U5028">
    <cfRule type="expression" dxfId="4739" priority="777">
      <formula>U5024&lt;&gt;""</formula>
    </cfRule>
    <cfRule type="expression" dxfId="4738" priority="778">
      <formula>S5024&lt;&gt;""</formula>
    </cfRule>
  </conditionalFormatting>
  <conditionalFormatting sqref="T5029:T5033">
    <cfRule type="expression" dxfId="4737" priority="775">
      <formula>T5029&lt;&gt;""</formula>
    </cfRule>
    <cfRule type="expression" dxfId="4736" priority="776">
      <formula>S5029&lt;&gt;""</formula>
    </cfRule>
  </conditionalFormatting>
  <conditionalFormatting sqref="U5029:U5033">
    <cfRule type="expression" dxfId="4735" priority="773">
      <formula>U5029&lt;&gt;""</formula>
    </cfRule>
    <cfRule type="expression" dxfId="4734" priority="774">
      <formula>S5029&lt;&gt;""</formula>
    </cfRule>
  </conditionalFormatting>
  <conditionalFormatting sqref="T5041:T5045">
    <cfRule type="expression" dxfId="4733" priority="771">
      <formula>T5041&lt;&gt;""</formula>
    </cfRule>
    <cfRule type="expression" dxfId="4732" priority="772">
      <formula>S5041&lt;&gt;""</formula>
    </cfRule>
  </conditionalFormatting>
  <conditionalFormatting sqref="U5041:U5045">
    <cfRule type="expression" dxfId="4731" priority="769">
      <formula>U5041&lt;&gt;""</formula>
    </cfRule>
    <cfRule type="expression" dxfId="4730" priority="770">
      <formula>S5041&lt;&gt;""</formula>
    </cfRule>
  </conditionalFormatting>
  <conditionalFormatting sqref="T5277:T5281 T5273:T5274 T5132:T5138 T5070:T5072 T5058:T5062 T5050:T5055">
    <cfRule type="expression" dxfId="4729" priority="767">
      <formula>T5050&lt;&gt;""</formula>
    </cfRule>
    <cfRule type="expression" dxfId="4728" priority="768">
      <formula>S5050&lt;&gt;""</formula>
    </cfRule>
  </conditionalFormatting>
  <conditionalFormatting sqref="U5277:U5281 U5273:U5274 U5132:U5138 U5070:U5072 U5058:U5062 U5050:U5055">
    <cfRule type="expression" dxfId="4727" priority="765">
      <formula>U5050&lt;&gt;""</formula>
    </cfRule>
    <cfRule type="expression" dxfId="4726" priority="766">
      <formula>S5050&lt;&gt;""</formula>
    </cfRule>
  </conditionalFormatting>
  <conditionalFormatting sqref="T5315 T5304:T5308">
    <cfRule type="expression" dxfId="4725" priority="763">
      <formula>T5304&lt;&gt;""</formula>
    </cfRule>
    <cfRule type="expression" dxfId="4724" priority="764">
      <formula>S5304&lt;&gt;""</formula>
    </cfRule>
  </conditionalFormatting>
  <conditionalFormatting sqref="U5315 U5304:U5308">
    <cfRule type="expression" dxfId="4723" priority="761">
      <formula>U5304&lt;&gt;""</formula>
    </cfRule>
    <cfRule type="expression" dxfId="4722" priority="762">
      <formula>S5304&lt;&gt;""</formula>
    </cfRule>
  </conditionalFormatting>
  <conditionalFormatting sqref="T5063:T5067">
    <cfRule type="expression" dxfId="4721" priority="759">
      <formula>T5063&lt;&gt;""</formula>
    </cfRule>
    <cfRule type="expression" dxfId="4720" priority="760">
      <formula>S5063&lt;&gt;""</formula>
    </cfRule>
  </conditionalFormatting>
  <conditionalFormatting sqref="U5063:U5067">
    <cfRule type="expression" dxfId="4719" priority="757">
      <formula>U5063&lt;&gt;""</formula>
    </cfRule>
    <cfRule type="expression" dxfId="4718" priority="758">
      <formula>S5063&lt;&gt;""</formula>
    </cfRule>
  </conditionalFormatting>
  <conditionalFormatting sqref="T5073:T5075">
    <cfRule type="expression" dxfId="4717" priority="755">
      <formula>T5073&lt;&gt;""</formula>
    </cfRule>
    <cfRule type="expression" dxfId="4716" priority="756">
      <formula>S5073&lt;&gt;""</formula>
    </cfRule>
  </conditionalFormatting>
  <conditionalFormatting sqref="U5073:U5075">
    <cfRule type="expression" dxfId="4715" priority="753">
      <formula>U5073&lt;&gt;""</formula>
    </cfRule>
    <cfRule type="expression" dxfId="4714" priority="754">
      <formula>S5073&lt;&gt;""</formula>
    </cfRule>
  </conditionalFormatting>
  <conditionalFormatting sqref="T5076:T5078">
    <cfRule type="expression" dxfId="4713" priority="751">
      <formula>T5076&lt;&gt;""</formula>
    </cfRule>
    <cfRule type="expression" dxfId="4712" priority="752">
      <formula>S5076&lt;&gt;""</formula>
    </cfRule>
  </conditionalFormatting>
  <conditionalFormatting sqref="U5076:U5078">
    <cfRule type="expression" dxfId="4711" priority="749">
      <formula>U5076&lt;&gt;""</formula>
    </cfRule>
    <cfRule type="expression" dxfId="4710" priority="750">
      <formula>S5076&lt;&gt;""</formula>
    </cfRule>
  </conditionalFormatting>
  <conditionalFormatting sqref="T5079:T5081">
    <cfRule type="expression" dxfId="4709" priority="747">
      <formula>T5079&lt;&gt;""</formula>
    </cfRule>
    <cfRule type="expression" dxfId="4708" priority="748">
      <formula>S5079&lt;&gt;""</formula>
    </cfRule>
  </conditionalFormatting>
  <conditionalFormatting sqref="U5079:U5081">
    <cfRule type="expression" dxfId="4707" priority="745">
      <formula>U5079&lt;&gt;""</formula>
    </cfRule>
    <cfRule type="expression" dxfId="4706" priority="746">
      <formula>S5079&lt;&gt;""</formula>
    </cfRule>
  </conditionalFormatting>
  <conditionalFormatting sqref="T5082:T5084">
    <cfRule type="expression" dxfId="4705" priority="743">
      <formula>T5082&lt;&gt;""</formula>
    </cfRule>
    <cfRule type="expression" dxfId="4704" priority="744">
      <formula>S5082&lt;&gt;""</formula>
    </cfRule>
  </conditionalFormatting>
  <conditionalFormatting sqref="U5082:U5084">
    <cfRule type="expression" dxfId="4703" priority="741">
      <formula>U5082&lt;&gt;""</formula>
    </cfRule>
    <cfRule type="expression" dxfId="4702" priority="742">
      <formula>S5082&lt;&gt;""</formula>
    </cfRule>
  </conditionalFormatting>
  <conditionalFormatting sqref="T5085:T5087">
    <cfRule type="expression" dxfId="4701" priority="739">
      <formula>T5085&lt;&gt;""</formula>
    </cfRule>
    <cfRule type="expression" dxfId="4700" priority="740">
      <formula>S5085&lt;&gt;""</formula>
    </cfRule>
  </conditionalFormatting>
  <conditionalFormatting sqref="U5085:U5087">
    <cfRule type="expression" dxfId="4699" priority="737">
      <formula>U5085&lt;&gt;""</formula>
    </cfRule>
    <cfRule type="expression" dxfId="4698" priority="738">
      <formula>S5085&lt;&gt;""</formula>
    </cfRule>
  </conditionalFormatting>
  <conditionalFormatting sqref="T5088:T5090">
    <cfRule type="expression" dxfId="4697" priority="735">
      <formula>T5088&lt;&gt;""</formula>
    </cfRule>
    <cfRule type="expression" dxfId="4696" priority="736">
      <formula>S5088&lt;&gt;""</formula>
    </cfRule>
  </conditionalFormatting>
  <conditionalFormatting sqref="U5088:U5090">
    <cfRule type="expression" dxfId="4695" priority="733">
      <formula>U5088&lt;&gt;""</formula>
    </cfRule>
    <cfRule type="expression" dxfId="4694" priority="734">
      <formula>S5088&lt;&gt;""</formula>
    </cfRule>
  </conditionalFormatting>
  <conditionalFormatting sqref="T5091:T5093">
    <cfRule type="expression" dxfId="4693" priority="731">
      <formula>T5091&lt;&gt;""</formula>
    </cfRule>
    <cfRule type="expression" dxfId="4692" priority="732">
      <formula>S5091&lt;&gt;""</formula>
    </cfRule>
  </conditionalFormatting>
  <conditionalFormatting sqref="U5091:U5093">
    <cfRule type="expression" dxfId="4691" priority="729">
      <formula>U5091&lt;&gt;""</formula>
    </cfRule>
    <cfRule type="expression" dxfId="4690" priority="730">
      <formula>S5091&lt;&gt;""</formula>
    </cfRule>
  </conditionalFormatting>
  <conditionalFormatting sqref="T5094:T5096">
    <cfRule type="expression" dxfId="4689" priority="727">
      <formula>T5094&lt;&gt;""</formula>
    </cfRule>
    <cfRule type="expression" dxfId="4688" priority="728">
      <formula>S5094&lt;&gt;""</formula>
    </cfRule>
  </conditionalFormatting>
  <conditionalFormatting sqref="U5094:U5096">
    <cfRule type="expression" dxfId="4687" priority="725">
      <formula>U5094&lt;&gt;""</formula>
    </cfRule>
    <cfRule type="expression" dxfId="4686" priority="726">
      <formula>S5094&lt;&gt;""</formula>
    </cfRule>
  </conditionalFormatting>
  <conditionalFormatting sqref="T5097:T5099">
    <cfRule type="expression" dxfId="4685" priority="723">
      <formula>T5097&lt;&gt;""</formula>
    </cfRule>
    <cfRule type="expression" dxfId="4684" priority="724">
      <formula>S5097&lt;&gt;""</formula>
    </cfRule>
  </conditionalFormatting>
  <conditionalFormatting sqref="U5097:U5099">
    <cfRule type="expression" dxfId="4683" priority="721">
      <formula>U5097&lt;&gt;""</formula>
    </cfRule>
    <cfRule type="expression" dxfId="4682" priority="722">
      <formula>S5097&lt;&gt;""</formula>
    </cfRule>
  </conditionalFormatting>
  <conditionalFormatting sqref="T5100:T5102">
    <cfRule type="expression" dxfId="4681" priority="719">
      <formula>T5100&lt;&gt;""</formula>
    </cfRule>
    <cfRule type="expression" dxfId="4680" priority="720">
      <formula>S5100&lt;&gt;""</formula>
    </cfRule>
  </conditionalFormatting>
  <conditionalFormatting sqref="U5100:U5102">
    <cfRule type="expression" dxfId="4679" priority="717">
      <formula>U5100&lt;&gt;""</formula>
    </cfRule>
    <cfRule type="expression" dxfId="4678" priority="718">
      <formula>S5100&lt;&gt;""</formula>
    </cfRule>
  </conditionalFormatting>
  <conditionalFormatting sqref="T5103:T5105">
    <cfRule type="expression" dxfId="4677" priority="715">
      <formula>T5103&lt;&gt;""</formula>
    </cfRule>
    <cfRule type="expression" dxfId="4676" priority="716">
      <formula>S5103&lt;&gt;""</formula>
    </cfRule>
  </conditionalFormatting>
  <conditionalFormatting sqref="U5103:U5105">
    <cfRule type="expression" dxfId="4675" priority="713">
      <formula>U5103&lt;&gt;""</formula>
    </cfRule>
    <cfRule type="expression" dxfId="4674" priority="714">
      <formula>S5103&lt;&gt;""</formula>
    </cfRule>
  </conditionalFormatting>
  <conditionalFormatting sqref="T5106:T5108">
    <cfRule type="expression" dxfId="4673" priority="711">
      <formula>T5106&lt;&gt;""</formula>
    </cfRule>
    <cfRule type="expression" dxfId="4672" priority="712">
      <formula>S5106&lt;&gt;""</formula>
    </cfRule>
  </conditionalFormatting>
  <conditionalFormatting sqref="U5106:U5108">
    <cfRule type="expression" dxfId="4671" priority="709">
      <formula>U5106&lt;&gt;""</formula>
    </cfRule>
    <cfRule type="expression" dxfId="4670" priority="710">
      <formula>S5106&lt;&gt;""</formula>
    </cfRule>
  </conditionalFormatting>
  <conditionalFormatting sqref="T5109:T5111">
    <cfRule type="expression" dxfId="4669" priority="707">
      <formula>T5109&lt;&gt;""</formula>
    </cfRule>
    <cfRule type="expression" dxfId="4668" priority="708">
      <formula>S5109&lt;&gt;""</formula>
    </cfRule>
  </conditionalFormatting>
  <conditionalFormatting sqref="U5109:U5111">
    <cfRule type="expression" dxfId="4667" priority="705">
      <formula>U5109&lt;&gt;""</formula>
    </cfRule>
    <cfRule type="expression" dxfId="4666" priority="706">
      <formula>S5109&lt;&gt;""</formula>
    </cfRule>
  </conditionalFormatting>
  <conditionalFormatting sqref="T5112:T5114">
    <cfRule type="expression" dxfId="4665" priority="703">
      <formula>T5112&lt;&gt;""</formula>
    </cfRule>
    <cfRule type="expression" dxfId="4664" priority="704">
      <formula>S5112&lt;&gt;""</formula>
    </cfRule>
  </conditionalFormatting>
  <conditionalFormatting sqref="U5112:U5114">
    <cfRule type="expression" dxfId="4663" priority="701">
      <formula>U5112&lt;&gt;""</formula>
    </cfRule>
    <cfRule type="expression" dxfId="4662" priority="702">
      <formula>S5112&lt;&gt;""</formula>
    </cfRule>
  </conditionalFormatting>
  <conditionalFormatting sqref="T5115:T5117">
    <cfRule type="expression" dxfId="4661" priority="699">
      <formula>T5115&lt;&gt;""</formula>
    </cfRule>
    <cfRule type="expression" dxfId="4660" priority="700">
      <formula>S5115&lt;&gt;""</formula>
    </cfRule>
  </conditionalFormatting>
  <conditionalFormatting sqref="U5115:U5117">
    <cfRule type="expression" dxfId="4659" priority="697">
      <formula>U5115&lt;&gt;""</formula>
    </cfRule>
    <cfRule type="expression" dxfId="4658" priority="698">
      <formula>S5115&lt;&gt;""</formula>
    </cfRule>
  </conditionalFormatting>
  <conditionalFormatting sqref="T5118:T5120">
    <cfRule type="expression" dxfId="4657" priority="695">
      <formula>T5118&lt;&gt;""</formula>
    </cfRule>
    <cfRule type="expression" dxfId="4656" priority="696">
      <formula>S5118&lt;&gt;""</formula>
    </cfRule>
  </conditionalFormatting>
  <conditionalFormatting sqref="U5118:U5120">
    <cfRule type="expression" dxfId="4655" priority="693">
      <formula>U5118&lt;&gt;""</formula>
    </cfRule>
    <cfRule type="expression" dxfId="4654" priority="694">
      <formula>S5118&lt;&gt;""</formula>
    </cfRule>
  </conditionalFormatting>
  <conditionalFormatting sqref="T5121:T5123">
    <cfRule type="expression" dxfId="4653" priority="691">
      <formula>T5121&lt;&gt;""</formula>
    </cfRule>
    <cfRule type="expression" dxfId="4652" priority="692">
      <formula>S5121&lt;&gt;""</formula>
    </cfRule>
  </conditionalFormatting>
  <conditionalFormatting sqref="U5121:U5123">
    <cfRule type="expression" dxfId="4651" priority="689">
      <formula>U5121&lt;&gt;""</formula>
    </cfRule>
    <cfRule type="expression" dxfId="4650" priority="690">
      <formula>S5121&lt;&gt;""</formula>
    </cfRule>
  </conditionalFormatting>
  <conditionalFormatting sqref="T5124:T5126">
    <cfRule type="expression" dxfId="4649" priority="687">
      <formula>T5124&lt;&gt;""</formula>
    </cfRule>
    <cfRule type="expression" dxfId="4648" priority="688">
      <formula>S5124&lt;&gt;""</formula>
    </cfRule>
  </conditionalFormatting>
  <conditionalFormatting sqref="U5124:U5126">
    <cfRule type="expression" dxfId="4647" priority="685">
      <formula>U5124&lt;&gt;""</formula>
    </cfRule>
    <cfRule type="expression" dxfId="4646" priority="686">
      <formula>S5124&lt;&gt;""</formula>
    </cfRule>
  </conditionalFormatting>
  <conditionalFormatting sqref="T5127:T5129">
    <cfRule type="expression" dxfId="4645" priority="683">
      <formula>T5127&lt;&gt;""</formula>
    </cfRule>
    <cfRule type="expression" dxfId="4644" priority="684">
      <formula>S5127&lt;&gt;""</formula>
    </cfRule>
  </conditionalFormatting>
  <conditionalFormatting sqref="U5127:U5129">
    <cfRule type="expression" dxfId="4643" priority="681">
      <formula>U5127&lt;&gt;""</formula>
    </cfRule>
    <cfRule type="expression" dxfId="4642" priority="682">
      <formula>S5127&lt;&gt;""</formula>
    </cfRule>
  </conditionalFormatting>
  <conditionalFormatting sqref="T5139:T5145">
    <cfRule type="expression" dxfId="4641" priority="679">
      <formula>T5139&lt;&gt;""</formula>
    </cfRule>
    <cfRule type="expression" dxfId="4640" priority="680">
      <formula>S5139&lt;&gt;""</formula>
    </cfRule>
  </conditionalFormatting>
  <conditionalFormatting sqref="U5139:U5145">
    <cfRule type="expression" dxfId="4639" priority="677">
      <formula>U5139&lt;&gt;""</formula>
    </cfRule>
    <cfRule type="expression" dxfId="4638" priority="678">
      <formula>S5139&lt;&gt;""</formula>
    </cfRule>
  </conditionalFormatting>
  <conditionalFormatting sqref="T5146:T5152">
    <cfRule type="expression" dxfId="4637" priority="675">
      <formula>T5146&lt;&gt;""</formula>
    </cfRule>
    <cfRule type="expression" dxfId="4636" priority="676">
      <formula>S5146&lt;&gt;""</formula>
    </cfRule>
  </conditionalFormatting>
  <conditionalFormatting sqref="U5146:U5152">
    <cfRule type="expression" dxfId="4635" priority="673">
      <formula>U5146&lt;&gt;""</formula>
    </cfRule>
    <cfRule type="expression" dxfId="4634" priority="674">
      <formula>S5146&lt;&gt;""</formula>
    </cfRule>
  </conditionalFormatting>
  <conditionalFormatting sqref="T5153:T5159">
    <cfRule type="expression" dxfId="4633" priority="671">
      <formula>T5153&lt;&gt;""</formula>
    </cfRule>
    <cfRule type="expression" dxfId="4632" priority="672">
      <formula>S5153&lt;&gt;""</formula>
    </cfRule>
  </conditionalFormatting>
  <conditionalFormatting sqref="U5153:U5159">
    <cfRule type="expression" dxfId="4631" priority="669">
      <formula>U5153&lt;&gt;""</formula>
    </cfRule>
    <cfRule type="expression" dxfId="4630" priority="670">
      <formula>S5153&lt;&gt;""</formula>
    </cfRule>
  </conditionalFormatting>
  <conditionalFormatting sqref="T5160:T5166">
    <cfRule type="expression" dxfId="4629" priority="667">
      <formula>T5160&lt;&gt;""</formula>
    </cfRule>
    <cfRule type="expression" dxfId="4628" priority="668">
      <formula>S5160&lt;&gt;""</formula>
    </cfRule>
  </conditionalFormatting>
  <conditionalFormatting sqref="U5160:U5166">
    <cfRule type="expression" dxfId="4627" priority="665">
      <formula>U5160&lt;&gt;""</formula>
    </cfRule>
    <cfRule type="expression" dxfId="4626" priority="666">
      <formula>S5160&lt;&gt;""</formula>
    </cfRule>
  </conditionalFormatting>
  <conditionalFormatting sqref="T5167:T5173">
    <cfRule type="expression" dxfId="4625" priority="663">
      <formula>T5167&lt;&gt;""</formula>
    </cfRule>
    <cfRule type="expression" dxfId="4624" priority="664">
      <formula>S5167&lt;&gt;""</formula>
    </cfRule>
  </conditionalFormatting>
  <conditionalFormatting sqref="U5167:U5173">
    <cfRule type="expression" dxfId="4623" priority="661">
      <formula>U5167&lt;&gt;""</formula>
    </cfRule>
    <cfRule type="expression" dxfId="4622" priority="662">
      <formula>S5167&lt;&gt;""</formula>
    </cfRule>
  </conditionalFormatting>
  <conditionalFormatting sqref="T5174:T5180">
    <cfRule type="expression" dxfId="4621" priority="659">
      <formula>T5174&lt;&gt;""</formula>
    </cfRule>
    <cfRule type="expression" dxfId="4620" priority="660">
      <formula>S5174&lt;&gt;""</formula>
    </cfRule>
  </conditionalFormatting>
  <conditionalFormatting sqref="U5174:U5180">
    <cfRule type="expression" dxfId="4619" priority="657">
      <formula>U5174&lt;&gt;""</formula>
    </cfRule>
    <cfRule type="expression" dxfId="4618" priority="658">
      <formula>S5174&lt;&gt;""</formula>
    </cfRule>
  </conditionalFormatting>
  <conditionalFormatting sqref="T5181:T5187">
    <cfRule type="expression" dxfId="4617" priority="655">
      <formula>T5181&lt;&gt;""</formula>
    </cfRule>
    <cfRule type="expression" dxfId="4616" priority="656">
      <formula>S5181&lt;&gt;""</formula>
    </cfRule>
  </conditionalFormatting>
  <conditionalFormatting sqref="U5181:U5187">
    <cfRule type="expression" dxfId="4615" priority="653">
      <formula>U5181&lt;&gt;""</formula>
    </cfRule>
    <cfRule type="expression" dxfId="4614" priority="654">
      <formula>S5181&lt;&gt;""</formula>
    </cfRule>
  </conditionalFormatting>
  <conditionalFormatting sqref="T5188:T5194">
    <cfRule type="expression" dxfId="4613" priority="651">
      <formula>T5188&lt;&gt;""</formula>
    </cfRule>
    <cfRule type="expression" dxfId="4612" priority="652">
      <formula>S5188&lt;&gt;""</formula>
    </cfRule>
  </conditionalFormatting>
  <conditionalFormatting sqref="U5188:U5194">
    <cfRule type="expression" dxfId="4611" priority="649">
      <formula>U5188&lt;&gt;""</formula>
    </cfRule>
    <cfRule type="expression" dxfId="4610" priority="650">
      <formula>S5188&lt;&gt;""</formula>
    </cfRule>
  </conditionalFormatting>
  <conditionalFormatting sqref="T5195:T5201">
    <cfRule type="expression" dxfId="4609" priority="647">
      <formula>T5195&lt;&gt;""</formula>
    </cfRule>
    <cfRule type="expression" dxfId="4608" priority="648">
      <formula>S5195&lt;&gt;""</formula>
    </cfRule>
  </conditionalFormatting>
  <conditionalFormatting sqref="U5195:U5201">
    <cfRule type="expression" dxfId="4607" priority="645">
      <formula>U5195&lt;&gt;""</formula>
    </cfRule>
    <cfRule type="expression" dxfId="4606" priority="646">
      <formula>S5195&lt;&gt;""</formula>
    </cfRule>
  </conditionalFormatting>
  <conditionalFormatting sqref="T5202:T5208">
    <cfRule type="expression" dxfId="4605" priority="643">
      <formula>T5202&lt;&gt;""</formula>
    </cfRule>
    <cfRule type="expression" dxfId="4604" priority="644">
      <formula>S5202&lt;&gt;""</formula>
    </cfRule>
  </conditionalFormatting>
  <conditionalFormatting sqref="U5202:U5208">
    <cfRule type="expression" dxfId="4603" priority="641">
      <formula>U5202&lt;&gt;""</formula>
    </cfRule>
    <cfRule type="expression" dxfId="4602" priority="642">
      <formula>S5202&lt;&gt;""</formula>
    </cfRule>
  </conditionalFormatting>
  <conditionalFormatting sqref="T5209:T5215">
    <cfRule type="expression" dxfId="4601" priority="639">
      <formula>T5209&lt;&gt;""</formula>
    </cfRule>
    <cfRule type="expression" dxfId="4600" priority="640">
      <formula>S5209&lt;&gt;""</formula>
    </cfRule>
  </conditionalFormatting>
  <conditionalFormatting sqref="U5209:U5215">
    <cfRule type="expression" dxfId="4599" priority="637">
      <formula>U5209&lt;&gt;""</formula>
    </cfRule>
    <cfRule type="expression" dxfId="4598" priority="638">
      <formula>S5209&lt;&gt;""</formula>
    </cfRule>
  </conditionalFormatting>
  <conditionalFormatting sqref="T5216:T5222">
    <cfRule type="expression" dxfId="4597" priority="635">
      <formula>T5216&lt;&gt;""</formula>
    </cfRule>
    <cfRule type="expression" dxfId="4596" priority="636">
      <formula>S5216&lt;&gt;""</formula>
    </cfRule>
  </conditionalFormatting>
  <conditionalFormatting sqref="U5216:U5222">
    <cfRule type="expression" dxfId="4595" priority="633">
      <formula>U5216&lt;&gt;""</formula>
    </cfRule>
    <cfRule type="expression" dxfId="4594" priority="634">
      <formula>S5216&lt;&gt;""</formula>
    </cfRule>
  </conditionalFormatting>
  <conditionalFormatting sqref="T5223:T5229">
    <cfRule type="expression" dxfId="4593" priority="631">
      <formula>T5223&lt;&gt;""</formula>
    </cfRule>
    <cfRule type="expression" dxfId="4592" priority="632">
      <formula>S5223&lt;&gt;""</formula>
    </cfRule>
  </conditionalFormatting>
  <conditionalFormatting sqref="U5223:U5229">
    <cfRule type="expression" dxfId="4591" priority="629">
      <formula>U5223&lt;&gt;""</formula>
    </cfRule>
    <cfRule type="expression" dxfId="4590" priority="630">
      <formula>S5223&lt;&gt;""</formula>
    </cfRule>
  </conditionalFormatting>
  <conditionalFormatting sqref="T5230:T5236">
    <cfRule type="expression" dxfId="4589" priority="627">
      <formula>T5230&lt;&gt;""</formula>
    </cfRule>
    <cfRule type="expression" dxfId="4588" priority="628">
      <formula>S5230&lt;&gt;""</formula>
    </cfRule>
  </conditionalFormatting>
  <conditionalFormatting sqref="U5230:U5236">
    <cfRule type="expression" dxfId="4587" priority="625">
      <formula>U5230&lt;&gt;""</formula>
    </cfRule>
    <cfRule type="expression" dxfId="4586" priority="626">
      <formula>S5230&lt;&gt;""</formula>
    </cfRule>
  </conditionalFormatting>
  <conditionalFormatting sqref="T5237:T5243">
    <cfRule type="expression" dxfId="4585" priority="623">
      <formula>T5237&lt;&gt;""</formula>
    </cfRule>
    <cfRule type="expression" dxfId="4584" priority="624">
      <formula>S5237&lt;&gt;""</formula>
    </cfRule>
  </conditionalFormatting>
  <conditionalFormatting sqref="U5237:U5243">
    <cfRule type="expression" dxfId="4583" priority="621">
      <formula>U5237&lt;&gt;""</formula>
    </cfRule>
    <cfRule type="expression" dxfId="4582" priority="622">
      <formula>S5237&lt;&gt;""</formula>
    </cfRule>
  </conditionalFormatting>
  <conditionalFormatting sqref="T5244:T5250">
    <cfRule type="expression" dxfId="4581" priority="619">
      <formula>T5244&lt;&gt;""</formula>
    </cfRule>
    <cfRule type="expression" dxfId="4580" priority="620">
      <formula>S5244&lt;&gt;""</formula>
    </cfRule>
  </conditionalFormatting>
  <conditionalFormatting sqref="U5244:U5250">
    <cfRule type="expression" dxfId="4579" priority="617">
      <formula>U5244&lt;&gt;""</formula>
    </cfRule>
    <cfRule type="expression" dxfId="4578" priority="618">
      <formula>S5244&lt;&gt;""</formula>
    </cfRule>
  </conditionalFormatting>
  <conditionalFormatting sqref="T5251:T5257">
    <cfRule type="expression" dxfId="4577" priority="615">
      <formula>T5251&lt;&gt;""</formula>
    </cfRule>
    <cfRule type="expression" dxfId="4576" priority="616">
      <formula>S5251&lt;&gt;""</formula>
    </cfRule>
  </conditionalFormatting>
  <conditionalFormatting sqref="U5251:U5257">
    <cfRule type="expression" dxfId="4575" priority="613">
      <formula>U5251&lt;&gt;""</formula>
    </cfRule>
    <cfRule type="expression" dxfId="4574" priority="614">
      <formula>S5251&lt;&gt;""</formula>
    </cfRule>
  </conditionalFormatting>
  <conditionalFormatting sqref="T5258:T5264">
    <cfRule type="expression" dxfId="4573" priority="611">
      <formula>T5258&lt;&gt;""</formula>
    </cfRule>
    <cfRule type="expression" dxfId="4572" priority="612">
      <formula>S5258&lt;&gt;""</formula>
    </cfRule>
  </conditionalFormatting>
  <conditionalFormatting sqref="U5258:U5264">
    <cfRule type="expression" dxfId="4571" priority="609">
      <formula>U5258&lt;&gt;""</formula>
    </cfRule>
    <cfRule type="expression" dxfId="4570" priority="610">
      <formula>S5258&lt;&gt;""</formula>
    </cfRule>
  </conditionalFormatting>
  <conditionalFormatting sqref="T5265:T5271">
    <cfRule type="expression" dxfId="4569" priority="607">
      <formula>T5265&lt;&gt;""</formula>
    </cfRule>
    <cfRule type="expression" dxfId="4568" priority="608">
      <formula>S5265&lt;&gt;""</formula>
    </cfRule>
  </conditionalFormatting>
  <conditionalFormatting sqref="U5265:U5271">
    <cfRule type="expression" dxfId="4567" priority="605">
      <formula>U5265&lt;&gt;""</formula>
    </cfRule>
    <cfRule type="expression" dxfId="4566" priority="606">
      <formula>S5265&lt;&gt;""</formula>
    </cfRule>
  </conditionalFormatting>
  <conditionalFormatting sqref="T5282:T5286">
    <cfRule type="expression" dxfId="4565" priority="603">
      <formula>T5282&lt;&gt;""</formula>
    </cfRule>
    <cfRule type="expression" dxfId="4564" priority="604">
      <formula>S5282&lt;&gt;""</formula>
    </cfRule>
  </conditionalFormatting>
  <conditionalFormatting sqref="U5282:U5286">
    <cfRule type="expression" dxfId="4563" priority="601">
      <formula>U5282&lt;&gt;""</formula>
    </cfRule>
    <cfRule type="expression" dxfId="4562" priority="602">
      <formula>S5282&lt;&gt;""</formula>
    </cfRule>
  </conditionalFormatting>
  <conditionalFormatting sqref="T5287:T5291">
    <cfRule type="expression" dxfId="4561" priority="599">
      <formula>T5287&lt;&gt;""</formula>
    </cfRule>
    <cfRule type="expression" dxfId="4560" priority="600">
      <formula>S5287&lt;&gt;""</formula>
    </cfRule>
  </conditionalFormatting>
  <conditionalFormatting sqref="U5287:U5291">
    <cfRule type="expression" dxfId="4559" priority="597">
      <formula>U5287&lt;&gt;""</formula>
    </cfRule>
    <cfRule type="expression" dxfId="4558" priority="598">
      <formula>S5287&lt;&gt;""</formula>
    </cfRule>
  </conditionalFormatting>
  <conditionalFormatting sqref="T5292:T5296">
    <cfRule type="expression" dxfId="4557" priority="595">
      <formula>T5292&lt;&gt;""</formula>
    </cfRule>
    <cfRule type="expression" dxfId="4556" priority="596">
      <formula>S5292&lt;&gt;""</formula>
    </cfRule>
  </conditionalFormatting>
  <conditionalFormatting sqref="U5292:U5296">
    <cfRule type="expression" dxfId="4555" priority="593">
      <formula>U5292&lt;&gt;""</formula>
    </cfRule>
    <cfRule type="expression" dxfId="4554" priority="594">
      <formula>S5292&lt;&gt;""</formula>
    </cfRule>
  </conditionalFormatting>
  <conditionalFormatting sqref="T5297:T5301">
    <cfRule type="expression" dxfId="4553" priority="591">
      <formula>T5297&lt;&gt;""</formula>
    </cfRule>
    <cfRule type="expression" dxfId="4552" priority="592">
      <formula>S5297&lt;&gt;""</formula>
    </cfRule>
  </conditionalFormatting>
  <conditionalFormatting sqref="U5297:U5301">
    <cfRule type="expression" dxfId="4551" priority="589">
      <formula>U5297&lt;&gt;""</formula>
    </cfRule>
    <cfRule type="expression" dxfId="4550" priority="590">
      <formula>S5297&lt;&gt;""</formula>
    </cfRule>
  </conditionalFormatting>
  <conditionalFormatting sqref="T5309:T5313">
    <cfRule type="expression" dxfId="4549" priority="587">
      <formula>T5309&lt;&gt;""</formula>
    </cfRule>
    <cfRule type="expression" dxfId="4548" priority="588">
      <formula>S5309&lt;&gt;""</formula>
    </cfRule>
  </conditionalFormatting>
  <conditionalFormatting sqref="U5309:U5313">
    <cfRule type="expression" dxfId="4547" priority="585">
      <formula>U5309&lt;&gt;""</formula>
    </cfRule>
    <cfRule type="expression" dxfId="4546" priority="586">
      <formula>S5309&lt;&gt;""</formula>
    </cfRule>
  </conditionalFormatting>
  <conditionalFormatting sqref="T5545:T5549 T5541:T5542 T5400:T5406 T5338:T5340 T5326:T5330 T5318:T5323">
    <cfRule type="expression" dxfId="4545" priority="583">
      <formula>T5318&lt;&gt;""</formula>
    </cfRule>
    <cfRule type="expression" dxfId="4544" priority="584">
      <formula>S5318&lt;&gt;""</formula>
    </cfRule>
  </conditionalFormatting>
  <conditionalFormatting sqref="U5545:U5549 U5541:U5542 U5400:U5406 U5338:U5340 U5326:U5330 U5318:U5323">
    <cfRule type="expression" dxfId="4543" priority="581">
      <formula>U5318&lt;&gt;""</formula>
    </cfRule>
    <cfRule type="expression" dxfId="4542" priority="582">
      <formula>S5318&lt;&gt;""</formula>
    </cfRule>
  </conditionalFormatting>
  <conditionalFormatting sqref="T5583 T5572:T5576">
    <cfRule type="expression" dxfId="4541" priority="579">
      <formula>T5572&lt;&gt;""</formula>
    </cfRule>
    <cfRule type="expression" dxfId="4540" priority="580">
      <formula>S5572&lt;&gt;""</formula>
    </cfRule>
  </conditionalFormatting>
  <conditionalFormatting sqref="U5583 U5572:U5576">
    <cfRule type="expression" dxfId="4539" priority="577">
      <formula>U5572&lt;&gt;""</formula>
    </cfRule>
    <cfRule type="expression" dxfId="4538" priority="578">
      <formula>S5572&lt;&gt;""</formula>
    </cfRule>
  </conditionalFormatting>
  <conditionalFormatting sqref="T5331:T5335">
    <cfRule type="expression" dxfId="4537" priority="575">
      <formula>T5331&lt;&gt;""</formula>
    </cfRule>
    <cfRule type="expression" dxfId="4536" priority="576">
      <formula>S5331&lt;&gt;""</formula>
    </cfRule>
  </conditionalFormatting>
  <conditionalFormatting sqref="U5331:U5335">
    <cfRule type="expression" dxfId="4535" priority="573">
      <formula>U5331&lt;&gt;""</formula>
    </cfRule>
    <cfRule type="expression" dxfId="4534" priority="574">
      <formula>S5331&lt;&gt;""</formula>
    </cfRule>
  </conditionalFormatting>
  <conditionalFormatting sqref="T5341:T5343">
    <cfRule type="expression" dxfId="4533" priority="571">
      <formula>T5341&lt;&gt;""</formula>
    </cfRule>
    <cfRule type="expression" dxfId="4532" priority="572">
      <formula>S5341&lt;&gt;""</formula>
    </cfRule>
  </conditionalFormatting>
  <conditionalFormatting sqref="U5341:U5343">
    <cfRule type="expression" dxfId="4531" priority="569">
      <formula>U5341&lt;&gt;""</formula>
    </cfRule>
    <cfRule type="expression" dxfId="4530" priority="570">
      <formula>S5341&lt;&gt;""</formula>
    </cfRule>
  </conditionalFormatting>
  <conditionalFormatting sqref="T5344:T5346">
    <cfRule type="expression" dxfId="4529" priority="567">
      <formula>T5344&lt;&gt;""</formula>
    </cfRule>
    <cfRule type="expression" dxfId="4528" priority="568">
      <formula>S5344&lt;&gt;""</formula>
    </cfRule>
  </conditionalFormatting>
  <conditionalFormatting sqref="U5344:U5346">
    <cfRule type="expression" dxfId="4527" priority="565">
      <formula>U5344&lt;&gt;""</formula>
    </cfRule>
    <cfRule type="expression" dxfId="4526" priority="566">
      <formula>S5344&lt;&gt;""</formula>
    </cfRule>
  </conditionalFormatting>
  <conditionalFormatting sqref="T5347:T5349">
    <cfRule type="expression" dxfId="4525" priority="563">
      <formula>T5347&lt;&gt;""</formula>
    </cfRule>
    <cfRule type="expression" dxfId="4524" priority="564">
      <formula>S5347&lt;&gt;""</formula>
    </cfRule>
  </conditionalFormatting>
  <conditionalFormatting sqref="U5347:U5349">
    <cfRule type="expression" dxfId="4523" priority="561">
      <formula>U5347&lt;&gt;""</formula>
    </cfRule>
    <cfRule type="expression" dxfId="4522" priority="562">
      <formula>S5347&lt;&gt;""</formula>
    </cfRule>
  </conditionalFormatting>
  <conditionalFormatting sqref="T5350:T5352">
    <cfRule type="expression" dxfId="4521" priority="559">
      <formula>T5350&lt;&gt;""</formula>
    </cfRule>
    <cfRule type="expression" dxfId="4520" priority="560">
      <formula>S5350&lt;&gt;""</formula>
    </cfRule>
  </conditionalFormatting>
  <conditionalFormatting sqref="U5350:U5352">
    <cfRule type="expression" dxfId="4519" priority="557">
      <formula>U5350&lt;&gt;""</formula>
    </cfRule>
    <cfRule type="expression" dxfId="4518" priority="558">
      <formula>S5350&lt;&gt;""</formula>
    </cfRule>
  </conditionalFormatting>
  <conditionalFormatting sqref="T5353:T5355">
    <cfRule type="expression" dxfId="4517" priority="555">
      <formula>T5353&lt;&gt;""</formula>
    </cfRule>
    <cfRule type="expression" dxfId="4516" priority="556">
      <formula>S5353&lt;&gt;""</formula>
    </cfRule>
  </conditionalFormatting>
  <conditionalFormatting sqref="U5353:U5355">
    <cfRule type="expression" dxfId="4515" priority="553">
      <formula>U5353&lt;&gt;""</formula>
    </cfRule>
    <cfRule type="expression" dxfId="4514" priority="554">
      <formula>S5353&lt;&gt;""</formula>
    </cfRule>
  </conditionalFormatting>
  <conditionalFormatting sqref="T5356:T5358">
    <cfRule type="expression" dxfId="4513" priority="551">
      <formula>T5356&lt;&gt;""</formula>
    </cfRule>
    <cfRule type="expression" dxfId="4512" priority="552">
      <formula>S5356&lt;&gt;""</formula>
    </cfRule>
  </conditionalFormatting>
  <conditionalFormatting sqref="U5356:U5358">
    <cfRule type="expression" dxfId="4511" priority="549">
      <formula>U5356&lt;&gt;""</formula>
    </cfRule>
    <cfRule type="expression" dxfId="4510" priority="550">
      <formula>S5356&lt;&gt;""</formula>
    </cfRule>
  </conditionalFormatting>
  <conditionalFormatting sqref="T5359:T5361">
    <cfRule type="expression" dxfId="4509" priority="547">
      <formula>T5359&lt;&gt;""</formula>
    </cfRule>
    <cfRule type="expression" dxfId="4508" priority="548">
      <formula>S5359&lt;&gt;""</formula>
    </cfRule>
  </conditionalFormatting>
  <conditionalFormatting sqref="U5359:U5361">
    <cfRule type="expression" dxfId="4507" priority="545">
      <formula>U5359&lt;&gt;""</formula>
    </cfRule>
    <cfRule type="expression" dxfId="4506" priority="546">
      <formula>S5359&lt;&gt;""</formula>
    </cfRule>
  </conditionalFormatting>
  <conditionalFormatting sqref="T5362:T5364">
    <cfRule type="expression" dxfId="4505" priority="543">
      <formula>T5362&lt;&gt;""</formula>
    </cfRule>
    <cfRule type="expression" dxfId="4504" priority="544">
      <formula>S5362&lt;&gt;""</formula>
    </cfRule>
  </conditionalFormatting>
  <conditionalFormatting sqref="U5362:U5364">
    <cfRule type="expression" dxfId="4503" priority="541">
      <formula>U5362&lt;&gt;""</formula>
    </cfRule>
    <cfRule type="expression" dxfId="4502" priority="542">
      <formula>S5362&lt;&gt;""</formula>
    </cfRule>
  </conditionalFormatting>
  <conditionalFormatting sqref="T5365:T5367">
    <cfRule type="expression" dxfId="4501" priority="539">
      <formula>T5365&lt;&gt;""</formula>
    </cfRule>
    <cfRule type="expression" dxfId="4500" priority="540">
      <formula>S5365&lt;&gt;""</formula>
    </cfRule>
  </conditionalFormatting>
  <conditionalFormatting sqref="U5365:U5367">
    <cfRule type="expression" dxfId="4499" priority="537">
      <formula>U5365&lt;&gt;""</formula>
    </cfRule>
    <cfRule type="expression" dxfId="4498" priority="538">
      <formula>S5365&lt;&gt;""</formula>
    </cfRule>
  </conditionalFormatting>
  <conditionalFormatting sqref="T5368:T5370">
    <cfRule type="expression" dxfId="4497" priority="535">
      <formula>T5368&lt;&gt;""</formula>
    </cfRule>
    <cfRule type="expression" dxfId="4496" priority="536">
      <formula>S5368&lt;&gt;""</formula>
    </cfRule>
  </conditionalFormatting>
  <conditionalFormatting sqref="U5368:U5370">
    <cfRule type="expression" dxfId="4495" priority="533">
      <formula>U5368&lt;&gt;""</formula>
    </cfRule>
    <cfRule type="expression" dxfId="4494" priority="534">
      <formula>S5368&lt;&gt;""</formula>
    </cfRule>
  </conditionalFormatting>
  <conditionalFormatting sqref="T5371:T5373">
    <cfRule type="expression" dxfId="4493" priority="531">
      <formula>T5371&lt;&gt;""</formula>
    </cfRule>
    <cfRule type="expression" dxfId="4492" priority="532">
      <formula>S5371&lt;&gt;""</formula>
    </cfRule>
  </conditionalFormatting>
  <conditionalFormatting sqref="U5371:U5373">
    <cfRule type="expression" dxfId="4491" priority="529">
      <formula>U5371&lt;&gt;""</formula>
    </cfRule>
    <cfRule type="expression" dxfId="4490" priority="530">
      <formula>S5371&lt;&gt;""</formula>
    </cfRule>
  </conditionalFormatting>
  <conditionalFormatting sqref="T5374:T5376">
    <cfRule type="expression" dxfId="4489" priority="527">
      <formula>T5374&lt;&gt;""</formula>
    </cfRule>
    <cfRule type="expression" dxfId="4488" priority="528">
      <formula>S5374&lt;&gt;""</formula>
    </cfRule>
  </conditionalFormatting>
  <conditionalFormatting sqref="U5374:U5376">
    <cfRule type="expression" dxfId="4487" priority="525">
      <formula>U5374&lt;&gt;""</formula>
    </cfRule>
    <cfRule type="expression" dxfId="4486" priority="526">
      <formula>S5374&lt;&gt;""</formula>
    </cfRule>
  </conditionalFormatting>
  <conditionalFormatting sqref="T5377:T5379">
    <cfRule type="expression" dxfId="4485" priority="523">
      <formula>T5377&lt;&gt;""</formula>
    </cfRule>
    <cfRule type="expression" dxfId="4484" priority="524">
      <formula>S5377&lt;&gt;""</formula>
    </cfRule>
  </conditionalFormatting>
  <conditionalFormatting sqref="U5377:U5379">
    <cfRule type="expression" dxfId="4483" priority="521">
      <formula>U5377&lt;&gt;""</formula>
    </cfRule>
    <cfRule type="expression" dxfId="4482" priority="522">
      <formula>S5377&lt;&gt;""</formula>
    </cfRule>
  </conditionalFormatting>
  <conditionalFormatting sqref="T5380:T5382">
    <cfRule type="expression" dxfId="4481" priority="519">
      <formula>T5380&lt;&gt;""</formula>
    </cfRule>
    <cfRule type="expression" dxfId="4480" priority="520">
      <formula>S5380&lt;&gt;""</formula>
    </cfRule>
  </conditionalFormatting>
  <conditionalFormatting sqref="U5380:U5382">
    <cfRule type="expression" dxfId="4479" priority="517">
      <formula>U5380&lt;&gt;""</formula>
    </cfRule>
    <cfRule type="expression" dxfId="4478" priority="518">
      <formula>S5380&lt;&gt;""</formula>
    </cfRule>
  </conditionalFormatting>
  <conditionalFormatting sqref="T5383:T5385">
    <cfRule type="expression" dxfId="4477" priority="515">
      <formula>T5383&lt;&gt;""</formula>
    </cfRule>
    <cfRule type="expression" dxfId="4476" priority="516">
      <formula>S5383&lt;&gt;""</formula>
    </cfRule>
  </conditionalFormatting>
  <conditionalFormatting sqref="U5383:U5385">
    <cfRule type="expression" dxfId="4475" priority="513">
      <formula>U5383&lt;&gt;""</formula>
    </cfRule>
    <cfRule type="expression" dxfId="4474" priority="514">
      <formula>S5383&lt;&gt;""</formula>
    </cfRule>
  </conditionalFormatting>
  <conditionalFormatting sqref="T5386:T5388">
    <cfRule type="expression" dxfId="4473" priority="511">
      <formula>T5386&lt;&gt;""</formula>
    </cfRule>
    <cfRule type="expression" dxfId="4472" priority="512">
      <formula>S5386&lt;&gt;""</formula>
    </cfRule>
  </conditionalFormatting>
  <conditionalFormatting sqref="U5386:U5388">
    <cfRule type="expression" dxfId="4471" priority="509">
      <formula>U5386&lt;&gt;""</formula>
    </cfRule>
    <cfRule type="expression" dxfId="4470" priority="510">
      <formula>S5386&lt;&gt;""</formula>
    </cfRule>
  </conditionalFormatting>
  <conditionalFormatting sqref="T5389:T5391">
    <cfRule type="expression" dxfId="4469" priority="507">
      <formula>T5389&lt;&gt;""</formula>
    </cfRule>
    <cfRule type="expression" dxfId="4468" priority="508">
      <formula>S5389&lt;&gt;""</formula>
    </cfRule>
  </conditionalFormatting>
  <conditionalFormatting sqref="U5389:U5391">
    <cfRule type="expression" dxfId="4467" priority="505">
      <formula>U5389&lt;&gt;""</formula>
    </cfRule>
    <cfRule type="expression" dxfId="4466" priority="506">
      <formula>S5389&lt;&gt;""</formula>
    </cfRule>
  </conditionalFormatting>
  <conditionalFormatting sqref="T5392:T5394">
    <cfRule type="expression" dxfId="4465" priority="503">
      <formula>T5392&lt;&gt;""</formula>
    </cfRule>
    <cfRule type="expression" dxfId="4464" priority="504">
      <formula>S5392&lt;&gt;""</formula>
    </cfRule>
  </conditionalFormatting>
  <conditionalFormatting sqref="U5392:U5394">
    <cfRule type="expression" dxfId="4463" priority="501">
      <formula>U5392&lt;&gt;""</formula>
    </cfRule>
    <cfRule type="expression" dxfId="4462" priority="502">
      <formula>S5392&lt;&gt;""</formula>
    </cfRule>
  </conditionalFormatting>
  <conditionalFormatting sqref="T5395:T5397">
    <cfRule type="expression" dxfId="4461" priority="499">
      <formula>T5395&lt;&gt;""</formula>
    </cfRule>
    <cfRule type="expression" dxfId="4460" priority="500">
      <formula>S5395&lt;&gt;""</formula>
    </cfRule>
  </conditionalFormatting>
  <conditionalFormatting sqref="U5395:U5397">
    <cfRule type="expression" dxfId="4459" priority="497">
      <formula>U5395&lt;&gt;""</formula>
    </cfRule>
    <cfRule type="expression" dxfId="4458" priority="498">
      <formula>S5395&lt;&gt;""</formula>
    </cfRule>
  </conditionalFormatting>
  <conditionalFormatting sqref="T5407:T5413">
    <cfRule type="expression" dxfId="4457" priority="495">
      <formula>T5407&lt;&gt;""</formula>
    </cfRule>
    <cfRule type="expression" dxfId="4456" priority="496">
      <formula>S5407&lt;&gt;""</formula>
    </cfRule>
  </conditionalFormatting>
  <conditionalFormatting sqref="U5407:U5413">
    <cfRule type="expression" dxfId="4455" priority="493">
      <formula>U5407&lt;&gt;""</formula>
    </cfRule>
    <cfRule type="expression" dxfId="4454" priority="494">
      <formula>S5407&lt;&gt;""</formula>
    </cfRule>
  </conditionalFormatting>
  <conditionalFormatting sqref="T5414:T5420">
    <cfRule type="expression" dxfId="4453" priority="491">
      <formula>T5414&lt;&gt;""</formula>
    </cfRule>
    <cfRule type="expression" dxfId="4452" priority="492">
      <formula>S5414&lt;&gt;""</formula>
    </cfRule>
  </conditionalFormatting>
  <conditionalFormatting sqref="U5414:U5420">
    <cfRule type="expression" dxfId="4451" priority="489">
      <formula>U5414&lt;&gt;""</formula>
    </cfRule>
    <cfRule type="expression" dxfId="4450" priority="490">
      <formula>S5414&lt;&gt;""</formula>
    </cfRule>
  </conditionalFormatting>
  <conditionalFormatting sqref="T5421:T5427">
    <cfRule type="expression" dxfId="4449" priority="487">
      <formula>T5421&lt;&gt;""</formula>
    </cfRule>
    <cfRule type="expression" dxfId="4448" priority="488">
      <formula>S5421&lt;&gt;""</formula>
    </cfRule>
  </conditionalFormatting>
  <conditionalFormatting sqref="U5421:U5427">
    <cfRule type="expression" dxfId="4447" priority="485">
      <formula>U5421&lt;&gt;""</formula>
    </cfRule>
    <cfRule type="expression" dxfId="4446" priority="486">
      <formula>S5421&lt;&gt;""</formula>
    </cfRule>
  </conditionalFormatting>
  <conditionalFormatting sqref="T5428:T5434">
    <cfRule type="expression" dxfId="4445" priority="483">
      <formula>T5428&lt;&gt;""</formula>
    </cfRule>
    <cfRule type="expression" dxfId="4444" priority="484">
      <formula>S5428&lt;&gt;""</formula>
    </cfRule>
  </conditionalFormatting>
  <conditionalFormatting sqref="U5428:U5434">
    <cfRule type="expression" dxfId="4443" priority="481">
      <formula>U5428&lt;&gt;""</formula>
    </cfRule>
    <cfRule type="expression" dxfId="4442" priority="482">
      <formula>S5428&lt;&gt;""</formula>
    </cfRule>
  </conditionalFormatting>
  <conditionalFormatting sqref="T5435:T5441">
    <cfRule type="expression" dxfId="4441" priority="479">
      <formula>T5435&lt;&gt;""</formula>
    </cfRule>
    <cfRule type="expression" dxfId="4440" priority="480">
      <formula>S5435&lt;&gt;""</formula>
    </cfRule>
  </conditionalFormatting>
  <conditionalFormatting sqref="U5435:U5441">
    <cfRule type="expression" dxfId="4439" priority="477">
      <formula>U5435&lt;&gt;""</formula>
    </cfRule>
    <cfRule type="expression" dxfId="4438" priority="478">
      <formula>S5435&lt;&gt;""</formula>
    </cfRule>
  </conditionalFormatting>
  <conditionalFormatting sqref="T5442:T5448">
    <cfRule type="expression" dxfId="4437" priority="475">
      <formula>T5442&lt;&gt;""</formula>
    </cfRule>
    <cfRule type="expression" dxfId="4436" priority="476">
      <formula>S5442&lt;&gt;""</formula>
    </cfRule>
  </conditionalFormatting>
  <conditionalFormatting sqref="U5442:U5448">
    <cfRule type="expression" dxfId="4435" priority="473">
      <formula>U5442&lt;&gt;""</formula>
    </cfRule>
    <cfRule type="expression" dxfId="4434" priority="474">
      <formula>S5442&lt;&gt;""</formula>
    </cfRule>
  </conditionalFormatting>
  <conditionalFormatting sqref="T5449:T5455">
    <cfRule type="expression" dxfId="4433" priority="471">
      <formula>T5449&lt;&gt;""</formula>
    </cfRule>
    <cfRule type="expression" dxfId="4432" priority="472">
      <formula>S5449&lt;&gt;""</formula>
    </cfRule>
  </conditionalFormatting>
  <conditionalFormatting sqref="U5449:U5455">
    <cfRule type="expression" dxfId="4431" priority="469">
      <formula>U5449&lt;&gt;""</formula>
    </cfRule>
    <cfRule type="expression" dxfId="4430" priority="470">
      <formula>S5449&lt;&gt;""</formula>
    </cfRule>
  </conditionalFormatting>
  <conditionalFormatting sqref="T5456:T5462">
    <cfRule type="expression" dxfId="4429" priority="467">
      <formula>T5456&lt;&gt;""</formula>
    </cfRule>
    <cfRule type="expression" dxfId="4428" priority="468">
      <formula>S5456&lt;&gt;""</formula>
    </cfRule>
  </conditionalFormatting>
  <conditionalFormatting sqref="U5456:U5462">
    <cfRule type="expression" dxfId="4427" priority="465">
      <formula>U5456&lt;&gt;""</formula>
    </cfRule>
    <cfRule type="expression" dxfId="4426" priority="466">
      <formula>S5456&lt;&gt;""</formula>
    </cfRule>
  </conditionalFormatting>
  <conditionalFormatting sqref="T5463:T5469">
    <cfRule type="expression" dxfId="4425" priority="463">
      <formula>T5463&lt;&gt;""</formula>
    </cfRule>
    <cfRule type="expression" dxfId="4424" priority="464">
      <formula>S5463&lt;&gt;""</formula>
    </cfRule>
  </conditionalFormatting>
  <conditionalFormatting sqref="U5463:U5469">
    <cfRule type="expression" dxfId="4423" priority="461">
      <formula>U5463&lt;&gt;""</formula>
    </cfRule>
    <cfRule type="expression" dxfId="4422" priority="462">
      <formula>S5463&lt;&gt;""</formula>
    </cfRule>
  </conditionalFormatting>
  <conditionalFormatting sqref="T5470:T5476">
    <cfRule type="expression" dxfId="4421" priority="459">
      <formula>T5470&lt;&gt;""</formula>
    </cfRule>
    <cfRule type="expression" dxfId="4420" priority="460">
      <formula>S5470&lt;&gt;""</formula>
    </cfRule>
  </conditionalFormatting>
  <conditionalFormatting sqref="U5470:U5476">
    <cfRule type="expression" dxfId="4419" priority="457">
      <formula>U5470&lt;&gt;""</formula>
    </cfRule>
    <cfRule type="expression" dxfId="4418" priority="458">
      <formula>S5470&lt;&gt;""</formula>
    </cfRule>
  </conditionalFormatting>
  <conditionalFormatting sqref="T5477:T5483">
    <cfRule type="expression" dxfId="4417" priority="455">
      <formula>T5477&lt;&gt;""</formula>
    </cfRule>
    <cfRule type="expression" dxfId="4416" priority="456">
      <formula>S5477&lt;&gt;""</formula>
    </cfRule>
  </conditionalFormatting>
  <conditionalFormatting sqref="U5477:U5483">
    <cfRule type="expression" dxfId="4415" priority="453">
      <formula>U5477&lt;&gt;""</formula>
    </cfRule>
    <cfRule type="expression" dxfId="4414" priority="454">
      <formula>S5477&lt;&gt;""</formula>
    </cfRule>
  </conditionalFormatting>
  <conditionalFormatting sqref="T5484:T5490">
    <cfRule type="expression" dxfId="4413" priority="451">
      <formula>T5484&lt;&gt;""</formula>
    </cfRule>
    <cfRule type="expression" dxfId="4412" priority="452">
      <formula>S5484&lt;&gt;""</formula>
    </cfRule>
  </conditionalFormatting>
  <conditionalFormatting sqref="U5484:U5490">
    <cfRule type="expression" dxfId="4411" priority="449">
      <formula>U5484&lt;&gt;""</formula>
    </cfRule>
    <cfRule type="expression" dxfId="4410" priority="450">
      <formula>S5484&lt;&gt;""</formula>
    </cfRule>
  </conditionalFormatting>
  <conditionalFormatting sqref="T5491:T5497">
    <cfRule type="expression" dxfId="4409" priority="447">
      <formula>T5491&lt;&gt;""</formula>
    </cfRule>
    <cfRule type="expression" dxfId="4408" priority="448">
      <formula>S5491&lt;&gt;""</formula>
    </cfRule>
  </conditionalFormatting>
  <conditionalFormatting sqref="U5491:U5497">
    <cfRule type="expression" dxfId="4407" priority="445">
      <formula>U5491&lt;&gt;""</formula>
    </cfRule>
    <cfRule type="expression" dxfId="4406" priority="446">
      <formula>S5491&lt;&gt;""</formula>
    </cfRule>
  </conditionalFormatting>
  <conditionalFormatting sqref="T5498:T5504">
    <cfRule type="expression" dxfId="4405" priority="443">
      <formula>T5498&lt;&gt;""</formula>
    </cfRule>
    <cfRule type="expression" dxfId="4404" priority="444">
      <formula>S5498&lt;&gt;""</formula>
    </cfRule>
  </conditionalFormatting>
  <conditionalFormatting sqref="U5498:U5504">
    <cfRule type="expression" dxfId="4403" priority="441">
      <formula>U5498&lt;&gt;""</formula>
    </cfRule>
    <cfRule type="expression" dxfId="4402" priority="442">
      <formula>S5498&lt;&gt;""</formula>
    </cfRule>
  </conditionalFormatting>
  <conditionalFormatting sqref="T5505:T5511">
    <cfRule type="expression" dxfId="4401" priority="439">
      <formula>T5505&lt;&gt;""</formula>
    </cfRule>
    <cfRule type="expression" dxfId="4400" priority="440">
      <formula>S5505&lt;&gt;""</formula>
    </cfRule>
  </conditionalFormatting>
  <conditionalFormatting sqref="U5505:U5511">
    <cfRule type="expression" dxfId="4399" priority="437">
      <formula>U5505&lt;&gt;""</formula>
    </cfRule>
    <cfRule type="expression" dxfId="4398" priority="438">
      <formula>S5505&lt;&gt;""</formula>
    </cfRule>
  </conditionalFormatting>
  <conditionalFormatting sqref="T5512:T5518">
    <cfRule type="expression" dxfId="4397" priority="435">
      <formula>T5512&lt;&gt;""</formula>
    </cfRule>
    <cfRule type="expression" dxfId="4396" priority="436">
      <formula>S5512&lt;&gt;""</formula>
    </cfRule>
  </conditionalFormatting>
  <conditionalFormatting sqref="U5512:U5518">
    <cfRule type="expression" dxfId="4395" priority="433">
      <formula>U5512&lt;&gt;""</formula>
    </cfRule>
    <cfRule type="expression" dxfId="4394" priority="434">
      <formula>S5512&lt;&gt;""</formula>
    </cfRule>
  </conditionalFormatting>
  <conditionalFormatting sqref="T5519:T5525">
    <cfRule type="expression" dxfId="4393" priority="431">
      <formula>T5519&lt;&gt;""</formula>
    </cfRule>
    <cfRule type="expression" dxfId="4392" priority="432">
      <formula>S5519&lt;&gt;""</formula>
    </cfRule>
  </conditionalFormatting>
  <conditionalFormatting sqref="U5519:U5525">
    <cfRule type="expression" dxfId="4391" priority="429">
      <formula>U5519&lt;&gt;""</formula>
    </cfRule>
    <cfRule type="expression" dxfId="4390" priority="430">
      <formula>S5519&lt;&gt;""</formula>
    </cfRule>
  </conditionalFormatting>
  <conditionalFormatting sqref="T5526:T5532">
    <cfRule type="expression" dxfId="4389" priority="427">
      <formula>T5526&lt;&gt;""</formula>
    </cfRule>
    <cfRule type="expression" dxfId="4388" priority="428">
      <formula>S5526&lt;&gt;""</formula>
    </cfRule>
  </conditionalFormatting>
  <conditionalFormatting sqref="U5526:U5532">
    <cfRule type="expression" dxfId="4387" priority="425">
      <formula>U5526&lt;&gt;""</formula>
    </cfRule>
    <cfRule type="expression" dxfId="4386" priority="426">
      <formula>S5526&lt;&gt;""</formula>
    </cfRule>
  </conditionalFormatting>
  <conditionalFormatting sqref="T5533:T5539">
    <cfRule type="expression" dxfId="4385" priority="423">
      <formula>T5533&lt;&gt;""</formula>
    </cfRule>
    <cfRule type="expression" dxfId="4384" priority="424">
      <formula>S5533&lt;&gt;""</formula>
    </cfRule>
  </conditionalFormatting>
  <conditionalFormatting sqref="U5533:U5539">
    <cfRule type="expression" dxfId="4383" priority="421">
      <formula>U5533&lt;&gt;""</formula>
    </cfRule>
    <cfRule type="expression" dxfId="4382" priority="422">
      <formula>S5533&lt;&gt;""</formula>
    </cfRule>
  </conditionalFormatting>
  <conditionalFormatting sqref="T5550:T5554">
    <cfRule type="expression" dxfId="4381" priority="419">
      <formula>T5550&lt;&gt;""</formula>
    </cfRule>
    <cfRule type="expression" dxfId="4380" priority="420">
      <formula>S5550&lt;&gt;""</formula>
    </cfRule>
  </conditionalFormatting>
  <conditionalFormatting sqref="U5550:U5554">
    <cfRule type="expression" dxfId="4379" priority="417">
      <formula>U5550&lt;&gt;""</formula>
    </cfRule>
    <cfRule type="expression" dxfId="4378" priority="418">
      <formula>S5550&lt;&gt;""</formula>
    </cfRule>
  </conditionalFormatting>
  <conditionalFormatting sqref="T5555:T5559">
    <cfRule type="expression" dxfId="4377" priority="415">
      <formula>T5555&lt;&gt;""</formula>
    </cfRule>
    <cfRule type="expression" dxfId="4376" priority="416">
      <formula>S5555&lt;&gt;""</formula>
    </cfRule>
  </conditionalFormatting>
  <conditionalFormatting sqref="U5555:U5559">
    <cfRule type="expression" dxfId="4375" priority="413">
      <formula>U5555&lt;&gt;""</formula>
    </cfRule>
    <cfRule type="expression" dxfId="4374" priority="414">
      <formula>S5555&lt;&gt;""</formula>
    </cfRule>
  </conditionalFormatting>
  <conditionalFormatting sqref="T5560:T5564">
    <cfRule type="expression" dxfId="4373" priority="411">
      <formula>T5560&lt;&gt;""</formula>
    </cfRule>
    <cfRule type="expression" dxfId="4372" priority="412">
      <formula>S5560&lt;&gt;""</formula>
    </cfRule>
  </conditionalFormatting>
  <conditionalFormatting sqref="U5560:U5564">
    <cfRule type="expression" dxfId="4371" priority="409">
      <formula>U5560&lt;&gt;""</formula>
    </cfRule>
    <cfRule type="expression" dxfId="4370" priority="410">
      <formula>S5560&lt;&gt;""</formula>
    </cfRule>
  </conditionalFormatting>
  <conditionalFormatting sqref="T5565:T5569">
    <cfRule type="expression" dxfId="4369" priority="407">
      <formula>T5565&lt;&gt;""</formula>
    </cfRule>
    <cfRule type="expression" dxfId="4368" priority="408">
      <formula>S5565&lt;&gt;""</formula>
    </cfRule>
  </conditionalFormatting>
  <conditionalFormatting sqref="U5565:U5569">
    <cfRule type="expression" dxfId="4367" priority="405">
      <formula>U5565&lt;&gt;""</formula>
    </cfRule>
    <cfRule type="expression" dxfId="4366" priority="406">
      <formula>S5565&lt;&gt;""</formula>
    </cfRule>
  </conditionalFormatting>
  <conditionalFormatting sqref="T5577:T5581">
    <cfRule type="expression" dxfId="4365" priority="403">
      <formula>T5577&lt;&gt;""</formula>
    </cfRule>
    <cfRule type="expression" dxfId="4364" priority="404">
      <formula>S5577&lt;&gt;""</formula>
    </cfRule>
  </conditionalFormatting>
  <conditionalFormatting sqref="U5577:U5581">
    <cfRule type="expression" dxfId="4363" priority="401">
      <formula>U5577&lt;&gt;""</formula>
    </cfRule>
    <cfRule type="expression" dxfId="4362" priority="402">
      <formula>S5577&lt;&gt;""</formula>
    </cfRule>
  </conditionalFormatting>
  <conditionalFormatting sqref="T5813:T5817 T5809:T5810 T5668:T5674 T5606:T5608 T5594:T5598 T5586:T5591">
    <cfRule type="expression" dxfId="4361" priority="399">
      <formula>T5586&lt;&gt;""</formula>
    </cfRule>
    <cfRule type="expression" dxfId="4360" priority="400">
      <formula>S5586&lt;&gt;""</formula>
    </cfRule>
  </conditionalFormatting>
  <conditionalFormatting sqref="U5813:U5817 U5809:U5810 U5668:U5674 U5606:U5608 U5594:U5598 U5586:U5591">
    <cfRule type="expression" dxfId="4359" priority="397">
      <formula>U5586&lt;&gt;""</formula>
    </cfRule>
    <cfRule type="expression" dxfId="4358" priority="398">
      <formula>S5586&lt;&gt;""</formula>
    </cfRule>
  </conditionalFormatting>
  <conditionalFormatting sqref="T5851 T5840:T5844">
    <cfRule type="expression" dxfId="4357" priority="395">
      <formula>T5840&lt;&gt;""</formula>
    </cfRule>
    <cfRule type="expression" dxfId="4356" priority="396">
      <formula>S5840&lt;&gt;""</formula>
    </cfRule>
  </conditionalFormatting>
  <conditionalFormatting sqref="U5851 U5840:U5844">
    <cfRule type="expression" dxfId="4355" priority="393">
      <formula>U5840&lt;&gt;""</formula>
    </cfRule>
    <cfRule type="expression" dxfId="4354" priority="394">
      <formula>S5840&lt;&gt;""</formula>
    </cfRule>
  </conditionalFormatting>
  <conditionalFormatting sqref="T5599:T5603">
    <cfRule type="expression" dxfId="4353" priority="391">
      <formula>T5599&lt;&gt;""</formula>
    </cfRule>
    <cfRule type="expression" dxfId="4352" priority="392">
      <formula>S5599&lt;&gt;""</formula>
    </cfRule>
  </conditionalFormatting>
  <conditionalFormatting sqref="U5599:U5603">
    <cfRule type="expression" dxfId="4351" priority="389">
      <formula>U5599&lt;&gt;""</formula>
    </cfRule>
    <cfRule type="expression" dxfId="4350" priority="390">
      <formula>S5599&lt;&gt;""</formula>
    </cfRule>
  </conditionalFormatting>
  <conditionalFormatting sqref="T5609:T5611">
    <cfRule type="expression" dxfId="4349" priority="387">
      <formula>T5609&lt;&gt;""</formula>
    </cfRule>
    <cfRule type="expression" dxfId="4348" priority="388">
      <formula>S5609&lt;&gt;""</formula>
    </cfRule>
  </conditionalFormatting>
  <conditionalFormatting sqref="U5609:U5611">
    <cfRule type="expression" dxfId="4347" priority="385">
      <formula>U5609&lt;&gt;""</formula>
    </cfRule>
    <cfRule type="expression" dxfId="4346" priority="386">
      <formula>S5609&lt;&gt;""</formula>
    </cfRule>
  </conditionalFormatting>
  <conditionalFormatting sqref="T5612:T5614">
    <cfRule type="expression" dxfId="4345" priority="383">
      <formula>T5612&lt;&gt;""</formula>
    </cfRule>
    <cfRule type="expression" dxfId="4344" priority="384">
      <formula>S5612&lt;&gt;""</formula>
    </cfRule>
  </conditionalFormatting>
  <conditionalFormatting sqref="U5612:U5614">
    <cfRule type="expression" dxfId="4343" priority="381">
      <formula>U5612&lt;&gt;""</formula>
    </cfRule>
    <cfRule type="expression" dxfId="4342" priority="382">
      <formula>S5612&lt;&gt;""</formula>
    </cfRule>
  </conditionalFormatting>
  <conditionalFormatting sqref="T5615:T5617">
    <cfRule type="expression" dxfId="4341" priority="379">
      <formula>T5615&lt;&gt;""</formula>
    </cfRule>
    <cfRule type="expression" dxfId="4340" priority="380">
      <formula>S5615&lt;&gt;""</formula>
    </cfRule>
  </conditionalFormatting>
  <conditionalFormatting sqref="U5615:U5617">
    <cfRule type="expression" dxfId="4339" priority="377">
      <formula>U5615&lt;&gt;""</formula>
    </cfRule>
    <cfRule type="expression" dxfId="4338" priority="378">
      <formula>S5615&lt;&gt;""</formula>
    </cfRule>
  </conditionalFormatting>
  <conditionalFormatting sqref="T5618:T5620">
    <cfRule type="expression" dxfId="4337" priority="375">
      <formula>T5618&lt;&gt;""</formula>
    </cfRule>
    <cfRule type="expression" dxfId="4336" priority="376">
      <formula>S5618&lt;&gt;""</formula>
    </cfRule>
  </conditionalFormatting>
  <conditionalFormatting sqref="U5618:U5620">
    <cfRule type="expression" dxfId="4335" priority="373">
      <formula>U5618&lt;&gt;""</formula>
    </cfRule>
    <cfRule type="expression" dxfId="4334" priority="374">
      <formula>S5618&lt;&gt;""</formula>
    </cfRule>
  </conditionalFormatting>
  <conditionalFormatting sqref="T5621:T5623">
    <cfRule type="expression" dxfId="4333" priority="371">
      <formula>T5621&lt;&gt;""</formula>
    </cfRule>
    <cfRule type="expression" dxfId="4332" priority="372">
      <formula>S5621&lt;&gt;""</formula>
    </cfRule>
  </conditionalFormatting>
  <conditionalFormatting sqref="U5621:U5623">
    <cfRule type="expression" dxfId="4331" priority="369">
      <formula>U5621&lt;&gt;""</formula>
    </cfRule>
    <cfRule type="expression" dxfId="4330" priority="370">
      <formula>S5621&lt;&gt;""</formula>
    </cfRule>
  </conditionalFormatting>
  <conditionalFormatting sqref="T5624:T5626">
    <cfRule type="expression" dxfId="4329" priority="367">
      <formula>T5624&lt;&gt;""</formula>
    </cfRule>
    <cfRule type="expression" dxfId="4328" priority="368">
      <formula>S5624&lt;&gt;""</formula>
    </cfRule>
  </conditionalFormatting>
  <conditionalFormatting sqref="U5624:U5626">
    <cfRule type="expression" dxfId="4327" priority="365">
      <formula>U5624&lt;&gt;""</formula>
    </cfRule>
    <cfRule type="expression" dxfId="4326" priority="366">
      <formula>S5624&lt;&gt;""</formula>
    </cfRule>
  </conditionalFormatting>
  <conditionalFormatting sqref="T5627:T5629">
    <cfRule type="expression" dxfId="4325" priority="363">
      <formula>T5627&lt;&gt;""</formula>
    </cfRule>
    <cfRule type="expression" dxfId="4324" priority="364">
      <formula>S5627&lt;&gt;""</formula>
    </cfRule>
  </conditionalFormatting>
  <conditionalFormatting sqref="U5627:U5629">
    <cfRule type="expression" dxfId="4323" priority="361">
      <formula>U5627&lt;&gt;""</formula>
    </cfRule>
    <cfRule type="expression" dxfId="4322" priority="362">
      <formula>S5627&lt;&gt;""</formula>
    </cfRule>
  </conditionalFormatting>
  <conditionalFormatting sqref="T5630:T5632">
    <cfRule type="expression" dxfId="4321" priority="359">
      <formula>T5630&lt;&gt;""</formula>
    </cfRule>
    <cfRule type="expression" dxfId="4320" priority="360">
      <formula>S5630&lt;&gt;""</formula>
    </cfRule>
  </conditionalFormatting>
  <conditionalFormatting sqref="U5630:U5632">
    <cfRule type="expression" dxfId="4319" priority="357">
      <formula>U5630&lt;&gt;""</formula>
    </cfRule>
    <cfRule type="expression" dxfId="4318" priority="358">
      <formula>S5630&lt;&gt;""</formula>
    </cfRule>
  </conditionalFormatting>
  <conditionalFormatting sqref="T5633:T5635">
    <cfRule type="expression" dxfId="4317" priority="355">
      <formula>T5633&lt;&gt;""</formula>
    </cfRule>
    <cfRule type="expression" dxfId="4316" priority="356">
      <formula>S5633&lt;&gt;""</formula>
    </cfRule>
  </conditionalFormatting>
  <conditionalFormatting sqref="U5633:U5635">
    <cfRule type="expression" dxfId="4315" priority="353">
      <formula>U5633&lt;&gt;""</formula>
    </cfRule>
    <cfRule type="expression" dxfId="4314" priority="354">
      <formula>S5633&lt;&gt;""</formula>
    </cfRule>
  </conditionalFormatting>
  <conditionalFormatting sqref="T5636:T5638">
    <cfRule type="expression" dxfId="4313" priority="351">
      <formula>T5636&lt;&gt;""</formula>
    </cfRule>
    <cfRule type="expression" dxfId="4312" priority="352">
      <formula>S5636&lt;&gt;""</formula>
    </cfRule>
  </conditionalFormatting>
  <conditionalFormatting sqref="U5636:U5638">
    <cfRule type="expression" dxfId="4311" priority="349">
      <formula>U5636&lt;&gt;""</formula>
    </cfRule>
    <cfRule type="expression" dxfId="4310" priority="350">
      <formula>S5636&lt;&gt;""</formula>
    </cfRule>
  </conditionalFormatting>
  <conditionalFormatting sqref="T5639:T5641">
    <cfRule type="expression" dxfId="4309" priority="347">
      <formula>T5639&lt;&gt;""</formula>
    </cfRule>
    <cfRule type="expression" dxfId="4308" priority="348">
      <formula>S5639&lt;&gt;""</formula>
    </cfRule>
  </conditionalFormatting>
  <conditionalFormatting sqref="U5639:U5641">
    <cfRule type="expression" dxfId="4307" priority="345">
      <formula>U5639&lt;&gt;""</formula>
    </cfRule>
    <cfRule type="expression" dxfId="4306" priority="346">
      <formula>S5639&lt;&gt;""</formula>
    </cfRule>
  </conditionalFormatting>
  <conditionalFormatting sqref="T5642:T5644">
    <cfRule type="expression" dxfId="4305" priority="343">
      <formula>T5642&lt;&gt;""</formula>
    </cfRule>
    <cfRule type="expression" dxfId="4304" priority="344">
      <formula>S5642&lt;&gt;""</formula>
    </cfRule>
  </conditionalFormatting>
  <conditionalFormatting sqref="U5642:U5644">
    <cfRule type="expression" dxfId="4303" priority="341">
      <formula>U5642&lt;&gt;""</formula>
    </cfRule>
    <cfRule type="expression" dxfId="4302" priority="342">
      <formula>S5642&lt;&gt;""</formula>
    </cfRule>
  </conditionalFormatting>
  <conditionalFormatting sqref="T5645:T5647">
    <cfRule type="expression" dxfId="4301" priority="339">
      <formula>T5645&lt;&gt;""</formula>
    </cfRule>
    <cfRule type="expression" dxfId="4300" priority="340">
      <formula>S5645&lt;&gt;""</formula>
    </cfRule>
  </conditionalFormatting>
  <conditionalFormatting sqref="U5645:U5647">
    <cfRule type="expression" dxfId="4299" priority="337">
      <formula>U5645&lt;&gt;""</formula>
    </cfRule>
    <cfRule type="expression" dxfId="4298" priority="338">
      <formula>S5645&lt;&gt;""</formula>
    </cfRule>
  </conditionalFormatting>
  <conditionalFormatting sqref="T5648:T5650">
    <cfRule type="expression" dxfId="4297" priority="335">
      <formula>T5648&lt;&gt;""</formula>
    </cfRule>
    <cfRule type="expression" dxfId="4296" priority="336">
      <formula>S5648&lt;&gt;""</formula>
    </cfRule>
  </conditionalFormatting>
  <conditionalFormatting sqref="U5648:U5650">
    <cfRule type="expression" dxfId="4295" priority="333">
      <formula>U5648&lt;&gt;""</formula>
    </cfRule>
    <cfRule type="expression" dxfId="4294" priority="334">
      <formula>S5648&lt;&gt;""</formula>
    </cfRule>
  </conditionalFormatting>
  <conditionalFormatting sqref="T5651:T5653">
    <cfRule type="expression" dxfId="4293" priority="331">
      <formula>T5651&lt;&gt;""</formula>
    </cfRule>
    <cfRule type="expression" dxfId="4292" priority="332">
      <formula>S5651&lt;&gt;""</formula>
    </cfRule>
  </conditionalFormatting>
  <conditionalFormatting sqref="U5651:U5653">
    <cfRule type="expression" dxfId="4291" priority="329">
      <formula>U5651&lt;&gt;""</formula>
    </cfRule>
    <cfRule type="expression" dxfId="4290" priority="330">
      <formula>S5651&lt;&gt;""</formula>
    </cfRule>
  </conditionalFormatting>
  <conditionalFormatting sqref="T5654:T5656">
    <cfRule type="expression" dxfId="4289" priority="327">
      <formula>T5654&lt;&gt;""</formula>
    </cfRule>
    <cfRule type="expression" dxfId="4288" priority="328">
      <formula>S5654&lt;&gt;""</formula>
    </cfRule>
  </conditionalFormatting>
  <conditionalFormatting sqref="U5654:U5656">
    <cfRule type="expression" dxfId="4287" priority="325">
      <formula>U5654&lt;&gt;""</formula>
    </cfRule>
    <cfRule type="expression" dxfId="4286" priority="326">
      <formula>S5654&lt;&gt;""</formula>
    </cfRule>
  </conditionalFormatting>
  <conditionalFormatting sqref="T5657:T5659">
    <cfRule type="expression" dxfId="4285" priority="323">
      <formula>T5657&lt;&gt;""</formula>
    </cfRule>
    <cfRule type="expression" dxfId="4284" priority="324">
      <formula>S5657&lt;&gt;""</formula>
    </cfRule>
  </conditionalFormatting>
  <conditionalFormatting sqref="U5657:U5659">
    <cfRule type="expression" dxfId="4283" priority="321">
      <formula>U5657&lt;&gt;""</formula>
    </cfRule>
    <cfRule type="expression" dxfId="4282" priority="322">
      <formula>S5657&lt;&gt;""</formula>
    </cfRule>
  </conditionalFormatting>
  <conditionalFormatting sqref="T5660:T5662">
    <cfRule type="expression" dxfId="4281" priority="319">
      <formula>T5660&lt;&gt;""</formula>
    </cfRule>
    <cfRule type="expression" dxfId="4280" priority="320">
      <formula>S5660&lt;&gt;""</formula>
    </cfRule>
  </conditionalFormatting>
  <conditionalFormatting sqref="U5660:U5662">
    <cfRule type="expression" dxfId="4279" priority="317">
      <formula>U5660&lt;&gt;""</formula>
    </cfRule>
    <cfRule type="expression" dxfId="4278" priority="318">
      <formula>S5660&lt;&gt;""</formula>
    </cfRule>
  </conditionalFormatting>
  <conditionalFormatting sqref="T5663:T5665">
    <cfRule type="expression" dxfId="4277" priority="315">
      <formula>T5663&lt;&gt;""</formula>
    </cfRule>
    <cfRule type="expression" dxfId="4276" priority="316">
      <formula>S5663&lt;&gt;""</formula>
    </cfRule>
  </conditionalFormatting>
  <conditionalFormatting sqref="U5663:U5665">
    <cfRule type="expression" dxfId="4275" priority="313">
      <formula>U5663&lt;&gt;""</formula>
    </cfRule>
    <cfRule type="expression" dxfId="4274" priority="314">
      <formula>S5663&lt;&gt;""</formula>
    </cfRule>
  </conditionalFormatting>
  <conditionalFormatting sqref="T5675:T5681">
    <cfRule type="expression" dxfId="4273" priority="311">
      <formula>T5675&lt;&gt;""</formula>
    </cfRule>
    <cfRule type="expression" dxfId="4272" priority="312">
      <formula>S5675&lt;&gt;""</formula>
    </cfRule>
  </conditionalFormatting>
  <conditionalFormatting sqref="U5675:U5681">
    <cfRule type="expression" dxfId="4271" priority="309">
      <formula>U5675&lt;&gt;""</formula>
    </cfRule>
    <cfRule type="expression" dxfId="4270" priority="310">
      <formula>S5675&lt;&gt;""</formula>
    </cfRule>
  </conditionalFormatting>
  <conditionalFormatting sqref="T5682:T5688">
    <cfRule type="expression" dxfId="4269" priority="307">
      <formula>T5682&lt;&gt;""</formula>
    </cfRule>
    <cfRule type="expression" dxfId="4268" priority="308">
      <formula>S5682&lt;&gt;""</formula>
    </cfRule>
  </conditionalFormatting>
  <conditionalFormatting sqref="U5682:U5688">
    <cfRule type="expression" dxfId="4267" priority="305">
      <formula>U5682&lt;&gt;""</formula>
    </cfRule>
    <cfRule type="expression" dxfId="4266" priority="306">
      <formula>S5682&lt;&gt;""</formula>
    </cfRule>
  </conditionalFormatting>
  <conditionalFormatting sqref="T5689:T5695">
    <cfRule type="expression" dxfId="4265" priority="303">
      <formula>T5689&lt;&gt;""</formula>
    </cfRule>
    <cfRule type="expression" dxfId="4264" priority="304">
      <formula>S5689&lt;&gt;""</formula>
    </cfRule>
  </conditionalFormatting>
  <conditionalFormatting sqref="U5689:U5695">
    <cfRule type="expression" dxfId="4263" priority="301">
      <formula>U5689&lt;&gt;""</formula>
    </cfRule>
    <cfRule type="expression" dxfId="4262" priority="302">
      <formula>S5689&lt;&gt;""</formula>
    </cfRule>
  </conditionalFormatting>
  <conditionalFormatting sqref="T5696:T5702">
    <cfRule type="expression" dxfId="4261" priority="299">
      <formula>T5696&lt;&gt;""</formula>
    </cfRule>
    <cfRule type="expression" dxfId="4260" priority="300">
      <formula>S5696&lt;&gt;""</formula>
    </cfRule>
  </conditionalFormatting>
  <conditionalFormatting sqref="U5696:U5702">
    <cfRule type="expression" dxfId="4259" priority="297">
      <formula>U5696&lt;&gt;""</formula>
    </cfRule>
    <cfRule type="expression" dxfId="4258" priority="298">
      <formula>S5696&lt;&gt;""</formula>
    </cfRule>
  </conditionalFormatting>
  <conditionalFormatting sqref="T5703:T5709">
    <cfRule type="expression" dxfId="4257" priority="295">
      <formula>T5703&lt;&gt;""</formula>
    </cfRule>
    <cfRule type="expression" dxfId="4256" priority="296">
      <formula>S5703&lt;&gt;""</formula>
    </cfRule>
  </conditionalFormatting>
  <conditionalFormatting sqref="U5703:U5709">
    <cfRule type="expression" dxfId="4255" priority="293">
      <formula>U5703&lt;&gt;""</formula>
    </cfRule>
    <cfRule type="expression" dxfId="4254" priority="294">
      <formula>S5703&lt;&gt;""</formula>
    </cfRule>
  </conditionalFormatting>
  <conditionalFormatting sqref="T5710:T5716">
    <cfRule type="expression" dxfId="4253" priority="291">
      <formula>T5710&lt;&gt;""</formula>
    </cfRule>
    <cfRule type="expression" dxfId="4252" priority="292">
      <formula>S5710&lt;&gt;""</formula>
    </cfRule>
  </conditionalFormatting>
  <conditionalFormatting sqref="U5710:U5716">
    <cfRule type="expression" dxfId="4251" priority="289">
      <formula>U5710&lt;&gt;""</formula>
    </cfRule>
    <cfRule type="expression" dxfId="4250" priority="290">
      <formula>S5710&lt;&gt;""</formula>
    </cfRule>
  </conditionalFormatting>
  <conditionalFormatting sqref="T5717:T5723">
    <cfRule type="expression" dxfId="4249" priority="287">
      <formula>T5717&lt;&gt;""</formula>
    </cfRule>
    <cfRule type="expression" dxfId="4248" priority="288">
      <formula>S5717&lt;&gt;""</formula>
    </cfRule>
  </conditionalFormatting>
  <conditionalFormatting sqref="U5717:U5723">
    <cfRule type="expression" dxfId="4247" priority="285">
      <formula>U5717&lt;&gt;""</formula>
    </cfRule>
    <cfRule type="expression" dxfId="4246" priority="286">
      <formula>S5717&lt;&gt;""</formula>
    </cfRule>
  </conditionalFormatting>
  <conditionalFormatting sqref="T5724:T5730">
    <cfRule type="expression" dxfId="4245" priority="283">
      <formula>T5724&lt;&gt;""</formula>
    </cfRule>
    <cfRule type="expression" dxfId="4244" priority="284">
      <formula>S5724&lt;&gt;""</formula>
    </cfRule>
  </conditionalFormatting>
  <conditionalFormatting sqref="U5724:U5730">
    <cfRule type="expression" dxfId="4243" priority="281">
      <formula>U5724&lt;&gt;""</formula>
    </cfRule>
    <cfRule type="expression" dxfId="4242" priority="282">
      <formula>S5724&lt;&gt;""</formula>
    </cfRule>
  </conditionalFormatting>
  <conditionalFormatting sqref="T5731:T5737">
    <cfRule type="expression" dxfId="4241" priority="279">
      <formula>T5731&lt;&gt;""</formula>
    </cfRule>
    <cfRule type="expression" dxfId="4240" priority="280">
      <formula>S5731&lt;&gt;""</formula>
    </cfRule>
  </conditionalFormatting>
  <conditionalFormatting sqref="U5731:U5737">
    <cfRule type="expression" dxfId="4239" priority="277">
      <formula>U5731&lt;&gt;""</formula>
    </cfRule>
    <cfRule type="expression" dxfId="4238" priority="278">
      <formula>S5731&lt;&gt;""</formula>
    </cfRule>
  </conditionalFormatting>
  <conditionalFormatting sqref="T5738:T5744">
    <cfRule type="expression" dxfId="4237" priority="275">
      <formula>T5738&lt;&gt;""</formula>
    </cfRule>
    <cfRule type="expression" dxfId="4236" priority="276">
      <formula>S5738&lt;&gt;""</formula>
    </cfRule>
  </conditionalFormatting>
  <conditionalFormatting sqref="U5738:U5744">
    <cfRule type="expression" dxfId="4235" priority="273">
      <formula>U5738&lt;&gt;""</formula>
    </cfRule>
    <cfRule type="expression" dxfId="4234" priority="274">
      <formula>S5738&lt;&gt;""</formula>
    </cfRule>
  </conditionalFormatting>
  <conditionalFormatting sqref="T5745:T5751">
    <cfRule type="expression" dxfId="4233" priority="271">
      <formula>T5745&lt;&gt;""</formula>
    </cfRule>
    <cfRule type="expression" dxfId="4232" priority="272">
      <formula>S5745&lt;&gt;""</formula>
    </cfRule>
  </conditionalFormatting>
  <conditionalFormatting sqref="U5745:U5751">
    <cfRule type="expression" dxfId="4231" priority="269">
      <formula>U5745&lt;&gt;""</formula>
    </cfRule>
    <cfRule type="expression" dxfId="4230" priority="270">
      <formula>S5745&lt;&gt;""</formula>
    </cfRule>
  </conditionalFormatting>
  <conditionalFormatting sqref="T5752:T5758">
    <cfRule type="expression" dxfId="4229" priority="267">
      <formula>T5752&lt;&gt;""</formula>
    </cfRule>
    <cfRule type="expression" dxfId="4228" priority="268">
      <formula>S5752&lt;&gt;""</formula>
    </cfRule>
  </conditionalFormatting>
  <conditionalFormatting sqref="U5752:U5758">
    <cfRule type="expression" dxfId="4227" priority="265">
      <formula>U5752&lt;&gt;""</formula>
    </cfRule>
    <cfRule type="expression" dxfId="4226" priority="266">
      <formula>S5752&lt;&gt;""</formula>
    </cfRule>
  </conditionalFormatting>
  <conditionalFormatting sqref="T5759:T5765">
    <cfRule type="expression" dxfId="4225" priority="263">
      <formula>T5759&lt;&gt;""</formula>
    </cfRule>
    <cfRule type="expression" dxfId="4224" priority="264">
      <formula>S5759&lt;&gt;""</formula>
    </cfRule>
  </conditionalFormatting>
  <conditionalFormatting sqref="U5759:U5765">
    <cfRule type="expression" dxfId="4223" priority="261">
      <formula>U5759&lt;&gt;""</formula>
    </cfRule>
    <cfRule type="expression" dxfId="4222" priority="262">
      <formula>S5759&lt;&gt;""</formula>
    </cfRule>
  </conditionalFormatting>
  <conditionalFormatting sqref="T5766:T5772">
    <cfRule type="expression" dxfId="4221" priority="259">
      <formula>T5766&lt;&gt;""</formula>
    </cfRule>
    <cfRule type="expression" dxfId="4220" priority="260">
      <formula>S5766&lt;&gt;""</formula>
    </cfRule>
  </conditionalFormatting>
  <conditionalFormatting sqref="U5766:U5772">
    <cfRule type="expression" dxfId="4219" priority="257">
      <formula>U5766&lt;&gt;""</formula>
    </cfRule>
    <cfRule type="expression" dxfId="4218" priority="258">
      <formula>S5766&lt;&gt;""</formula>
    </cfRule>
  </conditionalFormatting>
  <conditionalFormatting sqref="T5773:T5779">
    <cfRule type="expression" dxfId="4217" priority="255">
      <formula>T5773&lt;&gt;""</formula>
    </cfRule>
    <cfRule type="expression" dxfId="4216" priority="256">
      <formula>S5773&lt;&gt;""</formula>
    </cfRule>
  </conditionalFormatting>
  <conditionalFormatting sqref="U5773:U5779">
    <cfRule type="expression" dxfId="4215" priority="253">
      <formula>U5773&lt;&gt;""</formula>
    </cfRule>
    <cfRule type="expression" dxfId="4214" priority="254">
      <formula>S5773&lt;&gt;""</formula>
    </cfRule>
  </conditionalFormatting>
  <conditionalFormatting sqref="T5780:T5786">
    <cfRule type="expression" dxfId="4213" priority="251">
      <formula>T5780&lt;&gt;""</formula>
    </cfRule>
    <cfRule type="expression" dxfId="4212" priority="252">
      <formula>S5780&lt;&gt;""</formula>
    </cfRule>
  </conditionalFormatting>
  <conditionalFormatting sqref="U5780:U5786">
    <cfRule type="expression" dxfId="4211" priority="249">
      <formula>U5780&lt;&gt;""</formula>
    </cfRule>
    <cfRule type="expression" dxfId="4210" priority="250">
      <formula>S5780&lt;&gt;""</formula>
    </cfRule>
  </conditionalFormatting>
  <conditionalFormatting sqref="T5787:T5793">
    <cfRule type="expression" dxfId="4209" priority="247">
      <formula>T5787&lt;&gt;""</formula>
    </cfRule>
    <cfRule type="expression" dxfId="4208" priority="248">
      <formula>S5787&lt;&gt;""</formula>
    </cfRule>
  </conditionalFormatting>
  <conditionalFormatting sqref="U5787:U5793">
    <cfRule type="expression" dxfId="4207" priority="245">
      <formula>U5787&lt;&gt;""</formula>
    </cfRule>
    <cfRule type="expression" dxfId="4206" priority="246">
      <formula>S5787&lt;&gt;""</formula>
    </cfRule>
  </conditionalFormatting>
  <conditionalFormatting sqref="T5794:T5800">
    <cfRule type="expression" dxfId="4205" priority="243">
      <formula>T5794&lt;&gt;""</formula>
    </cfRule>
    <cfRule type="expression" dxfId="4204" priority="244">
      <formula>S5794&lt;&gt;""</formula>
    </cfRule>
  </conditionalFormatting>
  <conditionalFormatting sqref="U5794:U5800">
    <cfRule type="expression" dxfId="4203" priority="241">
      <formula>U5794&lt;&gt;""</formula>
    </cfRule>
    <cfRule type="expression" dxfId="4202" priority="242">
      <formula>S5794&lt;&gt;""</formula>
    </cfRule>
  </conditionalFormatting>
  <conditionalFormatting sqref="T5801:T5807">
    <cfRule type="expression" dxfId="4201" priority="239">
      <formula>T5801&lt;&gt;""</formula>
    </cfRule>
    <cfRule type="expression" dxfId="4200" priority="240">
      <formula>S5801&lt;&gt;""</formula>
    </cfRule>
  </conditionalFormatting>
  <conditionalFormatting sqref="U5801:U5807">
    <cfRule type="expression" dxfId="4199" priority="237">
      <formula>U5801&lt;&gt;""</formula>
    </cfRule>
    <cfRule type="expression" dxfId="4198" priority="238">
      <formula>S5801&lt;&gt;""</formula>
    </cfRule>
  </conditionalFormatting>
  <conditionalFormatting sqref="T5818:T5822">
    <cfRule type="expression" dxfId="4197" priority="235">
      <formula>T5818&lt;&gt;""</formula>
    </cfRule>
    <cfRule type="expression" dxfId="4196" priority="236">
      <formula>S5818&lt;&gt;""</formula>
    </cfRule>
  </conditionalFormatting>
  <conditionalFormatting sqref="U5818:U5822">
    <cfRule type="expression" dxfId="4195" priority="233">
      <formula>U5818&lt;&gt;""</formula>
    </cfRule>
    <cfRule type="expression" dxfId="4194" priority="234">
      <formula>S5818&lt;&gt;""</formula>
    </cfRule>
  </conditionalFormatting>
  <conditionalFormatting sqref="T5823:T5827">
    <cfRule type="expression" dxfId="4193" priority="231">
      <formula>T5823&lt;&gt;""</formula>
    </cfRule>
    <cfRule type="expression" dxfId="4192" priority="232">
      <formula>S5823&lt;&gt;""</formula>
    </cfRule>
  </conditionalFormatting>
  <conditionalFormatting sqref="U5823:U5827">
    <cfRule type="expression" dxfId="4191" priority="229">
      <formula>U5823&lt;&gt;""</formula>
    </cfRule>
    <cfRule type="expression" dxfId="4190" priority="230">
      <formula>S5823&lt;&gt;""</formula>
    </cfRule>
  </conditionalFormatting>
  <conditionalFormatting sqref="T5828:T5832">
    <cfRule type="expression" dxfId="4189" priority="227">
      <formula>T5828&lt;&gt;""</formula>
    </cfRule>
    <cfRule type="expression" dxfId="4188" priority="228">
      <formula>S5828&lt;&gt;""</formula>
    </cfRule>
  </conditionalFormatting>
  <conditionalFormatting sqref="U5828:U5832">
    <cfRule type="expression" dxfId="4187" priority="225">
      <formula>U5828&lt;&gt;""</formula>
    </cfRule>
    <cfRule type="expression" dxfId="4186" priority="226">
      <formula>S5828&lt;&gt;""</formula>
    </cfRule>
  </conditionalFormatting>
  <conditionalFormatting sqref="T5833:T5837">
    <cfRule type="expression" dxfId="4185" priority="223">
      <formula>T5833&lt;&gt;""</formula>
    </cfRule>
    <cfRule type="expression" dxfId="4184" priority="224">
      <formula>S5833&lt;&gt;""</formula>
    </cfRule>
  </conditionalFormatting>
  <conditionalFormatting sqref="U5833:U5837">
    <cfRule type="expression" dxfId="4183" priority="221">
      <formula>U5833&lt;&gt;""</formula>
    </cfRule>
    <cfRule type="expression" dxfId="4182" priority="222">
      <formula>S5833&lt;&gt;""</formula>
    </cfRule>
  </conditionalFormatting>
  <conditionalFormatting sqref="T5845:T5849">
    <cfRule type="expression" dxfId="4181" priority="219">
      <formula>T5845&lt;&gt;""</formula>
    </cfRule>
    <cfRule type="expression" dxfId="4180" priority="220">
      <formula>S5845&lt;&gt;""</formula>
    </cfRule>
  </conditionalFormatting>
  <conditionalFormatting sqref="U5845:U5849">
    <cfRule type="expression" dxfId="4179" priority="217">
      <formula>U5845&lt;&gt;""</formula>
    </cfRule>
    <cfRule type="expression" dxfId="4178" priority="218">
      <formula>S5845&lt;&gt;""</formula>
    </cfRule>
  </conditionalFormatting>
  <conditionalFormatting sqref="T6081:T6085 T6077:T6078 T5936:T5942 T5874:T5876 T5862:T5866 T5854:T5859">
    <cfRule type="expression" dxfId="4177" priority="215">
      <formula>T5854&lt;&gt;""</formula>
    </cfRule>
    <cfRule type="expression" dxfId="4176" priority="216">
      <formula>S5854&lt;&gt;""</formula>
    </cfRule>
  </conditionalFormatting>
  <conditionalFormatting sqref="U6081:U6085 U6077:U6078 U5936:U5942 U5874:U5876 U5862:U5866 U5854:U5859">
    <cfRule type="expression" dxfId="4175" priority="213">
      <formula>U5854&lt;&gt;""</formula>
    </cfRule>
    <cfRule type="expression" dxfId="4174" priority="214">
      <formula>S5854&lt;&gt;""</formula>
    </cfRule>
  </conditionalFormatting>
  <conditionalFormatting sqref="T6119 T6108:T6112">
    <cfRule type="expression" dxfId="4173" priority="211">
      <formula>T6108&lt;&gt;""</formula>
    </cfRule>
    <cfRule type="expression" dxfId="4172" priority="212">
      <formula>S6108&lt;&gt;""</formula>
    </cfRule>
  </conditionalFormatting>
  <conditionalFormatting sqref="U6119 U6108:U6112">
    <cfRule type="expression" dxfId="4171" priority="209">
      <formula>U6108&lt;&gt;""</formula>
    </cfRule>
    <cfRule type="expression" dxfId="4170" priority="210">
      <formula>S6108&lt;&gt;""</formula>
    </cfRule>
  </conditionalFormatting>
  <conditionalFormatting sqref="T5867:T5871">
    <cfRule type="expression" dxfId="4169" priority="207">
      <formula>T5867&lt;&gt;""</formula>
    </cfRule>
    <cfRule type="expression" dxfId="4168" priority="208">
      <formula>S5867&lt;&gt;""</formula>
    </cfRule>
  </conditionalFormatting>
  <conditionalFormatting sqref="U5867:U5871">
    <cfRule type="expression" dxfId="4167" priority="205">
      <formula>U5867&lt;&gt;""</formula>
    </cfRule>
    <cfRule type="expression" dxfId="4166" priority="206">
      <formula>S5867&lt;&gt;""</formula>
    </cfRule>
  </conditionalFormatting>
  <conditionalFormatting sqref="T5877:T5879">
    <cfRule type="expression" dxfId="4165" priority="203">
      <formula>T5877&lt;&gt;""</formula>
    </cfRule>
    <cfRule type="expression" dxfId="4164" priority="204">
      <formula>S5877&lt;&gt;""</formula>
    </cfRule>
  </conditionalFormatting>
  <conditionalFormatting sqref="U5877:U5879">
    <cfRule type="expression" dxfId="4163" priority="201">
      <formula>U5877&lt;&gt;""</formula>
    </cfRule>
    <cfRule type="expression" dxfId="4162" priority="202">
      <formula>S5877&lt;&gt;""</formula>
    </cfRule>
  </conditionalFormatting>
  <conditionalFormatting sqref="T5880:T5882">
    <cfRule type="expression" dxfId="4161" priority="199">
      <formula>T5880&lt;&gt;""</formula>
    </cfRule>
    <cfRule type="expression" dxfId="4160" priority="200">
      <formula>S5880&lt;&gt;""</formula>
    </cfRule>
  </conditionalFormatting>
  <conditionalFormatting sqref="U5880:U5882">
    <cfRule type="expression" dxfId="4159" priority="197">
      <formula>U5880&lt;&gt;""</formula>
    </cfRule>
    <cfRule type="expression" dxfId="4158" priority="198">
      <formula>S5880&lt;&gt;""</formula>
    </cfRule>
  </conditionalFormatting>
  <conditionalFormatting sqref="T5883:T5885">
    <cfRule type="expression" dxfId="4157" priority="195">
      <formula>T5883&lt;&gt;""</formula>
    </cfRule>
    <cfRule type="expression" dxfId="4156" priority="196">
      <formula>S5883&lt;&gt;""</formula>
    </cfRule>
  </conditionalFormatting>
  <conditionalFormatting sqref="U5883:U5885">
    <cfRule type="expression" dxfId="4155" priority="193">
      <formula>U5883&lt;&gt;""</formula>
    </cfRule>
    <cfRule type="expression" dxfId="4154" priority="194">
      <formula>S5883&lt;&gt;""</formula>
    </cfRule>
  </conditionalFormatting>
  <conditionalFormatting sqref="T5886:T5888">
    <cfRule type="expression" dxfId="4153" priority="191">
      <formula>T5886&lt;&gt;""</formula>
    </cfRule>
    <cfRule type="expression" dxfId="4152" priority="192">
      <formula>S5886&lt;&gt;""</formula>
    </cfRule>
  </conditionalFormatting>
  <conditionalFormatting sqref="U5886:U5888">
    <cfRule type="expression" dxfId="4151" priority="189">
      <formula>U5886&lt;&gt;""</formula>
    </cfRule>
    <cfRule type="expression" dxfId="4150" priority="190">
      <formula>S5886&lt;&gt;""</formula>
    </cfRule>
  </conditionalFormatting>
  <conditionalFormatting sqref="T5889:T5891">
    <cfRule type="expression" dxfId="4149" priority="187">
      <formula>T5889&lt;&gt;""</formula>
    </cfRule>
    <cfRule type="expression" dxfId="4148" priority="188">
      <formula>S5889&lt;&gt;""</formula>
    </cfRule>
  </conditionalFormatting>
  <conditionalFormatting sqref="U5889:U5891">
    <cfRule type="expression" dxfId="4147" priority="185">
      <formula>U5889&lt;&gt;""</formula>
    </cfRule>
    <cfRule type="expression" dxfId="4146" priority="186">
      <formula>S5889&lt;&gt;""</formula>
    </cfRule>
  </conditionalFormatting>
  <conditionalFormatting sqref="T5892:T5894">
    <cfRule type="expression" dxfId="4145" priority="183">
      <formula>T5892&lt;&gt;""</formula>
    </cfRule>
    <cfRule type="expression" dxfId="4144" priority="184">
      <formula>S5892&lt;&gt;""</formula>
    </cfRule>
  </conditionalFormatting>
  <conditionalFormatting sqref="U5892:U5894">
    <cfRule type="expression" dxfId="4143" priority="181">
      <formula>U5892&lt;&gt;""</formula>
    </cfRule>
    <cfRule type="expression" dxfId="4142" priority="182">
      <formula>S5892&lt;&gt;""</formula>
    </cfRule>
  </conditionalFormatting>
  <conditionalFormatting sqref="T5895:T5897">
    <cfRule type="expression" dxfId="4141" priority="179">
      <formula>T5895&lt;&gt;""</formula>
    </cfRule>
    <cfRule type="expression" dxfId="4140" priority="180">
      <formula>S5895&lt;&gt;""</formula>
    </cfRule>
  </conditionalFormatting>
  <conditionalFormatting sqref="U5895:U5897">
    <cfRule type="expression" dxfId="4139" priority="177">
      <formula>U5895&lt;&gt;""</formula>
    </cfRule>
    <cfRule type="expression" dxfId="4138" priority="178">
      <formula>S5895&lt;&gt;""</formula>
    </cfRule>
  </conditionalFormatting>
  <conditionalFormatting sqref="T5898:T5900">
    <cfRule type="expression" dxfId="4137" priority="175">
      <formula>T5898&lt;&gt;""</formula>
    </cfRule>
    <cfRule type="expression" dxfId="4136" priority="176">
      <formula>S5898&lt;&gt;""</formula>
    </cfRule>
  </conditionalFormatting>
  <conditionalFormatting sqref="U5898:U5900">
    <cfRule type="expression" dxfId="4135" priority="173">
      <formula>U5898&lt;&gt;""</formula>
    </cfRule>
    <cfRule type="expression" dxfId="4134" priority="174">
      <formula>S5898&lt;&gt;""</formula>
    </cfRule>
  </conditionalFormatting>
  <conditionalFormatting sqref="T5901:T5903">
    <cfRule type="expression" dxfId="4133" priority="171">
      <formula>T5901&lt;&gt;""</formula>
    </cfRule>
    <cfRule type="expression" dxfId="4132" priority="172">
      <formula>S5901&lt;&gt;""</formula>
    </cfRule>
  </conditionalFormatting>
  <conditionalFormatting sqref="U5901:U5903">
    <cfRule type="expression" dxfId="4131" priority="169">
      <formula>U5901&lt;&gt;""</formula>
    </cfRule>
    <cfRule type="expression" dxfId="4130" priority="170">
      <formula>S5901&lt;&gt;""</formula>
    </cfRule>
  </conditionalFormatting>
  <conditionalFormatting sqref="T5904:T5906">
    <cfRule type="expression" dxfId="4129" priority="167">
      <formula>T5904&lt;&gt;""</formula>
    </cfRule>
    <cfRule type="expression" dxfId="4128" priority="168">
      <formula>S5904&lt;&gt;""</formula>
    </cfRule>
  </conditionalFormatting>
  <conditionalFormatting sqref="U5904:U5906">
    <cfRule type="expression" dxfId="4127" priority="165">
      <formula>U5904&lt;&gt;""</formula>
    </cfRule>
    <cfRule type="expression" dxfId="4126" priority="166">
      <formula>S5904&lt;&gt;""</formula>
    </cfRule>
  </conditionalFormatting>
  <conditionalFormatting sqref="T5907:T5909">
    <cfRule type="expression" dxfId="4125" priority="163">
      <formula>T5907&lt;&gt;""</formula>
    </cfRule>
    <cfRule type="expression" dxfId="4124" priority="164">
      <formula>S5907&lt;&gt;""</formula>
    </cfRule>
  </conditionalFormatting>
  <conditionalFormatting sqref="U5907:U5909">
    <cfRule type="expression" dxfId="4123" priority="161">
      <formula>U5907&lt;&gt;""</formula>
    </cfRule>
    <cfRule type="expression" dxfId="4122" priority="162">
      <formula>S5907&lt;&gt;""</formula>
    </cfRule>
  </conditionalFormatting>
  <conditionalFormatting sqref="T5910:T5912">
    <cfRule type="expression" dxfId="4121" priority="159">
      <formula>T5910&lt;&gt;""</formula>
    </cfRule>
    <cfRule type="expression" dxfId="4120" priority="160">
      <formula>S5910&lt;&gt;""</formula>
    </cfRule>
  </conditionalFormatting>
  <conditionalFormatting sqref="U5910:U5912">
    <cfRule type="expression" dxfId="4119" priority="157">
      <formula>U5910&lt;&gt;""</formula>
    </cfRule>
    <cfRule type="expression" dxfId="4118" priority="158">
      <formula>S5910&lt;&gt;""</formula>
    </cfRule>
  </conditionalFormatting>
  <conditionalFormatting sqref="T5913:T5915">
    <cfRule type="expression" dxfId="4117" priority="155">
      <formula>T5913&lt;&gt;""</formula>
    </cfRule>
    <cfRule type="expression" dxfId="4116" priority="156">
      <formula>S5913&lt;&gt;""</formula>
    </cfRule>
  </conditionalFormatting>
  <conditionalFormatting sqref="U5913:U5915">
    <cfRule type="expression" dxfId="4115" priority="153">
      <formula>U5913&lt;&gt;""</formula>
    </cfRule>
    <cfRule type="expression" dxfId="4114" priority="154">
      <formula>S5913&lt;&gt;""</formula>
    </cfRule>
  </conditionalFormatting>
  <conditionalFormatting sqref="T5916:T5918">
    <cfRule type="expression" dxfId="4113" priority="151">
      <formula>T5916&lt;&gt;""</formula>
    </cfRule>
    <cfRule type="expression" dxfId="4112" priority="152">
      <formula>S5916&lt;&gt;""</formula>
    </cfRule>
  </conditionalFormatting>
  <conditionalFormatting sqref="U5916:U5918">
    <cfRule type="expression" dxfId="4111" priority="149">
      <formula>U5916&lt;&gt;""</formula>
    </cfRule>
    <cfRule type="expression" dxfId="4110" priority="150">
      <formula>S5916&lt;&gt;""</formula>
    </cfRule>
  </conditionalFormatting>
  <conditionalFormatting sqref="T5919:T5921">
    <cfRule type="expression" dxfId="4109" priority="147">
      <formula>T5919&lt;&gt;""</formula>
    </cfRule>
    <cfRule type="expression" dxfId="4108" priority="148">
      <formula>S5919&lt;&gt;""</formula>
    </cfRule>
  </conditionalFormatting>
  <conditionalFormatting sqref="U5919:U5921">
    <cfRule type="expression" dxfId="4107" priority="145">
      <formula>U5919&lt;&gt;""</formula>
    </cfRule>
    <cfRule type="expression" dxfId="4106" priority="146">
      <formula>S5919&lt;&gt;""</formula>
    </cfRule>
  </conditionalFormatting>
  <conditionalFormatting sqref="T5922:T5924">
    <cfRule type="expression" dxfId="4105" priority="143">
      <formula>T5922&lt;&gt;""</formula>
    </cfRule>
    <cfRule type="expression" dxfId="4104" priority="144">
      <formula>S5922&lt;&gt;""</formula>
    </cfRule>
  </conditionalFormatting>
  <conditionalFormatting sqref="U5922:U5924">
    <cfRule type="expression" dxfId="4103" priority="141">
      <formula>U5922&lt;&gt;""</formula>
    </cfRule>
    <cfRule type="expression" dxfId="4102" priority="142">
      <formula>S5922&lt;&gt;""</formula>
    </cfRule>
  </conditionalFormatting>
  <conditionalFormatting sqref="T5925:T5927">
    <cfRule type="expression" dxfId="4101" priority="139">
      <formula>T5925&lt;&gt;""</formula>
    </cfRule>
    <cfRule type="expression" dxfId="4100" priority="140">
      <formula>S5925&lt;&gt;""</formula>
    </cfRule>
  </conditionalFormatting>
  <conditionalFormatting sqref="U5925:U5927">
    <cfRule type="expression" dxfId="4099" priority="137">
      <formula>U5925&lt;&gt;""</formula>
    </cfRule>
    <cfRule type="expression" dxfId="4098" priority="138">
      <formula>S5925&lt;&gt;""</formula>
    </cfRule>
  </conditionalFormatting>
  <conditionalFormatting sqref="T5928:T5930">
    <cfRule type="expression" dxfId="4097" priority="135">
      <formula>T5928&lt;&gt;""</formula>
    </cfRule>
    <cfRule type="expression" dxfId="4096" priority="136">
      <formula>S5928&lt;&gt;""</formula>
    </cfRule>
  </conditionalFormatting>
  <conditionalFormatting sqref="U5928:U5930">
    <cfRule type="expression" dxfId="4095" priority="133">
      <formula>U5928&lt;&gt;""</formula>
    </cfRule>
    <cfRule type="expression" dxfId="4094" priority="134">
      <formula>S5928&lt;&gt;""</formula>
    </cfRule>
  </conditionalFormatting>
  <conditionalFormatting sqref="T5931:T5933">
    <cfRule type="expression" dxfId="4093" priority="131">
      <formula>T5931&lt;&gt;""</formula>
    </cfRule>
    <cfRule type="expression" dxfId="4092" priority="132">
      <formula>S5931&lt;&gt;""</formula>
    </cfRule>
  </conditionalFormatting>
  <conditionalFormatting sqref="U5931:U5933">
    <cfRule type="expression" dxfId="4091" priority="129">
      <formula>U5931&lt;&gt;""</formula>
    </cfRule>
    <cfRule type="expression" dxfId="4090" priority="130">
      <formula>S5931&lt;&gt;""</formula>
    </cfRule>
  </conditionalFormatting>
  <conditionalFormatting sqref="T5943:T5949">
    <cfRule type="expression" dxfId="4089" priority="127">
      <formula>T5943&lt;&gt;""</formula>
    </cfRule>
    <cfRule type="expression" dxfId="4088" priority="128">
      <formula>S5943&lt;&gt;""</formula>
    </cfRule>
  </conditionalFormatting>
  <conditionalFormatting sqref="U5943:U5949">
    <cfRule type="expression" dxfId="4087" priority="125">
      <formula>U5943&lt;&gt;""</formula>
    </cfRule>
    <cfRule type="expression" dxfId="4086" priority="126">
      <formula>S5943&lt;&gt;""</formula>
    </cfRule>
  </conditionalFormatting>
  <conditionalFormatting sqref="T5950:T5956">
    <cfRule type="expression" dxfId="4085" priority="123">
      <formula>T5950&lt;&gt;""</formula>
    </cfRule>
    <cfRule type="expression" dxfId="4084" priority="124">
      <formula>S5950&lt;&gt;""</formula>
    </cfRule>
  </conditionalFormatting>
  <conditionalFormatting sqref="U5950:U5956">
    <cfRule type="expression" dxfId="4083" priority="121">
      <formula>U5950&lt;&gt;""</formula>
    </cfRule>
    <cfRule type="expression" dxfId="4082" priority="122">
      <formula>S5950&lt;&gt;""</formula>
    </cfRule>
  </conditionalFormatting>
  <conditionalFormatting sqref="T5957:T5963">
    <cfRule type="expression" dxfId="4081" priority="119">
      <formula>T5957&lt;&gt;""</formula>
    </cfRule>
    <cfRule type="expression" dxfId="4080" priority="120">
      <formula>S5957&lt;&gt;""</formula>
    </cfRule>
  </conditionalFormatting>
  <conditionalFormatting sqref="U5957:U5963">
    <cfRule type="expression" dxfId="4079" priority="117">
      <formula>U5957&lt;&gt;""</formula>
    </cfRule>
    <cfRule type="expression" dxfId="4078" priority="118">
      <formula>S5957&lt;&gt;""</formula>
    </cfRule>
  </conditionalFormatting>
  <conditionalFormatting sqref="T5964:T5970">
    <cfRule type="expression" dxfId="4077" priority="115">
      <formula>T5964&lt;&gt;""</formula>
    </cfRule>
    <cfRule type="expression" dxfId="4076" priority="116">
      <formula>S5964&lt;&gt;""</formula>
    </cfRule>
  </conditionalFormatting>
  <conditionalFormatting sqref="U5964:U5970">
    <cfRule type="expression" dxfId="4075" priority="113">
      <formula>U5964&lt;&gt;""</formula>
    </cfRule>
    <cfRule type="expression" dxfId="4074" priority="114">
      <formula>S5964&lt;&gt;""</formula>
    </cfRule>
  </conditionalFormatting>
  <conditionalFormatting sqref="T5971:T5977">
    <cfRule type="expression" dxfId="4073" priority="111">
      <formula>T5971&lt;&gt;""</formula>
    </cfRule>
    <cfRule type="expression" dxfId="4072" priority="112">
      <formula>S5971&lt;&gt;""</formula>
    </cfRule>
  </conditionalFormatting>
  <conditionalFormatting sqref="U5971:U5977">
    <cfRule type="expression" dxfId="4071" priority="109">
      <formula>U5971&lt;&gt;""</formula>
    </cfRule>
    <cfRule type="expression" dxfId="4070" priority="110">
      <formula>S5971&lt;&gt;""</formula>
    </cfRule>
  </conditionalFormatting>
  <conditionalFormatting sqref="T5978:T5984">
    <cfRule type="expression" dxfId="4069" priority="107">
      <formula>T5978&lt;&gt;""</formula>
    </cfRule>
    <cfRule type="expression" dxfId="4068" priority="108">
      <formula>S5978&lt;&gt;""</formula>
    </cfRule>
  </conditionalFormatting>
  <conditionalFormatting sqref="U5978:U5984">
    <cfRule type="expression" dxfId="4067" priority="105">
      <formula>U5978&lt;&gt;""</formula>
    </cfRule>
    <cfRule type="expression" dxfId="4066" priority="106">
      <formula>S5978&lt;&gt;""</formula>
    </cfRule>
  </conditionalFormatting>
  <conditionalFormatting sqref="T5985:T5991">
    <cfRule type="expression" dxfId="4065" priority="103">
      <formula>T5985&lt;&gt;""</formula>
    </cfRule>
    <cfRule type="expression" dxfId="4064" priority="104">
      <formula>S5985&lt;&gt;""</formula>
    </cfRule>
  </conditionalFormatting>
  <conditionalFormatting sqref="U5985:U5991">
    <cfRule type="expression" dxfId="4063" priority="101">
      <formula>U5985&lt;&gt;""</formula>
    </cfRule>
    <cfRule type="expression" dxfId="4062" priority="102">
      <formula>S5985&lt;&gt;""</formula>
    </cfRule>
  </conditionalFormatting>
  <conditionalFormatting sqref="T5992:T5998">
    <cfRule type="expression" dxfId="4061" priority="99">
      <formula>T5992&lt;&gt;""</formula>
    </cfRule>
    <cfRule type="expression" dxfId="4060" priority="100">
      <formula>S5992&lt;&gt;""</formula>
    </cfRule>
  </conditionalFormatting>
  <conditionalFormatting sqref="U5992:U5998">
    <cfRule type="expression" dxfId="4059" priority="97">
      <formula>U5992&lt;&gt;""</formula>
    </cfRule>
    <cfRule type="expression" dxfId="4058" priority="98">
      <formula>S5992&lt;&gt;""</formula>
    </cfRule>
  </conditionalFormatting>
  <conditionalFormatting sqref="T5999:T6005">
    <cfRule type="expression" dxfId="4057" priority="95">
      <formula>T5999&lt;&gt;""</formula>
    </cfRule>
    <cfRule type="expression" dxfId="4056" priority="96">
      <formula>S5999&lt;&gt;""</formula>
    </cfRule>
  </conditionalFormatting>
  <conditionalFormatting sqref="U5999:U6005">
    <cfRule type="expression" dxfId="4055" priority="93">
      <formula>U5999&lt;&gt;""</formula>
    </cfRule>
    <cfRule type="expression" dxfId="4054" priority="94">
      <formula>S5999&lt;&gt;""</formula>
    </cfRule>
  </conditionalFormatting>
  <conditionalFormatting sqref="T6006:T6012">
    <cfRule type="expression" dxfId="4053" priority="91">
      <formula>T6006&lt;&gt;""</formula>
    </cfRule>
    <cfRule type="expression" dxfId="4052" priority="92">
      <formula>S6006&lt;&gt;""</formula>
    </cfRule>
  </conditionalFormatting>
  <conditionalFormatting sqref="U6006:U6012">
    <cfRule type="expression" dxfId="4051" priority="89">
      <formula>U6006&lt;&gt;""</formula>
    </cfRule>
    <cfRule type="expression" dxfId="4050" priority="90">
      <formula>S6006&lt;&gt;""</formula>
    </cfRule>
  </conditionalFormatting>
  <conditionalFormatting sqref="T6013:T6019">
    <cfRule type="expression" dxfId="4049" priority="87">
      <formula>T6013&lt;&gt;""</formula>
    </cfRule>
    <cfRule type="expression" dxfId="4048" priority="88">
      <formula>S6013&lt;&gt;""</formula>
    </cfRule>
  </conditionalFormatting>
  <conditionalFormatting sqref="U6013:U6019">
    <cfRule type="expression" dxfId="4047" priority="85">
      <formula>U6013&lt;&gt;""</formula>
    </cfRule>
    <cfRule type="expression" dxfId="4046" priority="86">
      <formula>S6013&lt;&gt;""</formula>
    </cfRule>
  </conditionalFormatting>
  <conditionalFormatting sqref="T6020:T6026">
    <cfRule type="expression" dxfId="4045" priority="83">
      <formula>T6020&lt;&gt;""</formula>
    </cfRule>
    <cfRule type="expression" dxfId="4044" priority="84">
      <formula>S6020&lt;&gt;""</formula>
    </cfRule>
  </conditionalFormatting>
  <conditionalFormatting sqref="U6020:U6026">
    <cfRule type="expression" dxfId="4043" priority="81">
      <formula>U6020&lt;&gt;""</formula>
    </cfRule>
    <cfRule type="expression" dxfId="4042" priority="82">
      <formula>S6020&lt;&gt;""</formula>
    </cfRule>
  </conditionalFormatting>
  <conditionalFormatting sqref="T6027:T6033">
    <cfRule type="expression" dxfId="4041" priority="79">
      <formula>T6027&lt;&gt;""</formula>
    </cfRule>
    <cfRule type="expression" dxfId="4040" priority="80">
      <formula>S6027&lt;&gt;""</formula>
    </cfRule>
  </conditionalFormatting>
  <conditionalFormatting sqref="U6027:U6033">
    <cfRule type="expression" dxfId="4039" priority="77">
      <formula>U6027&lt;&gt;""</formula>
    </cfRule>
    <cfRule type="expression" dxfId="4038" priority="78">
      <formula>S6027&lt;&gt;""</formula>
    </cfRule>
  </conditionalFormatting>
  <conditionalFormatting sqref="T6034:T6040">
    <cfRule type="expression" dxfId="4037" priority="75">
      <formula>T6034&lt;&gt;""</formula>
    </cfRule>
    <cfRule type="expression" dxfId="4036" priority="76">
      <formula>S6034&lt;&gt;""</formula>
    </cfRule>
  </conditionalFormatting>
  <conditionalFormatting sqref="U6034:U6040">
    <cfRule type="expression" dxfId="4035" priority="73">
      <formula>U6034&lt;&gt;""</formula>
    </cfRule>
    <cfRule type="expression" dxfId="4034" priority="74">
      <formula>S6034&lt;&gt;""</formula>
    </cfRule>
  </conditionalFormatting>
  <conditionalFormatting sqref="T6041:T6047">
    <cfRule type="expression" dxfId="4033" priority="71">
      <formula>T6041&lt;&gt;""</formula>
    </cfRule>
    <cfRule type="expression" dxfId="4032" priority="72">
      <formula>S6041&lt;&gt;""</formula>
    </cfRule>
  </conditionalFormatting>
  <conditionalFormatting sqref="U6041:U6047">
    <cfRule type="expression" dxfId="4031" priority="69">
      <formula>U6041&lt;&gt;""</formula>
    </cfRule>
    <cfRule type="expression" dxfId="4030" priority="70">
      <formula>S6041&lt;&gt;""</formula>
    </cfRule>
  </conditionalFormatting>
  <conditionalFormatting sqref="T6048:T6054">
    <cfRule type="expression" dxfId="4029" priority="67">
      <formula>T6048&lt;&gt;""</formula>
    </cfRule>
    <cfRule type="expression" dxfId="4028" priority="68">
      <formula>S6048&lt;&gt;""</formula>
    </cfRule>
  </conditionalFormatting>
  <conditionalFormatting sqref="U6048:U6054">
    <cfRule type="expression" dxfId="4027" priority="65">
      <formula>U6048&lt;&gt;""</formula>
    </cfRule>
    <cfRule type="expression" dxfId="4026" priority="66">
      <formula>S6048&lt;&gt;""</formula>
    </cfRule>
  </conditionalFormatting>
  <conditionalFormatting sqref="T6055:T6061">
    <cfRule type="expression" dxfId="4025" priority="63">
      <formula>T6055&lt;&gt;""</formula>
    </cfRule>
    <cfRule type="expression" dxfId="4024" priority="64">
      <formula>S6055&lt;&gt;""</formula>
    </cfRule>
  </conditionalFormatting>
  <conditionalFormatting sqref="U6055:U6061">
    <cfRule type="expression" dxfId="4023" priority="61">
      <formula>U6055&lt;&gt;""</formula>
    </cfRule>
    <cfRule type="expression" dxfId="4022" priority="62">
      <formula>S6055&lt;&gt;""</formula>
    </cfRule>
  </conditionalFormatting>
  <conditionalFormatting sqref="T6062:T6068">
    <cfRule type="expression" dxfId="4021" priority="59">
      <formula>T6062&lt;&gt;""</formula>
    </cfRule>
    <cfRule type="expression" dxfId="4020" priority="60">
      <formula>S6062&lt;&gt;""</formula>
    </cfRule>
  </conditionalFormatting>
  <conditionalFormatting sqref="U6062:U6068">
    <cfRule type="expression" dxfId="4019" priority="57">
      <formula>U6062&lt;&gt;""</formula>
    </cfRule>
    <cfRule type="expression" dxfId="4018" priority="58">
      <formula>S6062&lt;&gt;""</formula>
    </cfRule>
  </conditionalFormatting>
  <conditionalFormatting sqref="T6069:T6075">
    <cfRule type="expression" dxfId="4017" priority="55">
      <formula>T6069&lt;&gt;""</formula>
    </cfRule>
    <cfRule type="expression" dxfId="4016" priority="56">
      <formula>S6069&lt;&gt;""</formula>
    </cfRule>
  </conditionalFormatting>
  <conditionalFormatting sqref="U6069:U6075">
    <cfRule type="expression" dxfId="4015" priority="53">
      <formula>U6069&lt;&gt;""</formula>
    </cfRule>
    <cfRule type="expression" dxfId="4014" priority="54">
      <formula>S6069&lt;&gt;""</formula>
    </cfRule>
  </conditionalFormatting>
  <conditionalFormatting sqref="T6086:T6090">
    <cfRule type="expression" dxfId="4013" priority="51">
      <formula>T6086&lt;&gt;""</formula>
    </cfRule>
    <cfRule type="expression" dxfId="4012" priority="52">
      <formula>S6086&lt;&gt;""</formula>
    </cfRule>
  </conditionalFormatting>
  <conditionalFormatting sqref="U6086:U6090">
    <cfRule type="expression" dxfId="4011" priority="49">
      <formula>U6086&lt;&gt;""</formula>
    </cfRule>
    <cfRule type="expression" dxfId="4010" priority="50">
      <formula>S6086&lt;&gt;""</formula>
    </cfRule>
  </conditionalFormatting>
  <conditionalFormatting sqref="T6091:T6095">
    <cfRule type="expression" dxfId="4009" priority="47">
      <formula>T6091&lt;&gt;""</formula>
    </cfRule>
    <cfRule type="expression" dxfId="4008" priority="48">
      <formula>S6091&lt;&gt;""</formula>
    </cfRule>
  </conditionalFormatting>
  <conditionalFormatting sqref="U6091:U6095">
    <cfRule type="expression" dxfId="4007" priority="45">
      <formula>U6091&lt;&gt;""</formula>
    </cfRule>
    <cfRule type="expression" dxfId="4006" priority="46">
      <formula>S6091&lt;&gt;""</formula>
    </cfRule>
  </conditionalFormatting>
  <conditionalFormatting sqref="T6096:T6100">
    <cfRule type="expression" dxfId="4005" priority="43">
      <formula>T6096&lt;&gt;""</formula>
    </cfRule>
    <cfRule type="expression" dxfId="4004" priority="44">
      <formula>S6096&lt;&gt;""</formula>
    </cfRule>
  </conditionalFormatting>
  <conditionalFormatting sqref="U6096:U6100">
    <cfRule type="expression" dxfId="4003" priority="41">
      <formula>U6096&lt;&gt;""</formula>
    </cfRule>
    <cfRule type="expression" dxfId="4002" priority="42">
      <formula>S6096&lt;&gt;""</formula>
    </cfRule>
  </conditionalFormatting>
  <conditionalFormatting sqref="T6101:T6105">
    <cfRule type="expression" dxfId="4001" priority="39">
      <formula>T6101&lt;&gt;""</formula>
    </cfRule>
    <cfRule type="expression" dxfId="4000" priority="40">
      <formula>S6101&lt;&gt;""</formula>
    </cfRule>
  </conditionalFormatting>
  <conditionalFormatting sqref="U6101:U6105">
    <cfRule type="expression" dxfId="3999" priority="37">
      <formula>U6101&lt;&gt;""</formula>
    </cfRule>
    <cfRule type="expression" dxfId="3998" priority="38">
      <formula>S6101&lt;&gt;""</formula>
    </cfRule>
  </conditionalFormatting>
  <conditionalFormatting sqref="T6113:T6117">
    <cfRule type="expression" dxfId="3997" priority="35">
      <formula>T6113&lt;&gt;""</formula>
    </cfRule>
    <cfRule type="expression" dxfId="3996" priority="36">
      <formula>S6113&lt;&gt;""</formula>
    </cfRule>
  </conditionalFormatting>
  <conditionalFormatting sqref="U6113:U6117">
    <cfRule type="expression" dxfId="3995" priority="33">
      <formula>U6113&lt;&gt;""</formula>
    </cfRule>
    <cfRule type="expression" dxfId="3994" priority="34">
      <formula>S6113&lt;&gt;""</formula>
    </cfRule>
  </conditionalFormatting>
  <conditionalFormatting sqref="T466:T467 T463 T459:T460 T456 T453:T454 T450 T443:T447 T440 T435:T437 T430:T432 T427:T428">
    <cfRule type="expression" dxfId="3993" priority="31">
      <formula>T427&lt;&gt;""</formula>
    </cfRule>
    <cfRule type="expression" dxfId="3992" priority="32">
      <formula>S427&lt;&gt;""</formula>
    </cfRule>
  </conditionalFormatting>
  <conditionalFormatting sqref="U466:U467 U463 U459:U460 U456 U453:U454 U450 U443:U447 U440 U435:U437 U430:U432 U427:U428">
    <cfRule type="expression" dxfId="3991" priority="29">
      <formula>U427&lt;&gt;""</formula>
    </cfRule>
    <cfRule type="expression" dxfId="3990" priority="30">
      <formula>S427&lt;&gt;""</formula>
    </cfRule>
  </conditionalFormatting>
  <conditionalFormatting sqref="T508 T506 T496:T504 T493 T491 T488 T485 T481:T482 T476:T477 T473 T470">
    <cfRule type="expression" dxfId="3989" priority="27">
      <formula>T470&lt;&gt;""</formula>
    </cfRule>
    <cfRule type="expression" dxfId="3988" priority="28">
      <formula>S470&lt;&gt;""</formula>
    </cfRule>
  </conditionalFormatting>
  <conditionalFormatting sqref="U508 U506 U496:U504 U493 U491 U488 U485 U481:U482 U476:U477 U473 U470">
    <cfRule type="expression" dxfId="3987" priority="25">
      <formula>U470&lt;&gt;""</formula>
    </cfRule>
    <cfRule type="expression" dxfId="3986" priority="26">
      <formula>S470&lt;&gt;""</formula>
    </cfRule>
  </conditionalFormatting>
  <conditionalFormatting sqref="T549:T550 T546 T542:T543 T539 T536:T537 T533 T526:T530 T523 T518:T520 T513:T515 T510:T511">
    <cfRule type="expression" dxfId="3985" priority="23">
      <formula>T510&lt;&gt;""</formula>
    </cfRule>
    <cfRule type="expression" dxfId="3984" priority="24">
      <formula>S510&lt;&gt;""</formula>
    </cfRule>
  </conditionalFormatting>
  <conditionalFormatting sqref="U549:U550 U546 U542:U543 U539 U536:U537 U533 U526:U530 U523 U518:U520 U513:U515 U510:U511">
    <cfRule type="expression" dxfId="3983" priority="21">
      <formula>U510&lt;&gt;""</formula>
    </cfRule>
    <cfRule type="expression" dxfId="3982" priority="22">
      <formula>S510&lt;&gt;""</formula>
    </cfRule>
  </conditionalFormatting>
  <conditionalFormatting sqref="T591 T589 T579:T587 T576 T574 T571 T568 T564:T565 T559:T560 T556 T553">
    <cfRule type="expression" dxfId="3981" priority="19">
      <formula>T553&lt;&gt;""</formula>
    </cfRule>
    <cfRule type="expression" dxfId="3980" priority="20">
      <formula>S553&lt;&gt;""</formula>
    </cfRule>
  </conditionalFormatting>
  <conditionalFormatting sqref="U591 U589 U579:U587 U576 U574 U571 U568 U564:U565 U559:U560 U556 U553">
    <cfRule type="expression" dxfId="3979" priority="17">
      <formula>U553&lt;&gt;""</formula>
    </cfRule>
    <cfRule type="expression" dxfId="3978" priority="18">
      <formula>S553&lt;&gt;""</formula>
    </cfRule>
  </conditionalFormatting>
  <conditionalFormatting sqref="T632:T633 T629 T625:T626 T622 T619:T620 T616 T609:T613 T606 T601:T603 T596:T598 T593:T594">
    <cfRule type="expression" dxfId="3977" priority="15">
      <formula>T593&lt;&gt;""</formula>
    </cfRule>
    <cfRule type="expression" dxfId="3976" priority="16">
      <formula>S593&lt;&gt;""</formula>
    </cfRule>
  </conditionalFormatting>
  <conditionalFormatting sqref="U632:U633 U629 U625:U626 U622 U619:U620 U616 U609:U613 U606 U601:U603 U596:U598 U593:U594">
    <cfRule type="expression" dxfId="3975" priority="13">
      <formula>U593&lt;&gt;""</formula>
    </cfRule>
    <cfRule type="expression" dxfId="3974" priority="14">
      <formula>S593&lt;&gt;""</formula>
    </cfRule>
  </conditionalFormatting>
  <conditionalFormatting sqref="T674 T672 T662:T670 T659 T657 T654 T651 T647:T648 T642:T643 T639 T636">
    <cfRule type="expression" dxfId="3973" priority="11">
      <formula>T636&lt;&gt;""</formula>
    </cfRule>
    <cfRule type="expression" dxfId="3972" priority="12">
      <formula>S636&lt;&gt;""</formula>
    </cfRule>
  </conditionalFormatting>
  <conditionalFormatting sqref="U674 U672 U662:U670 U659 U657 U654 U651 U647:U648 U642:U643 U639 U636">
    <cfRule type="expression" dxfId="3971" priority="9">
      <formula>U636&lt;&gt;""</formula>
    </cfRule>
    <cfRule type="expression" dxfId="3970" priority="10">
      <formula>S636&lt;&gt;""</formula>
    </cfRule>
  </conditionalFormatting>
  <conditionalFormatting sqref="T715:T716 T712 T708:T709 T705 T702:T703 T699 T692:T696 T689 T684:T686 T679:T681 T676:T677">
    <cfRule type="expression" dxfId="3969" priority="7">
      <formula>T676&lt;&gt;""</formula>
    </cfRule>
    <cfRule type="expression" dxfId="3968" priority="8">
      <formula>S676&lt;&gt;""</formula>
    </cfRule>
  </conditionalFormatting>
  <conditionalFormatting sqref="U715:U716 U712 U708:U709 U705 U702:U703 U699 U692:U696 U689 U684:U686 U679:U681 U676:U677">
    <cfRule type="expression" dxfId="3967" priority="5">
      <formula>U676&lt;&gt;""</formula>
    </cfRule>
    <cfRule type="expression" dxfId="3966" priority="6">
      <formula>S676&lt;&gt;""</formula>
    </cfRule>
  </conditionalFormatting>
  <conditionalFormatting sqref="T757 T755 T745:T753 T742 T740 T737 T734 T730:T731 T725:T726 T722 T719">
    <cfRule type="expression" dxfId="3965" priority="3">
      <formula>T719&lt;&gt;""</formula>
    </cfRule>
    <cfRule type="expression" dxfId="3964" priority="4">
      <formula>S719&lt;&gt;""</formula>
    </cfRule>
  </conditionalFormatting>
  <conditionalFormatting sqref="U757 U755 U745:U753 U742 U740 U737 U734 U730:U731 U725:U726 U722 U719">
    <cfRule type="expression" dxfId="3963" priority="1">
      <formula>U719&lt;&gt;""</formula>
    </cfRule>
    <cfRule type="expression" dxfId="3962" priority="2">
      <formula>S719&lt;&gt;""</formula>
    </cfRule>
  </conditionalFormatting>
  <dataValidations count="55">
    <dataValidation type="custom" imeMode="halfAlpha" allowBlank="1" showInputMessage="1" showErrorMessage="1" errorTitle="入力エラー" error="9桁の半角数字を入力してください" sqref="C40:D40" xr:uid="{7E450DE6-7C89-48DD-AAA0-589291743933}">
      <formula1>AND(LENB(C40)=LEN(C40),LEN(C40)=9,ISNUMBER(C40)=TRUE)</formula1>
    </dataValidation>
    <dataValidation type="custom" showInputMessage="1" showErrorMessage="1" errorTitle="入力エラー" error="&quot;医薬品治験届 令和２年８月改正版&quot;と入力してください" sqref="C8:D8" xr:uid="{1DEB6CE0-687C-494D-A3FF-E79D6AE415F4}">
      <formula1>AND(C8="医薬品治験届 令和２年８月改正版", C8&lt;&gt;"")</formula1>
    </dataValidation>
    <dataValidation type="custom" imeMode="hiragana" allowBlank="1" showInputMessage="1" showErrorMessage="1" errorTitle="入力エラー" error="&amp;&lt;&gt;の入力はできません。" sqref="C6129:D6129 C1027:D1027 C1295:D1295 C1563:D1563 C1831:D1831 C2099:D2099 C2367:D2367 C2635:D2635 C2903:D2903 C3171:D3171 C3439:D3439 C3707:D3707 C3975:D3975 C4243:D4243 C4511:D4511 C4779:D4779 C5047:D5047 C5315:D5315 C5583:D5583 C5851:D5851 C6119:D6119 C6126:D6126" xr:uid="{82A5AFE8-32D8-44C8-845F-71E60573C8DB}">
      <formula1>NOT(OR(COUNTIF(C1027, "*&amp;*"), COUNTIF(C1027,"*&lt;*"), COUNTIF(C1027,"*&gt;*")))</formula1>
    </dataValidation>
    <dataValidation type="custom" imeMode="hiragana" allowBlank="1" showInputMessage="1" showErrorMessage="1" errorTitle="入力エラー" error="10文字以内で入力してください。&amp;&lt;&gt;の入力はできません。" sqref="C1022:D1022 C1285:D1285 C1290:D1290 C1553:D1553 C1558:D1558 C1821:D1821 C1826:D1826 C2089:D2089 C2094:D2094 C2357:D2357 C2362:D2362 C2625:D2625 C2630:D2630 C2893:D2893 C2898:D2898 C3161:D3161 C3166:D3166 C3429:D3429 C3434:D3434 C3697:D3697 C3702:D3702 C3965:D3965 C3970:D3970 C4233:D4233 C4238:D4238 C4501:D4501 C4506:D4506 C4769:D4769 C4774:D4774 C5037:D5037 C5042:D5042 C5305:D5305 C5310:D5310 C5573:D5573 C5578:D5578 C5841:D5841 C5846:D5846 C6109:D6109 C6114:D6114 C1017:D1017" xr:uid="{D0D0FA51-7793-4CCA-920E-94E9142F33C0}">
      <formula1>AND(NOT(OR(COUNTIF(C1017, "*&amp;*"), COUNTIF(C1017,"*&lt;*"), COUNTIF(C1017,"*&gt;*"))),LEN(C1017)&lt;=10)</formula1>
    </dataValidation>
    <dataValidation type="whole" imeMode="halfAlpha" allowBlank="1" showInputMessage="1" showErrorMessage="1" errorTitle="入力エラー" error="1～4桁の半角数字を入力してください。" sqref="C6127:D6127 D1253:D1254 D1521:D1522 D1789:D1790 D2057:D2058 D2325:D2326 D2593:D2594 D2861:D2862 D3129:D3130 D3397:D3398 D3665:D3666 D3933:D3934 D4201:D4202 D4469:D4470 D4737:D4738 D5005:D5006 D5273:D5274 D5541:D5542 D5809:D5810 D6077:D6078 D985:D986" xr:uid="{7EF5DAFE-3571-4755-A483-ABC5B258395A}">
      <formula1>1</formula1>
      <formula2>9999</formula2>
    </dataValidation>
    <dataValidation type="whole" imeMode="halfAlpha" allowBlank="1" showInputMessage="1" showErrorMessage="1" error="西暦を半角数字4文字で入力してください。" sqref="C778:D778 C1041:D1041 C1046:D1046 C1309:D1309 C1314:D1314 C1577:D1577 C1582:D1582 C1845:D1845 C1850:D1850 C2113:D2113 C2118:D2118 C2381:D2381 C2386:D2386 C2649:D2649 C2654:D2654 C2917:D2917 C2922:D2922 C3185:D3185 C3190:D3190 C3453:D3453 C3458:D3458 C3721:D3721 C3726:D3726 C3989:D3989 C3994:D3994 C4257:D4257 C4262:D4262 C4525:D4525 C4530:D4530 C4793:D4793 C4798:D4798 C5061:D5061 C5066:D5066 C5329:D5329 C5334:D5334 C5597:D5597 C5602:D5602 C5865:D5865 C5870:D5870 C773:D773" xr:uid="{DB00E171-E899-4871-B2C3-9EE9A623F069}">
      <formula1>1940</formula1>
      <formula2>2040</formula2>
    </dataValidation>
    <dataValidation type="custom" imeMode="hiragana" allowBlank="1" showInputMessage="1" showErrorMessage="1" errorTitle="入力エラー" error="全角ひらがな120文字以内で入力してください。&amp;&lt;&gt;の入力はできません。" sqref="C774:D774 C784:D784 C787:D787 C790:D790 C793:D793 C796:D796 C799:D799 C802:D802 C805:D805 C808:D808 C811:D811 C814:D814 C817:D817 C820:D820 C823:D823 C826:D826 C829:D829 C832:D832 C835:D835 C838:D838 C841:D841 C1047:D1047 C1042:D1042 C1052:D1052 C1055:D1055 C1058:D1058 C1061:D1061 C1064:D1064 C1067:D1067 C1070:D1070 C1073:D1073 C1076:D1076 C1079:D1079 C1082:D1082 C1085:D1085 C1088:D1088 C1091:D1091 C1094:D1094 C1097:D1097 C1100:D1100 C1103:D1103 C1106:D1106 C1109:D1109 C1315:D1315 C1310:D1310 C1320:D1320 C1323:D1323 C1326:D1326 C1329:D1329 C1332:D1332 C1335:D1335 C1338:D1338 C1341:D1341 C1344:D1344 C1347:D1347 C1350:D1350 C1353:D1353 C1356:D1356 C1359:D1359 C1362:D1362 C1365:D1365 C1368:D1368 C1371:D1371 C1374:D1374 C1377:D1377 C1583:D1583 C1578:D1578 C1588:D1588 C1591:D1591 C1594:D1594 C1597:D1597 C1600:D1600 C1603:D1603 C1606:D1606 C1609:D1609 C1612:D1612 C1615:D1615 C1618:D1618 C1621:D1621 C1624:D1624 C1627:D1627 C1630:D1630 C1633:D1633 C1636:D1636 C1639:D1639 C1642:D1642 C1645:D1645 C1851:D1851 C1846:D1846 C1856:D1856 C1859:D1859 C1862:D1862 C1865:D1865 C1868:D1868 C1871:D1871 C1874:D1874 C1877:D1877 C1880:D1880 C1883:D1883 C1886:D1886 C1889:D1889 C1892:D1892 C1895:D1895 C1898:D1898 C1901:D1901 C1904:D1904 C1907:D1907 C1910:D1910 C1913:D1913 C2119:D2119 C2114:D2114 C2124:D2124 C2127:D2127 C2130:D2130 C2133:D2133 C2136:D2136 C2139:D2139 C2142:D2142 C2145:D2145 C2148:D2148 C2151:D2151 C2154:D2154 C2157:D2157 C2160:D2160 C2163:D2163 C2166:D2166 C2169:D2169 C2172:D2172 C2175:D2175 C2178:D2178 C2181:D2181 C2387:D2387 C2382:D2382 C2392:D2392 C2395:D2395 C2398:D2398 C2401:D2401 C2404:D2404 C2407:D2407 C2410:D2410 C2413:D2413 C2416:D2416 C2419:D2419 C2422:D2422 C2425:D2425 C2428:D2428 C2431:D2431 C2434:D2434 C2437:D2437 C2440:D2440 C2443:D2443 C2446:D2446 C2449:D2449 C2655:D2655 C2650:D2650 C2660:D2660 C2663:D2663 C2666:D2666 C2669:D2669 C2672:D2672 C2675:D2675 C2678:D2678 C2681:D2681 C2684:D2684 C2687:D2687 C2690:D2690 C2693:D2693 C2696:D2696 C2699:D2699 C2702:D2702 C2705:D2705 C2708:D2708 C2711:D2711 C2714:D2714 C2717:D2717 C2923:D2923 C2918:D2918 C2928:D2928 C2931:D2931 C2934:D2934 C2937:D2937 C2940:D2940 C2943:D2943 C2946:D2946 C2949:D2949 C2952:D2952 C2955:D2955 C2958:D2958 C2961:D2961 C2964:D2964 C2967:D2967 C2970:D2970 C2973:D2973 C2976:D2976 C2979:D2979 C2982:D2982 C2985:D2985 C3191:D3191 C3186:D3186 C3196:D3196 C3199:D3199 C3202:D3202 C3205:D3205 C3208:D3208 C3211:D3211 C3214:D3214 C3217:D3217 C3220:D3220 C3223:D3223 C3226:D3226 C3229:D3229 C3232:D3232 C3235:D3235 C3238:D3238 C3241:D3241 C3244:D3244 C3247:D3247 C3250:D3250 C3253:D3253 C3459:D3459 C3454:D3454 C3464:D3464 C3467:D3467 C3470:D3470 C3473:D3473 C3476:D3476 C3479:D3479 C3482:D3482 C3485:D3485 C3488:D3488 C3491:D3491 C3494:D3494 C3497:D3497 C3500:D3500 C3503:D3503 C3506:D3506 C3509:D3509 C3512:D3512 C3515:D3515 C3518:D3518 C3521:D3521 C3727:D3727 C3722:D3722 C3732:D3732 C3735:D3735 C3738:D3738 C3741:D3741 C3744:D3744 C3747:D3747 C3750:D3750 C3753:D3753 C3756:D3756 C3759:D3759 C3762:D3762 C3765:D3765 C3768:D3768 C3771:D3771 C3774:D3774 C3777:D3777 C3780:D3780 C3783:D3783 C3786:D3786 C3789:D3789 C3995:D3995 C3990:D3990 C4000:D4000 C4003:D4003 C4006:D4006 C4009:D4009 C4012:D4012 C4015:D4015 C4018:D4018 C4021:D4021 C4024:D4024 C4027:D4027 C4030:D4030 C4033:D4033 C4036:D4036 C4039:D4039 C4042:D4042 C4045:D4045 C4048:D4048 C4051:D4051 C4054:D4054 C4057:D4057 C4263:D4263 C4258:D4258 C4268:D4268 C4271:D4271 C4274:D4274 C4277:D4277 C4280:D4280 C4283:D4283 C4286:D4286 C4289:D4289 C4292:D4292 C4295:D4295 C4298:D4298 C4301:D4301 C4304:D4304 C4307:D4307 C4310:D4310 C4313:D4313 C4316:D4316 C4319:D4319 C4322:D4322 C4325:D4325 C4531:D4531 C4526:D4526 C4536:D4536 C4539:D4539 C4542:D4542 C4545:D4545 C4548:D4548 C4551:D4551 C4554:D4554 C4557:D4557 C4560:D4560 C4563:D4563 C4566:D4566 C4569:D4569 C4572:D4572 C4575:D4575 C4578:D4578 C4581:D4581 C4584:D4584 C4587:D4587 C4590:D4590 C4593:D4593 C4799:D4799 C4794:D4794 C4804:D4804 C4807:D4807 C4810:D4810 C4813:D4813 C4816:D4816 C4819:D4819 C4822:D4822 C4825:D4825 C4828:D4828 C4831:D4831 C4834:D4834 C4837:D4837 C4840:D4840 C4843:D4843 C4846:D4846 C4849:D4849 C4852:D4852 C4855:D4855 C4858:D4858 C4861:D4861 C5067:D5067 C5062:D5062 C5072:D5072 C5075:D5075 C5078:D5078 C5081:D5081 C5084:D5084 C5087:D5087 C5090:D5090 C5093:D5093 C5096:D5096 C5099:D5099 C5102:D5102 C5105:D5105 C5108:D5108 C5111:D5111 C5114:D5114 C5117:D5117 C5120:D5120 C5123:D5123 C5126:D5126 C5129:D5129 C5335:D5335 C5330:D5330 C5340:D5340 C5343:D5343 C5346:D5346 C5349:D5349 C5352:D5352 C5355:D5355 C5358:D5358 C5361:D5361 C5364:D5364 C5367:D5367 C5370:D5370 C5373:D5373 C5376:D5376 C5379:D5379 C5382:D5382 C5385:D5385 C5388:D5388 C5391:D5391 C5394:D5394 C5397:D5397 C5603:D5603 C5598:D5598 C5608:D5608 C5611:D5611 C5614:D5614 C5617:D5617 C5620:D5620 C5623:D5623 C5626:D5626 C5629:D5629 C5632:D5632 C5635:D5635 C5638:D5638 C5641:D5641 C5644:D5644 C5647:D5647 C5650:D5650 C5653:D5653 C5656:D5656 C5659:D5659 C5662:D5662 C5665:D5665 C5871:D5871 C5866:D5866 C5876:D5876 C5879:D5879 C5882:D5882 C5885:D5885 C5888:D5888 C5891:D5891 C5894:D5894 C5897:D5897 C5900:D5900 C5903:D5903 C5906:D5906 C5909:D5909 C5912:D5912 C5915:D5915 C5918:D5918 C5921:D5921 C5924:D5924 C5927:D5927 C5930:D5930 C5933:D5933 C779:D779" xr:uid="{6014AFCD-FA03-49B9-96B3-BBA811FF9ADF}">
      <formula1>AND(NOT(OR(COUNTIF(C774, "*&amp;*"), COUNTIF(C774,"*&lt;*"), COUNTIF(C774,"*&gt;*"))),LEN(C774)&lt;=120)</formula1>
    </dataValidation>
    <dataValidation type="custom" imeMode="halfAlpha" allowBlank="1" showInputMessage="1" showErrorMessage="1" errorTitle="入力エラー" error="15文字以内の半角数字と-を入力してください。" sqref="C1035:D1035 C1303:D1303 C1571:D1571 C1839:D1839 C2107:D2107 C2375:D2375 C2643:D2643 C2911:D2911 C3179:D3179 C3447:D3447 C3715:D3715 C3983:D3983 C4251:D4251 C4519:D4519 C4787:D4787 C5055:D5055 C5323:D5323 C5591:D5591 C5859:D5859 C767:D767" xr:uid="{DD83A1C7-0EC7-4103-911D-861059C355F5}">
      <formula1>AND(NOT(OR(COUNTIF(C767, "*&amp;*"), COUNTIF(C767,"*&lt;*"), COUNTIF(C767,"*&gt;*"))),LEN(C767)=LENB(C767),LEN(C767)&lt;=15)</formula1>
    </dataValidation>
    <dataValidation type="custom" imeMode="hiragana" showInputMessage="1" showErrorMessage="1" errorTitle="入力エラー" error="&quot;有&quot;と入力してください" sqref="C508:D508 C591:D591 C674:D674 C757:D757 C425:D425" xr:uid="{952F8D90-DFAE-4BA8-AD4B-5570CE83B552}">
      <formula1>AND(C425="有",C425&lt;&gt;"")</formula1>
    </dataValidation>
    <dataValidation type="custom" imeMode="hiragana" allowBlank="1" showInputMessage="1" showErrorMessage="1" errorTitle="入力エラー" error="4000文字以内で入力してください。&amp;&lt;&gt;の入力はできません。" sqref="C506:D506 C589:D589 C672:D672 C755:D755 C423:D423" xr:uid="{C7F31378-DB3C-40D9-A568-DF1F2889B921}">
      <formula1>AND(NOT(OR(COUNTIF(C423, "*&amp;*"), COUNTIF(C423,"*&lt;*"), COUNTIF(C423,"*&gt;*"))),LEN(C423)&lt;=4000)</formula1>
    </dataValidation>
    <dataValidation type="custom" imeMode="hiragana" allowBlank="1" showInputMessage="1" showErrorMessage="1" errorTitle="入力エラー" error="240文字以内で入力してください。&amp;&lt;&gt;の入力はできません。" sqref="C845:D845 C764:D764 C852:D852 C859:D859 C866:D866 C873:D873 C880:D880 C887:D887 C894:D894 C901:D901 C908:D908 C915:D915 C922:D922 C929:D929 C936:D936 C943:D943 C950:D950 C957:D957 C964:D964 C971:D971 C978:D978 C1113:D1113 C1032:D1032 C1120:D1120 C1127:D1127 C1134:D1134 C1141:D1141 C1148:D1148 C1155:D1155 C1162:D1162 C1169:D1169 C1176:D1176 C1183:D1183 C1190:D1190 C1197:D1197 C1204:D1204 C1211:D1211 C1218:D1218 C1225:D1225 C1232:D1232 C1239:D1239 C1246:D1246 C1381:D1381 C1300:D1300 C1388:D1388 C1395:D1395 C1402:D1402 C1409:D1409 C1416:D1416 C1423:D1423 C1430:D1430 C1437:D1437 C1444:D1444 C1451:D1451 C1458:D1458 C1465:D1465 C1472:D1472 C1479:D1479 C1486:D1486 C1493:D1493 C1500:D1500 C1507:D1507 C1514:D1514 C1649:D1649 C1568:D1568 C1656:D1656 C1663:D1663 C1670:D1670 C1677:D1677 C1684:D1684 C1691:D1691 C1698:D1698 C1705:D1705 C1712:D1712 C1719:D1719 C1726:D1726 C1733:D1733 C1740:D1740 C1747:D1747 C1754:D1754 C1761:D1761 C1768:D1768 C1775:D1775 C1782:D1782 C1917:D1917 C1836:D1836 C1924:D1924 C1931:D1931 C1938:D1938 C1945:D1945 C1952:D1952 C1959:D1959 C1966:D1966 C1973:D1973 C1980:D1980 C1987:D1987 C1994:D1994 C2001:D2001 C2008:D2008 C2015:D2015 C2022:D2022 C2029:D2029 C2036:D2036 C2043:D2043 C2050:D2050 C2185:D2185 C2104:D2104 C2192:D2192 C2199:D2199 C2206:D2206 C2213:D2213 C2220:D2220 C2227:D2227 C2234:D2234 C2241:D2241 C2248:D2248 C2255:D2255 C2262:D2262 C2269:D2269 C2276:D2276 C2283:D2283 C2290:D2290 C2297:D2297 C2304:D2304 C2311:D2311 C2318:D2318 C2453:D2453 C2372:D2372 C2460:D2460 C2467:D2467 C2474:D2474 C2481:D2481 C2488:D2488 C2495:D2495 C2502:D2502 C2509:D2509 C2516:D2516 C2523:D2523 C2530:D2530 C2537:D2537 C2544:D2544 C2551:D2551 C2558:D2558 C2565:D2565 C2572:D2572 C2579:D2579 C2586:D2586 C2721:D2721 C2640:D2640 C2728:D2728 C2735:D2735 C2742:D2742 C2749:D2749 C2756:D2756 C2763:D2763 C2770:D2770 C2777:D2777 C2784:D2784 C2791:D2791 C2798:D2798 C2805:D2805 C2812:D2812 C2819:D2819 C2826:D2826 C2833:D2833 C2840:D2840 C2847:D2847 C2854:D2854 C2989:D2989 C2908:D2908 C2996:D2996 C3003:D3003 C3010:D3010 C3017:D3017 C3024:D3024 C3031:D3031 C3038:D3038 C3045:D3045 C3052:D3052 C3059:D3059 C3066:D3066 C3073:D3073 C3080:D3080 C3087:D3087 C3094:D3094 C3101:D3101 C3108:D3108 C3115:D3115 C3122:D3122 C3257:D3257 C3176:D3176 C3264:D3264 C3271:D3271 C3278:D3278 C3285:D3285 C3292:D3292 C3299:D3299 C3306:D3306 C3313:D3313 C3320:D3320 C3327:D3327 C3334:D3334 C3341:D3341 C3348:D3348 C3355:D3355 C3362:D3362 C3369:D3369 C3376:D3376 C3383:D3383 C3390:D3390 C3525:D3525 C3444:D3444 C3532:D3532 C3539:D3539 C3546:D3546 C3553:D3553 C3560:D3560 C3567:D3567 C3574:D3574 C3581:D3581 C3588:D3588 C3595:D3595 C3602:D3602 C3609:D3609 C3616:D3616 C3623:D3623 C3630:D3630 C3637:D3637 C3644:D3644 C3651:D3651 C3658:D3658 C3793:D3793 C3712:D3712 C3800:D3800 C3807:D3807 C3814:D3814 C3821:D3821 C3828:D3828 C3835:D3835 C3842:D3842 C3849:D3849 C3856:D3856 C3863:D3863 C3870:D3870 C3877:D3877 C3884:D3884 C3891:D3891 C3898:D3898 C3905:D3905 C3912:D3912 C3919:D3919 C3926:D3926 C4061:D4061 C3980:D3980 C4068:D4068 C4075:D4075 C4082:D4082 C4089:D4089 C4096:D4096 C4103:D4103 C4110:D4110 C4117:D4117 C4124:D4124 C4131:D4131 C4138:D4138 C4145:D4145 C4152:D4152 C4159:D4159 C4166:D4166 C4173:D4173 C4180:D4180 C4187:D4187 C4194:D4194 C4329:D4329 C4248:D4248 C4336:D4336 C4343:D4343 C4350:D4350 C4357:D4357 C4364:D4364 C4371:D4371 C4378:D4378 C4385:D4385 C4392:D4392 C4399:D4399 C4406:D4406 C4413:D4413 C4420:D4420 C4427:D4427 C4434:D4434 C4441:D4441 C4448:D4448 C4455:D4455 C4462:D4462 C4597:D4597 C4516:D4516 C4604:D4604 C4611:D4611 C4618:D4618 C4625:D4625 C4632:D4632 C4639:D4639 C4646:D4646 C4653:D4653 C4660:D4660 C4667:D4667 C4674:D4674 C4681:D4681 C4688:D4688 C4695:D4695 C4702:D4702 C4709:D4709 C4716:D4716 C4723:D4723 C4730:D4730 C4865:D4865 C4784:D4784 C4872:D4872 C4879:D4879 C4886:D4886 C4893:D4893 C4900:D4900 C4907:D4907 C4914:D4914 C4921:D4921 C4928:D4928 C4935:D4935 C4942:D4942 C4949:D4949 C4956:D4956 C4963:D4963 C4970:D4970 C4977:D4977 C4984:D4984 C4991:D4991 C4998:D4998 C5133:D5133 C5052:D5052 C5140:D5140 C5147:D5147 C5154:D5154 C5161:D5161 C5168:D5168 C5175:D5175 C5182:D5182 C5189:D5189 C5196:D5196 C5203:D5203 C5210:D5210 C5217:D5217 C5224:D5224 C5231:D5231 C5238:D5238 C5245:D5245 C5252:D5252 C5259:D5259 C5266:D5266 C5401:D5401 C5320:D5320 C5408:D5408 C5415:D5415 C5422:D5422 C5429:D5429 C5436:D5436 C5443:D5443 C5450:D5450 C5457:D5457 C5464:D5464 C5471:D5471 C5478:D5478 C5485:D5485 C5492:D5492 C5499:D5499 C5506:D5506 C5513:D5513 C5520:D5520 C5527:D5527 C5534:D5534 C5669:D5669 C5588:D5588 C5676:D5676 C5683:D5683 C5690:D5690 C5697:D5697 C5704:D5704 C5711:D5711 C5718:D5718 C5725:D5725 C5732:D5732 C5739:D5739 C5746:D5746 C5753:D5753 C5760:D5760 C5767:D5767 C5774:D5774 C5781:D5781 C5788:D5788 C5795:D5795 C5802:D5802 C5937:D5937 C5856:D5856 C5944:D5944 C5951:D5951 C5958:D5958 C5965:D5965 C5972:D5972 C5979:D5979 C5986:D5986 C5993:D5993 C6000:D6000 C6007:D6007 C6014:D6014 C6021:D6021 C6028:D6028 C6035:D6035 C6042:D6042 C6049:D6049 C6056:D6056 C6063:D6063 C6070:D6070 C430:D430 C513:D513 C596:D596 C679:D679 C347:D347" xr:uid="{DA6F37CB-3734-45F2-A087-62826E142F6D}">
      <formula1>AND(NOT(OR(COUNTIF(C347, "*&amp;*"), COUNTIF(C347,"*&lt;*"), COUNTIF(C347,"*&gt;*"))),LEN(C347)&lt;=240)</formula1>
    </dataValidation>
    <dataValidation type="custom" imeMode="halfAlpha" allowBlank="1" showInputMessage="1" showErrorMessage="1" errorTitle="入力エラー" error="120文字以内の半角英数字を入力してください。&amp;&lt;&gt;の入力はできません。" sqref="C339:D340 C418:D418 C420:D421 C501:D501 C503:D504 C584:D584 C586:D587 C667:D667 C669:D670 C750:D750 C752:D753 C337:D337" xr:uid="{60ACF6BC-12E9-41DE-AEF2-5F5E41C65F81}">
      <formula1>AND(NOT(OR(COUNTIF(C337, "*&amp;*"), COUNTIF(C337,"*&lt;*"), COUNTIF(C337,"*&gt;*"))),LEN(C337)=LENB(C337),LEN(C337)&lt;=120)</formula1>
    </dataValidation>
    <dataValidation type="custom" imeMode="halfAlpha" allowBlank="1" showInputMessage="1" showErrorMessage="1" errorTitle="入力エラー" error="100文字以内の半角英数字を入力してください。&amp;&lt;&gt;の入力はできません。" sqref="C419:D419 C502:D502 C585:D585 C668:D668 C751:D751 C338:D338" xr:uid="{AAAB3B59-2B05-405D-8DC0-CF3E97FA55C4}">
      <formula1>AND(NOT(OR(COUNTIF(C338, "*&amp;*"), COUNTIF(C338,"*&lt;*"), COUNTIF(C338,"*&gt;*"))),LEN(C338)=LENB(C338),LEN(C338)&lt;=100)</formula1>
    </dataValidation>
    <dataValidation type="custom" imeMode="hiragana" allowBlank="1" showInputMessage="1" showErrorMessage="1" errorTitle="入力エラー" error="200文字以内で入力してください。&amp;&lt;&gt;の入力はできません。" sqref="U85:V85 U692:U696 U14:U20 U24:U28 U31:U33 U844:U983 U43 U6108:U6117 U49 U52:U53 U56 U989:U1013 U63:U66 U69:U70 U72 U75 U147:U221 U82:U83 U1016:U1025 U46:U47 U59:U60 U225:U226 U229 U232 U235 U237 U241 U244:U245 U248 U251 U36:U40 U258 U332:U340 U78:U79 U317:U323 U6124:U6129 U254:U256 U344:U345 U347:U349 U352:U354 U357 U261:U290 U367 U326:U329 U373 U376:U377 U380 U88:U102 U387 U390 U370:U371 U398:U399 U402 U405 U408 U410 U383:U384 U423 U105:U144 U762:U767 U393:U394 U360:U364 U770:U779 U985:U986 U294:U314 U782:U841 U413:U421 U6121 U1027 U1030:U1035 U1038:U1047 U1050:U1109 U1253:U1254 U1112:U1251 U1257:U1281 U1284:U1293 U1295 U1298:U1303 U1306:U1315 U1318:U1377 U1521:U1522 U1380:U1519 U1525:U1549 U1552:U1561 U1563 U1566:U1571 U1574:U1583 U1586:U1645 U1789:U1790 U1648:U1787 U1793:U1817 U1820:U1829 U1831 U1834:U1839 U1842:U1851 U1854:U1913 U2057:U2058 U1916:U2055 U2061:U2085 U2088:U2097 U2099 U2102:U2107 U2110:U2119 U2122:U2181 U2325:U2326 U2184:U2323 U2329:U2353 U2356:U2365 U2367 U2370:U2375 U2378:U2387 U2390:U2449 U2593:U2594 U2452:U2591 U2597:U2621 U2624:U2633 U2635 U2638:U2643 U2646:U2655 U2658:U2717 U2861:U2862 U2720:U2859 U2865:U2889 U2892:U2901 U2903 U2906:U2911 U2914:U2923 U2926:U2985 U3129:U3130 U2988:U3127 U3133:U3157 U3160:U3169 U3171 U3174:U3179 U3182:U3191 U3194:U3253 U3397:U3398 U3256:U3395 U3401:U3425 U3428:U3437 U3439 U3442:U3447 U3450:U3459 U3462:U3521 U3665:U3666 U3524:U3663 U3669:U3693 U3696:U3705 U3707 U3710:U3715 U3718:U3727 U3730:U3789 U3933:U3934 U3792:U3931 U3937:U3961 U3964:U3973 U3975 U3978:U3983 U3986:U3995 U3998:U4057 U4201:U4202 U4060:U4199 U4205:U4229 U4232:U4241 U4243 U4246:U4251 U4254:U4263 U4266:U4325 U4469:U4470 U4328:U4467 U4473:U4497 U4500:U4509 U4511 U4514:U4519 U4522:U4531 U4534:U4593 U4737:U4738 U4596:U4735 U4741:U4765 U4768:U4777 U4779 U4782:U4787 U4790:U4799 U4802:U4861 U5005:U5006 U4864:U5003 U5009:U5033 U5036:U5045 U5047 U5050:U5055 U5058:U5067 U5070:U5129 U5273:U5274 U5132:U5271 U5277:U5301 U5304:U5313 U5315 U5318:U5323 U5326:U5335 U5338:U5397 U5541:U5542 U5400:U5539 U5545:U5569 U5572:U5581 U5583 U5586:U5591 U5594:U5603 U5606:U5665 U5809:U5810 U5668:U5807 U5813:U5837 U5840:U5849 U5851 U5854:U5859 U5862:U5871 U5874:U5933 U6077:U6078 U5936:U6075 U6081:U6105 U6119 U425 U427:U428 U430:U432 U435:U437 U440 U443:U447 U450 U453:U454 U456 U459:U460 U463 U466:U467 U470 U473 U476:U477 U481:U482 U485 U488 U491 U493 U496:U504 U506 U508 U510:U511 U513:U515 U518:U520 U523 U526:U530 U533 U536:U537 U539 U542:U543 U546 U549:U550 U553 U556 U559:U560 U564:U565 U568 U571 U574 U576 U579:U587 U589 U591 U593:U594 U596:U598 U601:U603 U606 U609:U613 U616 U619:U620 U622 U625:U626 U629 U632:U633 U636 U639 U642:U643 U647:U648 U651 U654 U657 U659 U662:U670 U672 U674 U676:U677 U679:U681 U684:U686 U689 U757 U699 U702:U703 U705 U708:U709 U712 U715:U716 U719 U722 U725:U726 U730:U731 U734 U737 U740 U742 U745:U753 U755 C326:D327" xr:uid="{8E1DC932-FB95-4634-8199-B74100BB3874}">
      <formula1>AND(NOT(OR(COUNTIF(C14, "*&amp;*"), COUNTIF(C14,"*&lt;*"), COUNTIF(C14,"*&gt;*"))),LEN(C14)&lt;=200)</formula1>
    </dataValidation>
    <dataValidation type="custom" imeMode="halfAlpha" allowBlank="1" showInputMessage="1" showErrorMessage="1" errorTitle="入力エラー" error="50文字以内の半角英数字を入力してください。&amp;&lt;&gt;の入力はできません。" sqref="C328:D329" xr:uid="{96144E74-B26C-4BB3-AE31-DAA3E943FF2B}">
      <formula1>AND(NOT(OR(COUNTIF(C328, "*&amp;*"), COUNTIF(C328,"*&lt;*"), COUNTIF(C328,"*&gt;*"))),LEN(C328)=LENB(C328),LEN(C328)&lt;=50)</formula1>
    </dataValidation>
    <dataValidation type="custom" showInputMessage="1" showErrorMessage="1" errorTitle="入力エラー" error="&quot;自ら治験を実施しようとする者&quot;と入力してください。" sqref="C318:D318" xr:uid="{ED3255F1-9678-4FB2-A84A-CB5F0939CDC8}">
      <formula1>AND(C318="自ら治験を実施しようとする者",C318&lt;&gt;"")</formula1>
    </dataValidation>
    <dataValidation type="custom" imeMode="hiragana" allowBlank="1" showInputMessage="1" showErrorMessage="1" errorTitle="入力エラー" error="2000文字以内で入力してください。&amp;&lt;&gt;の入力はできません。" sqref="C349:D349 C353:D353 C367:D367 C373:D373 C387:D387 C399:D399 C410:D410 C256:D256 C436:D436 C450:D450 C456:D456 C470:D470 C482:D482 C493:D493 C432:D432 C519:D519 C533:D533 C539:D539 C553:D553 C565:D565 C576:D576 C515:D515 C602:D602 C616:D616 C622:D622 C636:D636 C648:D648 C659:D659 C598:D598 C685:D685 C699:D699 C705:D705 C719:D719 C731:D731 C742:D742 C681:D681 C226:D226" xr:uid="{4EA6AAFF-BED6-4660-8C1B-77C9DB763597}">
      <formula1>AND(NOT(OR(COUNTIF(C226, "*&amp;*"), COUNTIF(C226,"*&lt;*"), COUNTIF(C226,"*&gt;*"))),LEN(C226)&lt;=2000)</formula1>
    </dataValidation>
    <dataValidation type="custom" imeMode="hiragana" allowBlank="1" showInputMessage="1" showErrorMessage="1" errorTitle="入力エラー" error="50文字以内で入力してください。&amp;&lt;&gt;の入力はできません。" sqref="C771:D771 C783:D783 C110:D110 C114:D114 C118:D118 C122:D122 C126:D126 C130:D130 C134:D134 C138:D138 C142:D142 C776:D776 C786:D786 C789:D789 C792:D792 C795:D795 C798:D798 C801:D801 C804:D804 C807:D807 C810:D810 C813:D813 C816:D816 C819:D819 C822:D822 C825:D825 C828:D828 C831:D831 C834:D834 C837:D837 C840:D840 C1039:D1039 C1051:D1051 C1044:D1044 C1054:D1054 C1057:D1057 C1060:D1060 C1063:D1063 C1066:D1066 C1069:D1069 C1072:D1072 C1075:D1075 C1078:D1078 C1081:D1081 C1084:D1084 C1087:D1087 C1090:D1090 C1093:D1093 C1096:D1096 C1099:D1099 C1102:D1102 C1105:D1105 C1108:D1108 C1307:D1307 C1319:D1319 C1312:D1312 C1322:D1322 C1325:D1325 C1328:D1328 C1331:D1331 C1334:D1334 C1337:D1337 C1340:D1340 C1343:D1343 C1346:D1346 C1349:D1349 C1352:D1352 C1355:D1355 C1358:D1358 C1361:D1361 C1364:D1364 C1367:D1367 C1370:D1370 C1373:D1373 C1376:D1376 C1575:D1575 C1587:D1587 C1580:D1580 C1590:D1590 C1593:D1593 C1596:D1596 C1599:D1599 C1602:D1602 C1605:D1605 C1608:D1608 C1611:D1611 C1614:D1614 C1617:D1617 C1620:D1620 C1623:D1623 C1626:D1626 C1629:D1629 C1632:D1632 C1635:D1635 C1638:D1638 C1641:D1641 C1644:D1644 C1843:D1843 C1855:D1855 C1848:D1848 C1858:D1858 C1861:D1861 C1864:D1864 C1867:D1867 C1870:D1870 C1873:D1873 C1876:D1876 C1879:D1879 C1882:D1882 C1885:D1885 C1888:D1888 C1891:D1891 C1894:D1894 C1897:D1897 C1900:D1900 C1903:D1903 C1906:D1906 C1909:D1909 C1912:D1912 C2111:D2111 C2123:D2123 C2116:D2116 C2126:D2126 C2129:D2129 C2132:D2132 C2135:D2135 C2138:D2138 C2141:D2141 C2144:D2144 C2147:D2147 C2150:D2150 C2153:D2153 C2156:D2156 C2159:D2159 C2162:D2162 C2165:D2165 C2168:D2168 C2171:D2171 C2174:D2174 C2177:D2177 C2180:D2180 C2379:D2379 C2391:D2391 C2384:D2384 C2394:D2394 C2397:D2397 C2400:D2400 C2403:D2403 C2406:D2406 C2409:D2409 C2412:D2412 C2415:D2415 C2418:D2418 C2421:D2421 C2424:D2424 C2427:D2427 C2430:D2430 C2433:D2433 C2436:D2436 C2439:D2439 C2442:D2442 C2445:D2445 C2448:D2448 C2647:D2647 C2659:D2659 C2652:D2652 C2662:D2662 C2665:D2665 C2668:D2668 C2671:D2671 C2674:D2674 C2677:D2677 C2680:D2680 C2683:D2683 C2686:D2686 C2689:D2689 C2692:D2692 C2695:D2695 C2698:D2698 C2701:D2701 C2704:D2704 C2707:D2707 C2710:D2710 C2713:D2713 C2716:D2716 C2915:D2915 C2927:D2927 C2920:D2920 C2930:D2930 C2933:D2933 C2936:D2936 C2939:D2939 C2942:D2942 C2945:D2945 C2948:D2948 C2951:D2951 C2954:D2954 C2957:D2957 C2960:D2960 C2963:D2963 C2966:D2966 C2969:D2969 C2972:D2972 C2975:D2975 C2978:D2978 C2981:D2981 C2984:D2984 C3183:D3183 C3195:D3195 C3188:D3188 C3198:D3198 C3201:D3201 C3204:D3204 C3207:D3207 C3210:D3210 C3213:D3213 C3216:D3216 C3219:D3219 C3222:D3222 C3225:D3225 C3228:D3228 C3231:D3231 C3234:D3234 C3237:D3237 C3240:D3240 C3243:D3243 C3246:D3246 C3249:D3249 C3252:D3252 C3451:D3451 C3463:D3463 C3456:D3456 C3466:D3466 C3469:D3469 C3472:D3472 C3475:D3475 C3478:D3478 C3481:D3481 C3484:D3484 C3487:D3487 C3490:D3490 C3493:D3493 C3496:D3496 C3499:D3499 C3502:D3502 C3505:D3505 C3508:D3508 C3511:D3511 C3514:D3514 C3517:D3517 C3520:D3520 C3719:D3719 C3731:D3731 C3724:D3724 C3734:D3734 C3737:D3737 C3740:D3740 C3743:D3743 C3746:D3746 C3749:D3749 C3752:D3752 C3755:D3755 C3758:D3758 C3761:D3761 C3764:D3764 C3767:D3767 C3770:D3770 C3773:D3773 C3776:D3776 C3779:D3779 C3782:D3782 C3785:D3785 C3788:D3788 C3987:D3987 C3999:D3999 C3992:D3992 C4002:D4002 C4005:D4005 C4008:D4008 C4011:D4011 C4014:D4014 C4017:D4017 C4020:D4020 C4023:D4023 C4026:D4026 C4029:D4029 C4032:D4032 C4035:D4035 C4038:D4038 C4041:D4041 C4044:D4044 C4047:D4047 C4050:D4050 C4053:D4053 C4056:D4056 C4255:D4255 C4267:D4267 C4260:D4260 C4270:D4270 C4273:D4273 C4276:D4276 C4279:D4279 C4282:D4282 C4285:D4285 C4288:D4288 C4291:D4291 C4294:D4294 C4297:D4297 C4300:D4300 C4303:D4303 C4306:D4306 C4309:D4309 C4312:D4312 C4315:D4315 C4318:D4318 C4321:D4321 C4324:D4324 C4523:D4523 C4535:D4535 C4528:D4528 C4538:D4538 C4541:D4541 C4544:D4544 C4547:D4547 C4550:D4550 C4553:D4553 C4556:D4556 C4559:D4559 C4562:D4562 C4565:D4565 C4568:D4568 C4571:D4571 C4574:D4574 C4577:D4577 C4580:D4580 C4583:D4583 C4586:D4586 C4589:D4589 C4592:D4592 C4791:D4791 C4803:D4803 C4796:D4796 C4806:D4806 C4809:D4809 C4812:D4812 C4815:D4815 C4818:D4818 C4821:D4821 C4824:D4824 C4827:D4827 C4830:D4830 C4833:D4833 C4836:D4836 C4839:D4839 C4842:D4842 C4845:D4845 C4848:D4848 C4851:D4851 C4854:D4854 C4857:D4857 C4860:D4860 C5059:D5059 C5071:D5071 C5064:D5064 C5074:D5074 C5077:D5077 C5080:D5080 C5083:D5083 C5086:D5086 C5089:D5089 C5092:D5092 C5095:D5095 C5098:D5098 C5101:D5101 C5104:D5104 C5107:D5107 C5110:D5110 C5113:D5113 C5116:D5116 C5119:D5119 C5122:D5122 C5125:D5125 C5128:D5128 C5327:D5327 C5339:D5339 C5332:D5332 C5342:D5342 C5345:D5345 C5348:D5348 C5351:D5351 C5354:D5354 C5357:D5357 C5360:D5360 C5363:D5363 C5366:D5366 C5369:D5369 C5372:D5372 C5375:D5375 C5378:D5378 C5381:D5381 C5384:D5384 C5387:D5387 C5390:D5390 C5393:D5393 C5396:D5396 C5595:D5595 C5607:D5607 C5600:D5600 C5610:D5610 C5613:D5613 C5616:D5616 C5619:D5619 C5622:D5622 C5625:D5625 C5628:D5628 C5631:D5631 C5634:D5634 C5637:D5637 C5640:D5640 C5643:D5643 C5646:D5646 C5649:D5649 C5652:D5652 C5655:D5655 C5658:D5658 C5661:D5661 C5664:D5664 C5863:D5863 C5875:D5875 C5868:D5868 C5878:D5878 C5881:D5881 C5884:D5884 C5887:D5887 C5890:D5890 C5893:D5893 C5896:D5896 C5899:D5899 C5902:D5902 C5905:D5905 C5908:D5908 C5911:D5911 C5914:D5914 C5917:D5917 C5920:D5920 C5923:D5923 C5926:D5926 C5929:D5929 C5932:D5932 C106:D106" xr:uid="{5CD9F9DD-36EE-47B0-BE04-04A9B0E561CD}">
      <formula1>AND(NOT(OR(COUNTIF(C106, "*&amp;*"), COUNTIF(C106,"*&lt;*"), COUNTIF(C106,"*&gt;*"))),LEN(C106)&lt;=50)</formula1>
    </dataValidation>
    <dataValidation type="custom" imeMode="hiragana" allowBlank="1" showInputMessage="1" showErrorMessage="1" errorTitle="入力エラー" error="60文字以内で入力してください。&amp;&lt;&gt;の入力はできません。" sqref="C319:D319 C990:D990 C108:D108 C112:D112 C116:D116 C120:D120 C124:D124 C128:D128 C132:D132 C136:D136 C140:D140 C144:D144 C153:D153 C158:D158 C163:D163 C168:D168 C173:D173 C178:D178 C183:D183 C188:D188 C193:D193 C198:D198 C203:D203 C208:D208 C213:D213 C218:D218 C995:D995 C1000:D1000 C1005:D1005 C1010:D1010 C1258:D1258 C1263:D1263 C1268:D1268 C1273:D1273 C1278:D1278 C1526:D1526 C1531:D1531 C1536:D1536 C1541:D1541 C1546:D1546 C1794:D1794 C1799:D1799 C1804:D1804 C1809:D1809 C1814:D1814 C2062:D2062 C2067:D2067 C2072:D2072 C2077:D2077 C2082:D2082 C2330:D2330 C2335:D2335 C2340:D2340 C2345:D2345 C2350:D2350 C2598:D2598 C2603:D2603 C2608:D2608 C2613:D2613 C2618:D2618 C2866:D2866 C2871:D2871 C2876:D2876 C2881:D2881 C2886:D2886 C3134:D3134 C3139:D3139 C3144:D3144 C3149:D3149 C3154:D3154 C3402:D3402 C3407:D3407 C3412:D3412 C3417:D3417 C3422:D3422 C3670:D3670 C3675:D3675 C3680:D3680 C3685:D3685 C3690:D3690 C3938:D3938 C3943:D3943 C3948:D3948 C3953:D3953 C3958:D3958 C4206:D4206 C4211:D4211 C4216:D4216 C4221:D4221 C4226:D4226 C4474:D4474 C4479:D4479 C4484:D4484 C4489:D4489 C4494:D4494 C4742:D4742 C4747:D4747 C4752:D4752 C4757:D4757 C4762:D4762 C5010:D5010 C5015:D5015 C5020:D5020 C5025:D5025 C5030:D5030 C5278:D5278 C5283:D5283 C5288:D5288 C5293:D5293 C5298:D5298 C5546:D5546 C5551:D5551 C5556:D5556 C5561:D5561 C5566:D5566 C5814:D5814 C5819:D5819 C5824:D5824 C5829:D5829 C5834:D5834 C6082:D6082 C6087:D6087 C6092:D6092 C6097:D6097 C6102:D6102 C148:D148" xr:uid="{66C1981E-A919-4B0A-B2F7-FE4AF03644EA}">
      <formula1>AND(NOT(OR(COUNTIF(C108, "*&amp;*"), COUNTIF(C108,"*&lt;*"), COUNTIF(C108,"*&gt;*"))),LEN(C108)&lt;=60)</formula1>
    </dataValidation>
    <dataValidation type="whole" imeMode="halfAlpha" allowBlank="1" showInputMessage="1" showErrorMessage="1" errorTitle="入力エラー" error="4桁以内の半角数字を入力してください。" sqref="D69:D70" xr:uid="{3AE9ABFD-5A46-4073-8AE3-B1CB97D16510}">
      <formula1>1</formula1>
      <formula2>9999</formula2>
    </dataValidation>
    <dataValidation type="custom" imeMode="hiragana" allowBlank="1" showInputMessage="1" showErrorMessage="1" errorTitle="入力エラー" error="20文字以内で入力してください。&amp;&lt;&gt;の入力はできません。" sqref="C63:D63 C65:D65" xr:uid="{E98CCD3C-24FB-468F-A2CA-34050246BDFD}">
      <formula1>AND(NOT(OR(COUNTIF(C63, "*&amp;*"), COUNTIF(C63,"*&lt;*"), COUNTIF(C63,"*&gt;*"))),LEN(C63)&lt;=20)</formula1>
    </dataValidation>
    <dataValidation type="whole" imeMode="halfAlpha" allowBlank="1" showInputMessage="1" showErrorMessage="1" errorTitle="入力エラー" error="2桁の半角数字を入力してください。" sqref="C60:D60 C394:D394 C79:D79 C467:D467 C477:D477 C550:D550 C560:D560 C633:D633 C643:D643 C716:D716 C726:D726 C384:D384" xr:uid="{9132D655-A6CD-4C92-9EB0-E52A841A5859}">
      <formula1>10</formula1>
      <formula2>99</formula2>
    </dataValidation>
    <dataValidation type="custom" imeMode="hiragana" allowBlank="1" showInputMessage="1" showErrorMessage="1" errorTitle="入力エラー" error="1024文字以内で入力してください。&amp;&lt;&gt;の入力はできません。" sqref="C66:D66 C221:D221 C6121:D6121 C314:D314 C56:D56 C75:D75 C85:D85 C237:D237 C245:D245 C258:D258 C376:D376 C380:D380 C390:D390 C290:D290 C151:D151 C156:D156 C161:D161 C166:D166 C171:D171 C176:D176 C181:D181 C186:D186 C191:D191 C196:D196 C201:D201 C206:D206 C211:D211 C216:D216 C262:D262 C264:D264 C266:D266 C268:D268 C270:D270 C272:D272 C274:D274 C276:D276 C278:D278 C280:D280 C282:D282 C284:D284 C286:D286 C288:D288 C993:D993 C998:D998 C1003:D1003 C1008:D1008 C1013:D1013 C1261:D1261 C1266:D1266 C1271:D1271 C1276:D1276 C1281:D1281 C1529:D1529 C1534:D1534 C1539:D1539 C1544:D1544 C1549:D1549 C1797:D1797 C1802:D1802 C1807:D1807 C1812:D1812 C1817:D1817 C2065:D2065 C2070:D2070 C2075:D2075 C2080:D2080 C2085:D2085 C2333:D2333 C2338:D2338 C2343:D2343 C2348:D2348 C2353:D2353 C2601:D2601 C2606:D2606 C2611:D2611 C2616:D2616 C2621:D2621 C2869:D2869 C2874:D2874 C2879:D2879 C2884:D2884 C2889:D2889 C3137:D3137 C3142:D3142 C3147:D3147 C3152:D3152 C3157:D3157 C3405:D3405 C3410:D3410 C3415:D3415 C3420:D3420 C3425:D3425 C3673:D3673 C3678:D3678 C3683:D3683 C3688:D3688 C3693:D3693 C3941:D3941 C3946:D3946 C3951:D3951 C3956:D3956 C3961:D3961 C4209:D4209 C4214:D4214 C4219:D4219 C4224:D4224 C4229:D4229 C4477:D4477 C4482:D4482 C4487:D4487 C4492:D4492 C4497:D4497 C4745:D4745 C4750:D4750 C4755:D4755 C4760:D4760 C4765:D4765 C5013:D5013 C5018:D5018 C5023:D5023 C5028:D5028 C5033:D5033 C5281:D5281 C5286:D5286 C5291:D5291 C5296:D5296 C5301:D5301 C5549:D5549 C5554:D5554 C5559:D5559 C5564:D5564 C5569:D5569 C5817:D5817 C5822:D5822 C5827:D5827 C5832:D5832 C5837:D5837 C6085:D6085 C6090:D6090 C6095:D6095 C6100:D6100 C6105:D6105 C459:D459 C463:D463 C473:D473 C542:D542 C546:D546 C556:D556 C625:D625 C629:D629 C639:D639 C708:D708 C712:D712 C722:D722 C52:D52" xr:uid="{BB2989F9-3394-4330-9AD8-6F0917671484}">
      <formula1>AND(NOT(OR(COUNTIF(C52, "*&amp;*"), COUNTIF(C52,"*&lt;*"), COUNTIF(C52,"*&gt;*"))),LEN(C52)&lt;=1024)</formula1>
    </dataValidation>
    <dataValidation type="whole" imeMode="halfAlpha" allowBlank="1" showInputMessage="1" showErrorMessage="1" errorTitle="入力エラー" error="3桁の半角数字を入力してください。" sqref="C377:D377 C772:D772 C777:D777 C1040:D1040 C1045:D1045 C1308:D1308 C1313:D1313 C1576:D1576 C1581:D1581 C1844:D1844 C1849:D1849 C2112:D2112 C2117:D2117 C2380:D2380 C2385:D2385 C2648:D2648 C2653:D2653 C2916:D2916 C2921:D2921 C3184:D3184 C3189:D3189 C3452:D3452 C3457:D3457 C3720:D3720 C3725:D3725 C3988:D3988 C3993:D3993 C4256:D4256 C4261:D4261 C4524:D4524 C4529:D4529 C4792:D4792 C4797:D4797 C5060:D5060 C5065:D5065 C5328:D5328 C5333:D5333 C5596:D5596 C5601:D5601 C5864:D5864 C5869:D5869 C460:D460 C543:D543 C626:D626 C709:D709 C53:D53" xr:uid="{AFE6D46B-4F7E-462E-BBEB-09BE11B6A109}">
      <formula1>100</formula1>
      <formula2>999</formula2>
    </dataValidation>
    <dataValidation type="custom" imeMode="on" allowBlank="1" showInputMessage="1" showErrorMessage="1" errorTitle="入力エラー" error="&amp;&lt;&gt;の入力はできません" sqref="C72:D72 C90:D90 C93:D93 C96:D96 C99:D99 C102:D102 C49:D49" xr:uid="{8E7D2A7F-75DA-45B4-BFA3-64A89ABD9E2F}">
      <formula1>NOT(OR(COUNTIF(C49, "*&amp;*"), COUNTIF(C49,"*&lt;*"), COUNTIF(C49,"*&gt;*")))</formula1>
    </dataValidation>
    <dataValidation type="custom" imeMode="halfAlpha" allowBlank="1" showInputMessage="1" showErrorMessage="1" errorTitle="入力エラー" error="アルファベットと数字の組み合わせを半角2文字で入力してください。&amp;&lt;&gt;の入力はできません。" sqref="C47:D47 C454:D454 C537:D537 C620:D620 C703:D703 C371:D371" xr:uid="{A79D5BCE-107D-4496-8631-5F2968CBA676}">
      <formula1>AND(NOT(OR(COUNTIF(C47, "*&amp;*"), COUNTIF(C47,"*&lt;*"), COUNTIF(C47,"*&gt;*"))),LEN(C47)=LENB(C47),LEN(C47)=2)</formula1>
    </dataValidation>
    <dataValidation type="custom" imeMode="hiragana" allowBlank="1" showInputMessage="1" showErrorMessage="1" errorTitle="入力エラー" error="&amp;&lt;&gt;の入力はできません" sqref="C43:D43" xr:uid="{DCC43E0F-2AB4-4BD4-985F-C4FE8F288A0E}">
      <formula1>NOT(OR(COUNTIF(C43, "*&amp;*"), COUNTIF(C43,"*&lt;*"), COUNTIF(C43,"*&gt;*")))</formula1>
    </dataValidation>
    <dataValidation type="custom" imeMode="hiragana" allowBlank="1" showInputMessage="1" showErrorMessage="1" errorTitle="入力エラー" error="100文字以内で入力してください。&amp;&lt;&gt;の入力はできません。" sqref="C334:D334 C361:D361 C415:D415 C320:D320 C444:D444 C498:D498 C527:D527 C581:D581 C610:D610 C664:D664 C693:D693 C747:D747 C37:D37" xr:uid="{AC4A29B0-ACB2-4983-B317-5CF277668BC3}">
      <formula1>AND(NOT(OR(COUNTIF(C37, "*&amp;*"), COUNTIF(C37,"*&lt;*"), COUNTIF(C37,"*&gt;*"))),LEN(C37)&lt;=100)</formula1>
    </dataValidation>
    <dataValidation type="custom" imeMode="on" allowBlank="1" showInputMessage="1" showErrorMessage="1" errorTitle="入力エラー" error="120文字以内で入力してください。&amp;&lt;&gt;の入力はできません。" sqref="C39:D39" xr:uid="{98BDE949-97F9-43BF-A990-DDEBCFB2B957}">
      <formula1>AND(NOT(OR(COUNTIF(C39, "*&amp;*"), COUNTIF(C39,"*&lt;*"), COUNTIF(C39,"*&gt;*"))),LEN(C39)&lt;=120)</formula1>
    </dataValidation>
    <dataValidation type="custom" imeMode="halfAlpha" allowBlank="1" showInputMessage="1" showErrorMessage="1" errorTitle="入力エラー" error="9桁の半角数字(下3桁は999)を入力してください" sqref="C323:D323 C447:D447 C530:D530 C613:D613 C696:D696 C364:D364" xr:uid="{31705732-9AEB-4FE7-A0D3-127D4494DFB3}">
      <formula1>AND(LENB(C323)=LEN(C323),LEN(C323)=9,ISNUMBER(C323)=TRUE,RIGHT(C323,3)="999")</formula1>
    </dataValidation>
    <dataValidation type="whole" imeMode="halfAlpha" allowBlank="1" showInputMessage="1" showErrorMessage="1" errorTitle="入力エラー" error="半角数字を連番で入力してください" sqref="C46:D46 C59:D59 C78:D78 C88:D88 C105:D105 C147:D147 C255:D255 C261:D261 C294:D294 C317:D317 C332:D332 C344:D344 C360:D360 C370:D370 C383:D383 C393:D393 C413:D413 C762:D762 C770:D770 C782:D782 C844:D844 C989:D989 C1016:D1016 C6124:D6124 C91:D91 C94:D94 C97:D97 C100:D100 C109:D109 C113:D113 C117:D117 C121:D121 C125:D125 C129:D129 C133:D133 C137:D137 C141:D141 C152:D152 C157:D157 C162:D162 C167:D167 C172:D172 C177:D177 C182:D182 C187:D187 C192:D192 C197:D197 C202:D202 C207:D207 C212:D212 C217:D217 C263:D263 C265:D265 C267:D267 C269:D269 C271:D271 C273:D273 C275:D275 C277:D277 C279:D279 C281:D281 C283:D283 C285:D285 C287:D287 C289:D289 C296:D296 C298:D298 C300:D300 C302:D302 C304:D304 C306:D306 C308:D308 C310:D310 C312:D312 C775:D775 C785:D785 C788:D788 C791:D791 C794:D794 C797:D797 C800:D800 C803:D803 C806:D806 C809:D809 C812:D812 C815:D815 C818:D818 C821:D821 C824:D824 C827:D827 C830:D830 C833:D833 C836:D836 C839:D839 C851:D851 C858:D858 C865:D865 C872:D872 C879:D879 C886:D886 C893:D893 C900:D900 C907:D907 C914:D914 C921:D921 C928:D928 C935:D935 C942:D942 C949:D949 C956:D956 C963:D963 C970:D970 C977:D977 C994:D994 C999:D999 C1004:D1004 C1009:D1009 C1021:D1021 C1030:D1030 C1038:D1038 C1050:D1050 C1112:D1112 C1257:D1257 C1284:D1284 C1043:D1043 C1053:D1053 C1056:D1056 C1059:D1059 C1062:D1062 C1065:D1065 C1068:D1068 C1071:D1071 C1074:D1074 C1077:D1077 C1080:D1080 C1083:D1083 C1086:D1086 C1089:D1089 C1092:D1092 C1095:D1095 C1098:D1098 C1101:D1101 C1104:D1104 C1107:D1107 C1119:D1119 C1126:D1126 C1133:D1133 C1140:D1140 C1147:D1147 C1154:D1154 C1161:D1161 C1168:D1168 C1175:D1175 C1182:D1182 C1189:D1189 C1196:D1196 C1203:D1203 C1210:D1210 C1217:D1217 C1224:D1224 C1231:D1231 C1238:D1238 C1245:D1245 C1262:D1262 C1267:D1267 C1272:D1272 C1277:D1277 C1289:D1289 C1298:D1298 C1306:D1306 C1318:D1318 C1380:D1380 C1525:D1525 C1552:D1552 C1311:D1311 C1321:D1321 C1324:D1324 C1327:D1327 C1330:D1330 C1333:D1333 C1336:D1336 C1339:D1339 C1342:D1342 C1345:D1345 C1348:D1348 C1351:D1351 C1354:D1354 C1357:D1357 C1360:D1360 C1363:D1363 C1366:D1366 C1369:D1369 C1372:D1372 C1375:D1375 C1387:D1387 C1394:D1394 C1401:D1401 C1408:D1408 C1415:D1415 C1422:D1422 C1429:D1429 C1436:D1436 C1443:D1443 C1450:D1450 C1457:D1457 C1464:D1464 C1471:D1471 C1478:D1478 C1485:D1485 C1492:D1492 C1499:D1499 C1506:D1506 C1513:D1513 C1530:D1530 C1535:D1535 C1540:D1540 C1545:D1545 C1557:D1557 C1566:D1566 C1574:D1574 C1586:D1586 C1648:D1648 C1793:D1793 C1820:D1820 C1579:D1579 C1589:D1589 C1592:D1592 C1595:D1595 C1598:D1598 C1601:D1601 C1604:D1604 C1607:D1607 C1610:D1610 C1613:D1613 C1616:D1616 C1619:D1619 C1622:D1622 C1625:D1625 C1628:D1628 C1631:D1631 C1634:D1634 C1637:D1637 C1640:D1640 C1643:D1643 C1655:D1655 C1662:D1662 C1669:D1669 C1676:D1676 C1683:D1683 C1690:D1690 C1697:D1697 C1704:D1704 C1711:D1711 C1718:D1718 C1725:D1725 C1732:D1732 C1739:D1739 C1746:D1746 C1753:D1753 C1760:D1760 C1767:D1767 C1774:D1774 C1781:D1781 C1798:D1798 C1803:D1803 C1808:D1808 C1813:D1813 C1825:D1825 C1834:D1834 C1842:D1842 C1854:D1854 C1916:D1916 C2061:D2061 C2088:D2088 C1847:D1847 C1857:D1857 C1860:D1860 C1863:D1863 C1866:D1866 C1869:D1869 C1872:D1872 C1875:D1875 C1878:D1878 C1881:D1881 C1884:D1884 C1887:D1887 C1890:D1890 C1893:D1893 C1896:D1896 C1899:D1899 C1902:D1902 C1905:D1905 C1908:D1908 C1911:D1911 C1923:D1923 C1930:D1930 C1937:D1937 C1944:D1944 C1951:D1951 C1958:D1958 C1965:D1965 C1972:D1972 C1979:D1979 C1986:D1986 C1993:D1993 C2000:D2000 C2007:D2007 C2014:D2014 C2021:D2021 C2028:D2028 C2035:D2035 C2042:D2042 C2049:D2049 C2066:D2066 C2071:D2071 C2076:D2076 C2081:D2081 C2093:D2093 C2102:D2102 C2110:D2110 C2122:D2122 C2184:D2184 C2329:D2329 C2356:D2356 C2115:D2115 C2125:D2125 C2128:D2128 C2131:D2131 C2134:D2134 C2137:D2137 C2140:D2140 C2143:D2143 C2146:D2146 C2149:D2149 C2152:D2152 C2155:D2155 C2158:D2158 C2161:D2161 C2164:D2164 C2167:D2167 C2170:D2170 C2173:D2173 C2176:D2176 C2179:D2179 C2191:D2191 C2198:D2198 C2205:D2205 C2212:D2212 C2219:D2219 C2226:D2226 C2233:D2233 C2240:D2240 C2247:D2247 C2254:D2254 C2261:D2261 C2268:D2268 C2275:D2275 C2282:D2282 C2289:D2289 C2296:D2296 C2303:D2303 C2310:D2310 C2317:D2317 C2334:D2334 C2339:D2339 C2344:D2344 C2349:D2349 C2361:D2361 C2370:D2370 C2378:D2378 C2390:D2390 C2452:D2452 C2597:D2597 C2624:D2624 C2383:D2383 C2393:D2393 C2396:D2396 C2399:D2399 C2402:D2402 C2405:D2405 C2408:D2408 C2411:D2411 C2414:D2414 C2417:D2417 C2420:D2420 C2423:D2423 C2426:D2426 C2429:D2429 C2432:D2432 C2435:D2435 C2438:D2438 C2441:D2441 C2444:D2444 C2447:D2447 C2459:D2459 C2466:D2466 C2473:D2473 C2480:D2480 C2487:D2487 C2494:D2494 C2501:D2501 C2508:D2508 C2515:D2515 C2522:D2522 C2529:D2529 C2536:D2536 C2543:D2543 C2550:D2550 C2557:D2557 C2564:D2564 C2571:D2571 C2578:D2578 C2585:D2585 C2602:D2602 C2607:D2607 C2612:D2612 C2617:D2617 C2629:D2629 C2638:D2638 C2646:D2646 C2658:D2658 C2720:D2720 C2865:D2865 C2892:D2892 C2651:D2651 C2661:D2661 C2664:D2664 C2667:D2667 C2670:D2670 C2673:D2673 C2676:D2676 C2679:D2679 C2682:D2682 C2685:D2685 C2688:D2688 C2691:D2691 C2694:D2694 C2697:D2697 C2700:D2700 C2703:D2703 C2706:D2706 C2709:D2709 C2712:D2712 C2715:D2715 C2727:D2727 C2734:D2734 C2741:D2741 C2748:D2748 C2755:D2755 C2762:D2762 C2769:D2769 C2776:D2776 C2783:D2783 C2790:D2790 C2797:D2797 C2804:D2804 C2811:D2811 C2818:D2818 C2825:D2825 C2832:D2832 C2839:D2839 C2846:D2846 C2853:D2853 C2870:D2870 C2875:D2875 C2880:D2880 C2885:D2885 C2897:D2897 C2906:D2906 C2914:D2914 C2926:D2926 C2988:D2988 C3133:D3133 C3160:D3160 C2919:D2919 C2929:D2929 C2932:D2932 C2935:D2935 C2938:D2938 C2941:D2941 C2944:D2944 C2947:D2947 C2950:D2950 C2953:D2953 C2956:D2956 C2959:D2959 C2962:D2962 C2965:D2965 C2968:D2968 C2971:D2971 C2974:D2974 C2977:D2977 C2980:D2980 C2983:D2983 C2995:D2995 C3002:D3002 C3009:D3009 C3016:D3016 C3023:D3023 C3030:D3030 C3037:D3037 C3044:D3044 C3051:D3051 C3058:D3058 C3065:D3065 C3072:D3072 C3079:D3079 C3086:D3086 C3093:D3093 C3100:D3100 C3107:D3107 C3114:D3114 C3121:D3121 C3138:D3138 C3143:D3143 C3148:D3148 C3153:D3153 C3165:D3165 C3174:D3174 C3182:D3182 C3194:D3194 C3256:D3256 C3401:D3401 C3428:D3428 C3187:D3187 C3197:D3197 C3200:D3200 C3203:D3203 C3206:D3206 C3209:D3209 C3212:D3212 C3215:D3215 C3218:D3218 C3221:D3221 C3224:D3224 C3227:D3227 C3230:D3230 C3233:D3233 C3236:D3236 C3239:D3239 C3242:D3242 C3245:D3245 C3248:D3248 C3251:D3251 C3263:D3263 C3270:D3270 C3277:D3277 C3284:D3284 C3291:D3291 C3298:D3298 C3305:D3305 C3312:D3312 C3319:D3319 C3326:D3326 C3333:D3333 C3340:D3340 C3347:D3347 C3354:D3354 C3361:D3361 C3368:D3368 C3375:D3375 C3382:D3382 C3389:D3389 C3406:D3406 C3411:D3411 C3416:D3416 C3421:D3421 C3433:D3433 C3442:D3442 C3450:D3450 C3462:D3462 C3524:D3524 C3669:D3669 C3696:D3696 C3455:D3455 C3465:D3465 C3468:D3468 C3471:D3471 C3474:D3474 C3477:D3477 C3480:D3480 C3483:D3483 C3486:D3486 C3489:D3489 C3492:D3492 C3495:D3495 C3498:D3498 C3501:D3501 C3504:D3504 C3507:D3507 C3510:D3510 C3513:D3513 C3516:D3516 C3519:D3519 C3531:D3531 C3538:D3538 C3545:D3545 C3552:D3552 C3559:D3559 C3566:D3566 C3573:D3573 C3580:D3580 C3587:D3587 C3594:D3594 C3601:D3601 C3608:D3608 C3615:D3615 C3622:D3622 C3629:D3629 C3636:D3636 C3643:D3643 C3650:D3650 C3657:D3657 C3674:D3674 C3679:D3679 C3684:D3684 C3689:D3689 C3701:D3701 C3710:D3710 C3718:D3718 C3730:D3730 C3792:D3792 C3937:D3937 C3964:D3964 C3723:D3723 C3733:D3733 C3736:D3736 C3739:D3739 C3742:D3742 C3745:D3745 C3748:D3748 C3751:D3751 C3754:D3754 C3757:D3757 C3760:D3760 C3763:D3763 C3766:D3766 C3769:D3769 C3772:D3772 C3775:D3775 C3778:D3778 C3781:D3781 C3784:D3784 C3787:D3787 C3799:D3799 C3806:D3806 C3813:D3813 C3820:D3820 C3827:D3827 C3834:D3834 C3841:D3841 C3848:D3848 C3855:D3855 C3862:D3862 C3869:D3869 C3876:D3876 C3883:D3883 C3890:D3890 C3897:D3897 C3904:D3904 C3911:D3911 C3918:D3918 C3925:D3925 C3942:D3942 C3947:D3947 C3952:D3952 C3957:D3957 C3969:D3969 C3978:D3978 C3986:D3986 C3998:D3998 C4060:D4060 C4205:D4205 C4232:D4232 C3991:D3991 C4001:D4001 C4004:D4004 C4007:D4007 C4010:D4010 C4013:D4013 C4016:D4016 C4019:D4019 C4022:D4022 C4025:D4025 C4028:D4028 C4031:D4031 C4034:D4034 C4037:D4037 C4040:D4040 C4043:D4043 C4046:D4046 C4049:D4049 C4052:D4052 C4055:D4055 C4067:D4067 C4074:D4074 C4081:D4081 C4088:D4088 C4095:D4095 C4102:D4102 C4109:D4109 C4116:D4116 C4123:D4123 C4130:D4130 C4137:D4137 C4144:D4144 C4151:D4151 C4158:D4158 C4165:D4165 C4172:D4172 C4179:D4179 C4186:D4186 C4193:D4193 C4210:D4210 C4215:D4215 C4220:D4220 C4225:D4225 C4237:D4237 C4246:D4246 C4254:D4254 C4266:D4266 C4328:D4328 C4473:D4473 C4500:D4500 C4259:D4259 C4269:D4269 C4272:D4272 C4275:D4275 C4278:D4278 C4281:D4281 C4284:D4284 C4287:D4287 C4290:D4290 C4293:D4293 C4296:D4296 C4299:D4299 C4302:D4302 C4305:D4305 C4308:D4308 C4311:D4311 C4314:D4314 C4317:D4317 C4320:D4320 C4323:D4323 C4335:D4335 C4342:D4342 C4349:D4349 C4356:D4356 C4363:D4363 C4370:D4370 C4377:D4377 C4384:D4384 C4391:D4391 C4398:D4398 C4405:D4405 C4412:D4412 C4419:D4419 C4426:D4426 C4433:D4433 C4440:D4440 C4447:D4447 C4454:D4454 C4461:D4461 C4478:D4478 C4483:D4483 C4488:D4488 C4493:D4493 C4505:D4505 C4514:D4514 C4522:D4522 C4534:D4534 C4596:D4596 C4741:D4741 C4768:D4768 C4527:D4527 C4537:D4537 C4540:D4540 C4543:D4543 C4546:D4546 C4549:D4549 C4552:D4552 C4555:D4555 C4558:D4558 C4561:D4561 C4564:D4564 C4567:D4567 C4570:D4570 C4573:D4573 C4576:D4576 C4579:D4579 C4582:D4582 C4585:D4585 C4588:D4588 C4591:D4591 C4603:D4603 C4610:D4610 C4617:D4617 C4624:D4624 C4631:D4631 C4638:D4638 C4645:D4645 C4652:D4652 C4659:D4659 C4666:D4666 C4673:D4673 C4680:D4680 C4687:D4687 C4694:D4694 C4701:D4701 C4708:D4708 C4715:D4715 C4722:D4722 C4729:D4729 C4746:D4746 C4751:D4751 C4756:D4756 C4761:D4761 C4773:D4773 C4782:D4782 C4790:D4790 C4802:D4802 C4864:D4864 C5009:D5009 C5036:D5036 C4795:D4795 C4805:D4805 C4808:D4808 C4811:D4811 C4814:D4814 C4817:D4817 C4820:D4820 C4823:D4823 C4826:D4826 C4829:D4829 C4832:D4832 C4835:D4835 C4838:D4838 C4841:D4841 C4844:D4844 C4847:D4847 C4850:D4850 C4853:D4853 C4856:D4856 C4859:D4859 C4871:D4871 C4878:D4878 C4885:D4885 C4892:D4892 C4899:D4899 C4906:D4906 C4913:D4913 C4920:D4920 C4927:D4927 C4934:D4934 C4941:D4941 C4948:D4948 C4955:D4955 C4962:D4962 C4969:D4969 C4976:D4976 C4983:D4983 C4990:D4990 C4997:D4997 C5014:D5014 C5019:D5019 C5024:D5024 C5029:D5029 C5041:D5041 C5050:D5050 C5058:D5058 C5070:D5070 C5132:D5132 C5277:D5277 C5304:D5304 C5063:D5063 C5073:D5073 C5076:D5076 C5079:D5079 C5082:D5082 C5085:D5085 C5088:D5088 C5091:D5091 C5094:D5094 C5097:D5097 C5100:D5100 C5103:D5103 C5106:D5106 C5109:D5109 C5112:D5112 C5115:D5115 C5118:D5118 C5121:D5121 C5124:D5124 C5127:D5127 C5139:D5139 C5146:D5146 C5153:D5153 C5160:D5160 C5167:D5167 C5174:D5174 C5181:D5181 C5188:D5188 C5195:D5195 C5202:D5202 C5209:D5209 C5216:D5216 C5223:D5223 C5230:D5230 C5237:D5237 C5244:D5244 C5251:D5251 C5258:D5258 C5265:D5265 C5282:D5282 C5287:D5287 C5292:D5292 C5297:D5297 C5309:D5309 C5318:D5318 C5326:D5326 C5338:D5338 C5400:D5400 C5545:D5545 C5572:D5572 C5331:D5331 C5341:D5341 C5344:D5344 C5347:D5347 C5350:D5350 C5353:D5353 C5356:D5356 C5359:D5359 C5362:D5362 C5365:D5365 C5368:D5368 C5371:D5371 C5374:D5374 C5377:D5377 C5380:D5380 C5383:D5383 C5386:D5386 C5389:D5389 C5392:D5392 C5395:D5395 C5407:D5407 C5414:D5414 C5421:D5421 C5428:D5428 C5435:D5435 C5442:D5442 C5449:D5449 C5456:D5456 C5463:D5463 C5470:D5470 C5477:D5477 C5484:D5484 C5491:D5491 C5498:D5498 C5505:D5505 C5512:D5512 C5519:D5519 C5526:D5526 C5533:D5533 C5550:D5550 C5555:D5555 C5560:D5560 C5565:D5565 C5577:D5577 C5586:D5586 C5594:D5594 C5606:D5606 C5668:D5668 C5813:D5813 C5840:D5840 C5599:D5599 C5609:D5609 C5612:D5612 C5615:D5615 C5618:D5618 C5621:D5621 C5624:D5624 C5627:D5627 C5630:D5630 C5633:D5633 C5636:D5636 C5639:D5639 C5642:D5642 C5645:D5645 C5648:D5648 C5651:D5651 C5654:D5654 C5657:D5657 C5660:D5660 C5663:D5663 C5675:D5675 C5682:D5682 C5689:D5689 C5696:D5696 C5703:D5703 C5710:D5710 C5717:D5717 C5724:D5724 C5731:D5731 C5738:D5738 C5745:D5745 C5752:D5752 C5759:D5759 C5766:D5766 C5773:D5773 C5780:D5780 C5787:D5787 C5794:D5794 C5801:D5801 C5818:D5818 C5823:D5823 C5828:D5828 C5833:D5833 C5845:D5845 C5854:D5854 C5862:D5862 C5874:D5874 C5936:D5936 C6081:D6081 C6108:D6108 C5867:D5867 C5877:D5877 C5880:D5880 C5883:D5883 C5886:D5886 C5889:D5889 C5892:D5892 C5895:D5895 C5898:D5898 C5901:D5901 C5904:D5904 C5907:D5907 C5910:D5910 C5913:D5913 C5916:D5916 C5919:D5919 C5922:D5922 C5925:D5925 C5928:D5928 C5931:D5931 C5943:D5943 C5950:D5950 C5957:D5957 C5964:D5964 C5971:D5971 C5978:D5978 C5985:D5985 C5992:D5992 C5999:D5999 C6006:D6006 C6013:D6013 C6020:D6020 C6027:D6027 C6034:D6034 C6041:D6041 C6048:D6048 C6055:D6055 C6062:D6062 C6069:D6069 C6086:D6086 C6091:D6091 C6096:D6096 C6101:D6101 C6113:D6113 C427:D427 C443:D443 C453:D453 C466:D466 C476:D476 C496:D496 C510:D510 C526:D526 C536:D536 C549:D549 C559:D559 C579:D579 C593:D593 C609:D609 C619:D619 C632:D632 C642:D642 C662:D662 C676:D676 C692:D692 C702:D702 C715:D715 C725:D725 C745:D745 C36:D36" xr:uid="{798B9E37-3BBB-497F-B807-255A37CF55CB}">
      <formula1>1</formula1>
      <formula2>999</formula2>
    </dataValidation>
    <dataValidation type="custom" imeMode="hiragana" allowBlank="1" showInputMessage="1" showErrorMessage="1" errorTitle="入力エラー" error="120文字以内で入力してください。&amp;&lt;&gt;の入力はできません。" sqref="C219:D220 C89:D89 C321:D322 C333:D333 C414:D414 C763:D763 C765:D766 C107:D107 C149:D150 C335:D336 C362:D363 C416:D417 C313:D313 C991:D992 C1011:D1012 C92:D92 C95:D95 C98:D98 C101:D101 C111:D111 C115:D115 C119:D119 C123:D123 C127:D127 C131:D131 C135:D135 C139:D139 C143:D143 C154:D155 C159:D160 C164:D165 C169:D170 C174:D175 C179:D180 C184:D185 C189:D190 C194:D195 C199:D200 C204:D205 C209:D210 C214:D215 C295:D295 C297:D297 C299:D299 C301:D301 C303:D303 C305:D305 C307:D307 C309:D309 C311:D311 C846:D850 C853:D857 C860:D864 C867:D871 C874:D878 C881:D885 C888:D892 C895:D899 C902:D906 C909:D913 C916:D920 C923:D927 C930:D934 C937:D941 C944:D948 C951:D955 C958:D962 C965:D969 C972:D976 C979:D983 C996:D997 C1001:D1002 C1006:D1007 C1018:D1020 C1023:D1025 C1031:D1031 C1033:D1034 C1279:D1280 C1259:D1260 C1114:D1118 C1121:D1125 C1128:D1132 C1135:D1139 C1142:D1146 C1149:D1153 C1156:D1160 C1163:D1167 C1170:D1174 C1177:D1181 C1184:D1188 C1191:D1195 C1198:D1202 C1205:D1209 C1212:D1216 C1219:D1223 C1226:D1230 C1233:D1237 C1240:D1244 C1247:D1251 C1264:D1265 C1269:D1270 C1274:D1275 C1286:D1288 C1291:D1293 C1299:D1299 C1301:D1302 C1547:D1548 C1527:D1528 C1382:D1386 C1389:D1393 C1396:D1400 C1403:D1407 C1410:D1414 C1417:D1421 C1424:D1428 C1431:D1435 C1438:D1442 C1445:D1449 C1452:D1456 C1459:D1463 C1466:D1470 C1473:D1477 C1480:D1484 C1487:D1491 C1494:D1498 C1501:D1505 C1508:D1512 C1515:D1519 C1532:D1533 C1537:D1538 C1542:D1543 C1554:D1556 C1559:D1561 C1567:D1567 C1569:D1570 C1815:D1816 C1795:D1796 C1650:D1654 C1657:D1661 C1664:D1668 C1671:D1675 C1678:D1682 C1685:D1689 C1692:D1696 C1699:D1703 C1706:D1710 C1713:D1717 C1720:D1724 C1727:D1731 C1734:D1738 C1741:D1745 C1748:D1752 C1755:D1759 C1762:D1766 C1769:D1773 C1776:D1780 C1783:D1787 C1800:D1801 C1805:D1806 C1810:D1811 C1822:D1824 C1827:D1829 C1835:D1835 C1837:D1838 C2083:D2084 C2063:D2064 C1918:D1922 C1925:D1929 C1932:D1936 C1939:D1943 C1946:D1950 C1953:D1957 C1960:D1964 C1967:D1971 C1974:D1978 C1981:D1985 C1988:D1992 C1995:D1999 C2002:D2006 C2009:D2013 C2016:D2020 C2023:D2027 C2030:D2034 C2037:D2041 C2044:D2048 C2051:D2055 C2068:D2069 C2073:D2074 C2078:D2079 C2090:D2092 C2095:D2097 C2103:D2103 C2105:D2106 C2351:D2352 C2331:D2332 C2186:D2190 C2193:D2197 C2200:D2204 C2207:D2211 C2214:D2218 C2221:D2225 C2228:D2232 C2235:D2239 C2242:D2246 C2249:D2253 C2256:D2260 C2263:D2267 C2270:D2274 C2277:D2281 C2284:D2288 C2291:D2295 C2298:D2302 C2305:D2309 C2312:D2316 C2319:D2323 C2336:D2337 C2341:D2342 C2346:D2347 C2358:D2360 C2363:D2365 C2371:D2371 C2373:D2374 C2619:D2620 C2599:D2600 C2454:D2458 C2461:D2465 C2468:D2472 C2475:D2479 C2482:D2486 C2489:D2493 C2496:D2500 C2503:D2507 C2510:D2514 C2517:D2521 C2524:D2528 C2531:D2535 C2538:D2542 C2545:D2549 C2552:D2556 C2559:D2563 C2566:D2570 C2573:D2577 C2580:D2584 C2587:D2591 C2604:D2605 C2609:D2610 C2614:D2615 C2626:D2628 C2631:D2633 C2639:D2639 C2641:D2642 C2887:D2888 C2867:D2868 C2722:D2726 C2729:D2733 C2736:D2740 C2743:D2747 C2750:D2754 C2757:D2761 C2764:D2768 C2771:D2775 C2778:D2782 C2785:D2789 C2792:D2796 C2799:D2803 C2806:D2810 C2813:D2817 C2820:D2824 C2827:D2831 C2834:D2838 C2841:D2845 C2848:D2852 C2855:D2859 C2872:D2873 C2877:D2878 C2882:D2883 C2894:D2896 C2899:D2901 C2907:D2907 C2909:D2910 C3155:D3156 C3135:D3136 C2990:D2994 C2997:D3001 C3004:D3008 C3011:D3015 C3018:D3022 C3025:D3029 C3032:D3036 C3039:D3043 C3046:D3050 C3053:D3057 C3060:D3064 C3067:D3071 C3074:D3078 C3081:D3085 C3088:D3092 C3095:D3099 C3102:D3106 C3109:D3113 C3116:D3120 C3123:D3127 C3140:D3141 C3145:D3146 C3150:D3151 C3162:D3164 C3167:D3169 C3175:D3175 C3177:D3178 C3423:D3424 C3403:D3404 C3258:D3262 C3265:D3269 C3272:D3276 C3279:D3283 C3286:D3290 C3293:D3297 C3300:D3304 C3307:D3311 C3314:D3318 C3321:D3325 C3328:D3332 C3335:D3339 C3342:D3346 C3349:D3353 C3356:D3360 C3363:D3367 C3370:D3374 C3377:D3381 C3384:D3388 C3391:D3395 C3408:D3409 C3413:D3414 C3418:D3419 C3430:D3432 C3435:D3437 C3443:D3443 C3445:D3446 C3691:D3692 C3671:D3672 C3526:D3530 C3533:D3537 C3540:D3544 C3547:D3551 C3554:D3558 C3561:D3565 C3568:D3572 C3575:D3579 C3582:D3586 C3589:D3593 C3596:D3600 C3603:D3607 C3610:D3614 C3617:D3621 C3624:D3628 C3631:D3635 C3638:D3642 C3645:D3649 C3652:D3656 C3659:D3663 C3676:D3677 C3681:D3682 C3686:D3687 C3698:D3700 C3703:D3705 C3711:D3711 C3713:D3714 C3959:D3960 C3939:D3940 C3794:D3798 C3801:D3805 C3808:D3812 C3815:D3819 C3822:D3826 C3829:D3833 C3836:D3840 C3843:D3847 C3850:D3854 C3857:D3861 C3864:D3868 C3871:D3875 C3878:D3882 C3885:D3889 C3892:D3896 C3899:D3903 C3906:D3910 C3913:D3917 C3920:D3924 C3927:D3931 C3944:D3945 C3949:D3950 C3954:D3955 C3966:D3968 C3971:D3973 C3979:D3979 C3981:D3982 C4227:D4228 C4207:D4208 C4062:D4066 C4069:D4073 C4076:D4080 C4083:D4087 C4090:D4094 C4097:D4101 C4104:D4108 C4111:D4115 C4118:D4122 C4125:D4129 C4132:D4136 C4139:D4143 C4146:D4150 C4153:D4157 C4160:D4164 C4167:D4171 C4174:D4178 C4181:D4185 C4188:D4192 C4195:D4199 C4212:D4213 C4217:D4218 C4222:D4223 C4234:D4236 C4239:D4241 C4247:D4247 C4249:D4250 C4495:D4496 C4475:D4476 C4330:D4334 C4337:D4341 C4344:D4348 C4351:D4355 C4358:D4362 C4365:D4369 C4372:D4376 C4379:D4383 C4386:D4390 C4393:D4397 C4400:D4404 C4407:D4411 C4414:D4418 C4421:D4425 C4428:D4432 C4435:D4439 C4442:D4446 C4449:D4453 C4456:D4460 C4463:D4467 C4480:D4481 C4485:D4486 C4490:D4491 C4502:D4504 C4507:D4509 C4515:D4515 C4517:D4518 C4763:D4764 C4743:D4744 C4598:D4602 C4605:D4609 C4612:D4616 C4619:D4623 C4626:D4630 C4633:D4637 C4640:D4644 C4647:D4651 C4654:D4658 C4661:D4665 C4668:D4672 C4675:D4679 C4682:D4686 C4689:D4693 C4696:D4700 C4703:D4707 C4710:D4714 C4717:D4721 C4724:D4728 C4731:D4735 C4748:D4749 C4753:D4754 C4758:D4759 C4770:D4772 C4775:D4777 C4783:D4783 C4785:D4786 C5031:D5032 C5011:D5012 C4866:D4870 C4873:D4877 C4880:D4884 C4887:D4891 C4894:D4898 C4901:D4905 C4908:D4912 C4915:D4919 C4922:D4926 C4929:D4933 C4936:D4940 C4943:D4947 C4950:D4954 C4957:D4961 C4964:D4968 C4971:D4975 C4978:D4982 C4985:D4989 C4992:D4996 C4999:D5003 C5016:D5017 C5021:D5022 C5026:D5027 C5038:D5040 C5043:D5045 C5051:D5051 C5053:D5054 C5299:D5300 C5279:D5280 C5134:D5138 C5141:D5145 C5148:D5152 C5155:D5159 C5162:D5166 C5169:D5173 C5176:D5180 C5183:D5187 C5190:D5194 C5197:D5201 C5204:D5208 C5211:D5215 C5218:D5222 C5225:D5229 C5232:D5236 C5239:D5243 C5246:D5250 C5253:D5257 C5260:D5264 C5267:D5271 C5284:D5285 C5289:D5290 C5294:D5295 C5306:D5308 C5311:D5313 C5319:D5319 C5321:D5322 C5567:D5568 C5547:D5548 C5402:D5406 C5409:D5413 C5416:D5420 C5423:D5427 C5430:D5434 C5437:D5441 C5444:D5448 C5451:D5455 C5458:D5462 C5465:D5469 C5472:D5476 C5479:D5483 C5486:D5490 C5493:D5497 C5500:D5504 C5507:D5511 C5514:D5518 C5521:D5525 C5528:D5532 C5535:D5539 C5552:D5553 C5557:D5558 C5562:D5563 C5574:D5576 C5579:D5581 C5587:D5587 C5589:D5590 C5835:D5836 C5815:D5816 C5670:D5674 C5677:D5681 C5684:D5688 C5691:D5695 C5698:D5702 C5705:D5709 C5712:D5716 C5719:D5723 C5726:D5730 C5733:D5737 C5740:D5744 C5747:D5751 C5754:D5758 C5761:D5765 C5768:D5772 C5775:D5779 C5782:D5786 C5789:D5793 C5796:D5800 C5803:D5807 C5820:D5821 C5825:D5826 C5830:D5831 C5842:D5844 C5847:D5849 C5855:D5855 C5857:D5858 C6103:D6104 C6083:D6084 C5938:D5942 C5945:D5949 C5952:D5956 C5959:D5963 C5966:D5970 C5973:D5977 C5980:D5984 C5987:D5991 C5994:D5998 C6001:D6005 C6008:D6012 C6015:D6019 C6022:D6026 C6029:D6033 C6036:D6040 C6043:D6047 C6050:D6054 C6057:D6061 C6064:D6068 C6071:D6075 C6088:D6089 C6093:D6094 C6098:D6099 C6110:D6112 C6115:D6117 C497:D497 C445:D446 C499:D500 C580:D580 C528:D529 C582:D583 C663:D663 C611:D612 C665:D666 C746:D746 C694:D695 C748:D749 C38:D38" xr:uid="{F0BBF5C2-A539-451A-9B03-C8BF1CE8FA7E}">
      <formula1>AND(NOT(OR(COUNTIF(C38, "*&amp;*"), COUNTIF(C38,"*&lt;*"), COUNTIF(C38,"*&gt;*"))),LEN(C38)&lt;=120)</formula1>
    </dataValidation>
    <dataValidation type="custom" imeMode="hiragana" allowBlank="1" showInputMessage="1" showErrorMessage="1" errorTitle="入力エラー" error="1000文字以内で入力してください。&amp;&lt;&gt;の入力はできません。" sqref="C32:D33" xr:uid="{396B65D0-4EB7-43AD-99BA-B4CAF78FC45D}">
      <formula1>AND(NOT(OR(COUNTIF(C32, "*&amp;*"), COUNTIF(C32,"*&lt;*"), COUNTIF(C32,"*&gt;*"))),LEN(C32)&lt;=1000)</formula1>
    </dataValidation>
    <dataValidation type="date" imeMode="halfAlpha" allowBlank="1" showInputMessage="1" showErrorMessage="1" errorTitle="入力エラー" error="西暦年月日を入力してください" sqref="C31:D31 C17:D17 C82:D83 C20:D20 T692:T696 T6121 T14:T20 T24:T28 T31:T33 T844:T983 T43 T6108:T6117 T49 T52:T53 T56 T989:T1013 T63:T66 T69:T70 T72 T75 T147:T221 T82:T83 T85 T1016:T1025 T46:T47 T59:T60 T225:T226 T229 T232 T235 T237 T241 T244:T245 T248 T251 T36:T40 T258 T332:T340 T78:T79 T317:T323 T6124:T6129 T254:T256 T344:T345 T347:T349 T352:T354 T357 T261:T290 T367 T326:T329 T373 T376:T377 T380 T88:T102 T387 T390 T370:T371 T398:T399 T402 T405 T408 T410 T383:T384 T423 T105:T144 T762:T767 T393:T394 T360:T364 T770:T779 T985:T986 T294:T314 T782:T841 T413:T421 T1027 T1030:T1035 T1038:T1047 T1050:T1109 T1253:T1254 T1112:T1251 T1257:T1281 T1284:T1293 T1295 T1298:T1303 T1306:T1315 T1318:T1377 T1521:T1522 T1380:T1519 T1525:T1549 T1552:T1561 T1563 T1566:T1571 T1574:T1583 T1586:T1645 T1789:T1790 T1648:T1787 T1793:T1817 T1820:T1829 T1831 T1834:T1839 T1842:T1851 T1854:T1913 T2057:T2058 T1916:T2055 T2061:T2085 T2088:T2097 T2099 T2102:T2107 T2110:T2119 T2122:T2181 T2325:T2326 T2184:T2323 T2329:T2353 T2356:T2365 T2367 T2370:T2375 T2378:T2387 T2390:T2449 T2593:T2594 T2452:T2591 T2597:T2621 T2624:T2633 T2635 T2638:T2643 T2646:T2655 T2658:T2717 T2861:T2862 T2720:T2859 T2865:T2889 T2892:T2901 T2903 T2906:T2911 T2914:T2923 T2926:T2985 T3129:T3130 T2988:T3127 T3133:T3157 T3160:T3169 T3171 T3174:T3179 T3182:T3191 T3194:T3253 T3397:T3398 T3256:T3395 T3401:T3425 T3428:T3437 T3439 T3442:T3447 T3450:T3459 T3462:T3521 T3665:T3666 T3524:T3663 T3669:T3693 T3696:T3705 T3707 T3710:T3715 T3718:T3727 T3730:T3789 T3933:T3934 T3792:T3931 T3937:T3961 T3964:T3973 T3975 T3978:T3983 T3986:T3995 T3998:T4057 T4201:T4202 T4060:T4199 T4205:T4229 T4232:T4241 T4243 T4246:T4251 T4254:T4263 T4266:T4325 T4469:T4470 T4328:T4467 T4473:T4497 T4500:T4509 T4511 T4514:T4519 T4522:T4531 T4534:T4593 T4737:T4738 T4596:T4735 T4741:T4765 T4768:T4777 T4779 T4782:T4787 T4790:T4799 T4802:T4861 T5005:T5006 T4864:T5003 T5009:T5033 T5036:T5045 T5047 T5050:T5055 T5058:T5067 T5070:T5129 T5273:T5274 T5132:T5271 T5277:T5301 T5304:T5313 T5315 T5318:T5323 T5326:T5335 T5338:T5397 T5541:T5542 T5400:T5539 T5545:T5569 T5572:T5581 T5583 T5586:T5591 T5594:T5603 T5606:T5665 T5809:T5810 T5668:T5807 T5813:T5837 T5840:T5849 T5851 T5854:T5859 T5862:T5871 T5874:T5933 T6077:T6078 T5936:T6075 T6081:T6105 T6119 T425 T427:T428 T430:T432 T435:T437 T440 T443:T447 T450 T453:T454 T456 T459:T460 T463 T466:T467 T470 T473 T476:T477 T481:T482 T485 T488 T491 T493 T496:T504 T506 T508 T510:T511 T513:T515 T518:T520 T523 T526:T530 T533 T536:T537 T539 T542:T543 T546 T549:T550 T553 T556 T559:T560 T564:T565 T568 T571 T574 T576 T579:T587 T589 T591 T593:T594 T596:T598 T601:T603 T606 T609:T613 T616 T619:T620 T622 T625:T626 T629 T632:T633 T636 T639 T642:T643 T647:T648 T651 T654 T657 T659 T662:T670 T672 T674 T676:T677 T679:T681 T684:T686 T689 T757 T699 T702:T703 T705 T708:T709 T712 T715:T716 T719 T722 T725:T726 T730:T731 T734 T737 T740 T742 T745:T753 T755 C24:D24" xr:uid="{AFAEFA69-88F3-440A-990E-9C1F3C8AB13F}">
      <formula1>29221</formula1>
      <formula2>51501</formula2>
    </dataValidation>
    <dataValidation type="custom" imeMode="halfAlpha" allowBlank="1" showInputMessage="1" showErrorMessage="1" errorTitle="入力エラー" error="アルファベットと数字の組み合わせを半角文字で入力してください(20文字以内)" sqref="C14:D14" xr:uid="{FAF9166B-6330-40AC-8FBB-742660C4F365}">
      <formula1>AND(LENB(C14)=LEN(C14),LEN(C14)&lt;=20)</formula1>
    </dataValidation>
    <dataValidation type="custom" imeMode="halfAlpha" showInputMessage="1" showErrorMessage="1" errorTitle="入力エラー" error="2を入力してください" sqref="C15:D15" xr:uid="{12FE3A32-2BC4-4AE0-8429-29F64587FF7F}">
      <formula1>AND(C15=2,C15&lt;&gt;"")</formula1>
    </dataValidation>
    <dataValidation type="whole" imeMode="halfAlpha" allowBlank="1" showInputMessage="1" showErrorMessage="1" errorTitle="入力エラー" error="半角数字を入力してください(3桁以内)。" sqref="C26:D26 C18:D18" xr:uid="{D2E89DCD-4464-42D3-94E1-54743D2EA3DF}">
      <formula1>1</formula1>
      <formula2>999</formula2>
    </dataValidation>
    <dataValidation type="custom" imeMode="halfAlpha" allowBlank="1" showInputMessage="1" showErrorMessage="1" errorTitle="警告" error="**-****または****-****形式で入力してください(*は半角数字)" sqref="C16:D16 C19:D19" xr:uid="{EFE6DCD3-37C2-4DDE-B342-554503E4B419}">
      <formula1>OR(AND(ISNUMBER(VALUE(LEFTB(C16,2))),ISNUMBER(VALUE(RIGHTB(C16,4))),MID(C16,3,1)="-",LENB(C16)=7),AND(ISNUMBER(VALUE(LEFTB(C16,4))),ISNUMBER(VALUE(RIGHTB(C16,4))),MID(C16,5,1)="-",LENB(C16)=9))</formula1>
    </dataValidation>
    <dataValidation type="list" allowBlank="1" showInputMessage="1" showErrorMessage="1" sqref="S14:S20 S24:S28 S31:S33 S6114:S6117 S43 S978:S983 S49 S52:S53 S56 S6125:S6129 S63:S66 S69:S70 S72 S75 S218:S221 S82:S83 S85 S1022:S1025 S47 S60 S225:S226 S229 S232 S235 S237 S241 S244:S245 S248 S251 S254 S37:S40 S258 S333:S340 S79 S318:S323 S1010:S1013 S256 S345 S347:S349 S352:S354 S357 S290 S367 S326:S329 S373 S376:S377 S380 S101:S102 S387 S390 S371 S398:S399 S402 S405 S408 S410 S384 S423 S142:S144 S763:S767 S394 S361:S364 S776:S779 S985:S986 S313:S314 S840:S841 S414:S421 S6121 S89:S90 S92:S93 S95:S96 S98:S99 S106:S108 S110:S112 S114:S116 S118:S120 S122:S124 S126:S128 S130:S132 S134:S136 S138:S140 S148:S151 S153:S156 S158:S161 S163:S166 S168:S171 S173:S176 S178:S181 S183:S186 S188:S191 S193:S196 S198:S201 S203:S206 S208:S211 S213:S216 S262 S264 S266 S268 S270 S272 S274 S276 S278 S280 S282 S284 S286 S288 S295 S297 S299 S301 S303 S305 S307 S309 S311 S771:S774 S783:S784 S786:S787 S789:S790 S792:S793 S795:S796 S798:S799 S801:S802 S804:S805 S807:S808 S810:S811 S813:S814 S816:S817 S819:S820 S822:S823 S825:S826 S828:S829 S831:S832 S834:S835 S837:S838 S845:S850 S852:S857 S859:S864 S866:S871 S873:S878 S880:S885 S887:S892 S894:S899 S901:S906 S908:S913 S915:S920 S922:S927 S929:S934 S936:S941 S943:S948 S950:S955 S957:S962 S964:S969 S971:S976 S990:S993 S995:S998 S1000:S1003 S1005:S1008 S1017:S1020 S1027 S1031:S1035 S1044:S1047 S1253:S1254 S1246:S1251 S1278:S1281 S1290:S1293 S1108:S1109 S1039:S1042 S1051:S1052 S1054:S1055 S1057:S1058 S1060:S1061 S1063:S1064 S1066:S1067 S1069:S1070 S1072:S1073 S1075:S1076 S1078:S1079 S1081:S1082 S1084:S1085 S1087:S1088 S1090:S1091 S1093:S1094 S1096:S1097 S1099:S1100 S1102:S1103 S1105:S1106 S1113:S1118 S1120:S1125 S1127:S1132 S1134:S1139 S1141:S1146 S1148:S1153 S1155:S1160 S1162:S1167 S1169:S1174 S1176:S1181 S1183:S1188 S1190:S1195 S1197:S1202 S1204:S1209 S1211:S1216 S1218:S1223 S1225:S1230 S1232:S1237 S1239:S1244 S1258:S1261 S1263:S1266 S1268:S1271 S1273:S1276 S1285:S1288 S1295 S1299:S1303 S1312:S1315 S1521:S1522 S1514:S1519 S1546:S1549 S1558:S1561 S1376:S1377 S1307:S1310 S1319:S1320 S1322:S1323 S1325:S1326 S1328:S1329 S1331:S1332 S1334:S1335 S1337:S1338 S1340:S1341 S1343:S1344 S1346:S1347 S1349:S1350 S1352:S1353 S1355:S1356 S1358:S1359 S1361:S1362 S1364:S1365 S1367:S1368 S1370:S1371 S1373:S1374 S1381:S1386 S1388:S1393 S1395:S1400 S1402:S1407 S1409:S1414 S1416:S1421 S1423:S1428 S1430:S1435 S1437:S1442 S1444:S1449 S1451:S1456 S1458:S1463 S1465:S1470 S1472:S1477 S1479:S1484 S1486:S1491 S1493:S1498 S1500:S1505 S1507:S1512 S1526:S1529 S1531:S1534 S1536:S1539 S1541:S1544 S1553:S1556 S1563 S1567:S1571 S1580:S1583 S1789:S1790 S1782:S1787 S1814:S1817 S1826:S1829 S1644:S1645 S1575:S1578 S1587:S1588 S1590:S1591 S1593:S1594 S1596:S1597 S1599:S1600 S1602:S1603 S1605:S1606 S1608:S1609 S1611:S1612 S1614:S1615 S1617:S1618 S1620:S1621 S1623:S1624 S1626:S1627 S1629:S1630 S1632:S1633 S1635:S1636 S1638:S1639 S1641:S1642 S1649:S1654 S1656:S1661 S1663:S1668 S1670:S1675 S1677:S1682 S1684:S1689 S1691:S1696 S1698:S1703 S1705:S1710 S1712:S1717 S1719:S1724 S1726:S1731 S1733:S1738 S1740:S1745 S1747:S1752 S1754:S1759 S1761:S1766 S1768:S1773 S1775:S1780 S1794:S1797 S1799:S1802 S1804:S1807 S1809:S1812 S1821:S1824 S1831 S1835:S1839 S1848:S1851 S2057:S2058 S2050:S2055 S2082:S2085 S2094:S2097 S1912:S1913 S1843:S1846 S1855:S1856 S1858:S1859 S1861:S1862 S1864:S1865 S1867:S1868 S1870:S1871 S1873:S1874 S1876:S1877 S1879:S1880 S1882:S1883 S1885:S1886 S1888:S1889 S1891:S1892 S1894:S1895 S1897:S1898 S1900:S1901 S1903:S1904 S1906:S1907 S1909:S1910 S1917:S1922 S1924:S1929 S1931:S1936 S1938:S1943 S1945:S1950 S1952:S1957 S1959:S1964 S1966:S1971 S1973:S1978 S1980:S1985 S1987:S1992 S1994:S1999 S2001:S2006 S2008:S2013 S2015:S2020 S2022:S2027 S2029:S2034 S2036:S2041 S2043:S2048 S2062:S2065 S2067:S2070 S2072:S2075 S2077:S2080 S2089:S2092 S2099 S2103:S2107 S2116:S2119 S2325:S2326 S2318:S2323 S2350:S2353 S2362:S2365 S2180:S2181 S2111:S2114 S2123:S2124 S2126:S2127 S2129:S2130 S2132:S2133 S2135:S2136 S2138:S2139 S2141:S2142 S2144:S2145 S2147:S2148 S2150:S2151 S2153:S2154 S2156:S2157 S2159:S2160 S2162:S2163 S2165:S2166 S2168:S2169 S2171:S2172 S2174:S2175 S2177:S2178 S2185:S2190 S2192:S2197 S2199:S2204 S2206:S2211 S2213:S2218 S2220:S2225 S2227:S2232 S2234:S2239 S2241:S2246 S2248:S2253 S2255:S2260 S2262:S2267 S2269:S2274 S2276:S2281 S2283:S2288 S2290:S2295 S2297:S2302 S2304:S2309 S2311:S2316 S2330:S2333 S2335:S2338 S2340:S2343 S2345:S2348 S2357:S2360 S2367 S2371:S2375 S2384:S2387 S2593:S2594 S2586:S2591 S2618:S2621 S2630:S2633 S2448:S2449 S2379:S2382 S2391:S2392 S2394:S2395 S2397:S2398 S2400:S2401 S2403:S2404 S2406:S2407 S2409:S2410 S2412:S2413 S2415:S2416 S2418:S2419 S2421:S2422 S2424:S2425 S2427:S2428 S2430:S2431 S2433:S2434 S2436:S2437 S2439:S2440 S2442:S2443 S2445:S2446 S2453:S2458 S2460:S2465 S2467:S2472 S2474:S2479 S2481:S2486 S2488:S2493 S2495:S2500 S2502:S2507 S2509:S2514 S2516:S2521 S2523:S2528 S2530:S2535 S2537:S2542 S2544:S2549 S2551:S2556 S2558:S2563 S2565:S2570 S2572:S2577 S2579:S2584 S2598:S2601 S2603:S2606 S2608:S2611 S2613:S2616 S2625:S2628 S2635 S2639:S2643 S2652:S2655 S2861:S2862 S2854:S2859 S2886:S2889 S2898:S2901 S2716:S2717 S2647:S2650 S2659:S2660 S2662:S2663 S2665:S2666 S2668:S2669 S2671:S2672 S2674:S2675 S2677:S2678 S2680:S2681 S2683:S2684 S2686:S2687 S2689:S2690 S2692:S2693 S2695:S2696 S2698:S2699 S2701:S2702 S2704:S2705 S2707:S2708 S2710:S2711 S2713:S2714 S2721:S2726 S2728:S2733 S2735:S2740 S2742:S2747 S2749:S2754 S2756:S2761 S2763:S2768 S2770:S2775 S2777:S2782 S2784:S2789 S2791:S2796 S2798:S2803 S2805:S2810 S2812:S2817 S2819:S2824 S2826:S2831 S2833:S2838 S2840:S2845 S2847:S2852 S2866:S2869 S2871:S2874 S2876:S2879 S2881:S2884 S2893:S2896 S2903 S2907:S2911 S2920:S2923 S3129:S3130 S3122:S3127 S3154:S3157 S3166:S3169 S2984:S2985 S2915:S2918 S2927:S2928 S2930:S2931 S2933:S2934 S2936:S2937 S2939:S2940 S2942:S2943 S2945:S2946 S2948:S2949 S2951:S2952 S2954:S2955 S2957:S2958 S2960:S2961 S2963:S2964 S2966:S2967 S2969:S2970 S2972:S2973 S2975:S2976 S2978:S2979 S2981:S2982 S2989:S2994 S2996:S3001 S3003:S3008 S3010:S3015 S3017:S3022 S3024:S3029 S3031:S3036 S3038:S3043 S3045:S3050 S3052:S3057 S3059:S3064 S3066:S3071 S3073:S3078 S3080:S3085 S3087:S3092 S3094:S3099 S3101:S3106 S3108:S3113 S3115:S3120 S3134:S3137 S3139:S3142 S3144:S3147 S3149:S3152 S3161:S3164 S3171 S3175:S3179 S3188:S3191 S3397:S3398 S3390:S3395 S3422:S3425 S3434:S3437 S3252:S3253 S3183:S3186 S3195:S3196 S3198:S3199 S3201:S3202 S3204:S3205 S3207:S3208 S3210:S3211 S3213:S3214 S3216:S3217 S3219:S3220 S3222:S3223 S3225:S3226 S3228:S3229 S3231:S3232 S3234:S3235 S3237:S3238 S3240:S3241 S3243:S3244 S3246:S3247 S3249:S3250 S3257:S3262 S3264:S3269 S3271:S3276 S3278:S3283 S3285:S3290 S3292:S3297 S3299:S3304 S3306:S3311 S3313:S3318 S3320:S3325 S3327:S3332 S3334:S3339 S3341:S3346 S3348:S3353 S3355:S3360 S3362:S3367 S3369:S3374 S3376:S3381 S3383:S3388 S3402:S3405 S3407:S3410 S3412:S3415 S3417:S3420 S3429:S3432 S3439 S3443:S3447 S3456:S3459 S3665:S3666 S3658:S3663 S3690:S3693 S3702:S3705 S3520:S3521 S3451:S3454 S3463:S3464 S3466:S3467 S3469:S3470 S3472:S3473 S3475:S3476 S3478:S3479 S3481:S3482 S3484:S3485 S3487:S3488 S3490:S3491 S3493:S3494 S3496:S3497 S3499:S3500 S3502:S3503 S3505:S3506 S3508:S3509 S3511:S3512 S3514:S3515 S3517:S3518 S3525:S3530 S3532:S3537 S3539:S3544 S3546:S3551 S3553:S3558 S3560:S3565 S3567:S3572 S3574:S3579 S3581:S3586 S3588:S3593 S3595:S3600 S3602:S3607 S3609:S3614 S3616:S3621 S3623:S3628 S3630:S3635 S3637:S3642 S3644:S3649 S3651:S3656 S3670:S3673 S3675:S3678 S3680:S3683 S3685:S3688 S3697:S3700 S3707 S3711:S3715 S3724:S3727 S3933:S3934 S3926:S3931 S3958:S3961 S3970:S3973 S3788:S3789 S3719:S3722 S3731:S3732 S3734:S3735 S3737:S3738 S3740:S3741 S3743:S3744 S3746:S3747 S3749:S3750 S3752:S3753 S3755:S3756 S3758:S3759 S3761:S3762 S3764:S3765 S3767:S3768 S3770:S3771 S3773:S3774 S3776:S3777 S3779:S3780 S3782:S3783 S3785:S3786 S3793:S3798 S3800:S3805 S3807:S3812 S3814:S3819 S3821:S3826 S3828:S3833 S3835:S3840 S3842:S3847 S3849:S3854 S3856:S3861 S3863:S3868 S3870:S3875 S3877:S3882 S3884:S3889 S3891:S3896 S3898:S3903 S3905:S3910 S3912:S3917 S3919:S3924 S3938:S3941 S3943:S3946 S3948:S3951 S3953:S3956 S3965:S3968 S3975 S3979:S3983 S3992:S3995 S4201:S4202 S4194:S4199 S4226:S4229 S4238:S4241 S4056:S4057 S3987:S3990 S3999:S4000 S4002:S4003 S4005:S4006 S4008:S4009 S4011:S4012 S4014:S4015 S4017:S4018 S4020:S4021 S4023:S4024 S4026:S4027 S4029:S4030 S4032:S4033 S4035:S4036 S4038:S4039 S4041:S4042 S4044:S4045 S4047:S4048 S4050:S4051 S4053:S4054 S4061:S4066 S4068:S4073 S4075:S4080 S4082:S4087 S4089:S4094 S4096:S4101 S4103:S4108 S4110:S4115 S4117:S4122 S4124:S4129 S4131:S4136 S4138:S4143 S4145:S4150 S4152:S4157 S4159:S4164 S4166:S4171 S4173:S4178 S4180:S4185 S4187:S4192 S4206:S4209 S4211:S4214 S4216:S4219 S4221:S4224 S4233:S4236 S4243 S4247:S4251 S4260:S4263 S4469:S4470 S4462:S4467 S4494:S4497 S4506:S4509 S4324:S4325 S4255:S4258 S4267:S4268 S4270:S4271 S4273:S4274 S4276:S4277 S4279:S4280 S4282:S4283 S4285:S4286 S4288:S4289 S4291:S4292 S4294:S4295 S4297:S4298 S4300:S4301 S4303:S4304 S4306:S4307 S4309:S4310 S4312:S4313 S4315:S4316 S4318:S4319 S4321:S4322 S4329:S4334 S4336:S4341 S4343:S4348 S4350:S4355 S4357:S4362 S4364:S4369 S4371:S4376 S4378:S4383 S4385:S4390 S4392:S4397 S4399:S4404 S4406:S4411 S4413:S4418 S4420:S4425 S4427:S4432 S4434:S4439 S4441:S4446 S4448:S4453 S4455:S4460 S4474:S4477 S4479:S4482 S4484:S4487 S4489:S4492 S4501:S4504 S4511 S4515:S4519 S4528:S4531 S4737:S4738 S4730:S4735 S4762:S4765 S4774:S4777 S4592:S4593 S4523:S4526 S4535:S4536 S4538:S4539 S4541:S4542 S4544:S4545 S4547:S4548 S4550:S4551 S4553:S4554 S4556:S4557 S4559:S4560 S4562:S4563 S4565:S4566 S4568:S4569 S4571:S4572 S4574:S4575 S4577:S4578 S4580:S4581 S4583:S4584 S4586:S4587 S4589:S4590 S4597:S4602 S4604:S4609 S4611:S4616 S4618:S4623 S4625:S4630 S4632:S4637 S4639:S4644 S4646:S4651 S4653:S4658 S4660:S4665 S4667:S4672 S4674:S4679 S4681:S4686 S4688:S4693 S4695:S4700 S4702:S4707 S4709:S4714 S4716:S4721 S4723:S4728 S4742:S4745 S4747:S4750 S4752:S4755 S4757:S4760 S4769:S4772 S4779 S4783:S4787 S4796:S4799 S5005:S5006 S4998:S5003 S5030:S5033 S5042:S5045 S4860:S4861 S4791:S4794 S4803:S4804 S4806:S4807 S4809:S4810 S4812:S4813 S4815:S4816 S4818:S4819 S4821:S4822 S4824:S4825 S4827:S4828 S4830:S4831 S4833:S4834 S4836:S4837 S4839:S4840 S4842:S4843 S4845:S4846 S4848:S4849 S4851:S4852 S4854:S4855 S4857:S4858 S4865:S4870 S4872:S4877 S4879:S4884 S4886:S4891 S4893:S4898 S4900:S4905 S4907:S4912 S4914:S4919 S4921:S4926 S4928:S4933 S4935:S4940 S4942:S4947 S4949:S4954 S4956:S4961 S4963:S4968 S4970:S4975 S4977:S4982 S4984:S4989 S4991:S4996 S5010:S5013 S5015:S5018 S5020:S5023 S5025:S5028 S5037:S5040 S5047 S5051:S5055 S5064:S5067 S5273:S5274 S5266:S5271 S5298:S5301 S5310:S5313 S5128:S5129 S5059:S5062 S5071:S5072 S5074:S5075 S5077:S5078 S5080:S5081 S5083:S5084 S5086:S5087 S5089:S5090 S5092:S5093 S5095:S5096 S5098:S5099 S5101:S5102 S5104:S5105 S5107:S5108 S5110:S5111 S5113:S5114 S5116:S5117 S5119:S5120 S5122:S5123 S5125:S5126 S5133:S5138 S5140:S5145 S5147:S5152 S5154:S5159 S5161:S5166 S5168:S5173 S5175:S5180 S5182:S5187 S5189:S5194 S5196:S5201 S5203:S5208 S5210:S5215 S5217:S5222 S5224:S5229 S5231:S5236 S5238:S5243 S5245:S5250 S5252:S5257 S5259:S5264 S5278:S5281 S5283:S5286 S5288:S5291 S5293:S5296 S5305:S5308 S5315 S5319:S5323 S5332:S5335 S5541:S5542 S5534:S5539 S5566:S5569 S5578:S5581 S5396:S5397 S5327:S5330 S5339:S5340 S5342:S5343 S5345:S5346 S5348:S5349 S5351:S5352 S5354:S5355 S5357:S5358 S5360:S5361 S5363:S5364 S5366:S5367 S5369:S5370 S5372:S5373 S5375:S5376 S5378:S5379 S5381:S5382 S5384:S5385 S5387:S5388 S5390:S5391 S5393:S5394 S5401:S5406 S5408:S5413 S5415:S5420 S5422:S5427 S5429:S5434 S5436:S5441 S5443:S5448 S5450:S5455 S5457:S5462 S5464:S5469 S5471:S5476 S5478:S5483 S5485:S5490 S5492:S5497 S5499:S5504 S5506:S5511 S5513:S5518 S5520:S5525 S5527:S5532 S5546:S5549 S5551:S5554 S5556:S5559 S5561:S5564 S5573:S5576 S5583 S5587:S5591 S5600:S5603 S5809:S5810 S5802:S5807 S5834:S5837 S5846:S5849 S5664:S5665 S5595:S5598 S5607:S5608 S5610:S5611 S5613:S5614 S5616:S5617 S5619:S5620 S5622:S5623 S5625:S5626 S5628:S5629 S5631:S5632 S5634:S5635 S5637:S5638 S5640:S5641 S5643:S5644 S5646:S5647 S5649:S5650 S5652:S5653 S5655:S5656 S5658:S5659 S5661:S5662 S5669:S5674 S5676:S5681 S5683:S5688 S5690:S5695 S5697:S5702 S5704:S5709 S5711:S5716 S5718:S5723 S5725:S5730 S5732:S5737 S5739:S5744 S5746:S5751 S5753:S5758 S5760:S5765 S5767:S5772 S5774:S5779 S5781:S5786 S5788:S5793 S5795:S5800 S5814:S5817 S5819:S5822 S5824:S5827 S5829:S5832 S5841:S5844 S5851 S5855:S5859 S5868:S5871 S6077:S6078 S6070:S6075 S6102:S6105 S6119 S5932:S5933 S5863:S5866 S5875:S5876 S5878:S5879 S5881:S5882 S5884:S5885 S5887:S5888 S5890:S5891 S5893:S5894 S5896:S5897 S5899:S5900 S5902:S5903 S5905:S5906 S5908:S5909 S5911:S5912 S5914:S5915 S5917:S5918 S5920:S5921 S5923:S5924 S5926:S5927 S5929:S5930 S5937:S5942 S5944:S5949 S5951:S5956 S5958:S5963 S5965:S5970 S5972:S5977 S5979:S5984 S5986:S5991 S5993:S5998 S6000:S6005 S6007:S6012 S6014:S6019 S6021:S6026 S6028:S6033 S6035:S6040 S6042:S6047 S6049:S6054 S6056:S6061 S6063:S6068 S6082:S6085 S6087:S6090 S6092:S6095 S6097:S6100 S6109:S6112 S425 S428 S430:S432 S435:S437 S440 S444:S447 S450 S454 S456 S459:S460 S463 S467 S470 S473 S477 S481:S482 S485 S488 S491 S493 S497:S504 S506 S508 S511 S513:S515 S518:S520 S523 S527:S530 S533 S537 S539 S542:S543 S546 S550 S553 S556 S560 S564:S565 S568 S571 S574 S576 S580:S587 S589 S591 S594 S596:S598 S601:S603 S606 S610:S613 S616 S620 S622 S625:S626 S629 S633 S636 S639 S643 S647:S648 S651 S654 S657 S659 S663:S670 S672 S674 S677 S679:S681 S684:S686 S689 S757 S699 S703 S705 S708:S709 S712 S716 S719 S722 S726 S730:S731 S734 S737 S740 S742 S746:S753 S755 S693:S696" xr:uid="{F511607B-031C-4286-8CD4-1BC792D0639D}">
      <formula1>"変更"</formula1>
    </dataValidation>
    <dataValidation type="list" allowBlank="1" showInputMessage="1" showErrorMessage="1" sqref="S36 S46 S59 S78 S88 S105 S147 S255 S261 S294 S317 S332 S344 S360 S370 S383 S393 S413 S762 S770 S782 S844 S989 S1016 S6124 S91 S94 S97 S100 S109 S113 S117 S121 S125 S129 S133 S137 S141 S152 S157 S162 S167 S172 S177 S182 S187 S192 S197 S202 S207 S212 S217 S263 S265 S267 S269 S271 S273 S275 S277 S279 S281 S283 S285 S287 S289 S296 S298 S300 S302 S304 S306 S308 S310 S312 S775 S785 S788 S791 S794 S797 S800 S803 S806 S809 S812 S815 S818 S821 S824 S827 S830 S833 S836 S839 S851 S858 S865 S872 S879 S886 S893 S900 S907 S914 S921 S928 S935 S942 S949 S956 S963 S970 S977 S994 S999 S1004 S1009 S1021 S1030 S1038 S1050 S1112 S1257 S1284 S1043 S1053 S1056 S1059 S1062 S1065 S1068 S1071 S1074 S1077 S1080 S1083 S1086 S1089 S1092 S1095 S1098 S1101 S1104 S1107 S1119 S1126 S1133 S1140 S1147 S1154 S1161 S1168 S1175 S1182 S1189 S1196 S1203 S1210 S1217 S1224 S1231 S1238 S1245 S1262 S1267 S1272 S1277 S1289 S1298 S1306 S1318 S1380 S1525 S1552 S1311 S1321 S1324 S1327 S1330 S1333 S1336 S1339 S1342 S1345 S1348 S1351 S1354 S1357 S1360 S1363 S1366 S1369 S1372 S1375 S1387 S1394 S1401 S1408 S1415 S1422 S1429 S1436 S1443 S1450 S1457 S1464 S1471 S1478 S1485 S1492 S1499 S1506 S1513 S1530 S1535 S1540 S1545 S1557 S1566 S1574 S1586 S1648 S1793 S1820 S1579 S1589 S1592 S1595 S1598 S1601 S1604 S1607 S1610 S1613 S1616 S1619 S1622 S1625 S1628 S1631 S1634 S1637 S1640 S1643 S1655 S1662 S1669 S1676 S1683 S1690 S1697 S1704 S1711 S1718 S1725 S1732 S1739 S1746 S1753 S1760 S1767 S1774 S1781 S1798 S1803 S1808 S1813 S1825 S1834 S1842 S1854 S1916 S2061 S2088 S1847 S1857 S1860 S1863 S1866 S1869 S1872 S1875 S1878 S1881 S1884 S1887 S1890 S1893 S1896 S1899 S1902 S1905 S1908 S1911 S1923 S1930 S1937 S1944 S1951 S1958 S1965 S1972 S1979 S1986 S1993 S2000 S2007 S2014 S2021 S2028 S2035 S2042 S2049 S2066 S2071 S2076 S2081 S2093 S2102 S2110 S2122 S2184 S2329 S2356 S2115 S2125 S2128 S2131 S2134 S2137 S2140 S2143 S2146 S2149 S2152 S2155 S2158 S2161 S2164 S2167 S2170 S2173 S2176 S2179 S2191 S2198 S2205 S2212 S2219 S2226 S2233 S2240 S2247 S2254 S2261 S2268 S2275 S2282 S2289 S2296 S2303 S2310 S2317 S2334 S2339 S2344 S2349 S2361 S2370 S2378 S2390 S2452 S2597 S2624 S2383 S2393 S2396 S2399 S2402 S2405 S2408 S2411 S2414 S2417 S2420 S2423 S2426 S2429 S2432 S2435 S2438 S2441 S2444 S2447 S2459 S2466 S2473 S2480 S2487 S2494 S2501 S2508 S2515 S2522 S2529 S2536 S2543 S2550 S2557 S2564 S2571 S2578 S2585 S2602 S2607 S2612 S2617 S2629 S2638 S2646 S2658 S2720 S2865 S2892 S2651 S2661 S2664 S2667 S2670 S2673 S2676 S2679 S2682 S2685 S2688 S2691 S2694 S2697 S2700 S2703 S2706 S2709 S2712 S2715 S2727 S2734 S2741 S2748 S2755 S2762 S2769 S2776 S2783 S2790 S2797 S2804 S2811 S2818 S2825 S2832 S2839 S2846 S2853 S2870 S2875 S2880 S2885 S2897 S2906 S2914 S2926 S2988 S3133 S3160 S2919 S2929 S2932 S2935 S2938 S2941 S2944 S2947 S2950 S2953 S2956 S2959 S2962 S2965 S2968 S2971 S2974 S2977 S2980 S2983 S2995 S3002 S3009 S3016 S3023 S3030 S3037 S3044 S3051 S3058 S3065 S3072 S3079 S3086 S3093 S3100 S3107 S3114 S3121 S3138 S3143 S3148 S3153 S3165 S3174 S3182 S3194 S3256 S3401 S3428 S3187 S3197 S3200 S3203 S3206 S3209 S3212 S3215 S3218 S3221 S3224 S3227 S3230 S3233 S3236 S3239 S3242 S3245 S3248 S3251 S3263 S3270 S3277 S3284 S3291 S3298 S3305 S3312 S3319 S3326 S3333 S3340 S3347 S3354 S3361 S3368 S3375 S3382 S3389 S3406 S3411 S3416 S3421 S3433 S3442 S3450 S3462 S3524 S3669 S3696 S3455 S3465 S3468 S3471 S3474 S3477 S3480 S3483 S3486 S3489 S3492 S3495 S3498 S3501 S3504 S3507 S3510 S3513 S3516 S3519 S3531 S3538 S3545 S3552 S3559 S3566 S3573 S3580 S3587 S3594 S3601 S3608 S3615 S3622 S3629 S3636 S3643 S3650 S3657 S3674 S3679 S3684 S3689 S3701 S3710 S3718 S3730 S3792 S3937 S3964 S3723 S3733 S3736 S3739 S3742 S3745 S3748 S3751 S3754 S3757 S3760 S3763 S3766 S3769 S3772 S3775 S3778 S3781 S3784 S3787 S3799 S3806 S3813 S3820 S3827 S3834 S3841 S3848 S3855 S3862 S3869 S3876 S3883 S3890 S3897 S3904 S3911 S3918 S3925 S3942 S3947 S3952 S3957 S3969 S3978 S3986 S3998 S4060 S4205 S4232 S3991 S4001 S4004 S4007 S4010 S4013 S4016 S4019 S4022 S4025 S4028 S4031 S4034 S4037 S4040 S4043 S4046 S4049 S4052 S4055 S4067 S4074 S4081 S4088 S4095 S4102 S4109 S4116 S4123 S4130 S4137 S4144 S4151 S4158 S4165 S4172 S4179 S4186 S4193 S4210 S4215 S4220 S4225 S4237 S4246 S4254 S4266 S4328 S4473 S4500 S4259 S4269 S4272 S4275 S4278 S4281 S4284 S4287 S4290 S4293 S4296 S4299 S4302 S4305 S4308 S4311 S4314 S4317 S4320 S4323 S4335 S4342 S4349 S4356 S4363 S4370 S4377 S4384 S4391 S4398 S4405 S4412 S4419 S4426 S4433 S4440 S4447 S4454 S4461 S4478 S4483 S4488 S4493 S4505 S4514 S4522 S4534 S4596 S4741 S4768 S4527 S4537 S4540 S4543 S4546 S4549 S4552 S4555 S4558 S4561 S4564 S4567 S4570 S4573 S4576 S4579 S4582 S4585 S4588 S4591 S4603 S4610 S4617 S4624 S4631 S4638 S4645 S4652 S4659 S4666 S4673 S4680 S4687 S4694 S4701 S4708 S4715 S4722 S4729 S4746 S4751 S4756 S4761 S4773 S4782 S4790 S4802 S4864 S5009 S5036 S4795 S4805 S4808 S4811 S4814 S4817 S4820 S4823 S4826 S4829 S4832 S4835 S4838 S4841 S4844 S4847 S4850 S4853 S4856 S4859 S4871 S4878 S4885 S4892 S4899 S4906 S4913 S4920 S4927 S4934 S4941 S4948 S4955 S4962 S4969 S4976 S4983 S4990 S4997 S5014 S5019 S5024 S5029 S5041 S5050 S5058 S5070 S5132 S5277 S5304 S5063 S5073 S5076 S5079 S5082 S5085 S5088 S5091 S5094 S5097 S5100 S5103 S5106 S5109 S5112 S5115 S5118 S5121 S5124 S5127 S5139 S5146 S5153 S5160 S5167 S5174 S5181 S5188 S5195 S5202 S5209 S5216 S5223 S5230 S5237 S5244 S5251 S5258 S5265 S5282 S5287 S5292 S5297 S5309 S5318 S5326 S5338 S5400 S5545 S5572 S5331 S5341 S5344 S5347 S5350 S5353 S5356 S5359 S5362 S5365 S5368 S5371 S5374 S5377 S5380 S5383 S5386 S5389 S5392 S5395 S5407 S5414 S5421 S5428 S5435 S5442 S5449 S5456 S5463 S5470 S5477 S5484 S5491 S5498 S5505 S5512 S5519 S5526 S5533 S5550 S5555 S5560 S5565 S5577 S5586 S5594 S5606 S5668 S5813 S5840 S5599 S5609 S5612 S5615 S5618 S5621 S5624 S5627 S5630 S5633 S5636 S5639 S5642 S5645 S5648 S5651 S5654 S5657 S5660 S5663 S5675 S5682 S5689 S5696 S5703 S5710 S5717 S5724 S5731 S5738 S5745 S5752 S5759 S5766 S5773 S5780 S5787 S5794 S5801 S5818 S5823 S5828 S5833 S5845 S5854 S5862 S5874 S5936 S6081 S6108 S5867 S5877 S5880 S5883 S5886 S5889 S5892 S5895 S5898 S5901 S5904 S5907 S5910 S5913 S5916 S5919 S5922 S5925 S5928 S5931 S5943 S5950 S5957 S5964 S5971 S5978 S5985 S5992 S5999 S6006 S6013 S6020 S6027 S6034 S6041 S6048 S6055 S6062 S6069 S6086 S6091 S6096 S6101 S6113 S427 S443 S453 S466 S476 S496 S510 S526 S536 S549 S559 S579 S593 S609 S619 S632 S642 S662 S676 S692 S702 S715 S725 S745" xr:uid="{6AFBE572-D022-4C24-8A3D-093DCA8A1C3C}">
      <formula1>"追加,削除"</formula1>
    </dataValidation>
    <dataValidation type="list" allowBlank="1" showInputMessage="1" showErrorMessage="1" sqref="C431:D431 C514:D514 C597:D597 C680:D680 C348:D348" xr:uid="{CC44F91B-0444-47A5-A548-A9C2993900A1}">
      <formula1>"治験成分記号,治験識別記号,一般的名称,その他"</formula1>
    </dataValidation>
    <dataValidation type="list" allowBlank="1" showInputMessage="1" showErrorMessage="1" sqref="C435:D435 C518:D518 C601:D601 C684:D684 C352:D352" xr:uid="{E0A99F54-BC28-47FF-B8D4-0FEB185A7CFB}">
      <formula1>"被験薬,対照薬,併用薬,レスキュー薬,その他"</formula1>
    </dataValidation>
    <dataValidation type="list" allowBlank="1" showInputMessage="1" showErrorMessage="1" sqref="C6128:D6128" xr:uid="{7C56E178-30FD-4809-A829-6A3D1B7EF91E}">
      <formula1>"1,2"</formula1>
    </dataValidation>
    <dataValidation type="list" allowBlank="1" showInputMessage="1" showErrorMessage="1" sqref="C6125:D6125 C428:D428 C511:D511 C594:D594 C677:D677 C345:D345" xr:uid="{9E59757E-A83F-4E29-AA34-6B726E82956C}">
      <formula1>"医薬品,医療機器,再生医療等製品"</formula1>
    </dataValidation>
    <dataValidation type="list" allowBlank="1" showInputMessage="1" showErrorMessage="1" sqref="C437:D437 C520:D520 C603:D603 C686:D686 C354:D354" xr:uid="{A057BAF0-3324-441D-889E-14857D96FF33}">
      <formula1>"未承認,適応外,既承認"</formula1>
    </dataValidation>
    <dataValidation type="list" allowBlank="1" showInputMessage="1" showErrorMessage="1" sqref="C241:D241" xr:uid="{049539C1-357F-4314-A106-EA72546DAD24}">
      <formula1>"該当なし,主たる治験,拡大治験"</formula1>
    </dataValidation>
    <dataValidation type="list" allowBlank="1" showInputMessage="1" showErrorMessage="1" sqref="C235:D235 C244:D244 C248:D248 C251:D251 C254:D254 C405:D405 C232:D232 C491:D492 C488:D488 C574:D575 C571:D571 C657:D658 C654:D654 C740:D741 C737:D737 C408:D409" xr:uid="{B2647D02-F9B6-4988-8900-3F1E581BFF36}">
      <formula1>"該当なし,該当あり"</formula1>
    </dataValidation>
    <dataValidation type="list" allowBlank="1" showInputMessage="1" showErrorMessage="1" sqref="C229:D229 C485:D485 C568:D568 C651:D651 C734:D734 C402:D402" xr:uid="{A8AA3F2F-7A2B-49FE-AAC0-5BAB960AE9DE}">
      <formula1>"該当なし,生物由来製品（見込み）,生物由来製品（指定済み）,特定生物由来製品（見込み）,特定生物由来製品（指定済み）"</formula1>
    </dataValidation>
    <dataValidation type="list" allowBlank="1" showInputMessage="1" showErrorMessage="1" sqref="C225:D225 C481:D481 C564:D564 C647:D647 C730:D730 C398:D398" xr:uid="{D31731F6-4AAD-4640-86DD-480C333862BB}">
      <formula1>"該当なし,第一種,第二種,第一種及び第二種"</formula1>
    </dataValidation>
    <dataValidation type="list" allowBlank="1" showInputMessage="1" showErrorMessage="1" sqref="C64:D64" xr:uid="{8E5F5FED-97ED-4205-9E97-C6670D4BF506}">
      <formula1>"0,1,2,3,4,5,6"</formula1>
    </dataValidation>
    <dataValidation type="list" allowBlank="1" showInputMessage="1" showErrorMessage="1" sqref="C28:D28 C440:D440 C523:D523 C606:D606 C689:D689 C357:D357" xr:uid="{630DF9BA-F32F-4D2C-8D7C-4A62CD4CD042}">
      <formula1>"新有効成分,新投与経路,新医療用配合剤"</formula1>
    </dataValidation>
    <dataValidation type="list" allowBlank="1" showInputMessage="1" showErrorMessage="1" sqref="C27:D27" xr:uid="{4BB83099-B62C-492F-B4FA-D98C571DD25A}">
      <formula1>"1,2,3"</formula1>
    </dataValidation>
    <dataValidation type="list" allowBlank="1" showInputMessage="1" showErrorMessage="1" sqref="C25:D25" xr:uid="{4485F5A0-54D3-4EA0-90FF-1F9E08439BF5}">
      <formula1>"治験計画届,治験計画変更届,治験終了届,治験中止届"</formula1>
    </dataValidation>
    <dataValidation type="whole" imeMode="halfAlpha" allowBlank="1" showInputMessage="1" showErrorMessage="1" errorTitle="入力エラー" error="1～4桁の半角数字を入力してください。" sqref="C985:C986 C1253:C1254 C1521:C1522 C1789:C1790 C2057:C2058 C6077:C6078 C5809:C5810 C5541:C5542 C5273:C5274 C5005:C5006 C4737:C4738 C4469:C4470 C4201:C4202 C3933:C3934 C3665:C3666 C3397:C3398 C3129:C3130 C2861:C2862 C2593:C2594 C2325:C2326" xr:uid="{FF58543E-872F-4165-A26A-811B397DF914}">
      <formula1>0</formula1>
      <formula2>9999</formula2>
    </dataValidation>
    <dataValidation type="whole" imeMode="halfAlpha" allowBlank="1" showInputMessage="1" showErrorMessage="1" errorTitle="入力エラー" error="4桁以内の半角数字を入力してください。" sqref="C69:C70" xr:uid="{84563347-2E15-4863-9E07-D2601617E195}">
      <formula1>0</formula1>
      <formula2>9999</formula2>
    </dataValidation>
  </dataValidations>
  <pageMargins left="0.70866141732283472" right="0.70866141732283472" top="0.74803149606299213" bottom="0.74803149606299213" header="0.31496062992125984" footer="0.31496062992125984"/>
  <pageSetup paperSize="9" scale="72"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E7DC-F92A-46AF-9048-29B18E75CABF}">
  <sheetPr>
    <outlinePr summaryBelow="0"/>
    <pageSetUpPr fitToPage="1"/>
  </sheetPr>
  <dimension ref="A1:AA6129"/>
  <sheetViews>
    <sheetView workbookViewId="0">
      <selection sqref="A1:C1"/>
    </sheetView>
  </sheetViews>
  <sheetFormatPr defaultColWidth="8" defaultRowHeight="17" outlineLevelRow="3" x14ac:dyDescent="0.4"/>
  <cols>
    <col min="1" max="1" width="4.77734375" style="1" customWidth="1"/>
    <col min="2" max="2" width="52.77734375" style="3" customWidth="1"/>
    <col min="3" max="3" width="52.77734375" style="4" customWidth="1"/>
    <col min="4" max="4" width="4.6640625" style="4" customWidth="1"/>
    <col min="5" max="5" width="10.6640625" style="2" hidden="1" customWidth="1"/>
    <col min="6" max="7" width="27.21875" style="2" hidden="1" customWidth="1"/>
    <col min="8" max="8" width="0.6640625" style="2" hidden="1" customWidth="1"/>
    <col min="9" max="18" width="27.21875" style="2" hidden="1" customWidth="1"/>
    <col min="19" max="19" width="7.44140625" style="4" customWidth="1"/>
    <col min="20" max="20" width="8.5546875" style="40" bestFit="1" customWidth="1"/>
    <col min="21" max="21" width="18.33203125" style="4" customWidth="1"/>
    <col min="22" max="24" width="27.21875" style="2" hidden="1" customWidth="1"/>
    <col min="25" max="25" width="8" style="1"/>
    <col min="26" max="26" width="8" style="2"/>
    <col min="27" max="16384" width="8" style="1"/>
  </cols>
  <sheetData>
    <row r="1" spans="1:24" x14ac:dyDescent="0.4">
      <c r="A1" s="46" t="s">
        <v>0</v>
      </c>
      <c r="B1" s="46"/>
      <c r="C1" s="46"/>
      <c r="D1" s="29"/>
      <c r="E1" s="2" t="s">
        <v>1</v>
      </c>
      <c r="F1" s="2" t="s">
        <v>2</v>
      </c>
      <c r="G1" s="2" t="s">
        <v>3</v>
      </c>
      <c r="H1" s="2" t="s">
        <v>4</v>
      </c>
      <c r="I1" s="2" t="s">
        <v>5</v>
      </c>
      <c r="J1" s="2" t="s">
        <v>6</v>
      </c>
      <c r="K1" s="2" t="s">
        <v>7</v>
      </c>
      <c r="L1" s="2" t="s">
        <v>8</v>
      </c>
      <c r="M1" s="2" t="s">
        <v>9</v>
      </c>
      <c r="N1" s="2" t="s">
        <v>10</v>
      </c>
      <c r="O1" s="2" t="s">
        <v>11</v>
      </c>
      <c r="P1" s="2" t="s">
        <v>12</v>
      </c>
      <c r="Q1" s="2" t="s">
        <v>13</v>
      </c>
      <c r="R1" s="2" t="s">
        <v>14</v>
      </c>
      <c r="U1" s="42" t="s">
        <v>589</v>
      </c>
      <c r="V1" s="2" t="s">
        <v>15</v>
      </c>
      <c r="W1" s="2" t="s">
        <v>16</v>
      </c>
      <c r="X1" s="2" t="s">
        <v>17</v>
      </c>
    </row>
    <row r="2" spans="1:24" x14ac:dyDescent="0.4">
      <c r="A2" s="46"/>
      <c r="B2" s="46"/>
      <c r="C2" s="46"/>
      <c r="D2" s="29"/>
    </row>
    <row r="3" spans="1:24" x14ac:dyDescent="0.4">
      <c r="A3" s="47" t="s">
        <v>18</v>
      </c>
      <c r="B3" s="47"/>
      <c r="C3" s="47"/>
      <c r="D3" s="23"/>
    </row>
    <row r="4" spans="1:24" x14ac:dyDescent="0.4">
      <c r="B4" s="3" t="s">
        <v>19</v>
      </c>
    </row>
    <row r="5" spans="1:24" x14ac:dyDescent="0.4">
      <c r="A5" s="48" t="s">
        <v>20</v>
      </c>
      <c r="B5" s="49"/>
      <c r="C5" s="5"/>
      <c r="D5" s="30"/>
      <c r="E5" s="2" t="s">
        <v>21</v>
      </c>
      <c r="F5" s="2" t="s">
        <v>22</v>
      </c>
      <c r="G5" s="2" t="s">
        <v>23</v>
      </c>
      <c r="W5" s="2" t="s">
        <v>22</v>
      </c>
    </row>
    <row r="6" spans="1:24" x14ac:dyDescent="0.4">
      <c r="A6" s="48" t="s">
        <v>24</v>
      </c>
      <c r="B6" s="49"/>
      <c r="C6" s="5"/>
      <c r="D6" s="30"/>
      <c r="E6" s="2" t="s">
        <v>21</v>
      </c>
      <c r="F6" s="2" t="s">
        <v>22</v>
      </c>
      <c r="G6" s="2" t="s">
        <v>23</v>
      </c>
      <c r="W6" s="2" t="s">
        <v>22</v>
      </c>
    </row>
    <row r="8" spans="1:24" x14ac:dyDescent="0.4">
      <c r="A8" s="48" t="s">
        <v>25</v>
      </c>
      <c r="B8" s="49"/>
      <c r="C8" s="5" t="s">
        <v>26</v>
      </c>
      <c r="D8" s="30"/>
      <c r="E8" s="2" t="s">
        <v>27</v>
      </c>
      <c r="F8" s="2" t="s">
        <v>28</v>
      </c>
      <c r="G8" s="2" t="s">
        <v>29</v>
      </c>
      <c r="K8" s="2">
        <v>240</v>
      </c>
      <c r="L8" s="2" t="s">
        <v>30</v>
      </c>
      <c r="V8" s="2" t="s">
        <v>26</v>
      </c>
      <c r="W8" s="2" t="s">
        <v>28</v>
      </c>
    </row>
    <row r="9" spans="1:24" x14ac:dyDescent="0.4">
      <c r="B9" s="3" t="s">
        <v>19</v>
      </c>
    </row>
    <row r="10" spans="1:24" x14ac:dyDescent="0.4">
      <c r="A10" s="51" t="s">
        <v>31</v>
      </c>
      <c r="B10" s="51"/>
      <c r="C10" s="51"/>
      <c r="D10" s="3"/>
      <c r="E10" s="2" t="s">
        <v>32</v>
      </c>
    </row>
    <row r="11" spans="1:24" x14ac:dyDescent="0.4">
      <c r="A11" s="3"/>
      <c r="B11" s="1"/>
      <c r="C11" s="1"/>
      <c r="D11" s="1"/>
    </row>
    <row r="12" spans="1:24" x14ac:dyDescent="0.4">
      <c r="A12" s="51" t="s">
        <v>33</v>
      </c>
      <c r="B12" s="51"/>
      <c r="C12" s="51"/>
      <c r="D12" s="3"/>
      <c r="E12" s="2" t="s">
        <v>34</v>
      </c>
      <c r="L12" s="2" t="s">
        <v>35</v>
      </c>
      <c r="M12" s="2" t="s">
        <v>34</v>
      </c>
    </row>
    <row r="13" spans="1:24" x14ac:dyDescent="0.4">
      <c r="S13" s="43" t="s">
        <v>36</v>
      </c>
      <c r="T13" s="44" t="s">
        <v>37</v>
      </c>
      <c r="U13" s="43" t="s">
        <v>38</v>
      </c>
    </row>
    <row r="14" spans="1:24" x14ac:dyDescent="0.4">
      <c r="B14" s="7" t="s">
        <v>39</v>
      </c>
      <c r="C14" s="8"/>
      <c r="D14" s="31"/>
      <c r="E14" s="2" t="s">
        <v>40</v>
      </c>
      <c r="F14" s="2" t="s">
        <v>41</v>
      </c>
      <c r="G14" s="2" t="s">
        <v>42</v>
      </c>
      <c r="K14" s="2">
        <v>20</v>
      </c>
      <c r="L14" s="2" t="s">
        <v>30</v>
      </c>
      <c r="M14" s="2" t="s">
        <v>34</v>
      </c>
      <c r="S14" s="5"/>
      <c r="T14" s="41"/>
      <c r="U14" s="8"/>
      <c r="W14" s="2" t="s">
        <v>41</v>
      </c>
    </row>
    <row r="15" spans="1:24" x14ac:dyDescent="0.4">
      <c r="B15" s="7" t="s">
        <v>43</v>
      </c>
      <c r="C15" s="8">
        <v>2</v>
      </c>
      <c r="D15" s="31"/>
      <c r="E15" s="2" t="s">
        <v>44</v>
      </c>
      <c r="F15" s="2" t="s">
        <v>45</v>
      </c>
      <c r="G15" s="2" t="s">
        <v>46</v>
      </c>
      <c r="K15" s="2">
        <v>1</v>
      </c>
      <c r="L15" s="2" t="s">
        <v>30</v>
      </c>
      <c r="M15" s="2" t="s">
        <v>34</v>
      </c>
      <c r="S15" s="5"/>
      <c r="T15" s="41"/>
      <c r="U15" s="8"/>
      <c r="V15" s="2">
        <v>2</v>
      </c>
      <c r="W15" s="2" t="s">
        <v>45</v>
      </c>
    </row>
    <row r="16" spans="1:24" x14ac:dyDescent="0.4">
      <c r="B16" s="7" t="s">
        <v>47</v>
      </c>
      <c r="C16" s="8"/>
      <c r="D16" s="31"/>
      <c r="E16" s="2" t="s">
        <v>48</v>
      </c>
      <c r="F16" s="2" t="str">
        <f>IF(AND($C$18=1,$C$25="治験計画届"),"^$","^(\d{2}|\d{4})-\d{4}$")</f>
        <v>^(\d{2}|\d{4})-\d{4}$</v>
      </c>
      <c r="G16" s="2" t="str">
        <f>IF($F$16="^$","入力しないでください","**-**** または ****-****形式で入力してください(*は半角数字)")</f>
        <v>**-**** または ****-****形式で入力してください(*は半角数字)</v>
      </c>
      <c r="K16" s="2">
        <v>20</v>
      </c>
      <c r="L16" s="2" t="s">
        <v>30</v>
      </c>
      <c r="M16" s="2" t="s">
        <v>34</v>
      </c>
      <c r="S16" s="5"/>
      <c r="T16" s="41"/>
      <c r="U16" s="8"/>
      <c r="W16" s="2" t="s">
        <v>49</v>
      </c>
    </row>
    <row r="17" spans="1:23" x14ac:dyDescent="0.4">
      <c r="B17" s="7" t="s">
        <v>50</v>
      </c>
      <c r="C17" s="10"/>
      <c r="D17" s="32"/>
      <c r="E17" s="2" t="s">
        <v>51</v>
      </c>
      <c r="F17" s="2" t="s">
        <v>52</v>
      </c>
      <c r="G17" s="2" t="s">
        <v>53</v>
      </c>
      <c r="K17" s="2">
        <v>8</v>
      </c>
      <c r="L17" s="2" t="s">
        <v>54</v>
      </c>
      <c r="M17" s="2" t="s">
        <v>34</v>
      </c>
      <c r="S17" s="5"/>
      <c r="T17" s="41"/>
      <c r="U17" s="8"/>
      <c r="W17" s="2" t="s">
        <v>52</v>
      </c>
    </row>
    <row r="18" spans="1:23" x14ac:dyDescent="0.4">
      <c r="B18" s="7" t="s">
        <v>55</v>
      </c>
      <c r="C18" s="5"/>
      <c r="D18" s="30"/>
      <c r="E18" s="2" t="s">
        <v>56</v>
      </c>
      <c r="F18" s="2" t="s">
        <v>57</v>
      </c>
      <c r="G18" s="2" t="s">
        <v>58</v>
      </c>
      <c r="K18" s="2">
        <v>3</v>
      </c>
      <c r="L18" s="2" t="s">
        <v>30</v>
      </c>
      <c r="M18" s="2" t="s">
        <v>34</v>
      </c>
      <c r="S18" s="5"/>
      <c r="T18" s="41"/>
      <c r="U18" s="8"/>
      <c r="W18" s="2" t="s">
        <v>57</v>
      </c>
    </row>
    <row r="19" spans="1:23" x14ac:dyDescent="0.4">
      <c r="B19" s="7" t="s">
        <v>59</v>
      </c>
      <c r="C19" s="8"/>
      <c r="D19" s="31"/>
      <c r="E19" s="2" t="s">
        <v>60</v>
      </c>
      <c r="F19" s="2" t="str">
        <f>IF($C$25="治験計画届","^$","^(\d{2}|\d{4})-\d{4}$")</f>
        <v>^(\d{2}|\d{4})-\d{4}$</v>
      </c>
      <c r="G19" s="2" t="str">
        <f>IF($F$19="^$","入力しないでください","**-**** または ****-****形式で入力してください(*は半角数字)")</f>
        <v>**-**** または ****-****形式で入力してください(*は半角数字)</v>
      </c>
      <c r="K19" s="2">
        <v>20</v>
      </c>
      <c r="L19" s="2" t="s">
        <v>30</v>
      </c>
      <c r="M19" s="2" t="s">
        <v>34</v>
      </c>
      <c r="S19" s="5"/>
      <c r="T19" s="41"/>
      <c r="U19" s="8"/>
      <c r="W19" s="2" t="s">
        <v>49</v>
      </c>
    </row>
    <row r="20" spans="1:23" x14ac:dyDescent="0.4">
      <c r="B20" s="7" t="s">
        <v>61</v>
      </c>
      <c r="C20" s="10"/>
      <c r="D20" s="32"/>
      <c r="E20" s="2" t="s">
        <v>62</v>
      </c>
      <c r="F20" s="2" t="s">
        <v>52</v>
      </c>
      <c r="G20" s="2" t="s">
        <v>53</v>
      </c>
      <c r="K20" s="2">
        <v>8</v>
      </c>
      <c r="L20" s="2" t="s">
        <v>30</v>
      </c>
      <c r="M20" s="2" t="s">
        <v>34</v>
      </c>
      <c r="S20" s="5"/>
      <c r="T20" s="41"/>
      <c r="U20" s="8"/>
      <c r="W20" s="2" t="s">
        <v>52</v>
      </c>
    </row>
    <row r="22" spans="1:23" x14ac:dyDescent="0.4">
      <c r="A22" s="51" t="s">
        <v>63</v>
      </c>
      <c r="B22" s="51"/>
      <c r="C22" s="51"/>
      <c r="D22" s="3"/>
      <c r="E22" s="2" t="s">
        <v>64</v>
      </c>
      <c r="L22" s="2" t="s">
        <v>65</v>
      </c>
      <c r="M22" s="2" t="s">
        <v>66</v>
      </c>
    </row>
    <row r="23" spans="1:23" x14ac:dyDescent="0.4">
      <c r="S23" s="43" t="s">
        <v>36</v>
      </c>
      <c r="T23" s="44" t="s">
        <v>37</v>
      </c>
      <c r="U23" s="43" t="s">
        <v>38</v>
      </c>
    </row>
    <row r="24" spans="1:23" x14ac:dyDescent="0.4">
      <c r="B24" s="7" t="s">
        <v>67</v>
      </c>
      <c r="C24" s="10"/>
      <c r="D24" s="32"/>
      <c r="E24" s="2" t="s">
        <v>68</v>
      </c>
      <c r="F24" s="2" t="s">
        <v>52</v>
      </c>
      <c r="G24" s="2" t="s">
        <v>69</v>
      </c>
      <c r="K24" s="2">
        <v>8</v>
      </c>
      <c r="L24" s="2" t="s">
        <v>30</v>
      </c>
      <c r="M24" s="2" t="s">
        <v>66</v>
      </c>
      <c r="S24" s="5"/>
      <c r="T24" s="41"/>
      <c r="U24" s="8"/>
      <c r="W24" s="2" t="s">
        <v>52</v>
      </c>
    </row>
    <row r="25" spans="1:23" x14ac:dyDescent="0.4">
      <c r="B25" s="7" t="s">
        <v>70</v>
      </c>
      <c r="C25" s="8"/>
      <c r="D25" s="31"/>
      <c r="E25" s="2" t="s">
        <v>71</v>
      </c>
      <c r="F25" s="2" t="s">
        <v>72</v>
      </c>
      <c r="G25" s="2" t="s">
        <v>73</v>
      </c>
      <c r="K25" s="2">
        <v>14</v>
      </c>
      <c r="L25" s="2" t="s">
        <v>30</v>
      </c>
      <c r="M25" s="2" t="s">
        <v>66</v>
      </c>
      <c r="S25" s="5"/>
      <c r="T25" s="41"/>
      <c r="U25" s="8"/>
      <c r="W25" s="2" t="s">
        <v>72</v>
      </c>
    </row>
    <row r="26" spans="1:23" x14ac:dyDescent="0.4">
      <c r="B26" s="7" t="s">
        <v>74</v>
      </c>
      <c r="C26" s="5"/>
      <c r="D26" s="30"/>
      <c r="E26" s="2" t="s">
        <v>75</v>
      </c>
      <c r="F26" s="2" t="str">
        <f>IF($C$25="治験計画変更届","^\d{1,3}$","^$")</f>
        <v>^$</v>
      </c>
      <c r="G26" s="2" t="str">
        <f>IF($F$26="^$","入力しないでください","半角数字を入力してください(3桁以内)")</f>
        <v>入力しないでください</v>
      </c>
      <c r="K26" s="2">
        <v>3</v>
      </c>
      <c r="L26" s="2" t="s">
        <v>30</v>
      </c>
      <c r="M26" s="2" t="s">
        <v>66</v>
      </c>
      <c r="S26" s="5"/>
      <c r="T26" s="41"/>
      <c r="U26" s="8"/>
      <c r="W26" s="2" t="s">
        <v>76</v>
      </c>
    </row>
    <row r="27" spans="1:23" x14ac:dyDescent="0.4">
      <c r="B27" s="7" t="s">
        <v>77</v>
      </c>
      <c r="C27" s="5"/>
      <c r="D27" s="30"/>
      <c r="E27" s="2" t="s">
        <v>78</v>
      </c>
      <c r="F27" s="2" t="s">
        <v>79</v>
      </c>
      <c r="G27" s="2" t="s">
        <v>73</v>
      </c>
      <c r="K27" s="2">
        <v>1</v>
      </c>
      <c r="L27" s="2" t="s">
        <v>30</v>
      </c>
      <c r="M27" s="2" t="s">
        <v>66</v>
      </c>
      <c r="S27" s="5"/>
      <c r="T27" s="41"/>
      <c r="U27" s="8"/>
      <c r="W27" s="2" t="s">
        <v>79</v>
      </c>
    </row>
    <row r="28" spans="1:23" x14ac:dyDescent="0.4">
      <c r="B28" s="7" t="s">
        <v>80</v>
      </c>
      <c r="C28" s="8"/>
      <c r="D28" s="31"/>
      <c r="E28" s="2" t="s">
        <v>81</v>
      </c>
      <c r="F28" s="2" t="str">
        <f>IF($C$27=1,"^新有効成分|新投与経路|新医療用配合剤$","^新有効成分|新投与経路|新医療用配合剤$|^$")</f>
        <v>^新有効成分|新投与経路|新医療用配合剤$|^$</v>
      </c>
      <c r="G28" s="2" t="s">
        <v>82</v>
      </c>
      <c r="K28" s="2">
        <v>50</v>
      </c>
      <c r="L28" s="2" t="s">
        <v>83</v>
      </c>
      <c r="M28" s="2" t="s">
        <v>66</v>
      </c>
      <c r="R28" s="2" t="str">
        <f>IF(C28="","TRUE","FALSE")</f>
        <v>TRUE</v>
      </c>
      <c r="S28" s="5"/>
      <c r="T28" s="41"/>
      <c r="U28" s="8"/>
      <c r="W28" s="2" t="s">
        <v>84</v>
      </c>
    </row>
    <row r="29" spans="1:23" x14ac:dyDescent="0.4">
      <c r="B29" s="3" t="s">
        <v>19</v>
      </c>
    </row>
    <row r="30" spans="1:23" x14ac:dyDescent="0.4">
      <c r="B30" s="50" t="s">
        <v>85</v>
      </c>
      <c r="C30" s="50"/>
      <c r="D30" s="33"/>
      <c r="E30" s="2" t="s">
        <v>86</v>
      </c>
      <c r="L30" s="2" t="s">
        <v>87</v>
      </c>
      <c r="M30" s="2" t="s">
        <v>66</v>
      </c>
      <c r="N30" s="2" t="s">
        <v>86</v>
      </c>
      <c r="S30" s="43" t="s">
        <v>36</v>
      </c>
      <c r="T30" s="44" t="s">
        <v>37</v>
      </c>
      <c r="U30" s="43" t="s">
        <v>38</v>
      </c>
    </row>
    <row r="31" spans="1:23" x14ac:dyDescent="0.4">
      <c r="B31" s="7" t="s">
        <v>88</v>
      </c>
      <c r="C31" s="10"/>
      <c r="D31" s="32"/>
      <c r="E31" s="2" t="s">
        <v>89</v>
      </c>
      <c r="F31" s="2" t="str">
        <f>IF($C$25="治験中止届","^(19|20)\d{2}[01][0-9][0-3][0-9]$","^$")</f>
        <v>^$</v>
      </c>
      <c r="G31" s="2" t="str">
        <f>IF($F$31="^$", "入力しないでください", "西暦年月日を8桁の半角数字で入力してください")</f>
        <v>入力しないでください</v>
      </c>
      <c r="K31" s="2">
        <v>8</v>
      </c>
      <c r="L31" s="2" t="s">
        <v>30</v>
      </c>
      <c r="M31" s="2" t="s">
        <v>66</v>
      </c>
      <c r="N31" s="2" t="s">
        <v>86</v>
      </c>
      <c r="S31" s="5"/>
      <c r="T31" s="41"/>
      <c r="U31" s="8"/>
      <c r="W31" s="2" t="s">
        <v>90</v>
      </c>
    </row>
    <row r="32" spans="1:23" x14ac:dyDescent="0.4">
      <c r="B32" s="7" t="s">
        <v>91</v>
      </c>
      <c r="C32" s="8"/>
      <c r="D32" s="31"/>
      <c r="E32" s="2" t="s">
        <v>92</v>
      </c>
      <c r="F32" s="2" t="str">
        <f>IF($C$25="治験中止届","^.{1,1000}$","^$")</f>
        <v>^$</v>
      </c>
      <c r="G32" s="2" t="str">
        <f>IF($F$32="^$", "入力しないでください", "入力してください(1000文字以内)")</f>
        <v>入力しないでください</v>
      </c>
      <c r="K32" s="2">
        <v>1000</v>
      </c>
      <c r="L32" s="2" t="s">
        <v>30</v>
      </c>
      <c r="M32" s="2" t="s">
        <v>66</v>
      </c>
      <c r="N32" s="2" t="s">
        <v>86</v>
      </c>
      <c r="S32" s="5"/>
      <c r="T32" s="41"/>
      <c r="U32" s="8"/>
      <c r="W32" s="2" t="s">
        <v>93</v>
      </c>
    </row>
    <row r="33" spans="2:25" x14ac:dyDescent="0.4">
      <c r="B33" s="7" t="s">
        <v>94</v>
      </c>
      <c r="C33" s="8"/>
      <c r="D33" s="31"/>
      <c r="E33" s="2" t="s">
        <v>95</v>
      </c>
      <c r="F33" s="2" t="str">
        <f>IF($C$25="治験中止届","^.{1,1000}$","^$")</f>
        <v>^$</v>
      </c>
      <c r="G33" s="2" t="str">
        <f>IF($F$33="^$", "入力しないでください", "入力してください(1000文字以内)")</f>
        <v>入力しないでください</v>
      </c>
      <c r="K33" s="2">
        <v>1000</v>
      </c>
      <c r="L33" s="2" t="s">
        <v>30</v>
      </c>
      <c r="M33" s="2" t="s">
        <v>66</v>
      </c>
      <c r="N33" s="2" t="s">
        <v>86</v>
      </c>
      <c r="S33" s="5"/>
      <c r="T33" s="41"/>
      <c r="U33" s="8"/>
      <c r="W33" s="2" t="s">
        <v>93</v>
      </c>
    </row>
    <row r="34" spans="2:25" x14ac:dyDescent="0.4">
      <c r="B34" s="3" t="s">
        <v>19</v>
      </c>
    </row>
    <row r="35" spans="2:25" x14ac:dyDescent="0.4">
      <c r="B35" s="50" t="s">
        <v>96</v>
      </c>
      <c r="C35" s="50"/>
      <c r="D35" s="33"/>
      <c r="E35" s="2" t="s">
        <v>97</v>
      </c>
      <c r="L35" s="2" t="s">
        <v>98</v>
      </c>
      <c r="M35" s="2" t="s">
        <v>66</v>
      </c>
      <c r="N35" s="2" t="s">
        <v>99</v>
      </c>
      <c r="S35" s="43" t="s">
        <v>36</v>
      </c>
      <c r="T35" s="44" t="s">
        <v>37</v>
      </c>
      <c r="U35" s="43" t="s">
        <v>38</v>
      </c>
    </row>
    <row r="36" spans="2:25" x14ac:dyDescent="0.4">
      <c r="B36" s="7" t="s">
        <v>100</v>
      </c>
      <c r="C36" s="5">
        <v>1</v>
      </c>
      <c r="D36" s="30"/>
      <c r="E36" s="2" t="s">
        <v>101</v>
      </c>
      <c r="F36" s="2" t="s">
        <v>102</v>
      </c>
      <c r="G36" s="2" t="s">
        <v>103</v>
      </c>
      <c r="H36" s="2">
        <v>31</v>
      </c>
      <c r="K36" s="2">
        <v>3</v>
      </c>
      <c r="L36" s="2" t="s">
        <v>104</v>
      </c>
      <c r="M36" s="2" t="s">
        <v>66</v>
      </c>
      <c r="N36" s="2" t="s">
        <v>99</v>
      </c>
      <c r="S36" s="5"/>
      <c r="T36" s="41"/>
      <c r="U36" s="8"/>
      <c r="V36" s="2" t="s">
        <v>105</v>
      </c>
      <c r="W36" s="2" t="s">
        <v>106</v>
      </c>
      <c r="X36" s="2" t="str" cm="1">
        <f t="array" ref="X36">IF(AND(C36&lt;&gt;1,C37:C40="",S36:W40=""), "FALSE","TRUE")</f>
        <v>TRUE</v>
      </c>
    </row>
    <row r="37" spans="2:25" x14ac:dyDescent="0.4">
      <c r="B37" s="7" t="s">
        <v>107</v>
      </c>
      <c r="C37" s="8"/>
      <c r="D37" s="31"/>
      <c r="E37" s="2" t="s">
        <v>108</v>
      </c>
      <c r="F37" s="2" t="s">
        <v>109</v>
      </c>
      <c r="G37" s="2" t="s">
        <v>110</v>
      </c>
      <c r="H37" s="2">
        <v>31</v>
      </c>
      <c r="K37" s="2">
        <v>100</v>
      </c>
      <c r="L37" s="2" t="s">
        <v>30</v>
      </c>
      <c r="M37" s="2" t="s">
        <v>66</v>
      </c>
      <c r="N37" s="2" t="s">
        <v>99</v>
      </c>
      <c r="S37" s="5"/>
      <c r="T37" s="41"/>
      <c r="U37" s="8"/>
      <c r="W37" s="2" t="s">
        <v>111</v>
      </c>
      <c r="X37" s="2" t="str" cm="1">
        <f t="array" ref="X37">IF(AND(C36&lt;&gt;1,C37:C40="",S36:U40=""), "FALSE","TRUE")</f>
        <v>TRUE</v>
      </c>
    </row>
    <row r="38" spans="2:25" x14ac:dyDescent="0.4">
      <c r="B38" s="7" t="s">
        <v>112</v>
      </c>
      <c r="C38" s="8"/>
      <c r="D38" s="31"/>
      <c r="E38" s="2" t="s">
        <v>113</v>
      </c>
      <c r="F38" s="2" t="s">
        <v>114</v>
      </c>
      <c r="G38" s="2" t="s">
        <v>115</v>
      </c>
      <c r="H38" s="2">
        <v>31</v>
      </c>
      <c r="K38" s="2">
        <v>120</v>
      </c>
      <c r="L38" s="2" t="s">
        <v>30</v>
      </c>
      <c r="M38" s="2" t="s">
        <v>66</v>
      </c>
      <c r="N38" s="2" t="s">
        <v>99</v>
      </c>
      <c r="S38" s="5"/>
      <c r="T38" s="41"/>
      <c r="U38" s="8"/>
      <c r="W38" s="2" t="s">
        <v>116</v>
      </c>
      <c r="X38" s="2" t="str" cm="1">
        <f t="array" ref="X38">IF(AND(C36&lt;&gt;1,C37:C40="",S36:U40=""), "FALSE","TRUE")</f>
        <v>TRUE</v>
      </c>
    </row>
    <row r="39" spans="2:25" x14ac:dyDescent="0.4">
      <c r="B39" s="7" t="s">
        <v>117</v>
      </c>
      <c r="C39" s="8"/>
      <c r="D39" s="31"/>
      <c r="E39" s="2" t="s">
        <v>118</v>
      </c>
      <c r="F39" s="2" t="s">
        <v>116</v>
      </c>
      <c r="G39" s="2" t="s">
        <v>115</v>
      </c>
      <c r="H39" s="2">
        <v>31</v>
      </c>
      <c r="K39" s="2">
        <v>120</v>
      </c>
      <c r="L39" s="2" t="s">
        <v>30</v>
      </c>
      <c r="M39" s="2" t="s">
        <v>66</v>
      </c>
      <c r="N39" s="2" t="s">
        <v>99</v>
      </c>
      <c r="S39" s="5"/>
      <c r="T39" s="41"/>
      <c r="U39" s="8"/>
      <c r="W39" s="2" t="s">
        <v>116</v>
      </c>
      <c r="X39" s="2" t="str" cm="1">
        <f t="array" ref="X39">IF(AND(C36&lt;&gt;1,C37:C40="",S36:U40=""), "FALSE","TRUE")</f>
        <v>TRUE</v>
      </c>
    </row>
    <row r="40" spans="2:25" x14ac:dyDescent="0.4">
      <c r="B40" s="7" t="s">
        <v>119</v>
      </c>
      <c r="C40" s="11"/>
      <c r="D40" s="34"/>
      <c r="E40" s="2" t="s">
        <v>120</v>
      </c>
      <c r="F40" s="2" t="s">
        <v>121</v>
      </c>
      <c r="G40" s="2" t="s">
        <v>122</v>
      </c>
      <c r="H40" s="2">
        <v>31</v>
      </c>
      <c r="K40" s="2">
        <v>9</v>
      </c>
      <c r="L40" s="2" t="s">
        <v>30</v>
      </c>
      <c r="M40" s="2" t="s">
        <v>66</v>
      </c>
      <c r="N40" s="2" t="s">
        <v>99</v>
      </c>
      <c r="S40" s="5"/>
      <c r="T40" s="41"/>
      <c r="U40" s="8"/>
      <c r="W40" s="2" t="s">
        <v>123</v>
      </c>
      <c r="X40" s="2" t="str" cm="1">
        <f t="array" ref="X40">IF(AND(C36&lt;&gt;1,C37:C40="",S36:U40=""), "FALSE","TRUE")</f>
        <v>TRUE</v>
      </c>
      <c r="Y40" s="2"/>
    </row>
    <row r="41" spans="2:25" x14ac:dyDescent="0.4">
      <c r="B41" s="3" t="s">
        <v>19</v>
      </c>
    </row>
    <row r="42" spans="2:25" x14ac:dyDescent="0.4">
      <c r="B42" s="50" t="s">
        <v>124</v>
      </c>
      <c r="C42" s="50"/>
      <c r="D42" s="33"/>
      <c r="E42" s="2" t="s">
        <v>125</v>
      </c>
      <c r="L42" s="2" t="s">
        <v>126</v>
      </c>
      <c r="M42" s="2" t="s">
        <v>66</v>
      </c>
      <c r="N42" s="2" t="s">
        <v>125</v>
      </c>
      <c r="S42" s="43" t="s">
        <v>36</v>
      </c>
      <c r="T42" s="44" t="s">
        <v>37</v>
      </c>
      <c r="U42" s="43" t="s">
        <v>38</v>
      </c>
    </row>
    <row r="43" spans="2:25" x14ac:dyDescent="0.4">
      <c r="B43" s="12" t="s">
        <v>127</v>
      </c>
      <c r="C43" s="8"/>
      <c r="D43" s="31"/>
      <c r="E43" s="2" t="s">
        <v>128</v>
      </c>
      <c r="F43" s="2" t="s">
        <v>129</v>
      </c>
      <c r="G43" s="2" t="s">
        <v>23</v>
      </c>
      <c r="L43" s="2" t="s">
        <v>30</v>
      </c>
      <c r="M43" s="2" t="s">
        <v>66</v>
      </c>
      <c r="N43" s="2" t="s">
        <v>125</v>
      </c>
      <c r="S43" s="5"/>
      <c r="T43" s="41"/>
      <c r="U43" s="8"/>
      <c r="W43" s="2" t="s">
        <v>130</v>
      </c>
    </row>
    <row r="44" spans="2:25" x14ac:dyDescent="0.4">
      <c r="B44" s="3" t="s">
        <v>19</v>
      </c>
    </row>
    <row r="45" spans="2:25" x14ac:dyDescent="0.4">
      <c r="B45" s="3" t="s">
        <v>131</v>
      </c>
      <c r="C45" s="13"/>
      <c r="D45" s="13"/>
      <c r="E45" s="2" t="s">
        <v>132</v>
      </c>
      <c r="L45" s="2" t="s">
        <v>133</v>
      </c>
      <c r="M45" s="2" t="s">
        <v>66</v>
      </c>
      <c r="N45" s="2" t="s">
        <v>125</v>
      </c>
      <c r="O45" s="2" t="s">
        <v>132</v>
      </c>
      <c r="S45" s="43" t="s">
        <v>36</v>
      </c>
      <c r="T45" s="44" t="s">
        <v>37</v>
      </c>
      <c r="U45" s="43" t="s">
        <v>38</v>
      </c>
    </row>
    <row r="46" spans="2:25" x14ac:dyDescent="0.4">
      <c r="B46" s="7" t="s">
        <v>134</v>
      </c>
      <c r="C46" s="5">
        <v>1</v>
      </c>
      <c r="D46" s="30"/>
      <c r="E46" s="2" t="s">
        <v>135</v>
      </c>
      <c r="F46" s="2" t="s">
        <v>102</v>
      </c>
      <c r="G46" s="2" t="s">
        <v>103</v>
      </c>
      <c r="H46" s="2">
        <v>39</v>
      </c>
      <c r="K46" s="2">
        <v>3</v>
      </c>
      <c r="L46" s="2" t="s">
        <v>136</v>
      </c>
      <c r="M46" s="2" t="s">
        <v>66</v>
      </c>
      <c r="N46" s="2" t="s">
        <v>125</v>
      </c>
      <c r="O46" s="2" t="s">
        <v>132</v>
      </c>
      <c r="S46" s="5"/>
      <c r="T46" s="41"/>
      <c r="U46" s="8"/>
      <c r="V46" s="2" t="s">
        <v>105</v>
      </c>
      <c r="W46" s="2" t="s">
        <v>106</v>
      </c>
      <c r="X46" s="2" t="str" cm="1">
        <f t="array" ref="X46">IF(AND(C46&lt;&gt;1,C47="",S46:U47=""), "FALSE","TRUE")</f>
        <v>TRUE</v>
      </c>
    </row>
    <row r="47" spans="2:25" x14ac:dyDescent="0.4">
      <c r="B47" s="7" t="s">
        <v>137</v>
      </c>
      <c r="C47" s="8"/>
      <c r="D47" s="31"/>
      <c r="E47" s="2" t="s">
        <v>138</v>
      </c>
      <c r="F47" s="2" t="s">
        <v>139</v>
      </c>
      <c r="G47" s="2" t="s">
        <v>140</v>
      </c>
      <c r="H47" s="2">
        <v>39</v>
      </c>
      <c r="K47" s="2">
        <v>2</v>
      </c>
      <c r="L47" s="2" t="s">
        <v>30</v>
      </c>
      <c r="M47" s="2" t="s">
        <v>66</v>
      </c>
      <c r="N47" s="2" t="s">
        <v>125</v>
      </c>
      <c r="O47" s="2" t="s">
        <v>132</v>
      </c>
      <c r="S47" s="5"/>
      <c r="T47" s="41"/>
      <c r="U47" s="8"/>
      <c r="W47" s="2" t="s">
        <v>141</v>
      </c>
      <c r="X47" s="2" t="str" cm="1">
        <f t="array" ref="X47">IF(AND(C46&lt;&gt;1,C47="",S46:U47=""), "FALSE","TRUE")</f>
        <v>TRUE</v>
      </c>
    </row>
    <row r="48" spans="2:25" x14ac:dyDescent="0.4">
      <c r="B48" s="3" t="s">
        <v>19</v>
      </c>
      <c r="S48" s="43" t="s">
        <v>36</v>
      </c>
      <c r="T48" s="44" t="s">
        <v>37</v>
      </c>
      <c r="U48" s="43" t="s">
        <v>38</v>
      </c>
    </row>
    <row r="49" spans="2:24" x14ac:dyDescent="0.4">
      <c r="B49" s="7" t="s">
        <v>142</v>
      </c>
      <c r="C49" s="8"/>
      <c r="D49" s="31"/>
      <c r="E49" s="2" t="s">
        <v>143</v>
      </c>
      <c r="F49" s="2" t="s">
        <v>129</v>
      </c>
      <c r="G49" s="2" t="s">
        <v>23</v>
      </c>
      <c r="L49" s="2" t="s">
        <v>30</v>
      </c>
      <c r="M49" s="2" t="s">
        <v>66</v>
      </c>
      <c r="S49" s="5"/>
      <c r="T49" s="41"/>
      <c r="U49" s="8"/>
      <c r="W49" s="2" t="s">
        <v>130</v>
      </c>
    </row>
    <row r="50" spans="2:24" x14ac:dyDescent="0.4">
      <c r="B50" s="3" t="s">
        <v>19</v>
      </c>
    </row>
    <row r="51" spans="2:24" x14ac:dyDescent="0.4">
      <c r="B51" s="50" t="s">
        <v>144</v>
      </c>
      <c r="C51" s="50"/>
      <c r="D51" s="33"/>
      <c r="E51" s="2" t="s">
        <v>145</v>
      </c>
      <c r="L51" s="2" t="s">
        <v>146</v>
      </c>
      <c r="M51" s="2" t="s">
        <v>66</v>
      </c>
      <c r="N51" s="2" t="s">
        <v>145</v>
      </c>
      <c r="S51" s="43" t="s">
        <v>36</v>
      </c>
      <c r="T51" s="44" t="s">
        <v>37</v>
      </c>
      <c r="U51" s="43" t="s">
        <v>38</v>
      </c>
    </row>
    <row r="52" spans="2:24" x14ac:dyDescent="0.4">
      <c r="B52" s="7" t="s">
        <v>147</v>
      </c>
      <c r="C52" s="8"/>
      <c r="D52" s="31"/>
      <c r="E52" s="2" t="s">
        <v>148</v>
      </c>
      <c r="F52" s="2" t="s">
        <v>149</v>
      </c>
      <c r="G52" s="2" t="s">
        <v>150</v>
      </c>
      <c r="K52" s="2">
        <v>1024</v>
      </c>
      <c r="L52" s="2" t="s">
        <v>30</v>
      </c>
      <c r="M52" s="2" t="s">
        <v>66</v>
      </c>
      <c r="N52" s="2" t="s">
        <v>145</v>
      </c>
      <c r="S52" s="5"/>
      <c r="T52" s="41"/>
      <c r="U52" s="8"/>
      <c r="W52" s="2" t="s">
        <v>151</v>
      </c>
    </row>
    <row r="53" spans="2:24" x14ac:dyDescent="0.4">
      <c r="B53" s="7" t="s">
        <v>152</v>
      </c>
      <c r="C53" s="5"/>
      <c r="D53" s="30"/>
      <c r="E53" s="2" t="s">
        <v>153</v>
      </c>
      <c r="F53" s="2" t="s">
        <v>154</v>
      </c>
      <c r="G53" s="2" t="s">
        <v>155</v>
      </c>
      <c r="K53" s="2">
        <v>3</v>
      </c>
      <c r="L53" s="2" t="s">
        <v>30</v>
      </c>
      <c r="M53" s="2" t="s">
        <v>66</v>
      </c>
      <c r="N53" s="2" t="s">
        <v>145</v>
      </c>
      <c r="S53" s="5"/>
      <c r="T53" s="41"/>
      <c r="U53" s="8"/>
      <c r="W53" s="2" t="s">
        <v>156</v>
      </c>
    </row>
    <row r="54" spans="2:24" x14ac:dyDescent="0.4">
      <c r="B54" s="3" t="s">
        <v>19</v>
      </c>
    </row>
    <row r="55" spans="2:24" x14ac:dyDescent="0.4">
      <c r="B55" s="50" t="s">
        <v>157</v>
      </c>
      <c r="C55" s="50"/>
      <c r="D55" s="33"/>
      <c r="E55" s="2" t="s">
        <v>158</v>
      </c>
      <c r="L55" s="2" t="s">
        <v>159</v>
      </c>
      <c r="M55" s="2" t="s">
        <v>66</v>
      </c>
      <c r="N55" s="2" t="s">
        <v>158</v>
      </c>
      <c r="S55" s="43" t="s">
        <v>36</v>
      </c>
      <c r="T55" s="44" t="s">
        <v>37</v>
      </c>
      <c r="U55" s="43" t="s">
        <v>38</v>
      </c>
    </row>
    <row r="56" spans="2:24" x14ac:dyDescent="0.4">
      <c r="B56" s="7" t="s">
        <v>160</v>
      </c>
      <c r="C56" s="8"/>
      <c r="D56" s="31"/>
      <c r="E56" s="2" t="s">
        <v>161</v>
      </c>
      <c r="F56" s="2" t="s">
        <v>149</v>
      </c>
      <c r="G56" s="2" t="s">
        <v>150</v>
      </c>
      <c r="K56" s="2">
        <v>1024</v>
      </c>
      <c r="L56" s="2" t="s">
        <v>30</v>
      </c>
      <c r="M56" s="2" t="s">
        <v>66</v>
      </c>
      <c r="N56" s="2" t="s">
        <v>158</v>
      </c>
      <c r="S56" s="5"/>
      <c r="T56" s="41"/>
      <c r="U56" s="8"/>
      <c r="W56" s="2" t="s">
        <v>151</v>
      </c>
    </row>
    <row r="57" spans="2:24" x14ac:dyDescent="0.4">
      <c r="B57" s="3" t="s">
        <v>19</v>
      </c>
    </row>
    <row r="58" spans="2:24" x14ac:dyDescent="0.4">
      <c r="B58" s="50" t="s">
        <v>162</v>
      </c>
      <c r="C58" s="50"/>
      <c r="D58" s="33"/>
      <c r="E58" s="2" t="s">
        <v>163</v>
      </c>
      <c r="L58" s="2" t="s">
        <v>164</v>
      </c>
      <c r="M58" s="2" t="s">
        <v>66</v>
      </c>
      <c r="N58" s="2" t="s">
        <v>158</v>
      </c>
      <c r="O58" s="2" t="s">
        <v>163</v>
      </c>
      <c r="S58" s="43" t="s">
        <v>36</v>
      </c>
      <c r="T58" s="44" t="s">
        <v>37</v>
      </c>
      <c r="U58" s="43" t="s">
        <v>38</v>
      </c>
    </row>
    <row r="59" spans="2:24" x14ac:dyDescent="0.4">
      <c r="B59" s="7" t="s">
        <v>134</v>
      </c>
      <c r="C59" s="5">
        <v>1</v>
      </c>
      <c r="D59" s="30"/>
      <c r="E59" s="2" t="s">
        <v>135</v>
      </c>
      <c r="F59" s="2" t="s">
        <v>102</v>
      </c>
      <c r="G59" s="2" t="s">
        <v>103</v>
      </c>
      <c r="H59" s="2">
        <v>48</v>
      </c>
      <c r="K59" s="2">
        <v>3</v>
      </c>
      <c r="L59" s="2" t="s">
        <v>136</v>
      </c>
      <c r="M59" s="2" t="s">
        <v>66</v>
      </c>
      <c r="N59" s="2" t="s">
        <v>158</v>
      </c>
      <c r="O59" s="2" t="s">
        <v>163</v>
      </c>
      <c r="S59" s="5"/>
      <c r="T59" s="41"/>
      <c r="U59" s="8"/>
      <c r="V59" s="2" t="s">
        <v>105</v>
      </c>
      <c r="W59" s="2" t="s">
        <v>106</v>
      </c>
      <c r="X59" s="2" t="str" cm="1">
        <f t="array" ref="X59">IF(AND(C59&lt;&gt;1,C60="",S59:U60=""), "FALSE","TRUE")</f>
        <v>TRUE</v>
      </c>
    </row>
    <row r="60" spans="2:24" x14ac:dyDescent="0.4">
      <c r="B60" s="7" t="s">
        <v>165</v>
      </c>
      <c r="C60" s="5"/>
      <c r="D60" s="30"/>
      <c r="E60" s="2" t="s">
        <v>166</v>
      </c>
      <c r="F60" s="2" t="s">
        <v>167</v>
      </c>
      <c r="G60" s="2" t="s">
        <v>168</v>
      </c>
      <c r="H60" s="2">
        <v>48</v>
      </c>
      <c r="K60" s="2">
        <v>2</v>
      </c>
      <c r="L60" s="2" t="s">
        <v>30</v>
      </c>
      <c r="M60" s="2" t="s">
        <v>66</v>
      </c>
      <c r="N60" s="2" t="s">
        <v>158</v>
      </c>
      <c r="O60" s="2" t="s">
        <v>163</v>
      </c>
      <c r="S60" s="5"/>
      <c r="T60" s="41"/>
      <c r="U60" s="8"/>
      <c r="W60" s="2" t="s">
        <v>169</v>
      </c>
      <c r="X60" s="2" t="str" cm="1">
        <f t="array" ref="X60">IF(AND(C59&lt;&gt;1,C60="",S59:U60=""), "FALSE","TRUE")</f>
        <v>TRUE</v>
      </c>
    </row>
    <row r="61" spans="2:24" x14ac:dyDescent="0.4">
      <c r="B61" s="3" t="s">
        <v>19</v>
      </c>
    </row>
    <row r="62" spans="2:24" x14ac:dyDescent="0.4">
      <c r="B62" s="50" t="s">
        <v>170</v>
      </c>
      <c r="C62" s="50"/>
      <c r="D62" s="33"/>
      <c r="E62" s="2" t="s">
        <v>171</v>
      </c>
      <c r="M62" s="2" t="s">
        <v>66</v>
      </c>
      <c r="N62" s="2" t="s">
        <v>171</v>
      </c>
      <c r="S62" s="43" t="s">
        <v>36</v>
      </c>
      <c r="T62" s="44" t="s">
        <v>37</v>
      </c>
      <c r="U62" s="43" t="s">
        <v>38</v>
      </c>
    </row>
    <row r="63" spans="2:24" x14ac:dyDescent="0.4">
      <c r="B63" s="7" t="s">
        <v>172</v>
      </c>
      <c r="C63" s="8"/>
      <c r="D63" s="31"/>
      <c r="E63" s="2" t="s">
        <v>173</v>
      </c>
      <c r="F63" s="2" t="s">
        <v>174</v>
      </c>
      <c r="G63" s="2" t="s">
        <v>175</v>
      </c>
      <c r="K63" s="2">
        <v>20</v>
      </c>
      <c r="L63" s="2" t="s">
        <v>30</v>
      </c>
      <c r="M63" s="2" t="s">
        <v>66</v>
      </c>
      <c r="N63" s="2" t="s">
        <v>171</v>
      </c>
      <c r="S63" s="5"/>
      <c r="T63" s="41"/>
      <c r="U63" s="8"/>
      <c r="W63" s="2" t="s">
        <v>174</v>
      </c>
    </row>
    <row r="64" spans="2:24" x14ac:dyDescent="0.4">
      <c r="B64" s="7" t="s">
        <v>176</v>
      </c>
      <c r="C64" s="8"/>
      <c r="D64" s="31"/>
      <c r="E64" s="2" t="s">
        <v>177</v>
      </c>
      <c r="F64" s="2" t="s">
        <v>178</v>
      </c>
      <c r="G64" s="2" t="s">
        <v>73</v>
      </c>
      <c r="K64" s="2">
        <v>1</v>
      </c>
      <c r="L64" s="2" t="s">
        <v>30</v>
      </c>
      <c r="M64" s="2" t="s">
        <v>66</v>
      </c>
      <c r="N64" s="2" t="s">
        <v>171</v>
      </c>
      <c r="S64" s="5"/>
      <c r="T64" s="41"/>
      <c r="U64" s="8"/>
      <c r="W64" s="2" t="s">
        <v>179</v>
      </c>
    </row>
    <row r="65" spans="2:24" x14ac:dyDescent="0.4">
      <c r="B65" s="7" t="s">
        <v>180</v>
      </c>
      <c r="C65" s="8"/>
      <c r="D65" s="31"/>
      <c r="E65" s="2" t="s">
        <v>181</v>
      </c>
      <c r="F65" s="2" t="s">
        <v>182</v>
      </c>
      <c r="G65" s="2" t="s">
        <v>175</v>
      </c>
      <c r="K65" s="2">
        <v>20</v>
      </c>
      <c r="L65" s="2" t="s">
        <v>30</v>
      </c>
      <c r="M65" s="2" t="s">
        <v>66</v>
      </c>
      <c r="N65" s="2" t="s">
        <v>171</v>
      </c>
      <c r="S65" s="5"/>
      <c r="T65" s="41"/>
      <c r="U65" s="8"/>
      <c r="W65" s="2" t="s">
        <v>174</v>
      </c>
    </row>
    <row r="66" spans="2:24" x14ac:dyDescent="0.4">
      <c r="B66" s="7" t="s">
        <v>183</v>
      </c>
      <c r="C66" s="8"/>
      <c r="D66" s="31"/>
      <c r="E66" s="2" t="s">
        <v>184</v>
      </c>
      <c r="F66" s="2" t="s">
        <v>149</v>
      </c>
      <c r="G66" s="2" t="s">
        <v>150</v>
      </c>
      <c r="K66" s="2">
        <v>1024</v>
      </c>
      <c r="L66" s="2" t="s">
        <v>30</v>
      </c>
      <c r="M66" s="2" t="s">
        <v>66</v>
      </c>
      <c r="N66" s="2" t="s">
        <v>171</v>
      </c>
      <c r="S66" s="5"/>
      <c r="T66" s="41"/>
      <c r="U66" s="8"/>
      <c r="W66" s="2" t="s">
        <v>151</v>
      </c>
    </row>
    <row r="67" spans="2:24" x14ac:dyDescent="0.4">
      <c r="B67" s="3" t="s">
        <v>19</v>
      </c>
    </row>
    <row r="68" spans="2:24" x14ac:dyDescent="0.4">
      <c r="B68" s="50" t="s">
        <v>185</v>
      </c>
      <c r="C68" s="50"/>
      <c r="D68" s="33"/>
      <c r="E68" s="2" t="s">
        <v>186</v>
      </c>
      <c r="L68" s="2" t="s">
        <v>187</v>
      </c>
      <c r="M68" s="2" t="s">
        <v>66</v>
      </c>
      <c r="N68" s="2" t="s">
        <v>171</v>
      </c>
      <c r="O68" s="2" t="s">
        <v>186</v>
      </c>
      <c r="S68" s="43" t="s">
        <v>36</v>
      </c>
      <c r="T68" s="44" t="s">
        <v>37</v>
      </c>
      <c r="U68" s="43" t="s">
        <v>38</v>
      </c>
    </row>
    <row r="69" spans="2:24" x14ac:dyDescent="0.4">
      <c r="B69" s="7" t="s">
        <v>188</v>
      </c>
      <c r="C69" s="5"/>
      <c r="D69" s="30"/>
      <c r="E69" s="2" t="s">
        <v>189</v>
      </c>
      <c r="F69" s="2" t="s">
        <v>190</v>
      </c>
      <c r="G69" s="2" t="s">
        <v>191</v>
      </c>
      <c r="K69" s="2">
        <v>4</v>
      </c>
      <c r="L69" s="2" t="s">
        <v>30</v>
      </c>
      <c r="M69" s="2" t="s">
        <v>66</v>
      </c>
      <c r="N69" s="2" t="s">
        <v>171</v>
      </c>
      <c r="O69" s="2" t="s">
        <v>186</v>
      </c>
      <c r="S69" s="5"/>
      <c r="T69" s="41"/>
      <c r="U69" s="8"/>
      <c r="W69" s="2" t="s">
        <v>192</v>
      </c>
    </row>
    <row r="70" spans="2:24" x14ac:dyDescent="0.4">
      <c r="B70" s="7" t="s">
        <v>193</v>
      </c>
      <c r="C70" s="5"/>
      <c r="D70" s="30"/>
      <c r="E70" s="2" t="s">
        <v>194</v>
      </c>
      <c r="F70" s="2" t="s">
        <v>190</v>
      </c>
      <c r="G70" s="2" t="s">
        <v>191</v>
      </c>
      <c r="K70" s="2">
        <v>4</v>
      </c>
      <c r="L70" s="2" t="s">
        <v>30</v>
      </c>
      <c r="M70" s="2" t="s">
        <v>66</v>
      </c>
      <c r="N70" s="2" t="s">
        <v>171</v>
      </c>
      <c r="O70" s="2" t="s">
        <v>186</v>
      </c>
      <c r="S70" s="5"/>
      <c r="T70" s="41"/>
      <c r="U70" s="8"/>
      <c r="W70" s="2" t="s">
        <v>192</v>
      </c>
    </row>
    <row r="71" spans="2:24" x14ac:dyDescent="0.4">
      <c r="B71" s="14"/>
      <c r="C71" s="15"/>
      <c r="D71" s="31"/>
      <c r="S71" s="43" t="s">
        <v>36</v>
      </c>
      <c r="T71" s="44" t="s">
        <v>37</v>
      </c>
      <c r="U71" s="43" t="s">
        <v>38</v>
      </c>
    </row>
    <row r="72" spans="2:24" x14ac:dyDescent="0.4">
      <c r="B72" s="7" t="s">
        <v>195</v>
      </c>
      <c r="C72" s="8"/>
      <c r="D72" s="31"/>
      <c r="E72" s="2" t="s">
        <v>196</v>
      </c>
      <c r="F72" s="2" t="s">
        <v>129</v>
      </c>
      <c r="G72" s="2" t="s">
        <v>23</v>
      </c>
      <c r="L72" s="2" t="s">
        <v>30</v>
      </c>
      <c r="M72" s="2" t="s">
        <v>66</v>
      </c>
      <c r="N72" s="2" t="s">
        <v>171</v>
      </c>
      <c r="S72" s="5"/>
      <c r="T72" s="41"/>
      <c r="U72" s="8"/>
      <c r="W72" s="2" t="s">
        <v>130</v>
      </c>
    </row>
    <row r="73" spans="2:24" x14ac:dyDescent="0.4">
      <c r="B73" s="3" t="s">
        <v>19</v>
      </c>
    </row>
    <row r="74" spans="2:24" x14ac:dyDescent="0.4">
      <c r="B74" s="50" t="s">
        <v>197</v>
      </c>
      <c r="C74" s="50"/>
      <c r="D74" s="33"/>
      <c r="E74" s="2" t="s">
        <v>198</v>
      </c>
      <c r="L74" s="2" t="s">
        <v>199</v>
      </c>
      <c r="M74" s="2" t="s">
        <v>66</v>
      </c>
      <c r="N74" s="2" t="s">
        <v>171</v>
      </c>
      <c r="O74" s="2" t="s">
        <v>198</v>
      </c>
      <c r="S74" s="43" t="s">
        <v>36</v>
      </c>
      <c r="T74" s="44" t="s">
        <v>37</v>
      </c>
      <c r="U74" s="43" t="s">
        <v>38</v>
      </c>
    </row>
    <row r="75" spans="2:24" x14ac:dyDescent="0.4">
      <c r="B75" s="7" t="s">
        <v>200</v>
      </c>
      <c r="C75" s="8"/>
      <c r="D75" s="31"/>
      <c r="E75" s="2" t="s">
        <v>201</v>
      </c>
      <c r="F75" s="2" t="s">
        <v>149</v>
      </c>
      <c r="G75" s="2" t="s">
        <v>150</v>
      </c>
      <c r="K75" s="2">
        <v>1024</v>
      </c>
      <c r="L75" s="2" t="s">
        <v>30</v>
      </c>
      <c r="M75" s="2" t="s">
        <v>66</v>
      </c>
      <c r="N75" s="2" t="s">
        <v>171</v>
      </c>
      <c r="O75" s="2" t="s">
        <v>198</v>
      </c>
      <c r="S75" s="5"/>
      <c r="T75" s="41"/>
      <c r="U75" s="8"/>
      <c r="W75" s="2" t="s">
        <v>151</v>
      </c>
    </row>
    <row r="76" spans="2:24" x14ac:dyDescent="0.4">
      <c r="B76" s="3" t="s">
        <v>19</v>
      </c>
    </row>
    <row r="77" spans="2:24" x14ac:dyDescent="0.4">
      <c r="B77" s="50" t="s">
        <v>162</v>
      </c>
      <c r="C77" s="50"/>
      <c r="D77" s="33"/>
      <c r="E77" s="2" t="s">
        <v>163</v>
      </c>
      <c r="L77" s="2" t="s">
        <v>164</v>
      </c>
      <c r="M77" s="2" t="s">
        <v>66</v>
      </c>
      <c r="N77" s="2" t="s">
        <v>171</v>
      </c>
      <c r="O77" s="2" t="s">
        <v>198</v>
      </c>
      <c r="P77" s="2" t="s">
        <v>163</v>
      </c>
      <c r="S77" s="43" t="s">
        <v>36</v>
      </c>
      <c r="T77" s="44" t="s">
        <v>37</v>
      </c>
      <c r="U77" s="43" t="s">
        <v>38</v>
      </c>
    </row>
    <row r="78" spans="2:24" x14ac:dyDescent="0.4">
      <c r="B78" s="7" t="s">
        <v>134</v>
      </c>
      <c r="C78" s="5">
        <v>1</v>
      </c>
      <c r="D78" s="30"/>
      <c r="E78" s="2" t="s">
        <v>135</v>
      </c>
      <c r="F78" s="2" t="s">
        <v>102</v>
      </c>
      <c r="G78" s="2" t="s">
        <v>103</v>
      </c>
      <c r="H78" s="2">
        <v>62</v>
      </c>
      <c r="K78" s="2">
        <v>3</v>
      </c>
      <c r="L78" s="2" t="s">
        <v>136</v>
      </c>
      <c r="M78" s="2" t="s">
        <v>66</v>
      </c>
      <c r="N78" s="2" t="s">
        <v>171</v>
      </c>
      <c r="O78" s="2" t="s">
        <v>198</v>
      </c>
      <c r="P78" s="2" t="s">
        <v>163</v>
      </c>
      <c r="S78" s="5"/>
      <c r="T78" s="41"/>
      <c r="U78" s="8"/>
      <c r="V78" s="2" t="s">
        <v>105</v>
      </c>
      <c r="W78" s="2" t="s">
        <v>106</v>
      </c>
      <c r="X78" s="2" t="str" cm="1">
        <f t="array" ref="X78">IF(AND(C78&lt;&gt;1,C79="",S78:U79=""), "FALSE","TRUE")</f>
        <v>TRUE</v>
      </c>
    </row>
    <row r="79" spans="2:24" x14ac:dyDescent="0.4">
      <c r="B79" s="7" t="s">
        <v>165</v>
      </c>
      <c r="C79" s="5"/>
      <c r="D79" s="30"/>
      <c r="E79" s="2" t="s">
        <v>202</v>
      </c>
      <c r="F79" s="2" t="s">
        <v>203</v>
      </c>
      <c r="G79" s="2" t="s">
        <v>168</v>
      </c>
      <c r="H79" s="2">
        <v>62</v>
      </c>
      <c r="K79" s="2">
        <v>2</v>
      </c>
      <c r="L79" s="2" t="s">
        <v>30</v>
      </c>
      <c r="M79" s="2" t="s">
        <v>66</v>
      </c>
      <c r="N79" s="2" t="s">
        <v>171</v>
      </c>
      <c r="O79" s="2" t="s">
        <v>198</v>
      </c>
      <c r="P79" s="2" t="s">
        <v>163</v>
      </c>
      <c r="S79" s="5"/>
      <c r="T79" s="41"/>
      <c r="U79" s="8"/>
      <c r="W79" s="2" t="s">
        <v>169</v>
      </c>
      <c r="X79" s="2" t="str" cm="1">
        <f t="array" ref="X79">IF(AND(C78&lt;&gt;1,C79="",S78:U79=""), "FALSE","TRUE")</f>
        <v>TRUE</v>
      </c>
    </row>
    <row r="80" spans="2:24" x14ac:dyDescent="0.4">
      <c r="B80" s="3" t="s">
        <v>19</v>
      </c>
    </row>
    <row r="81" spans="2:24" x14ac:dyDescent="0.4">
      <c r="B81" s="50" t="s">
        <v>204</v>
      </c>
      <c r="C81" s="50"/>
      <c r="D81" s="33"/>
      <c r="E81" s="2" t="s">
        <v>205</v>
      </c>
      <c r="L81" s="2" t="s">
        <v>206</v>
      </c>
      <c r="M81" s="2" t="s">
        <v>66</v>
      </c>
      <c r="N81" s="2" t="s">
        <v>171</v>
      </c>
      <c r="O81" s="2" t="s">
        <v>205</v>
      </c>
      <c r="S81" s="43" t="s">
        <v>36</v>
      </c>
      <c r="T81" s="44" t="s">
        <v>37</v>
      </c>
      <c r="U81" s="43" t="s">
        <v>38</v>
      </c>
    </row>
    <row r="82" spans="2:24" x14ac:dyDescent="0.4">
      <c r="B82" s="7" t="s">
        <v>207</v>
      </c>
      <c r="C82" s="10"/>
      <c r="D82" s="32"/>
      <c r="E82" s="2" t="s">
        <v>208</v>
      </c>
      <c r="F82" s="2" t="s">
        <v>52</v>
      </c>
      <c r="G82" s="2" t="s">
        <v>69</v>
      </c>
      <c r="K82" s="2">
        <v>8</v>
      </c>
      <c r="L82" s="2" t="s">
        <v>30</v>
      </c>
      <c r="M82" s="2" t="s">
        <v>66</v>
      </c>
      <c r="N82" s="2" t="s">
        <v>171</v>
      </c>
      <c r="O82" s="2" t="s">
        <v>205</v>
      </c>
      <c r="S82" s="5"/>
      <c r="T82" s="41"/>
      <c r="U82" s="8"/>
      <c r="W82" s="2" t="s">
        <v>90</v>
      </c>
    </row>
    <row r="83" spans="2:24" x14ac:dyDescent="0.4">
      <c r="B83" s="7" t="s">
        <v>209</v>
      </c>
      <c r="C83" s="10"/>
      <c r="D83" s="32"/>
      <c r="E83" s="2" t="s">
        <v>210</v>
      </c>
      <c r="F83" s="2" t="s">
        <v>52</v>
      </c>
      <c r="G83" s="2" t="s">
        <v>69</v>
      </c>
      <c r="K83" s="2">
        <v>8</v>
      </c>
      <c r="L83" s="2" t="s">
        <v>30</v>
      </c>
      <c r="M83" s="2" t="s">
        <v>66</v>
      </c>
      <c r="N83" s="2" t="s">
        <v>171</v>
      </c>
      <c r="O83" s="2" t="s">
        <v>205</v>
      </c>
      <c r="S83" s="5"/>
      <c r="T83" s="41"/>
      <c r="U83" s="8"/>
      <c r="W83" s="2" t="s">
        <v>90</v>
      </c>
    </row>
    <row r="84" spans="2:24" x14ac:dyDescent="0.4">
      <c r="B84" s="14"/>
      <c r="C84" s="16"/>
      <c r="D84" s="30"/>
      <c r="S84" s="43" t="s">
        <v>36</v>
      </c>
      <c r="T84" s="44" t="s">
        <v>37</v>
      </c>
      <c r="U84" s="43" t="s">
        <v>38</v>
      </c>
    </row>
    <row r="85" spans="2:24" x14ac:dyDescent="0.4">
      <c r="B85" s="7" t="s">
        <v>211</v>
      </c>
      <c r="C85" s="8"/>
      <c r="D85" s="31"/>
      <c r="E85" s="2" t="s">
        <v>212</v>
      </c>
      <c r="F85" s="2" t="s">
        <v>151</v>
      </c>
      <c r="G85" s="2" t="s">
        <v>150</v>
      </c>
      <c r="K85" s="2">
        <v>1024</v>
      </c>
      <c r="L85" s="2" t="s">
        <v>30</v>
      </c>
      <c r="M85" s="2" t="s">
        <v>66</v>
      </c>
      <c r="N85" s="2" t="s">
        <v>171</v>
      </c>
      <c r="S85" s="5"/>
      <c r="T85" s="41"/>
      <c r="U85" s="8"/>
      <c r="V85" s="17"/>
      <c r="W85" s="2" t="s">
        <v>151</v>
      </c>
    </row>
    <row r="86" spans="2:24" x14ac:dyDescent="0.4">
      <c r="B86" s="3" t="s">
        <v>19</v>
      </c>
    </row>
    <row r="87" spans="2:24" x14ac:dyDescent="0.4">
      <c r="B87" s="50" t="s">
        <v>213</v>
      </c>
      <c r="C87" s="50"/>
      <c r="D87" s="33"/>
      <c r="E87" s="2" t="s">
        <v>214</v>
      </c>
      <c r="L87" s="2" t="s">
        <v>215</v>
      </c>
      <c r="M87" s="2" t="s">
        <v>66</v>
      </c>
      <c r="N87" s="2" t="s">
        <v>171</v>
      </c>
      <c r="O87" s="2" t="s">
        <v>214</v>
      </c>
      <c r="R87" s="2" t="str">
        <f>IF(AND(C89="",C90=""), "TRUE", "FALSE")</f>
        <v>TRUE</v>
      </c>
      <c r="S87" s="43" t="s">
        <v>36</v>
      </c>
      <c r="T87" s="44" t="s">
        <v>37</v>
      </c>
      <c r="U87" s="43" t="s">
        <v>38</v>
      </c>
    </row>
    <row r="88" spans="2:24" x14ac:dyDescent="0.4">
      <c r="B88" s="7" t="s">
        <v>134</v>
      </c>
      <c r="C88" s="5">
        <v>1</v>
      </c>
      <c r="D88" s="30"/>
      <c r="E88" s="2" t="s">
        <v>135</v>
      </c>
      <c r="F88" s="2" t="s">
        <v>102</v>
      </c>
      <c r="G88" s="2" t="s">
        <v>103</v>
      </c>
      <c r="H88" s="2">
        <v>69</v>
      </c>
      <c r="K88" s="2">
        <v>3</v>
      </c>
      <c r="L88" s="2" t="s">
        <v>136</v>
      </c>
      <c r="M88" s="2" t="s">
        <v>66</v>
      </c>
      <c r="N88" s="2" t="s">
        <v>171</v>
      </c>
      <c r="O88" s="2" t="s">
        <v>214</v>
      </c>
      <c r="S88" s="5"/>
      <c r="T88" s="41"/>
      <c r="U88" s="8"/>
      <c r="V88" s="2" t="s">
        <v>105</v>
      </c>
      <c r="W88" s="2" t="s">
        <v>106</v>
      </c>
      <c r="X88" s="2" t="str" cm="1">
        <f t="array" ref="X88">IF(AND(C88&lt;&gt;1,C89:C90="",S88:U90=""), "FALSE","TRUE")</f>
        <v>TRUE</v>
      </c>
    </row>
    <row r="89" spans="2:24" x14ac:dyDescent="0.4">
      <c r="B89" s="7" t="s">
        <v>216</v>
      </c>
      <c r="C89" s="8"/>
      <c r="D89" s="31"/>
      <c r="E89" s="2" t="s">
        <v>217</v>
      </c>
      <c r="F89" s="2" t="s">
        <v>114</v>
      </c>
      <c r="G89" s="2" t="s">
        <v>115</v>
      </c>
      <c r="H89" s="2">
        <v>69</v>
      </c>
      <c r="K89" s="2">
        <v>120</v>
      </c>
      <c r="L89" s="2" t="s">
        <v>30</v>
      </c>
      <c r="M89" s="2" t="s">
        <v>66</v>
      </c>
      <c r="N89" s="2" t="s">
        <v>171</v>
      </c>
      <c r="O89" s="2" t="s">
        <v>214</v>
      </c>
      <c r="S89" s="5"/>
      <c r="T89" s="41"/>
      <c r="U89" s="8"/>
      <c r="W89" s="2" t="s">
        <v>116</v>
      </c>
      <c r="X89" s="2" t="str" cm="1">
        <f t="array" ref="X89">IF(AND(C88&lt;&gt;1,C89:C90="",S88:U90=""), "FALSE","TRUE")</f>
        <v>TRUE</v>
      </c>
    </row>
    <row r="90" spans="2:24" x14ac:dyDescent="0.4">
      <c r="B90" s="7" t="s">
        <v>218</v>
      </c>
      <c r="C90" s="8"/>
      <c r="D90" s="31"/>
      <c r="E90" s="2" t="s">
        <v>219</v>
      </c>
      <c r="F90" s="2" t="s">
        <v>129</v>
      </c>
      <c r="G90" s="2" t="s">
        <v>23</v>
      </c>
      <c r="H90" s="2">
        <v>69</v>
      </c>
      <c r="L90" s="2" t="s">
        <v>30</v>
      </c>
      <c r="M90" s="2" t="s">
        <v>66</v>
      </c>
      <c r="N90" s="2" t="s">
        <v>171</v>
      </c>
      <c r="O90" s="2" t="s">
        <v>214</v>
      </c>
      <c r="S90" s="5"/>
      <c r="T90" s="41"/>
      <c r="U90" s="8"/>
      <c r="W90" s="2" t="s">
        <v>130</v>
      </c>
      <c r="X90" s="2" t="str" cm="1">
        <f t="array" ref="X90">IF(AND(C88&lt;&gt;1,C89:C90="",S88:U90=""), "FALSE","TRUE")</f>
        <v>TRUE</v>
      </c>
    </row>
    <row r="91" spans="2:24" x14ac:dyDescent="0.4">
      <c r="B91" s="7" t="s">
        <v>134</v>
      </c>
      <c r="C91" s="5">
        <v>2</v>
      </c>
      <c r="D91" s="30"/>
      <c r="E91" s="2" t="s">
        <v>135</v>
      </c>
      <c r="F91" s="2" t="s">
        <v>102</v>
      </c>
      <c r="G91" s="2" t="s">
        <v>103</v>
      </c>
      <c r="H91" s="2">
        <v>69</v>
      </c>
      <c r="K91" s="2">
        <v>3</v>
      </c>
      <c r="L91" s="2" t="s">
        <v>136</v>
      </c>
      <c r="M91" s="2" t="s">
        <v>66</v>
      </c>
      <c r="N91" s="2" t="s">
        <v>171</v>
      </c>
      <c r="O91" s="2" t="s">
        <v>214</v>
      </c>
      <c r="S91" s="5"/>
      <c r="T91" s="41"/>
      <c r="U91" s="8"/>
      <c r="V91" s="2" t="s">
        <v>105</v>
      </c>
      <c r="W91" s="2" t="s">
        <v>106</v>
      </c>
      <c r="X91" s="2" t="str" cm="1">
        <f t="array" ref="X91">IF(AND(C91&lt;&gt;1,C92:C93="",S91:U93=""), "FALSE","TRUE")</f>
        <v>FALSE</v>
      </c>
    </row>
    <row r="92" spans="2:24" x14ac:dyDescent="0.4">
      <c r="B92" s="7" t="s">
        <v>216</v>
      </c>
      <c r="C92" s="8"/>
      <c r="D92" s="31"/>
      <c r="E92" s="2" t="s">
        <v>217</v>
      </c>
      <c r="F92" s="2" t="s">
        <v>114</v>
      </c>
      <c r="G92" s="2" t="s">
        <v>115</v>
      </c>
      <c r="H92" s="2">
        <v>69</v>
      </c>
      <c r="K92" s="2">
        <v>120</v>
      </c>
      <c r="L92" s="2" t="s">
        <v>30</v>
      </c>
      <c r="M92" s="2" t="s">
        <v>66</v>
      </c>
      <c r="N92" s="2" t="s">
        <v>171</v>
      </c>
      <c r="O92" s="2" t="s">
        <v>214</v>
      </c>
      <c r="S92" s="5"/>
      <c r="T92" s="41"/>
      <c r="U92" s="8"/>
      <c r="W92" s="2" t="s">
        <v>116</v>
      </c>
      <c r="X92" s="2" t="str" cm="1">
        <f t="array" ref="X92">IF(AND(C91&lt;&gt;1,C92:C93="",S91:U93=""), "FALSE","TRUE")</f>
        <v>FALSE</v>
      </c>
    </row>
    <row r="93" spans="2:24" x14ac:dyDescent="0.4">
      <c r="B93" s="7" t="s">
        <v>218</v>
      </c>
      <c r="C93" s="8"/>
      <c r="D93" s="31"/>
      <c r="E93" s="2" t="s">
        <v>219</v>
      </c>
      <c r="F93" s="2" t="s">
        <v>129</v>
      </c>
      <c r="G93" s="2" t="s">
        <v>23</v>
      </c>
      <c r="H93" s="2">
        <v>69</v>
      </c>
      <c r="L93" s="2" t="s">
        <v>30</v>
      </c>
      <c r="M93" s="2" t="s">
        <v>66</v>
      </c>
      <c r="N93" s="2" t="s">
        <v>171</v>
      </c>
      <c r="O93" s="2" t="s">
        <v>214</v>
      </c>
      <c r="S93" s="5"/>
      <c r="T93" s="41"/>
      <c r="U93" s="8"/>
      <c r="W93" s="2" t="s">
        <v>130</v>
      </c>
      <c r="X93" s="2" t="str" cm="1">
        <f t="array" ref="X93">IF(AND(C91&lt;&gt;1,C92:C93="",S91:U93=""), "FALSE","TRUE")</f>
        <v>FALSE</v>
      </c>
    </row>
    <row r="94" spans="2:24" x14ac:dyDescent="0.4">
      <c r="B94" s="7" t="s">
        <v>134</v>
      </c>
      <c r="C94" s="5">
        <v>3</v>
      </c>
      <c r="D94" s="30"/>
      <c r="E94" s="2" t="s">
        <v>135</v>
      </c>
      <c r="F94" s="2" t="s">
        <v>102</v>
      </c>
      <c r="G94" s="2" t="s">
        <v>103</v>
      </c>
      <c r="H94" s="2">
        <v>69</v>
      </c>
      <c r="K94" s="2">
        <v>3</v>
      </c>
      <c r="L94" s="2" t="s">
        <v>136</v>
      </c>
      <c r="M94" s="2" t="s">
        <v>66</v>
      </c>
      <c r="N94" s="2" t="s">
        <v>171</v>
      </c>
      <c r="O94" s="2" t="s">
        <v>214</v>
      </c>
      <c r="S94" s="5"/>
      <c r="T94" s="41"/>
      <c r="U94" s="8"/>
      <c r="V94" s="2" t="s">
        <v>105</v>
      </c>
      <c r="W94" s="2" t="s">
        <v>106</v>
      </c>
      <c r="X94" s="2" t="str" cm="1">
        <f t="array" ref="X94">IF(AND(C94&lt;&gt;1,C95:C96="",S94:U96=""), "FALSE","TRUE")</f>
        <v>FALSE</v>
      </c>
    </row>
    <row r="95" spans="2:24" x14ac:dyDescent="0.4">
      <c r="B95" s="7" t="s">
        <v>216</v>
      </c>
      <c r="C95" s="8"/>
      <c r="D95" s="31"/>
      <c r="E95" s="2" t="s">
        <v>217</v>
      </c>
      <c r="F95" s="2" t="s">
        <v>114</v>
      </c>
      <c r="G95" s="2" t="s">
        <v>115</v>
      </c>
      <c r="H95" s="2">
        <v>69</v>
      </c>
      <c r="K95" s="2">
        <v>120</v>
      </c>
      <c r="L95" s="2" t="s">
        <v>30</v>
      </c>
      <c r="M95" s="2" t="s">
        <v>66</v>
      </c>
      <c r="N95" s="2" t="s">
        <v>171</v>
      </c>
      <c r="O95" s="2" t="s">
        <v>214</v>
      </c>
      <c r="S95" s="5"/>
      <c r="T95" s="41"/>
      <c r="U95" s="8"/>
      <c r="W95" s="2" t="s">
        <v>116</v>
      </c>
      <c r="X95" s="2" t="str" cm="1">
        <f t="array" ref="X95">IF(AND(C94&lt;&gt;1,C95:C96="",S94:U96=""), "FALSE","TRUE")</f>
        <v>FALSE</v>
      </c>
    </row>
    <row r="96" spans="2:24" x14ac:dyDescent="0.4">
      <c r="B96" s="7" t="s">
        <v>218</v>
      </c>
      <c r="C96" s="8"/>
      <c r="D96" s="31"/>
      <c r="E96" s="2" t="s">
        <v>219</v>
      </c>
      <c r="F96" s="2" t="s">
        <v>129</v>
      </c>
      <c r="G96" s="2" t="s">
        <v>23</v>
      </c>
      <c r="H96" s="2">
        <v>69</v>
      </c>
      <c r="L96" s="2" t="s">
        <v>30</v>
      </c>
      <c r="M96" s="2" t="s">
        <v>66</v>
      </c>
      <c r="N96" s="2" t="s">
        <v>171</v>
      </c>
      <c r="O96" s="2" t="s">
        <v>214</v>
      </c>
      <c r="S96" s="5"/>
      <c r="T96" s="41"/>
      <c r="U96" s="8"/>
      <c r="W96" s="2" t="s">
        <v>130</v>
      </c>
      <c r="X96" s="2" t="str" cm="1">
        <f t="array" ref="X96">IF(AND(C94&lt;&gt;1,C95:C96="",S94:U96=""), "FALSE","TRUE")</f>
        <v>FALSE</v>
      </c>
    </row>
    <row r="97" spans="2:24" x14ac:dyDescent="0.4">
      <c r="B97" s="7" t="s">
        <v>134</v>
      </c>
      <c r="C97" s="5">
        <v>4</v>
      </c>
      <c r="D97" s="30"/>
      <c r="E97" s="2" t="s">
        <v>135</v>
      </c>
      <c r="F97" s="2" t="s">
        <v>102</v>
      </c>
      <c r="G97" s="2" t="s">
        <v>103</v>
      </c>
      <c r="H97" s="2">
        <v>69</v>
      </c>
      <c r="K97" s="2">
        <v>3</v>
      </c>
      <c r="L97" s="2" t="s">
        <v>136</v>
      </c>
      <c r="M97" s="2" t="s">
        <v>66</v>
      </c>
      <c r="N97" s="2" t="s">
        <v>171</v>
      </c>
      <c r="O97" s="2" t="s">
        <v>214</v>
      </c>
      <c r="S97" s="5"/>
      <c r="T97" s="41"/>
      <c r="U97" s="8"/>
      <c r="V97" s="2" t="s">
        <v>105</v>
      </c>
      <c r="W97" s="2" t="s">
        <v>106</v>
      </c>
      <c r="X97" s="2" t="str" cm="1">
        <f t="array" ref="X97">IF(AND(C97&lt;&gt;1,C98:C99="",S97:U99=""), "FALSE","TRUE")</f>
        <v>FALSE</v>
      </c>
    </row>
    <row r="98" spans="2:24" x14ac:dyDescent="0.4">
      <c r="B98" s="7" t="s">
        <v>216</v>
      </c>
      <c r="C98" s="8"/>
      <c r="D98" s="31"/>
      <c r="E98" s="2" t="s">
        <v>217</v>
      </c>
      <c r="F98" s="2" t="s">
        <v>114</v>
      </c>
      <c r="G98" s="2" t="s">
        <v>115</v>
      </c>
      <c r="H98" s="2">
        <v>69</v>
      </c>
      <c r="K98" s="2">
        <v>120</v>
      </c>
      <c r="L98" s="2" t="s">
        <v>30</v>
      </c>
      <c r="M98" s="2" t="s">
        <v>66</v>
      </c>
      <c r="N98" s="2" t="s">
        <v>171</v>
      </c>
      <c r="O98" s="2" t="s">
        <v>214</v>
      </c>
      <c r="S98" s="5"/>
      <c r="T98" s="41"/>
      <c r="U98" s="8"/>
      <c r="W98" s="2" t="s">
        <v>116</v>
      </c>
      <c r="X98" s="2" t="str" cm="1">
        <f t="array" ref="X98">IF(AND(C97&lt;&gt;1,C98:C99="",S97:U99=""), "FALSE","TRUE")</f>
        <v>FALSE</v>
      </c>
    </row>
    <row r="99" spans="2:24" x14ac:dyDescent="0.4">
      <c r="B99" s="7" t="s">
        <v>218</v>
      </c>
      <c r="C99" s="8"/>
      <c r="D99" s="31"/>
      <c r="E99" s="2" t="s">
        <v>219</v>
      </c>
      <c r="F99" s="2" t="s">
        <v>129</v>
      </c>
      <c r="G99" s="2" t="s">
        <v>23</v>
      </c>
      <c r="H99" s="2">
        <v>69</v>
      </c>
      <c r="L99" s="2" t="s">
        <v>30</v>
      </c>
      <c r="M99" s="2" t="s">
        <v>66</v>
      </c>
      <c r="N99" s="2" t="s">
        <v>171</v>
      </c>
      <c r="O99" s="2" t="s">
        <v>214</v>
      </c>
      <c r="S99" s="5"/>
      <c r="T99" s="41"/>
      <c r="U99" s="8"/>
      <c r="W99" s="2" t="s">
        <v>130</v>
      </c>
      <c r="X99" s="2" t="str" cm="1">
        <f t="array" ref="X99">IF(AND(C97&lt;&gt;1,C98:C99="",S97:U99=""), "FALSE","TRUE")</f>
        <v>FALSE</v>
      </c>
    </row>
    <row r="100" spans="2:24" x14ac:dyDescent="0.4">
      <c r="B100" s="7" t="s">
        <v>134</v>
      </c>
      <c r="C100" s="5">
        <v>5</v>
      </c>
      <c r="D100" s="30"/>
      <c r="E100" s="2" t="s">
        <v>135</v>
      </c>
      <c r="F100" s="2" t="s">
        <v>102</v>
      </c>
      <c r="G100" s="2" t="s">
        <v>103</v>
      </c>
      <c r="H100" s="2">
        <v>69</v>
      </c>
      <c r="K100" s="2">
        <v>3</v>
      </c>
      <c r="L100" s="2" t="s">
        <v>136</v>
      </c>
      <c r="M100" s="2" t="s">
        <v>66</v>
      </c>
      <c r="N100" s="2" t="s">
        <v>171</v>
      </c>
      <c r="O100" s="2" t="s">
        <v>214</v>
      </c>
      <c r="S100" s="5"/>
      <c r="T100" s="41"/>
      <c r="U100" s="8"/>
      <c r="V100" s="2" t="s">
        <v>105</v>
      </c>
      <c r="W100" s="2" t="s">
        <v>106</v>
      </c>
      <c r="X100" s="2" t="str" cm="1">
        <f t="array" ref="X100">IF(AND(C100&lt;&gt;1,C101:C102="",S100:U102=""), "FALSE","TRUE")</f>
        <v>FALSE</v>
      </c>
    </row>
    <row r="101" spans="2:24" x14ac:dyDescent="0.4">
      <c r="B101" s="7" t="s">
        <v>216</v>
      </c>
      <c r="C101" s="8"/>
      <c r="D101" s="31"/>
      <c r="E101" s="2" t="s">
        <v>217</v>
      </c>
      <c r="F101" s="2" t="s">
        <v>114</v>
      </c>
      <c r="G101" s="2" t="s">
        <v>115</v>
      </c>
      <c r="H101" s="2">
        <v>69</v>
      </c>
      <c r="K101" s="2">
        <v>120</v>
      </c>
      <c r="L101" s="2" t="s">
        <v>30</v>
      </c>
      <c r="M101" s="2" t="s">
        <v>66</v>
      </c>
      <c r="N101" s="2" t="s">
        <v>171</v>
      </c>
      <c r="O101" s="2" t="s">
        <v>214</v>
      </c>
      <c r="S101" s="5"/>
      <c r="T101" s="41"/>
      <c r="U101" s="8"/>
      <c r="W101" s="2" t="s">
        <v>116</v>
      </c>
      <c r="X101" s="2" t="str" cm="1">
        <f t="array" ref="X101">IF(AND(C100&lt;&gt;1,C101:C102="",S100:U102=""), "FALSE","TRUE")</f>
        <v>FALSE</v>
      </c>
    </row>
    <row r="102" spans="2:24" x14ac:dyDescent="0.4">
      <c r="B102" s="7" t="s">
        <v>218</v>
      </c>
      <c r="C102" s="8"/>
      <c r="D102" s="31"/>
      <c r="E102" s="2" t="s">
        <v>219</v>
      </c>
      <c r="F102" s="2" t="s">
        <v>129</v>
      </c>
      <c r="G102" s="2" t="s">
        <v>23</v>
      </c>
      <c r="H102" s="2">
        <v>69</v>
      </c>
      <c r="L102" s="2" t="s">
        <v>30</v>
      </c>
      <c r="M102" s="2" t="s">
        <v>66</v>
      </c>
      <c r="N102" s="2" t="s">
        <v>171</v>
      </c>
      <c r="O102" s="2" t="s">
        <v>214</v>
      </c>
      <c r="S102" s="5"/>
      <c r="T102" s="41"/>
      <c r="U102" s="8"/>
      <c r="W102" s="2" t="s">
        <v>130</v>
      </c>
      <c r="X102" s="2" t="str" cm="1">
        <f t="array" ref="X102">IF(AND(C100&lt;&gt;1,C101:C102="",S100:U102=""), "FALSE","TRUE")</f>
        <v>FALSE</v>
      </c>
    </row>
    <row r="103" spans="2:24" x14ac:dyDescent="0.4">
      <c r="B103" s="3" t="s">
        <v>19</v>
      </c>
    </row>
    <row r="104" spans="2:24" x14ac:dyDescent="0.4">
      <c r="B104" s="50" t="s">
        <v>220</v>
      </c>
      <c r="C104" s="50"/>
      <c r="D104" s="33"/>
      <c r="E104" s="2" t="s">
        <v>221</v>
      </c>
      <c r="L104" s="2" t="s">
        <v>222</v>
      </c>
      <c r="M104" s="2" t="s">
        <v>66</v>
      </c>
      <c r="N104" s="2" t="s">
        <v>171</v>
      </c>
      <c r="O104" s="2" t="s">
        <v>221</v>
      </c>
      <c r="R104" s="2" t="str">
        <f>IF(AND(C106="",C107="",C108=""), "TRUE", "FALSE")</f>
        <v>TRUE</v>
      </c>
      <c r="S104" s="43" t="s">
        <v>36</v>
      </c>
      <c r="T104" s="44" t="s">
        <v>37</v>
      </c>
      <c r="U104" s="43" t="s">
        <v>38</v>
      </c>
    </row>
    <row r="105" spans="2:24" x14ac:dyDescent="0.4">
      <c r="B105" s="7" t="s">
        <v>134</v>
      </c>
      <c r="C105" s="5">
        <v>1</v>
      </c>
      <c r="D105" s="30"/>
      <c r="E105" s="2" t="s">
        <v>135</v>
      </c>
      <c r="F105" s="2" t="s">
        <v>106</v>
      </c>
      <c r="G105" s="2" t="s">
        <v>103</v>
      </c>
      <c r="H105" s="2">
        <v>73</v>
      </c>
      <c r="K105" s="2">
        <v>3</v>
      </c>
      <c r="L105" s="2" t="s">
        <v>136</v>
      </c>
      <c r="M105" s="2" t="s">
        <v>66</v>
      </c>
      <c r="N105" s="2" t="s">
        <v>171</v>
      </c>
      <c r="O105" s="2" t="s">
        <v>221</v>
      </c>
      <c r="S105" s="5"/>
      <c r="T105" s="41"/>
      <c r="U105" s="8"/>
      <c r="V105" s="2" t="s">
        <v>105</v>
      </c>
      <c r="W105" s="2" t="s">
        <v>106</v>
      </c>
      <c r="X105" s="2" t="str" cm="1">
        <f t="array" ref="X105">IF(AND(C105&lt;&gt;1,C106:C108="",S105:U108=""), "FALSE","TRUE")</f>
        <v>TRUE</v>
      </c>
    </row>
    <row r="106" spans="2:24" x14ac:dyDescent="0.4">
      <c r="B106" s="7" t="s">
        <v>223</v>
      </c>
      <c r="C106" s="8"/>
      <c r="D106" s="31"/>
      <c r="E106" s="2" t="s">
        <v>224</v>
      </c>
      <c r="F106" s="2" t="s">
        <v>225</v>
      </c>
      <c r="G106" s="2" t="s">
        <v>226</v>
      </c>
      <c r="H106" s="2">
        <v>73</v>
      </c>
      <c r="K106" s="2">
        <v>50</v>
      </c>
      <c r="L106" s="2" t="s">
        <v>30</v>
      </c>
      <c r="M106" s="2" t="s">
        <v>66</v>
      </c>
      <c r="N106" s="2" t="s">
        <v>171</v>
      </c>
      <c r="O106" s="2" t="s">
        <v>221</v>
      </c>
      <c r="S106" s="5"/>
      <c r="T106" s="41"/>
      <c r="U106" s="8"/>
      <c r="W106" s="2" t="s">
        <v>225</v>
      </c>
      <c r="X106" s="2" t="str" cm="1">
        <f t="array" ref="X106">IF(AND(C105&lt;&gt;1,C106:C108="",S105:U108=""), "FALSE","TRUE")</f>
        <v>TRUE</v>
      </c>
    </row>
    <row r="107" spans="2:24" x14ac:dyDescent="0.4">
      <c r="B107" s="7" t="s">
        <v>227</v>
      </c>
      <c r="C107" s="8"/>
      <c r="D107" s="31"/>
      <c r="E107" s="2" t="s">
        <v>228</v>
      </c>
      <c r="F107" s="2" t="str">
        <f>IF(C106="","^.{1,120}$|^$","^.{1,120}$")</f>
        <v>^.{1,120}$|^$</v>
      </c>
      <c r="G107" s="2" t="s">
        <v>229</v>
      </c>
      <c r="H107" s="2">
        <v>73</v>
      </c>
      <c r="K107" s="2">
        <v>120</v>
      </c>
      <c r="L107" s="2" t="s">
        <v>30</v>
      </c>
      <c r="M107" s="2" t="s">
        <v>66</v>
      </c>
      <c r="N107" s="2" t="s">
        <v>171</v>
      </c>
      <c r="O107" s="2" t="s">
        <v>221</v>
      </c>
      <c r="S107" s="5"/>
      <c r="T107" s="41"/>
      <c r="U107" s="8"/>
      <c r="W107" s="2" t="s">
        <v>116</v>
      </c>
      <c r="X107" s="2" t="str" cm="1">
        <f t="array" ref="X107">IF(AND(C105&lt;&gt;1,C106:C108="",S105:U108=""), "FALSE","TRUE")</f>
        <v>TRUE</v>
      </c>
    </row>
    <row r="108" spans="2:24" collapsed="1" x14ac:dyDescent="0.4">
      <c r="B108" s="7" t="s">
        <v>230</v>
      </c>
      <c r="C108" s="8"/>
      <c r="D108" s="31"/>
      <c r="E108" s="2" t="s">
        <v>231</v>
      </c>
      <c r="F108" s="2" t="str">
        <f>IF(C106="","^.{1,60}$|^$","^.{1,60}$")</f>
        <v>^.{1,60}$|^$</v>
      </c>
      <c r="G108" s="2" t="s">
        <v>232</v>
      </c>
      <c r="H108" s="2">
        <v>73</v>
      </c>
      <c r="K108" s="2">
        <v>60</v>
      </c>
      <c r="L108" s="2" t="s">
        <v>30</v>
      </c>
      <c r="M108" s="2" t="s">
        <v>66</v>
      </c>
      <c r="N108" s="2" t="s">
        <v>171</v>
      </c>
      <c r="O108" s="2" t="s">
        <v>221</v>
      </c>
      <c r="S108" s="5"/>
      <c r="T108" s="41"/>
      <c r="U108" s="8"/>
      <c r="W108" s="2" t="s">
        <v>233</v>
      </c>
      <c r="X108" s="2" t="str" cm="1">
        <f t="array" ref="X108">IF(AND(C105&lt;&gt;1,C106:C108="",S105:U108=""), "FALSE","TRUE")</f>
        <v>TRUE</v>
      </c>
    </row>
    <row r="109" spans="2:24" hidden="1" outlineLevel="1" x14ac:dyDescent="0.4">
      <c r="B109" s="7" t="s">
        <v>134</v>
      </c>
      <c r="C109" s="5">
        <v>2</v>
      </c>
      <c r="D109" s="30"/>
      <c r="E109" s="2" t="s">
        <v>135</v>
      </c>
      <c r="F109" s="2" t="s">
        <v>106</v>
      </c>
      <c r="G109" s="2" t="s">
        <v>103</v>
      </c>
      <c r="H109" s="2">
        <v>73</v>
      </c>
      <c r="K109" s="2">
        <v>3</v>
      </c>
      <c r="L109" s="2" t="s">
        <v>136</v>
      </c>
      <c r="M109" s="2" t="s">
        <v>66</v>
      </c>
      <c r="N109" s="2" t="s">
        <v>171</v>
      </c>
      <c r="O109" s="2" t="s">
        <v>221</v>
      </c>
      <c r="S109" s="5"/>
      <c r="T109" s="41"/>
      <c r="U109" s="8"/>
      <c r="V109" s="2" t="s">
        <v>105</v>
      </c>
      <c r="W109" s="2" t="s">
        <v>106</v>
      </c>
      <c r="X109" s="2" t="str" cm="1">
        <f t="array" ref="X109">IF(AND(C109&lt;&gt;1,C110:C112="",S109:U112=""), "FALSE","TRUE")</f>
        <v>FALSE</v>
      </c>
    </row>
    <row r="110" spans="2:24" hidden="1" outlineLevel="1" x14ac:dyDescent="0.4">
      <c r="B110" s="7" t="s">
        <v>223</v>
      </c>
      <c r="C110" s="8"/>
      <c r="D110" s="31"/>
      <c r="E110" s="2" t="s">
        <v>224</v>
      </c>
      <c r="F110" s="2" t="s">
        <v>225</v>
      </c>
      <c r="G110" s="2" t="s">
        <v>226</v>
      </c>
      <c r="H110" s="2">
        <v>73</v>
      </c>
      <c r="K110" s="2">
        <v>50</v>
      </c>
      <c r="L110" s="2" t="s">
        <v>30</v>
      </c>
      <c r="M110" s="2" t="s">
        <v>66</v>
      </c>
      <c r="N110" s="2" t="s">
        <v>171</v>
      </c>
      <c r="O110" s="2" t="s">
        <v>221</v>
      </c>
      <c r="S110" s="5"/>
      <c r="T110" s="41"/>
      <c r="U110" s="8"/>
      <c r="W110" s="2" t="s">
        <v>225</v>
      </c>
      <c r="X110" s="2" t="str" cm="1">
        <f t="array" ref="X110">IF(AND(C109&lt;&gt;1,C110:C112="",S109:U112=""), "FALSE","TRUE")</f>
        <v>FALSE</v>
      </c>
    </row>
    <row r="111" spans="2:24" hidden="1" outlineLevel="1" x14ac:dyDescent="0.4">
      <c r="B111" s="7" t="s">
        <v>227</v>
      </c>
      <c r="C111" s="8"/>
      <c r="D111" s="31"/>
      <c r="E111" s="2" t="s">
        <v>228</v>
      </c>
      <c r="F111" s="2" t="str">
        <f>IF(C110="","^.{1,120}$|^$","^.{1,120}$")</f>
        <v>^.{1,120}$|^$</v>
      </c>
      <c r="G111" s="2" t="s">
        <v>229</v>
      </c>
      <c r="H111" s="2">
        <v>73</v>
      </c>
      <c r="K111" s="2">
        <v>120</v>
      </c>
      <c r="L111" s="2" t="s">
        <v>30</v>
      </c>
      <c r="M111" s="2" t="s">
        <v>66</v>
      </c>
      <c r="N111" s="2" t="s">
        <v>171</v>
      </c>
      <c r="O111" s="2" t="s">
        <v>221</v>
      </c>
      <c r="S111" s="5"/>
      <c r="T111" s="41"/>
      <c r="U111" s="8"/>
      <c r="W111" s="2" t="s">
        <v>116</v>
      </c>
      <c r="X111" s="2" t="str" cm="1">
        <f t="array" ref="X111">IF(AND(C109&lt;&gt;1,C110:C112="",S109:U112=""), "FALSE","TRUE")</f>
        <v>FALSE</v>
      </c>
    </row>
    <row r="112" spans="2:24" hidden="1" outlineLevel="1" x14ac:dyDescent="0.4">
      <c r="B112" s="7" t="s">
        <v>230</v>
      </c>
      <c r="C112" s="8"/>
      <c r="D112" s="31"/>
      <c r="E112" s="2" t="s">
        <v>231</v>
      </c>
      <c r="F112" s="2" t="str">
        <f>IF(C110="","^.{1,60}$|^$","^.{1,60}$")</f>
        <v>^.{1,60}$|^$</v>
      </c>
      <c r="G112" s="2" t="s">
        <v>232</v>
      </c>
      <c r="H112" s="2">
        <v>73</v>
      </c>
      <c r="K112" s="2">
        <v>60</v>
      </c>
      <c r="L112" s="2" t="s">
        <v>30</v>
      </c>
      <c r="M112" s="2" t="s">
        <v>66</v>
      </c>
      <c r="N112" s="2" t="s">
        <v>171</v>
      </c>
      <c r="O112" s="2" t="s">
        <v>221</v>
      </c>
      <c r="S112" s="5"/>
      <c r="T112" s="41"/>
      <c r="U112" s="8"/>
      <c r="W112" s="2" t="s">
        <v>233</v>
      </c>
      <c r="X112" s="2" t="str" cm="1">
        <f t="array" ref="X112">IF(AND(C109&lt;&gt;1,C110:C112="",S109:U112=""), "FALSE","TRUE")</f>
        <v>FALSE</v>
      </c>
    </row>
    <row r="113" spans="2:24" hidden="1" outlineLevel="1" x14ac:dyDescent="0.4">
      <c r="B113" s="7" t="s">
        <v>134</v>
      </c>
      <c r="C113" s="5">
        <v>3</v>
      </c>
      <c r="D113" s="30"/>
      <c r="E113" s="2" t="s">
        <v>135</v>
      </c>
      <c r="F113" s="2" t="s">
        <v>106</v>
      </c>
      <c r="G113" s="2" t="s">
        <v>103</v>
      </c>
      <c r="H113" s="2">
        <v>73</v>
      </c>
      <c r="K113" s="2">
        <v>3</v>
      </c>
      <c r="L113" s="2" t="s">
        <v>136</v>
      </c>
      <c r="M113" s="2" t="s">
        <v>66</v>
      </c>
      <c r="N113" s="2" t="s">
        <v>171</v>
      </c>
      <c r="O113" s="2" t="s">
        <v>221</v>
      </c>
      <c r="S113" s="5"/>
      <c r="T113" s="41"/>
      <c r="U113" s="8"/>
      <c r="V113" s="2" t="s">
        <v>105</v>
      </c>
      <c r="W113" s="2" t="s">
        <v>106</v>
      </c>
      <c r="X113" s="2" t="str" cm="1">
        <f t="array" ref="X113">IF(AND(C113&lt;&gt;1,C114:C116="",S113:U116=""), "FALSE","TRUE")</f>
        <v>FALSE</v>
      </c>
    </row>
    <row r="114" spans="2:24" hidden="1" outlineLevel="1" x14ac:dyDescent="0.4">
      <c r="B114" s="7" t="s">
        <v>223</v>
      </c>
      <c r="C114" s="8"/>
      <c r="D114" s="31"/>
      <c r="E114" s="2" t="s">
        <v>224</v>
      </c>
      <c r="F114" s="2" t="s">
        <v>225</v>
      </c>
      <c r="G114" s="2" t="s">
        <v>226</v>
      </c>
      <c r="H114" s="2">
        <v>73</v>
      </c>
      <c r="K114" s="2">
        <v>50</v>
      </c>
      <c r="L114" s="2" t="s">
        <v>30</v>
      </c>
      <c r="M114" s="2" t="s">
        <v>66</v>
      </c>
      <c r="N114" s="2" t="s">
        <v>171</v>
      </c>
      <c r="O114" s="2" t="s">
        <v>221</v>
      </c>
      <c r="S114" s="5"/>
      <c r="T114" s="41"/>
      <c r="U114" s="8"/>
      <c r="W114" s="2" t="s">
        <v>225</v>
      </c>
      <c r="X114" s="2" t="str" cm="1">
        <f t="array" ref="X114">IF(AND(C113&lt;&gt;1,C114:C116="",S113:U116=""), "FALSE","TRUE")</f>
        <v>FALSE</v>
      </c>
    </row>
    <row r="115" spans="2:24" hidden="1" outlineLevel="1" x14ac:dyDescent="0.4">
      <c r="B115" s="7" t="s">
        <v>227</v>
      </c>
      <c r="C115" s="8"/>
      <c r="D115" s="31"/>
      <c r="E115" s="2" t="s">
        <v>228</v>
      </c>
      <c r="F115" s="2" t="str">
        <f>IF(C114="","^.{1,120}$|^$","^.{1,120}$")</f>
        <v>^.{1,120}$|^$</v>
      </c>
      <c r="G115" s="2" t="s">
        <v>229</v>
      </c>
      <c r="H115" s="2">
        <v>73</v>
      </c>
      <c r="K115" s="2">
        <v>120</v>
      </c>
      <c r="L115" s="2" t="s">
        <v>30</v>
      </c>
      <c r="M115" s="2" t="s">
        <v>66</v>
      </c>
      <c r="N115" s="2" t="s">
        <v>171</v>
      </c>
      <c r="O115" s="2" t="s">
        <v>221</v>
      </c>
      <c r="S115" s="5"/>
      <c r="T115" s="41"/>
      <c r="U115" s="8"/>
      <c r="W115" s="2" t="s">
        <v>116</v>
      </c>
      <c r="X115" s="2" t="str" cm="1">
        <f t="array" ref="X115">IF(AND(C113&lt;&gt;1,C114:C116="",S113:U116=""), "FALSE","TRUE")</f>
        <v>FALSE</v>
      </c>
    </row>
    <row r="116" spans="2:24" hidden="1" outlineLevel="1" x14ac:dyDescent="0.4">
      <c r="B116" s="7" t="s">
        <v>230</v>
      </c>
      <c r="C116" s="8"/>
      <c r="D116" s="31"/>
      <c r="E116" s="2" t="s">
        <v>231</v>
      </c>
      <c r="F116" s="2" t="str">
        <f>IF(C114="","^.{1,60}$|^$","^.{1,60}$")</f>
        <v>^.{1,60}$|^$</v>
      </c>
      <c r="G116" s="2" t="s">
        <v>232</v>
      </c>
      <c r="H116" s="2">
        <v>73</v>
      </c>
      <c r="K116" s="2">
        <v>60</v>
      </c>
      <c r="L116" s="2" t="s">
        <v>30</v>
      </c>
      <c r="M116" s="2" t="s">
        <v>66</v>
      </c>
      <c r="N116" s="2" t="s">
        <v>171</v>
      </c>
      <c r="O116" s="2" t="s">
        <v>221</v>
      </c>
      <c r="S116" s="5"/>
      <c r="T116" s="41"/>
      <c r="U116" s="8"/>
      <c r="W116" s="2" t="s">
        <v>233</v>
      </c>
      <c r="X116" s="2" t="str" cm="1">
        <f t="array" ref="X116">IF(AND(C113&lt;&gt;1,C114:C116="",S113:U116=""), "FALSE","TRUE")</f>
        <v>FALSE</v>
      </c>
    </row>
    <row r="117" spans="2:24" hidden="1" outlineLevel="1" x14ac:dyDescent="0.4">
      <c r="B117" s="7" t="s">
        <v>134</v>
      </c>
      <c r="C117" s="5">
        <v>4</v>
      </c>
      <c r="D117" s="30"/>
      <c r="E117" s="2" t="s">
        <v>135</v>
      </c>
      <c r="F117" s="2" t="s">
        <v>106</v>
      </c>
      <c r="G117" s="2" t="s">
        <v>103</v>
      </c>
      <c r="H117" s="2">
        <v>73</v>
      </c>
      <c r="K117" s="2">
        <v>3</v>
      </c>
      <c r="L117" s="2" t="s">
        <v>136</v>
      </c>
      <c r="M117" s="2" t="s">
        <v>66</v>
      </c>
      <c r="N117" s="2" t="s">
        <v>171</v>
      </c>
      <c r="O117" s="2" t="s">
        <v>221</v>
      </c>
      <c r="S117" s="5"/>
      <c r="T117" s="41"/>
      <c r="U117" s="8"/>
      <c r="V117" s="2" t="s">
        <v>105</v>
      </c>
      <c r="W117" s="2" t="s">
        <v>106</v>
      </c>
      <c r="X117" s="2" t="str" cm="1">
        <f t="array" ref="X117">IF(AND(C117&lt;&gt;1,C118:C120="",S117:U120=""), "FALSE","TRUE")</f>
        <v>FALSE</v>
      </c>
    </row>
    <row r="118" spans="2:24" hidden="1" outlineLevel="1" x14ac:dyDescent="0.4">
      <c r="B118" s="7" t="s">
        <v>223</v>
      </c>
      <c r="C118" s="8"/>
      <c r="D118" s="31"/>
      <c r="E118" s="2" t="s">
        <v>224</v>
      </c>
      <c r="F118" s="2" t="s">
        <v>225</v>
      </c>
      <c r="G118" s="2" t="s">
        <v>226</v>
      </c>
      <c r="H118" s="2">
        <v>73</v>
      </c>
      <c r="K118" s="2">
        <v>50</v>
      </c>
      <c r="L118" s="2" t="s">
        <v>30</v>
      </c>
      <c r="M118" s="2" t="s">
        <v>66</v>
      </c>
      <c r="N118" s="2" t="s">
        <v>171</v>
      </c>
      <c r="O118" s="2" t="s">
        <v>221</v>
      </c>
      <c r="S118" s="5"/>
      <c r="T118" s="41"/>
      <c r="U118" s="8"/>
      <c r="W118" s="2" t="s">
        <v>225</v>
      </c>
      <c r="X118" s="2" t="str" cm="1">
        <f t="array" ref="X118">IF(AND(C117&lt;&gt;1,C118:C120="",S117:U120=""), "FALSE","TRUE")</f>
        <v>FALSE</v>
      </c>
    </row>
    <row r="119" spans="2:24" hidden="1" outlineLevel="1" x14ac:dyDescent="0.4">
      <c r="B119" s="7" t="s">
        <v>227</v>
      </c>
      <c r="C119" s="8"/>
      <c r="D119" s="31"/>
      <c r="E119" s="2" t="s">
        <v>228</v>
      </c>
      <c r="F119" s="2" t="str">
        <f>IF(C118="","^.{1,120}$|^$","^.{1,120}$")</f>
        <v>^.{1,120}$|^$</v>
      </c>
      <c r="G119" s="2" t="s">
        <v>229</v>
      </c>
      <c r="H119" s="2">
        <v>73</v>
      </c>
      <c r="K119" s="2">
        <v>120</v>
      </c>
      <c r="L119" s="2" t="s">
        <v>30</v>
      </c>
      <c r="M119" s="2" t="s">
        <v>66</v>
      </c>
      <c r="N119" s="2" t="s">
        <v>171</v>
      </c>
      <c r="O119" s="2" t="s">
        <v>221</v>
      </c>
      <c r="S119" s="5"/>
      <c r="T119" s="41"/>
      <c r="U119" s="8"/>
      <c r="W119" s="2" t="s">
        <v>116</v>
      </c>
      <c r="X119" s="2" t="str" cm="1">
        <f t="array" ref="X119">IF(AND(C117&lt;&gt;1,C118:C120="",S117:U120=""), "FALSE","TRUE")</f>
        <v>FALSE</v>
      </c>
    </row>
    <row r="120" spans="2:24" hidden="1" outlineLevel="1" x14ac:dyDescent="0.4">
      <c r="B120" s="7" t="s">
        <v>230</v>
      </c>
      <c r="C120" s="8"/>
      <c r="D120" s="31"/>
      <c r="E120" s="2" t="s">
        <v>231</v>
      </c>
      <c r="F120" s="2" t="str">
        <f>IF(C118="","^.{1,60}$|^$","^.{1,60}$")</f>
        <v>^.{1,60}$|^$</v>
      </c>
      <c r="G120" s="2" t="s">
        <v>232</v>
      </c>
      <c r="H120" s="2">
        <v>73</v>
      </c>
      <c r="K120" s="2">
        <v>60</v>
      </c>
      <c r="L120" s="2" t="s">
        <v>30</v>
      </c>
      <c r="M120" s="2" t="s">
        <v>66</v>
      </c>
      <c r="N120" s="2" t="s">
        <v>171</v>
      </c>
      <c r="O120" s="2" t="s">
        <v>221</v>
      </c>
      <c r="S120" s="5"/>
      <c r="T120" s="41"/>
      <c r="U120" s="8"/>
      <c r="W120" s="2" t="s">
        <v>233</v>
      </c>
      <c r="X120" s="2" t="str" cm="1">
        <f t="array" ref="X120">IF(AND(C117&lt;&gt;1,C118:C120="",S117:U120=""), "FALSE","TRUE")</f>
        <v>FALSE</v>
      </c>
    </row>
    <row r="121" spans="2:24" hidden="1" outlineLevel="1" x14ac:dyDescent="0.4">
      <c r="B121" s="7" t="s">
        <v>134</v>
      </c>
      <c r="C121" s="5">
        <v>5</v>
      </c>
      <c r="D121" s="30"/>
      <c r="E121" s="2" t="s">
        <v>135</v>
      </c>
      <c r="F121" s="2" t="s">
        <v>106</v>
      </c>
      <c r="G121" s="2" t="s">
        <v>103</v>
      </c>
      <c r="H121" s="2">
        <v>73</v>
      </c>
      <c r="K121" s="2">
        <v>3</v>
      </c>
      <c r="L121" s="2" t="s">
        <v>136</v>
      </c>
      <c r="M121" s="2" t="s">
        <v>66</v>
      </c>
      <c r="N121" s="2" t="s">
        <v>171</v>
      </c>
      <c r="O121" s="2" t="s">
        <v>221</v>
      </c>
      <c r="S121" s="5"/>
      <c r="T121" s="41"/>
      <c r="U121" s="8"/>
      <c r="V121" s="2" t="s">
        <v>105</v>
      </c>
      <c r="W121" s="2" t="s">
        <v>106</v>
      </c>
      <c r="X121" s="2" t="str" cm="1">
        <f t="array" ref="X121">IF(AND(C121&lt;&gt;1,C122:C124="",S121:U124=""), "FALSE","TRUE")</f>
        <v>FALSE</v>
      </c>
    </row>
    <row r="122" spans="2:24" hidden="1" outlineLevel="1" x14ac:dyDescent="0.4">
      <c r="B122" s="7" t="s">
        <v>223</v>
      </c>
      <c r="C122" s="8"/>
      <c r="D122" s="31"/>
      <c r="E122" s="2" t="s">
        <v>224</v>
      </c>
      <c r="F122" s="2" t="s">
        <v>225</v>
      </c>
      <c r="G122" s="2" t="s">
        <v>226</v>
      </c>
      <c r="H122" s="2">
        <v>73</v>
      </c>
      <c r="K122" s="2">
        <v>50</v>
      </c>
      <c r="L122" s="2" t="s">
        <v>30</v>
      </c>
      <c r="M122" s="2" t="s">
        <v>66</v>
      </c>
      <c r="N122" s="2" t="s">
        <v>171</v>
      </c>
      <c r="O122" s="2" t="s">
        <v>221</v>
      </c>
      <c r="S122" s="5"/>
      <c r="T122" s="41"/>
      <c r="U122" s="8"/>
      <c r="W122" s="2" t="s">
        <v>225</v>
      </c>
      <c r="X122" s="2" t="str" cm="1">
        <f t="array" ref="X122">IF(AND(C121&lt;&gt;1,C122:C124="",S121:U124=""), "FALSE","TRUE")</f>
        <v>FALSE</v>
      </c>
    </row>
    <row r="123" spans="2:24" hidden="1" outlineLevel="1" x14ac:dyDescent="0.4">
      <c r="B123" s="7" t="s">
        <v>227</v>
      </c>
      <c r="C123" s="8"/>
      <c r="D123" s="31"/>
      <c r="E123" s="2" t="s">
        <v>228</v>
      </c>
      <c r="F123" s="2" t="str">
        <f>IF(C122="","^.{1,120}$|^$","^.{1,120}$")</f>
        <v>^.{1,120}$|^$</v>
      </c>
      <c r="G123" s="2" t="s">
        <v>229</v>
      </c>
      <c r="H123" s="2">
        <v>73</v>
      </c>
      <c r="K123" s="2">
        <v>120</v>
      </c>
      <c r="L123" s="2" t="s">
        <v>30</v>
      </c>
      <c r="M123" s="2" t="s">
        <v>66</v>
      </c>
      <c r="N123" s="2" t="s">
        <v>171</v>
      </c>
      <c r="O123" s="2" t="s">
        <v>221</v>
      </c>
      <c r="S123" s="5"/>
      <c r="T123" s="41"/>
      <c r="U123" s="8"/>
      <c r="W123" s="2" t="s">
        <v>116</v>
      </c>
      <c r="X123" s="2" t="str" cm="1">
        <f t="array" ref="X123">IF(AND(C121&lt;&gt;1,C122:C124="",S121:U124=""), "FALSE","TRUE")</f>
        <v>FALSE</v>
      </c>
    </row>
    <row r="124" spans="2:24" hidden="1" outlineLevel="1" x14ac:dyDescent="0.4">
      <c r="B124" s="7" t="s">
        <v>230</v>
      </c>
      <c r="C124" s="8"/>
      <c r="D124" s="31"/>
      <c r="E124" s="2" t="s">
        <v>231</v>
      </c>
      <c r="F124" s="2" t="str">
        <f>IF(C122="","^.{1,60}$|^$","^.{1,60}$")</f>
        <v>^.{1,60}$|^$</v>
      </c>
      <c r="G124" s="2" t="s">
        <v>232</v>
      </c>
      <c r="H124" s="2">
        <v>73</v>
      </c>
      <c r="K124" s="2">
        <v>60</v>
      </c>
      <c r="L124" s="2" t="s">
        <v>30</v>
      </c>
      <c r="M124" s="2" t="s">
        <v>66</v>
      </c>
      <c r="N124" s="2" t="s">
        <v>171</v>
      </c>
      <c r="O124" s="2" t="s">
        <v>221</v>
      </c>
      <c r="S124" s="5"/>
      <c r="T124" s="41"/>
      <c r="U124" s="8"/>
      <c r="W124" s="2" t="s">
        <v>233</v>
      </c>
      <c r="X124" s="2" t="str" cm="1">
        <f t="array" ref="X124">IF(AND(C121&lt;&gt;1,C122:C124="",S121:U124=""), "FALSE","TRUE")</f>
        <v>FALSE</v>
      </c>
    </row>
    <row r="125" spans="2:24" hidden="1" outlineLevel="1" x14ac:dyDescent="0.4">
      <c r="B125" s="7" t="s">
        <v>134</v>
      </c>
      <c r="C125" s="5">
        <v>6</v>
      </c>
      <c r="D125" s="30"/>
      <c r="E125" s="2" t="s">
        <v>135</v>
      </c>
      <c r="F125" s="2" t="s">
        <v>106</v>
      </c>
      <c r="G125" s="2" t="s">
        <v>103</v>
      </c>
      <c r="H125" s="2">
        <v>73</v>
      </c>
      <c r="K125" s="2">
        <v>3</v>
      </c>
      <c r="L125" s="2" t="s">
        <v>136</v>
      </c>
      <c r="M125" s="2" t="s">
        <v>66</v>
      </c>
      <c r="N125" s="2" t="s">
        <v>171</v>
      </c>
      <c r="O125" s="2" t="s">
        <v>221</v>
      </c>
      <c r="S125" s="5"/>
      <c r="T125" s="41"/>
      <c r="U125" s="8"/>
      <c r="V125" s="2" t="s">
        <v>105</v>
      </c>
      <c r="W125" s="2" t="s">
        <v>106</v>
      </c>
      <c r="X125" s="2" t="str" cm="1">
        <f t="array" ref="X125">IF(AND(C125&lt;&gt;1,C126:C128="",S125:U128=""), "FALSE","TRUE")</f>
        <v>FALSE</v>
      </c>
    </row>
    <row r="126" spans="2:24" hidden="1" outlineLevel="1" x14ac:dyDescent="0.4">
      <c r="B126" s="7" t="s">
        <v>223</v>
      </c>
      <c r="C126" s="8"/>
      <c r="D126" s="31"/>
      <c r="E126" s="2" t="s">
        <v>224</v>
      </c>
      <c r="F126" s="2" t="s">
        <v>225</v>
      </c>
      <c r="G126" s="2" t="s">
        <v>226</v>
      </c>
      <c r="H126" s="2">
        <v>73</v>
      </c>
      <c r="K126" s="2">
        <v>50</v>
      </c>
      <c r="L126" s="2" t="s">
        <v>30</v>
      </c>
      <c r="M126" s="2" t="s">
        <v>66</v>
      </c>
      <c r="N126" s="2" t="s">
        <v>171</v>
      </c>
      <c r="O126" s="2" t="s">
        <v>221</v>
      </c>
      <c r="S126" s="5"/>
      <c r="T126" s="41"/>
      <c r="U126" s="8"/>
      <c r="W126" s="2" t="s">
        <v>225</v>
      </c>
      <c r="X126" s="2" t="str" cm="1">
        <f t="array" ref="X126">IF(AND(C125&lt;&gt;1,C126:C128="",S125:U128=""), "FALSE","TRUE")</f>
        <v>FALSE</v>
      </c>
    </row>
    <row r="127" spans="2:24" hidden="1" outlineLevel="1" x14ac:dyDescent="0.4">
      <c r="B127" s="7" t="s">
        <v>227</v>
      </c>
      <c r="C127" s="8"/>
      <c r="D127" s="31"/>
      <c r="E127" s="2" t="s">
        <v>228</v>
      </c>
      <c r="F127" s="2" t="str">
        <f>IF(C126="","^.{1,120}$|^$","^.{1,120}$")</f>
        <v>^.{1,120}$|^$</v>
      </c>
      <c r="G127" s="2" t="s">
        <v>229</v>
      </c>
      <c r="H127" s="2">
        <v>73</v>
      </c>
      <c r="K127" s="2">
        <v>120</v>
      </c>
      <c r="L127" s="2" t="s">
        <v>30</v>
      </c>
      <c r="M127" s="2" t="s">
        <v>66</v>
      </c>
      <c r="N127" s="2" t="s">
        <v>171</v>
      </c>
      <c r="O127" s="2" t="s">
        <v>221</v>
      </c>
      <c r="S127" s="5"/>
      <c r="T127" s="41"/>
      <c r="U127" s="8"/>
      <c r="W127" s="2" t="s">
        <v>116</v>
      </c>
      <c r="X127" s="2" t="str" cm="1">
        <f t="array" ref="X127">IF(AND(C125&lt;&gt;1,C126:C128="",S125:U128=""), "FALSE","TRUE")</f>
        <v>FALSE</v>
      </c>
    </row>
    <row r="128" spans="2:24" hidden="1" outlineLevel="1" x14ac:dyDescent="0.4">
      <c r="B128" s="7" t="s">
        <v>230</v>
      </c>
      <c r="C128" s="8"/>
      <c r="D128" s="31"/>
      <c r="E128" s="2" t="s">
        <v>231</v>
      </c>
      <c r="F128" s="2" t="str">
        <f>IF(C126="","^.{1,60}$|^$","^.{1,60}$")</f>
        <v>^.{1,60}$|^$</v>
      </c>
      <c r="G128" s="2" t="s">
        <v>232</v>
      </c>
      <c r="H128" s="2">
        <v>73</v>
      </c>
      <c r="K128" s="2">
        <v>60</v>
      </c>
      <c r="L128" s="2" t="s">
        <v>30</v>
      </c>
      <c r="M128" s="2" t="s">
        <v>66</v>
      </c>
      <c r="N128" s="2" t="s">
        <v>171</v>
      </c>
      <c r="O128" s="2" t="s">
        <v>221</v>
      </c>
      <c r="S128" s="5"/>
      <c r="T128" s="41"/>
      <c r="U128" s="8"/>
      <c r="W128" s="2" t="s">
        <v>233</v>
      </c>
      <c r="X128" s="2" t="str" cm="1">
        <f t="array" ref="X128">IF(AND(C125&lt;&gt;1,C126:C128="",S125:U128=""), "FALSE","TRUE")</f>
        <v>FALSE</v>
      </c>
    </row>
    <row r="129" spans="2:24" hidden="1" outlineLevel="1" x14ac:dyDescent="0.4">
      <c r="B129" s="7" t="s">
        <v>134</v>
      </c>
      <c r="C129" s="5">
        <v>7</v>
      </c>
      <c r="D129" s="30"/>
      <c r="E129" s="2" t="s">
        <v>135</v>
      </c>
      <c r="F129" s="2" t="s">
        <v>106</v>
      </c>
      <c r="G129" s="2" t="s">
        <v>103</v>
      </c>
      <c r="H129" s="2">
        <v>73</v>
      </c>
      <c r="K129" s="2">
        <v>3</v>
      </c>
      <c r="L129" s="2" t="s">
        <v>136</v>
      </c>
      <c r="M129" s="2" t="s">
        <v>66</v>
      </c>
      <c r="N129" s="2" t="s">
        <v>171</v>
      </c>
      <c r="O129" s="2" t="s">
        <v>221</v>
      </c>
      <c r="S129" s="5"/>
      <c r="T129" s="41"/>
      <c r="U129" s="8"/>
      <c r="V129" s="2" t="s">
        <v>105</v>
      </c>
      <c r="W129" s="2" t="s">
        <v>106</v>
      </c>
      <c r="X129" s="2" t="str" cm="1">
        <f t="array" ref="X129">IF(AND(C129&lt;&gt;1,C130:C132="",S129:U132=""), "FALSE","TRUE")</f>
        <v>FALSE</v>
      </c>
    </row>
    <row r="130" spans="2:24" hidden="1" outlineLevel="1" x14ac:dyDescent="0.4">
      <c r="B130" s="7" t="s">
        <v>223</v>
      </c>
      <c r="C130" s="8"/>
      <c r="D130" s="31"/>
      <c r="E130" s="2" t="s">
        <v>224</v>
      </c>
      <c r="F130" s="2" t="s">
        <v>225</v>
      </c>
      <c r="G130" s="2" t="s">
        <v>226</v>
      </c>
      <c r="H130" s="2">
        <v>73</v>
      </c>
      <c r="K130" s="2">
        <v>50</v>
      </c>
      <c r="L130" s="2" t="s">
        <v>30</v>
      </c>
      <c r="M130" s="2" t="s">
        <v>66</v>
      </c>
      <c r="N130" s="2" t="s">
        <v>171</v>
      </c>
      <c r="O130" s="2" t="s">
        <v>221</v>
      </c>
      <c r="S130" s="5"/>
      <c r="T130" s="41"/>
      <c r="U130" s="8"/>
      <c r="W130" s="2" t="s">
        <v>225</v>
      </c>
      <c r="X130" s="2" t="str" cm="1">
        <f t="array" ref="X130">IF(AND(C129&lt;&gt;1,C130:C132="",S129:U132=""), "FALSE","TRUE")</f>
        <v>FALSE</v>
      </c>
    </row>
    <row r="131" spans="2:24" hidden="1" outlineLevel="1" x14ac:dyDescent="0.4">
      <c r="B131" s="7" t="s">
        <v>227</v>
      </c>
      <c r="C131" s="8"/>
      <c r="D131" s="31"/>
      <c r="E131" s="2" t="s">
        <v>228</v>
      </c>
      <c r="F131" s="2" t="str">
        <f>IF(C130="","^.{1,120}$|^$","^.{1,120}$")</f>
        <v>^.{1,120}$|^$</v>
      </c>
      <c r="G131" s="2" t="s">
        <v>229</v>
      </c>
      <c r="H131" s="2">
        <v>73</v>
      </c>
      <c r="K131" s="2">
        <v>120</v>
      </c>
      <c r="L131" s="2" t="s">
        <v>30</v>
      </c>
      <c r="M131" s="2" t="s">
        <v>66</v>
      </c>
      <c r="N131" s="2" t="s">
        <v>171</v>
      </c>
      <c r="O131" s="2" t="s">
        <v>221</v>
      </c>
      <c r="S131" s="5"/>
      <c r="T131" s="41"/>
      <c r="U131" s="8"/>
      <c r="W131" s="2" t="s">
        <v>116</v>
      </c>
      <c r="X131" s="2" t="str" cm="1">
        <f t="array" ref="X131">IF(AND(C129&lt;&gt;1,C130:C132="",S129:U132=""), "FALSE","TRUE")</f>
        <v>FALSE</v>
      </c>
    </row>
    <row r="132" spans="2:24" hidden="1" outlineLevel="1" x14ac:dyDescent="0.4">
      <c r="B132" s="7" t="s">
        <v>230</v>
      </c>
      <c r="C132" s="8"/>
      <c r="D132" s="31"/>
      <c r="E132" s="2" t="s">
        <v>231</v>
      </c>
      <c r="F132" s="2" t="str">
        <f>IF(C130="","^.{1,60}$|^$","^.{1,60}$")</f>
        <v>^.{1,60}$|^$</v>
      </c>
      <c r="G132" s="2" t="s">
        <v>232</v>
      </c>
      <c r="H132" s="2">
        <v>73</v>
      </c>
      <c r="K132" s="2">
        <v>60</v>
      </c>
      <c r="L132" s="2" t="s">
        <v>30</v>
      </c>
      <c r="M132" s="2" t="s">
        <v>66</v>
      </c>
      <c r="N132" s="2" t="s">
        <v>171</v>
      </c>
      <c r="O132" s="2" t="s">
        <v>221</v>
      </c>
      <c r="S132" s="5"/>
      <c r="T132" s="41"/>
      <c r="U132" s="8"/>
      <c r="W132" s="2" t="s">
        <v>233</v>
      </c>
      <c r="X132" s="2" t="str" cm="1">
        <f t="array" ref="X132">IF(AND(C129&lt;&gt;1,C130:C132="",S129:U132=""), "FALSE","TRUE")</f>
        <v>FALSE</v>
      </c>
    </row>
    <row r="133" spans="2:24" hidden="1" outlineLevel="1" x14ac:dyDescent="0.4">
      <c r="B133" s="7" t="s">
        <v>134</v>
      </c>
      <c r="C133" s="5">
        <v>8</v>
      </c>
      <c r="D133" s="30"/>
      <c r="E133" s="2" t="s">
        <v>135</v>
      </c>
      <c r="F133" s="2" t="s">
        <v>106</v>
      </c>
      <c r="G133" s="2" t="s">
        <v>103</v>
      </c>
      <c r="H133" s="2">
        <v>73</v>
      </c>
      <c r="K133" s="2">
        <v>3</v>
      </c>
      <c r="L133" s="2" t="s">
        <v>136</v>
      </c>
      <c r="M133" s="2" t="s">
        <v>66</v>
      </c>
      <c r="N133" s="2" t="s">
        <v>171</v>
      </c>
      <c r="O133" s="2" t="s">
        <v>221</v>
      </c>
      <c r="S133" s="5"/>
      <c r="T133" s="41"/>
      <c r="U133" s="8"/>
      <c r="V133" s="2" t="s">
        <v>105</v>
      </c>
      <c r="W133" s="2" t="s">
        <v>106</v>
      </c>
      <c r="X133" s="2" t="str" cm="1">
        <f t="array" ref="X133">IF(AND(C133&lt;&gt;1,C134:C136="",S133:U136=""), "FALSE","TRUE")</f>
        <v>FALSE</v>
      </c>
    </row>
    <row r="134" spans="2:24" hidden="1" outlineLevel="1" x14ac:dyDescent="0.4">
      <c r="B134" s="7" t="s">
        <v>223</v>
      </c>
      <c r="C134" s="8"/>
      <c r="D134" s="31"/>
      <c r="E134" s="2" t="s">
        <v>224</v>
      </c>
      <c r="F134" s="2" t="s">
        <v>225</v>
      </c>
      <c r="G134" s="2" t="s">
        <v>226</v>
      </c>
      <c r="H134" s="2">
        <v>73</v>
      </c>
      <c r="K134" s="2">
        <v>50</v>
      </c>
      <c r="L134" s="2" t="s">
        <v>30</v>
      </c>
      <c r="M134" s="2" t="s">
        <v>66</v>
      </c>
      <c r="N134" s="2" t="s">
        <v>171</v>
      </c>
      <c r="O134" s="2" t="s">
        <v>221</v>
      </c>
      <c r="S134" s="5"/>
      <c r="T134" s="41"/>
      <c r="U134" s="8"/>
      <c r="W134" s="2" t="s">
        <v>225</v>
      </c>
      <c r="X134" s="2" t="str" cm="1">
        <f t="array" ref="X134">IF(AND(C133&lt;&gt;1,C134:C136="",S133:U136=""), "FALSE","TRUE")</f>
        <v>FALSE</v>
      </c>
    </row>
    <row r="135" spans="2:24" hidden="1" outlineLevel="1" x14ac:dyDescent="0.4">
      <c r="B135" s="7" t="s">
        <v>227</v>
      </c>
      <c r="C135" s="8"/>
      <c r="D135" s="31"/>
      <c r="E135" s="2" t="s">
        <v>228</v>
      </c>
      <c r="F135" s="2" t="str">
        <f>IF(C134="","^.{1,120}$|^$","^.{1,120}$")</f>
        <v>^.{1,120}$|^$</v>
      </c>
      <c r="G135" s="2" t="s">
        <v>229</v>
      </c>
      <c r="H135" s="2">
        <v>73</v>
      </c>
      <c r="K135" s="2">
        <v>120</v>
      </c>
      <c r="L135" s="2" t="s">
        <v>30</v>
      </c>
      <c r="M135" s="2" t="s">
        <v>66</v>
      </c>
      <c r="N135" s="2" t="s">
        <v>171</v>
      </c>
      <c r="O135" s="2" t="s">
        <v>221</v>
      </c>
      <c r="S135" s="5"/>
      <c r="T135" s="41"/>
      <c r="U135" s="8"/>
      <c r="W135" s="2" t="s">
        <v>116</v>
      </c>
      <c r="X135" s="2" t="str" cm="1">
        <f t="array" ref="X135">IF(AND(C133&lt;&gt;1,C134:C136="",S133:U136=""), "FALSE","TRUE")</f>
        <v>FALSE</v>
      </c>
    </row>
    <row r="136" spans="2:24" hidden="1" outlineLevel="1" x14ac:dyDescent="0.4">
      <c r="B136" s="7" t="s">
        <v>230</v>
      </c>
      <c r="C136" s="8"/>
      <c r="D136" s="31"/>
      <c r="E136" s="2" t="s">
        <v>231</v>
      </c>
      <c r="F136" s="2" t="str">
        <f>IF(C134="","^.{1,60}$|^$","^.{1,60}$")</f>
        <v>^.{1,60}$|^$</v>
      </c>
      <c r="G136" s="2" t="s">
        <v>232</v>
      </c>
      <c r="H136" s="2">
        <v>73</v>
      </c>
      <c r="K136" s="2">
        <v>60</v>
      </c>
      <c r="L136" s="2" t="s">
        <v>30</v>
      </c>
      <c r="M136" s="2" t="s">
        <v>66</v>
      </c>
      <c r="N136" s="2" t="s">
        <v>171</v>
      </c>
      <c r="O136" s="2" t="s">
        <v>221</v>
      </c>
      <c r="S136" s="5"/>
      <c r="T136" s="41"/>
      <c r="U136" s="8"/>
      <c r="W136" s="2" t="s">
        <v>233</v>
      </c>
      <c r="X136" s="2" t="str" cm="1">
        <f t="array" ref="X136">IF(AND(C133&lt;&gt;1,C134:C136="",S133:U136=""), "FALSE","TRUE")</f>
        <v>FALSE</v>
      </c>
    </row>
    <row r="137" spans="2:24" hidden="1" outlineLevel="1" x14ac:dyDescent="0.4">
      <c r="B137" s="7" t="s">
        <v>134</v>
      </c>
      <c r="C137" s="5">
        <v>9</v>
      </c>
      <c r="D137" s="30"/>
      <c r="E137" s="2" t="s">
        <v>135</v>
      </c>
      <c r="F137" s="2" t="s">
        <v>106</v>
      </c>
      <c r="G137" s="2" t="s">
        <v>103</v>
      </c>
      <c r="H137" s="2">
        <v>73</v>
      </c>
      <c r="K137" s="2">
        <v>3</v>
      </c>
      <c r="L137" s="2" t="s">
        <v>136</v>
      </c>
      <c r="M137" s="2" t="s">
        <v>66</v>
      </c>
      <c r="N137" s="2" t="s">
        <v>171</v>
      </c>
      <c r="O137" s="2" t="s">
        <v>221</v>
      </c>
      <c r="S137" s="5"/>
      <c r="T137" s="41"/>
      <c r="U137" s="8"/>
      <c r="V137" s="2" t="s">
        <v>105</v>
      </c>
      <c r="W137" s="2" t="s">
        <v>106</v>
      </c>
      <c r="X137" s="2" t="str" cm="1">
        <f t="array" ref="X137">IF(AND(C137&lt;&gt;1,C138:C140="",S137:U140=""), "FALSE","TRUE")</f>
        <v>FALSE</v>
      </c>
    </row>
    <row r="138" spans="2:24" hidden="1" outlineLevel="1" x14ac:dyDescent="0.4">
      <c r="B138" s="7" t="s">
        <v>223</v>
      </c>
      <c r="C138" s="8"/>
      <c r="D138" s="31"/>
      <c r="E138" s="2" t="s">
        <v>224</v>
      </c>
      <c r="F138" s="2" t="s">
        <v>225</v>
      </c>
      <c r="G138" s="2" t="s">
        <v>226</v>
      </c>
      <c r="H138" s="2">
        <v>73</v>
      </c>
      <c r="K138" s="2">
        <v>50</v>
      </c>
      <c r="L138" s="2" t="s">
        <v>30</v>
      </c>
      <c r="M138" s="2" t="s">
        <v>66</v>
      </c>
      <c r="N138" s="2" t="s">
        <v>171</v>
      </c>
      <c r="O138" s="2" t="s">
        <v>221</v>
      </c>
      <c r="S138" s="5"/>
      <c r="T138" s="41"/>
      <c r="U138" s="8"/>
      <c r="W138" s="2" t="s">
        <v>225</v>
      </c>
      <c r="X138" s="2" t="str" cm="1">
        <f t="array" ref="X138">IF(AND(C137&lt;&gt;1,C138:C140="",S137:U140=""), "FALSE","TRUE")</f>
        <v>FALSE</v>
      </c>
    </row>
    <row r="139" spans="2:24" hidden="1" outlineLevel="1" x14ac:dyDescent="0.4">
      <c r="B139" s="7" t="s">
        <v>227</v>
      </c>
      <c r="C139" s="8"/>
      <c r="D139" s="31"/>
      <c r="E139" s="2" t="s">
        <v>228</v>
      </c>
      <c r="F139" s="2" t="str">
        <f>IF(C138="","^.{1,120}$|^$","^.{1,120}$")</f>
        <v>^.{1,120}$|^$</v>
      </c>
      <c r="G139" s="2" t="s">
        <v>229</v>
      </c>
      <c r="H139" s="2">
        <v>73</v>
      </c>
      <c r="K139" s="2">
        <v>120</v>
      </c>
      <c r="L139" s="2" t="s">
        <v>30</v>
      </c>
      <c r="M139" s="2" t="s">
        <v>66</v>
      </c>
      <c r="N139" s="2" t="s">
        <v>171</v>
      </c>
      <c r="O139" s="2" t="s">
        <v>221</v>
      </c>
      <c r="S139" s="5"/>
      <c r="T139" s="41"/>
      <c r="U139" s="8"/>
      <c r="W139" s="2" t="s">
        <v>116</v>
      </c>
      <c r="X139" s="2" t="str" cm="1">
        <f t="array" ref="X139">IF(AND(C137&lt;&gt;1,C138:C140="",S137:U140=""), "FALSE","TRUE")</f>
        <v>FALSE</v>
      </c>
    </row>
    <row r="140" spans="2:24" hidden="1" outlineLevel="1" x14ac:dyDescent="0.4">
      <c r="B140" s="7" t="s">
        <v>230</v>
      </c>
      <c r="C140" s="8"/>
      <c r="D140" s="31"/>
      <c r="E140" s="2" t="s">
        <v>231</v>
      </c>
      <c r="F140" s="2" t="str">
        <f>IF(C138="","^.{1,60}$|^$","^.{1,60}$")</f>
        <v>^.{1,60}$|^$</v>
      </c>
      <c r="G140" s="2" t="s">
        <v>232</v>
      </c>
      <c r="H140" s="2">
        <v>73</v>
      </c>
      <c r="K140" s="2">
        <v>60</v>
      </c>
      <c r="L140" s="2" t="s">
        <v>30</v>
      </c>
      <c r="M140" s="2" t="s">
        <v>66</v>
      </c>
      <c r="N140" s="2" t="s">
        <v>171</v>
      </c>
      <c r="O140" s="2" t="s">
        <v>221</v>
      </c>
      <c r="S140" s="5"/>
      <c r="T140" s="41"/>
      <c r="U140" s="8"/>
      <c r="W140" s="2" t="s">
        <v>233</v>
      </c>
      <c r="X140" s="2" t="str" cm="1">
        <f t="array" ref="X140">IF(AND(C137&lt;&gt;1,C138:C140="",S137:U140=""), "FALSE","TRUE")</f>
        <v>FALSE</v>
      </c>
    </row>
    <row r="141" spans="2:24" hidden="1" outlineLevel="1" x14ac:dyDescent="0.4">
      <c r="B141" s="7" t="s">
        <v>134</v>
      </c>
      <c r="C141" s="5">
        <v>10</v>
      </c>
      <c r="D141" s="30"/>
      <c r="E141" s="2" t="s">
        <v>135</v>
      </c>
      <c r="F141" s="2" t="s">
        <v>106</v>
      </c>
      <c r="G141" s="2" t="s">
        <v>103</v>
      </c>
      <c r="H141" s="2">
        <v>73</v>
      </c>
      <c r="K141" s="2">
        <v>3</v>
      </c>
      <c r="L141" s="2" t="s">
        <v>136</v>
      </c>
      <c r="M141" s="2" t="s">
        <v>66</v>
      </c>
      <c r="N141" s="2" t="s">
        <v>171</v>
      </c>
      <c r="O141" s="2" t="s">
        <v>221</v>
      </c>
      <c r="S141" s="5"/>
      <c r="T141" s="41"/>
      <c r="U141" s="8"/>
      <c r="V141" s="2" t="s">
        <v>105</v>
      </c>
      <c r="W141" s="2" t="s">
        <v>106</v>
      </c>
      <c r="X141" s="2" t="str" cm="1">
        <f t="array" ref="X141">IF(AND(C141&lt;&gt;1,C142:C144="",S141:U144=""), "FALSE","TRUE")</f>
        <v>FALSE</v>
      </c>
    </row>
    <row r="142" spans="2:24" hidden="1" outlineLevel="1" x14ac:dyDescent="0.4">
      <c r="B142" s="7" t="s">
        <v>223</v>
      </c>
      <c r="C142" s="8"/>
      <c r="D142" s="31"/>
      <c r="E142" s="2" t="s">
        <v>224</v>
      </c>
      <c r="F142" s="2" t="s">
        <v>225</v>
      </c>
      <c r="G142" s="2" t="s">
        <v>226</v>
      </c>
      <c r="H142" s="2">
        <v>73</v>
      </c>
      <c r="K142" s="2">
        <v>50</v>
      </c>
      <c r="L142" s="2" t="s">
        <v>30</v>
      </c>
      <c r="M142" s="2" t="s">
        <v>66</v>
      </c>
      <c r="N142" s="2" t="s">
        <v>171</v>
      </c>
      <c r="O142" s="2" t="s">
        <v>221</v>
      </c>
      <c r="S142" s="5"/>
      <c r="T142" s="41"/>
      <c r="U142" s="8"/>
      <c r="W142" s="2" t="s">
        <v>225</v>
      </c>
      <c r="X142" s="2" t="str" cm="1">
        <f t="array" ref="X142">IF(AND(C141&lt;&gt;1,C142:C144="",S141:U144=""), "FALSE","TRUE")</f>
        <v>FALSE</v>
      </c>
    </row>
    <row r="143" spans="2:24" hidden="1" outlineLevel="1" x14ac:dyDescent="0.4">
      <c r="B143" s="7" t="s">
        <v>227</v>
      </c>
      <c r="C143" s="8"/>
      <c r="D143" s="31"/>
      <c r="E143" s="2" t="s">
        <v>228</v>
      </c>
      <c r="F143" s="2" t="str">
        <f>IF(C142="","^.{1,120}$|^$","^.{1,120}$")</f>
        <v>^.{1,120}$|^$</v>
      </c>
      <c r="G143" s="2" t="s">
        <v>229</v>
      </c>
      <c r="H143" s="2">
        <v>73</v>
      </c>
      <c r="K143" s="2">
        <v>120</v>
      </c>
      <c r="L143" s="2" t="s">
        <v>30</v>
      </c>
      <c r="M143" s="2" t="s">
        <v>66</v>
      </c>
      <c r="N143" s="2" t="s">
        <v>171</v>
      </c>
      <c r="O143" s="2" t="s">
        <v>221</v>
      </c>
      <c r="S143" s="5"/>
      <c r="T143" s="41"/>
      <c r="U143" s="8"/>
      <c r="W143" s="2" t="s">
        <v>116</v>
      </c>
      <c r="X143" s="2" t="str" cm="1">
        <f t="array" ref="X143">IF(AND(C141&lt;&gt;1,C142:C144="",S141:U144=""), "FALSE","TRUE")</f>
        <v>FALSE</v>
      </c>
    </row>
    <row r="144" spans="2:24" hidden="1" outlineLevel="1" x14ac:dyDescent="0.4">
      <c r="B144" s="7" t="s">
        <v>230</v>
      </c>
      <c r="C144" s="8"/>
      <c r="D144" s="31"/>
      <c r="E144" s="2" t="s">
        <v>231</v>
      </c>
      <c r="F144" s="2" t="str">
        <f>IF(C142="","^.{1,60}$|^$","^.{1,60}$")</f>
        <v>^.{1,60}$|^$</v>
      </c>
      <c r="G144" s="2" t="s">
        <v>232</v>
      </c>
      <c r="H144" s="2">
        <v>73</v>
      </c>
      <c r="K144" s="2">
        <v>60</v>
      </c>
      <c r="L144" s="2" t="s">
        <v>30</v>
      </c>
      <c r="M144" s="2" t="s">
        <v>66</v>
      </c>
      <c r="N144" s="2" t="s">
        <v>171</v>
      </c>
      <c r="O144" s="2" t="s">
        <v>221</v>
      </c>
      <c r="S144" s="5"/>
      <c r="T144" s="41"/>
      <c r="U144" s="8"/>
      <c r="W144" s="2" t="s">
        <v>233</v>
      </c>
      <c r="X144" s="2" t="str" cm="1">
        <f t="array" ref="X144">IF(AND(C141&lt;&gt;1,C142:C144="",S141:U144=""), "FALSE","TRUE")</f>
        <v>FALSE</v>
      </c>
    </row>
    <row r="145" spans="2:24" x14ac:dyDescent="0.4">
      <c r="B145" s="3" t="s">
        <v>19</v>
      </c>
    </row>
    <row r="146" spans="2:24" ht="16.149999999999999" customHeight="1" x14ac:dyDescent="0.4">
      <c r="B146" s="52" t="s">
        <v>234</v>
      </c>
      <c r="C146" s="52"/>
      <c r="D146" s="33"/>
      <c r="E146" s="2" t="s">
        <v>235</v>
      </c>
      <c r="L146" s="2" t="s">
        <v>236</v>
      </c>
      <c r="M146" s="2" t="s">
        <v>66</v>
      </c>
      <c r="N146" s="2" t="s">
        <v>171</v>
      </c>
      <c r="O146" s="2" t="s">
        <v>235</v>
      </c>
      <c r="R146" s="2" t="str">
        <f>IF(AND(C148="",C149="",C150="",C151=""), "TRUE", "FALSE")</f>
        <v>TRUE</v>
      </c>
      <c r="S146" s="43" t="s">
        <v>36</v>
      </c>
      <c r="T146" s="44" t="s">
        <v>37</v>
      </c>
      <c r="U146" s="43" t="s">
        <v>38</v>
      </c>
    </row>
    <row r="147" spans="2:24" x14ac:dyDescent="0.4">
      <c r="B147" s="7" t="s">
        <v>134</v>
      </c>
      <c r="C147" s="5">
        <v>1</v>
      </c>
      <c r="D147" s="30"/>
      <c r="E147" s="2" t="s">
        <v>135</v>
      </c>
      <c r="F147" s="2" t="s">
        <v>106</v>
      </c>
      <c r="G147" s="2" t="s">
        <v>103</v>
      </c>
      <c r="H147" s="2">
        <v>79</v>
      </c>
      <c r="K147" s="2">
        <v>3</v>
      </c>
      <c r="L147" s="2" t="s">
        <v>136</v>
      </c>
      <c r="M147" s="2" t="s">
        <v>66</v>
      </c>
      <c r="N147" s="2" t="s">
        <v>171</v>
      </c>
      <c r="O147" s="2" t="s">
        <v>235</v>
      </c>
      <c r="S147" s="5"/>
      <c r="T147" s="41"/>
      <c r="U147" s="8"/>
      <c r="V147" s="2" t="s">
        <v>105</v>
      </c>
      <c r="W147" s="2" t="s">
        <v>106</v>
      </c>
      <c r="X147" s="2" t="str" cm="1">
        <f t="array" ref="X147">IF(AND(C147&lt;&gt;1,C148:C151="",S147:U151=""), "FALSE","TRUE")</f>
        <v>TRUE</v>
      </c>
    </row>
    <row r="148" spans="2:24" x14ac:dyDescent="0.4">
      <c r="B148" s="7" t="s">
        <v>237</v>
      </c>
      <c r="C148" s="8"/>
      <c r="D148" s="31"/>
      <c r="E148" s="2" t="s">
        <v>238</v>
      </c>
      <c r="F148" s="2" t="s">
        <v>233</v>
      </c>
      <c r="G148" s="2" t="s">
        <v>239</v>
      </c>
      <c r="H148" s="2">
        <v>79</v>
      </c>
      <c r="K148" s="2">
        <v>60</v>
      </c>
      <c r="L148" s="2" t="s">
        <v>30</v>
      </c>
      <c r="M148" s="2" t="s">
        <v>66</v>
      </c>
      <c r="N148" s="2" t="s">
        <v>171</v>
      </c>
      <c r="O148" s="2" t="s">
        <v>235</v>
      </c>
      <c r="S148" s="5"/>
      <c r="T148" s="41"/>
      <c r="U148" s="8"/>
      <c r="W148" s="2" t="s">
        <v>233</v>
      </c>
      <c r="X148" s="2" t="str" cm="1">
        <f t="array" ref="X148">IF(AND(C147&lt;&gt;1,C148:C151="",S147:U151=""), "FALSE","TRUE")</f>
        <v>TRUE</v>
      </c>
    </row>
    <row r="149" spans="2:24" x14ac:dyDescent="0.4">
      <c r="B149" s="7" t="s">
        <v>240</v>
      </c>
      <c r="C149" s="8"/>
      <c r="D149" s="31"/>
      <c r="E149" s="2" t="s">
        <v>241</v>
      </c>
      <c r="F149" s="2" t="str">
        <f>IF(C148="","^.{1,120}$|^$","^.{1,120}$")</f>
        <v>^.{1,120}$|^$</v>
      </c>
      <c r="G149" s="2" t="s">
        <v>242</v>
      </c>
      <c r="H149" s="2">
        <v>79</v>
      </c>
      <c r="K149" s="2">
        <v>120</v>
      </c>
      <c r="L149" s="2" t="s">
        <v>30</v>
      </c>
      <c r="M149" s="2" t="s">
        <v>66</v>
      </c>
      <c r="N149" s="2" t="s">
        <v>171</v>
      </c>
      <c r="O149" s="2" t="s">
        <v>235</v>
      </c>
      <c r="S149" s="5"/>
      <c r="T149" s="41"/>
      <c r="U149" s="8"/>
      <c r="W149" s="2" t="s">
        <v>116</v>
      </c>
      <c r="X149" s="2" t="str" cm="1">
        <f t="array" ref="X149">IF(AND(C147&lt;&gt;1,C148:C151="",S147:U151=""), "FALSE","TRUE")</f>
        <v>TRUE</v>
      </c>
    </row>
    <row r="150" spans="2:24" x14ac:dyDescent="0.4">
      <c r="B150" s="7" t="s">
        <v>243</v>
      </c>
      <c r="C150" s="8"/>
      <c r="D150" s="31"/>
      <c r="E150" s="2" t="s">
        <v>244</v>
      </c>
      <c r="F150" s="2" t="s">
        <v>116</v>
      </c>
      <c r="G150" s="2" t="s">
        <v>115</v>
      </c>
      <c r="H150" s="2">
        <v>79</v>
      </c>
      <c r="K150" s="2">
        <v>120</v>
      </c>
      <c r="L150" s="2" t="s">
        <v>30</v>
      </c>
      <c r="M150" s="2" t="s">
        <v>66</v>
      </c>
      <c r="N150" s="2" t="s">
        <v>171</v>
      </c>
      <c r="O150" s="2" t="s">
        <v>235</v>
      </c>
      <c r="S150" s="5"/>
      <c r="T150" s="41"/>
      <c r="U150" s="8"/>
      <c r="W150" s="2" t="s">
        <v>116</v>
      </c>
      <c r="X150" s="2" t="str" cm="1">
        <f t="array" ref="X150">IF(AND(C147&lt;&gt;1,C148:C151="",S147:U151=""), "FALSE","TRUE")</f>
        <v>TRUE</v>
      </c>
    </row>
    <row r="151" spans="2:24" x14ac:dyDescent="0.4">
      <c r="B151" s="7" t="s">
        <v>245</v>
      </c>
      <c r="C151" s="8"/>
      <c r="D151" s="31"/>
      <c r="E151" s="2" t="s">
        <v>246</v>
      </c>
      <c r="F151" s="2" t="str">
        <f>IF(C148="","^.{1,1024}$|^$","^.{1,1024}$")</f>
        <v>^.{1,1024}$|^$</v>
      </c>
      <c r="G151" s="2" t="s">
        <v>247</v>
      </c>
      <c r="H151" s="2">
        <v>79</v>
      </c>
      <c r="K151" s="2">
        <v>1024</v>
      </c>
      <c r="L151" s="2" t="s">
        <v>30</v>
      </c>
      <c r="M151" s="2" t="s">
        <v>66</v>
      </c>
      <c r="N151" s="2" t="s">
        <v>171</v>
      </c>
      <c r="O151" s="2" t="s">
        <v>235</v>
      </c>
      <c r="S151" s="5"/>
      <c r="T151" s="41"/>
      <c r="U151" s="8"/>
      <c r="W151" s="2" t="s">
        <v>151</v>
      </c>
      <c r="X151" s="2" t="str" cm="1">
        <f t="array" ref="X151">IF(AND(C147&lt;&gt;1,C148:C151="",S147:U151=""), "FALSE","TRUE")</f>
        <v>TRUE</v>
      </c>
    </row>
    <row r="152" spans="2:24" x14ac:dyDescent="0.4">
      <c r="B152" s="7" t="s">
        <v>134</v>
      </c>
      <c r="C152" s="5">
        <v>2</v>
      </c>
      <c r="D152" s="30"/>
      <c r="E152" s="2" t="s">
        <v>135</v>
      </c>
      <c r="F152" s="2" t="s">
        <v>106</v>
      </c>
      <c r="G152" s="2" t="s">
        <v>103</v>
      </c>
      <c r="H152" s="2">
        <v>79</v>
      </c>
      <c r="K152" s="2">
        <v>3</v>
      </c>
      <c r="L152" s="2" t="s">
        <v>136</v>
      </c>
      <c r="M152" s="2" t="s">
        <v>66</v>
      </c>
      <c r="N152" s="2" t="s">
        <v>171</v>
      </c>
      <c r="O152" s="2" t="s">
        <v>235</v>
      </c>
      <c r="S152" s="5"/>
      <c r="T152" s="41"/>
      <c r="U152" s="8"/>
      <c r="V152" s="2" t="s">
        <v>105</v>
      </c>
      <c r="W152" s="2" t="s">
        <v>106</v>
      </c>
      <c r="X152" s="2" t="str" cm="1">
        <f t="array" ref="X152">IF(AND(C152&lt;&gt;1,C153:C156="",S152:U156=""), "FALSE","TRUE")</f>
        <v>FALSE</v>
      </c>
    </row>
    <row r="153" spans="2:24" x14ac:dyDescent="0.4">
      <c r="B153" s="7" t="s">
        <v>237</v>
      </c>
      <c r="C153" s="8"/>
      <c r="D153" s="31"/>
      <c r="E153" s="2" t="s">
        <v>238</v>
      </c>
      <c r="F153" s="2" t="s">
        <v>233</v>
      </c>
      <c r="G153" s="2" t="s">
        <v>239</v>
      </c>
      <c r="H153" s="2">
        <v>79</v>
      </c>
      <c r="K153" s="2">
        <v>60</v>
      </c>
      <c r="L153" s="2" t="s">
        <v>30</v>
      </c>
      <c r="M153" s="2" t="s">
        <v>66</v>
      </c>
      <c r="N153" s="2" t="s">
        <v>171</v>
      </c>
      <c r="O153" s="2" t="s">
        <v>235</v>
      </c>
      <c r="S153" s="5"/>
      <c r="T153" s="41"/>
      <c r="U153" s="8"/>
      <c r="W153" s="2" t="s">
        <v>233</v>
      </c>
      <c r="X153" s="2" t="str" cm="1">
        <f t="array" ref="X153">IF(AND(C152&lt;&gt;1,C153:C156="",S152:U156=""), "FALSE","TRUE")</f>
        <v>FALSE</v>
      </c>
    </row>
    <row r="154" spans="2:24" x14ac:dyDescent="0.4">
      <c r="B154" s="7" t="s">
        <v>240</v>
      </c>
      <c r="C154" s="8"/>
      <c r="D154" s="31"/>
      <c r="E154" s="2" t="s">
        <v>241</v>
      </c>
      <c r="F154" s="2" t="str">
        <f>IF(C153="","^.{1,120}$|^$","^.{1,120}$")</f>
        <v>^.{1,120}$|^$</v>
      </c>
      <c r="G154" s="2" t="s">
        <v>242</v>
      </c>
      <c r="H154" s="2">
        <v>79</v>
      </c>
      <c r="K154" s="2">
        <v>120</v>
      </c>
      <c r="L154" s="2" t="s">
        <v>30</v>
      </c>
      <c r="M154" s="2" t="s">
        <v>66</v>
      </c>
      <c r="N154" s="2" t="s">
        <v>171</v>
      </c>
      <c r="O154" s="2" t="s">
        <v>235</v>
      </c>
      <c r="S154" s="5"/>
      <c r="T154" s="41"/>
      <c r="U154" s="8"/>
      <c r="W154" s="2" t="s">
        <v>116</v>
      </c>
      <c r="X154" s="2" t="str" cm="1">
        <f t="array" ref="X154">IF(AND(C152&lt;&gt;1,C153:C156="",S152:U156=""), "FALSE","TRUE")</f>
        <v>FALSE</v>
      </c>
    </row>
    <row r="155" spans="2:24" x14ac:dyDescent="0.4">
      <c r="B155" s="7" t="s">
        <v>243</v>
      </c>
      <c r="C155" s="8"/>
      <c r="D155" s="31"/>
      <c r="E155" s="2" t="s">
        <v>244</v>
      </c>
      <c r="F155" s="2" t="s">
        <v>116</v>
      </c>
      <c r="G155" s="2" t="s">
        <v>115</v>
      </c>
      <c r="H155" s="2">
        <v>79</v>
      </c>
      <c r="K155" s="2">
        <v>120</v>
      </c>
      <c r="L155" s="2" t="s">
        <v>30</v>
      </c>
      <c r="M155" s="2" t="s">
        <v>66</v>
      </c>
      <c r="N155" s="2" t="s">
        <v>171</v>
      </c>
      <c r="O155" s="2" t="s">
        <v>235</v>
      </c>
      <c r="S155" s="5"/>
      <c r="T155" s="41"/>
      <c r="U155" s="8"/>
      <c r="W155" s="2" t="s">
        <v>116</v>
      </c>
      <c r="X155" s="2" t="str" cm="1">
        <f t="array" ref="X155">IF(AND(C152&lt;&gt;1,C153:C156="",S152:U156=""), "FALSE","TRUE")</f>
        <v>FALSE</v>
      </c>
    </row>
    <row r="156" spans="2:24" x14ac:dyDescent="0.4">
      <c r="B156" s="7" t="s">
        <v>245</v>
      </c>
      <c r="C156" s="8"/>
      <c r="D156" s="31"/>
      <c r="E156" s="2" t="s">
        <v>246</v>
      </c>
      <c r="F156" s="2" t="str">
        <f>IF(C153="","^.{1,1024}$|^$","^.{1,1024}$")</f>
        <v>^.{1,1024}$|^$</v>
      </c>
      <c r="G156" s="2" t="s">
        <v>247</v>
      </c>
      <c r="H156" s="2">
        <v>79</v>
      </c>
      <c r="K156" s="2">
        <v>1024</v>
      </c>
      <c r="L156" s="2" t="s">
        <v>30</v>
      </c>
      <c r="M156" s="2" t="s">
        <v>66</v>
      </c>
      <c r="N156" s="2" t="s">
        <v>171</v>
      </c>
      <c r="O156" s="2" t="s">
        <v>235</v>
      </c>
      <c r="S156" s="5"/>
      <c r="T156" s="41"/>
      <c r="U156" s="8"/>
      <c r="W156" s="2" t="s">
        <v>151</v>
      </c>
      <c r="X156" s="2" t="str" cm="1">
        <f t="array" ref="X156">IF(AND(C152&lt;&gt;1,C153:C156="",S152:U156=""), "FALSE","TRUE")</f>
        <v>FALSE</v>
      </c>
    </row>
    <row r="157" spans="2:24" x14ac:dyDescent="0.4">
      <c r="B157" s="7" t="s">
        <v>134</v>
      </c>
      <c r="C157" s="5">
        <v>3</v>
      </c>
      <c r="D157" s="30"/>
      <c r="E157" s="2" t="s">
        <v>135</v>
      </c>
      <c r="F157" s="2" t="s">
        <v>106</v>
      </c>
      <c r="G157" s="2" t="s">
        <v>103</v>
      </c>
      <c r="H157" s="2">
        <v>79</v>
      </c>
      <c r="K157" s="2">
        <v>3</v>
      </c>
      <c r="L157" s="2" t="s">
        <v>136</v>
      </c>
      <c r="M157" s="2" t="s">
        <v>66</v>
      </c>
      <c r="N157" s="2" t="s">
        <v>171</v>
      </c>
      <c r="O157" s="2" t="s">
        <v>235</v>
      </c>
      <c r="S157" s="5"/>
      <c r="T157" s="41"/>
      <c r="U157" s="8"/>
      <c r="V157" s="2" t="s">
        <v>105</v>
      </c>
      <c r="W157" s="2" t="s">
        <v>106</v>
      </c>
      <c r="X157" s="2" t="str" cm="1">
        <f t="array" ref="X157">IF(AND(C157&lt;&gt;1,C158:C161="",S157:U161=""), "FALSE","TRUE")</f>
        <v>FALSE</v>
      </c>
    </row>
    <row r="158" spans="2:24" x14ac:dyDescent="0.4">
      <c r="B158" s="7" t="s">
        <v>237</v>
      </c>
      <c r="C158" s="8"/>
      <c r="D158" s="31"/>
      <c r="E158" s="2" t="s">
        <v>238</v>
      </c>
      <c r="F158" s="2" t="s">
        <v>233</v>
      </c>
      <c r="G158" s="2" t="s">
        <v>239</v>
      </c>
      <c r="H158" s="2">
        <v>79</v>
      </c>
      <c r="K158" s="2">
        <v>60</v>
      </c>
      <c r="L158" s="2" t="s">
        <v>30</v>
      </c>
      <c r="M158" s="2" t="s">
        <v>66</v>
      </c>
      <c r="N158" s="2" t="s">
        <v>171</v>
      </c>
      <c r="O158" s="2" t="s">
        <v>235</v>
      </c>
      <c r="S158" s="5"/>
      <c r="T158" s="41"/>
      <c r="U158" s="8"/>
      <c r="W158" s="2" t="s">
        <v>233</v>
      </c>
      <c r="X158" s="2" t="str" cm="1">
        <f t="array" ref="X158">IF(AND(C157&lt;&gt;1,C158:C161="",S157:U161=""), "FALSE","TRUE")</f>
        <v>FALSE</v>
      </c>
    </row>
    <row r="159" spans="2:24" x14ac:dyDescent="0.4">
      <c r="B159" s="7" t="s">
        <v>240</v>
      </c>
      <c r="C159" s="8"/>
      <c r="D159" s="31"/>
      <c r="E159" s="2" t="s">
        <v>241</v>
      </c>
      <c r="F159" s="2" t="str">
        <f>IF(C158="","^.{1,120}$|^$","^.{1,120}$")</f>
        <v>^.{1,120}$|^$</v>
      </c>
      <c r="G159" s="2" t="s">
        <v>242</v>
      </c>
      <c r="H159" s="2">
        <v>79</v>
      </c>
      <c r="K159" s="2">
        <v>120</v>
      </c>
      <c r="L159" s="2" t="s">
        <v>30</v>
      </c>
      <c r="M159" s="2" t="s">
        <v>66</v>
      </c>
      <c r="N159" s="2" t="s">
        <v>171</v>
      </c>
      <c r="O159" s="2" t="s">
        <v>235</v>
      </c>
      <c r="S159" s="5"/>
      <c r="T159" s="41"/>
      <c r="U159" s="8"/>
      <c r="W159" s="2" t="s">
        <v>116</v>
      </c>
      <c r="X159" s="2" t="str" cm="1">
        <f t="array" ref="X159">IF(AND(C157&lt;&gt;1,C158:C161="",S157:U161=""), "FALSE","TRUE")</f>
        <v>FALSE</v>
      </c>
    </row>
    <row r="160" spans="2:24" x14ac:dyDescent="0.4">
      <c r="B160" s="7" t="s">
        <v>243</v>
      </c>
      <c r="C160" s="8"/>
      <c r="D160" s="31"/>
      <c r="E160" s="2" t="s">
        <v>244</v>
      </c>
      <c r="F160" s="2" t="s">
        <v>116</v>
      </c>
      <c r="G160" s="2" t="s">
        <v>115</v>
      </c>
      <c r="H160" s="2">
        <v>79</v>
      </c>
      <c r="K160" s="2">
        <v>120</v>
      </c>
      <c r="L160" s="2" t="s">
        <v>30</v>
      </c>
      <c r="M160" s="2" t="s">
        <v>66</v>
      </c>
      <c r="N160" s="2" t="s">
        <v>171</v>
      </c>
      <c r="O160" s="2" t="s">
        <v>235</v>
      </c>
      <c r="S160" s="5"/>
      <c r="T160" s="41"/>
      <c r="U160" s="8"/>
      <c r="W160" s="2" t="s">
        <v>116</v>
      </c>
      <c r="X160" s="2" t="str" cm="1">
        <f t="array" ref="X160">IF(AND(C157&lt;&gt;1,C158:C161="",S157:U161=""), "FALSE","TRUE")</f>
        <v>FALSE</v>
      </c>
    </row>
    <row r="161" spans="2:24" x14ac:dyDescent="0.4">
      <c r="B161" s="7" t="s">
        <v>245</v>
      </c>
      <c r="C161" s="8"/>
      <c r="D161" s="31"/>
      <c r="E161" s="2" t="s">
        <v>246</v>
      </c>
      <c r="F161" s="2" t="str">
        <f>IF(C158="","^.{1,1024}$|^$","^.{1,1024}$")</f>
        <v>^.{1,1024}$|^$</v>
      </c>
      <c r="G161" s="2" t="s">
        <v>247</v>
      </c>
      <c r="H161" s="2">
        <v>79</v>
      </c>
      <c r="K161" s="2">
        <v>1024</v>
      </c>
      <c r="L161" s="2" t="s">
        <v>30</v>
      </c>
      <c r="M161" s="2" t="s">
        <v>66</v>
      </c>
      <c r="N161" s="2" t="s">
        <v>171</v>
      </c>
      <c r="O161" s="2" t="s">
        <v>235</v>
      </c>
      <c r="S161" s="5"/>
      <c r="T161" s="41"/>
      <c r="U161" s="8"/>
      <c r="W161" s="2" t="s">
        <v>151</v>
      </c>
      <c r="X161" s="2" t="str" cm="1">
        <f t="array" ref="X161">IF(AND(C157&lt;&gt;1,C158:C161="",S157:U161=""), "FALSE","TRUE")</f>
        <v>FALSE</v>
      </c>
    </row>
    <row r="162" spans="2:24" x14ac:dyDescent="0.4">
      <c r="B162" s="7" t="s">
        <v>134</v>
      </c>
      <c r="C162" s="5">
        <v>4</v>
      </c>
      <c r="D162" s="30"/>
      <c r="E162" s="2" t="s">
        <v>135</v>
      </c>
      <c r="F162" s="2" t="s">
        <v>106</v>
      </c>
      <c r="G162" s="2" t="s">
        <v>103</v>
      </c>
      <c r="H162" s="2">
        <v>79</v>
      </c>
      <c r="K162" s="2">
        <v>3</v>
      </c>
      <c r="L162" s="2" t="s">
        <v>136</v>
      </c>
      <c r="M162" s="2" t="s">
        <v>66</v>
      </c>
      <c r="N162" s="2" t="s">
        <v>171</v>
      </c>
      <c r="O162" s="2" t="s">
        <v>235</v>
      </c>
      <c r="S162" s="5"/>
      <c r="T162" s="41"/>
      <c r="U162" s="8"/>
      <c r="V162" s="2" t="s">
        <v>105</v>
      </c>
      <c r="W162" s="2" t="s">
        <v>106</v>
      </c>
      <c r="X162" s="2" t="str" cm="1">
        <f t="array" ref="X162">IF(AND(C162&lt;&gt;1,C163:C166="",S162:U166=""), "FALSE","TRUE")</f>
        <v>FALSE</v>
      </c>
    </row>
    <row r="163" spans="2:24" x14ac:dyDescent="0.4">
      <c r="B163" s="7" t="s">
        <v>237</v>
      </c>
      <c r="C163" s="8"/>
      <c r="D163" s="31"/>
      <c r="E163" s="2" t="s">
        <v>238</v>
      </c>
      <c r="F163" s="2" t="s">
        <v>233</v>
      </c>
      <c r="G163" s="2" t="s">
        <v>239</v>
      </c>
      <c r="H163" s="2">
        <v>79</v>
      </c>
      <c r="K163" s="2">
        <v>60</v>
      </c>
      <c r="L163" s="2" t="s">
        <v>30</v>
      </c>
      <c r="M163" s="2" t="s">
        <v>66</v>
      </c>
      <c r="N163" s="2" t="s">
        <v>171</v>
      </c>
      <c r="O163" s="2" t="s">
        <v>235</v>
      </c>
      <c r="S163" s="5"/>
      <c r="T163" s="41"/>
      <c r="U163" s="8"/>
      <c r="W163" s="2" t="s">
        <v>233</v>
      </c>
      <c r="X163" s="2" t="str" cm="1">
        <f t="array" ref="X163">IF(AND(C162&lt;&gt;1,C163:C166="",S162:U166=""), "FALSE","TRUE")</f>
        <v>FALSE</v>
      </c>
    </row>
    <row r="164" spans="2:24" x14ac:dyDescent="0.4">
      <c r="B164" s="7" t="s">
        <v>240</v>
      </c>
      <c r="C164" s="8"/>
      <c r="D164" s="31"/>
      <c r="E164" s="2" t="s">
        <v>241</v>
      </c>
      <c r="F164" s="2" t="str">
        <f>IF(C163="","^.{1,120}$|^$","^.{1,120}$")</f>
        <v>^.{1,120}$|^$</v>
      </c>
      <c r="G164" s="2" t="s">
        <v>242</v>
      </c>
      <c r="H164" s="2">
        <v>79</v>
      </c>
      <c r="K164" s="2">
        <v>120</v>
      </c>
      <c r="L164" s="2" t="s">
        <v>30</v>
      </c>
      <c r="M164" s="2" t="s">
        <v>66</v>
      </c>
      <c r="N164" s="2" t="s">
        <v>171</v>
      </c>
      <c r="O164" s="2" t="s">
        <v>235</v>
      </c>
      <c r="S164" s="5"/>
      <c r="T164" s="41"/>
      <c r="U164" s="8"/>
      <c r="W164" s="2" t="s">
        <v>116</v>
      </c>
      <c r="X164" s="2" t="str" cm="1">
        <f t="array" ref="X164">IF(AND(C162&lt;&gt;1,C163:C166="",S162:U166=""), "FALSE","TRUE")</f>
        <v>FALSE</v>
      </c>
    </row>
    <row r="165" spans="2:24" x14ac:dyDescent="0.4">
      <c r="B165" s="7" t="s">
        <v>243</v>
      </c>
      <c r="C165" s="8"/>
      <c r="D165" s="31"/>
      <c r="E165" s="2" t="s">
        <v>244</v>
      </c>
      <c r="F165" s="2" t="s">
        <v>116</v>
      </c>
      <c r="G165" s="2" t="s">
        <v>115</v>
      </c>
      <c r="H165" s="2">
        <v>79</v>
      </c>
      <c r="K165" s="2">
        <v>120</v>
      </c>
      <c r="L165" s="2" t="s">
        <v>30</v>
      </c>
      <c r="M165" s="2" t="s">
        <v>66</v>
      </c>
      <c r="N165" s="2" t="s">
        <v>171</v>
      </c>
      <c r="O165" s="2" t="s">
        <v>235</v>
      </c>
      <c r="S165" s="5"/>
      <c r="T165" s="41"/>
      <c r="U165" s="8"/>
      <c r="W165" s="2" t="s">
        <v>116</v>
      </c>
      <c r="X165" s="2" t="str" cm="1">
        <f t="array" ref="X165">IF(AND(C162&lt;&gt;1,C163:C166="",S162:U166=""), "FALSE","TRUE")</f>
        <v>FALSE</v>
      </c>
    </row>
    <row r="166" spans="2:24" x14ac:dyDescent="0.4">
      <c r="B166" s="7" t="s">
        <v>245</v>
      </c>
      <c r="C166" s="8"/>
      <c r="D166" s="31"/>
      <c r="E166" s="2" t="s">
        <v>246</v>
      </c>
      <c r="F166" s="2" t="str">
        <f>IF(C163="","^.{1,1024}$|^$","^.{1,1024}$")</f>
        <v>^.{1,1024}$|^$</v>
      </c>
      <c r="G166" s="2" t="s">
        <v>247</v>
      </c>
      <c r="H166" s="2">
        <v>79</v>
      </c>
      <c r="K166" s="2">
        <v>1024</v>
      </c>
      <c r="L166" s="2" t="s">
        <v>30</v>
      </c>
      <c r="M166" s="2" t="s">
        <v>66</v>
      </c>
      <c r="N166" s="2" t="s">
        <v>171</v>
      </c>
      <c r="O166" s="2" t="s">
        <v>235</v>
      </c>
      <c r="S166" s="5"/>
      <c r="T166" s="41"/>
      <c r="U166" s="8"/>
      <c r="W166" s="2" t="s">
        <v>151</v>
      </c>
      <c r="X166" s="2" t="str" cm="1">
        <f t="array" ref="X166">IF(AND(C162&lt;&gt;1,C163:C166="",S162:U166=""), "FALSE","TRUE")</f>
        <v>FALSE</v>
      </c>
    </row>
    <row r="167" spans="2:24" x14ac:dyDescent="0.4">
      <c r="B167" s="7" t="s">
        <v>134</v>
      </c>
      <c r="C167" s="5">
        <v>5</v>
      </c>
      <c r="D167" s="30"/>
      <c r="E167" s="2" t="s">
        <v>135</v>
      </c>
      <c r="F167" s="2" t="s">
        <v>106</v>
      </c>
      <c r="G167" s="2" t="s">
        <v>103</v>
      </c>
      <c r="H167" s="2">
        <v>79</v>
      </c>
      <c r="K167" s="2">
        <v>3</v>
      </c>
      <c r="L167" s="2" t="s">
        <v>136</v>
      </c>
      <c r="M167" s="2" t="s">
        <v>66</v>
      </c>
      <c r="N167" s="2" t="s">
        <v>171</v>
      </c>
      <c r="O167" s="2" t="s">
        <v>235</v>
      </c>
      <c r="S167" s="5"/>
      <c r="T167" s="41"/>
      <c r="U167" s="8"/>
      <c r="V167" s="2" t="s">
        <v>105</v>
      </c>
      <c r="W167" s="2" t="s">
        <v>106</v>
      </c>
      <c r="X167" s="2" t="str" cm="1">
        <f t="array" ref="X167">IF(AND(C167&lt;&gt;1,C168:C171="",S167:U171=""), "FALSE","TRUE")</f>
        <v>FALSE</v>
      </c>
    </row>
    <row r="168" spans="2:24" x14ac:dyDescent="0.4">
      <c r="B168" s="7" t="s">
        <v>237</v>
      </c>
      <c r="C168" s="8"/>
      <c r="D168" s="31"/>
      <c r="E168" s="2" t="s">
        <v>238</v>
      </c>
      <c r="F168" s="2" t="s">
        <v>233</v>
      </c>
      <c r="G168" s="2" t="s">
        <v>239</v>
      </c>
      <c r="H168" s="2">
        <v>79</v>
      </c>
      <c r="K168" s="2">
        <v>60</v>
      </c>
      <c r="L168" s="2" t="s">
        <v>30</v>
      </c>
      <c r="M168" s="2" t="s">
        <v>66</v>
      </c>
      <c r="N168" s="2" t="s">
        <v>171</v>
      </c>
      <c r="O168" s="2" t="s">
        <v>235</v>
      </c>
      <c r="S168" s="5"/>
      <c r="T168" s="41"/>
      <c r="U168" s="8"/>
      <c r="W168" s="2" t="s">
        <v>233</v>
      </c>
      <c r="X168" s="2" t="str" cm="1">
        <f t="array" ref="X168">IF(AND(C167&lt;&gt;1,C168:C171="",S167:U171=""), "FALSE","TRUE")</f>
        <v>FALSE</v>
      </c>
    </row>
    <row r="169" spans="2:24" x14ac:dyDescent="0.4">
      <c r="B169" s="7" t="s">
        <v>240</v>
      </c>
      <c r="C169" s="8"/>
      <c r="D169" s="31"/>
      <c r="E169" s="2" t="s">
        <v>241</v>
      </c>
      <c r="F169" s="2" t="str">
        <f>IF(C168="","^.{1,120}$|^$","^.{1,120}$")</f>
        <v>^.{1,120}$|^$</v>
      </c>
      <c r="G169" s="2" t="s">
        <v>242</v>
      </c>
      <c r="H169" s="2">
        <v>79</v>
      </c>
      <c r="K169" s="2">
        <v>120</v>
      </c>
      <c r="L169" s="2" t="s">
        <v>30</v>
      </c>
      <c r="M169" s="2" t="s">
        <v>66</v>
      </c>
      <c r="N169" s="2" t="s">
        <v>171</v>
      </c>
      <c r="O169" s="2" t="s">
        <v>235</v>
      </c>
      <c r="S169" s="5"/>
      <c r="T169" s="41"/>
      <c r="U169" s="8"/>
      <c r="W169" s="2" t="s">
        <v>116</v>
      </c>
      <c r="X169" s="2" t="str" cm="1">
        <f t="array" ref="X169">IF(AND(C167&lt;&gt;1,C168:C171="",S167:U171=""), "FALSE","TRUE")</f>
        <v>FALSE</v>
      </c>
    </row>
    <row r="170" spans="2:24" x14ac:dyDescent="0.4">
      <c r="B170" s="7" t="s">
        <v>243</v>
      </c>
      <c r="C170" s="8"/>
      <c r="D170" s="31"/>
      <c r="E170" s="2" t="s">
        <v>244</v>
      </c>
      <c r="F170" s="2" t="s">
        <v>116</v>
      </c>
      <c r="G170" s="2" t="s">
        <v>115</v>
      </c>
      <c r="H170" s="2">
        <v>79</v>
      </c>
      <c r="K170" s="2">
        <v>120</v>
      </c>
      <c r="L170" s="2" t="s">
        <v>30</v>
      </c>
      <c r="M170" s="2" t="s">
        <v>66</v>
      </c>
      <c r="N170" s="2" t="s">
        <v>171</v>
      </c>
      <c r="O170" s="2" t="s">
        <v>235</v>
      </c>
      <c r="S170" s="5"/>
      <c r="T170" s="41"/>
      <c r="U170" s="8"/>
      <c r="W170" s="2" t="s">
        <v>116</v>
      </c>
      <c r="X170" s="2" t="str" cm="1">
        <f t="array" ref="X170">IF(AND(C167&lt;&gt;1,C168:C171="",S167:U171=""), "FALSE","TRUE")</f>
        <v>FALSE</v>
      </c>
    </row>
    <row r="171" spans="2:24" collapsed="1" x14ac:dyDescent="0.4">
      <c r="B171" s="7" t="s">
        <v>245</v>
      </c>
      <c r="C171" s="8"/>
      <c r="D171" s="31"/>
      <c r="E171" s="2" t="s">
        <v>246</v>
      </c>
      <c r="F171" s="2" t="str">
        <f>IF(C168="","^.{1,1024}$|^$","^.{1,1024}$")</f>
        <v>^.{1,1024}$|^$</v>
      </c>
      <c r="G171" s="2" t="s">
        <v>247</v>
      </c>
      <c r="H171" s="2">
        <v>79</v>
      </c>
      <c r="K171" s="2">
        <v>1024</v>
      </c>
      <c r="L171" s="2" t="s">
        <v>30</v>
      </c>
      <c r="M171" s="2" t="s">
        <v>66</v>
      </c>
      <c r="N171" s="2" t="s">
        <v>171</v>
      </c>
      <c r="O171" s="2" t="s">
        <v>235</v>
      </c>
      <c r="S171" s="5"/>
      <c r="T171" s="41"/>
      <c r="U171" s="8"/>
      <c r="W171" s="2" t="s">
        <v>151</v>
      </c>
      <c r="X171" s="2" t="str" cm="1">
        <f t="array" ref="X171">IF(AND(C167&lt;&gt;1,C168:C171="",S167:U171=""), "FALSE","TRUE")</f>
        <v>FALSE</v>
      </c>
    </row>
    <row r="172" spans="2:24" hidden="1" outlineLevel="1" x14ac:dyDescent="0.4">
      <c r="B172" s="7" t="s">
        <v>134</v>
      </c>
      <c r="C172" s="5">
        <v>6</v>
      </c>
      <c r="D172" s="30"/>
      <c r="E172" s="2" t="s">
        <v>135</v>
      </c>
      <c r="F172" s="2" t="s">
        <v>106</v>
      </c>
      <c r="G172" s="2" t="s">
        <v>103</v>
      </c>
      <c r="H172" s="2">
        <v>79</v>
      </c>
      <c r="K172" s="2">
        <v>3</v>
      </c>
      <c r="L172" s="2" t="s">
        <v>136</v>
      </c>
      <c r="M172" s="2" t="s">
        <v>66</v>
      </c>
      <c r="N172" s="2" t="s">
        <v>171</v>
      </c>
      <c r="O172" s="2" t="s">
        <v>235</v>
      </c>
      <c r="S172" s="5"/>
      <c r="T172" s="41"/>
      <c r="U172" s="8"/>
      <c r="V172" s="2" t="s">
        <v>105</v>
      </c>
      <c r="W172" s="2" t="s">
        <v>106</v>
      </c>
      <c r="X172" s="2" t="str" cm="1">
        <f t="array" ref="X172">IF(AND(C172&lt;&gt;1,C173:C176="",S172:U176=""), "FALSE","TRUE")</f>
        <v>FALSE</v>
      </c>
    </row>
    <row r="173" spans="2:24" hidden="1" outlineLevel="1" x14ac:dyDescent="0.4">
      <c r="B173" s="7" t="s">
        <v>237</v>
      </c>
      <c r="C173" s="8"/>
      <c r="D173" s="31"/>
      <c r="E173" s="2" t="s">
        <v>238</v>
      </c>
      <c r="F173" s="2" t="s">
        <v>233</v>
      </c>
      <c r="G173" s="2" t="s">
        <v>239</v>
      </c>
      <c r="H173" s="2">
        <v>79</v>
      </c>
      <c r="K173" s="2">
        <v>60</v>
      </c>
      <c r="L173" s="2" t="s">
        <v>30</v>
      </c>
      <c r="M173" s="2" t="s">
        <v>66</v>
      </c>
      <c r="N173" s="2" t="s">
        <v>171</v>
      </c>
      <c r="O173" s="2" t="s">
        <v>235</v>
      </c>
      <c r="S173" s="5"/>
      <c r="T173" s="41"/>
      <c r="U173" s="8"/>
      <c r="W173" s="2" t="s">
        <v>233</v>
      </c>
      <c r="X173" s="2" t="str" cm="1">
        <f t="array" ref="X173">IF(AND(C172&lt;&gt;1,C173:C176="",S172:U176=""), "FALSE","TRUE")</f>
        <v>FALSE</v>
      </c>
    </row>
    <row r="174" spans="2:24" hidden="1" outlineLevel="1" x14ac:dyDescent="0.4">
      <c r="B174" s="7" t="s">
        <v>240</v>
      </c>
      <c r="C174" s="8"/>
      <c r="D174" s="31"/>
      <c r="E174" s="2" t="s">
        <v>241</v>
      </c>
      <c r="F174" s="2" t="str">
        <f>IF(C173="","^.{1,120}$|^$","^.{1,120}$")</f>
        <v>^.{1,120}$|^$</v>
      </c>
      <c r="G174" s="2" t="s">
        <v>242</v>
      </c>
      <c r="H174" s="2">
        <v>79</v>
      </c>
      <c r="K174" s="2">
        <v>120</v>
      </c>
      <c r="L174" s="2" t="s">
        <v>30</v>
      </c>
      <c r="M174" s="2" t="s">
        <v>66</v>
      </c>
      <c r="N174" s="2" t="s">
        <v>171</v>
      </c>
      <c r="O174" s="2" t="s">
        <v>235</v>
      </c>
      <c r="S174" s="5"/>
      <c r="T174" s="41"/>
      <c r="U174" s="8"/>
      <c r="W174" s="2" t="s">
        <v>116</v>
      </c>
      <c r="X174" s="2" t="str" cm="1">
        <f t="array" ref="X174">IF(AND(C172&lt;&gt;1,C173:C176="",S172:U176=""), "FALSE","TRUE")</f>
        <v>FALSE</v>
      </c>
    </row>
    <row r="175" spans="2:24" hidden="1" outlineLevel="1" x14ac:dyDescent="0.4">
      <c r="B175" s="7" t="s">
        <v>243</v>
      </c>
      <c r="C175" s="8"/>
      <c r="D175" s="31"/>
      <c r="E175" s="2" t="s">
        <v>244</v>
      </c>
      <c r="F175" s="2" t="s">
        <v>116</v>
      </c>
      <c r="G175" s="2" t="s">
        <v>115</v>
      </c>
      <c r="H175" s="2">
        <v>79</v>
      </c>
      <c r="K175" s="2">
        <v>120</v>
      </c>
      <c r="L175" s="2" t="s">
        <v>30</v>
      </c>
      <c r="M175" s="2" t="s">
        <v>66</v>
      </c>
      <c r="N175" s="2" t="s">
        <v>171</v>
      </c>
      <c r="O175" s="2" t="s">
        <v>235</v>
      </c>
      <c r="S175" s="5"/>
      <c r="T175" s="41"/>
      <c r="U175" s="8"/>
      <c r="W175" s="2" t="s">
        <v>116</v>
      </c>
      <c r="X175" s="2" t="str" cm="1">
        <f t="array" ref="X175">IF(AND(C172&lt;&gt;1,C173:C176="",S172:U176=""), "FALSE","TRUE")</f>
        <v>FALSE</v>
      </c>
    </row>
    <row r="176" spans="2:24" hidden="1" outlineLevel="1" x14ac:dyDescent="0.4">
      <c r="B176" s="7" t="s">
        <v>245</v>
      </c>
      <c r="C176" s="8"/>
      <c r="D176" s="31"/>
      <c r="E176" s="2" t="s">
        <v>246</v>
      </c>
      <c r="F176" s="2" t="str">
        <f>IF(C173="","^.{1,1024}$|^$","^.{1,1024}$")</f>
        <v>^.{1,1024}$|^$</v>
      </c>
      <c r="G176" s="2" t="s">
        <v>247</v>
      </c>
      <c r="H176" s="2">
        <v>79</v>
      </c>
      <c r="K176" s="2">
        <v>1024</v>
      </c>
      <c r="L176" s="2" t="s">
        <v>30</v>
      </c>
      <c r="M176" s="2" t="s">
        <v>66</v>
      </c>
      <c r="N176" s="2" t="s">
        <v>171</v>
      </c>
      <c r="O176" s="2" t="s">
        <v>235</v>
      </c>
      <c r="S176" s="5"/>
      <c r="T176" s="41"/>
      <c r="U176" s="8"/>
      <c r="W176" s="2" t="s">
        <v>151</v>
      </c>
      <c r="X176" s="2" t="str" cm="1">
        <f t="array" ref="X176">IF(AND(C172&lt;&gt;1,C173:C176="",S172:U176=""), "FALSE","TRUE")</f>
        <v>FALSE</v>
      </c>
    </row>
    <row r="177" spans="2:24" hidden="1" outlineLevel="1" x14ac:dyDescent="0.4">
      <c r="B177" s="7" t="s">
        <v>134</v>
      </c>
      <c r="C177" s="5">
        <v>7</v>
      </c>
      <c r="D177" s="30"/>
      <c r="E177" s="2" t="s">
        <v>135</v>
      </c>
      <c r="F177" s="2" t="s">
        <v>106</v>
      </c>
      <c r="G177" s="2" t="s">
        <v>103</v>
      </c>
      <c r="H177" s="2">
        <v>79</v>
      </c>
      <c r="K177" s="2">
        <v>3</v>
      </c>
      <c r="L177" s="2" t="s">
        <v>136</v>
      </c>
      <c r="M177" s="2" t="s">
        <v>66</v>
      </c>
      <c r="N177" s="2" t="s">
        <v>171</v>
      </c>
      <c r="O177" s="2" t="s">
        <v>235</v>
      </c>
      <c r="S177" s="5"/>
      <c r="T177" s="41"/>
      <c r="U177" s="8"/>
      <c r="V177" s="2" t="s">
        <v>105</v>
      </c>
      <c r="W177" s="2" t="s">
        <v>106</v>
      </c>
      <c r="X177" s="2" t="str" cm="1">
        <f t="array" ref="X177">IF(AND(C177&lt;&gt;1,C178:C181="",S177:U181=""), "FALSE","TRUE")</f>
        <v>FALSE</v>
      </c>
    </row>
    <row r="178" spans="2:24" hidden="1" outlineLevel="1" x14ac:dyDescent="0.4">
      <c r="B178" s="7" t="s">
        <v>237</v>
      </c>
      <c r="C178" s="8"/>
      <c r="D178" s="31"/>
      <c r="E178" s="2" t="s">
        <v>238</v>
      </c>
      <c r="F178" s="2" t="s">
        <v>233</v>
      </c>
      <c r="G178" s="2" t="s">
        <v>239</v>
      </c>
      <c r="H178" s="2">
        <v>79</v>
      </c>
      <c r="K178" s="2">
        <v>60</v>
      </c>
      <c r="L178" s="2" t="s">
        <v>30</v>
      </c>
      <c r="M178" s="2" t="s">
        <v>66</v>
      </c>
      <c r="N178" s="2" t="s">
        <v>171</v>
      </c>
      <c r="O178" s="2" t="s">
        <v>235</v>
      </c>
      <c r="S178" s="5"/>
      <c r="T178" s="41"/>
      <c r="U178" s="8"/>
      <c r="W178" s="2" t="s">
        <v>233</v>
      </c>
      <c r="X178" s="2" t="str" cm="1">
        <f t="array" ref="X178">IF(AND(C177&lt;&gt;1,C178:C181="",S177:U181=""), "FALSE","TRUE")</f>
        <v>FALSE</v>
      </c>
    </row>
    <row r="179" spans="2:24" hidden="1" outlineLevel="1" x14ac:dyDescent="0.4">
      <c r="B179" s="7" t="s">
        <v>240</v>
      </c>
      <c r="C179" s="8"/>
      <c r="D179" s="31"/>
      <c r="E179" s="2" t="s">
        <v>241</v>
      </c>
      <c r="F179" s="2" t="str">
        <f>IF(C178="","^.{1,120}$|^$","^.{1,120}$")</f>
        <v>^.{1,120}$|^$</v>
      </c>
      <c r="G179" s="2" t="s">
        <v>242</v>
      </c>
      <c r="H179" s="2">
        <v>79</v>
      </c>
      <c r="K179" s="2">
        <v>120</v>
      </c>
      <c r="L179" s="2" t="s">
        <v>30</v>
      </c>
      <c r="M179" s="2" t="s">
        <v>66</v>
      </c>
      <c r="N179" s="2" t="s">
        <v>171</v>
      </c>
      <c r="O179" s="2" t="s">
        <v>235</v>
      </c>
      <c r="S179" s="5"/>
      <c r="T179" s="41"/>
      <c r="U179" s="8"/>
      <c r="W179" s="2" t="s">
        <v>116</v>
      </c>
      <c r="X179" s="2" t="str" cm="1">
        <f t="array" ref="X179">IF(AND(C177&lt;&gt;1,C178:C181="",S177:U181=""), "FALSE","TRUE")</f>
        <v>FALSE</v>
      </c>
    </row>
    <row r="180" spans="2:24" hidden="1" outlineLevel="1" x14ac:dyDescent="0.4">
      <c r="B180" s="7" t="s">
        <v>243</v>
      </c>
      <c r="C180" s="8"/>
      <c r="D180" s="31"/>
      <c r="E180" s="2" t="s">
        <v>244</v>
      </c>
      <c r="F180" s="2" t="s">
        <v>116</v>
      </c>
      <c r="G180" s="2" t="s">
        <v>115</v>
      </c>
      <c r="H180" s="2">
        <v>79</v>
      </c>
      <c r="K180" s="2">
        <v>120</v>
      </c>
      <c r="L180" s="2" t="s">
        <v>30</v>
      </c>
      <c r="M180" s="2" t="s">
        <v>66</v>
      </c>
      <c r="N180" s="2" t="s">
        <v>171</v>
      </c>
      <c r="O180" s="2" t="s">
        <v>235</v>
      </c>
      <c r="S180" s="5"/>
      <c r="T180" s="41"/>
      <c r="U180" s="8"/>
      <c r="W180" s="2" t="s">
        <v>116</v>
      </c>
      <c r="X180" s="2" t="str" cm="1">
        <f t="array" ref="X180">IF(AND(C177&lt;&gt;1,C178:C181="",S177:U181=""), "FALSE","TRUE")</f>
        <v>FALSE</v>
      </c>
    </row>
    <row r="181" spans="2:24" hidden="1" outlineLevel="1" x14ac:dyDescent="0.4">
      <c r="B181" s="7" t="s">
        <v>245</v>
      </c>
      <c r="C181" s="8"/>
      <c r="D181" s="31"/>
      <c r="E181" s="2" t="s">
        <v>246</v>
      </c>
      <c r="F181" s="2" t="str">
        <f>IF(C178="","^.{1,1024}$|^$","^.{1,1024}$")</f>
        <v>^.{1,1024}$|^$</v>
      </c>
      <c r="G181" s="2" t="s">
        <v>247</v>
      </c>
      <c r="H181" s="2">
        <v>79</v>
      </c>
      <c r="K181" s="2">
        <v>1024</v>
      </c>
      <c r="L181" s="2" t="s">
        <v>30</v>
      </c>
      <c r="M181" s="2" t="s">
        <v>66</v>
      </c>
      <c r="N181" s="2" t="s">
        <v>171</v>
      </c>
      <c r="O181" s="2" t="s">
        <v>235</v>
      </c>
      <c r="S181" s="5"/>
      <c r="T181" s="41"/>
      <c r="U181" s="8"/>
      <c r="W181" s="2" t="s">
        <v>151</v>
      </c>
      <c r="X181" s="2" t="str" cm="1">
        <f t="array" ref="X181">IF(AND(C177&lt;&gt;1,C178:C181="",S177:U181=""), "FALSE","TRUE")</f>
        <v>FALSE</v>
      </c>
    </row>
    <row r="182" spans="2:24" hidden="1" outlineLevel="1" x14ac:dyDescent="0.4">
      <c r="B182" s="7" t="s">
        <v>134</v>
      </c>
      <c r="C182" s="5">
        <v>8</v>
      </c>
      <c r="D182" s="30"/>
      <c r="E182" s="2" t="s">
        <v>135</v>
      </c>
      <c r="F182" s="2" t="s">
        <v>106</v>
      </c>
      <c r="G182" s="2" t="s">
        <v>103</v>
      </c>
      <c r="H182" s="2">
        <v>79</v>
      </c>
      <c r="K182" s="2">
        <v>3</v>
      </c>
      <c r="L182" s="2" t="s">
        <v>136</v>
      </c>
      <c r="M182" s="2" t="s">
        <v>66</v>
      </c>
      <c r="N182" s="2" t="s">
        <v>171</v>
      </c>
      <c r="O182" s="2" t="s">
        <v>235</v>
      </c>
      <c r="S182" s="5"/>
      <c r="T182" s="41"/>
      <c r="U182" s="8"/>
      <c r="V182" s="2" t="s">
        <v>105</v>
      </c>
      <c r="W182" s="2" t="s">
        <v>106</v>
      </c>
      <c r="X182" s="2" t="str" cm="1">
        <f t="array" ref="X182">IF(AND(C182&lt;&gt;1,C183:C186="",S182:U186=""), "FALSE","TRUE")</f>
        <v>FALSE</v>
      </c>
    </row>
    <row r="183" spans="2:24" hidden="1" outlineLevel="1" x14ac:dyDescent="0.4">
      <c r="B183" s="7" t="s">
        <v>237</v>
      </c>
      <c r="C183" s="8"/>
      <c r="D183" s="31"/>
      <c r="E183" s="2" t="s">
        <v>238</v>
      </c>
      <c r="F183" s="2" t="s">
        <v>233</v>
      </c>
      <c r="G183" s="2" t="s">
        <v>239</v>
      </c>
      <c r="H183" s="2">
        <v>79</v>
      </c>
      <c r="K183" s="2">
        <v>60</v>
      </c>
      <c r="L183" s="2" t="s">
        <v>30</v>
      </c>
      <c r="M183" s="2" t="s">
        <v>66</v>
      </c>
      <c r="N183" s="2" t="s">
        <v>171</v>
      </c>
      <c r="O183" s="2" t="s">
        <v>235</v>
      </c>
      <c r="S183" s="5"/>
      <c r="T183" s="41"/>
      <c r="U183" s="8"/>
      <c r="W183" s="2" t="s">
        <v>233</v>
      </c>
      <c r="X183" s="2" t="str" cm="1">
        <f t="array" ref="X183">IF(AND(C182&lt;&gt;1,C183:C186="",S182:U186=""), "FALSE","TRUE")</f>
        <v>FALSE</v>
      </c>
    </row>
    <row r="184" spans="2:24" hidden="1" outlineLevel="1" x14ac:dyDescent="0.4">
      <c r="B184" s="7" t="s">
        <v>240</v>
      </c>
      <c r="C184" s="8"/>
      <c r="D184" s="31"/>
      <c r="E184" s="2" t="s">
        <v>241</v>
      </c>
      <c r="F184" s="2" t="str">
        <f>IF(C183="","^.{1,120}$|^$","^.{1,120}$")</f>
        <v>^.{1,120}$|^$</v>
      </c>
      <c r="G184" s="2" t="s">
        <v>242</v>
      </c>
      <c r="H184" s="2">
        <v>79</v>
      </c>
      <c r="K184" s="2">
        <v>120</v>
      </c>
      <c r="L184" s="2" t="s">
        <v>30</v>
      </c>
      <c r="M184" s="2" t="s">
        <v>66</v>
      </c>
      <c r="N184" s="2" t="s">
        <v>171</v>
      </c>
      <c r="O184" s="2" t="s">
        <v>235</v>
      </c>
      <c r="S184" s="5"/>
      <c r="T184" s="41"/>
      <c r="U184" s="8"/>
      <c r="W184" s="2" t="s">
        <v>116</v>
      </c>
      <c r="X184" s="2" t="str" cm="1">
        <f t="array" ref="X184">IF(AND(C182&lt;&gt;1,C183:C186="",S182:U186=""), "FALSE","TRUE")</f>
        <v>FALSE</v>
      </c>
    </row>
    <row r="185" spans="2:24" hidden="1" outlineLevel="1" x14ac:dyDescent="0.4">
      <c r="B185" s="7" t="s">
        <v>243</v>
      </c>
      <c r="C185" s="8"/>
      <c r="D185" s="31"/>
      <c r="E185" s="2" t="s">
        <v>244</v>
      </c>
      <c r="F185" s="2" t="s">
        <v>116</v>
      </c>
      <c r="G185" s="2" t="s">
        <v>115</v>
      </c>
      <c r="H185" s="2">
        <v>79</v>
      </c>
      <c r="K185" s="2">
        <v>120</v>
      </c>
      <c r="L185" s="2" t="s">
        <v>30</v>
      </c>
      <c r="M185" s="2" t="s">
        <v>66</v>
      </c>
      <c r="N185" s="2" t="s">
        <v>171</v>
      </c>
      <c r="O185" s="2" t="s">
        <v>235</v>
      </c>
      <c r="S185" s="5"/>
      <c r="T185" s="41"/>
      <c r="U185" s="8"/>
      <c r="W185" s="2" t="s">
        <v>116</v>
      </c>
      <c r="X185" s="2" t="str" cm="1">
        <f t="array" ref="X185">IF(AND(C182&lt;&gt;1,C183:C186="",S182:U186=""), "FALSE","TRUE")</f>
        <v>FALSE</v>
      </c>
    </row>
    <row r="186" spans="2:24" hidden="1" outlineLevel="1" x14ac:dyDescent="0.4">
      <c r="B186" s="7" t="s">
        <v>245</v>
      </c>
      <c r="C186" s="8"/>
      <c r="D186" s="31"/>
      <c r="E186" s="2" t="s">
        <v>246</v>
      </c>
      <c r="F186" s="2" t="str">
        <f>IF(C183="","^.{1,1024}$|^$","^.{1,1024}$")</f>
        <v>^.{1,1024}$|^$</v>
      </c>
      <c r="G186" s="2" t="s">
        <v>247</v>
      </c>
      <c r="H186" s="2">
        <v>79</v>
      </c>
      <c r="K186" s="2">
        <v>1024</v>
      </c>
      <c r="L186" s="2" t="s">
        <v>30</v>
      </c>
      <c r="M186" s="2" t="s">
        <v>66</v>
      </c>
      <c r="N186" s="2" t="s">
        <v>171</v>
      </c>
      <c r="O186" s="2" t="s">
        <v>235</v>
      </c>
      <c r="S186" s="5"/>
      <c r="T186" s="41"/>
      <c r="U186" s="8"/>
      <c r="W186" s="2" t="s">
        <v>151</v>
      </c>
      <c r="X186" s="2" t="str" cm="1">
        <f t="array" ref="X186">IF(AND(C182&lt;&gt;1,C183:C186="",S182:U186=""), "FALSE","TRUE")</f>
        <v>FALSE</v>
      </c>
    </row>
    <row r="187" spans="2:24" hidden="1" outlineLevel="1" x14ac:dyDescent="0.4">
      <c r="B187" s="7" t="s">
        <v>134</v>
      </c>
      <c r="C187" s="5">
        <v>9</v>
      </c>
      <c r="D187" s="30"/>
      <c r="E187" s="2" t="s">
        <v>135</v>
      </c>
      <c r="F187" s="2" t="s">
        <v>106</v>
      </c>
      <c r="G187" s="2" t="s">
        <v>103</v>
      </c>
      <c r="H187" s="2">
        <v>79</v>
      </c>
      <c r="K187" s="2">
        <v>3</v>
      </c>
      <c r="L187" s="2" t="s">
        <v>136</v>
      </c>
      <c r="M187" s="2" t="s">
        <v>66</v>
      </c>
      <c r="N187" s="2" t="s">
        <v>171</v>
      </c>
      <c r="O187" s="2" t="s">
        <v>235</v>
      </c>
      <c r="S187" s="5"/>
      <c r="T187" s="41"/>
      <c r="U187" s="8"/>
      <c r="V187" s="2" t="s">
        <v>105</v>
      </c>
      <c r="W187" s="2" t="s">
        <v>106</v>
      </c>
      <c r="X187" s="2" t="str" cm="1">
        <f t="array" ref="X187">IF(AND(C187&lt;&gt;1,C188:C191="",S187:U191=""), "FALSE","TRUE")</f>
        <v>FALSE</v>
      </c>
    </row>
    <row r="188" spans="2:24" hidden="1" outlineLevel="1" x14ac:dyDescent="0.4">
      <c r="B188" s="7" t="s">
        <v>237</v>
      </c>
      <c r="C188" s="8"/>
      <c r="D188" s="31"/>
      <c r="E188" s="2" t="s">
        <v>238</v>
      </c>
      <c r="F188" s="2" t="s">
        <v>233</v>
      </c>
      <c r="G188" s="2" t="s">
        <v>239</v>
      </c>
      <c r="H188" s="2">
        <v>79</v>
      </c>
      <c r="K188" s="2">
        <v>60</v>
      </c>
      <c r="L188" s="2" t="s">
        <v>30</v>
      </c>
      <c r="M188" s="2" t="s">
        <v>66</v>
      </c>
      <c r="N188" s="2" t="s">
        <v>171</v>
      </c>
      <c r="O188" s="2" t="s">
        <v>235</v>
      </c>
      <c r="S188" s="5"/>
      <c r="T188" s="41"/>
      <c r="U188" s="8"/>
      <c r="W188" s="2" t="s">
        <v>233</v>
      </c>
      <c r="X188" s="2" t="str" cm="1">
        <f t="array" ref="X188">IF(AND(C187&lt;&gt;1,C188:C191="",S187:U191=""), "FALSE","TRUE")</f>
        <v>FALSE</v>
      </c>
    </row>
    <row r="189" spans="2:24" hidden="1" outlineLevel="1" x14ac:dyDescent="0.4">
      <c r="B189" s="7" t="s">
        <v>240</v>
      </c>
      <c r="C189" s="8"/>
      <c r="D189" s="31"/>
      <c r="E189" s="2" t="s">
        <v>241</v>
      </c>
      <c r="F189" s="2" t="str">
        <f>IF(C188="","^.{1,120}$|^$","^.{1,120}$")</f>
        <v>^.{1,120}$|^$</v>
      </c>
      <c r="G189" s="2" t="s">
        <v>242</v>
      </c>
      <c r="H189" s="2">
        <v>79</v>
      </c>
      <c r="K189" s="2">
        <v>120</v>
      </c>
      <c r="L189" s="2" t="s">
        <v>30</v>
      </c>
      <c r="M189" s="2" t="s">
        <v>66</v>
      </c>
      <c r="N189" s="2" t="s">
        <v>171</v>
      </c>
      <c r="O189" s="2" t="s">
        <v>235</v>
      </c>
      <c r="S189" s="5"/>
      <c r="T189" s="41"/>
      <c r="U189" s="8"/>
      <c r="W189" s="2" t="s">
        <v>116</v>
      </c>
      <c r="X189" s="2" t="str" cm="1">
        <f t="array" ref="X189">IF(AND(C187&lt;&gt;1,C188:C191="",S187:U191=""), "FALSE","TRUE")</f>
        <v>FALSE</v>
      </c>
    </row>
    <row r="190" spans="2:24" hidden="1" outlineLevel="1" x14ac:dyDescent="0.4">
      <c r="B190" s="7" t="s">
        <v>243</v>
      </c>
      <c r="C190" s="8"/>
      <c r="D190" s="31"/>
      <c r="E190" s="2" t="s">
        <v>244</v>
      </c>
      <c r="F190" s="2" t="s">
        <v>116</v>
      </c>
      <c r="G190" s="2" t="s">
        <v>115</v>
      </c>
      <c r="H190" s="2">
        <v>79</v>
      </c>
      <c r="K190" s="2">
        <v>120</v>
      </c>
      <c r="L190" s="2" t="s">
        <v>30</v>
      </c>
      <c r="M190" s="2" t="s">
        <v>66</v>
      </c>
      <c r="N190" s="2" t="s">
        <v>171</v>
      </c>
      <c r="O190" s="2" t="s">
        <v>235</v>
      </c>
      <c r="S190" s="5"/>
      <c r="T190" s="41"/>
      <c r="U190" s="8"/>
      <c r="W190" s="2" t="s">
        <v>116</v>
      </c>
      <c r="X190" s="2" t="str" cm="1">
        <f t="array" ref="X190">IF(AND(C187&lt;&gt;1,C188:C191="",S187:U191=""), "FALSE","TRUE")</f>
        <v>FALSE</v>
      </c>
    </row>
    <row r="191" spans="2:24" hidden="1" outlineLevel="1" x14ac:dyDescent="0.4">
      <c r="B191" s="7" t="s">
        <v>245</v>
      </c>
      <c r="C191" s="8"/>
      <c r="D191" s="31"/>
      <c r="E191" s="2" t="s">
        <v>246</v>
      </c>
      <c r="F191" s="2" t="str">
        <f>IF(C188="","^.{1,1024}$|^$","^.{1,1024}$")</f>
        <v>^.{1,1024}$|^$</v>
      </c>
      <c r="G191" s="2" t="s">
        <v>247</v>
      </c>
      <c r="H191" s="2">
        <v>79</v>
      </c>
      <c r="K191" s="2">
        <v>1024</v>
      </c>
      <c r="L191" s="2" t="s">
        <v>30</v>
      </c>
      <c r="M191" s="2" t="s">
        <v>66</v>
      </c>
      <c r="N191" s="2" t="s">
        <v>171</v>
      </c>
      <c r="O191" s="2" t="s">
        <v>235</v>
      </c>
      <c r="S191" s="5"/>
      <c r="T191" s="41"/>
      <c r="U191" s="8"/>
      <c r="W191" s="2" t="s">
        <v>151</v>
      </c>
      <c r="X191" s="2" t="str" cm="1">
        <f t="array" ref="X191">IF(AND(C187&lt;&gt;1,C188:C191="",S187:U191=""), "FALSE","TRUE")</f>
        <v>FALSE</v>
      </c>
    </row>
    <row r="192" spans="2:24" hidden="1" outlineLevel="1" x14ac:dyDescent="0.4">
      <c r="B192" s="7" t="s">
        <v>134</v>
      </c>
      <c r="C192" s="5">
        <v>10</v>
      </c>
      <c r="D192" s="30"/>
      <c r="E192" s="2" t="s">
        <v>135</v>
      </c>
      <c r="F192" s="2" t="s">
        <v>106</v>
      </c>
      <c r="G192" s="2" t="s">
        <v>103</v>
      </c>
      <c r="H192" s="2">
        <v>79</v>
      </c>
      <c r="K192" s="2">
        <v>3</v>
      </c>
      <c r="L192" s="2" t="s">
        <v>136</v>
      </c>
      <c r="M192" s="2" t="s">
        <v>66</v>
      </c>
      <c r="N192" s="2" t="s">
        <v>171</v>
      </c>
      <c r="O192" s="2" t="s">
        <v>235</v>
      </c>
      <c r="S192" s="5"/>
      <c r="T192" s="41"/>
      <c r="U192" s="8"/>
      <c r="V192" s="2" t="s">
        <v>105</v>
      </c>
      <c r="W192" s="2" t="s">
        <v>106</v>
      </c>
      <c r="X192" s="2" t="str" cm="1">
        <f t="array" ref="X192">IF(AND(C192&lt;&gt;1,C193:C196="",S192:U196=""), "FALSE","TRUE")</f>
        <v>FALSE</v>
      </c>
    </row>
    <row r="193" spans="2:24" hidden="1" outlineLevel="1" x14ac:dyDescent="0.4">
      <c r="B193" s="7" t="s">
        <v>237</v>
      </c>
      <c r="C193" s="8"/>
      <c r="D193" s="31"/>
      <c r="E193" s="2" t="s">
        <v>238</v>
      </c>
      <c r="F193" s="2" t="s">
        <v>233</v>
      </c>
      <c r="G193" s="2" t="s">
        <v>239</v>
      </c>
      <c r="H193" s="2">
        <v>79</v>
      </c>
      <c r="K193" s="2">
        <v>60</v>
      </c>
      <c r="L193" s="2" t="s">
        <v>30</v>
      </c>
      <c r="M193" s="2" t="s">
        <v>66</v>
      </c>
      <c r="N193" s="2" t="s">
        <v>171</v>
      </c>
      <c r="O193" s="2" t="s">
        <v>235</v>
      </c>
      <c r="S193" s="5"/>
      <c r="T193" s="41"/>
      <c r="U193" s="8"/>
      <c r="W193" s="2" t="s">
        <v>233</v>
      </c>
      <c r="X193" s="2" t="str" cm="1">
        <f t="array" ref="X193">IF(AND(C192&lt;&gt;1,C193:C196="",S192:U196=""), "FALSE","TRUE")</f>
        <v>FALSE</v>
      </c>
    </row>
    <row r="194" spans="2:24" hidden="1" outlineLevel="1" x14ac:dyDescent="0.4">
      <c r="B194" s="7" t="s">
        <v>240</v>
      </c>
      <c r="C194" s="8"/>
      <c r="D194" s="31"/>
      <c r="E194" s="2" t="s">
        <v>241</v>
      </c>
      <c r="F194" s="2" t="str">
        <f>IF(C193="","^.{1,120}$|^$","^.{1,120}$")</f>
        <v>^.{1,120}$|^$</v>
      </c>
      <c r="G194" s="2" t="s">
        <v>242</v>
      </c>
      <c r="H194" s="2">
        <v>79</v>
      </c>
      <c r="K194" s="2">
        <v>120</v>
      </c>
      <c r="L194" s="2" t="s">
        <v>30</v>
      </c>
      <c r="M194" s="2" t="s">
        <v>66</v>
      </c>
      <c r="N194" s="2" t="s">
        <v>171</v>
      </c>
      <c r="O194" s="2" t="s">
        <v>235</v>
      </c>
      <c r="S194" s="5"/>
      <c r="T194" s="41"/>
      <c r="U194" s="8"/>
      <c r="W194" s="2" t="s">
        <v>116</v>
      </c>
      <c r="X194" s="2" t="str" cm="1">
        <f t="array" ref="X194">IF(AND(C192&lt;&gt;1,C193:C196="",S192:U196=""), "FALSE","TRUE")</f>
        <v>FALSE</v>
      </c>
    </row>
    <row r="195" spans="2:24" hidden="1" outlineLevel="1" x14ac:dyDescent="0.4">
      <c r="B195" s="7" t="s">
        <v>243</v>
      </c>
      <c r="C195" s="8"/>
      <c r="D195" s="31"/>
      <c r="E195" s="2" t="s">
        <v>244</v>
      </c>
      <c r="F195" s="2" t="s">
        <v>116</v>
      </c>
      <c r="G195" s="2" t="s">
        <v>115</v>
      </c>
      <c r="H195" s="2">
        <v>79</v>
      </c>
      <c r="K195" s="2">
        <v>120</v>
      </c>
      <c r="L195" s="2" t="s">
        <v>30</v>
      </c>
      <c r="M195" s="2" t="s">
        <v>66</v>
      </c>
      <c r="N195" s="2" t="s">
        <v>171</v>
      </c>
      <c r="O195" s="2" t="s">
        <v>235</v>
      </c>
      <c r="S195" s="5"/>
      <c r="T195" s="41"/>
      <c r="U195" s="8"/>
      <c r="W195" s="2" t="s">
        <v>116</v>
      </c>
      <c r="X195" s="2" t="str" cm="1">
        <f t="array" ref="X195">IF(AND(C192&lt;&gt;1,C193:C196="",S192:U196=""), "FALSE","TRUE")</f>
        <v>FALSE</v>
      </c>
    </row>
    <row r="196" spans="2:24" hidden="1" outlineLevel="1" x14ac:dyDescent="0.4">
      <c r="B196" s="7" t="s">
        <v>245</v>
      </c>
      <c r="C196" s="8"/>
      <c r="D196" s="31"/>
      <c r="E196" s="2" t="s">
        <v>246</v>
      </c>
      <c r="F196" s="2" t="str">
        <f>IF(C193="","^.{1,1024}$|^$","^.{1,1024}$")</f>
        <v>^.{1,1024}$|^$</v>
      </c>
      <c r="G196" s="2" t="s">
        <v>247</v>
      </c>
      <c r="H196" s="2">
        <v>79</v>
      </c>
      <c r="K196" s="2">
        <v>1024</v>
      </c>
      <c r="L196" s="2" t="s">
        <v>30</v>
      </c>
      <c r="M196" s="2" t="s">
        <v>66</v>
      </c>
      <c r="N196" s="2" t="s">
        <v>171</v>
      </c>
      <c r="O196" s="2" t="s">
        <v>235</v>
      </c>
      <c r="S196" s="5"/>
      <c r="T196" s="41"/>
      <c r="U196" s="8"/>
      <c r="W196" s="2" t="s">
        <v>151</v>
      </c>
      <c r="X196" s="2" t="str" cm="1">
        <f t="array" ref="X196">IF(AND(C192&lt;&gt;1,C193:C196="",S192:U196=""), "FALSE","TRUE")</f>
        <v>FALSE</v>
      </c>
    </row>
    <row r="197" spans="2:24" hidden="1" outlineLevel="1" x14ac:dyDescent="0.4">
      <c r="B197" s="7" t="s">
        <v>134</v>
      </c>
      <c r="C197" s="5">
        <v>11</v>
      </c>
      <c r="D197" s="30"/>
      <c r="E197" s="2" t="s">
        <v>135</v>
      </c>
      <c r="F197" s="2" t="s">
        <v>106</v>
      </c>
      <c r="G197" s="2" t="s">
        <v>103</v>
      </c>
      <c r="H197" s="2">
        <v>79</v>
      </c>
      <c r="K197" s="2">
        <v>3</v>
      </c>
      <c r="L197" s="2" t="s">
        <v>136</v>
      </c>
      <c r="M197" s="2" t="s">
        <v>66</v>
      </c>
      <c r="N197" s="2" t="s">
        <v>171</v>
      </c>
      <c r="O197" s="2" t="s">
        <v>235</v>
      </c>
      <c r="S197" s="5"/>
      <c r="T197" s="41"/>
      <c r="U197" s="8"/>
      <c r="V197" s="2" t="s">
        <v>105</v>
      </c>
      <c r="W197" s="2" t="s">
        <v>106</v>
      </c>
      <c r="X197" s="2" t="str" cm="1">
        <f t="array" ref="X197">IF(AND(C197&lt;&gt;1,C198:C201="",S197:U201=""), "FALSE","TRUE")</f>
        <v>FALSE</v>
      </c>
    </row>
    <row r="198" spans="2:24" hidden="1" outlineLevel="1" x14ac:dyDescent="0.4">
      <c r="B198" s="7" t="s">
        <v>237</v>
      </c>
      <c r="C198" s="8"/>
      <c r="D198" s="31"/>
      <c r="E198" s="2" t="s">
        <v>238</v>
      </c>
      <c r="F198" s="2" t="s">
        <v>233</v>
      </c>
      <c r="G198" s="2" t="s">
        <v>239</v>
      </c>
      <c r="H198" s="2">
        <v>79</v>
      </c>
      <c r="K198" s="2">
        <v>60</v>
      </c>
      <c r="L198" s="2" t="s">
        <v>30</v>
      </c>
      <c r="M198" s="2" t="s">
        <v>66</v>
      </c>
      <c r="N198" s="2" t="s">
        <v>171</v>
      </c>
      <c r="O198" s="2" t="s">
        <v>235</v>
      </c>
      <c r="S198" s="5"/>
      <c r="T198" s="41"/>
      <c r="U198" s="8"/>
      <c r="W198" s="2" t="s">
        <v>233</v>
      </c>
      <c r="X198" s="2" t="str" cm="1">
        <f t="array" ref="X198">IF(AND(C197&lt;&gt;1,C198:C201="",S197:U201=""), "FALSE","TRUE")</f>
        <v>FALSE</v>
      </c>
    </row>
    <row r="199" spans="2:24" hidden="1" outlineLevel="1" x14ac:dyDescent="0.4">
      <c r="B199" s="7" t="s">
        <v>240</v>
      </c>
      <c r="C199" s="8"/>
      <c r="D199" s="31"/>
      <c r="E199" s="2" t="s">
        <v>241</v>
      </c>
      <c r="F199" s="2" t="str">
        <f>IF(C198="","^.{1,120}$|^$","^.{1,120}$")</f>
        <v>^.{1,120}$|^$</v>
      </c>
      <c r="G199" s="2" t="s">
        <v>242</v>
      </c>
      <c r="H199" s="2">
        <v>79</v>
      </c>
      <c r="K199" s="2">
        <v>120</v>
      </c>
      <c r="L199" s="2" t="s">
        <v>30</v>
      </c>
      <c r="M199" s="2" t="s">
        <v>66</v>
      </c>
      <c r="N199" s="2" t="s">
        <v>171</v>
      </c>
      <c r="O199" s="2" t="s">
        <v>235</v>
      </c>
      <c r="S199" s="5"/>
      <c r="T199" s="41"/>
      <c r="U199" s="8"/>
      <c r="W199" s="2" t="s">
        <v>116</v>
      </c>
      <c r="X199" s="2" t="str" cm="1">
        <f t="array" ref="X199">IF(AND(C197&lt;&gt;1,C198:C201="",S197:U201=""), "FALSE","TRUE")</f>
        <v>FALSE</v>
      </c>
    </row>
    <row r="200" spans="2:24" hidden="1" outlineLevel="1" x14ac:dyDescent="0.4">
      <c r="B200" s="7" t="s">
        <v>243</v>
      </c>
      <c r="C200" s="8"/>
      <c r="D200" s="31"/>
      <c r="E200" s="2" t="s">
        <v>244</v>
      </c>
      <c r="F200" s="2" t="s">
        <v>116</v>
      </c>
      <c r="G200" s="2" t="s">
        <v>115</v>
      </c>
      <c r="H200" s="2">
        <v>79</v>
      </c>
      <c r="K200" s="2">
        <v>120</v>
      </c>
      <c r="L200" s="2" t="s">
        <v>30</v>
      </c>
      <c r="M200" s="2" t="s">
        <v>66</v>
      </c>
      <c r="N200" s="2" t="s">
        <v>171</v>
      </c>
      <c r="O200" s="2" t="s">
        <v>235</v>
      </c>
      <c r="S200" s="5"/>
      <c r="T200" s="41"/>
      <c r="U200" s="8"/>
      <c r="W200" s="2" t="s">
        <v>116</v>
      </c>
      <c r="X200" s="2" t="str" cm="1">
        <f t="array" ref="X200">IF(AND(C197&lt;&gt;1,C198:C201="",S197:U201=""), "FALSE","TRUE")</f>
        <v>FALSE</v>
      </c>
    </row>
    <row r="201" spans="2:24" hidden="1" outlineLevel="1" x14ac:dyDescent="0.4">
      <c r="B201" s="7" t="s">
        <v>245</v>
      </c>
      <c r="C201" s="8"/>
      <c r="D201" s="31"/>
      <c r="E201" s="2" t="s">
        <v>246</v>
      </c>
      <c r="F201" s="2" t="str">
        <f>IF(C198="","^.{1,1024}$|^$","^.{1,1024}$")</f>
        <v>^.{1,1024}$|^$</v>
      </c>
      <c r="G201" s="2" t="s">
        <v>247</v>
      </c>
      <c r="H201" s="2">
        <v>79</v>
      </c>
      <c r="K201" s="2">
        <v>1024</v>
      </c>
      <c r="L201" s="2" t="s">
        <v>30</v>
      </c>
      <c r="M201" s="2" t="s">
        <v>66</v>
      </c>
      <c r="N201" s="2" t="s">
        <v>171</v>
      </c>
      <c r="O201" s="2" t="s">
        <v>235</v>
      </c>
      <c r="S201" s="5"/>
      <c r="T201" s="41"/>
      <c r="U201" s="8"/>
      <c r="W201" s="2" t="s">
        <v>151</v>
      </c>
      <c r="X201" s="2" t="str" cm="1">
        <f t="array" ref="X201">IF(AND(C197&lt;&gt;1,C198:C201="",S197:U201=""), "FALSE","TRUE")</f>
        <v>FALSE</v>
      </c>
    </row>
    <row r="202" spans="2:24" hidden="1" outlineLevel="1" x14ac:dyDescent="0.4">
      <c r="B202" s="7" t="s">
        <v>134</v>
      </c>
      <c r="C202" s="5">
        <v>12</v>
      </c>
      <c r="D202" s="30"/>
      <c r="E202" s="2" t="s">
        <v>135</v>
      </c>
      <c r="F202" s="2" t="s">
        <v>106</v>
      </c>
      <c r="G202" s="2" t="s">
        <v>103</v>
      </c>
      <c r="H202" s="2">
        <v>79</v>
      </c>
      <c r="K202" s="2">
        <v>3</v>
      </c>
      <c r="L202" s="2" t="s">
        <v>136</v>
      </c>
      <c r="M202" s="2" t="s">
        <v>66</v>
      </c>
      <c r="N202" s="2" t="s">
        <v>171</v>
      </c>
      <c r="O202" s="2" t="s">
        <v>235</v>
      </c>
      <c r="S202" s="5"/>
      <c r="T202" s="41"/>
      <c r="U202" s="8"/>
      <c r="V202" s="2" t="s">
        <v>105</v>
      </c>
      <c r="W202" s="2" t="s">
        <v>106</v>
      </c>
      <c r="X202" s="2" t="str" cm="1">
        <f t="array" ref="X202">IF(AND(C202&lt;&gt;1,C203:C206="",S202:U206=""), "FALSE","TRUE")</f>
        <v>FALSE</v>
      </c>
    </row>
    <row r="203" spans="2:24" hidden="1" outlineLevel="1" x14ac:dyDescent="0.4">
      <c r="B203" s="7" t="s">
        <v>237</v>
      </c>
      <c r="C203" s="8"/>
      <c r="D203" s="31"/>
      <c r="E203" s="2" t="s">
        <v>238</v>
      </c>
      <c r="F203" s="2" t="s">
        <v>233</v>
      </c>
      <c r="G203" s="2" t="s">
        <v>239</v>
      </c>
      <c r="H203" s="2">
        <v>79</v>
      </c>
      <c r="K203" s="2">
        <v>60</v>
      </c>
      <c r="L203" s="2" t="s">
        <v>30</v>
      </c>
      <c r="M203" s="2" t="s">
        <v>66</v>
      </c>
      <c r="N203" s="2" t="s">
        <v>171</v>
      </c>
      <c r="O203" s="2" t="s">
        <v>235</v>
      </c>
      <c r="S203" s="5"/>
      <c r="T203" s="41"/>
      <c r="U203" s="8"/>
      <c r="W203" s="2" t="s">
        <v>233</v>
      </c>
      <c r="X203" s="2" t="str" cm="1">
        <f t="array" ref="X203">IF(AND(C202&lt;&gt;1,C203:C206="",S202:U206=""), "FALSE","TRUE")</f>
        <v>FALSE</v>
      </c>
    </row>
    <row r="204" spans="2:24" hidden="1" outlineLevel="1" x14ac:dyDescent="0.4">
      <c r="B204" s="7" t="s">
        <v>240</v>
      </c>
      <c r="C204" s="8"/>
      <c r="D204" s="31"/>
      <c r="E204" s="2" t="s">
        <v>241</v>
      </c>
      <c r="F204" s="2" t="str">
        <f>IF(C203="","^.{1,120}$|^$","^.{1,120}$")</f>
        <v>^.{1,120}$|^$</v>
      </c>
      <c r="G204" s="2" t="s">
        <v>242</v>
      </c>
      <c r="H204" s="2">
        <v>79</v>
      </c>
      <c r="K204" s="2">
        <v>120</v>
      </c>
      <c r="L204" s="2" t="s">
        <v>30</v>
      </c>
      <c r="M204" s="2" t="s">
        <v>66</v>
      </c>
      <c r="N204" s="2" t="s">
        <v>171</v>
      </c>
      <c r="O204" s="2" t="s">
        <v>235</v>
      </c>
      <c r="S204" s="5"/>
      <c r="T204" s="41"/>
      <c r="U204" s="8"/>
      <c r="W204" s="2" t="s">
        <v>116</v>
      </c>
      <c r="X204" s="2" t="str" cm="1">
        <f t="array" ref="X204">IF(AND(C202&lt;&gt;1,C203:C206="",S202:U206=""), "FALSE","TRUE")</f>
        <v>FALSE</v>
      </c>
    </row>
    <row r="205" spans="2:24" hidden="1" outlineLevel="1" x14ac:dyDescent="0.4">
      <c r="B205" s="7" t="s">
        <v>243</v>
      </c>
      <c r="C205" s="8"/>
      <c r="D205" s="31"/>
      <c r="E205" s="2" t="s">
        <v>244</v>
      </c>
      <c r="F205" s="2" t="s">
        <v>116</v>
      </c>
      <c r="G205" s="2" t="s">
        <v>115</v>
      </c>
      <c r="H205" s="2">
        <v>79</v>
      </c>
      <c r="K205" s="2">
        <v>120</v>
      </c>
      <c r="L205" s="2" t="s">
        <v>30</v>
      </c>
      <c r="M205" s="2" t="s">
        <v>66</v>
      </c>
      <c r="N205" s="2" t="s">
        <v>171</v>
      </c>
      <c r="O205" s="2" t="s">
        <v>235</v>
      </c>
      <c r="S205" s="5"/>
      <c r="T205" s="41"/>
      <c r="U205" s="8"/>
      <c r="W205" s="2" t="s">
        <v>116</v>
      </c>
      <c r="X205" s="2" t="str" cm="1">
        <f t="array" ref="X205">IF(AND(C202&lt;&gt;1,C203:C206="",S202:U206=""), "FALSE","TRUE")</f>
        <v>FALSE</v>
      </c>
    </row>
    <row r="206" spans="2:24" hidden="1" outlineLevel="1" x14ac:dyDescent="0.4">
      <c r="B206" s="7" t="s">
        <v>245</v>
      </c>
      <c r="C206" s="8"/>
      <c r="D206" s="31"/>
      <c r="E206" s="2" t="s">
        <v>246</v>
      </c>
      <c r="F206" s="2" t="str">
        <f>IF(C203="","^.{1,1024}$|^$","^.{1,1024}$")</f>
        <v>^.{1,1024}$|^$</v>
      </c>
      <c r="G206" s="2" t="s">
        <v>247</v>
      </c>
      <c r="H206" s="2">
        <v>79</v>
      </c>
      <c r="K206" s="2">
        <v>1024</v>
      </c>
      <c r="L206" s="2" t="s">
        <v>30</v>
      </c>
      <c r="M206" s="2" t="s">
        <v>66</v>
      </c>
      <c r="N206" s="2" t="s">
        <v>171</v>
      </c>
      <c r="O206" s="2" t="s">
        <v>235</v>
      </c>
      <c r="S206" s="5"/>
      <c r="T206" s="41"/>
      <c r="U206" s="8"/>
      <c r="W206" s="2" t="s">
        <v>151</v>
      </c>
      <c r="X206" s="2" t="str" cm="1">
        <f t="array" ref="X206">IF(AND(C202&lt;&gt;1,C203:C206="",S202:U206=""), "FALSE","TRUE")</f>
        <v>FALSE</v>
      </c>
    </row>
    <row r="207" spans="2:24" hidden="1" outlineLevel="1" x14ac:dyDescent="0.4">
      <c r="B207" s="7" t="s">
        <v>134</v>
      </c>
      <c r="C207" s="5">
        <v>13</v>
      </c>
      <c r="D207" s="30"/>
      <c r="E207" s="2" t="s">
        <v>135</v>
      </c>
      <c r="F207" s="2" t="s">
        <v>106</v>
      </c>
      <c r="G207" s="2" t="s">
        <v>103</v>
      </c>
      <c r="H207" s="2">
        <v>79</v>
      </c>
      <c r="K207" s="2">
        <v>3</v>
      </c>
      <c r="L207" s="2" t="s">
        <v>136</v>
      </c>
      <c r="M207" s="2" t="s">
        <v>66</v>
      </c>
      <c r="N207" s="2" t="s">
        <v>171</v>
      </c>
      <c r="O207" s="2" t="s">
        <v>235</v>
      </c>
      <c r="S207" s="5"/>
      <c r="T207" s="41"/>
      <c r="U207" s="8"/>
      <c r="V207" s="2" t="s">
        <v>105</v>
      </c>
      <c r="W207" s="2" t="s">
        <v>106</v>
      </c>
      <c r="X207" s="2" t="str" cm="1">
        <f t="array" ref="X207">IF(AND(C207&lt;&gt;1,C208:C211="",S207:U211=""), "FALSE","TRUE")</f>
        <v>FALSE</v>
      </c>
    </row>
    <row r="208" spans="2:24" hidden="1" outlineLevel="1" x14ac:dyDescent="0.4">
      <c r="B208" s="7" t="s">
        <v>237</v>
      </c>
      <c r="C208" s="8"/>
      <c r="D208" s="31"/>
      <c r="E208" s="2" t="s">
        <v>238</v>
      </c>
      <c r="F208" s="2" t="s">
        <v>233</v>
      </c>
      <c r="G208" s="2" t="s">
        <v>239</v>
      </c>
      <c r="H208" s="2">
        <v>79</v>
      </c>
      <c r="K208" s="2">
        <v>60</v>
      </c>
      <c r="L208" s="2" t="s">
        <v>30</v>
      </c>
      <c r="M208" s="2" t="s">
        <v>66</v>
      </c>
      <c r="N208" s="2" t="s">
        <v>171</v>
      </c>
      <c r="O208" s="2" t="s">
        <v>235</v>
      </c>
      <c r="S208" s="5"/>
      <c r="T208" s="41"/>
      <c r="U208" s="8"/>
      <c r="W208" s="2" t="s">
        <v>233</v>
      </c>
      <c r="X208" s="2" t="str" cm="1">
        <f t="array" ref="X208">IF(AND(C207&lt;&gt;1,C208:C211="",S207:U211=""), "FALSE","TRUE")</f>
        <v>FALSE</v>
      </c>
    </row>
    <row r="209" spans="2:24" hidden="1" outlineLevel="1" x14ac:dyDescent="0.4">
      <c r="B209" s="7" t="s">
        <v>240</v>
      </c>
      <c r="C209" s="8"/>
      <c r="D209" s="31"/>
      <c r="E209" s="2" t="s">
        <v>241</v>
      </c>
      <c r="F209" s="2" t="str">
        <f>IF(C208="","^.{1,120}$|^$","^.{1,120}$")</f>
        <v>^.{1,120}$|^$</v>
      </c>
      <c r="G209" s="2" t="s">
        <v>242</v>
      </c>
      <c r="H209" s="2">
        <v>79</v>
      </c>
      <c r="K209" s="2">
        <v>120</v>
      </c>
      <c r="L209" s="2" t="s">
        <v>30</v>
      </c>
      <c r="M209" s="2" t="s">
        <v>66</v>
      </c>
      <c r="N209" s="2" t="s">
        <v>171</v>
      </c>
      <c r="O209" s="2" t="s">
        <v>235</v>
      </c>
      <c r="S209" s="5"/>
      <c r="T209" s="41"/>
      <c r="U209" s="8"/>
      <c r="W209" s="2" t="s">
        <v>116</v>
      </c>
      <c r="X209" s="2" t="str" cm="1">
        <f t="array" ref="X209">IF(AND(C207&lt;&gt;1,C208:C211="",S207:U211=""), "FALSE","TRUE")</f>
        <v>FALSE</v>
      </c>
    </row>
    <row r="210" spans="2:24" hidden="1" outlineLevel="1" x14ac:dyDescent="0.4">
      <c r="B210" s="7" t="s">
        <v>243</v>
      </c>
      <c r="C210" s="8"/>
      <c r="D210" s="31"/>
      <c r="E210" s="2" t="s">
        <v>244</v>
      </c>
      <c r="F210" s="2" t="s">
        <v>116</v>
      </c>
      <c r="G210" s="2" t="s">
        <v>115</v>
      </c>
      <c r="H210" s="2">
        <v>79</v>
      </c>
      <c r="K210" s="2">
        <v>120</v>
      </c>
      <c r="L210" s="2" t="s">
        <v>30</v>
      </c>
      <c r="M210" s="2" t="s">
        <v>66</v>
      </c>
      <c r="N210" s="2" t="s">
        <v>171</v>
      </c>
      <c r="O210" s="2" t="s">
        <v>235</v>
      </c>
      <c r="S210" s="5"/>
      <c r="T210" s="41"/>
      <c r="U210" s="8"/>
      <c r="W210" s="2" t="s">
        <v>116</v>
      </c>
      <c r="X210" s="2" t="str" cm="1">
        <f t="array" ref="X210">IF(AND(C207&lt;&gt;1,C208:C211="",S207:U211=""), "FALSE","TRUE")</f>
        <v>FALSE</v>
      </c>
    </row>
    <row r="211" spans="2:24" hidden="1" outlineLevel="1" x14ac:dyDescent="0.4">
      <c r="B211" s="7" t="s">
        <v>245</v>
      </c>
      <c r="C211" s="8"/>
      <c r="D211" s="31"/>
      <c r="E211" s="2" t="s">
        <v>246</v>
      </c>
      <c r="F211" s="2" t="str">
        <f>IF(C208="","^.{1,1024}$|^$","^.{1,1024}$")</f>
        <v>^.{1,1024}$|^$</v>
      </c>
      <c r="G211" s="2" t="s">
        <v>247</v>
      </c>
      <c r="H211" s="2">
        <v>79</v>
      </c>
      <c r="K211" s="2">
        <v>1024</v>
      </c>
      <c r="L211" s="2" t="s">
        <v>30</v>
      </c>
      <c r="M211" s="2" t="s">
        <v>66</v>
      </c>
      <c r="N211" s="2" t="s">
        <v>171</v>
      </c>
      <c r="O211" s="2" t="s">
        <v>235</v>
      </c>
      <c r="S211" s="5"/>
      <c r="T211" s="41"/>
      <c r="U211" s="8"/>
      <c r="W211" s="2" t="s">
        <v>151</v>
      </c>
      <c r="X211" s="2" t="str" cm="1">
        <f t="array" ref="X211">IF(AND(C207&lt;&gt;1,C208:C211="",S207:U211=""), "FALSE","TRUE")</f>
        <v>FALSE</v>
      </c>
    </row>
    <row r="212" spans="2:24" hidden="1" outlineLevel="1" x14ac:dyDescent="0.4">
      <c r="B212" s="7" t="s">
        <v>134</v>
      </c>
      <c r="C212" s="5">
        <v>14</v>
      </c>
      <c r="D212" s="30"/>
      <c r="E212" s="2" t="s">
        <v>135</v>
      </c>
      <c r="F212" s="2" t="s">
        <v>106</v>
      </c>
      <c r="G212" s="2" t="s">
        <v>103</v>
      </c>
      <c r="H212" s="2">
        <v>79</v>
      </c>
      <c r="K212" s="2">
        <v>3</v>
      </c>
      <c r="L212" s="2" t="s">
        <v>136</v>
      </c>
      <c r="M212" s="2" t="s">
        <v>66</v>
      </c>
      <c r="N212" s="2" t="s">
        <v>171</v>
      </c>
      <c r="O212" s="2" t="s">
        <v>235</v>
      </c>
      <c r="S212" s="5"/>
      <c r="T212" s="41"/>
      <c r="U212" s="8"/>
      <c r="V212" s="2" t="s">
        <v>105</v>
      </c>
      <c r="W212" s="2" t="s">
        <v>106</v>
      </c>
      <c r="X212" s="2" t="str" cm="1">
        <f t="array" ref="X212">IF(AND(C212&lt;&gt;1,C213:C216="",S212:U216=""), "FALSE","TRUE")</f>
        <v>FALSE</v>
      </c>
    </row>
    <row r="213" spans="2:24" hidden="1" outlineLevel="1" x14ac:dyDescent="0.4">
      <c r="B213" s="7" t="s">
        <v>237</v>
      </c>
      <c r="C213" s="8"/>
      <c r="D213" s="31"/>
      <c r="E213" s="2" t="s">
        <v>238</v>
      </c>
      <c r="F213" s="2" t="s">
        <v>233</v>
      </c>
      <c r="G213" s="2" t="s">
        <v>239</v>
      </c>
      <c r="H213" s="2">
        <v>79</v>
      </c>
      <c r="K213" s="2">
        <v>60</v>
      </c>
      <c r="L213" s="2" t="s">
        <v>30</v>
      </c>
      <c r="M213" s="2" t="s">
        <v>66</v>
      </c>
      <c r="N213" s="2" t="s">
        <v>171</v>
      </c>
      <c r="O213" s="2" t="s">
        <v>235</v>
      </c>
      <c r="S213" s="5"/>
      <c r="T213" s="41"/>
      <c r="U213" s="8"/>
      <c r="W213" s="2" t="s">
        <v>233</v>
      </c>
      <c r="X213" s="2" t="str" cm="1">
        <f t="array" ref="X213">IF(AND(C212&lt;&gt;1,C213:C216="",S212:U216=""), "FALSE","TRUE")</f>
        <v>FALSE</v>
      </c>
    </row>
    <row r="214" spans="2:24" hidden="1" outlineLevel="1" x14ac:dyDescent="0.4">
      <c r="B214" s="7" t="s">
        <v>240</v>
      </c>
      <c r="C214" s="8"/>
      <c r="D214" s="31"/>
      <c r="E214" s="2" t="s">
        <v>241</v>
      </c>
      <c r="F214" s="2" t="str">
        <f>IF(C213="","^.{1,120}$|^$","^.{1,120}$")</f>
        <v>^.{1,120}$|^$</v>
      </c>
      <c r="G214" s="2" t="s">
        <v>242</v>
      </c>
      <c r="H214" s="2">
        <v>79</v>
      </c>
      <c r="K214" s="2">
        <v>120</v>
      </c>
      <c r="L214" s="2" t="s">
        <v>30</v>
      </c>
      <c r="M214" s="2" t="s">
        <v>66</v>
      </c>
      <c r="N214" s="2" t="s">
        <v>171</v>
      </c>
      <c r="O214" s="2" t="s">
        <v>235</v>
      </c>
      <c r="S214" s="5"/>
      <c r="T214" s="41"/>
      <c r="U214" s="8"/>
      <c r="W214" s="2" t="s">
        <v>116</v>
      </c>
      <c r="X214" s="2" t="str" cm="1">
        <f t="array" ref="X214">IF(AND(C212&lt;&gt;1,C213:C216="",S212:U216=""), "FALSE","TRUE")</f>
        <v>FALSE</v>
      </c>
    </row>
    <row r="215" spans="2:24" hidden="1" outlineLevel="1" x14ac:dyDescent="0.4">
      <c r="B215" s="7" t="s">
        <v>243</v>
      </c>
      <c r="C215" s="8"/>
      <c r="D215" s="31"/>
      <c r="E215" s="2" t="s">
        <v>244</v>
      </c>
      <c r="F215" s="2" t="s">
        <v>116</v>
      </c>
      <c r="G215" s="2" t="s">
        <v>115</v>
      </c>
      <c r="H215" s="2">
        <v>79</v>
      </c>
      <c r="K215" s="2">
        <v>120</v>
      </c>
      <c r="L215" s="2" t="s">
        <v>30</v>
      </c>
      <c r="M215" s="2" t="s">
        <v>66</v>
      </c>
      <c r="N215" s="2" t="s">
        <v>171</v>
      </c>
      <c r="O215" s="2" t="s">
        <v>235</v>
      </c>
      <c r="S215" s="5"/>
      <c r="T215" s="41"/>
      <c r="U215" s="8"/>
      <c r="W215" s="2" t="s">
        <v>116</v>
      </c>
      <c r="X215" s="2" t="str" cm="1">
        <f t="array" ref="X215">IF(AND(C212&lt;&gt;1,C213:C216="",S212:U216=""), "FALSE","TRUE")</f>
        <v>FALSE</v>
      </c>
    </row>
    <row r="216" spans="2:24" hidden="1" outlineLevel="1" x14ac:dyDescent="0.4">
      <c r="B216" s="7" t="s">
        <v>245</v>
      </c>
      <c r="C216" s="8"/>
      <c r="D216" s="31"/>
      <c r="E216" s="2" t="s">
        <v>246</v>
      </c>
      <c r="F216" s="2" t="str">
        <f>IF(C213="","^.{1,1024}$|^$","^.{1,1024}$")</f>
        <v>^.{1,1024}$|^$</v>
      </c>
      <c r="G216" s="2" t="s">
        <v>247</v>
      </c>
      <c r="H216" s="2">
        <v>79</v>
      </c>
      <c r="K216" s="2">
        <v>1024</v>
      </c>
      <c r="L216" s="2" t="s">
        <v>30</v>
      </c>
      <c r="M216" s="2" t="s">
        <v>66</v>
      </c>
      <c r="N216" s="2" t="s">
        <v>171</v>
      </c>
      <c r="O216" s="2" t="s">
        <v>235</v>
      </c>
      <c r="S216" s="5"/>
      <c r="T216" s="41"/>
      <c r="U216" s="8"/>
      <c r="W216" s="2" t="s">
        <v>151</v>
      </c>
      <c r="X216" s="2" t="str" cm="1">
        <f t="array" ref="X216">IF(AND(C212&lt;&gt;1,C213:C216="",S212:U216=""), "FALSE","TRUE")</f>
        <v>FALSE</v>
      </c>
    </row>
    <row r="217" spans="2:24" hidden="1" outlineLevel="1" x14ac:dyDescent="0.4">
      <c r="B217" s="7" t="s">
        <v>134</v>
      </c>
      <c r="C217" s="5">
        <v>15</v>
      </c>
      <c r="D217" s="30"/>
      <c r="E217" s="2" t="s">
        <v>135</v>
      </c>
      <c r="F217" s="2" t="s">
        <v>106</v>
      </c>
      <c r="G217" s="2" t="s">
        <v>103</v>
      </c>
      <c r="H217" s="2">
        <v>79</v>
      </c>
      <c r="K217" s="2">
        <v>3</v>
      </c>
      <c r="L217" s="2" t="s">
        <v>136</v>
      </c>
      <c r="M217" s="2" t="s">
        <v>66</v>
      </c>
      <c r="N217" s="2" t="s">
        <v>171</v>
      </c>
      <c r="O217" s="2" t="s">
        <v>235</v>
      </c>
      <c r="S217" s="5"/>
      <c r="T217" s="41"/>
      <c r="U217" s="8"/>
      <c r="V217" s="2" t="s">
        <v>105</v>
      </c>
      <c r="W217" s="2" t="s">
        <v>106</v>
      </c>
      <c r="X217" s="2" t="str" cm="1">
        <f t="array" ref="X217">IF(AND(C217&lt;&gt;1,C218:C221="",S217:U221=""), "FALSE","TRUE")</f>
        <v>FALSE</v>
      </c>
    </row>
    <row r="218" spans="2:24" hidden="1" outlineLevel="1" x14ac:dyDescent="0.4">
      <c r="B218" s="7" t="s">
        <v>237</v>
      </c>
      <c r="C218" s="8"/>
      <c r="D218" s="31"/>
      <c r="E218" s="2" t="s">
        <v>238</v>
      </c>
      <c r="F218" s="2" t="s">
        <v>233</v>
      </c>
      <c r="G218" s="2" t="s">
        <v>239</v>
      </c>
      <c r="H218" s="2">
        <v>79</v>
      </c>
      <c r="K218" s="2">
        <v>60</v>
      </c>
      <c r="L218" s="2" t="s">
        <v>30</v>
      </c>
      <c r="M218" s="2" t="s">
        <v>66</v>
      </c>
      <c r="N218" s="2" t="s">
        <v>171</v>
      </c>
      <c r="O218" s="2" t="s">
        <v>235</v>
      </c>
      <c r="S218" s="5"/>
      <c r="T218" s="41"/>
      <c r="U218" s="8"/>
      <c r="W218" s="2" t="s">
        <v>233</v>
      </c>
      <c r="X218" s="2" t="str" cm="1">
        <f t="array" ref="X218">IF(AND(C217&lt;&gt;1,C218:C221="",S217:U221=""), "FALSE","TRUE")</f>
        <v>FALSE</v>
      </c>
    </row>
    <row r="219" spans="2:24" hidden="1" outlineLevel="1" x14ac:dyDescent="0.4">
      <c r="B219" s="7" t="s">
        <v>240</v>
      </c>
      <c r="C219" s="8"/>
      <c r="D219" s="31"/>
      <c r="E219" s="2" t="s">
        <v>241</v>
      </c>
      <c r="F219" s="2" t="str">
        <f>IF(C218="","^.{1,120}$|^$","^.{1,120}$")</f>
        <v>^.{1,120}$|^$</v>
      </c>
      <c r="G219" s="2" t="s">
        <v>242</v>
      </c>
      <c r="H219" s="2">
        <v>79</v>
      </c>
      <c r="K219" s="2">
        <v>120</v>
      </c>
      <c r="L219" s="2" t="s">
        <v>30</v>
      </c>
      <c r="M219" s="2" t="s">
        <v>66</v>
      </c>
      <c r="N219" s="2" t="s">
        <v>171</v>
      </c>
      <c r="O219" s="2" t="s">
        <v>235</v>
      </c>
      <c r="S219" s="5"/>
      <c r="T219" s="41"/>
      <c r="U219" s="8"/>
      <c r="W219" s="2" t="s">
        <v>116</v>
      </c>
      <c r="X219" s="2" t="str" cm="1">
        <f t="array" ref="X219">IF(AND(C217&lt;&gt;1,C218:C221="",S217:U221=""), "FALSE","TRUE")</f>
        <v>FALSE</v>
      </c>
    </row>
    <row r="220" spans="2:24" hidden="1" outlineLevel="1" x14ac:dyDescent="0.4">
      <c r="B220" s="7" t="s">
        <v>243</v>
      </c>
      <c r="C220" s="8"/>
      <c r="D220" s="31"/>
      <c r="E220" s="2" t="s">
        <v>244</v>
      </c>
      <c r="F220" s="2" t="s">
        <v>116</v>
      </c>
      <c r="G220" s="2" t="s">
        <v>115</v>
      </c>
      <c r="H220" s="2">
        <v>79</v>
      </c>
      <c r="K220" s="2">
        <v>120</v>
      </c>
      <c r="L220" s="2" t="s">
        <v>30</v>
      </c>
      <c r="M220" s="2" t="s">
        <v>66</v>
      </c>
      <c r="N220" s="2" t="s">
        <v>171</v>
      </c>
      <c r="O220" s="2" t="s">
        <v>235</v>
      </c>
      <c r="S220" s="5"/>
      <c r="T220" s="41"/>
      <c r="U220" s="8"/>
      <c r="W220" s="2" t="s">
        <v>116</v>
      </c>
      <c r="X220" s="2" t="str" cm="1">
        <f t="array" ref="X220">IF(AND(C217&lt;&gt;1,C218:C221="",S217:U221=""), "FALSE","TRUE")</f>
        <v>FALSE</v>
      </c>
    </row>
    <row r="221" spans="2:24" hidden="1" outlineLevel="1" x14ac:dyDescent="0.4">
      <c r="B221" s="7" t="s">
        <v>245</v>
      </c>
      <c r="C221" s="8"/>
      <c r="D221" s="31"/>
      <c r="E221" s="2" t="s">
        <v>246</v>
      </c>
      <c r="F221" s="2" t="str">
        <f>IF(C218="","^.{1,1024}$|^$","^.{1,1024}$")</f>
        <v>^.{1,1024}$|^$</v>
      </c>
      <c r="G221" s="2" t="s">
        <v>247</v>
      </c>
      <c r="H221" s="2">
        <v>79</v>
      </c>
      <c r="K221" s="2">
        <v>1024</v>
      </c>
      <c r="L221" s="2" t="s">
        <v>30</v>
      </c>
      <c r="M221" s="2" t="s">
        <v>66</v>
      </c>
      <c r="N221" s="2" t="s">
        <v>171</v>
      </c>
      <c r="O221" s="2" t="s">
        <v>235</v>
      </c>
      <c r="S221" s="5"/>
      <c r="T221" s="41"/>
      <c r="U221" s="8"/>
      <c r="W221" s="2" t="s">
        <v>151</v>
      </c>
      <c r="X221" s="2" t="str" cm="1">
        <f t="array" ref="X221">IF(AND(C217&lt;&gt;1,C218:C221="",S217:U221=""), "FALSE","TRUE")</f>
        <v>FALSE</v>
      </c>
    </row>
    <row r="222" spans="2:24" x14ac:dyDescent="0.4">
      <c r="B222" s="3" t="s">
        <v>19</v>
      </c>
    </row>
    <row r="223" spans="2:24" x14ac:dyDescent="0.4">
      <c r="B223" s="51" t="s">
        <v>248</v>
      </c>
      <c r="C223" s="51"/>
      <c r="D223" s="3"/>
      <c r="E223" s="2" t="s">
        <v>249</v>
      </c>
      <c r="M223" s="2" t="s">
        <v>66</v>
      </c>
      <c r="N223" s="2" t="s">
        <v>249</v>
      </c>
    </row>
    <row r="224" spans="2:24" x14ac:dyDescent="0.4">
      <c r="B224" s="50" t="s">
        <v>250</v>
      </c>
      <c r="C224" s="50"/>
      <c r="D224" s="33"/>
      <c r="E224" s="2" t="s">
        <v>251</v>
      </c>
      <c r="L224" s="2" t="s">
        <v>252</v>
      </c>
      <c r="M224" s="2" t="s">
        <v>66</v>
      </c>
      <c r="N224" s="2" t="s">
        <v>249</v>
      </c>
      <c r="O224" s="2" t="s">
        <v>251</v>
      </c>
      <c r="S224" s="43" t="s">
        <v>36</v>
      </c>
      <c r="T224" s="44" t="s">
        <v>37</v>
      </c>
      <c r="U224" s="43" t="s">
        <v>38</v>
      </c>
    </row>
    <row r="225" spans="2:23" x14ac:dyDescent="0.4">
      <c r="B225" s="7" t="s">
        <v>253</v>
      </c>
      <c r="C225" s="8"/>
      <c r="D225" s="31"/>
      <c r="E225" s="2" t="s">
        <v>254</v>
      </c>
      <c r="F225" s="2" t="s">
        <v>182</v>
      </c>
      <c r="G225" s="2" t="s">
        <v>73</v>
      </c>
      <c r="K225" s="2">
        <v>20</v>
      </c>
      <c r="L225" s="2" t="s">
        <v>30</v>
      </c>
      <c r="M225" s="2" t="s">
        <v>66</v>
      </c>
      <c r="N225" s="2" t="s">
        <v>249</v>
      </c>
      <c r="O225" s="2" t="s">
        <v>251</v>
      </c>
      <c r="S225" s="5"/>
      <c r="T225" s="41"/>
      <c r="U225" s="8"/>
      <c r="W225" s="2" t="s">
        <v>174</v>
      </c>
    </row>
    <row r="226" spans="2:23" x14ac:dyDescent="0.4">
      <c r="B226" s="7" t="s">
        <v>255</v>
      </c>
      <c r="C226" s="8"/>
      <c r="D226" s="31"/>
      <c r="E226" s="2" t="s">
        <v>256</v>
      </c>
      <c r="F226" s="2" t="str">
        <f>IF(OR(C225="該当なし",C225=""), "^$", "^.{1,2000}$")</f>
        <v>^$</v>
      </c>
      <c r="G226" s="2" t="str">
        <f>IF(F226="^$", "入力しないでください", "入力してください(2000文字以内)")</f>
        <v>入力しないでください</v>
      </c>
      <c r="K226" s="2">
        <v>2000</v>
      </c>
      <c r="L226" s="2" t="s">
        <v>30</v>
      </c>
      <c r="M226" s="2" t="s">
        <v>66</v>
      </c>
      <c r="N226" s="2" t="s">
        <v>249</v>
      </c>
      <c r="O226" s="2" t="s">
        <v>251</v>
      </c>
      <c r="S226" s="5"/>
      <c r="T226" s="41"/>
      <c r="U226" s="8"/>
      <c r="W226" s="2" t="s">
        <v>257</v>
      </c>
    </row>
    <row r="227" spans="2:23" x14ac:dyDescent="0.4">
      <c r="C227" s="18"/>
      <c r="D227" s="18"/>
    </row>
    <row r="228" spans="2:23" x14ac:dyDescent="0.4">
      <c r="B228" s="50" t="s">
        <v>258</v>
      </c>
      <c r="C228" s="50"/>
      <c r="D228" s="33"/>
      <c r="E228" s="2" t="s">
        <v>259</v>
      </c>
      <c r="L228" s="2" t="s">
        <v>260</v>
      </c>
      <c r="M228" s="2" t="s">
        <v>66</v>
      </c>
      <c r="N228" s="2" t="s">
        <v>249</v>
      </c>
      <c r="O228" s="2" t="s">
        <v>259</v>
      </c>
      <c r="S228" s="43" t="s">
        <v>36</v>
      </c>
      <c r="T228" s="44" t="s">
        <v>37</v>
      </c>
      <c r="U228" s="43" t="s">
        <v>38</v>
      </c>
    </row>
    <row r="229" spans="2:23" x14ac:dyDescent="0.4">
      <c r="B229" s="7" t="s">
        <v>253</v>
      </c>
      <c r="C229" s="8"/>
      <c r="D229" s="31"/>
      <c r="E229" s="2" t="s">
        <v>261</v>
      </c>
      <c r="F229" s="2" t="s">
        <v>182</v>
      </c>
      <c r="G229" s="2" t="s">
        <v>73</v>
      </c>
      <c r="K229" s="2">
        <v>20</v>
      </c>
      <c r="L229" s="2" t="s">
        <v>30</v>
      </c>
      <c r="M229" s="2" t="s">
        <v>66</v>
      </c>
      <c r="N229" s="2" t="s">
        <v>249</v>
      </c>
      <c r="O229" s="2" t="s">
        <v>259</v>
      </c>
      <c r="S229" s="5"/>
      <c r="T229" s="41"/>
      <c r="U229" s="8"/>
      <c r="W229" s="2" t="s">
        <v>174</v>
      </c>
    </row>
    <row r="230" spans="2:23" x14ac:dyDescent="0.4">
      <c r="C230" s="18"/>
      <c r="D230" s="18"/>
    </row>
    <row r="231" spans="2:23" x14ac:dyDescent="0.4">
      <c r="B231" s="50" t="s">
        <v>262</v>
      </c>
      <c r="C231" s="50"/>
      <c r="D231" s="33"/>
      <c r="E231" s="2" t="s">
        <v>263</v>
      </c>
      <c r="L231" s="2" t="s">
        <v>264</v>
      </c>
      <c r="M231" s="2" t="s">
        <v>66</v>
      </c>
      <c r="N231" s="2" t="s">
        <v>249</v>
      </c>
      <c r="O231" s="2" t="s">
        <v>263</v>
      </c>
      <c r="S231" s="43" t="s">
        <v>36</v>
      </c>
      <c r="T231" s="44" t="s">
        <v>37</v>
      </c>
      <c r="U231" s="43" t="s">
        <v>38</v>
      </c>
    </row>
    <row r="232" spans="2:23" x14ac:dyDescent="0.4">
      <c r="B232" s="7" t="s">
        <v>265</v>
      </c>
      <c r="C232" s="8"/>
      <c r="D232" s="31"/>
      <c r="E232" s="2" t="s">
        <v>266</v>
      </c>
      <c r="F232" s="2" t="s">
        <v>182</v>
      </c>
      <c r="G232" s="2" t="s">
        <v>73</v>
      </c>
      <c r="K232" s="2">
        <v>20</v>
      </c>
      <c r="L232" s="2" t="s">
        <v>30</v>
      </c>
      <c r="M232" s="2" t="s">
        <v>66</v>
      </c>
      <c r="N232" s="2" t="s">
        <v>249</v>
      </c>
      <c r="O232" s="2" t="s">
        <v>263</v>
      </c>
      <c r="S232" s="5"/>
      <c r="T232" s="41"/>
      <c r="U232" s="8"/>
      <c r="W232" s="2" t="s">
        <v>174</v>
      </c>
    </row>
    <row r="233" spans="2:23" x14ac:dyDescent="0.4">
      <c r="C233" s="18"/>
      <c r="D233" s="18"/>
    </row>
    <row r="234" spans="2:23" x14ac:dyDescent="0.4">
      <c r="B234" s="50" t="s">
        <v>267</v>
      </c>
      <c r="C234" s="50"/>
      <c r="D234" s="33"/>
      <c r="E234" s="2" t="s">
        <v>268</v>
      </c>
      <c r="L234" s="2" t="s">
        <v>269</v>
      </c>
      <c r="M234" s="2" t="s">
        <v>66</v>
      </c>
      <c r="N234" s="2" t="s">
        <v>249</v>
      </c>
      <c r="O234" s="2" t="s">
        <v>268</v>
      </c>
      <c r="S234" s="43" t="s">
        <v>36</v>
      </c>
      <c r="T234" s="44" t="s">
        <v>37</v>
      </c>
      <c r="U234" s="43" t="s">
        <v>38</v>
      </c>
    </row>
    <row r="235" spans="2:23" x14ac:dyDescent="0.4">
      <c r="B235" s="7" t="s">
        <v>265</v>
      </c>
      <c r="C235" s="8"/>
      <c r="D235" s="31"/>
      <c r="E235" s="2" t="s">
        <v>266</v>
      </c>
      <c r="F235" s="2" t="s">
        <v>182</v>
      </c>
      <c r="G235" s="2" t="s">
        <v>73</v>
      </c>
      <c r="K235" s="2">
        <v>20</v>
      </c>
      <c r="L235" s="2" t="s">
        <v>30</v>
      </c>
      <c r="M235" s="2" t="s">
        <v>66</v>
      </c>
      <c r="N235" s="2" t="s">
        <v>249</v>
      </c>
      <c r="O235" s="2" t="s">
        <v>268</v>
      </c>
      <c r="S235" s="5"/>
      <c r="T235" s="41"/>
      <c r="U235" s="8"/>
      <c r="W235" s="2" t="s">
        <v>174</v>
      </c>
    </row>
    <row r="236" spans="2:23" x14ac:dyDescent="0.4">
      <c r="C236" s="18"/>
      <c r="D236" s="18"/>
      <c r="S236" s="43" t="s">
        <v>36</v>
      </c>
      <c r="T236" s="44" t="s">
        <v>37</v>
      </c>
      <c r="U236" s="43" t="s">
        <v>38</v>
      </c>
    </row>
    <row r="237" spans="2:23" x14ac:dyDescent="0.4">
      <c r="B237" s="7" t="s">
        <v>270</v>
      </c>
      <c r="C237" s="8"/>
      <c r="D237" s="31"/>
      <c r="E237" s="2" t="s">
        <v>271</v>
      </c>
      <c r="F237" s="2" t="s">
        <v>151</v>
      </c>
      <c r="G237" s="2" t="s">
        <v>150</v>
      </c>
      <c r="K237" s="2">
        <v>1024</v>
      </c>
      <c r="L237" s="2" t="s">
        <v>30</v>
      </c>
      <c r="M237" s="2" t="s">
        <v>66</v>
      </c>
      <c r="N237" s="2" t="s">
        <v>249</v>
      </c>
      <c r="S237" s="5"/>
      <c r="T237" s="41"/>
      <c r="U237" s="8"/>
      <c r="W237" s="2" t="s">
        <v>151</v>
      </c>
    </row>
    <row r="238" spans="2:23" x14ac:dyDescent="0.4">
      <c r="C238" s="18"/>
      <c r="D238" s="18"/>
    </row>
    <row r="239" spans="2:23" x14ac:dyDescent="0.4">
      <c r="B239" s="51" t="s">
        <v>272</v>
      </c>
      <c r="C239" s="51"/>
      <c r="D239" s="3"/>
      <c r="E239" s="2" t="s">
        <v>273</v>
      </c>
      <c r="M239" s="2" t="s">
        <v>66</v>
      </c>
      <c r="N239" s="2" t="s">
        <v>273</v>
      </c>
    </row>
    <row r="240" spans="2:23" x14ac:dyDescent="0.4">
      <c r="B240" s="3" t="s">
        <v>274</v>
      </c>
      <c r="C240" s="18"/>
      <c r="D240" s="18"/>
      <c r="E240" s="2" t="s">
        <v>275</v>
      </c>
      <c r="L240" s="2" t="s">
        <v>276</v>
      </c>
      <c r="M240" s="2" t="s">
        <v>66</v>
      </c>
      <c r="N240" s="2" t="s">
        <v>273</v>
      </c>
      <c r="O240" s="2" t="s">
        <v>275</v>
      </c>
      <c r="S240" s="43" t="s">
        <v>36</v>
      </c>
      <c r="T240" s="44" t="s">
        <v>37</v>
      </c>
      <c r="U240" s="43" t="s">
        <v>38</v>
      </c>
    </row>
    <row r="241" spans="2:24" x14ac:dyDescent="0.4">
      <c r="B241" s="7" t="s">
        <v>253</v>
      </c>
      <c r="C241" s="8"/>
      <c r="D241" s="31"/>
      <c r="E241" s="2" t="s">
        <v>277</v>
      </c>
      <c r="F241" s="2" t="s">
        <v>182</v>
      </c>
      <c r="G241" s="2" t="s">
        <v>73</v>
      </c>
      <c r="K241" s="2">
        <v>20</v>
      </c>
      <c r="L241" s="2" t="s">
        <v>30</v>
      </c>
      <c r="M241" s="2" t="s">
        <v>66</v>
      </c>
      <c r="N241" s="2" t="s">
        <v>273</v>
      </c>
      <c r="O241" s="2" t="s">
        <v>275</v>
      </c>
      <c r="S241" s="5"/>
      <c r="T241" s="41"/>
      <c r="U241" s="8"/>
      <c r="W241" s="2" t="s">
        <v>174</v>
      </c>
    </row>
    <row r="242" spans="2:24" x14ac:dyDescent="0.4">
      <c r="C242" s="18"/>
      <c r="D242" s="18"/>
    </row>
    <row r="243" spans="2:24" x14ac:dyDescent="0.4">
      <c r="B243" s="50" t="s">
        <v>278</v>
      </c>
      <c r="C243" s="50"/>
      <c r="D243" s="33"/>
      <c r="E243" s="2" t="s">
        <v>279</v>
      </c>
      <c r="L243" s="2" t="s">
        <v>280</v>
      </c>
      <c r="M243" s="2" t="s">
        <v>66</v>
      </c>
      <c r="N243" s="2" t="s">
        <v>273</v>
      </c>
      <c r="O243" s="2" t="s">
        <v>279</v>
      </c>
      <c r="S243" s="43" t="s">
        <v>36</v>
      </c>
      <c r="T243" s="44" t="s">
        <v>37</v>
      </c>
      <c r="U243" s="43" t="s">
        <v>38</v>
      </c>
    </row>
    <row r="244" spans="2:24" x14ac:dyDescent="0.4">
      <c r="B244" s="7" t="s">
        <v>265</v>
      </c>
      <c r="C244" s="8"/>
      <c r="D244" s="31"/>
      <c r="E244" s="2" t="s">
        <v>266</v>
      </c>
      <c r="F244" s="2" t="s">
        <v>182</v>
      </c>
      <c r="G244" s="2" t="s">
        <v>73</v>
      </c>
      <c r="K244" s="2">
        <v>20</v>
      </c>
      <c r="L244" s="2" t="s">
        <v>30</v>
      </c>
      <c r="M244" s="2" t="s">
        <v>66</v>
      </c>
      <c r="N244" s="2" t="s">
        <v>273</v>
      </c>
      <c r="O244" s="2" t="s">
        <v>279</v>
      </c>
      <c r="S244" s="5"/>
      <c r="T244" s="41"/>
      <c r="U244" s="8"/>
      <c r="W244" s="2" t="s">
        <v>174</v>
      </c>
    </row>
    <row r="245" spans="2:24" x14ac:dyDescent="0.4">
      <c r="B245" s="7" t="s">
        <v>281</v>
      </c>
      <c r="C245" s="8"/>
      <c r="D245" s="31"/>
      <c r="E245" s="2" t="s">
        <v>282</v>
      </c>
      <c r="F245" s="2" t="str">
        <f>IF(OR(C244="該当なし",C244=""), "^$", "^.{1,1024}$")</f>
        <v>^$</v>
      </c>
      <c r="G245" s="2" t="str">
        <f>IF(F245="^$", "入力しないでください", "入力してください(1024文字以内)")</f>
        <v>入力しないでください</v>
      </c>
      <c r="K245" s="2">
        <v>1024</v>
      </c>
      <c r="L245" s="2" t="s">
        <v>30</v>
      </c>
      <c r="M245" s="2" t="s">
        <v>66</v>
      </c>
      <c r="N245" s="2" t="s">
        <v>273</v>
      </c>
      <c r="O245" s="2" t="s">
        <v>279</v>
      </c>
      <c r="S245" s="5"/>
      <c r="T245" s="41"/>
      <c r="U245" s="8"/>
      <c r="W245" s="2" t="s">
        <v>151</v>
      </c>
    </row>
    <row r="246" spans="2:24" x14ac:dyDescent="0.4">
      <c r="C246" s="18"/>
      <c r="D246" s="18"/>
    </row>
    <row r="247" spans="2:24" x14ac:dyDescent="0.4">
      <c r="B247" s="50" t="s">
        <v>283</v>
      </c>
      <c r="C247" s="50"/>
      <c r="D247" s="33"/>
      <c r="E247" s="2" t="s">
        <v>284</v>
      </c>
      <c r="L247" s="2" t="s">
        <v>285</v>
      </c>
      <c r="M247" s="2" t="s">
        <v>66</v>
      </c>
      <c r="N247" s="2" t="s">
        <v>273</v>
      </c>
      <c r="O247" s="2" t="s">
        <v>284</v>
      </c>
      <c r="S247" s="43" t="s">
        <v>36</v>
      </c>
      <c r="T247" s="44" t="s">
        <v>37</v>
      </c>
      <c r="U247" s="43" t="s">
        <v>38</v>
      </c>
    </row>
    <row r="248" spans="2:24" x14ac:dyDescent="0.4">
      <c r="B248" s="7" t="s">
        <v>265</v>
      </c>
      <c r="C248" s="8"/>
      <c r="D248" s="31"/>
      <c r="E248" s="2" t="s">
        <v>266</v>
      </c>
      <c r="F248" s="2" t="s">
        <v>182</v>
      </c>
      <c r="G248" s="2" t="s">
        <v>73</v>
      </c>
      <c r="K248" s="2">
        <v>20</v>
      </c>
      <c r="L248" s="2" t="s">
        <v>30</v>
      </c>
      <c r="M248" s="2" t="s">
        <v>66</v>
      </c>
      <c r="N248" s="2" t="s">
        <v>273</v>
      </c>
      <c r="O248" s="2" t="s">
        <v>284</v>
      </c>
      <c r="S248" s="5"/>
      <c r="T248" s="41"/>
      <c r="U248" s="8"/>
      <c r="W248" s="2" t="s">
        <v>174</v>
      </c>
    </row>
    <row r="249" spans="2:24" x14ac:dyDescent="0.4">
      <c r="C249" s="18"/>
      <c r="D249" s="18"/>
    </row>
    <row r="250" spans="2:24" x14ac:dyDescent="0.4">
      <c r="B250" s="50" t="s">
        <v>286</v>
      </c>
      <c r="C250" s="50"/>
      <c r="D250" s="33"/>
      <c r="E250" s="2" t="s">
        <v>287</v>
      </c>
      <c r="L250" s="2" t="s">
        <v>288</v>
      </c>
      <c r="M250" s="2" t="s">
        <v>66</v>
      </c>
      <c r="N250" s="2" t="s">
        <v>273</v>
      </c>
      <c r="O250" s="2" t="s">
        <v>287</v>
      </c>
      <c r="S250" s="43" t="s">
        <v>36</v>
      </c>
      <c r="T250" s="44" t="s">
        <v>37</v>
      </c>
      <c r="U250" s="43" t="s">
        <v>38</v>
      </c>
    </row>
    <row r="251" spans="2:24" x14ac:dyDescent="0.4">
      <c r="B251" s="7" t="s">
        <v>265</v>
      </c>
      <c r="C251" s="8"/>
      <c r="D251" s="31"/>
      <c r="E251" s="2" t="s">
        <v>266</v>
      </c>
      <c r="F251" s="2" t="s">
        <v>182</v>
      </c>
      <c r="G251" s="2" t="s">
        <v>73</v>
      </c>
      <c r="K251" s="2">
        <v>20</v>
      </c>
      <c r="L251" s="2" t="s">
        <v>30</v>
      </c>
      <c r="M251" s="2" t="s">
        <v>66</v>
      </c>
      <c r="N251" s="2" t="s">
        <v>273</v>
      </c>
      <c r="O251" s="2" t="s">
        <v>287</v>
      </c>
      <c r="S251" s="5"/>
      <c r="T251" s="41"/>
      <c r="U251" s="8"/>
      <c r="W251" s="2" t="s">
        <v>174</v>
      </c>
    </row>
    <row r="252" spans="2:24" x14ac:dyDescent="0.4">
      <c r="C252" s="18"/>
      <c r="D252" s="18"/>
    </row>
    <row r="253" spans="2:24" x14ac:dyDescent="0.4">
      <c r="B253" s="50" t="s">
        <v>289</v>
      </c>
      <c r="C253" s="50"/>
      <c r="D253" s="33"/>
      <c r="E253" s="2" t="s">
        <v>290</v>
      </c>
      <c r="L253" s="2" t="s">
        <v>291</v>
      </c>
      <c r="M253" s="2" t="s">
        <v>66</v>
      </c>
      <c r="N253" s="2" t="s">
        <v>273</v>
      </c>
      <c r="O253" s="2" t="s">
        <v>290</v>
      </c>
      <c r="S253" s="43" t="s">
        <v>36</v>
      </c>
      <c r="T253" s="44" t="s">
        <v>37</v>
      </c>
      <c r="U253" s="43" t="s">
        <v>38</v>
      </c>
    </row>
    <row r="254" spans="2:24" x14ac:dyDescent="0.4">
      <c r="B254" s="7" t="s">
        <v>265</v>
      </c>
      <c r="C254" s="8"/>
      <c r="D254" s="31"/>
      <c r="E254" s="2" t="s">
        <v>266</v>
      </c>
      <c r="F254" s="2" t="s">
        <v>182</v>
      </c>
      <c r="G254" s="2" t="s">
        <v>73</v>
      </c>
      <c r="K254" s="2">
        <v>20</v>
      </c>
      <c r="L254" s="2" t="s">
        <v>30</v>
      </c>
      <c r="M254" s="2" t="s">
        <v>66</v>
      </c>
      <c r="N254" s="2" t="s">
        <v>273</v>
      </c>
      <c r="O254" s="2" t="s">
        <v>290</v>
      </c>
      <c r="S254" s="5"/>
      <c r="T254" s="41"/>
      <c r="U254" s="8"/>
      <c r="W254" s="2" t="s">
        <v>174</v>
      </c>
    </row>
    <row r="255" spans="2:24" x14ac:dyDescent="0.4">
      <c r="B255" s="7" t="s">
        <v>292</v>
      </c>
      <c r="C255" s="5">
        <v>1</v>
      </c>
      <c r="D255" s="30"/>
      <c r="E255" s="2" t="s">
        <v>135</v>
      </c>
      <c r="F255" s="2" t="s">
        <v>293</v>
      </c>
      <c r="G255" s="2" t="s">
        <v>103</v>
      </c>
      <c r="H255" s="2">
        <v>107</v>
      </c>
      <c r="K255" s="2">
        <v>10</v>
      </c>
      <c r="L255" s="2" t="s">
        <v>136</v>
      </c>
      <c r="M255" s="2" t="s">
        <v>66</v>
      </c>
      <c r="N255" s="2" t="s">
        <v>273</v>
      </c>
      <c r="O255" s="2" t="s">
        <v>290</v>
      </c>
      <c r="S255" s="5"/>
      <c r="T255" s="41"/>
      <c r="U255" s="8"/>
      <c r="V255" s="2" t="s">
        <v>105</v>
      </c>
      <c r="W255" s="2" t="s">
        <v>293</v>
      </c>
      <c r="X255" s="2" t="str" cm="1">
        <f t="array" ref="X255">IF(AND(C255&lt;&gt;1,C256="",S255:U256=""), "FALSE","TRUE")</f>
        <v>TRUE</v>
      </c>
    </row>
    <row r="256" spans="2:24" x14ac:dyDescent="0.4">
      <c r="B256" s="7" t="s">
        <v>281</v>
      </c>
      <c r="C256" s="8"/>
      <c r="D256" s="31"/>
      <c r="E256" s="2" t="s">
        <v>282</v>
      </c>
      <c r="F256" s="2" t="str">
        <f>IF(OR($C$254="該当なし",$C$254=""),"^$","^.{1,2000}$")</f>
        <v>^$</v>
      </c>
      <c r="G256" s="2" t="str">
        <f>IF(F256="^$", "入力しないでください", "入力してください(2000文字以内)")</f>
        <v>入力しないでください</v>
      </c>
      <c r="H256" s="2">
        <v>107</v>
      </c>
      <c r="K256" s="2">
        <v>2000</v>
      </c>
      <c r="L256" s="2" t="s">
        <v>30</v>
      </c>
      <c r="M256" s="2" t="s">
        <v>66</v>
      </c>
      <c r="N256" s="2" t="s">
        <v>273</v>
      </c>
      <c r="O256" s="2" t="s">
        <v>290</v>
      </c>
      <c r="S256" s="5"/>
      <c r="T256" s="41"/>
      <c r="U256" s="8"/>
      <c r="W256" s="2" t="s">
        <v>257</v>
      </c>
      <c r="X256" s="2" t="str" cm="1">
        <f t="array" ref="X256">IF(AND(C255&lt;&gt;1,C256="",S255:U256=""), "FALSE","TRUE")</f>
        <v>TRUE</v>
      </c>
    </row>
    <row r="257" spans="2:24" x14ac:dyDescent="0.4">
      <c r="C257" s="18"/>
      <c r="D257" s="18"/>
      <c r="S257" s="43" t="s">
        <v>36</v>
      </c>
      <c r="T257" s="44" t="s">
        <v>37</v>
      </c>
      <c r="U257" s="43" t="s">
        <v>38</v>
      </c>
    </row>
    <row r="258" spans="2:24" x14ac:dyDescent="0.4">
      <c r="B258" s="7" t="s">
        <v>270</v>
      </c>
      <c r="C258" s="8"/>
      <c r="D258" s="31"/>
      <c r="E258" s="2" t="s">
        <v>294</v>
      </c>
      <c r="F258" s="2" t="str">
        <f>IF(C241="拡大治験", "^.{1,1024}$", "^.{1,1024}$|^$")</f>
        <v>^.{1,1024}$|^$</v>
      </c>
      <c r="G258" s="2" t="s">
        <v>150</v>
      </c>
      <c r="K258" s="2">
        <v>1024</v>
      </c>
      <c r="L258" s="2" t="s">
        <v>30</v>
      </c>
      <c r="M258" s="2" t="s">
        <v>66</v>
      </c>
      <c r="N258" s="2" t="s">
        <v>273</v>
      </c>
      <c r="S258" s="5"/>
      <c r="T258" s="41"/>
      <c r="U258" s="8"/>
      <c r="W258" s="2" t="s">
        <v>151</v>
      </c>
    </row>
    <row r="259" spans="2:24" x14ac:dyDescent="0.4">
      <c r="C259" s="18"/>
      <c r="D259" s="18"/>
    </row>
    <row r="260" spans="2:24" x14ac:dyDescent="0.4">
      <c r="B260" s="3" t="s">
        <v>295</v>
      </c>
      <c r="E260" s="2" t="s">
        <v>296</v>
      </c>
      <c r="L260" s="2" t="s">
        <v>297</v>
      </c>
      <c r="M260" s="2" t="s">
        <v>66</v>
      </c>
      <c r="N260" s="2" t="s">
        <v>296</v>
      </c>
      <c r="S260" s="43" t="s">
        <v>36</v>
      </c>
      <c r="T260" s="44" t="s">
        <v>37</v>
      </c>
      <c r="U260" s="43" t="s">
        <v>38</v>
      </c>
    </row>
    <row r="261" spans="2:24" x14ac:dyDescent="0.4">
      <c r="B261" s="7" t="s">
        <v>134</v>
      </c>
      <c r="C261" s="5">
        <v>1</v>
      </c>
      <c r="D261" s="30"/>
      <c r="E261" s="2" t="s">
        <v>135</v>
      </c>
      <c r="F261" s="2" t="s">
        <v>106</v>
      </c>
      <c r="G261" s="2" t="s">
        <v>103</v>
      </c>
      <c r="H261" s="2">
        <v>111</v>
      </c>
      <c r="K261" s="2">
        <v>3</v>
      </c>
      <c r="L261" s="2" t="s">
        <v>136</v>
      </c>
      <c r="M261" s="2" t="s">
        <v>66</v>
      </c>
      <c r="N261" s="2" t="s">
        <v>296</v>
      </c>
      <c r="S261" s="5"/>
      <c r="T261" s="41"/>
      <c r="U261" s="8"/>
      <c r="V261" s="2" t="s">
        <v>105</v>
      </c>
      <c r="W261" s="2" t="s">
        <v>106</v>
      </c>
      <c r="X261" s="2" t="str" cm="1">
        <f t="array" ref="X261">IF(AND(C261&lt;&gt;1,C262="",S261:U262=""), "FALSE","TRUE")</f>
        <v>TRUE</v>
      </c>
    </row>
    <row r="262" spans="2:24" x14ac:dyDescent="0.4">
      <c r="B262" s="7" t="s">
        <v>298</v>
      </c>
      <c r="C262" s="8"/>
      <c r="D262" s="31"/>
      <c r="E262" s="2" t="s">
        <v>256</v>
      </c>
      <c r="F262" s="2" t="s">
        <v>151</v>
      </c>
      <c r="G262" s="2" t="s">
        <v>150</v>
      </c>
      <c r="H262" s="2">
        <v>111</v>
      </c>
      <c r="K262" s="2">
        <v>1024</v>
      </c>
      <c r="L262" s="2" t="s">
        <v>30</v>
      </c>
      <c r="M262" s="2" t="s">
        <v>66</v>
      </c>
      <c r="N262" s="2" t="s">
        <v>296</v>
      </c>
      <c r="S262" s="5"/>
      <c r="T262" s="41"/>
      <c r="U262" s="8"/>
      <c r="W262" s="2" t="s">
        <v>151</v>
      </c>
      <c r="X262" s="2" t="str" cm="1">
        <f t="array" ref="X262">IF(AND(C261&lt;&gt;1,C262="",S261:U262=""), "FALSE","TRUE")</f>
        <v>TRUE</v>
      </c>
    </row>
    <row r="263" spans="2:24" x14ac:dyDescent="0.4">
      <c r="B263" s="7" t="s">
        <v>134</v>
      </c>
      <c r="C263" s="5">
        <v>2</v>
      </c>
      <c r="D263" s="30"/>
      <c r="E263" s="2" t="s">
        <v>135</v>
      </c>
      <c r="F263" s="2" t="s">
        <v>106</v>
      </c>
      <c r="G263" s="2" t="s">
        <v>103</v>
      </c>
      <c r="H263" s="2">
        <v>111</v>
      </c>
      <c r="K263" s="2">
        <v>3</v>
      </c>
      <c r="L263" s="2" t="s">
        <v>136</v>
      </c>
      <c r="M263" s="2" t="s">
        <v>66</v>
      </c>
      <c r="N263" s="2" t="s">
        <v>296</v>
      </c>
      <c r="S263" s="5"/>
      <c r="T263" s="41"/>
      <c r="U263" s="8"/>
      <c r="V263" s="2" t="s">
        <v>105</v>
      </c>
      <c r="W263" s="2" t="s">
        <v>106</v>
      </c>
      <c r="X263" s="2" t="str" cm="1">
        <f t="array" ref="X263">IF(AND(C263&lt;&gt;1,C264="",S263:U264=""), "FALSE","TRUE")</f>
        <v>FALSE</v>
      </c>
    </row>
    <row r="264" spans="2:24" x14ac:dyDescent="0.4">
      <c r="B264" s="7" t="s">
        <v>298</v>
      </c>
      <c r="C264" s="8"/>
      <c r="D264" s="31"/>
      <c r="E264" s="2" t="s">
        <v>256</v>
      </c>
      <c r="F264" s="2" t="s">
        <v>151</v>
      </c>
      <c r="G264" s="2" t="s">
        <v>150</v>
      </c>
      <c r="H264" s="2">
        <v>111</v>
      </c>
      <c r="K264" s="2">
        <v>1024</v>
      </c>
      <c r="L264" s="2" t="s">
        <v>30</v>
      </c>
      <c r="M264" s="2" t="s">
        <v>66</v>
      </c>
      <c r="N264" s="2" t="s">
        <v>296</v>
      </c>
      <c r="S264" s="5"/>
      <c r="T264" s="41"/>
      <c r="U264" s="8"/>
      <c r="W264" s="2" t="s">
        <v>151</v>
      </c>
      <c r="X264" s="2" t="str" cm="1">
        <f t="array" ref="X264">IF(AND(C263&lt;&gt;1,C264="",S263:U264=""), "FALSE","TRUE")</f>
        <v>FALSE</v>
      </c>
    </row>
    <row r="265" spans="2:24" x14ac:dyDescent="0.4">
      <c r="B265" s="7" t="s">
        <v>134</v>
      </c>
      <c r="C265" s="5">
        <v>3</v>
      </c>
      <c r="D265" s="30"/>
      <c r="E265" s="2" t="s">
        <v>135</v>
      </c>
      <c r="F265" s="2" t="s">
        <v>106</v>
      </c>
      <c r="G265" s="2" t="s">
        <v>103</v>
      </c>
      <c r="H265" s="2">
        <v>111</v>
      </c>
      <c r="K265" s="2">
        <v>3</v>
      </c>
      <c r="L265" s="2" t="s">
        <v>136</v>
      </c>
      <c r="M265" s="2" t="s">
        <v>66</v>
      </c>
      <c r="N265" s="2" t="s">
        <v>296</v>
      </c>
      <c r="S265" s="5"/>
      <c r="T265" s="41"/>
      <c r="U265" s="8"/>
      <c r="V265" s="2" t="s">
        <v>105</v>
      </c>
      <c r="W265" s="2" t="s">
        <v>106</v>
      </c>
      <c r="X265" s="2" t="str" cm="1">
        <f t="array" ref="X265">IF(AND(C265&lt;&gt;1,C266="",S265:U266=""), "FALSE","TRUE")</f>
        <v>FALSE</v>
      </c>
    </row>
    <row r="266" spans="2:24" x14ac:dyDescent="0.4">
      <c r="B266" s="7" t="s">
        <v>298</v>
      </c>
      <c r="C266" s="8"/>
      <c r="D266" s="31"/>
      <c r="E266" s="2" t="s">
        <v>256</v>
      </c>
      <c r="F266" s="2" t="s">
        <v>151</v>
      </c>
      <c r="G266" s="2" t="s">
        <v>150</v>
      </c>
      <c r="H266" s="2">
        <v>111</v>
      </c>
      <c r="K266" s="2">
        <v>1024</v>
      </c>
      <c r="L266" s="2" t="s">
        <v>30</v>
      </c>
      <c r="M266" s="2" t="s">
        <v>66</v>
      </c>
      <c r="N266" s="2" t="s">
        <v>296</v>
      </c>
      <c r="S266" s="5"/>
      <c r="T266" s="41"/>
      <c r="U266" s="8"/>
      <c r="W266" s="2" t="s">
        <v>151</v>
      </c>
      <c r="X266" s="2" t="str" cm="1">
        <f t="array" ref="X266">IF(AND(C265&lt;&gt;1,C266="",S265:U266=""), "FALSE","TRUE")</f>
        <v>FALSE</v>
      </c>
    </row>
    <row r="267" spans="2:24" x14ac:dyDescent="0.4">
      <c r="B267" s="7" t="s">
        <v>134</v>
      </c>
      <c r="C267" s="5">
        <v>4</v>
      </c>
      <c r="D267" s="30"/>
      <c r="E267" s="2" t="s">
        <v>135</v>
      </c>
      <c r="F267" s="2" t="s">
        <v>106</v>
      </c>
      <c r="G267" s="2" t="s">
        <v>103</v>
      </c>
      <c r="H267" s="2">
        <v>111</v>
      </c>
      <c r="K267" s="2">
        <v>3</v>
      </c>
      <c r="L267" s="2" t="s">
        <v>136</v>
      </c>
      <c r="M267" s="2" t="s">
        <v>66</v>
      </c>
      <c r="N267" s="2" t="s">
        <v>296</v>
      </c>
      <c r="S267" s="5"/>
      <c r="T267" s="41"/>
      <c r="U267" s="8"/>
      <c r="V267" s="2" t="s">
        <v>105</v>
      </c>
      <c r="W267" s="2" t="s">
        <v>106</v>
      </c>
      <c r="X267" s="2" t="str" cm="1">
        <f t="array" ref="X267">IF(AND(C267&lt;&gt;1,C268="",S267:U268=""), "FALSE","TRUE")</f>
        <v>FALSE</v>
      </c>
    </row>
    <row r="268" spans="2:24" x14ac:dyDescent="0.4">
      <c r="B268" s="7" t="s">
        <v>298</v>
      </c>
      <c r="C268" s="8"/>
      <c r="D268" s="31"/>
      <c r="E268" s="2" t="s">
        <v>256</v>
      </c>
      <c r="F268" s="2" t="s">
        <v>151</v>
      </c>
      <c r="G268" s="2" t="s">
        <v>150</v>
      </c>
      <c r="H268" s="2">
        <v>111</v>
      </c>
      <c r="K268" s="2">
        <v>1024</v>
      </c>
      <c r="L268" s="2" t="s">
        <v>30</v>
      </c>
      <c r="M268" s="2" t="s">
        <v>66</v>
      </c>
      <c r="N268" s="2" t="s">
        <v>296</v>
      </c>
      <c r="S268" s="5"/>
      <c r="T268" s="41"/>
      <c r="U268" s="8"/>
      <c r="W268" s="2" t="s">
        <v>151</v>
      </c>
      <c r="X268" s="2" t="str" cm="1">
        <f t="array" ref="X268">IF(AND(C267&lt;&gt;1,C268="",S267:U268=""), "FALSE","TRUE")</f>
        <v>FALSE</v>
      </c>
    </row>
    <row r="269" spans="2:24" x14ac:dyDescent="0.4">
      <c r="B269" s="7" t="s">
        <v>134</v>
      </c>
      <c r="C269" s="5">
        <v>5</v>
      </c>
      <c r="D269" s="30"/>
      <c r="E269" s="2" t="s">
        <v>135</v>
      </c>
      <c r="F269" s="2" t="s">
        <v>106</v>
      </c>
      <c r="G269" s="2" t="s">
        <v>103</v>
      </c>
      <c r="H269" s="2">
        <v>111</v>
      </c>
      <c r="K269" s="2">
        <v>3</v>
      </c>
      <c r="L269" s="2" t="s">
        <v>136</v>
      </c>
      <c r="M269" s="2" t="s">
        <v>66</v>
      </c>
      <c r="N269" s="2" t="s">
        <v>296</v>
      </c>
      <c r="S269" s="5"/>
      <c r="T269" s="41"/>
      <c r="U269" s="8"/>
      <c r="V269" s="2" t="s">
        <v>105</v>
      </c>
      <c r="W269" s="2" t="s">
        <v>106</v>
      </c>
      <c r="X269" s="2" t="str" cm="1">
        <f t="array" ref="X269">IF(AND(C269&lt;&gt;1,C270="",S269:U270=""), "FALSE","TRUE")</f>
        <v>FALSE</v>
      </c>
    </row>
    <row r="270" spans="2:24" collapsed="1" x14ac:dyDescent="0.4">
      <c r="B270" s="7" t="s">
        <v>298</v>
      </c>
      <c r="C270" s="8"/>
      <c r="D270" s="31"/>
      <c r="E270" s="2" t="s">
        <v>256</v>
      </c>
      <c r="F270" s="2" t="s">
        <v>151</v>
      </c>
      <c r="G270" s="2" t="s">
        <v>150</v>
      </c>
      <c r="H270" s="2">
        <v>111</v>
      </c>
      <c r="K270" s="2">
        <v>1024</v>
      </c>
      <c r="L270" s="2" t="s">
        <v>30</v>
      </c>
      <c r="M270" s="2" t="s">
        <v>66</v>
      </c>
      <c r="N270" s="2" t="s">
        <v>296</v>
      </c>
      <c r="S270" s="5"/>
      <c r="T270" s="41"/>
      <c r="U270" s="8"/>
      <c r="W270" s="2" t="s">
        <v>151</v>
      </c>
      <c r="X270" s="2" t="str" cm="1">
        <f t="array" ref="X270">IF(AND(C269&lt;&gt;1,C270="",S269:U270=""), "FALSE","TRUE")</f>
        <v>FALSE</v>
      </c>
    </row>
    <row r="271" spans="2:24" hidden="1" outlineLevel="1" x14ac:dyDescent="0.4">
      <c r="B271" s="7" t="s">
        <v>134</v>
      </c>
      <c r="C271" s="5">
        <v>6</v>
      </c>
      <c r="D271" s="30"/>
      <c r="E271" s="2" t="s">
        <v>135</v>
      </c>
      <c r="F271" s="2" t="s">
        <v>106</v>
      </c>
      <c r="G271" s="2" t="s">
        <v>103</v>
      </c>
      <c r="H271" s="2">
        <v>111</v>
      </c>
      <c r="K271" s="2">
        <v>3</v>
      </c>
      <c r="L271" s="2" t="s">
        <v>136</v>
      </c>
      <c r="M271" s="2" t="s">
        <v>66</v>
      </c>
      <c r="N271" s="2" t="s">
        <v>296</v>
      </c>
      <c r="S271" s="5"/>
      <c r="T271" s="41"/>
      <c r="U271" s="8"/>
      <c r="V271" s="2" t="s">
        <v>105</v>
      </c>
      <c r="W271" s="2" t="s">
        <v>106</v>
      </c>
      <c r="X271" s="2" t="str" cm="1">
        <f t="array" ref="X271">IF(AND(C271&lt;&gt;1,C272="",S271:U272=""), "FALSE","TRUE")</f>
        <v>FALSE</v>
      </c>
    </row>
    <row r="272" spans="2:24" hidden="1" outlineLevel="1" x14ac:dyDescent="0.4">
      <c r="B272" s="7" t="s">
        <v>298</v>
      </c>
      <c r="C272" s="8"/>
      <c r="D272" s="31"/>
      <c r="E272" s="2" t="s">
        <v>256</v>
      </c>
      <c r="F272" s="2" t="s">
        <v>151</v>
      </c>
      <c r="G272" s="2" t="s">
        <v>150</v>
      </c>
      <c r="H272" s="2">
        <v>111</v>
      </c>
      <c r="K272" s="2">
        <v>1024</v>
      </c>
      <c r="L272" s="2" t="s">
        <v>30</v>
      </c>
      <c r="M272" s="2" t="s">
        <v>66</v>
      </c>
      <c r="N272" s="2" t="s">
        <v>296</v>
      </c>
      <c r="S272" s="5"/>
      <c r="T272" s="41"/>
      <c r="U272" s="8"/>
      <c r="W272" s="2" t="s">
        <v>151</v>
      </c>
      <c r="X272" s="2" t="str" cm="1">
        <f t="array" ref="X272">IF(AND(C271&lt;&gt;1,C272="",S271:U272=""), "FALSE","TRUE")</f>
        <v>FALSE</v>
      </c>
    </row>
    <row r="273" spans="2:24" hidden="1" outlineLevel="1" x14ac:dyDescent="0.4">
      <c r="B273" s="7" t="s">
        <v>134</v>
      </c>
      <c r="C273" s="5">
        <v>7</v>
      </c>
      <c r="D273" s="30"/>
      <c r="E273" s="2" t="s">
        <v>135</v>
      </c>
      <c r="F273" s="2" t="s">
        <v>106</v>
      </c>
      <c r="G273" s="2" t="s">
        <v>103</v>
      </c>
      <c r="H273" s="2">
        <v>111</v>
      </c>
      <c r="K273" s="2">
        <v>3</v>
      </c>
      <c r="L273" s="2" t="s">
        <v>136</v>
      </c>
      <c r="M273" s="2" t="s">
        <v>66</v>
      </c>
      <c r="N273" s="2" t="s">
        <v>296</v>
      </c>
      <c r="S273" s="5"/>
      <c r="T273" s="41"/>
      <c r="U273" s="8"/>
      <c r="V273" s="2" t="s">
        <v>105</v>
      </c>
      <c r="W273" s="2" t="s">
        <v>106</v>
      </c>
      <c r="X273" s="2" t="str" cm="1">
        <f t="array" ref="X273">IF(AND(C273&lt;&gt;1,C274="",S273:U274=""), "FALSE","TRUE")</f>
        <v>FALSE</v>
      </c>
    </row>
    <row r="274" spans="2:24" hidden="1" outlineLevel="1" x14ac:dyDescent="0.4">
      <c r="B274" s="7" t="s">
        <v>298</v>
      </c>
      <c r="C274" s="8"/>
      <c r="D274" s="31"/>
      <c r="E274" s="2" t="s">
        <v>256</v>
      </c>
      <c r="F274" s="2" t="s">
        <v>151</v>
      </c>
      <c r="G274" s="2" t="s">
        <v>150</v>
      </c>
      <c r="H274" s="2">
        <v>111</v>
      </c>
      <c r="K274" s="2">
        <v>1024</v>
      </c>
      <c r="L274" s="2" t="s">
        <v>30</v>
      </c>
      <c r="M274" s="2" t="s">
        <v>66</v>
      </c>
      <c r="N274" s="2" t="s">
        <v>296</v>
      </c>
      <c r="S274" s="5"/>
      <c r="T274" s="41"/>
      <c r="U274" s="8"/>
      <c r="W274" s="2" t="s">
        <v>151</v>
      </c>
      <c r="X274" s="2" t="str" cm="1">
        <f t="array" ref="X274">IF(AND(C273&lt;&gt;1,C274="",S273:U274=""), "FALSE","TRUE")</f>
        <v>FALSE</v>
      </c>
    </row>
    <row r="275" spans="2:24" hidden="1" outlineLevel="1" x14ac:dyDescent="0.4">
      <c r="B275" s="7" t="s">
        <v>134</v>
      </c>
      <c r="C275" s="5">
        <v>8</v>
      </c>
      <c r="D275" s="30"/>
      <c r="E275" s="2" t="s">
        <v>135</v>
      </c>
      <c r="F275" s="2" t="s">
        <v>106</v>
      </c>
      <c r="G275" s="2" t="s">
        <v>103</v>
      </c>
      <c r="H275" s="2">
        <v>111</v>
      </c>
      <c r="K275" s="2">
        <v>3</v>
      </c>
      <c r="L275" s="2" t="s">
        <v>136</v>
      </c>
      <c r="M275" s="2" t="s">
        <v>66</v>
      </c>
      <c r="N275" s="2" t="s">
        <v>296</v>
      </c>
      <c r="S275" s="5"/>
      <c r="T275" s="41"/>
      <c r="U275" s="8"/>
      <c r="V275" s="2" t="s">
        <v>105</v>
      </c>
      <c r="W275" s="2" t="s">
        <v>106</v>
      </c>
      <c r="X275" s="2" t="str" cm="1">
        <f t="array" ref="X275">IF(AND(C275&lt;&gt;1,C276="",S275:U276=""), "FALSE","TRUE")</f>
        <v>FALSE</v>
      </c>
    </row>
    <row r="276" spans="2:24" hidden="1" outlineLevel="1" x14ac:dyDescent="0.4">
      <c r="B276" s="7" t="s">
        <v>298</v>
      </c>
      <c r="C276" s="8"/>
      <c r="D276" s="31"/>
      <c r="E276" s="2" t="s">
        <v>256</v>
      </c>
      <c r="F276" s="2" t="s">
        <v>151</v>
      </c>
      <c r="G276" s="2" t="s">
        <v>150</v>
      </c>
      <c r="H276" s="2">
        <v>111</v>
      </c>
      <c r="K276" s="2">
        <v>1024</v>
      </c>
      <c r="L276" s="2" t="s">
        <v>30</v>
      </c>
      <c r="M276" s="2" t="s">
        <v>66</v>
      </c>
      <c r="N276" s="2" t="s">
        <v>296</v>
      </c>
      <c r="S276" s="5"/>
      <c r="T276" s="41"/>
      <c r="U276" s="8"/>
      <c r="W276" s="2" t="s">
        <v>151</v>
      </c>
      <c r="X276" s="2" t="str" cm="1">
        <f t="array" ref="X276">IF(AND(C275&lt;&gt;1,C276="",S275:U276=""), "FALSE","TRUE")</f>
        <v>FALSE</v>
      </c>
    </row>
    <row r="277" spans="2:24" hidden="1" outlineLevel="1" x14ac:dyDescent="0.4">
      <c r="B277" s="7" t="s">
        <v>134</v>
      </c>
      <c r="C277" s="5">
        <v>9</v>
      </c>
      <c r="D277" s="30"/>
      <c r="E277" s="2" t="s">
        <v>135</v>
      </c>
      <c r="F277" s="2" t="s">
        <v>106</v>
      </c>
      <c r="G277" s="2" t="s">
        <v>103</v>
      </c>
      <c r="H277" s="2">
        <v>111</v>
      </c>
      <c r="K277" s="2">
        <v>3</v>
      </c>
      <c r="L277" s="2" t="s">
        <v>136</v>
      </c>
      <c r="M277" s="2" t="s">
        <v>66</v>
      </c>
      <c r="N277" s="2" t="s">
        <v>296</v>
      </c>
      <c r="S277" s="5"/>
      <c r="T277" s="41"/>
      <c r="U277" s="8"/>
      <c r="V277" s="2" t="s">
        <v>105</v>
      </c>
      <c r="W277" s="2" t="s">
        <v>106</v>
      </c>
      <c r="X277" s="2" t="str" cm="1">
        <f t="array" ref="X277">IF(AND(C277&lt;&gt;1,C278="",S277:U278=""), "FALSE","TRUE")</f>
        <v>FALSE</v>
      </c>
    </row>
    <row r="278" spans="2:24" hidden="1" outlineLevel="1" x14ac:dyDescent="0.4">
      <c r="B278" s="7" t="s">
        <v>298</v>
      </c>
      <c r="C278" s="8"/>
      <c r="D278" s="31"/>
      <c r="E278" s="2" t="s">
        <v>256</v>
      </c>
      <c r="F278" s="2" t="s">
        <v>151</v>
      </c>
      <c r="G278" s="2" t="s">
        <v>150</v>
      </c>
      <c r="H278" s="2">
        <v>111</v>
      </c>
      <c r="K278" s="2">
        <v>1024</v>
      </c>
      <c r="L278" s="2" t="s">
        <v>30</v>
      </c>
      <c r="M278" s="2" t="s">
        <v>66</v>
      </c>
      <c r="N278" s="2" t="s">
        <v>296</v>
      </c>
      <c r="S278" s="5"/>
      <c r="T278" s="41"/>
      <c r="U278" s="8"/>
      <c r="W278" s="2" t="s">
        <v>151</v>
      </c>
      <c r="X278" s="2" t="str" cm="1">
        <f t="array" ref="X278">IF(AND(C277&lt;&gt;1,C278="",S277:U278=""), "FALSE","TRUE")</f>
        <v>FALSE</v>
      </c>
    </row>
    <row r="279" spans="2:24" hidden="1" outlineLevel="1" x14ac:dyDescent="0.4">
      <c r="B279" s="7" t="s">
        <v>134</v>
      </c>
      <c r="C279" s="5">
        <v>10</v>
      </c>
      <c r="D279" s="30"/>
      <c r="E279" s="2" t="s">
        <v>135</v>
      </c>
      <c r="F279" s="2" t="s">
        <v>106</v>
      </c>
      <c r="G279" s="2" t="s">
        <v>103</v>
      </c>
      <c r="H279" s="2">
        <v>111</v>
      </c>
      <c r="K279" s="2">
        <v>3</v>
      </c>
      <c r="L279" s="2" t="s">
        <v>136</v>
      </c>
      <c r="M279" s="2" t="s">
        <v>66</v>
      </c>
      <c r="N279" s="2" t="s">
        <v>296</v>
      </c>
      <c r="S279" s="5"/>
      <c r="T279" s="41"/>
      <c r="U279" s="8"/>
      <c r="V279" s="2" t="s">
        <v>105</v>
      </c>
      <c r="W279" s="2" t="s">
        <v>106</v>
      </c>
      <c r="X279" s="2" t="str" cm="1">
        <f t="array" ref="X279">IF(AND(C279&lt;&gt;1,C280="",S279:U280=""), "FALSE","TRUE")</f>
        <v>FALSE</v>
      </c>
    </row>
    <row r="280" spans="2:24" hidden="1" outlineLevel="1" x14ac:dyDescent="0.4">
      <c r="B280" s="7" t="s">
        <v>298</v>
      </c>
      <c r="C280" s="8"/>
      <c r="D280" s="31"/>
      <c r="E280" s="2" t="s">
        <v>256</v>
      </c>
      <c r="F280" s="2" t="s">
        <v>151</v>
      </c>
      <c r="G280" s="2" t="s">
        <v>150</v>
      </c>
      <c r="H280" s="2">
        <v>111</v>
      </c>
      <c r="K280" s="2">
        <v>1024</v>
      </c>
      <c r="L280" s="2" t="s">
        <v>30</v>
      </c>
      <c r="M280" s="2" t="s">
        <v>66</v>
      </c>
      <c r="N280" s="2" t="s">
        <v>296</v>
      </c>
      <c r="S280" s="5"/>
      <c r="T280" s="41"/>
      <c r="U280" s="8"/>
      <c r="W280" s="2" t="s">
        <v>151</v>
      </c>
      <c r="X280" s="2" t="str" cm="1">
        <f t="array" ref="X280">IF(AND(C279&lt;&gt;1,C280="",S279:U280=""), "FALSE","TRUE")</f>
        <v>FALSE</v>
      </c>
    </row>
    <row r="281" spans="2:24" hidden="1" outlineLevel="1" x14ac:dyDescent="0.4">
      <c r="B281" s="7" t="s">
        <v>134</v>
      </c>
      <c r="C281" s="5">
        <v>11</v>
      </c>
      <c r="D281" s="30"/>
      <c r="E281" s="2" t="s">
        <v>135</v>
      </c>
      <c r="F281" s="2" t="s">
        <v>106</v>
      </c>
      <c r="G281" s="2" t="s">
        <v>103</v>
      </c>
      <c r="H281" s="2">
        <v>111</v>
      </c>
      <c r="K281" s="2">
        <v>3</v>
      </c>
      <c r="L281" s="2" t="s">
        <v>136</v>
      </c>
      <c r="M281" s="2" t="s">
        <v>66</v>
      </c>
      <c r="N281" s="2" t="s">
        <v>296</v>
      </c>
      <c r="S281" s="5"/>
      <c r="T281" s="41"/>
      <c r="U281" s="8"/>
      <c r="V281" s="2" t="s">
        <v>105</v>
      </c>
      <c r="W281" s="2" t="s">
        <v>106</v>
      </c>
      <c r="X281" s="2" t="str" cm="1">
        <f t="array" ref="X281">IF(AND(C281&lt;&gt;1,C282="",S281:U282=""), "FALSE","TRUE")</f>
        <v>FALSE</v>
      </c>
    </row>
    <row r="282" spans="2:24" hidden="1" outlineLevel="1" x14ac:dyDescent="0.4">
      <c r="B282" s="7" t="s">
        <v>298</v>
      </c>
      <c r="C282" s="8"/>
      <c r="D282" s="31"/>
      <c r="E282" s="2" t="s">
        <v>256</v>
      </c>
      <c r="F282" s="2" t="s">
        <v>151</v>
      </c>
      <c r="G282" s="2" t="s">
        <v>150</v>
      </c>
      <c r="H282" s="2">
        <v>111</v>
      </c>
      <c r="K282" s="2">
        <v>1024</v>
      </c>
      <c r="L282" s="2" t="s">
        <v>30</v>
      </c>
      <c r="M282" s="2" t="s">
        <v>66</v>
      </c>
      <c r="N282" s="2" t="s">
        <v>296</v>
      </c>
      <c r="S282" s="5"/>
      <c r="T282" s="41"/>
      <c r="U282" s="8"/>
      <c r="W282" s="2" t="s">
        <v>151</v>
      </c>
      <c r="X282" s="2" t="str" cm="1">
        <f t="array" ref="X282">IF(AND(C281&lt;&gt;1,C282="",S281:U282=""), "FALSE","TRUE")</f>
        <v>FALSE</v>
      </c>
    </row>
    <row r="283" spans="2:24" hidden="1" outlineLevel="1" x14ac:dyDescent="0.4">
      <c r="B283" s="7" t="s">
        <v>134</v>
      </c>
      <c r="C283" s="5">
        <v>12</v>
      </c>
      <c r="D283" s="30"/>
      <c r="E283" s="2" t="s">
        <v>135</v>
      </c>
      <c r="F283" s="2" t="s">
        <v>106</v>
      </c>
      <c r="G283" s="2" t="s">
        <v>103</v>
      </c>
      <c r="H283" s="2">
        <v>111</v>
      </c>
      <c r="K283" s="2">
        <v>3</v>
      </c>
      <c r="L283" s="2" t="s">
        <v>136</v>
      </c>
      <c r="M283" s="2" t="s">
        <v>66</v>
      </c>
      <c r="N283" s="2" t="s">
        <v>296</v>
      </c>
      <c r="S283" s="5"/>
      <c r="T283" s="41"/>
      <c r="U283" s="8"/>
      <c r="V283" s="2" t="s">
        <v>105</v>
      </c>
      <c r="W283" s="2" t="s">
        <v>106</v>
      </c>
      <c r="X283" s="2" t="str" cm="1">
        <f t="array" ref="X283">IF(AND(C283&lt;&gt;1,C284="",S283:U284=""), "FALSE","TRUE")</f>
        <v>FALSE</v>
      </c>
    </row>
    <row r="284" spans="2:24" hidden="1" outlineLevel="1" x14ac:dyDescent="0.4">
      <c r="B284" s="7" t="s">
        <v>298</v>
      </c>
      <c r="C284" s="8"/>
      <c r="D284" s="31"/>
      <c r="E284" s="2" t="s">
        <v>256</v>
      </c>
      <c r="F284" s="2" t="s">
        <v>151</v>
      </c>
      <c r="G284" s="2" t="s">
        <v>150</v>
      </c>
      <c r="H284" s="2">
        <v>111</v>
      </c>
      <c r="K284" s="2">
        <v>1024</v>
      </c>
      <c r="L284" s="2" t="s">
        <v>30</v>
      </c>
      <c r="M284" s="2" t="s">
        <v>66</v>
      </c>
      <c r="N284" s="2" t="s">
        <v>296</v>
      </c>
      <c r="S284" s="5"/>
      <c r="T284" s="41"/>
      <c r="U284" s="8"/>
      <c r="W284" s="2" t="s">
        <v>151</v>
      </c>
      <c r="X284" s="2" t="str" cm="1">
        <f t="array" ref="X284">IF(AND(C283&lt;&gt;1,C284="",S283:U284=""), "FALSE","TRUE")</f>
        <v>FALSE</v>
      </c>
    </row>
    <row r="285" spans="2:24" hidden="1" outlineLevel="1" x14ac:dyDescent="0.4">
      <c r="B285" s="7" t="s">
        <v>134</v>
      </c>
      <c r="C285" s="5">
        <v>13</v>
      </c>
      <c r="D285" s="30"/>
      <c r="E285" s="2" t="s">
        <v>135</v>
      </c>
      <c r="F285" s="2" t="s">
        <v>106</v>
      </c>
      <c r="G285" s="2" t="s">
        <v>103</v>
      </c>
      <c r="H285" s="2">
        <v>111</v>
      </c>
      <c r="K285" s="2">
        <v>3</v>
      </c>
      <c r="L285" s="2" t="s">
        <v>136</v>
      </c>
      <c r="M285" s="2" t="s">
        <v>66</v>
      </c>
      <c r="N285" s="2" t="s">
        <v>296</v>
      </c>
      <c r="S285" s="5"/>
      <c r="T285" s="41"/>
      <c r="U285" s="8"/>
      <c r="V285" s="2" t="s">
        <v>105</v>
      </c>
      <c r="W285" s="2" t="s">
        <v>106</v>
      </c>
      <c r="X285" s="2" t="str" cm="1">
        <f t="array" ref="X285">IF(AND(C285&lt;&gt;1,C286="",S285:U286=""), "FALSE","TRUE")</f>
        <v>FALSE</v>
      </c>
    </row>
    <row r="286" spans="2:24" hidden="1" outlineLevel="1" x14ac:dyDescent="0.4">
      <c r="B286" s="7" t="s">
        <v>298</v>
      </c>
      <c r="C286" s="8"/>
      <c r="D286" s="31"/>
      <c r="E286" s="2" t="s">
        <v>256</v>
      </c>
      <c r="F286" s="2" t="s">
        <v>151</v>
      </c>
      <c r="G286" s="2" t="s">
        <v>150</v>
      </c>
      <c r="H286" s="2">
        <v>111</v>
      </c>
      <c r="K286" s="2">
        <v>1024</v>
      </c>
      <c r="L286" s="2" t="s">
        <v>30</v>
      </c>
      <c r="M286" s="2" t="s">
        <v>66</v>
      </c>
      <c r="N286" s="2" t="s">
        <v>296</v>
      </c>
      <c r="S286" s="5"/>
      <c r="T286" s="41"/>
      <c r="U286" s="8"/>
      <c r="W286" s="2" t="s">
        <v>151</v>
      </c>
      <c r="X286" s="2" t="str" cm="1">
        <f t="array" ref="X286">IF(AND(C285&lt;&gt;1,C286="",S285:U286=""), "FALSE","TRUE")</f>
        <v>FALSE</v>
      </c>
    </row>
    <row r="287" spans="2:24" hidden="1" outlineLevel="1" x14ac:dyDescent="0.4">
      <c r="B287" s="7" t="s">
        <v>134</v>
      </c>
      <c r="C287" s="5">
        <v>14</v>
      </c>
      <c r="D287" s="30"/>
      <c r="E287" s="2" t="s">
        <v>135</v>
      </c>
      <c r="F287" s="2" t="s">
        <v>106</v>
      </c>
      <c r="G287" s="2" t="s">
        <v>103</v>
      </c>
      <c r="H287" s="2">
        <v>111</v>
      </c>
      <c r="K287" s="2">
        <v>3</v>
      </c>
      <c r="L287" s="2" t="s">
        <v>136</v>
      </c>
      <c r="M287" s="2" t="s">
        <v>66</v>
      </c>
      <c r="N287" s="2" t="s">
        <v>296</v>
      </c>
      <c r="S287" s="5"/>
      <c r="T287" s="41"/>
      <c r="U287" s="8"/>
      <c r="V287" s="2" t="s">
        <v>105</v>
      </c>
      <c r="W287" s="2" t="s">
        <v>106</v>
      </c>
      <c r="X287" s="2" t="str" cm="1">
        <f t="array" ref="X287">IF(AND(C287&lt;&gt;1,C288="",S287:U288=""), "FALSE","TRUE")</f>
        <v>FALSE</v>
      </c>
    </row>
    <row r="288" spans="2:24" hidden="1" outlineLevel="1" x14ac:dyDescent="0.4">
      <c r="B288" s="7" t="s">
        <v>298</v>
      </c>
      <c r="C288" s="8"/>
      <c r="D288" s="31"/>
      <c r="E288" s="2" t="s">
        <v>256</v>
      </c>
      <c r="F288" s="2" t="s">
        <v>151</v>
      </c>
      <c r="G288" s="2" t="s">
        <v>150</v>
      </c>
      <c r="H288" s="2">
        <v>111</v>
      </c>
      <c r="K288" s="2">
        <v>1024</v>
      </c>
      <c r="L288" s="2" t="s">
        <v>30</v>
      </c>
      <c r="M288" s="2" t="s">
        <v>66</v>
      </c>
      <c r="N288" s="2" t="s">
        <v>296</v>
      </c>
      <c r="S288" s="5"/>
      <c r="T288" s="41"/>
      <c r="U288" s="8"/>
      <c r="W288" s="2" t="s">
        <v>151</v>
      </c>
      <c r="X288" s="2" t="str" cm="1">
        <f t="array" ref="X288">IF(AND(C287&lt;&gt;1,C288="",S287:U288=""), "FALSE","TRUE")</f>
        <v>FALSE</v>
      </c>
    </row>
    <row r="289" spans="2:24" hidden="1" outlineLevel="1" x14ac:dyDescent="0.4">
      <c r="B289" s="7" t="s">
        <v>134</v>
      </c>
      <c r="C289" s="5">
        <v>15</v>
      </c>
      <c r="D289" s="30"/>
      <c r="E289" s="2" t="s">
        <v>135</v>
      </c>
      <c r="F289" s="2" t="s">
        <v>106</v>
      </c>
      <c r="G289" s="2" t="s">
        <v>103</v>
      </c>
      <c r="H289" s="2">
        <v>111</v>
      </c>
      <c r="K289" s="2">
        <v>3</v>
      </c>
      <c r="L289" s="2" t="s">
        <v>136</v>
      </c>
      <c r="M289" s="2" t="s">
        <v>66</v>
      </c>
      <c r="N289" s="2" t="s">
        <v>296</v>
      </c>
      <c r="S289" s="5"/>
      <c r="T289" s="41"/>
      <c r="U289" s="8"/>
      <c r="V289" s="2" t="s">
        <v>105</v>
      </c>
      <c r="W289" s="2" t="s">
        <v>106</v>
      </c>
      <c r="X289" s="2" t="str" cm="1">
        <f t="array" ref="X289">IF(AND(C289&lt;&gt;1,C290="",S289:U290=""), "FALSE","TRUE")</f>
        <v>FALSE</v>
      </c>
    </row>
    <row r="290" spans="2:24" hidden="1" outlineLevel="1" x14ac:dyDescent="0.4">
      <c r="B290" s="7" t="s">
        <v>298</v>
      </c>
      <c r="C290" s="8"/>
      <c r="D290" s="31"/>
      <c r="E290" s="2" t="s">
        <v>256</v>
      </c>
      <c r="F290" s="2" t="s">
        <v>151</v>
      </c>
      <c r="G290" s="2" t="s">
        <v>150</v>
      </c>
      <c r="H290" s="2">
        <v>111</v>
      </c>
      <c r="K290" s="2">
        <v>1024</v>
      </c>
      <c r="L290" s="2" t="s">
        <v>30</v>
      </c>
      <c r="M290" s="2" t="s">
        <v>66</v>
      </c>
      <c r="N290" s="2" t="s">
        <v>296</v>
      </c>
      <c r="S290" s="5"/>
      <c r="T290" s="41"/>
      <c r="U290" s="8"/>
      <c r="W290" s="2" t="s">
        <v>151</v>
      </c>
      <c r="X290" s="2" t="str" cm="1">
        <f t="array" ref="X290">IF(AND(C289&lt;&gt;1,C290="",S289:U290=""), "FALSE","TRUE")</f>
        <v>FALSE</v>
      </c>
    </row>
    <row r="291" spans="2:24" x14ac:dyDescent="0.4">
      <c r="B291" s="3" t="s">
        <v>19</v>
      </c>
    </row>
    <row r="292" spans="2:24" x14ac:dyDescent="0.4">
      <c r="B292" s="3" t="s">
        <v>299</v>
      </c>
      <c r="E292" s="2" t="s">
        <v>300</v>
      </c>
      <c r="L292" s="2" t="s">
        <v>301</v>
      </c>
      <c r="M292" s="2" t="s">
        <v>66</v>
      </c>
      <c r="N292" s="2" t="s">
        <v>300</v>
      </c>
    </row>
    <row r="293" spans="2:24" x14ac:dyDescent="0.4">
      <c r="B293" s="3" t="s">
        <v>302</v>
      </c>
      <c r="E293" s="2" t="s">
        <v>303</v>
      </c>
      <c r="L293" s="2" t="s">
        <v>304</v>
      </c>
      <c r="M293" s="2" t="s">
        <v>66</v>
      </c>
      <c r="N293" s="2" t="s">
        <v>300</v>
      </c>
      <c r="O293" s="2" t="s">
        <v>303</v>
      </c>
      <c r="S293" s="43" t="s">
        <v>36</v>
      </c>
      <c r="T293" s="44" t="s">
        <v>37</v>
      </c>
      <c r="U293" s="43" t="s">
        <v>38</v>
      </c>
    </row>
    <row r="294" spans="2:24" x14ac:dyDescent="0.4">
      <c r="B294" s="7" t="s">
        <v>134</v>
      </c>
      <c r="C294" s="5">
        <v>1</v>
      </c>
      <c r="D294" s="30"/>
      <c r="E294" s="2" t="s">
        <v>135</v>
      </c>
      <c r="F294" s="2" t="s">
        <v>106</v>
      </c>
      <c r="G294" s="2" t="s">
        <v>103</v>
      </c>
      <c r="H294" s="2">
        <v>115</v>
      </c>
      <c r="K294" s="2">
        <v>3</v>
      </c>
      <c r="L294" s="2" t="s">
        <v>136</v>
      </c>
      <c r="M294" s="2" t="s">
        <v>66</v>
      </c>
      <c r="N294" s="2" t="s">
        <v>300</v>
      </c>
      <c r="O294" s="2" t="s">
        <v>303</v>
      </c>
      <c r="S294" s="5"/>
      <c r="T294" s="41"/>
      <c r="U294" s="8"/>
      <c r="V294" s="2" t="s">
        <v>105</v>
      </c>
      <c r="W294" s="2" t="s">
        <v>102</v>
      </c>
      <c r="X294" s="2" t="str" cm="1">
        <f t="array" ref="X294">IF(AND(C294&lt;&gt;1,C295="",S294:U295=""), "FALSE","TRUE")</f>
        <v>TRUE</v>
      </c>
    </row>
    <row r="295" spans="2:24" x14ac:dyDescent="0.4">
      <c r="B295" s="7" t="s">
        <v>305</v>
      </c>
      <c r="C295" s="8"/>
      <c r="D295" s="31"/>
      <c r="E295" s="2" t="s">
        <v>306</v>
      </c>
      <c r="F295" s="2" t="s">
        <v>116</v>
      </c>
      <c r="G295" s="2" t="s">
        <v>115</v>
      </c>
      <c r="H295" s="2">
        <v>115</v>
      </c>
      <c r="K295" s="2">
        <v>120</v>
      </c>
      <c r="L295" s="2" t="s">
        <v>30</v>
      </c>
      <c r="M295" s="2" t="s">
        <v>66</v>
      </c>
      <c r="N295" s="2" t="s">
        <v>300</v>
      </c>
      <c r="O295" s="2" t="s">
        <v>303</v>
      </c>
      <c r="S295" s="5"/>
      <c r="T295" s="41"/>
      <c r="U295" s="8"/>
      <c r="W295" s="2" t="s">
        <v>114</v>
      </c>
      <c r="X295" s="2" t="str" cm="1">
        <f t="array" ref="X295">IF(AND(C294&lt;&gt;1,C295="",S294:U295=""), "FALSE","TRUE")</f>
        <v>TRUE</v>
      </c>
    </row>
    <row r="296" spans="2:24" x14ac:dyDescent="0.4">
      <c r="B296" s="7" t="s">
        <v>134</v>
      </c>
      <c r="C296" s="5">
        <v>2</v>
      </c>
      <c r="D296" s="30"/>
      <c r="E296" s="2" t="s">
        <v>135</v>
      </c>
      <c r="F296" s="2" t="s">
        <v>106</v>
      </c>
      <c r="G296" s="2" t="s">
        <v>103</v>
      </c>
      <c r="H296" s="2">
        <v>115</v>
      </c>
      <c r="K296" s="2">
        <v>3</v>
      </c>
      <c r="L296" s="2" t="s">
        <v>136</v>
      </c>
      <c r="M296" s="2" t="s">
        <v>66</v>
      </c>
      <c r="N296" s="2" t="s">
        <v>300</v>
      </c>
      <c r="O296" s="2" t="s">
        <v>303</v>
      </c>
      <c r="S296" s="5"/>
      <c r="T296" s="41"/>
      <c r="U296" s="8"/>
      <c r="V296" s="2" t="s">
        <v>105</v>
      </c>
      <c r="W296" s="2" t="s">
        <v>102</v>
      </c>
      <c r="X296" s="2" t="str" cm="1">
        <f t="array" ref="X296">IF(AND(C296&lt;&gt;1,C297="",S296:U297=""), "FALSE","TRUE")</f>
        <v>FALSE</v>
      </c>
    </row>
    <row r="297" spans="2:24" x14ac:dyDescent="0.4">
      <c r="B297" s="7" t="s">
        <v>305</v>
      </c>
      <c r="C297" s="8"/>
      <c r="D297" s="31"/>
      <c r="E297" s="2" t="s">
        <v>306</v>
      </c>
      <c r="F297" s="2" t="s">
        <v>116</v>
      </c>
      <c r="G297" s="2" t="s">
        <v>115</v>
      </c>
      <c r="H297" s="2">
        <v>115</v>
      </c>
      <c r="K297" s="2">
        <v>120</v>
      </c>
      <c r="L297" s="2" t="s">
        <v>30</v>
      </c>
      <c r="M297" s="2" t="s">
        <v>66</v>
      </c>
      <c r="N297" s="2" t="s">
        <v>300</v>
      </c>
      <c r="O297" s="2" t="s">
        <v>303</v>
      </c>
      <c r="S297" s="5"/>
      <c r="T297" s="41"/>
      <c r="U297" s="8"/>
      <c r="W297" s="2" t="s">
        <v>114</v>
      </c>
      <c r="X297" s="2" t="str" cm="1">
        <f t="array" ref="X297">IF(AND(C296&lt;&gt;1,C297="",S296:U297=""), "FALSE","TRUE")</f>
        <v>FALSE</v>
      </c>
    </row>
    <row r="298" spans="2:24" x14ac:dyDescent="0.4">
      <c r="B298" s="7" t="s">
        <v>134</v>
      </c>
      <c r="C298" s="5">
        <v>3</v>
      </c>
      <c r="D298" s="30"/>
      <c r="E298" s="2" t="s">
        <v>135</v>
      </c>
      <c r="F298" s="2" t="s">
        <v>106</v>
      </c>
      <c r="G298" s="2" t="s">
        <v>103</v>
      </c>
      <c r="H298" s="2">
        <v>115</v>
      </c>
      <c r="K298" s="2">
        <v>3</v>
      </c>
      <c r="L298" s="2" t="s">
        <v>136</v>
      </c>
      <c r="M298" s="2" t="s">
        <v>66</v>
      </c>
      <c r="N298" s="2" t="s">
        <v>300</v>
      </c>
      <c r="O298" s="2" t="s">
        <v>303</v>
      </c>
      <c r="S298" s="5"/>
      <c r="T298" s="41"/>
      <c r="U298" s="8"/>
      <c r="V298" s="2" t="s">
        <v>105</v>
      </c>
      <c r="W298" s="2" t="s">
        <v>102</v>
      </c>
      <c r="X298" s="2" t="str" cm="1">
        <f t="array" ref="X298">IF(AND(C298&lt;&gt;1,C299="",S298:U299=""), "FALSE","TRUE")</f>
        <v>FALSE</v>
      </c>
    </row>
    <row r="299" spans="2:24" x14ac:dyDescent="0.4">
      <c r="B299" s="7" t="s">
        <v>305</v>
      </c>
      <c r="C299" s="8"/>
      <c r="D299" s="31"/>
      <c r="E299" s="2" t="s">
        <v>306</v>
      </c>
      <c r="F299" s="2" t="s">
        <v>116</v>
      </c>
      <c r="G299" s="2" t="s">
        <v>115</v>
      </c>
      <c r="H299" s="2">
        <v>115</v>
      </c>
      <c r="K299" s="2">
        <v>120</v>
      </c>
      <c r="L299" s="2" t="s">
        <v>30</v>
      </c>
      <c r="M299" s="2" t="s">
        <v>66</v>
      </c>
      <c r="N299" s="2" t="s">
        <v>300</v>
      </c>
      <c r="O299" s="2" t="s">
        <v>303</v>
      </c>
      <c r="S299" s="5"/>
      <c r="T299" s="41"/>
      <c r="U299" s="8"/>
      <c r="W299" s="2" t="s">
        <v>114</v>
      </c>
      <c r="X299" s="2" t="str" cm="1">
        <f t="array" ref="X299">IF(AND(C298&lt;&gt;1,C299="",S298:U299=""), "FALSE","TRUE")</f>
        <v>FALSE</v>
      </c>
    </row>
    <row r="300" spans="2:24" x14ac:dyDescent="0.4">
      <c r="B300" s="7" t="s">
        <v>134</v>
      </c>
      <c r="C300" s="5">
        <v>4</v>
      </c>
      <c r="D300" s="30"/>
      <c r="E300" s="2" t="s">
        <v>135</v>
      </c>
      <c r="F300" s="2" t="s">
        <v>106</v>
      </c>
      <c r="G300" s="2" t="s">
        <v>103</v>
      </c>
      <c r="H300" s="2">
        <v>115</v>
      </c>
      <c r="K300" s="2">
        <v>3</v>
      </c>
      <c r="L300" s="2" t="s">
        <v>136</v>
      </c>
      <c r="M300" s="2" t="s">
        <v>66</v>
      </c>
      <c r="N300" s="2" t="s">
        <v>300</v>
      </c>
      <c r="O300" s="2" t="s">
        <v>303</v>
      </c>
      <c r="S300" s="5"/>
      <c r="T300" s="41"/>
      <c r="U300" s="8"/>
      <c r="V300" s="2" t="s">
        <v>105</v>
      </c>
      <c r="W300" s="2" t="s">
        <v>102</v>
      </c>
      <c r="X300" s="2" t="str" cm="1">
        <f t="array" ref="X300">IF(AND(C300&lt;&gt;1,C301="",S300:U301=""), "FALSE","TRUE")</f>
        <v>FALSE</v>
      </c>
    </row>
    <row r="301" spans="2:24" x14ac:dyDescent="0.4">
      <c r="B301" s="7" t="s">
        <v>305</v>
      </c>
      <c r="C301" s="8"/>
      <c r="D301" s="31"/>
      <c r="E301" s="2" t="s">
        <v>306</v>
      </c>
      <c r="F301" s="2" t="s">
        <v>116</v>
      </c>
      <c r="G301" s="2" t="s">
        <v>115</v>
      </c>
      <c r="H301" s="2">
        <v>115</v>
      </c>
      <c r="K301" s="2">
        <v>120</v>
      </c>
      <c r="L301" s="2" t="s">
        <v>30</v>
      </c>
      <c r="M301" s="2" t="s">
        <v>66</v>
      </c>
      <c r="N301" s="2" t="s">
        <v>300</v>
      </c>
      <c r="O301" s="2" t="s">
        <v>303</v>
      </c>
      <c r="S301" s="5"/>
      <c r="T301" s="41"/>
      <c r="U301" s="8"/>
      <c r="W301" s="2" t="s">
        <v>114</v>
      </c>
      <c r="X301" s="2" t="str" cm="1">
        <f t="array" ref="X301">IF(AND(C300&lt;&gt;1,C301="",S300:U301=""), "FALSE","TRUE")</f>
        <v>FALSE</v>
      </c>
    </row>
    <row r="302" spans="2:24" x14ac:dyDescent="0.4">
      <c r="B302" s="7" t="s">
        <v>134</v>
      </c>
      <c r="C302" s="5">
        <v>5</v>
      </c>
      <c r="D302" s="30"/>
      <c r="E302" s="2" t="s">
        <v>135</v>
      </c>
      <c r="F302" s="2" t="s">
        <v>106</v>
      </c>
      <c r="G302" s="2" t="s">
        <v>103</v>
      </c>
      <c r="H302" s="2">
        <v>115</v>
      </c>
      <c r="K302" s="2">
        <v>3</v>
      </c>
      <c r="L302" s="2" t="s">
        <v>136</v>
      </c>
      <c r="M302" s="2" t="s">
        <v>66</v>
      </c>
      <c r="N302" s="2" t="s">
        <v>300</v>
      </c>
      <c r="O302" s="2" t="s">
        <v>303</v>
      </c>
      <c r="S302" s="5"/>
      <c r="T302" s="41"/>
      <c r="U302" s="8"/>
      <c r="V302" s="2" t="s">
        <v>105</v>
      </c>
      <c r="W302" s="2" t="s">
        <v>102</v>
      </c>
      <c r="X302" s="2" t="str" cm="1">
        <f t="array" ref="X302">IF(AND(C302&lt;&gt;1,C303="",S302:U303=""), "FALSE","TRUE")</f>
        <v>FALSE</v>
      </c>
    </row>
    <row r="303" spans="2:24" x14ac:dyDescent="0.4">
      <c r="B303" s="7" t="s">
        <v>305</v>
      </c>
      <c r="C303" s="8"/>
      <c r="D303" s="31"/>
      <c r="E303" s="2" t="s">
        <v>306</v>
      </c>
      <c r="F303" s="2" t="s">
        <v>116</v>
      </c>
      <c r="G303" s="2" t="s">
        <v>115</v>
      </c>
      <c r="H303" s="2">
        <v>115</v>
      </c>
      <c r="K303" s="2">
        <v>120</v>
      </c>
      <c r="L303" s="2" t="s">
        <v>30</v>
      </c>
      <c r="M303" s="2" t="s">
        <v>66</v>
      </c>
      <c r="N303" s="2" t="s">
        <v>300</v>
      </c>
      <c r="O303" s="2" t="s">
        <v>303</v>
      </c>
      <c r="S303" s="5"/>
      <c r="T303" s="41"/>
      <c r="U303" s="8"/>
      <c r="W303" s="2" t="s">
        <v>114</v>
      </c>
      <c r="X303" s="2" t="str" cm="1">
        <f t="array" ref="X303">IF(AND(C302&lt;&gt;1,C303="",S302:U303=""), "FALSE","TRUE")</f>
        <v>FALSE</v>
      </c>
    </row>
    <row r="304" spans="2:24" x14ac:dyDescent="0.4">
      <c r="B304" s="7" t="s">
        <v>134</v>
      </c>
      <c r="C304" s="5">
        <v>6</v>
      </c>
      <c r="D304" s="30"/>
      <c r="E304" s="2" t="s">
        <v>135</v>
      </c>
      <c r="F304" s="2" t="s">
        <v>106</v>
      </c>
      <c r="G304" s="2" t="s">
        <v>103</v>
      </c>
      <c r="H304" s="2">
        <v>115</v>
      </c>
      <c r="K304" s="2">
        <v>3</v>
      </c>
      <c r="L304" s="2" t="s">
        <v>136</v>
      </c>
      <c r="M304" s="2" t="s">
        <v>66</v>
      </c>
      <c r="N304" s="2" t="s">
        <v>300</v>
      </c>
      <c r="O304" s="2" t="s">
        <v>303</v>
      </c>
      <c r="S304" s="5"/>
      <c r="T304" s="41"/>
      <c r="U304" s="8"/>
      <c r="V304" s="2" t="s">
        <v>105</v>
      </c>
      <c r="W304" s="2" t="s">
        <v>102</v>
      </c>
      <c r="X304" s="2" t="str" cm="1">
        <f t="array" ref="X304">IF(AND(C304&lt;&gt;1,C305="",S304:U305=""), "FALSE","TRUE")</f>
        <v>FALSE</v>
      </c>
    </row>
    <row r="305" spans="2:24" collapsed="1" x14ac:dyDescent="0.4">
      <c r="B305" s="7" t="s">
        <v>305</v>
      </c>
      <c r="C305" s="8"/>
      <c r="D305" s="31"/>
      <c r="E305" s="2" t="s">
        <v>306</v>
      </c>
      <c r="F305" s="2" t="s">
        <v>116</v>
      </c>
      <c r="G305" s="2" t="s">
        <v>115</v>
      </c>
      <c r="H305" s="2">
        <v>115</v>
      </c>
      <c r="K305" s="2">
        <v>120</v>
      </c>
      <c r="L305" s="2" t="s">
        <v>30</v>
      </c>
      <c r="M305" s="2" t="s">
        <v>66</v>
      </c>
      <c r="N305" s="2" t="s">
        <v>300</v>
      </c>
      <c r="O305" s="2" t="s">
        <v>303</v>
      </c>
      <c r="S305" s="5"/>
      <c r="T305" s="41"/>
      <c r="U305" s="8"/>
      <c r="W305" s="2" t="s">
        <v>114</v>
      </c>
      <c r="X305" s="2" t="str" cm="1">
        <f t="array" ref="X305">IF(AND(C304&lt;&gt;1,C305="",S304:U305=""), "FALSE","TRUE")</f>
        <v>FALSE</v>
      </c>
    </row>
    <row r="306" spans="2:24" hidden="1" outlineLevel="1" x14ac:dyDescent="0.4">
      <c r="B306" s="7" t="s">
        <v>134</v>
      </c>
      <c r="C306" s="5">
        <v>7</v>
      </c>
      <c r="D306" s="30"/>
      <c r="E306" s="2" t="s">
        <v>135</v>
      </c>
      <c r="F306" s="2" t="s">
        <v>106</v>
      </c>
      <c r="G306" s="2" t="s">
        <v>103</v>
      </c>
      <c r="H306" s="2">
        <v>115</v>
      </c>
      <c r="K306" s="2">
        <v>3</v>
      </c>
      <c r="L306" s="2" t="s">
        <v>136</v>
      </c>
      <c r="M306" s="2" t="s">
        <v>66</v>
      </c>
      <c r="N306" s="2" t="s">
        <v>300</v>
      </c>
      <c r="O306" s="2" t="s">
        <v>303</v>
      </c>
      <c r="S306" s="5"/>
      <c r="T306" s="41"/>
      <c r="U306" s="8"/>
      <c r="V306" s="2" t="s">
        <v>105</v>
      </c>
      <c r="W306" s="2" t="s">
        <v>102</v>
      </c>
      <c r="X306" s="2" t="str" cm="1">
        <f t="array" ref="X306">IF(AND(C306&lt;&gt;1,C307="",S306:U307=""), "FALSE","TRUE")</f>
        <v>FALSE</v>
      </c>
    </row>
    <row r="307" spans="2:24" hidden="1" outlineLevel="1" x14ac:dyDescent="0.4">
      <c r="B307" s="7" t="s">
        <v>305</v>
      </c>
      <c r="C307" s="8"/>
      <c r="D307" s="31"/>
      <c r="E307" s="2" t="s">
        <v>306</v>
      </c>
      <c r="F307" s="2" t="s">
        <v>116</v>
      </c>
      <c r="G307" s="2" t="s">
        <v>115</v>
      </c>
      <c r="H307" s="2">
        <v>115</v>
      </c>
      <c r="K307" s="2">
        <v>120</v>
      </c>
      <c r="L307" s="2" t="s">
        <v>30</v>
      </c>
      <c r="M307" s="2" t="s">
        <v>66</v>
      </c>
      <c r="N307" s="2" t="s">
        <v>300</v>
      </c>
      <c r="O307" s="2" t="s">
        <v>303</v>
      </c>
      <c r="S307" s="5"/>
      <c r="T307" s="41"/>
      <c r="U307" s="8"/>
      <c r="W307" s="2" t="s">
        <v>114</v>
      </c>
      <c r="X307" s="2" t="str" cm="1">
        <f t="array" ref="X307">IF(AND(C306&lt;&gt;1,C307="",S306:U307=""), "FALSE","TRUE")</f>
        <v>FALSE</v>
      </c>
    </row>
    <row r="308" spans="2:24" hidden="1" outlineLevel="1" x14ac:dyDescent="0.4">
      <c r="B308" s="7" t="s">
        <v>134</v>
      </c>
      <c r="C308" s="5">
        <v>8</v>
      </c>
      <c r="D308" s="30"/>
      <c r="E308" s="2" t="s">
        <v>135</v>
      </c>
      <c r="F308" s="2" t="s">
        <v>106</v>
      </c>
      <c r="G308" s="2" t="s">
        <v>103</v>
      </c>
      <c r="H308" s="2">
        <v>115</v>
      </c>
      <c r="K308" s="2">
        <v>3</v>
      </c>
      <c r="L308" s="2" t="s">
        <v>136</v>
      </c>
      <c r="M308" s="2" t="s">
        <v>66</v>
      </c>
      <c r="N308" s="2" t="s">
        <v>300</v>
      </c>
      <c r="O308" s="2" t="s">
        <v>303</v>
      </c>
      <c r="S308" s="5"/>
      <c r="T308" s="41"/>
      <c r="U308" s="8"/>
      <c r="V308" s="2" t="s">
        <v>105</v>
      </c>
      <c r="W308" s="2" t="s">
        <v>102</v>
      </c>
      <c r="X308" s="2" t="str" cm="1">
        <f t="array" ref="X308">IF(AND(C308&lt;&gt;1,C309="",S308:U309=""), "FALSE","TRUE")</f>
        <v>FALSE</v>
      </c>
    </row>
    <row r="309" spans="2:24" hidden="1" outlineLevel="1" x14ac:dyDescent="0.4">
      <c r="B309" s="7" t="s">
        <v>305</v>
      </c>
      <c r="C309" s="8"/>
      <c r="D309" s="31"/>
      <c r="E309" s="2" t="s">
        <v>306</v>
      </c>
      <c r="F309" s="2" t="s">
        <v>116</v>
      </c>
      <c r="G309" s="2" t="s">
        <v>115</v>
      </c>
      <c r="H309" s="2">
        <v>115</v>
      </c>
      <c r="K309" s="2">
        <v>120</v>
      </c>
      <c r="L309" s="2" t="s">
        <v>30</v>
      </c>
      <c r="M309" s="2" t="s">
        <v>66</v>
      </c>
      <c r="N309" s="2" t="s">
        <v>300</v>
      </c>
      <c r="O309" s="2" t="s">
        <v>303</v>
      </c>
      <c r="S309" s="5"/>
      <c r="T309" s="41"/>
      <c r="U309" s="8"/>
      <c r="W309" s="2" t="s">
        <v>114</v>
      </c>
      <c r="X309" s="2" t="str" cm="1">
        <f t="array" ref="X309">IF(AND(C308&lt;&gt;1,C309="",S308:U309=""), "FALSE","TRUE")</f>
        <v>FALSE</v>
      </c>
    </row>
    <row r="310" spans="2:24" hidden="1" outlineLevel="1" x14ac:dyDescent="0.4">
      <c r="B310" s="7" t="s">
        <v>134</v>
      </c>
      <c r="C310" s="5">
        <v>9</v>
      </c>
      <c r="D310" s="30"/>
      <c r="E310" s="2" t="s">
        <v>135</v>
      </c>
      <c r="F310" s="2" t="s">
        <v>106</v>
      </c>
      <c r="G310" s="2" t="s">
        <v>103</v>
      </c>
      <c r="H310" s="2">
        <v>115</v>
      </c>
      <c r="K310" s="2">
        <v>3</v>
      </c>
      <c r="L310" s="2" t="s">
        <v>136</v>
      </c>
      <c r="M310" s="2" t="s">
        <v>66</v>
      </c>
      <c r="N310" s="2" t="s">
        <v>300</v>
      </c>
      <c r="O310" s="2" t="s">
        <v>303</v>
      </c>
      <c r="S310" s="5"/>
      <c r="T310" s="41"/>
      <c r="U310" s="8"/>
      <c r="V310" s="2" t="s">
        <v>105</v>
      </c>
      <c r="W310" s="2" t="s">
        <v>102</v>
      </c>
      <c r="X310" s="2" t="str" cm="1">
        <f t="array" ref="X310">IF(AND(C310&lt;&gt;1,C311="",S310:U311=""), "FALSE","TRUE")</f>
        <v>FALSE</v>
      </c>
    </row>
    <row r="311" spans="2:24" hidden="1" outlineLevel="1" x14ac:dyDescent="0.4">
      <c r="B311" s="7" t="s">
        <v>305</v>
      </c>
      <c r="C311" s="8"/>
      <c r="D311" s="31"/>
      <c r="E311" s="2" t="s">
        <v>306</v>
      </c>
      <c r="F311" s="2" t="s">
        <v>116</v>
      </c>
      <c r="G311" s="2" t="s">
        <v>115</v>
      </c>
      <c r="H311" s="2">
        <v>115</v>
      </c>
      <c r="K311" s="2">
        <v>120</v>
      </c>
      <c r="L311" s="2" t="s">
        <v>30</v>
      </c>
      <c r="M311" s="2" t="s">
        <v>66</v>
      </c>
      <c r="N311" s="2" t="s">
        <v>300</v>
      </c>
      <c r="O311" s="2" t="s">
        <v>303</v>
      </c>
      <c r="S311" s="5"/>
      <c r="T311" s="41"/>
      <c r="U311" s="8"/>
      <c r="W311" s="2" t="s">
        <v>114</v>
      </c>
      <c r="X311" s="2" t="str" cm="1">
        <f t="array" ref="X311">IF(AND(C310&lt;&gt;1,C311="",S310:U311=""), "FALSE","TRUE")</f>
        <v>FALSE</v>
      </c>
    </row>
    <row r="312" spans="2:24" hidden="1" outlineLevel="1" x14ac:dyDescent="0.4">
      <c r="B312" s="7" t="s">
        <v>134</v>
      </c>
      <c r="C312" s="5">
        <v>10</v>
      </c>
      <c r="D312" s="30"/>
      <c r="E312" s="2" t="s">
        <v>135</v>
      </c>
      <c r="F312" s="2" t="s">
        <v>106</v>
      </c>
      <c r="G312" s="2" t="s">
        <v>103</v>
      </c>
      <c r="H312" s="2">
        <v>115</v>
      </c>
      <c r="K312" s="2">
        <v>3</v>
      </c>
      <c r="L312" s="2" t="s">
        <v>136</v>
      </c>
      <c r="M312" s="2" t="s">
        <v>66</v>
      </c>
      <c r="N312" s="2" t="s">
        <v>300</v>
      </c>
      <c r="O312" s="2" t="s">
        <v>303</v>
      </c>
      <c r="S312" s="5"/>
      <c r="T312" s="41"/>
      <c r="U312" s="8"/>
      <c r="V312" s="2" t="s">
        <v>105</v>
      </c>
      <c r="W312" s="2" t="s">
        <v>102</v>
      </c>
      <c r="X312" s="2" t="str" cm="1">
        <f t="array" ref="X312">IF(AND(C312&lt;&gt;1,C313="",S312:U313=""), "FALSE","TRUE")</f>
        <v>FALSE</v>
      </c>
    </row>
    <row r="313" spans="2:24" hidden="1" outlineLevel="1" x14ac:dyDescent="0.4">
      <c r="B313" s="7" t="s">
        <v>305</v>
      </c>
      <c r="C313" s="8"/>
      <c r="D313" s="31"/>
      <c r="E313" s="2" t="s">
        <v>306</v>
      </c>
      <c r="F313" s="2" t="s">
        <v>116</v>
      </c>
      <c r="G313" s="2" t="s">
        <v>115</v>
      </c>
      <c r="H313" s="2">
        <v>115</v>
      </c>
      <c r="K313" s="2">
        <v>120</v>
      </c>
      <c r="L313" s="2" t="s">
        <v>30</v>
      </c>
      <c r="M313" s="2" t="s">
        <v>66</v>
      </c>
      <c r="N313" s="2" t="s">
        <v>300</v>
      </c>
      <c r="O313" s="2" t="s">
        <v>303</v>
      </c>
      <c r="S313" s="5"/>
      <c r="T313" s="41"/>
      <c r="U313" s="8"/>
      <c r="W313" s="2" t="s">
        <v>114</v>
      </c>
      <c r="X313" s="2" t="str" cm="1">
        <f t="array" ref="X313">IF(AND(C312&lt;&gt;1,C313="",S312:U313=""), "FALSE","TRUE")</f>
        <v>FALSE</v>
      </c>
    </row>
    <row r="314" spans="2:24" x14ac:dyDescent="0.4">
      <c r="B314" s="7" t="s">
        <v>295</v>
      </c>
      <c r="C314" s="8"/>
      <c r="D314" s="31"/>
      <c r="E314" s="2" t="s">
        <v>307</v>
      </c>
      <c r="F314" s="2" t="s">
        <v>151</v>
      </c>
      <c r="G314" s="2" t="s">
        <v>150</v>
      </c>
      <c r="K314" s="2">
        <v>1024</v>
      </c>
      <c r="L314" s="2" t="s">
        <v>30</v>
      </c>
      <c r="M314" s="2" t="s">
        <v>66</v>
      </c>
      <c r="N314" s="2" t="s">
        <v>300</v>
      </c>
      <c r="S314" s="5"/>
      <c r="T314" s="41"/>
      <c r="U314" s="8"/>
      <c r="W314" s="2" t="s">
        <v>151</v>
      </c>
    </row>
    <row r="315" spans="2:24" x14ac:dyDescent="0.4">
      <c r="B315" s="3" t="s">
        <v>19</v>
      </c>
    </row>
    <row r="316" spans="2:24" x14ac:dyDescent="0.4">
      <c r="B316" s="3" t="s">
        <v>308</v>
      </c>
      <c r="E316" s="2" t="s">
        <v>309</v>
      </c>
      <c r="L316" s="2" t="s">
        <v>310</v>
      </c>
      <c r="M316" s="2" t="s">
        <v>66</v>
      </c>
      <c r="N316" s="2" t="s">
        <v>309</v>
      </c>
      <c r="S316" s="43" t="s">
        <v>36</v>
      </c>
      <c r="T316" s="44" t="s">
        <v>37</v>
      </c>
      <c r="U316" s="43" t="s">
        <v>38</v>
      </c>
    </row>
    <row r="317" spans="2:24" x14ac:dyDescent="0.4">
      <c r="B317" s="7" t="s">
        <v>134</v>
      </c>
      <c r="C317" s="5">
        <v>1</v>
      </c>
      <c r="D317" s="30"/>
      <c r="E317" s="2" t="s">
        <v>135</v>
      </c>
      <c r="F317" s="2" t="s">
        <v>102</v>
      </c>
      <c r="G317" s="2" t="s">
        <v>103</v>
      </c>
      <c r="H317" s="2">
        <v>119</v>
      </c>
      <c r="K317" s="2">
        <v>3</v>
      </c>
      <c r="L317" s="2" t="s">
        <v>136</v>
      </c>
      <c r="M317" s="2" t="s">
        <v>66</v>
      </c>
      <c r="N317" s="2" t="s">
        <v>309</v>
      </c>
      <c r="S317" s="5"/>
      <c r="T317" s="41"/>
      <c r="U317" s="8"/>
      <c r="V317" s="2" t="s">
        <v>105</v>
      </c>
      <c r="W317" s="2" t="s">
        <v>102</v>
      </c>
      <c r="X317" s="2" t="str" cm="1">
        <f t="array" ref="X317">IF(AND(C317&lt;&gt;1,C318:C323="",C326:C329="",S317:U323="",S326:U329=""), "FALSE","TRUE")</f>
        <v>TRUE</v>
      </c>
    </row>
    <row r="318" spans="2:24" x14ac:dyDescent="0.4">
      <c r="B318" s="7" t="s">
        <v>311</v>
      </c>
      <c r="C318" s="5" t="s">
        <v>312</v>
      </c>
      <c r="D318" s="30"/>
      <c r="E318" s="2" t="s">
        <v>313</v>
      </c>
      <c r="F318" s="2" t="s">
        <v>314</v>
      </c>
      <c r="G318" s="2" t="s">
        <v>315</v>
      </c>
      <c r="H318" s="2">
        <v>119</v>
      </c>
      <c r="K318" s="2">
        <v>50</v>
      </c>
      <c r="L318" s="2" t="s">
        <v>30</v>
      </c>
      <c r="M318" s="2" t="s">
        <v>66</v>
      </c>
      <c r="N318" s="2" t="s">
        <v>309</v>
      </c>
      <c r="S318" s="5"/>
      <c r="T318" s="41"/>
      <c r="U318" s="8"/>
      <c r="V318" s="2" t="s">
        <v>316</v>
      </c>
      <c r="W318" s="2" t="s">
        <v>314</v>
      </c>
      <c r="X318" s="2" t="str" cm="1">
        <f t="array" ref="X318">IF(AND(C317&lt;&gt;1,C318:C323="",C326:C329="",S317:U323="",S326:U329=""), "FALSE","TRUE")</f>
        <v>TRUE</v>
      </c>
    </row>
    <row r="319" spans="2:24" x14ac:dyDescent="0.4">
      <c r="B319" s="7" t="s">
        <v>317</v>
      </c>
      <c r="C319" s="8"/>
      <c r="D319" s="31"/>
      <c r="E319" s="2" t="s">
        <v>318</v>
      </c>
      <c r="F319" s="2" t="s">
        <v>319</v>
      </c>
      <c r="G319" s="2" t="s">
        <v>239</v>
      </c>
      <c r="H319" s="2">
        <v>119</v>
      </c>
      <c r="K319" s="2">
        <v>60</v>
      </c>
      <c r="L319" s="2" t="s">
        <v>30</v>
      </c>
      <c r="M319" s="2" t="s">
        <v>66</v>
      </c>
      <c r="N319" s="2" t="s">
        <v>309</v>
      </c>
      <c r="S319" s="5"/>
      <c r="T319" s="41"/>
      <c r="U319" s="8"/>
      <c r="W319" s="2" t="s">
        <v>319</v>
      </c>
      <c r="X319" s="2" t="str" cm="1">
        <f t="array" ref="X319">IF(AND(C317&lt;&gt;1,C318:C323="",C326:C329="",S317:U323="",S326:U329=""), "FALSE","TRUE")</f>
        <v>TRUE</v>
      </c>
    </row>
    <row r="320" spans="2:24" x14ac:dyDescent="0.4">
      <c r="B320" s="7" t="s">
        <v>24</v>
      </c>
      <c r="C320" s="8"/>
      <c r="D320" s="31"/>
      <c r="E320" s="2" t="s">
        <v>320</v>
      </c>
      <c r="F320" s="2" t="s">
        <v>109</v>
      </c>
      <c r="G320" s="2" t="s">
        <v>110</v>
      </c>
      <c r="H320" s="2">
        <v>119</v>
      </c>
      <c r="K320" s="2">
        <v>100</v>
      </c>
      <c r="L320" s="2" t="s">
        <v>30</v>
      </c>
      <c r="M320" s="2" t="s">
        <v>66</v>
      </c>
      <c r="N320" s="2" t="s">
        <v>309</v>
      </c>
      <c r="S320" s="5"/>
      <c r="T320" s="41"/>
      <c r="U320" s="8"/>
      <c r="W320" s="2" t="s">
        <v>109</v>
      </c>
      <c r="X320" s="2" t="str" cm="1">
        <f t="array" ref="X320">IF(AND(C317&lt;&gt;1,C318:C323="",C326:C329="",S317:U323="",S326:U329=""), "FALSE","TRUE")</f>
        <v>TRUE</v>
      </c>
    </row>
    <row r="321" spans="2:24" x14ac:dyDescent="0.4">
      <c r="B321" s="7" t="s">
        <v>112</v>
      </c>
      <c r="C321" s="8"/>
      <c r="D321" s="31"/>
      <c r="E321" s="2" t="s">
        <v>321</v>
      </c>
      <c r="F321" s="2" t="s">
        <v>114</v>
      </c>
      <c r="G321" s="2" t="s">
        <v>115</v>
      </c>
      <c r="H321" s="2">
        <v>119</v>
      </c>
      <c r="K321" s="2">
        <v>120</v>
      </c>
      <c r="L321" s="2" t="s">
        <v>30</v>
      </c>
      <c r="M321" s="2" t="s">
        <v>66</v>
      </c>
      <c r="N321" s="2" t="s">
        <v>309</v>
      </c>
      <c r="S321" s="5"/>
      <c r="T321" s="41"/>
      <c r="U321" s="8"/>
      <c r="W321" s="2" t="s">
        <v>114</v>
      </c>
      <c r="X321" s="2" t="str" cm="1">
        <f t="array" ref="X321">IF(AND(C317&lt;&gt;1,C318:C323="",C326:C329="",S317:U323="",S326:U329=""), "FALSE","TRUE")</f>
        <v>TRUE</v>
      </c>
    </row>
    <row r="322" spans="2:24" x14ac:dyDescent="0.4">
      <c r="B322" s="7" t="s">
        <v>117</v>
      </c>
      <c r="C322" s="8"/>
      <c r="D322" s="31"/>
      <c r="E322" s="2" t="s">
        <v>322</v>
      </c>
      <c r="F322" s="2" t="s">
        <v>116</v>
      </c>
      <c r="G322" s="2" t="s">
        <v>115</v>
      </c>
      <c r="H322" s="2">
        <v>119</v>
      </c>
      <c r="K322" s="2">
        <v>120</v>
      </c>
      <c r="L322" s="2" t="s">
        <v>30</v>
      </c>
      <c r="M322" s="2" t="s">
        <v>66</v>
      </c>
      <c r="N322" s="2" t="s">
        <v>309</v>
      </c>
      <c r="S322" s="5"/>
      <c r="T322" s="41"/>
      <c r="U322" s="8"/>
      <c r="W322" s="2" t="s">
        <v>116</v>
      </c>
      <c r="X322" s="2" t="str" cm="1">
        <f t="array" ref="X322">IF(AND(C317&lt;&gt;1,C318:C323="",C326:C329="",S317:U323="",S326:U329=""), "FALSE","TRUE")</f>
        <v>TRUE</v>
      </c>
    </row>
    <row r="323" spans="2:24" x14ac:dyDescent="0.4">
      <c r="B323" s="7" t="s">
        <v>119</v>
      </c>
      <c r="C323" s="11">
        <v>999999999</v>
      </c>
      <c r="D323" s="34"/>
      <c r="E323" s="2" t="s">
        <v>120</v>
      </c>
      <c r="F323" s="2" t="s">
        <v>323</v>
      </c>
      <c r="G323" s="2" t="s">
        <v>324</v>
      </c>
      <c r="H323" s="2">
        <v>119</v>
      </c>
      <c r="K323" s="2">
        <v>9</v>
      </c>
      <c r="L323" s="2" t="s">
        <v>30</v>
      </c>
      <c r="M323" s="2" t="s">
        <v>66</v>
      </c>
      <c r="N323" s="2" t="s">
        <v>309</v>
      </c>
      <c r="S323" s="5"/>
      <c r="T323" s="41"/>
      <c r="U323" s="8"/>
      <c r="V323" s="2">
        <v>999999999</v>
      </c>
      <c r="W323" s="2" t="s">
        <v>323</v>
      </c>
      <c r="X323" s="2" t="str" cm="1">
        <f t="array" ref="X323">IF(AND(C317&lt;&gt;1,C318:C323="",C326:C329="",S317:U323="",S326:U329=""), "FALSE","TRUE")</f>
        <v>TRUE</v>
      </c>
    </row>
    <row r="324" spans="2:24" x14ac:dyDescent="0.4">
      <c r="H324" s="2">
        <v>119</v>
      </c>
    </row>
    <row r="325" spans="2:24" x14ac:dyDescent="0.4">
      <c r="B325" s="3" t="s">
        <v>325</v>
      </c>
      <c r="E325" s="2" t="s">
        <v>326</v>
      </c>
      <c r="H325" s="2">
        <v>119</v>
      </c>
      <c r="M325" s="2" t="s">
        <v>66</v>
      </c>
      <c r="N325" s="2" t="s">
        <v>309</v>
      </c>
      <c r="O325" s="2" t="s">
        <v>326</v>
      </c>
      <c r="S325" s="43" t="s">
        <v>36</v>
      </c>
      <c r="T325" s="44" t="s">
        <v>37</v>
      </c>
      <c r="U325" s="43" t="s">
        <v>38</v>
      </c>
    </row>
    <row r="326" spans="2:24" x14ac:dyDescent="0.4">
      <c r="B326" s="7" t="s">
        <v>327</v>
      </c>
      <c r="C326" s="8"/>
      <c r="D326" s="31"/>
      <c r="E326" s="2" t="s">
        <v>328</v>
      </c>
      <c r="F326" s="2" t="s">
        <v>329</v>
      </c>
      <c r="G326" s="2" t="s">
        <v>330</v>
      </c>
      <c r="H326" s="2">
        <v>119</v>
      </c>
      <c r="K326" s="2">
        <v>200</v>
      </c>
      <c r="L326" s="2" t="s">
        <v>30</v>
      </c>
      <c r="M326" s="2" t="s">
        <v>66</v>
      </c>
      <c r="N326" s="2" t="s">
        <v>309</v>
      </c>
      <c r="O326" s="2" t="s">
        <v>326</v>
      </c>
      <c r="S326" s="5"/>
      <c r="T326" s="41"/>
      <c r="U326" s="8"/>
      <c r="W326" s="2" t="s">
        <v>329</v>
      </c>
      <c r="X326" s="2" t="str" cm="1">
        <f t="array" ref="X326">IF(AND(C317&lt;&gt;1,C318:C323="",C326:C329="",S317:U323="",S326:U329=""), "FALSE","TRUE")</f>
        <v>TRUE</v>
      </c>
    </row>
    <row r="327" spans="2:24" x14ac:dyDescent="0.4">
      <c r="B327" s="7" t="s">
        <v>331</v>
      </c>
      <c r="C327" s="8"/>
      <c r="D327" s="31"/>
      <c r="E327" s="2" t="s">
        <v>332</v>
      </c>
      <c r="F327" s="2" t="s">
        <v>329</v>
      </c>
      <c r="G327" s="2" t="s">
        <v>330</v>
      </c>
      <c r="H327" s="2">
        <v>119</v>
      </c>
      <c r="K327" s="2">
        <v>200</v>
      </c>
      <c r="L327" s="2" t="s">
        <v>30</v>
      </c>
      <c r="M327" s="2" t="s">
        <v>66</v>
      </c>
      <c r="N327" s="2" t="s">
        <v>309</v>
      </c>
      <c r="O327" s="2" t="s">
        <v>326</v>
      </c>
      <c r="S327" s="5"/>
      <c r="T327" s="41"/>
      <c r="U327" s="8"/>
      <c r="W327" s="2" t="s">
        <v>329</v>
      </c>
      <c r="X327" s="2" t="str" cm="1">
        <f t="array" ref="X327">IF(AND(C317&lt;&gt;1,C318:C323="",C326:C329="",S317:U323="",S326:U329=""), "FALSE","TRUE")</f>
        <v>TRUE</v>
      </c>
    </row>
    <row r="328" spans="2:24" x14ac:dyDescent="0.4">
      <c r="B328" s="7" t="s">
        <v>333</v>
      </c>
      <c r="C328" s="11"/>
      <c r="D328" s="34"/>
      <c r="E328" s="2" t="s">
        <v>334</v>
      </c>
      <c r="F328" s="2" t="s">
        <v>335</v>
      </c>
      <c r="G328" s="2" t="s">
        <v>336</v>
      </c>
      <c r="H328" s="2">
        <v>119</v>
      </c>
      <c r="K328" s="2">
        <v>50</v>
      </c>
      <c r="L328" s="2" t="s">
        <v>30</v>
      </c>
      <c r="M328" s="2" t="s">
        <v>66</v>
      </c>
      <c r="N328" s="2" t="s">
        <v>309</v>
      </c>
      <c r="O328" s="2" t="s">
        <v>326</v>
      </c>
      <c r="S328" s="5"/>
      <c r="T328" s="41"/>
      <c r="U328" s="8"/>
      <c r="W328" s="2" t="s">
        <v>335</v>
      </c>
      <c r="X328" s="2" t="str" cm="1">
        <f t="array" ref="X328">IF(AND(C317&lt;&gt;1,C318:C323="",C326:C329="",S317:U323="",S326:U329=""), "FALSE","TRUE")</f>
        <v>TRUE</v>
      </c>
    </row>
    <row r="329" spans="2:24" x14ac:dyDescent="0.4">
      <c r="B329" s="7" t="s">
        <v>337</v>
      </c>
      <c r="C329" s="11"/>
      <c r="D329" s="34"/>
      <c r="E329" s="2" t="s">
        <v>338</v>
      </c>
      <c r="F329" s="2" t="s">
        <v>339</v>
      </c>
      <c r="G329" s="2" t="s">
        <v>336</v>
      </c>
      <c r="H329" s="2">
        <v>119</v>
      </c>
      <c r="K329" s="2">
        <v>50</v>
      </c>
      <c r="L329" s="2" t="s">
        <v>30</v>
      </c>
      <c r="M329" s="2" t="s">
        <v>66</v>
      </c>
      <c r="N329" s="2" t="s">
        <v>309</v>
      </c>
      <c r="O329" s="2" t="s">
        <v>326</v>
      </c>
      <c r="S329" s="5"/>
      <c r="T329" s="41"/>
      <c r="U329" s="8"/>
      <c r="W329" s="2" t="s">
        <v>339</v>
      </c>
      <c r="X329" s="2" t="str" cm="1">
        <f t="array" ref="X329">IF(AND(C317&lt;&gt;1,C318:C323="",C326:C329="",S317:U323="",S326:U329=""), "FALSE","TRUE")</f>
        <v>TRUE</v>
      </c>
    </row>
    <row r="330" spans="2:24" x14ac:dyDescent="0.4">
      <c r="B330" s="3" t="s">
        <v>19</v>
      </c>
    </row>
    <row r="331" spans="2:24" x14ac:dyDescent="0.4">
      <c r="B331" s="3" t="s">
        <v>340</v>
      </c>
      <c r="E331" s="2" t="s">
        <v>341</v>
      </c>
      <c r="L331" s="2" t="s">
        <v>342</v>
      </c>
      <c r="M331" s="2" t="s">
        <v>66</v>
      </c>
      <c r="N331" s="2" t="s">
        <v>341</v>
      </c>
      <c r="R331" s="2" t="str">
        <f>IF(AND(C333="",C334="",C335="",C336="",C337="",C338="",C339="",C340=""), "TRUE", "FALSE")</f>
        <v>TRUE</v>
      </c>
      <c r="S331" s="43" t="s">
        <v>36</v>
      </c>
      <c r="T331" s="44" t="s">
        <v>37</v>
      </c>
      <c r="U331" s="43" t="s">
        <v>38</v>
      </c>
    </row>
    <row r="332" spans="2:24" x14ac:dyDescent="0.4">
      <c r="B332" s="7" t="s">
        <v>134</v>
      </c>
      <c r="C332" s="5">
        <v>1</v>
      </c>
      <c r="D332" s="30"/>
      <c r="E332" s="2" t="s">
        <v>135</v>
      </c>
      <c r="F332" s="2" t="s">
        <v>106</v>
      </c>
      <c r="G332" s="2" t="s">
        <v>103</v>
      </c>
      <c r="H332" s="2">
        <v>132</v>
      </c>
      <c r="K332" s="2">
        <v>3</v>
      </c>
      <c r="L332" s="2" t="s">
        <v>136</v>
      </c>
      <c r="M332" s="2" t="s">
        <v>66</v>
      </c>
      <c r="N332" s="2" t="s">
        <v>341</v>
      </c>
      <c r="S332" s="5"/>
      <c r="T332" s="41"/>
      <c r="U332" s="8"/>
      <c r="V332" s="2" t="s">
        <v>105</v>
      </c>
      <c r="W332" s="2" t="s">
        <v>106</v>
      </c>
      <c r="X332" s="2" t="str" cm="1">
        <f t="array" ref="X332">IF(AND(C332&lt;&gt;1,C333:C340="",S332:S340=""), "FALSE","TRUE")</f>
        <v>TRUE</v>
      </c>
    </row>
    <row r="333" spans="2:24" x14ac:dyDescent="0.4">
      <c r="B333" s="19" t="s">
        <v>343</v>
      </c>
      <c r="C333" s="8"/>
      <c r="D333" s="31"/>
      <c r="E333" s="2" t="s">
        <v>344</v>
      </c>
      <c r="F333" s="2" t="s">
        <v>116</v>
      </c>
      <c r="G333" s="2" t="s">
        <v>115</v>
      </c>
      <c r="H333" s="2">
        <v>132</v>
      </c>
      <c r="K333" s="2">
        <v>120</v>
      </c>
      <c r="L333" s="2" t="s">
        <v>30</v>
      </c>
      <c r="M333" s="2" t="s">
        <v>66</v>
      </c>
      <c r="N333" s="2" t="s">
        <v>341</v>
      </c>
      <c r="S333" s="5"/>
      <c r="T333" s="41"/>
      <c r="U333" s="8"/>
      <c r="W333" s="2" t="s">
        <v>116</v>
      </c>
      <c r="X333" s="2" t="str" cm="1">
        <f t="array" ref="X333">IF(AND(C332&lt;&gt;1,C333:C340="",S332:S340=""), "FALSE","TRUE")</f>
        <v>TRUE</v>
      </c>
    </row>
    <row r="334" spans="2:24" x14ac:dyDescent="0.4">
      <c r="B334" s="19" t="s">
        <v>345</v>
      </c>
      <c r="C334" s="8"/>
      <c r="D334" s="31"/>
      <c r="E334" s="2" t="s">
        <v>346</v>
      </c>
      <c r="F334" s="2" t="s">
        <v>111</v>
      </c>
      <c r="G334" s="2" t="s">
        <v>110</v>
      </c>
      <c r="H334" s="2">
        <v>132</v>
      </c>
      <c r="K334" s="2">
        <v>100</v>
      </c>
      <c r="L334" s="2" t="s">
        <v>30</v>
      </c>
      <c r="M334" s="2" t="s">
        <v>66</v>
      </c>
      <c r="N334" s="2" t="s">
        <v>341</v>
      </c>
      <c r="S334" s="5"/>
      <c r="T334" s="41"/>
      <c r="U334" s="8"/>
      <c r="W334" s="2" t="s">
        <v>111</v>
      </c>
      <c r="X334" s="2" t="str" cm="1">
        <f t="array" ref="X334">IF(AND(C332&lt;&gt;1,C333:C340="",S332:S340=""), "FALSE","TRUE")</f>
        <v>TRUE</v>
      </c>
    </row>
    <row r="335" spans="2:24" x14ac:dyDescent="0.4">
      <c r="B335" s="19" t="s">
        <v>347</v>
      </c>
      <c r="C335" s="8"/>
      <c r="D335" s="31"/>
      <c r="E335" s="2" t="s">
        <v>348</v>
      </c>
      <c r="F335" s="2" t="s">
        <v>116</v>
      </c>
      <c r="G335" s="2" t="s">
        <v>115</v>
      </c>
      <c r="H335" s="2">
        <v>132</v>
      </c>
      <c r="K335" s="2">
        <v>120</v>
      </c>
      <c r="L335" s="2" t="s">
        <v>30</v>
      </c>
      <c r="M335" s="2" t="s">
        <v>66</v>
      </c>
      <c r="N335" s="2" t="s">
        <v>341</v>
      </c>
      <c r="S335" s="5"/>
      <c r="T335" s="41"/>
      <c r="U335" s="8"/>
      <c r="W335" s="2" t="s">
        <v>116</v>
      </c>
      <c r="X335" s="2" t="str" cm="1">
        <f t="array" ref="X335">IF(AND(C332&lt;&gt;1,C333:C340="",S332:S340=""), "FALSE","TRUE")</f>
        <v>TRUE</v>
      </c>
    </row>
    <row r="336" spans="2:24" x14ac:dyDescent="0.4">
      <c r="B336" s="19" t="s">
        <v>349</v>
      </c>
      <c r="C336" s="8"/>
      <c r="D336" s="31"/>
      <c r="E336" s="2" t="s">
        <v>350</v>
      </c>
      <c r="F336" s="2" t="s">
        <v>116</v>
      </c>
      <c r="G336" s="2" t="s">
        <v>115</v>
      </c>
      <c r="H336" s="2">
        <v>132</v>
      </c>
      <c r="K336" s="2">
        <v>120</v>
      </c>
      <c r="L336" s="2" t="s">
        <v>30</v>
      </c>
      <c r="M336" s="2" t="s">
        <v>66</v>
      </c>
      <c r="N336" s="2" t="s">
        <v>341</v>
      </c>
      <c r="S336" s="5"/>
      <c r="T336" s="41"/>
      <c r="U336" s="8"/>
      <c r="W336" s="2" t="s">
        <v>116</v>
      </c>
      <c r="X336" s="2" t="str" cm="1">
        <f t="array" ref="X336">IF(AND(C332&lt;&gt;1,C333:C340="",S332:S340=""), "FALSE","TRUE")</f>
        <v>TRUE</v>
      </c>
    </row>
    <row r="337" spans="1:24" x14ac:dyDescent="0.4">
      <c r="B337" s="19" t="s">
        <v>351</v>
      </c>
      <c r="C337" s="8"/>
      <c r="D337" s="31"/>
      <c r="E337" s="2" t="s">
        <v>352</v>
      </c>
      <c r="F337" s="2" t="s">
        <v>116</v>
      </c>
      <c r="G337" s="2" t="s">
        <v>115</v>
      </c>
      <c r="H337" s="2">
        <v>132</v>
      </c>
      <c r="K337" s="2">
        <v>120</v>
      </c>
      <c r="L337" s="2" t="s">
        <v>30</v>
      </c>
      <c r="M337" s="2" t="s">
        <v>66</v>
      </c>
      <c r="N337" s="2" t="s">
        <v>341</v>
      </c>
      <c r="S337" s="5"/>
      <c r="T337" s="41"/>
      <c r="U337" s="8"/>
      <c r="W337" s="2" t="s">
        <v>116</v>
      </c>
      <c r="X337" s="2" t="str" cm="1">
        <f t="array" ref="X337">IF(AND(C332&lt;&gt;1,C333:C340="",S332:S340=""), "FALSE","TRUE")</f>
        <v>TRUE</v>
      </c>
    </row>
    <row r="338" spans="1:24" x14ac:dyDescent="0.4">
      <c r="B338" s="19" t="s">
        <v>353</v>
      </c>
      <c r="C338" s="8"/>
      <c r="D338" s="31"/>
      <c r="E338" s="2" t="s">
        <v>354</v>
      </c>
      <c r="F338" s="2" t="s">
        <v>111</v>
      </c>
      <c r="G338" s="2" t="s">
        <v>110</v>
      </c>
      <c r="H338" s="2">
        <v>132</v>
      </c>
      <c r="K338" s="2">
        <v>100</v>
      </c>
      <c r="L338" s="2" t="s">
        <v>30</v>
      </c>
      <c r="M338" s="2" t="s">
        <v>66</v>
      </c>
      <c r="N338" s="2" t="s">
        <v>341</v>
      </c>
      <c r="S338" s="5"/>
      <c r="T338" s="41"/>
      <c r="U338" s="8"/>
      <c r="W338" s="2" t="s">
        <v>111</v>
      </c>
      <c r="X338" s="2" t="str" cm="1">
        <f t="array" ref="X338">IF(AND(C332&lt;&gt;1,C333:C340="",S332:S340=""), "FALSE","TRUE")</f>
        <v>TRUE</v>
      </c>
    </row>
    <row r="339" spans="1:24" x14ac:dyDescent="0.4">
      <c r="B339" s="19" t="s">
        <v>355</v>
      </c>
      <c r="C339" s="8"/>
      <c r="D339" s="31"/>
      <c r="E339" s="2" t="s">
        <v>356</v>
      </c>
      <c r="F339" s="2" t="s">
        <v>116</v>
      </c>
      <c r="G339" s="2" t="s">
        <v>115</v>
      </c>
      <c r="H339" s="2">
        <v>132</v>
      </c>
      <c r="K339" s="2">
        <v>120</v>
      </c>
      <c r="L339" s="2" t="s">
        <v>30</v>
      </c>
      <c r="M339" s="2" t="s">
        <v>66</v>
      </c>
      <c r="N339" s="2" t="s">
        <v>341</v>
      </c>
      <c r="S339" s="5"/>
      <c r="T339" s="41"/>
      <c r="U339" s="8"/>
      <c r="W339" s="2" t="s">
        <v>116</v>
      </c>
      <c r="X339" s="2" t="str" cm="1">
        <f t="array" ref="X339">IF(AND(C332&lt;&gt;1,C333:C340="",S332:S340=""), "FALSE","TRUE")</f>
        <v>TRUE</v>
      </c>
    </row>
    <row r="340" spans="1:24" x14ac:dyDescent="0.4">
      <c r="B340" s="19" t="s">
        <v>357</v>
      </c>
      <c r="C340" s="8"/>
      <c r="D340" s="31"/>
      <c r="E340" s="2" t="s">
        <v>358</v>
      </c>
      <c r="F340" s="2" t="s">
        <v>116</v>
      </c>
      <c r="G340" s="2" t="s">
        <v>115</v>
      </c>
      <c r="H340" s="2">
        <v>132</v>
      </c>
      <c r="K340" s="2">
        <v>120</v>
      </c>
      <c r="L340" s="2" t="s">
        <v>30</v>
      </c>
      <c r="M340" s="2" t="s">
        <v>66</v>
      </c>
      <c r="N340" s="2" t="s">
        <v>341</v>
      </c>
      <c r="S340" s="5"/>
      <c r="T340" s="41"/>
      <c r="U340" s="8"/>
      <c r="W340" s="2" t="s">
        <v>116</v>
      </c>
      <c r="X340" s="2" t="str" cm="1">
        <f t="array" ref="X340">IF(AND(C332&lt;&gt;1,C333:C340="",S332:S340=""), "FALSE","TRUE")</f>
        <v>TRUE</v>
      </c>
    </row>
    <row r="342" spans="1:24" x14ac:dyDescent="0.4">
      <c r="A342" s="51" t="s">
        <v>359</v>
      </c>
      <c r="B342" s="51"/>
      <c r="C342" s="51"/>
      <c r="D342" s="3"/>
      <c r="E342" s="2" t="s">
        <v>360</v>
      </c>
      <c r="L342" s="2" t="s">
        <v>361</v>
      </c>
      <c r="M342" s="2" t="s">
        <v>360</v>
      </c>
    </row>
    <row r="343" spans="1:24" x14ac:dyDescent="0.4">
      <c r="I343" s="2">
        <v>142</v>
      </c>
      <c r="J343" s="2" t="s">
        <v>362</v>
      </c>
      <c r="S343" s="43" t="s">
        <v>36</v>
      </c>
      <c r="T343" s="44" t="s">
        <v>37</v>
      </c>
      <c r="U343" s="43" t="s">
        <v>38</v>
      </c>
    </row>
    <row r="344" spans="1:24" x14ac:dyDescent="0.4">
      <c r="B344" s="19" t="s">
        <v>292</v>
      </c>
      <c r="C344" s="5">
        <v>1</v>
      </c>
      <c r="D344" s="30"/>
      <c r="E344" s="2" t="s">
        <v>135</v>
      </c>
      <c r="F344" s="2" t="s">
        <v>293</v>
      </c>
      <c r="G344" s="2" t="s">
        <v>103</v>
      </c>
      <c r="I344" s="2">
        <v>142</v>
      </c>
      <c r="K344" s="2">
        <v>10</v>
      </c>
      <c r="L344" s="2" t="s">
        <v>136</v>
      </c>
      <c r="M344" s="2" t="s">
        <v>360</v>
      </c>
      <c r="S344" s="5"/>
      <c r="T344" s="41"/>
      <c r="U344" s="8"/>
      <c r="V344" s="2" t="s">
        <v>105</v>
      </c>
      <c r="W344" s="2" t="s">
        <v>293</v>
      </c>
      <c r="X344" s="2" t="str" cm="1">
        <f t="array" ref="X344">IF(AND(C$344&lt;&gt;1,C$345="",C$347:C$349="",S$344:U$345="",S$347:U$349=""),"FALSE","TRUE")</f>
        <v>TRUE</v>
      </c>
    </row>
    <row r="345" spans="1:24" x14ac:dyDescent="0.4">
      <c r="B345" s="20" t="s">
        <v>363</v>
      </c>
      <c r="C345" s="21"/>
      <c r="D345" s="30"/>
      <c r="E345" s="2" t="s">
        <v>364</v>
      </c>
      <c r="F345" s="2" t="s">
        <v>174</v>
      </c>
      <c r="G345" s="2" t="s">
        <v>73</v>
      </c>
      <c r="I345" s="2">
        <v>142</v>
      </c>
      <c r="K345" s="2">
        <v>20</v>
      </c>
      <c r="L345" s="2" t="s">
        <v>30</v>
      </c>
      <c r="M345" s="2" t="s">
        <v>360</v>
      </c>
      <c r="S345" s="5"/>
      <c r="T345" s="41"/>
      <c r="U345" s="8"/>
      <c r="W345" s="2" t="s">
        <v>174</v>
      </c>
      <c r="X345" s="2" t="str" cm="1">
        <f t="array" ref="X345">IF(AND(C$344&lt;&gt;1,C$345="",C$347:C$349="",S$344:U$345="",S$347:U$349=""),"FALSE","TRUE")</f>
        <v>TRUE</v>
      </c>
    </row>
    <row r="346" spans="1:24" x14ac:dyDescent="0.4">
      <c r="B346" s="54" t="s">
        <v>365</v>
      </c>
      <c r="C346" s="54"/>
      <c r="D346" s="35"/>
      <c r="E346" s="2" t="s">
        <v>366</v>
      </c>
      <c r="I346" s="2">
        <v>142</v>
      </c>
      <c r="M346" s="2" t="s">
        <v>360</v>
      </c>
      <c r="N346" s="2" t="s">
        <v>366</v>
      </c>
      <c r="S346" s="43" t="s">
        <v>36</v>
      </c>
      <c r="T346" s="44" t="s">
        <v>37</v>
      </c>
      <c r="U346" s="43" t="s">
        <v>38</v>
      </c>
    </row>
    <row r="347" spans="1:24" x14ac:dyDescent="0.4">
      <c r="B347" s="22" t="s">
        <v>367</v>
      </c>
      <c r="C347" s="8"/>
      <c r="D347" s="31"/>
      <c r="E347" s="2" t="s">
        <v>368</v>
      </c>
      <c r="F347" s="2" t="str">
        <f>IF(C345="","^.{1,240}$|^$","^.{1,240}$")</f>
        <v>^.{1,240}$|^$</v>
      </c>
      <c r="G347" s="2" t="s">
        <v>369</v>
      </c>
      <c r="I347" s="2">
        <v>142</v>
      </c>
      <c r="K347" s="2">
        <v>240</v>
      </c>
      <c r="L347" s="2" t="s">
        <v>30</v>
      </c>
      <c r="M347" s="2" t="s">
        <v>360</v>
      </c>
      <c r="N347" s="2" t="s">
        <v>366</v>
      </c>
      <c r="S347" s="5"/>
      <c r="T347" s="41"/>
      <c r="U347" s="8"/>
      <c r="W347" s="2" t="s">
        <v>370</v>
      </c>
      <c r="X347" s="2" t="str" cm="1">
        <f t="array" ref="X347">IF(AND(C$344&lt;&gt;1,C$345="",C$347:C$349="",S$344:U$345="",S$347:U$349=""),"FALSE","TRUE")</f>
        <v>TRUE</v>
      </c>
    </row>
    <row r="348" spans="1:24" x14ac:dyDescent="0.4">
      <c r="B348" s="19" t="s">
        <v>371</v>
      </c>
      <c r="C348" s="5"/>
      <c r="D348" s="30"/>
      <c r="E348" s="2" t="s">
        <v>372</v>
      </c>
      <c r="F348" s="2" t="str">
        <f>IF(C345="","^.{1,20}$|^$","^.{1,20}$")</f>
        <v>^.{1,20}$|^$</v>
      </c>
      <c r="G348" s="2" t="s">
        <v>73</v>
      </c>
      <c r="I348" s="2">
        <v>142</v>
      </c>
      <c r="K348" s="2">
        <v>20</v>
      </c>
      <c r="L348" s="2" t="s">
        <v>30</v>
      </c>
      <c r="M348" s="2" t="s">
        <v>360</v>
      </c>
      <c r="N348" s="2" t="s">
        <v>366</v>
      </c>
      <c r="S348" s="5"/>
      <c r="T348" s="41"/>
      <c r="U348" s="8"/>
      <c r="W348" s="2" t="s">
        <v>174</v>
      </c>
      <c r="X348" s="2" t="str" cm="1">
        <f t="array" ref="X348">IF(AND(C$344&lt;&gt;1,C$345="",C$347:C$349="",S$344:U$345="",S$347:U$349=""),"FALSE","TRUE")</f>
        <v>TRUE</v>
      </c>
    </row>
    <row r="349" spans="1:24" x14ac:dyDescent="0.4">
      <c r="B349" s="19" t="s">
        <v>373</v>
      </c>
      <c r="C349" s="8"/>
      <c r="D349" s="31"/>
      <c r="E349" s="2" t="s">
        <v>256</v>
      </c>
      <c r="F349" s="2" t="str">
        <f>IF(C348="その他","^.{1,2000}$","^$")</f>
        <v>^$</v>
      </c>
      <c r="G349" s="2" t="str">
        <f>IF(F349="^$", "入力しないでください", "入力してください(2000文字以内)")</f>
        <v>入力しないでください</v>
      </c>
      <c r="I349" s="2">
        <v>142</v>
      </c>
      <c r="K349" s="2">
        <v>2000</v>
      </c>
      <c r="L349" s="2" t="s">
        <v>30</v>
      </c>
      <c r="M349" s="2" t="s">
        <v>360</v>
      </c>
      <c r="N349" s="2" t="s">
        <v>366</v>
      </c>
      <c r="S349" s="5"/>
      <c r="T349" s="41"/>
      <c r="U349" s="8"/>
      <c r="W349" s="2" t="s">
        <v>257</v>
      </c>
      <c r="X349" s="2" t="str" cm="1">
        <f t="array" ref="X349">IF(AND(C$344&lt;&gt;1,C$345="",C$347:C$349="",S$344:U$345="",S$347:U$349=""),"FALSE","TRUE")</f>
        <v>TRUE</v>
      </c>
    </row>
    <row r="350" spans="1:24" x14ac:dyDescent="0.4">
      <c r="B350" s="23"/>
      <c r="E350" s="24"/>
      <c r="I350" s="2">
        <v>142</v>
      </c>
    </row>
    <row r="351" spans="1:24" x14ac:dyDescent="0.4">
      <c r="B351" s="50" t="s">
        <v>374</v>
      </c>
      <c r="C351" s="50"/>
      <c r="D351" s="33"/>
      <c r="E351" s="2" t="s">
        <v>375</v>
      </c>
      <c r="I351" s="2">
        <v>142</v>
      </c>
      <c r="M351" s="2" t="s">
        <v>360</v>
      </c>
      <c r="N351" s="2" t="s">
        <v>375</v>
      </c>
      <c r="S351" s="43" t="s">
        <v>36</v>
      </c>
      <c r="T351" s="44" t="s">
        <v>37</v>
      </c>
      <c r="U351" s="43" t="s">
        <v>38</v>
      </c>
    </row>
    <row r="352" spans="1:24" x14ac:dyDescent="0.4">
      <c r="B352" s="25" t="s">
        <v>376</v>
      </c>
      <c r="C352" s="21"/>
      <c r="D352" s="30"/>
      <c r="E352" s="2" t="s">
        <v>377</v>
      </c>
      <c r="F352" s="2" t="str">
        <f>IF(C345="","^.{1,20}$|^$","^.{1,20}$")</f>
        <v>^.{1,20}$|^$</v>
      </c>
      <c r="G352" s="2" t="s">
        <v>73</v>
      </c>
      <c r="I352" s="2">
        <v>142</v>
      </c>
      <c r="K352" s="2">
        <v>20</v>
      </c>
      <c r="L352" s="2" t="s">
        <v>30</v>
      </c>
      <c r="M352" s="2" t="s">
        <v>360</v>
      </c>
      <c r="N352" s="2" t="s">
        <v>375</v>
      </c>
      <c r="S352" s="5"/>
      <c r="T352" s="41"/>
      <c r="U352" s="8"/>
      <c r="W352" s="2" t="s">
        <v>174</v>
      </c>
      <c r="X352" s="2" t="str">
        <f>X$344</f>
        <v>TRUE</v>
      </c>
    </row>
    <row r="353" spans="2:24" ht="24.45" x14ac:dyDescent="0.4">
      <c r="B353" s="7" t="s">
        <v>378</v>
      </c>
      <c r="C353" s="8"/>
      <c r="D353" s="31"/>
      <c r="E353" s="2" t="s">
        <v>379</v>
      </c>
      <c r="F353" s="2" t="str">
        <f>IF(C352="その他","^.{1,2000}$","^$")</f>
        <v>^$</v>
      </c>
      <c r="G353" s="2" t="str">
        <f>IF(F353="^$", "入力しないでください", "入力してください(2000文字以内)")</f>
        <v>入力しないでください</v>
      </c>
      <c r="I353" s="2">
        <v>142</v>
      </c>
      <c r="K353" s="2">
        <v>2000</v>
      </c>
      <c r="L353" s="2" t="s">
        <v>30</v>
      </c>
      <c r="M353" s="2" t="s">
        <v>360</v>
      </c>
      <c r="N353" s="2" t="s">
        <v>375</v>
      </c>
      <c r="S353" s="5"/>
      <c r="T353" s="41"/>
      <c r="U353" s="8"/>
      <c r="W353" s="2" t="s">
        <v>257</v>
      </c>
      <c r="X353" s="2" t="str">
        <f>X$344</f>
        <v>TRUE</v>
      </c>
    </row>
    <row r="354" spans="2:24" x14ac:dyDescent="0.4">
      <c r="B354" s="22" t="s">
        <v>380</v>
      </c>
      <c r="C354" s="26"/>
      <c r="D354" s="30"/>
      <c r="E354" s="2" t="s">
        <v>381</v>
      </c>
      <c r="F354" s="2" t="str">
        <f>IF(C345="","^.{1,20}$|^$","^.{1,20}$")</f>
        <v>^.{1,20}$|^$</v>
      </c>
      <c r="G354" s="2" t="s">
        <v>73</v>
      </c>
      <c r="I354" s="2">
        <v>142</v>
      </c>
      <c r="K354" s="2">
        <v>20</v>
      </c>
      <c r="L354" s="2" t="s">
        <v>30</v>
      </c>
      <c r="M354" s="2" t="s">
        <v>360</v>
      </c>
      <c r="S354" s="5"/>
      <c r="T354" s="41"/>
      <c r="U354" s="8"/>
      <c r="W354" s="2" t="s">
        <v>174</v>
      </c>
      <c r="X354" s="2" t="str">
        <f>X$344</f>
        <v>TRUE</v>
      </c>
    </row>
    <row r="355" spans="2:24" x14ac:dyDescent="0.4">
      <c r="B355" s="23"/>
      <c r="I355" s="2">
        <v>142</v>
      </c>
    </row>
    <row r="356" spans="2:24" x14ac:dyDescent="0.4">
      <c r="B356" s="23" t="s">
        <v>382</v>
      </c>
      <c r="E356" s="2" t="s">
        <v>383</v>
      </c>
      <c r="I356" s="2">
        <v>142</v>
      </c>
      <c r="M356" s="2" t="s">
        <v>360</v>
      </c>
      <c r="N356" s="2" t="s">
        <v>383</v>
      </c>
      <c r="S356" s="43" t="s">
        <v>36</v>
      </c>
      <c r="T356" s="44" t="s">
        <v>37</v>
      </c>
      <c r="U356" s="43" t="s">
        <v>38</v>
      </c>
    </row>
    <row r="357" spans="2:24" x14ac:dyDescent="0.4">
      <c r="B357" s="19" t="s">
        <v>384</v>
      </c>
      <c r="C357" s="8"/>
      <c r="D357" s="31"/>
      <c r="E357" s="2" t="s">
        <v>385</v>
      </c>
      <c r="F357" s="2" t="s">
        <v>386</v>
      </c>
      <c r="G357" s="2" t="s">
        <v>73</v>
      </c>
      <c r="I357" s="2">
        <v>142</v>
      </c>
      <c r="K357" s="2">
        <v>50</v>
      </c>
      <c r="L357" s="2" t="s">
        <v>387</v>
      </c>
      <c r="M357" s="2" t="s">
        <v>360</v>
      </c>
      <c r="N357" s="2" t="s">
        <v>383</v>
      </c>
      <c r="R357" s="2" t="str">
        <f>IF(C357="","TRUE","FALSE")</f>
        <v>TRUE</v>
      </c>
      <c r="S357" s="5"/>
      <c r="T357" s="41"/>
      <c r="U357" s="8"/>
      <c r="W357" s="2" t="s">
        <v>386</v>
      </c>
      <c r="X357" s="2" t="str">
        <f>X$344</f>
        <v>TRUE</v>
      </c>
    </row>
    <row r="358" spans="2:24" x14ac:dyDescent="0.4">
      <c r="B358" s="23"/>
      <c r="I358" s="2">
        <v>142</v>
      </c>
    </row>
    <row r="359" spans="2:24" x14ac:dyDescent="0.4">
      <c r="B359" s="23" t="s">
        <v>388</v>
      </c>
      <c r="E359" s="2" t="s">
        <v>389</v>
      </c>
      <c r="I359" s="2">
        <v>142</v>
      </c>
      <c r="L359" s="2" t="s">
        <v>390</v>
      </c>
      <c r="M359" s="2" t="s">
        <v>360</v>
      </c>
      <c r="N359" s="2" t="s">
        <v>383</v>
      </c>
      <c r="O359" s="2" t="s">
        <v>391</v>
      </c>
      <c r="S359" s="43" t="s">
        <v>36</v>
      </c>
      <c r="T359" s="44" t="s">
        <v>37</v>
      </c>
      <c r="U359" s="43" t="s">
        <v>38</v>
      </c>
    </row>
    <row r="360" spans="2:24" x14ac:dyDescent="0.4">
      <c r="B360" s="19" t="s">
        <v>134</v>
      </c>
      <c r="C360" s="5">
        <v>1</v>
      </c>
      <c r="D360" s="30"/>
      <c r="E360" s="2" t="s">
        <v>392</v>
      </c>
      <c r="F360" s="2" t="s">
        <v>293</v>
      </c>
      <c r="G360" s="2" t="s">
        <v>103</v>
      </c>
      <c r="H360" s="2">
        <v>156</v>
      </c>
      <c r="I360" s="2">
        <v>142</v>
      </c>
      <c r="K360" s="2">
        <v>10</v>
      </c>
      <c r="L360" s="2" t="s">
        <v>136</v>
      </c>
      <c r="M360" s="2" t="s">
        <v>360</v>
      </c>
      <c r="N360" s="2" t="s">
        <v>383</v>
      </c>
      <c r="O360" s="2" t="s">
        <v>391</v>
      </c>
      <c r="S360" s="5"/>
      <c r="T360" s="41"/>
      <c r="U360" s="8"/>
      <c r="V360" s="2" t="s">
        <v>105</v>
      </c>
      <c r="W360" s="2" t="s">
        <v>293</v>
      </c>
      <c r="X360" s="45" t="str" cm="1">
        <f t="array" ref="X360">IF(X344="TRUE",IF(AND(C360&lt;&gt;1,C361:C364="",S360:U364=""), "FALSE","TRUE"),"FALSE")</f>
        <v>TRUE</v>
      </c>
    </row>
    <row r="361" spans="2:24" x14ac:dyDescent="0.4">
      <c r="B361" s="19" t="s">
        <v>107</v>
      </c>
      <c r="C361" s="8"/>
      <c r="D361" s="31"/>
      <c r="E361" s="2" t="s">
        <v>393</v>
      </c>
      <c r="F361" s="2" t="str">
        <f>IF($C$352="被験薬","^.{1,100}$","^.{1,100}$|^$")</f>
        <v>^.{1,100}$|^$</v>
      </c>
      <c r="G361" s="2" t="s">
        <v>110</v>
      </c>
      <c r="H361" s="2">
        <v>156</v>
      </c>
      <c r="I361" s="2">
        <v>142</v>
      </c>
      <c r="K361" s="2">
        <v>100</v>
      </c>
      <c r="L361" s="2" t="s">
        <v>30</v>
      </c>
      <c r="M361" s="2" t="s">
        <v>360</v>
      </c>
      <c r="N361" s="2" t="s">
        <v>383</v>
      </c>
      <c r="O361" s="2" t="s">
        <v>391</v>
      </c>
      <c r="S361" s="5"/>
      <c r="T361" s="41"/>
      <c r="U361" s="8"/>
      <c r="W361" s="2" t="s">
        <v>111</v>
      </c>
      <c r="X361" s="45" t="str" cm="1">
        <f t="array" ref="X361">IF(X344="TRUE",IF(AND(C360&lt;&gt;1,C361:C364="",S360:U364=""), "FALSE","TRUE"),"FALSE")</f>
        <v>TRUE</v>
      </c>
    </row>
    <row r="362" spans="2:24" x14ac:dyDescent="0.4">
      <c r="B362" s="19" t="s">
        <v>112</v>
      </c>
      <c r="C362" s="8"/>
      <c r="D362" s="31"/>
      <c r="E362" s="2" t="s">
        <v>394</v>
      </c>
      <c r="F362" s="2" t="str">
        <f>IF($C$352="被験薬","^.{1,120}$","^.{1,120}$|^$")</f>
        <v>^.{1,120}$|^$</v>
      </c>
      <c r="G362" s="2" t="s">
        <v>115</v>
      </c>
      <c r="H362" s="2">
        <v>156</v>
      </c>
      <c r="I362" s="2">
        <v>142</v>
      </c>
      <c r="K362" s="2">
        <v>120</v>
      </c>
      <c r="L362" s="2" t="s">
        <v>30</v>
      </c>
      <c r="M362" s="2" t="s">
        <v>360</v>
      </c>
      <c r="N362" s="2" t="s">
        <v>383</v>
      </c>
      <c r="O362" s="2" t="s">
        <v>391</v>
      </c>
      <c r="S362" s="5"/>
      <c r="T362" s="41"/>
      <c r="U362" s="8"/>
      <c r="W362" s="2" t="s">
        <v>116</v>
      </c>
      <c r="X362" s="45" t="str" cm="1">
        <f t="array" ref="X362">IF(X344="TRUE",IF(AND(C360&lt;&gt;1,C361:C364="",S360:U364=""), "FALSE","TRUE"),"FALSE")</f>
        <v>TRUE</v>
      </c>
    </row>
    <row r="363" spans="2:24" x14ac:dyDescent="0.4">
      <c r="B363" s="19" t="s">
        <v>117</v>
      </c>
      <c r="C363" s="8"/>
      <c r="D363" s="31"/>
      <c r="E363" s="2" t="s">
        <v>395</v>
      </c>
      <c r="F363" s="2" t="s">
        <v>116</v>
      </c>
      <c r="G363" s="2" t="s">
        <v>115</v>
      </c>
      <c r="H363" s="2">
        <v>156</v>
      </c>
      <c r="I363" s="2">
        <v>142</v>
      </c>
      <c r="K363" s="2">
        <v>120</v>
      </c>
      <c r="L363" s="2" t="s">
        <v>30</v>
      </c>
      <c r="M363" s="2" t="s">
        <v>360</v>
      </c>
      <c r="N363" s="2" t="s">
        <v>383</v>
      </c>
      <c r="O363" s="2" t="s">
        <v>391</v>
      </c>
      <c r="S363" s="5"/>
      <c r="T363" s="41"/>
      <c r="U363" s="8"/>
      <c r="W363" s="2" t="s">
        <v>116</v>
      </c>
      <c r="X363" s="45" t="str" cm="1">
        <f t="array" ref="X363">IF(X344="TRUE",IF(AND(C360&lt;&gt;1,C361:C364="",S360:U364=""), "FALSE","TRUE"),"FALSE")</f>
        <v>TRUE</v>
      </c>
    </row>
    <row r="364" spans="2:24" x14ac:dyDescent="0.4">
      <c r="B364" s="19" t="s">
        <v>119</v>
      </c>
      <c r="C364" s="11"/>
      <c r="D364" s="34"/>
      <c r="E364" s="2" t="s">
        <v>396</v>
      </c>
      <c r="F364" s="2" t="str">
        <f>IF($C$352="被験薬","^[0-9]{6}999$","^[0-9]{6}999$|^$")</f>
        <v>^[0-9]{6}999$|^$</v>
      </c>
      <c r="G364" s="2" t="s">
        <v>324</v>
      </c>
      <c r="H364" s="2">
        <v>156</v>
      </c>
      <c r="I364" s="2">
        <v>142</v>
      </c>
      <c r="K364" s="2">
        <v>9</v>
      </c>
      <c r="L364" s="2" t="s">
        <v>30</v>
      </c>
      <c r="M364" s="2" t="s">
        <v>360</v>
      </c>
      <c r="N364" s="2" t="s">
        <v>383</v>
      </c>
      <c r="O364" s="2" t="s">
        <v>391</v>
      </c>
      <c r="S364" s="5"/>
      <c r="T364" s="41"/>
      <c r="U364" s="8"/>
      <c r="W364" s="2" t="s">
        <v>397</v>
      </c>
      <c r="X364" s="45" t="str" cm="1">
        <f t="array" ref="X364">IF(X344="TRUE",IF(AND(C360&lt;&gt;1,C361:C364="",S360:U364=""), "FALSE","TRUE"),"FALSE")</f>
        <v>TRUE</v>
      </c>
    </row>
    <row r="365" spans="2:24" x14ac:dyDescent="0.4">
      <c r="B365" s="23"/>
      <c r="I365" s="2">
        <v>142</v>
      </c>
    </row>
    <row r="366" spans="2:24" x14ac:dyDescent="0.4">
      <c r="B366" s="53" t="s">
        <v>398</v>
      </c>
      <c r="C366" s="53"/>
      <c r="D366" s="36"/>
      <c r="E366" s="2" t="s">
        <v>399</v>
      </c>
      <c r="I366" s="2">
        <v>142</v>
      </c>
      <c r="L366" s="2" t="s">
        <v>400</v>
      </c>
      <c r="M366" s="2" t="s">
        <v>360</v>
      </c>
      <c r="N366" s="2" t="s">
        <v>383</v>
      </c>
      <c r="O366" s="2" t="s">
        <v>399</v>
      </c>
      <c r="S366" s="43" t="s">
        <v>36</v>
      </c>
      <c r="T366" s="44" t="s">
        <v>37</v>
      </c>
      <c r="U366" s="43" t="s">
        <v>38</v>
      </c>
    </row>
    <row r="367" spans="2:24" x14ac:dyDescent="0.4">
      <c r="B367" s="19" t="s">
        <v>401</v>
      </c>
      <c r="C367" s="8"/>
      <c r="D367" s="31"/>
      <c r="E367" s="2" t="s">
        <v>402</v>
      </c>
      <c r="F367" s="2" t="str">
        <f>IF(C352="被験薬","^.{1,2000}$","^.{1,2000}$|^$")</f>
        <v>^.{1,2000}$|^$</v>
      </c>
      <c r="G367" s="2" t="s">
        <v>403</v>
      </c>
      <c r="I367" s="2">
        <v>142</v>
      </c>
      <c r="K367" s="2">
        <v>2000</v>
      </c>
      <c r="L367" s="2" t="s">
        <v>30</v>
      </c>
      <c r="M367" s="2" t="s">
        <v>360</v>
      </c>
      <c r="N367" s="2" t="s">
        <v>383</v>
      </c>
      <c r="O367" s="2" t="s">
        <v>399</v>
      </c>
      <c r="S367" s="5"/>
      <c r="T367" s="41"/>
      <c r="U367" s="8"/>
      <c r="W367" s="2" t="s">
        <v>257</v>
      </c>
      <c r="X367" s="2" t="str">
        <f>X$344</f>
        <v>TRUE</v>
      </c>
    </row>
    <row r="368" spans="2:24" x14ac:dyDescent="0.4">
      <c r="B368" s="23"/>
      <c r="I368" s="2">
        <v>142</v>
      </c>
    </row>
    <row r="369" spans="2:24" x14ac:dyDescent="0.4">
      <c r="B369" s="53" t="s">
        <v>131</v>
      </c>
      <c r="C369" s="53"/>
      <c r="D369" s="36"/>
      <c r="E369" s="2" t="s">
        <v>404</v>
      </c>
      <c r="I369" s="2">
        <v>142</v>
      </c>
      <c r="L369" s="2" t="s">
        <v>405</v>
      </c>
      <c r="M369" s="2" t="s">
        <v>360</v>
      </c>
      <c r="N369" s="2" t="s">
        <v>383</v>
      </c>
      <c r="O369" s="2" t="s">
        <v>399</v>
      </c>
      <c r="P369" s="2" t="s">
        <v>404</v>
      </c>
      <c r="S369" s="43" t="s">
        <v>36</v>
      </c>
      <c r="T369" s="44" t="s">
        <v>37</v>
      </c>
      <c r="U369" s="43" t="s">
        <v>38</v>
      </c>
    </row>
    <row r="370" spans="2:24" x14ac:dyDescent="0.4">
      <c r="B370" s="19" t="s">
        <v>134</v>
      </c>
      <c r="C370" s="5">
        <v>1</v>
      </c>
      <c r="D370" s="30"/>
      <c r="E370" s="2" t="s">
        <v>392</v>
      </c>
      <c r="F370" s="2" t="str">
        <f>IF($C$352="被験薬","^[0-9]{1,10}$","^[0-9]{1,10}$|^$")</f>
        <v>^[0-9]{1,10}$|^$</v>
      </c>
      <c r="G370" s="2" t="s">
        <v>103</v>
      </c>
      <c r="H370" s="2">
        <v>164</v>
      </c>
      <c r="I370" s="2">
        <v>142</v>
      </c>
      <c r="K370" s="2">
        <v>10</v>
      </c>
      <c r="L370" s="2" t="s">
        <v>136</v>
      </c>
      <c r="M370" s="2" t="s">
        <v>360</v>
      </c>
      <c r="N370" s="2" t="s">
        <v>383</v>
      </c>
      <c r="O370" s="2" t="s">
        <v>399</v>
      </c>
      <c r="P370" s="2" t="s">
        <v>404</v>
      </c>
      <c r="S370" s="5"/>
      <c r="T370" s="41"/>
      <c r="U370" s="8"/>
      <c r="V370" s="2" t="s">
        <v>105</v>
      </c>
      <c r="W370" s="2" t="s">
        <v>293</v>
      </c>
      <c r="X370" s="45" t="str" cm="1">
        <f t="array" ref="X370">IF(X344="TRUE",IF(AND(C370&lt;&gt;1,C371="",S370:U371=""), "FALSE","TRUE"),"FALSE")</f>
        <v>TRUE</v>
      </c>
    </row>
    <row r="371" spans="2:24" x14ac:dyDescent="0.4">
      <c r="B371" s="19" t="s">
        <v>406</v>
      </c>
      <c r="C371" s="8"/>
      <c r="D371" s="31"/>
      <c r="E371" s="2" t="s">
        <v>407</v>
      </c>
      <c r="F371" s="2" t="str">
        <f>IF($C$352="被験薬","^[a-zA-Z0-9]{2}$","^[a-zA-Z0-9]{2}$|^$")</f>
        <v>^[a-zA-Z0-9]{2}$|^$</v>
      </c>
      <c r="G371" s="2" t="s">
        <v>140</v>
      </c>
      <c r="H371" s="2">
        <v>164</v>
      </c>
      <c r="I371" s="2">
        <v>142</v>
      </c>
      <c r="K371" s="2">
        <v>2</v>
      </c>
      <c r="L371" s="2" t="s">
        <v>30</v>
      </c>
      <c r="M371" s="2" t="s">
        <v>360</v>
      </c>
      <c r="N371" s="2" t="s">
        <v>383</v>
      </c>
      <c r="O371" s="2" t="s">
        <v>399</v>
      </c>
      <c r="P371" s="2" t="s">
        <v>404</v>
      </c>
      <c r="S371" s="5"/>
      <c r="T371" s="41"/>
      <c r="U371" s="8"/>
      <c r="W371" s="2" t="s">
        <v>141</v>
      </c>
      <c r="X371" s="45" t="str" cm="1">
        <f t="array" ref="X371">IF(X344="TRUE",IF(AND(C370&lt;&gt;1,C371="",S370:U371=""), "FALSE","TRUE"),"FALSE")</f>
        <v>TRUE</v>
      </c>
    </row>
    <row r="372" spans="2:24" x14ac:dyDescent="0.4">
      <c r="B372" s="23"/>
      <c r="I372" s="2">
        <v>142</v>
      </c>
      <c r="S372" s="43" t="s">
        <v>36</v>
      </c>
      <c r="T372" s="44" t="s">
        <v>37</v>
      </c>
      <c r="U372" s="43" t="s">
        <v>38</v>
      </c>
    </row>
    <row r="373" spans="2:24" x14ac:dyDescent="0.4">
      <c r="B373" s="19" t="s">
        <v>408</v>
      </c>
      <c r="C373" s="8"/>
      <c r="D373" s="31"/>
      <c r="E373" s="2" t="s">
        <v>409</v>
      </c>
      <c r="F373" s="2" t="str">
        <f>IF(C352="被験薬","^.{1,2000}$","^.{1,2000}$|^$")</f>
        <v>^.{1,2000}$|^$</v>
      </c>
      <c r="G373" s="2" t="s">
        <v>403</v>
      </c>
      <c r="I373" s="2">
        <v>142</v>
      </c>
      <c r="K373" s="2">
        <v>2000</v>
      </c>
      <c r="L373" s="2" t="s">
        <v>30</v>
      </c>
      <c r="M373" s="2" t="s">
        <v>360</v>
      </c>
      <c r="N373" s="2" t="s">
        <v>383</v>
      </c>
      <c r="S373" s="5"/>
      <c r="T373" s="41"/>
      <c r="U373" s="8"/>
      <c r="W373" s="2" t="s">
        <v>257</v>
      </c>
      <c r="X373" s="2" t="str">
        <f>X$344</f>
        <v>TRUE</v>
      </c>
    </row>
    <row r="374" spans="2:24" x14ac:dyDescent="0.4">
      <c r="B374" s="23"/>
      <c r="I374" s="2">
        <v>142</v>
      </c>
    </row>
    <row r="375" spans="2:24" x14ac:dyDescent="0.4">
      <c r="B375" s="53" t="s">
        <v>410</v>
      </c>
      <c r="C375" s="53"/>
      <c r="D375" s="36"/>
      <c r="E375" s="2" t="s">
        <v>411</v>
      </c>
      <c r="I375" s="2">
        <v>142</v>
      </c>
      <c r="L375" s="2" t="s">
        <v>412</v>
      </c>
      <c r="M375" s="2" t="s">
        <v>360</v>
      </c>
      <c r="N375" s="2" t="s">
        <v>383</v>
      </c>
      <c r="O375" s="2" t="s">
        <v>411</v>
      </c>
      <c r="S375" s="43" t="s">
        <v>36</v>
      </c>
      <c r="T375" s="44" t="s">
        <v>37</v>
      </c>
      <c r="U375" s="43" t="s">
        <v>38</v>
      </c>
    </row>
    <row r="376" spans="2:24" x14ac:dyDescent="0.4">
      <c r="B376" s="19" t="s">
        <v>413</v>
      </c>
      <c r="C376" s="8"/>
      <c r="D376" s="31"/>
      <c r="E376" s="2" t="s">
        <v>414</v>
      </c>
      <c r="F376" s="2" t="str">
        <f>IF(C352="被験薬","^.{1,1024}$","^.{1,1024}$|^$")</f>
        <v>^.{1,1024}$|^$</v>
      </c>
      <c r="G376" s="2" t="s">
        <v>150</v>
      </c>
      <c r="I376" s="2">
        <v>142</v>
      </c>
      <c r="K376" s="2">
        <v>1024</v>
      </c>
      <c r="L376" s="2" t="s">
        <v>30</v>
      </c>
      <c r="M376" s="2" t="s">
        <v>360</v>
      </c>
      <c r="N376" s="2" t="s">
        <v>383</v>
      </c>
      <c r="O376" s="2" t="s">
        <v>411</v>
      </c>
      <c r="S376" s="5"/>
      <c r="T376" s="41"/>
      <c r="U376" s="8"/>
      <c r="W376" s="2" t="s">
        <v>151</v>
      </c>
      <c r="X376" s="2" t="str">
        <f>X$344</f>
        <v>TRUE</v>
      </c>
    </row>
    <row r="377" spans="2:24" x14ac:dyDescent="0.4">
      <c r="B377" s="19" t="s">
        <v>152</v>
      </c>
      <c r="C377" s="5"/>
      <c r="D377" s="30"/>
      <c r="E377" s="2" t="s">
        <v>415</v>
      </c>
      <c r="F377" s="2" t="str">
        <f>IF(C352="被験薬","^\d{3}$","^\d{3}$|^$")</f>
        <v>^\d{3}$|^$</v>
      </c>
      <c r="G377" s="2" t="s">
        <v>155</v>
      </c>
      <c r="I377" s="2">
        <v>142</v>
      </c>
      <c r="K377" s="2">
        <v>3</v>
      </c>
      <c r="L377" s="2" t="s">
        <v>30</v>
      </c>
      <c r="M377" s="2" t="s">
        <v>360</v>
      </c>
      <c r="N377" s="2" t="s">
        <v>383</v>
      </c>
      <c r="O377" s="2" t="s">
        <v>411</v>
      </c>
      <c r="S377" s="5"/>
      <c r="T377" s="41"/>
      <c r="U377" s="8"/>
      <c r="W377" s="2" t="s">
        <v>156</v>
      </c>
      <c r="X377" s="2" t="str">
        <f>X$344</f>
        <v>TRUE</v>
      </c>
    </row>
    <row r="378" spans="2:24" x14ac:dyDescent="0.4">
      <c r="B378" s="23"/>
      <c r="I378" s="2">
        <v>142</v>
      </c>
    </row>
    <row r="379" spans="2:24" x14ac:dyDescent="0.4">
      <c r="B379" s="53" t="s">
        <v>416</v>
      </c>
      <c r="C379" s="53"/>
      <c r="D379" s="36"/>
      <c r="E379" s="2" t="s">
        <v>417</v>
      </c>
      <c r="I379" s="2">
        <v>142</v>
      </c>
      <c r="L379" s="2" t="s">
        <v>418</v>
      </c>
      <c r="M379" s="2" t="s">
        <v>360</v>
      </c>
      <c r="N379" s="2" t="s">
        <v>383</v>
      </c>
      <c r="O379" s="2" t="s">
        <v>417</v>
      </c>
      <c r="S379" s="43" t="s">
        <v>36</v>
      </c>
      <c r="T379" s="44" t="s">
        <v>37</v>
      </c>
      <c r="U379" s="43" t="s">
        <v>38</v>
      </c>
    </row>
    <row r="380" spans="2:24" x14ac:dyDescent="0.4">
      <c r="B380" s="19" t="s">
        <v>160</v>
      </c>
      <c r="C380" s="8"/>
      <c r="D380" s="31"/>
      <c r="E380" s="2" t="s">
        <v>419</v>
      </c>
      <c r="F380" s="2" t="str">
        <f>IF(C352="被験薬","^.{1,1024}$","^.{1,1024}$|^$")</f>
        <v>^.{1,1024}$|^$</v>
      </c>
      <c r="G380" s="2" t="s">
        <v>150</v>
      </c>
      <c r="I380" s="2">
        <v>142</v>
      </c>
      <c r="K380" s="2">
        <v>1024</v>
      </c>
      <c r="L380" s="2" t="s">
        <v>30</v>
      </c>
      <c r="M380" s="2" t="s">
        <v>360</v>
      </c>
      <c r="N380" s="2" t="s">
        <v>383</v>
      </c>
      <c r="O380" s="2" t="s">
        <v>417</v>
      </c>
      <c r="S380" s="5"/>
      <c r="T380" s="41"/>
      <c r="U380" s="8"/>
      <c r="W380" s="2" t="s">
        <v>151</v>
      </c>
      <c r="X380" s="2" t="str">
        <f>X$344</f>
        <v>TRUE</v>
      </c>
    </row>
    <row r="381" spans="2:24" x14ac:dyDescent="0.4">
      <c r="B381" s="23"/>
      <c r="I381" s="2">
        <v>142</v>
      </c>
    </row>
    <row r="382" spans="2:24" x14ac:dyDescent="0.4">
      <c r="B382" s="53" t="s">
        <v>162</v>
      </c>
      <c r="C382" s="53"/>
      <c r="D382" s="36"/>
      <c r="E382" s="2" t="s">
        <v>420</v>
      </c>
      <c r="I382" s="2">
        <v>142</v>
      </c>
      <c r="L382" s="2" t="s">
        <v>421</v>
      </c>
      <c r="M382" s="2" t="s">
        <v>360</v>
      </c>
      <c r="N382" s="2" t="s">
        <v>383</v>
      </c>
      <c r="O382" s="2" t="s">
        <v>417</v>
      </c>
      <c r="P382" s="2" t="s">
        <v>420</v>
      </c>
      <c r="S382" s="43" t="s">
        <v>36</v>
      </c>
      <c r="T382" s="44" t="s">
        <v>37</v>
      </c>
      <c r="U382" s="43" t="s">
        <v>38</v>
      </c>
    </row>
    <row r="383" spans="2:24" x14ac:dyDescent="0.4">
      <c r="B383" s="19" t="s">
        <v>134</v>
      </c>
      <c r="C383" s="5">
        <v>1</v>
      </c>
      <c r="D383" s="30"/>
      <c r="E383" s="2" t="s">
        <v>392</v>
      </c>
      <c r="F383" s="2" t="str">
        <f>IF($C$352="被験薬","^[0-9]{1,10}$","^[0-9]{1,10}$|^$")</f>
        <v>^[0-9]{1,10}$|^$</v>
      </c>
      <c r="G383" s="2" t="s">
        <v>103</v>
      </c>
      <c r="H383" s="2">
        <v>173</v>
      </c>
      <c r="I383" s="2">
        <v>142</v>
      </c>
      <c r="K383" s="2">
        <v>10</v>
      </c>
      <c r="L383" s="2" t="s">
        <v>136</v>
      </c>
      <c r="M383" s="2" t="s">
        <v>360</v>
      </c>
      <c r="N383" s="2" t="s">
        <v>383</v>
      </c>
      <c r="O383" s="2" t="s">
        <v>417</v>
      </c>
      <c r="P383" s="2" t="s">
        <v>420</v>
      </c>
      <c r="S383" s="5"/>
      <c r="T383" s="41"/>
      <c r="U383" s="8"/>
      <c r="V383" s="2" t="s">
        <v>105</v>
      </c>
      <c r="W383" s="2" t="s">
        <v>293</v>
      </c>
      <c r="X383" s="45" t="str" cm="1">
        <f t="array" ref="X383">IF(X344="TRUE",IF(AND(C383&lt;&gt;1,C384="",S383:U384=""), "FALSE","TRUE"),"FALSE")</f>
        <v>TRUE</v>
      </c>
    </row>
    <row r="384" spans="2:24" x14ac:dyDescent="0.4">
      <c r="B384" s="19" t="s">
        <v>422</v>
      </c>
      <c r="C384" s="5"/>
      <c r="D384" s="30"/>
      <c r="E384" s="2" t="s">
        <v>423</v>
      </c>
      <c r="F384" s="2" t="str">
        <f>IF($C$352="被験薬","^\d{2}$","^\d{2}$|^$")</f>
        <v>^\d{2}$|^$</v>
      </c>
      <c r="G384" s="2" t="s">
        <v>168</v>
      </c>
      <c r="H384" s="2">
        <v>173</v>
      </c>
      <c r="I384" s="2">
        <v>142</v>
      </c>
      <c r="K384" s="2">
        <v>2</v>
      </c>
      <c r="L384" s="2" t="s">
        <v>30</v>
      </c>
      <c r="M384" s="2" t="s">
        <v>360</v>
      </c>
      <c r="N384" s="2" t="s">
        <v>383</v>
      </c>
      <c r="O384" s="2" t="s">
        <v>417</v>
      </c>
      <c r="P384" s="2" t="s">
        <v>420</v>
      </c>
      <c r="S384" s="5"/>
      <c r="T384" s="41"/>
      <c r="U384" s="8"/>
      <c r="W384" s="2" t="s">
        <v>169</v>
      </c>
      <c r="X384" s="45" t="str" cm="1">
        <f t="array" ref="X384">IF(X344="TRUE",IF(AND(C383&lt;&gt;1,C384="",S383:U384=""), "FALSE","TRUE"),"FALSE")</f>
        <v>TRUE</v>
      </c>
    </row>
    <row r="385" spans="2:24" x14ac:dyDescent="0.4">
      <c r="B385" s="23"/>
      <c r="I385" s="2">
        <v>142</v>
      </c>
    </row>
    <row r="386" spans="2:24" x14ac:dyDescent="0.4">
      <c r="B386" s="53" t="s">
        <v>170</v>
      </c>
      <c r="C386" s="53"/>
      <c r="D386" s="36"/>
      <c r="E386" s="2" t="s">
        <v>424</v>
      </c>
      <c r="I386" s="2">
        <v>142</v>
      </c>
      <c r="M386" s="2" t="s">
        <v>360</v>
      </c>
      <c r="N386" s="2" t="s">
        <v>383</v>
      </c>
      <c r="O386" s="2" t="s">
        <v>424</v>
      </c>
      <c r="S386" s="43" t="s">
        <v>36</v>
      </c>
      <c r="T386" s="44" t="s">
        <v>37</v>
      </c>
      <c r="U386" s="43" t="s">
        <v>38</v>
      </c>
    </row>
    <row r="387" spans="2:24" x14ac:dyDescent="0.4">
      <c r="B387" s="19" t="s">
        <v>425</v>
      </c>
      <c r="C387" s="8"/>
      <c r="D387" s="31"/>
      <c r="E387" s="2" t="s">
        <v>426</v>
      </c>
      <c r="F387" s="2" t="str">
        <f>IF(C352="被験薬","^.{1,2000}$","^.{1,2000}$|^$")</f>
        <v>^.{1,2000}$|^$</v>
      </c>
      <c r="G387" s="2" t="s">
        <v>403</v>
      </c>
      <c r="I387" s="2">
        <v>142</v>
      </c>
      <c r="K387" s="2">
        <v>2000</v>
      </c>
      <c r="L387" s="2" t="s">
        <v>30</v>
      </c>
      <c r="M387" s="2" t="s">
        <v>360</v>
      </c>
      <c r="N387" s="2" t="s">
        <v>383</v>
      </c>
      <c r="O387" s="2" t="s">
        <v>424</v>
      </c>
      <c r="S387" s="5"/>
      <c r="T387" s="41"/>
      <c r="U387" s="8"/>
      <c r="W387" s="2" t="s">
        <v>257</v>
      </c>
      <c r="X387" s="2" t="str">
        <f>X$344</f>
        <v>TRUE</v>
      </c>
    </row>
    <row r="388" spans="2:24" x14ac:dyDescent="0.4">
      <c r="B388" s="23"/>
      <c r="I388" s="2">
        <v>142</v>
      </c>
    </row>
    <row r="389" spans="2:24" x14ac:dyDescent="0.4">
      <c r="B389" s="53" t="s">
        <v>427</v>
      </c>
      <c r="C389" s="53"/>
      <c r="D389" s="36"/>
      <c r="E389" s="2" t="s">
        <v>428</v>
      </c>
      <c r="I389" s="2">
        <v>142</v>
      </c>
      <c r="L389" s="2" t="s">
        <v>429</v>
      </c>
      <c r="M389" s="2" t="s">
        <v>360</v>
      </c>
      <c r="N389" s="2" t="s">
        <v>383</v>
      </c>
      <c r="O389" s="2" t="s">
        <v>424</v>
      </c>
      <c r="P389" s="2" t="s">
        <v>428</v>
      </c>
      <c r="S389" s="43" t="s">
        <v>36</v>
      </c>
      <c r="T389" s="44" t="s">
        <v>37</v>
      </c>
      <c r="U389" s="43" t="s">
        <v>38</v>
      </c>
    </row>
    <row r="390" spans="2:24" x14ac:dyDescent="0.4">
      <c r="B390" s="19" t="s">
        <v>430</v>
      </c>
      <c r="C390" s="8"/>
      <c r="D390" s="31"/>
      <c r="E390" s="2" t="s">
        <v>431</v>
      </c>
      <c r="F390" s="2" t="str">
        <f>IF(C352="被験薬","^.{1,1024}$","^.{1,1024}$|^$")</f>
        <v>^.{1,1024}$|^$</v>
      </c>
      <c r="G390" s="2" t="s">
        <v>150</v>
      </c>
      <c r="I390" s="2">
        <v>142</v>
      </c>
      <c r="K390" s="2">
        <v>1024</v>
      </c>
      <c r="L390" s="2" t="s">
        <v>30</v>
      </c>
      <c r="M390" s="2" t="s">
        <v>360</v>
      </c>
      <c r="N390" s="2" t="s">
        <v>383</v>
      </c>
      <c r="O390" s="2" t="s">
        <v>424</v>
      </c>
      <c r="P390" s="2" t="s">
        <v>428</v>
      </c>
      <c r="S390" s="5"/>
      <c r="T390" s="41"/>
      <c r="U390" s="8"/>
      <c r="W390" s="2" t="s">
        <v>151</v>
      </c>
      <c r="X390" s="2" t="str">
        <f>X$344</f>
        <v>TRUE</v>
      </c>
    </row>
    <row r="391" spans="2:24" x14ac:dyDescent="0.4">
      <c r="B391" s="23"/>
      <c r="I391" s="2">
        <v>142</v>
      </c>
    </row>
    <row r="392" spans="2:24" x14ac:dyDescent="0.4">
      <c r="B392" s="53" t="s">
        <v>162</v>
      </c>
      <c r="C392" s="53"/>
      <c r="D392" s="36"/>
      <c r="E392" s="2" t="s">
        <v>420</v>
      </c>
      <c r="I392" s="2">
        <v>142</v>
      </c>
      <c r="L392" s="2" t="s">
        <v>164</v>
      </c>
      <c r="M392" s="2" t="s">
        <v>360</v>
      </c>
      <c r="N392" s="2" t="s">
        <v>383</v>
      </c>
      <c r="O392" s="2" t="s">
        <v>424</v>
      </c>
      <c r="P392" s="2" t="s">
        <v>428</v>
      </c>
      <c r="Q392" s="2" t="s">
        <v>420</v>
      </c>
      <c r="S392" s="43" t="s">
        <v>36</v>
      </c>
      <c r="T392" s="44" t="s">
        <v>37</v>
      </c>
      <c r="U392" s="43" t="s">
        <v>38</v>
      </c>
    </row>
    <row r="393" spans="2:24" x14ac:dyDescent="0.4">
      <c r="B393" s="19" t="s">
        <v>134</v>
      </c>
      <c r="C393" s="5">
        <v>1</v>
      </c>
      <c r="D393" s="30"/>
      <c r="E393" s="2" t="s">
        <v>392</v>
      </c>
      <c r="F393" s="2" t="str">
        <f>IF($C$352="被験薬","^[0-9]{1,10}$","^[0-9]{1,10}$|^$")</f>
        <v>^[0-9]{1,10}$|^$</v>
      </c>
      <c r="G393" s="2" t="s">
        <v>103</v>
      </c>
      <c r="H393" s="2">
        <v>180</v>
      </c>
      <c r="I393" s="2">
        <v>142</v>
      </c>
      <c r="K393" s="2">
        <v>10</v>
      </c>
      <c r="L393" s="2" t="s">
        <v>136</v>
      </c>
      <c r="M393" s="2" t="s">
        <v>360</v>
      </c>
      <c r="N393" s="2" t="s">
        <v>383</v>
      </c>
      <c r="O393" s="2" t="s">
        <v>424</v>
      </c>
      <c r="P393" s="2" t="s">
        <v>428</v>
      </c>
      <c r="Q393" s="2" t="s">
        <v>420</v>
      </c>
      <c r="S393" s="5"/>
      <c r="T393" s="41"/>
      <c r="U393" s="8"/>
      <c r="V393" s="2" t="s">
        <v>105</v>
      </c>
      <c r="W393" s="2" t="s">
        <v>293</v>
      </c>
      <c r="X393" s="45" t="str" cm="1">
        <f t="array" ref="X393">IF(X344="TRUE",IF(AND(C393&lt;&gt;1,C394="",S393:U394=""), "FALSE","TRUE"),"FALSE")</f>
        <v>TRUE</v>
      </c>
    </row>
    <row r="394" spans="2:24" x14ac:dyDescent="0.4">
      <c r="B394" s="19" t="s">
        <v>422</v>
      </c>
      <c r="C394" s="5"/>
      <c r="D394" s="30"/>
      <c r="E394" s="2" t="s">
        <v>423</v>
      </c>
      <c r="F394" s="2" t="str">
        <f>IF($C$352="被験薬","^\d{2}$","^\d{2}$|^$")</f>
        <v>^\d{2}$|^$</v>
      </c>
      <c r="G394" s="2" t="s">
        <v>168</v>
      </c>
      <c r="H394" s="2">
        <v>180</v>
      </c>
      <c r="I394" s="2">
        <v>142</v>
      </c>
      <c r="K394" s="2">
        <v>2</v>
      </c>
      <c r="L394" s="2" t="s">
        <v>30</v>
      </c>
      <c r="M394" s="2" t="s">
        <v>360</v>
      </c>
      <c r="N394" s="2" t="s">
        <v>383</v>
      </c>
      <c r="O394" s="2" t="s">
        <v>424</v>
      </c>
      <c r="P394" s="2" t="s">
        <v>428</v>
      </c>
      <c r="Q394" s="2" t="s">
        <v>420</v>
      </c>
      <c r="S394" s="5"/>
      <c r="T394" s="41"/>
      <c r="U394" s="8"/>
      <c r="W394" s="2" t="s">
        <v>169</v>
      </c>
      <c r="X394" s="45" t="str" cm="1">
        <f t="array" ref="X394">IF(X344="TRUE",IF(AND(C393&lt;&gt;1,C394="",S393:U394=""), "FALSE","TRUE"),"FALSE")</f>
        <v>TRUE</v>
      </c>
    </row>
    <row r="395" spans="2:24" x14ac:dyDescent="0.4">
      <c r="B395" s="23"/>
      <c r="I395" s="2">
        <v>142</v>
      </c>
    </row>
    <row r="396" spans="2:24" x14ac:dyDescent="0.4">
      <c r="B396" s="23" t="s">
        <v>432</v>
      </c>
      <c r="E396" s="2" t="s">
        <v>433</v>
      </c>
      <c r="I396" s="2">
        <v>142</v>
      </c>
      <c r="M396" s="2" t="s">
        <v>360</v>
      </c>
      <c r="N396" s="2" t="s">
        <v>383</v>
      </c>
      <c r="O396" s="2" t="s">
        <v>433</v>
      </c>
    </row>
    <row r="397" spans="2:24" x14ac:dyDescent="0.4">
      <c r="B397" s="53" t="s">
        <v>250</v>
      </c>
      <c r="C397" s="53"/>
      <c r="D397" s="36"/>
      <c r="E397" s="2" t="s">
        <v>434</v>
      </c>
      <c r="I397" s="2">
        <v>142</v>
      </c>
      <c r="L397" s="2" t="s">
        <v>252</v>
      </c>
      <c r="M397" s="2" t="s">
        <v>360</v>
      </c>
      <c r="N397" s="2" t="s">
        <v>383</v>
      </c>
      <c r="O397" s="2" t="s">
        <v>433</v>
      </c>
      <c r="P397" s="2" t="s">
        <v>434</v>
      </c>
      <c r="S397" s="43" t="s">
        <v>36</v>
      </c>
      <c r="T397" s="44" t="s">
        <v>37</v>
      </c>
      <c r="U397" s="43" t="s">
        <v>38</v>
      </c>
    </row>
    <row r="398" spans="2:24" x14ac:dyDescent="0.4">
      <c r="B398" s="22" t="s">
        <v>253</v>
      </c>
      <c r="C398" s="27"/>
      <c r="D398" s="31"/>
      <c r="E398" s="2" t="s">
        <v>254</v>
      </c>
      <c r="F398" s="2" t="str">
        <f>IF(C352="被験薬",".{1,20}$","^.{1,20}$|^$")</f>
        <v>^.{1,20}$|^$</v>
      </c>
      <c r="G398" s="2" t="s">
        <v>73</v>
      </c>
      <c r="I398" s="2">
        <v>142</v>
      </c>
      <c r="K398" s="2">
        <v>20</v>
      </c>
      <c r="L398" s="2" t="s">
        <v>30</v>
      </c>
      <c r="M398" s="2" t="s">
        <v>360</v>
      </c>
      <c r="N398" s="2" t="s">
        <v>383</v>
      </c>
      <c r="O398" s="2" t="s">
        <v>433</v>
      </c>
      <c r="P398" s="2" t="s">
        <v>434</v>
      </c>
      <c r="S398" s="5"/>
      <c r="T398" s="41"/>
      <c r="U398" s="8"/>
      <c r="W398" s="2" t="s">
        <v>174</v>
      </c>
      <c r="X398" s="2" t="str">
        <f>X$344</f>
        <v>TRUE</v>
      </c>
    </row>
    <row r="399" spans="2:24" x14ac:dyDescent="0.4">
      <c r="B399" s="19" t="s">
        <v>255</v>
      </c>
      <c r="C399" s="8"/>
      <c r="D399" s="31"/>
      <c r="E399" s="2" t="s">
        <v>256</v>
      </c>
      <c r="F399" s="2" t="str">
        <f>IF(OR(C398="該当なし",C398=""), "^$", "^.{1,2000}$")</f>
        <v>^$</v>
      </c>
      <c r="G399" s="2" t="str">
        <f>IF(F399="^$", "入力しないでください", "入力してください(2000文字以内)")</f>
        <v>入力しないでください</v>
      </c>
      <c r="I399" s="2">
        <v>142</v>
      </c>
      <c r="K399" s="2">
        <v>2000</v>
      </c>
      <c r="L399" s="2" t="s">
        <v>30</v>
      </c>
      <c r="M399" s="2" t="s">
        <v>360</v>
      </c>
      <c r="N399" s="2" t="s">
        <v>383</v>
      </c>
      <c r="O399" s="2" t="s">
        <v>433</v>
      </c>
      <c r="P399" s="2" t="s">
        <v>434</v>
      </c>
      <c r="S399" s="5"/>
      <c r="T399" s="41"/>
      <c r="U399" s="8"/>
      <c r="W399" s="2" t="s">
        <v>257</v>
      </c>
      <c r="X399" s="2" t="str">
        <f>X$344</f>
        <v>TRUE</v>
      </c>
    </row>
    <row r="400" spans="2:24" x14ac:dyDescent="0.4">
      <c r="B400" s="23"/>
      <c r="I400" s="2">
        <v>142</v>
      </c>
    </row>
    <row r="401" spans="2:24" x14ac:dyDescent="0.4">
      <c r="B401" s="53" t="s">
        <v>258</v>
      </c>
      <c r="C401" s="53"/>
      <c r="D401" s="36"/>
      <c r="E401" s="2" t="s">
        <v>435</v>
      </c>
      <c r="I401" s="2">
        <v>142</v>
      </c>
      <c r="L401" s="2" t="s">
        <v>260</v>
      </c>
      <c r="M401" s="2" t="s">
        <v>360</v>
      </c>
      <c r="N401" s="2" t="s">
        <v>383</v>
      </c>
      <c r="O401" s="2" t="s">
        <v>433</v>
      </c>
      <c r="P401" s="2" t="s">
        <v>435</v>
      </c>
      <c r="S401" s="43" t="s">
        <v>36</v>
      </c>
      <c r="T401" s="44" t="s">
        <v>37</v>
      </c>
      <c r="U401" s="43" t="s">
        <v>38</v>
      </c>
    </row>
    <row r="402" spans="2:24" x14ac:dyDescent="0.4">
      <c r="B402" s="19" t="s">
        <v>253</v>
      </c>
      <c r="C402" s="8"/>
      <c r="D402" s="31"/>
      <c r="E402" s="2" t="s">
        <v>261</v>
      </c>
      <c r="F402" s="2" t="str">
        <f>IF(C352="被験薬","^.{1,20}$","^.{1,20}$|^$")</f>
        <v>^.{1,20}$|^$</v>
      </c>
      <c r="G402" s="2" t="s">
        <v>73</v>
      </c>
      <c r="I402" s="2">
        <v>142</v>
      </c>
      <c r="K402" s="2">
        <v>20</v>
      </c>
      <c r="L402" s="2" t="s">
        <v>30</v>
      </c>
      <c r="M402" s="2" t="s">
        <v>360</v>
      </c>
      <c r="N402" s="2" t="s">
        <v>383</v>
      </c>
      <c r="O402" s="2" t="s">
        <v>433</v>
      </c>
      <c r="P402" s="2" t="s">
        <v>435</v>
      </c>
      <c r="S402" s="5"/>
      <c r="T402" s="41"/>
      <c r="U402" s="8"/>
      <c r="W402" s="2" t="s">
        <v>174</v>
      </c>
      <c r="X402" s="2" t="str">
        <f>X$344</f>
        <v>TRUE</v>
      </c>
    </row>
    <row r="403" spans="2:24" x14ac:dyDescent="0.4">
      <c r="B403" s="23"/>
      <c r="C403" s="18"/>
      <c r="D403" s="18"/>
      <c r="I403" s="2">
        <v>142</v>
      </c>
    </row>
    <row r="404" spans="2:24" x14ac:dyDescent="0.4">
      <c r="B404" s="55" t="s">
        <v>262</v>
      </c>
      <c r="C404" s="55"/>
      <c r="D404" s="37"/>
      <c r="E404" s="2" t="s">
        <v>436</v>
      </c>
      <c r="I404" s="2">
        <v>142</v>
      </c>
      <c r="L404" s="2" t="s">
        <v>264</v>
      </c>
      <c r="M404" s="2" t="s">
        <v>360</v>
      </c>
      <c r="N404" s="2" t="s">
        <v>383</v>
      </c>
      <c r="O404" s="2" t="s">
        <v>433</v>
      </c>
      <c r="P404" s="2" t="s">
        <v>436</v>
      </c>
      <c r="S404" s="43" t="s">
        <v>36</v>
      </c>
      <c r="T404" s="44" t="s">
        <v>37</v>
      </c>
      <c r="U404" s="43" t="s">
        <v>38</v>
      </c>
    </row>
    <row r="405" spans="2:24" x14ac:dyDescent="0.4">
      <c r="B405" s="19" t="s">
        <v>265</v>
      </c>
      <c r="C405" s="8"/>
      <c r="D405" s="31"/>
      <c r="E405" s="2" t="s">
        <v>266</v>
      </c>
      <c r="F405" s="2" t="str">
        <f>IF(C352="被験薬","^.{1,20}$","^.{1,20}$|^$")</f>
        <v>^.{1,20}$|^$</v>
      </c>
      <c r="G405" s="2" t="s">
        <v>73</v>
      </c>
      <c r="I405" s="2">
        <v>142</v>
      </c>
      <c r="K405" s="2">
        <v>20</v>
      </c>
      <c r="L405" s="2" t="s">
        <v>30</v>
      </c>
      <c r="M405" s="2" t="s">
        <v>360</v>
      </c>
      <c r="N405" s="2" t="s">
        <v>383</v>
      </c>
      <c r="O405" s="2" t="s">
        <v>433</v>
      </c>
      <c r="P405" s="2" t="s">
        <v>436</v>
      </c>
      <c r="S405" s="5"/>
      <c r="T405" s="41"/>
      <c r="U405" s="8"/>
      <c r="W405" s="2" t="s">
        <v>174</v>
      </c>
      <c r="X405" s="2" t="str">
        <f>X$344</f>
        <v>TRUE</v>
      </c>
    </row>
    <row r="406" spans="2:24" x14ac:dyDescent="0.4">
      <c r="B406" s="23"/>
      <c r="I406" s="2">
        <v>142</v>
      </c>
    </row>
    <row r="407" spans="2:24" x14ac:dyDescent="0.4">
      <c r="B407" s="53" t="s">
        <v>267</v>
      </c>
      <c r="C407" s="53"/>
      <c r="D407" s="36"/>
      <c r="E407" s="2" t="s">
        <v>437</v>
      </c>
      <c r="I407" s="2">
        <v>142</v>
      </c>
      <c r="L407" s="2" t="s">
        <v>269</v>
      </c>
      <c r="M407" s="2" t="s">
        <v>360</v>
      </c>
      <c r="N407" s="2" t="s">
        <v>383</v>
      </c>
      <c r="O407" s="2" t="s">
        <v>433</v>
      </c>
      <c r="P407" s="2" t="s">
        <v>437</v>
      </c>
      <c r="S407" s="43" t="s">
        <v>36</v>
      </c>
      <c r="T407" s="44" t="s">
        <v>37</v>
      </c>
      <c r="U407" s="43" t="s">
        <v>38</v>
      </c>
    </row>
    <row r="408" spans="2:24" x14ac:dyDescent="0.4">
      <c r="B408" s="19" t="s">
        <v>265</v>
      </c>
      <c r="C408" s="8"/>
      <c r="D408" s="31"/>
      <c r="E408" s="2" t="s">
        <v>266</v>
      </c>
      <c r="F408" s="2" t="str">
        <f>IF(C352="被験薬","^.{1,20}$","^.{1,20}$|^$")</f>
        <v>^.{1,20}$|^$</v>
      </c>
      <c r="G408" s="2" t="s">
        <v>73</v>
      </c>
      <c r="I408" s="2">
        <v>142</v>
      </c>
      <c r="K408" s="2">
        <v>20</v>
      </c>
      <c r="L408" s="2" t="s">
        <v>30</v>
      </c>
      <c r="M408" s="2" t="s">
        <v>360</v>
      </c>
      <c r="N408" s="2" t="s">
        <v>383</v>
      </c>
      <c r="O408" s="2" t="s">
        <v>433</v>
      </c>
      <c r="P408" s="2" t="s">
        <v>437</v>
      </c>
      <c r="S408" s="5"/>
      <c r="T408" s="41"/>
      <c r="U408" s="8"/>
      <c r="W408" s="2" t="s">
        <v>174</v>
      </c>
      <c r="X408" s="2" t="str">
        <f>X$344</f>
        <v>TRUE</v>
      </c>
    </row>
    <row r="409" spans="2:24" x14ac:dyDescent="0.4">
      <c r="B409" s="23"/>
      <c r="C409" s="18"/>
      <c r="D409" s="18"/>
      <c r="I409" s="2">
        <v>142</v>
      </c>
      <c r="S409" s="43" t="s">
        <v>36</v>
      </c>
      <c r="T409" s="44" t="s">
        <v>37</v>
      </c>
      <c r="U409" s="43" t="s">
        <v>38</v>
      </c>
    </row>
    <row r="410" spans="2:24" x14ac:dyDescent="0.4">
      <c r="B410" s="19" t="s">
        <v>270</v>
      </c>
      <c r="C410" s="8"/>
      <c r="D410" s="31"/>
      <c r="E410" s="2" t="s">
        <v>438</v>
      </c>
      <c r="F410" s="2" t="s">
        <v>257</v>
      </c>
      <c r="G410" s="2" t="s">
        <v>403</v>
      </c>
      <c r="I410" s="2">
        <v>142</v>
      </c>
      <c r="K410" s="2">
        <v>2000</v>
      </c>
      <c r="L410" s="2" t="s">
        <v>30</v>
      </c>
      <c r="M410" s="2" t="s">
        <v>360</v>
      </c>
      <c r="N410" s="2" t="s">
        <v>383</v>
      </c>
      <c r="O410" s="2" t="s">
        <v>433</v>
      </c>
      <c r="S410" s="5"/>
      <c r="T410" s="41"/>
      <c r="U410" s="8"/>
      <c r="W410" s="2" t="s">
        <v>257</v>
      </c>
      <c r="X410" s="2" t="str">
        <f>X$344</f>
        <v>TRUE</v>
      </c>
    </row>
    <row r="411" spans="2:24" x14ac:dyDescent="0.4">
      <c r="B411" s="23"/>
      <c r="I411" s="2">
        <v>142</v>
      </c>
    </row>
    <row r="412" spans="2:24" x14ac:dyDescent="0.4">
      <c r="B412" s="53" t="s">
        <v>439</v>
      </c>
      <c r="C412" s="53"/>
      <c r="D412" s="36"/>
      <c r="E412" s="2" t="s">
        <v>440</v>
      </c>
      <c r="I412" s="2">
        <v>142</v>
      </c>
      <c r="L412" s="2" t="s">
        <v>441</v>
      </c>
      <c r="M412" s="2" t="s">
        <v>360</v>
      </c>
      <c r="N412" s="2" t="s">
        <v>383</v>
      </c>
      <c r="O412" s="2" t="s">
        <v>440</v>
      </c>
      <c r="R412" s="2" t="str">
        <f>IF(AND(C414="",C415="",C416="",C417="",C418="",C419="",C420="",C421=""), "TRUE", "FALSE")</f>
        <v>TRUE</v>
      </c>
      <c r="S412" s="43" t="s">
        <v>36</v>
      </c>
      <c r="T412" s="44" t="s">
        <v>37</v>
      </c>
      <c r="U412" s="43" t="s">
        <v>38</v>
      </c>
    </row>
    <row r="413" spans="2:24" x14ac:dyDescent="0.4">
      <c r="B413" s="19" t="s">
        <v>292</v>
      </c>
      <c r="C413" s="5">
        <v>1</v>
      </c>
      <c r="D413" s="30"/>
      <c r="E413" s="2" t="s">
        <v>392</v>
      </c>
      <c r="F413" s="2" t="s">
        <v>293</v>
      </c>
      <c r="G413" s="2" t="s">
        <v>103</v>
      </c>
      <c r="H413" s="2">
        <v>194</v>
      </c>
      <c r="I413" s="2">
        <v>142</v>
      </c>
      <c r="K413" s="2">
        <v>10</v>
      </c>
      <c r="L413" s="2" t="s">
        <v>136</v>
      </c>
      <c r="M413" s="2" t="s">
        <v>360</v>
      </c>
      <c r="N413" s="2" t="s">
        <v>383</v>
      </c>
      <c r="O413" s="2" t="s">
        <v>440</v>
      </c>
      <c r="S413" s="5"/>
      <c r="T413" s="41"/>
      <c r="U413" s="8"/>
      <c r="V413" s="2" t="s">
        <v>105</v>
      </c>
      <c r="W413" s="2" t="s">
        <v>293</v>
      </c>
      <c r="X413" s="45" t="str" cm="1">
        <f t="array" ref="X413">IF(X344="TRUE",IF(AND(C413&lt;&gt;1,C414:C421="",S413:U421=""), "FALSE","TRUE"),"FALSE")</f>
        <v>TRUE</v>
      </c>
    </row>
    <row r="414" spans="2:24" x14ac:dyDescent="0.4">
      <c r="B414" s="19" t="s">
        <v>343</v>
      </c>
      <c r="C414" s="8"/>
      <c r="D414" s="31"/>
      <c r="E414" s="2" t="s">
        <v>442</v>
      </c>
      <c r="F414" s="2" t="s">
        <v>116</v>
      </c>
      <c r="G414" s="2" t="s">
        <v>115</v>
      </c>
      <c r="H414" s="2">
        <v>194</v>
      </c>
      <c r="I414" s="2">
        <v>142</v>
      </c>
      <c r="K414" s="2">
        <v>120</v>
      </c>
      <c r="L414" s="2" t="s">
        <v>30</v>
      </c>
      <c r="M414" s="2" t="s">
        <v>360</v>
      </c>
      <c r="N414" s="2" t="s">
        <v>383</v>
      </c>
      <c r="O414" s="2" t="s">
        <v>440</v>
      </c>
      <c r="S414" s="5"/>
      <c r="T414" s="41"/>
      <c r="U414" s="8"/>
      <c r="W414" s="2" t="s">
        <v>116</v>
      </c>
      <c r="X414" s="45" t="str" cm="1">
        <f t="array" ref="X414">IF(X344="TRUE",IF(AND(C413&lt;&gt;1,C414:C421="",S413:U421=""), "FALSE","TRUE"),"FALSE")</f>
        <v>TRUE</v>
      </c>
    </row>
    <row r="415" spans="2:24" x14ac:dyDescent="0.4">
      <c r="B415" s="19" t="s">
        <v>345</v>
      </c>
      <c r="C415" s="8"/>
      <c r="D415" s="31"/>
      <c r="E415" s="2" t="s">
        <v>443</v>
      </c>
      <c r="F415" s="2" t="s">
        <v>111</v>
      </c>
      <c r="G415" s="2" t="s">
        <v>110</v>
      </c>
      <c r="H415" s="2">
        <v>194</v>
      </c>
      <c r="I415" s="2">
        <v>142</v>
      </c>
      <c r="K415" s="2">
        <v>100</v>
      </c>
      <c r="L415" s="2" t="s">
        <v>30</v>
      </c>
      <c r="M415" s="2" t="s">
        <v>360</v>
      </c>
      <c r="N415" s="2" t="s">
        <v>383</v>
      </c>
      <c r="O415" s="2" t="s">
        <v>440</v>
      </c>
      <c r="S415" s="5"/>
      <c r="T415" s="41"/>
      <c r="U415" s="8"/>
      <c r="W415" s="2" t="s">
        <v>111</v>
      </c>
      <c r="X415" s="45" t="str" cm="1">
        <f t="array" ref="X415">IF(X344="TRUE",IF(AND(C413&lt;&gt;1,C414:C421="",S413:U421=""), "FALSE","TRUE"),"FALSE")</f>
        <v>TRUE</v>
      </c>
    </row>
    <row r="416" spans="2:24" x14ac:dyDescent="0.4">
      <c r="B416" s="19" t="s">
        <v>347</v>
      </c>
      <c r="C416" s="8"/>
      <c r="D416" s="31"/>
      <c r="E416" s="2" t="s">
        <v>444</v>
      </c>
      <c r="F416" s="2" t="s">
        <v>116</v>
      </c>
      <c r="G416" s="2" t="s">
        <v>115</v>
      </c>
      <c r="H416" s="2">
        <v>194</v>
      </c>
      <c r="I416" s="2">
        <v>142</v>
      </c>
      <c r="K416" s="2">
        <v>120</v>
      </c>
      <c r="L416" s="2" t="s">
        <v>30</v>
      </c>
      <c r="M416" s="2" t="s">
        <v>360</v>
      </c>
      <c r="N416" s="2" t="s">
        <v>383</v>
      </c>
      <c r="O416" s="2" t="s">
        <v>440</v>
      </c>
      <c r="S416" s="5"/>
      <c r="T416" s="41"/>
      <c r="U416" s="8"/>
      <c r="W416" s="2" t="s">
        <v>116</v>
      </c>
      <c r="X416" s="45" t="str" cm="1">
        <f t="array" ref="X416">IF(X344="TRUE",IF(AND(C413&lt;&gt;1,C414:C421="",S413:U421=""), "FALSE","TRUE"),"FALSE")</f>
        <v>TRUE</v>
      </c>
    </row>
    <row r="417" spans="2:27" x14ac:dyDescent="0.4">
      <c r="B417" s="19" t="s">
        <v>349</v>
      </c>
      <c r="C417" s="8"/>
      <c r="D417" s="31"/>
      <c r="E417" s="2" t="s">
        <v>445</v>
      </c>
      <c r="F417" s="2" t="s">
        <v>116</v>
      </c>
      <c r="G417" s="2" t="s">
        <v>115</v>
      </c>
      <c r="H417" s="2">
        <v>194</v>
      </c>
      <c r="I417" s="2">
        <v>142</v>
      </c>
      <c r="K417" s="2">
        <v>120</v>
      </c>
      <c r="L417" s="2" t="s">
        <v>30</v>
      </c>
      <c r="M417" s="2" t="s">
        <v>360</v>
      </c>
      <c r="N417" s="2" t="s">
        <v>383</v>
      </c>
      <c r="O417" s="2" t="s">
        <v>440</v>
      </c>
      <c r="S417" s="5"/>
      <c r="T417" s="41"/>
      <c r="U417" s="8"/>
      <c r="W417" s="2" t="s">
        <v>116</v>
      </c>
      <c r="X417" s="45" t="str" cm="1">
        <f t="array" ref="X417">IF(X344="TRUE",IF(AND(C413&lt;&gt;1,C414:C421="",S413:U421=""), "FALSE","TRUE"),"FALSE")</f>
        <v>TRUE</v>
      </c>
    </row>
    <row r="418" spans="2:27" x14ac:dyDescent="0.4">
      <c r="B418" s="19" t="s">
        <v>351</v>
      </c>
      <c r="C418" s="8"/>
      <c r="D418" s="31"/>
      <c r="E418" s="2" t="s">
        <v>446</v>
      </c>
      <c r="F418" s="2" t="s">
        <v>116</v>
      </c>
      <c r="G418" s="2" t="s">
        <v>115</v>
      </c>
      <c r="H418" s="2">
        <v>194</v>
      </c>
      <c r="I418" s="2">
        <v>142</v>
      </c>
      <c r="K418" s="2">
        <v>120</v>
      </c>
      <c r="L418" s="2" t="s">
        <v>30</v>
      </c>
      <c r="M418" s="2" t="s">
        <v>360</v>
      </c>
      <c r="N418" s="2" t="s">
        <v>383</v>
      </c>
      <c r="O418" s="2" t="s">
        <v>440</v>
      </c>
      <c r="S418" s="5"/>
      <c r="T418" s="41"/>
      <c r="U418" s="8"/>
      <c r="W418" s="2" t="s">
        <v>116</v>
      </c>
      <c r="X418" s="45" t="str" cm="1">
        <f t="array" ref="X418">IF(X344="TRUE",IF(AND(C413&lt;&gt;1,C414:C421="",S413:U421=""), "FALSE","TRUE"),"FALSE")</f>
        <v>TRUE</v>
      </c>
    </row>
    <row r="419" spans="2:27" x14ac:dyDescent="0.4">
      <c r="B419" s="19" t="s">
        <v>353</v>
      </c>
      <c r="C419" s="8"/>
      <c r="D419" s="31"/>
      <c r="E419" s="2" t="s">
        <v>447</v>
      </c>
      <c r="F419" s="2" t="s">
        <v>111</v>
      </c>
      <c r="G419" s="2" t="s">
        <v>110</v>
      </c>
      <c r="H419" s="2">
        <v>194</v>
      </c>
      <c r="I419" s="2">
        <v>142</v>
      </c>
      <c r="K419" s="2">
        <v>100</v>
      </c>
      <c r="L419" s="2" t="s">
        <v>30</v>
      </c>
      <c r="M419" s="2" t="s">
        <v>360</v>
      </c>
      <c r="N419" s="2" t="s">
        <v>383</v>
      </c>
      <c r="O419" s="2" t="s">
        <v>440</v>
      </c>
      <c r="S419" s="5"/>
      <c r="T419" s="41"/>
      <c r="U419" s="8"/>
      <c r="W419" s="2" t="s">
        <v>111</v>
      </c>
      <c r="X419" s="45" t="str" cm="1">
        <f t="array" ref="X419">IF(X344="TRUE",IF(AND(C413&lt;&gt;1,C414:C421="",S413:U421=""), "FALSE","TRUE"),"FALSE")</f>
        <v>TRUE</v>
      </c>
    </row>
    <row r="420" spans="2:27" x14ac:dyDescent="0.4">
      <c r="B420" s="19" t="s">
        <v>355</v>
      </c>
      <c r="C420" s="8"/>
      <c r="D420" s="31"/>
      <c r="E420" s="2" t="s">
        <v>448</v>
      </c>
      <c r="F420" s="2" t="s">
        <v>116</v>
      </c>
      <c r="G420" s="2" t="s">
        <v>115</v>
      </c>
      <c r="H420" s="2">
        <v>194</v>
      </c>
      <c r="I420" s="2">
        <v>142</v>
      </c>
      <c r="K420" s="2">
        <v>120</v>
      </c>
      <c r="L420" s="2" t="s">
        <v>30</v>
      </c>
      <c r="M420" s="2" t="s">
        <v>360</v>
      </c>
      <c r="N420" s="2" t="s">
        <v>383</v>
      </c>
      <c r="O420" s="2" t="s">
        <v>440</v>
      </c>
      <c r="S420" s="5"/>
      <c r="T420" s="41"/>
      <c r="U420" s="8"/>
      <c r="W420" s="2" t="s">
        <v>116</v>
      </c>
      <c r="X420" s="45" t="str" cm="1">
        <f t="array" ref="X420">IF(X344="TRUE",IF(AND(C413&lt;&gt;1,C414:C421="",S413:U421=""), "FALSE","TRUE"),"FALSE")</f>
        <v>TRUE</v>
      </c>
    </row>
    <row r="421" spans="2:27" x14ac:dyDescent="0.4">
      <c r="B421" s="19" t="s">
        <v>357</v>
      </c>
      <c r="C421" s="8"/>
      <c r="D421" s="31"/>
      <c r="E421" s="2" t="s">
        <v>449</v>
      </c>
      <c r="F421" s="2" t="s">
        <v>116</v>
      </c>
      <c r="G421" s="2" t="s">
        <v>450</v>
      </c>
      <c r="H421" s="2">
        <v>194</v>
      </c>
      <c r="I421" s="2">
        <v>142</v>
      </c>
      <c r="K421" s="2">
        <v>120</v>
      </c>
      <c r="L421" s="2" t="s">
        <v>30</v>
      </c>
      <c r="M421" s="2" t="s">
        <v>360</v>
      </c>
      <c r="N421" s="2" t="s">
        <v>383</v>
      </c>
      <c r="O421" s="2" t="s">
        <v>440</v>
      </c>
      <c r="S421" s="5"/>
      <c r="T421" s="41"/>
      <c r="U421" s="8"/>
      <c r="W421" s="2" t="s">
        <v>116</v>
      </c>
      <c r="X421" s="45" t="str" cm="1">
        <f t="array" ref="X421">IF(X344="TRUE",IF(AND(C413&lt;&gt;1,C414:C421="",S413:U421=""), "FALSE","TRUE"),"FALSE")</f>
        <v>TRUE</v>
      </c>
    </row>
    <row r="422" spans="2:27" x14ac:dyDescent="0.4">
      <c r="B422" s="23"/>
      <c r="I422" s="2">
        <v>142</v>
      </c>
      <c r="S422" s="43" t="s">
        <v>36</v>
      </c>
      <c r="T422" s="44" t="s">
        <v>37</v>
      </c>
      <c r="U422" s="43" t="s">
        <v>38</v>
      </c>
    </row>
    <row r="423" spans="2:27" x14ac:dyDescent="0.4">
      <c r="B423" s="19" t="s">
        <v>451</v>
      </c>
      <c r="C423" s="8"/>
      <c r="D423" s="31"/>
      <c r="E423" s="2" t="s">
        <v>452</v>
      </c>
      <c r="F423" s="2" t="s">
        <v>453</v>
      </c>
      <c r="G423" s="2" t="s">
        <v>454</v>
      </c>
      <c r="I423" s="2">
        <v>142</v>
      </c>
      <c r="K423" s="2">
        <v>4000</v>
      </c>
      <c r="L423" s="2" t="s">
        <v>30</v>
      </c>
      <c r="M423" s="2" t="s">
        <v>360</v>
      </c>
      <c r="N423" s="2" t="s">
        <v>383</v>
      </c>
      <c r="S423" s="5"/>
      <c r="T423" s="41"/>
      <c r="U423" s="8"/>
      <c r="W423" s="2" t="s">
        <v>453</v>
      </c>
      <c r="X423" s="2" t="str">
        <f>X$344</f>
        <v>TRUE</v>
      </c>
    </row>
    <row r="424" spans="2:27" x14ac:dyDescent="0.4">
      <c r="B424" s="23"/>
      <c r="I424" s="2">
        <v>142</v>
      </c>
      <c r="S424" s="43" t="s">
        <v>36</v>
      </c>
      <c r="T424" s="44" t="s">
        <v>37</v>
      </c>
      <c r="U424" s="43" t="s">
        <v>38</v>
      </c>
    </row>
    <row r="425" spans="2:27" x14ac:dyDescent="0.4">
      <c r="B425" s="19" t="s">
        <v>455</v>
      </c>
      <c r="C425" s="8"/>
      <c r="D425" s="31"/>
      <c r="E425" s="2" t="s">
        <v>456</v>
      </c>
      <c r="F425" s="2" t="s">
        <v>457</v>
      </c>
      <c r="G425" s="2" t="s">
        <v>458</v>
      </c>
      <c r="I425" s="2">
        <v>142</v>
      </c>
      <c r="J425" s="2" t="s">
        <v>459</v>
      </c>
      <c r="K425" s="2">
        <v>20</v>
      </c>
      <c r="L425" s="2" t="s">
        <v>30</v>
      </c>
      <c r="M425" s="2" t="s">
        <v>360</v>
      </c>
      <c r="N425" s="2" t="s">
        <v>383</v>
      </c>
      <c r="S425" s="5"/>
      <c r="T425" s="41"/>
      <c r="U425" s="8"/>
      <c r="V425" s="2" t="s">
        <v>460</v>
      </c>
      <c r="W425" s="2" t="s">
        <v>461</v>
      </c>
      <c r="X425" s="2" t="str">
        <f>X$344</f>
        <v>TRUE</v>
      </c>
    </row>
    <row r="426" spans="2:27" x14ac:dyDescent="0.4">
      <c r="I426" s="2">
        <v>142</v>
      </c>
      <c r="J426" s="2" t="s">
        <v>362</v>
      </c>
      <c r="S426" s="43" t="s">
        <v>36</v>
      </c>
      <c r="T426" s="44" t="s">
        <v>37</v>
      </c>
      <c r="U426" s="43" t="s">
        <v>38</v>
      </c>
      <c r="Y426" s="2"/>
      <c r="AA426" s="2"/>
    </row>
    <row r="427" spans="2:27" outlineLevel="1" x14ac:dyDescent="0.4">
      <c r="B427" s="19" t="s">
        <v>292</v>
      </c>
      <c r="C427" s="5">
        <v>2</v>
      </c>
      <c r="D427" s="30"/>
      <c r="E427" s="2" t="s">
        <v>135</v>
      </c>
      <c r="F427" s="2" t="s">
        <v>293</v>
      </c>
      <c r="G427" s="2" t="s">
        <v>103</v>
      </c>
      <c r="I427" s="2">
        <v>142</v>
      </c>
      <c r="K427" s="2">
        <v>10</v>
      </c>
      <c r="L427" s="2" t="s">
        <v>136</v>
      </c>
      <c r="M427" s="2" t="s">
        <v>360</v>
      </c>
      <c r="S427" s="5"/>
      <c r="T427" s="41"/>
      <c r="U427" s="8"/>
      <c r="V427" s="2" t="s">
        <v>105</v>
      </c>
      <c r="W427" s="2" t="s">
        <v>462</v>
      </c>
      <c r="X427" s="2" t="str" cm="1">
        <f t="array" ref="X427">IF(AND(C$427&lt;&gt;1,C$428="",C$430:C$432="",S$427:U$428="",S$430:U$432=""),"FALSE","TRUE")</f>
        <v>FALSE</v>
      </c>
      <c r="Y427" s="2"/>
      <c r="AA427" s="2"/>
    </row>
    <row r="428" spans="2:27" outlineLevel="2" x14ac:dyDescent="0.4">
      <c r="B428" s="20" t="s">
        <v>363</v>
      </c>
      <c r="C428" s="21"/>
      <c r="D428" s="30"/>
      <c r="E428" s="2" t="s">
        <v>463</v>
      </c>
      <c r="F428" s="2" t="s">
        <v>174</v>
      </c>
      <c r="G428" s="2" t="s">
        <v>73</v>
      </c>
      <c r="I428" s="2">
        <v>142</v>
      </c>
      <c r="K428" s="2">
        <v>20</v>
      </c>
      <c r="L428" s="2" t="s">
        <v>30</v>
      </c>
      <c r="M428" s="2" t="s">
        <v>360</v>
      </c>
      <c r="S428" s="5"/>
      <c r="T428" s="41"/>
      <c r="U428" s="8"/>
      <c r="W428" s="2" t="s">
        <v>464</v>
      </c>
      <c r="X428" s="2" t="str" cm="1">
        <f t="array" ref="X428">IF(AND(C$427&lt;&gt;1,C$428="",C$430:C$432="",S$427:U$428="",S$430:U$432=""),"FALSE","TRUE")</f>
        <v>FALSE</v>
      </c>
      <c r="Y428" s="2"/>
      <c r="AA428" s="2"/>
    </row>
    <row r="429" spans="2:27" outlineLevel="2" x14ac:dyDescent="0.4">
      <c r="B429" s="54" t="s">
        <v>365</v>
      </c>
      <c r="C429" s="54"/>
      <c r="D429" s="35"/>
      <c r="E429" s="2" t="s">
        <v>366</v>
      </c>
      <c r="I429" s="2">
        <v>142</v>
      </c>
      <c r="M429" s="2" t="s">
        <v>360</v>
      </c>
      <c r="N429" s="2" t="s">
        <v>366</v>
      </c>
      <c r="S429" s="43" t="s">
        <v>36</v>
      </c>
      <c r="T429" s="44" t="s">
        <v>37</v>
      </c>
      <c r="U429" s="43" t="s">
        <v>38</v>
      </c>
      <c r="Y429" s="2"/>
      <c r="AA429" s="2"/>
    </row>
    <row r="430" spans="2:27" outlineLevel="2" x14ac:dyDescent="0.4">
      <c r="B430" s="22" t="s">
        <v>367</v>
      </c>
      <c r="C430" s="8"/>
      <c r="D430" s="31"/>
      <c r="E430" s="2" t="s">
        <v>368</v>
      </c>
      <c r="F430" s="2" t="str">
        <f>IF(C428="","^.{1,240}$|^$","^.{1,240}$")</f>
        <v>^.{1,240}$|^$</v>
      </c>
      <c r="G430" s="2" t="s">
        <v>369</v>
      </c>
      <c r="I430" s="2">
        <v>142</v>
      </c>
      <c r="K430" s="2">
        <v>240</v>
      </c>
      <c r="L430" s="2" t="s">
        <v>30</v>
      </c>
      <c r="M430" s="2" t="s">
        <v>360</v>
      </c>
      <c r="N430" s="2" t="s">
        <v>366</v>
      </c>
      <c r="S430" s="5"/>
      <c r="T430" s="41"/>
      <c r="U430" s="8"/>
      <c r="W430" s="2" t="s">
        <v>465</v>
      </c>
      <c r="X430" s="2" t="str" cm="1">
        <f t="array" ref="X430">IF(AND(C$427&lt;&gt;1,C$428="",C$430:C$432="",S$427:U$428="",S$430:U$432=""),"FALSE","TRUE")</f>
        <v>FALSE</v>
      </c>
      <c r="Y430" s="2"/>
      <c r="AA430" s="2"/>
    </row>
    <row r="431" spans="2:27" outlineLevel="2" x14ac:dyDescent="0.4">
      <c r="B431" s="19" t="s">
        <v>371</v>
      </c>
      <c r="C431" s="5"/>
      <c r="D431" s="30"/>
      <c r="E431" s="2" t="s">
        <v>372</v>
      </c>
      <c r="F431" s="2" t="str">
        <f>IF(C428="","^.{1,20}$|^$","^.{1,20}$")</f>
        <v>^.{1,20}$|^$</v>
      </c>
      <c r="G431" s="2" t="s">
        <v>73</v>
      </c>
      <c r="I431" s="2">
        <v>142</v>
      </c>
      <c r="K431" s="2">
        <v>20</v>
      </c>
      <c r="L431" s="2" t="s">
        <v>30</v>
      </c>
      <c r="M431" s="2" t="s">
        <v>360</v>
      </c>
      <c r="N431" s="2" t="s">
        <v>366</v>
      </c>
      <c r="S431" s="5"/>
      <c r="T431" s="41"/>
      <c r="U431" s="8"/>
      <c r="W431" s="2" t="s">
        <v>464</v>
      </c>
      <c r="X431" s="2" t="str" cm="1">
        <f t="array" ref="X431">IF(AND(C$427&lt;&gt;1,C$428="",C$430:C$432="",S$427:U$428="",S$430:U$432=""),"FALSE","TRUE")</f>
        <v>FALSE</v>
      </c>
      <c r="Y431" s="2"/>
      <c r="AA431" s="2"/>
    </row>
    <row r="432" spans="2:27" outlineLevel="2" x14ac:dyDescent="0.4">
      <c r="B432" s="19" t="s">
        <v>373</v>
      </c>
      <c r="C432" s="8"/>
      <c r="D432" s="31"/>
      <c r="E432" s="2" t="s">
        <v>256</v>
      </c>
      <c r="F432" s="2" t="str">
        <f>IF(C431="その他","^.{1,2000}$","^$")</f>
        <v>^$</v>
      </c>
      <c r="G432" s="2" t="str">
        <f>IF(F432="^$", "入力しないでください", "入力してください(2000文字以内)")</f>
        <v>入力しないでください</v>
      </c>
      <c r="I432" s="2">
        <v>142</v>
      </c>
      <c r="K432" s="2">
        <v>2000</v>
      </c>
      <c r="L432" s="2" t="s">
        <v>30</v>
      </c>
      <c r="M432" s="2" t="s">
        <v>360</v>
      </c>
      <c r="N432" s="2" t="s">
        <v>366</v>
      </c>
      <c r="S432" s="5"/>
      <c r="T432" s="41"/>
      <c r="U432" s="8"/>
      <c r="W432" s="2" t="s">
        <v>466</v>
      </c>
      <c r="X432" s="2" t="str" cm="1">
        <f t="array" ref="X432">IF(AND(C$427&lt;&gt;1,C$428="",C$430:C$432="",S$427:U$428="",S$430:U$432=""),"FALSE","TRUE")</f>
        <v>FALSE</v>
      </c>
      <c r="Y432" s="2"/>
      <c r="AA432" s="2"/>
    </row>
    <row r="433" spans="2:27" outlineLevel="2" x14ac:dyDescent="0.4">
      <c r="B433" s="23"/>
      <c r="E433" s="24"/>
      <c r="I433" s="2">
        <v>142</v>
      </c>
      <c r="Y433" s="2"/>
      <c r="AA433" s="2"/>
    </row>
    <row r="434" spans="2:27" outlineLevel="2" x14ac:dyDescent="0.4">
      <c r="B434" s="50" t="s">
        <v>374</v>
      </c>
      <c r="C434" s="50"/>
      <c r="D434" s="33"/>
      <c r="E434" s="2" t="s">
        <v>375</v>
      </c>
      <c r="I434" s="2">
        <v>142</v>
      </c>
      <c r="M434" s="2" t="s">
        <v>360</v>
      </c>
      <c r="N434" s="2" t="s">
        <v>375</v>
      </c>
      <c r="S434" s="43" t="s">
        <v>36</v>
      </c>
      <c r="T434" s="44" t="s">
        <v>37</v>
      </c>
      <c r="U434" s="43" t="s">
        <v>38</v>
      </c>
      <c r="Y434" s="2"/>
      <c r="AA434" s="2"/>
    </row>
    <row r="435" spans="2:27" outlineLevel="2" x14ac:dyDescent="0.4">
      <c r="B435" s="25" t="s">
        <v>376</v>
      </c>
      <c r="C435" s="28"/>
      <c r="D435" s="38"/>
      <c r="E435" s="2" t="s">
        <v>377</v>
      </c>
      <c r="F435" s="2" t="str">
        <f>IF(C428="","^.{1,20}$|^$","^.{1,20}$")</f>
        <v>^.{1,20}$|^$</v>
      </c>
      <c r="G435" s="2" t="s">
        <v>73</v>
      </c>
      <c r="I435" s="2">
        <v>142</v>
      </c>
      <c r="K435" s="2">
        <v>20</v>
      </c>
      <c r="L435" s="2" t="s">
        <v>30</v>
      </c>
      <c r="M435" s="2" t="s">
        <v>360</v>
      </c>
      <c r="N435" s="2" t="s">
        <v>375</v>
      </c>
      <c r="S435" s="5"/>
      <c r="T435" s="41"/>
      <c r="U435" s="8"/>
      <c r="W435" s="2" t="s">
        <v>464</v>
      </c>
      <c r="X435" s="2" t="str">
        <f>X$427</f>
        <v>FALSE</v>
      </c>
      <c r="Y435" s="2"/>
      <c r="AA435" s="2"/>
    </row>
    <row r="436" spans="2:27" ht="24.45" outlineLevel="2" x14ac:dyDescent="0.4">
      <c r="B436" s="7" t="s">
        <v>378</v>
      </c>
      <c r="C436" s="8"/>
      <c r="D436" s="31"/>
      <c r="E436" s="2" t="s">
        <v>379</v>
      </c>
      <c r="F436" s="2" t="str">
        <f>IF(C435="その他","^.{1,2000}$","^$")</f>
        <v>^$</v>
      </c>
      <c r="G436" s="2" t="str">
        <f>IF(F436="^$", "入力しないでください", "入力してください(2000文字以内)")</f>
        <v>入力しないでください</v>
      </c>
      <c r="I436" s="2">
        <v>142</v>
      </c>
      <c r="K436" s="2">
        <v>2000</v>
      </c>
      <c r="L436" s="2" t="s">
        <v>30</v>
      </c>
      <c r="M436" s="2" t="s">
        <v>360</v>
      </c>
      <c r="N436" s="2" t="s">
        <v>375</v>
      </c>
      <c r="S436" s="5"/>
      <c r="T436" s="41"/>
      <c r="U436" s="8"/>
      <c r="W436" s="2" t="s">
        <v>466</v>
      </c>
      <c r="X436" s="2" t="str">
        <f t="shared" ref="X436:X437" si="0">X$427</f>
        <v>FALSE</v>
      </c>
      <c r="Y436" s="2"/>
      <c r="AA436" s="2"/>
    </row>
    <row r="437" spans="2:27" outlineLevel="2" x14ac:dyDescent="0.4">
      <c r="B437" s="22" t="s">
        <v>380</v>
      </c>
      <c r="C437" s="26"/>
      <c r="D437" s="30"/>
      <c r="E437" s="2" t="s">
        <v>381</v>
      </c>
      <c r="F437" s="2" t="str">
        <f>IF(C428="","^.{1,20}$|^$","^.{1,20}$")</f>
        <v>^.{1,20}$|^$</v>
      </c>
      <c r="G437" s="2" t="s">
        <v>73</v>
      </c>
      <c r="I437" s="2">
        <v>142</v>
      </c>
      <c r="K437" s="2">
        <v>20</v>
      </c>
      <c r="L437" s="2" t="s">
        <v>30</v>
      </c>
      <c r="M437" s="2" t="s">
        <v>360</v>
      </c>
      <c r="S437" s="5"/>
      <c r="T437" s="41"/>
      <c r="U437" s="8"/>
      <c r="W437" s="2" t="s">
        <v>464</v>
      </c>
      <c r="X437" s="2" t="str">
        <f t="shared" si="0"/>
        <v>FALSE</v>
      </c>
      <c r="Y437" s="2"/>
      <c r="AA437" s="2"/>
    </row>
    <row r="438" spans="2:27" outlineLevel="2" x14ac:dyDescent="0.4">
      <c r="B438" s="23"/>
      <c r="I438" s="2">
        <v>142</v>
      </c>
      <c r="Y438" s="2"/>
      <c r="AA438" s="2"/>
    </row>
    <row r="439" spans="2:27" outlineLevel="2" x14ac:dyDescent="0.4">
      <c r="B439" s="23" t="s">
        <v>382</v>
      </c>
      <c r="E439" s="2" t="s">
        <v>383</v>
      </c>
      <c r="I439" s="2">
        <v>142</v>
      </c>
      <c r="M439" s="2" t="s">
        <v>360</v>
      </c>
      <c r="N439" s="2" t="s">
        <v>383</v>
      </c>
      <c r="S439" s="43" t="s">
        <v>36</v>
      </c>
      <c r="T439" s="44" t="s">
        <v>37</v>
      </c>
      <c r="U439" s="43" t="s">
        <v>38</v>
      </c>
      <c r="Y439" s="2"/>
      <c r="AA439" s="2"/>
    </row>
    <row r="440" spans="2:27" outlineLevel="2" x14ac:dyDescent="0.4">
      <c r="B440" s="19" t="s">
        <v>384</v>
      </c>
      <c r="C440" s="8"/>
      <c r="D440" s="31"/>
      <c r="E440" s="2" t="s">
        <v>385</v>
      </c>
      <c r="F440" s="2" t="s">
        <v>386</v>
      </c>
      <c r="G440" s="2" t="s">
        <v>73</v>
      </c>
      <c r="I440" s="2">
        <v>142</v>
      </c>
      <c r="K440" s="2">
        <v>50</v>
      </c>
      <c r="L440" s="2" t="s">
        <v>387</v>
      </c>
      <c r="M440" s="2" t="s">
        <v>360</v>
      </c>
      <c r="N440" s="2" t="s">
        <v>383</v>
      </c>
      <c r="R440" s="2" t="str">
        <f>IF(C440="","TRUE","FALSE")</f>
        <v>TRUE</v>
      </c>
      <c r="S440" s="5"/>
      <c r="T440" s="41"/>
      <c r="U440" s="8"/>
      <c r="W440" s="2" t="s">
        <v>386</v>
      </c>
      <c r="X440" s="2" t="str">
        <f>X$427</f>
        <v>FALSE</v>
      </c>
      <c r="Y440" s="2"/>
      <c r="AA440" s="2"/>
    </row>
    <row r="441" spans="2:27" outlineLevel="2" x14ac:dyDescent="0.4">
      <c r="B441" s="23"/>
      <c r="I441" s="2">
        <v>142</v>
      </c>
      <c r="Y441" s="2"/>
      <c r="AA441" s="2"/>
    </row>
    <row r="442" spans="2:27" outlineLevel="2" x14ac:dyDescent="0.4">
      <c r="B442" s="23" t="s">
        <v>388</v>
      </c>
      <c r="E442" s="2" t="s">
        <v>391</v>
      </c>
      <c r="I442" s="2">
        <v>142</v>
      </c>
      <c r="L442" s="2" t="s">
        <v>390</v>
      </c>
      <c r="M442" s="2" t="s">
        <v>360</v>
      </c>
      <c r="N442" s="2" t="s">
        <v>383</v>
      </c>
      <c r="O442" s="2" t="s">
        <v>391</v>
      </c>
      <c r="S442" s="43" t="s">
        <v>36</v>
      </c>
      <c r="T442" s="44" t="s">
        <v>37</v>
      </c>
      <c r="U442" s="43" t="s">
        <v>38</v>
      </c>
      <c r="Y442" s="2"/>
      <c r="AA442" s="2"/>
    </row>
    <row r="443" spans="2:27" outlineLevel="2" x14ac:dyDescent="0.4">
      <c r="B443" s="19" t="s">
        <v>134</v>
      </c>
      <c r="C443" s="5">
        <v>1</v>
      </c>
      <c r="D443" s="30"/>
      <c r="E443" s="2" t="s">
        <v>392</v>
      </c>
      <c r="F443" s="2" t="s">
        <v>293</v>
      </c>
      <c r="G443" s="2" t="s">
        <v>103</v>
      </c>
      <c r="H443" s="2">
        <v>156</v>
      </c>
      <c r="I443" s="2">
        <v>142</v>
      </c>
      <c r="K443" s="2">
        <v>10</v>
      </c>
      <c r="L443" s="2" t="s">
        <v>136</v>
      </c>
      <c r="M443" s="2" t="s">
        <v>360</v>
      </c>
      <c r="N443" s="2" t="s">
        <v>383</v>
      </c>
      <c r="O443" s="2" t="s">
        <v>391</v>
      </c>
      <c r="S443" s="5"/>
      <c r="T443" s="41"/>
      <c r="U443" s="8"/>
      <c r="V443" s="2" t="s">
        <v>105</v>
      </c>
      <c r="W443" s="2" t="s">
        <v>462</v>
      </c>
      <c r="X443" s="45" t="str" cm="1">
        <f t="array" ref="X443">IF(X427="TRUE",IF(AND(C443&lt;&gt;1,C444:C447="",S443:U447=""), "FALSE","TRUE"),"FALSE")</f>
        <v>FALSE</v>
      </c>
      <c r="Y443" s="2"/>
      <c r="AA443" s="2"/>
    </row>
    <row r="444" spans="2:27" outlineLevel="2" x14ac:dyDescent="0.4">
      <c r="B444" s="19" t="s">
        <v>107</v>
      </c>
      <c r="C444" s="8"/>
      <c r="D444" s="31"/>
      <c r="E444" s="2" t="s">
        <v>393</v>
      </c>
      <c r="F444" s="2" t="str">
        <f>IF($C$435="被験薬","^.{1,100}$","^.{1,100}$|^$")</f>
        <v>^.{1,100}$|^$</v>
      </c>
      <c r="G444" s="2" t="s">
        <v>110</v>
      </c>
      <c r="H444" s="2">
        <v>156</v>
      </c>
      <c r="I444" s="2">
        <v>142</v>
      </c>
      <c r="K444" s="2">
        <v>100</v>
      </c>
      <c r="L444" s="2" t="s">
        <v>30</v>
      </c>
      <c r="M444" s="2" t="s">
        <v>360</v>
      </c>
      <c r="N444" s="2" t="s">
        <v>383</v>
      </c>
      <c r="O444" s="2" t="s">
        <v>391</v>
      </c>
      <c r="S444" s="5"/>
      <c r="T444" s="41"/>
      <c r="U444" s="8"/>
      <c r="W444" s="2" t="s">
        <v>467</v>
      </c>
      <c r="X444" s="45" t="str" cm="1">
        <f t="array" ref="X444">IF(X427="TRUE",IF(AND(C443&lt;&gt;1,C444:C447="",S443:U447=""), "FALSE","TRUE"),"FALSE")</f>
        <v>FALSE</v>
      </c>
      <c r="Y444" s="2"/>
      <c r="AA444" s="2"/>
    </row>
    <row r="445" spans="2:27" outlineLevel="2" x14ac:dyDescent="0.4">
      <c r="B445" s="19" t="s">
        <v>112</v>
      </c>
      <c r="C445" s="8"/>
      <c r="D445" s="31"/>
      <c r="E445" s="2" t="s">
        <v>394</v>
      </c>
      <c r="F445" s="2" t="str">
        <f>IF($C$435="被験薬","^.{1,120}$","^.{1,120}$|^$")</f>
        <v>^.{1,120}$|^$</v>
      </c>
      <c r="G445" s="2" t="s">
        <v>115</v>
      </c>
      <c r="H445" s="2">
        <v>156</v>
      </c>
      <c r="I445" s="2">
        <v>142</v>
      </c>
      <c r="K445" s="2">
        <v>120</v>
      </c>
      <c r="L445" s="2" t="s">
        <v>30</v>
      </c>
      <c r="M445" s="2" t="s">
        <v>360</v>
      </c>
      <c r="N445" s="2" t="s">
        <v>383</v>
      </c>
      <c r="O445" s="2" t="s">
        <v>391</v>
      </c>
      <c r="S445" s="5"/>
      <c r="T445" s="41"/>
      <c r="U445" s="8"/>
      <c r="W445" s="2" t="s">
        <v>468</v>
      </c>
      <c r="X445" s="45" t="str" cm="1">
        <f t="array" ref="X445">IF(X427="TRUE",IF(AND(C443&lt;&gt;1,C444:C447="",S443:U447=""), "FALSE","TRUE"),"FALSE")</f>
        <v>FALSE</v>
      </c>
      <c r="Y445" s="2"/>
      <c r="AA445" s="2"/>
    </row>
    <row r="446" spans="2:27" outlineLevel="2" x14ac:dyDescent="0.4">
      <c r="B446" s="19" t="s">
        <v>117</v>
      </c>
      <c r="C446" s="8"/>
      <c r="D446" s="31"/>
      <c r="E446" s="2" t="s">
        <v>395</v>
      </c>
      <c r="F446" s="2" t="s">
        <v>116</v>
      </c>
      <c r="G446" s="2" t="s">
        <v>115</v>
      </c>
      <c r="H446" s="2">
        <v>156</v>
      </c>
      <c r="I446" s="2">
        <v>142</v>
      </c>
      <c r="K446" s="2">
        <v>120</v>
      </c>
      <c r="L446" s="2" t="s">
        <v>30</v>
      </c>
      <c r="M446" s="2" t="s">
        <v>360</v>
      </c>
      <c r="N446" s="2" t="s">
        <v>383</v>
      </c>
      <c r="O446" s="2" t="s">
        <v>391</v>
      </c>
      <c r="S446" s="5"/>
      <c r="T446" s="41"/>
      <c r="U446" s="8"/>
      <c r="W446" s="2" t="s">
        <v>468</v>
      </c>
      <c r="X446" s="45" t="str" cm="1">
        <f t="array" ref="X446">IF(X427="TRUE",IF(AND(C443&lt;&gt;1,C444:C447="",S443:U447=""), "FALSE","TRUE"),"FALSE")</f>
        <v>FALSE</v>
      </c>
      <c r="Y446" s="2"/>
      <c r="AA446" s="2"/>
    </row>
    <row r="447" spans="2:27" outlineLevel="2" x14ac:dyDescent="0.4">
      <c r="B447" s="19" t="s">
        <v>119</v>
      </c>
      <c r="C447" s="11"/>
      <c r="D447" s="34"/>
      <c r="E447" s="2" t="s">
        <v>396</v>
      </c>
      <c r="F447" s="2" t="str">
        <f>IF($C$435="被験薬","^[0-9]{6}999$","^[0-9]{6}999$|^$")</f>
        <v>^[0-9]{6}999$|^$</v>
      </c>
      <c r="G447" s="2" t="s">
        <v>324</v>
      </c>
      <c r="H447" s="2">
        <v>156</v>
      </c>
      <c r="I447" s="2">
        <v>142</v>
      </c>
      <c r="K447" s="2">
        <v>9</v>
      </c>
      <c r="L447" s="2" t="s">
        <v>30</v>
      </c>
      <c r="M447" s="2" t="s">
        <v>360</v>
      </c>
      <c r="N447" s="2" t="s">
        <v>383</v>
      </c>
      <c r="O447" s="2" t="s">
        <v>391</v>
      </c>
      <c r="S447" s="5"/>
      <c r="T447" s="41"/>
      <c r="U447" s="8"/>
      <c r="W447" s="2" t="s">
        <v>469</v>
      </c>
      <c r="X447" s="45" t="str" cm="1">
        <f t="array" ref="X447">IF(X427="TRUE",IF(AND(C443&lt;&gt;1,C444:C447="",S443:U447=""), "FALSE","TRUE"),"FALSE")</f>
        <v>FALSE</v>
      </c>
      <c r="Y447" s="2"/>
      <c r="AA447" s="2"/>
    </row>
    <row r="448" spans="2:27" outlineLevel="2" x14ac:dyDescent="0.4">
      <c r="B448" s="23"/>
      <c r="I448" s="2">
        <v>142</v>
      </c>
      <c r="Y448" s="2"/>
      <c r="AA448" s="2"/>
    </row>
    <row r="449" spans="2:27" outlineLevel="2" x14ac:dyDescent="0.4">
      <c r="B449" s="53" t="s">
        <v>398</v>
      </c>
      <c r="C449" s="53"/>
      <c r="D449" s="36"/>
      <c r="E449" s="2" t="s">
        <v>399</v>
      </c>
      <c r="I449" s="2">
        <v>142</v>
      </c>
      <c r="L449" s="2" t="s">
        <v>400</v>
      </c>
      <c r="M449" s="2" t="s">
        <v>360</v>
      </c>
      <c r="N449" s="2" t="s">
        <v>383</v>
      </c>
      <c r="O449" s="2" t="s">
        <v>399</v>
      </c>
      <c r="S449" s="43" t="s">
        <v>36</v>
      </c>
      <c r="T449" s="44" t="s">
        <v>37</v>
      </c>
      <c r="U449" s="43" t="s">
        <v>38</v>
      </c>
      <c r="Y449" s="2"/>
      <c r="AA449" s="2"/>
    </row>
    <row r="450" spans="2:27" outlineLevel="2" x14ac:dyDescent="0.4">
      <c r="B450" s="19" t="s">
        <v>401</v>
      </c>
      <c r="C450" s="8"/>
      <c r="D450" s="31"/>
      <c r="E450" s="2" t="s">
        <v>402</v>
      </c>
      <c r="F450" s="2" t="str">
        <f>IF(C435="被験薬","^.{1,2000}$","^.{1,2000}$|^$")</f>
        <v>^.{1,2000}$|^$</v>
      </c>
      <c r="G450" s="2" t="s">
        <v>403</v>
      </c>
      <c r="I450" s="2">
        <v>142</v>
      </c>
      <c r="K450" s="2">
        <v>2000</v>
      </c>
      <c r="L450" s="2" t="s">
        <v>30</v>
      </c>
      <c r="M450" s="2" t="s">
        <v>360</v>
      </c>
      <c r="N450" s="2" t="s">
        <v>383</v>
      </c>
      <c r="O450" s="2" t="s">
        <v>399</v>
      </c>
      <c r="S450" s="5"/>
      <c r="T450" s="41"/>
      <c r="U450" s="8"/>
      <c r="W450" s="2" t="s">
        <v>466</v>
      </c>
      <c r="X450" s="2" t="str">
        <f>X$427</f>
        <v>FALSE</v>
      </c>
      <c r="Y450" s="2"/>
      <c r="AA450" s="2"/>
    </row>
    <row r="451" spans="2:27" outlineLevel="2" x14ac:dyDescent="0.4">
      <c r="B451" s="23"/>
      <c r="I451" s="2">
        <v>142</v>
      </c>
      <c r="Y451" s="2"/>
      <c r="AA451" s="2"/>
    </row>
    <row r="452" spans="2:27" outlineLevel="2" x14ac:dyDescent="0.4">
      <c r="B452" s="53" t="s">
        <v>131</v>
      </c>
      <c r="C452" s="53"/>
      <c r="D452" s="36"/>
      <c r="E452" s="2" t="s">
        <v>404</v>
      </c>
      <c r="I452" s="2">
        <v>142</v>
      </c>
      <c r="L452" s="2" t="s">
        <v>405</v>
      </c>
      <c r="M452" s="2" t="s">
        <v>360</v>
      </c>
      <c r="N452" s="2" t="s">
        <v>383</v>
      </c>
      <c r="O452" s="2" t="s">
        <v>399</v>
      </c>
      <c r="P452" s="2" t="s">
        <v>404</v>
      </c>
      <c r="S452" s="43" t="s">
        <v>36</v>
      </c>
      <c r="T452" s="44" t="s">
        <v>37</v>
      </c>
      <c r="U452" s="43" t="s">
        <v>38</v>
      </c>
      <c r="Y452" s="2"/>
      <c r="AA452" s="2"/>
    </row>
    <row r="453" spans="2:27" outlineLevel="2" x14ac:dyDescent="0.4">
      <c r="B453" s="19" t="s">
        <v>134</v>
      </c>
      <c r="C453" s="5">
        <v>1</v>
      </c>
      <c r="D453" s="30"/>
      <c r="E453" s="2" t="s">
        <v>392</v>
      </c>
      <c r="F453" s="2" t="str">
        <f>IF($C$435="被験薬","^[0-9]{1,10}$","^[0-9]{1,10}$|^$")</f>
        <v>^[0-9]{1,10}$|^$</v>
      </c>
      <c r="G453" s="2" t="s">
        <v>103</v>
      </c>
      <c r="H453" s="2">
        <v>164</v>
      </c>
      <c r="I453" s="2">
        <v>142</v>
      </c>
      <c r="K453" s="2">
        <v>10</v>
      </c>
      <c r="L453" s="2" t="s">
        <v>136</v>
      </c>
      <c r="M453" s="2" t="s">
        <v>360</v>
      </c>
      <c r="N453" s="2" t="s">
        <v>383</v>
      </c>
      <c r="O453" s="2" t="s">
        <v>399</v>
      </c>
      <c r="P453" s="2" t="s">
        <v>404</v>
      </c>
      <c r="S453" s="5"/>
      <c r="T453" s="41"/>
      <c r="U453" s="8"/>
      <c r="V453" s="2" t="s">
        <v>105</v>
      </c>
      <c r="W453" s="2" t="s">
        <v>462</v>
      </c>
      <c r="X453" s="45" t="str" cm="1">
        <f t="array" ref="X453">IF(X427="TRUE",IF(AND(C453&lt;&gt;1,C454="",S453:U454=""), "FALSE","TRUE"),"FALSE")</f>
        <v>FALSE</v>
      </c>
      <c r="Y453" s="2"/>
      <c r="AA453" s="2"/>
    </row>
    <row r="454" spans="2:27" outlineLevel="2" x14ac:dyDescent="0.4">
      <c r="B454" s="19" t="s">
        <v>406</v>
      </c>
      <c r="C454" s="8"/>
      <c r="D454" s="31"/>
      <c r="E454" s="2" t="s">
        <v>407</v>
      </c>
      <c r="F454" s="2" t="str">
        <f>IF($C$435="被験薬","^[a-zA-Z0-9]{2}$","^[a-zA-Z0-9]{2}$|^$")</f>
        <v>^[a-zA-Z0-9]{2}$|^$</v>
      </c>
      <c r="G454" s="2" t="s">
        <v>140</v>
      </c>
      <c r="H454" s="2">
        <v>164</v>
      </c>
      <c r="I454" s="2">
        <v>142</v>
      </c>
      <c r="K454" s="2">
        <v>2</v>
      </c>
      <c r="L454" s="2" t="s">
        <v>30</v>
      </c>
      <c r="M454" s="2" t="s">
        <v>360</v>
      </c>
      <c r="N454" s="2" t="s">
        <v>383</v>
      </c>
      <c r="O454" s="2" t="s">
        <v>399</v>
      </c>
      <c r="P454" s="2" t="s">
        <v>404</v>
      </c>
      <c r="S454" s="5"/>
      <c r="T454" s="41"/>
      <c r="U454" s="8"/>
      <c r="W454" s="2" t="s">
        <v>470</v>
      </c>
      <c r="X454" s="45" t="str" cm="1">
        <f t="array" ref="X454">IF(X427="TRUE",IF(AND(C453&lt;&gt;1,C454="",S453:U454=""), "FALSE","TRUE"),"FALSE")</f>
        <v>FALSE</v>
      </c>
      <c r="Y454" s="2"/>
      <c r="AA454" s="2"/>
    </row>
    <row r="455" spans="2:27" outlineLevel="2" x14ac:dyDescent="0.4">
      <c r="B455" s="23"/>
      <c r="I455" s="2">
        <v>142</v>
      </c>
      <c r="S455" s="43" t="s">
        <v>36</v>
      </c>
      <c r="T455" s="44" t="s">
        <v>37</v>
      </c>
      <c r="U455" s="43" t="s">
        <v>38</v>
      </c>
      <c r="Y455" s="2"/>
      <c r="AA455" s="2"/>
    </row>
    <row r="456" spans="2:27" outlineLevel="2" x14ac:dyDescent="0.4">
      <c r="B456" s="19" t="s">
        <v>408</v>
      </c>
      <c r="C456" s="8"/>
      <c r="D456" s="31"/>
      <c r="E456" s="2" t="s">
        <v>409</v>
      </c>
      <c r="F456" s="2" t="str">
        <f>IF(C435="被験薬","^.{1,2000}$","^.{1,2000}$|^$")</f>
        <v>^.{1,2000}$|^$</v>
      </c>
      <c r="G456" s="2" t="s">
        <v>403</v>
      </c>
      <c r="I456" s="2">
        <v>142</v>
      </c>
      <c r="K456" s="2">
        <v>2000</v>
      </c>
      <c r="L456" s="2" t="s">
        <v>30</v>
      </c>
      <c r="M456" s="2" t="s">
        <v>360</v>
      </c>
      <c r="N456" s="2" t="s">
        <v>383</v>
      </c>
      <c r="S456" s="5"/>
      <c r="T456" s="41"/>
      <c r="U456" s="8"/>
      <c r="W456" s="2" t="s">
        <v>466</v>
      </c>
      <c r="X456" s="2" t="str">
        <f>X$427</f>
        <v>FALSE</v>
      </c>
      <c r="Y456" s="2"/>
      <c r="AA456" s="2"/>
    </row>
    <row r="457" spans="2:27" outlineLevel="2" x14ac:dyDescent="0.4">
      <c r="B457" s="23"/>
      <c r="I457" s="2">
        <v>142</v>
      </c>
      <c r="Y457" s="2"/>
      <c r="AA457" s="2"/>
    </row>
    <row r="458" spans="2:27" outlineLevel="2" x14ac:dyDescent="0.4">
      <c r="B458" s="53" t="s">
        <v>410</v>
      </c>
      <c r="C458" s="53"/>
      <c r="D458" s="36"/>
      <c r="E458" s="2" t="s">
        <v>411</v>
      </c>
      <c r="I458" s="2">
        <v>142</v>
      </c>
      <c r="L458" s="2" t="s">
        <v>412</v>
      </c>
      <c r="M458" s="2" t="s">
        <v>360</v>
      </c>
      <c r="N458" s="2" t="s">
        <v>383</v>
      </c>
      <c r="O458" s="2" t="s">
        <v>411</v>
      </c>
      <c r="S458" s="43" t="s">
        <v>36</v>
      </c>
      <c r="T458" s="44" t="s">
        <v>37</v>
      </c>
      <c r="U458" s="43" t="s">
        <v>38</v>
      </c>
      <c r="Y458" s="2"/>
      <c r="AA458" s="2"/>
    </row>
    <row r="459" spans="2:27" outlineLevel="2" x14ac:dyDescent="0.4">
      <c r="B459" s="19" t="s">
        <v>413</v>
      </c>
      <c r="C459" s="8"/>
      <c r="D459" s="31"/>
      <c r="E459" s="2" t="s">
        <v>414</v>
      </c>
      <c r="F459" s="2" t="str">
        <f>IF(C435="被験薬","^.{1,1024}$","^.{1,1024}$|^$")</f>
        <v>^.{1,1024}$|^$</v>
      </c>
      <c r="G459" s="2" t="s">
        <v>150</v>
      </c>
      <c r="I459" s="2">
        <v>142</v>
      </c>
      <c r="K459" s="2">
        <v>1024</v>
      </c>
      <c r="L459" s="2" t="s">
        <v>30</v>
      </c>
      <c r="M459" s="2" t="s">
        <v>360</v>
      </c>
      <c r="N459" s="2" t="s">
        <v>383</v>
      </c>
      <c r="O459" s="2" t="s">
        <v>411</v>
      </c>
      <c r="S459" s="5"/>
      <c r="T459" s="41"/>
      <c r="U459" s="8"/>
      <c r="W459" s="2" t="s">
        <v>471</v>
      </c>
      <c r="X459" s="2" t="str">
        <f>X$427</f>
        <v>FALSE</v>
      </c>
      <c r="Y459" s="2"/>
      <c r="AA459" s="2"/>
    </row>
    <row r="460" spans="2:27" outlineLevel="2" x14ac:dyDescent="0.4">
      <c r="B460" s="19" t="s">
        <v>152</v>
      </c>
      <c r="C460" s="5"/>
      <c r="D460" s="30"/>
      <c r="E460" s="2" t="s">
        <v>415</v>
      </c>
      <c r="F460" s="2" t="str">
        <f>IF(C435="被験薬","^\d{3}$","^\d{3}$|^$")</f>
        <v>^\d{3}$|^$</v>
      </c>
      <c r="G460" s="2" t="s">
        <v>155</v>
      </c>
      <c r="I460" s="2">
        <v>142</v>
      </c>
      <c r="K460" s="2">
        <v>3</v>
      </c>
      <c r="L460" s="2" t="s">
        <v>30</v>
      </c>
      <c r="M460" s="2" t="s">
        <v>360</v>
      </c>
      <c r="N460" s="2" t="s">
        <v>383</v>
      </c>
      <c r="O460" s="2" t="s">
        <v>411</v>
      </c>
      <c r="S460" s="5"/>
      <c r="T460" s="41"/>
      <c r="U460" s="8"/>
      <c r="W460" s="2" t="s">
        <v>472</v>
      </c>
      <c r="X460" s="2" t="str">
        <f>X$427</f>
        <v>FALSE</v>
      </c>
      <c r="Y460" s="2"/>
      <c r="AA460" s="2"/>
    </row>
    <row r="461" spans="2:27" outlineLevel="2" x14ac:dyDescent="0.4">
      <c r="B461" s="23"/>
      <c r="I461" s="2">
        <v>142</v>
      </c>
      <c r="Y461" s="2"/>
      <c r="AA461" s="2"/>
    </row>
    <row r="462" spans="2:27" outlineLevel="2" x14ac:dyDescent="0.4">
      <c r="B462" s="53" t="s">
        <v>416</v>
      </c>
      <c r="C462" s="53"/>
      <c r="D462" s="36"/>
      <c r="E462" s="2" t="s">
        <v>417</v>
      </c>
      <c r="I462" s="2">
        <v>142</v>
      </c>
      <c r="L462" s="2" t="s">
        <v>418</v>
      </c>
      <c r="M462" s="2" t="s">
        <v>360</v>
      </c>
      <c r="N462" s="2" t="s">
        <v>383</v>
      </c>
      <c r="O462" s="2" t="s">
        <v>417</v>
      </c>
      <c r="S462" s="43" t="s">
        <v>36</v>
      </c>
      <c r="T462" s="44" t="s">
        <v>37</v>
      </c>
      <c r="U462" s="43" t="s">
        <v>38</v>
      </c>
      <c r="Y462" s="2"/>
      <c r="AA462" s="2"/>
    </row>
    <row r="463" spans="2:27" outlineLevel="2" x14ac:dyDescent="0.4">
      <c r="B463" s="19" t="s">
        <v>160</v>
      </c>
      <c r="C463" s="8"/>
      <c r="D463" s="31"/>
      <c r="E463" s="2" t="s">
        <v>419</v>
      </c>
      <c r="F463" s="2" t="str">
        <f>IF(C435="被験薬","^.{1,1024}$","^.{1,1024}$|^$")</f>
        <v>^.{1,1024}$|^$</v>
      </c>
      <c r="G463" s="2" t="s">
        <v>150</v>
      </c>
      <c r="I463" s="2">
        <v>142</v>
      </c>
      <c r="K463" s="2">
        <v>1024</v>
      </c>
      <c r="L463" s="2" t="s">
        <v>30</v>
      </c>
      <c r="M463" s="2" t="s">
        <v>360</v>
      </c>
      <c r="N463" s="2" t="s">
        <v>383</v>
      </c>
      <c r="O463" s="2" t="s">
        <v>417</v>
      </c>
      <c r="S463" s="5"/>
      <c r="T463" s="41"/>
      <c r="U463" s="8"/>
      <c r="W463" s="2" t="s">
        <v>471</v>
      </c>
      <c r="X463" s="2" t="str">
        <f>X$427</f>
        <v>FALSE</v>
      </c>
      <c r="Y463" s="2"/>
      <c r="AA463" s="2"/>
    </row>
    <row r="464" spans="2:27" outlineLevel="2" x14ac:dyDescent="0.4">
      <c r="B464" s="23"/>
      <c r="I464" s="2">
        <v>142</v>
      </c>
      <c r="Y464" s="2"/>
      <c r="AA464" s="2"/>
    </row>
    <row r="465" spans="2:27" outlineLevel="2" x14ac:dyDescent="0.4">
      <c r="B465" s="53" t="s">
        <v>162</v>
      </c>
      <c r="C465" s="53"/>
      <c r="D465" s="36"/>
      <c r="E465" s="2" t="s">
        <v>420</v>
      </c>
      <c r="I465" s="2">
        <v>142</v>
      </c>
      <c r="L465" s="2" t="s">
        <v>421</v>
      </c>
      <c r="M465" s="2" t="s">
        <v>360</v>
      </c>
      <c r="N465" s="2" t="s">
        <v>383</v>
      </c>
      <c r="O465" s="2" t="s">
        <v>417</v>
      </c>
      <c r="P465" s="2" t="s">
        <v>420</v>
      </c>
      <c r="S465" s="43" t="s">
        <v>36</v>
      </c>
      <c r="T465" s="44" t="s">
        <v>37</v>
      </c>
      <c r="U465" s="43" t="s">
        <v>38</v>
      </c>
      <c r="Y465" s="2"/>
      <c r="AA465" s="2"/>
    </row>
    <row r="466" spans="2:27" outlineLevel="2" x14ac:dyDescent="0.4">
      <c r="B466" s="19" t="s">
        <v>134</v>
      </c>
      <c r="C466" s="5">
        <v>1</v>
      </c>
      <c r="D466" s="30"/>
      <c r="E466" s="2" t="s">
        <v>392</v>
      </c>
      <c r="F466" s="2" t="str">
        <f>IF($C$435="被験薬","^[0-9]{1,10}$","^[0-9]{1,10}$|^$")</f>
        <v>^[0-9]{1,10}$|^$</v>
      </c>
      <c r="G466" s="2" t="s">
        <v>103</v>
      </c>
      <c r="H466" s="2">
        <v>173</v>
      </c>
      <c r="I466" s="2">
        <v>142</v>
      </c>
      <c r="K466" s="2">
        <v>10</v>
      </c>
      <c r="L466" s="2" t="s">
        <v>136</v>
      </c>
      <c r="M466" s="2" t="s">
        <v>360</v>
      </c>
      <c r="N466" s="2" t="s">
        <v>383</v>
      </c>
      <c r="O466" s="2" t="s">
        <v>417</v>
      </c>
      <c r="P466" s="2" t="s">
        <v>420</v>
      </c>
      <c r="S466" s="5"/>
      <c r="T466" s="41"/>
      <c r="U466" s="8"/>
      <c r="V466" s="2" t="s">
        <v>105</v>
      </c>
      <c r="W466" s="2" t="s">
        <v>462</v>
      </c>
      <c r="X466" s="45" t="str" cm="1">
        <f t="array" ref="X466">IF(X427="TRUE",IF(AND(C466&lt;&gt;1,C467="",S466:U467=""), "FALSE","TRUE"),"FALSE")</f>
        <v>FALSE</v>
      </c>
      <c r="Y466" s="2"/>
      <c r="AA466" s="2"/>
    </row>
    <row r="467" spans="2:27" outlineLevel="2" x14ac:dyDescent="0.4">
      <c r="B467" s="19" t="s">
        <v>422</v>
      </c>
      <c r="C467" s="5"/>
      <c r="D467" s="30"/>
      <c r="E467" s="2" t="s">
        <v>423</v>
      </c>
      <c r="F467" s="2" t="str">
        <f>IF($C$435="被験薬","^\d{2}$","^\d{2}$|^$")</f>
        <v>^\d{2}$|^$</v>
      </c>
      <c r="G467" s="2" t="s">
        <v>168</v>
      </c>
      <c r="H467" s="2">
        <v>173</v>
      </c>
      <c r="I467" s="2">
        <v>142</v>
      </c>
      <c r="K467" s="2">
        <v>2</v>
      </c>
      <c r="L467" s="2" t="s">
        <v>30</v>
      </c>
      <c r="M467" s="2" t="s">
        <v>360</v>
      </c>
      <c r="N467" s="2" t="s">
        <v>383</v>
      </c>
      <c r="O467" s="2" t="s">
        <v>417</v>
      </c>
      <c r="P467" s="2" t="s">
        <v>420</v>
      </c>
      <c r="S467" s="5"/>
      <c r="T467" s="41"/>
      <c r="U467" s="8"/>
      <c r="W467" s="2" t="s">
        <v>473</v>
      </c>
      <c r="X467" s="45" t="str" cm="1">
        <f t="array" ref="X467">IF(X427="TRUE",IF(AND(C466&lt;&gt;1,C467="",S466:U467=""), "FALSE","TRUE"),"FALSE")</f>
        <v>FALSE</v>
      </c>
      <c r="Y467" s="2"/>
      <c r="AA467" s="2"/>
    </row>
    <row r="468" spans="2:27" outlineLevel="2" x14ac:dyDescent="0.4">
      <c r="B468" s="23"/>
      <c r="I468" s="2">
        <v>142</v>
      </c>
      <c r="Y468" s="2"/>
      <c r="AA468" s="2"/>
    </row>
    <row r="469" spans="2:27" outlineLevel="2" x14ac:dyDescent="0.4">
      <c r="B469" s="53" t="s">
        <v>170</v>
      </c>
      <c r="C469" s="53"/>
      <c r="D469" s="36"/>
      <c r="E469" s="2" t="s">
        <v>424</v>
      </c>
      <c r="I469" s="2">
        <v>142</v>
      </c>
      <c r="M469" s="2" t="s">
        <v>360</v>
      </c>
      <c r="N469" s="2" t="s">
        <v>383</v>
      </c>
      <c r="O469" s="2" t="s">
        <v>424</v>
      </c>
      <c r="S469" s="43" t="s">
        <v>36</v>
      </c>
      <c r="T469" s="44" t="s">
        <v>37</v>
      </c>
      <c r="U469" s="43" t="s">
        <v>38</v>
      </c>
      <c r="Y469" s="2"/>
      <c r="AA469" s="2"/>
    </row>
    <row r="470" spans="2:27" outlineLevel="2" x14ac:dyDescent="0.4">
      <c r="B470" s="19" t="s">
        <v>425</v>
      </c>
      <c r="C470" s="8"/>
      <c r="D470" s="31"/>
      <c r="E470" s="2" t="s">
        <v>426</v>
      </c>
      <c r="F470" s="2" t="str">
        <f>IF(C435="被験薬","^.{1,2000}$","^.{1,2000}$|^$")</f>
        <v>^.{1,2000}$|^$</v>
      </c>
      <c r="G470" s="2" t="s">
        <v>403</v>
      </c>
      <c r="I470" s="2">
        <v>142</v>
      </c>
      <c r="K470" s="2">
        <v>2000</v>
      </c>
      <c r="L470" s="2" t="s">
        <v>30</v>
      </c>
      <c r="M470" s="2" t="s">
        <v>360</v>
      </c>
      <c r="N470" s="2" t="s">
        <v>383</v>
      </c>
      <c r="O470" s="2" t="s">
        <v>424</v>
      </c>
      <c r="S470" s="5"/>
      <c r="T470" s="41"/>
      <c r="U470" s="8"/>
      <c r="W470" s="2" t="s">
        <v>466</v>
      </c>
      <c r="X470" s="2" t="str">
        <f>X$427</f>
        <v>FALSE</v>
      </c>
      <c r="Y470" s="2"/>
      <c r="AA470" s="2"/>
    </row>
    <row r="471" spans="2:27" outlineLevel="2" x14ac:dyDescent="0.4">
      <c r="B471" s="23"/>
      <c r="I471" s="2">
        <v>142</v>
      </c>
      <c r="Y471" s="2"/>
      <c r="AA471" s="2"/>
    </row>
    <row r="472" spans="2:27" outlineLevel="2" x14ac:dyDescent="0.4">
      <c r="B472" s="53" t="s">
        <v>427</v>
      </c>
      <c r="C472" s="53"/>
      <c r="D472" s="36"/>
      <c r="E472" s="2" t="s">
        <v>428</v>
      </c>
      <c r="I472" s="2">
        <v>142</v>
      </c>
      <c r="L472" s="2" t="s">
        <v>429</v>
      </c>
      <c r="M472" s="2" t="s">
        <v>360</v>
      </c>
      <c r="N472" s="2" t="s">
        <v>383</v>
      </c>
      <c r="O472" s="2" t="s">
        <v>424</v>
      </c>
      <c r="P472" s="2" t="s">
        <v>428</v>
      </c>
      <c r="S472" s="43" t="s">
        <v>36</v>
      </c>
      <c r="T472" s="44" t="s">
        <v>37</v>
      </c>
      <c r="U472" s="43" t="s">
        <v>38</v>
      </c>
      <c r="Y472" s="2"/>
      <c r="AA472" s="2"/>
    </row>
    <row r="473" spans="2:27" outlineLevel="2" x14ac:dyDescent="0.4">
      <c r="B473" s="19" t="s">
        <v>430</v>
      </c>
      <c r="C473" s="8"/>
      <c r="D473" s="31"/>
      <c r="E473" s="2" t="s">
        <v>431</v>
      </c>
      <c r="F473" s="2" t="str">
        <f>IF(C435="被験薬","^.{1,1024}$","^.{1,1024}$|^$")</f>
        <v>^.{1,1024}$|^$</v>
      </c>
      <c r="G473" s="2" t="s">
        <v>150</v>
      </c>
      <c r="I473" s="2">
        <v>142</v>
      </c>
      <c r="K473" s="2">
        <v>1024</v>
      </c>
      <c r="L473" s="2" t="s">
        <v>30</v>
      </c>
      <c r="M473" s="2" t="s">
        <v>360</v>
      </c>
      <c r="N473" s="2" t="s">
        <v>383</v>
      </c>
      <c r="O473" s="2" t="s">
        <v>424</v>
      </c>
      <c r="P473" s="2" t="s">
        <v>428</v>
      </c>
      <c r="S473" s="5"/>
      <c r="T473" s="41"/>
      <c r="U473" s="8"/>
      <c r="W473" s="2" t="s">
        <v>471</v>
      </c>
      <c r="X473" s="2" t="str">
        <f>X$427</f>
        <v>FALSE</v>
      </c>
      <c r="Y473" s="2"/>
      <c r="AA473" s="2"/>
    </row>
    <row r="474" spans="2:27" outlineLevel="2" x14ac:dyDescent="0.4">
      <c r="B474" s="23"/>
      <c r="I474" s="2">
        <v>142</v>
      </c>
      <c r="Y474" s="2"/>
      <c r="AA474" s="2"/>
    </row>
    <row r="475" spans="2:27" outlineLevel="2" x14ac:dyDescent="0.4">
      <c r="B475" s="53" t="s">
        <v>162</v>
      </c>
      <c r="C475" s="53"/>
      <c r="D475" s="36"/>
      <c r="E475" s="2" t="s">
        <v>420</v>
      </c>
      <c r="I475" s="2">
        <v>142</v>
      </c>
      <c r="L475" s="2" t="s">
        <v>164</v>
      </c>
      <c r="M475" s="2" t="s">
        <v>360</v>
      </c>
      <c r="N475" s="2" t="s">
        <v>383</v>
      </c>
      <c r="O475" s="2" t="s">
        <v>424</v>
      </c>
      <c r="P475" s="2" t="s">
        <v>428</v>
      </c>
      <c r="Q475" s="2" t="s">
        <v>420</v>
      </c>
      <c r="S475" s="43" t="s">
        <v>36</v>
      </c>
      <c r="T475" s="44" t="s">
        <v>37</v>
      </c>
      <c r="U475" s="43" t="s">
        <v>38</v>
      </c>
      <c r="Y475" s="2"/>
      <c r="AA475" s="2"/>
    </row>
    <row r="476" spans="2:27" outlineLevel="2" x14ac:dyDescent="0.4">
      <c r="B476" s="19" t="s">
        <v>134</v>
      </c>
      <c r="C476" s="5">
        <v>1</v>
      </c>
      <c r="D476" s="30"/>
      <c r="E476" s="2" t="s">
        <v>392</v>
      </c>
      <c r="F476" s="2" t="str">
        <f>IF($C$435="被験薬","^[0-9]{1,10}$","^[0-9]{1,10}$|^$")</f>
        <v>^[0-9]{1,10}$|^$</v>
      </c>
      <c r="G476" s="2" t="s">
        <v>103</v>
      </c>
      <c r="H476" s="2">
        <v>180</v>
      </c>
      <c r="I476" s="2">
        <v>142</v>
      </c>
      <c r="K476" s="2">
        <v>10</v>
      </c>
      <c r="L476" s="2" t="s">
        <v>136</v>
      </c>
      <c r="M476" s="2" t="s">
        <v>360</v>
      </c>
      <c r="N476" s="2" t="s">
        <v>383</v>
      </c>
      <c r="O476" s="2" t="s">
        <v>424</v>
      </c>
      <c r="P476" s="2" t="s">
        <v>428</v>
      </c>
      <c r="Q476" s="2" t="s">
        <v>420</v>
      </c>
      <c r="S476" s="5"/>
      <c r="T476" s="41"/>
      <c r="U476" s="8"/>
      <c r="V476" s="2" t="s">
        <v>105</v>
      </c>
      <c r="W476" s="2" t="s">
        <v>462</v>
      </c>
      <c r="X476" s="45" t="str" cm="1">
        <f t="array" ref="X476">IF(X427="TRUE",IF(AND(C476&lt;&gt;1,C477="",S476:U477=""), "FALSE","TRUE"),"FALSE")</f>
        <v>FALSE</v>
      </c>
      <c r="Y476" s="2"/>
      <c r="AA476" s="2"/>
    </row>
    <row r="477" spans="2:27" outlineLevel="2" x14ac:dyDescent="0.4">
      <c r="B477" s="19" t="s">
        <v>422</v>
      </c>
      <c r="C477" s="5"/>
      <c r="D477" s="30"/>
      <c r="E477" s="2" t="s">
        <v>423</v>
      </c>
      <c r="F477" s="2" t="str">
        <f>IF($C$435="被験薬","^\d{2}$","^\d{2}$|^$")</f>
        <v>^\d{2}$|^$</v>
      </c>
      <c r="G477" s="2" t="s">
        <v>168</v>
      </c>
      <c r="H477" s="2">
        <v>180</v>
      </c>
      <c r="I477" s="2">
        <v>142</v>
      </c>
      <c r="K477" s="2">
        <v>2</v>
      </c>
      <c r="L477" s="2" t="s">
        <v>30</v>
      </c>
      <c r="M477" s="2" t="s">
        <v>360</v>
      </c>
      <c r="N477" s="2" t="s">
        <v>383</v>
      </c>
      <c r="O477" s="2" t="s">
        <v>424</v>
      </c>
      <c r="P477" s="2" t="s">
        <v>428</v>
      </c>
      <c r="Q477" s="2" t="s">
        <v>420</v>
      </c>
      <c r="S477" s="5"/>
      <c r="T477" s="41"/>
      <c r="U477" s="8"/>
      <c r="W477" s="2" t="s">
        <v>473</v>
      </c>
      <c r="X477" s="45" t="str" cm="1">
        <f t="array" ref="X477">IF(X427="TRUE",IF(AND(C476&lt;&gt;1,C477="",S476:U477=""), "FALSE","TRUE"),"FALSE")</f>
        <v>FALSE</v>
      </c>
      <c r="Y477" s="2"/>
      <c r="AA477" s="2"/>
    </row>
    <row r="478" spans="2:27" outlineLevel="2" x14ac:dyDescent="0.4">
      <c r="B478" s="23"/>
      <c r="I478" s="2">
        <v>142</v>
      </c>
      <c r="Y478" s="2"/>
      <c r="AA478" s="2"/>
    </row>
    <row r="479" spans="2:27" outlineLevel="2" x14ac:dyDescent="0.4">
      <c r="B479" s="23" t="s">
        <v>432</v>
      </c>
      <c r="E479" s="2" t="s">
        <v>433</v>
      </c>
      <c r="I479" s="2">
        <v>142</v>
      </c>
      <c r="M479" s="2" t="s">
        <v>360</v>
      </c>
      <c r="N479" s="2" t="s">
        <v>383</v>
      </c>
      <c r="O479" s="2" t="s">
        <v>433</v>
      </c>
      <c r="Y479" s="2"/>
      <c r="AA479" s="2"/>
    </row>
    <row r="480" spans="2:27" outlineLevel="2" x14ac:dyDescent="0.4">
      <c r="B480" s="53" t="s">
        <v>250</v>
      </c>
      <c r="C480" s="53"/>
      <c r="D480" s="36"/>
      <c r="E480" s="2" t="s">
        <v>434</v>
      </c>
      <c r="I480" s="2">
        <v>142</v>
      </c>
      <c r="L480" s="2" t="s">
        <v>252</v>
      </c>
      <c r="M480" s="2" t="s">
        <v>360</v>
      </c>
      <c r="N480" s="2" t="s">
        <v>383</v>
      </c>
      <c r="O480" s="2" t="s">
        <v>433</v>
      </c>
      <c r="P480" s="2" t="s">
        <v>434</v>
      </c>
      <c r="S480" s="43" t="s">
        <v>36</v>
      </c>
      <c r="T480" s="44" t="s">
        <v>37</v>
      </c>
      <c r="U480" s="43" t="s">
        <v>38</v>
      </c>
      <c r="Y480" s="2"/>
      <c r="AA480" s="2"/>
    </row>
    <row r="481" spans="2:27" outlineLevel="2" x14ac:dyDescent="0.4">
      <c r="B481" s="22" t="s">
        <v>253</v>
      </c>
      <c r="C481" s="27"/>
      <c r="D481" s="31"/>
      <c r="E481" s="2" t="s">
        <v>254</v>
      </c>
      <c r="F481" s="2" t="str">
        <f>IF(C435="被験薬",".{1,20}$","^.{1,20}$|^$")</f>
        <v>^.{1,20}$|^$</v>
      </c>
      <c r="G481" s="2" t="s">
        <v>73</v>
      </c>
      <c r="I481" s="2">
        <v>142</v>
      </c>
      <c r="K481" s="2">
        <v>20</v>
      </c>
      <c r="L481" s="2" t="s">
        <v>30</v>
      </c>
      <c r="M481" s="2" t="s">
        <v>360</v>
      </c>
      <c r="N481" s="2" t="s">
        <v>383</v>
      </c>
      <c r="O481" s="2" t="s">
        <v>433</v>
      </c>
      <c r="P481" s="2" t="s">
        <v>434</v>
      </c>
      <c r="S481" s="5"/>
      <c r="T481" s="41"/>
      <c r="U481" s="8"/>
      <c r="W481" s="2" t="s">
        <v>464</v>
      </c>
      <c r="X481" s="2" t="str">
        <f t="shared" ref="X481:X482" si="1">X$427</f>
        <v>FALSE</v>
      </c>
      <c r="Y481" s="2"/>
      <c r="AA481" s="2"/>
    </row>
    <row r="482" spans="2:27" outlineLevel="2" x14ac:dyDescent="0.4">
      <c r="B482" s="19" t="s">
        <v>255</v>
      </c>
      <c r="C482" s="8"/>
      <c r="D482" s="31"/>
      <c r="E482" s="2" t="s">
        <v>256</v>
      </c>
      <c r="F482" s="2" t="str">
        <f>IF(OR(C481="該当なし",C481=""), "^$", "^.{1,2000}$")</f>
        <v>^$</v>
      </c>
      <c r="G482" s="2" t="str">
        <f>IF(F482="^$", "入力しないでください", "入力してください(2000文字以内)")</f>
        <v>入力しないでください</v>
      </c>
      <c r="I482" s="2">
        <v>142</v>
      </c>
      <c r="K482" s="2">
        <v>2000</v>
      </c>
      <c r="L482" s="2" t="s">
        <v>30</v>
      </c>
      <c r="M482" s="2" t="s">
        <v>360</v>
      </c>
      <c r="N482" s="2" t="s">
        <v>383</v>
      </c>
      <c r="O482" s="2" t="s">
        <v>433</v>
      </c>
      <c r="P482" s="2" t="s">
        <v>434</v>
      </c>
      <c r="S482" s="5"/>
      <c r="T482" s="41"/>
      <c r="U482" s="8"/>
      <c r="W482" s="2" t="s">
        <v>466</v>
      </c>
      <c r="X482" s="2" t="str">
        <f t="shared" si="1"/>
        <v>FALSE</v>
      </c>
      <c r="Y482" s="2"/>
      <c r="AA482" s="2"/>
    </row>
    <row r="483" spans="2:27" outlineLevel="2" x14ac:dyDescent="0.4">
      <c r="B483" s="23"/>
      <c r="I483" s="2">
        <v>142</v>
      </c>
      <c r="Y483" s="2"/>
      <c r="AA483" s="2"/>
    </row>
    <row r="484" spans="2:27" outlineLevel="2" x14ac:dyDescent="0.4">
      <c r="B484" s="53" t="s">
        <v>258</v>
      </c>
      <c r="C484" s="53"/>
      <c r="D484" s="36"/>
      <c r="E484" s="2" t="s">
        <v>435</v>
      </c>
      <c r="I484" s="2">
        <v>142</v>
      </c>
      <c r="L484" s="2" t="s">
        <v>260</v>
      </c>
      <c r="M484" s="2" t="s">
        <v>360</v>
      </c>
      <c r="N484" s="2" t="s">
        <v>383</v>
      </c>
      <c r="O484" s="2" t="s">
        <v>433</v>
      </c>
      <c r="P484" s="2" t="s">
        <v>435</v>
      </c>
      <c r="S484" s="43" t="s">
        <v>36</v>
      </c>
      <c r="T484" s="44" t="s">
        <v>37</v>
      </c>
      <c r="U484" s="43" t="s">
        <v>38</v>
      </c>
      <c r="Y484" s="2"/>
      <c r="AA484" s="2"/>
    </row>
    <row r="485" spans="2:27" outlineLevel="2" x14ac:dyDescent="0.4">
      <c r="B485" s="19" t="s">
        <v>253</v>
      </c>
      <c r="C485" s="8"/>
      <c r="D485" s="31"/>
      <c r="E485" s="2" t="s">
        <v>261</v>
      </c>
      <c r="F485" s="2" t="str">
        <f>IF(C435="被験薬","^.{1,20}$","^.{1,20}$|^$")</f>
        <v>^.{1,20}$|^$</v>
      </c>
      <c r="G485" s="2" t="s">
        <v>73</v>
      </c>
      <c r="I485" s="2">
        <v>142</v>
      </c>
      <c r="K485" s="2">
        <v>20</v>
      </c>
      <c r="L485" s="2" t="s">
        <v>30</v>
      </c>
      <c r="M485" s="2" t="s">
        <v>360</v>
      </c>
      <c r="N485" s="2" t="s">
        <v>383</v>
      </c>
      <c r="O485" s="2" t="s">
        <v>433</v>
      </c>
      <c r="P485" s="2" t="s">
        <v>435</v>
      </c>
      <c r="S485" s="5"/>
      <c r="T485" s="41"/>
      <c r="U485" s="8"/>
      <c r="W485" s="2" t="s">
        <v>464</v>
      </c>
      <c r="X485" s="2" t="str">
        <f>X$427</f>
        <v>FALSE</v>
      </c>
      <c r="Y485" s="2"/>
      <c r="AA485" s="2"/>
    </row>
    <row r="486" spans="2:27" outlineLevel="2" x14ac:dyDescent="0.4">
      <c r="B486" s="23"/>
      <c r="C486" s="18"/>
      <c r="D486" s="18"/>
      <c r="I486" s="2">
        <v>142</v>
      </c>
      <c r="Y486" s="2"/>
      <c r="AA486" s="2"/>
    </row>
    <row r="487" spans="2:27" outlineLevel="2" x14ac:dyDescent="0.4">
      <c r="B487" s="55" t="s">
        <v>262</v>
      </c>
      <c r="C487" s="55"/>
      <c r="D487" s="37"/>
      <c r="E487" s="2" t="s">
        <v>436</v>
      </c>
      <c r="I487" s="2">
        <v>142</v>
      </c>
      <c r="L487" s="2" t="s">
        <v>264</v>
      </c>
      <c r="M487" s="2" t="s">
        <v>360</v>
      </c>
      <c r="N487" s="2" t="s">
        <v>383</v>
      </c>
      <c r="O487" s="2" t="s">
        <v>433</v>
      </c>
      <c r="P487" s="2" t="s">
        <v>436</v>
      </c>
      <c r="S487" s="43" t="s">
        <v>36</v>
      </c>
      <c r="T487" s="44" t="s">
        <v>37</v>
      </c>
      <c r="U487" s="43" t="s">
        <v>38</v>
      </c>
      <c r="Y487" s="2"/>
      <c r="AA487" s="2"/>
    </row>
    <row r="488" spans="2:27" outlineLevel="2" x14ac:dyDescent="0.4">
      <c r="B488" s="19" t="s">
        <v>265</v>
      </c>
      <c r="C488" s="8"/>
      <c r="D488" s="31"/>
      <c r="E488" s="2" t="s">
        <v>266</v>
      </c>
      <c r="F488" s="2" t="str">
        <f>IF(C435="被験薬","^.{1,20}$","^.{1,20}$|^$")</f>
        <v>^.{1,20}$|^$</v>
      </c>
      <c r="G488" s="2" t="s">
        <v>73</v>
      </c>
      <c r="I488" s="2">
        <v>142</v>
      </c>
      <c r="K488" s="2">
        <v>20</v>
      </c>
      <c r="L488" s="2" t="s">
        <v>30</v>
      </c>
      <c r="M488" s="2" t="s">
        <v>360</v>
      </c>
      <c r="N488" s="2" t="s">
        <v>383</v>
      </c>
      <c r="O488" s="2" t="s">
        <v>433</v>
      </c>
      <c r="P488" s="2" t="s">
        <v>436</v>
      </c>
      <c r="S488" s="5"/>
      <c r="T488" s="41"/>
      <c r="U488" s="8"/>
      <c r="W488" s="2" t="s">
        <v>464</v>
      </c>
      <c r="X488" s="2" t="str">
        <f>X$427</f>
        <v>FALSE</v>
      </c>
      <c r="Y488" s="2"/>
      <c r="AA488" s="2"/>
    </row>
    <row r="489" spans="2:27" outlineLevel="2" x14ac:dyDescent="0.4">
      <c r="B489" s="23"/>
      <c r="I489" s="2">
        <v>142</v>
      </c>
      <c r="Y489" s="2"/>
      <c r="AA489" s="2"/>
    </row>
    <row r="490" spans="2:27" outlineLevel="2" x14ac:dyDescent="0.4">
      <c r="B490" s="53" t="s">
        <v>267</v>
      </c>
      <c r="C490" s="53"/>
      <c r="D490" s="36"/>
      <c r="E490" s="2" t="s">
        <v>437</v>
      </c>
      <c r="I490" s="2">
        <v>142</v>
      </c>
      <c r="L490" s="2" t="s">
        <v>269</v>
      </c>
      <c r="M490" s="2" t="s">
        <v>360</v>
      </c>
      <c r="N490" s="2" t="s">
        <v>383</v>
      </c>
      <c r="O490" s="2" t="s">
        <v>433</v>
      </c>
      <c r="P490" s="2" t="s">
        <v>437</v>
      </c>
      <c r="S490" s="43" t="s">
        <v>36</v>
      </c>
      <c r="T490" s="44" t="s">
        <v>37</v>
      </c>
      <c r="U490" s="43" t="s">
        <v>38</v>
      </c>
      <c r="Y490" s="2"/>
      <c r="AA490" s="2"/>
    </row>
    <row r="491" spans="2:27" outlineLevel="2" x14ac:dyDescent="0.4">
      <c r="B491" s="19" t="s">
        <v>265</v>
      </c>
      <c r="C491" s="8"/>
      <c r="D491" s="31"/>
      <c r="E491" s="2" t="s">
        <v>266</v>
      </c>
      <c r="F491" s="2" t="str">
        <f>IF(C435="被験薬","^.{1,20}$","^.{1,20}$|^$")</f>
        <v>^.{1,20}$|^$</v>
      </c>
      <c r="G491" s="2" t="s">
        <v>73</v>
      </c>
      <c r="I491" s="2">
        <v>142</v>
      </c>
      <c r="K491" s="2">
        <v>20</v>
      </c>
      <c r="L491" s="2" t="s">
        <v>30</v>
      </c>
      <c r="M491" s="2" t="s">
        <v>360</v>
      </c>
      <c r="N491" s="2" t="s">
        <v>383</v>
      </c>
      <c r="O491" s="2" t="s">
        <v>433</v>
      </c>
      <c r="P491" s="2" t="s">
        <v>437</v>
      </c>
      <c r="S491" s="5"/>
      <c r="T491" s="41"/>
      <c r="U491" s="8"/>
      <c r="W491" s="2" t="s">
        <v>464</v>
      </c>
      <c r="X491" s="2" t="str">
        <f>X$427</f>
        <v>FALSE</v>
      </c>
      <c r="Y491" s="2"/>
      <c r="AA491" s="2"/>
    </row>
    <row r="492" spans="2:27" outlineLevel="2" x14ac:dyDescent="0.4">
      <c r="B492" s="23"/>
      <c r="C492" s="18"/>
      <c r="D492" s="18"/>
      <c r="I492" s="2">
        <v>142</v>
      </c>
      <c r="S492" s="43" t="s">
        <v>36</v>
      </c>
      <c r="T492" s="44" t="s">
        <v>37</v>
      </c>
      <c r="U492" s="43" t="s">
        <v>38</v>
      </c>
      <c r="Y492" s="2"/>
      <c r="AA492" s="2"/>
    </row>
    <row r="493" spans="2:27" outlineLevel="2" x14ac:dyDescent="0.4">
      <c r="B493" s="19" t="s">
        <v>270</v>
      </c>
      <c r="C493" s="8"/>
      <c r="D493" s="31"/>
      <c r="E493" s="2" t="s">
        <v>438</v>
      </c>
      <c r="F493" s="2" t="s">
        <v>257</v>
      </c>
      <c r="G493" s="2" t="s">
        <v>403</v>
      </c>
      <c r="I493" s="2">
        <v>142</v>
      </c>
      <c r="K493" s="2">
        <v>2000</v>
      </c>
      <c r="L493" s="2" t="s">
        <v>30</v>
      </c>
      <c r="M493" s="2" t="s">
        <v>360</v>
      </c>
      <c r="N493" s="2" t="s">
        <v>383</v>
      </c>
      <c r="O493" s="2" t="s">
        <v>433</v>
      </c>
      <c r="S493" s="5"/>
      <c r="T493" s="41"/>
      <c r="U493" s="8"/>
      <c r="W493" s="2" t="s">
        <v>466</v>
      </c>
      <c r="X493" s="2" t="str">
        <f>X$427</f>
        <v>FALSE</v>
      </c>
      <c r="Y493" s="2"/>
      <c r="AA493" s="2"/>
    </row>
    <row r="494" spans="2:27" outlineLevel="2" x14ac:dyDescent="0.4">
      <c r="B494" s="23"/>
      <c r="I494" s="2">
        <v>142</v>
      </c>
      <c r="Y494" s="2"/>
      <c r="AA494" s="2"/>
    </row>
    <row r="495" spans="2:27" outlineLevel="2" x14ac:dyDescent="0.4">
      <c r="B495" s="53" t="s">
        <v>439</v>
      </c>
      <c r="C495" s="53"/>
      <c r="D495" s="36"/>
      <c r="E495" s="2" t="s">
        <v>440</v>
      </c>
      <c r="I495" s="2">
        <v>142</v>
      </c>
      <c r="L495" s="2" t="s">
        <v>441</v>
      </c>
      <c r="M495" s="2" t="s">
        <v>360</v>
      </c>
      <c r="N495" s="2" t="s">
        <v>383</v>
      </c>
      <c r="O495" s="2" t="s">
        <v>440</v>
      </c>
      <c r="R495" s="2" t="str">
        <f>IF(AND(C497="",C498="",C499="",C500="",C501="",C502="",C503="",C504=""), "TRUE", "FALSE")</f>
        <v>TRUE</v>
      </c>
      <c r="S495" s="43" t="s">
        <v>36</v>
      </c>
      <c r="T495" s="44" t="s">
        <v>37</v>
      </c>
      <c r="U495" s="43" t="s">
        <v>38</v>
      </c>
      <c r="Y495" s="2"/>
      <c r="AA495" s="2"/>
    </row>
    <row r="496" spans="2:27" outlineLevel="2" x14ac:dyDescent="0.4">
      <c r="B496" s="19" t="s">
        <v>292</v>
      </c>
      <c r="C496" s="5">
        <v>1</v>
      </c>
      <c r="D496" s="30"/>
      <c r="E496" s="2" t="s">
        <v>392</v>
      </c>
      <c r="F496" s="2" t="s">
        <v>293</v>
      </c>
      <c r="G496" s="2" t="s">
        <v>103</v>
      </c>
      <c r="H496" s="2">
        <v>194</v>
      </c>
      <c r="I496" s="2">
        <v>142</v>
      </c>
      <c r="K496" s="2">
        <v>10</v>
      </c>
      <c r="L496" s="2" t="s">
        <v>136</v>
      </c>
      <c r="M496" s="2" t="s">
        <v>360</v>
      </c>
      <c r="N496" s="2" t="s">
        <v>383</v>
      </c>
      <c r="O496" s="2" t="s">
        <v>440</v>
      </c>
      <c r="S496" s="5"/>
      <c r="T496" s="41"/>
      <c r="U496" s="8"/>
      <c r="V496" s="2" t="s">
        <v>105</v>
      </c>
      <c r="W496" s="2" t="s">
        <v>462</v>
      </c>
      <c r="X496" s="45" t="str" cm="1">
        <f t="array" ref="X496">IF(X427="TRUE",IF(AND(C496&lt;&gt;1,C497:C504="",S496:U504=""), "FALSE","TRUE"),"FALSE")</f>
        <v>FALSE</v>
      </c>
      <c r="Y496" s="2"/>
      <c r="AA496" s="2"/>
    </row>
    <row r="497" spans="2:27" outlineLevel="2" x14ac:dyDescent="0.4">
      <c r="B497" s="19" t="s">
        <v>343</v>
      </c>
      <c r="C497" s="8"/>
      <c r="D497" s="31"/>
      <c r="E497" s="2" t="s">
        <v>442</v>
      </c>
      <c r="F497" s="2" t="s">
        <v>116</v>
      </c>
      <c r="G497" s="2" t="s">
        <v>115</v>
      </c>
      <c r="H497" s="2">
        <v>194</v>
      </c>
      <c r="I497" s="2">
        <v>142</v>
      </c>
      <c r="K497" s="2">
        <v>120</v>
      </c>
      <c r="L497" s="2" t="s">
        <v>30</v>
      </c>
      <c r="M497" s="2" t="s">
        <v>360</v>
      </c>
      <c r="N497" s="2" t="s">
        <v>383</v>
      </c>
      <c r="O497" s="2" t="s">
        <v>440</v>
      </c>
      <c r="S497" s="5"/>
      <c r="T497" s="41"/>
      <c r="U497" s="8"/>
      <c r="W497" s="2" t="s">
        <v>468</v>
      </c>
      <c r="X497" s="45" t="str" cm="1">
        <f t="array" ref="X497">IF(X427="TRUE",IF(AND(C496&lt;&gt;1,C497:C504="",S496:U504=""), "FALSE","TRUE"),"FALSE")</f>
        <v>FALSE</v>
      </c>
      <c r="Y497" s="2"/>
      <c r="AA497" s="2"/>
    </row>
    <row r="498" spans="2:27" outlineLevel="2" x14ac:dyDescent="0.4">
      <c r="B498" s="19" t="s">
        <v>345</v>
      </c>
      <c r="C498" s="8"/>
      <c r="D498" s="31"/>
      <c r="E498" s="2" t="s">
        <v>443</v>
      </c>
      <c r="F498" s="2" t="s">
        <v>111</v>
      </c>
      <c r="G498" s="2" t="s">
        <v>110</v>
      </c>
      <c r="H498" s="2">
        <v>194</v>
      </c>
      <c r="I498" s="2">
        <v>142</v>
      </c>
      <c r="K498" s="2">
        <v>100</v>
      </c>
      <c r="L498" s="2" t="s">
        <v>30</v>
      </c>
      <c r="M498" s="2" t="s">
        <v>360</v>
      </c>
      <c r="N498" s="2" t="s">
        <v>383</v>
      </c>
      <c r="O498" s="2" t="s">
        <v>440</v>
      </c>
      <c r="S498" s="5"/>
      <c r="T498" s="41"/>
      <c r="U498" s="8"/>
      <c r="W498" s="2" t="s">
        <v>467</v>
      </c>
      <c r="X498" s="45" t="str" cm="1">
        <f t="array" ref="X498">IF(X427="TRUE",IF(AND(C496&lt;&gt;1,C497:C504="",S496:U504=""), "FALSE","TRUE"),"FALSE")</f>
        <v>FALSE</v>
      </c>
      <c r="Y498" s="2"/>
      <c r="AA498" s="2"/>
    </row>
    <row r="499" spans="2:27" outlineLevel="2" x14ac:dyDescent="0.4">
      <c r="B499" s="19" t="s">
        <v>347</v>
      </c>
      <c r="C499" s="8"/>
      <c r="D499" s="31"/>
      <c r="E499" s="2" t="s">
        <v>444</v>
      </c>
      <c r="F499" s="2" t="s">
        <v>116</v>
      </c>
      <c r="G499" s="2" t="s">
        <v>115</v>
      </c>
      <c r="H499" s="2">
        <v>194</v>
      </c>
      <c r="I499" s="2">
        <v>142</v>
      </c>
      <c r="K499" s="2">
        <v>120</v>
      </c>
      <c r="L499" s="2" t="s">
        <v>30</v>
      </c>
      <c r="M499" s="2" t="s">
        <v>360</v>
      </c>
      <c r="N499" s="2" t="s">
        <v>383</v>
      </c>
      <c r="O499" s="2" t="s">
        <v>440</v>
      </c>
      <c r="S499" s="5"/>
      <c r="T499" s="41"/>
      <c r="U499" s="8"/>
      <c r="W499" s="2" t="s">
        <v>468</v>
      </c>
      <c r="X499" s="45" t="str" cm="1">
        <f t="array" ref="X499">IF(X427="TRUE",IF(AND(C496&lt;&gt;1,C497:C504="",S496:U504=""), "FALSE","TRUE"),"FALSE")</f>
        <v>FALSE</v>
      </c>
      <c r="Y499" s="2"/>
      <c r="AA499" s="2"/>
    </row>
    <row r="500" spans="2:27" outlineLevel="2" x14ac:dyDescent="0.4">
      <c r="B500" s="19" t="s">
        <v>349</v>
      </c>
      <c r="C500" s="8"/>
      <c r="D500" s="31"/>
      <c r="E500" s="2" t="s">
        <v>445</v>
      </c>
      <c r="F500" s="2" t="s">
        <v>116</v>
      </c>
      <c r="G500" s="2" t="s">
        <v>115</v>
      </c>
      <c r="H500" s="2">
        <v>194</v>
      </c>
      <c r="I500" s="2">
        <v>142</v>
      </c>
      <c r="K500" s="2">
        <v>120</v>
      </c>
      <c r="L500" s="2" t="s">
        <v>30</v>
      </c>
      <c r="M500" s="2" t="s">
        <v>360</v>
      </c>
      <c r="N500" s="2" t="s">
        <v>383</v>
      </c>
      <c r="O500" s="2" t="s">
        <v>440</v>
      </c>
      <c r="S500" s="5"/>
      <c r="T500" s="41"/>
      <c r="U500" s="8"/>
      <c r="W500" s="2" t="s">
        <v>468</v>
      </c>
      <c r="X500" s="45" t="str" cm="1">
        <f t="array" ref="X500">IF(X427="TRUE",IF(AND(C496&lt;&gt;1,C497:C504="",S496:U504=""), "FALSE","TRUE"),"FALSE")</f>
        <v>FALSE</v>
      </c>
      <c r="Y500" s="2"/>
      <c r="AA500" s="2"/>
    </row>
    <row r="501" spans="2:27" outlineLevel="2" x14ac:dyDescent="0.4">
      <c r="B501" s="19" t="s">
        <v>351</v>
      </c>
      <c r="C501" s="8"/>
      <c r="D501" s="31"/>
      <c r="E501" s="2" t="s">
        <v>446</v>
      </c>
      <c r="F501" s="2" t="s">
        <v>116</v>
      </c>
      <c r="G501" s="2" t="s">
        <v>115</v>
      </c>
      <c r="H501" s="2">
        <v>194</v>
      </c>
      <c r="I501" s="2">
        <v>142</v>
      </c>
      <c r="K501" s="2">
        <v>120</v>
      </c>
      <c r="L501" s="2" t="s">
        <v>30</v>
      </c>
      <c r="M501" s="2" t="s">
        <v>360</v>
      </c>
      <c r="N501" s="2" t="s">
        <v>383</v>
      </c>
      <c r="O501" s="2" t="s">
        <v>440</v>
      </c>
      <c r="S501" s="5"/>
      <c r="T501" s="41"/>
      <c r="U501" s="8"/>
      <c r="W501" s="2" t="s">
        <v>468</v>
      </c>
      <c r="X501" s="45" t="str" cm="1">
        <f t="array" ref="X501">IF(X427="TRUE",IF(AND(C496&lt;&gt;1,C497:C504="",S496:U504=""), "FALSE","TRUE"),"FALSE")</f>
        <v>FALSE</v>
      </c>
      <c r="Y501" s="2"/>
      <c r="AA501" s="2"/>
    </row>
    <row r="502" spans="2:27" outlineLevel="2" x14ac:dyDescent="0.4">
      <c r="B502" s="19" t="s">
        <v>353</v>
      </c>
      <c r="C502" s="8"/>
      <c r="D502" s="31"/>
      <c r="E502" s="2" t="s">
        <v>447</v>
      </c>
      <c r="F502" s="2" t="s">
        <v>111</v>
      </c>
      <c r="G502" s="2" t="s">
        <v>110</v>
      </c>
      <c r="H502" s="2">
        <v>194</v>
      </c>
      <c r="I502" s="2">
        <v>142</v>
      </c>
      <c r="K502" s="2">
        <v>100</v>
      </c>
      <c r="L502" s="2" t="s">
        <v>30</v>
      </c>
      <c r="M502" s="2" t="s">
        <v>360</v>
      </c>
      <c r="N502" s="2" t="s">
        <v>383</v>
      </c>
      <c r="O502" s="2" t="s">
        <v>440</v>
      </c>
      <c r="S502" s="5"/>
      <c r="T502" s="41"/>
      <c r="U502" s="8"/>
      <c r="W502" s="2" t="s">
        <v>467</v>
      </c>
      <c r="X502" s="45" t="str" cm="1">
        <f t="array" ref="X502">IF(X427="TRUE",IF(AND(C496&lt;&gt;1,C497:C504="",S496:U504=""), "FALSE","TRUE"),"FALSE")</f>
        <v>FALSE</v>
      </c>
      <c r="Y502" s="2"/>
      <c r="AA502" s="2"/>
    </row>
    <row r="503" spans="2:27" outlineLevel="2" x14ac:dyDescent="0.4">
      <c r="B503" s="19" t="s">
        <v>355</v>
      </c>
      <c r="C503" s="8"/>
      <c r="D503" s="31"/>
      <c r="E503" s="2" t="s">
        <v>448</v>
      </c>
      <c r="F503" s="2" t="s">
        <v>116</v>
      </c>
      <c r="G503" s="2" t="s">
        <v>115</v>
      </c>
      <c r="H503" s="2">
        <v>194</v>
      </c>
      <c r="I503" s="2">
        <v>142</v>
      </c>
      <c r="K503" s="2">
        <v>120</v>
      </c>
      <c r="L503" s="2" t="s">
        <v>30</v>
      </c>
      <c r="M503" s="2" t="s">
        <v>360</v>
      </c>
      <c r="N503" s="2" t="s">
        <v>383</v>
      </c>
      <c r="O503" s="2" t="s">
        <v>440</v>
      </c>
      <c r="S503" s="5"/>
      <c r="T503" s="41"/>
      <c r="U503" s="8"/>
      <c r="W503" s="2" t="s">
        <v>468</v>
      </c>
      <c r="X503" s="45" t="str" cm="1">
        <f t="array" ref="X503">IF(X427="TRUE",IF(AND(C496&lt;&gt;1,C497:C504="",S496:U504=""), "FALSE","TRUE"),"FALSE")</f>
        <v>FALSE</v>
      </c>
      <c r="Y503" s="2"/>
      <c r="AA503" s="2"/>
    </row>
    <row r="504" spans="2:27" outlineLevel="2" x14ac:dyDescent="0.4">
      <c r="B504" s="19" t="s">
        <v>357</v>
      </c>
      <c r="C504" s="8"/>
      <c r="D504" s="31"/>
      <c r="E504" s="2" t="s">
        <v>449</v>
      </c>
      <c r="F504" s="2" t="s">
        <v>116</v>
      </c>
      <c r="G504" s="2" t="s">
        <v>450</v>
      </c>
      <c r="H504" s="2">
        <v>194</v>
      </c>
      <c r="I504" s="2">
        <v>142</v>
      </c>
      <c r="K504" s="2">
        <v>120</v>
      </c>
      <c r="L504" s="2" t="s">
        <v>30</v>
      </c>
      <c r="M504" s="2" t="s">
        <v>360</v>
      </c>
      <c r="N504" s="2" t="s">
        <v>383</v>
      </c>
      <c r="O504" s="2" t="s">
        <v>440</v>
      </c>
      <c r="S504" s="5"/>
      <c r="T504" s="41"/>
      <c r="U504" s="8"/>
      <c r="W504" s="2" t="s">
        <v>468</v>
      </c>
      <c r="X504" s="45" t="str" cm="1">
        <f t="array" ref="X504">IF(X427="TRUE",IF(AND(C496&lt;&gt;1,C497:C504="",S496:U504=""), "FALSE","TRUE"),"FALSE")</f>
        <v>FALSE</v>
      </c>
      <c r="Y504" s="2"/>
      <c r="AA504" s="2"/>
    </row>
    <row r="505" spans="2:27" outlineLevel="2" x14ac:dyDescent="0.4">
      <c r="B505" s="23"/>
      <c r="I505" s="2">
        <v>142</v>
      </c>
      <c r="S505" s="43" t="s">
        <v>36</v>
      </c>
      <c r="T505" s="44" t="s">
        <v>37</v>
      </c>
      <c r="U505" s="43" t="s">
        <v>38</v>
      </c>
      <c r="Y505" s="2"/>
      <c r="AA505" s="2"/>
    </row>
    <row r="506" spans="2:27" outlineLevel="2" x14ac:dyDescent="0.4">
      <c r="B506" s="19" t="s">
        <v>451</v>
      </c>
      <c r="C506" s="8"/>
      <c r="D506" s="31"/>
      <c r="E506" s="2" t="s">
        <v>452</v>
      </c>
      <c r="F506" s="2" t="s">
        <v>453</v>
      </c>
      <c r="G506" s="2" t="s">
        <v>454</v>
      </c>
      <c r="I506" s="2">
        <v>142</v>
      </c>
      <c r="K506" s="2">
        <v>4000</v>
      </c>
      <c r="L506" s="2" t="s">
        <v>30</v>
      </c>
      <c r="M506" s="2" t="s">
        <v>360</v>
      </c>
      <c r="N506" s="2" t="s">
        <v>383</v>
      </c>
      <c r="S506" s="5"/>
      <c r="T506" s="41"/>
      <c r="U506" s="8"/>
      <c r="W506" s="2" t="s">
        <v>474</v>
      </c>
      <c r="X506" s="2" t="str">
        <f>X$427</f>
        <v>FALSE</v>
      </c>
      <c r="Y506" s="2"/>
      <c r="AA506" s="2"/>
    </row>
    <row r="507" spans="2:27" outlineLevel="2" x14ac:dyDescent="0.4">
      <c r="B507" s="23"/>
      <c r="I507" s="2">
        <v>142</v>
      </c>
      <c r="S507" s="43" t="s">
        <v>36</v>
      </c>
      <c r="T507" s="44" t="s">
        <v>37</v>
      </c>
      <c r="U507" s="43" t="s">
        <v>38</v>
      </c>
      <c r="Y507" s="2"/>
      <c r="AA507" s="2"/>
    </row>
    <row r="508" spans="2:27" outlineLevel="2" x14ac:dyDescent="0.4">
      <c r="B508" s="19" t="s">
        <v>455</v>
      </c>
      <c r="C508" s="8"/>
      <c r="D508" s="31"/>
      <c r="E508" s="2" t="s">
        <v>456</v>
      </c>
      <c r="F508" s="2" t="s">
        <v>457</v>
      </c>
      <c r="G508" s="2" t="s">
        <v>458</v>
      </c>
      <c r="I508" s="2">
        <v>142</v>
      </c>
      <c r="J508" s="2" t="s">
        <v>459</v>
      </c>
      <c r="K508" s="2">
        <v>20</v>
      </c>
      <c r="L508" s="2" t="s">
        <v>30</v>
      </c>
      <c r="M508" s="2" t="s">
        <v>360</v>
      </c>
      <c r="N508" s="2" t="s">
        <v>383</v>
      </c>
      <c r="S508" s="5"/>
      <c r="T508" s="41"/>
      <c r="U508" s="8"/>
      <c r="V508" s="2" t="s">
        <v>460</v>
      </c>
      <c r="W508" s="2" t="s">
        <v>461</v>
      </c>
      <c r="X508" s="2" t="str">
        <f>X$427</f>
        <v>FALSE</v>
      </c>
      <c r="Y508" s="2"/>
      <c r="AA508" s="2"/>
    </row>
    <row r="509" spans="2:27" outlineLevel="2" x14ac:dyDescent="0.4">
      <c r="I509" s="2">
        <v>142</v>
      </c>
      <c r="J509" s="2" t="s">
        <v>362</v>
      </c>
      <c r="S509" s="43" t="s">
        <v>36</v>
      </c>
      <c r="T509" s="44" t="s">
        <v>37</v>
      </c>
      <c r="U509" s="43" t="s">
        <v>38</v>
      </c>
      <c r="Y509" s="2"/>
      <c r="AA509" s="2"/>
    </row>
    <row r="510" spans="2:27" outlineLevel="1" collapsed="1" x14ac:dyDescent="0.4">
      <c r="B510" s="19" t="s">
        <v>292</v>
      </c>
      <c r="C510" s="5">
        <v>3</v>
      </c>
      <c r="D510" s="30"/>
      <c r="E510" s="2" t="s">
        <v>135</v>
      </c>
      <c r="F510" s="2" t="s">
        <v>293</v>
      </c>
      <c r="G510" s="2" t="s">
        <v>103</v>
      </c>
      <c r="I510" s="2">
        <v>142</v>
      </c>
      <c r="K510" s="2">
        <v>10</v>
      </c>
      <c r="L510" s="2" t="s">
        <v>136</v>
      </c>
      <c r="M510" s="2" t="s">
        <v>360</v>
      </c>
      <c r="S510" s="5"/>
      <c r="T510" s="41"/>
      <c r="U510" s="8"/>
      <c r="V510" s="2" t="s">
        <v>105</v>
      </c>
      <c r="W510" s="2" t="s">
        <v>462</v>
      </c>
      <c r="X510" s="2" t="str" cm="1">
        <f t="array" ref="X510">IF(AND(C$510&lt;&gt;1,C$511="",C$513:C$515="",S$510:U$511="",S$513:U$515=""),"FALSE","TRUE")</f>
        <v>FALSE</v>
      </c>
      <c r="Y510" s="2"/>
      <c r="AA510" s="2"/>
    </row>
    <row r="511" spans="2:27" hidden="1" outlineLevel="2" x14ac:dyDescent="0.4">
      <c r="B511" s="20" t="s">
        <v>363</v>
      </c>
      <c r="C511" s="21"/>
      <c r="D511" s="30"/>
      <c r="E511" s="2" t="s">
        <v>463</v>
      </c>
      <c r="F511" s="2" t="s">
        <v>174</v>
      </c>
      <c r="G511" s="2" t="s">
        <v>73</v>
      </c>
      <c r="I511" s="2">
        <v>142</v>
      </c>
      <c r="K511" s="2">
        <v>20</v>
      </c>
      <c r="L511" s="2" t="s">
        <v>30</v>
      </c>
      <c r="M511" s="2" t="s">
        <v>360</v>
      </c>
      <c r="S511" s="5"/>
      <c r="T511" s="41"/>
      <c r="U511" s="8"/>
      <c r="W511" s="2" t="s">
        <v>464</v>
      </c>
      <c r="X511" s="2" t="str" cm="1">
        <f t="array" ref="X511">IF(AND(C$510&lt;&gt;1,C$511="",C$513:C$515="",S$510:U$511="",S$513:U$515=""),"FALSE","TRUE")</f>
        <v>FALSE</v>
      </c>
      <c r="Y511" s="2"/>
      <c r="AA511" s="2"/>
    </row>
    <row r="512" spans="2:27" hidden="1" outlineLevel="2" x14ac:dyDescent="0.4">
      <c r="B512" s="54" t="s">
        <v>365</v>
      </c>
      <c r="C512" s="54"/>
      <c r="D512" s="35"/>
      <c r="E512" s="2" t="s">
        <v>366</v>
      </c>
      <c r="I512" s="2">
        <v>142</v>
      </c>
      <c r="M512" s="2" t="s">
        <v>360</v>
      </c>
      <c r="N512" s="2" t="s">
        <v>366</v>
      </c>
      <c r="S512" s="43" t="s">
        <v>36</v>
      </c>
      <c r="T512" s="44" t="s">
        <v>37</v>
      </c>
      <c r="U512" s="43" t="s">
        <v>38</v>
      </c>
      <c r="Y512" s="2"/>
      <c r="AA512" s="2"/>
    </row>
    <row r="513" spans="2:27" hidden="1" outlineLevel="2" x14ac:dyDescent="0.4">
      <c r="B513" s="22" t="s">
        <v>367</v>
      </c>
      <c r="C513" s="8"/>
      <c r="D513" s="31"/>
      <c r="E513" s="2" t="s">
        <v>368</v>
      </c>
      <c r="F513" s="2" t="str">
        <f>IF(C511="","^.{1,240}$|^$","^.{1,240}$")</f>
        <v>^.{1,240}$|^$</v>
      </c>
      <c r="G513" s="2" t="s">
        <v>369</v>
      </c>
      <c r="I513" s="2">
        <v>142</v>
      </c>
      <c r="K513" s="2">
        <v>240</v>
      </c>
      <c r="L513" s="2" t="s">
        <v>30</v>
      </c>
      <c r="M513" s="2" t="s">
        <v>360</v>
      </c>
      <c r="N513" s="2" t="s">
        <v>366</v>
      </c>
      <c r="S513" s="5"/>
      <c r="T513" s="41"/>
      <c r="U513" s="8"/>
      <c r="W513" s="2" t="s">
        <v>465</v>
      </c>
      <c r="X513" s="2" t="str" cm="1">
        <f t="array" ref="X513">IF(AND(C$510&lt;&gt;1,C$511="",C$513:C$515="",S$510:U$511="",S$513:U$515=""),"FALSE","TRUE")</f>
        <v>FALSE</v>
      </c>
      <c r="Y513" s="2"/>
      <c r="AA513" s="2"/>
    </row>
    <row r="514" spans="2:27" hidden="1" outlineLevel="2" x14ac:dyDescent="0.4">
      <c r="B514" s="19" t="s">
        <v>371</v>
      </c>
      <c r="C514" s="5"/>
      <c r="D514" s="30"/>
      <c r="E514" s="2" t="s">
        <v>372</v>
      </c>
      <c r="F514" s="2" t="str">
        <f>IF(C511="","^.{1,20}$|^$","^.{1,20}$")</f>
        <v>^.{1,20}$|^$</v>
      </c>
      <c r="G514" s="2" t="s">
        <v>73</v>
      </c>
      <c r="I514" s="2">
        <v>142</v>
      </c>
      <c r="K514" s="2">
        <v>20</v>
      </c>
      <c r="L514" s="2" t="s">
        <v>30</v>
      </c>
      <c r="M514" s="2" t="s">
        <v>360</v>
      </c>
      <c r="N514" s="2" t="s">
        <v>366</v>
      </c>
      <c r="S514" s="5"/>
      <c r="T514" s="41"/>
      <c r="U514" s="8"/>
      <c r="W514" s="2" t="s">
        <v>464</v>
      </c>
      <c r="X514" s="2" t="str" cm="1">
        <f t="array" ref="X514">IF(AND(C$510&lt;&gt;1,C$511="",C$513:C$515="",S$510:U$511="",S$513:U$515=""),"FALSE","TRUE")</f>
        <v>FALSE</v>
      </c>
      <c r="Y514" s="2"/>
      <c r="AA514" s="2"/>
    </row>
    <row r="515" spans="2:27" hidden="1" outlineLevel="2" x14ac:dyDescent="0.4">
      <c r="B515" s="19" t="s">
        <v>373</v>
      </c>
      <c r="C515" s="8"/>
      <c r="D515" s="31"/>
      <c r="E515" s="2" t="s">
        <v>256</v>
      </c>
      <c r="F515" s="2" t="str">
        <f>IF(C514="その他","^.{1,2000}$","^$")</f>
        <v>^$</v>
      </c>
      <c r="G515" s="2" t="str">
        <f>IF(F515="^$", "入力しないでください", "入力してください(2000文字以内)")</f>
        <v>入力しないでください</v>
      </c>
      <c r="I515" s="2">
        <v>142</v>
      </c>
      <c r="K515" s="2">
        <v>2000</v>
      </c>
      <c r="L515" s="2" t="s">
        <v>30</v>
      </c>
      <c r="M515" s="2" t="s">
        <v>360</v>
      </c>
      <c r="N515" s="2" t="s">
        <v>366</v>
      </c>
      <c r="S515" s="5"/>
      <c r="T515" s="41"/>
      <c r="U515" s="8"/>
      <c r="W515" s="2" t="s">
        <v>466</v>
      </c>
      <c r="X515" s="2" t="str" cm="1">
        <f t="array" ref="X515">IF(AND(C$510&lt;&gt;1,C$511="",C$513:C$515="",S$510:U$511="",S$513:U$515=""),"FALSE","TRUE")</f>
        <v>FALSE</v>
      </c>
      <c r="Y515" s="2"/>
      <c r="AA515" s="2"/>
    </row>
    <row r="516" spans="2:27" hidden="1" outlineLevel="2" x14ac:dyDescent="0.4">
      <c r="B516" s="23"/>
      <c r="E516" s="24"/>
      <c r="I516" s="2">
        <v>142</v>
      </c>
      <c r="Y516" s="2"/>
      <c r="AA516" s="2"/>
    </row>
    <row r="517" spans="2:27" hidden="1" outlineLevel="2" x14ac:dyDescent="0.4">
      <c r="B517" s="50" t="s">
        <v>374</v>
      </c>
      <c r="C517" s="50"/>
      <c r="D517" s="33"/>
      <c r="E517" s="2" t="s">
        <v>375</v>
      </c>
      <c r="I517" s="2">
        <v>142</v>
      </c>
      <c r="M517" s="2" t="s">
        <v>360</v>
      </c>
      <c r="N517" s="2" t="s">
        <v>375</v>
      </c>
      <c r="S517" s="43" t="s">
        <v>36</v>
      </c>
      <c r="T517" s="44" t="s">
        <v>37</v>
      </c>
      <c r="U517" s="43" t="s">
        <v>38</v>
      </c>
      <c r="Y517" s="2"/>
      <c r="AA517" s="2"/>
    </row>
    <row r="518" spans="2:27" hidden="1" outlineLevel="2" x14ac:dyDescent="0.4">
      <c r="B518" s="25" t="s">
        <v>376</v>
      </c>
      <c r="C518" s="28"/>
      <c r="D518" s="38"/>
      <c r="E518" s="2" t="s">
        <v>377</v>
      </c>
      <c r="F518" s="2" t="str">
        <f>IF(C511="","^.{1,20}$|^$","^.{1,20}$")</f>
        <v>^.{1,20}$|^$</v>
      </c>
      <c r="G518" s="2" t="s">
        <v>73</v>
      </c>
      <c r="I518" s="2">
        <v>142</v>
      </c>
      <c r="K518" s="2">
        <v>20</v>
      </c>
      <c r="L518" s="2" t="s">
        <v>30</v>
      </c>
      <c r="M518" s="2" t="s">
        <v>360</v>
      </c>
      <c r="N518" s="2" t="s">
        <v>375</v>
      </c>
      <c r="S518" s="5"/>
      <c r="T518" s="41"/>
      <c r="U518" s="8"/>
      <c r="W518" s="2" t="s">
        <v>464</v>
      </c>
      <c r="X518" s="2" t="str">
        <f>X$510</f>
        <v>FALSE</v>
      </c>
      <c r="Y518" s="2"/>
      <c r="AA518" s="2"/>
    </row>
    <row r="519" spans="2:27" ht="24.45" hidden="1" outlineLevel="2" x14ac:dyDescent="0.4">
      <c r="B519" s="7" t="s">
        <v>378</v>
      </c>
      <c r="C519" s="8"/>
      <c r="D519" s="31"/>
      <c r="E519" s="2" t="s">
        <v>379</v>
      </c>
      <c r="F519" s="2" t="str">
        <f>IF(C518="その他","^.{1,2000}$","^$")</f>
        <v>^$</v>
      </c>
      <c r="G519" s="2" t="str">
        <f>IF(F519="^$", "入力しないでください", "入力してください(2000文字以内)")</f>
        <v>入力しないでください</v>
      </c>
      <c r="I519" s="2">
        <v>142</v>
      </c>
      <c r="K519" s="2">
        <v>2000</v>
      </c>
      <c r="L519" s="2" t="s">
        <v>30</v>
      </c>
      <c r="M519" s="2" t="s">
        <v>360</v>
      </c>
      <c r="N519" s="2" t="s">
        <v>375</v>
      </c>
      <c r="S519" s="5"/>
      <c r="T519" s="41"/>
      <c r="U519" s="8"/>
      <c r="W519" s="2" t="s">
        <v>466</v>
      </c>
      <c r="X519" s="2" t="str">
        <f t="shared" ref="X519:X520" si="2">X$510</f>
        <v>FALSE</v>
      </c>
      <c r="Y519" s="2"/>
      <c r="AA519" s="2"/>
    </row>
    <row r="520" spans="2:27" hidden="1" outlineLevel="2" x14ac:dyDescent="0.4">
      <c r="B520" s="22" t="s">
        <v>380</v>
      </c>
      <c r="C520" s="26"/>
      <c r="D520" s="30"/>
      <c r="E520" s="2" t="s">
        <v>381</v>
      </c>
      <c r="F520" s="2" t="str">
        <f>IF(C511="","^.{1,20}$|^$","^.{1,20}$")</f>
        <v>^.{1,20}$|^$</v>
      </c>
      <c r="G520" s="2" t="s">
        <v>73</v>
      </c>
      <c r="I520" s="2">
        <v>142</v>
      </c>
      <c r="K520" s="2">
        <v>20</v>
      </c>
      <c r="L520" s="2" t="s">
        <v>30</v>
      </c>
      <c r="M520" s="2" t="s">
        <v>360</v>
      </c>
      <c r="S520" s="5"/>
      <c r="T520" s="41"/>
      <c r="U520" s="8"/>
      <c r="W520" s="2" t="s">
        <v>464</v>
      </c>
      <c r="X520" s="2" t="str">
        <f t="shared" si="2"/>
        <v>FALSE</v>
      </c>
      <c r="Y520" s="2"/>
      <c r="AA520" s="2"/>
    </row>
    <row r="521" spans="2:27" hidden="1" outlineLevel="2" x14ac:dyDescent="0.4">
      <c r="B521" s="23"/>
      <c r="I521" s="2">
        <v>142</v>
      </c>
      <c r="Y521" s="2"/>
      <c r="AA521" s="2"/>
    </row>
    <row r="522" spans="2:27" hidden="1" outlineLevel="2" x14ac:dyDescent="0.4">
      <c r="B522" s="23" t="s">
        <v>382</v>
      </c>
      <c r="E522" s="2" t="s">
        <v>383</v>
      </c>
      <c r="I522" s="2">
        <v>142</v>
      </c>
      <c r="M522" s="2" t="s">
        <v>360</v>
      </c>
      <c r="N522" s="2" t="s">
        <v>383</v>
      </c>
      <c r="S522" s="43" t="s">
        <v>36</v>
      </c>
      <c r="T522" s="44" t="s">
        <v>37</v>
      </c>
      <c r="U522" s="43" t="s">
        <v>38</v>
      </c>
      <c r="Y522" s="2"/>
      <c r="AA522" s="2"/>
    </row>
    <row r="523" spans="2:27" hidden="1" outlineLevel="2" x14ac:dyDescent="0.4">
      <c r="B523" s="19" t="s">
        <v>384</v>
      </c>
      <c r="C523" s="8"/>
      <c r="D523" s="31"/>
      <c r="E523" s="2" t="s">
        <v>385</v>
      </c>
      <c r="F523" s="2" t="s">
        <v>386</v>
      </c>
      <c r="G523" s="2" t="s">
        <v>73</v>
      </c>
      <c r="I523" s="2">
        <v>142</v>
      </c>
      <c r="K523" s="2">
        <v>50</v>
      </c>
      <c r="L523" s="2" t="s">
        <v>387</v>
      </c>
      <c r="M523" s="2" t="s">
        <v>360</v>
      </c>
      <c r="N523" s="2" t="s">
        <v>383</v>
      </c>
      <c r="R523" s="2" t="str">
        <f>IF(C523="","TRUE","FALSE")</f>
        <v>TRUE</v>
      </c>
      <c r="S523" s="5"/>
      <c r="T523" s="41"/>
      <c r="U523" s="8"/>
      <c r="W523" s="2" t="s">
        <v>386</v>
      </c>
      <c r="X523" s="2" t="str">
        <f>X$510</f>
        <v>FALSE</v>
      </c>
      <c r="Y523" s="2"/>
      <c r="AA523" s="2"/>
    </row>
    <row r="524" spans="2:27" hidden="1" outlineLevel="2" x14ac:dyDescent="0.4">
      <c r="B524" s="23"/>
      <c r="I524" s="2">
        <v>142</v>
      </c>
      <c r="Y524" s="2"/>
      <c r="AA524" s="2"/>
    </row>
    <row r="525" spans="2:27" hidden="1" outlineLevel="2" x14ac:dyDescent="0.4">
      <c r="B525" s="23" t="s">
        <v>388</v>
      </c>
      <c r="E525" s="2" t="s">
        <v>391</v>
      </c>
      <c r="I525" s="2">
        <v>142</v>
      </c>
      <c r="L525" s="2" t="s">
        <v>390</v>
      </c>
      <c r="M525" s="2" t="s">
        <v>360</v>
      </c>
      <c r="N525" s="2" t="s">
        <v>383</v>
      </c>
      <c r="O525" s="2" t="s">
        <v>391</v>
      </c>
      <c r="S525" s="43" t="s">
        <v>36</v>
      </c>
      <c r="T525" s="44" t="s">
        <v>37</v>
      </c>
      <c r="U525" s="43" t="s">
        <v>38</v>
      </c>
      <c r="Y525" s="2"/>
      <c r="AA525" s="2"/>
    </row>
    <row r="526" spans="2:27" hidden="1" outlineLevel="2" x14ac:dyDescent="0.4">
      <c r="B526" s="19" t="s">
        <v>134</v>
      </c>
      <c r="C526" s="5">
        <v>1</v>
      </c>
      <c r="D526" s="30"/>
      <c r="E526" s="2" t="s">
        <v>392</v>
      </c>
      <c r="F526" s="2" t="s">
        <v>293</v>
      </c>
      <c r="G526" s="2" t="s">
        <v>103</v>
      </c>
      <c r="H526" s="2">
        <v>156</v>
      </c>
      <c r="I526" s="2">
        <v>142</v>
      </c>
      <c r="K526" s="2">
        <v>10</v>
      </c>
      <c r="L526" s="2" t="s">
        <v>136</v>
      </c>
      <c r="M526" s="2" t="s">
        <v>360</v>
      </c>
      <c r="N526" s="2" t="s">
        <v>383</v>
      </c>
      <c r="O526" s="2" t="s">
        <v>391</v>
      </c>
      <c r="S526" s="5"/>
      <c r="T526" s="41"/>
      <c r="U526" s="8"/>
      <c r="V526" s="2" t="s">
        <v>105</v>
      </c>
      <c r="W526" s="2" t="s">
        <v>462</v>
      </c>
      <c r="X526" s="45" t="str" cm="1">
        <f t="array" ref="X526">IF(X510="TRUE",IF(AND(C526&lt;&gt;1,C527:C530="",S526:U530=""), "FALSE","TRUE"),"FALSE")</f>
        <v>FALSE</v>
      </c>
      <c r="Y526" s="2"/>
      <c r="AA526" s="2"/>
    </row>
    <row r="527" spans="2:27" hidden="1" outlineLevel="2" x14ac:dyDescent="0.4">
      <c r="B527" s="19" t="s">
        <v>107</v>
      </c>
      <c r="C527" s="8"/>
      <c r="D527" s="31"/>
      <c r="E527" s="2" t="s">
        <v>393</v>
      </c>
      <c r="F527" s="2" t="str">
        <f>IF($C$518="被験薬","^.{1,100}$","^.{1,100}$|^$")</f>
        <v>^.{1,100}$|^$</v>
      </c>
      <c r="G527" s="2" t="s">
        <v>110</v>
      </c>
      <c r="H527" s="2">
        <v>156</v>
      </c>
      <c r="I527" s="2">
        <v>142</v>
      </c>
      <c r="K527" s="2">
        <v>100</v>
      </c>
      <c r="L527" s="2" t="s">
        <v>30</v>
      </c>
      <c r="M527" s="2" t="s">
        <v>360</v>
      </c>
      <c r="N527" s="2" t="s">
        <v>383</v>
      </c>
      <c r="O527" s="2" t="s">
        <v>391</v>
      </c>
      <c r="S527" s="5"/>
      <c r="T527" s="41"/>
      <c r="U527" s="8"/>
      <c r="W527" s="2" t="s">
        <v>467</v>
      </c>
      <c r="X527" s="45" t="str" cm="1">
        <f t="array" ref="X527">IF(X510="TRUE",IF(AND(C526&lt;&gt;1,C527:C530="",S526:U530=""), "FALSE","TRUE"),"FALSE")</f>
        <v>FALSE</v>
      </c>
      <c r="Y527" s="2"/>
      <c r="AA527" s="2"/>
    </row>
    <row r="528" spans="2:27" hidden="1" outlineLevel="2" x14ac:dyDescent="0.4">
      <c r="B528" s="19" t="s">
        <v>112</v>
      </c>
      <c r="C528" s="8"/>
      <c r="D528" s="31"/>
      <c r="E528" s="2" t="s">
        <v>394</v>
      </c>
      <c r="F528" s="2" t="str">
        <f>IF($C$518="被験薬","^.{1,120}$","^.{1,120}$|^$")</f>
        <v>^.{1,120}$|^$</v>
      </c>
      <c r="G528" s="2" t="s">
        <v>115</v>
      </c>
      <c r="H528" s="2">
        <v>156</v>
      </c>
      <c r="I528" s="2">
        <v>142</v>
      </c>
      <c r="K528" s="2">
        <v>120</v>
      </c>
      <c r="L528" s="2" t="s">
        <v>30</v>
      </c>
      <c r="M528" s="2" t="s">
        <v>360</v>
      </c>
      <c r="N528" s="2" t="s">
        <v>383</v>
      </c>
      <c r="O528" s="2" t="s">
        <v>391</v>
      </c>
      <c r="S528" s="5"/>
      <c r="T528" s="41"/>
      <c r="U528" s="8"/>
      <c r="W528" s="2" t="s">
        <v>468</v>
      </c>
      <c r="X528" s="45" t="str" cm="1">
        <f t="array" ref="X528">IF(X510="TRUE",IF(AND(C526&lt;&gt;1,C527:C530="",S526:U530=""), "FALSE","TRUE"),"FALSE")</f>
        <v>FALSE</v>
      </c>
      <c r="Y528" s="2"/>
      <c r="AA528" s="2"/>
    </row>
    <row r="529" spans="2:27" hidden="1" outlineLevel="2" x14ac:dyDescent="0.4">
      <c r="B529" s="19" t="s">
        <v>117</v>
      </c>
      <c r="C529" s="8"/>
      <c r="D529" s="31"/>
      <c r="E529" s="2" t="s">
        <v>395</v>
      </c>
      <c r="F529" s="2" t="s">
        <v>116</v>
      </c>
      <c r="G529" s="2" t="s">
        <v>115</v>
      </c>
      <c r="H529" s="2">
        <v>156</v>
      </c>
      <c r="I529" s="2">
        <v>142</v>
      </c>
      <c r="K529" s="2">
        <v>120</v>
      </c>
      <c r="L529" s="2" t="s">
        <v>30</v>
      </c>
      <c r="M529" s="2" t="s">
        <v>360</v>
      </c>
      <c r="N529" s="2" t="s">
        <v>383</v>
      </c>
      <c r="O529" s="2" t="s">
        <v>391</v>
      </c>
      <c r="S529" s="5"/>
      <c r="T529" s="41"/>
      <c r="U529" s="8"/>
      <c r="W529" s="2" t="s">
        <v>468</v>
      </c>
      <c r="X529" s="45" t="str" cm="1">
        <f t="array" ref="X529">IF(X510="TRUE",IF(AND(C526&lt;&gt;1,C527:C530="",S526:U530=""), "FALSE","TRUE"),"FALSE")</f>
        <v>FALSE</v>
      </c>
      <c r="Y529" s="2"/>
      <c r="AA529" s="2"/>
    </row>
    <row r="530" spans="2:27" hidden="1" outlineLevel="2" x14ac:dyDescent="0.4">
      <c r="B530" s="19" t="s">
        <v>119</v>
      </c>
      <c r="C530" s="11"/>
      <c r="D530" s="34"/>
      <c r="E530" s="2" t="s">
        <v>396</v>
      </c>
      <c r="F530" s="2" t="str">
        <f>IF($C$518="被験薬","^[0-9]{6}999$","^[0-9]{6}999$|^$")</f>
        <v>^[0-9]{6}999$|^$</v>
      </c>
      <c r="G530" s="2" t="s">
        <v>324</v>
      </c>
      <c r="H530" s="2">
        <v>156</v>
      </c>
      <c r="I530" s="2">
        <v>142</v>
      </c>
      <c r="K530" s="2">
        <v>9</v>
      </c>
      <c r="L530" s="2" t="s">
        <v>30</v>
      </c>
      <c r="M530" s="2" t="s">
        <v>360</v>
      </c>
      <c r="N530" s="2" t="s">
        <v>383</v>
      </c>
      <c r="O530" s="2" t="s">
        <v>391</v>
      </c>
      <c r="S530" s="5"/>
      <c r="T530" s="41"/>
      <c r="U530" s="8"/>
      <c r="W530" s="2" t="s">
        <v>469</v>
      </c>
      <c r="X530" s="45" t="str" cm="1">
        <f t="array" ref="X530">IF(X510="TRUE",IF(AND(C526&lt;&gt;1,C527:C530="",S526:U530=""), "FALSE","TRUE"),"FALSE")</f>
        <v>FALSE</v>
      </c>
      <c r="Y530" s="2"/>
      <c r="AA530" s="2"/>
    </row>
    <row r="531" spans="2:27" hidden="1" outlineLevel="2" x14ac:dyDescent="0.4">
      <c r="B531" s="23"/>
      <c r="I531" s="2">
        <v>142</v>
      </c>
      <c r="Y531" s="2"/>
      <c r="AA531" s="2"/>
    </row>
    <row r="532" spans="2:27" hidden="1" outlineLevel="2" x14ac:dyDescent="0.4">
      <c r="B532" s="53" t="s">
        <v>398</v>
      </c>
      <c r="C532" s="53"/>
      <c r="D532" s="36"/>
      <c r="E532" s="2" t="s">
        <v>399</v>
      </c>
      <c r="I532" s="2">
        <v>142</v>
      </c>
      <c r="L532" s="2" t="s">
        <v>400</v>
      </c>
      <c r="M532" s="2" t="s">
        <v>360</v>
      </c>
      <c r="N532" s="2" t="s">
        <v>383</v>
      </c>
      <c r="O532" s="2" t="s">
        <v>399</v>
      </c>
      <c r="S532" s="43" t="s">
        <v>36</v>
      </c>
      <c r="T532" s="44" t="s">
        <v>37</v>
      </c>
      <c r="U532" s="43" t="s">
        <v>38</v>
      </c>
      <c r="Y532" s="2"/>
      <c r="AA532" s="2"/>
    </row>
    <row r="533" spans="2:27" hidden="1" outlineLevel="2" x14ac:dyDescent="0.4">
      <c r="B533" s="19" t="s">
        <v>401</v>
      </c>
      <c r="C533" s="8"/>
      <c r="D533" s="31"/>
      <c r="E533" s="2" t="s">
        <v>402</v>
      </c>
      <c r="F533" s="2" t="str">
        <f>IF(C518="被験薬","^.{1,2000}$","^.{1,2000}$|^$")</f>
        <v>^.{1,2000}$|^$</v>
      </c>
      <c r="G533" s="2" t="s">
        <v>403</v>
      </c>
      <c r="I533" s="2">
        <v>142</v>
      </c>
      <c r="K533" s="2">
        <v>2000</v>
      </c>
      <c r="L533" s="2" t="s">
        <v>30</v>
      </c>
      <c r="M533" s="2" t="s">
        <v>360</v>
      </c>
      <c r="N533" s="2" t="s">
        <v>383</v>
      </c>
      <c r="O533" s="2" t="s">
        <v>399</v>
      </c>
      <c r="S533" s="5"/>
      <c r="T533" s="41"/>
      <c r="U533" s="8"/>
      <c r="W533" s="2" t="s">
        <v>466</v>
      </c>
      <c r="X533" s="2" t="str">
        <f>X$510</f>
        <v>FALSE</v>
      </c>
      <c r="Y533" s="2"/>
      <c r="AA533" s="2"/>
    </row>
    <row r="534" spans="2:27" hidden="1" outlineLevel="2" x14ac:dyDescent="0.4">
      <c r="B534" s="23"/>
      <c r="I534" s="2">
        <v>142</v>
      </c>
      <c r="Y534" s="2"/>
      <c r="AA534" s="2"/>
    </row>
    <row r="535" spans="2:27" hidden="1" outlineLevel="2" x14ac:dyDescent="0.4">
      <c r="B535" s="53" t="s">
        <v>131</v>
      </c>
      <c r="C535" s="53"/>
      <c r="D535" s="36"/>
      <c r="E535" s="2" t="s">
        <v>404</v>
      </c>
      <c r="I535" s="2">
        <v>142</v>
      </c>
      <c r="L535" s="2" t="s">
        <v>405</v>
      </c>
      <c r="M535" s="2" t="s">
        <v>360</v>
      </c>
      <c r="N535" s="2" t="s">
        <v>383</v>
      </c>
      <c r="O535" s="2" t="s">
        <v>399</v>
      </c>
      <c r="P535" s="2" t="s">
        <v>404</v>
      </c>
      <c r="S535" s="43" t="s">
        <v>36</v>
      </c>
      <c r="T535" s="44" t="s">
        <v>37</v>
      </c>
      <c r="U535" s="43" t="s">
        <v>38</v>
      </c>
      <c r="Y535" s="2"/>
      <c r="AA535" s="2"/>
    </row>
    <row r="536" spans="2:27" hidden="1" outlineLevel="2" x14ac:dyDescent="0.4">
      <c r="B536" s="19" t="s">
        <v>134</v>
      </c>
      <c r="C536" s="5">
        <v>1</v>
      </c>
      <c r="D536" s="30"/>
      <c r="E536" s="2" t="s">
        <v>392</v>
      </c>
      <c r="F536" s="2" t="str">
        <f>IF($C$518="被験薬","^[0-9]{1,10}$","^[0-9]{1,10}$|^$")</f>
        <v>^[0-9]{1,10}$|^$</v>
      </c>
      <c r="G536" s="2" t="s">
        <v>103</v>
      </c>
      <c r="H536" s="2">
        <v>164</v>
      </c>
      <c r="I536" s="2">
        <v>142</v>
      </c>
      <c r="K536" s="2">
        <v>10</v>
      </c>
      <c r="L536" s="2" t="s">
        <v>136</v>
      </c>
      <c r="M536" s="2" t="s">
        <v>360</v>
      </c>
      <c r="N536" s="2" t="s">
        <v>383</v>
      </c>
      <c r="O536" s="2" t="s">
        <v>399</v>
      </c>
      <c r="P536" s="2" t="s">
        <v>404</v>
      </c>
      <c r="S536" s="5"/>
      <c r="T536" s="41"/>
      <c r="U536" s="8"/>
      <c r="V536" s="2" t="s">
        <v>105</v>
      </c>
      <c r="W536" s="2" t="s">
        <v>462</v>
      </c>
      <c r="X536" s="45" t="str" cm="1">
        <f t="array" ref="X536">IF(X510="TRUE",IF(AND(C536&lt;&gt;1,C537="",S536:U537=""), "FALSE","TRUE"),"FALSE")</f>
        <v>FALSE</v>
      </c>
      <c r="Y536" s="2"/>
      <c r="AA536" s="2"/>
    </row>
    <row r="537" spans="2:27" hidden="1" outlineLevel="2" x14ac:dyDescent="0.4">
      <c r="B537" s="19" t="s">
        <v>406</v>
      </c>
      <c r="C537" s="8"/>
      <c r="D537" s="31"/>
      <c r="E537" s="2" t="s">
        <v>407</v>
      </c>
      <c r="F537" s="2" t="str">
        <f>IF($C$518="被験薬","^[a-zA-Z0-9]{2}$","^[a-zA-Z0-9]{2}$|^$")</f>
        <v>^[a-zA-Z0-9]{2}$|^$</v>
      </c>
      <c r="G537" s="2" t="s">
        <v>140</v>
      </c>
      <c r="H537" s="2">
        <v>164</v>
      </c>
      <c r="I537" s="2">
        <v>142</v>
      </c>
      <c r="K537" s="2">
        <v>2</v>
      </c>
      <c r="L537" s="2" t="s">
        <v>30</v>
      </c>
      <c r="M537" s="2" t="s">
        <v>360</v>
      </c>
      <c r="N537" s="2" t="s">
        <v>383</v>
      </c>
      <c r="O537" s="2" t="s">
        <v>399</v>
      </c>
      <c r="P537" s="2" t="s">
        <v>404</v>
      </c>
      <c r="S537" s="5"/>
      <c r="T537" s="41"/>
      <c r="U537" s="8"/>
      <c r="W537" s="2" t="s">
        <v>470</v>
      </c>
      <c r="X537" s="45" t="str" cm="1">
        <f t="array" ref="X537">IF(X510="TRUE",IF(AND(C536&lt;&gt;1,C537="",S536:U537=""), "FALSE","TRUE"),"FALSE")</f>
        <v>FALSE</v>
      </c>
      <c r="Y537" s="2"/>
      <c r="AA537" s="2"/>
    </row>
    <row r="538" spans="2:27" hidden="1" outlineLevel="2" x14ac:dyDescent="0.4">
      <c r="B538" s="23"/>
      <c r="I538" s="2">
        <v>142</v>
      </c>
      <c r="S538" s="43" t="s">
        <v>36</v>
      </c>
      <c r="T538" s="44" t="s">
        <v>37</v>
      </c>
      <c r="U538" s="43" t="s">
        <v>38</v>
      </c>
      <c r="Y538" s="2"/>
      <c r="AA538" s="2"/>
    </row>
    <row r="539" spans="2:27" hidden="1" outlineLevel="2" x14ac:dyDescent="0.4">
      <c r="B539" s="19" t="s">
        <v>408</v>
      </c>
      <c r="C539" s="8"/>
      <c r="D539" s="31"/>
      <c r="E539" s="2" t="s">
        <v>409</v>
      </c>
      <c r="F539" s="2" t="str">
        <f>IF(C518="被験薬","^.{1,2000}$","^.{1,2000}$|^$")</f>
        <v>^.{1,2000}$|^$</v>
      </c>
      <c r="G539" s="2" t="s">
        <v>403</v>
      </c>
      <c r="I539" s="2">
        <v>142</v>
      </c>
      <c r="K539" s="2">
        <v>2000</v>
      </c>
      <c r="L539" s="2" t="s">
        <v>30</v>
      </c>
      <c r="M539" s="2" t="s">
        <v>360</v>
      </c>
      <c r="N539" s="2" t="s">
        <v>383</v>
      </c>
      <c r="S539" s="5"/>
      <c r="T539" s="41"/>
      <c r="U539" s="8"/>
      <c r="W539" s="2" t="s">
        <v>466</v>
      </c>
      <c r="X539" s="2" t="str">
        <f>X$510</f>
        <v>FALSE</v>
      </c>
      <c r="Y539" s="2"/>
      <c r="AA539" s="2"/>
    </row>
    <row r="540" spans="2:27" hidden="1" outlineLevel="2" x14ac:dyDescent="0.4">
      <c r="B540" s="23"/>
      <c r="I540" s="2">
        <v>142</v>
      </c>
      <c r="Y540" s="2"/>
      <c r="AA540" s="2"/>
    </row>
    <row r="541" spans="2:27" hidden="1" outlineLevel="2" x14ac:dyDescent="0.4">
      <c r="B541" s="53" t="s">
        <v>410</v>
      </c>
      <c r="C541" s="53"/>
      <c r="D541" s="36"/>
      <c r="E541" s="2" t="s">
        <v>411</v>
      </c>
      <c r="I541" s="2">
        <v>142</v>
      </c>
      <c r="L541" s="2" t="s">
        <v>412</v>
      </c>
      <c r="M541" s="2" t="s">
        <v>360</v>
      </c>
      <c r="N541" s="2" t="s">
        <v>383</v>
      </c>
      <c r="O541" s="2" t="s">
        <v>411</v>
      </c>
      <c r="S541" s="43" t="s">
        <v>36</v>
      </c>
      <c r="T541" s="44" t="s">
        <v>37</v>
      </c>
      <c r="U541" s="43" t="s">
        <v>38</v>
      </c>
      <c r="Y541" s="2"/>
      <c r="AA541" s="2"/>
    </row>
    <row r="542" spans="2:27" hidden="1" outlineLevel="2" x14ac:dyDescent="0.4">
      <c r="B542" s="19" t="s">
        <v>413</v>
      </c>
      <c r="C542" s="8"/>
      <c r="D542" s="31"/>
      <c r="E542" s="2" t="s">
        <v>414</v>
      </c>
      <c r="F542" s="2" t="str">
        <f>IF(C518="被験薬","^.{1,1024}$","^.{1,1024}$|^$")</f>
        <v>^.{1,1024}$|^$</v>
      </c>
      <c r="G542" s="2" t="s">
        <v>150</v>
      </c>
      <c r="I542" s="2">
        <v>142</v>
      </c>
      <c r="K542" s="2">
        <v>1024</v>
      </c>
      <c r="L542" s="2" t="s">
        <v>30</v>
      </c>
      <c r="M542" s="2" t="s">
        <v>360</v>
      </c>
      <c r="N542" s="2" t="s">
        <v>383</v>
      </c>
      <c r="O542" s="2" t="s">
        <v>411</v>
      </c>
      <c r="S542" s="5"/>
      <c r="T542" s="41"/>
      <c r="U542" s="8"/>
      <c r="W542" s="2" t="s">
        <v>471</v>
      </c>
      <c r="X542" s="2" t="str">
        <f>X$510</f>
        <v>FALSE</v>
      </c>
      <c r="Y542" s="2"/>
      <c r="AA542" s="2"/>
    </row>
    <row r="543" spans="2:27" hidden="1" outlineLevel="2" x14ac:dyDescent="0.4">
      <c r="B543" s="19" t="s">
        <v>152</v>
      </c>
      <c r="C543" s="5"/>
      <c r="D543" s="30"/>
      <c r="E543" s="2" t="s">
        <v>415</v>
      </c>
      <c r="F543" s="2" t="str">
        <f>IF(C518="被験薬","^\d{3}$","^\d{3}$|^$")</f>
        <v>^\d{3}$|^$</v>
      </c>
      <c r="G543" s="2" t="s">
        <v>155</v>
      </c>
      <c r="I543" s="2">
        <v>142</v>
      </c>
      <c r="K543" s="2">
        <v>3</v>
      </c>
      <c r="L543" s="2" t="s">
        <v>30</v>
      </c>
      <c r="M543" s="2" t="s">
        <v>360</v>
      </c>
      <c r="N543" s="2" t="s">
        <v>383</v>
      </c>
      <c r="O543" s="2" t="s">
        <v>411</v>
      </c>
      <c r="S543" s="5"/>
      <c r="T543" s="41"/>
      <c r="U543" s="8"/>
      <c r="W543" s="2" t="s">
        <v>472</v>
      </c>
      <c r="X543" s="2" t="str">
        <f>X$510</f>
        <v>FALSE</v>
      </c>
      <c r="Y543" s="2"/>
      <c r="AA543" s="2"/>
    </row>
    <row r="544" spans="2:27" hidden="1" outlineLevel="2" x14ac:dyDescent="0.4">
      <c r="B544" s="23"/>
      <c r="I544" s="2">
        <v>142</v>
      </c>
      <c r="Y544" s="2"/>
      <c r="AA544" s="2"/>
    </row>
    <row r="545" spans="2:27" hidden="1" outlineLevel="2" x14ac:dyDescent="0.4">
      <c r="B545" s="53" t="s">
        <v>416</v>
      </c>
      <c r="C545" s="53"/>
      <c r="D545" s="36"/>
      <c r="E545" s="2" t="s">
        <v>417</v>
      </c>
      <c r="I545" s="2">
        <v>142</v>
      </c>
      <c r="L545" s="2" t="s">
        <v>418</v>
      </c>
      <c r="M545" s="2" t="s">
        <v>360</v>
      </c>
      <c r="N545" s="2" t="s">
        <v>383</v>
      </c>
      <c r="O545" s="2" t="s">
        <v>417</v>
      </c>
      <c r="S545" s="43" t="s">
        <v>36</v>
      </c>
      <c r="T545" s="44" t="s">
        <v>37</v>
      </c>
      <c r="U545" s="43" t="s">
        <v>38</v>
      </c>
      <c r="Y545" s="2"/>
      <c r="AA545" s="2"/>
    </row>
    <row r="546" spans="2:27" hidden="1" outlineLevel="2" x14ac:dyDescent="0.4">
      <c r="B546" s="19" t="s">
        <v>160</v>
      </c>
      <c r="C546" s="8"/>
      <c r="D546" s="31"/>
      <c r="E546" s="2" t="s">
        <v>419</v>
      </c>
      <c r="F546" s="2" t="str">
        <f>IF(C518="被験薬","^.{1,1024}$","^.{1,1024}$|^$")</f>
        <v>^.{1,1024}$|^$</v>
      </c>
      <c r="G546" s="2" t="s">
        <v>150</v>
      </c>
      <c r="I546" s="2">
        <v>142</v>
      </c>
      <c r="K546" s="2">
        <v>1024</v>
      </c>
      <c r="L546" s="2" t="s">
        <v>30</v>
      </c>
      <c r="M546" s="2" t="s">
        <v>360</v>
      </c>
      <c r="N546" s="2" t="s">
        <v>383</v>
      </c>
      <c r="O546" s="2" t="s">
        <v>417</v>
      </c>
      <c r="S546" s="5"/>
      <c r="T546" s="41"/>
      <c r="U546" s="8"/>
      <c r="W546" s="2" t="s">
        <v>471</v>
      </c>
      <c r="X546" s="2" t="str">
        <f>X$510</f>
        <v>FALSE</v>
      </c>
      <c r="Y546" s="2"/>
      <c r="AA546" s="2"/>
    </row>
    <row r="547" spans="2:27" hidden="1" outlineLevel="2" x14ac:dyDescent="0.4">
      <c r="B547" s="23"/>
      <c r="I547" s="2">
        <v>142</v>
      </c>
      <c r="Y547" s="2"/>
      <c r="AA547" s="2"/>
    </row>
    <row r="548" spans="2:27" hidden="1" outlineLevel="2" x14ac:dyDescent="0.4">
      <c r="B548" s="53" t="s">
        <v>162</v>
      </c>
      <c r="C548" s="53"/>
      <c r="D548" s="36"/>
      <c r="E548" s="2" t="s">
        <v>420</v>
      </c>
      <c r="I548" s="2">
        <v>142</v>
      </c>
      <c r="L548" s="2" t="s">
        <v>421</v>
      </c>
      <c r="M548" s="2" t="s">
        <v>360</v>
      </c>
      <c r="N548" s="2" t="s">
        <v>383</v>
      </c>
      <c r="O548" s="2" t="s">
        <v>417</v>
      </c>
      <c r="P548" s="2" t="s">
        <v>420</v>
      </c>
      <c r="S548" s="43" t="s">
        <v>36</v>
      </c>
      <c r="T548" s="44" t="s">
        <v>37</v>
      </c>
      <c r="U548" s="43" t="s">
        <v>38</v>
      </c>
      <c r="Y548" s="2"/>
      <c r="AA548" s="2"/>
    </row>
    <row r="549" spans="2:27" hidden="1" outlineLevel="2" x14ac:dyDescent="0.4">
      <c r="B549" s="19" t="s">
        <v>134</v>
      </c>
      <c r="C549" s="5">
        <v>1</v>
      </c>
      <c r="D549" s="30"/>
      <c r="E549" s="2" t="s">
        <v>392</v>
      </c>
      <c r="F549" s="2" t="str">
        <f>IF($C$518="被験薬","^[0-9]{1,10}$","^[0-9]{1,10}$|^$")</f>
        <v>^[0-9]{1,10}$|^$</v>
      </c>
      <c r="G549" s="2" t="s">
        <v>103</v>
      </c>
      <c r="H549" s="2">
        <v>173</v>
      </c>
      <c r="I549" s="2">
        <v>142</v>
      </c>
      <c r="K549" s="2">
        <v>10</v>
      </c>
      <c r="L549" s="2" t="s">
        <v>136</v>
      </c>
      <c r="M549" s="2" t="s">
        <v>360</v>
      </c>
      <c r="N549" s="2" t="s">
        <v>383</v>
      </c>
      <c r="O549" s="2" t="s">
        <v>417</v>
      </c>
      <c r="P549" s="2" t="s">
        <v>420</v>
      </c>
      <c r="S549" s="5"/>
      <c r="T549" s="41"/>
      <c r="U549" s="8"/>
      <c r="V549" s="2" t="s">
        <v>105</v>
      </c>
      <c r="W549" s="2" t="s">
        <v>462</v>
      </c>
      <c r="X549" s="45" t="str" cm="1">
        <f t="array" ref="X549">IF(X510="TRUE",IF(AND(C549&lt;&gt;1,C550="",S549:U550=""), "FALSE","TRUE"),"FALSE")</f>
        <v>FALSE</v>
      </c>
      <c r="Y549" s="2"/>
      <c r="AA549" s="2"/>
    </row>
    <row r="550" spans="2:27" hidden="1" outlineLevel="2" x14ac:dyDescent="0.4">
      <c r="B550" s="19" t="s">
        <v>422</v>
      </c>
      <c r="C550" s="5"/>
      <c r="D550" s="30"/>
      <c r="E550" s="2" t="s">
        <v>423</v>
      </c>
      <c r="F550" s="2" t="str">
        <f>IF($C$518="被験薬","^\d{2}$","^\d{2}$|^$")</f>
        <v>^\d{2}$|^$</v>
      </c>
      <c r="G550" s="2" t="s">
        <v>168</v>
      </c>
      <c r="H550" s="2">
        <v>173</v>
      </c>
      <c r="I550" s="2">
        <v>142</v>
      </c>
      <c r="K550" s="2">
        <v>2</v>
      </c>
      <c r="L550" s="2" t="s">
        <v>30</v>
      </c>
      <c r="M550" s="2" t="s">
        <v>360</v>
      </c>
      <c r="N550" s="2" t="s">
        <v>383</v>
      </c>
      <c r="O550" s="2" t="s">
        <v>417</v>
      </c>
      <c r="P550" s="2" t="s">
        <v>420</v>
      </c>
      <c r="S550" s="5"/>
      <c r="T550" s="41"/>
      <c r="U550" s="8"/>
      <c r="W550" s="2" t="s">
        <v>473</v>
      </c>
      <c r="X550" s="45" t="str" cm="1">
        <f t="array" ref="X550">IF(X510="TRUE",IF(AND(C549&lt;&gt;1,C550="",S549:U550=""), "FALSE","TRUE"),"FALSE")</f>
        <v>FALSE</v>
      </c>
      <c r="Y550" s="2"/>
      <c r="AA550" s="2"/>
    </row>
    <row r="551" spans="2:27" hidden="1" outlineLevel="2" x14ac:dyDescent="0.4">
      <c r="B551" s="23"/>
      <c r="I551" s="2">
        <v>142</v>
      </c>
      <c r="Y551" s="2"/>
      <c r="AA551" s="2"/>
    </row>
    <row r="552" spans="2:27" hidden="1" outlineLevel="2" x14ac:dyDescent="0.4">
      <c r="B552" s="53" t="s">
        <v>170</v>
      </c>
      <c r="C552" s="53"/>
      <c r="D552" s="36"/>
      <c r="E552" s="2" t="s">
        <v>424</v>
      </c>
      <c r="I552" s="2">
        <v>142</v>
      </c>
      <c r="M552" s="2" t="s">
        <v>360</v>
      </c>
      <c r="N552" s="2" t="s">
        <v>383</v>
      </c>
      <c r="O552" s="2" t="s">
        <v>424</v>
      </c>
      <c r="S552" s="43" t="s">
        <v>36</v>
      </c>
      <c r="T552" s="44" t="s">
        <v>37</v>
      </c>
      <c r="U552" s="43" t="s">
        <v>38</v>
      </c>
      <c r="Y552" s="2"/>
      <c r="AA552" s="2"/>
    </row>
    <row r="553" spans="2:27" hidden="1" outlineLevel="2" x14ac:dyDescent="0.4">
      <c r="B553" s="19" t="s">
        <v>425</v>
      </c>
      <c r="C553" s="8"/>
      <c r="D553" s="31"/>
      <c r="E553" s="2" t="s">
        <v>426</v>
      </c>
      <c r="F553" s="2" t="str">
        <f>IF(C518="被験薬","^.{1,2000}$","^.{1,2000}$|^$")</f>
        <v>^.{1,2000}$|^$</v>
      </c>
      <c r="G553" s="2" t="s">
        <v>403</v>
      </c>
      <c r="I553" s="2">
        <v>142</v>
      </c>
      <c r="K553" s="2">
        <v>2000</v>
      </c>
      <c r="L553" s="2" t="s">
        <v>30</v>
      </c>
      <c r="M553" s="2" t="s">
        <v>360</v>
      </c>
      <c r="N553" s="2" t="s">
        <v>383</v>
      </c>
      <c r="O553" s="2" t="s">
        <v>424</v>
      </c>
      <c r="S553" s="5"/>
      <c r="T553" s="41"/>
      <c r="U553" s="8"/>
      <c r="W553" s="2" t="s">
        <v>466</v>
      </c>
      <c r="X553" s="2" t="str">
        <f>X$510</f>
        <v>FALSE</v>
      </c>
      <c r="Y553" s="2"/>
      <c r="AA553" s="2"/>
    </row>
    <row r="554" spans="2:27" hidden="1" outlineLevel="2" x14ac:dyDescent="0.4">
      <c r="B554" s="23"/>
      <c r="I554" s="2">
        <v>142</v>
      </c>
      <c r="Y554" s="2"/>
      <c r="AA554" s="2"/>
    </row>
    <row r="555" spans="2:27" hidden="1" outlineLevel="2" x14ac:dyDescent="0.4">
      <c r="B555" s="53" t="s">
        <v>427</v>
      </c>
      <c r="C555" s="53"/>
      <c r="D555" s="36"/>
      <c r="E555" s="2" t="s">
        <v>428</v>
      </c>
      <c r="I555" s="2">
        <v>142</v>
      </c>
      <c r="L555" s="2" t="s">
        <v>429</v>
      </c>
      <c r="M555" s="2" t="s">
        <v>360</v>
      </c>
      <c r="N555" s="2" t="s">
        <v>383</v>
      </c>
      <c r="O555" s="2" t="s">
        <v>424</v>
      </c>
      <c r="P555" s="2" t="s">
        <v>428</v>
      </c>
      <c r="S555" s="43" t="s">
        <v>36</v>
      </c>
      <c r="T555" s="44" t="s">
        <v>37</v>
      </c>
      <c r="U555" s="43" t="s">
        <v>38</v>
      </c>
      <c r="Y555" s="2"/>
      <c r="AA555" s="2"/>
    </row>
    <row r="556" spans="2:27" hidden="1" outlineLevel="2" x14ac:dyDescent="0.4">
      <c r="B556" s="19" t="s">
        <v>430</v>
      </c>
      <c r="C556" s="8"/>
      <c r="D556" s="31"/>
      <c r="E556" s="2" t="s">
        <v>431</v>
      </c>
      <c r="F556" s="2" t="str">
        <f>IF(C518="被験薬","^.{1,1024}$","^.{1,1024}$|^$")</f>
        <v>^.{1,1024}$|^$</v>
      </c>
      <c r="G556" s="2" t="s">
        <v>150</v>
      </c>
      <c r="I556" s="2">
        <v>142</v>
      </c>
      <c r="K556" s="2">
        <v>1024</v>
      </c>
      <c r="L556" s="2" t="s">
        <v>30</v>
      </c>
      <c r="M556" s="2" t="s">
        <v>360</v>
      </c>
      <c r="N556" s="2" t="s">
        <v>383</v>
      </c>
      <c r="O556" s="2" t="s">
        <v>424</v>
      </c>
      <c r="P556" s="2" t="s">
        <v>428</v>
      </c>
      <c r="S556" s="5"/>
      <c r="T556" s="41"/>
      <c r="U556" s="8"/>
      <c r="W556" s="2" t="s">
        <v>471</v>
      </c>
      <c r="X556" s="2" t="str">
        <f>X$510</f>
        <v>FALSE</v>
      </c>
      <c r="Y556" s="2"/>
      <c r="AA556" s="2"/>
    </row>
    <row r="557" spans="2:27" hidden="1" outlineLevel="2" x14ac:dyDescent="0.4">
      <c r="B557" s="23"/>
      <c r="I557" s="2">
        <v>142</v>
      </c>
      <c r="Y557" s="2"/>
      <c r="AA557" s="2"/>
    </row>
    <row r="558" spans="2:27" hidden="1" outlineLevel="2" x14ac:dyDescent="0.4">
      <c r="B558" s="53" t="s">
        <v>162</v>
      </c>
      <c r="C558" s="53"/>
      <c r="D558" s="36"/>
      <c r="E558" s="2" t="s">
        <v>420</v>
      </c>
      <c r="I558" s="2">
        <v>142</v>
      </c>
      <c r="L558" s="2" t="s">
        <v>164</v>
      </c>
      <c r="M558" s="2" t="s">
        <v>360</v>
      </c>
      <c r="N558" s="2" t="s">
        <v>383</v>
      </c>
      <c r="O558" s="2" t="s">
        <v>424</v>
      </c>
      <c r="P558" s="2" t="s">
        <v>428</v>
      </c>
      <c r="Q558" s="2" t="s">
        <v>420</v>
      </c>
      <c r="S558" s="43" t="s">
        <v>36</v>
      </c>
      <c r="T558" s="44" t="s">
        <v>37</v>
      </c>
      <c r="U558" s="43" t="s">
        <v>38</v>
      </c>
      <c r="Y558" s="2"/>
      <c r="AA558" s="2"/>
    </row>
    <row r="559" spans="2:27" hidden="1" outlineLevel="2" x14ac:dyDescent="0.4">
      <c r="B559" s="19" t="s">
        <v>134</v>
      </c>
      <c r="C559" s="5">
        <v>1</v>
      </c>
      <c r="D559" s="30"/>
      <c r="E559" s="2" t="s">
        <v>392</v>
      </c>
      <c r="F559" s="2" t="str">
        <f>IF($C$518="被験薬","^[0-9]{1,10}$","^[0-9]{1,10}$|^$")</f>
        <v>^[0-9]{1,10}$|^$</v>
      </c>
      <c r="G559" s="2" t="s">
        <v>103</v>
      </c>
      <c r="H559" s="2">
        <v>180</v>
      </c>
      <c r="I559" s="2">
        <v>142</v>
      </c>
      <c r="K559" s="2">
        <v>10</v>
      </c>
      <c r="L559" s="2" t="s">
        <v>136</v>
      </c>
      <c r="M559" s="2" t="s">
        <v>360</v>
      </c>
      <c r="N559" s="2" t="s">
        <v>383</v>
      </c>
      <c r="O559" s="2" t="s">
        <v>424</v>
      </c>
      <c r="P559" s="2" t="s">
        <v>428</v>
      </c>
      <c r="Q559" s="2" t="s">
        <v>420</v>
      </c>
      <c r="S559" s="5"/>
      <c r="T559" s="41"/>
      <c r="U559" s="8"/>
      <c r="V559" s="2" t="s">
        <v>105</v>
      </c>
      <c r="W559" s="2" t="s">
        <v>462</v>
      </c>
      <c r="X559" s="45" t="str" cm="1">
        <f t="array" ref="X559">IF(X510="TRUE",IF(AND(C559&lt;&gt;1,C560="",S559:U560=""), "FALSE","TRUE"),"FALSE")</f>
        <v>FALSE</v>
      </c>
      <c r="Y559" s="2"/>
      <c r="AA559" s="2"/>
    </row>
    <row r="560" spans="2:27" hidden="1" outlineLevel="2" x14ac:dyDescent="0.4">
      <c r="B560" s="19" t="s">
        <v>422</v>
      </c>
      <c r="C560" s="5"/>
      <c r="D560" s="30"/>
      <c r="E560" s="2" t="s">
        <v>423</v>
      </c>
      <c r="F560" s="2" t="str">
        <f>IF($C$518="被験薬","^\d{2}$","^\d{2}$|^$")</f>
        <v>^\d{2}$|^$</v>
      </c>
      <c r="G560" s="2" t="s">
        <v>168</v>
      </c>
      <c r="H560" s="2">
        <v>180</v>
      </c>
      <c r="I560" s="2">
        <v>142</v>
      </c>
      <c r="K560" s="2">
        <v>2</v>
      </c>
      <c r="L560" s="2" t="s">
        <v>30</v>
      </c>
      <c r="M560" s="2" t="s">
        <v>360</v>
      </c>
      <c r="N560" s="2" t="s">
        <v>383</v>
      </c>
      <c r="O560" s="2" t="s">
        <v>424</v>
      </c>
      <c r="P560" s="2" t="s">
        <v>428</v>
      </c>
      <c r="Q560" s="2" t="s">
        <v>420</v>
      </c>
      <c r="S560" s="5"/>
      <c r="T560" s="41"/>
      <c r="U560" s="8"/>
      <c r="W560" s="2" t="s">
        <v>473</v>
      </c>
      <c r="X560" s="45" t="str" cm="1">
        <f t="array" ref="X560">IF(X510="TRUE",IF(AND(C559&lt;&gt;1,C560="",S559:U560=""), "FALSE","TRUE"),"FALSE")</f>
        <v>FALSE</v>
      </c>
      <c r="Y560" s="2"/>
      <c r="AA560" s="2"/>
    </row>
    <row r="561" spans="2:27" hidden="1" outlineLevel="2" x14ac:dyDescent="0.4">
      <c r="B561" s="23"/>
      <c r="I561" s="2">
        <v>142</v>
      </c>
      <c r="Y561" s="2"/>
      <c r="AA561" s="2"/>
    </row>
    <row r="562" spans="2:27" hidden="1" outlineLevel="2" x14ac:dyDescent="0.4">
      <c r="B562" s="23" t="s">
        <v>432</v>
      </c>
      <c r="E562" s="2" t="s">
        <v>433</v>
      </c>
      <c r="I562" s="2">
        <v>142</v>
      </c>
      <c r="M562" s="2" t="s">
        <v>360</v>
      </c>
      <c r="N562" s="2" t="s">
        <v>383</v>
      </c>
      <c r="O562" s="2" t="s">
        <v>433</v>
      </c>
      <c r="Y562" s="2"/>
      <c r="AA562" s="2"/>
    </row>
    <row r="563" spans="2:27" hidden="1" outlineLevel="2" x14ac:dyDescent="0.4">
      <c r="B563" s="53" t="s">
        <v>250</v>
      </c>
      <c r="C563" s="53"/>
      <c r="D563" s="36"/>
      <c r="E563" s="2" t="s">
        <v>434</v>
      </c>
      <c r="I563" s="2">
        <v>142</v>
      </c>
      <c r="L563" s="2" t="s">
        <v>252</v>
      </c>
      <c r="M563" s="2" t="s">
        <v>360</v>
      </c>
      <c r="N563" s="2" t="s">
        <v>383</v>
      </c>
      <c r="O563" s="2" t="s">
        <v>433</v>
      </c>
      <c r="P563" s="2" t="s">
        <v>434</v>
      </c>
      <c r="S563" s="43" t="s">
        <v>36</v>
      </c>
      <c r="T563" s="44" t="s">
        <v>37</v>
      </c>
      <c r="U563" s="43" t="s">
        <v>38</v>
      </c>
      <c r="Y563" s="2"/>
      <c r="AA563" s="2"/>
    </row>
    <row r="564" spans="2:27" hidden="1" outlineLevel="2" x14ac:dyDescent="0.4">
      <c r="B564" s="22" t="s">
        <v>253</v>
      </c>
      <c r="C564" s="27"/>
      <c r="D564" s="31"/>
      <c r="E564" s="2" t="s">
        <v>254</v>
      </c>
      <c r="F564" s="2" t="str">
        <f>IF(C518="被験薬",".{1,20}$","^.{1,20}$|^$")</f>
        <v>^.{1,20}$|^$</v>
      </c>
      <c r="G564" s="2" t="s">
        <v>73</v>
      </c>
      <c r="I564" s="2">
        <v>142</v>
      </c>
      <c r="K564" s="2">
        <v>20</v>
      </c>
      <c r="L564" s="2" t="s">
        <v>30</v>
      </c>
      <c r="M564" s="2" t="s">
        <v>360</v>
      </c>
      <c r="N564" s="2" t="s">
        <v>383</v>
      </c>
      <c r="O564" s="2" t="s">
        <v>433</v>
      </c>
      <c r="P564" s="2" t="s">
        <v>434</v>
      </c>
      <c r="S564" s="5"/>
      <c r="T564" s="41"/>
      <c r="U564" s="8"/>
      <c r="W564" s="2" t="s">
        <v>464</v>
      </c>
      <c r="X564" s="2" t="str">
        <f t="shared" ref="X564:X565" si="3">X$510</f>
        <v>FALSE</v>
      </c>
      <c r="Y564" s="2"/>
      <c r="AA564" s="2"/>
    </row>
    <row r="565" spans="2:27" hidden="1" outlineLevel="2" x14ac:dyDescent="0.4">
      <c r="B565" s="19" t="s">
        <v>255</v>
      </c>
      <c r="C565" s="8"/>
      <c r="D565" s="31"/>
      <c r="E565" s="2" t="s">
        <v>256</v>
      </c>
      <c r="F565" s="2" t="str">
        <f>IF(OR(C564="該当なし",C564=""), "^$", "^.{1,2000}$")</f>
        <v>^$</v>
      </c>
      <c r="G565" s="2" t="str">
        <f>IF(F565="^$", "入力しないでください", "入力してください(2000文字以内)")</f>
        <v>入力しないでください</v>
      </c>
      <c r="I565" s="2">
        <v>142</v>
      </c>
      <c r="K565" s="2">
        <v>2000</v>
      </c>
      <c r="L565" s="2" t="s">
        <v>30</v>
      </c>
      <c r="M565" s="2" t="s">
        <v>360</v>
      </c>
      <c r="N565" s="2" t="s">
        <v>383</v>
      </c>
      <c r="O565" s="2" t="s">
        <v>433</v>
      </c>
      <c r="P565" s="2" t="s">
        <v>434</v>
      </c>
      <c r="S565" s="5"/>
      <c r="T565" s="41"/>
      <c r="U565" s="8"/>
      <c r="W565" s="2" t="s">
        <v>466</v>
      </c>
      <c r="X565" s="2" t="str">
        <f t="shared" si="3"/>
        <v>FALSE</v>
      </c>
      <c r="Y565" s="2"/>
      <c r="AA565" s="2"/>
    </row>
    <row r="566" spans="2:27" hidden="1" outlineLevel="2" x14ac:dyDescent="0.4">
      <c r="B566" s="23"/>
      <c r="I566" s="2">
        <v>142</v>
      </c>
      <c r="Y566" s="2"/>
      <c r="AA566" s="2"/>
    </row>
    <row r="567" spans="2:27" hidden="1" outlineLevel="2" x14ac:dyDescent="0.4">
      <c r="B567" s="53" t="s">
        <v>258</v>
      </c>
      <c r="C567" s="53"/>
      <c r="D567" s="36"/>
      <c r="E567" s="2" t="s">
        <v>435</v>
      </c>
      <c r="I567" s="2">
        <v>142</v>
      </c>
      <c r="L567" s="2" t="s">
        <v>260</v>
      </c>
      <c r="M567" s="2" t="s">
        <v>360</v>
      </c>
      <c r="N567" s="2" t="s">
        <v>383</v>
      </c>
      <c r="O567" s="2" t="s">
        <v>433</v>
      </c>
      <c r="P567" s="2" t="s">
        <v>435</v>
      </c>
      <c r="S567" s="43" t="s">
        <v>36</v>
      </c>
      <c r="T567" s="44" t="s">
        <v>37</v>
      </c>
      <c r="U567" s="43" t="s">
        <v>38</v>
      </c>
      <c r="Y567" s="2"/>
      <c r="AA567" s="2"/>
    </row>
    <row r="568" spans="2:27" hidden="1" outlineLevel="2" x14ac:dyDescent="0.4">
      <c r="B568" s="19" t="s">
        <v>253</v>
      </c>
      <c r="C568" s="8"/>
      <c r="D568" s="31"/>
      <c r="E568" s="2" t="s">
        <v>261</v>
      </c>
      <c r="F568" s="2" t="str">
        <f>IF(C518="被験薬","^.{1,20}$","^.{1,20}$|^$")</f>
        <v>^.{1,20}$|^$</v>
      </c>
      <c r="G568" s="2" t="s">
        <v>73</v>
      </c>
      <c r="I568" s="2">
        <v>142</v>
      </c>
      <c r="K568" s="2">
        <v>20</v>
      </c>
      <c r="L568" s="2" t="s">
        <v>30</v>
      </c>
      <c r="M568" s="2" t="s">
        <v>360</v>
      </c>
      <c r="N568" s="2" t="s">
        <v>383</v>
      </c>
      <c r="O568" s="2" t="s">
        <v>433</v>
      </c>
      <c r="P568" s="2" t="s">
        <v>435</v>
      </c>
      <c r="S568" s="5"/>
      <c r="T568" s="41"/>
      <c r="U568" s="8"/>
      <c r="W568" s="2" t="s">
        <v>464</v>
      </c>
      <c r="X568" s="2" t="str">
        <f>X$510</f>
        <v>FALSE</v>
      </c>
      <c r="Y568" s="2"/>
      <c r="AA568" s="2"/>
    </row>
    <row r="569" spans="2:27" hidden="1" outlineLevel="2" x14ac:dyDescent="0.4">
      <c r="B569" s="23"/>
      <c r="C569" s="18"/>
      <c r="D569" s="18"/>
      <c r="I569" s="2">
        <v>142</v>
      </c>
      <c r="Y569" s="2"/>
      <c r="AA569" s="2"/>
    </row>
    <row r="570" spans="2:27" hidden="1" outlineLevel="2" x14ac:dyDescent="0.4">
      <c r="B570" s="55" t="s">
        <v>262</v>
      </c>
      <c r="C570" s="55"/>
      <c r="D570" s="37"/>
      <c r="E570" s="2" t="s">
        <v>436</v>
      </c>
      <c r="I570" s="2">
        <v>142</v>
      </c>
      <c r="L570" s="2" t="s">
        <v>264</v>
      </c>
      <c r="M570" s="2" t="s">
        <v>360</v>
      </c>
      <c r="N570" s="2" t="s">
        <v>383</v>
      </c>
      <c r="O570" s="2" t="s">
        <v>433</v>
      </c>
      <c r="P570" s="2" t="s">
        <v>436</v>
      </c>
      <c r="S570" s="43" t="s">
        <v>36</v>
      </c>
      <c r="T570" s="44" t="s">
        <v>37</v>
      </c>
      <c r="U570" s="43" t="s">
        <v>38</v>
      </c>
      <c r="Y570" s="2"/>
      <c r="AA570" s="2"/>
    </row>
    <row r="571" spans="2:27" hidden="1" outlineLevel="2" x14ac:dyDescent="0.4">
      <c r="B571" s="19" t="s">
        <v>265</v>
      </c>
      <c r="C571" s="8"/>
      <c r="D571" s="31"/>
      <c r="E571" s="2" t="s">
        <v>266</v>
      </c>
      <c r="F571" s="2" t="str">
        <f>IF(C518="被験薬","^.{1,20}$","^.{1,20}$|^$")</f>
        <v>^.{1,20}$|^$</v>
      </c>
      <c r="G571" s="2" t="s">
        <v>73</v>
      </c>
      <c r="I571" s="2">
        <v>142</v>
      </c>
      <c r="K571" s="2">
        <v>20</v>
      </c>
      <c r="L571" s="2" t="s">
        <v>30</v>
      </c>
      <c r="M571" s="2" t="s">
        <v>360</v>
      </c>
      <c r="N571" s="2" t="s">
        <v>383</v>
      </c>
      <c r="O571" s="2" t="s">
        <v>433</v>
      </c>
      <c r="P571" s="2" t="s">
        <v>436</v>
      </c>
      <c r="S571" s="5"/>
      <c r="T571" s="41"/>
      <c r="U571" s="8"/>
      <c r="W571" s="2" t="s">
        <v>464</v>
      </c>
      <c r="X571" s="2" t="str">
        <f>X$510</f>
        <v>FALSE</v>
      </c>
      <c r="Y571" s="2"/>
      <c r="AA571" s="2"/>
    </row>
    <row r="572" spans="2:27" hidden="1" outlineLevel="2" x14ac:dyDescent="0.4">
      <c r="B572" s="23"/>
      <c r="I572" s="2">
        <v>142</v>
      </c>
      <c r="Y572" s="2"/>
      <c r="AA572" s="2"/>
    </row>
    <row r="573" spans="2:27" hidden="1" outlineLevel="2" x14ac:dyDescent="0.4">
      <c r="B573" s="53" t="s">
        <v>267</v>
      </c>
      <c r="C573" s="53"/>
      <c r="D573" s="36"/>
      <c r="E573" s="2" t="s">
        <v>437</v>
      </c>
      <c r="I573" s="2">
        <v>142</v>
      </c>
      <c r="L573" s="2" t="s">
        <v>269</v>
      </c>
      <c r="M573" s="2" t="s">
        <v>360</v>
      </c>
      <c r="N573" s="2" t="s">
        <v>383</v>
      </c>
      <c r="O573" s="2" t="s">
        <v>433</v>
      </c>
      <c r="P573" s="2" t="s">
        <v>437</v>
      </c>
      <c r="S573" s="43" t="s">
        <v>36</v>
      </c>
      <c r="T573" s="44" t="s">
        <v>37</v>
      </c>
      <c r="U573" s="43" t="s">
        <v>38</v>
      </c>
      <c r="Y573" s="2"/>
      <c r="AA573" s="2"/>
    </row>
    <row r="574" spans="2:27" hidden="1" outlineLevel="2" x14ac:dyDescent="0.4">
      <c r="B574" s="19" t="s">
        <v>265</v>
      </c>
      <c r="C574" s="8"/>
      <c r="D574" s="31"/>
      <c r="E574" s="2" t="s">
        <v>266</v>
      </c>
      <c r="F574" s="2" t="str">
        <f>IF(C518="被験薬","^.{1,20}$","^.{1,20}$|^$")</f>
        <v>^.{1,20}$|^$</v>
      </c>
      <c r="G574" s="2" t="s">
        <v>73</v>
      </c>
      <c r="I574" s="2">
        <v>142</v>
      </c>
      <c r="K574" s="2">
        <v>20</v>
      </c>
      <c r="L574" s="2" t="s">
        <v>30</v>
      </c>
      <c r="M574" s="2" t="s">
        <v>360</v>
      </c>
      <c r="N574" s="2" t="s">
        <v>383</v>
      </c>
      <c r="O574" s="2" t="s">
        <v>433</v>
      </c>
      <c r="P574" s="2" t="s">
        <v>437</v>
      </c>
      <c r="S574" s="5"/>
      <c r="T574" s="41"/>
      <c r="U574" s="8"/>
      <c r="W574" s="2" t="s">
        <v>464</v>
      </c>
      <c r="X574" s="2" t="str">
        <f>X$510</f>
        <v>FALSE</v>
      </c>
      <c r="Y574" s="2"/>
      <c r="AA574" s="2"/>
    </row>
    <row r="575" spans="2:27" hidden="1" outlineLevel="2" x14ac:dyDescent="0.4">
      <c r="B575" s="23"/>
      <c r="C575" s="18"/>
      <c r="D575" s="18"/>
      <c r="I575" s="2">
        <v>142</v>
      </c>
      <c r="S575" s="43" t="s">
        <v>36</v>
      </c>
      <c r="T575" s="44" t="s">
        <v>37</v>
      </c>
      <c r="U575" s="43" t="s">
        <v>38</v>
      </c>
      <c r="Y575" s="2"/>
      <c r="AA575" s="2"/>
    </row>
    <row r="576" spans="2:27" hidden="1" outlineLevel="2" x14ac:dyDescent="0.4">
      <c r="B576" s="19" t="s">
        <v>270</v>
      </c>
      <c r="C576" s="8"/>
      <c r="D576" s="31"/>
      <c r="E576" s="2" t="s">
        <v>438</v>
      </c>
      <c r="F576" s="2" t="s">
        <v>257</v>
      </c>
      <c r="G576" s="2" t="s">
        <v>403</v>
      </c>
      <c r="I576" s="2">
        <v>142</v>
      </c>
      <c r="K576" s="2">
        <v>2000</v>
      </c>
      <c r="L576" s="2" t="s">
        <v>30</v>
      </c>
      <c r="M576" s="2" t="s">
        <v>360</v>
      </c>
      <c r="N576" s="2" t="s">
        <v>383</v>
      </c>
      <c r="O576" s="2" t="s">
        <v>433</v>
      </c>
      <c r="S576" s="5"/>
      <c r="T576" s="41"/>
      <c r="U576" s="8"/>
      <c r="W576" s="2" t="s">
        <v>466</v>
      </c>
      <c r="X576" s="2" t="str">
        <f>X$510</f>
        <v>FALSE</v>
      </c>
      <c r="Y576" s="2"/>
      <c r="AA576" s="2"/>
    </row>
    <row r="577" spans="2:27" hidden="1" outlineLevel="2" x14ac:dyDescent="0.4">
      <c r="B577" s="23"/>
      <c r="I577" s="2">
        <v>142</v>
      </c>
      <c r="Y577" s="2"/>
      <c r="AA577" s="2"/>
    </row>
    <row r="578" spans="2:27" hidden="1" outlineLevel="2" x14ac:dyDescent="0.4">
      <c r="B578" s="53" t="s">
        <v>439</v>
      </c>
      <c r="C578" s="53"/>
      <c r="D578" s="36"/>
      <c r="E578" s="2" t="s">
        <v>440</v>
      </c>
      <c r="I578" s="2">
        <v>142</v>
      </c>
      <c r="L578" s="2" t="s">
        <v>441</v>
      </c>
      <c r="M578" s="2" t="s">
        <v>360</v>
      </c>
      <c r="N578" s="2" t="s">
        <v>383</v>
      </c>
      <c r="O578" s="2" t="s">
        <v>440</v>
      </c>
      <c r="R578" s="2" t="str">
        <f>IF(AND(C580="",C581="",C582="",C583="",C584="",C585="",C586="",C587=""), "TRUE", "FALSE")</f>
        <v>TRUE</v>
      </c>
      <c r="S578" s="43" t="s">
        <v>36</v>
      </c>
      <c r="T578" s="44" t="s">
        <v>37</v>
      </c>
      <c r="U578" s="43" t="s">
        <v>38</v>
      </c>
      <c r="Y578" s="2"/>
      <c r="AA578" s="2"/>
    </row>
    <row r="579" spans="2:27" hidden="1" outlineLevel="2" x14ac:dyDescent="0.4">
      <c r="B579" s="19" t="s">
        <v>292</v>
      </c>
      <c r="C579" s="5">
        <v>1</v>
      </c>
      <c r="D579" s="30"/>
      <c r="E579" s="2" t="s">
        <v>392</v>
      </c>
      <c r="F579" s="2" t="s">
        <v>293</v>
      </c>
      <c r="G579" s="2" t="s">
        <v>103</v>
      </c>
      <c r="H579" s="2">
        <v>194</v>
      </c>
      <c r="I579" s="2">
        <v>142</v>
      </c>
      <c r="K579" s="2">
        <v>10</v>
      </c>
      <c r="L579" s="2" t="s">
        <v>136</v>
      </c>
      <c r="M579" s="2" t="s">
        <v>360</v>
      </c>
      <c r="N579" s="2" t="s">
        <v>383</v>
      </c>
      <c r="O579" s="2" t="s">
        <v>440</v>
      </c>
      <c r="S579" s="5"/>
      <c r="T579" s="41"/>
      <c r="U579" s="8"/>
      <c r="V579" s="2" t="s">
        <v>105</v>
      </c>
      <c r="W579" s="2" t="s">
        <v>462</v>
      </c>
      <c r="X579" s="45" t="str" cm="1">
        <f t="array" ref="X579">IF(X510="TRUE",IF(AND(C579&lt;&gt;1,C580:C587="",S579:U587=""), "FALSE","TRUE"),"FALSE")</f>
        <v>FALSE</v>
      </c>
      <c r="Y579" s="2"/>
      <c r="AA579" s="2"/>
    </row>
    <row r="580" spans="2:27" hidden="1" outlineLevel="2" x14ac:dyDescent="0.4">
      <c r="B580" s="19" t="s">
        <v>343</v>
      </c>
      <c r="C580" s="8"/>
      <c r="D580" s="31"/>
      <c r="E580" s="2" t="s">
        <v>442</v>
      </c>
      <c r="F580" s="2" t="s">
        <v>116</v>
      </c>
      <c r="G580" s="2" t="s">
        <v>115</v>
      </c>
      <c r="H580" s="2">
        <v>194</v>
      </c>
      <c r="I580" s="2">
        <v>142</v>
      </c>
      <c r="K580" s="2">
        <v>120</v>
      </c>
      <c r="L580" s="2" t="s">
        <v>30</v>
      </c>
      <c r="M580" s="2" t="s">
        <v>360</v>
      </c>
      <c r="N580" s="2" t="s">
        <v>383</v>
      </c>
      <c r="O580" s="2" t="s">
        <v>440</v>
      </c>
      <c r="S580" s="5"/>
      <c r="T580" s="41"/>
      <c r="U580" s="8"/>
      <c r="W580" s="2" t="s">
        <v>468</v>
      </c>
      <c r="X580" s="45" t="str" cm="1">
        <f t="array" ref="X580">IF(X510="TRUE",IF(AND(C579&lt;&gt;1,C580:C587="",S579:U587=""), "FALSE","TRUE"),"FALSE")</f>
        <v>FALSE</v>
      </c>
      <c r="Y580" s="2"/>
      <c r="AA580" s="2"/>
    </row>
    <row r="581" spans="2:27" hidden="1" outlineLevel="2" x14ac:dyDescent="0.4">
      <c r="B581" s="19" t="s">
        <v>345</v>
      </c>
      <c r="C581" s="8"/>
      <c r="D581" s="31"/>
      <c r="E581" s="2" t="s">
        <v>443</v>
      </c>
      <c r="F581" s="2" t="s">
        <v>111</v>
      </c>
      <c r="G581" s="2" t="s">
        <v>110</v>
      </c>
      <c r="H581" s="2">
        <v>194</v>
      </c>
      <c r="I581" s="2">
        <v>142</v>
      </c>
      <c r="K581" s="2">
        <v>100</v>
      </c>
      <c r="L581" s="2" t="s">
        <v>30</v>
      </c>
      <c r="M581" s="2" t="s">
        <v>360</v>
      </c>
      <c r="N581" s="2" t="s">
        <v>383</v>
      </c>
      <c r="O581" s="2" t="s">
        <v>440</v>
      </c>
      <c r="S581" s="5"/>
      <c r="T581" s="41"/>
      <c r="U581" s="8"/>
      <c r="W581" s="2" t="s">
        <v>467</v>
      </c>
      <c r="X581" s="45" t="str" cm="1">
        <f t="array" ref="X581">IF(X510="TRUE",IF(AND(C579&lt;&gt;1,C580:C587="",S579:U587=""), "FALSE","TRUE"),"FALSE")</f>
        <v>FALSE</v>
      </c>
      <c r="Y581" s="2"/>
      <c r="AA581" s="2"/>
    </row>
    <row r="582" spans="2:27" hidden="1" outlineLevel="2" x14ac:dyDescent="0.4">
      <c r="B582" s="19" t="s">
        <v>347</v>
      </c>
      <c r="C582" s="8"/>
      <c r="D582" s="31"/>
      <c r="E582" s="2" t="s">
        <v>444</v>
      </c>
      <c r="F582" s="2" t="s">
        <v>116</v>
      </c>
      <c r="G582" s="2" t="s">
        <v>115</v>
      </c>
      <c r="H582" s="2">
        <v>194</v>
      </c>
      <c r="I582" s="2">
        <v>142</v>
      </c>
      <c r="K582" s="2">
        <v>120</v>
      </c>
      <c r="L582" s="2" t="s">
        <v>30</v>
      </c>
      <c r="M582" s="2" t="s">
        <v>360</v>
      </c>
      <c r="N582" s="2" t="s">
        <v>383</v>
      </c>
      <c r="O582" s="2" t="s">
        <v>440</v>
      </c>
      <c r="S582" s="5"/>
      <c r="T582" s="41"/>
      <c r="U582" s="8"/>
      <c r="W582" s="2" t="s">
        <v>468</v>
      </c>
      <c r="X582" s="45" t="str" cm="1">
        <f t="array" ref="X582">IF(X510="TRUE",IF(AND(C579&lt;&gt;1,C580:C587="",S579:U587=""), "FALSE","TRUE"),"FALSE")</f>
        <v>FALSE</v>
      </c>
      <c r="Y582" s="2"/>
      <c r="AA582" s="2"/>
    </row>
    <row r="583" spans="2:27" hidden="1" outlineLevel="2" x14ac:dyDescent="0.4">
      <c r="B583" s="19" t="s">
        <v>349</v>
      </c>
      <c r="C583" s="8"/>
      <c r="D583" s="31"/>
      <c r="E583" s="2" t="s">
        <v>445</v>
      </c>
      <c r="F583" s="2" t="s">
        <v>116</v>
      </c>
      <c r="G583" s="2" t="s">
        <v>115</v>
      </c>
      <c r="H583" s="2">
        <v>194</v>
      </c>
      <c r="I583" s="2">
        <v>142</v>
      </c>
      <c r="K583" s="2">
        <v>120</v>
      </c>
      <c r="L583" s="2" t="s">
        <v>30</v>
      </c>
      <c r="M583" s="2" t="s">
        <v>360</v>
      </c>
      <c r="N583" s="2" t="s">
        <v>383</v>
      </c>
      <c r="O583" s="2" t="s">
        <v>440</v>
      </c>
      <c r="S583" s="5"/>
      <c r="T583" s="41"/>
      <c r="U583" s="8"/>
      <c r="W583" s="2" t="s">
        <v>468</v>
      </c>
      <c r="X583" s="45" t="str" cm="1">
        <f t="array" ref="X583">IF(X510="TRUE",IF(AND(C579&lt;&gt;1,C580:C587="",S579:U587=""), "FALSE","TRUE"),"FALSE")</f>
        <v>FALSE</v>
      </c>
      <c r="Y583" s="2"/>
      <c r="AA583" s="2"/>
    </row>
    <row r="584" spans="2:27" hidden="1" outlineLevel="2" x14ac:dyDescent="0.4">
      <c r="B584" s="19" t="s">
        <v>351</v>
      </c>
      <c r="C584" s="8"/>
      <c r="D584" s="31"/>
      <c r="E584" s="2" t="s">
        <v>446</v>
      </c>
      <c r="F584" s="2" t="s">
        <v>116</v>
      </c>
      <c r="G584" s="2" t="s">
        <v>115</v>
      </c>
      <c r="H584" s="2">
        <v>194</v>
      </c>
      <c r="I584" s="2">
        <v>142</v>
      </c>
      <c r="K584" s="2">
        <v>120</v>
      </c>
      <c r="L584" s="2" t="s">
        <v>30</v>
      </c>
      <c r="M584" s="2" t="s">
        <v>360</v>
      </c>
      <c r="N584" s="2" t="s">
        <v>383</v>
      </c>
      <c r="O584" s="2" t="s">
        <v>440</v>
      </c>
      <c r="S584" s="5"/>
      <c r="T584" s="41"/>
      <c r="U584" s="8"/>
      <c r="W584" s="2" t="s">
        <v>468</v>
      </c>
      <c r="X584" s="45" t="str" cm="1">
        <f t="array" ref="X584">IF(X510="TRUE",IF(AND(C579&lt;&gt;1,C580:C587="",S579:U587=""), "FALSE","TRUE"),"FALSE")</f>
        <v>FALSE</v>
      </c>
      <c r="Y584" s="2"/>
      <c r="AA584" s="2"/>
    </row>
    <row r="585" spans="2:27" hidden="1" outlineLevel="2" x14ac:dyDescent="0.4">
      <c r="B585" s="19" t="s">
        <v>353</v>
      </c>
      <c r="C585" s="8"/>
      <c r="D585" s="31"/>
      <c r="E585" s="2" t="s">
        <v>447</v>
      </c>
      <c r="F585" s="2" t="s">
        <v>111</v>
      </c>
      <c r="G585" s="2" t="s">
        <v>110</v>
      </c>
      <c r="H585" s="2">
        <v>194</v>
      </c>
      <c r="I585" s="2">
        <v>142</v>
      </c>
      <c r="K585" s="2">
        <v>100</v>
      </c>
      <c r="L585" s="2" t="s">
        <v>30</v>
      </c>
      <c r="M585" s="2" t="s">
        <v>360</v>
      </c>
      <c r="N585" s="2" t="s">
        <v>383</v>
      </c>
      <c r="O585" s="2" t="s">
        <v>440</v>
      </c>
      <c r="S585" s="5"/>
      <c r="T585" s="41"/>
      <c r="U585" s="8"/>
      <c r="W585" s="2" t="s">
        <v>467</v>
      </c>
      <c r="X585" s="45" t="str" cm="1">
        <f t="array" ref="X585">IF(X510="TRUE",IF(AND(C579&lt;&gt;1,C580:C587="",S579:U587=""), "FALSE","TRUE"),"FALSE")</f>
        <v>FALSE</v>
      </c>
      <c r="Y585" s="2"/>
      <c r="AA585" s="2"/>
    </row>
    <row r="586" spans="2:27" hidden="1" outlineLevel="2" x14ac:dyDescent="0.4">
      <c r="B586" s="19" t="s">
        <v>355</v>
      </c>
      <c r="C586" s="8"/>
      <c r="D586" s="31"/>
      <c r="E586" s="2" t="s">
        <v>448</v>
      </c>
      <c r="F586" s="2" t="s">
        <v>116</v>
      </c>
      <c r="G586" s="2" t="s">
        <v>115</v>
      </c>
      <c r="H586" s="2">
        <v>194</v>
      </c>
      <c r="I586" s="2">
        <v>142</v>
      </c>
      <c r="K586" s="2">
        <v>120</v>
      </c>
      <c r="L586" s="2" t="s">
        <v>30</v>
      </c>
      <c r="M586" s="2" t="s">
        <v>360</v>
      </c>
      <c r="N586" s="2" t="s">
        <v>383</v>
      </c>
      <c r="O586" s="2" t="s">
        <v>440</v>
      </c>
      <c r="S586" s="5"/>
      <c r="T586" s="41"/>
      <c r="U586" s="8"/>
      <c r="W586" s="2" t="s">
        <v>468</v>
      </c>
      <c r="X586" s="45" t="str" cm="1">
        <f t="array" ref="X586">IF(X510="TRUE",IF(AND(C579&lt;&gt;1,C580:C587="",S579:U587=""), "FALSE","TRUE"),"FALSE")</f>
        <v>FALSE</v>
      </c>
      <c r="Y586" s="2"/>
      <c r="AA586" s="2"/>
    </row>
    <row r="587" spans="2:27" hidden="1" outlineLevel="2" x14ac:dyDescent="0.4">
      <c r="B587" s="19" t="s">
        <v>357</v>
      </c>
      <c r="C587" s="8"/>
      <c r="D587" s="31"/>
      <c r="E587" s="2" t="s">
        <v>449</v>
      </c>
      <c r="F587" s="2" t="s">
        <v>116</v>
      </c>
      <c r="G587" s="2" t="s">
        <v>450</v>
      </c>
      <c r="H587" s="2">
        <v>194</v>
      </c>
      <c r="I587" s="2">
        <v>142</v>
      </c>
      <c r="K587" s="2">
        <v>120</v>
      </c>
      <c r="L587" s="2" t="s">
        <v>30</v>
      </c>
      <c r="M587" s="2" t="s">
        <v>360</v>
      </c>
      <c r="N587" s="2" t="s">
        <v>383</v>
      </c>
      <c r="O587" s="2" t="s">
        <v>440</v>
      </c>
      <c r="S587" s="5"/>
      <c r="T587" s="41"/>
      <c r="U587" s="8"/>
      <c r="W587" s="2" t="s">
        <v>468</v>
      </c>
      <c r="X587" s="45" t="str" cm="1">
        <f t="array" ref="X587">IF(X510="TRUE",IF(AND(C579&lt;&gt;1,C580:C587="",S579:U587=""), "FALSE","TRUE"),"FALSE")</f>
        <v>FALSE</v>
      </c>
      <c r="Y587" s="2"/>
      <c r="AA587" s="2"/>
    </row>
    <row r="588" spans="2:27" hidden="1" outlineLevel="2" x14ac:dyDescent="0.4">
      <c r="B588" s="23"/>
      <c r="I588" s="2">
        <v>142</v>
      </c>
      <c r="S588" s="43" t="s">
        <v>36</v>
      </c>
      <c r="T588" s="44" t="s">
        <v>37</v>
      </c>
      <c r="U588" s="43" t="s">
        <v>38</v>
      </c>
      <c r="Y588" s="2"/>
      <c r="AA588" s="2"/>
    </row>
    <row r="589" spans="2:27" hidden="1" outlineLevel="2" x14ac:dyDescent="0.4">
      <c r="B589" s="19" t="s">
        <v>451</v>
      </c>
      <c r="C589" s="8"/>
      <c r="D589" s="31"/>
      <c r="E589" s="2" t="s">
        <v>452</v>
      </c>
      <c r="F589" s="2" t="s">
        <v>453</v>
      </c>
      <c r="G589" s="2" t="s">
        <v>454</v>
      </c>
      <c r="I589" s="2">
        <v>142</v>
      </c>
      <c r="K589" s="2">
        <v>4000</v>
      </c>
      <c r="L589" s="2" t="s">
        <v>30</v>
      </c>
      <c r="M589" s="2" t="s">
        <v>360</v>
      </c>
      <c r="N589" s="2" t="s">
        <v>383</v>
      </c>
      <c r="S589" s="5"/>
      <c r="T589" s="41"/>
      <c r="U589" s="8"/>
      <c r="W589" s="2" t="s">
        <v>474</v>
      </c>
      <c r="X589" s="2" t="str">
        <f>X$510</f>
        <v>FALSE</v>
      </c>
      <c r="Y589" s="2"/>
      <c r="AA589" s="2"/>
    </row>
    <row r="590" spans="2:27" hidden="1" outlineLevel="2" x14ac:dyDescent="0.4">
      <c r="B590" s="23"/>
      <c r="I590" s="2">
        <v>142</v>
      </c>
      <c r="S590" s="43" t="s">
        <v>36</v>
      </c>
      <c r="T590" s="44" t="s">
        <v>37</v>
      </c>
      <c r="U590" s="43" t="s">
        <v>38</v>
      </c>
      <c r="Y590" s="2"/>
      <c r="AA590" s="2"/>
    </row>
    <row r="591" spans="2:27" hidden="1" outlineLevel="2" x14ac:dyDescent="0.4">
      <c r="B591" s="19" t="s">
        <v>455</v>
      </c>
      <c r="C591" s="8"/>
      <c r="D591" s="31"/>
      <c r="E591" s="2" t="s">
        <v>456</v>
      </c>
      <c r="F591" s="2" t="s">
        <v>457</v>
      </c>
      <c r="G591" s="2" t="s">
        <v>458</v>
      </c>
      <c r="I591" s="2">
        <v>142</v>
      </c>
      <c r="J591" s="2" t="s">
        <v>459</v>
      </c>
      <c r="K591" s="2">
        <v>20</v>
      </c>
      <c r="L591" s="2" t="s">
        <v>30</v>
      </c>
      <c r="M591" s="2" t="s">
        <v>360</v>
      </c>
      <c r="N591" s="2" t="s">
        <v>383</v>
      </c>
      <c r="S591" s="5"/>
      <c r="T591" s="41"/>
      <c r="U591" s="8"/>
      <c r="V591" s="2" t="s">
        <v>460</v>
      </c>
      <c r="W591" s="2" t="s">
        <v>461</v>
      </c>
      <c r="X591" s="2" t="str">
        <f>X$510</f>
        <v>FALSE</v>
      </c>
      <c r="Y591" s="2"/>
      <c r="AA591" s="2"/>
    </row>
    <row r="592" spans="2:27" hidden="1" outlineLevel="2" x14ac:dyDescent="0.4">
      <c r="I592" s="2">
        <v>142</v>
      </c>
      <c r="J592" s="2" t="s">
        <v>362</v>
      </c>
      <c r="S592" s="43" t="s">
        <v>36</v>
      </c>
      <c r="T592" s="44" t="s">
        <v>37</v>
      </c>
      <c r="U592" s="43" t="s">
        <v>38</v>
      </c>
      <c r="Y592" s="2"/>
      <c r="AA592" s="2"/>
    </row>
    <row r="593" spans="2:27" outlineLevel="1" collapsed="1" x14ac:dyDescent="0.4">
      <c r="B593" s="19" t="s">
        <v>292</v>
      </c>
      <c r="C593" s="5">
        <v>4</v>
      </c>
      <c r="D593" s="30"/>
      <c r="E593" s="2" t="s">
        <v>135</v>
      </c>
      <c r="F593" s="2" t="s">
        <v>293</v>
      </c>
      <c r="G593" s="2" t="s">
        <v>103</v>
      </c>
      <c r="I593" s="2">
        <v>142</v>
      </c>
      <c r="K593" s="2">
        <v>10</v>
      </c>
      <c r="L593" s="2" t="s">
        <v>136</v>
      </c>
      <c r="M593" s="2" t="s">
        <v>360</v>
      </c>
      <c r="S593" s="5"/>
      <c r="T593" s="41"/>
      <c r="U593" s="8"/>
      <c r="V593" s="2" t="s">
        <v>105</v>
      </c>
      <c r="W593" s="2" t="s">
        <v>462</v>
      </c>
      <c r="X593" s="2" t="str" cm="1">
        <f t="array" ref="X593">IF(AND(C$593&lt;&gt;1,C$594="",C$596:C$598="",S$593:U$594="",S$596:U$598=""),"FALSE","TRUE")</f>
        <v>FALSE</v>
      </c>
      <c r="Y593" s="2"/>
      <c r="AA593" s="2"/>
    </row>
    <row r="594" spans="2:27" hidden="1" outlineLevel="2" x14ac:dyDescent="0.4">
      <c r="B594" s="20" t="s">
        <v>363</v>
      </c>
      <c r="C594" s="21"/>
      <c r="D594" s="30"/>
      <c r="E594" s="2" t="s">
        <v>463</v>
      </c>
      <c r="F594" s="2" t="s">
        <v>174</v>
      </c>
      <c r="G594" s="2" t="s">
        <v>73</v>
      </c>
      <c r="I594" s="2">
        <v>142</v>
      </c>
      <c r="K594" s="2">
        <v>20</v>
      </c>
      <c r="L594" s="2" t="s">
        <v>30</v>
      </c>
      <c r="M594" s="2" t="s">
        <v>360</v>
      </c>
      <c r="S594" s="5"/>
      <c r="T594" s="41"/>
      <c r="U594" s="8"/>
      <c r="W594" s="2" t="s">
        <v>464</v>
      </c>
      <c r="X594" s="2" t="str" cm="1">
        <f t="array" ref="X594">IF(AND(C$593&lt;&gt;1,C$594="",C$596:C$598="",S$593:U$594="",S$596:U$598=""),"FALSE","TRUE")</f>
        <v>FALSE</v>
      </c>
      <c r="Y594" s="2"/>
      <c r="AA594" s="2"/>
    </row>
    <row r="595" spans="2:27" hidden="1" outlineLevel="2" x14ac:dyDescent="0.4">
      <c r="B595" s="54" t="s">
        <v>365</v>
      </c>
      <c r="C595" s="54"/>
      <c r="D595" s="35"/>
      <c r="E595" s="2" t="s">
        <v>366</v>
      </c>
      <c r="I595" s="2">
        <v>142</v>
      </c>
      <c r="M595" s="2" t="s">
        <v>360</v>
      </c>
      <c r="N595" s="2" t="s">
        <v>366</v>
      </c>
      <c r="S595" s="43" t="s">
        <v>36</v>
      </c>
      <c r="T595" s="44" t="s">
        <v>37</v>
      </c>
      <c r="U595" s="43" t="s">
        <v>38</v>
      </c>
      <c r="Y595" s="2"/>
      <c r="AA595" s="2"/>
    </row>
    <row r="596" spans="2:27" hidden="1" outlineLevel="2" x14ac:dyDescent="0.4">
      <c r="B596" s="22" t="s">
        <v>367</v>
      </c>
      <c r="C596" s="8"/>
      <c r="D596" s="31"/>
      <c r="E596" s="2" t="s">
        <v>368</v>
      </c>
      <c r="F596" s="2" t="str">
        <f>IF(C594="","^.{1,240}$|^$","^.{1,240}$")</f>
        <v>^.{1,240}$|^$</v>
      </c>
      <c r="G596" s="2" t="s">
        <v>369</v>
      </c>
      <c r="I596" s="2">
        <v>142</v>
      </c>
      <c r="K596" s="2">
        <v>240</v>
      </c>
      <c r="L596" s="2" t="s">
        <v>30</v>
      </c>
      <c r="M596" s="2" t="s">
        <v>360</v>
      </c>
      <c r="N596" s="2" t="s">
        <v>366</v>
      </c>
      <c r="S596" s="5"/>
      <c r="T596" s="41"/>
      <c r="U596" s="8"/>
      <c r="W596" s="2" t="s">
        <v>465</v>
      </c>
      <c r="X596" s="2" t="str" cm="1">
        <f t="array" ref="X596">IF(AND(C$593&lt;&gt;1,C$594="",C$596:C$598="",S$593:U$594="",S$596:U$598=""),"FALSE","TRUE")</f>
        <v>FALSE</v>
      </c>
      <c r="Y596" s="2"/>
      <c r="AA596" s="2"/>
    </row>
    <row r="597" spans="2:27" hidden="1" outlineLevel="2" x14ac:dyDescent="0.4">
      <c r="B597" s="19" t="s">
        <v>371</v>
      </c>
      <c r="C597" s="5"/>
      <c r="D597" s="30"/>
      <c r="E597" s="2" t="s">
        <v>372</v>
      </c>
      <c r="F597" s="2" t="str">
        <f>IF(C594="","^.{1,20}$|^$","^.{1,20}$")</f>
        <v>^.{1,20}$|^$</v>
      </c>
      <c r="G597" s="2" t="s">
        <v>73</v>
      </c>
      <c r="I597" s="2">
        <v>142</v>
      </c>
      <c r="K597" s="2">
        <v>20</v>
      </c>
      <c r="L597" s="2" t="s">
        <v>30</v>
      </c>
      <c r="M597" s="2" t="s">
        <v>360</v>
      </c>
      <c r="N597" s="2" t="s">
        <v>366</v>
      </c>
      <c r="S597" s="5"/>
      <c r="T597" s="41"/>
      <c r="U597" s="8"/>
      <c r="W597" s="2" t="s">
        <v>464</v>
      </c>
      <c r="X597" s="2" t="str" cm="1">
        <f t="array" ref="X597">IF(AND(C$593&lt;&gt;1,C$594="",C$596:C$598="",S$593:U$594="",S$596:U$598=""),"FALSE","TRUE")</f>
        <v>FALSE</v>
      </c>
      <c r="Y597" s="2"/>
      <c r="AA597" s="2"/>
    </row>
    <row r="598" spans="2:27" hidden="1" outlineLevel="2" x14ac:dyDescent="0.4">
      <c r="B598" s="19" t="s">
        <v>373</v>
      </c>
      <c r="C598" s="8"/>
      <c r="D598" s="31"/>
      <c r="E598" s="2" t="s">
        <v>256</v>
      </c>
      <c r="F598" s="2" t="str">
        <f>IF(C597="その他","^.{1,2000}$","^$")</f>
        <v>^$</v>
      </c>
      <c r="G598" s="2" t="str">
        <f>IF(F598="^$", "入力しないでください", "入力してください(2000文字以内)")</f>
        <v>入力しないでください</v>
      </c>
      <c r="I598" s="2">
        <v>142</v>
      </c>
      <c r="K598" s="2">
        <v>2000</v>
      </c>
      <c r="L598" s="2" t="s">
        <v>30</v>
      </c>
      <c r="M598" s="2" t="s">
        <v>360</v>
      </c>
      <c r="N598" s="2" t="s">
        <v>366</v>
      </c>
      <c r="S598" s="5"/>
      <c r="T598" s="41"/>
      <c r="U598" s="8"/>
      <c r="W598" s="2" t="s">
        <v>466</v>
      </c>
      <c r="X598" s="2" t="str" cm="1">
        <f t="array" ref="X598">IF(AND(C$593&lt;&gt;1,C$594="",C$596:C$598="",S$593:U$594="",S$596:U$598=""),"FALSE","TRUE")</f>
        <v>FALSE</v>
      </c>
      <c r="Y598" s="2"/>
      <c r="AA598" s="2"/>
    </row>
    <row r="599" spans="2:27" hidden="1" outlineLevel="2" x14ac:dyDescent="0.4">
      <c r="B599" s="23"/>
      <c r="E599" s="24"/>
      <c r="I599" s="2">
        <v>142</v>
      </c>
      <c r="Y599" s="2"/>
      <c r="AA599" s="2"/>
    </row>
    <row r="600" spans="2:27" hidden="1" outlineLevel="2" x14ac:dyDescent="0.4">
      <c r="B600" s="50" t="s">
        <v>374</v>
      </c>
      <c r="C600" s="50"/>
      <c r="D600" s="33"/>
      <c r="E600" s="2" t="s">
        <v>375</v>
      </c>
      <c r="I600" s="2">
        <v>142</v>
      </c>
      <c r="M600" s="2" t="s">
        <v>360</v>
      </c>
      <c r="N600" s="2" t="s">
        <v>375</v>
      </c>
      <c r="S600" s="43" t="s">
        <v>36</v>
      </c>
      <c r="T600" s="44" t="s">
        <v>37</v>
      </c>
      <c r="U600" s="43" t="s">
        <v>38</v>
      </c>
      <c r="Y600" s="2"/>
      <c r="AA600" s="2"/>
    </row>
    <row r="601" spans="2:27" hidden="1" outlineLevel="2" x14ac:dyDescent="0.4">
      <c r="B601" s="25" t="s">
        <v>376</v>
      </c>
      <c r="C601" s="28"/>
      <c r="D601" s="38"/>
      <c r="E601" s="2" t="s">
        <v>377</v>
      </c>
      <c r="F601" s="2" t="str">
        <f>IF(C594="","^.{1,20}$|^$","^.{1,20}$")</f>
        <v>^.{1,20}$|^$</v>
      </c>
      <c r="G601" s="2" t="s">
        <v>73</v>
      </c>
      <c r="I601" s="2">
        <v>142</v>
      </c>
      <c r="K601" s="2">
        <v>20</v>
      </c>
      <c r="L601" s="2" t="s">
        <v>30</v>
      </c>
      <c r="M601" s="2" t="s">
        <v>360</v>
      </c>
      <c r="N601" s="2" t="s">
        <v>375</v>
      </c>
      <c r="S601" s="5"/>
      <c r="T601" s="41"/>
      <c r="U601" s="8"/>
      <c r="W601" s="2" t="s">
        <v>464</v>
      </c>
      <c r="X601" s="2" t="str">
        <f>X$593</f>
        <v>FALSE</v>
      </c>
      <c r="Y601" s="2"/>
      <c r="AA601" s="2"/>
    </row>
    <row r="602" spans="2:27" ht="24.45" hidden="1" outlineLevel="2" x14ac:dyDescent="0.4">
      <c r="B602" s="7" t="s">
        <v>378</v>
      </c>
      <c r="C602" s="8"/>
      <c r="D602" s="31"/>
      <c r="E602" s="2" t="s">
        <v>379</v>
      </c>
      <c r="F602" s="2" t="str">
        <f>IF(C601="その他","^.{1,2000}$","^$")</f>
        <v>^$</v>
      </c>
      <c r="G602" s="2" t="str">
        <f>IF(F602="^$", "入力しないでください", "入力してください(2000文字以内)")</f>
        <v>入力しないでください</v>
      </c>
      <c r="I602" s="2">
        <v>142</v>
      </c>
      <c r="K602" s="2">
        <v>2000</v>
      </c>
      <c r="L602" s="2" t="s">
        <v>30</v>
      </c>
      <c r="M602" s="2" t="s">
        <v>360</v>
      </c>
      <c r="N602" s="2" t="s">
        <v>375</v>
      </c>
      <c r="S602" s="5"/>
      <c r="T602" s="41"/>
      <c r="U602" s="8"/>
      <c r="W602" s="2" t="s">
        <v>466</v>
      </c>
      <c r="X602" s="2" t="str">
        <f>X$593</f>
        <v>FALSE</v>
      </c>
      <c r="Y602" s="2"/>
      <c r="AA602" s="2"/>
    </row>
    <row r="603" spans="2:27" hidden="1" outlineLevel="2" x14ac:dyDescent="0.4">
      <c r="B603" s="22" t="s">
        <v>380</v>
      </c>
      <c r="C603" s="26"/>
      <c r="D603" s="30"/>
      <c r="E603" s="2" t="s">
        <v>381</v>
      </c>
      <c r="F603" s="2" t="str">
        <f>IF(C594="","^.{1,20}$|^$","^.{1,20}$")</f>
        <v>^.{1,20}$|^$</v>
      </c>
      <c r="G603" s="2" t="s">
        <v>73</v>
      </c>
      <c r="I603" s="2">
        <v>142</v>
      </c>
      <c r="K603" s="2">
        <v>20</v>
      </c>
      <c r="L603" s="2" t="s">
        <v>30</v>
      </c>
      <c r="M603" s="2" t="s">
        <v>360</v>
      </c>
      <c r="S603" s="5"/>
      <c r="T603" s="41"/>
      <c r="U603" s="8"/>
      <c r="W603" s="2" t="s">
        <v>464</v>
      </c>
      <c r="X603" s="2" t="str">
        <f>X$593</f>
        <v>FALSE</v>
      </c>
      <c r="Y603" s="2"/>
      <c r="AA603" s="2"/>
    </row>
    <row r="604" spans="2:27" hidden="1" outlineLevel="2" x14ac:dyDescent="0.4">
      <c r="B604" s="23"/>
      <c r="I604" s="2">
        <v>142</v>
      </c>
      <c r="Y604" s="2"/>
      <c r="AA604" s="2"/>
    </row>
    <row r="605" spans="2:27" hidden="1" outlineLevel="2" x14ac:dyDescent="0.4">
      <c r="B605" s="23" t="s">
        <v>382</v>
      </c>
      <c r="E605" s="2" t="s">
        <v>383</v>
      </c>
      <c r="I605" s="2">
        <v>142</v>
      </c>
      <c r="M605" s="2" t="s">
        <v>360</v>
      </c>
      <c r="N605" s="2" t="s">
        <v>383</v>
      </c>
      <c r="S605" s="43" t="s">
        <v>36</v>
      </c>
      <c r="T605" s="44" t="s">
        <v>37</v>
      </c>
      <c r="U605" s="43" t="s">
        <v>38</v>
      </c>
      <c r="Y605" s="2"/>
      <c r="AA605" s="2"/>
    </row>
    <row r="606" spans="2:27" hidden="1" outlineLevel="2" x14ac:dyDescent="0.4">
      <c r="B606" s="19" t="s">
        <v>384</v>
      </c>
      <c r="C606" s="8"/>
      <c r="D606" s="31"/>
      <c r="E606" s="2" t="s">
        <v>385</v>
      </c>
      <c r="F606" s="2" t="s">
        <v>386</v>
      </c>
      <c r="G606" s="2" t="s">
        <v>73</v>
      </c>
      <c r="I606" s="2">
        <v>142</v>
      </c>
      <c r="K606" s="2">
        <v>50</v>
      </c>
      <c r="L606" s="2" t="s">
        <v>387</v>
      </c>
      <c r="M606" s="2" t="s">
        <v>360</v>
      </c>
      <c r="N606" s="2" t="s">
        <v>383</v>
      </c>
      <c r="R606" s="2" t="str">
        <f>IF(C606="","TRUE","FALSE")</f>
        <v>TRUE</v>
      </c>
      <c r="S606" s="5"/>
      <c r="T606" s="41"/>
      <c r="U606" s="8"/>
      <c r="W606" s="2" t="s">
        <v>386</v>
      </c>
      <c r="X606" s="2" t="str">
        <f>X$593</f>
        <v>FALSE</v>
      </c>
      <c r="Y606" s="2"/>
      <c r="AA606" s="2"/>
    </row>
    <row r="607" spans="2:27" hidden="1" outlineLevel="2" x14ac:dyDescent="0.4">
      <c r="B607" s="23"/>
      <c r="I607" s="2">
        <v>142</v>
      </c>
      <c r="Y607" s="2"/>
      <c r="AA607" s="2"/>
    </row>
    <row r="608" spans="2:27" hidden="1" outlineLevel="2" x14ac:dyDescent="0.4">
      <c r="B608" s="23" t="s">
        <v>388</v>
      </c>
      <c r="E608" s="2" t="s">
        <v>391</v>
      </c>
      <c r="I608" s="2">
        <v>142</v>
      </c>
      <c r="L608" s="2" t="s">
        <v>390</v>
      </c>
      <c r="M608" s="2" t="s">
        <v>360</v>
      </c>
      <c r="N608" s="2" t="s">
        <v>383</v>
      </c>
      <c r="O608" s="2" t="s">
        <v>391</v>
      </c>
      <c r="S608" s="43" t="s">
        <v>36</v>
      </c>
      <c r="T608" s="44" t="s">
        <v>37</v>
      </c>
      <c r="U608" s="43" t="s">
        <v>38</v>
      </c>
      <c r="Y608" s="2"/>
      <c r="AA608" s="2"/>
    </row>
    <row r="609" spans="2:27" hidden="1" outlineLevel="2" x14ac:dyDescent="0.4">
      <c r="B609" s="19" t="s">
        <v>134</v>
      </c>
      <c r="C609" s="5">
        <v>1</v>
      </c>
      <c r="D609" s="30"/>
      <c r="E609" s="2" t="s">
        <v>392</v>
      </c>
      <c r="F609" s="2" t="s">
        <v>293</v>
      </c>
      <c r="G609" s="2" t="s">
        <v>103</v>
      </c>
      <c r="H609" s="2">
        <v>156</v>
      </c>
      <c r="I609" s="2">
        <v>142</v>
      </c>
      <c r="K609" s="2">
        <v>10</v>
      </c>
      <c r="L609" s="2" t="s">
        <v>136</v>
      </c>
      <c r="M609" s="2" t="s">
        <v>360</v>
      </c>
      <c r="N609" s="2" t="s">
        <v>383</v>
      </c>
      <c r="O609" s="2" t="s">
        <v>391</v>
      </c>
      <c r="S609" s="5"/>
      <c r="T609" s="41"/>
      <c r="U609" s="8"/>
      <c r="V609" s="2" t="s">
        <v>105</v>
      </c>
      <c r="W609" s="2" t="s">
        <v>462</v>
      </c>
      <c r="X609" s="45" t="str" cm="1">
        <f t="array" ref="X609">IF(X593="TRUE",IF(AND(C609&lt;&gt;1,C610:C613="",S609:U613=""), "FALSE","TRUE"),"FALSE")</f>
        <v>FALSE</v>
      </c>
      <c r="Y609" s="2"/>
      <c r="AA609" s="2"/>
    </row>
    <row r="610" spans="2:27" hidden="1" outlineLevel="2" x14ac:dyDescent="0.4">
      <c r="B610" s="19" t="s">
        <v>107</v>
      </c>
      <c r="C610" s="8"/>
      <c r="D610" s="31"/>
      <c r="E610" s="2" t="s">
        <v>393</v>
      </c>
      <c r="F610" s="2" t="str">
        <f>IF($C$601="被験薬","^.{1,100}$","^.{1,100}$|^$")</f>
        <v>^.{1,100}$|^$</v>
      </c>
      <c r="G610" s="2" t="s">
        <v>110</v>
      </c>
      <c r="H610" s="2">
        <v>156</v>
      </c>
      <c r="I610" s="2">
        <v>142</v>
      </c>
      <c r="K610" s="2">
        <v>100</v>
      </c>
      <c r="L610" s="2" t="s">
        <v>30</v>
      </c>
      <c r="M610" s="2" t="s">
        <v>360</v>
      </c>
      <c r="N610" s="2" t="s">
        <v>383</v>
      </c>
      <c r="O610" s="2" t="s">
        <v>391</v>
      </c>
      <c r="S610" s="5"/>
      <c r="T610" s="41"/>
      <c r="U610" s="8"/>
      <c r="W610" s="2" t="s">
        <v>467</v>
      </c>
      <c r="X610" s="45" t="str" cm="1">
        <f t="array" ref="X610">IF(X593="TRUE",IF(AND(C609&lt;&gt;1,C610:C613="",S609:U613=""), "FALSE","TRUE"),"FALSE")</f>
        <v>FALSE</v>
      </c>
      <c r="Y610" s="2"/>
      <c r="AA610" s="2"/>
    </row>
    <row r="611" spans="2:27" hidden="1" outlineLevel="2" x14ac:dyDescent="0.4">
      <c r="B611" s="19" t="s">
        <v>112</v>
      </c>
      <c r="C611" s="8"/>
      <c r="D611" s="31"/>
      <c r="E611" s="2" t="s">
        <v>394</v>
      </c>
      <c r="F611" s="2" t="str">
        <f>IF($C$601="被験薬","^.{1,120}$","^.{1,120}$|^$")</f>
        <v>^.{1,120}$|^$</v>
      </c>
      <c r="G611" s="2" t="s">
        <v>115</v>
      </c>
      <c r="H611" s="2">
        <v>156</v>
      </c>
      <c r="I611" s="2">
        <v>142</v>
      </c>
      <c r="K611" s="2">
        <v>120</v>
      </c>
      <c r="L611" s="2" t="s">
        <v>30</v>
      </c>
      <c r="M611" s="2" t="s">
        <v>360</v>
      </c>
      <c r="N611" s="2" t="s">
        <v>383</v>
      </c>
      <c r="O611" s="2" t="s">
        <v>391</v>
      </c>
      <c r="S611" s="5"/>
      <c r="T611" s="41"/>
      <c r="U611" s="8"/>
      <c r="W611" s="2" t="s">
        <v>468</v>
      </c>
      <c r="X611" s="45" t="str" cm="1">
        <f t="array" ref="X611">IF(X593="TRUE",IF(AND(C609&lt;&gt;1,C610:C613="",S609:U613=""), "FALSE","TRUE"),"FALSE")</f>
        <v>FALSE</v>
      </c>
      <c r="Y611" s="2"/>
      <c r="AA611" s="2"/>
    </row>
    <row r="612" spans="2:27" hidden="1" outlineLevel="2" x14ac:dyDescent="0.4">
      <c r="B612" s="19" t="s">
        <v>117</v>
      </c>
      <c r="C612" s="8"/>
      <c r="D612" s="31"/>
      <c r="E612" s="2" t="s">
        <v>395</v>
      </c>
      <c r="F612" s="2" t="s">
        <v>116</v>
      </c>
      <c r="G612" s="2" t="s">
        <v>115</v>
      </c>
      <c r="H612" s="2">
        <v>156</v>
      </c>
      <c r="I612" s="2">
        <v>142</v>
      </c>
      <c r="K612" s="2">
        <v>120</v>
      </c>
      <c r="L612" s="2" t="s">
        <v>30</v>
      </c>
      <c r="M612" s="2" t="s">
        <v>360</v>
      </c>
      <c r="N612" s="2" t="s">
        <v>383</v>
      </c>
      <c r="O612" s="2" t="s">
        <v>391</v>
      </c>
      <c r="S612" s="5"/>
      <c r="T612" s="41"/>
      <c r="U612" s="8"/>
      <c r="W612" s="2" t="s">
        <v>468</v>
      </c>
      <c r="X612" s="45" t="str" cm="1">
        <f t="array" ref="X612">IF(X593="TRUE",IF(AND(C609&lt;&gt;1,C610:C613="",S609:U613=""), "FALSE","TRUE"),"FALSE")</f>
        <v>FALSE</v>
      </c>
      <c r="Y612" s="2"/>
      <c r="AA612" s="2"/>
    </row>
    <row r="613" spans="2:27" hidden="1" outlineLevel="2" x14ac:dyDescent="0.4">
      <c r="B613" s="19" t="s">
        <v>119</v>
      </c>
      <c r="C613" s="11"/>
      <c r="D613" s="34"/>
      <c r="E613" s="2" t="s">
        <v>396</v>
      </c>
      <c r="F613" s="2" t="str">
        <f>IF($C$601="被験薬","^[0-9]{6}999$","^[0-9]{6}999$|^$")</f>
        <v>^[0-9]{6}999$|^$</v>
      </c>
      <c r="G613" s="2" t="s">
        <v>324</v>
      </c>
      <c r="H613" s="2">
        <v>156</v>
      </c>
      <c r="I613" s="2">
        <v>142</v>
      </c>
      <c r="K613" s="2">
        <v>9</v>
      </c>
      <c r="L613" s="2" t="s">
        <v>30</v>
      </c>
      <c r="M613" s="2" t="s">
        <v>360</v>
      </c>
      <c r="N613" s="2" t="s">
        <v>383</v>
      </c>
      <c r="O613" s="2" t="s">
        <v>391</v>
      </c>
      <c r="S613" s="5"/>
      <c r="T613" s="41"/>
      <c r="U613" s="8"/>
      <c r="W613" s="2" t="s">
        <v>469</v>
      </c>
      <c r="X613" s="45" t="str" cm="1">
        <f t="array" ref="X613">IF(X593="TRUE",IF(AND(C609&lt;&gt;1,C610:C613="",S609:U613=""), "FALSE","TRUE"),"FALSE")</f>
        <v>FALSE</v>
      </c>
      <c r="Y613" s="2"/>
      <c r="AA613" s="2"/>
    </row>
    <row r="614" spans="2:27" hidden="1" outlineLevel="2" x14ac:dyDescent="0.4">
      <c r="B614" s="23"/>
      <c r="I614" s="2">
        <v>142</v>
      </c>
      <c r="Y614" s="2"/>
      <c r="AA614" s="2"/>
    </row>
    <row r="615" spans="2:27" hidden="1" outlineLevel="2" x14ac:dyDescent="0.4">
      <c r="B615" s="53" t="s">
        <v>398</v>
      </c>
      <c r="C615" s="53"/>
      <c r="D615" s="36"/>
      <c r="E615" s="2" t="s">
        <v>399</v>
      </c>
      <c r="I615" s="2">
        <v>142</v>
      </c>
      <c r="L615" s="2" t="s">
        <v>400</v>
      </c>
      <c r="M615" s="2" t="s">
        <v>360</v>
      </c>
      <c r="N615" s="2" t="s">
        <v>383</v>
      </c>
      <c r="O615" s="2" t="s">
        <v>399</v>
      </c>
      <c r="S615" s="43" t="s">
        <v>36</v>
      </c>
      <c r="T615" s="44" t="s">
        <v>37</v>
      </c>
      <c r="U615" s="43" t="s">
        <v>38</v>
      </c>
      <c r="Y615" s="2"/>
      <c r="AA615" s="2"/>
    </row>
    <row r="616" spans="2:27" hidden="1" outlineLevel="2" x14ac:dyDescent="0.4">
      <c r="B616" s="19" t="s">
        <v>401</v>
      </c>
      <c r="C616" s="8"/>
      <c r="D616" s="31"/>
      <c r="E616" s="2" t="s">
        <v>402</v>
      </c>
      <c r="F616" s="2" t="str">
        <f>IF(C601="被験薬","^.{1,2000}$","^.{1,2000}$|^$")</f>
        <v>^.{1,2000}$|^$</v>
      </c>
      <c r="G616" s="2" t="s">
        <v>403</v>
      </c>
      <c r="I616" s="2">
        <v>142</v>
      </c>
      <c r="K616" s="2">
        <v>2000</v>
      </c>
      <c r="L616" s="2" t="s">
        <v>30</v>
      </c>
      <c r="M616" s="2" t="s">
        <v>360</v>
      </c>
      <c r="N616" s="2" t="s">
        <v>383</v>
      </c>
      <c r="O616" s="2" t="s">
        <v>399</v>
      </c>
      <c r="S616" s="5"/>
      <c r="T616" s="41"/>
      <c r="U616" s="8"/>
      <c r="W616" s="2" t="s">
        <v>466</v>
      </c>
      <c r="X616" s="2" t="str">
        <f>X$593</f>
        <v>FALSE</v>
      </c>
      <c r="Y616" s="2"/>
      <c r="AA616" s="2"/>
    </row>
    <row r="617" spans="2:27" hidden="1" outlineLevel="2" x14ac:dyDescent="0.4">
      <c r="B617" s="23"/>
      <c r="I617" s="2">
        <v>142</v>
      </c>
      <c r="Y617" s="2"/>
      <c r="AA617" s="2"/>
    </row>
    <row r="618" spans="2:27" hidden="1" outlineLevel="2" x14ac:dyDescent="0.4">
      <c r="B618" s="53" t="s">
        <v>131</v>
      </c>
      <c r="C618" s="53"/>
      <c r="D618" s="36"/>
      <c r="E618" s="2" t="s">
        <v>404</v>
      </c>
      <c r="I618" s="2">
        <v>142</v>
      </c>
      <c r="L618" s="2" t="s">
        <v>405</v>
      </c>
      <c r="M618" s="2" t="s">
        <v>360</v>
      </c>
      <c r="N618" s="2" t="s">
        <v>383</v>
      </c>
      <c r="O618" s="2" t="s">
        <v>399</v>
      </c>
      <c r="P618" s="2" t="s">
        <v>404</v>
      </c>
      <c r="S618" s="43" t="s">
        <v>36</v>
      </c>
      <c r="T618" s="44" t="s">
        <v>37</v>
      </c>
      <c r="U618" s="43" t="s">
        <v>38</v>
      </c>
      <c r="Y618" s="2"/>
      <c r="AA618" s="2"/>
    </row>
    <row r="619" spans="2:27" hidden="1" outlineLevel="2" x14ac:dyDescent="0.4">
      <c r="B619" s="19" t="s">
        <v>134</v>
      </c>
      <c r="C619" s="5">
        <v>1</v>
      </c>
      <c r="D619" s="30"/>
      <c r="E619" s="2" t="s">
        <v>392</v>
      </c>
      <c r="F619" s="2" t="str">
        <f>IF($C$601="被験薬","^[0-9]{1,10}$","^[0-9]{1,10}$|^$")</f>
        <v>^[0-9]{1,10}$|^$</v>
      </c>
      <c r="G619" s="2" t="s">
        <v>103</v>
      </c>
      <c r="H619" s="2">
        <v>164</v>
      </c>
      <c r="I619" s="2">
        <v>142</v>
      </c>
      <c r="K619" s="2">
        <v>10</v>
      </c>
      <c r="L619" s="2" t="s">
        <v>136</v>
      </c>
      <c r="M619" s="2" t="s">
        <v>360</v>
      </c>
      <c r="N619" s="2" t="s">
        <v>383</v>
      </c>
      <c r="O619" s="2" t="s">
        <v>399</v>
      </c>
      <c r="P619" s="2" t="s">
        <v>404</v>
      </c>
      <c r="S619" s="5"/>
      <c r="T619" s="41"/>
      <c r="U619" s="8"/>
      <c r="V619" s="2" t="s">
        <v>105</v>
      </c>
      <c r="W619" s="2" t="s">
        <v>462</v>
      </c>
      <c r="X619" s="45" t="str" cm="1">
        <f t="array" ref="X619">IF(X593="TRUE",IF(AND(C619&lt;&gt;1,C620="",S619:U620=""), "FALSE","TRUE"),"FALSE")</f>
        <v>FALSE</v>
      </c>
      <c r="Y619" s="2"/>
      <c r="AA619" s="2"/>
    </row>
    <row r="620" spans="2:27" hidden="1" outlineLevel="2" x14ac:dyDescent="0.4">
      <c r="B620" s="19" t="s">
        <v>406</v>
      </c>
      <c r="C620" s="8"/>
      <c r="D620" s="31"/>
      <c r="E620" s="2" t="s">
        <v>407</v>
      </c>
      <c r="F620" s="2" t="str">
        <f>IF($C$601="被験薬","^[a-zA-Z0-9]{2}$","^[a-zA-Z0-9]{2}$|^$")</f>
        <v>^[a-zA-Z0-9]{2}$|^$</v>
      </c>
      <c r="G620" s="2" t="s">
        <v>140</v>
      </c>
      <c r="H620" s="2">
        <v>164</v>
      </c>
      <c r="I620" s="2">
        <v>142</v>
      </c>
      <c r="K620" s="2">
        <v>2</v>
      </c>
      <c r="L620" s="2" t="s">
        <v>30</v>
      </c>
      <c r="M620" s="2" t="s">
        <v>360</v>
      </c>
      <c r="N620" s="2" t="s">
        <v>383</v>
      </c>
      <c r="O620" s="2" t="s">
        <v>399</v>
      </c>
      <c r="P620" s="2" t="s">
        <v>404</v>
      </c>
      <c r="S620" s="5"/>
      <c r="T620" s="41"/>
      <c r="U620" s="8"/>
      <c r="W620" s="2" t="s">
        <v>470</v>
      </c>
      <c r="X620" s="45" t="str" cm="1">
        <f t="array" ref="X620">IF(X593="TRUE",IF(AND(C619&lt;&gt;1,C620="",S619:U620=""), "FALSE","TRUE"),"FALSE")</f>
        <v>FALSE</v>
      </c>
      <c r="Y620" s="2"/>
      <c r="AA620" s="2"/>
    </row>
    <row r="621" spans="2:27" hidden="1" outlineLevel="2" x14ac:dyDescent="0.4">
      <c r="B621" s="23"/>
      <c r="I621" s="2">
        <v>142</v>
      </c>
      <c r="S621" s="43" t="s">
        <v>36</v>
      </c>
      <c r="T621" s="44" t="s">
        <v>37</v>
      </c>
      <c r="U621" s="43" t="s">
        <v>38</v>
      </c>
      <c r="Y621" s="2"/>
      <c r="AA621" s="2"/>
    </row>
    <row r="622" spans="2:27" hidden="1" outlineLevel="2" x14ac:dyDescent="0.4">
      <c r="B622" s="19" t="s">
        <v>408</v>
      </c>
      <c r="C622" s="8"/>
      <c r="D622" s="31"/>
      <c r="E622" s="2" t="s">
        <v>409</v>
      </c>
      <c r="F622" s="2" t="str">
        <f>IF(C601="被験薬","^.{1,2000}$","^.{1,2000}$|^$")</f>
        <v>^.{1,2000}$|^$</v>
      </c>
      <c r="G622" s="2" t="s">
        <v>403</v>
      </c>
      <c r="I622" s="2">
        <v>142</v>
      </c>
      <c r="K622" s="2">
        <v>2000</v>
      </c>
      <c r="L622" s="2" t="s">
        <v>30</v>
      </c>
      <c r="M622" s="2" t="s">
        <v>360</v>
      </c>
      <c r="N622" s="2" t="s">
        <v>383</v>
      </c>
      <c r="S622" s="5"/>
      <c r="T622" s="41"/>
      <c r="U622" s="8"/>
      <c r="W622" s="2" t="s">
        <v>466</v>
      </c>
      <c r="X622" s="2" t="str">
        <f>X$593</f>
        <v>FALSE</v>
      </c>
      <c r="Y622" s="2"/>
      <c r="AA622" s="2"/>
    </row>
    <row r="623" spans="2:27" hidden="1" outlineLevel="2" x14ac:dyDescent="0.4">
      <c r="B623" s="23"/>
      <c r="I623" s="2">
        <v>142</v>
      </c>
      <c r="Y623" s="2"/>
      <c r="AA623" s="2"/>
    </row>
    <row r="624" spans="2:27" hidden="1" outlineLevel="2" x14ac:dyDescent="0.4">
      <c r="B624" s="53" t="s">
        <v>410</v>
      </c>
      <c r="C624" s="53"/>
      <c r="D624" s="36"/>
      <c r="E624" s="2" t="s">
        <v>411</v>
      </c>
      <c r="I624" s="2">
        <v>142</v>
      </c>
      <c r="L624" s="2" t="s">
        <v>412</v>
      </c>
      <c r="M624" s="2" t="s">
        <v>360</v>
      </c>
      <c r="N624" s="2" t="s">
        <v>383</v>
      </c>
      <c r="O624" s="2" t="s">
        <v>411</v>
      </c>
      <c r="S624" s="43" t="s">
        <v>36</v>
      </c>
      <c r="T624" s="44" t="s">
        <v>37</v>
      </c>
      <c r="U624" s="43" t="s">
        <v>38</v>
      </c>
      <c r="Y624" s="2"/>
      <c r="AA624" s="2"/>
    </row>
    <row r="625" spans="2:27" hidden="1" outlineLevel="2" x14ac:dyDescent="0.4">
      <c r="B625" s="19" t="s">
        <v>413</v>
      </c>
      <c r="C625" s="8"/>
      <c r="D625" s="31"/>
      <c r="E625" s="2" t="s">
        <v>414</v>
      </c>
      <c r="F625" s="2" t="str">
        <f>IF(C601="被験薬","^.{1,1024}$","^.{1,1024}$|^$")</f>
        <v>^.{1,1024}$|^$</v>
      </c>
      <c r="G625" s="2" t="s">
        <v>150</v>
      </c>
      <c r="I625" s="2">
        <v>142</v>
      </c>
      <c r="K625" s="2">
        <v>1024</v>
      </c>
      <c r="L625" s="2" t="s">
        <v>30</v>
      </c>
      <c r="M625" s="2" t="s">
        <v>360</v>
      </c>
      <c r="N625" s="2" t="s">
        <v>383</v>
      </c>
      <c r="O625" s="2" t="s">
        <v>411</v>
      </c>
      <c r="S625" s="5"/>
      <c r="T625" s="41"/>
      <c r="U625" s="8"/>
      <c r="W625" s="2" t="s">
        <v>471</v>
      </c>
      <c r="X625" s="2" t="str">
        <f>X$593</f>
        <v>FALSE</v>
      </c>
      <c r="Y625" s="2"/>
      <c r="AA625" s="2"/>
    </row>
    <row r="626" spans="2:27" hidden="1" outlineLevel="2" x14ac:dyDescent="0.4">
      <c r="B626" s="19" t="s">
        <v>152</v>
      </c>
      <c r="C626" s="5"/>
      <c r="D626" s="30"/>
      <c r="E626" s="2" t="s">
        <v>415</v>
      </c>
      <c r="F626" s="2" t="str">
        <f>IF(C601="被験薬","^\d{3}$","^\d{3}$|^$")</f>
        <v>^\d{3}$|^$</v>
      </c>
      <c r="G626" s="2" t="s">
        <v>155</v>
      </c>
      <c r="I626" s="2">
        <v>142</v>
      </c>
      <c r="K626" s="2">
        <v>3</v>
      </c>
      <c r="L626" s="2" t="s">
        <v>30</v>
      </c>
      <c r="M626" s="2" t="s">
        <v>360</v>
      </c>
      <c r="N626" s="2" t="s">
        <v>383</v>
      </c>
      <c r="O626" s="2" t="s">
        <v>411</v>
      </c>
      <c r="S626" s="5"/>
      <c r="T626" s="41"/>
      <c r="U626" s="8"/>
      <c r="W626" s="2" t="s">
        <v>472</v>
      </c>
      <c r="X626" s="2" t="str">
        <f>X$593</f>
        <v>FALSE</v>
      </c>
      <c r="Y626" s="2"/>
      <c r="AA626" s="2"/>
    </row>
    <row r="627" spans="2:27" hidden="1" outlineLevel="2" x14ac:dyDescent="0.4">
      <c r="B627" s="23"/>
      <c r="I627" s="2">
        <v>142</v>
      </c>
      <c r="Y627" s="2"/>
      <c r="AA627" s="2"/>
    </row>
    <row r="628" spans="2:27" hidden="1" outlineLevel="2" x14ac:dyDescent="0.4">
      <c r="B628" s="53" t="s">
        <v>416</v>
      </c>
      <c r="C628" s="53"/>
      <c r="D628" s="36"/>
      <c r="E628" s="2" t="s">
        <v>417</v>
      </c>
      <c r="I628" s="2">
        <v>142</v>
      </c>
      <c r="L628" s="2" t="s">
        <v>418</v>
      </c>
      <c r="M628" s="2" t="s">
        <v>360</v>
      </c>
      <c r="N628" s="2" t="s">
        <v>383</v>
      </c>
      <c r="O628" s="2" t="s">
        <v>417</v>
      </c>
      <c r="S628" s="43" t="s">
        <v>36</v>
      </c>
      <c r="T628" s="44" t="s">
        <v>37</v>
      </c>
      <c r="U628" s="43" t="s">
        <v>38</v>
      </c>
      <c r="Y628" s="2"/>
      <c r="AA628" s="2"/>
    </row>
    <row r="629" spans="2:27" hidden="1" outlineLevel="2" x14ac:dyDescent="0.4">
      <c r="B629" s="19" t="s">
        <v>160</v>
      </c>
      <c r="C629" s="8"/>
      <c r="D629" s="31"/>
      <c r="E629" s="2" t="s">
        <v>419</v>
      </c>
      <c r="F629" s="2" t="str">
        <f>IF(C601="被験薬","^.{1,1024}$","^.{1,1024}$|^$")</f>
        <v>^.{1,1024}$|^$</v>
      </c>
      <c r="G629" s="2" t="s">
        <v>150</v>
      </c>
      <c r="I629" s="2">
        <v>142</v>
      </c>
      <c r="K629" s="2">
        <v>1024</v>
      </c>
      <c r="L629" s="2" t="s">
        <v>30</v>
      </c>
      <c r="M629" s="2" t="s">
        <v>360</v>
      </c>
      <c r="N629" s="2" t="s">
        <v>383</v>
      </c>
      <c r="O629" s="2" t="s">
        <v>417</v>
      </c>
      <c r="S629" s="5"/>
      <c r="T629" s="41"/>
      <c r="U629" s="8"/>
      <c r="W629" s="2" t="s">
        <v>471</v>
      </c>
      <c r="X629" s="2" t="str">
        <f>X$593</f>
        <v>FALSE</v>
      </c>
      <c r="Y629" s="2"/>
      <c r="AA629" s="2"/>
    </row>
    <row r="630" spans="2:27" hidden="1" outlineLevel="2" x14ac:dyDescent="0.4">
      <c r="B630" s="23"/>
      <c r="I630" s="2">
        <v>142</v>
      </c>
      <c r="Y630" s="2"/>
      <c r="AA630" s="2"/>
    </row>
    <row r="631" spans="2:27" hidden="1" outlineLevel="2" x14ac:dyDescent="0.4">
      <c r="B631" s="53" t="s">
        <v>162</v>
      </c>
      <c r="C631" s="53"/>
      <c r="D631" s="36"/>
      <c r="E631" s="2" t="s">
        <v>420</v>
      </c>
      <c r="I631" s="2">
        <v>142</v>
      </c>
      <c r="L631" s="2" t="s">
        <v>421</v>
      </c>
      <c r="M631" s="2" t="s">
        <v>360</v>
      </c>
      <c r="N631" s="2" t="s">
        <v>383</v>
      </c>
      <c r="O631" s="2" t="s">
        <v>417</v>
      </c>
      <c r="P631" s="2" t="s">
        <v>420</v>
      </c>
      <c r="S631" s="43" t="s">
        <v>36</v>
      </c>
      <c r="T631" s="44" t="s">
        <v>37</v>
      </c>
      <c r="U631" s="43" t="s">
        <v>38</v>
      </c>
      <c r="Y631" s="2"/>
      <c r="AA631" s="2"/>
    </row>
    <row r="632" spans="2:27" hidden="1" outlineLevel="2" x14ac:dyDescent="0.4">
      <c r="B632" s="19" t="s">
        <v>134</v>
      </c>
      <c r="C632" s="5">
        <v>1</v>
      </c>
      <c r="D632" s="30"/>
      <c r="E632" s="2" t="s">
        <v>392</v>
      </c>
      <c r="F632" s="2" t="str">
        <f>IF($C$601="被験薬","^[0-9]{1,10}$","^[0-9]{1,10}$|^$")</f>
        <v>^[0-9]{1,10}$|^$</v>
      </c>
      <c r="G632" s="2" t="s">
        <v>103</v>
      </c>
      <c r="H632" s="2">
        <v>173</v>
      </c>
      <c r="I632" s="2">
        <v>142</v>
      </c>
      <c r="K632" s="2">
        <v>10</v>
      </c>
      <c r="L632" s="2" t="s">
        <v>136</v>
      </c>
      <c r="M632" s="2" t="s">
        <v>360</v>
      </c>
      <c r="N632" s="2" t="s">
        <v>383</v>
      </c>
      <c r="O632" s="2" t="s">
        <v>417</v>
      </c>
      <c r="P632" s="2" t="s">
        <v>420</v>
      </c>
      <c r="S632" s="5"/>
      <c r="T632" s="41"/>
      <c r="U632" s="8"/>
      <c r="V632" s="2" t="s">
        <v>105</v>
      </c>
      <c r="W632" s="2" t="s">
        <v>462</v>
      </c>
      <c r="X632" s="45" t="str" cm="1">
        <f t="array" ref="X632">IF(X593="TRUE",IF(AND(C632&lt;&gt;1,C633="",S632:U633=""), "FALSE","TRUE"),"FALSE")</f>
        <v>FALSE</v>
      </c>
      <c r="Y632" s="2"/>
      <c r="AA632" s="2"/>
    </row>
    <row r="633" spans="2:27" hidden="1" outlineLevel="2" x14ac:dyDescent="0.4">
      <c r="B633" s="19" t="s">
        <v>422</v>
      </c>
      <c r="C633" s="5"/>
      <c r="D633" s="30"/>
      <c r="E633" s="2" t="s">
        <v>423</v>
      </c>
      <c r="F633" s="2" t="str">
        <f>IF($C$601="被験薬","^\d{2}$","^\d{2}$|^$")</f>
        <v>^\d{2}$|^$</v>
      </c>
      <c r="G633" s="2" t="s">
        <v>168</v>
      </c>
      <c r="H633" s="2">
        <v>173</v>
      </c>
      <c r="I633" s="2">
        <v>142</v>
      </c>
      <c r="K633" s="2">
        <v>2</v>
      </c>
      <c r="L633" s="2" t="s">
        <v>30</v>
      </c>
      <c r="M633" s="2" t="s">
        <v>360</v>
      </c>
      <c r="N633" s="2" t="s">
        <v>383</v>
      </c>
      <c r="O633" s="2" t="s">
        <v>417</v>
      </c>
      <c r="P633" s="2" t="s">
        <v>420</v>
      </c>
      <c r="S633" s="5"/>
      <c r="T633" s="41"/>
      <c r="U633" s="8"/>
      <c r="W633" s="2" t="s">
        <v>473</v>
      </c>
      <c r="X633" s="45" t="str" cm="1">
        <f t="array" ref="X633">IF(X593="TRUE",IF(AND(C632&lt;&gt;1,C633="",S632:U633=""), "FALSE","TRUE"),"FALSE")</f>
        <v>FALSE</v>
      </c>
      <c r="Y633" s="2"/>
      <c r="AA633" s="2"/>
    </row>
    <row r="634" spans="2:27" hidden="1" outlineLevel="2" x14ac:dyDescent="0.4">
      <c r="B634" s="23"/>
      <c r="I634" s="2">
        <v>142</v>
      </c>
      <c r="Y634" s="2"/>
      <c r="AA634" s="2"/>
    </row>
    <row r="635" spans="2:27" hidden="1" outlineLevel="2" x14ac:dyDescent="0.4">
      <c r="B635" s="53" t="s">
        <v>170</v>
      </c>
      <c r="C635" s="53"/>
      <c r="D635" s="36"/>
      <c r="E635" s="2" t="s">
        <v>424</v>
      </c>
      <c r="I635" s="2">
        <v>142</v>
      </c>
      <c r="M635" s="2" t="s">
        <v>360</v>
      </c>
      <c r="N635" s="2" t="s">
        <v>383</v>
      </c>
      <c r="O635" s="2" t="s">
        <v>424</v>
      </c>
      <c r="S635" s="43" t="s">
        <v>36</v>
      </c>
      <c r="T635" s="44" t="s">
        <v>37</v>
      </c>
      <c r="U635" s="43" t="s">
        <v>38</v>
      </c>
      <c r="Y635" s="2"/>
      <c r="AA635" s="2"/>
    </row>
    <row r="636" spans="2:27" hidden="1" outlineLevel="2" x14ac:dyDescent="0.4">
      <c r="B636" s="19" t="s">
        <v>425</v>
      </c>
      <c r="C636" s="8"/>
      <c r="D636" s="31"/>
      <c r="E636" s="2" t="s">
        <v>426</v>
      </c>
      <c r="F636" s="2" t="str">
        <f>IF(C601="被験薬","^.{1,2000}$","^.{1,2000}$|^$")</f>
        <v>^.{1,2000}$|^$</v>
      </c>
      <c r="G636" s="2" t="s">
        <v>403</v>
      </c>
      <c r="I636" s="2">
        <v>142</v>
      </c>
      <c r="K636" s="2">
        <v>2000</v>
      </c>
      <c r="L636" s="2" t="s">
        <v>30</v>
      </c>
      <c r="M636" s="2" t="s">
        <v>360</v>
      </c>
      <c r="N636" s="2" t="s">
        <v>383</v>
      </c>
      <c r="O636" s="2" t="s">
        <v>424</v>
      </c>
      <c r="S636" s="5"/>
      <c r="T636" s="41"/>
      <c r="U636" s="8"/>
      <c r="W636" s="2" t="s">
        <v>466</v>
      </c>
      <c r="X636" s="2" t="str">
        <f>X$593</f>
        <v>FALSE</v>
      </c>
      <c r="Y636" s="2"/>
      <c r="AA636" s="2"/>
    </row>
    <row r="637" spans="2:27" hidden="1" outlineLevel="2" x14ac:dyDescent="0.4">
      <c r="B637" s="23"/>
      <c r="I637" s="2">
        <v>142</v>
      </c>
      <c r="Y637" s="2"/>
      <c r="AA637" s="2"/>
    </row>
    <row r="638" spans="2:27" hidden="1" outlineLevel="2" x14ac:dyDescent="0.4">
      <c r="B638" s="53" t="s">
        <v>427</v>
      </c>
      <c r="C638" s="53"/>
      <c r="D638" s="36"/>
      <c r="E638" s="2" t="s">
        <v>428</v>
      </c>
      <c r="I638" s="2">
        <v>142</v>
      </c>
      <c r="L638" s="2" t="s">
        <v>429</v>
      </c>
      <c r="M638" s="2" t="s">
        <v>360</v>
      </c>
      <c r="N638" s="2" t="s">
        <v>383</v>
      </c>
      <c r="O638" s="2" t="s">
        <v>424</v>
      </c>
      <c r="P638" s="2" t="s">
        <v>428</v>
      </c>
      <c r="S638" s="43" t="s">
        <v>36</v>
      </c>
      <c r="T638" s="44" t="s">
        <v>37</v>
      </c>
      <c r="U638" s="43" t="s">
        <v>38</v>
      </c>
      <c r="Y638" s="2"/>
      <c r="AA638" s="2"/>
    </row>
    <row r="639" spans="2:27" hidden="1" outlineLevel="2" x14ac:dyDescent="0.4">
      <c r="B639" s="19" t="s">
        <v>430</v>
      </c>
      <c r="C639" s="8"/>
      <c r="D639" s="31"/>
      <c r="E639" s="2" t="s">
        <v>431</v>
      </c>
      <c r="F639" s="2" t="str">
        <f>IF(C601="被験薬","^.{1,1024}$","^.{1,1024}$|^$")</f>
        <v>^.{1,1024}$|^$</v>
      </c>
      <c r="G639" s="2" t="s">
        <v>150</v>
      </c>
      <c r="I639" s="2">
        <v>142</v>
      </c>
      <c r="K639" s="2">
        <v>1024</v>
      </c>
      <c r="L639" s="2" t="s">
        <v>30</v>
      </c>
      <c r="M639" s="2" t="s">
        <v>360</v>
      </c>
      <c r="N639" s="2" t="s">
        <v>383</v>
      </c>
      <c r="O639" s="2" t="s">
        <v>424</v>
      </c>
      <c r="P639" s="2" t="s">
        <v>428</v>
      </c>
      <c r="S639" s="5"/>
      <c r="T639" s="41"/>
      <c r="U639" s="8"/>
      <c r="W639" s="2" t="s">
        <v>471</v>
      </c>
      <c r="X639" s="2" t="str">
        <f>X$593</f>
        <v>FALSE</v>
      </c>
      <c r="Y639" s="2"/>
      <c r="AA639" s="2"/>
    </row>
    <row r="640" spans="2:27" hidden="1" outlineLevel="2" x14ac:dyDescent="0.4">
      <c r="B640" s="23"/>
      <c r="I640" s="2">
        <v>142</v>
      </c>
      <c r="Y640" s="2"/>
      <c r="AA640" s="2"/>
    </row>
    <row r="641" spans="2:27" hidden="1" outlineLevel="2" x14ac:dyDescent="0.4">
      <c r="B641" s="53" t="s">
        <v>162</v>
      </c>
      <c r="C641" s="53"/>
      <c r="D641" s="36"/>
      <c r="E641" s="2" t="s">
        <v>420</v>
      </c>
      <c r="I641" s="2">
        <v>142</v>
      </c>
      <c r="L641" s="2" t="s">
        <v>164</v>
      </c>
      <c r="M641" s="2" t="s">
        <v>360</v>
      </c>
      <c r="N641" s="2" t="s">
        <v>383</v>
      </c>
      <c r="O641" s="2" t="s">
        <v>424</v>
      </c>
      <c r="P641" s="2" t="s">
        <v>428</v>
      </c>
      <c r="Q641" s="2" t="s">
        <v>420</v>
      </c>
      <c r="S641" s="43" t="s">
        <v>36</v>
      </c>
      <c r="T641" s="44" t="s">
        <v>37</v>
      </c>
      <c r="U641" s="43" t="s">
        <v>38</v>
      </c>
      <c r="Y641" s="2"/>
      <c r="AA641" s="2"/>
    </row>
    <row r="642" spans="2:27" hidden="1" outlineLevel="2" x14ac:dyDescent="0.4">
      <c r="B642" s="19" t="s">
        <v>134</v>
      </c>
      <c r="C642" s="5">
        <v>1</v>
      </c>
      <c r="D642" s="30"/>
      <c r="E642" s="2" t="s">
        <v>392</v>
      </c>
      <c r="F642" s="2" t="str">
        <f>IF($C$601="被験薬","^[0-9]{1,10}$","^[0-9]{1,10}$|^$")</f>
        <v>^[0-9]{1,10}$|^$</v>
      </c>
      <c r="G642" s="2" t="s">
        <v>103</v>
      </c>
      <c r="H642" s="2">
        <v>180</v>
      </c>
      <c r="I642" s="2">
        <v>142</v>
      </c>
      <c r="K642" s="2">
        <v>10</v>
      </c>
      <c r="L642" s="2" t="s">
        <v>136</v>
      </c>
      <c r="M642" s="2" t="s">
        <v>360</v>
      </c>
      <c r="N642" s="2" t="s">
        <v>383</v>
      </c>
      <c r="O642" s="2" t="s">
        <v>424</v>
      </c>
      <c r="P642" s="2" t="s">
        <v>428</v>
      </c>
      <c r="Q642" s="2" t="s">
        <v>420</v>
      </c>
      <c r="S642" s="5"/>
      <c r="T642" s="41"/>
      <c r="U642" s="8"/>
      <c r="V642" s="2" t="s">
        <v>105</v>
      </c>
      <c r="W642" s="2" t="s">
        <v>462</v>
      </c>
      <c r="X642" s="45" t="str" cm="1">
        <f t="array" ref="X642">IF(X593="TRUE",IF(AND(C642&lt;&gt;1,C643="",S642:U643=""), "FALSE","TRUE"),"FALSE")</f>
        <v>FALSE</v>
      </c>
      <c r="Y642" s="2"/>
      <c r="AA642" s="2"/>
    </row>
    <row r="643" spans="2:27" hidden="1" outlineLevel="2" x14ac:dyDescent="0.4">
      <c r="B643" s="19" t="s">
        <v>422</v>
      </c>
      <c r="C643" s="5"/>
      <c r="D643" s="30"/>
      <c r="E643" s="2" t="s">
        <v>423</v>
      </c>
      <c r="F643" s="2" t="str">
        <f>IF($C$601="被験薬","^\d{2}$","^\d{2}$|^$")</f>
        <v>^\d{2}$|^$</v>
      </c>
      <c r="G643" s="2" t="s">
        <v>168</v>
      </c>
      <c r="H643" s="2">
        <v>180</v>
      </c>
      <c r="I643" s="2">
        <v>142</v>
      </c>
      <c r="K643" s="2">
        <v>2</v>
      </c>
      <c r="L643" s="2" t="s">
        <v>30</v>
      </c>
      <c r="M643" s="2" t="s">
        <v>360</v>
      </c>
      <c r="N643" s="2" t="s">
        <v>383</v>
      </c>
      <c r="O643" s="2" t="s">
        <v>424</v>
      </c>
      <c r="P643" s="2" t="s">
        <v>428</v>
      </c>
      <c r="Q643" s="2" t="s">
        <v>420</v>
      </c>
      <c r="S643" s="5"/>
      <c r="T643" s="41"/>
      <c r="U643" s="8"/>
      <c r="W643" s="2" t="s">
        <v>473</v>
      </c>
      <c r="X643" s="45" t="str" cm="1">
        <f t="array" ref="X643">IF(X593="TRUE",IF(AND(C642&lt;&gt;1,C643="",S642:U643=""), "FALSE","TRUE"),"FALSE")</f>
        <v>FALSE</v>
      </c>
      <c r="Y643" s="2"/>
      <c r="AA643" s="2"/>
    </row>
    <row r="644" spans="2:27" hidden="1" outlineLevel="2" x14ac:dyDescent="0.4">
      <c r="B644" s="23"/>
      <c r="I644" s="2">
        <v>142</v>
      </c>
      <c r="Y644" s="2"/>
      <c r="AA644" s="2"/>
    </row>
    <row r="645" spans="2:27" hidden="1" outlineLevel="2" x14ac:dyDescent="0.4">
      <c r="B645" s="23" t="s">
        <v>432</v>
      </c>
      <c r="E645" s="2" t="s">
        <v>433</v>
      </c>
      <c r="I645" s="2">
        <v>142</v>
      </c>
      <c r="M645" s="2" t="s">
        <v>360</v>
      </c>
      <c r="N645" s="2" t="s">
        <v>383</v>
      </c>
      <c r="O645" s="2" t="s">
        <v>433</v>
      </c>
      <c r="Y645" s="2"/>
      <c r="AA645" s="2"/>
    </row>
    <row r="646" spans="2:27" hidden="1" outlineLevel="2" x14ac:dyDescent="0.4">
      <c r="B646" s="53" t="s">
        <v>250</v>
      </c>
      <c r="C646" s="53"/>
      <c r="D646" s="36"/>
      <c r="E646" s="2" t="s">
        <v>434</v>
      </c>
      <c r="I646" s="2">
        <v>142</v>
      </c>
      <c r="L646" s="2" t="s">
        <v>252</v>
      </c>
      <c r="M646" s="2" t="s">
        <v>360</v>
      </c>
      <c r="N646" s="2" t="s">
        <v>383</v>
      </c>
      <c r="O646" s="2" t="s">
        <v>433</v>
      </c>
      <c r="P646" s="2" t="s">
        <v>434</v>
      </c>
      <c r="S646" s="43" t="s">
        <v>36</v>
      </c>
      <c r="T646" s="44" t="s">
        <v>37</v>
      </c>
      <c r="U646" s="43" t="s">
        <v>38</v>
      </c>
      <c r="Y646" s="2"/>
      <c r="AA646" s="2"/>
    </row>
    <row r="647" spans="2:27" hidden="1" outlineLevel="2" x14ac:dyDescent="0.4">
      <c r="B647" s="22" t="s">
        <v>253</v>
      </c>
      <c r="C647" s="27"/>
      <c r="D647" s="31"/>
      <c r="E647" s="2" t="s">
        <v>254</v>
      </c>
      <c r="F647" s="2" t="str">
        <f>IF(C601="被験薬",".{1,20}$","^.{1,20}$|^$")</f>
        <v>^.{1,20}$|^$</v>
      </c>
      <c r="G647" s="2" t="s">
        <v>73</v>
      </c>
      <c r="I647" s="2">
        <v>142</v>
      </c>
      <c r="K647" s="2">
        <v>20</v>
      </c>
      <c r="L647" s="2" t="s">
        <v>30</v>
      </c>
      <c r="M647" s="2" t="s">
        <v>360</v>
      </c>
      <c r="N647" s="2" t="s">
        <v>383</v>
      </c>
      <c r="O647" s="2" t="s">
        <v>433</v>
      </c>
      <c r="P647" s="2" t="s">
        <v>434</v>
      </c>
      <c r="S647" s="5"/>
      <c r="T647" s="41"/>
      <c r="U647" s="8"/>
      <c r="W647" s="2" t="s">
        <v>464</v>
      </c>
      <c r="X647" s="2" t="str">
        <f>X$593</f>
        <v>FALSE</v>
      </c>
      <c r="Y647" s="2"/>
      <c r="AA647" s="2"/>
    </row>
    <row r="648" spans="2:27" hidden="1" outlineLevel="2" x14ac:dyDescent="0.4">
      <c r="B648" s="19" t="s">
        <v>255</v>
      </c>
      <c r="C648" s="8"/>
      <c r="D648" s="31"/>
      <c r="E648" s="2" t="s">
        <v>256</v>
      </c>
      <c r="F648" s="2" t="str">
        <f>IF(OR(C647="該当なし",C647=""), "^$", "^.{1,2000}$")</f>
        <v>^$</v>
      </c>
      <c r="G648" s="2" t="str">
        <f>IF(F648="^$", "入力しないでください", "入力してください(2000文字以内)")</f>
        <v>入力しないでください</v>
      </c>
      <c r="I648" s="2">
        <v>142</v>
      </c>
      <c r="K648" s="2">
        <v>2000</v>
      </c>
      <c r="L648" s="2" t="s">
        <v>30</v>
      </c>
      <c r="M648" s="2" t="s">
        <v>360</v>
      </c>
      <c r="N648" s="2" t="s">
        <v>383</v>
      </c>
      <c r="O648" s="2" t="s">
        <v>433</v>
      </c>
      <c r="P648" s="2" t="s">
        <v>434</v>
      </c>
      <c r="S648" s="5"/>
      <c r="T648" s="41"/>
      <c r="U648" s="8"/>
      <c r="W648" s="2" t="s">
        <v>466</v>
      </c>
      <c r="X648" s="2" t="str">
        <f>X$593</f>
        <v>FALSE</v>
      </c>
      <c r="Y648" s="2"/>
      <c r="AA648" s="2"/>
    </row>
    <row r="649" spans="2:27" hidden="1" outlineLevel="2" x14ac:dyDescent="0.4">
      <c r="B649" s="23"/>
      <c r="I649" s="2">
        <v>142</v>
      </c>
      <c r="Y649" s="2"/>
      <c r="AA649" s="2"/>
    </row>
    <row r="650" spans="2:27" hidden="1" outlineLevel="2" x14ac:dyDescent="0.4">
      <c r="B650" s="53" t="s">
        <v>258</v>
      </c>
      <c r="C650" s="53"/>
      <c r="D650" s="36"/>
      <c r="E650" s="2" t="s">
        <v>435</v>
      </c>
      <c r="I650" s="2">
        <v>142</v>
      </c>
      <c r="L650" s="2" t="s">
        <v>260</v>
      </c>
      <c r="M650" s="2" t="s">
        <v>360</v>
      </c>
      <c r="N650" s="2" t="s">
        <v>383</v>
      </c>
      <c r="O650" s="2" t="s">
        <v>433</v>
      </c>
      <c r="P650" s="2" t="s">
        <v>435</v>
      </c>
      <c r="S650" s="43" t="s">
        <v>36</v>
      </c>
      <c r="T650" s="44" t="s">
        <v>37</v>
      </c>
      <c r="U650" s="43" t="s">
        <v>38</v>
      </c>
      <c r="Y650" s="2"/>
      <c r="AA650" s="2"/>
    </row>
    <row r="651" spans="2:27" hidden="1" outlineLevel="2" x14ac:dyDescent="0.4">
      <c r="B651" s="19" t="s">
        <v>253</v>
      </c>
      <c r="C651" s="8"/>
      <c r="D651" s="31"/>
      <c r="E651" s="2" t="s">
        <v>261</v>
      </c>
      <c r="F651" s="2" t="str">
        <f>IF(C601="被験薬","^.{1,20}$","^.{1,20}$|^$")</f>
        <v>^.{1,20}$|^$</v>
      </c>
      <c r="G651" s="2" t="s">
        <v>73</v>
      </c>
      <c r="I651" s="2">
        <v>142</v>
      </c>
      <c r="K651" s="2">
        <v>20</v>
      </c>
      <c r="L651" s="2" t="s">
        <v>30</v>
      </c>
      <c r="M651" s="2" t="s">
        <v>360</v>
      </c>
      <c r="N651" s="2" t="s">
        <v>383</v>
      </c>
      <c r="O651" s="2" t="s">
        <v>433</v>
      </c>
      <c r="P651" s="2" t="s">
        <v>435</v>
      </c>
      <c r="S651" s="5"/>
      <c r="T651" s="41"/>
      <c r="U651" s="8"/>
      <c r="W651" s="2" t="s">
        <v>464</v>
      </c>
      <c r="X651" s="2" t="str">
        <f>X$593</f>
        <v>FALSE</v>
      </c>
      <c r="Y651" s="2"/>
      <c r="AA651" s="2"/>
    </row>
    <row r="652" spans="2:27" hidden="1" outlineLevel="2" x14ac:dyDescent="0.4">
      <c r="B652" s="23"/>
      <c r="C652" s="18"/>
      <c r="D652" s="18"/>
      <c r="I652" s="2">
        <v>142</v>
      </c>
      <c r="Y652" s="2"/>
      <c r="AA652" s="2"/>
    </row>
    <row r="653" spans="2:27" hidden="1" outlineLevel="2" x14ac:dyDescent="0.4">
      <c r="B653" s="55" t="s">
        <v>262</v>
      </c>
      <c r="C653" s="55"/>
      <c r="D653" s="37"/>
      <c r="E653" s="2" t="s">
        <v>436</v>
      </c>
      <c r="I653" s="2">
        <v>142</v>
      </c>
      <c r="L653" s="2" t="s">
        <v>264</v>
      </c>
      <c r="M653" s="2" t="s">
        <v>360</v>
      </c>
      <c r="N653" s="2" t="s">
        <v>383</v>
      </c>
      <c r="O653" s="2" t="s">
        <v>433</v>
      </c>
      <c r="P653" s="2" t="s">
        <v>436</v>
      </c>
      <c r="S653" s="43" t="s">
        <v>36</v>
      </c>
      <c r="T653" s="44" t="s">
        <v>37</v>
      </c>
      <c r="U653" s="43" t="s">
        <v>38</v>
      </c>
      <c r="Y653" s="2"/>
      <c r="AA653" s="2"/>
    </row>
    <row r="654" spans="2:27" hidden="1" outlineLevel="2" x14ac:dyDescent="0.4">
      <c r="B654" s="19" t="s">
        <v>265</v>
      </c>
      <c r="C654" s="8"/>
      <c r="D654" s="31"/>
      <c r="E654" s="2" t="s">
        <v>266</v>
      </c>
      <c r="F654" s="2" t="str">
        <f>IF(C601="被験薬","^.{1,20}$","^.{1,20}$|^$")</f>
        <v>^.{1,20}$|^$</v>
      </c>
      <c r="G654" s="2" t="s">
        <v>73</v>
      </c>
      <c r="I654" s="2">
        <v>142</v>
      </c>
      <c r="K654" s="2">
        <v>20</v>
      </c>
      <c r="L654" s="2" t="s">
        <v>30</v>
      </c>
      <c r="M654" s="2" t="s">
        <v>360</v>
      </c>
      <c r="N654" s="2" t="s">
        <v>383</v>
      </c>
      <c r="O654" s="2" t="s">
        <v>433</v>
      </c>
      <c r="P654" s="2" t="s">
        <v>436</v>
      </c>
      <c r="S654" s="5"/>
      <c r="T654" s="41"/>
      <c r="U654" s="8"/>
      <c r="W654" s="2" t="s">
        <v>464</v>
      </c>
      <c r="X654" s="2" t="str">
        <f>X$593</f>
        <v>FALSE</v>
      </c>
      <c r="Y654" s="2"/>
      <c r="AA654" s="2"/>
    </row>
    <row r="655" spans="2:27" hidden="1" outlineLevel="2" x14ac:dyDescent="0.4">
      <c r="B655" s="23"/>
      <c r="I655" s="2">
        <v>142</v>
      </c>
      <c r="Y655" s="2"/>
      <c r="AA655" s="2"/>
    </row>
    <row r="656" spans="2:27" hidden="1" outlineLevel="2" x14ac:dyDescent="0.4">
      <c r="B656" s="53" t="s">
        <v>267</v>
      </c>
      <c r="C656" s="53"/>
      <c r="D656" s="36"/>
      <c r="E656" s="2" t="s">
        <v>437</v>
      </c>
      <c r="I656" s="2">
        <v>142</v>
      </c>
      <c r="L656" s="2" t="s">
        <v>269</v>
      </c>
      <c r="M656" s="2" t="s">
        <v>360</v>
      </c>
      <c r="N656" s="2" t="s">
        <v>383</v>
      </c>
      <c r="O656" s="2" t="s">
        <v>433</v>
      </c>
      <c r="P656" s="2" t="s">
        <v>437</v>
      </c>
      <c r="S656" s="43" t="s">
        <v>36</v>
      </c>
      <c r="T656" s="44" t="s">
        <v>37</v>
      </c>
      <c r="U656" s="43" t="s">
        <v>38</v>
      </c>
      <c r="Y656" s="2"/>
      <c r="AA656" s="2"/>
    </row>
    <row r="657" spans="2:27" hidden="1" outlineLevel="2" x14ac:dyDescent="0.4">
      <c r="B657" s="19" t="s">
        <v>265</v>
      </c>
      <c r="C657" s="8"/>
      <c r="D657" s="31"/>
      <c r="E657" s="2" t="s">
        <v>266</v>
      </c>
      <c r="F657" s="2" t="str">
        <f>IF(C601="被験薬","^.{1,20}$","^.{1,20}$|^$")</f>
        <v>^.{1,20}$|^$</v>
      </c>
      <c r="G657" s="2" t="s">
        <v>73</v>
      </c>
      <c r="I657" s="2">
        <v>142</v>
      </c>
      <c r="K657" s="2">
        <v>20</v>
      </c>
      <c r="L657" s="2" t="s">
        <v>30</v>
      </c>
      <c r="M657" s="2" t="s">
        <v>360</v>
      </c>
      <c r="N657" s="2" t="s">
        <v>383</v>
      </c>
      <c r="O657" s="2" t="s">
        <v>433</v>
      </c>
      <c r="P657" s="2" t="s">
        <v>437</v>
      </c>
      <c r="S657" s="5"/>
      <c r="T657" s="41"/>
      <c r="U657" s="8"/>
      <c r="W657" s="2" t="s">
        <v>464</v>
      </c>
      <c r="X657" s="2" t="str">
        <f>X$593</f>
        <v>FALSE</v>
      </c>
      <c r="Y657" s="2"/>
      <c r="AA657" s="2"/>
    </row>
    <row r="658" spans="2:27" hidden="1" outlineLevel="2" x14ac:dyDescent="0.4">
      <c r="B658" s="23"/>
      <c r="C658" s="18"/>
      <c r="D658" s="18"/>
      <c r="I658" s="2">
        <v>142</v>
      </c>
      <c r="S658" s="43" t="s">
        <v>36</v>
      </c>
      <c r="T658" s="44" t="s">
        <v>37</v>
      </c>
      <c r="U658" s="43" t="s">
        <v>38</v>
      </c>
      <c r="Y658" s="2"/>
      <c r="AA658" s="2"/>
    </row>
    <row r="659" spans="2:27" hidden="1" outlineLevel="2" x14ac:dyDescent="0.4">
      <c r="B659" s="19" t="s">
        <v>270</v>
      </c>
      <c r="C659" s="8"/>
      <c r="D659" s="31"/>
      <c r="E659" s="2" t="s">
        <v>438</v>
      </c>
      <c r="F659" s="2" t="s">
        <v>257</v>
      </c>
      <c r="G659" s="2" t="s">
        <v>403</v>
      </c>
      <c r="I659" s="2">
        <v>142</v>
      </c>
      <c r="K659" s="2">
        <v>2000</v>
      </c>
      <c r="L659" s="2" t="s">
        <v>30</v>
      </c>
      <c r="M659" s="2" t="s">
        <v>360</v>
      </c>
      <c r="N659" s="2" t="s">
        <v>383</v>
      </c>
      <c r="O659" s="2" t="s">
        <v>433</v>
      </c>
      <c r="S659" s="5"/>
      <c r="T659" s="41"/>
      <c r="U659" s="8"/>
      <c r="W659" s="2" t="s">
        <v>466</v>
      </c>
      <c r="X659" s="2" t="str">
        <f>X$593</f>
        <v>FALSE</v>
      </c>
      <c r="Y659" s="2"/>
      <c r="AA659" s="2"/>
    </row>
    <row r="660" spans="2:27" hidden="1" outlineLevel="2" x14ac:dyDescent="0.4">
      <c r="B660" s="23"/>
      <c r="I660" s="2">
        <v>142</v>
      </c>
      <c r="Y660" s="2"/>
      <c r="AA660" s="2"/>
    </row>
    <row r="661" spans="2:27" hidden="1" outlineLevel="2" x14ac:dyDescent="0.4">
      <c r="B661" s="53" t="s">
        <v>439</v>
      </c>
      <c r="C661" s="53"/>
      <c r="D661" s="36"/>
      <c r="E661" s="2" t="s">
        <v>440</v>
      </c>
      <c r="I661" s="2">
        <v>142</v>
      </c>
      <c r="L661" s="2" t="s">
        <v>441</v>
      </c>
      <c r="M661" s="2" t="s">
        <v>360</v>
      </c>
      <c r="N661" s="2" t="s">
        <v>383</v>
      </c>
      <c r="O661" s="2" t="s">
        <v>440</v>
      </c>
      <c r="R661" s="2" t="str">
        <f>IF(AND(C663="",C664="",C665="",C666="",C667="",C668="",C669="",C670=""), "TRUE", "FALSE")</f>
        <v>TRUE</v>
      </c>
      <c r="S661" s="43" t="s">
        <v>36</v>
      </c>
      <c r="T661" s="44" t="s">
        <v>37</v>
      </c>
      <c r="U661" s="43" t="s">
        <v>38</v>
      </c>
      <c r="Y661" s="2"/>
      <c r="AA661" s="2"/>
    </row>
    <row r="662" spans="2:27" hidden="1" outlineLevel="2" x14ac:dyDescent="0.4">
      <c r="B662" s="19" t="s">
        <v>292</v>
      </c>
      <c r="C662" s="5">
        <v>1</v>
      </c>
      <c r="D662" s="30"/>
      <c r="E662" s="2" t="s">
        <v>392</v>
      </c>
      <c r="F662" s="2" t="s">
        <v>293</v>
      </c>
      <c r="G662" s="2" t="s">
        <v>103</v>
      </c>
      <c r="H662" s="2">
        <v>194</v>
      </c>
      <c r="I662" s="2">
        <v>142</v>
      </c>
      <c r="K662" s="2">
        <v>10</v>
      </c>
      <c r="L662" s="2" t="s">
        <v>136</v>
      </c>
      <c r="M662" s="2" t="s">
        <v>360</v>
      </c>
      <c r="N662" s="2" t="s">
        <v>383</v>
      </c>
      <c r="O662" s="2" t="s">
        <v>440</v>
      </c>
      <c r="S662" s="5"/>
      <c r="T662" s="41"/>
      <c r="U662" s="8"/>
      <c r="V662" s="2" t="s">
        <v>105</v>
      </c>
      <c r="W662" s="2" t="s">
        <v>462</v>
      </c>
      <c r="X662" s="45" t="str" cm="1">
        <f t="array" ref="X662">IF(X593="TRUE",IF(AND(C662&lt;&gt;1,C663:C670="",S662:U670=""), "FALSE","TRUE"),"FALSE")</f>
        <v>FALSE</v>
      </c>
      <c r="Y662" s="2"/>
      <c r="AA662" s="2"/>
    </row>
    <row r="663" spans="2:27" hidden="1" outlineLevel="2" x14ac:dyDescent="0.4">
      <c r="B663" s="19" t="s">
        <v>343</v>
      </c>
      <c r="C663" s="8"/>
      <c r="D663" s="31"/>
      <c r="E663" s="2" t="s">
        <v>442</v>
      </c>
      <c r="F663" s="2" t="s">
        <v>116</v>
      </c>
      <c r="G663" s="2" t="s">
        <v>115</v>
      </c>
      <c r="H663" s="2">
        <v>194</v>
      </c>
      <c r="I663" s="2">
        <v>142</v>
      </c>
      <c r="K663" s="2">
        <v>120</v>
      </c>
      <c r="L663" s="2" t="s">
        <v>30</v>
      </c>
      <c r="M663" s="2" t="s">
        <v>360</v>
      </c>
      <c r="N663" s="2" t="s">
        <v>383</v>
      </c>
      <c r="O663" s="2" t="s">
        <v>440</v>
      </c>
      <c r="S663" s="5"/>
      <c r="T663" s="41"/>
      <c r="U663" s="8"/>
      <c r="W663" s="2" t="s">
        <v>468</v>
      </c>
      <c r="X663" s="45" t="str" cm="1">
        <f t="array" ref="X663">IF(X593="TRUE",IF(AND(C662&lt;&gt;1,C663:C670="",S662:U670=""), "FALSE","TRUE"),"FALSE")</f>
        <v>FALSE</v>
      </c>
      <c r="Y663" s="2"/>
      <c r="AA663" s="2"/>
    </row>
    <row r="664" spans="2:27" hidden="1" outlineLevel="2" x14ac:dyDescent="0.4">
      <c r="B664" s="19" t="s">
        <v>345</v>
      </c>
      <c r="C664" s="8"/>
      <c r="D664" s="31"/>
      <c r="E664" s="2" t="s">
        <v>443</v>
      </c>
      <c r="F664" s="2" t="s">
        <v>111</v>
      </c>
      <c r="G664" s="2" t="s">
        <v>110</v>
      </c>
      <c r="H664" s="2">
        <v>194</v>
      </c>
      <c r="I664" s="2">
        <v>142</v>
      </c>
      <c r="K664" s="2">
        <v>100</v>
      </c>
      <c r="L664" s="2" t="s">
        <v>30</v>
      </c>
      <c r="M664" s="2" t="s">
        <v>360</v>
      </c>
      <c r="N664" s="2" t="s">
        <v>383</v>
      </c>
      <c r="O664" s="2" t="s">
        <v>440</v>
      </c>
      <c r="S664" s="5"/>
      <c r="T664" s="41"/>
      <c r="U664" s="8"/>
      <c r="W664" s="2" t="s">
        <v>467</v>
      </c>
      <c r="X664" s="45" t="str" cm="1">
        <f t="array" ref="X664">IF(X593="TRUE",IF(AND(C662&lt;&gt;1,C663:C670="",S662:U670=""), "FALSE","TRUE"),"FALSE")</f>
        <v>FALSE</v>
      </c>
      <c r="Y664" s="2"/>
      <c r="AA664" s="2"/>
    </row>
    <row r="665" spans="2:27" hidden="1" outlineLevel="2" x14ac:dyDescent="0.4">
      <c r="B665" s="19" t="s">
        <v>347</v>
      </c>
      <c r="C665" s="8"/>
      <c r="D665" s="31"/>
      <c r="E665" s="2" t="s">
        <v>444</v>
      </c>
      <c r="F665" s="2" t="s">
        <v>116</v>
      </c>
      <c r="G665" s="2" t="s">
        <v>115</v>
      </c>
      <c r="H665" s="2">
        <v>194</v>
      </c>
      <c r="I665" s="2">
        <v>142</v>
      </c>
      <c r="K665" s="2">
        <v>120</v>
      </c>
      <c r="L665" s="2" t="s">
        <v>30</v>
      </c>
      <c r="M665" s="2" t="s">
        <v>360</v>
      </c>
      <c r="N665" s="2" t="s">
        <v>383</v>
      </c>
      <c r="O665" s="2" t="s">
        <v>440</v>
      </c>
      <c r="S665" s="5"/>
      <c r="T665" s="41"/>
      <c r="U665" s="8"/>
      <c r="W665" s="2" t="s">
        <v>468</v>
      </c>
      <c r="X665" s="45" t="str" cm="1">
        <f t="array" ref="X665">IF(X593="TRUE",IF(AND(C662&lt;&gt;1,C663:C670="",S662:U670=""), "FALSE","TRUE"),"FALSE")</f>
        <v>FALSE</v>
      </c>
      <c r="Y665" s="2"/>
      <c r="AA665" s="2"/>
    </row>
    <row r="666" spans="2:27" hidden="1" outlineLevel="2" x14ac:dyDescent="0.4">
      <c r="B666" s="19" t="s">
        <v>349</v>
      </c>
      <c r="C666" s="8"/>
      <c r="D666" s="31"/>
      <c r="E666" s="2" t="s">
        <v>445</v>
      </c>
      <c r="F666" s="2" t="s">
        <v>116</v>
      </c>
      <c r="G666" s="2" t="s">
        <v>115</v>
      </c>
      <c r="H666" s="2">
        <v>194</v>
      </c>
      <c r="I666" s="2">
        <v>142</v>
      </c>
      <c r="K666" s="2">
        <v>120</v>
      </c>
      <c r="L666" s="2" t="s">
        <v>30</v>
      </c>
      <c r="M666" s="2" t="s">
        <v>360</v>
      </c>
      <c r="N666" s="2" t="s">
        <v>383</v>
      </c>
      <c r="O666" s="2" t="s">
        <v>440</v>
      </c>
      <c r="S666" s="5"/>
      <c r="T666" s="41"/>
      <c r="U666" s="8"/>
      <c r="W666" s="2" t="s">
        <v>468</v>
      </c>
      <c r="X666" s="45" t="str" cm="1">
        <f t="array" ref="X666">IF(X593="TRUE",IF(AND(C662&lt;&gt;1,C663:C670="",S662:U670=""), "FALSE","TRUE"),"FALSE")</f>
        <v>FALSE</v>
      </c>
      <c r="Y666" s="2"/>
      <c r="AA666" s="2"/>
    </row>
    <row r="667" spans="2:27" hidden="1" outlineLevel="2" x14ac:dyDescent="0.4">
      <c r="B667" s="19" t="s">
        <v>351</v>
      </c>
      <c r="C667" s="8"/>
      <c r="D667" s="31"/>
      <c r="E667" s="2" t="s">
        <v>446</v>
      </c>
      <c r="F667" s="2" t="s">
        <v>116</v>
      </c>
      <c r="G667" s="2" t="s">
        <v>115</v>
      </c>
      <c r="H667" s="2">
        <v>194</v>
      </c>
      <c r="I667" s="2">
        <v>142</v>
      </c>
      <c r="K667" s="2">
        <v>120</v>
      </c>
      <c r="L667" s="2" t="s">
        <v>30</v>
      </c>
      <c r="M667" s="2" t="s">
        <v>360</v>
      </c>
      <c r="N667" s="2" t="s">
        <v>383</v>
      </c>
      <c r="O667" s="2" t="s">
        <v>440</v>
      </c>
      <c r="S667" s="5"/>
      <c r="T667" s="41"/>
      <c r="U667" s="8"/>
      <c r="W667" s="2" t="s">
        <v>468</v>
      </c>
      <c r="X667" s="45" t="str" cm="1">
        <f t="array" ref="X667">IF(X593="TRUE",IF(AND(C662&lt;&gt;1,C663:C670="",S662:U670=""), "FALSE","TRUE"),"FALSE")</f>
        <v>FALSE</v>
      </c>
      <c r="Y667" s="2"/>
      <c r="AA667" s="2"/>
    </row>
    <row r="668" spans="2:27" hidden="1" outlineLevel="2" x14ac:dyDescent="0.4">
      <c r="B668" s="19" t="s">
        <v>353</v>
      </c>
      <c r="C668" s="8"/>
      <c r="D668" s="31"/>
      <c r="E668" s="2" t="s">
        <v>447</v>
      </c>
      <c r="F668" s="2" t="s">
        <v>111</v>
      </c>
      <c r="G668" s="2" t="s">
        <v>110</v>
      </c>
      <c r="H668" s="2">
        <v>194</v>
      </c>
      <c r="I668" s="2">
        <v>142</v>
      </c>
      <c r="K668" s="2">
        <v>100</v>
      </c>
      <c r="L668" s="2" t="s">
        <v>30</v>
      </c>
      <c r="M668" s="2" t="s">
        <v>360</v>
      </c>
      <c r="N668" s="2" t="s">
        <v>383</v>
      </c>
      <c r="O668" s="2" t="s">
        <v>440</v>
      </c>
      <c r="S668" s="5"/>
      <c r="T668" s="41"/>
      <c r="U668" s="8"/>
      <c r="W668" s="2" t="s">
        <v>467</v>
      </c>
      <c r="X668" s="45" t="str" cm="1">
        <f t="array" ref="X668">IF(X593="TRUE",IF(AND(C662&lt;&gt;1,C663:C670="",S662:U670=""), "FALSE","TRUE"),"FALSE")</f>
        <v>FALSE</v>
      </c>
      <c r="Y668" s="2"/>
      <c r="AA668" s="2"/>
    </row>
    <row r="669" spans="2:27" hidden="1" outlineLevel="2" x14ac:dyDescent="0.4">
      <c r="B669" s="19" t="s">
        <v>355</v>
      </c>
      <c r="C669" s="8"/>
      <c r="D669" s="31"/>
      <c r="E669" s="2" t="s">
        <v>448</v>
      </c>
      <c r="F669" s="2" t="s">
        <v>116</v>
      </c>
      <c r="G669" s="2" t="s">
        <v>115</v>
      </c>
      <c r="H669" s="2">
        <v>194</v>
      </c>
      <c r="I669" s="2">
        <v>142</v>
      </c>
      <c r="K669" s="2">
        <v>120</v>
      </c>
      <c r="L669" s="2" t="s">
        <v>30</v>
      </c>
      <c r="M669" s="2" t="s">
        <v>360</v>
      </c>
      <c r="N669" s="2" t="s">
        <v>383</v>
      </c>
      <c r="O669" s="2" t="s">
        <v>440</v>
      </c>
      <c r="S669" s="5"/>
      <c r="T669" s="41"/>
      <c r="U669" s="8"/>
      <c r="W669" s="2" t="s">
        <v>468</v>
      </c>
      <c r="X669" s="45" t="str" cm="1">
        <f t="array" ref="X669">IF(X593="TRUE",IF(AND(C662&lt;&gt;1,C663:C670="",S662:U670=""), "FALSE","TRUE"),"FALSE")</f>
        <v>FALSE</v>
      </c>
      <c r="Y669" s="2"/>
      <c r="AA669" s="2"/>
    </row>
    <row r="670" spans="2:27" hidden="1" outlineLevel="2" x14ac:dyDescent="0.4">
      <c r="B670" s="19" t="s">
        <v>357</v>
      </c>
      <c r="C670" s="8"/>
      <c r="D670" s="31"/>
      <c r="E670" s="2" t="s">
        <v>449</v>
      </c>
      <c r="F670" s="2" t="s">
        <v>116</v>
      </c>
      <c r="G670" s="2" t="s">
        <v>450</v>
      </c>
      <c r="H670" s="2">
        <v>194</v>
      </c>
      <c r="I670" s="2">
        <v>142</v>
      </c>
      <c r="K670" s="2">
        <v>120</v>
      </c>
      <c r="L670" s="2" t="s">
        <v>30</v>
      </c>
      <c r="M670" s="2" t="s">
        <v>360</v>
      </c>
      <c r="N670" s="2" t="s">
        <v>383</v>
      </c>
      <c r="O670" s="2" t="s">
        <v>440</v>
      </c>
      <c r="S670" s="5"/>
      <c r="T670" s="41"/>
      <c r="U670" s="8"/>
      <c r="W670" s="2" t="s">
        <v>468</v>
      </c>
      <c r="X670" s="45" t="str" cm="1">
        <f t="array" ref="X670">IF(X593="TRUE",IF(AND(C662&lt;&gt;1,C663:C670="",S662:U670=""), "FALSE","TRUE"),"FALSE")</f>
        <v>FALSE</v>
      </c>
      <c r="Y670" s="2"/>
      <c r="AA670" s="2"/>
    </row>
    <row r="671" spans="2:27" hidden="1" outlineLevel="2" x14ac:dyDescent="0.4">
      <c r="B671" s="23"/>
      <c r="I671" s="2">
        <v>142</v>
      </c>
      <c r="S671" s="43" t="s">
        <v>36</v>
      </c>
      <c r="T671" s="44" t="s">
        <v>37</v>
      </c>
      <c r="U671" s="43" t="s">
        <v>38</v>
      </c>
      <c r="Y671" s="2"/>
      <c r="AA671" s="2"/>
    </row>
    <row r="672" spans="2:27" hidden="1" outlineLevel="2" x14ac:dyDescent="0.4">
      <c r="B672" s="19" t="s">
        <v>451</v>
      </c>
      <c r="C672" s="8"/>
      <c r="D672" s="31"/>
      <c r="E672" s="2" t="s">
        <v>452</v>
      </c>
      <c r="F672" s="2" t="s">
        <v>453</v>
      </c>
      <c r="G672" s="2" t="s">
        <v>454</v>
      </c>
      <c r="I672" s="2">
        <v>142</v>
      </c>
      <c r="K672" s="2">
        <v>4000</v>
      </c>
      <c r="L672" s="2" t="s">
        <v>30</v>
      </c>
      <c r="M672" s="2" t="s">
        <v>360</v>
      </c>
      <c r="N672" s="2" t="s">
        <v>383</v>
      </c>
      <c r="S672" s="5"/>
      <c r="T672" s="41"/>
      <c r="U672" s="8"/>
      <c r="W672" s="2" t="s">
        <v>474</v>
      </c>
      <c r="X672" s="2" t="str">
        <f>X$593</f>
        <v>FALSE</v>
      </c>
      <c r="Y672" s="2"/>
      <c r="AA672" s="2"/>
    </row>
    <row r="673" spans="2:27" hidden="1" outlineLevel="2" x14ac:dyDescent="0.4">
      <c r="B673" s="23"/>
      <c r="I673" s="2">
        <v>142</v>
      </c>
      <c r="S673" s="43" t="s">
        <v>36</v>
      </c>
      <c r="T673" s="44" t="s">
        <v>37</v>
      </c>
      <c r="U673" s="43" t="s">
        <v>38</v>
      </c>
      <c r="Y673" s="2"/>
      <c r="AA673" s="2"/>
    </row>
    <row r="674" spans="2:27" hidden="1" outlineLevel="2" x14ac:dyDescent="0.4">
      <c r="B674" s="19" t="s">
        <v>455</v>
      </c>
      <c r="C674" s="8"/>
      <c r="D674" s="31"/>
      <c r="E674" s="2" t="s">
        <v>456</v>
      </c>
      <c r="F674" s="2" t="s">
        <v>457</v>
      </c>
      <c r="G674" s="2" t="s">
        <v>458</v>
      </c>
      <c r="I674" s="2">
        <v>142</v>
      </c>
      <c r="J674" s="2" t="s">
        <v>459</v>
      </c>
      <c r="K674" s="2">
        <v>20</v>
      </c>
      <c r="L674" s="2" t="s">
        <v>30</v>
      </c>
      <c r="M674" s="2" t="s">
        <v>360</v>
      </c>
      <c r="N674" s="2" t="s">
        <v>383</v>
      </c>
      <c r="S674" s="5"/>
      <c r="T674" s="41"/>
      <c r="U674" s="8"/>
      <c r="V674" s="2" t="s">
        <v>460</v>
      </c>
      <c r="W674" s="2" t="s">
        <v>461</v>
      </c>
      <c r="X674" s="2" t="str">
        <f>X$593</f>
        <v>FALSE</v>
      </c>
      <c r="Y674" s="2"/>
      <c r="AA674" s="2"/>
    </row>
    <row r="675" spans="2:27" hidden="1" outlineLevel="2" x14ac:dyDescent="0.4">
      <c r="I675" s="2">
        <v>142</v>
      </c>
      <c r="J675" s="2" t="s">
        <v>362</v>
      </c>
      <c r="S675" s="43" t="s">
        <v>36</v>
      </c>
      <c r="T675" s="44" t="s">
        <v>37</v>
      </c>
      <c r="U675" s="43" t="s">
        <v>38</v>
      </c>
      <c r="Y675" s="2"/>
      <c r="AA675" s="2"/>
    </row>
    <row r="676" spans="2:27" outlineLevel="1" collapsed="1" x14ac:dyDescent="0.4">
      <c r="B676" s="19" t="s">
        <v>292</v>
      </c>
      <c r="C676" s="5">
        <v>5</v>
      </c>
      <c r="D676" s="30"/>
      <c r="E676" s="2" t="s">
        <v>135</v>
      </c>
      <c r="F676" s="2" t="s">
        <v>293</v>
      </c>
      <c r="G676" s="2" t="s">
        <v>103</v>
      </c>
      <c r="I676" s="2">
        <v>142</v>
      </c>
      <c r="K676" s="2">
        <v>10</v>
      </c>
      <c r="L676" s="2" t="s">
        <v>136</v>
      </c>
      <c r="M676" s="2" t="s">
        <v>360</v>
      </c>
      <c r="S676" s="5"/>
      <c r="T676" s="41"/>
      <c r="U676" s="8"/>
      <c r="V676" s="2" t="s">
        <v>105</v>
      </c>
      <c r="W676" s="2" t="s">
        <v>462</v>
      </c>
      <c r="X676" s="2" t="str" cm="1">
        <f t="array" ref="X676">IF(AND(C$676&lt;&gt;1,C$677="",C$679:C$681="",S$676:U$677="",S$679:U$681=""),"FALSE","TRUE")</f>
        <v>FALSE</v>
      </c>
      <c r="Y676" s="2"/>
      <c r="AA676" s="2"/>
    </row>
    <row r="677" spans="2:27" hidden="1" outlineLevel="2" x14ac:dyDescent="0.4">
      <c r="B677" s="20" t="s">
        <v>363</v>
      </c>
      <c r="C677" s="21"/>
      <c r="D677" s="30"/>
      <c r="E677" s="2" t="s">
        <v>463</v>
      </c>
      <c r="F677" s="2" t="s">
        <v>174</v>
      </c>
      <c r="G677" s="2" t="s">
        <v>73</v>
      </c>
      <c r="I677" s="2">
        <v>142</v>
      </c>
      <c r="K677" s="2">
        <v>20</v>
      </c>
      <c r="L677" s="2" t="s">
        <v>30</v>
      </c>
      <c r="M677" s="2" t="s">
        <v>360</v>
      </c>
      <c r="S677" s="5"/>
      <c r="T677" s="41"/>
      <c r="U677" s="8"/>
      <c r="W677" s="2" t="s">
        <v>464</v>
      </c>
      <c r="X677" s="2" t="str" cm="1">
        <f t="array" ref="X677">IF(AND(C$676&lt;&gt;1,C$677="",C$679:C$681="",S$676:U$677="",S$679:U$681=""),"FALSE","TRUE")</f>
        <v>FALSE</v>
      </c>
      <c r="Y677" s="2"/>
      <c r="AA677" s="2"/>
    </row>
    <row r="678" spans="2:27" hidden="1" outlineLevel="2" x14ac:dyDescent="0.4">
      <c r="B678" s="54" t="s">
        <v>365</v>
      </c>
      <c r="C678" s="54"/>
      <c r="D678" s="35"/>
      <c r="E678" s="2" t="s">
        <v>366</v>
      </c>
      <c r="I678" s="2">
        <v>142</v>
      </c>
      <c r="M678" s="2" t="s">
        <v>360</v>
      </c>
      <c r="N678" s="2" t="s">
        <v>366</v>
      </c>
      <c r="S678" s="43" t="s">
        <v>36</v>
      </c>
      <c r="T678" s="44" t="s">
        <v>37</v>
      </c>
      <c r="U678" s="43" t="s">
        <v>38</v>
      </c>
      <c r="Y678" s="2"/>
      <c r="AA678" s="2"/>
    </row>
    <row r="679" spans="2:27" hidden="1" outlineLevel="2" x14ac:dyDescent="0.4">
      <c r="B679" s="22" t="s">
        <v>367</v>
      </c>
      <c r="C679" s="8"/>
      <c r="D679" s="31"/>
      <c r="E679" s="2" t="s">
        <v>368</v>
      </c>
      <c r="F679" s="2" t="str">
        <f>IF(C677="","^.{1,240}$|^$","^.{1,240}$")</f>
        <v>^.{1,240}$|^$</v>
      </c>
      <c r="G679" s="2" t="s">
        <v>369</v>
      </c>
      <c r="I679" s="2">
        <v>142</v>
      </c>
      <c r="K679" s="2">
        <v>240</v>
      </c>
      <c r="L679" s="2" t="s">
        <v>30</v>
      </c>
      <c r="M679" s="2" t="s">
        <v>360</v>
      </c>
      <c r="N679" s="2" t="s">
        <v>366</v>
      </c>
      <c r="S679" s="5"/>
      <c r="T679" s="41"/>
      <c r="U679" s="8"/>
      <c r="W679" s="2" t="s">
        <v>465</v>
      </c>
      <c r="X679" s="2" t="str" cm="1">
        <f t="array" ref="X679">IF(AND(C$676&lt;&gt;1,C$677="",C$679:C$681="",S$676:U$677="",S$679:U$681=""),"FALSE","TRUE")</f>
        <v>FALSE</v>
      </c>
      <c r="Y679" s="2"/>
      <c r="AA679" s="2"/>
    </row>
    <row r="680" spans="2:27" hidden="1" outlineLevel="2" x14ac:dyDescent="0.4">
      <c r="B680" s="19" t="s">
        <v>371</v>
      </c>
      <c r="C680" s="5"/>
      <c r="D680" s="30"/>
      <c r="E680" s="2" t="s">
        <v>372</v>
      </c>
      <c r="F680" s="2" t="str">
        <f>IF(C677="","^.{1,20}$|^$","^.{1,20}$")</f>
        <v>^.{1,20}$|^$</v>
      </c>
      <c r="G680" s="2" t="s">
        <v>73</v>
      </c>
      <c r="I680" s="2">
        <v>142</v>
      </c>
      <c r="K680" s="2">
        <v>20</v>
      </c>
      <c r="L680" s="2" t="s">
        <v>30</v>
      </c>
      <c r="M680" s="2" t="s">
        <v>360</v>
      </c>
      <c r="N680" s="2" t="s">
        <v>366</v>
      </c>
      <c r="S680" s="5"/>
      <c r="T680" s="41"/>
      <c r="U680" s="8"/>
      <c r="W680" s="2" t="s">
        <v>464</v>
      </c>
      <c r="X680" s="2" t="str" cm="1">
        <f t="array" ref="X680">IF(AND(C$676&lt;&gt;1,C$677="",C$679:C$681="",S$676:U$677="",S$679:U$681=""),"FALSE","TRUE")</f>
        <v>FALSE</v>
      </c>
      <c r="Y680" s="2"/>
      <c r="AA680" s="2"/>
    </row>
    <row r="681" spans="2:27" hidden="1" outlineLevel="2" x14ac:dyDescent="0.4">
      <c r="B681" s="19" t="s">
        <v>373</v>
      </c>
      <c r="C681" s="8"/>
      <c r="D681" s="31"/>
      <c r="E681" s="2" t="s">
        <v>256</v>
      </c>
      <c r="F681" s="2" t="str">
        <f>IF(C680="その他","^.{1,2000}$","^$")</f>
        <v>^$</v>
      </c>
      <c r="G681" s="2" t="str">
        <f>IF(F681="^$", "入力しないでください", "入力してください(2000文字以内)")</f>
        <v>入力しないでください</v>
      </c>
      <c r="I681" s="2">
        <v>142</v>
      </c>
      <c r="K681" s="2">
        <v>2000</v>
      </c>
      <c r="L681" s="2" t="s">
        <v>30</v>
      </c>
      <c r="M681" s="2" t="s">
        <v>360</v>
      </c>
      <c r="N681" s="2" t="s">
        <v>366</v>
      </c>
      <c r="S681" s="5"/>
      <c r="T681" s="41"/>
      <c r="U681" s="8"/>
      <c r="W681" s="2" t="s">
        <v>466</v>
      </c>
      <c r="X681" s="2" t="str" cm="1">
        <f t="array" ref="X681">IF(AND(C$676&lt;&gt;1,C$677="",C$679:C$681="",S$676:U$677="",S$679:U$681=""),"FALSE","TRUE")</f>
        <v>FALSE</v>
      </c>
      <c r="Y681" s="2"/>
      <c r="AA681" s="2"/>
    </row>
    <row r="682" spans="2:27" hidden="1" outlineLevel="2" x14ac:dyDescent="0.4">
      <c r="B682" s="23"/>
      <c r="E682" s="24"/>
      <c r="I682" s="2">
        <v>142</v>
      </c>
      <c r="Y682" s="2"/>
      <c r="AA682" s="2"/>
    </row>
    <row r="683" spans="2:27" hidden="1" outlineLevel="2" x14ac:dyDescent="0.4">
      <c r="B683" s="50" t="s">
        <v>374</v>
      </c>
      <c r="C683" s="50"/>
      <c r="D683" s="33"/>
      <c r="E683" s="2" t="s">
        <v>375</v>
      </c>
      <c r="I683" s="2">
        <v>142</v>
      </c>
      <c r="M683" s="2" t="s">
        <v>360</v>
      </c>
      <c r="N683" s="2" t="s">
        <v>375</v>
      </c>
      <c r="S683" s="43" t="s">
        <v>36</v>
      </c>
      <c r="T683" s="44" t="s">
        <v>37</v>
      </c>
      <c r="U683" s="43" t="s">
        <v>38</v>
      </c>
      <c r="Y683" s="2"/>
      <c r="AA683" s="2"/>
    </row>
    <row r="684" spans="2:27" hidden="1" outlineLevel="2" x14ac:dyDescent="0.4">
      <c r="B684" s="25" t="s">
        <v>376</v>
      </c>
      <c r="C684" s="28"/>
      <c r="D684" s="38"/>
      <c r="E684" s="2" t="s">
        <v>377</v>
      </c>
      <c r="F684" s="2" t="str">
        <f>IF(C677="","^.{1,20}$|^$","^.{1,20}$")</f>
        <v>^.{1,20}$|^$</v>
      </c>
      <c r="G684" s="2" t="s">
        <v>73</v>
      </c>
      <c r="I684" s="2">
        <v>142</v>
      </c>
      <c r="K684" s="2">
        <v>20</v>
      </c>
      <c r="L684" s="2" t="s">
        <v>30</v>
      </c>
      <c r="M684" s="2" t="s">
        <v>360</v>
      </c>
      <c r="N684" s="2" t="s">
        <v>375</v>
      </c>
      <c r="S684" s="5"/>
      <c r="T684" s="41"/>
      <c r="U684" s="8"/>
      <c r="W684" s="2" t="s">
        <v>464</v>
      </c>
      <c r="X684" s="2" t="str">
        <f t="shared" ref="X684:X686" si="4">X$676</f>
        <v>FALSE</v>
      </c>
      <c r="Y684" s="2"/>
      <c r="AA684" s="2"/>
    </row>
    <row r="685" spans="2:27" ht="24.45" hidden="1" outlineLevel="2" x14ac:dyDescent="0.4">
      <c r="B685" s="7" t="s">
        <v>378</v>
      </c>
      <c r="C685" s="8"/>
      <c r="D685" s="31"/>
      <c r="E685" s="2" t="s">
        <v>379</v>
      </c>
      <c r="F685" s="2" t="str">
        <f>IF(C684="その他","^.{1,2000}$","^$")</f>
        <v>^$</v>
      </c>
      <c r="G685" s="2" t="str">
        <f>IF(F685="^$", "入力しないでください", "入力してください(2000文字以内)")</f>
        <v>入力しないでください</v>
      </c>
      <c r="I685" s="2">
        <v>142</v>
      </c>
      <c r="K685" s="2">
        <v>2000</v>
      </c>
      <c r="L685" s="2" t="s">
        <v>30</v>
      </c>
      <c r="M685" s="2" t="s">
        <v>360</v>
      </c>
      <c r="N685" s="2" t="s">
        <v>375</v>
      </c>
      <c r="S685" s="5"/>
      <c r="T685" s="41"/>
      <c r="U685" s="8"/>
      <c r="W685" s="2" t="s">
        <v>466</v>
      </c>
      <c r="X685" s="2" t="str">
        <f t="shared" si="4"/>
        <v>FALSE</v>
      </c>
      <c r="Y685" s="2"/>
      <c r="AA685" s="2"/>
    </row>
    <row r="686" spans="2:27" hidden="1" outlineLevel="2" x14ac:dyDescent="0.4">
      <c r="B686" s="22" t="s">
        <v>380</v>
      </c>
      <c r="C686" s="26"/>
      <c r="D686" s="30"/>
      <c r="E686" s="2" t="s">
        <v>381</v>
      </c>
      <c r="F686" s="2" t="str">
        <f>IF(C677="","^.{1,20}$|^$","^.{1,20}$")</f>
        <v>^.{1,20}$|^$</v>
      </c>
      <c r="G686" s="2" t="s">
        <v>73</v>
      </c>
      <c r="I686" s="2">
        <v>142</v>
      </c>
      <c r="K686" s="2">
        <v>20</v>
      </c>
      <c r="L686" s="2" t="s">
        <v>30</v>
      </c>
      <c r="M686" s="2" t="s">
        <v>360</v>
      </c>
      <c r="S686" s="5"/>
      <c r="T686" s="41"/>
      <c r="U686" s="8"/>
      <c r="W686" s="2" t="s">
        <v>464</v>
      </c>
      <c r="X686" s="2" t="str">
        <f t="shared" si="4"/>
        <v>FALSE</v>
      </c>
      <c r="Y686" s="2"/>
      <c r="AA686" s="2"/>
    </row>
    <row r="687" spans="2:27" hidden="1" outlineLevel="2" x14ac:dyDescent="0.4">
      <c r="B687" s="23"/>
      <c r="I687" s="2">
        <v>142</v>
      </c>
      <c r="Y687" s="2"/>
      <c r="AA687" s="2"/>
    </row>
    <row r="688" spans="2:27" hidden="1" outlineLevel="2" x14ac:dyDescent="0.4">
      <c r="B688" s="23" t="s">
        <v>382</v>
      </c>
      <c r="E688" s="2" t="s">
        <v>383</v>
      </c>
      <c r="I688" s="2">
        <v>142</v>
      </c>
      <c r="M688" s="2" t="s">
        <v>360</v>
      </c>
      <c r="N688" s="2" t="s">
        <v>383</v>
      </c>
      <c r="S688" s="43" t="s">
        <v>36</v>
      </c>
      <c r="T688" s="44" t="s">
        <v>37</v>
      </c>
      <c r="U688" s="43" t="s">
        <v>38</v>
      </c>
      <c r="Y688" s="2"/>
      <c r="AA688" s="2"/>
    </row>
    <row r="689" spans="2:27" hidden="1" outlineLevel="2" x14ac:dyDescent="0.4">
      <c r="B689" s="19" t="s">
        <v>384</v>
      </c>
      <c r="C689" s="8"/>
      <c r="D689" s="31"/>
      <c r="E689" s="2" t="s">
        <v>385</v>
      </c>
      <c r="F689" s="2" t="s">
        <v>386</v>
      </c>
      <c r="G689" s="2" t="s">
        <v>73</v>
      </c>
      <c r="I689" s="2">
        <v>142</v>
      </c>
      <c r="K689" s="2">
        <v>50</v>
      </c>
      <c r="L689" s="2" t="s">
        <v>387</v>
      </c>
      <c r="M689" s="2" t="s">
        <v>360</v>
      </c>
      <c r="N689" s="2" t="s">
        <v>383</v>
      </c>
      <c r="R689" s="2" t="str">
        <f>IF(C689="","TRUE","FALSE")</f>
        <v>TRUE</v>
      </c>
      <c r="S689" s="5"/>
      <c r="T689" s="41"/>
      <c r="U689" s="8"/>
      <c r="W689" s="2" t="s">
        <v>386</v>
      </c>
      <c r="X689" s="2" t="str" cm="1">
        <f t="array" ref="X689">IF(AND(C$676&lt;&gt;1,C$677="",C$679:C$681="",S$676:U$677="",S$679:U$681=""),"FALSE","TRUE")</f>
        <v>FALSE</v>
      </c>
      <c r="Y689" s="2"/>
      <c r="AA689" s="2"/>
    </row>
    <row r="690" spans="2:27" hidden="1" outlineLevel="2" x14ac:dyDescent="0.4">
      <c r="B690" s="23"/>
      <c r="I690" s="2">
        <v>142</v>
      </c>
      <c r="Y690" s="2"/>
      <c r="AA690" s="2"/>
    </row>
    <row r="691" spans="2:27" hidden="1" outlineLevel="2" x14ac:dyDescent="0.4">
      <c r="B691" s="23" t="s">
        <v>388</v>
      </c>
      <c r="E691" s="2" t="s">
        <v>391</v>
      </c>
      <c r="I691" s="2">
        <v>142</v>
      </c>
      <c r="L691" s="2" t="s">
        <v>390</v>
      </c>
      <c r="M691" s="2" t="s">
        <v>360</v>
      </c>
      <c r="N691" s="2" t="s">
        <v>383</v>
      </c>
      <c r="O691" s="2" t="s">
        <v>391</v>
      </c>
      <c r="S691" s="43" t="s">
        <v>36</v>
      </c>
      <c r="T691" s="44" t="s">
        <v>37</v>
      </c>
      <c r="U691" s="43" t="s">
        <v>38</v>
      </c>
      <c r="Y691" s="2"/>
      <c r="AA691" s="2"/>
    </row>
    <row r="692" spans="2:27" hidden="1" outlineLevel="2" x14ac:dyDescent="0.4">
      <c r="B692" s="19" t="s">
        <v>134</v>
      </c>
      <c r="C692" s="5">
        <v>1</v>
      </c>
      <c r="D692" s="30"/>
      <c r="E692" s="2" t="s">
        <v>392</v>
      </c>
      <c r="F692" s="2" t="s">
        <v>293</v>
      </c>
      <c r="G692" s="2" t="s">
        <v>103</v>
      </c>
      <c r="H692" s="2">
        <v>156</v>
      </c>
      <c r="I692" s="2">
        <v>142</v>
      </c>
      <c r="K692" s="2">
        <v>10</v>
      </c>
      <c r="L692" s="2" t="s">
        <v>136</v>
      </c>
      <c r="M692" s="2" t="s">
        <v>360</v>
      </c>
      <c r="N692" s="2" t="s">
        <v>383</v>
      </c>
      <c r="O692" s="2" t="s">
        <v>391</v>
      </c>
      <c r="S692" s="5"/>
      <c r="T692" s="41"/>
      <c r="U692" s="8"/>
      <c r="V692" s="2" t="s">
        <v>105</v>
      </c>
      <c r="W692" s="2" t="s">
        <v>462</v>
      </c>
      <c r="X692" s="45" t="str" cm="1">
        <f t="array" ref="X692">IF(X676="TRUE",IF(AND(C692&lt;&gt;1,C693:C696="",S692:U696=""), "FALSE","TRUE"),"FALSE")</f>
        <v>FALSE</v>
      </c>
      <c r="Y692" s="2"/>
      <c r="AA692" s="2"/>
    </row>
    <row r="693" spans="2:27" hidden="1" outlineLevel="2" x14ac:dyDescent="0.4">
      <c r="B693" s="19" t="s">
        <v>107</v>
      </c>
      <c r="C693" s="8"/>
      <c r="D693" s="31"/>
      <c r="E693" s="2" t="s">
        <v>393</v>
      </c>
      <c r="F693" s="2" t="str">
        <f>IF($C$684="被験薬","^.{1,100}$","^.{1,100}$|^$")</f>
        <v>^.{1,100}$|^$</v>
      </c>
      <c r="G693" s="2" t="s">
        <v>110</v>
      </c>
      <c r="H693" s="2">
        <v>156</v>
      </c>
      <c r="I693" s="2">
        <v>142</v>
      </c>
      <c r="K693" s="2">
        <v>100</v>
      </c>
      <c r="L693" s="2" t="s">
        <v>30</v>
      </c>
      <c r="M693" s="2" t="s">
        <v>360</v>
      </c>
      <c r="N693" s="2" t="s">
        <v>383</v>
      </c>
      <c r="O693" s="2" t="s">
        <v>391</v>
      </c>
      <c r="S693" s="5"/>
      <c r="T693" s="41"/>
      <c r="U693" s="8"/>
      <c r="W693" s="2" t="s">
        <v>467</v>
      </c>
      <c r="X693" s="45" t="str" cm="1">
        <f t="array" ref="X693">IF(X676="TRUE",IF(AND(C692&lt;&gt;1,C693:C696="",S692:U696=""), "FALSE","TRUE"),"FALSE")</f>
        <v>FALSE</v>
      </c>
      <c r="Y693" s="2"/>
      <c r="AA693" s="2"/>
    </row>
    <row r="694" spans="2:27" hidden="1" outlineLevel="2" x14ac:dyDescent="0.4">
      <c r="B694" s="19" t="s">
        <v>112</v>
      </c>
      <c r="C694" s="8"/>
      <c r="D694" s="31"/>
      <c r="E694" s="2" t="s">
        <v>394</v>
      </c>
      <c r="F694" s="2" t="str">
        <f>IF($C$684="被験薬","^.{1,120}$","^.{1,120}$|^$")</f>
        <v>^.{1,120}$|^$</v>
      </c>
      <c r="G694" s="2" t="s">
        <v>115</v>
      </c>
      <c r="H694" s="2">
        <v>156</v>
      </c>
      <c r="I694" s="2">
        <v>142</v>
      </c>
      <c r="K694" s="2">
        <v>120</v>
      </c>
      <c r="L694" s="2" t="s">
        <v>30</v>
      </c>
      <c r="M694" s="2" t="s">
        <v>360</v>
      </c>
      <c r="N694" s="2" t="s">
        <v>383</v>
      </c>
      <c r="O694" s="2" t="s">
        <v>391</v>
      </c>
      <c r="S694" s="5"/>
      <c r="T694" s="41"/>
      <c r="U694" s="8"/>
      <c r="W694" s="2" t="s">
        <v>468</v>
      </c>
      <c r="X694" s="45" t="str" cm="1">
        <f t="array" ref="X694">IF(X676="TRUE",IF(AND(C692&lt;&gt;1,C693:C696="",S692:U696=""), "FALSE","TRUE"),"FALSE")</f>
        <v>FALSE</v>
      </c>
      <c r="Y694" s="2"/>
      <c r="AA694" s="2"/>
    </row>
    <row r="695" spans="2:27" hidden="1" outlineLevel="2" x14ac:dyDescent="0.4">
      <c r="B695" s="19" t="s">
        <v>117</v>
      </c>
      <c r="C695" s="8"/>
      <c r="D695" s="31"/>
      <c r="E695" s="2" t="s">
        <v>395</v>
      </c>
      <c r="F695" s="2" t="s">
        <v>116</v>
      </c>
      <c r="G695" s="2" t="s">
        <v>115</v>
      </c>
      <c r="H695" s="2">
        <v>156</v>
      </c>
      <c r="I695" s="2">
        <v>142</v>
      </c>
      <c r="K695" s="2">
        <v>120</v>
      </c>
      <c r="L695" s="2" t="s">
        <v>30</v>
      </c>
      <c r="M695" s="2" t="s">
        <v>360</v>
      </c>
      <c r="N695" s="2" t="s">
        <v>383</v>
      </c>
      <c r="O695" s="2" t="s">
        <v>391</v>
      </c>
      <c r="S695" s="5"/>
      <c r="T695" s="41"/>
      <c r="U695" s="8"/>
      <c r="W695" s="2" t="s">
        <v>468</v>
      </c>
      <c r="X695" s="45" t="str" cm="1">
        <f t="array" ref="X695">IF(X676="TRUE",IF(AND(C692&lt;&gt;1,C693:C696="",S692:U696=""), "FALSE","TRUE"),"FALSE")</f>
        <v>FALSE</v>
      </c>
      <c r="Y695" s="2"/>
      <c r="AA695" s="2"/>
    </row>
    <row r="696" spans="2:27" hidden="1" outlineLevel="2" x14ac:dyDescent="0.4">
      <c r="B696" s="19" t="s">
        <v>119</v>
      </c>
      <c r="C696" s="11"/>
      <c r="D696" s="34"/>
      <c r="E696" s="2" t="s">
        <v>396</v>
      </c>
      <c r="F696" s="2" t="str">
        <f>IF($C$684="被験薬","^[0-9]{6}999$","^[0-9]{6}999$|^$")</f>
        <v>^[0-9]{6}999$|^$</v>
      </c>
      <c r="G696" s="2" t="s">
        <v>324</v>
      </c>
      <c r="H696" s="2">
        <v>156</v>
      </c>
      <c r="I696" s="2">
        <v>142</v>
      </c>
      <c r="K696" s="2">
        <v>9</v>
      </c>
      <c r="L696" s="2" t="s">
        <v>30</v>
      </c>
      <c r="M696" s="2" t="s">
        <v>360</v>
      </c>
      <c r="N696" s="2" t="s">
        <v>383</v>
      </c>
      <c r="O696" s="2" t="s">
        <v>391</v>
      </c>
      <c r="S696" s="5"/>
      <c r="T696" s="41"/>
      <c r="U696" s="8"/>
      <c r="W696" s="2" t="s">
        <v>469</v>
      </c>
      <c r="X696" s="45" t="str" cm="1">
        <f t="array" ref="X696">IF(X676="TRUE",IF(AND(C692&lt;&gt;1,C693:C696="",S692:U696=""), "FALSE","TRUE"),"FALSE")</f>
        <v>FALSE</v>
      </c>
      <c r="Y696" s="2"/>
      <c r="AA696" s="2"/>
    </row>
    <row r="697" spans="2:27" hidden="1" outlineLevel="2" x14ac:dyDescent="0.4">
      <c r="B697" s="23"/>
      <c r="I697" s="2">
        <v>142</v>
      </c>
      <c r="Y697" s="2"/>
      <c r="AA697" s="2"/>
    </row>
    <row r="698" spans="2:27" hidden="1" outlineLevel="2" x14ac:dyDescent="0.4">
      <c r="B698" s="53" t="s">
        <v>398</v>
      </c>
      <c r="C698" s="53"/>
      <c r="D698" s="36"/>
      <c r="E698" s="2" t="s">
        <v>399</v>
      </c>
      <c r="I698" s="2">
        <v>142</v>
      </c>
      <c r="L698" s="2" t="s">
        <v>400</v>
      </c>
      <c r="M698" s="2" t="s">
        <v>360</v>
      </c>
      <c r="N698" s="2" t="s">
        <v>383</v>
      </c>
      <c r="O698" s="2" t="s">
        <v>399</v>
      </c>
      <c r="S698" s="43" t="s">
        <v>36</v>
      </c>
      <c r="T698" s="44" t="s">
        <v>37</v>
      </c>
      <c r="U698" s="43" t="s">
        <v>38</v>
      </c>
      <c r="Y698" s="2"/>
      <c r="AA698" s="2"/>
    </row>
    <row r="699" spans="2:27" hidden="1" outlineLevel="2" x14ac:dyDescent="0.4">
      <c r="B699" s="19" t="s">
        <v>401</v>
      </c>
      <c r="C699" s="8"/>
      <c r="D699" s="31"/>
      <c r="E699" s="2" t="s">
        <v>402</v>
      </c>
      <c r="F699" s="2" t="str">
        <f>IF(C684="被験薬","^.{1,2000}$","^.{1,2000}$|^$")</f>
        <v>^.{1,2000}$|^$</v>
      </c>
      <c r="G699" s="2" t="s">
        <v>403</v>
      </c>
      <c r="I699" s="2">
        <v>142</v>
      </c>
      <c r="K699" s="2">
        <v>2000</v>
      </c>
      <c r="L699" s="2" t="s">
        <v>30</v>
      </c>
      <c r="M699" s="2" t="s">
        <v>360</v>
      </c>
      <c r="N699" s="2" t="s">
        <v>383</v>
      </c>
      <c r="O699" s="2" t="s">
        <v>399</v>
      </c>
      <c r="S699" s="5"/>
      <c r="T699" s="41"/>
      <c r="U699" s="8"/>
      <c r="W699" s="2" t="s">
        <v>466</v>
      </c>
      <c r="X699" s="2" t="str">
        <f>X$676</f>
        <v>FALSE</v>
      </c>
      <c r="Y699" s="2"/>
      <c r="AA699" s="2"/>
    </row>
    <row r="700" spans="2:27" hidden="1" outlineLevel="2" x14ac:dyDescent="0.4">
      <c r="B700" s="23"/>
      <c r="I700" s="2">
        <v>142</v>
      </c>
      <c r="Y700" s="2"/>
      <c r="AA700" s="2"/>
    </row>
    <row r="701" spans="2:27" hidden="1" outlineLevel="2" x14ac:dyDescent="0.4">
      <c r="B701" s="53" t="s">
        <v>131</v>
      </c>
      <c r="C701" s="53"/>
      <c r="D701" s="36"/>
      <c r="E701" s="2" t="s">
        <v>404</v>
      </c>
      <c r="I701" s="2">
        <v>142</v>
      </c>
      <c r="L701" s="2" t="s">
        <v>405</v>
      </c>
      <c r="M701" s="2" t="s">
        <v>360</v>
      </c>
      <c r="N701" s="2" t="s">
        <v>383</v>
      </c>
      <c r="O701" s="2" t="s">
        <v>399</v>
      </c>
      <c r="P701" s="2" t="s">
        <v>404</v>
      </c>
      <c r="S701" s="43" t="s">
        <v>36</v>
      </c>
      <c r="T701" s="44" t="s">
        <v>37</v>
      </c>
      <c r="U701" s="43" t="s">
        <v>38</v>
      </c>
      <c r="Y701" s="2"/>
      <c r="AA701" s="2"/>
    </row>
    <row r="702" spans="2:27" hidden="1" outlineLevel="2" x14ac:dyDescent="0.4">
      <c r="B702" s="19" t="s">
        <v>134</v>
      </c>
      <c r="C702" s="5">
        <v>1</v>
      </c>
      <c r="D702" s="30"/>
      <c r="E702" s="2" t="s">
        <v>392</v>
      </c>
      <c r="F702" s="2" t="str">
        <f>IF($C$684="被験薬","^[0-9]{1,10}$","^[0-9]{1,10}$|^$")</f>
        <v>^[0-9]{1,10}$|^$</v>
      </c>
      <c r="G702" s="2" t="s">
        <v>103</v>
      </c>
      <c r="H702" s="2">
        <v>164</v>
      </c>
      <c r="I702" s="2">
        <v>142</v>
      </c>
      <c r="K702" s="2">
        <v>10</v>
      </c>
      <c r="L702" s="2" t="s">
        <v>136</v>
      </c>
      <c r="M702" s="2" t="s">
        <v>360</v>
      </c>
      <c r="N702" s="2" t="s">
        <v>383</v>
      </c>
      <c r="O702" s="2" t="s">
        <v>399</v>
      </c>
      <c r="P702" s="2" t="s">
        <v>404</v>
      </c>
      <c r="S702" s="5"/>
      <c r="T702" s="41"/>
      <c r="U702" s="8"/>
      <c r="V702" s="2" t="s">
        <v>105</v>
      </c>
      <c r="W702" s="2" t="s">
        <v>462</v>
      </c>
      <c r="X702" s="45" t="str" cm="1">
        <f t="array" ref="X702">IF(X676="TRUE",IF(AND(C702&lt;&gt;1,C703="",S702:U703=""), "FALSE","TRUE"),"FALSE")</f>
        <v>FALSE</v>
      </c>
      <c r="Y702" s="2"/>
      <c r="AA702" s="2"/>
    </row>
    <row r="703" spans="2:27" hidden="1" outlineLevel="2" x14ac:dyDescent="0.4">
      <c r="B703" s="19" t="s">
        <v>406</v>
      </c>
      <c r="C703" s="8"/>
      <c r="D703" s="31"/>
      <c r="E703" s="2" t="s">
        <v>407</v>
      </c>
      <c r="F703" s="2" t="str">
        <f>IF($C$684="被験薬","^[a-zA-Z0-9]{2}$","^[a-zA-Z0-9]{2}$|^$")</f>
        <v>^[a-zA-Z0-9]{2}$|^$</v>
      </c>
      <c r="G703" s="2" t="s">
        <v>140</v>
      </c>
      <c r="H703" s="2">
        <v>164</v>
      </c>
      <c r="I703" s="2">
        <v>142</v>
      </c>
      <c r="K703" s="2">
        <v>2</v>
      </c>
      <c r="L703" s="2" t="s">
        <v>30</v>
      </c>
      <c r="M703" s="2" t="s">
        <v>360</v>
      </c>
      <c r="N703" s="2" t="s">
        <v>383</v>
      </c>
      <c r="O703" s="2" t="s">
        <v>399</v>
      </c>
      <c r="P703" s="2" t="s">
        <v>404</v>
      </c>
      <c r="S703" s="5"/>
      <c r="T703" s="41"/>
      <c r="U703" s="8"/>
      <c r="W703" s="2" t="s">
        <v>470</v>
      </c>
      <c r="X703" s="45" t="str" cm="1">
        <f t="array" ref="X703">IF(X676="TRUE",IF(AND(C702&lt;&gt;1,C703="",S702:U703=""), "FALSE","TRUE"),"FALSE")</f>
        <v>FALSE</v>
      </c>
      <c r="Y703" s="2"/>
      <c r="AA703" s="2"/>
    </row>
    <row r="704" spans="2:27" hidden="1" outlineLevel="2" x14ac:dyDescent="0.4">
      <c r="B704" s="23"/>
      <c r="I704" s="2">
        <v>142</v>
      </c>
      <c r="S704" s="43" t="s">
        <v>36</v>
      </c>
      <c r="T704" s="44" t="s">
        <v>37</v>
      </c>
      <c r="U704" s="43" t="s">
        <v>38</v>
      </c>
      <c r="Y704" s="2"/>
      <c r="AA704" s="2"/>
    </row>
    <row r="705" spans="2:27" hidden="1" outlineLevel="2" x14ac:dyDescent="0.4">
      <c r="B705" s="19" t="s">
        <v>408</v>
      </c>
      <c r="C705" s="8"/>
      <c r="D705" s="31"/>
      <c r="E705" s="2" t="s">
        <v>409</v>
      </c>
      <c r="F705" s="2" t="str">
        <f>IF(C684="被験薬","^.{1,2000}$","^.{1,2000}$|^$")</f>
        <v>^.{1,2000}$|^$</v>
      </c>
      <c r="G705" s="2" t="s">
        <v>403</v>
      </c>
      <c r="I705" s="2">
        <v>142</v>
      </c>
      <c r="K705" s="2">
        <v>2000</v>
      </c>
      <c r="L705" s="2" t="s">
        <v>30</v>
      </c>
      <c r="M705" s="2" t="s">
        <v>360</v>
      </c>
      <c r="N705" s="2" t="s">
        <v>383</v>
      </c>
      <c r="S705" s="5"/>
      <c r="T705" s="41"/>
      <c r="U705" s="8"/>
      <c r="W705" s="2" t="s">
        <v>466</v>
      </c>
      <c r="X705" s="2" t="str">
        <f>X$676</f>
        <v>FALSE</v>
      </c>
      <c r="Y705" s="2"/>
      <c r="AA705" s="2"/>
    </row>
    <row r="706" spans="2:27" hidden="1" outlineLevel="2" x14ac:dyDescent="0.4">
      <c r="B706" s="23"/>
      <c r="I706" s="2">
        <v>142</v>
      </c>
      <c r="Y706" s="2"/>
      <c r="AA706" s="2"/>
    </row>
    <row r="707" spans="2:27" hidden="1" outlineLevel="2" x14ac:dyDescent="0.4">
      <c r="B707" s="53" t="s">
        <v>410</v>
      </c>
      <c r="C707" s="53"/>
      <c r="D707" s="36"/>
      <c r="E707" s="2" t="s">
        <v>411</v>
      </c>
      <c r="I707" s="2">
        <v>142</v>
      </c>
      <c r="L707" s="2" t="s">
        <v>412</v>
      </c>
      <c r="M707" s="2" t="s">
        <v>360</v>
      </c>
      <c r="N707" s="2" t="s">
        <v>383</v>
      </c>
      <c r="O707" s="2" t="s">
        <v>411</v>
      </c>
      <c r="S707" s="43" t="s">
        <v>36</v>
      </c>
      <c r="T707" s="44" t="s">
        <v>37</v>
      </c>
      <c r="U707" s="43" t="s">
        <v>38</v>
      </c>
      <c r="Y707" s="2"/>
      <c r="AA707" s="2"/>
    </row>
    <row r="708" spans="2:27" hidden="1" outlineLevel="2" x14ac:dyDescent="0.4">
      <c r="B708" s="19" t="s">
        <v>413</v>
      </c>
      <c r="C708" s="8"/>
      <c r="D708" s="31"/>
      <c r="E708" s="2" t="s">
        <v>414</v>
      </c>
      <c r="F708" s="2" t="str">
        <f>IF(C684="被験薬","^.{1,1024}$","^.{1,1024}$|^$")</f>
        <v>^.{1,1024}$|^$</v>
      </c>
      <c r="G708" s="2" t="s">
        <v>150</v>
      </c>
      <c r="I708" s="2">
        <v>142</v>
      </c>
      <c r="K708" s="2">
        <v>1024</v>
      </c>
      <c r="L708" s="2" t="s">
        <v>30</v>
      </c>
      <c r="M708" s="2" t="s">
        <v>360</v>
      </c>
      <c r="N708" s="2" t="s">
        <v>383</v>
      </c>
      <c r="O708" s="2" t="s">
        <v>411</v>
      </c>
      <c r="S708" s="5"/>
      <c r="T708" s="41"/>
      <c r="U708" s="8"/>
      <c r="W708" s="2" t="s">
        <v>471</v>
      </c>
      <c r="X708" s="2" t="str">
        <f t="shared" ref="X708:X709" si="5">X$676</f>
        <v>FALSE</v>
      </c>
      <c r="Y708" s="2"/>
      <c r="AA708" s="2"/>
    </row>
    <row r="709" spans="2:27" hidden="1" outlineLevel="2" x14ac:dyDescent="0.4">
      <c r="B709" s="19" t="s">
        <v>152</v>
      </c>
      <c r="C709" s="5"/>
      <c r="D709" s="30"/>
      <c r="E709" s="2" t="s">
        <v>415</v>
      </c>
      <c r="F709" s="2" t="str">
        <f>IF(C684="被験薬","^\d{3}$","^\d{3}$|^$")</f>
        <v>^\d{3}$|^$</v>
      </c>
      <c r="G709" s="2" t="s">
        <v>155</v>
      </c>
      <c r="I709" s="2">
        <v>142</v>
      </c>
      <c r="K709" s="2">
        <v>3</v>
      </c>
      <c r="L709" s="2" t="s">
        <v>30</v>
      </c>
      <c r="M709" s="2" t="s">
        <v>360</v>
      </c>
      <c r="N709" s="2" t="s">
        <v>383</v>
      </c>
      <c r="O709" s="2" t="s">
        <v>411</v>
      </c>
      <c r="S709" s="5"/>
      <c r="T709" s="41"/>
      <c r="U709" s="8"/>
      <c r="W709" s="2" t="s">
        <v>472</v>
      </c>
      <c r="X709" s="2" t="str">
        <f t="shared" si="5"/>
        <v>FALSE</v>
      </c>
      <c r="Y709" s="2"/>
      <c r="AA709" s="2"/>
    </row>
    <row r="710" spans="2:27" hidden="1" outlineLevel="2" x14ac:dyDescent="0.4">
      <c r="B710" s="23"/>
      <c r="I710" s="2">
        <v>142</v>
      </c>
      <c r="Y710" s="2"/>
      <c r="AA710" s="2"/>
    </row>
    <row r="711" spans="2:27" hidden="1" outlineLevel="2" x14ac:dyDescent="0.4">
      <c r="B711" s="53" t="s">
        <v>416</v>
      </c>
      <c r="C711" s="53"/>
      <c r="D711" s="36"/>
      <c r="E711" s="2" t="s">
        <v>417</v>
      </c>
      <c r="I711" s="2">
        <v>142</v>
      </c>
      <c r="L711" s="2" t="s">
        <v>418</v>
      </c>
      <c r="M711" s="2" t="s">
        <v>360</v>
      </c>
      <c r="N711" s="2" t="s">
        <v>383</v>
      </c>
      <c r="O711" s="2" t="s">
        <v>417</v>
      </c>
      <c r="S711" s="43" t="s">
        <v>36</v>
      </c>
      <c r="T711" s="44" t="s">
        <v>37</v>
      </c>
      <c r="U711" s="43" t="s">
        <v>38</v>
      </c>
      <c r="Y711" s="2"/>
      <c r="AA711" s="2"/>
    </row>
    <row r="712" spans="2:27" hidden="1" outlineLevel="2" x14ac:dyDescent="0.4">
      <c r="B712" s="19" t="s">
        <v>160</v>
      </c>
      <c r="C712" s="8"/>
      <c r="D712" s="31"/>
      <c r="E712" s="2" t="s">
        <v>419</v>
      </c>
      <c r="F712" s="2" t="str">
        <f>IF(C684="被験薬","^.{1,1024}$","^.{1,1024}$|^$")</f>
        <v>^.{1,1024}$|^$</v>
      </c>
      <c r="G712" s="2" t="s">
        <v>150</v>
      </c>
      <c r="I712" s="2">
        <v>142</v>
      </c>
      <c r="K712" s="2">
        <v>1024</v>
      </c>
      <c r="L712" s="2" t="s">
        <v>30</v>
      </c>
      <c r="M712" s="2" t="s">
        <v>360</v>
      </c>
      <c r="N712" s="2" t="s">
        <v>383</v>
      </c>
      <c r="O712" s="2" t="s">
        <v>417</v>
      </c>
      <c r="S712" s="5"/>
      <c r="T712" s="41"/>
      <c r="U712" s="8"/>
      <c r="W712" s="2" t="s">
        <v>471</v>
      </c>
      <c r="X712" s="2" t="str">
        <f>X$676</f>
        <v>FALSE</v>
      </c>
      <c r="Y712" s="2"/>
      <c r="AA712" s="2"/>
    </row>
    <row r="713" spans="2:27" hidden="1" outlineLevel="2" x14ac:dyDescent="0.4">
      <c r="B713" s="23"/>
      <c r="I713" s="2">
        <v>142</v>
      </c>
      <c r="Y713" s="2"/>
      <c r="AA713" s="2"/>
    </row>
    <row r="714" spans="2:27" hidden="1" outlineLevel="2" x14ac:dyDescent="0.4">
      <c r="B714" s="53" t="s">
        <v>162</v>
      </c>
      <c r="C714" s="53"/>
      <c r="D714" s="36"/>
      <c r="E714" s="2" t="s">
        <v>420</v>
      </c>
      <c r="I714" s="2">
        <v>142</v>
      </c>
      <c r="L714" s="2" t="s">
        <v>421</v>
      </c>
      <c r="M714" s="2" t="s">
        <v>360</v>
      </c>
      <c r="N714" s="2" t="s">
        <v>383</v>
      </c>
      <c r="O714" s="2" t="s">
        <v>417</v>
      </c>
      <c r="P714" s="2" t="s">
        <v>420</v>
      </c>
      <c r="S714" s="43" t="s">
        <v>36</v>
      </c>
      <c r="T714" s="44" t="s">
        <v>37</v>
      </c>
      <c r="U714" s="43" t="s">
        <v>38</v>
      </c>
      <c r="Y714" s="2"/>
      <c r="AA714" s="2"/>
    </row>
    <row r="715" spans="2:27" hidden="1" outlineLevel="2" x14ac:dyDescent="0.4">
      <c r="B715" s="19" t="s">
        <v>134</v>
      </c>
      <c r="C715" s="5">
        <v>1</v>
      </c>
      <c r="D715" s="30"/>
      <c r="E715" s="2" t="s">
        <v>392</v>
      </c>
      <c r="F715" s="2" t="str">
        <f>IF($C$684="被験薬","^[0-9]{1,10}$","^[0-9]{1,10}$|^$")</f>
        <v>^[0-9]{1,10}$|^$</v>
      </c>
      <c r="G715" s="2" t="s">
        <v>103</v>
      </c>
      <c r="H715" s="2">
        <v>173</v>
      </c>
      <c r="I715" s="2">
        <v>142</v>
      </c>
      <c r="K715" s="2">
        <v>10</v>
      </c>
      <c r="L715" s="2" t="s">
        <v>136</v>
      </c>
      <c r="M715" s="2" t="s">
        <v>360</v>
      </c>
      <c r="N715" s="2" t="s">
        <v>383</v>
      </c>
      <c r="O715" s="2" t="s">
        <v>417</v>
      </c>
      <c r="P715" s="2" t="s">
        <v>420</v>
      </c>
      <c r="S715" s="5"/>
      <c r="T715" s="41"/>
      <c r="U715" s="8"/>
      <c r="V715" s="2" t="s">
        <v>105</v>
      </c>
      <c r="W715" s="2" t="s">
        <v>462</v>
      </c>
      <c r="X715" s="45" t="str" cm="1">
        <f t="array" ref="X715">IF(X676="TRUE",IF(AND(C715&lt;&gt;1,C716="",S715:U716=""), "FALSE","TRUE"),"FALSE")</f>
        <v>FALSE</v>
      </c>
      <c r="Y715" s="2"/>
      <c r="AA715" s="2"/>
    </row>
    <row r="716" spans="2:27" hidden="1" outlineLevel="2" x14ac:dyDescent="0.4">
      <c r="B716" s="19" t="s">
        <v>422</v>
      </c>
      <c r="C716" s="5"/>
      <c r="D716" s="30"/>
      <c r="E716" s="2" t="s">
        <v>423</v>
      </c>
      <c r="F716" s="2" t="str">
        <f>IF($C$684="被験薬","^\d{2}$","^\d{2}$|^$")</f>
        <v>^\d{2}$|^$</v>
      </c>
      <c r="G716" s="2" t="s">
        <v>168</v>
      </c>
      <c r="H716" s="2">
        <v>173</v>
      </c>
      <c r="I716" s="2">
        <v>142</v>
      </c>
      <c r="K716" s="2">
        <v>2</v>
      </c>
      <c r="L716" s="2" t="s">
        <v>30</v>
      </c>
      <c r="M716" s="2" t="s">
        <v>360</v>
      </c>
      <c r="N716" s="2" t="s">
        <v>383</v>
      </c>
      <c r="O716" s="2" t="s">
        <v>417</v>
      </c>
      <c r="P716" s="2" t="s">
        <v>420</v>
      </c>
      <c r="S716" s="5"/>
      <c r="T716" s="41"/>
      <c r="U716" s="8"/>
      <c r="W716" s="2" t="s">
        <v>473</v>
      </c>
      <c r="X716" s="45" t="str" cm="1">
        <f t="array" ref="X716">IF(X676="TRUE",IF(AND(C715&lt;&gt;1,C716="",S715:U716=""), "FALSE","TRUE"),"FALSE")</f>
        <v>FALSE</v>
      </c>
      <c r="Y716" s="2"/>
      <c r="AA716" s="2"/>
    </row>
    <row r="717" spans="2:27" hidden="1" outlineLevel="2" x14ac:dyDescent="0.4">
      <c r="B717" s="23"/>
      <c r="I717" s="2">
        <v>142</v>
      </c>
      <c r="Y717" s="2"/>
      <c r="AA717" s="2"/>
    </row>
    <row r="718" spans="2:27" hidden="1" outlineLevel="2" x14ac:dyDescent="0.4">
      <c r="B718" s="53" t="s">
        <v>170</v>
      </c>
      <c r="C718" s="53"/>
      <c r="D718" s="36"/>
      <c r="E718" s="2" t="s">
        <v>424</v>
      </c>
      <c r="I718" s="2">
        <v>142</v>
      </c>
      <c r="M718" s="2" t="s">
        <v>360</v>
      </c>
      <c r="N718" s="2" t="s">
        <v>383</v>
      </c>
      <c r="O718" s="2" t="s">
        <v>424</v>
      </c>
      <c r="S718" s="43" t="s">
        <v>36</v>
      </c>
      <c r="T718" s="44" t="s">
        <v>37</v>
      </c>
      <c r="U718" s="43" t="s">
        <v>38</v>
      </c>
      <c r="Y718" s="2"/>
      <c r="AA718" s="2"/>
    </row>
    <row r="719" spans="2:27" hidden="1" outlineLevel="2" x14ac:dyDescent="0.4">
      <c r="B719" s="19" t="s">
        <v>425</v>
      </c>
      <c r="C719" s="8"/>
      <c r="D719" s="31"/>
      <c r="E719" s="2" t="s">
        <v>426</v>
      </c>
      <c r="F719" s="2" t="str">
        <f>IF(C684="被験薬","^.{1,2000}$","^.{1,2000}$|^$")</f>
        <v>^.{1,2000}$|^$</v>
      </c>
      <c r="G719" s="2" t="s">
        <v>403</v>
      </c>
      <c r="I719" s="2">
        <v>142</v>
      </c>
      <c r="K719" s="2">
        <v>2000</v>
      </c>
      <c r="L719" s="2" t="s">
        <v>30</v>
      </c>
      <c r="M719" s="2" t="s">
        <v>360</v>
      </c>
      <c r="N719" s="2" t="s">
        <v>383</v>
      </c>
      <c r="O719" s="2" t="s">
        <v>424</v>
      </c>
      <c r="S719" s="5"/>
      <c r="T719" s="41"/>
      <c r="U719" s="8"/>
      <c r="W719" s="2" t="s">
        <v>466</v>
      </c>
      <c r="X719" s="2" t="str">
        <f>X$676</f>
        <v>FALSE</v>
      </c>
      <c r="Y719" s="2"/>
      <c r="AA719" s="2"/>
    </row>
    <row r="720" spans="2:27" hidden="1" outlineLevel="2" x14ac:dyDescent="0.4">
      <c r="B720" s="23"/>
      <c r="I720" s="2">
        <v>142</v>
      </c>
      <c r="Y720" s="2"/>
      <c r="AA720" s="2"/>
    </row>
    <row r="721" spans="2:27" hidden="1" outlineLevel="2" x14ac:dyDescent="0.4">
      <c r="B721" s="53" t="s">
        <v>427</v>
      </c>
      <c r="C721" s="53"/>
      <c r="D721" s="36"/>
      <c r="E721" s="2" t="s">
        <v>428</v>
      </c>
      <c r="I721" s="2">
        <v>142</v>
      </c>
      <c r="L721" s="2" t="s">
        <v>429</v>
      </c>
      <c r="M721" s="2" t="s">
        <v>360</v>
      </c>
      <c r="N721" s="2" t="s">
        <v>383</v>
      </c>
      <c r="O721" s="2" t="s">
        <v>424</v>
      </c>
      <c r="P721" s="2" t="s">
        <v>428</v>
      </c>
      <c r="S721" s="43" t="s">
        <v>36</v>
      </c>
      <c r="T721" s="44" t="s">
        <v>37</v>
      </c>
      <c r="U721" s="43" t="s">
        <v>38</v>
      </c>
      <c r="Y721" s="2"/>
      <c r="AA721" s="2"/>
    </row>
    <row r="722" spans="2:27" hidden="1" outlineLevel="2" x14ac:dyDescent="0.4">
      <c r="B722" s="19" t="s">
        <v>430</v>
      </c>
      <c r="C722" s="8"/>
      <c r="D722" s="31"/>
      <c r="E722" s="2" t="s">
        <v>431</v>
      </c>
      <c r="F722" s="2" t="str">
        <f>IF(C684="被験薬","^.{1,1024}$","^.{1,1024}$|^$")</f>
        <v>^.{1,1024}$|^$</v>
      </c>
      <c r="G722" s="2" t="s">
        <v>150</v>
      </c>
      <c r="I722" s="2">
        <v>142</v>
      </c>
      <c r="K722" s="2">
        <v>1024</v>
      </c>
      <c r="L722" s="2" t="s">
        <v>30</v>
      </c>
      <c r="M722" s="2" t="s">
        <v>360</v>
      </c>
      <c r="N722" s="2" t="s">
        <v>383</v>
      </c>
      <c r="O722" s="2" t="s">
        <v>424</v>
      </c>
      <c r="P722" s="2" t="s">
        <v>428</v>
      </c>
      <c r="S722" s="5"/>
      <c r="T722" s="41"/>
      <c r="U722" s="8"/>
      <c r="W722" s="2" t="s">
        <v>471</v>
      </c>
      <c r="X722" s="2" t="str">
        <f>X$676</f>
        <v>FALSE</v>
      </c>
      <c r="Y722" s="2"/>
      <c r="AA722" s="2"/>
    </row>
    <row r="723" spans="2:27" hidden="1" outlineLevel="2" x14ac:dyDescent="0.4">
      <c r="B723" s="23"/>
      <c r="I723" s="2">
        <v>142</v>
      </c>
      <c r="Y723" s="2"/>
      <c r="AA723" s="2"/>
    </row>
    <row r="724" spans="2:27" hidden="1" outlineLevel="2" x14ac:dyDescent="0.4">
      <c r="B724" s="53" t="s">
        <v>162</v>
      </c>
      <c r="C724" s="53"/>
      <c r="D724" s="36"/>
      <c r="E724" s="2" t="s">
        <v>420</v>
      </c>
      <c r="I724" s="2">
        <v>142</v>
      </c>
      <c r="L724" s="2" t="s">
        <v>164</v>
      </c>
      <c r="M724" s="2" t="s">
        <v>360</v>
      </c>
      <c r="N724" s="2" t="s">
        <v>383</v>
      </c>
      <c r="O724" s="2" t="s">
        <v>424</v>
      </c>
      <c r="P724" s="2" t="s">
        <v>428</v>
      </c>
      <c r="Q724" s="2" t="s">
        <v>420</v>
      </c>
      <c r="S724" s="43" t="s">
        <v>36</v>
      </c>
      <c r="T724" s="44" t="s">
        <v>37</v>
      </c>
      <c r="U724" s="43" t="s">
        <v>38</v>
      </c>
      <c r="Y724" s="2"/>
      <c r="AA724" s="2"/>
    </row>
    <row r="725" spans="2:27" hidden="1" outlineLevel="2" x14ac:dyDescent="0.4">
      <c r="B725" s="19" t="s">
        <v>134</v>
      </c>
      <c r="C725" s="5">
        <v>1</v>
      </c>
      <c r="D725" s="30"/>
      <c r="E725" s="2" t="s">
        <v>392</v>
      </c>
      <c r="F725" s="2" t="str">
        <f>IF($C$684="被験薬","^[0-9]{1,10}$","^[0-9]{1,10}$|^$")</f>
        <v>^[0-9]{1,10}$|^$</v>
      </c>
      <c r="G725" s="2" t="s">
        <v>103</v>
      </c>
      <c r="H725" s="2">
        <v>180</v>
      </c>
      <c r="I725" s="2">
        <v>142</v>
      </c>
      <c r="K725" s="2">
        <v>10</v>
      </c>
      <c r="L725" s="2" t="s">
        <v>136</v>
      </c>
      <c r="M725" s="2" t="s">
        <v>360</v>
      </c>
      <c r="N725" s="2" t="s">
        <v>383</v>
      </c>
      <c r="O725" s="2" t="s">
        <v>424</v>
      </c>
      <c r="P725" s="2" t="s">
        <v>428</v>
      </c>
      <c r="Q725" s="2" t="s">
        <v>420</v>
      </c>
      <c r="S725" s="5"/>
      <c r="T725" s="41"/>
      <c r="U725" s="8"/>
      <c r="V725" s="2" t="s">
        <v>105</v>
      </c>
      <c r="W725" s="2" t="s">
        <v>462</v>
      </c>
      <c r="X725" s="45" t="str" cm="1">
        <f t="array" ref="X725">IF(X676="TRUE",IF(AND(C725&lt;&gt;1,C726="",S725:U726=""), "FALSE","TRUE"),"FALSE")</f>
        <v>FALSE</v>
      </c>
      <c r="Y725" s="2"/>
      <c r="AA725" s="2"/>
    </row>
    <row r="726" spans="2:27" hidden="1" outlineLevel="2" x14ac:dyDescent="0.4">
      <c r="B726" s="19" t="s">
        <v>422</v>
      </c>
      <c r="C726" s="5"/>
      <c r="D726" s="30"/>
      <c r="E726" s="2" t="s">
        <v>423</v>
      </c>
      <c r="F726" s="2" t="str">
        <f>IF($C$684="被験薬","^\d{2}$","^\d{2}$|^$")</f>
        <v>^\d{2}$|^$</v>
      </c>
      <c r="G726" s="2" t="s">
        <v>168</v>
      </c>
      <c r="H726" s="2">
        <v>180</v>
      </c>
      <c r="I726" s="2">
        <v>142</v>
      </c>
      <c r="K726" s="2">
        <v>2</v>
      </c>
      <c r="L726" s="2" t="s">
        <v>30</v>
      </c>
      <c r="M726" s="2" t="s">
        <v>360</v>
      </c>
      <c r="N726" s="2" t="s">
        <v>383</v>
      </c>
      <c r="O726" s="2" t="s">
        <v>424</v>
      </c>
      <c r="P726" s="2" t="s">
        <v>428</v>
      </c>
      <c r="Q726" s="2" t="s">
        <v>420</v>
      </c>
      <c r="S726" s="5"/>
      <c r="T726" s="41"/>
      <c r="U726" s="8"/>
      <c r="W726" s="2" t="s">
        <v>473</v>
      </c>
      <c r="X726" s="45" t="str" cm="1">
        <f t="array" ref="X726">IF(X676="TRUE",IF(AND(C725&lt;&gt;1,C726="",S725:U726=""), "FALSE","TRUE"),"FALSE")</f>
        <v>FALSE</v>
      </c>
      <c r="Y726" s="2"/>
      <c r="AA726" s="2"/>
    </row>
    <row r="727" spans="2:27" hidden="1" outlineLevel="2" x14ac:dyDescent="0.4">
      <c r="B727" s="23"/>
      <c r="I727" s="2">
        <v>142</v>
      </c>
      <c r="Y727" s="2"/>
      <c r="AA727" s="2"/>
    </row>
    <row r="728" spans="2:27" hidden="1" outlineLevel="2" x14ac:dyDescent="0.4">
      <c r="B728" s="23" t="s">
        <v>432</v>
      </c>
      <c r="E728" s="2" t="s">
        <v>433</v>
      </c>
      <c r="I728" s="2">
        <v>142</v>
      </c>
      <c r="M728" s="2" t="s">
        <v>360</v>
      </c>
      <c r="N728" s="2" t="s">
        <v>383</v>
      </c>
      <c r="O728" s="2" t="s">
        <v>433</v>
      </c>
      <c r="Y728" s="2"/>
      <c r="AA728" s="2"/>
    </row>
    <row r="729" spans="2:27" hidden="1" outlineLevel="2" x14ac:dyDescent="0.4">
      <c r="B729" s="53" t="s">
        <v>250</v>
      </c>
      <c r="C729" s="53"/>
      <c r="D729" s="36"/>
      <c r="E729" s="2" t="s">
        <v>434</v>
      </c>
      <c r="I729" s="2">
        <v>142</v>
      </c>
      <c r="L729" s="2" t="s">
        <v>252</v>
      </c>
      <c r="M729" s="2" t="s">
        <v>360</v>
      </c>
      <c r="N729" s="2" t="s">
        <v>383</v>
      </c>
      <c r="O729" s="2" t="s">
        <v>433</v>
      </c>
      <c r="P729" s="2" t="s">
        <v>434</v>
      </c>
      <c r="S729" s="43" t="s">
        <v>36</v>
      </c>
      <c r="T729" s="44" t="s">
        <v>37</v>
      </c>
      <c r="U729" s="43" t="s">
        <v>38</v>
      </c>
      <c r="Y729" s="2"/>
      <c r="AA729" s="2"/>
    </row>
    <row r="730" spans="2:27" hidden="1" outlineLevel="2" x14ac:dyDescent="0.4">
      <c r="B730" s="22" t="s">
        <v>253</v>
      </c>
      <c r="C730" s="27"/>
      <c r="D730" s="31"/>
      <c r="E730" s="2" t="s">
        <v>254</v>
      </c>
      <c r="F730" s="2" t="str">
        <f>IF(C684="被験薬",".{1,20}$","^.{1,20}$|^$")</f>
        <v>^.{1,20}$|^$</v>
      </c>
      <c r="G730" s="2" t="s">
        <v>73</v>
      </c>
      <c r="I730" s="2">
        <v>142</v>
      </c>
      <c r="K730" s="2">
        <v>20</v>
      </c>
      <c r="L730" s="2" t="s">
        <v>30</v>
      </c>
      <c r="M730" s="2" t="s">
        <v>360</v>
      </c>
      <c r="N730" s="2" t="s">
        <v>383</v>
      </c>
      <c r="O730" s="2" t="s">
        <v>433</v>
      </c>
      <c r="P730" s="2" t="s">
        <v>434</v>
      </c>
      <c r="S730" s="5"/>
      <c r="T730" s="41"/>
      <c r="U730" s="8"/>
      <c r="W730" s="2" t="s">
        <v>464</v>
      </c>
      <c r="X730" s="2" t="str">
        <f t="shared" ref="X730:X731" si="6">X$676</f>
        <v>FALSE</v>
      </c>
      <c r="Y730" s="2"/>
      <c r="AA730" s="2"/>
    </row>
    <row r="731" spans="2:27" hidden="1" outlineLevel="2" x14ac:dyDescent="0.4">
      <c r="B731" s="19" t="s">
        <v>255</v>
      </c>
      <c r="C731" s="8"/>
      <c r="D731" s="31"/>
      <c r="E731" s="2" t="s">
        <v>256</v>
      </c>
      <c r="F731" s="2" t="str">
        <f>IF(OR(C730="該当なし",C730=""), "^$", "^.{1,2000}$")</f>
        <v>^$</v>
      </c>
      <c r="G731" s="2" t="str">
        <f>IF(F731="^$", "入力しないでください", "入力してください(2000文字以内)")</f>
        <v>入力しないでください</v>
      </c>
      <c r="I731" s="2">
        <v>142</v>
      </c>
      <c r="K731" s="2">
        <v>2000</v>
      </c>
      <c r="L731" s="2" t="s">
        <v>30</v>
      </c>
      <c r="M731" s="2" t="s">
        <v>360</v>
      </c>
      <c r="N731" s="2" t="s">
        <v>383</v>
      </c>
      <c r="O731" s="2" t="s">
        <v>433</v>
      </c>
      <c r="P731" s="2" t="s">
        <v>434</v>
      </c>
      <c r="S731" s="5"/>
      <c r="T731" s="41"/>
      <c r="U731" s="8"/>
      <c r="W731" s="2" t="s">
        <v>466</v>
      </c>
      <c r="X731" s="2" t="str">
        <f t="shared" si="6"/>
        <v>FALSE</v>
      </c>
      <c r="Y731" s="2"/>
      <c r="AA731" s="2"/>
    </row>
    <row r="732" spans="2:27" hidden="1" outlineLevel="2" x14ac:dyDescent="0.4">
      <c r="B732" s="23"/>
      <c r="I732" s="2">
        <v>142</v>
      </c>
      <c r="Y732" s="2"/>
      <c r="AA732" s="2"/>
    </row>
    <row r="733" spans="2:27" hidden="1" outlineLevel="2" x14ac:dyDescent="0.4">
      <c r="B733" s="53" t="s">
        <v>258</v>
      </c>
      <c r="C733" s="53"/>
      <c r="D733" s="36"/>
      <c r="E733" s="2" t="s">
        <v>435</v>
      </c>
      <c r="I733" s="2">
        <v>142</v>
      </c>
      <c r="L733" s="2" t="s">
        <v>260</v>
      </c>
      <c r="M733" s="2" t="s">
        <v>360</v>
      </c>
      <c r="N733" s="2" t="s">
        <v>383</v>
      </c>
      <c r="O733" s="2" t="s">
        <v>433</v>
      </c>
      <c r="P733" s="2" t="s">
        <v>435</v>
      </c>
      <c r="S733" s="43" t="s">
        <v>36</v>
      </c>
      <c r="T733" s="44" t="s">
        <v>37</v>
      </c>
      <c r="U733" s="43" t="s">
        <v>38</v>
      </c>
      <c r="Y733" s="2"/>
      <c r="AA733" s="2"/>
    </row>
    <row r="734" spans="2:27" hidden="1" outlineLevel="2" x14ac:dyDescent="0.4">
      <c r="B734" s="19" t="s">
        <v>253</v>
      </c>
      <c r="C734" s="8"/>
      <c r="D734" s="31"/>
      <c r="E734" s="2" t="s">
        <v>261</v>
      </c>
      <c r="F734" s="2" t="str">
        <f>IF(C684="被験薬","^.{1,20}$","^.{1,20}$|^$")</f>
        <v>^.{1,20}$|^$</v>
      </c>
      <c r="G734" s="2" t="s">
        <v>73</v>
      </c>
      <c r="I734" s="2">
        <v>142</v>
      </c>
      <c r="K734" s="2">
        <v>20</v>
      </c>
      <c r="L734" s="2" t="s">
        <v>30</v>
      </c>
      <c r="M734" s="2" t="s">
        <v>360</v>
      </c>
      <c r="N734" s="2" t="s">
        <v>383</v>
      </c>
      <c r="O734" s="2" t="s">
        <v>433</v>
      </c>
      <c r="P734" s="2" t="s">
        <v>435</v>
      </c>
      <c r="S734" s="5"/>
      <c r="T734" s="41"/>
      <c r="U734" s="8"/>
      <c r="W734" s="2" t="s">
        <v>464</v>
      </c>
      <c r="X734" s="2" t="str">
        <f>X$676</f>
        <v>FALSE</v>
      </c>
      <c r="Y734" s="2"/>
      <c r="AA734" s="2"/>
    </row>
    <row r="735" spans="2:27" hidden="1" outlineLevel="2" x14ac:dyDescent="0.4">
      <c r="B735" s="23"/>
      <c r="C735" s="18"/>
      <c r="D735" s="18"/>
      <c r="I735" s="2">
        <v>142</v>
      </c>
      <c r="Y735" s="2"/>
      <c r="AA735" s="2"/>
    </row>
    <row r="736" spans="2:27" hidden="1" outlineLevel="2" x14ac:dyDescent="0.4">
      <c r="B736" s="55" t="s">
        <v>262</v>
      </c>
      <c r="C736" s="55"/>
      <c r="D736" s="37"/>
      <c r="E736" s="2" t="s">
        <v>436</v>
      </c>
      <c r="I736" s="2">
        <v>142</v>
      </c>
      <c r="L736" s="2" t="s">
        <v>264</v>
      </c>
      <c r="M736" s="2" t="s">
        <v>360</v>
      </c>
      <c r="N736" s="2" t="s">
        <v>383</v>
      </c>
      <c r="O736" s="2" t="s">
        <v>433</v>
      </c>
      <c r="P736" s="2" t="s">
        <v>436</v>
      </c>
      <c r="S736" s="43" t="s">
        <v>36</v>
      </c>
      <c r="T736" s="44" t="s">
        <v>37</v>
      </c>
      <c r="U736" s="43" t="s">
        <v>38</v>
      </c>
      <c r="Y736" s="2"/>
      <c r="AA736" s="2"/>
    </row>
    <row r="737" spans="2:27" hidden="1" outlineLevel="2" x14ac:dyDescent="0.4">
      <c r="B737" s="19" t="s">
        <v>265</v>
      </c>
      <c r="C737" s="8"/>
      <c r="D737" s="31"/>
      <c r="E737" s="2" t="s">
        <v>266</v>
      </c>
      <c r="F737" s="2" t="str">
        <f>IF(C684="被験薬","^.{1,20}$","^.{1,20}$|^$")</f>
        <v>^.{1,20}$|^$</v>
      </c>
      <c r="G737" s="2" t="s">
        <v>73</v>
      </c>
      <c r="I737" s="2">
        <v>142</v>
      </c>
      <c r="K737" s="2">
        <v>20</v>
      </c>
      <c r="L737" s="2" t="s">
        <v>30</v>
      </c>
      <c r="M737" s="2" t="s">
        <v>360</v>
      </c>
      <c r="N737" s="2" t="s">
        <v>383</v>
      </c>
      <c r="O737" s="2" t="s">
        <v>433</v>
      </c>
      <c r="P737" s="2" t="s">
        <v>436</v>
      </c>
      <c r="S737" s="5"/>
      <c r="T737" s="41"/>
      <c r="U737" s="8"/>
      <c r="W737" s="2" t="s">
        <v>464</v>
      </c>
      <c r="X737" s="2" t="str">
        <f>X$676</f>
        <v>FALSE</v>
      </c>
      <c r="Y737" s="2"/>
      <c r="AA737" s="2"/>
    </row>
    <row r="738" spans="2:27" hidden="1" outlineLevel="2" x14ac:dyDescent="0.4">
      <c r="B738" s="23"/>
      <c r="I738" s="2">
        <v>142</v>
      </c>
      <c r="Y738" s="2"/>
      <c r="AA738" s="2"/>
    </row>
    <row r="739" spans="2:27" hidden="1" outlineLevel="2" x14ac:dyDescent="0.4">
      <c r="B739" s="53" t="s">
        <v>267</v>
      </c>
      <c r="C739" s="53"/>
      <c r="D739" s="36"/>
      <c r="E739" s="2" t="s">
        <v>437</v>
      </c>
      <c r="I739" s="2">
        <v>142</v>
      </c>
      <c r="L739" s="2" t="s">
        <v>269</v>
      </c>
      <c r="M739" s="2" t="s">
        <v>360</v>
      </c>
      <c r="N739" s="2" t="s">
        <v>383</v>
      </c>
      <c r="O739" s="2" t="s">
        <v>433</v>
      </c>
      <c r="P739" s="2" t="s">
        <v>437</v>
      </c>
      <c r="S739" s="43" t="s">
        <v>36</v>
      </c>
      <c r="T739" s="44" t="s">
        <v>37</v>
      </c>
      <c r="U739" s="43" t="s">
        <v>38</v>
      </c>
      <c r="Y739" s="2"/>
      <c r="AA739" s="2"/>
    </row>
    <row r="740" spans="2:27" hidden="1" outlineLevel="2" x14ac:dyDescent="0.4">
      <c r="B740" s="19" t="s">
        <v>265</v>
      </c>
      <c r="C740" s="8"/>
      <c r="D740" s="31"/>
      <c r="E740" s="2" t="s">
        <v>266</v>
      </c>
      <c r="F740" s="2" t="str">
        <f>IF(C684="被験薬","^.{1,20}$","^.{1,20}$|^$")</f>
        <v>^.{1,20}$|^$</v>
      </c>
      <c r="G740" s="2" t="s">
        <v>73</v>
      </c>
      <c r="I740" s="2">
        <v>142</v>
      </c>
      <c r="K740" s="2">
        <v>20</v>
      </c>
      <c r="L740" s="2" t="s">
        <v>30</v>
      </c>
      <c r="M740" s="2" t="s">
        <v>360</v>
      </c>
      <c r="N740" s="2" t="s">
        <v>383</v>
      </c>
      <c r="O740" s="2" t="s">
        <v>433</v>
      </c>
      <c r="P740" s="2" t="s">
        <v>437</v>
      </c>
      <c r="S740" s="5"/>
      <c r="T740" s="41"/>
      <c r="U740" s="8"/>
      <c r="W740" s="2" t="s">
        <v>464</v>
      </c>
      <c r="X740" s="2" t="str">
        <f>X$676</f>
        <v>FALSE</v>
      </c>
      <c r="Y740" s="2"/>
      <c r="AA740" s="2"/>
    </row>
    <row r="741" spans="2:27" hidden="1" outlineLevel="2" x14ac:dyDescent="0.4">
      <c r="B741" s="23"/>
      <c r="C741" s="18"/>
      <c r="D741" s="18"/>
      <c r="I741" s="2">
        <v>142</v>
      </c>
      <c r="S741" s="43" t="s">
        <v>36</v>
      </c>
      <c r="T741" s="44" t="s">
        <v>37</v>
      </c>
      <c r="U741" s="43" t="s">
        <v>38</v>
      </c>
      <c r="Y741" s="2"/>
      <c r="AA741" s="2"/>
    </row>
    <row r="742" spans="2:27" hidden="1" outlineLevel="2" x14ac:dyDescent="0.4">
      <c r="B742" s="19" t="s">
        <v>270</v>
      </c>
      <c r="C742" s="8"/>
      <c r="D742" s="31"/>
      <c r="E742" s="2" t="s">
        <v>438</v>
      </c>
      <c r="F742" s="2" t="s">
        <v>257</v>
      </c>
      <c r="G742" s="2" t="s">
        <v>403</v>
      </c>
      <c r="I742" s="2">
        <v>142</v>
      </c>
      <c r="K742" s="2">
        <v>2000</v>
      </c>
      <c r="L742" s="2" t="s">
        <v>30</v>
      </c>
      <c r="M742" s="2" t="s">
        <v>360</v>
      </c>
      <c r="N742" s="2" t="s">
        <v>383</v>
      </c>
      <c r="O742" s="2" t="s">
        <v>433</v>
      </c>
      <c r="S742" s="5"/>
      <c r="T742" s="41"/>
      <c r="U742" s="8"/>
      <c r="W742" s="2" t="s">
        <v>466</v>
      </c>
      <c r="X742" s="2" t="str">
        <f>X$676</f>
        <v>FALSE</v>
      </c>
      <c r="Y742" s="2"/>
      <c r="AA742" s="2"/>
    </row>
    <row r="743" spans="2:27" hidden="1" outlineLevel="2" x14ac:dyDescent="0.4">
      <c r="B743" s="23"/>
      <c r="I743" s="2">
        <v>142</v>
      </c>
      <c r="Y743" s="2"/>
      <c r="AA743" s="2"/>
    </row>
    <row r="744" spans="2:27" hidden="1" outlineLevel="2" x14ac:dyDescent="0.4">
      <c r="B744" s="53" t="s">
        <v>439</v>
      </c>
      <c r="C744" s="53"/>
      <c r="D744" s="36"/>
      <c r="E744" s="2" t="s">
        <v>440</v>
      </c>
      <c r="I744" s="2">
        <v>142</v>
      </c>
      <c r="L744" s="2" t="s">
        <v>441</v>
      </c>
      <c r="M744" s="2" t="s">
        <v>360</v>
      </c>
      <c r="N744" s="2" t="s">
        <v>383</v>
      </c>
      <c r="O744" s="2" t="s">
        <v>440</v>
      </c>
      <c r="R744" s="2" t="str">
        <f>IF(AND(C746="",C747="",C748="",C749="",C750="",C751="",C752="",C753=""), "TRUE", "FALSE")</f>
        <v>TRUE</v>
      </c>
      <c r="S744" s="43" t="s">
        <v>36</v>
      </c>
      <c r="T744" s="44" t="s">
        <v>37</v>
      </c>
      <c r="U744" s="43" t="s">
        <v>38</v>
      </c>
      <c r="Y744" s="2"/>
      <c r="AA744" s="2"/>
    </row>
    <row r="745" spans="2:27" hidden="1" outlineLevel="2" x14ac:dyDescent="0.4">
      <c r="B745" s="19" t="s">
        <v>292</v>
      </c>
      <c r="C745" s="5">
        <v>1</v>
      </c>
      <c r="D745" s="30"/>
      <c r="E745" s="2" t="s">
        <v>392</v>
      </c>
      <c r="F745" s="2" t="s">
        <v>293</v>
      </c>
      <c r="G745" s="2" t="s">
        <v>103</v>
      </c>
      <c r="H745" s="2">
        <v>194</v>
      </c>
      <c r="I745" s="2">
        <v>142</v>
      </c>
      <c r="K745" s="2">
        <v>10</v>
      </c>
      <c r="L745" s="2" t="s">
        <v>136</v>
      </c>
      <c r="M745" s="2" t="s">
        <v>360</v>
      </c>
      <c r="N745" s="2" t="s">
        <v>383</v>
      </c>
      <c r="O745" s="2" t="s">
        <v>440</v>
      </c>
      <c r="S745" s="5"/>
      <c r="T745" s="41"/>
      <c r="U745" s="8"/>
      <c r="V745" s="2" t="s">
        <v>105</v>
      </c>
      <c r="W745" s="2" t="s">
        <v>462</v>
      </c>
      <c r="X745" s="45" t="str" cm="1">
        <f t="array" ref="X745">IF(X676="TRUE",IF(AND(C745&lt;&gt;1,C746:C753="",S745:U753=""), "FALSE","TRUE"),"FALSE")</f>
        <v>FALSE</v>
      </c>
      <c r="Y745" s="2"/>
      <c r="AA745" s="2"/>
    </row>
    <row r="746" spans="2:27" hidden="1" outlineLevel="2" x14ac:dyDescent="0.4">
      <c r="B746" s="19" t="s">
        <v>343</v>
      </c>
      <c r="C746" s="8"/>
      <c r="D746" s="31"/>
      <c r="E746" s="2" t="s">
        <v>442</v>
      </c>
      <c r="F746" s="2" t="s">
        <v>116</v>
      </c>
      <c r="G746" s="2" t="s">
        <v>115</v>
      </c>
      <c r="H746" s="2">
        <v>194</v>
      </c>
      <c r="I746" s="2">
        <v>142</v>
      </c>
      <c r="K746" s="2">
        <v>120</v>
      </c>
      <c r="L746" s="2" t="s">
        <v>30</v>
      </c>
      <c r="M746" s="2" t="s">
        <v>360</v>
      </c>
      <c r="N746" s="2" t="s">
        <v>383</v>
      </c>
      <c r="O746" s="2" t="s">
        <v>440</v>
      </c>
      <c r="S746" s="5"/>
      <c r="T746" s="41"/>
      <c r="U746" s="8"/>
      <c r="W746" s="2" t="s">
        <v>468</v>
      </c>
      <c r="X746" s="45" t="str" cm="1">
        <f t="array" ref="X746">IF(X676="TRUE",IF(AND(C745&lt;&gt;1,C746:C753="",S745:U753=""), "FALSE","TRUE"),"FALSE")</f>
        <v>FALSE</v>
      </c>
      <c r="Y746" s="2"/>
      <c r="AA746" s="2"/>
    </row>
    <row r="747" spans="2:27" hidden="1" outlineLevel="2" x14ac:dyDescent="0.4">
      <c r="B747" s="19" t="s">
        <v>345</v>
      </c>
      <c r="C747" s="8"/>
      <c r="D747" s="31"/>
      <c r="E747" s="2" t="s">
        <v>443</v>
      </c>
      <c r="F747" s="2" t="s">
        <v>111</v>
      </c>
      <c r="G747" s="2" t="s">
        <v>110</v>
      </c>
      <c r="H747" s="2">
        <v>194</v>
      </c>
      <c r="I747" s="2">
        <v>142</v>
      </c>
      <c r="K747" s="2">
        <v>100</v>
      </c>
      <c r="L747" s="2" t="s">
        <v>30</v>
      </c>
      <c r="M747" s="2" t="s">
        <v>360</v>
      </c>
      <c r="N747" s="2" t="s">
        <v>383</v>
      </c>
      <c r="O747" s="2" t="s">
        <v>440</v>
      </c>
      <c r="S747" s="5"/>
      <c r="T747" s="41"/>
      <c r="U747" s="8"/>
      <c r="W747" s="2" t="s">
        <v>467</v>
      </c>
      <c r="X747" s="45" t="str" cm="1">
        <f t="array" ref="X747">IF(X676="TRUE",IF(AND(C745&lt;&gt;1,C746:C753="",S745:U753=""), "FALSE","TRUE"),"FALSE")</f>
        <v>FALSE</v>
      </c>
      <c r="Y747" s="2"/>
      <c r="AA747" s="2"/>
    </row>
    <row r="748" spans="2:27" hidden="1" outlineLevel="2" x14ac:dyDescent="0.4">
      <c r="B748" s="19" t="s">
        <v>347</v>
      </c>
      <c r="C748" s="8"/>
      <c r="D748" s="31"/>
      <c r="E748" s="2" t="s">
        <v>444</v>
      </c>
      <c r="F748" s="2" t="s">
        <v>116</v>
      </c>
      <c r="G748" s="2" t="s">
        <v>115</v>
      </c>
      <c r="H748" s="2">
        <v>194</v>
      </c>
      <c r="I748" s="2">
        <v>142</v>
      </c>
      <c r="K748" s="2">
        <v>120</v>
      </c>
      <c r="L748" s="2" t="s">
        <v>30</v>
      </c>
      <c r="M748" s="2" t="s">
        <v>360</v>
      </c>
      <c r="N748" s="2" t="s">
        <v>383</v>
      </c>
      <c r="O748" s="2" t="s">
        <v>440</v>
      </c>
      <c r="S748" s="5"/>
      <c r="T748" s="41"/>
      <c r="U748" s="8"/>
      <c r="W748" s="2" t="s">
        <v>468</v>
      </c>
      <c r="X748" s="45" t="str" cm="1">
        <f t="array" ref="X748">IF(X676="TRUE",IF(AND(C745&lt;&gt;1,C746:C753="",S745:U753=""), "FALSE","TRUE"),"FALSE")</f>
        <v>FALSE</v>
      </c>
      <c r="Y748" s="2"/>
      <c r="AA748" s="2"/>
    </row>
    <row r="749" spans="2:27" hidden="1" outlineLevel="2" x14ac:dyDescent="0.4">
      <c r="B749" s="19" t="s">
        <v>349</v>
      </c>
      <c r="C749" s="8"/>
      <c r="D749" s="31"/>
      <c r="E749" s="2" t="s">
        <v>445</v>
      </c>
      <c r="F749" s="2" t="s">
        <v>116</v>
      </c>
      <c r="G749" s="2" t="s">
        <v>115</v>
      </c>
      <c r="H749" s="2">
        <v>194</v>
      </c>
      <c r="I749" s="2">
        <v>142</v>
      </c>
      <c r="K749" s="2">
        <v>120</v>
      </c>
      <c r="L749" s="2" t="s">
        <v>30</v>
      </c>
      <c r="M749" s="2" t="s">
        <v>360</v>
      </c>
      <c r="N749" s="2" t="s">
        <v>383</v>
      </c>
      <c r="O749" s="2" t="s">
        <v>440</v>
      </c>
      <c r="S749" s="5"/>
      <c r="T749" s="41"/>
      <c r="U749" s="8"/>
      <c r="W749" s="2" t="s">
        <v>468</v>
      </c>
      <c r="X749" s="45" t="str" cm="1">
        <f t="array" ref="X749">IF(X676="TRUE",IF(AND(C745&lt;&gt;1,C746:C753="",S745:U753=""), "FALSE","TRUE"),"FALSE")</f>
        <v>FALSE</v>
      </c>
      <c r="Y749" s="2"/>
      <c r="AA749" s="2"/>
    </row>
    <row r="750" spans="2:27" hidden="1" outlineLevel="2" x14ac:dyDescent="0.4">
      <c r="B750" s="19" t="s">
        <v>351</v>
      </c>
      <c r="C750" s="8"/>
      <c r="D750" s="31"/>
      <c r="E750" s="2" t="s">
        <v>446</v>
      </c>
      <c r="F750" s="2" t="s">
        <v>116</v>
      </c>
      <c r="G750" s="2" t="s">
        <v>115</v>
      </c>
      <c r="H750" s="2">
        <v>194</v>
      </c>
      <c r="I750" s="2">
        <v>142</v>
      </c>
      <c r="K750" s="2">
        <v>120</v>
      </c>
      <c r="L750" s="2" t="s">
        <v>30</v>
      </c>
      <c r="M750" s="2" t="s">
        <v>360</v>
      </c>
      <c r="N750" s="2" t="s">
        <v>383</v>
      </c>
      <c r="O750" s="2" t="s">
        <v>440</v>
      </c>
      <c r="S750" s="5"/>
      <c r="T750" s="41"/>
      <c r="U750" s="8"/>
      <c r="W750" s="2" t="s">
        <v>468</v>
      </c>
      <c r="X750" s="45" t="str" cm="1">
        <f t="array" ref="X750">IF(X676="TRUE",IF(AND(C745&lt;&gt;1,C746:C753="",S745:U753=""), "FALSE","TRUE"),"FALSE")</f>
        <v>FALSE</v>
      </c>
      <c r="Y750" s="2"/>
      <c r="AA750" s="2"/>
    </row>
    <row r="751" spans="2:27" hidden="1" outlineLevel="2" x14ac:dyDescent="0.4">
      <c r="B751" s="19" t="s">
        <v>353</v>
      </c>
      <c r="C751" s="8"/>
      <c r="D751" s="31"/>
      <c r="E751" s="2" t="s">
        <v>447</v>
      </c>
      <c r="F751" s="2" t="s">
        <v>111</v>
      </c>
      <c r="G751" s="2" t="s">
        <v>110</v>
      </c>
      <c r="H751" s="2">
        <v>194</v>
      </c>
      <c r="I751" s="2">
        <v>142</v>
      </c>
      <c r="K751" s="2">
        <v>100</v>
      </c>
      <c r="L751" s="2" t="s">
        <v>30</v>
      </c>
      <c r="M751" s="2" t="s">
        <v>360</v>
      </c>
      <c r="N751" s="2" t="s">
        <v>383</v>
      </c>
      <c r="O751" s="2" t="s">
        <v>440</v>
      </c>
      <c r="S751" s="5"/>
      <c r="T751" s="41"/>
      <c r="U751" s="8"/>
      <c r="W751" s="2" t="s">
        <v>467</v>
      </c>
      <c r="X751" s="45" t="str" cm="1">
        <f t="array" ref="X751">IF(X676="TRUE",IF(AND(C745&lt;&gt;1,C746:C753="",S745:U753=""), "FALSE","TRUE"),"FALSE")</f>
        <v>FALSE</v>
      </c>
      <c r="Y751" s="2"/>
      <c r="AA751" s="2"/>
    </row>
    <row r="752" spans="2:27" hidden="1" outlineLevel="2" x14ac:dyDescent="0.4">
      <c r="B752" s="19" t="s">
        <v>355</v>
      </c>
      <c r="C752" s="8"/>
      <c r="D752" s="31"/>
      <c r="E752" s="2" t="s">
        <v>448</v>
      </c>
      <c r="F752" s="2" t="s">
        <v>116</v>
      </c>
      <c r="G752" s="2" t="s">
        <v>115</v>
      </c>
      <c r="H752" s="2">
        <v>194</v>
      </c>
      <c r="I752" s="2">
        <v>142</v>
      </c>
      <c r="K752" s="2">
        <v>120</v>
      </c>
      <c r="L752" s="2" t="s">
        <v>30</v>
      </c>
      <c r="M752" s="2" t="s">
        <v>360</v>
      </c>
      <c r="N752" s="2" t="s">
        <v>383</v>
      </c>
      <c r="O752" s="2" t="s">
        <v>440</v>
      </c>
      <c r="S752" s="5"/>
      <c r="T752" s="41"/>
      <c r="U752" s="8"/>
      <c r="W752" s="2" t="s">
        <v>468</v>
      </c>
      <c r="X752" s="45" t="str" cm="1">
        <f t="array" ref="X752">IF(X676="TRUE",IF(AND(C745&lt;&gt;1,C746:C753="",S745:U753=""), "FALSE","TRUE"),"FALSE")</f>
        <v>FALSE</v>
      </c>
      <c r="Y752" s="2"/>
      <c r="AA752" s="2"/>
    </row>
    <row r="753" spans="1:27" hidden="1" outlineLevel="2" x14ac:dyDescent="0.4">
      <c r="B753" s="19" t="s">
        <v>357</v>
      </c>
      <c r="C753" s="8"/>
      <c r="D753" s="31"/>
      <c r="E753" s="2" t="s">
        <v>449</v>
      </c>
      <c r="F753" s="2" t="s">
        <v>116</v>
      </c>
      <c r="G753" s="2" t="s">
        <v>450</v>
      </c>
      <c r="H753" s="2">
        <v>194</v>
      </c>
      <c r="I753" s="2">
        <v>142</v>
      </c>
      <c r="K753" s="2">
        <v>120</v>
      </c>
      <c r="L753" s="2" t="s">
        <v>30</v>
      </c>
      <c r="M753" s="2" t="s">
        <v>360</v>
      </c>
      <c r="N753" s="2" t="s">
        <v>383</v>
      </c>
      <c r="O753" s="2" t="s">
        <v>440</v>
      </c>
      <c r="S753" s="5"/>
      <c r="T753" s="41"/>
      <c r="U753" s="8"/>
      <c r="W753" s="2" t="s">
        <v>468</v>
      </c>
      <c r="X753" s="45" t="str" cm="1">
        <f t="array" ref="X753">IF(X676="TRUE",IF(AND(C745&lt;&gt;1,C746:C753="",S745:U753=""), "FALSE","TRUE"),"FALSE")</f>
        <v>FALSE</v>
      </c>
      <c r="Y753" s="2"/>
      <c r="AA753" s="2"/>
    </row>
    <row r="754" spans="1:27" hidden="1" outlineLevel="2" x14ac:dyDescent="0.4">
      <c r="B754" s="23"/>
      <c r="I754" s="2">
        <v>142</v>
      </c>
      <c r="S754" s="43" t="s">
        <v>36</v>
      </c>
      <c r="T754" s="44" t="s">
        <v>37</v>
      </c>
      <c r="U754" s="43" t="s">
        <v>38</v>
      </c>
      <c r="Y754" s="2"/>
      <c r="AA754" s="2"/>
    </row>
    <row r="755" spans="1:27" hidden="1" outlineLevel="2" x14ac:dyDescent="0.4">
      <c r="B755" s="19" t="s">
        <v>451</v>
      </c>
      <c r="C755" s="8"/>
      <c r="D755" s="31"/>
      <c r="E755" s="2" t="s">
        <v>452</v>
      </c>
      <c r="F755" s="2" t="s">
        <v>453</v>
      </c>
      <c r="G755" s="2" t="s">
        <v>454</v>
      </c>
      <c r="I755" s="2">
        <v>142</v>
      </c>
      <c r="K755" s="2">
        <v>4000</v>
      </c>
      <c r="L755" s="2" t="s">
        <v>30</v>
      </c>
      <c r="M755" s="2" t="s">
        <v>360</v>
      </c>
      <c r="N755" s="2" t="s">
        <v>383</v>
      </c>
      <c r="S755" s="5"/>
      <c r="T755" s="41"/>
      <c r="U755" s="8"/>
      <c r="W755" s="2" t="s">
        <v>474</v>
      </c>
      <c r="X755" s="2" t="str">
        <f>X$676</f>
        <v>FALSE</v>
      </c>
      <c r="Y755" s="2"/>
      <c r="AA755" s="2"/>
    </row>
    <row r="756" spans="1:27" hidden="1" outlineLevel="2" x14ac:dyDescent="0.4">
      <c r="B756" s="23"/>
      <c r="I756" s="2">
        <v>142</v>
      </c>
      <c r="S756" s="43" t="s">
        <v>36</v>
      </c>
      <c r="T756" s="44" t="s">
        <v>37</v>
      </c>
      <c r="U756" s="43" t="s">
        <v>38</v>
      </c>
      <c r="Y756" s="2"/>
      <c r="AA756" s="2"/>
    </row>
    <row r="757" spans="1:27" hidden="1" outlineLevel="2" x14ac:dyDescent="0.4">
      <c r="B757" s="19" t="s">
        <v>455</v>
      </c>
      <c r="C757" s="8"/>
      <c r="D757" s="31"/>
      <c r="E757" s="2" t="s">
        <v>456</v>
      </c>
      <c r="F757" s="2" t="s">
        <v>457</v>
      </c>
      <c r="G757" s="2" t="s">
        <v>458</v>
      </c>
      <c r="I757" s="2">
        <v>142</v>
      </c>
      <c r="J757" s="2" t="s">
        <v>459</v>
      </c>
      <c r="K757" s="2">
        <v>20</v>
      </c>
      <c r="L757" s="2" t="s">
        <v>30</v>
      </c>
      <c r="M757" s="2" t="s">
        <v>360</v>
      </c>
      <c r="N757" s="2" t="s">
        <v>383</v>
      </c>
      <c r="S757" s="5"/>
      <c r="T757" s="41"/>
      <c r="U757" s="8"/>
      <c r="V757" s="2" t="s">
        <v>460</v>
      </c>
      <c r="W757" s="2" t="s">
        <v>461</v>
      </c>
      <c r="X757" s="2" t="str">
        <f>X$676</f>
        <v>FALSE</v>
      </c>
      <c r="Y757" s="2"/>
      <c r="AA757" s="2"/>
    </row>
    <row r="758" spans="1:27" outlineLevel="1" x14ac:dyDescent="0.4">
      <c r="B758" s="4"/>
    </row>
    <row r="759" spans="1:27" x14ac:dyDescent="0.4">
      <c r="A759" s="56" t="s">
        <v>475</v>
      </c>
      <c r="B759" s="56"/>
      <c r="C759" s="56"/>
      <c r="D759" s="39"/>
      <c r="E759" s="2" t="s">
        <v>476</v>
      </c>
      <c r="L759" s="2" t="s">
        <v>477</v>
      </c>
      <c r="M759" s="2" t="s">
        <v>476</v>
      </c>
    </row>
    <row r="760" spans="1:27" x14ac:dyDescent="0.4">
      <c r="C760" s="18"/>
      <c r="D760" s="18"/>
      <c r="I760" s="2">
        <v>207</v>
      </c>
      <c r="J760" s="2" t="s">
        <v>362</v>
      </c>
    </row>
    <row r="761" spans="1:27" x14ac:dyDescent="0.4">
      <c r="B761" s="50" t="s">
        <v>478</v>
      </c>
      <c r="C761" s="50"/>
      <c r="D761" s="33"/>
      <c r="E761" s="2" t="s">
        <v>479</v>
      </c>
      <c r="I761" s="2">
        <v>207</v>
      </c>
      <c r="L761" s="2" t="s">
        <v>480</v>
      </c>
      <c r="M761" s="2" t="s">
        <v>476</v>
      </c>
      <c r="N761" s="2" t="s">
        <v>479</v>
      </c>
      <c r="S761" s="43" t="s">
        <v>36</v>
      </c>
      <c r="T761" s="44" t="s">
        <v>37</v>
      </c>
      <c r="U761" s="43" t="s">
        <v>38</v>
      </c>
    </row>
    <row r="762" spans="1:27" x14ac:dyDescent="0.4">
      <c r="B762" s="7" t="s">
        <v>134</v>
      </c>
      <c r="C762" s="5">
        <v>1</v>
      </c>
      <c r="D762" s="30"/>
      <c r="E762" s="2" t="s">
        <v>135</v>
      </c>
      <c r="F762" s="2" t="s">
        <v>102</v>
      </c>
      <c r="G762" s="2" t="s">
        <v>103</v>
      </c>
      <c r="I762" s="2">
        <v>207</v>
      </c>
      <c r="K762" s="2">
        <v>3</v>
      </c>
      <c r="L762" s="2" t="s">
        <v>136</v>
      </c>
      <c r="M762" s="2" t="s">
        <v>476</v>
      </c>
      <c r="N762" s="2" t="s">
        <v>479</v>
      </c>
      <c r="S762" s="5"/>
      <c r="T762" s="41"/>
      <c r="U762" s="8"/>
      <c r="V762" s="2" t="s">
        <v>105</v>
      </c>
      <c r="W762" s="2" t="s">
        <v>106</v>
      </c>
      <c r="X762" s="2" t="str" cm="1">
        <f t="array" ref="X762">IF(AND(C$762&lt;&gt;1,C$763:C$767="",S$762:U$767=""), "FALSE","TRUE")</f>
        <v>TRUE</v>
      </c>
    </row>
    <row r="763" spans="1:27" x14ac:dyDescent="0.4">
      <c r="B763" s="7" t="s">
        <v>481</v>
      </c>
      <c r="C763" s="8"/>
      <c r="D763" s="31"/>
      <c r="E763" s="2" t="s">
        <v>482</v>
      </c>
      <c r="F763" s="2" t="s">
        <v>114</v>
      </c>
      <c r="G763" s="2" t="s">
        <v>115</v>
      </c>
      <c r="I763" s="2">
        <v>207</v>
      </c>
      <c r="K763" s="2">
        <v>120</v>
      </c>
      <c r="L763" s="2" t="s">
        <v>30</v>
      </c>
      <c r="M763" s="2" t="s">
        <v>476</v>
      </c>
      <c r="N763" s="2" t="s">
        <v>479</v>
      </c>
      <c r="S763" s="5"/>
      <c r="T763" s="41"/>
      <c r="U763" s="8"/>
      <c r="W763" s="2" t="s">
        <v>116</v>
      </c>
      <c r="X763" s="2" t="str" cm="1">
        <f t="array" ref="X763">IF(AND(C$762&lt;&gt;1,C$763:C$767="",S$762:U$767=""), "FALSE","TRUE")</f>
        <v>TRUE</v>
      </c>
    </row>
    <row r="764" spans="1:27" x14ac:dyDescent="0.4">
      <c r="B764" s="7" t="s">
        <v>483</v>
      </c>
      <c r="C764" s="8"/>
      <c r="D764" s="31"/>
      <c r="E764" s="2" t="s">
        <v>484</v>
      </c>
      <c r="F764" s="2" t="s">
        <v>485</v>
      </c>
      <c r="G764" s="2" t="s">
        <v>369</v>
      </c>
      <c r="I764" s="2">
        <v>207</v>
      </c>
      <c r="K764" s="2">
        <v>240</v>
      </c>
      <c r="L764" s="2" t="s">
        <v>30</v>
      </c>
      <c r="M764" s="2" t="s">
        <v>476</v>
      </c>
      <c r="N764" s="2" t="s">
        <v>479</v>
      </c>
      <c r="S764" s="5"/>
      <c r="T764" s="41"/>
      <c r="U764" s="8"/>
      <c r="W764" s="2" t="s">
        <v>370</v>
      </c>
      <c r="X764" s="2" t="str" cm="1">
        <f t="array" ref="X764">IF(AND(C$762&lt;&gt;1,C$763:C$767="",S$762:U$767=""), "FALSE","TRUE")</f>
        <v>TRUE</v>
      </c>
    </row>
    <row r="765" spans="1:27" x14ac:dyDescent="0.4">
      <c r="B765" s="7" t="s">
        <v>112</v>
      </c>
      <c r="C765" s="8"/>
      <c r="D765" s="31"/>
      <c r="E765" s="2" t="s">
        <v>486</v>
      </c>
      <c r="F765" s="2" t="s">
        <v>114</v>
      </c>
      <c r="G765" s="2" t="s">
        <v>115</v>
      </c>
      <c r="I765" s="2">
        <v>207</v>
      </c>
      <c r="K765" s="2">
        <v>120</v>
      </c>
      <c r="L765" s="2" t="s">
        <v>30</v>
      </c>
      <c r="M765" s="2" t="s">
        <v>476</v>
      </c>
      <c r="N765" s="2" t="s">
        <v>479</v>
      </c>
      <c r="S765" s="5"/>
      <c r="T765" s="41"/>
      <c r="U765" s="8"/>
      <c r="W765" s="2" t="s">
        <v>116</v>
      </c>
      <c r="X765" s="2" t="str" cm="1">
        <f t="array" ref="X765">IF(AND(C$762&lt;&gt;1,C$763:C$767="",S$762:U$767=""), "FALSE","TRUE")</f>
        <v>TRUE</v>
      </c>
    </row>
    <row r="766" spans="1:27" x14ac:dyDescent="0.4">
      <c r="B766" s="7" t="s">
        <v>117</v>
      </c>
      <c r="C766" s="8"/>
      <c r="D766" s="31"/>
      <c r="E766" s="2" t="s">
        <v>487</v>
      </c>
      <c r="F766" s="2" t="s">
        <v>116</v>
      </c>
      <c r="G766" s="2" t="s">
        <v>115</v>
      </c>
      <c r="I766" s="2">
        <v>207</v>
      </c>
      <c r="K766" s="2">
        <v>120</v>
      </c>
      <c r="L766" s="2" t="s">
        <v>30</v>
      </c>
      <c r="M766" s="2" t="s">
        <v>476</v>
      </c>
      <c r="N766" s="2" t="s">
        <v>479</v>
      </c>
      <c r="S766" s="5"/>
      <c r="T766" s="41"/>
      <c r="U766" s="8"/>
      <c r="W766" s="2" t="s">
        <v>116</v>
      </c>
      <c r="X766" s="2" t="str" cm="1">
        <f t="array" ref="X766">IF(AND(C$762&lt;&gt;1,C$763:C$767="",S$762:U$767=""), "FALSE","TRUE")</f>
        <v>TRUE</v>
      </c>
    </row>
    <row r="767" spans="1:27" x14ac:dyDescent="0.4">
      <c r="B767" s="7" t="s">
        <v>333</v>
      </c>
      <c r="C767" s="11"/>
      <c r="D767" s="34"/>
      <c r="E767" s="2" t="s">
        <v>488</v>
      </c>
      <c r="F767" s="2" t="s">
        <v>489</v>
      </c>
      <c r="G767" s="2" t="s">
        <v>490</v>
      </c>
      <c r="I767" s="2">
        <v>207</v>
      </c>
      <c r="K767" s="2">
        <v>15</v>
      </c>
      <c r="L767" s="2" t="s">
        <v>30</v>
      </c>
      <c r="M767" s="2" t="s">
        <v>476</v>
      </c>
      <c r="N767" s="2" t="s">
        <v>479</v>
      </c>
      <c r="S767" s="5"/>
      <c r="T767" s="41"/>
      <c r="U767" s="8"/>
      <c r="W767" s="2" t="s">
        <v>491</v>
      </c>
      <c r="X767" s="2" t="str" cm="1">
        <f t="array" ref="X767">IF(AND(C$762&lt;&gt;1,C$763:C$767="",S$762:U$767=""), "FALSE","TRUE")</f>
        <v>TRUE</v>
      </c>
    </row>
    <row r="768" spans="1:27" x14ac:dyDescent="0.4">
      <c r="B768" s="3" t="s">
        <v>19</v>
      </c>
      <c r="I768" s="2">
        <v>207</v>
      </c>
    </row>
    <row r="769" spans="2:24" x14ac:dyDescent="0.4">
      <c r="B769" s="50" t="s">
        <v>492</v>
      </c>
      <c r="C769" s="50"/>
      <c r="D769" s="33"/>
      <c r="E769" s="2" t="s">
        <v>493</v>
      </c>
      <c r="I769" s="2">
        <v>207</v>
      </c>
      <c r="L769" s="2" t="s">
        <v>494</v>
      </c>
      <c r="M769" s="2" t="s">
        <v>476</v>
      </c>
      <c r="N769" s="2" t="s">
        <v>479</v>
      </c>
      <c r="O769" s="2" t="s">
        <v>493</v>
      </c>
      <c r="S769" s="43" t="s">
        <v>36</v>
      </c>
      <c r="T769" s="44" t="s">
        <v>37</v>
      </c>
      <c r="U769" s="43" t="s">
        <v>38</v>
      </c>
    </row>
    <row r="770" spans="2:24" x14ac:dyDescent="0.4">
      <c r="B770" s="7" t="s">
        <v>134</v>
      </c>
      <c r="C770" s="5">
        <v>1</v>
      </c>
      <c r="D770" s="30"/>
      <c r="E770" s="2" t="s">
        <v>392</v>
      </c>
      <c r="F770" s="2" t="s">
        <v>102</v>
      </c>
      <c r="G770" s="2" t="s">
        <v>103</v>
      </c>
      <c r="H770" s="2">
        <v>214</v>
      </c>
      <c r="I770" s="2">
        <v>207</v>
      </c>
      <c r="K770" s="2">
        <v>3</v>
      </c>
      <c r="L770" s="2" t="s">
        <v>136</v>
      </c>
      <c r="M770" s="2" t="s">
        <v>476</v>
      </c>
      <c r="N770" s="2" t="s">
        <v>479</v>
      </c>
      <c r="O770" s="2" t="s">
        <v>493</v>
      </c>
      <c r="S770" s="5"/>
      <c r="T770" s="41"/>
      <c r="U770" s="8"/>
      <c r="V770" s="2" t="s">
        <v>105</v>
      </c>
      <c r="W770" s="2" t="s">
        <v>106</v>
      </c>
      <c r="X770" s="45" t="str" cm="1">
        <f t="array" ref="X770">IF(X762="TRUE",IF(AND(C770&lt;&gt;1,C771:C774="",S770:U774=""), "FALSE","TRUE"),"FALSE")</f>
        <v>TRUE</v>
      </c>
    </row>
    <row r="771" spans="2:24" x14ac:dyDescent="0.4">
      <c r="B771" s="7" t="s">
        <v>495</v>
      </c>
      <c r="C771" s="8"/>
      <c r="D771" s="31"/>
      <c r="E771" s="2" t="s">
        <v>496</v>
      </c>
      <c r="F771" s="2" t="s">
        <v>497</v>
      </c>
      <c r="G771" s="2" t="s">
        <v>498</v>
      </c>
      <c r="H771" s="2">
        <v>214</v>
      </c>
      <c r="I771" s="2">
        <v>207</v>
      </c>
      <c r="K771" s="2">
        <v>50</v>
      </c>
      <c r="L771" s="2" t="s">
        <v>30</v>
      </c>
      <c r="M771" s="2" t="s">
        <v>476</v>
      </c>
      <c r="N771" s="2" t="s">
        <v>479</v>
      </c>
      <c r="O771" s="2" t="s">
        <v>493</v>
      </c>
      <c r="S771" s="5"/>
      <c r="T771" s="41"/>
      <c r="U771" s="8"/>
      <c r="W771" s="2" t="s">
        <v>499</v>
      </c>
      <c r="X771" s="45" t="str" cm="1">
        <f t="array" ref="X771">IF(X762="TRUE",IF(AND(C770&lt;&gt;1,C771:C774="",S770:U774=""), "FALSE","TRUE"),"FALSE")</f>
        <v>TRUE</v>
      </c>
    </row>
    <row r="772" spans="2:24" x14ac:dyDescent="0.4">
      <c r="B772" s="7" t="s">
        <v>500</v>
      </c>
      <c r="C772" s="5"/>
      <c r="D772" s="30"/>
      <c r="E772" s="2" t="s">
        <v>501</v>
      </c>
      <c r="F772" s="2" t="s">
        <v>154</v>
      </c>
      <c r="G772" s="2" t="s">
        <v>502</v>
      </c>
      <c r="H772" s="2">
        <v>214</v>
      </c>
      <c r="I772" s="2">
        <v>207</v>
      </c>
      <c r="K772" s="2">
        <v>10</v>
      </c>
      <c r="L772" s="2" t="s">
        <v>30</v>
      </c>
      <c r="M772" s="2" t="s">
        <v>476</v>
      </c>
      <c r="N772" s="2" t="s">
        <v>479</v>
      </c>
      <c r="O772" s="2" t="s">
        <v>493</v>
      </c>
      <c r="S772" s="5"/>
      <c r="T772" s="41"/>
      <c r="U772" s="8"/>
      <c r="W772" s="2" t="s">
        <v>156</v>
      </c>
      <c r="X772" s="45" t="str" cm="1">
        <f t="array" ref="X772">IF(X762="TRUE",IF(AND(C770&lt;&gt;1,C771:C774="",S770:U774=""), "FALSE","TRUE"),"FALSE")</f>
        <v>TRUE</v>
      </c>
    </row>
    <row r="773" spans="2:24" x14ac:dyDescent="0.4">
      <c r="B773" s="7" t="s">
        <v>503</v>
      </c>
      <c r="C773" s="5"/>
      <c r="D773" s="30"/>
      <c r="E773" s="2" t="s">
        <v>504</v>
      </c>
      <c r="F773" s="2" t="s">
        <v>505</v>
      </c>
      <c r="G773" s="2" t="s">
        <v>506</v>
      </c>
      <c r="H773" s="2">
        <v>214</v>
      </c>
      <c r="I773" s="2">
        <v>207</v>
      </c>
      <c r="K773" s="2">
        <v>4</v>
      </c>
      <c r="L773" s="2" t="s">
        <v>30</v>
      </c>
      <c r="M773" s="2" t="s">
        <v>476</v>
      </c>
      <c r="N773" s="2" t="s">
        <v>479</v>
      </c>
      <c r="O773" s="2" t="s">
        <v>493</v>
      </c>
      <c r="S773" s="5"/>
      <c r="T773" s="41"/>
      <c r="U773" s="8"/>
      <c r="W773" s="2" t="s">
        <v>507</v>
      </c>
      <c r="X773" s="45" t="str" cm="1">
        <f t="array" ref="X773">IF(X762="TRUE",IF(AND(C770&lt;&gt;1,C771:C774="",S770:U774=""), "FALSE","TRUE"),"FALSE")</f>
        <v>TRUE</v>
      </c>
    </row>
    <row r="774" spans="2:24" collapsed="1" x14ac:dyDescent="0.4">
      <c r="B774" s="7" t="s">
        <v>508</v>
      </c>
      <c r="C774" s="8"/>
      <c r="D774" s="31"/>
      <c r="E774" s="2" t="s">
        <v>509</v>
      </c>
      <c r="F774" s="2" t="s">
        <v>510</v>
      </c>
      <c r="G774" s="2" t="s">
        <v>511</v>
      </c>
      <c r="H774" s="2">
        <v>214</v>
      </c>
      <c r="I774" s="2">
        <v>207</v>
      </c>
      <c r="K774" s="2">
        <v>120</v>
      </c>
      <c r="L774" s="2" t="s">
        <v>30</v>
      </c>
      <c r="M774" s="2" t="s">
        <v>476</v>
      </c>
      <c r="N774" s="2" t="s">
        <v>479</v>
      </c>
      <c r="O774" s="2" t="s">
        <v>493</v>
      </c>
      <c r="S774" s="5"/>
      <c r="T774" s="41"/>
      <c r="U774" s="8"/>
      <c r="W774" s="2" t="s">
        <v>512</v>
      </c>
      <c r="X774" s="45" t="str" cm="1">
        <f t="array" ref="X774">IF(X762="TRUE",IF(AND(C770&lt;&gt;1,C771:C774="",S770:U774=""), "FALSE","TRUE"),"FALSE")</f>
        <v>TRUE</v>
      </c>
    </row>
    <row r="775" spans="2:24" hidden="1" outlineLevel="1" x14ac:dyDescent="0.4">
      <c r="B775" s="7" t="s">
        <v>134</v>
      </c>
      <c r="C775" s="5">
        <v>2</v>
      </c>
      <c r="D775" s="30"/>
      <c r="E775" s="2" t="s">
        <v>392</v>
      </c>
      <c r="F775" s="2" t="s">
        <v>102</v>
      </c>
      <c r="G775" s="2" t="s">
        <v>103</v>
      </c>
      <c r="H775" s="2">
        <v>214</v>
      </c>
      <c r="I775" s="2">
        <v>207</v>
      </c>
      <c r="K775" s="2">
        <v>3</v>
      </c>
      <c r="L775" s="2" t="s">
        <v>136</v>
      </c>
      <c r="M775" s="2" t="s">
        <v>476</v>
      </c>
      <c r="N775" s="2" t="s">
        <v>479</v>
      </c>
      <c r="O775" s="2" t="s">
        <v>493</v>
      </c>
      <c r="S775" s="5"/>
      <c r="T775" s="41"/>
      <c r="U775" s="8"/>
      <c r="V775" s="2" t="s">
        <v>105</v>
      </c>
      <c r="W775" s="2" t="s">
        <v>106</v>
      </c>
      <c r="X775" s="45" t="str" cm="1">
        <f t="array" ref="X775">IF(X762="TRUE",IF(AND(C775&lt;&gt;1,C776:C779="",S775:U779=""), "FALSE","TRUE"),"FALSE")</f>
        <v>FALSE</v>
      </c>
    </row>
    <row r="776" spans="2:24" hidden="1" outlineLevel="1" x14ac:dyDescent="0.4">
      <c r="B776" s="7" t="s">
        <v>495</v>
      </c>
      <c r="C776" s="8"/>
      <c r="D776" s="31"/>
      <c r="E776" s="2" t="s">
        <v>496</v>
      </c>
      <c r="F776" s="2" t="s">
        <v>497</v>
      </c>
      <c r="G776" s="2" t="s">
        <v>498</v>
      </c>
      <c r="H776" s="2">
        <v>214</v>
      </c>
      <c r="I776" s="2">
        <v>207</v>
      </c>
      <c r="K776" s="2">
        <v>50</v>
      </c>
      <c r="L776" s="2" t="s">
        <v>30</v>
      </c>
      <c r="M776" s="2" t="s">
        <v>476</v>
      </c>
      <c r="N776" s="2" t="s">
        <v>479</v>
      </c>
      <c r="O776" s="2" t="s">
        <v>493</v>
      </c>
      <c r="S776" s="5"/>
      <c r="T776" s="41"/>
      <c r="U776" s="8"/>
      <c r="W776" s="2" t="s">
        <v>499</v>
      </c>
      <c r="X776" s="45" t="str" cm="1">
        <f t="array" ref="X776">IF(X762="TRUE",IF(AND(C775&lt;&gt;1,C776:C779="",S775:U779=""), "FALSE","TRUE"),"FALSE")</f>
        <v>FALSE</v>
      </c>
    </row>
    <row r="777" spans="2:24" hidden="1" outlineLevel="1" x14ac:dyDescent="0.4">
      <c r="B777" s="7" t="s">
        <v>500</v>
      </c>
      <c r="C777" s="5"/>
      <c r="D777" s="30"/>
      <c r="E777" s="2" t="s">
        <v>501</v>
      </c>
      <c r="F777" s="2" t="s">
        <v>154</v>
      </c>
      <c r="G777" s="2" t="s">
        <v>502</v>
      </c>
      <c r="H777" s="2">
        <v>214</v>
      </c>
      <c r="I777" s="2">
        <v>207</v>
      </c>
      <c r="K777" s="2">
        <v>10</v>
      </c>
      <c r="L777" s="2" t="s">
        <v>30</v>
      </c>
      <c r="M777" s="2" t="s">
        <v>476</v>
      </c>
      <c r="N777" s="2" t="s">
        <v>479</v>
      </c>
      <c r="O777" s="2" t="s">
        <v>493</v>
      </c>
      <c r="S777" s="5"/>
      <c r="T777" s="41"/>
      <c r="U777" s="8"/>
      <c r="W777" s="2" t="s">
        <v>156</v>
      </c>
      <c r="X777" s="45" t="str" cm="1">
        <f t="array" ref="X777">IF(X762="TRUE",IF(AND(C775&lt;&gt;1,C776:C779="",S775:U779=""), "FALSE","TRUE"),"FALSE")</f>
        <v>FALSE</v>
      </c>
    </row>
    <row r="778" spans="2:24" hidden="1" outlineLevel="1" x14ac:dyDescent="0.4">
      <c r="B778" s="7" t="s">
        <v>503</v>
      </c>
      <c r="C778" s="5"/>
      <c r="D778" s="30"/>
      <c r="E778" s="2" t="s">
        <v>504</v>
      </c>
      <c r="F778" s="2" t="s">
        <v>505</v>
      </c>
      <c r="G778" s="2" t="s">
        <v>506</v>
      </c>
      <c r="H778" s="2">
        <v>214</v>
      </c>
      <c r="I778" s="2">
        <v>207</v>
      </c>
      <c r="K778" s="2">
        <v>4</v>
      </c>
      <c r="L778" s="2" t="s">
        <v>30</v>
      </c>
      <c r="M778" s="2" t="s">
        <v>476</v>
      </c>
      <c r="N778" s="2" t="s">
        <v>479</v>
      </c>
      <c r="O778" s="2" t="s">
        <v>493</v>
      </c>
      <c r="S778" s="5"/>
      <c r="T778" s="41"/>
      <c r="U778" s="8"/>
      <c r="W778" s="2" t="s">
        <v>507</v>
      </c>
      <c r="X778" s="45" t="str" cm="1">
        <f t="array" ref="X778">IF(X762="TRUE",IF(AND(C775&lt;&gt;1,C776:C779="",S775:U779=""), "FALSE","TRUE"),"FALSE")</f>
        <v>FALSE</v>
      </c>
    </row>
    <row r="779" spans="2:24" hidden="1" outlineLevel="1" x14ac:dyDescent="0.4">
      <c r="B779" s="7" t="s">
        <v>508</v>
      </c>
      <c r="C779" s="8"/>
      <c r="D779" s="31"/>
      <c r="E779" s="2" t="s">
        <v>509</v>
      </c>
      <c r="F779" s="2" t="s">
        <v>510</v>
      </c>
      <c r="G779" s="2" t="s">
        <v>511</v>
      </c>
      <c r="H779" s="2">
        <v>214</v>
      </c>
      <c r="I779" s="2">
        <v>207</v>
      </c>
      <c r="K779" s="2">
        <v>120</v>
      </c>
      <c r="L779" s="2" t="s">
        <v>30</v>
      </c>
      <c r="M779" s="2" t="s">
        <v>476</v>
      </c>
      <c r="N779" s="2" t="s">
        <v>479</v>
      </c>
      <c r="O779" s="2" t="s">
        <v>493</v>
      </c>
      <c r="S779" s="5"/>
      <c r="T779" s="41"/>
      <c r="U779" s="8"/>
      <c r="W779" s="2" t="s">
        <v>512</v>
      </c>
      <c r="X779" s="45" t="str" cm="1">
        <f t="array" ref="X779">IF(X762="TRUE",IF(AND(C775&lt;&gt;1,C776:C779="",S775:U779=""), "FALSE","TRUE"),"FALSE")</f>
        <v>FALSE</v>
      </c>
    </row>
    <row r="780" spans="2:24" x14ac:dyDescent="0.4">
      <c r="B780" s="3" t="s">
        <v>19</v>
      </c>
      <c r="I780" s="2">
        <v>207</v>
      </c>
    </row>
    <row r="781" spans="2:24" x14ac:dyDescent="0.4">
      <c r="B781" s="50" t="s">
        <v>513</v>
      </c>
      <c r="C781" s="50"/>
      <c r="D781" s="33"/>
      <c r="E781" s="2" t="s">
        <v>514</v>
      </c>
      <c r="I781" s="2">
        <v>207</v>
      </c>
      <c r="L781" s="2" t="s">
        <v>515</v>
      </c>
      <c r="M781" s="2" t="s">
        <v>476</v>
      </c>
      <c r="N781" s="2" t="s">
        <v>479</v>
      </c>
      <c r="O781" s="2" t="s">
        <v>514</v>
      </c>
      <c r="S781" s="43" t="s">
        <v>36</v>
      </c>
      <c r="T781" s="44" t="s">
        <v>37</v>
      </c>
      <c r="U781" s="43" t="s">
        <v>38</v>
      </c>
    </row>
    <row r="782" spans="2:24" x14ac:dyDescent="0.4">
      <c r="B782" s="7" t="s">
        <v>134</v>
      </c>
      <c r="C782" s="5">
        <v>1</v>
      </c>
      <c r="D782" s="30"/>
      <c r="E782" s="2" t="s">
        <v>392</v>
      </c>
      <c r="F782" s="2" t="s">
        <v>106</v>
      </c>
      <c r="G782" s="2" t="s">
        <v>103</v>
      </c>
      <c r="H782" s="2">
        <v>221</v>
      </c>
      <c r="I782" s="2">
        <v>207</v>
      </c>
      <c r="K782" s="2">
        <v>3</v>
      </c>
      <c r="L782" s="2" t="s">
        <v>136</v>
      </c>
      <c r="M782" s="2" t="s">
        <v>476</v>
      </c>
      <c r="N782" s="2" t="s">
        <v>479</v>
      </c>
      <c r="O782" s="2" t="s">
        <v>514</v>
      </c>
      <c r="S782" s="5"/>
      <c r="T782" s="41"/>
      <c r="U782" s="8"/>
      <c r="V782" s="2" t="s">
        <v>105</v>
      </c>
      <c r="W782" s="2" t="s">
        <v>106</v>
      </c>
      <c r="X782" s="45" t="str" cm="1">
        <f t="array" ref="X782">IF(X762="TRUE",IF(AND(C782&lt;&gt;1,C783:C784="",S782:U784=""), "FALSE","TRUE"),"FALSE")</f>
        <v>TRUE</v>
      </c>
    </row>
    <row r="783" spans="2:24" x14ac:dyDescent="0.4">
      <c r="B783" s="7" t="s">
        <v>516</v>
      </c>
      <c r="C783" s="8"/>
      <c r="D783" s="31"/>
      <c r="E783" s="2" t="s">
        <v>517</v>
      </c>
      <c r="F783" s="2" t="s">
        <v>499</v>
      </c>
      <c r="G783" s="2" t="s">
        <v>498</v>
      </c>
      <c r="H783" s="2">
        <v>221</v>
      </c>
      <c r="I783" s="2">
        <v>207</v>
      </c>
      <c r="K783" s="2">
        <v>50</v>
      </c>
      <c r="L783" s="2" t="s">
        <v>30</v>
      </c>
      <c r="M783" s="2" t="s">
        <v>476</v>
      </c>
      <c r="N783" s="2" t="s">
        <v>479</v>
      </c>
      <c r="O783" s="2" t="s">
        <v>514</v>
      </c>
      <c r="S783" s="5"/>
      <c r="T783" s="41"/>
      <c r="U783" s="8"/>
      <c r="W783" s="2" t="s">
        <v>499</v>
      </c>
      <c r="X783" s="45" t="str" cm="1">
        <f t="array" ref="X783">IF(X762="TRUE",IF(AND(C782&lt;&gt;1,C783:C784="",S782:U784=""), "FALSE","TRUE"),"FALSE")</f>
        <v>TRUE</v>
      </c>
    </row>
    <row r="784" spans="2:24" x14ac:dyDescent="0.4">
      <c r="B784" s="7" t="s">
        <v>508</v>
      </c>
      <c r="C784" s="8"/>
      <c r="D784" s="31"/>
      <c r="E784" s="2" t="s">
        <v>518</v>
      </c>
      <c r="F784" s="2" t="s">
        <v>512</v>
      </c>
      <c r="G784" s="2" t="s">
        <v>511</v>
      </c>
      <c r="H784" s="2">
        <v>221</v>
      </c>
      <c r="I784" s="2">
        <v>207</v>
      </c>
      <c r="K784" s="2">
        <v>120</v>
      </c>
      <c r="L784" s="2" t="s">
        <v>30</v>
      </c>
      <c r="M784" s="2" t="s">
        <v>476</v>
      </c>
      <c r="N784" s="2" t="s">
        <v>479</v>
      </c>
      <c r="O784" s="2" t="s">
        <v>514</v>
      </c>
      <c r="S784" s="5"/>
      <c r="T784" s="41"/>
      <c r="U784" s="8"/>
      <c r="W784" s="2" t="s">
        <v>512</v>
      </c>
      <c r="X784" s="45" t="str" cm="1">
        <f t="array" ref="X784">IF(X762="TRUE",IF(AND(C782&lt;&gt;1,C783:C784="",S782:U784=""), "FALSE","TRUE"),"FALSE")</f>
        <v>TRUE</v>
      </c>
    </row>
    <row r="785" spans="2:24" x14ac:dyDescent="0.4">
      <c r="B785" s="7" t="s">
        <v>134</v>
      </c>
      <c r="C785" s="5">
        <v>2</v>
      </c>
      <c r="D785" s="30"/>
      <c r="E785" s="2" t="s">
        <v>392</v>
      </c>
      <c r="F785" s="2" t="s">
        <v>106</v>
      </c>
      <c r="G785" s="2" t="s">
        <v>103</v>
      </c>
      <c r="H785" s="2">
        <v>221</v>
      </c>
      <c r="I785" s="2">
        <v>207</v>
      </c>
      <c r="K785" s="2">
        <v>3</v>
      </c>
      <c r="L785" s="2" t="s">
        <v>136</v>
      </c>
      <c r="M785" s="2" t="s">
        <v>476</v>
      </c>
      <c r="N785" s="2" t="s">
        <v>479</v>
      </c>
      <c r="O785" s="2" t="s">
        <v>514</v>
      </c>
      <c r="S785" s="5"/>
      <c r="T785" s="41"/>
      <c r="U785" s="8"/>
      <c r="V785" s="2" t="s">
        <v>105</v>
      </c>
      <c r="W785" s="2" t="s">
        <v>106</v>
      </c>
      <c r="X785" s="45" t="str" cm="1">
        <f t="array" ref="X785">IF(X762="TRUE",IF(AND(C785&lt;&gt;1,C786:C787="",S785:U787=""), "FALSE","TRUE"),"FALSE")</f>
        <v>FALSE</v>
      </c>
    </row>
    <row r="786" spans="2:24" x14ac:dyDescent="0.4">
      <c r="B786" s="7" t="s">
        <v>516</v>
      </c>
      <c r="C786" s="8"/>
      <c r="D786" s="31"/>
      <c r="E786" s="2" t="s">
        <v>517</v>
      </c>
      <c r="F786" s="2" t="s">
        <v>499</v>
      </c>
      <c r="G786" s="2" t="s">
        <v>498</v>
      </c>
      <c r="H786" s="2">
        <v>221</v>
      </c>
      <c r="I786" s="2">
        <v>207</v>
      </c>
      <c r="K786" s="2">
        <v>50</v>
      </c>
      <c r="L786" s="2" t="s">
        <v>30</v>
      </c>
      <c r="M786" s="2" t="s">
        <v>476</v>
      </c>
      <c r="N786" s="2" t="s">
        <v>479</v>
      </c>
      <c r="O786" s="2" t="s">
        <v>514</v>
      </c>
      <c r="S786" s="5"/>
      <c r="T786" s="41"/>
      <c r="U786" s="8"/>
      <c r="W786" s="2" t="s">
        <v>499</v>
      </c>
      <c r="X786" s="45" t="str" cm="1">
        <f t="array" ref="X786">IF(X762="TRUE",IF(AND(C785&lt;&gt;1,C786:C787="",S785:U787=""), "FALSE","TRUE"),"FALSE")</f>
        <v>FALSE</v>
      </c>
    </row>
    <row r="787" spans="2:24" x14ac:dyDescent="0.4">
      <c r="B787" s="7" t="s">
        <v>508</v>
      </c>
      <c r="C787" s="8"/>
      <c r="D787" s="31"/>
      <c r="E787" s="2" t="s">
        <v>518</v>
      </c>
      <c r="F787" s="2" t="s">
        <v>512</v>
      </c>
      <c r="G787" s="2" t="s">
        <v>511</v>
      </c>
      <c r="H787" s="2">
        <v>221</v>
      </c>
      <c r="I787" s="2">
        <v>207</v>
      </c>
      <c r="K787" s="2">
        <v>120</v>
      </c>
      <c r="L787" s="2" t="s">
        <v>30</v>
      </c>
      <c r="M787" s="2" t="s">
        <v>476</v>
      </c>
      <c r="N787" s="2" t="s">
        <v>479</v>
      </c>
      <c r="O787" s="2" t="s">
        <v>514</v>
      </c>
      <c r="S787" s="5"/>
      <c r="T787" s="41"/>
      <c r="U787" s="8"/>
      <c r="W787" s="2" t="s">
        <v>512</v>
      </c>
      <c r="X787" s="45" t="str" cm="1">
        <f t="array" ref="X787">IF(X762="TRUE",IF(AND(C785&lt;&gt;1,C786:C787="",S785:U787=""), "FALSE","TRUE"),"FALSE")</f>
        <v>FALSE</v>
      </c>
    </row>
    <row r="788" spans="2:24" x14ac:dyDescent="0.4">
      <c r="B788" s="7" t="s">
        <v>134</v>
      </c>
      <c r="C788" s="5">
        <v>3</v>
      </c>
      <c r="D788" s="30"/>
      <c r="E788" s="2" t="s">
        <v>392</v>
      </c>
      <c r="F788" s="2" t="s">
        <v>106</v>
      </c>
      <c r="G788" s="2" t="s">
        <v>103</v>
      </c>
      <c r="H788" s="2">
        <v>221</v>
      </c>
      <c r="I788" s="2">
        <v>207</v>
      </c>
      <c r="K788" s="2">
        <v>3</v>
      </c>
      <c r="L788" s="2" t="s">
        <v>136</v>
      </c>
      <c r="M788" s="2" t="s">
        <v>476</v>
      </c>
      <c r="N788" s="2" t="s">
        <v>479</v>
      </c>
      <c r="O788" s="2" t="s">
        <v>514</v>
      </c>
      <c r="S788" s="5"/>
      <c r="T788" s="41"/>
      <c r="U788" s="8"/>
      <c r="V788" s="2" t="s">
        <v>105</v>
      </c>
      <c r="W788" s="2" t="s">
        <v>106</v>
      </c>
      <c r="X788" s="45" t="str" cm="1">
        <f t="array" ref="X788">IF(X762="TRUE",IF(AND(C788&lt;&gt;1,C789:C790="",S788:U790=""), "FALSE","TRUE"),"FALSE")</f>
        <v>FALSE</v>
      </c>
    </row>
    <row r="789" spans="2:24" x14ac:dyDescent="0.4">
      <c r="B789" s="7" t="s">
        <v>516</v>
      </c>
      <c r="C789" s="8"/>
      <c r="D789" s="31"/>
      <c r="E789" s="2" t="s">
        <v>517</v>
      </c>
      <c r="F789" s="2" t="s">
        <v>499</v>
      </c>
      <c r="G789" s="2" t="s">
        <v>498</v>
      </c>
      <c r="H789" s="2">
        <v>221</v>
      </c>
      <c r="I789" s="2">
        <v>207</v>
      </c>
      <c r="K789" s="2">
        <v>50</v>
      </c>
      <c r="L789" s="2" t="s">
        <v>30</v>
      </c>
      <c r="M789" s="2" t="s">
        <v>476</v>
      </c>
      <c r="N789" s="2" t="s">
        <v>479</v>
      </c>
      <c r="O789" s="2" t="s">
        <v>514</v>
      </c>
      <c r="S789" s="5"/>
      <c r="T789" s="41"/>
      <c r="U789" s="8"/>
      <c r="W789" s="2" t="s">
        <v>499</v>
      </c>
      <c r="X789" s="45" t="str" cm="1">
        <f t="array" ref="X789">IF(X762="TRUE",IF(AND(C788&lt;&gt;1,C789:C790="",S788:U790=""), "FALSE","TRUE"),"FALSE")</f>
        <v>FALSE</v>
      </c>
    </row>
    <row r="790" spans="2:24" x14ac:dyDescent="0.4">
      <c r="B790" s="7" t="s">
        <v>508</v>
      </c>
      <c r="C790" s="8"/>
      <c r="D790" s="31"/>
      <c r="E790" s="2" t="s">
        <v>518</v>
      </c>
      <c r="F790" s="2" t="s">
        <v>512</v>
      </c>
      <c r="G790" s="2" t="s">
        <v>511</v>
      </c>
      <c r="H790" s="2">
        <v>221</v>
      </c>
      <c r="I790" s="2">
        <v>207</v>
      </c>
      <c r="K790" s="2">
        <v>120</v>
      </c>
      <c r="L790" s="2" t="s">
        <v>30</v>
      </c>
      <c r="M790" s="2" t="s">
        <v>476</v>
      </c>
      <c r="N790" s="2" t="s">
        <v>479</v>
      </c>
      <c r="O790" s="2" t="s">
        <v>514</v>
      </c>
      <c r="S790" s="5"/>
      <c r="T790" s="41"/>
      <c r="U790" s="8"/>
      <c r="W790" s="2" t="s">
        <v>512</v>
      </c>
      <c r="X790" s="45" t="str" cm="1">
        <f t="array" ref="X790">IF(X762="TRUE",IF(AND(C788&lt;&gt;1,C789:C790="",S788:U790=""), "FALSE","TRUE"),"FALSE")</f>
        <v>FALSE</v>
      </c>
    </row>
    <row r="791" spans="2:24" x14ac:dyDescent="0.4">
      <c r="B791" s="7" t="s">
        <v>134</v>
      </c>
      <c r="C791" s="5">
        <v>4</v>
      </c>
      <c r="D791" s="30"/>
      <c r="E791" s="2" t="s">
        <v>392</v>
      </c>
      <c r="F791" s="2" t="s">
        <v>106</v>
      </c>
      <c r="G791" s="2" t="s">
        <v>103</v>
      </c>
      <c r="H791" s="2">
        <v>221</v>
      </c>
      <c r="I791" s="2">
        <v>207</v>
      </c>
      <c r="K791" s="2">
        <v>3</v>
      </c>
      <c r="L791" s="2" t="s">
        <v>136</v>
      </c>
      <c r="M791" s="2" t="s">
        <v>476</v>
      </c>
      <c r="N791" s="2" t="s">
        <v>479</v>
      </c>
      <c r="O791" s="2" t="s">
        <v>514</v>
      </c>
      <c r="S791" s="5"/>
      <c r="T791" s="41"/>
      <c r="U791" s="8"/>
      <c r="V791" s="2" t="s">
        <v>105</v>
      </c>
      <c r="W791" s="2" t="s">
        <v>106</v>
      </c>
      <c r="X791" s="45" t="str" cm="1">
        <f t="array" ref="X791">IF(X762="TRUE",IF(AND(C791&lt;&gt;1,C792:C793="",S791:U793=""), "FALSE","TRUE"),"FALSE")</f>
        <v>FALSE</v>
      </c>
    </row>
    <row r="792" spans="2:24" x14ac:dyDescent="0.4">
      <c r="B792" s="7" t="s">
        <v>516</v>
      </c>
      <c r="C792" s="8"/>
      <c r="D792" s="31"/>
      <c r="E792" s="2" t="s">
        <v>517</v>
      </c>
      <c r="F792" s="2" t="s">
        <v>499</v>
      </c>
      <c r="G792" s="2" t="s">
        <v>498</v>
      </c>
      <c r="H792" s="2">
        <v>221</v>
      </c>
      <c r="I792" s="2">
        <v>207</v>
      </c>
      <c r="K792" s="2">
        <v>50</v>
      </c>
      <c r="L792" s="2" t="s">
        <v>30</v>
      </c>
      <c r="M792" s="2" t="s">
        <v>476</v>
      </c>
      <c r="N792" s="2" t="s">
        <v>479</v>
      </c>
      <c r="O792" s="2" t="s">
        <v>514</v>
      </c>
      <c r="S792" s="5"/>
      <c r="T792" s="41"/>
      <c r="U792" s="8"/>
      <c r="W792" s="2" t="s">
        <v>499</v>
      </c>
      <c r="X792" s="45" t="str" cm="1">
        <f t="array" ref="X792">IF(X762="TRUE",IF(AND(C791&lt;&gt;1,C792:C793="",S791:U793=""), "FALSE","TRUE"),"FALSE")</f>
        <v>FALSE</v>
      </c>
    </row>
    <row r="793" spans="2:24" x14ac:dyDescent="0.4">
      <c r="B793" s="7" t="s">
        <v>508</v>
      </c>
      <c r="C793" s="8"/>
      <c r="D793" s="31"/>
      <c r="E793" s="2" t="s">
        <v>518</v>
      </c>
      <c r="F793" s="2" t="s">
        <v>512</v>
      </c>
      <c r="G793" s="2" t="s">
        <v>511</v>
      </c>
      <c r="H793" s="2">
        <v>221</v>
      </c>
      <c r="I793" s="2">
        <v>207</v>
      </c>
      <c r="K793" s="2">
        <v>120</v>
      </c>
      <c r="L793" s="2" t="s">
        <v>30</v>
      </c>
      <c r="M793" s="2" t="s">
        <v>476</v>
      </c>
      <c r="N793" s="2" t="s">
        <v>479</v>
      </c>
      <c r="O793" s="2" t="s">
        <v>514</v>
      </c>
      <c r="S793" s="5"/>
      <c r="T793" s="41"/>
      <c r="U793" s="8"/>
      <c r="W793" s="2" t="s">
        <v>512</v>
      </c>
      <c r="X793" s="45" t="str" cm="1">
        <f t="array" ref="X793">IF(X762="TRUE",IF(AND(C791&lt;&gt;1,C792:C793="",S791:U793=""), "FALSE","TRUE"),"FALSE")</f>
        <v>FALSE</v>
      </c>
    </row>
    <row r="794" spans="2:24" x14ac:dyDescent="0.4">
      <c r="B794" s="7" t="s">
        <v>134</v>
      </c>
      <c r="C794" s="5">
        <v>5</v>
      </c>
      <c r="D794" s="30"/>
      <c r="E794" s="2" t="s">
        <v>392</v>
      </c>
      <c r="F794" s="2" t="s">
        <v>106</v>
      </c>
      <c r="G794" s="2" t="s">
        <v>103</v>
      </c>
      <c r="H794" s="2">
        <v>221</v>
      </c>
      <c r="I794" s="2">
        <v>207</v>
      </c>
      <c r="K794" s="2">
        <v>3</v>
      </c>
      <c r="L794" s="2" t="s">
        <v>136</v>
      </c>
      <c r="M794" s="2" t="s">
        <v>476</v>
      </c>
      <c r="N794" s="2" t="s">
        <v>479</v>
      </c>
      <c r="O794" s="2" t="s">
        <v>514</v>
      </c>
      <c r="S794" s="5"/>
      <c r="T794" s="41"/>
      <c r="U794" s="8"/>
      <c r="V794" s="2" t="s">
        <v>105</v>
      </c>
      <c r="W794" s="2" t="s">
        <v>106</v>
      </c>
      <c r="X794" s="45" t="str" cm="1">
        <f t="array" ref="X794">IF(X762="TRUE",IF(AND(C794&lt;&gt;1,C795:C796="",S794:U796=""), "FALSE","TRUE"),"FALSE")</f>
        <v>FALSE</v>
      </c>
    </row>
    <row r="795" spans="2:24" x14ac:dyDescent="0.4">
      <c r="B795" s="7" t="s">
        <v>516</v>
      </c>
      <c r="C795" s="8"/>
      <c r="D795" s="31"/>
      <c r="E795" s="2" t="s">
        <v>517</v>
      </c>
      <c r="F795" s="2" t="s">
        <v>499</v>
      </c>
      <c r="G795" s="2" t="s">
        <v>498</v>
      </c>
      <c r="H795" s="2">
        <v>221</v>
      </c>
      <c r="I795" s="2">
        <v>207</v>
      </c>
      <c r="K795" s="2">
        <v>50</v>
      </c>
      <c r="L795" s="2" t="s">
        <v>30</v>
      </c>
      <c r="M795" s="2" t="s">
        <v>476</v>
      </c>
      <c r="N795" s="2" t="s">
        <v>479</v>
      </c>
      <c r="O795" s="2" t="s">
        <v>514</v>
      </c>
      <c r="S795" s="5"/>
      <c r="T795" s="41"/>
      <c r="U795" s="8"/>
      <c r="W795" s="2" t="s">
        <v>499</v>
      </c>
      <c r="X795" s="45" t="str" cm="1">
        <f t="array" ref="X795">IF(X762="TRUE",IF(AND(C794&lt;&gt;1,C795:C796="",S794:U796=""), "FALSE","TRUE"),"FALSE")</f>
        <v>FALSE</v>
      </c>
    </row>
    <row r="796" spans="2:24" collapsed="1" x14ac:dyDescent="0.4">
      <c r="B796" s="7" t="s">
        <v>508</v>
      </c>
      <c r="C796" s="8"/>
      <c r="D796" s="31"/>
      <c r="E796" s="2" t="s">
        <v>518</v>
      </c>
      <c r="F796" s="2" t="s">
        <v>512</v>
      </c>
      <c r="G796" s="2" t="s">
        <v>511</v>
      </c>
      <c r="H796" s="2">
        <v>221</v>
      </c>
      <c r="I796" s="2">
        <v>207</v>
      </c>
      <c r="K796" s="2">
        <v>120</v>
      </c>
      <c r="L796" s="2" t="s">
        <v>30</v>
      </c>
      <c r="M796" s="2" t="s">
        <v>476</v>
      </c>
      <c r="N796" s="2" t="s">
        <v>479</v>
      </c>
      <c r="O796" s="2" t="s">
        <v>514</v>
      </c>
      <c r="S796" s="5"/>
      <c r="T796" s="41"/>
      <c r="U796" s="8"/>
      <c r="W796" s="2" t="s">
        <v>512</v>
      </c>
      <c r="X796" s="45" t="str" cm="1">
        <f t="array" ref="X796">IF(X762="TRUE",IF(AND(C794&lt;&gt;1,C795:C796="",S794:U796=""), "FALSE","TRUE"),"FALSE")</f>
        <v>FALSE</v>
      </c>
    </row>
    <row r="797" spans="2:24" hidden="1" outlineLevel="1" x14ac:dyDescent="0.4">
      <c r="B797" s="7" t="s">
        <v>134</v>
      </c>
      <c r="C797" s="5">
        <v>6</v>
      </c>
      <c r="D797" s="30"/>
      <c r="E797" s="2" t="s">
        <v>392</v>
      </c>
      <c r="F797" s="2" t="s">
        <v>106</v>
      </c>
      <c r="G797" s="2" t="s">
        <v>103</v>
      </c>
      <c r="H797" s="2">
        <v>221</v>
      </c>
      <c r="I797" s="2">
        <v>207</v>
      </c>
      <c r="K797" s="2">
        <v>3</v>
      </c>
      <c r="L797" s="2" t="s">
        <v>136</v>
      </c>
      <c r="M797" s="2" t="s">
        <v>476</v>
      </c>
      <c r="N797" s="2" t="s">
        <v>479</v>
      </c>
      <c r="O797" s="2" t="s">
        <v>514</v>
      </c>
      <c r="S797" s="5"/>
      <c r="T797" s="41"/>
      <c r="U797" s="8"/>
      <c r="V797" s="2" t="s">
        <v>105</v>
      </c>
      <c r="W797" s="2" t="s">
        <v>106</v>
      </c>
      <c r="X797" s="45" t="str" cm="1">
        <f t="array" ref="X797">IF(X762="TRUE",IF(AND(C797&lt;&gt;1,C798:C799="",S797:U799=""), "FALSE","TRUE"),"FALSE")</f>
        <v>FALSE</v>
      </c>
    </row>
    <row r="798" spans="2:24" hidden="1" outlineLevel="1" x14ac:dyDescent="0.4">
      <c r="B798" s="7" t="s">
        <v>516</v>
      </c>
      <c r="C798" s="8"/>
      <c r="D798" s="31"/>
      <c r="E798" s="2" t="s">
        <v>517</v>
      </c>
      <c r="F798" s="2" t="s">
        <v>499</v>
      </c>
      <c r="G798" s="2" t="s">
        <v>498</v>
      </c>
      <c r="H798" s="2">
        <v>221</v>
      </c>
      <c r="I798" s="2">
        <v>207</v>
      </c>
      <c r="K798" s="2">
        <v>50</v>
      </c>
      <c r="L798" s="2" t="s">
        <v>30</v>
      </c>
      <c r="M798" s="2" t="s">
        <v>476</v>
      </c>
      <c r="N798" s="2" t="s">
        <v>479</v>
      </c>
      <c r="O798" s="2" t="s">
        <v>514</v>
      </c>
      <c r="S798" s="5"/>
      <c r="T798" s="41"/>
      <c r="U798" s="8"/>
      <c r="W798" s="2" t="s">
        <v>499</v>
      </c>
      <c r="X798" s="45" t="str" cm="1">
        <f t="array" ref="X798">IF(X762="TRUE",IF(AND(C797&lt;&gt;1,C798:C799="",S797:U799=""), "FALSE","TRUE"),"FALSE")</f>
        <v>FALSE</v>
      </c>
    </row>
    <row r="799" spans="2:24" hidden="1" outlineLevel="1" x14ac:dyDescent="0.4">
      <c r="B799" s="7" t="s">
        <v>508</v>
      </c>
      <c r="C799" s="8"/>
      <c r="D799" s="31"/>
      <c r="E799" s="2" t="s">
        <v>518</v>
      </c>
      <c r="F799" s="2" t="s">
        <v>512</v>
      </c>
      <c r="G799" s="2" t="s">
        <v>511</v>
      </c>
      <c r="H799" s="2">
        <v>221</v>
      </c>
      <c r="I799" s="2">
        <v>207</v>
      </c>
      <c r="K799" s="2">
        <v>120</v>
      </c>
      <c r="L799" s="2" t="s">
        <v>30</v>
      </c>
      <c r="M799" s="2" t="s">
        <v>476</v>
      </c>
      <c r="N799" s="2" t="s">
        <v>479</v>
      </c>
      <c r="O799" s="2" t="s">
        <v>514</v>
      </c>
      <c r="S799" s="5"/>
      <c r="T799" s="41"/>
      <c r="U799" s="8"/>
      <c r="W799" s="2" t="s">
        <v>512</v>
      </c>
      <c r="X799" s="45" t="str" cm="1">
        <f t="array" ref="X799">IF(X762="TRUE",IF(AND(C797&lt;&gt;1,C798:C799="",S797:U799=""), "FALSE","TRUE"),"FALSE")</f>
        <v>FALSE</v>
      </c>
    </row>
    <row r="800" spans="2:24" hidden="1" outlineLevel="1" x14ac:dyDescent="0.4">
      <c r="B800" s="7" t="s">
        <v>134</v>
      </c>
      <c r="C800" s="5">
        <v>7</v>
      </c>
      <c r="D800" s="30"/>
      <c r="E800" s="2" t="s">
        <v>392</v>
      </c>
      <c r="F800" s="2" t="s">
        <v>106</v>
      </c>
      <c r="G800" s="2" t="s">
        <v>103</v>
      </c>
      <c r="H800" s="2">
        <v>221</v>
      </c>
      <c r="I800" s="2">
        <v>207</v>
      </c>
      <c r="K800" s="2">
        <v>3</v>
      </c>
      <c r="L800" s="2" t="s">
        <v>136</v>
      </c>
      <c r="M800" s="2" t="s">
        <v>476</v>
      </c>
      <c r="N800" s="2" t="s">
        <v>479</v>
      </c>
      <c r="O800" s="2" t="s">
        <v>514</v>
      </c>
      <c r="S800" s="5"/>
      <c r="T800" s="41"/>
      <c r="U800" s="8"/>
      <c r="V800" s="2" t="s">
        <v>105</v>
      </c>
      <c r="W800" s="2" t="s">
        <v>106</v>
      </c>
      <c r="X800" s="45" t="str" cm="1">
        <f t="array" ref="X800">IF(X762="TRUE",IF(AND(C800&lt;&gt;1,C801:C802="",S800:U802=""), "FALSE","TRUE"),"FALSE")</f>
        <v>FALSE</v>
      </c>
    </row>
    <row r="801" spans="2:24" hidden="1" outlineLevel="1" x14ac:dyDescent="0.4">
      <c r="B801" s="7" t="s">
        <v>516</v>
      </c>
      <c r="C801" s="8"/>
      <c r="D801" s="31"/>
      <c r="E801" s="2" t="s">
        <v>517</v>
      </c>
      <c r="F801" s="2" t="s">
        <v>499</v>
      </c>
      <c r="G801" s="2" t="s">
        <v>498</v>
      </c>
      <c r="H801" s="2">
        <v>221</v>
      </c>
      <c r="I801" s="2">
        <v>207</v>
      </c>
      <c r="K801" s="2">
        <v>50</v>
      </c>
      <c r="L801" s="2" t="s">
        <v>30</v>
      </c>
      <c r="M801" s="2" t="s">
        <v>476</v>
      </c>
      <c r="N801" s="2" t="s">
        <v>479</v>
      </c>
      <c r="O801" s="2" t="s">
        <v>514</v>
      </c>
      <c r="S801" s="5"/>
      <c r="T801" s="41"/>
      <c r="U801" s="8"/>
      <c r="W801" s="2" t="s">
        <v>499</v>
      </c>
      <c r="X801" s="45" t="str" cm="1">
        <f t="array" ref="X801">IF(X762="TRUE",IF(AND(C800&lt;&gt;1,C801:C802="",S800:U802=""), "FALSE","TRUE"),"FALSE")</f>
        <v>FALSE</v>
      </c>
    </row>
    <row r="802" spans="2:24" hidden="1" outlineLevel="1" x14ac:dyDescent="0.4">
      <c r="B802" s="7" t="s">
        <v>508</v>
      </c>
      <c r="C802" s="8"/>
      <c r="D802" s="31"/>
      <c r="E802" s="2" t="s">
        <v>518</v>
      </c>
      <c r="F802" s="2" t="s">
        <v>512</v>
      </c>
      <c r="G802" s="2" t="s">
        <v>511</v>
      </c>
      <c r="H802" s="2">
        <v>221</v>
      </c>
      <c r="I802" s="2">
        <v>207</v>
      </c>
      <c r="K802" s="2">
        <v>120</v>
      </c>
      <c r="L802" s="2" t="s">
        <v>30</v>
      </c>
      <c r="M802" s="2" t="s">
        <v>476</v>
      </c>
      <c r="N802" s="2" t="s">
        <v>479</v>
      </c>
      <c r="O802" s="2" t="s">
        <v>514</v>
      </c>
      <c r="S802" s="5"/>
      <c r="T802" s="41"/>
      <c r="U802" s="8"/>
      <c r="W802" s="2" t="s">
        <v>512</v>
      </c>
      <c r="X802" s="45" t="str" cm="1">
        <f t="array" ref="X802">IF(X762="TRUE",IF(AND(C800&lt;&gt;1,C801:C802="",S800:U802=""), "FALSE","TRUE"),"FALSE")</f>
        <v>FALSE</v>
      </c>
    </row>
    <row r="803" spans="2:24" hidden="1" outlineLevel="1" x14ac:dyDescent="0.4">
      <c r="B803" s="7" t="s">
        <v>134</v>
      </c>
      <c r="C803" s="5">
        <v>8</v>
      </c>
      <c r="D803" s="30"/>
      <c r="E803" s="2" t="s">
        <v>392</v>
      </c>
      <c r="F803" s="2" t="s">
        <v>106</v>
      </c>
      <c r="G803" s="2" t="s">
        <v>103</v>
      </c>
      <c r="H803" s="2">
        <v>221</v>
      </c>
      <c r="I803" s="2">
        <v>207</v>
      </c>
      <c r="K803" s="2">
        <v>3</v>
      </c>
      <c r="L803" s="2" t="s">
        <v>136</v>
      </c>
      <c r="M803" s="2" t="s">
        <v>476</v>
      </c>
      <c r="N803" s="2" t="s">
        <v>479</v>
      </c>
      <c r="O803" s="2" t="s">
        <v>514</v>
      </c>
      <c r="S803" s="5"/>
      <c r="T803" s="41"/>
      <c r="U803" s="8"/>
      <c r="V803" s="2" t="s">
        <v>105</v>
      </c>
      <c r="W803" s="2" t="s">
        <v>106</v>
      </c>
      <c r="X803" s="45" t="str" cm="1">
        <f t="array" ref="X803">IF(X762="TRUE",IF(AND(C803&lt;&gt;1,C804:C805="",S803:U805=""), "FALSE","TRUE"),"FALSE")</f>
        <v>FALSE</v>
      </c>
    </row>
    <row r="804" spans="2:24" hidden="1" outlineLevel="1" x14ac:dyDescent="0.4">
      <c r="B804" s="7" t="s">
        <v>516</v>
      </c>
      <c r="C804" s="8"/>
      <c r="D804" s="31"/>
      <c r="E804" s="2" t="s">
        <v>517</v>
      </c>
      <c r="F804" s="2" t="s">
        <v>499</v>
      </c>
      <c r="G804" s="2" t="s">
        <v>498</v>
      </c>
      <c r="H804" s="2">
        <v>221</v>
      </c>
      <c r="I804" s="2">
        <v>207</v>
      </c>
      <c r="K804" s="2">
        <v>50</v>
      </c>
      <c r="L804" s="2" t="s">
        <v>30</v>
      </c>
      <c r="M804" s="2" t="s">
        <v>476</v>
      </c>
      <c r="N804" s="2" t="s">
        <v>479</v>
      </c>
      <c r="O804" s="2" t="s">
        <v>514</v>
      </c>
      <c r="S804" s="5"/>
      <c r="T804" s="41"/>
      <c r="U804" s="8"/>
      <c r="W804" s="2" t="s">
        <v>499</v>
      </c>
      <c r="X804" s="45" t="str" cm="1">
        <f t="array" ref="X804">IF(X762="TRUE",IF(AND(C803&lt;&gt;1,C804:C805="",S803:U805=""), "FALSE","TRUE"),"FALSE")</f>
        <v>FALSE</v>
      </c>
    </row>
    <row r="805" spans="2:24" hidden="1" outlineLevel="1" x14ac:dyDescent="0.4">
      <c r="B805" s="7" t="s">
        <v>508</v>
      </c>
      <c r="C805" s="8"/>
      <c r="D805" s="31"/>
      <c r="E805" s="2" t="s">
        <v>518</v>
      </c>
      <c r="F805" s="2" t="s">
        <v>512</v>
      </c>
      <c r="G805" s="2" t="s">
        <v>511</v>
      </c>
      <c r="H805" s="2">
        <v>221</v>
      </c>
      <c r="I805" s="2">
        <v>207</v>
      </c>
      <c r="K805" s="2">
        <v>120</v>
      </c>
      <c r="L805" s="2" t="s">
        <v>30</v>
      </c>
      <c r="M805" s="2" t="s">
        <v>476</v>
      </c>
      <c r="N805" s="2" t="s">
        <v>479</v>
      </c>
      <c r="O805" s="2" t="s">
        <v>514</v>
      </c>
      <c r="S805" s="5"/>
      <c r="T805" s="41"/>
      <c r="U805" s="8"/>
      <c r="W805" s="2" t="s">
        <v>512</v>
      </c>
      <c r="X805" s="45" t="str" cm="1">
        <f t="array" ref="X805">IF(X762="TRUE",IF(AND(C803&lt;&gt;1,C804:C805="",S803:U805=""), "FALSE","TRUE"),"FALSE")</f>
        <v>FALSE</v>
      </c>
    </row>
    <row r="806" spans="2:24" hidden="1" outlineLevel="1" x14ac:dyDescent="0.4">
      <c r="B806" s="7" t="s">
        <v>134</v>
      </c>
      <c r="C806" s="5">
        <v>9</v>
      </c>
      <c r="D806" s="30"/>
      <c r="E806" s="2" t="s">
        <v>392</v>
      </c>
      <c r="F806" s="2" t="s">
        <v>106</v>
      </c>
      <c r="G806" s="2" t="s">
        <v>103</v>
      </c>
      <c r="H806" s="2">
        <v>221</v>
      </c>
      <c r="I806" s="2">
        <v>207</v>
      </c>
      <c r="K806" s="2">
        <v>3</v>
      </c>
      <c r="L806" s="2" t="s">
        <v>136</v>
      </c>
      <c r="M806" s="2" t="s">
        <v>476</v>
      </c>
      <c r="N806" s="2" t="s">
        <v>479</v>
      </c>
      <c r="O806" s="2" t="s">
        <v>514</v>
      </c>
      <c r="S806" s="5"/>
      <c r="T806" s="41"/>
      <c r="U806" s="8"/>
      <c r="V806" s="2" t="s">
        <v>105</v>
      </c>
      <c r="W806" s="2" t="s">
        <v>106</v>
      </c>
      <c r="X806" s="45" t="str" cm="1">
        <f t="array" ref="X806">IF(X762="TRUE",IF(AND(C806&lt;&gt;1,C807:C808="",S806:U808=""), "FALSE","TRUE"),"FALSE")</f>
        <v>FALSE</v>
      </c>
    </row>
    <row r="807" spans="2:24" hidden="1" outlineLevel="1" x14ac:dyDescent="0.4">
      <c r="B807" s="7" t="s">
        <v>516</v>
      </c>
      <c r="C807" s="8"/>
      <c r="D807" s="31"/>
      <c r="E807" s="2" t="s">
        <v>517</v>
      </c>
      <c r="F807" s="2" t="s">
        <v>499</v>
      </c>
      <c r="G807" s="2" t="s">
        <v>498</v>
      </c>
      <c r="H807" s="2">
        <v>221</v>
      </c>
      <c r="I807" s="2">
        <v>207</v>
      </c>
      <c r="K807" s="2">
        <v>50</v>
      </c>
      <c r="L807" s="2" t="s">
        <v>30</v>
      </c>
      <c r="M807" s="2" t="s">
        <v>476</v>
      </c>
      <c r="N807" s="2" t="s">
        <v>479</v>
      </c>
      <c r="O807" s="2" t="s">
        <v>514</v>
      </c>
      <c r="S807" s="5"/>
      <c r="T807" s="41"/>
      <c r="U807" s="8"/>
      <c r="W807" s="2" t="s">
        <v>499</v>
      </c>
      <c r="X807" s="45" t="str" cm="1">
        <f t="array" ref="X807">IF(X762="TRUE",IF(AND(C806&lt;&gt;1,C807:C808="",S806:U808=""), "FALSE","TRUE"),"FALSE")</f>
        <v>FALSE</v>
      </c>
    </row>
    <row r="808" spans="2:24" hidden="1" outlineLevel="1" x14ac:dyDescent="0.4">
      <c r="B808" s="7" t="s">
        <v>508</v>
      </c>
      <c r="C808" s="8"/>
      <c r="D808" s="31"/>
      <c r="E808" s="2" t="s">
        <v>518</v>
      </c>
      <c r="F808" s="2" t="s">
        <v>512</v>
      </c>
      <c r="G808" s="2" t="s">
        <v>511</v>
      </c>
      <c r="H808" s="2">
        <v>221</v>
      </c>
      <c r="I808" s="2">
        <v>207</v>
      </c>
      <c r="K808" s="2">
        <v>120</v>
      </c>
      <c r="L808" s="2" t="s">
        <v>30</v>
      </c>
      <c r="M808" s="2" t="s">
        <v>476</v>
      </c>
      <c r="N808" s="2" t="s">
        <v>479</v>
      </c>
      <c r="O808" s="2" t="s">
        <v>514</v>
      </c>
      <c r="S808" s="5"/>
      <c r="T808" s="41"/>
      <c r="U808" s="8"/>
      <c r="W808" s="2" t="s">
        <v>512</v>
      </c>
      <c r="X808" s="45" t="str" cm="1">
        <f t="array" ref="X808">IF(X762="TRUE",IF(AND(C806&lt;&gt;1,C807:C808="",S806:U808=""), "FALSE","TRUE"),"FALSE")</f>
        <v>FALSE</v>
      </c>
    </row>
    <row r="809" spans="2:24" hidden="1" outlineLevel="1" x14ac:dyDescent="0.4">
      <c r="B809" s="7" t="s">
        <v>134</v>
      </c>
      <c r="C809" s="5">
        <v>10</v>
      </c>
      <c r="D809" s="30"/>
      <c r="E809" s="2" t="s">
        <v>392</v>
      </c>
      <c r="F809" s="2" t="s">
        <v>106</v>
      </c>
      <c r="G809" s="2" t="s">
        <v>103</v>
      </c>
      <c r="H809" s="2">
        <v>221</v>
      </c>
      <c r="I809" s="2">
        <v>207</v>
      </c>
      <c r="K809" s="2">
        <v>3</v>
      </c>
      <c r="L809" s="2" t="s">
        <v>136</v>
      </c>
      <c r="M809" s="2" t="s">
        <v>476</v>
      </c>
      <c r="N809" s="2" t="s">
        <v>479</v>
      </c>
      <c r="O809" s="2" t="s">
        <v>514</v>
      </c>
      <c r="S809" s="5"/>
      <c r="T809" s="41"/>
      <c r="U809" s="8"/>
      <c r="V809" s="2" t="s">
        <v>105</v>
      </c>
      <c r="W809" s="2" t="s">
        <v>106</v>
      </c>
      <c r="X809" s="45" t="str" cm="1">
        <f t="array" ref="X809">IF(X762="TRUE",IF(AND(C809&lt;&gt;1,C810:C811="",S809:U811=""), "FALSE","TRUE"),"FALSE")</f>
        <v>FALSE</v>
      </c>
    </row>
    <row r="810" spans="2:24" hidden="1" outlineLevel="1" x14ac:dyDescent="0.4">
      <c r="B810" s="7" t="s">
        <v>516</v>
      </c>
      <c r="C810" s="8"/>
      <c r="D810" s="31"/>
      <c r="E810" s="2" t="s">
        <v>517</v>
      </c>
      <c r="F810" s="2" t="s">
        <v>499</v>
      </c>
      <c r="G810" s="2" t="s">
        <v>498</v>
      </c>
      <c r="H810" s="2">
        <v>221</v>
      </c>
      <c r="I810" s="2">
        <v>207</v>
      </c>
      <c r="K810" s="2">
        <v>50</v>
      </c>
      <c r="L810" s="2" t="s">
        <v>30</v>
      </c>
      <c r="M810" s="2" t="s">
        <v>476</v>
      </c>
      <c r="N810" s="2" t="s">
        <v>479</v>
      </c>
      <c r="O810" s="2" t="s">
        <v>514</v>
      </c>
      <c r="S810" s="5"/>
      <c r="T810" s="41"/>
      <c r="U810" s="8"/>
      <c r="W810" s="2" t="s">
        <v>499</v>
      </c>
      <c r="X810" s="45" t="str" cm="1">
        <f t="array" ref="X810">IF(X762="TRUE",IF(AND(C809&lt;&gt;1,C810:C811="",S809:U811=""), "FALSE","TRUE"),"FALSE")</f>
        <v>FALSE</v>
      </c>
    </row>
    <row r="811" spans="2:24" hidden="1" outlineLevel="1" x14ac:dyDescent="0.4">
      <c r="B811" s="7" t="s">
        <v>508</v>
      </c>
      <c r="C811" s="8"/>
      <c r="D811" s="31"/>
      <c r="E811" s="2" t="s">
        <v>518</v>
      </c>
      <c r="F811" s="2" t="s">
        <v>512</v>
      </c>
      <c r="G811" s="2" t="s">
        <v>511</v>
      </c>
      <c r="H811" s="2">
        <v>221</v>
      </c>
      <c r="I811" s="2">
        <v>207</v>
      </c>
      <c r="K811" s="2">
        <v>120</v>
      </c>
      <c r="L811" s="2" t="s">
        <v>30</v>
      </c>
      <c r="M811" s="2" t="s">
        <v>476</v>
      </c>
      <c r="N811" s="2" t="s">
        <v>479</v>
      </c>
      <c r="O811" s="2" t="s">
        <v>514</v>
      </c>
      <c r="S811" s="5"/>
      <c r="T811" s="41"/>
      <c r="U811" s="8"/>
      <c r="W811" s="2" t="s">
        <v>512</v>
      </c>
      <c r="X811" s="45" t="str" cm="1">
        <f t="array" ref="X811">IF(X762="TRUE",IF(AND(C809&lt;&gt;1,C810:C811="",S809:U811=""), "FALSE","TRUE"),"FALSE")</f>
        <v>FALSE</v>
      </c>
    </row>
    <row r="812" spans="2:24" hidden="1" outlineLevel="1" x14ac:dyDescent="0.4">
      <c r="B812" s="7" t="s">
        <v>134</v>
      </c>
      <c r="C812" s="5">
        <v>11</v>
      </c>
      <c r="D812" s="30"/>
      <c r="E812" s="2" t="s">
        <v>392</v>
      </c>
      <c r="F812" s="2" t="s">
        <v>106</v>
      </c>
      <c r="G812" s="2" t="s">
        <v>103</v>
      </c>
      <c r="H812" s="2">
        <v>221</v>
      </c>
      <c r="I812" s="2">
        <v>207</v>
      </c>
      <c r="K812" s="2">
        <v>3</v>
      </c>
      <c r="L812" s="2" t="s">
        <v>136</v>
      </c>
      <c r="M812" s="2" t="s">
        <v>476</v>
      </c>
      <c r="N812" s="2" t="s">
        <v>479</v>
      </c>
      <c r="O812" s="2" t="s">
        <v>514</v>
      </c>
      <c r="S812" s="5"/>
      <c r="T812" s="41"/>
      <c r="U812" s="8"/>
      <c r="V812" s="2" t="s">
        <v>105</v>
      </c>
      <c r="W812" s="2" t="s">
        <v>106</v>
      </c>
      <c r="X812" s="45" t="str" cm="1">
        <f t="array" ref="X812">IF(X762="TRUE",IF(AND(C812&lt;&gt;1,C813:C814="",S812:U814=""), "FALSE","TRUE"),"FALSE")</f>
        <v>FALSE</v>
      </c>
    </row>
    <row r="813" spans="2:24" hidden="1" outlineLevel="1" x14ac:dyDescent="0.4">
      <c r="B813" s="7" t="s">
        <v>516</v>
      </c>
      <c r="C813" s="8"/>
      <c r="D813" s="31"/>
      <c r="E813" s="2" t="s">
        <v>517</v>
      </c>
      <c r="F813" s="2" t="s">
        <v>499</v>
      </c>
      <c r="G813" s="2" t="s">
        <v>498</v>
      </c>
      <c r="H813" s="2">
        <v>221</v>
      </c>
      <c r="I813" s="2">
        <v>207</v>
      </c>
      <c r="K813" s="2">
        <v>50</v>
      </c>
      <c r="L813" s="2" t="s">
        <v>30</v>
      </c>
      <c r="M813" s="2" t="s">
        <v>476</v>
      </c>
      <c r="N813" s="2" t="s">
        <v>479</v>
      </c>
      <c r="O813" s="2" t="s">
        <v>514</v>
      </c>
      <c r="S813" s="5"/>
      <c r="T813" s="41"/>
      <c r="U813" s="8"/>
      <c r="W813" s="2" t="s">
        <v>499</v>
      </c>
      <c r="X813" s="45" t="str" cm="1">
        <f t="array" ref="X813">IF(X762="TRUE",IF(AND(C812&lt;&gt;1,C813:C814="",S812:U814=""), "FALSE","TRUE"),"FALSE")</f>
        <v>FALSE</v>
      </c>
    </row>
    <row r="814" spans="2:24" hidden="1" outlineLevel="1" x14ac:dyDescent="0.4">
      <c r="B814" s="7" t="s">
        <v>508</v>
      </c>
      <c r="C814" s="8"/>
      <c r="D814" s="31"/>
      <c r="E814" s="2" t="s">
        <v>518</v>
      </c>
      <c r="F814" s="2" t="s">
        <v>512</v>
      </c>
      <c r="G814" s="2" t="s">
        <v>511</v>
      </c>
      <c r="H814" s="2">
        <v>221</v>
      </c>
      <c r="I814" s="2">
        <v>207</v>
      </c>
      <c r="K814" s="2">
        <v>120</v>
      </c>
      <c r="L814" s="2" t="s">
        <v>30</v>
      </c>
      <c r="M814" s="2" t="s">
        <v>476</v>
      </c>
      <c r="N814" s="2" t="s">
        <v>479</v>
      </c>
      <c r="O814" s="2" t="s">
        <v>514</v>
      </c>
      <c r="S814" s="5"/>
      <c r="T814" s="41"/>
      <c r="U814" s="8"/>
      <c r="W814" s="2" t="s">
        <v>512</v>
      </c>
      <c r="X814" s="45" t="str" cm="1">
        <f t="array" ref="X814">IF(X762="TRUE",IF(AND(C812&lt;&gt;1,C813:C814="",S812:U814=""), "FALSE","TRUE"),"FALSE")</f>
        <v>FALSE</v>
      </c>
    </row>
    <row r="815" spans="2:24" hidden="1" outlineLevel="1" x14ac:dyDescent="0.4">
      <c r="B815" s="7" t="s">
        <v>134</v>
      </c>
      <c r="C815" s="5">
        <v>12</v>
      </c>
      <c r="D815" s="30"/>
      <c r="E815" s="2" t="s">
        <v>392</v>
      </c>
      <c r="F815" s="2" t="s">
        <v>106</v>
      </c>
      <c r="G815" s="2" t="s">
        <v>103</v>
      </c>
      <c r="H815" s="2">
        <v>221</v>
      </c>
      <c r="I815" s="2">
        <v>207</v>
      </c>
      <c r="K815" s="2">
        <v>3</v>
      </c>
      <c r="L815" s="2" t="s">
        <v>136</v>
      </c>
      <c r="M815" s="2" t="s">
        <v>476</v>
      </c>
      <c r="N815" s="2" t="s">
        <v>479</v>
      </c>
      <c r="O815" s="2" t="s">
        <v>514</v>
      </c>
      <c r="S815" s="5"/>
      <c r="T815" s="41"/>
      <c r="U815" s="8"/>
      <c r="V815" s="2" t="s">
        <v>105</v>
      </c>
      <c r="W815" s="2" t="s">
        <v>106</v>
      </c>
      <c r="X815" s="45" t="str" cm="1">
        <f t="array" ref="X815">IF(X762="TRUE",IF(AND(C815&lt;&gt;1,C816:C817="",S815:U817=""), "FALSE","TRUE"),"FALSE")</f>
        <v>FALSE</v>
      </c>
    </row>
    <row r="816" spans="2:24" hidden="1" outlineLevel="1" x14ac:dyDescent="0.4">
      <c r="B816" s="7" t="s">
        <v>516</v>
      </c>
      <c r="C816" s="8"/>
      <c r="D816" s="31"/>
      <c r="E816" s="2" t="s">
        <v>517</v>
      </c>
      <c r="F816" s="2" t="s">
        <v>499</v>
      </c>
      <c r="G816" s="2" t="s">
        <v>498</v>
      </c>
      <c r="H816" s="2">
        <v>221</v>
      </c>
      <c r="I816" s="2">
        <v>207</v>
      </c>
      <c r="K816" s="2">
        <v>50</v>
      </c>
      <c r="L816" s="2" t="s">
        <v>30</v>
      </c>
      <c r="M816" s="2" t="s">
        <v>476</v>
      </c>
      <c r="N816" s="2" t="s">
        <v>479</v>
      </c>
      <c r="O816" s="2" t="s">
        <v>514</v>
      </c>
      <c r="S816" s="5"/>
      <c r="T816" s="41"/>
      <c r="U816" s="8"/>
      <c r="W816" s="2" t="s">
        <v>499</v>
      </c>
      <c r="X816" s="45" t="str" cm="1">
        <f t="array" ref="X816">IF(X762="TRUE",IF(AND(C815&lt;&gt;1,C816:C817="",S815:U817=""), "FALSE","TRUE"),"FALSE")</f>
        <v>FALSE</v>
      </c>
    </row>
    <row r="817" spans="2:24" hidden="1" outlineLevel="1" x14ac:dyDescent="0.4">
      <c r="B817" s="7" t="s">
        <v>508</v>
      </c>
      <c r="C817" s="8"/>
      <c r="D817" s="31"/>
      <c r="E817" s="2" t="s">
        <v>518</v>
      </c>
      <c r="F817" s="2" t="s">
        <v>512</v>
      </c>
      <c r="G817" s="2" t="s">
        <v>511</v>
      </c>
      <c r="H817" s="2">
        <v>221</v>
      </c>
      <c r="I817" s="2">
        <v>207</v>
      </c>
      <c r="K817" s="2">
        <v>120</v>
      </c>
      <c r="L817" s="2" t="s">
        <v>30</v>
      </c>
      <c r="M817" s="2" t="s">
        <v>476</v>
      </c>
      <c r="N817" s="2" t="s">
        <v>479</v>
      </c>
      <c r="O817" s="2" t="s">
        <v>514</v>
      </c>
      <c r="S817" s="5"/>
      <c r="T817" s="41"/>
      <c r="U817" s="8"/>
      <c r="W817" s="2" t="s">
        <v>512</v>
      </c>
      <c r="X817" s="45" t="str" cm="1">
        <f t="array" ref="X817">IF(X762="TRUE",IF(AND(C815&lt;&gt;1,C816:C817="",S815:U817=""), "FALSE","TRUE"),"FALSE")</f>
        <v>FALSE</v>
      </c>
    </row>
    <row r="818" spans="2:24" hidden="1" outlineLevel="1" x14ac:dyDescent="0.4">
      <c r="B818" s="7" t="s">
        <v>134</v>
      </c>
      <c r="C818" s="5">
        <v>13</v>
      </c>
      <c r="D818" s="30"/>
      <c r="E818" s="2" t="s">
        <v>392</v>
      </c>
      <c r="F818" s="2" t="s">
        <v>106</v>
      </c>
      <c r="G818" s="2" t="s">
        <v>103</v>
      </c>
      <c r="H818" s="2">
        <v>221</v>
      </c>
      <c r="I818" s="2">
        <v>207</v>
      </c>
      <c r="K818" s="2">
        <v>3</v>
      </c>
      <c r="L818" s="2" t="s">
        <v>136</v>
      </c>
      <c r="M818" s="2" t="s">
        <v>476</v>
      </c>
      <c r="N818" s="2" t="s">
        <v>479</v>
      </c>
      <c r="O818" s="2" t="s">
        <v>514</v>
      </c>
      <c r="S818" s="5"/>
      <c r="T818" s="41"/>
      <c r="U818" s="8"/>
      <c r="V818" s="2" t="s">
        <v>105</v>
      </c>
      <c r="W818" s="2" t="s">
        <v>106</v>
      </c>
      <c r="X818" s="45" t="str" cm="1">
        <f t="array" ref="X818">IF(X762="TRUE",IF(AND(C818&lt;&gt;1,C819:C820="",S818:U820=""), "FALSE","TRUE"),"FALSE")</f>
        <v>FALSE</v>
      </c>
    </row>
    <row r="819" spans="2:24" hidden="1" outlineLevel="1" x14ac:dyDescent="0.4">
      <c r="B819" s="7" t="s">
        <v>516</v>
      </c>
      <c r="C819" s="8"/>
      <c r="D819" s="31"/>
      <c r="E819" s="2" t="s">
        <v>517</v>
      </c>
      <c r="F819" s="2" t="s">
        <v>499</v>
      </c>
      <c r="G819" s="2" t="s">
        <v>498</v>
      </c>
      <c r="H819" s="2">
        <v>221</v>
      </c>
      <c r="I819" s="2">
        <v>207</v>
      </c>
      <c r="K819" s="2">
        <v>50</v>
      </c>
      <c r="L819" s="2" t="s">
        <v>30</v>
      </c>
      <c r="M819" s="2" t="s">
        <v>476</v>
      </c>
      <c r="N819" s="2" t="s">
        <v>479</v>
      </c>
      <c r="O819" s="2" t="s">
        <v>514</v>
      </c>
      <c r="S819" s="5"/>
      <c r="T819" s="41"/>
      <c r="U819" s="8"/>
      <c r="W819" s="2" t="s">
        <v>499</v>
      </c>
      <c r="X819" s="45" t="str" cm="1">
        <f t="array" ref="X819">IF(X762="TRUE",IF(AND(C818&lt;&gt;1,C819:C820="",S818:U820=""), "FALSE","TRUE"),"FALSE")</f>
        <v>FALSE</v>
      </c>
    </row>
    <row r="820" spans="2:24" hidden="1" outlineLevel="1" x14ac:dyDescent="0.4">
      <c r="B820" s="7" t="s">
        <v>508</v>
      </c>
      <c r="C820" s="8"/>
      <c r="D820" s="31"/>
      <c r="E820" s="2" t="s">
        <v>518</v>
      </c>
      <c r="F820" s="2" t="s">
        <v>512</v>
      </c>
      <c r="G820" s="2" t="s">
        <v>511</v>
      </c>
      <c r="H820" s="2">
        <v>221</v>
      </c>
      <c r="I820" s="2">
        <v>207</v>
      </c>
      <c r="K820" s="2">
        <v>120</v>
      </c>
      <c r="L820" s="2" t="s">
        <v>30</v>
      </c>
      <c r="M820" s="2" t="s">
        <v>476</v>
      </c>
      <c r="N820" s="2" t="s">
        <v>479</v>
      </c>
      <c r="O820" s="2" t="s">
        <v>514</v>
      </c>
      <c r="S820" s="5"/>
      <c r="T820" s="41"/>
      <c r="U820" s="8"/>
      <c r="W820" s="2" t="s">
        <v>512</v>
      </c>
      <c r="X820" s="45" t="str" cm="1">
        <f t="array" ref="X820">IF(X762="TRUE",IF(AND(C818&lt;&gt;1,C819:C820="",S818:U820=""), "FALSE","TRUE"),"FALSE")</f>
        <v>FALSE</v>
      </c>
    </row>
    <row r="821" spans="2:24" hidden="1" outlineLevel="1" x14ac:dyDescent="0.4">
      <c r="B821" s="7" t="s">
        <v>134</v>
      </c>
      <c r="C821" s="5">
        <v>14</v>
      </c>
      <c r="D821" s="30"/>
      <c r="E821" s="2" t="s">
        <v>392</v>
      </c>
      <c r="F821" s="2" t="s">
        <v>106</v>
      </c>
      <c r="G821" s="2" t="s">
        <v>103</v>
      </c>
      <c r="H821" s="2">
        <v>221</v>
      </c>
      <c r="I821" s="2">
        <v>207</v>
      </c>
      <c r="K821" s="2">
        <v>3</v>
      </c>
      <c r="L821" s="2" t="s">
        <v>136</v>
      </c>
      <c r="M821" s="2" t="s">
        <v>476</v>
      </c>
      <c r="N821" s="2" t="s">
        <v>479</v>
      </c>
      <c r="O821" s="2" t="s">
        <v>514</v>
      </c>
      <c r="S821" s="5"/>
      <c r="T821" s="41"/>
      <c r="U821" s="8"/>
      <c r="V821" s="2" t="s">
        <v>105</v>
      </c>
      <c r="W821" s="2" t="s">
        <v>106</v>
      </c>
      <c r="X821" s="45" t="str" cm="1">
        <f t="array" ref="X821">IF(X762="TRUE",IF(AND(C821&lt;&gt;1,C822:C823="",S821:U823=""), "FALSE","TRUE"),"FALSE")</f>
        <v>FALSE</v>
      </c>
    </row>
    <row r="822" spans="2:24" hidden="1" outlineLevel="1" x14ac:dyDescent="0.4">
      <c r="B822" s="7" t="s">
        <v>516</v>
      </c>
      <c r="C822" s="8"/>
      <c r="D822" s="31"/>
      <c r="E822" s="2" t="s">
        <v>517</v>
      </c>
      <c r="F822" s="2" t="s">
        <v>499</v>
      </c>
      <c r="G822" s="2" t="s">
        <v>498</v>
      </c>
      <c r="H822" s="2">
        <v>221</v>
      </c>
      <c r="I822" s="2">
        <v>207</v>
      </c>
      <c r="K822" s="2">
        <v>50</v>
      </c>
      <c r="L822" s="2" t="s">
        <v>30</v>
      </c>
      <c r="M822" s="2" t="s">
        <v>476</v>
      </c>
      <c r="N822" s="2" t="s">
        <v>479</v>
      </c>
      <c r="O822" s="2" t="s">
        <v>514</v>
      </c>
      <c r="S822" s="5"/>
      <c r="T822" s="41"/>
      <c r="U822" s="8"/>
      <c r="W822" s="2" t="s">
        <v>499</v>
      </c>
      <c r="X822" s="45" t="str" cm="1">
        <f t="array" ref="X822">IF(X762="TRUE",IF(AND(C821&lt;&gt;1,C822:C823="",S821:U823=""), "FALSE","TRUE"),"FALSE")</f>
        <v>FALSE</v>
      </c>
    </row>
    <row r="823" spans="2:24" hidden="1" outlineLevel="1" x14ac:dyDescent="0.4">
      <c r="B823" s="7" t="s">
        <v>508</v>
      </c>
      <c r="C823" s="8"/>
      <c r="D823" s="31"/>
      <c r="E823" s="2" t="s">
        <v>518</v>
      </c>
      <c r="F823" s="2" t="s">
        <v>512</v>
      </c>
      <c r="G823" s="2" t="s">
        <v>511</v>
      </c>
      <c r="H823" s="2">
        <v>221</v>
      </c>
      <c r="I823" s="2">
        <v>207</v>
      </c>
      <c r="K823" s="2">
        <v>120</v>
      </c>
      <c r="L823" s="2" t="s">
        <v>30</v>
      </c>
      <c r="M823" s="2" t="s">
        <v>476</v>
      </c>
      <c r="N823" s="2" t="s">
        <v>479</v>
      </c>
      <c r="O823" s="2" t="s">
        <v>514</v>
      </c>
      <c r="S823" s="5"/>
      <c r="T823" s="41"/>
      <c r="U823" s="8"/>
      <c r="W823" s="2" t="s">
        <v>512</v>
      </c>
      <c r="X823" s="45" t="str" cm="1">
        <f t="array" ref="X823">IF(X762="TRUE",IF(AND(C821&lt;&gt;1,C822:C823="",S821:U823=""), "FALSE","TRUE"),"FALSE")</f>
        <v>FALSE</v>
      </c>
    </row>
    <row r="824" spans="2:24" hidden="1" outlineLevel="1" x14ac:dyDescent="0.4">
      <c r="B824" s="7" t="s">
        <v>134</v>
      </c>
      <c r="C824" s="5">
        <v>15</v>
      </c>
      <c r="D824" s="30"/>
      <c r="E824" s="2" t="s">
        <v>392</v>
      </c>
      <c r="F824" s="2" t="s">
        <v>106</v>
      </c>
      <c r="G824" s="2" t="s">
        <v>103</v>
      </c>
      <c r="H824" s="2">
        <v>221</v>
      </c>
      <c r="I824" s="2">
        <v>207</v>
      </c>
      <c r="K824" s="2">
        <v>3</v>
      </c>
      <c r="L824" s="2" t="s">
        <v>136</v>
      </c>
      <c r="M824" s="2" t="s">
        <v>476</v>
      </c>
      <c r="N824" s="2" t="s">
        <v>479</v>
      </c>
      <c r="O824" s="2" t="s">
        <v>514</v>
      </c>
      <c r="S824" s="5"/>
      <c r="T824" s="41"/>
      <c r="U824" s="8"/>
      <c r="V824" s="2" t="s">
        <v>105</v>
      </c>
      <c r="W824" s="2" t="s">
        <v>106</v>
      </c>
      <c r="X824" s="45" t="str" cm="1">
        <f t="array" ref="X824">IF(X762="TRUE",IF(AND(C824&lt;&gt;1,C825:C826="",S824:U826=""), "FALSE","TRUE"),"FALSE")</f>
        <v>FALSE</v>
      </c>
    </row>
    <row r="825" spans="2:24" hidden="1" outlineLevel="1" x14ac:dyDescent="0.4">
      <c r="B825" s="7" t="s">
        <v>516</v>
      </c>
      <c r="C825" s="8"/>
      <c r="D825" s="31"/>
      <c r="E825" s="2" t="s">
        <v>517</v>
      </c>
      <c r="F825" s="2" t="s">
        <v>499</v>
      </c>
      <c r="G825" s="2" t="s">
        <v>498</v>
      </c>
      <c r="H825" s="2">
        <v>221</v>
      </c>
      <c r="I825" s="2">
        <v>207</v>
      </c>
      <c r="K825" s="2">
        <v>50</v>
      </c>
      <c r="L825" s="2" t="s">
        <v>30</v>
      </c>
      <c r="M825" s="2" t="s">
        <v>476</v>
      </c>
      <c r="N825" s="2" t="s">
        <v>479</v>
      </c>
      <c r="O825" s="2" t="s">
        <v>514</v>
      </c>
      <c r="S825" s="5"/>
      <c r="T825" s="41"/>
      <c r="U825" s="8"/>
      <c r="W825" s="2" t="s">
        <v>499</v>
      </c>
      <c r="X825" s="45" t="str" cm="1">
        <f t="array" ref="X825">IF(X762="TRUE",IF(AND(C824&lt;&gt;1,C825:C826="",S824:U826=""), "FALSE","TRUE"),"FALSE")</f>
        <v>FALSE</v>
      </c>
    </row>
    <row r="826" spans="2:24" hidden="1" outlineLevel="1" x14ac:dyDescent="0.4">
      <c r="B826" s="7" t="s">
        <v>508</v>
      </c>
      <c r="C826" s="8"/>
      <c r="D826" s="31"/>
      <c r="E826" s="2" t="s">
        <v>518</v>
      </c>
      <c r="F826" s="2" t="s">
        <v>512</v>
      </c>
      <c r="G826" s="2" t="s">
        <v>511</v>
      </c>
      <c r="H826" s="2">
        <v>221</v>
      </c>
      <c r="I826" s="2">
        <v>207</v>
      </c>
      <c r="K826" s="2">
        <v>120</v>
      </c>
      <c r="L826" s="2" t="s">
        <v>30</v>
      </c>
      <c r="M826" s="2" t="s">
        <v>476</v>
      </c>
      <c r="N826" s="2" t="s">
        <v>479</v>
      </c>
      <c r="O826" s="2" t="s">
        <v>514</v>
      </c>
      <c r="S826" s="5"/>
      <c r="T826" s="41"/>
      <c r="U826" s="8"/>
      <c r="W826" s="2" t="s">
        <v>512</v>
      </c>
      <c r="X826" s="45" t="str" cm="1">
        <f t="array" ref="X826">IF(X762="TRUE",IF(AND(C824&lt;&gt;1,C825:C826="",S824:U826=""), "FALSE","TRUE"),"FALSE")</f>
        <v>FALSE</v>
      </c>
    </row>
    <row r="827" spans="2:24" hidden="1" outlineLevel="1" x14ac:dyDescent="0.4">
      <c r="B827" s="7" t="s">
        <v>134</v>
      </c>
      <c r="C827" s="5">
        <v>16</v>
      </c>
      <c r="D827" s="30"/>
      <c r="E827" s="2" t="s">
        <v>392</v>
      </c>
      <c r="F827" s="2" t="s">
        <v>106</v>
      </c>
      <c r="G827" s="2" t="s">
        <v>103</v>
      </c>
      <c r="H827" s="2">
        <v>221</v>
      </c>
      <c r="I827" s="2">
        <v>207</v>
      </c>
      <c r="K827" s="2">
        <v>3</v>
      </c>
      <c r="L827" s="2" t="s">
        <v>136</v>
      </c>
      <c r="M827" s="2" t="s">
        <v>476</v>
      </c>
      <c r="N827" s="2" t="s">
        <v>479</v>
      </c>
      <c r="O827" s="2" t="s">
        <v>514</v>
      </c>
      <c r="S827" s="5"/>
      <c r="T827" s="41"/>
      <c r="U827" s="8"/>
      <c r="V827" s="2" t="s">
        <v>105</v>
      </c>
      <c r="W827" s="2" t="s">
        <v>106</v>
      </c>
      <c r="X827" s="45" t="str" cm="1">
        <f t="array" ref="X827">IF(X762="TRUE",IF(AND(C827&lt;&gt;1,C828:C829="",S827:U829=""), "FALSE","TRUE"),"FALSE")</f>
        <v>FALSE</v>
      </c>
    </row>
    <row r="828" spans="2:24" hidden="1" outlineLevel="1" x14ac:dyDescent="0.4">
      <c r="B828" s="7" t="s">
        <v>516</v>
      </c>
      <c r="C828" s="8"/>
      <c r="D828" s="31"/>
      <c r="E828" s="2" t="s">
        <v>517</v>
      </c>
      <c r="F828" s="2" t="s">
        <v>499</v>
      </c>
      <c r="G828" s="2" t="s">
        <v>498</v>
      </c>
      <c r="H828" s="2">
        <v>221</v>
      </c>
      <c r="I828" s="2">
        <v>207</v>
      </c>
      <c r="K828" s="2">
        <v>50</v>
      </c>
      <c r="L828" s="2" t="s">
        <v>30</v>
      </c>
      <c r="M828" s="2" t="s">
        <v>476</v>
      </c>
      <c r="N828" s="2" t="s">
        <v>479</v>
      </c>
      <c r="O828" s="2" t="s">
        <v>514</v>
      </c>
      <c r="S828" s="5"/>
      <c r="T828" s="41"/>
      <c r="U828" s="8"/>
      <c r="W828" s="2" t="s">
        <v>499</v>
      </c>
      <c r="X828" s="45" t="str" cm="1">
        <f t="array" ref="X828">IF(X762="TRUE",IF(AND(C827&lt;&gt;1,C828:C829="",S827:U829=""), "FALSE","TRUE"),"FALSE")</f>
        <v>FALSE</v>
      </c>
    </row>
    <row r="829" spans="2:24" hidden="1" outlineLevel="1" x14ac:dyDescent="0.4">
      <c r="B829" s="7" t="s">
        <v>508</v>
      </c>
      <c r="C829" s="8"/>
      <c r="D829" s="31"/>
      <c r="E829" s="2" t="s">
        <v>518</v>
      </c>
      <c r="F829" s="2" t="s">
        <v>512</v>
      </c>
      <c r="G829" s="2" t="s">
        <v>511</v>
      </c>
      <c r="H829" s="2">
        <v>221</v>
      </c>
      <c r="I829" s="2">
        <v>207</v>
      </c>
      <c r="K829" s="2">
        <v>120</v>
      </c>
      <c r="L829" s="2" t="s">
        <v>30</v>
      </c>
      <c r="M829" s="2" t="s">
        <v>476</v>
      </c>
      <c r="N829" s="2" t="s">
        <v>479</v>
      </c>
      <c r="O829" s="2" t="s">
        <v>514</v>
      </c>
      <c r="S829" s="5"/>
      <c r="T829" s="41"/>
      <c r="U829" s="8"/>
      <c r="W829" s="2" t="s">
        <v>512</v>
      </c>
      <c r="X829" s="45" t="str" cm="1">
        <f t="array" ref="X829">IF(X762="TRUE",IF(AND(C827&lt;&gt;1,C828:C829="",S827:U829=""), "FALSE","TRUE"),"FALSE")</f>
        <v>FALSE</v>
      </c>
    </row>
    <row r="830" spans="2:24" hidden="1" outlineLevel="1" x14ac:dyDescent="0.4">
      <c r="B830" s="7" t="s">
        <v>134</v>
      </c>
      <c r="C830" s="5">
        <v>17</v>
      </c>
      <c r="D830" s="30"/>
      <c r="E830" s="2" t="s">
        <v>392</v>
      </c>
      <c r="F830" s="2" t="s">
        <v>106</v>
      </c>
      <c r="G830" s="2" t="s">
        <v>103</v>
      </c>
      <c r="H830" s="2">
        <v>221</v>
      </c>
      <c r="I830" s="2">
        <v>207</v>
      </c>
      <c r="K830" s="2">
        <v>3</v>
      </c>
      <c r="L830" s="2" t="s">
        <v>136</v>
      </c>
      <c r="M830" s="2" t="s">
        <v>476</v>
      </c>
      <c r="N830" s="2" t="s">
        <v>479</v>
      </c>
      <c r="O830" s="2" t="s">
        <v>514</v>
      </c>
      <c r="S830" s="5"/>
      <c r="T830" s="41"/>
      <c r="U830" s="8"/>
      <c r="V830" s="2" t="s">
        <v>105</v>
      </c>
      <c r="W830" s="2" t="s">
        <v>106</v>
      </c>
      <c r="X830" s="45" t="str" cm="1">
        <f t="array" ref="X830">IF(X762="TRUE",IF(AND(C830&lt;&gt;1,C831:C832="",S830:U832=""), "FALSE","TRUE"),"FALSE")</f>
        <v>FALSE</v>
      </c>
    </row>
    <row r="831" spans="2:24" hidden="1" outlineLevel="1" x14ac:dyDescent="0.4">
      <c r="B831" s="7" t="s">
        <v>516</v>
      </c>
      <c r="C831" s="8"/>
      <c r="D831" s="31"/>
      <c r="E831" s="2" t="s">
        <v>517</v>
      </c>
      <c r="F831" s="2" t="s">
        <v>499</v>
      </c>
      <c r="G831" s="2" t="s">
        <v>498</v>
      </c>
      <c r="H831" s="2">
        <v>221</v>
      </c>
      <c r="I831" s="2">
        <v>207</v>
      </c>
      <c r="K831" s="2">
        <v>50</v>
      </c>
      <c r="L831" s="2" t="s">
        <v>30</v>
      </c>
      <c r="M831" s="2" t="s">
        <v>476</v>
      </c>
      <c r="N831" s="2" t="s">
        <v>479</v>
      </c>
      <c r="O831" s="2" t="s">
        <v>514</v>
      </c>
      <c r="S831" s="5"/>
      <c r="T831" s="41"/>
      <c r="U831" s="8"/>
      <c r="W831" s="2" t="s">
        <v>499</v>
      </c>
      <c r="X831" s="45" t="str" cm="1">
        <f t="array" ref="X831">IF(X762="TRUE",IF(AND(C830&lt;&gt;1,C831:C832="",S830:U832=""), "FALSE","TRUE"),"FALSE")</f>
        <v>FALSE</v>
      </c>
    </row>
    <row r="832" spans="2:24" hidden="1" outlineLevel="1" x14ac:dyDescent="0.4">
      <c r="B832" s="7" t="s">
        <v>508</v>
      </c>
      <c r="C832" s="8"/>
      <c r="D832" s="31"/>
      <c r="E832" s="2" t="s">
        <v>518</v>
      </c>
      <c r="F832" s="2" t="s">
        <v>512</v>
      </c>
      <c r="G832" s="2" t="s">
        <v>511</v>
      </c>
      <c r="H832" s="2">
        <v>221</v>
      </c>
      <c r="I832" s="2">
        <v>207</v>
      </c>
      <c r="K832" s="2">
        <v>120</v>
      </c>
      <c r="L832" s="2" t="s">
        <v>30</v>
      </c>
      <c r="M832" s="2" t="s">
        <v>476</v>
      </c>
      <c r="N832" s="2" t="s">
        <v>479</v>
      </c>
      <c r="O832" s="2" t="s">
        <v>514</v>
      </c>
      <c r="S832" s="5"/>
      <c r="T832" s="41"/>
      <c r="U832" s="8"/>
      <c r="W832" s="2" t="s">
        <v>512</v>
      </c>
      <c r="X832" s="45" t="str" cm="1">
        <f t="array" ref="X832">IF(X762="TRUE",IF(AND(C830&lt;&gt;1,C831:C832="",S830:U832=""), "FALSE","TRUE"),"FALSE")</f>
        <v>FALSE</v>
      </c>
    </row>
    <row r="833" spans="2:24" hidden="1" outlineLevel="1" x14ac:dyDescent="0.4">
      <c r="B833" s="7" t="s">
        <v>134</v>
      </c>
      <c r="C833" s="5">
        <v>18</v>
      </c>
      <c r="D833" s="30"/>
      <c r="E833" s="2" t="s">
        <v>392</v>
      </c>
      <c r="F833" s="2" t="s">
        <v>106</v>
      </c>
      <c r="G833" s="2" t="s">
        <v>103</v>
      </c>
      <c r="H833" s="2">
        <v>221</v>
      </c>
      <c r="I833" s="2">
        <v>207</v>
      </c>
      <c r="K833" s="2">
        <v>3</v>
      </c>
      <c r="L833" s="2" t="s">
        <v>136</v>
      </c>
      <c r="M833" s="2" t="s">
        <v>476</v>
      </c>
      <c r="N833" s="2" t="s">
        <v>479</v>
      </c>
      <c r="O833" s="2" t="s">
        <v>514</v>
      </c>
      <c r="S833" s="5"/>
      <c r="T833" s="41"/>
      <c r="U833" s="8"/>
      <c r="V833" s="2" t="s">
        <v>105</v>
      </c>
      <c r="W833" s="2" t="s">
        <v>106</v>
      </c>
      <c r="X833" s="45" t="str" cm="1">
        <f t="array" ref="X833">IF(X762="TRUE",IF(AND(C833&lt;&gt;1,C834:C835="",S833:U835=""), "FALSE","TRUE"),"FALSE")</f>
        <v>FALSE</v>
      </c>
    </row>
    <row r="834" spans="2:24" hidden="1" outlineLevel="1" x14ac:dyDescent="0.4">
      <c r="B834" s="7" t="s">
        <v>516</v>
      </c>
      <c r="C834" s="8"/>
      <c r="D834" s="31"/>
      <c r="E834" s="2" t="s">
        <v>517</v>
      </c>
      <c r="F834" s="2" t="s">
        <v>499</v>
      </c>
      <c r="G834" s="2" t="s">
        <v>498</v>
      </c>
      <c r="H834" s="2">
        <v>221</v>
      </c>
      <c r="I834" s="2">
        <v>207</v>
      </c>
      <c r="K834" s="2">
        <v>50</v>
      </c>
      <c r="L834" s="2" t="s">
        <v>30</v>
      </c>
      <c r="M834" s="2" t="s">
        <v>476</v>
      </c>
      <c r="N834" s="2" t="s">
        <v>479</v>
      </c>
      <c r="O834" s="2" t="s">
        <v>514</v>
      </c>
      <c r="S834" s="5"/>
      <c r="T834" s="41"/>
      <c r="U834" s="8"/>
      <c r="W834" s="2" t="s">
        <v>499</v>
      </c>
      <c r="X834" s="45" t="str" cm="1">
        <f t="array" ref="X834">IF(X762="TRUE",IF(AND(C833&lt;&gt;1,C834:C835="",S833:U835=""), "FALSE","TRUE"),"FALSE")</f>
        <v>FALSE</v>
      </c>
    </row>
    <row r="835" spans="2:24" hidden="1" outlineLevel="1" x14ac:dyDescent="0.4">
      <c r="B835" s="7" t="s">
        <v>508</v>
      </c>
      <c r="C835" s="8"/>
      <c r="D835" s="31"/>
      <c r="E835" s="2" t="s">
        <v>518</v>
      </c>
      <c r="F835" s="2" t="s">
        <v>512</v>
      </c>
      <c r="G835" s="2" t="s">
        <v>511</v>
      </c>
      <c r="H835" s="2">
        <v>221</v>
      </c>
      <c r="I835" s="2">
        <v>207</v>
      </c>
      <c r="K835" s="2">
        <v>120</v>
      </c>
      <c r="L835" s="2" t="s">
        <v>30</v>
      </c>
      <c r="M835" s="2" t="s">
        <v>476</v>
      </c>
      <c r="N835" s="2" t="s">
        <v>479</v>
      </c>
      <c r="O835" s="2" t="s">
        <v>514</v>
      </c>
      <c r="S835" s="5"/>
      <c r="T835" s="41"/>
      <c r="U835" s="8"/>
      <c r="W835" s="2" t="s">
        <v>512</v>
      </c>
      <c r="X835" s="45" t="str" cm="1">
        <f t="array" ref="X835">IF(X762="TRUE",IF(AND(C833&lt;&gt;1,C834:C835="",S833:U835=""), "FALSE","TRUE"),"FALSE")</f>
        <v>FALSE</v>
      </c>
    </row>
    <row r="836" spans="2:24" hidden="1" outlineLevel="1" x14ac:dyDescent="0.4">
      <c r="B836" s="7" t="s">
        <v>134</v>
      </c>
      <c r="C836" s="5">
        <v>19</v>
      </c>
      <c r="D836" s="30"/>
      <c r="E836" s="2" t="s">
        <v>392</v>
      </c>
      <c r="F836" s="2" t="s">
        <v>106</v>
      </c>
      <c r="G836" s="2" t="s">
        <v>103</v>
      </c>
      <c r="H836" s="2">
        <v>221</v>
      </c>
      <c r="I836" s="2">
        <v>207</v>
      </c>
      <c r="K836" s="2">
        <v>3</v>
      </c>
      <c r="L836" s="2" t="s">
        <v>136</v>
      </c>
      <c r="M836" s="2" t="s">
        <v>476</v>
      </c>
      <c r="N836" s="2" t="s">
        <v>479</v>
      </c>
      <c r="O836" s="2" t="s">
        <v>514</v>
      </c>
      <c r="S836" s="5"/>
      <c r="T836" s="41"/>
      <c r="U836" s="8"/>
      <c r="V836" s="2" t="s">
        <v>105</v>
      </c>
      <c r="W836" s="2" t="s">
        <v>106</v>
      </c>
      <c r="X836" s="45" t="str" cm="1">
        <f t="array" ref="X836">IF(X762="TRUE",IF(AND(C836&lt;&gt;1,C837:C838="",S836:U838=""), "FALSE","TRUE"),"FALSE")</f>
        <v>FALSE</v>
      </c>
    </row>
    <row r="837" spans="2:24" hidden="1" outlineLevel="1" x14ac:dyDescent="0.4">
      <c r="B837" s="7" t="s">
        <v>516</v>
      </c>
      <c r="C837" s="8"/>
      <c r="D837" s="31"/>
      <c r="E837" s="2" t="s">
        <v>517</v>
      </c>
      <c r="F837" s="2" t="s">
        <v>499</v>
      </c>
      <c r="G837" s="2" t="s">
        <v>498</v>
      </c>
      <c r="H837" s="2">
        <v>221</v>
      </c>
      <c r="I837" s="2">
        <v>207</v>
      </c>
      <c r="K837" s="2">
        <v>50</v>
      </c>
      <c r="L837" s="2" t="s">
        <v>30</v>
      </c>
      <c r="M837" s="2" t="s">
        <v>476</v>
      </c>
      <c r="N837" s="2" t="s">
        <v>479</v>
      </c>
      <c r="O837" s="2" t="s">
        <v>514</v>
      </c>
      <c r="S837" s="5"/>
      <c r="T837" s="41"/>
      <c r="U837" s="8"/>
      <c r="W837" s="2" t="s">
        <v>499</v>
      </c>
      <c r="X837" s="45" t="str" cm="1">
        <f t="array" ref="X837">IF(X762="TRUE",IF(AND(C836&lt;&gt;1,C837:C838="",S836:U838=""), "FALSE","TRUE"),"FALSE")</f>
        <v>FALSE</v>
      </c>
    </row>
    <row r="838" spans="2:24" hidden="1" outlineLevel="1" x14ac:dyDescent="0.4">
      <c r="B838" s="7" t="s">
        <v>508</v>
      </c>
      <c r="C838" s="8"/>
      <c r="D838" s="31"/>
      <c r="E838" s="2" t="s">
        <v>518</v>
      </c>
      <c r="F838" s="2" t="s">
        <v>512</v>
      </c>
      <c r="G838" s="2" t="s">
        <v>511</v>
      </c>
      <c r="H838" s="2">
        <v>221</v>
      </c>
      <c r="I838" s="2">
        <v>207</v>
      </c>
      <c r="K838" s="2">
        <v>120</v>
      </c>
      <c r="L838" s="2" t="s">
        <v>30</v>
      </c>
      <c r="M838" s="2" t="s">
        <v>476</v>
      </c>
      <c r="N838" s="2" t="s">
        <v>479</v>
      </c>
      <c r="O838" s="2" t="s">
        <v>514</v>
      </c>
      <c r="S838" s="5"/>
      <c r="T838" s="41"/>
      <c r="U838" s="8"/>
      <c r="W838" s="2" t="s">
        <v>512</v>
      </c>
      <c r="X838" s="45" t="str" cm="1">
        <f t="array" ref="X838">IF(X762="TRUE",IF(AND(C836&lt;&gt;1,C837:C838="",S836:U838=""), "FALSE","TRUE"),"FALSE")</f>
        <v>FALSE</v>
      </c>
    </row>
    <row r="839" spans="2:24" hidden="1" outlineLevel="1" x14ac:dyDescent="0.4">
      <c r="B839" s="7" t="s">
        <v>134</v>
      </c>
      <c r="C839" s="5">
        <v>20</v>
      </c>
      <c r="D839" s="30"/>
      <c r="E839" s="2" t="s">
        <v>392</v>
      </c>
      <c r="F839" s="2" t="s">
        <v>106</v>
      </c>
      <c r="G839" s="2" t="s">
        <v>103</v>
      </c>
      <c r="H839" s="2">
        <v>221</v>
      </c>
      <c r="I839" s="2">
        <v>207</v>
      </c>
      <c r="K839" s="2">
        <v>3</v>
      </c>
      <c r="L839" s="2" t="s">
        <v>136</v>
      </c>
      <c r="M839" s="2" t="s">
        <v>476</v>
      </c>
      <c r="N839" s="2" t="s">
        <v>479</v>
      </c>
      <c r="O839" s="2" t="s">
        <v>514</v>
      </c>
      <c r="S839" s="5"/>
      <c r="T839" s="41"/>
      <c r="U839" s="8"/>
      <c r="V839" s="2" t="s">
        <v>105</v>
      </c>
      <c r="W839" s="2" t="s">
        <v>106</v>
      </c>
      <c r="X839" s="45" t="str" cm="1">
        <f t="array" ref="X839">IF(X762="TRUE",IF(AND(C839&lt;&gt;1,C840:C841="",S839:U841=""), "FALSE","TRUE"),"FALSE")</f>
        <v>FALSE</v>
      </c>
    </row>
    <row r="840" spans="2:24" hidden="1" outlineLevel="1" x14ac:dyDescent="0.4">
      <c r="B840" s="7" t="s">
        <v>516</v>
      </c>
      <c r="C840" s="8"/>
      <c r="D840" s="31"/>
      <c r="E840" s="2" t="s">
        <v>517</v>
      </c>
      <c r="F840" s="2" t="s">
        <v>499</v>
      </c>
      <c r="G840" s="2" t="s">
        <v>498</v>
      </c>
      <c r="H840" s="2">
        <v>221</v>
      </c>
      <c r="I840" s="2">
        <v>207</v>
      </c>
      <c r="K840" s="2">
        <v>50</v>
      </c>
      <c r="L840" s="2" t="s">
        <v>30</v>
      </c>
      <c r="M840" s="2" t="s">
        <v>476</v>
      </c>
      <c r="N840" s="2" t="s">
        <v>479</v>
      </c>
      <c r="O840" s="2" t="s">
        <v>514</v>
      </c>
      <c r="S840" s="5"/>
      <c r="T840" s="41"/>
      <c r="U840" s="8"/>
      <c r="W840" s="2" t="s">
        <v>499</v>
      </c>
      <c r="X840" s="45" t="str" cm="1">
        <f t="array" ref="X840">IF(X762="TRUE",IF(AND(C839&lt;&gt;1,C840:C841="",S839:U841=""), "FALSE","TRUE"),"FALSE")</f>
        <v>FALSE</v>
      </c>
    </row>
    <row r="841" spans="2:24" hidden="1" outlineLevel="1" x14ac:dyDescent="0.4">
      <c r="B841" s="7" t="s">
        <v>508</v>
      </c>
      <c r="C841" s="8"/>
      <c r="D841" s="31"/>
      <c r="E841" s="2" t="s">
        <v>518</v>
      </c>
      <c r="F841" s="2" t="s">
        <v>512</v>
      </c>
      <c r="G841" s="2" t="s">
        <v>511</v>
      </c>
      <c r="H841" s="2">
        <v>221</v>
      </c>
      <c r="I841" s="2">
        <v>207</v>
      </c>
      <c r="K841" s="2">
        <v>120</v>
      </c>
      <c r="L841" s="2" t="s">
        <v>30</v>
      </c>
      <c r="M841" s="2" t="s">
        <v>476</v>
      </c>
      <c r="N841" s="2" t="s">
        <v>479</v>
      </c>
      <c r="O841" s="2" t="s">
        <v>514</v>
      </c>
      <c r="S841" s="5"/>
      <c r="T841" s="41"/>
      <c r="U841" s="8"/>
      <c r="W841" s="2" t="s">
        <v>512</v>
      </c>
      <c r="X841" s="45" t="str" cm="1">
        <f t="array" ref="X841">IF(X762="TRUE",IF(AND(C839&lt;&gt;1,C840:C841="",S839:U841=""), "FALSE","TRUE"),"FALSE")</f>
        <v>FALSE</v>
      </c>
    </row>
    <row r="842" spans="2:24" x14ac:dyDescent="0.4">
      <c r="B842" s="3" t="s">
        <v>19</v>
      </c>
      <c r="I842" s="2">
        <v>207</v>
      </c>
    </row>
    <row r="843" spans="2:24" x14ac:dyDescent="0.4">
      <c r="B843" s="50" t="s">
        <v>519</v>
      </c>
      <c r="C843" s="50"/>
      <c r="D843" s="33"/>
      <c r="E843" s="2" t="s">
        <v>520</v>
      </c>
      <c r="I843" s="2">
        <v>207</v>
      </c>
      <c r="L843" s="2" t="s">
        <v>521</v>
      </c>
      <c r="M843" s="2" t="s">
        <v>476</v>
      </c>
      <c r="N843" s="2" t="s">
        <v>479</v>
      </c>
      <c r="O843" s="2" t="s">
        <v>520</v>
      </c>
      <c r="S843" s="43" t="s">
        <v>36</v>
      </c>
      <c r="T843" s="44" t="s">
        <v>37</v>
      </c>
      <c r="U843" s="43" t="s">
        <v>38</v>
      </c>
    </row>
    <row r="844" spans="2:24" x14ac:dyDescent="0.4">
      <c r="B844" s="7" t="s">
        <v>134</v>
      </c>
      <c r="C844" s="5">
        <v>1</v>
      </c>
      <c r="D844" s="30"/>
      <c r="E844" s="2" t="s">
        <v>392</v>
      </c>
      <c r="F844" s="2" t="s">
        <v>102</v>
      </c>
      <c r="G844" s="2" t="s">
        <v>103</v>
      </c>
      <c r="H844" s="2">
        <v>225</v>
      </c>
      <c r="I844" s="2">
        <v>207</v>
      </c>
      <c r="K844" s="2">
        <v>3</v>
      </c>
      <c r="L844" s="2" t="s">
        <v>136</v>
      </c>
      <c r="M844" s="2" t="s">
        <v>476</v>
      </c>
      <c r="N844" s="2" t="s">
        <v>479</v>
      </c>
      <c r="O844" s="2" t="s">
        <v>520</v>
      </c>
      <c r="S844" s="5"/>
      <c r="T844" s="41"/>
      <c r="U844" s="8"/>
      <c r="V844" s="2" t="s">
        <v>105</v>
      </c>
      <c r="W844" s="2" t="s">
        <v>106</v>
      </c>
      <c r="X844" s="45" t="str" cm="1">
        <f t="array" ref="X844">IF(X762="TRUE",IF(AND(C844&lt;&gt;1,C845:C850="",S844:U850=""), "FALSE","TRUE"),"FALSE")</f>
        <v>TRUE</v>
      </c>
    </row>
    <row r="845" spans="2:24" x14ac:dyDescent="0.4">
      <c r="B845" s="7" t="s">
        <v>522</v>
      </c>
      <c r="C845" s="8"/>
      <c r="D845" s="31"/>
      <c r="E845" s="2" t="s">
        <v>523</v>
      </c>
      <c r="F845" s="2" t="s">
        <v>485</v>
      </c>
      <c r="G845" s="2" t="s">
        <v>369</v>
      </c>
      <c r="H845" s="2">
        <v>225</v>
      </c>
      <c r="I845" s="2">
        <v>207</v>
      </c>
      <c r="K845" s="2">
        <v>240</v>
      </c>
      <c r="L845" s="2" t="s">
        <v>30</v>
      </c>
      <c r="M845" s="2" t="s">
        <v>476</v>
      </c>
      <c r="N845" s="2" t="s">
        <v>479</v>
      </c>
      <c r="O845" s="2" t="s">
        <v>520</v>
      </c>
      <c r="S845" s="5"/>
      <c r="T845" s="41"/>
      <c r="U845" s="8"/>
      <c r="W845" s="2" t="s">
        <v>370</v>
      </c>
      <c r="X845" s="45" t="str" cm="1">
        <f t="array" ref="X845">IF(X762="TRUE",IF(AND(C844&lt;&gt;1,C845:C850="",S844:U850=""), "FALSE","TRUE"),"FALSE")</f>
        <v>TRUE</v>
      </c>
    </row>
    <row r="846" spans="2:24" x14ac:dyDescent="0.4">
      <c r="B846" s="7" t="s">
        <v>524</v>
      </c>
      <c r="C846" s="8"/>
      <c r="D846" s="31"/>
      <c r="E846" s="2" t="s">
        <v>525</v>
      </c>
      <c r="F846" s="2" t="s">
        <v>114</v>
      </c>
      <c r="G846" s="2" t="s">
        <v>115</v>
      </c>
      <c r="H846" s="2">
        <v>225</v>
      </c>
      <c r="I846" s="2">
        <v>207</v>
      </c>
      <c r="K846" s="2">
        <v>120</v>
      </c>
      <c r="L846" s="2" t="s">
        <v>30</v>
      </c>
      <c r="M846" s="2" t="s">
        <v>476</v>
      </c>
      <c r="N846" s="2" t="s">
        <v>479</v>
      </c>
      <c r="O846" s="2" t="s">
        <v>520</v>
      </c>
      <c r="S846" s="5"/>
      <c r="T846" s="41"/>
      <c r="U846" s="8"/>
      <c r="W846" s="2" t="s">
        <v>116</v>
      </c>
      <c r="X846" s="45" t="str" cm="1">
        <f t="array" ref="X846">IF(X762="TRUE",IF(AND(C844&lt;&gt;1,C845:C850="",S844:U850=""), "FALSE","TRUE"),"FALSE")</f>
        <v>TRUE</v>
      </c>
    </row>
    <row r="847" spans="2:24" x14ac:dyDescent="0.4">
      <c r="B847" s="7" t="s">
        <v>526</v>
      </c>
      <c r="C847" s="8"/>
      <c r="D847" s="31"/>
      <c r="E847" s="2" t="s">
        <v>527</v>
      </c>
      <c r="F847" s="2" t="str">
        <f>IF(OR($C$25="治験計画届", $C$25="治験計画変更届"), "^$","^.{1,120}$|^$")</f>
        <v>^.{1,120}$|^$</v>
      </c>
      <c r="G847" s="2" t="str">
        <f>IF(F847="^$", "入力しないでください","入力してください(120文字以内)")</f>
        <v>入力してください(120文字以内)</v>
      </c>
      <c r="H847" s="2">
        <v>225</v>
      </c>
      <c r="I847" s="2">
        <v>207</v>
      </c>
      <c r="K847" s="2">
        <v>120</v>
      </c>
      <c r="L847" s="2" t="s">
        <v>30</v>
      </c>
      <c r="M847" s="2" t="s">
        <v>476</v>
      </c>
      <c r="N847" s="2" t="s">
        <v>479</v>
      </c>
      <c r="O847" s="2" t="s">
        <v>520</v>
      </c>
      <c r="S847" s="5"/>
      <c r="T847" s="41"/>
      <c r="U847" s="8"/>
      <c r="W847" s="2" t="s">
        <v>116</v>
      </c>
      <c r="X847" s="45" t="str" cm="1">
        <f t="array" ref="X847">IF(X762="TRUE",IF(AND(C844&lt;&gt;1,C845:C850="",S844:U850=""), "FALSE","TRUE"),"FALSE")</f>
        <v>TRUE</v>
      </c>
    </row>
    <row r="848" spans="2:24" x14ac:dyDescent="0.4">
      <c r="B848" s="7" t="s">
        <v>528</v>
      </c>
      <c r="C848" s="8"/>
      <c r="D848" s="31"/>
      <c r="E848" s="2" t="s">
        <v>529</v>
      </c>
      <c r="F848" s="2" t="str">
        <f>IF(OR($C$25="治験計画届", $C$25="治験計画変更届"), "^$","^.{1,120}$|^$")</f>
        <v>^.{1,120}$|^$</v>
      </c>
      <c r="G848" s="2" t="str">
        <f t="shared" ref="G848:G850" si="7">IF(F848="^$", "入力しないでください","入力してください(120文字以内)")</f>
        <v>入力してください(120文字以内)</v>
      </c>
      <c r="H848" s="2">
        <v>225</v>
      </c>
      <c r="I848" s="2">
        <v>207</v>
      </c>
      <c r="K848" s="2">
        <v>120</v>
      </c>
      <c r="L848" s="2" t="s">
        <v>30</v>
      </c>
      <c r="M848" s="2" t="s">
        <v>476</v>
      </c>
      <c r="N848" s="2" t="s">
        <v>479</v>
      </c>
      <c r="O848" s="2" t="s">
        <v>520</v>
      </c>
      <c r="S848" s="5"/>
      <c r="T848" s="41"/>
      <c r="U848" s="8"/>
      <c r="W848" s="2" t="s">
        <v>116</v>
      </c>
      <c r="X848" s="45" t="str" cm="1">
        <f t="array" ref="X848">IF(X762="TRUE",IF(AND(C844&lt;&gt;1,C845:C850="",S844:U850=""), "FALSE","TRUE"),"FALSE")</f>
        <v>TRUE</v>
      </c>
    </row>
    <row r="849" spans="2:24" x14ac:dyDescent="0.4">
      <c r="B849" s="7" t="s">
        <v>530</v>
      </c>
      <c r="C849" s="8"/>
      <c r="D849" s="31"/>
      <c r="E849" s="2" t="s">
        <v>531</v>
      </c>
      <c r="F849" s="2" t="str">
        <f>IF(OR($C$25="治験計画届", $C$25="治験計画変更届"), "^$","^.{1,120}$|^$")</f>
        <v>^.{1,120}$|^$</v>
      </c>
      <c r="G849" s="2" t="str">
        <f t="shared" si="7"/>
        <v>入力してください(120文字以内)</v>
      </c>
      <c r="H849" s="2">
        <v>225</v>
      </c>
      <c r="I849" s="2">
        <v>207</v>
      </c>
      <c r="K849" s="2">
        <v>120</v>
      </c>
      <c r="L849" s="2" t="s">
        <v>30</v>
      </c>
      <c r="M849" s="2" t="s">
        <v>476</v>
      </c>
      <c r="N849" s="2" t="s">
        <v>479</v>
      </c>
      <c r="O849" s="2" t="s">
        <v>520</v>
      </c>
      <c r="S849" s="5"/>
      <c r="T849" s="41"/>
      <c r="U849" s="8"/>
      <c r="W849" s="2" t="s">
        <v>116</v>
      </c>
      <c r="X849" s="45" t="str" cm="1">
        <f t="array" ref="X849">IF(X762="TRUE",IF(AND(C844&lt;&gt;1,C845:C850="",S844:U850=""), "FALSE","TRUE"),"FALSE")</f>
        <v>TRUE</v>
      </c>
    </row>
    <row r="850" spans="2:24" x14ac:dyDescent="0.4">
      <c r="B850" s="7" t="s">
        <v>532</v>
      </c>
      <c r="C850" s="8"/>
      <c r="D850" s="31"/>
      <c r="E850" s="2" t="s">
        <v>533</v>
      </c>
      <c r="F850" s="2" t="str">
        <f>IF(OR($C$25="治験計画届", $C$25="治験計画変更届"), "^$","^.{1,120}$|^$")</f>
        <v>^.{1,120}$|^$</v>
      </c>
      <c r="G850" s="2" t="str">
        <f t="shared" si="7"/>
        <v>入力してください(120文字以内)</v>
      </c>
      <c r="H850" s="2">
        <v>225</v>
      </c>
      <c r="I850" s="2">
        <v>207</v>
      </c>
      <c r="K850" s="2">
        <v>120</v>
      </c>
      <c r="L850" s="2" t="s">
        <v>30</v>
      </c>
      <c r="M850" s="2" t="s">
        <v>476</v>
      </c>
      <c r="N850" s="2" t="s">
        <v>479</v>
      </c>
      <c r="O850" s="2" t="s">
        <v>520</v>
      </c>
      <c r="S850" s="5"/>
      <c r="T850" s="41"/>
      <c r="U850" s="8"/>
      <c r="W850" s="2" t="s">
        <v>116</v>
      </c>
      <c r="X850" s="45" t="str" cm="1">
        <f t="array" ref="X850">IF(X762="TRUE",IF(AND(C844&lt;&gt;1,C845:C850="",S844:U850=""), "FALSE","TRUE"),"FALSE")</f>
        <v>TRUE</v>
      </c>
    </row>
    <row r="851" spans="2:24" x14ac:dyDescent="0.4">
      <c r="B851" s="7" t="s">
        <v>134</v>
      </c>
      <c r="C851" s="5">
        <v>2</v>
      </c>
      <c r="D851" s="30"/>
      <c r="E851" s="2" t="s">
        <v>392</v>
      </c>
      <c r="F851" s="2" t="s">
        <v>102</v>
      </c>
      <c r="G851" s="2" t="s">
        <v>103</v>
      </c>
      <c r="H851" s="2">
        <v>225</v>
      </c>
      <c r="I851" s="2">
        <v>207</v>
      </c>
      <c r="K851" s="2">
        <v>3</v>
      </c>
      <c r="L851" s="2" t="s">
        <v>136</v>
      </c>
      <c r="M851" s="2" t="s">
        <v>476</v>
      </c>
      <c r="N851" s="2" t="s">
        <v>479</v>
      </c>
      <c r="O851" s="2" t="s">
        <v>520</v>
      </c>
      <c r="S851" s="5"/>
      <c r="T851" s="41"/>
      <c r="U851" s="8"/>
      <c r="V851" s="2" t="s">
        <v>105</v>
      </c>
      <c r="W851" s="2" t="s">
        <v>106</v>
      </c>
      <c r="X851" s="45" t="str" cm="1">
        <f t="array" ref="X851">IF(X762="TRUE",IF(AND(C851&lt;&gt;1,C852:C857="",S851:U857=""), "FALSE","TRUE"),"FALSE")</f>
        <v>FALSE</v>
      </c>
    </row>
    <row r="852" spans="2:24" x14ac:dyDescent="0.4">
      <c r="B852" s="7" t="s">
        <v>522</v>
      </c>
      <c r="C852" s="8"/>
      <c r="D852" s="31"/>
      <c r="E852" s="2" t="s">
        <v>523</v>
      </c>
      <c r="F852" s="2" t="s">
        <v>485</v>
      </c>
      <c r="G852" s="2" t="s">
        <v>369</v>
      </c>
      <c r="H852" s="2">
        <v>225</v>
      </c>
      <c r="I852" s="2">
        <v>207</v>
      </c>
      <c r="K852" s="2">
        <v>240</v>
      </c>
      <c r="L852" s="2" t="s">
        <v>30</v>
      </c>
      <c r="M852" s="2" t="s">
        <v>476</v>
      </c>
      <c r="N852" s="2" t="s">
        <v>479</v>
      </c>
      <c r="O852" s="2" t="s">
        <v>520</v>
      </c>
      <c r="S852" s="5"/>
      <c r="T852" s="41"/>
      <c r="U852" s="8"/>
      <c r="W852" s="2" t="s">
        <v>370</v>
      </c>
      <c r="X852" s="45" t="str" cm="1">
        <f t="array" ref="X852">IF(X762="TRUE",IF(AND(C851&lt;&gt;1,C852:C857="",S851:U857=""), "FALSE","TRUE"),"FALSE")</f>
        <v>FALSE</v>
      </c>
    </row>
    <row r="853" spans="2:24" x14ac:dyDescent="0.4">
      <c r="B853" s="7" t="s">
        <v>524</v>
      </c>
      <c r="C853" s="8"/>
      <c r="D853" s="31"/>
      <c r="E853" s="2" t="s">
        <v>525</v>
      </c>
      <c r="F853" s="2" t="s">
        <v>114</v>
      </c>
      <c r="G853" s="2" t="s">
        <v>115</v>
      </c>
      <c r="H853" s="2">
        <v>225</v>
      </c>
      <c r="I853" s="2">
        <v>207</v>
      </c>
      <c r="K853" s="2">
        <v>120</v>
      </c>
      <c r="L853" s="2" t="s">
        <v>30</v>
      </c>
      <c r="M853" s="2" t="s">
        <v>476</v>
      </c>
      <c r="N853" s="2" t="s">
        <v>479</v>
      </c>
      <c r="O853" s="2" t="s">
        <v>520</v>
      </c>
      <c r="S853" s="5"/>
      <c r="T853" s="41"/>
      <c r="U853" s="8"/>
      <c r="W853" s="2" t="s">
        <v>116</v>
      </c>
      <c r="X853" s="45" t="str" cm="1">
        <f t="array" ref="X853">IF(X762="TRUE",IF(AND(C851&lt;&gt;1,C852:C857="",S851:U857=""), "FALSE","TRUE"),"FALSE")</f>
        <v>FALSE</v>
      </c>
    </row>
    <row r="854" spans="2:24" x14ac:dyDescent="0.4">
      <c r="B854" s="7" t="s">
        <v>526</v>
      </c>
      <c r="C854" s="8"/>
      <c r="D854" s="31"/>
      <c r="E854" s="2" t="s">
        <v>527</v>
      </c>
      <c r="F854" s="2" t="str">
        <f>IF(OR($C$25="治験計画届", $C$25="治験計画変更届"), "^$","^.{1,120}$|^$")</f>
        <v>^.{1,120}$|^$</v>
      </c>
      <c r="G854" s="2" t="str">
        <f>IF(F854="^$", "入力しないでください","入力してください(120文字以内)")</f>
        <v>入力してください(120文字以内)</v>
      </c>
      <c r="H854" s="2">
        <v>225</v>
      </c>
      <c r="I854" s="2">
        <v>207</v>
      </c>
      <c r="K854" s="2">
        <v>120</v>
      </c>
      <c r="L854" s="2" t="s">
        <v>30</v>
      </c>
      <c r="M854" s="2" t="s">
        <v>476</v>
      </c>
      <c r="N854" s="2" t="s">
        <v>479</v>
      </c>
      <c r="O854" s="2" t="s">
        <v>520</v>
      </c>
      <c r="S854" s="5"/>
      <c r="T854" s="41"/>
      <c r="U854" s="8"/>
      <c r="W854" s="2" t="s">
        <v>116</v>
      </c>
      <c r="X854" s="45" t="str" cm="1">
        <f t="array" ref="X854">IF(X762="TRUE",IF(AND(C851&lt;&gt;1,C852:C857="",S851:U857=""), "FALSE","TRUE"),"FALSE")</f>
        <v>FALSE</v>
      </c>
    </row>
    <row r="855" spans="2:24" x14ac:dyDescent="0.4">
      <c r="B855" s="7" t="s">
        <v>528</v>
      </c>
      <c r="C855" s="8"/>
      <c r="D855" s="31"/>
      <c r="E855" s="2" t="s">
        <v>529</v>
      </c>
      <c r="F855" s="2" t="str">
        <f>IF(OR($C$25="治験計画届", $C$25="治験計画変更届"), "^$","^.{1,120}$|^$")</f>
        <v>^.{1,120}$|^$</v>
      </c>
      <c r="G855" s="2" t="str">
        <f t="shared" ref="G855:G857" si="8">IF(F855="^$", "入力しないでください","入力してください(120文字以内)")</f>
        <v>入力してください(120文字以内)</v>
      </c>
      <c r="H855" s="2">
        <v>225</v>
      </c>
      <c r="I855" s="2">
        <v>207</v>
      </c>
      <c r="K855" s="2">
        <v>120</v>
      </c>
      <c r="L855" s="2" t="s">
        <v>30</v>
      </c>
      <c r="M855" s="2" t="s">
        <v>476</v>
      </c>
      <c r="N855" s="2" t="s">
        <v>479</v>
      </c>
      <c r="O855" s="2" t="s">
        <v>520</v>
      </c>
      <c r="S855" s="5"/>
      <c r="T855" s="41"/>
      <c r="U855" s="8"/>
      <c r="W855" s="2" t="s">
        <v>116</v>
      </c>
      <c r="X855" s="45" t="str" cm="1">
        <f t="array" ref="X855">IF(X762="TRUE",IF(AND(C851&lt;&gt;1,C852:C857="",S851:U857=""), "FALSE","TRUE"),"FALSE")</f>
        <v>FALSE</v>
      </c>
    </row>
    <row r="856" spans="2:24" x14ac:dyDescent="0.4">
      <c r="B856" s="7" t="s">
        <v>530</v>
      </c>
      <c r="C856" s="8"/>
      <c r="D856" s="31"/>
      <c r="E856" s="2" t="s">
        <v>531</v>
      </c>
      <c r="F856" s="2" t="str">
        <f>IF(OR($C$25="治験計画届", $C$25="治験計画変更届"), "^$","^.{1,120}$|^$")</f>
        <v>^.{1,120}$|^$</v>
      </c>
      <c r="G856" s="2" t="str">
        <f t="shared" si="8"/>
        <v>入力してください(120文字以内)</v>
      </c>
      <c r="H856" s="2">
        <v>225</v>
      </c>
      <c r="I856" s="2">
        <v>207</v>
      </c>
      <c r="K856" s="2">
        <v>120</v>
      </c>
      <c r="L856" s="2" t="s">
        <v>30</v>
      </c>
      <c r="M856" s="2" t="s">
        <v>476</v>
      </c>
      <c r="N856" s="2" t="s">
        <v>479</v>
      </c>
      <c r="O856" s="2" t="s">
        <v>520</v>
      </c>
      <c r="S856" s="5"/>
      <c r="T856" s="41"/>
      <c r="U856" s="8"/>
      <c r="W856" s="2" t="s">
        <v>116</v>
      </c>
      <c r="X856" s="45" t="str" cm="1">
        <f t="array" ref="X856">IF(X762="TRUE",IF(AND(C851&lt;&gt;1,C852:C857="",S851:U857=""), "FALSE","TRUE"),"FALSE")</f>
        <v>FALSE</v>
      </c>
    </row>
    <row r="857" spans="2:24" x14ac:dyDescent="0.4">
      <c r="B857" s="7" t="s">
        <v>532</v>
      </c>
      <c r="C857" s="8"/>
      <c r="D857" s="31"/>
      <c r="E857" s="2" t="s">
        <v>533</v>
      </c>
      <c r="F857" s="2" t="str">
        <f>IF(OR($C$25="治験計画届", $C$25="治験計画変更届"), "^$","^.{1,120}$|^$")</f>
        <v>^.{1,120}$|^$</v>
      </c>
      <c r="G857" s="2" t="str">
        <f t="shared" si="8"/>
        <v>入力してください(120文字以内)</v>
      </c>
      <c r="H857" s="2">
        <v>225</v>
      </c>
      <c r="I857" s="2">
        <v>207</v>
      </c>
      <c r="K857" s="2">
        <v>120</v>
      </c>
      <c r="L857" s="2" t="s">
        <v>30</v>
      </c>
      <c r="M857" s="2" t="s">
        <v>476</v>
      </c>
      <c r="N857" s="2" t="s">
        <v>479</v>
      </c>
      <c r="O857" s="2" t="s">
        <v>520</v>
      </c>
      <c r="S857" s="5"/>
      <c r="T857" s="41"/>
      <c r="U857" s="8"/>
      <c r="W857" s="2" t="s">
        <v>116</v>
      </c>
      <c r="X857" s="45" t="str" cm="1">
        <f t="array" ref="X857">IF(X762="TRUE",IF(AND(C851&lt;&gt;1,C852:C857="",S851:U857=""), "FALSE","TRUE"),"FALSE")</f>
        <v>FALSE</v>
      </c>
    </row>
    <row r="858" spans="2:24" x14ac:dyDescent="0.4">
      <c r="B858" s="7" t="s">
        <v>134</v>
      </c>
      <c r="C858" s="5">
        <v>3</v>
      </c>
      <c r="D858" s="30"/>
      <c r="E858" s="2" t="s">
        <v>392</v>
      </c>
      <c r="F858" s="2" t="s">
        <v>102</v>
      </c>
      <c r="G858" s="2" t="s">
        <v>103</v>
      </c>
      <c r="H858" s="2">
        <v>225</v>
      </c>
      <c r="I858" s="2">
        <v>207</v>
      </c>
      <c r="K858" s="2">
        <v>3</v>
      </c>
      <c r="L858" s="2" t="s">
        <v>136</v>
      </c>
      <c r="M858" s="2" t="s">
        <v>476</v>
      </c>
      <c r="N858" s="2" t="s">
        <v>479</v>
      </c>
      <c r="O858" s="2" t="s">
        <v>520</v>
      </c>
      <c r="S858" s="5"/>
      <c r="T858" s="41"/>
      <c r="U858" s="8"/>
      <c r="V858" s="2" t="s">
        <v>105</v>
      </c>
      <c r="W858" s="2" t="s">
        <v>106</v>
      </c>
      <c r="X858" s="45" t="str" cm="1">
        <f t="array" ref="X858">IF(X762="TRUE",IF(AND(C858&lt;&gt;1,C859:C864="",S858:U864=""), "FALSE","TRUE"),"FALSE")</f>
        <v>FALSE</v>
      </c>
    </row>
    <row r="859" spans="2:24" x14ac:dyDescent="0.4">
      <c r="B859" s="7" t="s">
        <v>522</v>
      </c>
      <c r="C859" s="8"/>
      <c r="D859" s="31"/>
      <c r="E859" s="2" t="s">
        <v>523</v>
      </c>
      <c r="F859" s="2" t="s">
        <v>485</v>
      </c>
      <c r="G859" s="2" t="s">
        <v>369</v>
      </c>
      <c r="H859" s="2">
        <v>225</v>
      </c>
      <c r="I859" s="2">
        <v>207</v>
      </c>
      <c r="K859" s="2">
        <v>240</v>
      </c>
      <c r="L859" s="2" t="s">
        <v>30</v>
      </c>
      <c r="M859" s="2" t="s">
        <v>476</v>
      </c>
      <c r="N859" s="2" t="s">
        <v>479</v>
      </c>
      <c r="O859" s="2" t="s">
        <v>520</v>
      </c>
      <c r="S859" s="5"/>
      <c r="T859" s="41"/>
      <c r="U859" s="8"/>
      <c r="W859" s="2" t="s">
        <v>370</v>
      </c>
      <c r="X859" s="45" t="str" cm="1">
        <f t="array" ref="X859">IF(X762="TRUE",IF(AND(C858&lt;&gt;1,C859:C864="",S858:U864=""), "FALSE","TRUE"),"FALSE")</f>
        <v>FALSE</v>
      </c>
    </row>
    <row r="860" spans="2:24" x14ac:dyDescent="0.4">
      <c r="B860" s="7" t="s">
        <v>524</v>
      </c>
      <c r="C860" s="8"/>
      <c r="D860" s="31"/>
      <c r="E860" s="2" t="s">
        <v>525</v>
      </c>
      <c r="F860" s="2" t="s">
        <v>114</v>
      </c>
      <c r="G860" s="2" t="s">
        <v>115</v>
      </c>
      <c r="H860" s="2">
        <v>225</v>
      </c>
      <c r="I860" s="2">
        <v>207</v>
      </c>
      <c r="K860" s="2">
        <v>120</v>
      </c>
      <c r="L860" s="2" t="s">
        <v>30</v>
      </c>
      <c r="M860" s="2" t="s">
        <v>476</v>
      </c>
      <c r="N860" s="2" t="s">
        <v>479</v>
      </c>
      <c r="O860" s="2" t="s">
        <v>520</v>
      </c>
      <c r="S860" s="5"/>
      <c r="T860" s="41"/>
      <c r="U860" s="8"/>
      <c r="W860" s="2" t="s">
        <v>116</v>
      </c>
      <c r="X860" s="45" t="str" cm="1">
        <f t="array" ref="X860">IF(X762="TRUE",IF(AND(C858&lt;&gt;1,C859:C864="",S858:U864=""), "FALSE","TRUE"),"FALSE")</f>
        <v>FALSE</v>
      </c>
    </row>
    <row r="861" spans="2:24" x14ac:dyDescent="0.4">
      <c r="B861" s="7" t="s">
        <v>526</v>
      </c>
      <c r="C861" s="8"/>
      <c r="D861" s="31"/>
      <c r="E861" s="2" t="s">
        <v>527</v>
      </c>
      <c r="F861" s="2" t="str">
        <f>IF(OR($C$25="治験計画届", $C$25="治験計画変更届"), "^$","^.{1,120}$|^$")</f>
        <v>^.{1,120}$|^$</v>
      </c>
      <c r="G861" s="2" t="str">
        <f>IF(F861="^$", "入力しないでください","入力してください(120文字以内)")</f>
        <v>入力してください(120文字以内)</v>
      </c>
      <c r="H861" s="2">
        <v>225</v>
      </c>
      <c r="I861" s="2">
        <v>207</v>
      </c>
      <c r="K861" s="2">
        <v>120</v>
      </c>
      <c r="L861" s="2" t="s">
        <v>30</v>
      </c>
      <c r="M861" s="2" t="s">
        <v>476</v>
      </c>
      <c r="N861" s="2" t="s">
        <v>479</v>
      </c>
      <c r="O861" s="2" t="s">
        <v>520</v>
      </c>
      <c r="S861" s="5"/>
      <c r="T861" s="41"/>
      <c r="U861" s="8"/>
      <c r="W861" s="2" t="s">
        <v>116</v>
      </c>
      <c r="X861" s="45" t="str" cm="1">
        <f t="array" ref="X861">IF(X762="TRUE",IF(AND(C858&lt;&gt;1,C859:C864="",S858:U864=""), "FALSE","TRUE"),"FALSE")</f>
        <v>FALSE</v>
      </c>
    </row>
    <row r="862" spans="2:24" x14ac:dyDescent="0.4">
      <c r="B862" s="7" t="s">
        <v>528</v>
      </c>
      <c r="C862" s="8"/>
      <c r="D862" s="31"/>
      <c r="E862" s="2" t="s">
        <v>529</v>
      </c>
      <c r="F862" s="2" t="str">
        <f>IF(OR($C$25="治験計画届", $C$25="治験計画変更届"), "^$","^.{1,120}$|^$")</f>
        <v>^.{1,120}$|^$</v>
      </c>
      <c r="G862" s="2" t="str">
        <f t="shared" ref="G862:G864" si="9">IF(F862="^$", "入力しないでください","入力してください(120文字以内)")</f>
        <v>入力してください(120文字以内)</v>
      </c>
      <c r="H862" s="2">
        <v>225</v>
      </c>
      <c r="I862" s="2">
        <v>207</v>
      </c>
      <c r="K862" s="2">
        <v>120</v>
      </c>
      <c r="L862" s="2" t="s">
        <v>30</v>
      </c>
      <c r="M862" s="2" t="s">
        <v>476</v>
      </c>
      <c r="N862" s="2" t="s">
        <v>479</v>
      </c>
      <c r="O862" s="2" t="s">
        <v>520</v>
      </c>
      <c r="S862" s="5"/>
      <c r="T862" s="41"/>
      <c r="U862" s="8"/>
      <c r="W862" s="2" t="s">
        <v>116</v>
      </c>
      <c r="X862" s="45" t="str" cm="1">
        <f t="array" ref="X862">IF(X762="TRUE",IF(AND(C858&lt;&gt;1,C859:C864="",S858:U864=""), "FALSE","TRUE"),"FALSE")</f>
        <v>FALSE</v>
      </c>
    </row>
    <row r="863" spans="2:24" x14ac:dyDescent="0.4">
      <c r="B863" s="7" t="s">
        <v>530</v>
      </c>
      <c r="C863" s="8"/>
      <c r="D863" s="31"/>
      <c r="E863" s="2" t="s">
        <v>531</v>
      </c>
      <c r="F863" s="2" t="str">
        <f>IF(OR($C$25="治験計画届", $C$25="治験計画変更届"), "^$","^.{1,120}$|^$")</f>
        <v>^.{1,120}$|^$</v>
      </c>
      <c r="G863" s="2" t="str">
        <f t="shared" si="9"/>
        <v>入力してください(120文字以内)</v>
      </c>
      <c r="H863" s="2">
        <v>225</v>
      </c>
      <c r="I863" s="2">
        <v>207</v>
      </c>
      <c r="K863" s="2">
        <v>120</v>
      </c>
      <c r="L863" s="2" t="s">
        <v>30</v>
      </c>
      <c r="M863" s="2" t="s">
        <v>476</v>
      </c>
      <c r="N863" s="2" t="s">
        <v>479</v>
      </c>
      <c r="O863" s="2" t="s">
        <v>520</v>
      </c>
      <c r="S863" s="5"/>
      <c r="T863" s="41"/>
      <c r="U863" s="8"/>
      <c r="W863" s="2" t="s">
        <v>116</v>
      </c>
      <c r="X863" s="45" t="str" cm="1">
        <f t="array" ref="X863">IF(X762="TRUE",IF(AND(C858&lt;&gt;1,C859:C864="",S858:U864=""), "FALSE","TRUE"),"FALSE")</f>
        <v>FALSE</v>
      </c>
    </row>
    <row r="864" spans="2:24" x14ac:dyDescent="0.4">
      <c r="B864" s="7" t="s">
        <v>532</v>
      </c>
      <c r="C864" s="8"/>
      <c r="D864" s="31"/>
      <c r="E864" s="2" t="s">
        <v>533</v>
      </c>
      <c r="F864" s="2" t="str">
        <f>IF(OR($C$25="治験計画届", $C$25="治験計画変更届"), "^$","^.{1,120}$|^$")</f>
        <v>^.{1,120}$|^$</v>
      </c>
      <c r="G864" s="2" t="str">
        <f t="shared" si="9"/>
        <v>入力してください(120文字以内)</v>
      </c>
      <c r="H864" s="2">
        <v>225</v>
      </c>
      <c r="I864" s="2">
        <v>207</v>
      </c>
      <c r="K864" s="2">
        <v>120</v>
      </c>
      <c r="L864" s="2" t="s">
        <v>30</v>
      </c>
      <c r="M864" s="2" t="s">
        <v>476</v>
      </c>
      <c r="N864" s="2" t="s">
        <v>479</v>
      </c>
      <c r="O864" s="2" t="s">
        <v>520</v>
      </c>
      <c r="S864" s="5"/>
      <c r="T864" s="41"/>
      <c r="U864" s="8"/>
      <c r="W864" s="2" t="s">
        <v>116</v>
      </c>
      <c r="X864" s="45" t="str" cm="1">
        <f t="array" ref="X864">IF(X762="TRUE",IF(AND(C858&lt;&gt;1,C859:C864="",S858:U864=""), "FALSE","TRUE"),"FALSE")</f>
        <v>FALSE</v>
      </c>
    </row>
    <row r="865" spans="2:24" x14ac:dyDescent="0.4">
      <c r="B865" s="7" t="s">
        <v>134</v>
      </c>
      <c r="C865" s="5">
        <v>4</v>
      </c>
      <c r="D865" s="30"/>
      <c r="E865" s="2" t="s">
        <v>392</v>
      </c>
      <c r="F865" s="2" t="s">
        <v>102</v>
      </c>
      <c r="G865" s="2" t="s">
        <v>103</v>
      </c>
      <c r="H865" s="2">
        <v>225</v>
      </c>
      <c r="I865" s="2">
        <v>207</v>
      </c>
      <c r="K865" s="2">
        <v>3</v>
      </c>
      <c r="L865" s="2" t="s">
        <v>136</v>
      </c>
      <c r="M865" s="2" t="s">
        <v>476</v>
      </c>
      <c r="N865" s="2" t="s">
        <v>479</v>
      </c>
      <c r="O865" s="2" t="s">
        <v>520</v>
      </c>
      <c r="S865" s="5"/>
      <c r="T865" s="41"/>
      <c r="U865" s="8"/>
      <c r="V865" s="2" t="s">
        <v>105</v>
      </c>
      <c r="W865" s="2" t="s">
        <v>106</v>
      </c>
      <c r="X865" s="45" t="str" cm="1">
        <f t="array" ref="X865">IF(X762="TRUE",IF(AND(C865&lt;&gt;1,C866:C871="",S865:U871=""), "FALSE","TRUE"),"FALSE")</f>
        <v>FALSE</v>
      </c>
    </row>
    <row r="866" spans="2:24" x14ac:dyDescent="0.4">
      <c r="B866" s="7" t="s">
        <v>522</v>
      </c>
      <c r="C866" s="8"/>
      <c r="D866" s="31"/>
      <c r="E866" s="2" t="s">
        <v>523</v>
      </c>
      <c r="F866" s="2" t="s">
        <v>485</v>
      </c>
      <c r="G866" s="2" t="s">
        <v>369</v>
      </c>
      <c r="H866" s="2">
        <v>225</v>
      </c>
      <c r="I866" s="2">
        <v>207</v>
      </c>
      <c r="K866" s="2">
        <v>240</v>
      </c>
      <c r="L866" s="2" t="s">
        <v>30</v>
      </c>
      <c r="M866" s="2" t="s">
        <v>476</v>
      </c>
      <c r="N866" s="2" t="s">
        <v>479</v>
      </c>
      <c r="O866" s="2" t="s">
        <v>520</v>
      </c>
      <c r="S866" s="5"/>
      <c r="T866" s="41"/>
      <c r="U866" s="8"/>
      <c r="W866" s="2" t="s">
        <v>370</v>
      </c>
      <c r="X866" s="45" t="str" cm="1">
        <f t="array" ref="X866">IF(X762="TRUE",IF(AND(C865&lt;&gt;1,C866:C871="",S865:U871=""), "FALSE","TRUE"),"FALSE")</f>
        <v>FALSE</v>
      </c>
    </row>
    <row r="867" spans="2:24" x14ac:dyDescent="0.4">
      <c r="B867" s="7" t="s">
        <v>524</v>
      </c>
      <c r="C867" s="8"/>
      <c r="D867" s="31"/>
      <c r="E867" s="2" t="s">
        <v>525</v>
      </c>
      <c r="F867" s="2" t="s">
        <v>114</v>
      </c>
      <c r="G867" s="2" t="s">
        <v>115</v>
      </c>
      <c r="H867" s="2">
        <v>225</v>
      </c>
      <c r="I867" s="2">
        <v>207</v>
      </c>
      <c r="K867" s="2">
        <v>120</v>
      </c>
      <c r="L867" s="2" t="s">
        <v>30</v>
      </c>
      <c r="M867" s="2" t="s">
        <v>476</v>
      </c>
      <c r="N867" s="2" t="s">
        <v>479</v>
      </c>
      <c r="O867" s="2" t="s">
        <v>520</v>
      </c>
      <c r="S867" s="5"/>
      <c r="T867" s="41"/>
      <c r="U867" s="8"/>
      <c r="W867" s="2" t="s">
        <v>116</v>
      </c>
      <c r="X867" s="45" t="str" cm="1">
        <f t="array" ref="X867">IF(X762="TRUE",IF(AND(C865&lt;&gt;1,C866:C871="",S865:U871=""), "FALSE","TRUE"),"FALSE")</f>
        <v>FALSE</v>
      </c>
    </row>
    <row r="868" spans="2:24" x14ac:dyDescent="0.4">
      <c r="B868" s="7" t="s">
        <v>526</v>
      </c>
      <c r="C868" s="8"/>
      <c r="D868" s="31"/>
      <c r="E868" s="2" t="s">
        <v>527</v>
      </c>
      <c r="F868" s="2" t="str">
        <f>IF(OR($C$25="治験計画届", $C$25="治験計画変更届"), "^$","^.{1,120}$|^$")</f>
        <v>^.{1,120}$|^$</v>
      </c>
      <c r="G868" s="2" t="str">
        <f>IF(F868="^$", "入力しないでください","入力してください(120文字以内)")</f>
        <v>入力してください(120文字以内)</v>
      </c>
      <c r="H868" s="2">
        <v>225</v>
      </c>
      <c r="I868" s="2">
        <v>207</v>
      </c>
      <c r="K868" s="2">
        <v>120</v>
      </c>
      <c r="L868" s="2" t="s">
        <v>30</v>
      </c>
      <c r="M868" s="2" t="s">
        <v>476</v>
      </c>
      <c r="N868" s="2" t="s">
        <v>479</v>
      </c>
      <c r="O868" s="2" t="s">
        <v>520</v>
      </c>
      <c r="S868" s="5"/>
      <c r="T868" s="41"/>
      <c r="U868" s="8"/>
      <c r="W868" s="2" t="s">
        <v>116</v>
      </c>
      <c r="X868" s="45" t="str" cm="1">
        <f t="array" ref="X868">IF(X762="TRUE",IF(AND(C865&lt;&gt;1,C866:C871="",S865:U871=""), "FALSE","TRUE"),"FALSE")</f>
        <v>FALSE</v>
      </c>
    </row>
    <row r="869" spans="2:24" x14ac:dyDescent="0.4">
      <c r="B869" s="7" t="s">
        <v>528</v>
      </c>
      <c r="C869" s="8"/>
      <c r="D869" s="31"/>
      <c r="E869" s="2" t="s">
        <v>529</v>
      </c>
      <c r="F869" s="2" t="str">
        <f>IF(OR($C$25="治験計画届", $C$25="治験計画変更届"), "^$","^.{1,120}$|^$")</f>
        <v>^.{1,120}$|^$</v>
      </c>
      <c r="G869" s="2" t="str">
        <f t="shared" ref="G869:G871" si="10">IF(F869="^$", "入力しないでください","入力してください(120文字以内)")</f>
        <v>入力してください(120文字以内)</v>
      </c>
      <c r="H869" s="2">
        <v>225</v>
      </c>
      <c r="I869" s="2">
        <v>207</v>
      </c>
      <c r="K869" s="2">
        <v>120</v>
      </c>
      <c r="L869" s="2" t="s">
        <v>30</v>
      </c>
      <c r="M869" s="2" t="s">
        <v>476</v>
      </c>
      <c r="N869" s="2" t="s">
        <v>479</v>
      </c>
      <c r="O869" s="2" t="s">
        <v>520</v>
      </c>
      <c r="S869" s="5"/>
      <c r="T869" s="41"/>
      <c r="U869" s="8"/>
      <c r="W869" s="2" t="s">
        <v>116</v>
      </c>
      <c r="X869" s="45" t="str" cm="1">
        <f t="array" ref="X869">IF(X762="TRUE",IF(AND(C865&lt;&gt;1,C866:C871="",S865:U871=""), "FALSE","TRUE"),"FALSE")</f>
        <v>FALSE</v>
      </c>
    </row>
    <row r="870" spans="2:24" x14ac:dyDescent="0.4">
      <c r="B870" s="7" t="s">
        <v>530</v>
      </c>
      <c r="C870" s="8"/>
      <c r="D870" s="31"/>
      <c r="E870" s="2" t="s">
        <v>531</v>
      </c>
      <c r="F870" s="2" t="str">
        <f>IF(OR($C$25="治験計画届", $C$25="治験計画変更届"), "^$","^.{1,120}$|^$")</f>
        <v>^.{1,120}$|^$</v>
      </c>
      <c r="G870" s="2" t="str">
        <f t="shared" si="10"/>
        <v>入力してください(120文字以内)</v>
      </c>
      <c r="H870" s="2">
        <v>225</v>
      </c>
      <c r="I870" s="2">
        <v>207</v>
      </c>
      <c r="K870" s="2">
        <v>120</v>
      </c>
      <c r="L870" s="2" t="s">
        <v>30</v>
      </c>
      <c r="M870" s="2" t="s">
        <v>476</v>
      </c>
      <c r="N870" s="2" t="s">
        <v>479</v>
      </c>
      <c r="O870" s="2" t="s">
        <v>520</v>
      </c>
      <c r="S870" s="5"/>
      <c r="T870" s="41"/>
      <c r="U870" s="8"/>
      <c r="W870" s="2" t="s">
        <v>116</v>
      </c>
      <c r="X870" s="45" t="str" cm="1">
        <f t="array" ref="X870">IF(X762="TRUE",IF(AND(C865&lt;&gt;1,C866:C871="",S865:U871=""), "FALSE","TRUE"),"FALSE")</f>
        <v>FALSE</v>
      </c>
    </row>
    <row r="871" spans="2:24" x14ac:dyDescent="0.4">
      <c r="B871" s="7" t="s">
        <v>532</v>
      </c>
      <c r="C871" s="8"/>
      <c r="D871" s="31"/>
      <c r="E871" s="2" t="s">
        <v>533</v>
      </c>
      <c r="F871" s="2" t="str">
        <f>IF(OR($C$25="治験計画届", $C$25="治験計画変更届"), "^$","^.{1,120}$|^$")</f>
        <v>^.{1,120}$|^$</v>
      </c>
      <c r="G871" s="2" t="str">
        <f t="shared" si="10"/>
        <v>入力してください(120文字以内)</v>
      </c>
      <c r="H871" s="2">
        <v>225</v>
      </c>
      <c r="I871" s="2">
        <v>207</v>
      </c>
      <c r="K871" s="2">
        <v>120</v>
      </c>
      <c r="L871" s="2" t="s">
        <v>30</v>
      </c>
      <c r="M871" s="2" t="s">
        <v>476</v>
      </c>
      <c r="N871" s="2" t="s">
        <v>479</v>
      </c>
      <c r="O871" s="2" t="s">
        <v>520</v>
      </c>
      <c r="S871" s="5"/>
      <c r="T871" s="41"/>
      <c r="U871" s="8"/>
      <c r="W871" s="2" t="s">
        <v>116</v>
      </c>
      <c r="X871" s="45" t="str" cm="1">
        <f t="array" ref="X871">IF(X762="TRUE",IF(AND(C865&lt;&gt;1,C866:C871="",S865:U871=""), "FALSE","TRUE"),"FALSE")</f>
        <v>FALSE</v>
      </c>
    </row>
    <row r="872" spans="2:24" x14ac:dyDescent="0.4">
      <c r="B872" s="7" t="s">
        <v>134</v>
      </c>
      <c r="C872" s="5">
        <v>5</v>
      </c>
      <c r="D872" s="30"/>
      <c r="E872" s="2" t="s">
        <v>392</v>
      </c>
      <c r="F872" s="2" t="s">
        <v>102</v>
      </c>
      <c r="G872" s="2" t="s">
        <v>103</v>
      </c>
      <c r="H872" s="2">
        <v>225</v>
      </c>
      <c r="I872" s="2">
        <v>207</v>
      </c>
      <c r="K872" s="2">
        <v>3</v>
      </c>
      <c r="L872" s="2" t="s">
        <v>136</v>
      </c>
      <c r="M872" s="2" t="s">
        <v>476</v>
      </c>
      <c r="N872" s="2" t="s">
        <v>479</v>
      </c>
      <c r="O872" s="2" t="s">
        <v>520</v>
      </c>
      <c r="S872" s="5"/>
      <c r="T872" s="41"/>
      <c r="U872" s="8"/>
      <c r="V872" s="2" t="s">
        <v>105</v>
      </c>
      <c r="W872" s="2" t="s">
        <v>106</v>
      </c>
      <c r="X872" s="45" t="str" cm="1">
        <f t="array" ref="X872">IF(X762="TRUE",IF(AND(C872&lt;&gt;1,C873:C878="",S872:U878=""), "FALSE","TRUE"),"FALSE")</f>
        <v>FALSE</v>
      </c>
    </row>
    <row r="873" spans="2:24" x14ac:dyDescent="0.4">
      <c r="B873" s="7" t="s">
        <v>522</v>
      </c>
      <c r="C873" s="8"/>
      <c r="D873" s="31"/>
      <c r="E873" s="2" t="s">
        <v>523</v>
      </c>
      <c r="F873" s="2" t="s">
        <v>485</v>
      </c>
      <c r="G873" s="2" t="s">
        <v>369</v>
      </c>
      <c r="H873" s="2">
        <v>225</v>
      </c>
      <c r="I873" s="2">
        <v>207</v>
      </c>
      <c r="K873" s="2">
        <v>240</v>
      </c>
      <c r="L873" s="2" t="s">
        <v>30</v>
      </c>
      <c r="M873" s="2" t="s">
        <v>476</v>
      </c>
      <c r="N873" s="2" t="s">
        <v>479</v>
      </c>
      <c r="O873" s="2" t="s">
        <v>520</v>
      </c>
      <c r="S873" s="5"/>
      <c r="T873" s="41"/>
      <c r="U873" s="8"/>
      <c r="W873" s="2" t="s">
        <v>370</v>
      </c>
      <c r="X873" s="45" t="str" cm="1">
        <f t="array" ref="X873">IF(X762="TRUE",IF(AND(C872&lt;&gt;1,C873:C878="",S872:U878=""), "FALSE","TRUE"),"FALSE")</f>
        <v>FALSE</v>
      </c>
    </row>
    <row r="874" spans="2:24" x14ac:dyDescent="0.4">
      <c r="B874" s="7" t="s">
        <v>524</v>
      </c>
      <c r="C874" s="8"/>
      <c r="D874" s="31"/>
      <c r="E874" s="2" t="s">
        <v>525</v>
      </c>
      <c r="F874" s="2" t="s">
        <v>114</v>
      </c>
      <c r="G874" s="2" t="s">
        <v>115</v>
      </c>
      <c r="H874" s="2">
        <v>225</v>
      </c>
      <c r="I874" s="2">
        <v>207</v>
      </c>
      <c r="K874" s="2">
        <v>120</v>
      </c>
      <c r="L874" s="2" t="s">
        <v>30</v>
      </c>
      <c r="M874" s="2" t="s">
        <v>476</v>
      </c>
      <c r="N874" s="2" t="s">
        <v>479</v>
      </c>
      <c r="O874" s="2" t="s">
        <v>520</v>
      </c>
      <c r="S874" s="5"/>
      <c r="T874" s="41"/>
      <c r="U874" s="8"/>
      <c r="W874" s="2" t="s">
        <v>116</v>
      </c>
      <c r="X874" s="45" t="str" cm="1">
        <f t="array" ref="X874">IF(X762="TRUE",IF(AND(C872&lt;&gt;1,C873:C878="",S872:U878=""), "FALSE","TRUE"),"FALSE")</f>
        <v>FALSE</v>
      </c>
    </row>
    <row r="875" spans="2:24" x14ac:dyDescent="0.4">
      <c r="B875" s="7" t="s">
        <v>526</v>
      </c>
      <c r="C875" s="8"/>
      <c r="D875" s="31"/>
      <c r="E875" s="2" t="s">
        <v>527</v>
      </c>
      <c r="F875" s="2" t="str">
        <f>IF(OR($C$25="治験計画届", $C$25="治験計画変更届"), "^$","^.{1,120}$|^$")</f>
        <v>^.{1,120}$|^$</v>
      </c>
      <c r="G875" s="2" t="str">
        <f>IF(F875="^$", "入力しないでください","入力してください(120文字以内)")</f>
        <v>入力してください(120文字以内)</v>
      </c>
      <c r="H875" s="2">
        <v>225</v>
      </c>
      <c r="I875" s="2">
        <v>207</v>
      </c>
      <c r="K875" s="2">
        <v>120</v>
      </c>
      <c r="L875" s="2" t="s">
        <v>30</v>
      </c>
      <c r="M875" s="2" t="s">
        <v>476</v>
      </c>
      <c r="N875" s="2" t="s">
        <v>479</v>
      </c>
      <c r="O875" s="2" t="s">
        <v>520</v>
      </c>
      <c r="S875" s="5"/>
      <c r="T875" s="41"/>
      <c r="U875" s="8"/>
      <c r="W875" s="2" t="s">
        <v>116</v>
      </c>
      <c r="X875" s="45" t="str" cm="1">
        <f t="array" ref="X875">IF(X762="TRUE",IF(AND(C872&lt;&gt;1,C873:C878="",S872:U878=""), "FALSE","TRUE"),"FALSE")</f>
        <v>FALSE</v>
      </c>
    </row>
    <row r="876" spans="2:24" x14ac:dyDescent="0.4">
      <c r="B876" s="7" t="s">
        <v>528</v>
      </c>
      <c r="C876" s="8"/>
      <c r="D876" s="31"/>
      <c r="E876" s="2" t="s">
        <v>529</v>
      </c>
      <c r="F876" s="2" t="str">
        <f>IF(OR($C$25="治験計画届", $C$25="治験計画変更届"), "^$","^.{1,120}$|^$")</f>
        <v>^.{1,120}$|^$</v>
      </c>
      <c r="G876" s="2" t="str">
        <f t="shared" ref="G876:G878" si="11">IF(F876="^$", "入力しないでください","入力してください(120文字以内)")</f>
        <v>入力してください(120文字以内)</v>
      </c>
      <c r="H876" s="2">
        <v>225</v>
      </c>
      <c r="I876" s="2">
        <v>207</v>
      </c>
      <c r="K876" s="2">
        <v>120</v>
      </c>
      <c r="L876" s="2" t="s">
        <v>30</v>
      </c>
      <c r="M876" s="2" t="s">
        <v>476</v>
      </c>
      <c r="N876" s="2" t="s">
        <v>479</v>
      </c>
      <c r="O876" s="2" t="s">
        <v>520</v>
      </c>
      <c r="S876" s="5"/>
      <c r="T876" s="41"/>
      <c r="U876" s="8"/>
      <c r="W876" s="2" t="s">
        <v>116</v>
      </c>
      <c r="X876" s="45" t="str" cm="1">
        <f t="array" ref="X876">IF(X762="TRUE",IF(AND(C872&lt;&gt;1,C873:C878="",S872:U878=""), "FALSE","TRUE"),"FALSE")</f>
        <v>FALSE</v>
      </c>
    </row>
    <row r="877" spans="2:24" x14ac:dyDescent="0.4">
      <c r="B877" s="7" t="s">
        <v>530</v>
      </c>
      <c r="C877" s="8"/>
      <c r="D877" s="31"/>
      <c r="E877" s="2" t="s">
        <v>531</v>
      </c>
      <c r="F877" s="2" t="str">
        <f>IF(OR($C$25="治験計画届", $C$25="治験計画変更届"), "^$","^.{1,120}$|^$")</f>
        <v>^.{1,120}$|^$</v>
      </c>
      <c r="G877" s="2" t="str">
        <f t="shared" si="11"/>
        <v>入力してください(120文字以内)</v>
      </c>
      <c r="H877" s="2">
        <v>225</v>
      </c>
      <c r="I877" s="2">
        <v>207</v>
      </c>
      <c r="K877" s="2">
        <v>120</v>
      </c>
      <c r="L877" s="2" t="s">
        <v>30</v>
      </c>
      <c r="M877" s="2" t="s">
        <v>476</v>
      </c>
      <c r="N877" s="2" t="s">
        <v>479</v>
      </c>
      <c r="O877" s="2" t="s">
        <v>520</v>
      </c>
      <c r="S877" s="5"/>
      <c r="T877" s="41"/>
      <c r="U877" s="8"/>
      <c r="W877" s="2" t="s">
        <v>116</v>
      </c>
      <c r="X877" s="45" t="str" cm="1">
        <f t="array" ref="X877">IF(X762="TRUE",IF(AND(C872&lt;&gt;1,C873:C878="",S872:U878=""), "FALSE","TRUE"),"FALSE")</f>
        <v>FALSE</v>
      </c>
    </row>
    <row r="878" spans="2:24" collapsed="1" x14ac:dyDescent="0.4">
      <c r="B878" s="7" t="s">
        <v>532</v>
      </c>
      <c r="C878" s="8"/>
      <c r="D878" s="31"/>
      <c r="E878" s="2" t="s">
        <v>533</v>
      </c>
      <c r="F878" s="2" t="str">
        <f>IF(OR($C$25="治験計画届", $C$25="治験計画変更届"), "^$","^.{1,120}$|^$")</f>
        <v>^.{1,120}$|^$</v>
      </c>
      <c r="G878" s="2" t="str">
        <f t="shared" si="11"/>
        <v>入力してください(120文字以内)</v>
      </c>
      <c r="H878" s="2">
        <v>225</v>
      </c>
      <c r="I878" s="2">
        <v>207</v>
      </c>
      <c r="K878" s="2">
        <v>120</v>
      </c>
      <c r="L878" s="2" t="s">
        <v>30</v>
      </c>
      <c r="M878" s="2" t="s">
        <v>476</v>
      </c>
      <c r="N878" s="2" t="s">
        <v>479</v>
      </c>
      <c r="O878" s="2" t="s">
        <v>520</v>
      </c>
      <c r="S878" s="5"/>
      <c r="T878" s="41"/>
      <c r="U878" s="8"/>
      <c r="W878" s="2" t="s">
        <v>116</v>
      </c>
      <c r="X878" s="45" t="str" cm="1">
        <f t="array" ref="X878">IF(X762="TRUE",IF(AND(C872&lt;&gt;1,C873:C878="",S872:U878=""), "FALSE","TRUE"),"FALSE")</f>
        <v>FALSE</v>
      </c>
    </row>
    <row r="879" spans="2:24" hidden="1" outlineLevel="1" x14ac:dyDescent="0.4">
      <c r="B879" s="7" t="s">
        <v>134</v>
      </c>
      <c r="C879" s="5">
        <v>6</v>
      </c>
      <c r="D879" s="30"/>
      <c r="E879" s="2" t="s">
        <v>392</v>
      </c>
      <c r="F879" s="2" t="s">
        <v>102</v>
      </c>
      <c r="G879" s="2" t="s">
        <v>103</v>
      </c>
      <c r="H879" s="2">
        <v>225</v>
      </c>
      <c r="I879" s="2">
        <v>207</v>
      </c>
      <c r="K879" s="2">
        <v>3</v>
      </c>
      <c r="L879" s="2" t="s">
        <v>136</v>
      </c>
      <c r="M879" s="2" t="s">
        <v>476</v>
      </c>
      <c r="N879" s="2" t="s">
        <v>479</v>
      </c>
      <c r="O879" s="2" t="s">
        <v>520</v>
      </c>
      <c r="S879" s="5"/>
      <c r="T879" s="41"/>
      <c r="U879" s="8"/>
      <c r="V879" s="2" t="s">
        <v>105</v>
      </c>
      <c r="W879" s="2" t="s">
        <v>106</v>
      </c>
      <c r="X879" s="45" t="str" cm="1">
        <f t="array" ref="X879">IF(X762="TRUE",IF(AND(C879&lt;&gt;1,C880:C885="",S879:U885=""), "FALSE","TRUE"),"FALSE")</f>
        <v>FALSE</v>
      </c>
    </row>
    <row r="880" spans="2:24" hidden="1" outlineLevel="1" x14ac:dyDescent="0.4">
      <c r="B880" s="7" t="s">
        <v>522</v>
      </c>
      <c r="C880" s="8"/>
      <c r="D880" s="31"/>
      <c r="E880" s="2" t="s">
        <v>523</v>
      </c>
      <c r="F880" s="2" t="s">
        <v>485</v>
      </c>
      <c r="G880" s="2" t="s">
        <v>369</v>
      </c>
      <c r="H880" s="2">
        <v>225</v>
      </c>
      <c r="I880" s="2">
        <v>207</v>
      </c>
      <c r="K880" s="2">
        <v>240</v>
      </c>
      <c r="L880" s="2" t="s">
        <v>30</v>
      </c>
      <c r="M880" s="2" t="s">
        <v>476</v>
      </c>
      <c r="N880" s="2" t="s">
        <v>479</v>
      </c>
      <c r="O880" s="2" t="s">
        <v>520</v>
      </c>
      <c r="S880" s="5"/>
      <c r="T880" s="41"/>
      <c r="U880" s="8"/>
      <c r="W880" s="2" t="s">
        <v>370</v>
      </c>
      <c r="X880" s="45" t="str" cm="1">
        <f t="array" ref="X880">IF(X762="TRUE",IF(AND(C879&lt;&gt;1,C880:C885="",S879:U885=""), "FALSE","TRUE"),"FALSE")</f>
        <v>FALSE</v>
      </c>
    </row>
    <row r="881" spans="2:24" hidden="1" outlineLevel="1" x14ac:dyDescent="0.4">
      <c r="B881" s="7" t="s">
        <v>524</v>
      </c>
      <c r="C881" s="8"/>
      <c r="D881" s="31"/>
      <c r="E881" s="2" t="s">
        <v>525</v>
      </c>
      <c r="F881" s="2" t="s">
        <v>114</v>
      </c>
      <c r="G881" s="2" t="s">
        <v>115</v>
      </c>
      <c r="H881" s="2">
        <v>225</v>
      </c>
      <c r="I881" s="2">
        <v>207</v>
      </c>
      <c r="K881" s="2">
        <v>120</v>
      </c>
      <c r="L881" s="2" t="s">
        <v>30</v>
      </c>
      <c r="M881" s="2" t="s">
        <v>476</v>
      </c>
      <c r="N881" s="2" t="s">
        <v>479</v>
      </c>
      <c r="O881" s="2" t="s">
        <v>520</v>
      </c>
      <c r="S881" s="5"/>
      <c r="T881" s="41"/>
      <c r="U881" s="8"/>
      <c r="W881" s="2" t="s">
        <v>116</v>
      </c>
      <c r="X881" s="45" t="str" cm="1">
        <f t="array" ref="X881">IF(X762="TRUE",IF(AND(C879&lt;&gt;1,C880:C885="",S879:U885=""), "FALSE","TRUE"),"FALSE")</f>
        <v>FALSE</v>
      </c>
    </row>
    <row r="882" spans="2:24" hidden="1" outlineLevel="1" x14ac:dyDescent="0.4">
      <c r="B882" s="7" t="s">
        <v>526</v>
      </c>
      <c r="C882" s="8"/>
      <c r="D882" s="31"/>
      <c r="E882" s="2" t="s">
        <v>527</v>
      </c>
      <c r="F882" s="2" t="str">
        <f>IF(OR($C$25="治験計画届", $C$25="治験計画変更届"), "^$","^.{1,120}$|^$")</f>
        <v>^.{1,120}$|^$</v>
      </c>
      <c r="G882" s="2" t="str">
        <f>IF(F882="^$", "入力しないでください","入力してください(120文字以内)")</f>
        <v>入力してください(120文字以内)</v>
      </c>
      <c r="H882" s="2">
        <v>225</v>
      </c>
      <c r="I882" s="2">
        <v>207</v>
      </c>
      <c r="K882" s="2">
        <v>120</v>
      </c>
      <c r="L882" s="2" t="s">
        <v>30</v>
      </c>
      <c r="M882" s="2" t="s">
        <v>476</v>
      </c>
      <c r="N882" s="2" t="s">
        <v>479</v>
      </c>
      <c r="O882" s="2" t="s">
        <v>520</v>
      </c>
      <c r="S882" s="5"/>
      <c r="T882" s="41"/>
      <c r="U882" s="8"/>
      <c r="W882" s="2" t="s">
        <v>116</v>
      </c>
      <c r="X882" s="45" t="str" cm="1">
        <f t="array" ref="X882">IF(X762="TRUE",IF(AND(C879&lt;&gt;1,C880:C885="",S879:U885=""), "FALSE","TRUE"),"FALSE")</f>
        <v>FALSE</v>
      </c>
    </row>
    <row r="883" spans="2:24" hidden="1" outlineLevel="1" x14ac:dyDescent="0.4">
      <c r="B883" s="7" t="s">
        <v>528</v>
      </c>
      <c r="C883" s="8"/>
      <c r="D883" s="31"/>
      <c r="E883" s="2" t="s">
        <v>529</v>
      </c>
      <c r="F883" s="2" t="str">
        <f>IF(OR($C$25="治験計画届", $C$25="治験計画変更届"), "^$","^.{1,120}$|^$")</f>
        <v>^.{1,120}$|^$</v>
      </c>
      <c r="G883" s="2" t="str">
        <f t="shared" ref="G883:G885" si="12">IF(F883="^$", "入力しないでください","入力してください(120文字以内)")</f>
        <v>入力してください(120文字以内)</v>
      </c>
      <c r="H883" s="2">
        <v>225</v>
      </c>
      <c r="I883" s="2">
        <v>207</v>
      </c>
      <c r="K883" s="2">
        <v>120</v>
      </c>
      <c r="L883" s="2" t="s">
        <v>30</v>
      </c>
      <c r="M883" s="2" t="s">
        <v>476</v>
      </c>
      <c r="N883" s="2" t="s">
        <v>479</v>
      </c>
      <c r="O883" s="2" t="s">
        <v>520</v>
      </c>
      <c r="S883" s="5"/>
      <c r="T883" s="41"/>
      <c r="U883" s="8"/>
      <c r="W883" s="2" t="s">
        <v>116</v>
      </c>
      <c r="X883" s="45" t="str" cm="1">
        <f t="array" ref="X883">IF(X762="TRUE",IF(AND(C879&lt;&gt;1,C880:C885="",S879:U885=""), "FALSE","TRUE"),"FALSE")</f>
        <v>FALSE</v>
      </c>
    </row>
    <row r="884" spans="2:24" hidden="1" outlineLevel="1" x14ac:dyDescent="0.4">
      <c r="B884" s="7" t="s">
        <v>530</v>
      </c>
      <c r="C884" s="8"/>
      <c r="D884" s="31"/>
      <c r="E884" s="2" t="s">
        <v>531</v>
      </c>
      <c r="F884" s="2" t="str">
        <f>IF(OR($C$25="治験計画届", $C$25="治験計画変更届"), "^$","^.{1,120}$|^$")</f>
        <v>^.{1,120}$|^$</v>
      </c>
      <c r="G884" s="2" t="str">
        <f t="shared" si="12"/>
        <v>入力してください(120文字以内)</v>
      </c>
      <c r="H884" s="2">
        <v>225</v>
      </c>
      <c r="I884" s="2">
        <v>207</v>
      </c>
      <c r="K884" s="2">
        <v>120</v>
      </c>
      <c r="L884" s="2" t="s">
        <v>30</v>
      </c>
      <c r="M884" s="2" t="s">
        <v>476</v>
      </c>
      <c r="N884" s="2" t="s">
        <v>479</v>
      </c>
      <c r="O884" s="2" t="s">
        <v>520</v>
      </c>
      <c r="S884" s="5"/>
      <c r="T884" s="41"/>
      <c r="U884" s="8"/>
      <c r="W884" s="2" t="s">
        <v>116</v>
      </c>
      <c r="X884" s="45" t="str" cm="1">
        <f t="array" ref="X884">IF(X762="TRUE",IF(AND(C879&lt;&gt;1,C880:C885="",S879:U885=""), "FALSE","TRUE"),"FALSE")</f>
        <v>FALSE</v>
      </c>
    </row>
    <row r="885" spans="2:24" hidden="1" outlineLevel="1" x14ac:dyDescent="0.4">
      <c r="B885" s="7" t="s">
        <v>532</v>
      </c>
      <c r="C885" s="8"/>
      <c r="D885" s="31"/>
      <c r="E885" s="2" t="s">
        <v>533</v>
      </c>
      <c r="F885" s="2" t="str">
        <f>IF(OR($C$25="治験計画届", $C$25="治験計画変更届"), "^$","^.{1,120}$|^$")</f>
        <v>^.{1,120}$|^$</v>
      </c>
      <c r="G885" s="2" t="str">
        <f t="shared" si="12"/>
        <v>入力してください(120文字以内)</v>
      </c>
      <c r="H885" s="2">
        <v>225</v>
      </c>
      <c r="I885" s="2">
        <v>207</v>
      </c>
      <c r="K885" s="2">
        <v>120</v>
      </c>
      <c r="L885" s="2" t="s">
        <v>30</v>
      </c>
      <c r="M885" s="2" t="s">
        <v>476</v>
      </c>
      <c r="N885" s="2" t="s">
        <v>479</v>
      </c>
      <c r="O885" s="2" t="s">
        <v>520</v>
      </c>
      <c r="S885" s="5"/>
      <c r="T885" s="41"/>
      <c r="U885" s="8"/>
      <c r="W885" s="2" t="s">
        <v>116</v>
      </c>
      <c r="X885" s="45" t="str" cm="1">
        <f t="array" ref="X885">IF(X762="TRUE",IF(AND(C879&lt;&gt;1,C880:C885="",S879:U885=""), "FALSE","TRUE"),"FALSE")</f>
        <v>FALSE</v>
      </c>
    </row>
    <row r="886" spans="2:24" hidden="1" outlineLevel="1" x14ac:dyDescent="0.4">
      <c r="B886" s="7" t="s">
        <v>134</v>
      </c>
      <c r="C886" s="5">
        <v>7</v>
      </c>
      <c r="D886" s="30"/>
      <c r="E886" s="2" t="s">
        <v>392</v>
      </c>
      <c r="F886" s="2" t="s">
        <v>102</v>
      </c>
      <c r="G886" s="2" t="s">
        <v>103</v>
      </c>
      <c r="H886" s="2">
        <v>225</v>
      </c>
      <c r="I886" s="2">
        <v>207</v>
      </c>
      <c r="K886" s="2">
        <v>3</v>
      </c>
      <c r="L886" s="2" t="s">
        <v>136</v>
      </c>
      <c r="M886" s="2" t="s">
        <v>476</v>
      </c>
      <c r="N886" s="2" t="s">
        <v>479</v>
      </c>
      <c r="O886" s="2" t="s">
        <v>520</v>
      </c>
      <c r="S886" s="5"/>
      <c r="T886" s="41"/>
      <c r="U886" s="8"/>
      <c r="V886" s="2" t="s">
        <v>105</v>
      </c>
      <c r="W886" s="2" t="s">
        <v>106</v>
      </c>
      <c r="X886" s="45" t="str" cm="1">
        <f t="array" ref="X886">IF(X762="TRUE",IF(AND(C886&lt;&gt;1,C887:C892="",S886:U892=""), "FALSE","TRUE"),"FALSE")</f>
        <v>FALSE</v>
      </c>
    </row>
    <row r="887" spans="2:24" hidden="1" outlineLevel="1" x14ac:dyDescent="0.4">
      <c r="B887" s="7" t="s">
        <v>522</v>
      </c>
      <c r="C887" s="8"/>
      <c r="D887" s="31"/>
      <c r="E887" s="2" t="s">
        <v>523</v>
      </c>
      <c r="F887" s="2" t="s">
        <v>485</v>
      </c>
      <c r="G887" s="2" t="s">
        <v>369</v>
      </c>
      <c r="H887" s="2">
        <v>225</v>
      </c>
      <c r="I887" s="2">
        <v>207</v>
      </c>
      <c r="K887" s="2">
        <v>240</v>
      </c>
      <c r="L887" s="2" t="s">
        <v>30</v>
      </c>
      <c r="M887" s="2" t="s">
        <v>476</v>
      </c>
      <c r="N887" s="2" t="s">
        <v>479</v>
      </c>
      <c r="O887" s="2" t="s">
        <v>520</v>
      </c>
      <c r="S887" s="5"/>
      <c r="T887" s="41"/>
      <c r="U887" s="8"/>
      <c r="W887" s="2" t="s">
        <v>370</v>
      </c>
      <c r="X887" s="45" t="str" cm="1">
        <f t="array" ref="X887">IF(X762="TRUE",IF(AND(C886&lt;&gt;1,C887:C892="",S886:U892=""), "FALSE","TRUE"),"FALSE")</f>
        <v>FALSE</v>
      </c>
    </row>
    <row r="888" spans="2:24" hidden="1" outlineLevel="1" x14ac:dyDescent="0.4">
      <c r="B888" s="7" t="s">
        <v>524</v>
      </c>
      <c r="C888" s="8"/>
      <c r="D888" s="31"/>
      <c r="E888" s="2" t="s">
        <v>525</v>
      </c>
      <c r="F888" s="2" t="s">
        <v>114</v>
      </c>
      <c r="G888" s="2" t="s">
        <v>115</v>
      </c>
      <c r="H888" s="2">
        <v>225</v>
      </c>
      <c r="I888" s="2">
        <v>207</v>
      </c>
      <c r="K888" s="2">
        <v>120</v>
      </c>
      <c r="L888" s="2" t="s">
        <v>30</v>
      </c>
      <c r="M888" s="2" t="s">
        <v>476</v>
      </c>
      <c r="N888" s="2" t="s">
        <v>479</v>
      </c>
      <c r="O888" s="2" t="s">
        <v>520</v>
      </c>
      <c r="S888" s="5"/>
      <c r="T888" s="41"/>
      <c r="U888" s="8"/>
      <c r="W888" s="2" t="s">
        <v>116</v>
      </c>
      <c r="X888" s="45" t="str" cm="1">
        <f t="array" ref="X888">IF(X762="TRUE",IF(AND(C886&lt;&gt;1,C887:C892="",S886:U892=""), "FALSE","TRUE"),"FALSE")</f>
        <v>FALSE</v>
      </c>
    </row>
    <row r="889" spans="2:24" hidden="1" outlineLevel="1" x14ac:dyDescent="0.4">
      <c r="B889" s="7" t="s">
        <v>526</v>
      </c>
      <c r="C889" s="8"/>
      <c r="D889" s="31"/>
      <c r="E889" s="2" t="s">
        <v>527</v>
      </c>
      <c r="F889" s="2" t="str">
        <f>IF(OR($C$25="治験計画届", $C$25="治験計画変更届"), "^$","^.{1,120}$|^$")</f>
        <v>^.{1,120}$|^$</v>
      </c>
      <c r="G889" s="2" t="str">
        <f>IF(F889="^$", "入力しないでください","入力してください(120文字以内)")</f>
        <v>入力してください(120文字以内)</v>
      </c>
      <c r="H889" s="2">
        <v>225</v>
      </c>
      <c r="I889" s="2">
        <v>207</v>
      </c>
      <c r="K889" s="2">
        <v>120</v>
      </c>
      <c r="L889" s="2" t="s">
        <v>30</v>
      </c>
      <c r="M889" s="2" t="s">
        <v>476</v>
      </c>
      <c r="N889" s="2" t="s">
        <v>479</v>
      </c>
      <c r="O889" s="2" t="s">
        <v>520</v>
      </c>
      <c r="S889" s="5"/>
      <c r="T889" s="41"/>
      <c r="U889" s="8"/>
      <c r="W889" s="2" t="s">
        <v>116</v>
      </c>
      <c r="X889" s="45" t="str" cm="1">
        <f t="array" ref="X889">IF(X762="TRUE",IF(AND(C886&lt;&gt;1,C887:C892="",S886:U892=""), "FALSE","TRUE"),"FALSE")</f>
        <v>FALSE</v>
      </c>
    </row>
    <row r="890" spans="2:24" hidden="1" outlineLevel="1" x14ac:dyDescent="0.4">
      <c r="B890" s="7" t="s">
        <v>528</v>
      </c>
      <c r="C890" s="8"/>
      <c r="D890" s="31"/>
      <c r="E890" s="2" t="s">
        <v>529</v>
      </c>
      <c r="F890" s="2" t="str">
        <f>IF(OR($C$25="治験計画届", $C$25="治験計画変更届"), "^$","^.{1,120}$|^$")</f>
        <v>^.{1,120}$|^$</v>
      </c>
      <c r="G890" s="2" t="str">
        <f t="shared" ref="G890:G892" si="13">IF(F890="^$", "入力しないでください","入力してください(120文字以内)")</f>
        <v>入力してください(120文字以内)</v>
      </c>
      <c r="H890" s="2">
        <v>225</v>
      </c>
      <c r="I890" s="2">
        <v>207</v>
      </c>
      <c r="K890" s="2">
        <v>120</v>
      </c>
      <c r="L890" s="2" t="s">
        <v>30</v>
      </c>
      <c r="M890" s="2" t="s">
        <v>476</v>
      </c>
      <c r="N890" s="2" t="s">
        <v>479</v>
      </c>
      <c r="O890" s="2" t="s">
        <v>520</v>
      </c>
      <c r="S890" s="5"/>
      <c r="T890" s="41"/>
      <c r="U890" s="8"/>
      <c r="W890" s="2" t="s">
        <v>116</v>
      </c>
      <c r="X890" s="45" t="str" cm="1">
        <f t="array" ref="X890">IF(X762="TRUE",IF(AND(C886&lt;&gt;1,C887:C892="",S886:U892=""), "FALSE","TRUE"),"FALSE")</f>
        <v>FALSE</v>
      </c>
    </row>
    <row r="891" spans="2:24" hidden="1" outlineLevel="1" x14ac:dyDescent="0.4">
      <c r="B891" s="7" t="s">
        <v>530</v>
      </c>
      <c r="C891" s="8"/>
      <c r="D891" s="31"/>
      <c r="E891" s="2" t="s">
        <v>531</v>
      </c>
      <c r="F891" s="2" t="str">
        <f>IF(OR($C$25="治験計画届", $C$25="治験計画変更届"), "^$","^.{1,120}$|^$")</f>
        <v>^.{1,120}$|^$</v>
      </c>
      <c r="G891" s="2" t="str">
        <f t="shared" si="13"/>
        <v>入力してください(120文字以内)</v>
      </c>
      <c r="H891" s="2">
        <v>225</v>
      </c>
      <c r="I891" s="2">
        <v>207</v>
      </c>
      <c r="K891" s="2">
        <v>120</v>
      </c>
      <c r="L891" s="2" t="s">
        <v>30</v>
      </c>
      <c r="M891" s="2" t="s">
        <v>476</v>
      </c>
      <c r="N891" s="2" t="s">
        <v>479</v>
      </c>
      <c r="O891" s="2" t="s">
        <v>520</v>
      </c>
      <c r="S891" s="5"/>
      <c r="T891" s="41"/>
      <c r="U891" s="8"/>
      <c r="W891" s="2" t="s">
        <v>116</v>
      </c>
      <c r="X891" s="45" t="str" cm="1">
        <f t="array" ref="X891">IF(X762="TRUE",IF(AND(C886&lt;&gt;1,C887:C892="",S886:U892=""), "FALSE","TRUE"),"FALSE")</f>
        <v>FALSE</v>
      </c>
    </row>
    <row r="892" spans="2:24" hidden="1" outlineLevel="1" x14ac:dyDescent="0.4">
      <c r="B892" s="7" t="s">
        <v>532</v>
      </c>
      <c r="C892" s="8"/>
      <c r="D892" s="31"/>
      <c r="E892" s="2" t="s">
        <v>533</v>
      </c>
      <c r="F892" s="2" t="str">
        <f>IF(OR($C$25="治験計画届", $C$25="治験計画変更届"), "^$","^.{1,120}$|^$")</f>
        <v>^.{1,120}$|^$</v>
      </c>
      <c r="G892" s="2" t="str">
        <f t="shared" si="13"/>
        <v>入力してください(120文字以内)</v>
      </c>
      <c r="H892" s="2">
        <v>225</v>
      </c>
      <c r="I892" s="2">
        <v>207</v>
      </c>
      <c r="K892" s="2">
        <v>120</v>
      </c>
      <c r="L892" s="2" t="s">
        <v>30</v>
      </c>
      <c r="M892" s="2" t="s">
        <v>476</v>
      </c>
      <c r="N892" s="2" t="s">
        <v>479</v>
      </c>
      <c r="O892" s="2" t="s">
        <v>520</v>
      </c>
      <c r="S892" s="5"/>
      <c r="T892" s="41"/>
      <c r="U892" s="8"/>
      <c r="W892" s="2" t="s">
        <v>116</v>
      </c>
      <c r="X892" s="45" t="str" cm="1">
        <f t="array" ref="X892">IF(X762="TRUE",IF(AND(C886&lt;&gt;1,C887:C892="",S886:U892=""), "FALSE","TRUE"),"FALSE")</f>
        <v>FALSE</v>
      </c>
    </row>
    <row r="893" spans="2:24" hidden="1" outlineLevel="1" x14ac:dyDescent="0.4">
      <c r="B893" s="7" t="s">
        <v>134</v>
      </c>
      <c r="C893" s="5">
        <v>8</v>
      </c>
      <c r="D893" s="30"/>
      <c r="E893" s="2" t="s">
        <v>392</v>
      </c>
      <c r="F893" s="2" t="s">
        <v>102</v>
      </c>
      <c r="G893" s="2" t="s">
        <v>103</v>
      </c>
      <c r="H893" s="2">
        <v>225</v>
      </c>
      <c r="I893" s="2">
        <v>207</v>
      </c>
      <c r="K893" s="2">
        <v>3</v>
      </c>
      <c r="L893" s="2" t="s">
        <v>136</v>
      </c>
      <c r="M893" s="2" t="s">
        <v>476</v>
      </c>
      <c r="N893" s="2" t="s">
        <v>479</v>
      </c>
      <c r="O893" s="2" t="s">
        <v>520</v>
      </c>
      <c r="S893" s="5"/>
      <c r="T893" s="41"/>
      <c r="U893" s="8"/>
      <c r="V893" s="2" t="s">
        <v>105</v>
      </c>
      <c r="W893" s="2" t="s">
        <v>106</v>
      </c>
      <c r="X893" s="45" t="str" cm="1">
        <f t="array" ref="X893">IF(X762="TRUE",IF(AND(C893&lt;&gt;1,C894:C899="",S893:U899=""), "FALSE","TRUE"),"FALSE")</f>
        <v>FALSE</v>
      </c>
    </row>
    <row r="894" spans="2:24" hidden="1" outlineLevel="1" x14ac:dyDescent="0.4">
      <c r="B894" s="7" t="s">
        <v>522</v>
      </c>
      <c r="C894" s="8"/>
      <c r="D894" s="31"/>
      <c r="E894" s="2" t="s">
        <v>523</v>
      </c>
      <c r="F894" s="2" t="s">
        <v>485</v>
      </c>
      <c r="G894" s="2" t="s">
        <v>369</v>
      </c>
      <c r="H894" s="2">
        <v>225</v>
      </c>
      <c r="I894" s="2">
        <v>207</v>
      </c>
      <c r="K894" s="2">
        <v>240</v>
      </c>
      <c r="L894" s="2" t="s">
        <v>30</v>
      </c>
      <c r="M894" s="2" t="s">
        <v>476</v>
      </c>
      <c r="N894" s="2" t="s">
        <v>479</v>
      </c>
      <c r="O894" s="2" t="s">
        <v>520</v>
      </c>
      <c r="S894" s="5"/>
      <c r="T894" s="41"/>
      <c r="U894" s="8"/>
      <c r="W894" s="2" t="s">
        <v>370</v>
      </c>
      <c r="X894" s="45" t="str" cm="1">
        <f t="array" ref="X894">IF(X762="TRUE",IF(AND(C893&lt;&gt;1,C894:C899="",S893:U899=""), "FALSE","TRUE"),"FALSE")</f>
        <v>FALSE</v>
      </c>
    </row>
    <row r="895" spans="2:24" hidden="1" outlineLevel="1" x14ac:dyDescent="0.4">
      <c r="B895" s="7" t="s">
        <v>524</v>
      </c>
      <c r="C895" s="8"/>
      <c r="D895" s="31"/>
      <c r="E895" s="2" t="s">
        <v>525</v>
      </c>
      <c r="F895" s="2" t="s">
        <v>114</v>
      </c>
      <c r="G895" s="2" t="s">
        <v>115</v>
      </c>
      <c r="H895" s="2">
        <v>225</v>
      </c>
      <c r="I895" s="2">
        <v>207</v>
      </c>
      <c r="K895" s="2">
        <v>120</v>
      </c>
      <c r="L895" s="2" t="s">
        <v>30</v>
      </c>
      <c r="M895" s="2" t="s">
        <v>476</v>
      </c>
      <c r="N895" s="2" t="s">
        <v>479</v>
      </c>
      <c r="O895" s="2" t="s">
        <v>520</v>
      </c>
      <c r="S895" s="5"/>
      <c r="T895" s="41"/>
      <c r="U895" s="8"/>
      <c r="W895" s="2" t="s">
        <v>116</v>
      </c>
      <c r="X895" s="45" t="str" cm="1">
        <f t="array" ref="X895">IF(X762="TRUE",IF(AND(C893&lt;&gt;1,C894:C899="",S893:U899=""), "FALSE","TRUE"),"FALSE")</f>
        <v>FALSE</v>
      </c>
    </row>
    <row r="896" spans="2:24" hidden="1" outlineLevel="1" x14ac:dyDescent="0.4">
      <c r="B896" s="7" t="s">
        <v>526</v>
      </c>
      <c r="C896" s="8"/>
      <c r="D896" s="31"/>
      <c r="E896" s="2" t="s">
        <v>527</v>
      </c>
      <c r="F896" s="2" t="str">
        <f>IF(OR($C$25="治験計画届", $C$25="治験計画変更届"), "^$","^.{1,120}$|^$")</f>
        <v>^.{1,120}$|^$</v>
      </c>
      <c r="G896" s="2" t="str">
        <f>IF(F896="^$", "入力しないでください","入力してください(120文字以内)")</f>
        <v>入力してください(120文字以内)</v>
      </c>
      <c r="H896" s="2">
        <v>225</v>
      </c>
      <c r="I896" s="2">
        <v>207</v>
      </c>
      <c r="K896" s="2">
        <v>120</v>
      </c>
      <c r="L896" s="2" t="s">
        <v>30</v>
      </c>
      <c r="M896" s="2" t="s">
        <v>476</v>
      </c>
      <c r="N896" s="2" t="s">
        <v>479</v>
      </c>
      <c r="O896" s="2" t="s">
        <v>520</v>
      </c>
      <c r="S896" s="5"/>
      <c r="T896" s="41"/>
      <c r="U896" s="8"/>
      <c r="W896" s="2" t="s">
        <v>116</v>
      </c>
      <c r="X896" s="45" t="str" cm="1">
        <f t="array" ref="X896">IF(X762="TRUE",IF(AND(C893&lt;&gt;1,C894:C899="",S893:U899=""), "FALSE","TRUE"),"FALSE")</f>
        <v>FALSE</v>
      </c>
    </row>
    <row r="897" spans="2:24" hidden="1" outlineLevel="1" x14ac:dyDescent="0.4">
      <c r="B897" s="7" t="s">
        <v>528</v>
      </c>
      <c r="C897" s="8"/>
      <c r="D897" s="31"/>
      <c r="E897" s="2" t="s">
        <v>529</v>
      </c>
      <c r="F897" s="2" t="str">
        <f>IF(OR($C$25="治験計画届", $C$25="治験計画変更届"), "^$","^.{1,120}$|^$")</f>
        <v>^.{1,120}$|^$</v>
      </c>
      <c r="G897" s="2" t="str">
        <f t="shared" ref="G897:G899" si="14">IF(F897="^$", "入力しないでください","入力してください(120文字以内)")</f>
        <v>入力してください(120文字以内)</v>
      </c>
      <c r="H897" s="2">
        <v>225</v>
      </c>
      <c r="I897" s="2">
        <v>207</v>
      </c>
      <c r="K897" s="2">
        <v>120</v>
      </c>
      <c r="L897" s="2" t="s">
        <v>30</v>
      </c>
      <c r="M897" s="2" t="s">
        <v>476</v>
      </c>
      <c r="N897" s="2" t="s">
        <v>479</v>
      </c>
      <c r="O897" s="2" t="s">
        <v>520</v>
      </c>
      <c r="S897" s="5"/>
      <c r="T897" s="41"/>
      <c r="U897" s="8"/>
      <c r="W897" s="2" t="s">
        <v>116</v>
      </c>
      <c r="X897" s="45" t="str" cm="1">
        <f t="array" ref="X897">IF(X762="TRUE",IF(AND(C893&lt;&gt;1,C894:C899="",S893:U899=""), "FALSE","TRUE"),"FALSE")</f>
        <v>FALSE</v>
      </c>
    </row>
    <row r="898" spans="2:24" hidden="1" outlineLevel="1" x14ac:dyDescent="0.4">
      <c r="B898" s="7" t="s">
        <v>530</v>
      </c>
      <c r="C898" s="8"/>
      <c r="D898" s="31"/>
      <c r="E898" s="2" t="s">
        <v>531</v>
      </c>
      <c r="F898" s="2" t="str">
        <f>IF(OR($C$25="治験計画届", $C$25="治験計画変更届"), "^$","^.{1,120}$|^$")</f>
        <v>^.{1,120}$|^$</v>
      </c>
      <c r="G898" s="2" t="str">
        <f t="shared" si="14"/>
        <v>入力してください(120文字以内)</v>
      </c>
      <c r="H898" s="2">
        <v>225</v>
      </c>
      <c r="I898" s="2">
        <v>207</v>
      </c>
      <c r="K898" s="2">
        <v>120</v>
      </c>
      <c r="L898" s="2" t="s">
        <v>30</v>
      </c>
      <c r="M898" s="2" t="s">
        <v>476</v>
      </c>
      <c r="N898" s="2" t="s">
        <v>479</v>
      </c>
      <c r="O898" s="2" t="s">
        <v>520</v>
      </c>
      <c r="S898" s="5"/>
      <c r="T898" s="41"/>
      <c r="U898" s="8"/>
      <c r="W898" s="2" t="s">
        <v>116</v>
      </c>
      <c r="X898" s="45" t="str" cm="1">
        <f t="array" ref="X898">IF(X762="TRUE",IF(AND(C893&lt;&gt;1,C894:C899="",S893:U899=""), "FALSE","TRUE"),"FALSE")</f>
        <v>FALSE</v>
      </c>
    </row>
    <row r="899" spans="2:24" hidden="1" outlineLevel="1" x14ac:dyDescent="0.4">
      <c r="B899" s="7" t="s">
        <v>532</v>
      </c>
      <c r="C899" s="8"/>
      <c r="D899" s="31"/>
      <c r="E899" s="2" t="s">
        <v>533</v>
      </c>
      <c r="F899" s="2" t="str">
        <f>IF(OR($C$25="治験計画届", $C$25="治験計画変更届"), "^$","^.{1,120}$|^$")</f>
        <v>^.{1,120}$|^$</v>
      </c>
      <c r="G899" s="2" t="str">
        <f t="shared" si="14"/>
        <v>入力してください(120文字以内)</v>
      </c>
      <c r="H899" s="2">
        <v>225</v>
      </c>
      <c r="I899" s="2">
        <v>207</v>
      </c>
      <c r="K899" s="2">
        <v>120</v>
      </c>
      <c r="L899" s="2" t="s">
        <v>30</v>
      </c>
      <c r="M899" s="2" t="s">
        <v>476</v>
      </c>
      <c r="N899" s="2" t="s">
        <v>479</v>
      </c>
      <c r="O899" s="2" t="s">
        <v>520</v>
      </c>
      <c r="S899" s="5"/>
      <c r="T899" s="41"/>
      <c r="U899" s="8"/>
      <c r="W899" s="2" t="s">
        <v>116</v>
      </c>
      <c r="X899" s="45" t="str" cm="1">
        <f t="array" ref="X899">IF(X762="TRUE",IF(AND(C893&lt;&gt;1,C894:C899="",S893:U899=""), "FALSE","TRUE"),"FALSE")</f>
        <v>FALSE</v>
      </c>
    </row>
    <row r="900" spans="2:24" hidden="1" outlineLevel="1" x14ac:dyDescent="0.4">
      <c r="B900" s="7" t="s">
        <v>134</v>
      </c>
      <c r="C900" s="5">
        <v>9</v>
      </c>
      <c r="D900" s="30"/>
      <c r="E900" s="2" t="s">
        <v>392</v>
      </c>
      <c r="F900" s="2" t="s">
        <v>102</v>
      </c>
      <c r="G900" s="2" t="s">
        <v>103</v>
      </c>
      <c r="H900" s="2">
        <v>225</v>
      </c>
      <c r="I900" s="2">
        <v>207</v>
      </c>
      <c r="K900" s="2">
        <v>3</v>
      </c>
      <c r="L900" s="2" t="s">
        <v>136</v>
      </c>
      <c r="M900" s="2" t="s">
        <v>476</v>
      </c>
      <c r="N900" s="2" t="s">
        <v>479</v>
      </c>
      <c r="O900" s="2" t="s">
        <v>520</v>
      </c>
      <c r="S900" s="5"/>
      <c r="T900" s="41"/>
      <c r="U900" s="8"/>
      <c r="V900" s="2" t="s">
        <v>105</v>
      </c>
      <c r="W900" s="2" t="s">
        <v>106</v>
      </c>
      <c r="X900" s="45" t="str" cm="1">
        <f t="array" ref="X900">IF(X762="TRUE",IF(AND(C900&lt;&gt;1,C901:C906="",S900:U906=""), "FALSE","TRUE"),"FALSE")</f>
        <v>FALSE</v>
      </c>
    </row>
    <row r="901" spans="2:24" hidden="1" outlineLevel="1" x14ac:dyDescent="0.4">
      <c r="B901" s="7" t="s">
        <v>522</v>
      </c>
      <c r="C901" s="8"/>
      <c r="D901" s="31"/>
      <c r="E901" s="2" t="s">
        <v>523</v>
      </c>
      <c r="F901" s="2" t="s">
        <v>485</v>
      </c>
      <c r="G901" s="2" t="s">
        <v>369</v>
      </c>
      <c r="H901" s="2">
        <v>225</v>
      </c>
      <c r="I901" s="2">
        <v>207</v>
      </c>
      <c r="K901" s="2">
        <v>240</v>
      </c>
      <c r="L901" s="2" t="s">
        <v>30</v>
      </c>
      <c r="M901" s="2" t="s">
        <v>476</v>
      </c>
      <c r="N901" s="2" t="s">
        <v>479</v>
      </c>
      <c r="O901" s="2" t="s">
        <v>520</v>
      </c>
      <c r="S901" s="5"/>
      <c r="T901" s="41"/>
      <c r="U901" s="8"/>
      <c r="W901" s="2" t="s">
        <v>370</v>
      </c>
      <c r="X901" s="45" t="str" cm="1">
        <f t="array" ref="X901">IF(X762="TRUE",IF(AND(C900&lt;&gt;1,C901:C906="",S900:U906=""), "FALSE","TRUE"),"FALSE")</f>
        <v>FALSE</v>
      </c>
    </row>
    <row r="902" spans="2:24" hidden="1" outlineLevel="1" x14ac:dyDescent="0.4">
      <c r="B902" s="7" t="s">
        <v>524</v>
      </c>
      <c r="C902" s="8"/>
      <c r="D902" s="31"/>
      <c r="E902" s="2" t="s">
        <v>525</v>
      </c>
      <c r="F902" s="2" t="s">
        <v>114</v>
      </c>
      <c r="G902" s="2" t="s">
        <v>115</v>
      </c>
      <c r="H902" s="2">
        <v>225</v>
      </c>
      <c r="I902" s="2">
        <v>207</v>
      </c>
      <c r="K902" s="2">
        <v>120</v>
      </c>
      <c r="L902" s="2" t="s">
        <v>30</v>
      </c>
      <c r="M902" s="2" t="s">
        <v>476</v>
      </c>
      <c r="N902" s="2" t="s">
        <v>479</v>
      </c>
      <c r="O902" s="2" t="s">
        <v>520</v>
      </c>
      <c r="S902" s="5"/>
      <c r="T902" s="41"/>
      <c r="U902" s="8"/>
      <c r="W902" s="2" t="s">
        <v>116</v>
      </c>
      <c r="X902" s="45" t="str" cm="1">
        <f t="array" ref="X902">IF(X762="TRUE",IF(AND(C900&lt;&gt;1,C901:C906="",S900:U906=""), "FALSE","TRUE"),"FALSE")</f>
        <v>FALSE</v>
      </c>
    </row>
    <row r="903" spans="2:24" hidden="1" outlineLevel="1" x14ac:dyDescent="0.4">
      <c r="B903" s="7" t="s">
        <v>526</v>
      </c>
      <c r="C903" s="8"/>
      <c r="D903" s="31"/>
      <c r="E903" s="2" t="s">
        <v>527</v>
      </c>
      <c r="F903" s="2" t="str">
        <f>IF(OR($C$25="治験計画届", $C$25="治験計画変更届"), "^$","^.{1,120}$|^$")</f>
        <v>^.{1,120}$|^$</v>
      </c>
      <c r="G903" s="2" t="str">
        <f>IF(F903="^$", "入力しないでください","入力してください(120文字以内)")</f>
        <v>入力してください(120文字以内)</v>
      </c>
      <c r="H903" s="2">
        <v>225</v>
      </c>
      <c r="I903" s="2">
        <v>207</v>
      </c>
      <c r="K903" s="2">
        <v>120</v>
      </c>
      <c r="L903" s="2" t="s">
        <v>30</v>
      </c>
      <c r="M903" s="2" t="s">
        <v>476</v>
      </c>
      <c r="N903" s="2" t="s">
        <v>479</v>
      </c>
      <c r="O903" s="2" t="s">
        <v>520</v>
      </c>
      <c r="S903" s="5"/>
      <c r="T903" s="41"/>
      <c r="U903" s="8"/>
      <c r="W903" s="2" t="s">
        <v>116</v>
      </c>
      <c r="X903" s="45" t="str" cm="1">
        <f t="array" ref="X903">IF(X762="TRUE",IF(AND(C900&lt;&gt;1,C901:C906="",S900:U906=""), "FALSE","TRUE"),"FALSE")</f>
        <v>FALSE</v>
      </c>
    </row>
    <row r="904" spans="2:24" hidden="1" outlineLevel="1" x14ac:dyDescent="0.4">
      <c r="B904" s="7" t="s">
        <v>528</v>
      </c>
      <c r="C904" s="8"/>
      <c r="D904" s="31"/>
      <c r="E904" s="2" t="s">
        <v>529</v>
      </c>
      <c r="F904" s="2" t="str">
        <f>IF(OR($C$25="治験計画届", $C$25="治験計画変更届"), "^$","^.{1,120}$|^$")</f>
        <v>^.{1,120}$|^$</v>
      </c>
      <c r="G904" s="2" t="str">
        <f t="shared" ref="G904:G906" si="15">IF(F904="^$", "入力しないでください","入力してください(120文字以内)")</f>
        <v>入力してください(120文字以内)</v>
      </c>
      <c r="H904" s="2">
        <v>225</v>
      </c>
      <c r="I904" s="2">
        <v>207</v>
      </c>
      <c r="K904" s="2">
        <v>120</v>
      </c>
      <c r="L904" s="2" t="s">
        <v>30</v>
      </c>
      <c r="M904" s="2" t="s">
        <v>476</v>
      </c>
      <c r="N904" s="2" t="s">
        <v>479</v>
      </c>
      <c r="O904" s="2" t="s">
        <v>520</v>
      </c>
      <c r="S904" s="5"/>
      <c r="T904" s="41"/>
      <c r="U904" s="8"/>
      <c r="W904" s="2" t="s">
        <v>116</v>
      </c>
      <c r="X904" s="45" t="str" cm="1">
        <f t="array" ref="X904">IF(X762="TRUE",IF(AND(C900&lt;&gt;1,C901:C906="",S900:U906=""), "FALSE","TRUE"),"FALSE")</f>
        <v>FALSE</v>
      </c>
    </row>
    <row r="905" spans="2:24" hidden="1" outlineLevel="1" x14ac:dyDescent="0.4">
      <c r="B905" s="7" t="s">
        <v>530</v>
      </c>
      <c r="C905" s="8"/>
      <c r="D905" s="31"/>
      <c r="E905" s="2" t="s">
        <v>531</v>
      </c>
      <c r="F905" s="2" t="str">
        <f>IF(OR($C$25="治験計画届", $C$25="治験計画変更届"), "^$","^.{1,120}$|^$")</f>
        <v>^.{1,120}$|^$</v>
      </c>
      <c r="G905" s="2" t="str">
        <f t="shared" si="15"/>
        <v>入力してください(120文字以内)</v>
      </c>
      <c r="H905" s="2">
        <v>225</v>
      </c>
      <c r="I905" s="2">
        <v>207</v>
      </c>
      <c r="K905" s="2">
        <v>120</v>
      </c>
      <c r="L905" s="2" t="s">
        <v>30</v>
      </c>
      <c r="M905" s="2" t="s">
        <v>476</v>
      </c>
      <c r="N905" s="2" t="s">
        <v>479</v>
      </c>
      <c r="O905" s="2" t="s">
        <v>520</v>
      </c>
      <c r="S905" s="5"/>
      <c r="T905" s="41"/>
      <c r="U905" s="8"/>
      <c r="W905" s="2" t="s">
        <v>116</v>
      </c>
      <c r="X905" s="45" t="str" cm="1">
        <f t="array" ref="X905">IF(X762="TRUE",IF(AND(C900&lt;&gt;1,C901:C906="",S900:U906=""), "FALSE","TRUE"),"FALSE")</f>
        <v>FALSE</v>
      </c>
    </row>
    <row r="906" spans="2:24" hidden="1" outlineLevel="1" x14ac:dyDescent="0.4">
      <c r="B906" s="7" t="s">
        <v>532</v>
      </c>
      <c r="C906" s="8"/>
      <c r="D906" s="31"/>
      <c r="E906" s="2" t="s">
        <v>533</v>
      </c>
      <c r="F906" s="2" t="str">
        <f>IF(OR($C$25="治験計画届", $C$25="治験計画変更届"), "^$","^.{1,120}$|^$")</f>
        <v>^.{1,120}$|^$</v>
      </c>
      <c r="G906" s="2" t="str">
        <f t="shared" si="15"/>
        <v>入力してください(120文字以内)</v>
      </c>
      <c r="H906" s="2">
        <v>225</v>
      </c>
      <c r="I906" s="2">
        <v>207</v>
      </c>
      <c r="K906" s="2">
        <v>120</v>
      </c>
      <c r="L906" s="2" t="s">
        <v>30</v>
      </c>
      <c r="M906" s="2" t="s">
        <v>476</v>
      </c>
      <c r="N906" s="2" t="s">
        <v>479</v>
      </c>
      <c r="O906" s="2" t="s">
        <v>520</v>
      </c>
      <c r="S906" s="5"/>
      <c r="T906" s="41"/>
      <c r="U906" s="8"/>
      <c r="W906" s="2" t="s">
        <v>116</v>
      </c>
      <c r="X906" s="45" t="str" cm="1">
        <f t="array" ref="X906">IF(X762="TRUE",IF(AND(C900&lt;&gt;1,C901:C906="",S900:U906=""), "FALSE","TRUE"),"FALSE")</f>
        <v>FALSE</v>
      </c>
    </row>
    <row r="907" spans="2:24" hidden="1" outlineLevel="1" x14ac:dyDescent="0.4">
      <c r="B907" s="7" t="s">
        <v>134</v>
      </c>
      <c r="C907" s="5">
        <v>10</v>
      </c>
      <c r="D907" s="30"/>
      <c r="E907" s="2" t="s">
        <v>392</v>
      </c>
      <c r="F907" s="2" t="s">
        <v>102</v>
      </c>
      <c r="G907" s="2" t="s">
        <v>103</v>
      </c>
      <c r="H907" s="2">
        <v>225</v>
      </c>
      <c r="I907" s="2">
        <v>207</v>
      </c>
      <c r="K907" s="2">
        <v>3</v>
      </c>
      <c r="L907" s="2" t="s">
        <v>136</v>
      </c>
      <c r="M907" s="2" t="s">
        <v>476</v>
      </c>
      <c r="N907" s="2" t="s">
        <v>479</v>
      </c>
      <c r="O907" s="2" t="s">
        <v>520</v>
      </c>
      <c r="S907" s="5"/>
      <c r="T907" s="41"/>
      <c r="U907" s="8"/>
      <c r="V907" s="2" t="s">
        <v>105</v>
      </c>
      <c r="W907" s="2" t="s">
        <v>106</v>
      </c>
      <c r="X907" s="45" t="str" cm="1">
        <f t="array" ref="X907">IF(X762="TRUE",IF(AND(C907&lt;&gt;1,C908:C913="",S907:U913=""), "FALSE","TRUE"),"FALSE")</f>
        <v>FALSE</v>
      </c>
    </row>
    <row r="908" spans="2:24" hidden="1" outlineLevel="1" x14ac:dyDescent="0.4">
      <c r="B908" s="7" t="s">
        <v>522</v>
      </c>
      <c r="C908" s="8"/>
      <c r="D908" s="31"/>
      <c r="E908" s="2" t="s">
        <v>523</v>
      </c>
      <c r="F908" s="2" t="s">
        <v>485</v>
      </c>
      <c r="G908" s="2" t="s">
        <v>369</v>
      </c>
      <c r="H908" s="2">
        <v>225</v>
      </c>
      <c r="I908" s="2">
        <v>207</v>
      </c>
      <c r="K908" s="2">
        <v>240</v>
      </c>
      <c r="L908" s="2" t="s">
        <v>30</v>
      </c>
      <c r="M908" s="2" t="s">
        <v>476</v>
      </c>
      <c r="N908" s="2" t="s">
        <v>479</v>
      </c>
      <c r="O908" s="2" t="s">
        <v>520</v>
      </c>
      <c r="S908" s="5"/>
      <c r="T908" s="41"/>
      <c r="U908" s="8"/>
      <c r="W908" s="2" t="s">
        <v>370</v>
      </c>
      <c r="X908" s="45" t="str" cm="1">
        <f t="array" ref="X908">IF(X762="TRUE",IF(AND(C907&lt;&gt;1,C908:C913="",S907:U913=""), "FALSE","TRUE"),"FALSE")</f>
        <v>FALSE</v>
      </c>
    </row>
    <row r="909" spans="2:24" hidden="1" outlineLevel="1" x14ac:dyDescent="0.4">
      <c r="B909" s="7" t="s">
        <v>524</v>
      </c>
      <c r="C909" s="8"/>
      <c r="D909" s="31"/>
      <c r="E909" s="2" t="s">
        <v>525</v>
      </c>
      <c r="F909" s="2" t="s">
        <v>114</v>
      </c>
      <c r="G909" s="2" t="s">
        <v>115</v>
      </c>
      <c r="H909" s="2">
        <v>225</v>
      </c>
      <c r="I909" s="2">
        <v>207</v>
      </c>
      <c r="K909" s="2">
        <v>120</v>
      </c>
      <c r="L909" s="2" t="s">
        <v>30</v>
      </c>
      <c r="M909" s="2" t="s">
        <v>476</v>
      </c>
      <c r="N909" s="2" t="s">
        <v>479</v>
      </c>
      <c r="O909" s="2" t="s">
        <v>520</v>
      </c>
      <c r="S909" s="5"/>
      <c r="T909" s="41"/>
      <c r="U909" s="8"/>
      <c r="W909" s="2" t="s">
        <v>116</v>
      </c>
      <c r="X909" s="45" t="str" cm="1">
        <f t="array" ref="X909">IF(X762="TRUE",IF(AND(C907&lt;&gt;1,C908:C913="",S907:U913=""), "FALSE","TRUE"),"FALSE")</f>
        <v>FALSE</v>
      </c>
    </row>
    <row r="910" spans="2:24" hidden="1" outlineLevel="1" x14ac:dyDescent="0.4">
      <c r="B910" s="7" t="s">
        <v>526</v>
      </c>
      <c r="C910" s="8"/>
      <c r="D910" s="31"/>
      <c r="E910" s="2" t="s">
        <v>527</v>
      </c>
      <c r="F910" s="2" t="str">
        <f>IF(OR($C$25="治験計画届", $C$25="治験計画変更届"), "^$","^.{1,120}$|^$")</f>
        <v>^.{1,120}$|^$</v>
      </c>
      <c r="G910" s="2" t="str">
        <f>IF(F910="^$", "入力しないでください","入力してください(120文字以内)")</f>
        <v>入力してください(120文字以内)</v>
      </c>
      <c r="H910" s="2">
        <v>225</v>
      </c>
      <c r="I910" s="2">
        <v>207</v>
      </c>
      <c r="K910" s="2">
        <v>120</v>
      </c>
      <c r="L910" s="2" t="s">
        <v>30</v>
      </c>
      <c r="M910" s="2" t="s">
        <v>476</v>
      </c>
      <c r="N910" s="2" t="s">
        <v>479</v>
      </c>
      <c r="O910" s="2" t="s">
        <v>520</v>
      </c>
      <c r="S910" s="5"/>
      <c r="T910" s="41"/>
      <c r="U910" s="8"/>
      <c r="W910" s="2" t="s">
        <v>116</v>
      </c>
      <c r="X910" s="45" t="str" cm="1">
        <f t="array" ref="X910">IF(X762="TRUE",IF(AND(C907&lt;&gt;1,C908:C913="",S907:U913=""), "FALSE","TRUE"),"FALSE")</f>
        <v>FALSE</v>
      </c>
    </row>
    <row r="911" spans="2:24" hidden="1" outlineLevel="1" x14ac:dyDescent="0.4">
      <c r="B911" s="7" t="s">
        <v>528</v>
      </c>
      <c r="C911" s="8"/>
      <c r="D911" s="31"/>
      <c r="E911" s="2" t="s">
        <v>529</v>
      </c>
      <c r="F911" s="2" t="str">
        <f>IF(OR($C$25="治験計画届", $C$25="治験計画変更届"), "^$","^.{1,120}$|^$")</f>
        <v>^.{1,120}$|^$</v>
      </c>
      <c r="G911" s="2" t="str">
        <f t="shared" ref="G911:G913" si="16">IF(F911="^$", "入力しないでください","入力してください(120文字以内)")</f>
        <v>入力してください(120文字以内)</v>
      </c>
      <c r="H911" s="2">
        <v>225</v>
      </c>
      <c r="I911" s="2">
        <v>207</v>
      </c>
      <c r="K911" s="2">
        <v>120</v>
      </c>
      <c r="L911" s="2" t="s">
        <v>30</v>
      </c>
      <c r="M911" s="2" t="s">
        <v>476</v>
      </c>
      <c r="N911" s="2" t="s">
        <v>479</v>
      </c>
      <c r="O911" s="2" t="s">
        <v>520</v>
      </c>
      <c r="S911" s="5"/>
      <c r="T911" s="41"/>
      <c r="U911" s="8"/>
      <c r="W911" s="2" t="s">
        <v>116</v>
      </c>
      <c r="X911" s="45" t="str" cm="1">
        <f t="array" ref="X911">IF(X762="TRUE",IF(AND(C907&lt;&gt;1,C908:C913="",S907:U913=""), "FALSE","TRUE"),"FALSE")</f>
        <v>FALSE</v>
      </c>
    </row>
    <row r="912" spans="2:24" hidden="1" outlineLevel="1" x14ac:dyDescent="0.4">
      <c r="B912" s="7" t="s">
        <v>530</v>
      </c>
      <c r="C912" s="8"/>
      <c r="D912" s="31"/>
      <c r="E912" s="2" t="s">
        <v>531</v>
      </c>
      <c r="F912" s="2" t="str">
        <f>IF(OR($C$25="治験計画届", $C$25="治験計画変更届"), "^$","^.{1,120}$|^$")</f>
        <v>^.{1,120}$|^$</v>
      </c>
      <c r="G912" s="2" t="str">
        <f t="shared" si="16"/>
        <v>入力してください(120文字以内)</v>
      </c>
      <c r="H912" s="2">
        <v>225</v>
      </c>
      <c r="I912" s="2">
        <v>207</v>
      </c>
      <c r="K912" s="2">
        <v>120</v>
      </c>
      <c r="L912" s="2" t="s">
        <v>30</v>
      </c>
      <c r="M912" s="2" t="s">
        <v>476</v>
      </c>
      <c r="N912" s="2" t="s">
        <v>479</v>
      </c>
      <c r="O912" s="2" t="s">
        <v>520</v>
      </c>
      <c r="S912" s="5"/>
      <c r="T912" s="41"/>
      <c r="U912" s="8"/>
      <c r="W912" s="2" t="s">
        <v>116</v>
      </c>
      <c r="X912" s="45" t="str" cm="1">
        <f t="array" ref="X912">IF(X762="TRUE",IF(AND(C907&lt;&gt;1,C908:C913="",S907:U913=""), "FALSE","TRUE"),"FALSE")</f>
        <v>FALSE</v>
      </c>
    </row>
    <row r="913" spans="2:24" hidden="1" outlineLevel="1" x14ac:dyDescent="0.4">
      <c r="B913" s="7" t="s">
        <v>532</v>
      </c>
      <c r="C913" s="8"/>
      <c r="D913" s="31"/>
      <c r="E913" s="2" t="s">
        <v>533</v>
      </c>
      <c r="F913" s="2" t="str">
        <f>IF(OR($C$25="治験計画届", $C$25="治験計画変更届"), "^$","^.{1,120}$|^$")</f>
        <v>^.{1,120}$|^$</v>
      </c>
      <c r="G913" s="2" t="str">
        <f t="shared" si="16"/>
        <v>入力してください(120文字以内)</v>
      </c>
      <c r="H913" s="2">
        <v>225</v>
      </c>
      <c r="I913" s="2">
        <v>207</v>
      </c>
      <c r="K913" s="2">
        <v>120</v>
      </c>
      <c r="L913" s="2" t="s">
        <v>30</v>
      </c>
      <c r="M913" s="2" t="s">
        <v>476</v>
      </c>
      <c r="N913" s="2" t="s">
        <v>479</v>
      </c>
      <c r="O913" s="2" t="s">
        <v>520</v>
      </c>
      <c r="S913" s="5"/>
      <c r="T913" s="41"/>
      <c r="U913" s="8"/>
      <c r="W913" s="2" t="s">
        <v>116</v>
      </c>
      <c r="X913" s="45" t="str" cm="1">
        <f t="array" ref="X913">IF(X762="TRUE",IF(AND(C907&lt;&gt;1,C908:C913="",S907:U913=""), "FALSE","TRUE"),"FALSE")</f>
        <v>FALSE</v>
      </c>
    </row>
    <row r="914" spans="2:24" hidden="1" outlineLevel="1" x14ac:dyDescent="0.4">
      <c r="B914" s="7" t="s">
        <v>134</v>
      </c>
      <c r="C914" s="5">
        <v>11</v>
      </c>
      <c r="D914" s="30"/>
      <c r="E914" s="2" t="s">
        <v>392</v>
      </c>
      <c r="F914" s="2" t="s">
        <v>102</v>
      </c>
      <c r="G914" s="2" t="s">
        <v>103</v>
      </c>
      <c r="H914" s="2">
        <v>225</v>
      </c>
      <c r="I914" s="2">
        <v>207</v>
      </c>
      <c r="K914" s="2">
        <v>3</v>
      </c>
      <c r="L914" s="2" t="s">
        <v>136</v>
      </c>
      <c r="M914" s="2" t="s">
        <v>476</v>
      </c>
      <c r="N914" s="2" t="s">
        <v>479</v>
      </c>
      <c r="O914" s="2" t="s">
        <v>520</v>
      </c>
      <c r="S914" s="5"/>
      <c r="T914" s="41"/>
      <c r="U914" s="8"/>
      <c r="V914" s="2" t="s">
        <v>105</v>
      </c>
      <c r="W914" s="2" t="s">
        <v>106</v>
      </c>
      <c r="X914" s="45" t="str" cm="1">
        <f t="array" ref="X914">IF(X762="TRUE",IF(AND(C914&lt;&gt;1,C915:C920="",S914:U920=""), "FALSE","TRUE"),"FALSE")</f>
        <v>FALSE</v>
      </c>
    </row>
    <row r="915" spans="2:24" hidden="1" outlineLevel="1" x14ac:dyDescent="0.4">
      <c r="B915" s="7" t="s">
        <v>522</v>
      </c>
      <c r="C915" s="8"/>
      <c r="D915" s="31"/>
      <c r="E915" s="2" t="s">
        <v>523</v>
      </c>
      <c r="F915" s="2" t="s">
        <v>485</v>
      </c>
      <c r="G915" s="2" t="s">
        <v>369</v>
      </c>
      <c r="H915" s="2">
        <v>225</v>
      </c>
      <c r="I915" s="2">
        <v>207</v>
      </c>
      <c r="K915" s="2">
        <v>240</v>
      </c>
      <c r="L915" s="2" t="s">
        <v>30</v>
      </c>
      <c r="M915" s="2" t="s">
        <v>476</v>
      </c>
      <c r="N915" s="2" t="s">
        <v>479</v>
      </c>
      <c r="O915" s="2" t="s">
        <v>520</v>
      </c>
      <c r="S915" s="5"/>
      <c r="T915" s="41"/>
      <c r="U915" s="8"/>
      <c r="W915" s="2" t="s">
        <v>370</v>
      </c>
      <c r="X915" s="45" t="str" cm="1">
        <f t="array" ref="X915">IF(X762="TRUE",IF(AND(C914&lt;&gt;1,C915:C920="",S914:U920=""), "FALSE","TRUE"),"FALSE")</f>
        <v>FALSE</v>
      </c>
    </row>
    <row r="916" spans="2:24" hidden="1" outlineLevel="1" x14ac:dyDescent="0.4">
      <c r="B916" s="7" t="s">
        <v>524</v>
      </c>
      <c r="C916" s="8"/>
      <c r="D916" s="31"/>
      <c r="E916" s="2" t="s">
        <v>525</v>
      </c>
      <c r="F916" s="2" t="s">
        <v>114</v>
      </c>
      <c r="G916" s="2" t="s">
        <v>115</v>
      </c>
      <c r="H916" s="2">
        <v>225</v>
      </c>
      <c r="I916" s="2">
        <v>207</v>
      </c>
      <c r="K916" s="2">
        <v>120</v>
      </c>
      <c r="L916" s="2" t="s">
        <v>30</v>
      </c>
      <c r="M916" s="2" t="s">
        <v>476</v>
      </c>
      <c r="N916" s="2" t="s">
        <v>479</v>
      </c>
      <c r="O916" s="2" t="s">
        <v>520</v>
      </c>
      <c r="S916" s="5"/>
      <c r="T916" s="41"/>
      <c r="U916" s="8"/>
      <c r="W916" s="2" t="s">
        <v>116</v>
      </c>
      <c r="X916" s="45" t="str" cm="1">
        <f t="array" ref="X916">IF(X762="TRUE",IF(AND(C914&lt;&gt;1,C915:C920="",S914:U920=""), "FALSE","TRUE"),"FALSE")</f>
        <v>FALSE</v>
      </c>
    </row>
    <row r="917" spans="2:24" hidden="1" outlineLevel="1" x14ac:dyDescent="0.4">
      <c r="B917" s="7" t="s">
        <v>526</v>
      </c>
      <c r="C917" s="8"/>
      <c r="D917" s="31"/>
      <c r="E917" s="2" t="s">
        <v>527</v>
      </c>
      <c r="F917" s="2" t="str">
        <f>IF(OR($C$25="治験計画届", $C$25="治験計画変更届"), "^$","^.{1,120}$|^$")</f>
        <v>^.{1,120}$|^$</v>
      </c>
      <c r="G917" s="2" t="str">
        <f>IF(F917="^$", "入力しないでください","入力してください(120文字以内)")</f>
        <v>入力してください(120文字以内)</v>
      </c>
      <c r="H917" s="2">
        <v>225</v>
      </c>
      <c r="I917" s="2">
        <v>207</v>
      </c>
      <c r="K917" s="2">
        <v>120</v>
      </c>
      <c r="L917" s="2" t="s">
        <v>30</v>
      </c>
      <c r="M917" s="2" t="s">
        <v>476</v>
      </c>
      <c r="N917" s="2" t="s">
        <v>479</v>
      </c>
      <c r="O917" s="2" t="s">
        <v>520</v>
      </c>
      <c r="S917" s="5"/>
      <c r="T917" s="41"/>
      <c r="U917" s="8"/>
      <c r="W917" s="2" t="s">
        <v>116</v>
      </c>
      <c r="X917" s="45" t="str" cm="1">
        <f t="array" ref="X917">IF(X762="TRUE",IF(AND(C914&lt;&gt;1,C915:C920="",S914:U920=""), "FALSE","TRUE"),"FALSE")</f>
        <v>FALSE</v>
      </c>
    </row>
    <row r="918" spans="2:24" hidden="1" outlineLevel="1" x14ac:dyDescent="0.4">
      <c r="B918" s="7" t="s">
        <v>528</v>
      </c>
      <c r="C918" s="8"/>
      <c r="D918" s="31"/>
      <c r="E918" s="2" t="s">
        <v>529</v>
      </c>
      <c r="F918" s="2" t="str">
        <f>IF(OR($C$25="治験計画届", $C$25="治験計画変更届"), "^$","^.{1,120}$|^$")</f>
        <v>^.{1,120}$|^$</v>
      </c>
      <c r="G918" s="2" t="str">
        <f t="shared" ref="G918:G920" si="17">IF(F918="^$", "入力しないでください","入力してください(120文字以内)")</f>
        <v>入力してください(120文字以内)</v>
      </c>
      <c r="H918" s="2">
        <v>225</v>
      </c>
      <c r="I918" s="2">
        <v>207</v>
      </c>
      <c r="K918" s="2">
        <v>120</v>
      </c>
      <c r="L918" s="2" t="s">
        <v>30</v>
      </c>
      <c r="M918" s="2" t="s">
        <v>476</v>
      </c>
      <c r="N918" s="2" t="s">
        <v>479</v>
      </c>
      <c r="O918" s="2" t="s">
        <v>520</v>
      </c>
      <c r="S918" s="5"/>
      <c r="T918" s="41"/>
      <c r="U918" s="8"/>
      <c r="W918" s="2" t="s">
        <v>116</v>
      </c>
      <c r="X918" s="45" t="str" cm="1">
        <f t="array" ref="X918">IF(X762="TRUE",IF(AND(C914&lt;&gt;1,C915:C920="",S914:U920=""), "FALSE","TRUE"),"FALSE")</f>
        <v>FALSE</v>
      </c>
    </row>
    <row r="919" spans="2:24" hidden="1" outlineLevel="1" x14ac:dyDescent="0.4">
      <c r="B919" s="7" t="s">
        <v>530</v>
      </c>
      <c r="C919" s="8"/>
      <c r="D919" s="31"/>
      <c r="E919" s="2" t="s">
        <v>531</v>
      </c>
      <c r="F919" s="2" t="str">
        <f>IF(OR($C$25="治験計画届", $C$25="治験計画変更届"), "^$","^.{1,120}$|^$")</f>
        <v>^.{1,120}$|^$</v>
      </c>
      <c r="G919" s="2" t="str">
        <f t="shared" si="17"/>
        <v>入力してください(120文字以内)</v>
      </c>
      <c r="H919" s="2">
        <v>225</v>
      </c>
      <c r="I919" s="2">
        <v>207</v>
      </c>
      <c r="K919" s="2">
        <v>120</v>
      </c>
      <c r="L919" s="2" t="s">
        <v>30</v>
      </c>
      <c r="M919" s="2" t="s">
        <v>476</v>
      </c>
      <c r="N919" s="2" t="s">
        <v>479</v>
      </c>
      <c r="O919" s="2" t="s">
        <v>520</v>
      </c>
      <c r="S919" s="5"/>
      <c r="T919" s="41"/>
      <c r="U919" s="8"/>
      <c r="W919" s="2" t="s">
        <v>116</v>
      </c>
      <c r="X919" s="45" t="str" cm="1">
        <f t="array" ref="X919">IF(X762="TRUE",IF(AND(C914&lt;&gt;1,C915:C920="",S914:U920=""), "FALSE","TRUE"),"FALSE")</f>
        <v>FALSE</v>
      </c>
    </row>
    <row r="920" spans="2:24" hidden="1" outlineLevel="1" x14ac:dyDescent="0.4">
      <c r="B920" s="7" t="s">
        <v>532</v>
      </c>
      <c r="C920" s="8"/>
      <c r="D920" s="31"/>
      <c r="E920" s="2" t="s">
        <v>533</v>
      </c>
      <c r="F920" s="2" t="str">
        <f>IF(OR($C$25="治験計画届", $C$25="治験計画変更届"), "^$","^.{1,120}$|^$")</f>
        <v>^.{1,120}$|^$</v>
      </c>
      <c r="G920" s="2" t="str">
        <f t="shared" si="17"/>
        <v>入力してください(120文字以内)</v>
      </c>
      <c r="H920" s="2">
        <v>225</v>
      </c>
      <c r="I920" s="2">
        <v>207</v>
      </c>
      <c r="K920" s="2">
        <v>120</v>
      </c>
      <c r="L920" s="2" t="s">
        <v>30</v>
      </c>
      <c r="M920" s="2" t="s">
        <v>476</v>
      </c>
      <c r="N920" s="2" t="s">
        <v>479</v>
      </c>
      <c r="O920" s="2" t="s">
        <v>520</v>
      </c>
      <c r="S920" s="5"/>
      <c r="T920" s="41"/>
      <c r="U920" s="8"/>
      <c r="W920" s="2" t="s">
        <v>116</v>
      </c>
      <c r="X920" s="45" t="str" cm="1">
        <f t="array" ref="X920">IF(X762="TRUE",IF(AND(C914&lt;&gt;1,C915:C920="",S914:U920=""), "FALSE","TRUE"),"FALSE")</f>
        <v>FALSE</v>
      </c>
    </row>
    <row r="921" spans="2:24" hidden="1" outlineLevel="1" x14ac:dyDescent="0.4">
      <c r="B921" s="7" t="s">
        <v>134</v>
      </c>
      <c r="C921" s="5">
        <v>12</v>
      </c>
      <c r="D921" s="30"/>
      <c r="E921" s="2" t="s">
        <v>392</v>
      </c>
      <c r="F921" s="2" t="s">
        <v>102</v>
      </c>
      <c r="G921" s="2" t="s">
        <v>103</v>
      </c>
      <c r="H921" s="2">
        <v>225</v>
      </c>
      <c r="I921" s="2">
        <v>207</v>
      </c>
      <c r="K921" s="2">
        <v>3</v>
      </c>
      <c r="L921" s="2" t="s">
        <v>136</v>
      </c>
      <c r="M921" s="2" t="s">
        <v>476</v>
      </c>
      <c r="N921" s="2" t="s">
        <v>479</v>
      </c>
      <c r="O921" s="2" t="s">
        <v>520</v>
      </c>
      <c r="S921" s="5"/>
      <c r="T921" s="41"/>
      <c r="U921" s="8"/>
      <c r="V921" s="2" t="s">
        <v>105</v>
      </c>
      <c r="W921" s="2" t="s">
        <v>106</v>
      </c>
      <c r="X921" s="45" t="str" cm="1">
        <f t="array" ref="X921">IF(X762="TRUE",IF(AND(C921&lt;&gt;1,C922:C927="",S921:U927=""), "FALSE","TRUE"),"FALSE")</f>
        <v>FALSE</v>
      </c>
    </row>
    <row r="922" spans="2:24" hidden="1" outlineLevel="1" x14ac:dyDescent="0.4">
      <c r="B922" s="7" t="s">
        <v>522</v>
      </c>
      <c r="C922" s="8"/>
      <c r="D922" s="31"/>
      <c r="E922" s="2" t="s">
        <v>523</v>
      </c>
      <c r="F922" s="2" t="s">
        <v>485</v>
      </c>
      <c r="G922" s="2" t="s">
        <v>369</v>
      </c>
      <c r="H922" s="2">
        <v>225</v>
      </c>
      <c r="I922" s="2">
        <v>207</v>
      </c>
      <c r="K922" s="2">
        <v>240</v>
      </c>
      <c r="L922" s="2" t="s">
        <v>30</v>
      </c>
      <c r="M922" s="2" t="s">
        <v>476</v>
      </c>
      <c r="N922" s="2" t="s">
        <v>479</v>
      </c>
      <c r="O922" s="2" t="s">
        <v>520</v>
      </c>
      <c r="S922" s="5"/>
      <c r="T922" s="41"/>
      <c r="U922" s="8"/>
      <c r="W922" s="2" t="s">
        <v>370</v>
      </c>
      <c r="X922" s="45" t="str" cm="1">
        <f t="array" ref="X922">IF(X762="TRUE",IF(AND(C921&lt;&gt;1,C922:C927="",S921:U927=""), "FALSE","TRUE"),"FALSE")</f>
        <v>FALSE</v>
      </c>
    </row>
    <row r="923" spans="2:24" hidden="1" outlineLevel="1" x14ac:dyDescent="0.4">
      <c r="B923" s="7" t="s">
        <v>524</v>
      </c>
      <c r="C923" s="8"/>
      <c r="D923" s="31"/>
      <c r="E923" s="2" t="s">
        <v>525</v>
      </c>
      <c r="F923" s="2" t="s">
        <v>114</v>
      </c>
      <c r="G923" s="2" t="s">
        <v>115</v>
      </c>
      <c r="H923" s="2">
        <v>225</v>
      </c>
      <c r="I923" s="2">
        <v>207</v>
      </c>
      <c r="K923" s="2">
        <v>120</v>
      </c>
      <c r="L923" s="2" t="s">
        <v>30</v>
      </c>
      <c r="M923" s="2" t="s">
        <v>476</v>
      </c>
      <c r="N923" s="2" t="s">
        <v>479</v>
      </c>
      <c r="O923" s="2" t="s">
        <v>520</v>
      </c>
      <c r="S923" s="5"/>
      <c r="T923" s="41"/>
      <c r="U923" s="8"/>
      <c r="W923" s="2" t="s">
        <v>116</v>
      </c>
      <c r="X923" s="45" t="str" cm="1">
        <f t="array" ref="X923">IF(X762="TRUE",IF(AND(C921&lt;&gt;1,C922:C927="",S921:U927=""), "FALSE","TRUE"),"FALSE")</f>
        <v>FALSE</v>
      </c>
    </row>
    <row r="924" spans="2:24" hidden="1" outlineLevel="1" x14ac:dyDescent="0.4">
      <c r="B924" s="7" t="s">
        <v>526</v>
      </c>
      <c r="C924" s="8"/>
      <c r="D924" s="31"/>
      <c r="E924" s="2" t="s">
        <v>527</v>
      </c>
      <c r="F924" s="2" t="str">
        <f>IF(OR($C$25="治験計画届", $C$25="治験計画変更届"), "^$","^.{1,120}$|^$")</f>
        <v>^.{1,120}$|^$</v>
      </c>
      <c r="G924" s="2" t="str">
        <f>IF(F924="^$", "入力しないでください","入力してください(120文字以内)")</f>
        <v>入力してください(120文字以内)</v>
      </c>
      <c r="H924" s="2">
        <v>225</v>
      </c>
      <c r="I924" s="2">
        <v>207</v>
      </c>
      <c r="K924" s="2">
        <v>120</v>
      </c>
      <c r="L924" s="2" t="s">
        <v>30</v>
      </c>
      <c r="M924" s="2" t="s">
        <v>476</v>
      </c>
      <c r="N924" s="2" t="s">
        <v>479</v>
      </c>
      <c r="O924" s="2" t="s">
        <v>520</v>
      </c>
      <c r="S924" s="5"/>
      <c r="T924" s="41"/>
      <c r="U924" s="8"/>
      <c r="W924" s="2" t="s">
        <v>116</v>
      </c>
      <c r="X924" s="45" t="str" cm="1">
        <f t="array" ref="X924">IF(X762="TRUE",IF(AND(C921&lt;&gt;1,C922:C927="",S921:U927=""), "FALSE","TRUE"),"FALSE")</f>
        <v>FALSE</v>
      </c>
    </row>
    <row r="925" spans="2:24" hidden="1" outlineLevel="1" x14ac:dyDescent="0.4">
      <c r="B925" s="7" t="s">
        <v>528</v>
      </c>
      <c r="C925" s="8"/>
      <c r="D925" s="31"/>
      <c r="E925" s="2" t="s">
        <v>529</v>
      </c>
      <c r="F925" s="2" t="str">
        <f>IF(OR($C$25="治験計画届", $C$25="治験計画変更届"), "^$","^.{1,120}$|^$")</f>
        <v>^.{1,120}$|^$</v>
      </c>
      <c r="G925" s="2" t="str">
        <f t="shared" ref="G925:G927" si="18">IF(F925="^$", "入力しないでください","入力してください(120文字以内)")</f>
        <v>入力してください(120文字以内)</v>
      </c>
      <c r="H925" s="2">
        <v>225</v>
      </c>
      <c r="I925" s="2">
        <v>207</v>
      </c>
      <c r="K925" s="2">
        <v>120</v>
      </c>
      <c r="L925" s="2" t="s">
        <v>30</v>
      </c>
      <c r="M925" s="2" t="s">
        <v>476</v>
      </c>
      <c r="N925" s="2" t="s">
        <v>479</v>
      </c>
      <c r="O925" s="2" t="s">
        <v>520</v>
      </c>
      <c r="S925" s="5"/>
      <c r="T925" s="41"/>
      <c r="U925" s="8"/>
      <c r="W925" s="2" t="s">
        <v>116</v>
      </c>
      <c r="X925" s="45" t="str" cm="1">
        <f t="array" ref="X925">IF(X762="TRUE",IF(AND(C921&lt;&gt;1,C922:C927="",S921:U927=""), "FALSE","TRUE"),"FALSE")</f>
        <v>FALSE</v>
      </c>
    </row>
    <row r="926" spans="2:24" hidden="1" outlineLevel="1" x14ac:dyDescent="0.4">
      <c r="B926" s="7" t="s">
        <v>530</v>
      </c>
      <c r="C926" s="8"/>
      <c r="D926" s="31"/>
      <c r="E926" s="2" t="s">
        <v>531</v>
      </c>
      <c r="F926" s="2" t="str">
        <f>IF(OR($C$25="治験計画届", $C$25="治験計画変更届"), "^$","^.{1,120}$|^$")</f>
        <v>^.{1,120}$|^$</v>
      </c>
      <c r="G926" s="2" t="str">
        <f t="shared" si="18"/>
        <v>入力してください(120文字以内)</v>
      </c>
      <c r="H926" s="2">
        <v>225</v>
      </c>
      <c r="I926" s="2">
        <v>207</v>
      </c>
      <c r="K926" s="2">
        <v>120</v>
      </c>
      <c r="L926" s="2" t="s">
        <v>30</v>
      </c>
      <c r="M926" s="2" t="s">
        <v>476</v>
      </c>
      <c r="N926" s="2" t="s">
        <v>479</v>
      </c>
      <c r="O926" s="2" t="s">
        <v>520</v>
      </c>
      <c r="S926" s="5"/>
      <c r="T926" s="41"/>
      <c r="U926" s="8"/>
      <c r="W926" s="2" t="s">
        <v>116</v>
      </c>
      <c r="X926" s="45" t="str" cm="1">
        <f t="array" ref="X926">IF(X762="TRUE",IF(AND(C921&lt;&gt;1,C922:C927="",S921:U927=""), "FALSE","TRUE"),"FALSE")</f>
        <v>FALSE</v>
      </c>
    </row>
    <row r="927" spans="2:24" hidden="1" outlineLevel="1" x14ac:dyDescent="0.4">
      <c r="B927" s="7" t="s">
        <v>532</v>
      </c>
      <c r="C927" s="8"/>
      <c r="D927" s="31"/>
      <c r="E927" s="2" t="s">
        <v>533</v>
      </c>
      <c r="F927" s="2" t="str">
        <f>IF(OR($C$25="治験計画届", $C$25="治験計画変更届"), "^$","^.{1,120}$|^$")</f>
        <v>^.{1,120}$|^$</v>
      </c>
      <c r="G927" s="2" t="str">
        <f t="shared" si="18"/>
        <v>入力してください(120文字以内)</v>
      </c>
      <c r="H927" s="2">
        <v>225</v>
      </c>
      <c r="I927" s="2">
        <v>207</v>
      </c>
      <c r="K927" s="2">
        <v>120</v>
      </c>
      <c r="L927" s="2" t="s">
        <v>30</v>
      </c>
      <c r="M927" s="2" t="s">
        <v>476</v>
      </c>
      <c r="N927" s="2" t="s">
        <v>479</v>
      </c>
      <c r="O927" s="2" t="s">
        <v>520</v>
      </c>
      <c r="S927" s="5"/>
      <c r="T927" s="41"/>
      <c r="U927" s="8"/>
      <c r="W927" s="2" t="s">
        <v>116</v>
      </c>
      <c r="X927" s="45" t="str" cm="1">
        <f t="array" ref="X927">IF(X762="TRUE",IF(AND(C921&lt;&gt;1,C922:C927="",S921:U927=""), "FALSE","TRUE"),"FALSE")</f>
        <v>FALSE</v>
      </c>
    </row>
    <row r="928" spans="2:24" hidden="1" outlineLevel="1" x14ac:dyDescent="0.4">
      <c r="B928" s="7" t="s">
        <v>134</v>
      </c>
      <c r="C928" s="5">
        <v>13</v>
      </c>
      <c r="D928" s="30"/>
      <c r="E928" s="2" t="s">
        <v>392</v>
      </c>
      <c r="F928" s="2" t="s">
        <v>102</v>
      </c>
      <c r="G928" s="2" t="s">
        <v>103</v>
      </c>
      <c r="H928" s="2">
        <v>225</v>
      </c>
      <c r="I928" s="2">
        <v>207</v>
      </c>
      <c r="K928" s="2">
        <v>3</v>
      </c>
      <c r="L928" s="2" t="s">
        <v>136</v>
      </c>
      <c r="M928" s="2" t="s">
        <v>476</v>
      </c>
      <c r="N928" s="2" t="s">
        <v>479</v>
      </c>
      <c r="O928" s="2" t="s">
        <v>520</v>
      </c>
      <c r="S928" s="5"/>
      <c r="T928" s="41"/>
      <c r="U928" s="8"/>
      <c r="V928" s="2" t="s">
        <v>105</v>
      </c>
      <c r="W928" s="2" t="s">
        <v>106</v>
      </c>
      <c r="X928" s="45" t="str" cm="1">
        <f t="array" ref="X928">IF(X762="TRUE",IF(AND(C928&lt;&gt;1,C929:C934="",S928:U934=""), "FALSE","TRUE"),"FALSE")</f>
        <v>FALSE</v>
      </c>
    </row>
    <row r="929" spans="2:24" hidden="1" outlineLevel="1" x14ac:dyDescent="0.4">
      <c r="B929" s="7" t="s">
        <v>522</v>
      </c>
      <c r="C929" s="8"/>
      <c r="D929" s="31"/>
      <c r="E929" s="2" t="s">
        <v>523</v>
      </c>
      <c r="F929" s="2" t="s">
        <v>485</v>
      </c>
      <c r="G929" s="2" t="s">
        <v>369</v>
      </c>
      <c r="H929" s="2">
        <v>225</v>
      </c>
      <c r="I929" s="2">
        <v>207</v>
      </c>
      <c r="K929" s="2">
        <v>240</v>
      </c>
      <c r="L929" s="2" t="s">
        <v>30</v>
      </c>
      <c r="M929" s="2" t="s">
        <v>476</v>
      </c>
      <c r="N929" s="2" t="s">
        <v>479</v>
      </c>
      <c r="O929" s="2" t="s">
        <v>520</v>
      </c>
      <c r="S929" s="5"/>
      <c r="T929" s="41"/>
      <c r="U929" s="8"/>
      <c r="W929" s="2" t="s">
        <v>370</v>
      </c>
      <c r="X929" s="45" t="str" cm="1">
        <f t="array" ref="X929">IF(X762="TRUE",IF(AND(C928&lt;&gt;1,C929:C934="",S928:U934=""), "FALSE","TRUE"),"FALSE")</f>
        <v>FALSE</v>
      </c>
    </row>
    <row r="930" spans="2:24" hidden="1" outlineLevel="1" x14ac:dyDescent="0.4">
      <c r="B930" s="7" t="s">
        <v>524</v>
      </c>
      <c r="C930" s="8"/>
      <c r="D930" s="31"/>
      <c r="E930" s="2" t="s">
        <v>525</v>
      </c>
      <c r="F930" s="2" t="s">
        <v>114</v>
      </c>
      <c r="G930" s="2" t="s">
        <v>115</v>
      </c>
      <c r="H930" s="2">
        <v>225</v>
      </c>
      <c r="I930" s="2">
        <v>207</v>
      </c>
      <c r="K930" s="2">
        <v>120</v>
      </c>
      <c r="L930" s="2" t="s">
        <v>30</v>
      </c>
      <c r="M930" s="2" t="s">
        <v>476</v>
      </c>
      <c r="N930" s="2" t="s">
        <v>479</v>
      </c>
      <c r="O930" s="2" t="s">
        <v>520</v>
      </c>
      <c r="S930" s="5"/>
      <c r="T930" s="41"/>
      <c r="U930" s="8"/>
      <c r="W930" s="2" t="s">
        <v>116</v>
      </c>
      <c r="X930" s="45" t="str" cm="1">
        <f t="array" ref="X930">IF(X762="TRUE",IF(AND(C928&lt;&gt;1,C929:C934="",S928:U934=""), "FALSE","TRUE"),"FALSE")</f>
        <v>FALSE</v>
      </c>
    </row>
    <row r="931" spans="2:24" hidden="1" outlineLevel="1" x14ac:dyDescent="0.4">
      <c r="B931" s="7" t="s">
        <v>526</v>
      </c>
      <c r="C931" s="8"/>
      <c r="D931" s="31"/>
      <c r="E931" s="2" t="s">
        <v>527</v>
      </c>
      <c r="F931" s="2" t="str">
        <f>IF(OR($C$25="治験計画届", $C$25="治験計画変更届"), "^$","^.{1,120}$|^$")</f>
        <v>^.{1,120}$|^$</v>
      </c>
      <c r="G931" s="2" t="str">
        <f>IF(F931="^$", "入力しないでください","入力してください(120文字以内)")</f>
        <v>入力してください(120文字以内)</v>
      </c>
      <c r="H931" s="2">
        <v>225</v>
      </c>
      <c r="I931" s="2">
        <v>207</v>
      </c>
      <c r="K931" s="2">
        <v>120</v>
      </c>
      <c r="L931" s="2" t="s">
        <v>30</v>
      </c>
      <c r="M931" s="2" t="s">
        <v>476</v>
      </c>
      <c r="N931" s="2" t="s">
        <v>479</v>
      </c>
      <c r="O931" s="2" t="s">
        <v>520</v>
      </c>
      <c r="S931" s="5"/>
      <c r="T931" s="41"/>
      <c r="U931" s="8"/>
      <c r="W931" s="2" t="s">
        <v>116</v>
      </c>
      <c r="X931" s="45" t="str" cm="1">
        <f t="array" ref="X931">IF(X762="TRUE",IF(AND(C928&lt;&gt;1,C929:C934="",S928:U934=""), "FALSE","TRUE"),"FALSE")</f>
        <v>FALSE</v>
      </c>
    </row>
    <row r="932" spans="2:24" hidden="1" outlineLevel="1" x14ac:dyDescent="0.4">
      <c r="B932" s="7" t="s">
        <v>528</v>
      </c>
      <c r="C932" s="8"/>
      <c r="D932" s="31"/>
      <c r="E932" s="2" t="s">
        <v>529</v>
      </c>
      <c r="F932" s="2" t="str">
        <f>IF(OR($C$25="治験計画届", $C$25="治験計画変更届"), "^$","^.{1,120}$|^$")</f>
        <v>^.{1,120}$|^$</v>
      </c>
      <c r="G932" s="2" t="str">
        <f t="shared" ref="G932:G934" si="19">IF(F932="^$", "入力しないでください","入力してください(120文字以内)")</f>
        <v>入力してください(120文字以内)</v>
      </c>
      <c r="H932" s="2">
        <v>225</v>
      </c>
      <c r="I932" s="2">
        <v>207</v>
      </c>
      <c r="K932" s="2">
        <v>120</v>
      </c>
      <c r="L932" s="2" t="s">
        <v>30</v>
      </c>
      <c r="M932" s="2" t="s">
        <v>476</v>
      </c>
      <c r="N932" s="2" t="s">
        <v>479</v>
      </c>
      <c r="O932" s="2" t="s">
        <v>520</v>
      </c>
      <c r="S932" s="5"/>
      <c r="T932" s="41"/>
      <c r="U932" s="8"/>
      <c r="W932" s="2" t="s">
        <v>116</v>
      </c>
      <c r="X932" s="45" t="str" cm="1">
        <f t="array" ref="X932">IF(X762="TRUE",IF(AND(C928&lt;&gt;1,C929:C934="",S928:U934=""), "FALSE","TRUE"),"FALSE")</f>
        <v>FALSE</v>
      </c>
    </row>
    <row r="933" spans="2:24" hidden="1" outlineLevel="1" x14ac:dyDescent="0.4">
      <c r="B933" s="7" t="s">
        <v>530</v>
      </c>
      <c r="C933" s="8"/>
      <c r="D933" s="31"/>
      <c r="E933" s="2" t="s">
        <v>531</v>
      </c>
      <c r="F933" s="2" t="str">
        <f>IF(OR($C$25="治験計画届", $C$25="治験計画変更届"), "^$","^.{1,120}$|^$")</f>
        <v>^.{1,120}$|^$</v>
      </c>
      <c r="G933" s="2" t="str">
        <f t="shared" si="19"/>
        <v>入力してください(120文字以内)</v>
      </c>
      <c r="H933" s="2">
        <v>225</v>
      </c>
      <c r="I933" s="2">
        <v>207</v>
      </c>
      <c r="K933" s="2">
        <v>120</v>
      </c>
      <c r="L933" s="2" t="s">
        <v>30</v>
      </c>
      <c r="M933" s="2" t="s">
        <v>476</v>
      </c>
      <c r="N933" s="2" t="s">
        <v>479</v>
      </c>
      <c r="O933" s="2" t="s">
        <v>520</v>
      </c>
      <c r="S933" s="5"/>
      <c r="T933" s="41"/>
      <c r="U933" s="8"/>
      <c r="W933" s="2" t="s">
        <v>116</v>
      </c>
      <c r="X933" s="45" t="str" cm="1">
        <f t="array" ref="X933">IF(X762="TRUE",IF(AND(C928&lt;&gt;1,C929:C934="",S928:U934=""), "FALSE","TRUE"),"FALSE")</f>
        <v>FALSE</v>
      </c>
    </row>
    <row r="934" spans="2:24" hidden="1" outlineLevel="1" x14ac:dyDescent="0.4">
      <c r="B934" s="7" t="s">
        <v>532</v>
      </c>
      <c r="C934" s="8"/>
      <c r="D934" s="31"/>
      <c r="E934" s="2" t="s">
        <v>533</v>
      </c>
      <c r="F934" s="2" t="str">
        <f>IF(OR($C$25="治験計画届", $C$25="治験計画変更届"), "^$","^.{1,120}$|^$")</f>
        <v>^.{1,120}$|^$</v>
      </c>
      <c r="G934" s="2" t="str">
        <f t="shared" si="19"/>
        <v>入力してください(120文字以内)</v>
      </c>
      <c r="H934" s="2">
        <v>225</v>
      </c>
      <c r="I934" s="2">
        <v>207</v>
      </c>
      <c r="K934" s="2">
        <v>120</v>
      </c>
      <c r="L934" s="2" t="s">
        <v>30</v>
      </c>
      <c r="M934" s="2" t="s">
        <v>476</v>
      </c>
      <c r="N934" s="2" t="s">
        <v>479</v>
      </c>
      <c r="O934" s="2" t="s">
        <v>520</v>
      </c>
      <c r="S934" s="5"/>
      <c r="T934" s="41"/>
      <c r="U934" s="8"/>
      <c r="W934" s="2" t="s">
        <v>116</v>
      </c>
      <c r="X934" s="45" t="str" cm="1">
        <f t="array" ref="X934">IF(X762="TRUE",IF(AND(C928&lt;&gt;1,C929:C934="",S928:U934=""), "FALSE","TRUE"),"FALSE")</f>
        <v>FALSE</v>
      </c>
    </row>
    <row r="935" spans="2:24" hidden="1" outlineLevel="1" x14ac:dyDescent="0.4">
      <c r="B935" s="7" t="s">
        <v>134</v>
      </c>
      <c r="C935" s="5">
        <v>14</v>
      </c>
      <c r="D935" s="30"/>
      <c r="E935" s="2" t="s">
        <v>392</v>
      </c>
      <c r="F935" s="2" t="s">
        <v>102</v>
      </c>
      <c r="G935" s="2" t="s">
        <v>103</v>
      </c>
      <c r="H935" s="2">
        <v>225</v>
      </c>
      <c r="I935" s="2">
        <v>207</v>
      </c>
      <c r="K935" s="2">
        <v>3</v>
      </c>
      <c r="L935" s="2" t="s">
        <v>136</v>
      </c>
      <c r="M935" s="2" t="s">
        <v>476</v>
      </c>
      <c r="N935" s="2" t="s">
        <v>479</v>
      </c>
      <c r="O935" s="2" t="s">
        <v>520</v>
      </c>
      <c r="S935" s="5"/>
      <c r="T935" s="41"/>
      <c r="U935" s="8"/>
      <c r="V935" s="2" t="s">
        <v>105</v>
      </c>
      <c r="W935" s="2" t="s">
        <v>106</v>
      </c>
      <c r="X935" s="45" t="str" cm="1">
        <f t="array" ref="X935">IF(X762="TRUE",IF(AND(C935&lt;&gt;1,C936:C941="",S935:U941=""), "FALSE","TRUE"),"FALSE")</f>
        <v>FALSE</v>
      </c>
    </row>
    <row r="936" spans="2:24" hidden="1" outlineLevel="1" x14ac:dyDescent="0.4">
      <c r="B936" s="7" t="s">
        <v>522</v>
      </c>
      <c r="C936" s="8"/>
      <c r="D936" s="31"/>
      <c r="E936" s="2" t="s">
        <v>523</v>
      </c>
      <c r="F936" s="2" t="s">
        <v>485</v>
      </c>
      <c r="G936" s="2" t="s">
        <v>369</v>
      </c>
      <c r="H936" s="2">
        <v>225</v>
      </c>
      <c r="I936" s="2">
        <v>207</v>
      </c>
      <c r="K936" s="2">
        <v>240</v>
      </c>
      <c r="L936" s="2" t="s">
        <v>30</v>
      </c>
      <c r="M936" s="2" t="s">
        <v>476</v>
      </c>
      <c r="N936" s="2" t="s">
        <v>479</v>
      </c>
      <c r="O936" s="2" t="s">
        <v>520</v>
      </c>
      <c r="S936" s="5"/>
      <c r="T936" s="41"/>
      <c r="U936" s="8"/>
      <c r="W936" s="2" t="s">
        <v>370</v>
      </c>
      <c r="X936" s="45" t="str" cm="1">
        <f t="array" ref="X936">IF(X762="TRUE",IF(AND(C935&lt;&gt;1,C936:C941="",S935:U941=""), "FALSE","TRUE"),"FALSE")</f>
        <v>FALSE</v>
      </c>
    </row>
    <row r="937" spans="2:24" hidden="1" outlineLevel="1" x14ac:dyDescent="0.4">
      <c r="B937" s="7" t="s">
        <v>524</v>
      </c>
      <c r="C937" s="8"/>
      <c r="D937" s="31"/>
      <c r="E937" s="2" t="s">
        <v>525</v>
      </c>
      <c r="F937" s="2" t="s">
        <v>114</v>
      </c>
      <c r="G937" s="2" t="s">
        <v>115</v>
      </c>
      <c r="H937" s="2">
        <v>225</v>
      </c>
      <c r="I937" s="2">
        <v>207</v>
      </c>
      <c r="K937" s="2">
        <v>120</v>
      </c>
      <c r="L937" s="2" t="s">
        <v>30</v>
      </c>
      <c r="M937" s="2" t="s">
        <v>476</v>
      </c>
      <c r="N937" s="2" t="s">
        <v>479</v>
      </c>
      <c r="O937" s="2" t="s">
        <v>520</v>
      </c>
      <c r="S937" s="5"/>
      <c r="T937" s="41"/>
      <c r="U937" s="8"/>
      <c r="W937" s="2" t="s">
        <v>116</v>
      </c>
      <c r="X937" s="45" t="str" cm="1">
        <f t="array" ref="X937">IF(X762="TRUE",IF(AND(C935&lt;&gt;1,C936:C941="",S935:U941=""), "FALSE","TRUE"),"FALSE")</f>
        <v>FALSE</v>
      </c>
    </row>
    <row r="938" spans="2:24" hidden="1" outlineLevel="1" x14ac:dyDescent="0.4">
      <c r="B938" s="7" t="s">
        <v>526</v>
      </c>
      <c r="C938" s="8"/>
      <c r="D938" s="31"/>
      <c r="E938" s="2" t="s">
        <v>527</v>
      </c>
      <c r="F938" s="2" t="str">
        <f>IF(OR($C$25="治験計画届", $C$25="治験計画変更届"), "^$","^.{1,120}$|^$")</f>
        <v>^.{1,120}$|^$</v>
      </c>
      <c r="G938" s="2" t="str">
        <f>IF(F938="^$", "入力しないでください","入力してください(120文字以内)")</f>
        <v>入力してください(120文字以内)</v>
      </c>
      <c r="H938" s="2">
        <v>225</v>
      </c>
      <c r="I938" s="2">
        <v>207</v>
      </c>
      <c r="K938" s="2">
        <v>120</v>
      </c>
      <c r="L938" s="2" t="s">
        <v>30</v>
      </c>
      <c r="M938" s="2" t="s">
        <v>476</v>
      </c>
      <c r="N938" s="2" t="s">
        <v>479</v>
      </c>
      <c r="O938" s="2" t="s">
        <v>520</v>
      </c>
      <c r="S938" s="5"/>
      <c r="T938" s="41"/>
      <c r="U938" s="8"/>
      <c r="W938" s="2" t="s">
        <v>116</v>
      </c>
      <c r="X938" s="45" t="str" cm="1">
        <f t="array" ref="X938">IF(X762="TRUE",IF(AND(C935&lt;&gt;1,C936:C941="",S935:U941=""), "FALSE","TRUE"),"FALSE")</f>
        <v>FALSE</v>
      </c>
    </row>
    <row r="939" spans="2:24" hidden="1" outlineLevel="1" x14ac:dyDescent="0.4">
      <c r="B939" s="7" t="s">
        <v>528</v>
      </c>
      <c r="C939" s="8"/>
      <c r="D939" s="31"/>
      <c r="E939" s="2" t="s">
        <v>529</v>
      </c>
      <c r="F939" s="2" t="str">
        <f>IF(OR($C$25="治験計画届", $C$25="治験計画変更届"), "^$","^.{1,120}$|^$")</f>
        <v>^.{1,120}$|^$</v>
      </c>
      <c r="G939" s="2" t="str">
        <f t="shared" ref="G939:G941" si="20">IF(F939="^$", "入力しないでください","入力してください(120文字以内)")</f>
        <v>入力してください(120文字以内)</v>
      </c>
      <c r="H939" s="2">
        <v>225</v>
      </c>
      <c r="I939" s="2">
        <v>207</v>
      </c>
      <c r="K939" s="2">
        <v>120</v>
      </c>
      <c r="L939" s="2" t="s">
        <v>30</v>
      </c>
      <c r="M939" s="2" t="s">
        <v>476</v>
      </c>
      <c r="N939" s="2" t="s">
        <v>479</v>
      </c>
      <c r="O939" s="2" t="s">
        <v>520</v>
      </c>
      <c r="S939" s="5"/>
      <c r="T939" s="41"/>
      <c r="U939" s="8"/>
      <c r="W939" s="2" t="s">
        <v>116</v>
      </c>
      <c r="X939" s="45" t="str" cm="1">
        <f t="array" ref="X939">IF(X762="TRUE",IF(AND(C935&lt;&gt;1,C936:C941="",S935:U941=""), "FALSE","TRUE"),"FALSE")</f>
        <v>FALSE</v>
      </c>
    </row>
    <row r="940" spans="2:24" hidden="1" outlineLevel="1" x14ac:dyDescent="0.4">
      <c r="B940" s="7" t="s">
        <v>530</v>
      </c>
      <c r="C940" s="8"/>
      <c r="D940" s="31"/>
      <c r="E940" s="2" t="s">
        <v>531</v>
      </c>
      <c r="F940" s="2" t="str">
        <f>IF(OR($C$25="治験計画届", $C$25="治験計画変更届"), "^$","^.{1,120}$|^$")</f>
        <v>^.{1,120}$|^$</v>
      </c>
      <c r="G940" s="2" t="str">
        <f t="shared" si="20"/>
        <v>入力してください(120文字以内)</v>
      </c>
      <c r="H940" s="2">
        <v>225</v>
      </c>
      <c r="I940" s="2">
        <v>207</v>
      </c>
      <c r="K940" s="2">
        <v>120</v>
      </c>
      <c r="L940" s="2" t="s">
        <v>30</v>
      </c>
      <c r="M940" s="2" t="s">
        <v>476</v>
      </c>
      <c r="N940" s="2" t="s">
        <v>479</v>
      </c>
      <c r="O940" s="2" t="s">
        <v>520</v>
      </c>
      <c r="S940" s="5"/>
      <c r="T940" s="41"/>
      <c r="U940" s="8"/>
      <c r="W940" s="2" t="s">
        <v>116</v>
      </c>
      <c r="X940" s="45" t="str" cm="1">
        <f t="array" ref="X940">IF(X762="TRUE",IF(AND(C935&lt;&gt;1,C936:C941="",S935:U941=""), "FALSE","TRUE"),"FALSE")</f>
        <v>FALSE</v>
      </c>
    </row>
    <row r="941" spans="2:24" hidden="1" outlineLevel="1" x14ac:dyDescent="0.4">
      <c r="B941" s="7" t="s">
        <v>532</v>
      </c>
      <c r="C941" s="8"/>
      <c r="D941" s="31"/>
      <c r="E941" s="2" t="s">
        <v>533</v>
      </c>
      <c r="F941" s="2" t="str">
        <f>IF(OR($C$25="治験計画届", $C$25="治験計画変更届"), "^$","^.{1,120}$|^$")</f>
        <v>^.{1,120}$|^$</v>
      </c>
      <c r="G941" s="2" t="str">
        <f t="shared" si="20"/>
        <v>入力してください(120文字以内)</v>
      </c>
      <c r="H941" s="2">
        <v>225</v>
      </c>
      <c r="I941" s="2">
        <v>207</v>
      </c>
      <c r="K941" s="2">
        <v>120</v>
      </c>
      <c r="L941" s="2" t="s">
        <v>30</v>
      </c>
      <c r="M941" s="2" t="s">
        <v>476</v>
      </c>
      <c r="N941" s="2" t="s">
        <v>479</v>
      </c>
      <c r="O941" s="2" t="s">
        <v>520</v>
      </c>
      <c r="S941" s="5"/>
      <c r="T941" s="41"/>
      <c r="U941" s="8"/>
      <c r="W941" s="2" t="s">
        <v>116</v>
      </c>
      <c r="X941" s="45" t="str" cm="1">
        <f t="array" ref="X941">IF(X762="TRUE",IF(AND(C935&lt;&gt;1,C936:C941="",S935:U941=""), "FALSE","TRUE"),"FALSE")</f>
        <v>FALSE</v>
      </c>
    </row>
    <row r="942" spans="2:24" hidden="1" outlineLevel="1" x14ac:dyDescent="0.4">
      <c r="B942" s="7" t="s">
        <v>134</v>
      </c>
      <c r="C942" s="5">
        <v>15</v>
      </c>
      <c r="D942" s="30"/>
      <c r="E942" s="2" t="s">
        <v>392</v>
      </c>
      <c r="F942" s="2" t="s">
        <v>102</v>
      </c>
      <c r="G942" s="2" t="s">
        <v>103</v>
      </c>
      <c r="H942" s="2">
        <v>225</v>
      </c>
      <c r="I942" s="2">
        <v>207</v>
      </c>
      <c r="K942" s="2">
        <v>3</v>
      </c>
      <c r="L942" s="2" t="s">
        <v>136</v>
      </c>
      <c r="M942" s="2" t="s">
        <v>476</v>
      </c>
      <c r="N942" s="2" t="s">
        <v>479</v>
      </c>
      <c r="O942" s="2" t="s">
        <v>520</v>
      </c>
      <c r="S942" s="5"/>
      <c r="T942" s="41"/>
      <c r="U942" s="8"/>
      <c r="V942" s="2" t="s">
        <v>105</v>
      </c>
      <c r="W942" s="2" t="s">
        <v>106</v>
      </c>
      <c r="X942" s="45" t="str" cm="1">
        <f t="array" ref="X942">IF(X762="TRUE",IF(AND(C942&lt;&gt;1,C943:C948="",S942:U948=""), "FALSE","TRUE"),"FALSE")</f>
        <v>FALSE</v>
      </c>
    </row>
    <row r="943" spans="2:24" hidden="1" outlineLevel="1" x14ac:dyDescent="0.4">
      <c r="B943" s="7" t="s">
        <v>522</v>
      </c>
      <c r="C943" s="8"/>
      <c r="D943" s="31"/>
      <c r="E943" s="2" t="s">
        <v>523</v>
      </c>
      <c r="F943" s="2" t="s">
        <v>485</v>
      </c>
      <c r="G943" s="2" t="s">
        <v>369</v>
      </c>
      <c r="H943" s="2">
        <v>225</v>
      </c>
      <c r="I943" s="2">
        <v>207</v>
      </c>
      <c r="K943" s="2">
        <v>240</v>
      </c>
      <c r="L943" s="2" t="s">
        <v>30</v>
      </c>
      <c r="M943" s="2" t="s">
        <v>476</v>
      </c>
      <c r="N943" s="2" t="s">
        <v>479</v>
      </c>
      <c r="O943" s="2" t="s">
        <v>520</v>
      </c>
      <c r="S943" s="5"/>
      <c r="T943" s="41"/>
      <c r="U943" s="8"/>
      <c r="W943" s="2" t="s">
        <v>370</v>
      </c>
      <c r="X943" s="45" t="str" cm="1">
        <f t="array" ref="X943">IF(X762="TRUE",IF(AND(C942&lt;&gt;1,C943:C948="",S942:U948=""), "FALSE","TRUE"),"FALSE")</f>
        <v>FALSE</v>
      </c>
    </row>
    <row r="944" spans="2:24" hidden="1" outlineLevel="1" x14ac:dyDescent="0.4">
      <c r="B944" s="7" t="s">
        <v>524</v>
      </c>
      <c r="C944" s="8"/>
      <c r="D944" s="31"/>
      <c r="E944" s="2" t="s">
        <v>525</v>
      </c>
      <c r="F944" s="2" t="s">
        <v>114</v>
      </c>
      <c r="G944" s="2" t="s">
        <v>115</v>
      </c>
      <c r="H944" s="2">
        <v>225</v>
      </c>
      <c r="I944" s="2">
        <v>207</v>
      </c>
      <c r="K944" s="2">
        <v>120</v>
      </c>
      <c r="L944" s="2" t="s">
        <v>30</v>
      </c>
      <c r="M944" s="2" t="s">
        <v>476</v>
      </c>
      <c r="N944" s="2" t="s">
        <v>479</v>
      </c>
      <c r="O944" s="2" t="s">
        <v>520</v>
      </c>
      <c r="S944" s="5"/>
      <c r="T944" s="41"/>
      <c r="U944" s="8"/>
      <c r="W944" s="2" t="s">
        <v>116</v>
      </c>
      <c r="X944" s="45" t="str" cm="1">
        <f t="array" ref="X944">IF(X762="TRUE",IF(AND(C942&lt;&gt;1,C943:C948="",S942:U948=""), "FALSE","TRUE"),"FALSE")</f>
        <v>FALSE</v>
      </c>
    </row>
    <row r="945" spans="2:24" hidden="1" outlineLevel="1" x14ac:dyDescent="0.4">
      <c r="B945" s="7" t="s">
        <v>526</v>
      </c>
      <c r="C945" s="8"/>
      <c r="D945" s="31"/>
      <c r="E945" s="2" t="s">
        <v>527</v>
      </c>
      <c r="F945" s="2" t="str">
        <f>IF(OR($C$25="治験計画届", $C$25="治験計画変更届"), "^$","^.{1,120}$|^$")</f>
        <v>^.{1,120}$|^$</v>
      </c>
      <c r="G945" s="2" t="str">
        <f>IF(F945="^$", "入力しないでください","入力してください(120文字以内)")</f>
        <v>入力してください(120文字以内)</v>
      </c>
      <c r="H945" s="2">
        <v>225</v>
      </c>
      <c r="I945" s="2">
        <v>207</v>
      </c>
      <c r="K945" s="2">
        <v>120</v>
      </c>
      <c r="L945" s="2" t="s">
        <v>30</v>
      </c>
      <c r="M945" s="2" t="s">
        <v>476</v>
      </c>
      <c r="N945" s="2" t="s">
        <v>479</v>
      </c>
      <c r="O945" s="2" t="s">
        <v>520</v>
      </c>
      <c r="S945" s="5"/>
      <c r="T945" s="41"/>
      <c r="U945" s="8"/>
      <c r="W945" s="2" t="s">
        <v>116</v>
      </c>
      <c r="X945" s="45" t="str" cm="1">
        <f t="array" ref="X945">IF(X762="TRUE",IF(AND(C942&lt;&gt;1,C943:C948="",S942:U948=""), "FALSE","TRUE"),"FALSE")</f>
        <v>FALSE</v>
      </c>
    </row>
    <row r="946" spans="2:24" hidden="1" outlineLevel="1" x14ac:dyDescent="0.4">
      <c r="B946" s="7" t="s">
        <v>528</v>
      </c>
      <c r="C946" s="8"/>
      <c r="D946" s="31"/>
      <c r="E946" s="2" t="s">
        <v>529</v>
      </c>
      <c r="F946" s="2" t="str">
        <f>IF(OR($C$25="治験計画届", $C$25="治験計画変更届"), "^$","^.{1,120}$|^$")</f>
        <v>^.{1,120}$|^$</v>
      </c>
      <c r="G946" s="2" t="str">
        <f t="shared" ref="G946:G948" si="21">IF(F946="^$", "入力しないでください","入力してください(120文字以内)")</f>
        <v>入力してください(120文字以内)</v>
      </c>
      <c r="H946" s="2">
        <v>225</v>
      </c>
      <c r="I946" s="2">
        <v>207</v>
      </c>
      <c r="K946" s="2">
        <v>120</v>
      </c>
      <c r="L946" s="2" t="s">
        <v>30</v>
      </c>
      <c r="M946" s="2" t="s">
        <v>476</v>
      </c>
      <c r="N946" s="2" t="s">
        <v>479</v>
      </c>
      <c r="O946" s="2" t="s">
        <v>520</v>
      </c>
      <c r="S946" s="5"/>
      <c r="T946" s="41"/>
      <c r="U946" s="8"/>
      <c r="W946" s="2" t="s">
        <v>116</v>
      </c>
      <c r="X946" s="45" t="str" cm="1">
        <f t="array" ref="X946">IF(X762="TRUE",IF(AND(C942&lt;&gt;1,C943:C948="",S942:U948=""), "FALSE","TRUE"),"FALSE")</f>
        <v>FALSE</v>
      </c>
    </row>
    <row r="947" spans="2:24" hidden="1" outlineLevel="1" x14ac:dyDescent="0.4">
      <c r="B947" s="7" t="s">
        <v>530</v>
      </c>
      <c r="C947" s="8"/>
      <c r="D947" s="31"/>
      <c r="E947" s="2" t="s">
        <v>531</v>
      </c>
      <c r="F947" s="2" t="str">
        <f>IF(OR($C$25="治験計画届", $C$25="治験計画変更届"), "^$","^.{1,120}$|^$")</f>
        <v>^.{1,120}$|^$</v>
      </c>
      <c r="G947" s="2" t="str">
        <f t="shared" si="21"/>
        <v>入力してください(120文字以内)</v>
      </c>
      <c r="H947" s="2">
        <v>225</v>
      </c>
      <c r="I947" s="2">
        <v>207</v>
      </c>
      <c r="K947" s="2">
        <v>120</v>
      </c>
      <c r="L947" s="2" t="s">
        <v>30</v>
      </c>
      <c r="M947" s="2" t="s">
        <v>476</v>
      </c>
      <c r="N947" s="2" t="s">
        <v>479</v>
      </c>
      <c r="O947" s="2" t="s">
        <v>520</v>
      </c>
      <c r="S947" s="5"/>
      <c r="T947" s="41"/>
      <c r="U947" s="8"/>
      <c r="W947" s="2" t="s">
        <v>116</v>
      </c>
      <c r="X947" s="45" t="str" cm="1">
        <f t="array" ref="X947">IF(X762="TRUE",IF(AND(C942&lt;&gt;1,C943:C948="",S942:U948=""), "FALSE","TRUE"),"FALSE")</f>
        <v>FALSE</v>
      </c>
    </row>
    <row r="948" spans="2:24" hidden="1" outlineLevel="1" x14ac:dyDescent="0.4">
      <c r="B948" s="7" t="s">
        <v>532</v>
      </c>
      <c r="C948" s="8"/>
      <c r="D948" s="31"/>
      <c r="E948" s="2" t="s">
        <v>533</v>
      </c>
      <c r="F948" s="2" t="str">
        <f>IF(OR($C$25="治験計画届", $C$25="治験計画変更届"), "^$","^.{1,120}$|^$")</f>
        <v>^.{1,120}$|^$</v>
      </c>
      <c r="G948" s="2" t="str">
        <f t="shared" si="21"/>
        <v>入力してください(120文字以内)</v>
      </c>
      <c r="H948" s="2">
        <v>225</v>
      </c>
      <c r="I948" s="2">
        <v>207</v>
      </c>
      <c r="K948" s="2">
        <v>120</v>
      </c>
      <c r="L948" s="2" t="s">
        <v>30</v>
      </c>
      <c r="M948" s="2" t="s">
        <v>476</v>
      </c>
      <c r="N948" s="2" t="s">
        <v>479</v>
      </c>
      <c r="O948" s="2" t="s">
        <v>520</v>
      </c>
      <c r="S948" s="5"/>
      <c r="T948" s="41"/>
      <c r="U948" s="8"/>
      <c r="W948" s="2" t="s">
        <v>116</v>
      </c>
      <c r="X948" s="45" t="str" cm="1">
        <f t="array" ref="X948">IF(X762="TRUE",IF(AND(C942&lt;&gt;1,C943:C948="",S942:U948=""), "FALSE","TRUE"),"FALSE")</f>
        <v>FALSE</v>
      </c>
    </row>
    <row r="949" spans="2:24" hidden="1" outlineLevel="1" x14ac:dyDescent="0.4">
      <c r="B949" s="7" t="s">
        <v>134</v>
      </c>
      <c r="C949" s="5">
        <v>16</v>
      </c>
      <c r="D949" s="30"/>
      <c r="E949" s="2" t="s">
        <v>392</v>
      </c>
      <c r="F949" s="2" t="s">
        <v>102</v>
      </c>
      <c r="G949" s="2" t="s">
        <v>103</v>
      </c>
      <c r="H949" s="2">
        <v>225</v>
      </c>
      <c r="I949" s="2">
        <v>207</v>
      </c>
      <c r="K949" s="2">
        <v>3</v>
      </c>
      <c r="L949" s="2" t="s">
        <v>136</v>
      </c>
      <c r="M949" s="2" t="s">
        <v>476</v>
      </c>
      <c r="N949" s="2" t="s">
        <v>479</v>
      </c>
      <c r="O949" s="2" t="s">
        <v>520</v>
      </c>
      <c r="S949" s="5"/>
      <c r="T949" s="41"/>
      <c r="U949" s="8"/>
      <c r="V949" s="2" t="s">
        <v>105</v>
      </c>
      <c r="W949" s="2" t="s">
        <v>106</v>
      </c>
      <c r="X949" s="45" t="str" cm="1">
        <f t="array" ref="X949">IF(X762="TRUE",IF(AND(C949&lt;&gt;1,C950:C955="",S949:U955=""), "FALSE","TRUE"),"FALSE")</f>
        <v>FALSE</v>
      </c>
    </row>
    <row r="950" spans="2:24" hidden="1" outlineLevel="1" x14ac:dyDescent="0.4">
      <c r="B950" s="7" t="s">
        <v>522</v>
      </c>
      <c r="C950" s="8"/>
      <c r="D950" s="31"/>
      <c r="E950" s="2" t="s">
        <v>523</v>
      </c>
      <c r="F950" s="2" t="s">
        <v>485</v>
      </c>
      <c r="G950" s="2" t="s">
        <v>369</v>
      </c>
      <c r="H950" s="2">
        <v>225</v>
      </c>
      <c r="I950" s="2">
        <v>207</v>
      </c>
      <c r="K950" s="2">
        <v>240</v>
      </c>
      <c r="L950" s="2" t="s">
        <v>30</v>
      </c>
      <c r="M950" s="2" t="s">
        <v>476</v>
      </c>
      <c r="N950" s="2" t="s">
        <v>479</v>
      </c>
      <c r="O950" s="2" t="s">
        <v>520</v>
      </c>
      <c r="S950" s="5"/>
      <c r="T950" s="41"/>
      <c r="U950" s="8"/>
      <c r="W950" s="2" t="s">
        <v>370</v>
      </c>
      <c r="X950" s="45" t="str" cm="1">
        <f t="array" ref="X950">IF(X762="TRUE",IF(AND(C949&lt;&gt;1,C950:C955="",S949:U955=""), "FALSE","TRUE"),"FALSE")</f>
        <v>FALSE</v>
      </c>
    </row>
    <row r="951" spans="2:24" hidden="1" outlineLevel="1" x14ac:dyDescent="0.4">
      <c r="B951" s="7" t="s">
        <v>524</v>
      </c>
      <c r="C951" s="8"/>
      <c r="D951" s="31"/>
      <c r="E951" s="2" t="s">
        <v>525</v>
      </c>
      <c r="F951" s="2" t="s">
        <v>114</v>
      </c>
      <c r="G951" s="2" t="s">
        <v>115</v>
      </c>
      <c r="H951" s="2">
        <v>225</v>
      </c>
      <c r="I951" s="2">
        <v>207</v>
      </c>
      <c r="K951" s="2">
        <v>120</v>
      </c>
      <c r="L951" s="2" t="s">
        <v>30</v>
      </c>
      <c r="M951" s="2" t="s">
        <v>476</v>
      </c>
      <c r="N951" s="2" t="s">
        <v>479</v>
      </c>
      <c r="O951" s="2" t="s">
        <v>520</v>
      </c>
      <c r="S951" s="5"/>
      <c r="T951" s="41"/>
      <c r="U951" s="8"/>
      <c r="W951" s="2" t="s">
        <v>116</v>
      </c>
      <c r="X951" s="45" t="str" cm="1">
        <f t="array" ref="X951">IF(X762="TRUE",IF(AND(C949&lt;&gt;1,C950:C955="",S949:U955=""), "FALSE","TRUE"),"FALSE")</f>
        <v>FALSE</v>
      </c>
    </row>
    <row r="952" spans="2:24" hidden="1" outlineLevel="1" x14ac:dyDescent="0.4">
      <c r="B952" s="7" t="s">
        <v>526</v>
      </c>
      <c r="C952" s="8"/>
      <c r="D952" s="31"/>
      <c r="E952" s="2" t="s">
        <v>527</v>
      </c>
      <c r="F952" s="2" t="str">
        <f>IF(OR($C$25="治験計画届", $C$25="治験計画変更届"), "^$","^.{1,120}$|^$")</f>
        <v>^.{1,120}$|^$</v>
      </c>
      <c r="G952" s="2" t="str">
        <f>IF(F952="^$", "入力しないでください","入力してください(120文字以内)")</f>
        <v>入力してください(120文字以内)</v>
      </c>
      <c r="H952" s="2">
        <v>225</v>
      </c>
      <c r="I952" s="2">
        <v>207</v>
      </c>
      <c r="K952" s="2">
        <v>120</v>
      </c>
      <c r="L952" s="2" t="s">
        <v>30</v>
      </c>
      <c r="M952" s="2" t="s">
        <v>476</v>
      </c>
      <c r="N952" s="2" t="s">
        <v>479</v>
      </c>
      <c r="O952" s="2" t="s">
        <v>520</v>
      </c>
      <c r="S952" s="5"/>
      <c r="T952" s="41"/>
      <c r="U952" s="8"/>
      <c r="W952" s="2" t="s">
        <v>116</v>
      </c>
      <c r="X952" s="45" t="str" cm="1">
        <f t="array" ref="X952">IF(X762="TRUE",IF(AND(C949&lt;&gt;1,C950:C955="",S949:U955=""), "FALSE","TRUE"),"FALSE")</f>
        <v>FALSE</v>
      </c>
    </row>
    <row r="953" spans="2:24" hidden="1" outlineLevel="1" x14ac:dyDescent="0.4">
      <c r="B953" s="7" t="s">
        <v>528</v>
      </c>
      <c r="C953" s="8"/>
      <c r="D953" s="31"/>
      <c r="E953" s="2" t="s">
        <v>529</v>
      </c>
      <c r="F953" s="2" t="str">
        <f>IF(OR($C$25="治験計画届", $C$25="治験計画変更届"), "^$","^.{1,120}$|^$")</f>
        <v>^.{1,120}$|^$</v>
      </c>
      <c r="G953" s="2" t="str">
        <f t="shared" ref="G953:G955" si="22">IF(F953="^$", "入力しないでください","入力してください(120文字以内)")</f>
        <v>入力してください(120文字以内)</v>
      </c>
      <c r="H953" s="2">
        <v>225</v>
      </c>
      <c r="I953" s="2">
        <v>207</v>
      </c>
      <c r="K953" s="2">
        <v>120</v>
      </c>
      <c r="L953" s="2" t="s">
        <v>30</v>
      </c>
      <c r="M953" s="2" t="s">
        <v>476</v>
      </c>
      <c r="N953" s="2" t="s">
        <v>479</v>
      </c>
      <c r="O953" s="2" t="s">
        <v>520</v>
      </c>
      <c r="S953" s="5"/>
      <c r="T953" s="41"/>
      <c r="U953" s="8"/>
      <c r="W953" s="2" t="s">
        <v>116</v>
      </c>
      <c r="X953" s="45" t="str" cm="1">
        <f t="array" ref="X953">IF(X762="TRUE",IF(AND(C949&lt;&gt;1,C950:C955="",S949:U955=""), "FALSE","TRUE"),"FALSE")</f>
        <v>FALSE</v>
      </c>
    </row>
    <row r="954" spans="2:24" hidden="1" outlineLevel="1" x14ac:dyDescent="0.4">
      <c r="B954" s="7" t="s">
        <v>530</v>
      </c>
      <c r="C954" s="8"/>
      <c r="D954" s="31"/>
      <c r="E954" s="2" t="s">
        <v>531</v>
      </c>
      <c r="F954" s="2" t="str">
        <f>IF(OR($C$25="治験計画届", $C$25="治験計画変更届"), "^$","^.{1,120}$|^$")</f>
        <v>^.{1,120}$|^$</v>
      </c>
      <c r="G954" s="2" t="str">
        <f t="shared" si="22"/>
        <v>入力してください(120文字以内)</v>
      </c>
      <c r="H954" s="2">
        <v>225</v>
      </c>
      <c r="I954" s="2">
        <v>207</v>
      </c>
      <c r="K954" s="2">
        <v>120</v>
      </c>
      <c r="L954" s="2" t="s">
        <v>30</v>
      </c>
      <c r="M954" s="2" t="s">
        <v>476</v>
      </c>
      <c r="N954" s="2" t="s">
        <v>479</v>
      </c>
      <c r="O954" s="2" t="s">
        <v>520</v>
      </c>
      <c r="S954" s="5"/>
      <c r="T954" s="41"/>
      <c r="U954" s="8"/>
      <c r="W954" s="2" t="s">
        <v>116</v>
      </c>
      <c r="X954" s="45" t="str" cm="1">
        <f t="array" ref="X954">IF(X762="TRUE",IF(AND(C949&lt;&gt;1,C950:C955="",S949:U955=""), "FALSE","TRUE"),"FALSE")</f>
        <v>FALSE</v>
      </c>
    </row>
    <row r="955" spans="2:24" hidden="1" outlineLevel="1" x14ac:dyDescent="0.4">
      <c r="B955" s="7" t="s">
        <v>532</v>
      </c>
      <c r="C955" s="8"/>
      <c r="D955" s="31"/>
      <c r="E955" s="2" t="s">
        <v>533</v>
      </c>
      <c r="F955" s="2" t="str">
        <f>IF(OR($C$25="治験計画届", $C$25="治験計画変更届"), "^$","^.{1,120}$|^$")</f>
        <v>^.{1,120}$|^$</v>
      </c>
      <c r="G955" s="2" t="str">
        <f t="shared" si="22"/>
        <v>入力してください(120文字以内)</v>
      </c>
      <c r="H955" s="2">
        <v>225</v>
      </c>
      <c r="I955" s="2">
        <v>207</v>
      </c>
      <c r="K955" s="2">
        <v>120</v>
      </c>
      <c r="L955" s="2" t="s">
        <v>30</v>
      </c>
      <c r="M955" s="2" t="s">
        <v>476</v>
      </c>
      <c r="N955" s="2" t="s">
        <v>479</v>
      </c>
      <c r="O955" s="2" t="s">
        <v>520</v>
      </c>
      <c r="S955" s="5"/>
      <c r="T955" s="41"/>
      <c r="U955" s="8"/>
      <c r="W955" s="2" t="s">
        <v>116</v>
      </c>
      <c r="X955" s="45" t="str" cm="1">
        <f t="array" ref="X955">IF(X762="TRUE",IF(AND(C949&lt;&gt;1,C950:C955="",S949:U955=""), "FALSE","TRUE"),"FALSE")</f>
        <v>FALSE</v>
      </c>
    </row>
    <row r="956" spans="2:24" hidden="1" outlineLevel="1" x14ac:dyDescent="0.4">
      <c r="B956" s="7" t="s">
        <v>134</v>
      </c>
      <c r="C956" s="5">
        <v>17</v>
      </c>
      <c r="D956" s="30"/>
      <c r="E956" s="2" t="s">
        <v>392</v>
      </c>
      <c r="F956" s="2" t="s">
        <v>102</v>
      </c>
      <c r="G956" s="2" t="s">
        <v>103</v>
      </c>
      <c r="H956" s="2">
        <v>225</v>
      </c>
      <c r="I956" s="2">
        <v>207</v>
      </c>
      <c r="K956" s="2">
        <v>3</v>
      </c>
      <c r="L956" s="2" t="s">
        <v>136</v>
      </c>
      <c r="M956" s="2" t="s">
        <v>476</v>
      </c>
      <c r="N956" s="2" t="s">
        <v>479</v>
      </c>
      <c r="O956" s="2" t="s">
        <v>520</v>
      </c>
      <c r="S956" s="5"/>
      <c r="T956" s="41"/>
      <c r="U956" s="8"/>
      <c r="V956" s="2" t="s">
        <v>105</v>
      </c>
      <c r="W956" s="2" t="s">
        <v>106</v>
      </c>
      <c r="X956" s="45" t="str" cm="1">
        <f t="array" ref="X956">IF(X762="TRUE",IF(AND(C956&lt;&gt;1,C957:C962="",S956:U962=""), "FALSE","TRUE"),"FALSE")</f>
        <v>FALSE</v>
      </c>
    </row>
    <row r="957" spans="2:24" hidden="1" outlineLevel="1" x14ac:dyDescent="0.4">
      <c r="B957" s="7" t="s">
        <v>522</v>
      </c>
      <c r="C957" s="8"/>
      <c r="D957" s="31"/>
      <c r="E957" s="2" t="s">
        <v>523</v>
      </c>
      <c r="F957" s="2" t="s">
        <v>485</v>
      </c>
      <c r="G957" s="2" t="s">
        <v>369</v>
      </c>
      <c r="H957" s="2">
        <v>225</v>
      </c>
      <c r="I957" s="2">
        <v>207</v>
      </c>
      <c r="K957" s="2">
        <v>240</v>
      </c>
      <c r="L957" s="2" t="s">
        <v>30</v>
      </c>
      <c r="M957" s="2" t="s">
        <v>476</v>
      </c>
      <c r="N957" s="2" t="s">
        <v>479</v>
      </c>
      <c r="O957" s="2" t="s">
        <v>520</v>
      </c>
      <c r="S957" s="5"/>
      <c r="T957" s="41"/>
      <c r="U957" s="8"/>
      <c r="W957" s="2" t="s">
        <v>370</v>
      </c>
      <c r="X957" s="45" t="str" cm="1">
        <f t="array" ref="X957">IF(X762="TRUE",IF(AND(C956&lt;&gt;1,C957:C962="",S956:U962=""), "FALSE","TRUE"),"FALSE")</f>
        <v>FALSE</v>
      </c>
    </row>
    <row r="958" spans="2:24" hidden="1" outlineLevel="1" x14ac:dyDescent="0.4">
      <c r="B958" s="7" t="s">
        <v>524</v>
      </c>
      <c r="C958" s="8"/>
      <c r="D958" s="31"/>
      <c r="E958" s="2" t="s">
        <v>525</v>
      </c>
      <c r="F958" s="2" t="s">
        <v>114</v>
      </c>
      <c r="G958" s="2" t="s">
        <v>115</v>
      </c>
      <c r="H958" s="2">
        <v>225</v>
      </c>
      <c r="I958" s="2">
        <v>207</v>
      </c>
      <c r="K958" s="2">
        <v>120</v>
      </c>
      <c r="L958" s="2" t="s">
        <v>30</v>
      </c>
      <c r="M958" s="2" t="s">
        <v>476</v>
      </c>
      <c r="N958" s="2" t="s">
        <v>479</v>
      </c>
      <c r="O958" s="2" t="s">
        <v>520</v>
      </c>
      <c r="S958" s="5"/>
      <c r="T958" s="41"/>
      <c r="U958" s="8"/>
      <c r="W958" s="2" t="s">
        <v>116</v>
      </c>
      <c r="X958" s="45" t="str" cm="1">
        <f t="array" ref="X958">IF(X762="TRUE",IF(AND(C956&lt;&gt;1,C957:C962="",S956:U962=""), "FALSE","TRUE"),"FALSE")</f>
        <v>FALSE</v>
      </c>
    </row>
    <row r="959" spans="2:24" hidden="1" outlineLevel="1" x14ac:dyDescent="0.4">
      <c r="B959" s="7" t="s">
        <v>526</v>
      </c>
      <c r="C959" s="8"/>
      <c r="D959" s="31"/>
      <c r="E959" s="2" t="s">
        <v>527</v>
      </c>
      <c r="F959" s="2" t="str">
        <f>IF(OR($C$25="治験計画届", $C$25="治験計画変更届"), "^$","^.{1,120}$|^$")</f>
        <v>^.{1,120}$|^$</v>
      </c>
      <c r="G959" s="2" t="str">
        <f>IF(F959="^$", "入力しないでください","入力してください(120文字以内)")</f>
        <v>入力してください(120文字以内)</v>
      </c>
      <c r="H959" s="2">
        <v>225</v>
      </c>
      <c r="I959" s="2">
        <v>207</v>
      </c>
      <c r="K959" s="2">
        <v>120</v>
      </c>
      <c r="L959" s="2" t="s">
        <v>30</v>
      </c>
      <c r="M959" s="2" t="s">
        <v>476</v>
      </c>
      <c r="N959" s="2" t="s">
        <v>479</v>
      </c>
      <c r="O959" s="2" t="s">
        <v>520</v>
      </c>
      <c r="S959" s="5"/>
      <c r="T959" s="41"/>
      <c r="U959" s="8"/>
      <c r="W959" s="2" t="s">
        <v>116</v>
      </c>
      <c r="X959" s="45" t="str" cm="1">
        <f t="array" ref="X959">IF(X762="TRUE",IF(AND(C956&lt;&gt;1,C957:C962="",S956:U962=""), "FALSE","TRUE"),"FALSE")</f>
        <v>FALSE</v>
      </c>
    </row>
    <row r="960" spans="2:24" hidden="1" outlineLevel="1" x14ac:dyDescent="0.4">
      <c r="B960" s="7" t="s">
        <v>528</v>
      </c>
      <c r="C960" s="8"/>
      <c r="D960" s="31"/>
      <c r="E960" s="2" t="s">
        <v>529</v>
      </c>
      <c r="F960" s="2" t="str">
        <f>IF(OR($C$25="治験計画届", $C$25="治験計画変更届"), "^$","^.{1,120}$|^$")</f>
        <v>^.{1,120}$|^$</v>
      </c>
      <c r="G960" s="2" t="str">
        <f t="shared" ref="G960:G962" si="23">IF(F960="^$", "入力しないでください","入力してください(120文字以内)")</f>
        <v>入力してください(120文字以内)</v>
      </c>
      <c r="H960" s="2">
        <v>225</v>
      </c>
      <c r="I960" s="2">
        <v>207</v>
      </c>
      <c r="K960" s="2">
        <v>120</v>
      </c>
      <c r="L960" s="2" t="s">
        <v>30</v>
      </c>
      <c r="M960" s="2" t="s">
        <v>476</v>
      </c>
      <c r="N960" s="2" t="s">
        <v>479</v>
      </c>
      <c r="O960" s="2" t="s">
        <v>520</v>
      </c>
      <c r="S960" s="5"/>
      <c r="T960" s="41"/>
      <c r="U960" s="8"/>
      <c r="W960" s="2" t="s">
        <v>116</v>
      </c>
      <c r="X960" s="45" t="str" cm="1">
        <f t="array" ref="X960">IF(X762="TRUE",IF(AND(C956&lt;&gt;1,C957:C962="",S956:U962=""), "FALSE","TRUE"),"FALSE")</f>
        <v>FALSE</v>
      </c>
    </row>
    <row r="961" spans="2:24" hidden="1" outlineLevel="1" x14ac:dyDescent="0.4">
      <c r="B961" s="7" t="s">
        <v>530</v>
      </c>
      <c r="C961" s="8"/>
      <c r="D961" s="31"/>
      <c r="E961" s="2" t="s">
        <v>531</v>
      </c>
      <c r="F961" s="2" t="str">
        <f>IF(OR($C$25="治験計画届", $C$25="治験計画変更届"), "^$","^.{1,120}$|^$")</f>
        <v>^.{1,120}$|^$</v>
      </c>
      <c r="G961" s="2" t="str">
        <f t="shared" si="23"/>
        <v>入力してください(120文字以内)</v>
      </c>
      <c r="H961" s="2">
        <v>225</v>
      </c>
      <c r="I961" s="2">
        <v>207</v>
      </c>
      <c r="K961" s="2">
        <v>120</v>
      </c>
      <c r="L961" s="2" t="s">
        <v>30</v>
      </c>
      <c r="M961" s="2" t="s">
        <v>476</v>
      </c>
      <c r="N961" s="2" t="s">
        <v>479</v>
      </c>
      <c r="O961" s="2" t="s">
        <v>520</v>
      </c>
      <c r="S961" s="5"/>
      <c r="T961" s="41"/>
      <c r="U961" s="8"/>
      <c r="W961" s="2" t="s">
        <v>116</v>
      </c>
      <c r="X961" s="45" t="str" cm="1">
        <f t="array" ref="X961">IF(X762="TRUE",IF(AND(C956&lt;&gt;1,C957:C962="",S956:U962=""), "FALSE","TRUE"),"FALSE")</f>
        <v>FALSE</v>
      </c>
    </row>
    <row r="962" spans="2:24" hidden="1" outlineLevel="1" x14ac:dyDescent="0.4">
      <c r="B962" s="7" t="s">
        <v>532</v>
      </c>
      <c r="C962" s="8"/>
      <c r="D962" s="31"/>
      <c r="E962" s="2" t="s">
        <v>533</v>
      </c>
      <c r="F962" s="2" t="str">
        <f>IF(OR($C$25="治験計画届", $C$25="治験計画変更届"), "^$","^.{1,120}$|^$")</f>
        <v>^.{1,120}$|^$</v>
      </c>
      <c r="G962" s="2" t="str">
        <f t="shared" si="23"/>
        <v>入力してください(120文字以内)</v>
      </c>
      <c r="H962" s="2">
        <v>225</v>
      </c>
      <c r="I962" s="2">
        <v>207</v>
      </c>
      <c r="K962" s="2">
        <v>120</v>
      </c>
      <c r="L962" s="2" t="s">
        <v>30</v>
      </c>
      <c r="M962" s="2" t="s">
        <v>476</v>
      </c>
      <c r="N962" s="2" t="s">
        <v>479</v>
      </c>
      <c r="O962" s="2" t="s">
        <v>520</v>
      </c>
      <c r="S962" s="5"/>
      <c r="T962" s="41"/>
      <c r="U962" s="8"/>
      <c r="W962" s="2" t="s">
        <v>116</v>
      </c>
      <c r="X962" s="45" t="str" cm="1">
        <f t="array" ref="X962">IF(X762="TRUE",IF(AND(C956&lt;&gt;1,C957:C962="",S956:U962=""), "FALSE","TRUE"),"FALSE")</f>
        <v>FALSE</v>
      </c>
    </row>
    <row r="963" spans="2:24" hidden="1" outlineLevel="1" x14ac:dyDescent="0.4">
      <c r="B963" s="7" t="s">
        <v>134</v>
      </c>
      <c r="C963" s="5">
        <v>18</v>
      </c>
      <c r="D963" s="30"/>
      <c r="E963" s="2" t="s">
        <v>392</v>
      </c>
      <c r="F963" s="2" t="s">
        <v>102</v>
      </c>
      <c r="G963" s="2" t="s">
        <v>103</v>
      </c>
      <c r="H963" s="2">
        <v>225</v>
      </c>
      <c r="I963" s="2">
        <v>207</v>
      </c>
      <c r="K963" s="2">
        <v>3</v>
      </c>
      <c r="L963" s="2" t="s">
        <v>136</v>
      </c>
      <c r="M963" s="2" t="s">
        <v>476</v>
      </c>
      <c r="N963" s="2" t="s">
        <v>479</v>
      </c>
      <c r="O963" s="2" t="s">
        <v>520</v>
      </c>
      <c r="S963" s="5"/>
      <c r="T963" s="41"/>
      <c r="U963" s="8"/>
      <c r="V963" s="2" t="s">
        <v>105</v>
      </c>
      <c r="W963" s="2" t="s">
        <v>106</v>
      </c>
      <c r="X963" s="45" t="str" cm="1">
        <f t="array" ref="X963">IF(X762="TRUE",IF(AND(C963&lt;&gt;1,C964:C969="",S963:U969=""), "FALSE","TRUE"),"FALSE")</f>
        <v>FALSE</v>
      </c>
    </row>
    <row r="964" spans="2:24" hidden="1" outlineLevel="1" x14ac:dyDescent="0.4">
      <c r="B964" s="7" t="s">
        <v>522</v>
      </c>
      <c r="C964" s="8"/>
      <c r="D964" s="31"/>
      <c r="E964" s="2" t="s">
        <v>523</v>
      </c>
      <c r="F964" s="2" t="s">
        <v>485</v>
      </c>
      <c r="G964" s="2" t="s">
        <v>369</v>
      </c>
      <c r="H964" s="2">
        <v>225</v>
      </c>
      <c r="I964" s="2">
        <v>207</v>
      </c>
      <c r="K964" s="2">
        <v>240</v>
      </c>
      <c r="L964" s="2" t="s">
        <v>30</v>
      </c>
      <c r="M964" s="2" t="s">
        <v>476</v>
      </c>
      <c r="N964" s="2" t="s">
        <v>479</v>
      </c>
      <c r="O964" s="2" t="s">
        <v>520</v>
      </c>
      <c r="S964" s="5"/>
      <c r="T964" s="41"/>
      <c r="U964" s="8"/>
      <c r="W964" s="2" t="s">
        <v>370</v>
      </c>
      <c r="X964" s="45" t="str" cm="1">
        <f t="array" ref="X964">IF(X762="TRUE",IF(AND(C963&lt;&gt;1,C964:C969="",S963:U969=""), "FALSE","TRUE"),"FALSE")</f>
        <v>FALSE</v>
      </c>
    </row>
    <row r="965" spans="2:24" hidden="1" outlineLevel="1" x14ac:dyDescent="0.4">
      <c r="B965" s="7" t="s">
        <v>524</v>
      </c>
      <c r="C965" s="8"/>
      <c r="D965" s="31"/>
      <c r="E965" s="2" t="s">
        <v>525</v>
      </c>
      <c r="F965" s="2" t="s">
        <v>114</v>
      </c>
      <c r="G965" s="2" t="s">
        <v>115</v>
      </c>
      <c r="H965" s="2">
        <v>225</v>
      </c>
      <c r="I965" s="2">
        <v>207</v>
      </c>
      <c r="K965" s="2">
        <v>120</v>
      </c>
      <c r="L965" s="2" t="s">
        <v>30</v>
      </c>
      <c r="M965" s="2" t="s">
        <v>476</v>
      </c>
      <c r="N965" s="2" t="s">
        <v>479</v>
      </c>
      <c r="O965" s="2" t="s">
        <v>520</v>
      </c>
      <c r="S965" s="5"/>
      <c r="T965" s="41"/>
      <c r="U965" s="8"/>
      <c r="W965" s="2" t="s">
        <v>116</v>
      </c>
      <c r="X965" s="45" t="str" cm="1">
        <f t="array" ref="X965">IF(X762="TRUE",IF(AND(C963&lt;&gt;1,C964:C969="",S963:U969=""), "FALSE","TRUE"),"FALSE")</f>
        <v>FALSE</v>
      </c>
    </row>
    <row r="966" spans="2:24" hidden="1" outlineLevel="1" x14ac:dyDescent="0.4">
      <c r="B966" s="7" t="s">
        <v>526</v>
      </c>
      <c r="C966" s="8"/>
      <c r="D966" s="31"/>
      <c r="E966" s="2" t="s">
        <v>527</v>
      </c>
      <c r="F966" s="2" t="str">
        <f>IF(OR($C$25="治験計画届", $C$25="治験計画変更届"), "^$","^.{1,120}$|^$")</f>
        <v>^.{1,120}$|^$</v>
      </c>
      <c r="G966" s="2" t="str">
        <f>IF(F966="^$", "入力しないでください","入力してください(120文字以内)")</f>
        <v>入力してください(120文字以内)</v>
      </c>
      <c r="H966" s="2">
        <v>225</v>
      </c>
      <c r="I966" s="2">
        <v>207</v>
      </c>
      <c r="K966" s="2">
        <v>120</v>
      </c>
      <c r="L966" s="2" t="s">
        <v>30</v>
      </c>
      <c r="M966" s="2" t="s">
        <v>476</v>
      </c>
      <c r="N966" s="2" t="s">
        <v>479</v>
      </c>
      <c r="O966" s="2" t="s">
        <v>520</v>
      </c>
      <c r="S966" s="5"/>
      <c r="T966" s="41"/>
      <c r="U966" s="8"/>
      <c r="W966" s="2" t="s">
        <v>116</v>
      </c>
      <c r="X966" s="45" t="str" cm="1">
        <f t="array" ref="X966">IF(X762="TRUE",IF(AND(C963&lt;&gt;1,C964:C969="",S963:U969=""), "FALSE","TRUE"),"FALSE")</f>
        <v>FALSE</v>
      </c>
    </row>
    <row r="967" spans="2:24" hidden="1" outlineLevel="1" x14ac:dyDescent="0.4">
      <c r="B967" s="7" t="s">
        <v>528</v>
      </c>
      <c r="C967" s="8"/>
      <c r="D967" s="31"/>
      <c r="E967" s="2" t="s">
        <v>529</v>
      </c>
      <c r="F967" s="2" t="str">
        <f>IF(OR($C$25="治験計画届", $C$25="治験計画変更届"), "^$","^.{1,120}$|^$")</f>
        <v>^.{1,120}$|^$</v>
      </c>
      <c r="G967" s="2" t="str">
        <f t="shared" ref="G967:G969" si="24">IF(F967="^$", "入力しないでください","入力してください(120文字以内)")</f>
        <v>入力してください(120文字以内)</v>
      </c>
      <c r="H967" s="2">
        <v>225</v>
      </c>
      <c r="I967" s="2">
        <v>207</v>
      </c>
      <c r="K967" s="2">
        <v>120</v>
      </c>
      <c r="L967" s="2" t="s">
        <v>30</v>
      </c>
      <c r="M967" s="2" t="s">
        <v>476</v>
      </c>
      <c r="N967" s="2" t="s">
        <v>479</v>
      </c>
      <c r="O967" s="2" t="s">
        <v>520</v>
      </c>
      <c r="S967" s="5"/>
      <c r="T967" s="41"/>
      <c r="U967" s="8"/>
      <c r="W967" s="2" t="s">
        <v>116</v>
      </c>
      <c r="X967" s="45" t="str" cm="1">
        <f t="array" ref="X967">IF(X762="TRUE",IF(AND(C963&lt;&gt;1,C964:C969="",S963:U969=""), "FALSE","TRUE"),"FALSE")</f>
        <v>FALSE</v>
      </c>
    </row>
    <row r="968" spans="2:24" hidden="1" outlineLevel="1" x14ac:dyDescent="0.4">
      <c r="B968" s="7" t="s">
        <v>530</v>
      </c>
      <c r="C968" s="8"/>
      <c r="D968" s="31"/>
      <c r="E968" s="2" t="s">
        <v>531</v>
      </c>
      <c r="F968" s="2" t="str">
        <f>IF(OR($C$25="治験計画届", $C$25="治験計画変更届"), "^$","^.{1,120}$|^$")</f>
        <v>^.{1,120}$|^$</v>
      </c>
      <c r="G968" s="2" t="str">
        <f t="shared" si="24"/>
        <v>入力してください(120文字以内)</v>
      </c>
      <c r="H968" s="2">
        <v>225</v>
      </c>
      <c r="I968" s="2">
        <v>207</v>
      </c>
      <c r="K968" s="2">
        <v>120</v>
      </c>
      <c r="L968" s="2" t="s">
        <v>30</v>
      </c>
      <c r="M968" s="2" t="s">
        <v>476</v>
      </c>
      <c r="N968" s="2" t="s">
        <v>479</v>
      </c>
      <c r="O968" s="2" t="s">
        <v>520</v>
      </c>
      <c r="S968" s="5"/>
      <c r="T968" s="41"/>
      <c r="U968" s="8"/>
      <c r="W968" s="2" t="s">
        <v>116</v>
      </c>
      <c r="X968" s="45" t="str" cm="1">
        <f t="array" ref="X968">IF(X762="TRUE",IF(AND(C963&lt;&gt;1,C964:C969="",S963:U969=""), "FALSE","TRUE"),"FALSE")</f>
        <v>FALSE</v>
      </c>
    </row>
    <row r="969" spans="2:24" hidden="1" outlineLevel="1" x14ac:dyDescent="0.4">
      <c r="B969" s="7" t="s">
        <v>532</v>
      </c>
      <c r="C969" s="8"/>
      <c r="D969" s="31"/>
      <c r="E969" s="2" t="s">
        <v>533</v>
      </c>
      <c r="F969" s="2" t="str">
        <f>IF(OR($C$25="治験計画届", $C$25="治験計画変更届"), "^$","^.{1,120}$|^$")</f>
        <v>^.{1,120}$|^$</v>
      </c>
      <c r="G969" s="2" t="str">
        <f t="shared" si="24"/>
        <v>入力してください(120文字以内)</v>
      </c>
      <c r="H969" s="2">
        <v>225</v>
      </c>
      <c r="I969" s="2">
        <v>207</v>
      </c>
      <c r="K969" s="2">
        <v>120</v>
      </c>
      <c r="L969" s="2" t="s">
        <v>30</v>
      </c>
      <c r="M969" s="2" t="s">
        <v>476</v>
      </c>
      <c r="N969" s="2" t="s">
        <v>479</v>
      </c>
      <c r="O969" s="2" t="s">
        <v>520</v>
      </c>
      <c r="S969" s="5"/>
      <c r="T969" s="41"/>
      <c r="U969" s="8"/>
      <c r="W969" s="2" t="s">
        <v>116</v>
      </c>
      <c r="X969" s="45" t="str" cm="1">
        <f t="array" ref="X969">IF(X762="TRUE",IF(AND(C963&lt;&gt;1,C964:C969="",S963:U969=""), "FALSE","TRUE"),"FALSE")</f>
        <v>FALSE</v>
      </c>
    </row>
    <row r="970" spans="2:24" hidden="1" outlineLevel="1" x14ac:dyDescent="0.4">
      <c r="B970" s="7" t="s">
        <v>134</v>
      </c>
      <c r="C970" s="5">
        <v>19</v>
      </c>
      <c r="D970" s="30"/>
      <c r="E970" s="2" t="s">
        <v>392</v>
      </c>
      <c r="F970" s="2" t="s">
        <v>102</v>
      </c>
      <c r="G970" s="2" t="s">
        <v>103</v>
      </c>
      <c r="H970" s="2">
        <v>225</v>
      </c>
      <c r="I970" s="2">
        <v>207</v>
      </c>
      <c r="K970" s="2">
        <v>3</v>
      </c>
      <c r="L970" s="2" t="s">
        <v>136</v>
      </c>
      <c r="M970" s="2" t="s">
        <v>476</v>
      </c>
      <c r="N970" s="2" t="s">
        <v>479</v>
      </c>
      <c r="O970" s="2" t="s">
        <v>520</v>
      </c>
      <c r="S970" s="5"/>
      <c r="T970" s="41"/>
      <c r="U970" s="8"/>
      <c r="V970" s="2" t="s">
        <v>105</v>
      </c>
      <c r="W970" s="2" t="s">
        <v>106</v>
      </c>
      <c r="X970" s="45" t="str" cm="1">
        <f t="array" ref="X970">IF(X762="TRUE",IF(AND(C970&lt;&gt;1,C971:C976="",S970:U976=""), "FALSE","TRUE"),"FALSE")</f>
        <v>FALSE</v>
      </c>
    </row>
    <row r="971" spans="2:24" hidden="1" outlineLevel="1" x14ac:dyDescent="0.4">
      <c r="B971" s="7" t="s">
        <v>522</v>
      </c>
      <c r="C971" s="8"/>
      <c r="D971" s="31"/>
      <c r="E971" s="2" t="s">
        <v>523</v>
      </c>
      <c r="F971" s="2" t="s">
        <v>485</v>
      </c>
      <c r="G971" s="2" t="s">
        <v>369</v>
      </c>
      <c r="H971" s="2">
        <v>225</v>
      </c>
      <c r="I971" s="2">
        <v>207</v>
      </c>
      <c r="K971" s="2">
        <v>240</v>
      </c>
      <c r="L971" s="2" t="s">
        <v>30</v>
      </c>
      <c r="M971" s="2" t="s">
        <v>476</v>
      </c>
      <c r="N971" s="2" t="s">
        <v>479</v>
      </c>
      <c r="O971" s="2" t="s">
        <v>520</v>
      </c>
      <c r="S971" s="5"/>
      <c r="T971" s="41"/>
      <c r="U971" s="8"/>
      <c r="W971" s="2" t="s">
        <v>370</v>
      </c>
      <c r="X971" s="45" t="str" cm="1">
        <f t="array" ref="X971">IF(X762="TRUE",IF(AND(C970&lt;&gt;1,C971:C976="",S970:U976=""), "FALSE","TRUE"),"FALSE")</f>
        <v>FALSE</v>
      </c>
    </row>
    <row r="972" spans="2:24" hidden="1" outlineLevel="1" x14ac:dyDescent="0.4">
      <c r="B972" s="7" t="s">
        <v>524</v>
      </c>
      <c r="C972" s="8"/>
      <c r="D972" s="31"/>
      <c r="E972" s="2" t="s">
        <v>525</v>
      </c>
      <c r="F972" s="2" t="s">
        <v>114</v>
      </c>
      <c r="G972" s="2" t="s">
        <v>115</v>
      </c>
      <c r="H972" s="2">
        <v>225</v>
      </c>
      <c r="I972" s="2">
        <v>207</v>
      </c>
      <c r="K972" s="2">
        <v>120</v>
      </c>
      <c r="L972" s="2" t="s">
        <v>30</v>
      </c>
      <c r="M972" s="2" t="s">
        <v>476</v>
      </c>
      <c r="N972" s="2" t="s">
        <v>479</v>
      </c>
      <c r="O972" s="2" t="s">
        <v>520</v>
      </c>
      <c r="S972" s="5"/>
      <c r="T972" s="41"/>
      <c r="U972" s="8"/>
      <c r="W972" s="2" t="s">
        <v>116</v>
      </c>
      <c r="X972" s="45" t="str" cm="1">
        <f t="array" ref="X972">IF(X762="TRUE",IF(AND(C970&lt;&gt;1,C971:C976="",S970:U976=""), "FALSE","TRUE"),"FALSE")</f>
        <v>FALSE</v>
      </c>
    </row>
    <row r="973" spans="2:24" hidden="1" outlineLevel="1" x14ac:dyDescent="0.4">
      <c r="B973" s="7" t="s">
        <v>526</v>
      </c>
      <c r="C973" s="8"/>
      <c r="D973" s="31"/>
      <c r="E973" s="2" t="s">
        <v>527</v>
      </c>
      <c r="F973" s="2" t="str">
        <f>IF(OR($C$25="治験計画届", $C$25="治験計画変更届"), "^$","^.{1,120}$|^$")</f>
        <v>^.{1,120}$|^$</v>
      </c>
      <c r="G973" s="2" t="str">
        <f>IF(F973="^$", "入力しないでください","入力してください(120文字以内)")</f>
        <v>入力してください(120文字以内)</v>
      </c>
      <c r="H973" s="2">
        <v>225</v>
      </c>
      <c r="I973" s="2">
        <v>207</v>
      </c>
      <c r="K973" s="2">
        <v>120</v>
      </c>
      <c r="L973" s="2" t="s">
        <v>30</v>
      </c>
      <c r="M973" s="2" t="s">
        <v>476</v>
      </c>
      <c r="N973" s="2" t="s">
        <v>479</v>
      </c>
      <c r="O973" s="2" t="s">
        <v>520</v>
      </c>
      <c r="S973" s="5"/>
      <c r="T973" s="41"/>
      <c r="U973" s="8"/>
      <c r="W973" s="2" t="s">
        <v>116</v>
      </c>
      <c r="X973" s="45" t="str" cm="1">
        <f t="array" ref="X973">IF(X762="TRUE",IF(AND(C970&lt;&gt;1,C971:C976="",S970:U976=""), "FALSE","TRUE"),"FALSE")</f>
        <v>FALSE</v>
      </c>
    </row>
    <row r="974" spans="2:24" hidden="1" outlineLevel="1" x14ac:dyDescent="0.4">
      <c r="B974" s="7" t="s">
        <v>528</v>
      </c>
      <c r="C974" s="8"/>
      <c r="D974" s="31"/>
      <c r="E974" s="2" t="s">
        <v>529</v>
      </c>
      <c r="F974" s="2" t="str">
        <f>IF(OR($C$25="治験計画届", $C$25="治験計画変更届"), "^$","^.{1,120}$|^$")</f>
        <v>^.{1,120}$|^$</v>
      </c>
      <c r="G974" s="2" t="str">
        <f t="shared" ref="G974:G976" si="25">IF(F974="^$", "入力しないでください","入力してください(120文字以内)")</f>
        <v>入力してください(120文字以内)</v>
      </c>
      <c r="H974" s="2">
        <v>225</v>
      </c>
      <c r="I974" s="2">
        <v>207</v>
      </c>
      <c r="K974" s="2">
        <v>120</v>
      </c>
      <c r="L974" s="2" t="s">
        <v>30</v>
      </c>
      <c r="M974" s="2" t="s">
        <v>476</v>
      </c>
      <c r="N974" s="2" t="s">
        <v>479</v>
      </c>
      <c r="O974" s="2" t="s">
        <v>520</v>
      </c>
      <c r="S974" s="5"/>
      <c r="T974" s="41"/>
      <c r="U974" s="8"/>
      <c r="W974" s="2" t="s">
        <v>116</v>
      </c>
      <c r="X974" s="45" t="str" cm="1">
        <f t="array" ref="X974">IF(X762="TRUE",IF(AND(C970&lt;&gt;1,C971:C976="",S970:U976=""), "FALSE","TRUE"),"FALSE")</f>
        <v>FALSE</v>
      </c>
    </row>
    <row r="975" spans="2:24" hidden="1" outlineLevel="1" x14ac:dyDescent="0.4">
      <c r="B975" s="7" t="s">
        <v>530</v>
      </c>
      <c r="C975" s="8"/>
      <c r="D975" s="31"/>
      <c r="E975" s="2" t="s">
        <v>531</v>
      </c>
      <c r="F975" s="2" t="str">
        <f>IF(OR($C$25="治験計画届", $C$25="治験計画変更届"), "^$","^.{1,120}$|^$")</f>
        <v>^.{1,120}$|^$</v>
      </c>
      <c r="G975" s="2" t="str">
        <f t="shared" si="25"/>
        <v>入力してください(120文字以内)</v>
      </c>
      <c r="H975" s="2">
        <v>225</v>
      </c>
      <c r="I975" s="2">
        <v>207</v>
      </c>
      <c r="K975" s="2">
        <v>120</v>
      </c>
      <c r="L975" s="2" t="s">
        <v>30</v>
      </c>
      <c r="M975" s="2" t="s">
        <v>476</v>
      </c>
      <c r="N975" s="2" t="s">
        <v>479</v>
      </c>
      <c r="O975" s="2" t="s">
        <v>520</v>
      </c>
      <c r="S975" s="5"/>
      <c r="T975" s="41"/>
      <c r="U975" s="8"/>
      <c r="W975" s="2" t="s">
        <v>116</v>
      </c>
      <c r="X975" s="45" t="str" cm="1">
        <f t="array" ref="X975">IF(X762="TRUE",IF(AND(C970&lt;&gt;1,C971:C976="",S970:U976=""), "FALSE","TRUE"),"FALSE")</f>
        <v>FALSE</v>
      </c>
    </row>
    <row r="976" spans="2:24" hidden="1" outlineLevel="1" x14ac:dyDescent="0.4">
      <c r="B976" s="7" t="s">
        <v>532</v>
      </c>
      <c r="C976" s="8"/>
      <c r="D976" s="31"/>
      <c r="E976" s="2" t="s">
        <v>533</v>
      </c>
      <c r="F976" s="2" t="str">
        <f>IF(OR($C$25="治験計画届", $C$25="治験計画変更届"), "^$","^.{1,120}$|^$")</f>
        <v>^.{1,120}$|^$</v>
      </c>
      <c r="G976" s="2" t="str">
        <f t="shared" si="25"/>
        <v>入力してください(120文字以内)</v>
      </c>
      <c r="H976" s="2">
        <v>225</v>
      </c>
      <c r="I976" s="2">
        <v>207</v>
      </c>
      <c r="K976" s="2">
        <v>120</v>
      </c>
      <c r="L976" s="2" t="s">
        <v>30</v>
      </c>
      <c r="M976" s="2" t="s">
        <v>476</v>
      </c>
      <c r="N976" s="2" t="s">
        <v>479</v>
      </c>
      <c r="O976" s="2" t="s">
        <v>520</v>
      </c>
      <c r="S976" s="5"/>
      <c r="T976" s="41"/>
      <c r="U976" s="8"/>
      <c r="W976" s="2" t="s">
        <v>116</v>
      </c>
      <c r="X976" s="45" t="str" cm="1">
        <f t="array" ref="X976">IF(X762="TRUE",IF(AND(C970&lt;&gt;1,C971:C976="",S970:U976=""), "FALSE","TRUE"),"FALSE")</f>
        <v>FALSE</v>
      </c>
    </row>
    <row r="977" spans="2:24" hidden="1" outlineLevel="1" x14ac:dyDescent="0.4">
      <c r="B977" s="7" t="s">
        <v>134</v>
      </c>
      <c r="C977" s="5">
        <v>20</v>
      </c>
      <c r="D977" s="30"/>
      <c r="E977" s="2" t="s">
        <v>392</v>
      </c>
      <c r="F977" s="2" t="s">
        <v>102</v>
      </c>
      <c r="G977" s="2" t="s">
        <v>103</v>
      </c>
      <c r="H977" s="2">
        <v>225</v>
      </c>
      <c r="I977" s="2">
        <v>207</v>
      </c>
      <c r="K977" s="2">
        <v>3</v>
      </c>
      <c r="L977" s="2" t="s">
        <v>136</v>
      </c>
      <c r="M977" s="2" t="s">
        <v>476</v>
      </c>
      <c r="N977" s="2" t="s">
        <v>479</v>
      </c>
      <c r="O977" s="2" t="s">
        <v>520</v>
      </c>
      <c r="S977" s="5"/>
      <c r="T977" s="41"/>
      <c r="U977" s="8"/>
      <c r="V977" s="2" t="s">
        <v>105</v>
      </c>
      <c r="W977" s="2" t="s">
        <v>106</v>
      </c>
      <c r="X977" s="45" t="str" cm="1">
        <f t="array" ref="X977">IF(X762="TRUE",IF(AND(C977&lt;&gt;1,C978:C983="",S977:U983=""), "FALSE","TRUE"),"FALSE")</f>
        <v>FALSE</v>
      </c>
    </row>
    <row r="978" spans="2:24" hidden="1" outlineLevel="1" x14ac:dyDescent="0.4">
      <c r="B978" s="7" t="s">
        <v>522</v>
      </c>
      <c r="C978" s="8"/>
      <c r="D978" s="31"/>
      <c r="E978" s="2" t="s">
        <v>523</v>
      </c>
      <c r="F978" s="2" t="s">
        <v>485</v>
      </c>
      <c r="G978" s="2" t="s">
        <v>369</v>
      </c>
      <c r="H978" s="2">
        <v>225</v>
      </c>
      <c r="I978" s="2">
        <v>207</v>
      </c>
      <c r="K978" s="2">
        <v>240</v>
      </c>
      <c r="L978" s="2" t="s">
        <v>30</v>
      </c>
      <c r="M978" s="2" t="s">
        <v>476</v>
      </c>
      <c r="N978" s="2" t="s">
        <v>479</v>
      </c>
      <c r="O978" s="2" t="s">
        <v>520</v>
      </c>
      <c r="S978" s="5"/>
      <c r="T978" s="41"/>
      <c r="U978" s="8"/>
      <c r="W978" s="2" t="s">
        <v>370</v>
      </c>
      <c r="X978" s="45" t="str" cm="1">
        <f t="array" ref="X978">IF(X762="TRUE",IF(AND(C977&lt;&gt;1,C978:C983="",S977:U983=""), "FALSE","TRUE"),"FALSE")</f>
        <v>FALSE</v>
      </c>
    </row>
    <row r="979" spans="2:24" hidden="1" outlineLevel="1" x14ac:dyDescent="0.4">
      <c r="B979" s="7" t="s">
        <v>524</v>
      </c>
      <c r="C979" s="8"/>
      <c r="D979" s="31"/>
      <c r="E979" s="2" t="s">
        <v>525</v>
      </c>
      <c r="F979" s="2" t="s">
        <v>114</v>
      </c>
      <c r="G979" s="2" t="s">
        <v>115</v>
      </c>
      <c r="H979" s="2">
        <v>225</v>
      </c>
      <c r="I979" s="2">
        <v>207</v>
      </c>
      <c r="K979" s="2">
        <v>120</v>
      </c>
      <c r="L979" s="2" t="s">
        <v>30</v>
      </c>
      <c r="M979" s="2" t="s">
        <v>476</v>
      </c>
      <c r="N979" s="2" t="s">
        <v>479</v>
      </c>
      <c r="O979" s="2" t="s">
        <v>520</v>
      </c>
      <c r="S979" s="5"/>
      <c r="T979" s="41"/>
      <c r="U979" s="8"/>
      <c r="W979" s="2" t="s">
        <v>116</v>
      </c>
      <c r="X979" s="45" t="str" cm="1">
        <f t="array" ref="X979">IF(X762="TRUE",IF(AND(C977&lt;&gt;1,C978:C983="",S977:U983=""), "FALSE","TRUE"),"FALSE")</f>
        <v>FALSE</v>
      </c>
    </row>
    <row r="980" spans="2:24" hidden="1" outlineLevel="1" x14ac:dyDescent="0.4">
      <c r="B980" s="7" t="s">
        <v>526</v>
      </c>
      <c r="C980" s="8"/>
      <c r="D980" s="31"/>
      <c r="E980" s="2" t="s">
        <v>527</v>
      </c>
      <c r="F980" s="2" t="str">
        <f>IF(OR($C$25="治験計画届", $C$25="治験計画変更届"), "^$","^.{1,120}$|^$")</f>
        <v>^.{1,120}$|^$</v>
      </c>
      <c r="G980" s="2" t="str">
        <f>IF(F980="^$", "入力しないでください","入力してください(120文字以内)")</f>
        <v>入力してください(120文字以内)</v>
      </c>
      <c r="H980" s="2">
        <v>225</v>
      </c>
      <c r="I980" s="2">
        <v>207</v>
      </c>
      <c r="K980" s="2">
        <v>120</v>
      </c>
      <c r="L980" s="2" t="s">
        <v>30</v>
      </c>
      <c r="M980" s="2" t="s">
        <v>476</v>
      </c>
      <c r="N980" s="2" t="s">
        <v>479</v>
      </c>
      <c r="O980" s="2" t="s">
        <v>520</v>
      </c>
      <c r="S980" s="5"/>
      <c r="T980" s="41"/>
      <c r="U980" s="8"/>
      <c r="W980" s="2" t="s">
        <v>116</v>
      </c>
      <c r="X980" s="45" t="str" cm="1">
        <f t="array" ref="X980">IF(X762="TRUE",IF(AND(C977&lt;&gt;1,C978:C983="",S977:U983=""), "FALSE","TRUE"),"FALSE")</f>
        <v>FALSE</v>
      </c>
    </row>
    <row r="981" spans="2:24" hidden="1" outlineLevel="1" x14ac:dyDescent="0.4">
      <c r="B981" s="7" t="s">
        <v>528</v>
      </c>
      <c r="C981" s="8"/>
      <c r="D981" s="31"/>
      <c r="E981" s="2" t="s">
        <v>529</v>
      </c>
      <c r="F981" s="2" t="str">
        <f>IF(OR($C$25="治験計画届", $C$25="治験計画変更届"), "^$","^.{1,120}$|^$")</f>
        <v>^.{1,120}$|^$</v>
      </c>
      <c r="G981" s="2" t="str">
        <f t="shared" ref="G981:G983" si="26">IF(F981="^$", "入力しないでください","入力してください(120文字以内)")</f>
        <v>入力してください(120文字以内)</v>
      </c>
      <c r="H981" s="2">
        <v>225</v>
      </c>
      <c r="I981" s="2">
        <v>207</v>
      </c>
      <c r="K981" s="2">
        <v>120</v>
      </c>
      <c r="L981" s="2" t="s">
        <v>30</v>
      </c>
      <c r="M981" s="2" t="s">
        <v>476</v>
      </c>
      <c r="N981" s="2" t="s">
        <v>479</v>
      </c>
      <c r="O981" s="2" t="s">
        <v>520</v>
      </c>
      <c r="S981" s="5"/>
      <c r="T981" s="41"/>
      <c r="U981" s="8"/>
      <c r="W981" s="2" t="s">
        <v>116</v>
      </c>
      <c r="X981" s="45" t="str" cm="1">
        <f t="array" ref="X981">IF(X762="TRUE",IF(AND(C977&lt;&gt;1,C978:C983="",S977:U983=""), "FALSE","TRUE"),"FALSE")</f>
        <v>FALSE</v>
      </c>
    </row>
    <row r="982" spans="2:24" hidden="1" outlineLevel="1" x14ac:dyDescent="0.4">
      <c r="B982" s="7" t="s">
        <v>530</v>
      </c>
      <c r="C982" s="8"/>
      <c r="D982" s="31"/>
      <c r="E982" s="2" t="s">
        <v>531</v>
      </c>
      <c r="F982" s="2" t="str">
        <f>IF(OR($C$25="治験計画届", $C$25="治験計画変更届"), "^$","^.{1,120}$|^$")</f>
        <v>^.{1,120}$|^$</v>
      </c>
      <c r="G982" s="2" t="str">
        <f t="shared" si="26"/>
        <v>入力してください(120文字以内)</v>
      </c>
      <c r="H982" s="2">
        <v>225</v>
      </c>
      <c r="I982" s="2">
        <v>207</v>
      </c>
      <c r="K982" s="2">
        <v>120</v>
      </c>
      <c r="L982" s="2" t="s">
        <v>30</v>
      </c>
      <c r="M982" s="2" t="s">
        <v>476</v>
      </c>
      <c r="N982" s="2" t="s">
        <v>479</v>
      </c>
      <c r="O982" s="2" t="s">
        <v>520</v>
      </c>
      <c r="S982" s="5"/>
      <c r="T982" s="41"/>
      <c r="U982" s="8"/>
      <c r="W982" s="2" t="s">
        <v>116</v>
      </c>
      <c r="X982" s="45" t="str" cm="1">
        <f t="array" ref="X982">IF(X762="TRUE",IF(AND(C977&lt;&gt;1,C978:C983="",S977:U983=""), "FALSE","TRUE"),"FALSE")</f>
        <v>FALSE</v>
      </c>
    </row>
    <row r="983" spans="2:24" hidden="1" outlineLevel="1" x14ac:dyDescent="0.4">
      <c r="B983" s="7" t="s">
        <v>532</v>
      </c>
      <c r="C983" s="8"/>
      <c r="D983" s="31"/>
      <c r="E983" s="2" t="s">
        <v>533</v>
      </c>
      <c r="F983" s="2" t="str">
        <f>IF(OR($C$25="治験計画届", $C$25="治験計画変更届"), "^$","^.{1,120}$|^$")</f>
        <v>^.{1,120}$|^$</v>
      </c>
      <c r="G983" s="2" t="str">
        <f t="shared" si="26"/>
        <v>入力してください(120文字以内)</v>
      </c>
      <c r="H983" s="2">
        <v>225</v>
      </c>
      <c r="I983" s="2">
        <v>207</v>
      </c>
      <c r="K983" s="2">
        <v>120</v>
      </c>
      <c r="L983" s="2" t="s">
        <v>30</v>
      </c>
      <c r="M983" s="2" t="s">
        <v>476</v>
      </c>
      <c r="N983" s="2" t="s">
        <v>479</v>
      </c>
      <c r="O983" s="2" t="s">
        <v>520</v>
      </c>
      <c r="S983" s="5"/>
      <c r="T983" s="41"/>
      <c r="U983" s="8"/>
      <c r="W983" s="2" t="s">
        <v>116</v>
      </c>
      <c r="X983" s="45" t="str" cm="1">
        <f t="array" ref="X983">IF(X762="TRUE",IF(AND(C977&lt;&gt;1,C978:C983="",S977:U983=""), "FALSE","TRUE"),"FALSE")</f>
        <v>FALSE</v>
      </c>
    </row>
    <row r="984" spans="2:24" x14ac:dyDescent="0.4">
      <c r="B984" s="3" t="s">
        <v>19</v>
      </c>
      <c r="I984" s="2">
        <v>207</v>
      </c>
      <c r="S984" s="43" t="s">
        <v>36</v>
      </c>
      <c r="T984" s="44" t="s">
        <v>37</v>
      </c>
      <c r="U984" s="43" t="s">
        <v>38</v>
      </c>
    </row>
    <row r="985" spans="2:24" x14ac:dyDescent="0.4">
      <c r="B985" s="7" t="s">
        <v>534</v>
      </c>
      <c r="C985" s="5"/>
      <c r="D985" s="30"/>
      <c r="E985" s="2" t="s">
        <v>535</v>
      </c>
      <c r="F985" s="2" t="s">
        <v>190</v>
      </c>
      <c r="G985" s="2" t="s">
        <v>536</v>
      </c>
      <c r="I985" s="2">
        <v>207</v>
      </c>
      <c r="K985" s="2">
        <v>4</v>
      </c>
      <c r="L985" s="2" t="s">
        <v>30</v>
      </c>
      <c r="M985" s="2" t="s">
        <v>476</v>
      </c>
      <c r="N985" s="2" t="s">
        <v>479</v>
      </c>
      <c r="S985" s="5"/>
      <c r="T985" s="41"/>
      <c r="U985" s="8"/>
      <c r="W985" s="2" t="s">
        <v>192</v>
      </c>
      <c r="X985" s="2" t="str">
        <f t="shared" ref="X985:X986" si="27">X$762</f>
        <v>TRUE</v>
      </c>
    </row>
    <row r="986" spans="2:24" x14ac:dyDescent="0.4">
      <c r="B986" s="7" t="s">
        <v>537</v>
      </c>
      <c r="C986" s="5"/>
      <c r="D986" s="30"/>
      <c r="E986" s="2" t="s">
        <v>538</v>
      </c>
      <c r="F986" s="2" t="str">
        <f>IF(OR($C$25="治験終了届", $C$25="治験中止届"),"^\d{1,4}$","^$")</f>
        <v>^$</v>
      </c>
      <c r="G986" s="2" t="str">
        <f>IF(F986="^$","入力しないでください","半角数字を入力してください(4桁以内)")</f>
        <v>入力しないでください</v>
      </c>
      <c r="I986" s="2">
        <v>207</v>
      </c>
      <c r="K986" s="2">
        <v>4</v>
      </c>
      <c r="L986" s="2" t="s">
        <v>30</v>
      </c>
      <c r="M986" s="2" t="s">
        <v>476</v>
      </c>
      <c r="N986" s="2" t="s">
        <v>479</v>
      </c>
      <c r="S986" s="5"/>
      <c r="T986" s="41"/>
      <c r="U986" s="8"/>
      <c r="W986" s="2" t="s">
        <v>192</v>
      </c>
      <c r="X986" s="2" t="str">
        <f t="shared" si="27"/>
        <v>TRUE</v>
      </c>
    </row>
    <row r="987" spans="2:24" x14ac:dyDescent="0.4">
      <c r="B987" s="3" t="s">
        <v>19</v>
      </c>
      <c r="I987" s="2">
        <v>207</v>
      </c>
    </row>
    <row r="988" spans="2:24" x14ac:dyDescent="0.4">
      <c r="B988" s="50" t="s">
        <v>539</v>
      </c>
      <c r="C988" s="50"/>
      <c r="D988" s="33"/>
      <c r="E988" s="2" t="s">
        <v>540</v>
      </c>
      <c r="I988" s="2">
        <v>207</v>
      </c>
      <c r="L988" s="2" t="s">
        <v>541</v>
      </c>
      <c r="M988" s="2" t="s">
        <v>476</v>
      </c>
      <c r="N988" s="2" t="s">
        <v>479</v>
      </c>
      <c r="O988" s="2" t="s">
        <v>540</v>
      </c>
      <c r="R988" s="2" t="str">
        <f>IF(AND(C990="",C991="",C992="",C993=""), "TRUE", "FALSE")</f>
        <v>TRUE</v>
      </c>
      <c r="S988" s="43" t="s">
        <v>36</v>
      </c>
      <c r="T988" s="44" t="s">
        <v>37</v>
      </c>
      <c r="U988" s="43" t="s">
        <v>38</v>
      </c>
    </row>
    <row r="989" spans="2:24" x14ac:dyDescent="0.4">
      <c r="B989" s="7" t="s">
        <v>134</v>
      </c>
      <c r="C989" s="5">
        <v>1</v>
      </c>
      <c r="D989" s="30"/>
      <c r="E989" s="2" t="s">
        <v>392</v>
      </c>
      <c r="F989" s="2" t="s">
        <v>106</v>
      </c>
      <c r="G989" s="2" t="s">
        <v>103</v>
      </c>
      <c r="H989" s="2">
        <v>235</v>
      </c>
      <c r="I989" s="2">
        <v>207</v>
      </c>
      <c r="K989" s="2">
        <v>3</v>
      </c>
      <c r="L989" s="2" t="s">
        <v>136</v>
      </c>
      <c r="M989" s="2" t="s">
        <v>476</v>
      </c>
      <c r="N989" s="2" t="s">
        <v>479</v>
      </c>
      <c r="O989" s="2" t="s">
        <v>540</v>
      </c>
      <c r="S989" s="5"/>
      <c r="T989" s="41"/>
      <c r="U989" s="8"/>
      <c r="V989" s="2" t="s">
        <v>105</v>
      </c>
      <c r="W989" s="2" t="s">
        <v>106</v>
      </c>
      <c r="X989" s="45" t="str" cm="1">
        <f t="array" ref="X989">IF(X762="TRUE",IF(AND(C989&lt;&gt;1,C990:C993="",S989:U993=""), "FALSE","TRUE"),"FALSE")</f>
        <v>TRUE</v>
      </c>
    </row>
    <row r="990" spans="2:24" x14ac:dyDescent="0.4">
      <c r="B990" s="7" t="s">
        <v>237</v>
      </c>
      <c r="C990" s="8"/>
      <c r="D990" s="31"/>
      <c r="E990" s="2" t="s">
        <v>542</v>
      </c>
      <c r="F990" s="2" t="s">
        <v>233</v>
      </c>
      <c r="G990" s="2" t="s">
        <v>239</v>
      </c>
      <c r="H990" s="2">
        <v>235</v>
      </c>
      <c r="I990" s="2">
        <v>207</v>
      </c>
      <c r="K990" s="2">
        <v>60</v>
      </c>
      <c r="L990" s="2" t="s">
        <v>30</v>
      </c>
      <c r="M990" s="2" t="s">
        <v>476</v>
      </c>
      <c r="N990" s="2" t="s">
        <v>479</v>
      </c>
      <c r="O990" s="2" t="s">
        <v>540</v>
      </c>
      <c r="S990" s="5"/>
      <c r="T990" s="41"/>
      <c r="U990" s="8"/>
      <c r="W990" s="2" t="s">
        <v>233</v>
      </c>
      <c r="X990" s="45" t="str" cm="1">
        <f t="array" ref="X990">IF(X762="TRUE",IF(AND(C989&lt;&gt;1,C990:C993="",S989:U993=""), "FALSE","TRUE"),"FALSE")</f>
        <v>TRUE</v>
      </c>
    </row>
    <row r="991" spans="2:24" x14ac:dyDescent="0.4">
      <c r="B991" s="7" t="s">
        <v>240</v>
      </c>
      <c r="C991" s="8"/>
      <c r="D991" s="31"/>
      <c r="E991" s="2" t="s">
        <v>543</v>
      </c>
      <c r="F991" s="2" t="str">
        <f>IF(C990="","^.{1,120}$|^$","^.{1,120}$")</f>
        <v>^.{1,120}$|^$</v>
      </c>
      <c r="G991" s="2" t="s">
        <v>229</v>
      </c>
      <c r="H991" s="2">
        <v>235</v>
      </c>
      <c r="I991" s="2">
        <v>207</v>
      </c>
      <c r="K991" s="2">
        <v>120</v>
      </c>
      <c r="L991" s="2" t="s">
        <v>30</v>
      </c>
      <c r="M991" s="2" t="s">
        <v>476</v>
      </c>
      <c r="N991" s="2" t="s">
        <v>479</v>
      </c>
      <c r="O991" s="2" t="s">
        <v>540</v>
      </c>
      <c r="S991" s="5"/>
      <c r="T991" s="41"/>
      <c r="U991" s="8"/>
      <c r="W991" s="2" t="s">
        <v>116</v>
      </c>
      <c r="X991" s="45" t="str" cm="1">
        <f t="array" ref="X991">IF(X762="TRUE",IF(AND(C989&lt;&gt;1,C990:C993="",S989:U993=""), "FALSE","TRUE"),"FALSE")</f>
        <v>TRUE</v>
      </c>
    </row>
    <row r="992" spans="2:24" x14ac:dyDescent="0.4">
      <c r="B992" s="7" t="s">
        <v>243</v>
      </c>
      <c r="C992" s="8"/>
      <c r="D992" s="31"/>
      <c r="E992" s="2" t="s">
        <v>544</v>
      </c>
      <c r="F992" s="2" t="s">
        <v>116</v>
      </c>
      <c r="G992" s="2" t="s">
        <v>115</v>
      </c>
      <c r="H992" s="2">
        <v>235</v>
      </c>
      <c r="I992" s="2">
        <v>207</v>
      </c>
      <c r="K992" s="2">
        <v>120</v>
      </c>
      <c r="L992" s="2" t="s">
        <v>30</v>
      </c>
      <c r="M992" s="2" t="s">
        <v>476</v>
      </c>
      <c r="N992" s="2" t="s">
        <v>479</v>
      </c>
      <c r="O992" s="2" t="s">
        <v>540</v>
      </c>
      <c r="S992" s="5"/>
      <c r="T992" s="41"/>
      <c r="U992" s="8"/>
      <c r="W992" s="2" t="s">
        <v>116</v>
      </c>
      <c r="X992" s="45" t="str" cm="1">
        <f t="array" ref="X992">IF(X762="TRUE",IF(AND(C989&lt;&gt;1,C990:C993="",S989:U993=""), "FALSE","TRUE"),"FALSE")</f>
        <v>TRUE</v>
      </c>
    </row>
    <row r="993" spans="2:24" collapsed="1" x14ac:dyDescent="0.4">
      <c r="B993" s="7" t="s">
        <v>245</v>
      </c>
      <c r="C993" s="8"/>
      <c r="D993" s="31"/>
      <c r="E993" s="2" t="s">
        <v>545</v>
      </c>
      <c r="F993" s="2" t="str">
        <f>IF(C990="","^.{1,1024}$|^$","^.{1,1024}$")</f>
        <v>^.{1,1024}$|^$</v>
      </c>
      <c r="G993" s="2" t="s">
        <v>247</v>
      </c>
      <c r="H993" s="2">
        <v>235</v>
      </c>
      <c r="I993" s="2">
        <v>207</v>
      </c>
      <c r="K993" s="2">
        <v>1024</v>
      </c>
      <c r="L993" s="2" t="s">
        <v>30</v>
      </c>
      <c r="M993" s="2" t="s">
        <v>476</v>
      </c>
      <c r="N993" s="2" t="s">
        <v>479</v>
      </c>
      <c r="O993" s="2" t="s">
        <v>540</v>
      </c>
      <c r="S993" s="5"/>
      <c r="T993" s="41"/>
      <c r="U993" s="8"/>
      <c r="W993" s="2" t="s">
        <v>151</v>
      </c>
      <c r="X993" s="45" t="str" cm="1">
        <f t="array" ref="X993">IF(X762="TRUE",IF(AND(C989&lt;&gt;1,C990:C993="",S989:U993=""), "FALSE","TRUE"),"FALSE")</f>
        <v>TRUE</v>
      </c>
    </row>
    <row r="994" spans="2:24" hidden="1" outlineLevel="1" x14ac:dyDescent="0.4">
      <c r="B994" s="7" t="s">
        <v>134</v>
      </c>
      <c r="C994" s="5">
        <v>2</v>
      </c>
      <c r="D994" s="30"/>
      <c r="E994" s="2" t="s">
        <v>392</v>
      </c>
      <c r="F994" s="2" t="s">
        <v>106</v>
      </c>
      <c r="G994" s="2" t="s">
        <v>103</v>
      </c>
      <c r="H994" s="2">
        <v>235</v>
      </c>
      <c r="I994" s="2">
        <v>207</v>
      </c>
      <c r="K994" s="2">
        <v>3</v>
      </c>
      <c r="L994" s="2" t="s">
        <v>136</v>
      </c>
      <c r="M994" s="2" t="s">
        <v>476</v>
      </c>
      <c r="N994" s="2" t="s">
        <v>479</v>
      </c>
      <c r="O994" s="2" t="s">
        <v>540</v>
      </c>
      <c r="S994" s="5"/>
      <c r="T994" s="41"/>
      <c r="U994" s="8"/>
      <c r="V994" s="2" t="s">
        <v>105</v>
      </c>
      <c r="W994" s="2" t="s">
        <v>106</v>
      </c>
      <c r="X994" s="45" t="str" cm="1">
        <f t="array" ref="X994">IF(X762="TRUE",IF(AND(C994&lt;&gt;1,C995:C998="",S994:U998=""), "FALSE","TRUE"),"FALSE")</f>
        <v>FALSE</v>
      </c>
    </row>
    <row r="995" spans="2:24" hidden="1" outlineLevel="1" x14ac:dyDescent="0.4">
      <c r="B995" s="7" t="s">
        <v>237</v>
      </c>
      <c r="C995" s="8"/>
      <c r="D995" s="31"/>
      <c r="E995" s="2" t="s">
        <v>542</v>
      </c>
      <c r="F995" s="2" t="s">
        <v>233</v>
      </c>
      <c r="G995" s="2" t="s">
        <v>239</v>
      </c>
      <c r="H995" s="2">
        <v>235</v>
      </c>
      <c r="I995" s="2">
        <v>207</v>
      </c>
      <c r="K995" s="2">
        <v>60</v>
      </c>
      <c r="L995" s="2" t="s">
        <v>30</v>
      </c>
      <c r="M995" s="2" t="s">
        <v>476</v>
      </c>
      <c r="N995" s="2" t="s">
        <v>479</v>
      </c>
      <c r="O995" s="2" t="s">
        <v>540</v>
      </c>
      <c r="S995" s="5"/>
      <c r="T995" s="41"/>
      <c r="U995" s="8"/>
      <c r="W995" s="2" t="s">
        <v>233</v>
      </c>
      <c r="X995" s="45" t="str" cm="1">
        <f t="array" ref="X995">IF(X762="TRUE",IF(AND(C994&lt;&gt;1,C995:C998="",S994:U998=""), "FALSE","TRUE"),"FALSE")</f>
        <v>FALSE</v>
      </c>
    </row>
    <row r="996" spans="2:24" hidden="1" outlineLevel="1" x14ac:dyDescent="0.4">
      <c r="B996" s="7" t="s">
        <v>240</v>
      </c>
      <c r="C996" s="8"/>
      <c r="D996" s="31"/>
      <c r="E996" s="2" t="s">
        <v>543</v>
      </c>
      <c r="F996" s="2" t="str">
        <f>IF(C995="","^.{1,120}$|^$","^.{1,120}$")</f>
        <v>^.{1,120}$|^$</v>
      </c>
      <c r="G996" s="2" t="s">
        <v>229</v>
      </c>
      <c r="H996" s="2">
        <v>235</v>
      </c>
      <c r="I996" s="2">
        <v>207</v>
      </c>
      <c r="K996" s="2">
        <v>120</v>
      </c>
      <c r="L996" s="2" t="s">
        <v>30</v>
      </c>
      <c r="M996" s="2" t="s">
        <v>476</v>
      </c>
      <c r="N996" s="2" t="s">
        <v>479</v>
      </c>
      <c r="O996" s="2" t="s">
        <v>540</v>
      </c>
      <c r="S996" s="5"/>
      <c r="T996" s="41"/>
      <c r="U996" s="8"/>
      <c r="W996" s="2" t="s">
        <v>116</v>
      </c>
      <c r="X996" s="45" t="str" cm="1">
        <f t="array" ref="X996">IF(X762="TRUE",IF(AND(C994&lt;&gt;1,C995:C998="",S994:U998=""), "FALSE","TRUE"),"FALSE")</f>
        <v>FALSE</v>
      </c>
    </row>
    <row r="997" spans="2:24" hidden="1" outlineLevel="1" x14ac:dyDescent="0.4">
      <c r="B997" s="7" t="s">
        <v>243</v>
      </c>
      <c r="C997" s="8"/>
      <c r="D997" s="31"/>
      <c r="E997" s="2" t="s">
        <v>544</v>
      </c>
      <c r="F997" s="2" t="s">
        <v>116</v>
      </c>
      <c r="G997" s="2" t="s">
        <v>115</v>
      </c>
      <c r="H997" s="2">
        <v>235</v>
      </c>
      <c r="I997" s="2">
        <v>207</v>
      </c>
      <c r="K997" s="2">
        <v>120</v>
      </c>
      <c r="L997" s="2" t="s">
        <v>30</v>
      </c>
      <c r="M997" s="2" t="s">
        <v>476</v>
      </c>
      <c r="N997" s="2" t="s">
        <v>479</v>
      </c>
      <c r="O997" s="2" t="s">
        <v>540</v>
      </c>
      <c r="S997" s="5"/>
      <c r="T997" s="41"/>
      <c r="U997" s="8"/>
      <c r="W997" s="2" t="s">
        <v>116</v>
      </c>
      <c r="X997" s="45" t="str" cm="1">
        <f t="array" ref="X997">IF(X762="TRUE",IF(AND(C994&lt;&gt;1,C995:C998="",S994:U998=""), "FALSE","TRUE"),"FALSE")</f>
        <v>FALSE</v>
      </c>
    </row>
    <row r="998" spans="2:24" hidden="1" outlineLevel="1" x14ac:dyDescent="0.4">
      <c r="B998" s="7" t="s">
        <v>245</v>
      </c>
      <c r="C998" s="8"/>
      <c r="D998" s="31"/>
      <c r="E998" s="2" t="s">
        <v>545</v>
      </c>
      <c r="F998" s="2" t="str">
        <f>IF(C995="","^.{1,1024}$|^$","^.{1,1024}$")</f>
        <v>^.{1,1024}$|^$</v>
      </c>
      <c r="G998" s="2" t="s">
        <v>247</v>
      </c>
      <c r="H998" s="2">
        <v>235</v>
      </c>
      <c r="I998" s="2">
        <v>207</v>
      </c>
      <c r="K998" s="2">
        <v>1024</v>
      </c>
      <c r="L998" s="2" t="s">
        <v>30</v>
      </c>
      <c r="M998" s="2" t="s">
        <v>476</v>
      </c>
      <c r="N998" s="2" t="s">
        <v>479</v>
      </c>
      <c r="O998" s="2" t="s">
        <v>540</v>
      </c>
      <c r="S998" s="5"/>
      <c r="T998" s="41"/>
      <c r="U998" s="8"/>
      <c r="W998" s="2" t="s">
        <v>151</v>
      </c>
      <c r="X998" s="45" t="str" cm="1">
        <f t="array" ref="X998">IF(X762="TRUE",IF(AND(C994&lt;&gt;1,C995:C998="",S994:U998=""), "FALSE","TRUE"),"FALSE")</f>
        <v>FALSE</v>
      </c>
    </row>
    <row r="999" spans="2:24" hidden="1" outlineLevel="1" x14ac:dyDescent="0.4">
      <c r="B999" s="7" t="s">
        <v>134</v>
      </c>
      <c r="C999" s="5">
        <v>3</v>
      </c>
      <c r="D999" s="30"/>
      <c r="E999" s="2" t="s">
        <v>392</v>
      </c>
      <c r="F999" s="2" t="s">
        <v>106</v>
      </c>
      <c r="G999" s="2" t="s">
        <v>103</v>
      </c>
      <c r="H999" s="2">
        <v>235</v>
      </c>
      <c r="I999" s="2">
        <v>207</v>
      </c>
      <c r="K999" s="2">
        <v>3</v>
      </c>
      <c r="L999" s="2" t="s">
        <v>136</v>
      </c>
      <c r="M999" s="2" t="s">
        <v>476</v>
      </c>
      <c r="N999" s="2" t="s">
        <v>479</v>
      </c>
      <c r="O999" s="2" t="s">
        <v>540</v>
      </c>
      <c r="S999" s="5"/>
      <c r="T999" s="41"/>
      <c r="U999" s="8"/>
      <c r="V999" s="2" t="s">
        <v>105</v>
      </c>
      <c r="W999" s="2" t="s">
        <v>106</v>
      </c>
      <c r="X999" s="45" t="str" cm="1">
        <f t="array" ref="X999">IF(X762="TRUE",IF(AND(C999&lt;&gt;1,C1000:C1003="",S999:U1003=""), "FALSE","TRUE"),"FALSE")</f>
        <v>FALSE</v>
      </c>
    </row>
    <row r="1000" spans="2:24" hidden="1" outlineLevel="1" x14ac:dyDescent="0.4">
      <c r="B1000" s="7" t="s">
        <v>237</v>
      </c>
      <c r="C1000" s="8"/>
      <c r="D1000" s="31"/>
      <c r="E1000" s="2" t="s">
        <v>542</v>
      </c>
      <c r="F1000" s="2" t="s">
        <v>233</v>
      </c>
      <c r="G1000" s="2" t="s">
        <v>239</v>
      </c>
      <c r="H1000" s="2">
        <v>235</v>
      </c>
      <c r="I1000" s="2">
        <v>207</v>
      </c>
      <c r="K1000" s="2">
        <v>60</v>
      </c>
      <c r="L1000" s="2" t="s">
        <v>30</v>
      </c>
      <c r="M1000" s="2" t="s">
        <v>476</v>
      </c>
      <c r="N1000" s="2" t="s">
        <v>479</v>
      </c>
      <c r="O1000" s="2" t="s">
        <v>540</v>
      </c>
      <c r="S1000" s="5"/>
      <c r="T1000" s="41"/>
      <c r="U1000" s="8"/>
      <c r="W1000" s="2" t="s">
        <v>233</v>
      </c>
      <c r="X1000" s="45" t="str" cm="1">
        <f t="array" ref="X1000">IF(X762="TRUE",IF(AND(C999&lt;&gt;1,C1000:C1003="",S999:U1003=""), "FALSE","TRUE"),"FALSE")</f>
        <v>FALSE</v>
      </c>
    </row>
    <row r="1001" spans="2:24" hidden="1" outlineLevel="1" x14ac:dyDescent="0.4">
      <c r="B1001" s="7" t="s">
        <v>240</v>
      </c>
      <c r="C1001" s="8"/>
      <c r="D1001" s="31"/>
      <c r="E1001" s="2" t="s">
        <v>543</v>
      </c>
      <c r="F1001" s="2" t="str">
        <f>IF(C1000="","^.{1,120}$|^$","^.{1,120}$")</f>
        <v>^.{1,120}$|^$</v>
      </c>
      <c r="G1001" s="2" t="s">
        <v>229</v>
      </c>
      <c r="H1001" s="2">
        <v>235</v>
      </c>
      <c r="I1001" s="2">
        <v>207</v>
      </c>
      <c r="K1001" s="2">
        <v>120</v>
      </c>
      <c r="L1001" s="2" t="s">
        <v>30</v>
      </c>
      <c r="M1001" s="2" t="s">
        <v>476</v>
      </c>
      <c r="N1001" s="2" t="s">
        <v>479</v>
      </c>
      <c r="O1001" s="2" t="s">
        <v>540</v>
      </c>
      <c r="S1001" s="5"/>
      <c r="T1001" s="41"/>
      <c r="U1001" s="8"/>
      <c r="W1001" s="2" t="s">
        <v>116</v>
      </c>
      <c r="X1001" s="45" t="str" cm="1">
        <f t="array" ref="X1001">IF(X762="TRUE",IF(AND(C999&lt;&gt;1,C1000:C1003="",S999:U1003=""), "FALSE","TRUE"),"FALSE")</f>
        <v>FALSE</v>
      </c>
    </row>
    <row r="1002" spans="2:24" hidden="1" outlineLevel="1" x14ac:dyDescent="0.4">
      <c r="B1002" s="7" t="s">
        <v>243</v>
      </c>
      <c r="C1002" s="8"/>
      <c r="D1002" s="31"/>
      <c r="E1002" s="2" t="s">
        <v>544</v>
      </c>
      <c r="F1002" s="2" t="s">
        <v>116</v>
      </c>
      <c r="G1002" s="2" t="s">
        <v>115</v>
      </c>
      <c r="H1002" s="2">
        <v>235</v>
      </c>
      <c r="I1002" s="2">
        <v>207</v>
      </c>
      <c r="K1002" s="2">
        <v>120</v>
      </c>
      <c r="L1002" s="2" t="s">
        <v>30</v>
      </c>
      <c r="M1002" s="2" t="s">
        <v>476</v>
      </c>
      <c r="N1002" s="2" t="s">
        <v>479</v>
      </c>
      <c r="O1002" s="2" t="s">
        <v>540</v>
      </c>
      <c r="S1002" s="5"/>
      <c r="T1002" s="41"/>
      <c r="U1002" s="8"/>
      <c r="W1002" s="2" t="s">
        <v>116</v>
      </c>
      <c r="X1002" s="45" t="str" cm="1">
        <f t="array" ref="X1002">IF(X762="TRUE",IF(AND(C999&lt;&gt;1,C1000:C1003="",S999:U1003=""), "FALSE","TRUE"),"FALSE")</f>
        <v>FALSE</v>
      </c>
    </row>
    <row r="1003" spans="2:24" hidden="1" outlineLevel="1" x14ac:dyDescent="0.4">
      <c r="B1003" s="7" t="s">
        <v>245</v>
      </c>
      <c r="C1003" s="8"/>
      <c r="D1003" s="31"/>
      <c r="E1003" s="2" t="s">
        <v>545</v>
      </c>
      <c r="F1003" s="2" t="str">
        <f>IF(C1000="","^.{1,1024}$|^$","^.{1,1024}$")</f>
        <v>^.{1,1024}$|^$</v>
      </c>
      <c r="G1003" s="2" t="s">
        <v>247</v>
      </c>
      <c r="H1003" s="2">
        <v>235</v>
      </c>
      <c r="I1003" s="2">
        <v>207</v>
      </c>
      <c r="K1003" s="2">
        <v>1024</v>
      </c>
      <c r="L1003" s="2" t="s">
        <v>30</v>
      </c>
      <c r="M1003" s="2" t="s">
        <v>476</v>
      </c>
      <c r="N1003" s="2" t="s">
        <v>479</v>
      </c>
      <c r="O1003" s="2" t="s">
        <v>540</v>
      </c>
      <c r="S1003" s="5"/>
      <c r="T1003" s="41"/>
      <c r="U1003" s="8"/>
      <c r="W1003" s="2" t="s">
        <v>151</v>
      </c>
      <c r="X1003" s="45" t="str" cm="1">
        <f t="array" ref="X1003">IF(X762="TRUE",IF(AND(C999&lt;&gt;1,C1000:C1003="",S999:U1003=""), "FALSE","TRUE"),"FALSE")</f>
        <v>FALSE</v>
      </c>
    </row>
    <row r="1004" spans="2:24" hidden="1" outlineLevel="1" x14ac:dyDescent="0.4">
      <c r="B1004" s="7" t="s">
        <v>134</v>
      </c>
      <c r="C1004" s="5">
        <v>4</v>
      </c>
      <c r="D1004" s="30"/>
      <c r="E1004" s="2" t="s">
        <v>392</v>
      </c>
      <c r="F1004" s="2" t="s">
        <v>106</v>
      </c>
      <c r="G1004" s="2" t="s">
        <v>103</v>
      </c>
      <c r="H1004" s="2">
        <v>235</v>
      </c>
      <c r="I1004" s="2">
        <v>207</v>
      </c>
      <c r="K1004" s="2">
        <v>3</v>
      </c>
      <c r="L1004" s="2" t="s">
        <v>136</v>
      </c>
      <c r="M1004" s="2" t="s">
        <v>476</v>
      </c>
      <c r="N1004" s="2" t="s">
        <v>479</v>
      </c>
      <c r="O1004" s="2" t="s">
        <v>540</v>
      </c>
      <c r="S1004" s="5"/>
      <c r="T1004" s="41"/>
      <c r="U1004" s="8"/>
      <c r="V1004" s="2" t="s">
        <v>105</v>
      </c>
      <c r="W1004" s="2" t="s">
        <v>106</v>
      </c>
      <c r="X1004" s="45" t="str" cm="1">
        <f t="array" ref="X1004">IF(X762="TRUE",IF(AND(C1004&lt;&gt;1,C1005:C1008="",S1004:U1008=""), "FALSE","TRUE"),"FALSE")</f>
        <v>FALSE</v>
      </c>
    </row>
    <row r="1005" spans="2:24" hidden="1" outlineLevel="1" x14ac:dyDescent="0.4">
      <c r="B1005" s="7" t="s">
        <v>237</v>
      </c>
      <c r="C1005" s="8"/>
      <c r="D1005" s="31"/>
      <c r="E1005" s="2" t="s">
        <v>542</v>
      </c>
      <c r="F1005" s="2" t="s">
        <v>233</v>
      </c>
      <c r="G1005" s="2" t="s">
        <v>239</v>
      </c>
      <c r="H1005" s="2">
        <v>235</v>
      </c>
      <c r="I1005" s="2">
        <v>207</v>
      </c>
      <c r="K1005" s="2">
        <v>60</v>
      </c>
      <c r="L1005" s="2" t="s">
        <v>30</v>
      </c>
      <c r="M1005" s="2" t="s">
        <v>476</v>
      </c>
      <c r="N1005" s="2" t="s">
        <v>479</v>
      </c>
      <c r="O1005" s="2" t="s">
        <v>540</v>
      </c>
      <c r="S1005" s="5"/>
      <c r="T1005" s="41"/>
      <c r="U1005" s="8"/>
      <c r="W1005" s="2" t="s">
        <v>233</v>
      </c>
      <c r="X1005" s="45" t="str" cm="1">
        <f t="array" ref="X1005">IF(X762="TRUE",IF(AND(C1004&lt;&gt;1,C1005:C1008="",S1004:U1008=""), "FALSE","TRUE"),"FALSE")</f>
        <v>FALSE</v>
      </c>
    </row>
    <row r="1006" spans="2:24" hidden="1" outlineLevel="1" x14ac:dyDescent="0.4">
      <c r="B1006" s="7" t="s">
        <v>240</v>
      </c>
      <c r="C1006" s="8"/>
      <c r="D1006" s="31"/>
      <c r="E1006" s="2" t="s">
        <v>543</v>
      </c>
      <c r="F1006" s="2" t="str">
        <f>IF(C1005="","^.{1,120}$|^$","^.{1,120}$")</f>
        <v>^.{1,120}$|^$</v>
      </c>
      <c r="G1006" s="2" t="s">
        <v>229</v>
      </c>
      <c r="H1006" s="2">
        <v>235</v>
      </c>
      <c r="I1006" s="2">
        <v>207</v>
      </c>
      <c r="K1006" s="2">
        <v>120</v>
      </c>
      <c r="L1006" s="2" t="s">
        <v>30</v>
      </c>
      <c r="M1006" s="2" t="s">
        <v>476</v>
      </c>
      <c r="N1006" s="2" t="s">
        <v>479</v>
      </c>
      <c r="O1006" s="2" t="s">
        <v>540</v>
      </c>
      <c r="S1006" s="5"/>
      <c r="T1006" s="41"/>
      <c r="U1006" s="8"/>
      <c r="W1006" s="2" t="s">
        <v>116</v>
      </c>
      <c r="X1006" s="45" t="str" cm="1">
        <f t="array" ref="X1006">IF(X762="TRUE",IF(AND(C1004&lt;&gt;1,C1005:C1008="",S1004:U1008=""), "FALSE","TRUE"),"FALSE")</f>
        <v>FALSE</v>
      </c>
    </row>
    <row r="1007" spans="2:24" hidden="1" outlineLevel="1" x14ac:dyDescent="0.4">
      <c r="B1007" s="7" t="s">
        <v>243</v>
      </c>
      <c r="C1007" s="8"/>
      <c r="D1007" s="31"/>
      <c r="E1007" s="2" t="s">
        <v>544</v>
      </c>
      <c r="F1007" s="2" t="s">
        <v>116</v>
      </c>
      <c r="G1007" s="2" t="s">
        <v>115</v>
      </c>
      <c r="H1007" s="2">
        <v>235</v>
      </c>
      <c r="I1007" s="2">
        <v>207</v>
      </c>
      <c r="K1007" s="2">
        <v>120</v>
      </c>
      <c r="L1007" s="2" t="s">
        <v>30</v>
      </c>
      <c r="M1007" s="2" t="s">
        <v>476</v>
      </c>
      <c r="N1007" s="2" t="s">
        <v>479</v>
      </c>
      <c r="O1007" s="2" t="s">
        <v>540</v>
      </c>
      <c r="S1007" s="5"/>
      <c r="T1007" s="41"/>
      <c r="U1007" s="8"/>
      <c r="W1007" s="2" t="s">
        <v>116</v>
      </c>
      <c r="X1007" s="45" t="str" cm="1">
        <f t="array" ref="X1007">IF(X762="TRUE",IF(AND(C1004&lt;&gt;1,C1005:C1008="",S1004:U1008=""), "FALSE","TRUE"),"FALSE")</f>
        <v>FALSE</v>
      </c>
    </row>
    <row r="1008" spans="2:24" hidden="1" outlineLevel="1" x14ac:dyDescent="0.4">
      <c r="B1008" s="7" t="s">
        <v>245</v>
      </c>
      <c r="C1008" s="8"/>
      <c r="D1008" s="31"/>
      <c r="E1008" s="2" t="s">
        <v>545</v>
      </c>
      <c r="F1008" s="2" t="str">
        <f>IF(C1005="","^.{1,1024}$|^$","^.{1,1024}$")</f>
        <v>^.{1,1024}$|^$</v>
      </c>
      <c r="G1008" s="2" t="s">
        <v>247</v>
      </c>
      <c r="H1008" s="2">
        <v>235</v>
      </c>
      <c r="I1008" s="2">
        <v>207</v>
      </c>
      <c r="K1008" s="2">
        <v>1024</v>
      </c>
      <c r="L1008" s="2" t="s">
        <v>30</v>
      </c>
      <c r="M1008" s="2" t="s">
        <v>476</v>
      </c>
      <c r="N1008" s="2" t="s">
        <v>479</v>
      </c>
      <c r="O1008" s="2" t="s">
        <v>540</v>
      </c>
      <c r="S1008" s="5"/>
      <c r="T1008" s="41"/>
      <c r="U1008" s="8"/>
      <c r="W1008" s="2" t="s">
        <v>151</v>
      </c>
      <c r="X1008" s="45" t="str" cm="1">
        <f t="array" ref="X1008">IF(X762="TRUE",IF(AND(C1004&lt;&gt;1,C1005:C1008="",S1004:U1008=""), "FALSE","TRUE"),"FALSE")</f>
        <v>FALSE</v>
      </c>
    </row>
    <row r="1009" spans="2:24" hidden="1" outlineLevel="1" x14ac:dyDescent="0.4">
      <c r="B1009" s="7" t="s">
        <v>134</v>
      </c>
      <c r="C1009" s="5">
        <v>5</v>
      </c>
      <c r="D1009" s="30"/>
      <c r="E1009" s="2" t="s">
        <v>392</v>
      </c>
      <c r="F1009" s="2" t="s">
        <v>106</v>
      </c>
      <c r="G1009" s="2" t="s">
        <v>103</v>
      </c>
      <c r="H1009" s="2">
        <v>235</v>
      </c>
      <c r="I1009" s="2">
        <v>207</v>
      </c>
      <c r="K1009" s="2">
        <v>3</v>
      </c>
      <c r="L1009" s="2" t="s">
        <v>136</v>
      </c>
      <c r="M1009" s="2" t="s">
        <v>476</v>
      </c>
      <c r="N1009" s="2" t="s">
        <v>479</v>
      </c>
      <c r="O1009" s="2" t="s">
        <v>540</v>
      </c>
      <c r="S1009" s="5"/>
      <c r="T1009" s="41"/>
      <c r="U1009" s="8"/>
      <c r="V1009" s="2" t="s">
        <v>105</v>
      </c>
      <c r="W1009" s="2" t="s">
        <v>106</v>
      </c>
      <c r="X1009" s="45" t="str" cm="1">
        <f t="array" ref="X1009">IF(X762="TRUE",IF(AND(C1009&lt;&gt;1,C1010:C1013="",S1009:U1013=""), "FALSE","TRUE"),"FALSE")</f>
        <v>FALSE</v>
      </c>
    </row>
    <row r="1010" spans="2:24" hidden="1" outlineLevel="1" x14ac:dyDescent="0.4">
      <c r="B1010" s="7" t="s">
        <v>237</v>
      </c>
      <c r="C1010" s="8"/>
      <c r="D1010" s="31"/>
      <c r="E1010" s="2" t="s">
        <v>542</v>
      </c>
      <c r="F1010" s="2" t="s">
        <v>233</v>
      </c>
      <c r="G1010" s="2" t="s">
        <v>239</v>
      </c>
      <c r="H1010" s="2">
        <v>235</v>
      </c>
      <c r="I1010" s="2">
        <v>207</v>
      </c>
      <c r="K1010" s="2">
        <v>60</v>
      </c>
      <c r="L1010" s="2" t="s">
        <v>30</v>
      </c>
      <c r="M1010" s="2" t="s">
        <v>476</v>
      </c>
      <c r="N1010" s="2" t="s">
        <v>479</v>
      </c>
      <c r="O1010" s="2" t="s">
        <v>540</v>
      </c>
      <c r="S1010" s="5"/>
      <c r="T1010" s="41"/>
      <c r="U1010" s="8"/>
      <c r="W1010" s="2" t="s">
        <v>233</v>
      </c>
      <c r="X1010" s="45" t="str" cm="1">
        <f t="array" ref="X1010">IF(X762="TRUE",IF(AND(C1009&lt;&gt;1,C1010:C1013="",S1009:U1013=""), "FALSE","TRUE"),"FALSE")</f>
        <v>FALSE</v>
      </c>
    </row>
    <row r="1011" spans="2:24" hidden="1" outlineLevel="1" x14ac:dyDescent="0.4">
      <c r="B1011" s="7" t="s">
        <v>240</v>
      </c>
      <c r="C1011" s="8"/>
      <c r="D1011" s="31"/>
      <c r="E1011" s="2" t="s">
        <v>543</v>
      </c>
      <c r="F1011" s="2" t="str">
        <f>IF(C1010="","^.{1,120}$|^$","^.{1,120}$")</f>
        <v>^.{1,120}$|^$</v>
      </c>
      <c r="G1011" s="2" t="s">
        <v>229</v>
      </c>
      <c r="H1011" s="2">
        <v>235</v>
      </c>
      <c r="I1011" s="2">
        <v>207</v>
      </c>
      <c r="K1011" s="2">
        <v>120</v>
      </c>
      <c r="L1011" s="2" t="s">
        <v>30</v>
      </c>
      <c r="M1011" s="2" t="s">
        <v>476</v>
      </c>
      <c r="N1011" s="2" t="s">
        <v>479</v>
      </c>
      <c r="O1011" s="2" t="s">
        <v>540</v>
      </c>
      <c r="S1011" s="5"/>
      <c r="T1011" s="41"/>
      <c r="U1011" s="8"/>
      <c r="W1011" s="2" t="s">
        <v>116</v>
      </c>
      <c r="X1011" s="45" t="str" cm="1">
        <f t="array" ref="X1011">IF(X762="TRUE",IF(AND(C1009&lt;&gt;1,C1010:C1013="",S1009:U1013=""), "FALSE","TRUE"),"FALSE")</f>
        <v>FALSE</v>
      </c>
    </row>
    <row r="1012" spans="2:24" hidden="1" outlineLevel="1" x14ac:dyDescent="0.4">
      <c r="B1012" s="7" t="s">
        <v>243</v>
      </c>
      <c r="C1012" s="8"/>
      <c r="D1012" s="31"/>
      <c r="E1012" s="2" t="s">
        <v>544</v>
      </c>
      <c r="F1012" s="2" t="s">
        <v>116</v>
      </c>
      <c r="G1012" s="2" t="s">
        <v>115</v>
      </c>
      <c r="H1012" s="2">
        <v>235</v>
      </c>
      <c r="I1012" s="2">
        <v>207</v>
      </c>
      <c r="K1012" s="2">
        <v>120</v>
      </c>
      <c r="L1012" s="2" t="s">
        <v>30</v>
      </c>
      <c r="M1012" s="2" t="s">
        <v>476</v>
      </c>
      <c r="N1012" s="2" t="s">
        <v>479</v>
      </c>
      <c r="O1012" s="2" t="s">
        <v>540</v>
      </c>
      <c r="S1012" s="5"/>
      <c r="T1012" s="41"/>
      <c r="U1012" s="8"/>
      <c r="W1012" s="2" t="s">
        <v>116</v>
      </c>
      <c r="X1012" s="45" t="str" cm="1">
        <f t="array" ref="X1012">IF(X762="TRUE",IF(AND(C1009&lt;&gt;1,C1010:C1013="",S1009:U1013=""), "FALSE","TRUE"),"FALSE")</f>
        <v>FALSE</v>
      </c>
    </row>
    <row r="1013" spans="2:24" hidden="1" outlineLevel="1" x14ac:dyDescent="0.4">
      <c r="B1013" s="7" t="s">
        <v>245</v>
      </c>
      <c r="C1013" s="8"/>
      <c r="D1013" s="31"/>
      <c r="E1013" s="2" t="s">
        <v>545</v>
      </c>
      <c r="F1013" s="2" t="str">
        <f>IF(C1010="","^.{1,1024}$|^$","^.{1,1024}$")</f>
        <v>^.{1,1024}$|^$</v>
      </c>
      <c r="G1013" s="2" t="s">
        <v>247</v>
      </c>
      <c r="H1013" s="2">
        <v>235</v>
      </c>
      <c r="I1013" s="2">
        <v>207</v>
      </c>
      <c r="K1013" s="2">
        <v>1024</v>
      </c>
      <c r="L1013" s="2" t="s">
        <v>30</v>
      </c>
      <c r="M1013" s="2" t="s">
        <v>476</v>
      </c>
      <c r="N1013" s="2" t="s">
        <v>479</v>
      </c>
      <c r="O1013" s="2" t="s">
        <v>540</v>
      </c>
      <c r="S1013" s="5"/>
      <c r="T1013" s="41"/>
      <c r="U1013" s="8"/>
      <c r="W1013" s="2" t="s">
        <v>151</v>
      </c>
      <c r="X1013" s="45" t="str" cm="1">
        <f t="array" ref="X1013">IF(X762="TRUE",IF(AND(C1009&lt;&gt;1,C1010:C1013="",S1009:U1013=""), "FALSE","TRUE"),"FALSE")</f>
        <v>FALSE</v>
      </c>
    </row>
    <row r="1014" spans="2:24" x14ac:dyDescent="0.4">
      <c r="B1014" s="3" t="s">
        <v>19</v>
      </c>
      <c r="I1014" s="2">
        <v>207</v>
      </c>
    </row>
    <row r="1015" spans="2:24" x14ac:dyDescent="0.4">
      <c r="B1015" s="50" t="s">
        <v>546</v>
      </c>
      <c r="C1015" s="50"/>
      <c r="D1015" s="33"/>
      <c r="E1015" s="2" t="s">
        <v>547</v>
      </c>
      <c r="I1015" s="2">
        <v>207</v>
      </c>
      <c r="L1015" s="2" t="s">
        <v>548</v>
      </c>
      <c r="M1015" s="2" t="s">
        <v>476</v>
      </c>
      <c r="N1015" s="2" t="s">
        <v>479</v>
      </c>
      <c r="O1015" s="2" t="s">
        <v>547</v>
      </c>
      <c r="R1015" s="2" t="str">
        <f>IF(AND(C1017="",C1018="",C1019="",C1020=""), "TRUE", "FALSE")</f>
        <v>TRUE</v>
      </c>
      <c r="S1015" s="43" t="s">
        <v>36</v>
      </c>
      <c r="T1015" s="44" t="s">
        <v>37</v>
      </c>
      <c r="U1015" s="43" t="s">
        <v>38</v>
      </c>
    </row>
    <row r="1016" spans="2:24" x14ac:dyDescent="0.4">
      <c r="B1016" s="7" t="s">
        <v>134</v>
      </c>
      <c r="C1016" s="5">
        <v>1</v>
      </c>
      <c r="D1016" s="30"/>
      <c r="E1016" s="2" t="s">
        <v>392</v>
      </c>
      <c r="F1016" s="2" t="s">
        <v>102</v>
      </c>
      <c r="G1016" s="2" t="s">
        <v>103</v>
      </c>
      <c r="H1016" s="2">
        <v>241</v>
      </c>
      <c r="I1016" s="2">
        <v>207</v>
      </c>
      <c r="K1016" s="2">
        <v>3</v>
      </c>
      <c r="L1016" s="2" t="s">
        <v>136</v>
      </c>
      <c r="M1016" s="2" t="s">
        <v>476</v>
      </c>
      <c r="N1016" s="2" t="s">
        <v>479</v>
      </c>
      <c r="O1016" s="2" t="s">
        <v>547</v>
      </c>
      <c r="S1016" s="5"/>
      <c r="T1016" s="41"/>
      <c r="U1016" s="8"/>
      <c r="V1016" s="2" t="s">
        <v>105</v>
      </c>
      <c r="W1016" s="2" t="s">
        <v>106</v>
      </c>
      <c r="X1016" s="45" t="str" cm="1">
        <f t="array" ref="X1016">IF(X762="TRUE",IF(AND(C1016&lt;&gt;1,C1017:C1020="",S1016:U1020=""), "FALSE","TRUE"),"FALSE")</f>
        <v>TRUE</v>
      </c>
    </row>
    <row r="1017" spans="2:24" x14ac:dyDescent="0.4">
      <c r="B1017" s="7" t="s">
        <v>549</v>
      </c>
      <c r="C1017" s="8"/>
      <c r="D1017" s="31"/>
      <c r="E1017" s="2" t="s">
        <v>550</v>
      </c>
      <c r="F1017" s="2" t="s">
        <v>551</v>
      </c>
      <c r="G1017" s="2" t="s">
        <v>552</v>
      </c>
      <c r="H1017" s="2">
        <v>241</v>
      </c>
      <c r="I1017" s="2">
        <v>207</v>
      </c>
      <c r="K1017" s="2">
        <v>10</v>
      </c>
      <c r="L1017" s="2" t="s">
        <v>30</v>
      </c>
      <c r="M1017" s="2" t="s">
        <v>476</v>
      </c>
      <c r="N1017" s="2" t="s">
        <v>479</v>
      </c>
      <c r="O1017" s="2" t="s">
        <v>547</v>
      </c>
      <c r="S1017" s="5"/>
      <c r="T1017" s="41"/>
      <c r="U1017" s="8"/>
      <c r="W1017" s="2" t="s">
        <v>553</v>
      </c>
      <c r="X1017" s="45" t="str" cm="1">
        <f t="array" ref="X1017">IF(X762="TRUE",IF(AND(C1016&lt;&gt;1,C1017:C1020="",S1016:U1020=""), "FALSE","TRUE"),"FALSE")</f>
        <v>TRUE</v>
      </c>
    </row>
    <row r="1018" spans="2:24" x14ac:dyDescent="0.4">
      <c r="B1018" s="7" t="s">
        <v>554</v>
      </c>
      <c r="C1018" s="8"/>
      <c r="D1018" s="31"/>
      <c r="E1018" s="2" t="s">
        <v>555</v>
      </c>
      <c r="F1018" s="2" t="s">
        <v>114</v>
      </c>
      <c r="G1018" s="2" t="s">
        <v>115</v>
      </c>
      <c r="H1018" s="2">
        <v>241</v>
      </c>
      <c r="I1018" s="2">
        <v>207</v>
      </c>
      <c r="K1018" s="2">
        <v>120</v>
      </c>
      <c r="L1018" s="2" t="s">
        <v>30</v>
      </c>
      <c r="M1018" s="2" t="s">
        <v>476</v>
      </c>
      <c r="N1018" s="2" t="s">
        <v>479</v>
      </c>
      <c r="O1018" s="2" t="s">
        <v>547</v>
      </c>
      <c r="S1018" s="5"/>
      <c r="T1018" s="41"/>
      <c r="U1018" s="8"/>
      <c r="W1018" s="2" t="s">
        <v>116</v>
      </c>
      <c r="X1018" s="45" t="str" cm="1">
        <f t="array" ref="X1018">IF(X762="TRUE",IF(AND(C1016&lt;&gt;1,C1017:C1020="",S1016:U1020=""), "FALSE","TRUE"),"FALSE")</f>
        <v>TRUE</v>
      </c>
    </row>
    <row r="1019" spans="2:24" x14ac:dyDescent="0.4">
      <c r="B1019" s="7" t="s">
        <v>112</v>
      </c>
      <c r="C1019" s="8"/>
      <c r="D1019" s="31"/>
      <c r="E1019" s="2" t="s">
        <v>556</v>
      </c>
      <c r="F1019" s="2" t="s">
        <v>114</v>
      </c>
      <c r="G1019" s="2" t="s">
        <v>115</v>
      </c>
      <c r="H1019" s="2">
        <v>241</v>
      </c>
      <c r="I1019" s="2">
        <v>207</v>
      </c>
      <c r="K1019" s="2">
        <v>120</v>
      </c>
      <c r="L1019" s="2" t="s">
        <v>30</v>
      </c>
      <c r="M1019" s="2" t="s">
        <v>476</v>
      </c>
      <c r="N1019" s="2" t="s">
        <v>479</v>
      </c>
      <c r="O1019" s="2" t="s">
        <v>547</v>
      </c>
      <c r="S1019" s="5"/>
      <c r="T1019" s="41"/>
      <c r="U1019" s="8"/>
      <c r="W1019" s="2" t="s">
        <v>116</v>
      </c>
      <c r="X1019" s="45" t="str" cm="1">
        <f t="array" ref="X1019">IF(X762="TRUE",IF(AND(C1016&lt;&gt;1,C1017:C1020="",S1016:U1020=""), "FALSE","TRUE"),"FALSE")</f>
        <v>TRUE</v>
      </c>
    </row>
    <row r="1020" spans="2:24" x14ac:dyDescent="0.4">
      <c r="B1020" s="7" t="s">
        <v>117</v>
      </c>
      <c r="C1020" s="8"/>
      <c r="D1020" s="31"/>
      <c r="E1020" s="2" t="s">
        <v>557</v>
      </c>
      <c r="F1020" s="2" t="s">
        <v>116</v>
      </c>
      <c r="G1020" s="2" t="s">
        <v>115</v>
      </c>
      <c r="H1020" s="2">
        <v>241</v>
      </c>
      <c r="I1020" s="2">
        <v>207</v>
      </c>
      <c r="K1020" s="2">
        <v>120</v>
      </c>
      <c r="L1020" s="2" t="s">
        <v>30</v>
      </c>
      <c r="M1020" s="2" t="s">
        <v>476</v>
      </c>
      <c r="N1020" s="2" t="s">
        <v>479</v>
      </c>
      <c r="O1020" s="2" t="s">
        <v>547</v>
      </c>
      <c r="S1020" s="5"/>
      <c r="T1020" s="41"/>
      <c r="U1020" s="8"/>
      <c r="W1020" s="2" t="s">
        <v>116</v>
      </c>
      <c r="X1020" s="45" t="str" cm="1">
        <f t="array" ref="X1020">IF(X762="TRUE",IF(AND(C1016&lt;&gt;1,C1017:C1020="",S1016:U1020=""), "FALSE","TRUE"),"FALSE")</f>
        <v>TRUE</v>
      </c>
    </row>
    <row r="1021" spans="2:24" x14ac:dyDescent="0.4">
      <c r="B1021" s="7" t="s">
        <v>134</v>
      </c>
      <c r="C1021" s="5">
        <v>2</v>
      </c>
      <c r="D1021" s="30"/>
      <c r="E1021" s="2" t="s">
        <v>392</v>
      </c>
      <c r="F1021" s="2" t="s">
        <v>102</v>
      </c>
      <c r="G1021" s="2" t="s">
        <v>103</v>
      </c>
      <c r="H1021" s="2">
        <v>241</v>
      </c>
      <c r="I1021" s="2">
        <v>207</v>
      </c>
      <c r="K1021" s="2">
        <v>3</v>
      </c>
      <c r="L1021" s="2" t="s">
        <v>136</v>
      </c>
      <c r="M1021" s="2" t="s">
        <v>476</v>
      </c>
      <c r="N1021" s="2" t="s">
        <v>479</v>
      </c>
      <c r="O1021" s="2" t="s">
        <v>547</v>
      </c>
      <c r="S1021" s="5"/>
      <c r="T1021" s="41"/>
      <c r="U1021" s="8"/>
      <c r="V1021" s="2" t="s">
        <v>105</v>
      </c>
      <c r="W1021" s="2" t="s">
        <v>106</v>
      </c>
      <c r="X1021" s="45" t="str" cm="1">
        <f t="array" ref="X1021">IF(X762="TRUE",IF(AND(C1021&lt;&gt;1,C1022:C1025="",S1021:U1025=""), "FALSE","TRUE"),"FALSE")</f>
        <v>FALSE</v>
      </c>
    </row>
    <row r="1022" spans="2:24" x14ac:dyDescent="0.4">
      <c r="B1022" s="7" t="s">
        <v>549</v>
      </c>
      <c r="C1022" s="8"/>
      <c r="D1022" s="31"/>
      <c r="E1022" s="2" t="s">
        <v>550</v>
      </c>
      <c r="F1022" s="2" t="s">
        <v>551</v>
      </c>
      <c r="G1022" s="2" t="s">
        <v>552</v>
      </c>
      <c r="H1022" s="2">
        <v>241</v>
      </c>
      <c r="I1022" s="2">
        <v>207</v>
      </c>
      <c r="K1022" s="2">
        <v>10</v>
      </c>
      <c r="L1022" s="2" t="s">
        <v>30</v>
      </c>
      <c r="M1022" s="2" t="s">
        <v>476</v>
      </c>
      <c r="N1022" s="2" t="s">
        <v>479</v>
      </c>
      <c r="O1022" s="2" t="s">
        <v>547</v>
      </c>
      <c r="S1022" s="5"/>
      <c r="T1022" s="41"/>
      <c r="U1022" s="8"/>
      <c r="W1022" s="2" t="s">
        <v>553</v>
      </c>
      <c r="X1022" s="45" t="str" cm="1">
        <f t="array" ref="X1022">IF(X762="TRUE",IF(AND(C1021&lt;&gt;1,C1022:C1025="",S1021:U1025=""), "FALSE","TRUE"),"FALSE")</f>
        <v>FALSE</v>
      </c>
    </row>
    <row r="1023" spans="2:24" x14ac:dyDescent="0.4">
      <c r="B1023" s="7" t="s">
        <v>554</v>
      </c>
      <c r="C1023" s="8"/>
      <c r="D1023" s="31"/>
      <c r="E1023" s="2" t="s">
        <v>555</v>
      </c>
      <c r="F1023" s="2" t="s">
        <v>114</v>
      </c>
      <c r="G1023" s="2" t="s">
        <v>115</v>
      </c>
      <c r="H1023" s="2">
        <v>241</v>
      </c>
      <c r="I1023" s="2">
        <v>207</v>
      </c>
      <c r="K1023" s="2">
        <v>120</v>
      </c>
      <c r="L1023" s="2" t="s">
        <v>30</v>
      </c>
      <c r="M1023" s="2" t="s">
        <v>476</v>
      </c>
      <c r="N1023" s="2" t="s">
        <v>479</v>
      </c>
      <c r="O1023" s="2" t="s">
        <v>547</v>
      </c>
      <c r="S1023" s="5"/>
      <c r="T1023" s="41"/>
      <c r="U1023" s="8"/>
      <c r="W1023" s="2" t="s">
        <v>116</v>
      </c>
      <c r="X1023" s="45" t="str" cm="1">
        <f t="array" ref="X1023">IF(X762="TRUE",IF(AND(C1021&lt;&gt;1,C1022:C1025="",S1021:U1025=""), "FALSE","TRUE"),"FALSE")</f>
        <v>FALSE</v>
      </c>
    </row>
    <row r="1024" spans="2:24" x14ac:dyDescent="0.4">
      <c r="B1024" s="7" t="s">
        <v>112</v>
      </c>
      <c r="C1024" s="8"/>
      <c r="D1024" s="31"/>
      <c r="E1024" s="2" t="s">
        <v>556</v>
      </c>
      <c r="F1024" s="2" t="s">
        <v>114</v>
      </c>
      <c r="G1024" s="2" t="s">
        <v>115</v>
      </c>
      <c r="H1024" s="2">
        <v>241</v>
      </c>
      <c r="I1024" s="2">
        <v>207</v>
      </c>
      <c r="K1024" s="2">
        <v>120</v>
      </c>
      <c r="L1024" s="2" t="s">
        <v>30</v>
      </c>
      <c r="M1024" s="2" t="s">
        <v>476</v>
      </c>
      <c r="N1024" s="2" t="s">
        <v>479</v>
      </c>
      <c r="O1024" s="2" t="s">
        <v>547</v>
      </c>
      <c r="S1024" s="5"/>
      <c r="T1024" s="41"/>
      <c r="U1024" s="8"/>
      <c r="W1024" s="2" t="s">
        <v>116</v>
      </c>
      <c r="X1024" s="45" t="str" cm="1">
        <f t="array" ref="X1024">IF(X762="TRUE",IF(AND(C1021&lt;&gt;1,C1022:C1025="",S1021:U1025=""), "FALSE","TRUE"),"FALSE")</f>
        <v>FALSE</v>
      </c>
    </row>
    <row r="1025" spans="2:26" x14ac:dyDescent="0.4">
      <c r="B1025" s="7" t="s">
        <v>117</v>
      </c>
      <c r="C1025" s="8"/>
      <c r="D1025" s="31"/>
      <c r="E1025" s="2" t="s">
        <v>557</v>
      </c>
      <c r="F1025" s="2" t="s">
        <v>116</v>
      </c>
      <c r="G1025" s="2" t="s">
        <v>115</v>
      </c>
      <c r="H1025" s="2">
        <v>241</v>
      </c>
      <c r="I1025" s="2">
        <v>207</v>
      </c>
      <c r="K1025" s="2">
        <v>120</v>
      </c>
      <c r="L1025" s="2" t="s">
        <v>30</v>
      </c>
      <c r="M1025" s="2" t="s">
        <v>476</v>
      </c>
      <c r="N1025" s="2" t="s">
        <v>479</v>
      </c>
      <c r="O1025" s="2" t="s">
        <v>547</v>
      </c>
      <c r="S1025" s="5"/>
      <c r="T1025" s="41"/>
      <c r="U1025" s="8"/>
      <c r="W1025" s="2" t="s">
        <v>116</v>
      </c>
      <c r="X1025" s="45" t="str" cm="1">
        <f t="array" ref="X1025">IF(X762="TRUE",IF(AND(C1021&lt;&gt;1,C1022:C1025="",S1021:U1025=""), "FALSE","TRUE"),"FALSE")</f>
        <v>FALSE</v>
      </c>
    </row>
    <row r="1026" spans="2:26" x14ac:dyDescent="0.4">
      <c r="B1026" s="3" t="s">
        <v>19</v>
      </c>
      <c r="I1026" s="2">
        <v>207</v>
      </c>
      <c r="S1026" s="43" t="s">
        <v>36</v>
      </c>
      <c r="T1026" s="44" t="s">
        <v>37</v>
      </c>
      <c r="U1026" s="43" t="s">
        <v>38</v>
      </c>
    </row>
    <row r="1027" spans="2:26" x14ac:dyDescent="0.4">
      <c r="B1027" s="7" t="s">
        <v>558</v>
      </c>
      <c r="C1027" s="8"/>
      <c r="D1027" s="31"/>
      <c r="E1027" s="2" t="s">
        <v>559</v>
      </c>
      <c r="F1027" s="2" t="s">
        <v>560</v>
      </c>
      <c r="G1027" s="2" t="s">
        <v>23</v>
      </c>
      <c r="I1027" s="2">
        <v>207</v>
      </c>
      <c r="J1027" s="2" t="s">
        <v>459</v>
      </c>
      <c r="L1027" s="2" t="s">
        <v>30</v>
      </c>
      <c r="M1027" s="2" t="s">
        <v>476</v>
      </c>
      <c r="N1027" s="2" t="s">
        <v>479</v>
      </c>
      <c r="S1027" s="5"/>
      <c r="T1027" s="41"/>
      <c r="U1027" s="8"/>
      <c r="W1027" s="2" t="s">
        <v>560</v>
      </c>
      <c r="X1027" s="2" t="str">
        <f>X$762</f>
        <v>TRUE</v>
      </c>
    </row>
    <row r="1028" spans="2:26" x14ac:dyDescent="0.4">
      <c r="C1028" s="18"/>
      <c r="D1028" s="18"/>
      <c r="I1028" s="2">
        <v>207</v>
      </c>
      <c r="J1028" s="2" t="s">
        <v>362</v>
      </c>
      <c r="Q1028" s="1"/>
      <c r="Z1028" s="1"/>
    </row>
    <row r="1029" spans="2:26" x14ac:dyDescent="0.4">
      <c r="B1029" s="50" t="s">
        <v>478</v>
      </c>
      <c r="C1029" s="50"/>
      <c r="D1029" s="33"/>
      <c r="E1029" s="2" t="s">
        <v>479</v>
      </c>
      <c r="I1029" s="2">
        <v>207</v>
      </c>
      <c r="L1029" s="2" t="s">
        <v>480</v>
      </c>
      <c r="M1029" s="2" t="s">
        <v>476</v>
      </c>
      <c r="N1029" s="2" t="s">
        <v>479</v>
      </c>
      <c r="Q1029" s="1"/>
      <c r="S1029" s="43" t="s">
        <v>36</v>
      </c>
      <c r="T1029" s="44" t="s">
        <v>37</v>
      </c>
      <c r="U1029" s="43" t="s">
        <v>38</v>
      </c>
      <c r="Z1029" s="1"/>
    </row>
    <row r="1030" spans="2:26" x14ac:dyDescent="0.4">
      <c r="B1030" s="7" t="s">
        <v>134</v>
      </c>
      <c r="C1030" s="5">
        <v>2</v>
      </c>
      <c r="D1030" s="30"/>
      <c r="E1030" s="2" t="s">
        <v>135</v>
      </c>
      <c r="F1030" s="2" t="s">
        <v>102</v>
      </c>
      <c r="G1030" s="2" t="s">
        <v>103</v>
      </c>
      <c r="I1030" s="2">
        <v>207</v>
      </c>
      <c r="K1030" s="2">
        <v>3</v>
      </c>
      <c r="L1030" s="2" t="s">
        <v>136</v>
      </c>
      <c r="M1030" s="2" t="s">
        <v>476</v>
      </c>
      <c r="N1030" s="2" t="s">
        <v>479</v>
      </c>
      <c r="Q1030" s="1"/>
      <c r="S1030" s="5"/>
      <c r="T1030" s="41"/>
      <c r="U1030" s="8"/>
      <c r="V1030" s="2" t="s">
        <v>105</v>
      </c>
      <c r="W1030" s="2" t="s">
        <v>561</v>
      </c>
      <c r="X1030" s="2" t="str" cm="1">
        <f t="array" ref="X1030">IF(AND(C$1030&lt;&gt;1,C$1031:C$1035="",S$1030:U$1035=""), "FALSE","TRUE")</f>
        <v>FALSE</v>
      </c>
      <c r="Z1030" s="1"/>
    </row>
    <row r="1031" spans="2:26" x14ac:dyDescent="0.4">
      <c r="B1031" s="7" t="s">
        <v>481</v>
      </c>
      <c r="C1031" s="8"/>
      <c r="D1031" s="31"/>
      <c r="E1031" s="2" t="s">
        <v>482</v>
      </c>
      <c r="F1031" s="2" t="s">
        <v>114</v>
      </c>
      <c r="G1031" s="2" t="s">
        <v>115</v>
      </c>
      <c r="I1031" s="2">
        <v>207</v>
      </c>
      <c r="K1031" s="2">
        <v>120</v>
      </c>
      <c r="L1031" s="2" t="s">
        <v>30</v>
      </c>
      <c r="M1031" s="2" t="s">
        <v>476</v>
      </c>
      <c r="N1031" s="2" t="s">
        <v>479</v>
      </c>
      <c r="Q1031" s="1"/>
      <c r="S1031" s="5"/>
      <c r="T1031" s="41"/>
      <c r="U1031" s="8"/>
      <c r="W1031" s="2" t="s">
        <v>468</v>
      </c>
      <c r="X1031" s="2" t="str" cm="1">
        <f t="array" ref="X1031">IF(AND(C$1030&lt;&gt;1,C$1031:C$1035="",S$1030:U$1035=""), "FALSE","TRUE")</f>
        <v>FALSE</v>
      </c>
      <c r="Z1031" s="1"/>
    </row>
    <row r="1032" spans="2:26" x14ac:dyDescent="0.4">
      <c r="B1032" s="7" t="s">
        <v>483</v>
      </c>
      <c r="C1032" s="8"/>
      <c r="D1032" s="31"/>
      <c r="E1032" s="2" t="s">
        <v>484</v>
      </c>
      <c r="F1032" s="2" t="s">
        <v>370</v>
      </c>
      <c r="G1032" s="2" t="s">
        <v>369</v>
      </c>
      <c r="I1032" s="2">
        <v>207</v>
      </c>
      <c r="K1032" s="2">
        <v>240</v>
      </c>
      <c r="L1032" s="2" t="s">
        <v>30</v>
      </c>
      <c r="M1032" s="2" t="s">
        <v>476</v>
      </c>
      <c r="N1032" s="2" t="s">
        <v>479</v>
      </c>
      <c r="Q1032" s="1"/>
      <c r="S1032" s="5"/>
      <c r="T1032" s="41"/>
      <c r="U1032" s="8"/>
      <c r="W1032" s="2" t="s">
        <v>465</v>
      </c>
      <c r="X1032" s="2" t="str" cm="1">
        <f t="array" ref="X1032">IF(AND(C$1030&lt;&gt;1,C$1031:C$1035="",S$1030:U$1035=""), "FALSE","TRUE")</f>
        <v>FALSE</v>
      </c>
      <c r="Z1032" s="1"/>
    </row>
    <row r="1033" spans="2:26" x14ac:dyDescent="0.4">
      <c r="B1033" s="7" t="s">
        <v>112</v>
      </c>
      <c r="C1033" s="8"/>
      <c r="D1033" s="31"/>
      <c r="E1033" s="2" t="s">
        <v>486</v>
      </c>
      <c r="F1033" s="2" t="s">
        <v>114</v>
      </c>
      <c r="G1033" s="2" t="s">
        <v>115</v>
      </c>
      <c r="I1033" s="2">
        <v>207</v>
      </c>
      <c r="K1033" s="2">
        <v>120</v>
      </c>
      <c r="L1033" s="2" t="s">
        <v>30</v>
      </c>
      <c r="M1033" s="2" t="s">
        <v>476</v>
      </c>
      <c r="N1033" s="2" t="s">
        <v>479</v>
      </c>
      <c r="Q1033" s="1"/>
      <c r="S1033" s="5"/>
      <c r="T1033" s="41"/>
      <c r="U1033" s="8"/>
      <c r="W1033" s="2" t="s">
        <v>468</v>
      </c>
      <c r="X1033" s="2" t="str" cm="1">
        <f t="array" ref="X1033">IF(AND(C$1030&lt;&gt;1,C$1031:C$1035="",S$1030:U$1035=""), "FALSE","TRUE")</f>
        <v>FALSE</v>
      </c>
      <c r="Z1033" s="1"/>
    </row>
    <row r="1034" spans="2:26" x14ac:dyDescent="0.4">
      <c r="B1034" s="7" t="s">
        <v>117</v>
      </c>
      <c r="C1034" s="8"/>
      <c r="D1034" s="31"/>
      <c r="E1034" s="2" t="s">
        <v>487</v>
      </c>
      <c r="F1034" s="2" t="s">
        <v>116</v>
      </c>
      <c r="G1034" s="2" t="s">
        <v>115</v>
      </c>
      <c r="I1034" s="2">
        <v>207</v>
      </c>
      <c r="K1034" s="2">
        <v>120</v>
      </c>
      <c r="L1034" s="2" t="s">
        <v>30</v>
      </c>
      <c r="M1034" s="2" t="s">
        <v>476</v>
      </c>
      <c r="N1034" s="2" t="s">
        <v>479</v>
      </c>
      <c r="Q1034" s="1"/>
      <c r="S1034" s="5"/>
      <c r="T1034" s="41"/>
      <c r="U1034" s="8"/>
      <c r="W1034" s="2" t="s">
        <v>468</v>
      </c>
      <c r="X1034" s="2" t="str" cm="1">
        <f t="array" ref="X1034">IF(AND(C$1030&lt;&gt;1,C$1031:C$1035="",S$1030:U$1035=""), "FALSE","TRUE")</f>
        <v>FALSE</v>
      </c>
      <c r="Z1034" s="1"/>
    </row>
    <row r="1035" spans="2:26" x14ac:dyDescent="0.4">
      <c r="B1035" s="7" t="s">
        <v>333</v>
      </c>
      <c r="C1035" s="11"/>
      <c r="D1035" s="34"/>
      <c r="E1035" s="2" t="s">
        <v>488</v>
      </c>
      <c r="F1035" s="2" t="s">
        <v>489</v>
      </c>
      <c r="G1035" s="2" t="s">
        <v>490</v>
      </c>
      <c r="I1035" s="2">
        <v>207</v>
      </c>
      <c r="K1035" s="2">
        <v>15</v>
      </c>
      <c r="L1035" s="2" t="s">
        <v>30</v>
      </c>
      <c r="M1035" s="2" t="s">
        <v>476</v>
      </c>
      <c r="N1035" s="2" t="s">
        <v>479</v>
      </c>
      <c r="Q1035" s="1"/>
      <c r="S1035" s="5"/>
      <c r="T1035" s="41"/>
      <c r="U1035" s="8"/>
      <c r="W1035" s="2" t="s">
        <v>562</v>
      </c>
      <c r="X1035" s="2" t="str" cm="1">
        <f t="array" ref="X1035">IF(AND(C$1030&lt;&gt;1,C$1031:C$1035="",S$1030:U$1035=""), "FALSE","TRUE")</f>
        <v>FALSE</v>
      </c>
      <c r="Z1035" s="1"/>
    </row>
    <row r="1036" spans="2:26" x14ac:dyDescent="0.4">
      <c r="B1036" s="3" t="s">
        <v>19</v>
      </c>
      <c r="I1036" s="2">
        <v>207</v>
      </c>
      <c r="Q1036" s="1"/>
      <c r="Z1036" s="1"/>
    </row>
    <row r="1037" spans="2:26" x14ac:dyDescent="0.4">
      <c r="B1037" s="50" t="s">
        <v>492</v>
      </c>
      <c r="C1037" s="50"/>
      <c r="D1037" s="33"/>
      <c r="E1037" s="2" t="s">
        <v>493</v>
      </c>
      <c r="I1037" s="2">
        <v>207</v>
      </c>
      <c r="L1037" s="2" t="s">
        <v>494</v>
      </c>
      <c r="M1037" s="2" t="s">
        <v>476</v>
      </c>
      <c r="N1037" s="2" t="s">
        <v>479</v>
      </c>
      <c r="O1037" s="2" t="s">
        <v>493</v>
      </c>
      <c r="Q1037" s="1"/>
      <c r="S1037" s="43" t="s">
        <v>36</v>
      </c>
      <c r="T1037" s="44" t="s">
        <v>37</v>
      </c>
      <c r="U1037" s="43" t="s">
        <v>38</v>
      </c>
      <c r="Z1037" s="1"/>
    </row>
    <row r="1038" spans="2:26" x14ac:dyDescent="0.4">
      <c r="B1038" s="7" t="s">
        <v>134</v>
      </c>
      <c r="C1038" s="5">
        <v>1</v>
      </c>
      <c r="D1038" s="30"/>
      <c r="E1038" s="2" t="s">
        <v>392</v>
      </c>
      <c r="F1038" s="2" t="s">
        <v>102</v>
      </c>
      <c r="G1038" s="2" t="s">
        <v>103</v>
      </c>
      <c r="H1038" s="2">
        <v>214</v>
      </c>
      <c r="I1038" s="2">
        <v>207</v>
      </c>
      <c r="K1038" s="2">
        <v>3</v>
      </c>
      <c r="L1038" s="2" t="s">
        <v>136</v>
      </c>
      <c r="M1038" s="2" t="s">
        <v>476</v>
      </c>
      <c r="N1038" s="2" t="s">
        <v>479</v>
      </c>
      <c r="O1038" s="2" t="s">
        <v>493</v>
      </c>
      <c r="Q1038" s="1"/>
      <c r="S1038" s="5"/>
      <c r="T1038" s="41"/>
      <c r="U1038" s="8"/>
      <c r="V1038" s="2" t="s">
        <v>105</v>
      </c>
      <c r="W1038" s="2" t="s">
        <v>561</v>
      </c>
      <c r="X1038" s="45" t="str" cm="1">
        <f t="array" ref="X1038">IF(X1030="TRUE",IF(AND(C1038&lt;&gt;1,C1039:C1042="",S1038:U1042=""), "FALSE","TRUE"),"FALSE")</f>
        <v>FALSE</v>
      </c>
      <c r="Z1038" s="1"/>
    </row>
    <row r="1039" spans="2:26" x14ac:dyDescent="0.4">
      <c r="B1039" s="7" t="s">
        <v>495</v>
      </c>
      <c r="C1039" s="8"/>
      <c r="D1039" s="31"/>
      <c r="E1039" s="2" t="s">
        <v>496</v>
      </c>
      <c r="F1039" s="2" t="s">
        <v>497</v>
      </c>
      <c r="G1039" s="2" t="s">
        <v>498</v>
      </c>
      <c r="H1039" s="2">
        <v>214</v>
      </c>
      <c r="I1039" s="2">
        <v>207</v>
      </c>
      <c r="K1039" s="2">
        <v>50</v>
      </c>
      <c r="L1039" s="2" t="s">
        <v>30</v>
      </c>
      <c r="M1039" s="2" t="s">
        <v>476</v>
      </c>
      <c r="N1039" s="2" t="s">
        <v>479</v>
      </c>
      <c r="O1039" s="2" t="s">
        <v>493</v>
      </c>
      <c r="Q1039" s="1"/>
      <c r="S1039" s="5"/>
      <c r="T1039" s="41"/>
      <c r="U1039" s="8"/>
      <c r="W1039" s="2" t="s">
        <v>563</v>
      </c>
      <c r="X1039" s="45" t="str" cm="1">
        <f t="array" ref="X1039">IF(X1030="TRUE",IF(AND(C1038&lt;&gt;1,C1039:C1042="",S1038:U1042=""), "FALSE","TRUE"),"FALSE")</f>
        <v>FALSE</v>
      </c>
      <c r="Z1039" s="1"/>
    </row>
    <row r="1040" spans="2:26" x14ac:dyDescent="0.4">
      <c r="B1040" s="7" t="s">
        <v>500</v>
      </c>
      <c r="C1040" s="5"/>
      <c r="D1040" s="30"/>
      <c r="E1040" s="2" t="s">
        <v>501</v>
      </c>
      <c r="F1040" s="2" t="s">
        <v>154</v>
      </c>
      <c r="G1040" s="2" t="s">
        <v>502</v>
      </c>
      <c r="H1040" s="2">
        <v>214</v>
      </c>
      <c r="I1040" s="2">
        <v>207</v>
      </c>
      <c r="K1040" s="2">
        <v>10</v>
      </c>
      <c r="L1040" s="2" t="s">
        <v>30</v>
      </c>
      <c r="M1040" s="2" t="s">
        <v>476</v>
      </c>
      <c r="N1040" s="2" t="s">
        <v>479</v>
      </c>
      <c r="O1040" s="2" t="s">
        <v>493</v>
      </c>
      <c r="Q1040" s="1"/>
      <c r="S1040" s="5"/>
      <c r="T1040" s="41"/>
      <c r="U1040" s="8"/>
      <c r="W1040" s="2" t="s">
        <v>472</v>
      </c>
      <c r="X1040" s="45" t="str" cm="1">
        <f t="array" ref="X1040">IF(X1030="TRUE",IF(AND(C1038&lt;&gt;1,C1039:C1042="",S1038:U1042=""), "FALSE","TRUE"),"FALSE")</f>
        <v>FALSE</v>
      </c>
      <c r="Z1040" s="1"/>
    </row>
    <row r="1041" spans="2:26" x14ac:dyDescent="0.4">
      <c r="B1041" s="7" t="s">
        <v>503</v>
      </c>
      <c r="C1041" s="5"/>
      <c r="D1041" s="30"/>
      <c r="E1041" s="2" t="s">
        <v>504</v>
      </c>
      <c r="F1041" s="2" t="s">
        <v>505</v>
      </c>
      <c r="G1041" s="2" t="s">
        <v>506</v>
      </c>
      <c r="H1041" s="2">
        <v>214</v>
      </c>
      <c r="I1041" s="2">
        <v>207</v>
      </c>
      <c r="K1041" s="2">
        <v>4</v>
      </c>
      <c r="L1041" s="2" t="s">
        <v>30</v>
      </c>
      <c r="M1041" s="2" t="s">
        <v>476</v>
      </c>
      <c r="N1041" s="2" t="s">
        <v>479</v>
      </c>
      <c r="O1041" s="2" t="s">
        <v>493</v>
      </c>
      <c r="Q1041" s="1"/>
      <c r="S1041" s="5"/>
      <c r="T1041" s="41"/>
      <c r="U1041" s="8"/>
      <c r="W1041" s="2" t="s">
        <v>564</v>
      </c>
      <c r="X1041" s="45" t="str" cm="1">
        <f t="array" ref="X1041">IF(X1030="TRUE",IF(AND(C1038&lt;&gt;1,C1039:C1042="",S1038:U1042=""), "FALSE","TRUE"),"FALSE")</f>
        <v>FALSE</v>
      </c>
      <c r="Z1041" s="1"/>
    </row>
    <row r="1042" spans="2:26" collapsed="1" x14ac:dyDescent="0.4">
      <c r="B1042" s="7" t="s">
        <v>508</v>
      </c>
      <c r="C1042" s="8"/>
      <c r="D1042" s="31"/>
      <c r="E1042" s="2" t="s">
        <v>509</v>
      </c>
      <c r="F1042" s="2" t="s">
        <v>510</v>
      </c>
      <c r="G1042" s="2" t="s">
        <v>511</v>
      </c>
      <c r="H1042" s="2">
        <v>214</v>
      </c>
      <c r="I1042" s="2">
        <v>207</v>
      </c>
      <c r="K1042" s="2">
        <v>120</v>
      </c>
      <c r="L1042" s="2" t="s">
        <v>30</v>
      </c>
      <c r="M1042" s="2" t="s">
        <v>476</v>
      </c>
      <c r="N1042" s="2" t="s">
        <v>479</v>
      </c>
      <c r="O1042" s="2" t="s">
        <v>493</v>
      </c>
      <c r="Q1042" s="1"/>
      <c r="S1042" s="5"/>
      <c r="T1042" s="41"/>
      <c r="U1042" s="8"/>
      <c r="W1042" s="2" t="s">
        <v>565</v>
      </c>
      <c r="X1042" s="45" t="str" cm="1">
        <f t="array" ref="X1042">IF(X1030="TRUE",IF(AND(C1038&lt;&gt;1,C1039:C1042="",S1038:U1042=""), "FALSE","TRUE"),"FALSE")</f>
        <v>FALSE</v>
      </c>
      <c r="Z1042" s="1"/>
    </row>
    <row r="1043" spans="2:26" hidden="1" outlineLevel="1" x14ac:dyDescent="0.4">
      <c r="B1043" s="7" t="s">
        <v>134</v>
      </c>
      <c r="C1043" s="5">
        <v>2</v>
      </c>
      <c r="D1043" s="30"/>
      <c r="E1043" s="2" t="s">
        <v>392</v>
      </c>
      <c r="F1043" s="2" t="s">
        <v>102</v>
      </c>
      <c r="G1043" s="2" t="s">
        <v>103</v>
      </c>
      <c r="H1043" s="2">
        <v>214</v>
      </c>
      <c r="I1043" s="2">
        <v>207</v>
      </c>
      <c r="K1043" s="2">
        <v>3</v>
      </c>
      <c r="L1043" s="2" t="s">
        <v>136</v>
      </c>
      <c r="M1043" s="2" t="s">
        <v>476</v>
      </c>
      <c r="N1043" s="2" t="s">
        <v>479</v>
      </c>
      <c r="O1043" s="2" t="s">
        <v>493</v>
      </c>
      <c r="Q1043" s="1"/>
      <c r="S1043" s="5"/>
      <c r="T1043" s="41"/>
      <c r="U1043" s="8"/>
      <c r="V1043" s="2" t="s">
        <v>105</v>
      </c>
      <c r="W1043" s="2" t="s">
        <v>561</v>
      </c>
      <c r="X1043" s="45" t="str" cm="1">
        <f t="array" ref="X1043">IF(X1030="TRUE",IF(AND(C1043&lt;&gt;1,C1044:C1047="",S1043:U1047=""), "FALSE","TRUE"),"FALSE")</f>
        <v>FALSE</v>
      </c>
      <c r="Z1043" s="1"/>
    </row>
    <row r="1044" spans="2:26" hidden="1" outlineLevel="1" x14ac:dyDescent="0.4">
      <c r="B1044" s="7" t="s">
        <v>495</v>
      </c>
      <c r="C1044" s="8"/>
      <c r="D1044" s="31"/>
      <c r="E1044" s="2" t="s">
        <v>496</v>
      </c>
      <c r="F1044" s="2" t="s">
        <v>497</v>
      </c>
      <c r="G1044" s="2" t="s">
        <v>498</v>
      </c>
      <c r="H1044" s="2">
        <v>214</v>
      </c>
      <c r="I1044" s="2">
        <v>207</v>
      </c>
      <c r="K1044" s="2">
        <v>50</v>
      </c>
      <c r="L1044" s="2" t="s">
        <v>30</v>
      </c>
      <c r="M1044" s="2" t="s">
        <v>476</v>
      </c>
      <c r="N1044" s="2" t="s">
        <v>479</v>
      </c>
      <c r="O1044" s="2" t="s">
        <v>493</v>
      </c>
      <c r="Q1044" s="1"/>
      <c r="S1044" s="5"/>
      <c r="T1044" s="41"/>
      <c r="U1044" s="8"/>
      <c r="W1044" s="2" t="s">
        <v>563</v>
      </c>
      <c r="X1044" s="45" t="str" cm="1">
        <f t="array" ref="X1044">IF(X1030="TRUE",IF(AND(C1043&lt;&gt;1,C1044:C1047="",S1043:U1047=""), "FALSE","TRUE"),"FALSE")</f>
        <v>FALSE</v>
      </c>
      <c r="Z1044" s="1"/>
    </row>
    <row r="1045" spans="2:26" hidden="1" outlineLevel="1" x14ac:dyDescent="0.4">
      <c r="B1045" s="7" t="s">
        <v>500</v>
      </c>
      <c r="C1045" s="5"/>
      <c r="D1045" s="30"/>
      <c r="E1045" s="2" t="s">
        <v>501</v>
      </c>
      <c r="F1045" s="2" t="s">
        <v>154</v>
      </c>
      <c r="G1045" s="2" t="s">
        <v>502</v>
      </c>
      <c r="H1045" s="2">
        <v>214</v>
      </c>
      <c r="I1045" s="2">
        <v>207</v>
      </c>
      <c r="K1045" s="2">
        <v>10</v>
      </c>
      <c r="L1045" s="2" t="s">
        <v>30</v>
      </c>
      <c r="M1045" s="2" t="s">
        <v>476</v>
      </c>
      <c r="N1045" s="2" t="s">
        <v>479</v>
      </c>
      <c r="O1045" s="2" t="s">
        <v>493</v>
      </c>
      <c r="Q1045" s="1"/>
      <c r="S1045" s="5"/>
      <c r="T1045" s="41"/>
      <c r="U1045" s="8"/>
      <c r="W1045" s="2" t="s">
        <v>472</v>
      </c>
      <c r="X1045" s="45" t="str" cm="1">
        <f t="array" ref="X1045">IF(X1030="TRUE",IF(AND(C1043&lt;&gt;1,C1044:C1047="",S1043:U1047=""), "FALSE","TRUE"),"FALSE")</f>
        <v>FALSE</v>
      </c>
      <c r="Z1045" s="1"/>
    </row>
    <row r="1046" spans="2:26" hidden="1" outlineLevel="1" x14ac:dyDescent="0.4">
      <c r="B1046" s="7" t="s">
        <v>503</v>
      </c>
      <c r="C1046" s="5"/>
      <c r="D1046" s="30"/>
      <c r="E1046" s="2" t="s">
        <v>504</v>
      </c>
      <c r="F1046" s="2" t="s">
        <v>505</v>
      </c>
      <c r="G1046" s="2" t="s">
        <v>506</v>
      </c>
      <c r="H1046" s="2">
        <v>214</v>
      </c>
      <c r="I1046" s="2">
        <v>207</v>
      </c>
      <c r="K1046" s="2">
        <v>4</v>
      </c>
      <c r="L1046" s="2" t="s">
        <v>30</v>
      </c>
      <c r="M1046" s="2" t="s">
        <v>476</v>
      </c>
      <c r="N1046" s="2" t="s">
        <v>479</v>
      </c>
      <c r="O1046" s="2" t="s">
        <v>493</v>
      </c>
      <c r="Q1046" s="1"/>
      <c r="S1046" s="5"/>
      <c r="T1046" s="41"/>
      <c r="U1046" s="8"/>
      <c r="W1046" s="2" t="s">
        <v>564</v>
      </c>
      <c r="X1046" s="45" t="str" cm="1">
        <f t="array" ref="X1046">IF(X1030="TRUE",IF(AND(C1043&lt;&gt;1,C1044:C1047="",S1043:U1047=""), "FALSE","TRUE"),"FALSE")</f>
        <v>FALSE</v>
      </c>
      <c r="Z1046" s="1"/>
    </row>
    <row r="1047" spans="2:26" hidden="1" outlineLevel="1" x14ac:dyDescent="0.4">
      <c r="B1047" s="7" t="s">
        <v>508</v>
      </c>
      <c r="C1047" s="8"/>
      <c r="D1047" s="31"/>
      <c r="E1047" s="2" t="s">
        <v>509</v>
      </c>
      <c r="F1047" s="2" t="s">
        <v>510</v>
      </c>
      <c r="G1047" s="2" t="s">
        <v>511</v>
      </c>
      <c r="H1047" s="2">
        <v>214</v>
      </c>
      <c r="I1047" s="2">
        <v>207</v>
      </c>
      <c r="K1047" s="2">
        <v>120</v>
      </c>
      <c r="L1047" s="2" t="s">
        <v>30</v>
      </c>
      <c r="M1047" s="2" t="s">
        <v>476</v>
      </c>
      <c r="N1047" s="2" t="s">
        <v>479</v>
      </c>
      <c r="O1047" s="2" t="s">
        <v>493</v>
      </c>
      <c r="Q1047" s="1"/>
      <c r="S1047" s="5"/>
      <c r="T1047" s="41"/>
      <c r="U1047" s="8"/>
      <c r="W1047" s="2" t="s">
        <v>565</v>
      </c>
      <c r="X1047" s="45" t="str" cm="1">
        <f t="array" ref="X1047">IF(X1030="TRUE",IF(AND(C1043&lt;&gt;1,C1044:C1047="",S1043:U1047=""), "FALSE","TRUE"),"FALSE")</f>
        <v>FALSE</v>
      </c>
      <c r="Z1047" s="1"/>
    </row>
    <row r="1048" spans="2:26" x14ac:dyDescent="0.4">
      <c r="B1048" s="3" t="s">
        <v>19</v>
      </c>
      <c r="I1048" s="2">
        <v>207</v>
      </c>
      <c r="Q1048" s="1"/>
      <c r="Z1048" s="1"/>
    </row>
    <row r="1049" spans="2:26" x14ac:dyDescent="0.4">
      <c r="B1049" s="50" t="s">
        <v>513</v>
      </c>
      <c r="C1049" s="50"/>
      <c r="D1049" s="33"/>
      <c r="E1049" s="2" t="s">
        <v>514</v>
      </c>
      <c r="I1049" s="2">
        <v>207</v>
      </c>
      <c r="L1049" s="2" t="s">
        <v>515</v>
      </c>
      <c r="M1049" s="2" t="s">
        <v>476</v>
      </c>
      <c r="N1049" s="2" t="s">
        <v>479</v>
      </c>
      <c r="O1049" s="2" t="s">
        <v>514</v>
      </c>
      <c r="Q1049" s="1"/>
      <c r="S1049" s="43" t="s">
        <v>36</v>
      </c>
      <c r="T1049" s="44" t="s">
        <v>37</v>
      </c>
      <c r="U1049" s="43" t="s">
        <v>38</v>
      </c>
      <c r="Z1049" s="1"/>
    </row>
    <row r="1050" spans="2:26" x14ac:dyDescent="0.4">
      <c r="B1050" s="7" t="s">
        <v>134</v>
      </c>
      <c r="C1050" s="5">
        <v>1</v>
      </c>
      <c r="D1050" s="30"/>
      <c r="E1050" s="2" t="s">
        <v>392</v>
      </c>
      <c r="F1050" s="2" t="s">
        <v>106</v>
      </c>
      <c r="G1050" s="2" t="s">
        <v>103</v>
      </c>
      <c r="H1050" s="2">
        <v>221</v>
      </c>
      <c r="I1050" s="2">
        <v>207</v>
      </c>
      <c r="K1050" s="2">
        <v>3</v>
      </c>
      <c r="L1050" s="2" t="s">
        <v>136</v>
      </c>
      <c r="M1050" s="2" t="s">
        <v>476</v>
      </c>
      <c r="N1050" s="2" t="s">
        <v>479</v>
      </c>
      <c r="O1050" s="2" t="s">
        <v>514</v>
      </c>
      <c r="Q1050" s="1"/>
      <c r="S1050" s="5"/>
      <c r="T1050" s="41"/>
      <c r="U1050" s="8"/>
      <c r="V1050" s="2" t="s">
        <v>105</v>
      </c>
      <c r="W1050" s="2" t="s">
        <v>561</v>
      </c>
      <c r="X1050" s="45" t="str" cm="1">
        <f t="array" ref="X1050">IF(X1030="TRUE",IF(AND(C1050&lt;&gt;1,C1051:C1052="",S1050:U1052=""), "FALSE","TRUE"),"FALSE")</f>
        <v>FALSE</v>
      </c>
      <c r="Z1050" s="1"/>
    </row>
    <row r="1051" spans="2:26" x14ac:dyDescent="0.4">
      <c r="B1051" s="7" t="s">
        <v>516</v>
      </c>
      <c r="C1051" s="8"/>
      <c r="D1051" s="31"/>
      <c r="E1051" s="2" t="s">
        <v>517</v>
      </c>
      <c r="F1051" s="2" t="s">
        <v>499</v>
      </c>
      <c r="G1051" s="2" t="s">
        <v>498</v>
      </c>
      <c r="H1051" s="2">
        <v>221</v>
      </c>
      <c r="I1051" s="2">
        <v>207</v>
      </c>
      <c r="K1051" s="2">
        <v>50</v>
      </c>
      <c r="L1051" s="2" t="s">
        <v>30</v>
      </c>
      <c r="M1051" s="2" t="s">
        <v>476</v>
      </c>
      <c r="N1051" s="2" t="s">
        <v>479</v>
      </c>
      <c r="O1051" s="2" t="s">
        <v>514</v>
      </c>
      <c r="Q1051" s="1"/>
      <c r="S1051" s="5"/>
      <c r="T1051" s="41"/>
      <c r="U1051" s="8"/>
      <c r="W1051" s="2" t="s">
        <v>563</v>
      </c>
      <c r="X1051" s="45" t="str" cm="1">
        <f t="array" ref="X1051">IF(X1030="TRUE",IF(AND(C1050&lt;&gt;1,C1051:C1052="",S1050:U1052=""), "FALSE","TRUE"),"FALSE")</f>
        <v>FALSE</v>
      </c>
      <c r="Z1051" s="1"/>
    </row>
    <row r="1052" spans="2:26" x14ac:dyDescent="0.4">
      <c r="B1052" s="7" t="s">
        <v>508</v>
      </c>
      <c r="C1052" s="8"/>
      <c r="D1052" s="31"/>
      <c r="E1052" s="2" t="s">
        <v>518</v>
      </c>
      <c r="F1052" s="2" t="s">
        <v>512</v>
      </c>
      <c r="G1052" s="2" t="s">
        <v>511</v>
      </c>
      <c r="H1052" s="2">
        <v>221</v>
      </c>
      <c r="I1052" s="2">
        <v>207</v>
      </c>
      <c r="K1052" s="2">
        <v>120</v>
      </c>
      <c r="L1052" s="2" t="s">
        <v>30</v>
      </c>
      <c r="M1052" s="2" t="s">
        <v>476</v>
      </c>
      <c r="N1052" s="2" t="s">
        <v>479</v>
      </c>
      <c r="O1052" s="2" t="s">
        <v>514</v>
      </c>
      <c r="Q1052" s="1"/>
      <c r="S1052" s="5"/>
      <c r="T1052" s="41"/>
      <c r="U1052" s="8"/>
      <c r="W1052" s="2" t="s">
        <v>565</v>
      </c>
      <c r="X1052" s="45" t="str" cm="1">
        <f t="array" ref="X1052">IF(X1030="TRUE",IF(AND(C1050&lt;&gt;1,C1051:C1052="",S1050:U1052=""), "FALSE","TRUE"),"FALSE")</f>
        <v>FALSE</v>
      </c>
      <c r="Z1052" s="1"/>
    </row>
    <row r="1053" spans="2:26" x14ac:dyDescent="0.4">
      <c r="B1053" s="7" t="s">
        <v>134</v>
      </c>
      <c r="C1053" s="5">
        <v>2</v>
      </c>
      <c r="D1053" s="30"/>
      <c r="E1053" s="2" t="s">
        <v>392</v>
      </c>
      <c r="F1053" s="2" t="s">
        <v>106</v>
      </c>
      <c r="G1053" s="2" t="s">
        <v>103</v>
      </c>
      <c r="H1053" s="2">
        <v>221</v>
      </c>
      <c r="I1053" s="2">
        <v>207</v>
      </c>
      <c r="K1053" s="2">
        <v>3</v>
      </c>
      <c r="L1053" s="2" t="s">
        <v>136</v>
      </c>
      <c r="M1053" s="2" t="s">
        <v>476</v>
      </c>
      <c r="N1053" s="2" t="s">
        <v>479</v>
      </c>
      <c r="O1053" s="2" t="s">
        <v>514</v>
      </c>
      <c r="Q1053" s="1"/>
      <c r="S1053" s="5"/>
      <c r="T1053" s="41"/>
      <c r="U1053" s="8"/>
      <c r="V1053" s="2" t="s">
        <v>105</v>
      </c>
      <c r="W1053" s="2" t="s">
        <v>561</v>
      </c>
      <c r="X1053" s="45" t="str" cm="1">
        <f t="array" ref="X1053">IF(X1030="TRUE",IF(AND(C1053&lt;&gt;1,C1054:C1055="",S1053:U1055=""), "FALSE","TRUE"),"FALSE")</f>
        <v>FALSE</v>
      </c>
      <c r="Z1053" s="1"/>
    </row>
    <row r="1054" spans="2:26" x14ac:dyDescent="0.4">
      <c r="B1054" s="7" t="s">
        <v>516</v>
      </c>
      <c r="C1054" s="8"/>
      <c r="D1054" s="31"/>
      <c r="E1054" s="2" t="s">
        <v>517</v>
      </c>
      <c r="F1054" s="2" t="s">
        <v>499</v>
      </c>
      <c r="G1054" s="2" t="s">
        <v>498</v>
      </c>
      <c r="H1054" s="2">
        <v>221</v>
      </c>
      <c r="I1054" s="2">
        <v>207</v>
      </c>
      <c r="K1054" s="2">
        <v>50</v>
      </c>
      <c r="L1054" s="2" t="s">
        <v>30</v>
      </c>
      <c r="M1054" s="2" t="s">
        <v>476</v>
      </c>
      <c r="N1054" s="2" t="s">
        <v>479</v>
      </c>
      <c r="O1054" s="2" t="s">
        <v>514</v>
      </c>
      <c r="Q1054" s="1"/>
      <c r="S1054" s="5"/>
      <c r="T1054" s="41"/>
      <c r="U1054" s="8"/>
      <c r="W1054" s="2" t="s">
        <v>563</v>
      </c>
      <c r="X1054" s="45" t="str" cm="1">
        <f t="array" ref="X1054">IF(X1030="TRUE",IF(AND(C1053&lt;&gt;1,C1054:C1055="",S1053:U1055=""), "FALSE","TRUE"),"FALSE")</f>
        <v>FALSE</v>
      </c>
      <c r="Z1054" s="1"/>
    </row>
    <row r="1055" spans="2:26" x14ac:dyDescent="0.4">
      <c r="B1055" s="7" t="s">
        <v>508</v>
      </c>
      <c r="C1055" s="8"/>
      <c r="D1055" s="31"/>
      <c r="E1055" s="2" t="s">
        <v>518</v>
      </c>
      <c r="F1055" s="2" t="s">
        <v>512</v>
      </c>
      <c r="G1055" s="2" t="s">
        <v>511</v>
      </c>
      <c r="H1055" s="2">
        <v>221</v>
      </c>
      <c r="I1055" s="2">
        <v>207</v>
      </c>
      <c r="K1055" s="2">
        <v>120</v>
      </c>
      <c r="L1055" s="2" t="s">
        <v>30</v>
      </c>
      <c r="M1055" s="2" t="s">
        <v>476</v>
      </c>
      <c r="N1055" s="2" t="s">
        <v>479</v>
      </c>
      <c r="O1055" s="2" t="s">
        <v>514</v>
      </c>
      <c r="Q1055" s="1"/>
      <c r="S1055" s="5"/>
      <c r="T1055" s="41"/>
      <c r="U1055" s="8"/>
      <c r="W1055" s="2" t="s">
        <v>565</v>
      </c>
      <c r="X1055" s="45" t="str" cm="1">
        <f t="array" ref="X1055">IF(X1030="TRUE",IF(AND(C1053&lt;&gt;1,C1054:C1055="",S1053:U1055=""), "FALSE","TRUE"),"FALSE")</f>
        <v>FALSE</v>
      </c>
      <c r="Z1055" s="1"/>
    </row>
    <row r="1056" spans="2:26" x14ac:dyDescent="0.4">
      <c r="B1056" s="7" t="s">
        <v>134</v>
      </c>
      <c r="C1056" s="5">
        <v>3</v>
      </c>
      <c r="D1056" s="30"/>
      <c r="E1056" s="2" t="s">
        <v>392</v>
      </c>
      <c r="F1056" s="2" t="s">
        <v>106</v>
      </c>
      <c r="G1056" s="2" t="s">
        <v>103</v>
      </c>
      <c r="H1056" s="2">
        <v>221</v>
      </c>
      <c r="I1056" s="2">
        <v>207</v>
      </c>
      <c r="K1056" s="2">
        <v>3</v>
      </c>
      <c r="L1056" s="2" t="s">
        <v>136</v>
      </c>
      <c r="M1056" s="2" t="s">
        <v>476</v>
      </c>
      <c r="N1056" s="2" t="s">
        <v>479</v>
      </c>
      <c r="O1056" s="2" t="s">
        <v>514</v>
      </c>
      <c r="Q1056" s="1"/>
      <c r="S1056" s="5"/>
      <c r="T1056" s="41"/>
      <c r="U1056" s="8"/>
      <c r="V1056" s="2" t="s">
        <v>105</v>
      </c>
      <c r="W1056" s="2" t="s">
        <v>561</v>
      </c>
      <c r="X1056" s="45" t="str" cm="1">
        <f t="array" ref="X1056">IF(X1030="TRUE",IF(AND(C1056&lt;&gt;1,C1057:C1058="",S1056:U1058=""), "FALSE","TRUE"),"FALSE")</f>
        <v>FALSE</v>
      </c>
      <c r="Z1056" s="1"/>
    </row>
    <row r="1057" spans="2:26" x14ac:dyDescent="0.4">
      <c r="B1057" s="7" t="s">
        <v>516</v>
      </c>
      <c r="C1057" s="8"/>
      <c r="D1057" s="31"/>
      <c r="E1057" s="2" t="s">
        <v>517</v>
      </c>
      <c r="F1057" s="2" t="s">
        <v>499</v>
      </c>
      <c r="G1057" s="2" t="s">
        <v>498</v>
      </c>
      <c r="H1057" s="2">
        <v>221</v>
      </c>
      <c r="I1057" s="2">
        <v>207</v>
      </c>
      <c r="K1057" s="2">
        <v>50</v>
      </c>
      <c r="L1057" s="2" t="s">
        <v>30</v>
      </c>
      <c r="M1057" s="2" t="s">
        <v>476</v>
      </c>
      <c r="N1057" s="2" t="s">
        <v>479</v>
      </c>
      <c r="O1057" s="2" t="s">
        <v>514</v>
      </c>
      <c r="Q1057" s="1"/>
      <c r="S1057" s="5"/>
      <c r="T1057" s="41"/>
      <c r="U1057" s="8"/>
      <c r="W1057" s="2" t="s">
        <v>563</v>
      </c>
      <c r="X1057" s="45" t="str" cm="1">
        <f t="array" ref="X1057">IF(X1030="TRUE",IF(AND(C1056&lt;&gt;1,C1057:C1058="",S1056:U1058=""), "FALSE","TRUE"),"FALSE")</f>
        <v>FALSE</v>
      </c>
      <c r="Z1057" s="1"/>
    </row>
    <row r="1058" spans="2:26" x14ac:dyDescent="0.4">
      <c r="B1058" s="7" t="s">
        <v>508</v>
      </c>
      <c r="C1058" s="8"/>
      <c r="D1058" s="31"/>
      <c r="E1058" s="2" t="s">
        <v>518</v>
      </c>
      <c r="F1058" s="2" t="s">
        <v>512</v>
      </c>
      <c r="G1058" s="2" t="s">
        <v>511</v>
      </c>
      <c r="H1058" s="2">
        <v>221</v>
      </c>
      <c r="I1058" s="2">
        <v>207</v>
      </c>
      <c r="K1058" s="2">
        <v>120</v>
      </c>
      <c r="L1058" s="2" t="s">
        <v>30</v>
      </c>
      <c r="M1058" s="2" t="s">
        <v>476</v>
      </c>
      <c r="N1058" s="2" t="s">
        <v>479</v>
      </c>
      <c r="O1058" s="2" t="s">
        <v>514</v>
      </c>
      <c r="Q1058" s="1"/>
      <c r="S1058" s="5"/>
      <c r="T1058" s="41"/>
      <c r="U1058" s="8"/>
      <c r="W1058" s="2" t="s">
        <v>565</v>
      </c>
      <c r="X1058" s="45" t="str" cm="1">
        <f t="array" ref="X1058">IF(X1030="TRUE",IF(AND(C1056&lt;&gt;1,C1057:C1058="",S1056:U1058=""), "FALSE","TRUE"),"FALSE")</f>
        <v>FALSE</v>
      </c>
      <c r="Z1058" s="1"/>
    </row>
    <row r="1059" spans="2:26" x14ac:dyDescent="0.4">
      <c r="B1059" s="7" t="s">
        <v>134</v>
      </c>
      <c r="C1059" s="5">
        <v>4</v>
      </c>
      <c r="D1059" s="30"/>
      <c r="E1059" s="2" t="s">
        <v>392</v>
      </c>
      <c r="F1059" s="2" t="s">
        <v>106</v>
      </c>
      <c r="G1059" s="2" t="s">
        <v>103</v>
      </c>
      <c r="H1059" s="2">
        <v>221</v>
      </c>
      <c r="I1059" s="2">
        <v>207</v>
      </c>
      <c r="K1059" s="2">
        <v>3</v>
      </c>
      <c r="L1059" s="2" t="s">
        <v>136</v>
      </c>
      <c r="M1059" s="2" t="s">
        <v>476</v>
      </c>
      <c r="N1059" s="2" t="s">
        <v>479</v>
      </c>
      <c r="O1059" s="2" t="s">
        <v>514</v>
      </c>
      <c r="Q1059" s="1"/>
      <c r="S1059" s="5"/>
      <c r="T1059" s="41"/>
      <c r="U1059" s="8"/>
      <c r="V1059" s="2" t="s">
        <v>105</v>
      </c>
      <c r="W1059" s="2" t="s">
        <v>561</v>
      </c>
      <c r="X1059" s="45" t="str" cm="1">
        <f t="array" ref="X1059">IF(X1030="TRUE",IF(AND(C1059&lt;&gt;1,C1060:C1061="",S1059:U1061=""), "FALSE","TRUE"),"FALSE")</f>
        <v>FALSE</v>
      </c>
      <c r="Z1059" s="1"/>
    </row>
    <row r="1060" spans="2:26" x14ac:dyDescent="0.4">
      <c r="B1060" s="7" t="s">
        <v>516</v>
      </c>
      <c r="C1060" s="8"/>
      <c r="D1060" s="31"/>
      <c r="E1060" s="2" t="s">
        <v>517</v>
      </c>
      <c r="F1060" s="2" t="s">
        <v>499</v>
      </c>
      <c r="G1060" s="2" t="s">
        <v>498</v>
      </c>
      <c r="H1060" s="2">
        <v>221</v>
      </c>
      <c r="I1060" s="2">
        <v>207</v>
      </c>
      <c r="K1060" s="2">
        <v>50</v>
      </c>
      <c r="L1060" s="2" t="s">
        <v>30</v>
      </c>
      <c r="M1060" s="2" t="s">
        <v>476</v>
      </c>
      <c r="N1060" s="2" t="s">
        <v>479</v>
      </c>
      <c r="O1060" s="2" t="s">
        <v>514</v>
      </c>
      <c r="Q1060" s="1"/>
      <c r="S1060" s="5"/>
      <c r="T1060" s="41"/>
      <c r="U1060" s="8"/>
      <c r="W1060" s="2" t="s">
        <v>563</v>
      </c>
      <c r="X1060" s="45" t="str" cm="1">
        <f t="array" ref="X1060">IF(X1030="TRUE",IF(AND(C1059&lt;&gt;1,C1060:C1061="",S1059:U1061=""), "FALSE","TRUE"),"FALSE")</f>
        <v>FALSE</v>
      </c>
      <c r="Z1060" s="1"/>
    </row>
    <row r="1061" spans="2:26" x14ac:dyDescent="0.4">
      <c r="B1061" s="7" t="s">
        <v>508</v>
      </c>
      <c r="C1061" s="8"/>
      <c r="D1061" s="31"/>
      <c r="E1061" s="2" t="s">
        <v>518</v>
      </c>
      <c r="F1061" s="2" t="s">
        <v>512</v>
      </c>
      <c r="G1061" s="2" t="s">
        <v>511</v>
      </c>
      <c r="H1061" s="2">
        <v>221</v>
      </c>
      <c r="I1061" s="2">
        <v>207</v>
      </c>
      <c r="K1061" s="2">
        <v>120</v>
      </c>
      <c r="L1061" s="2" t="s">
        <v>30</v>
      </c>
      <c r="M1061" s="2" t="s">
        <v>476</v>
      </c>
      <c r="N1061" s="2" t="s">
        <v>479</v>
      </c>
      <c r="O1061" s="2" t="s">
        <v>514</v>
      </c>
      <c r="Q1061" s="1"/>
      <c r="S1061" s="5"/>
      <c r="T1061" s="41"/>
      <c r="U1061" s="8"/>
      <c r="W1061" s="2" t="s">
        <v>565</v>
      </c>
      <c r="X1061" s="45" t="str" cm="1">
        <f t="array" ref="X1061">IF(X1030="TRUE",IF(AND(C1059&lt;&gt;1,C1060:C1061="",S1059:U1061=""), "FALSE","TRUE"),"FALSE")</f>
        <v>FALSE</v>
      </c>
      <c r="Z1061" s="1"/>
    </row>
    <row r="1062" spans="2:26" x14ac:dyDescent="0.4">
      <c r="B1062" s="7" t="s">
        <v>134</v>
      </c>
      <c r="C1062" s="5">
        <v>5</v>
      </c>
      <c r="D1062" s="30"/>
      <c r="E1062" s="2" t="s">
        <v>392</v>
      </c>
      <c r="F1062" s="2" t="s">
        <v>106</v>
      </c>
      <c r="G1062" s="2" t="s">
        <v>103</v>
      </c>
      <c r="H1062" s="2">
        <v>221</v>
      </c>
      <c r="I1062" s="2">
        <v>207</v>
      </c>
      <c r="K1062" s="2">
        <v>3</v>
      </c>
      <c r="L1062" s="2" t="s">
        <v>136</v>
      </c>
      <c r="M1062" s="2" t="s">
        <v>476</v>
      </c>
      <c r="N1062" s="2" t="s">
        <v>479</v>
      </c>
      <c r="O1062" s="2" t="s">
        <v>514</v>
      </c>
      <c r="Q1062" s="1"/>
      <c r="S1062" s="5"/>
      <c r="T1062" s="41"/>
      <c r="U1062" s="8"/>
      <c r="V1062" s="2" t="s">
        <v>105</v>
      </c>
      <c r="W1062" s="2" t="s">
        <v>561</v>
      </c>
      <c r="X1062" s="45" t="str" cm="1">
        <f t="array" ref="X1062">IF(X1030="TRUE",IF(AND(C1062&lt;&gt;1,C1063:C1064="",S1062:U1064=""), "FALSE","TRUE"),"FALSE")</f>
        <v>FALSE</v>
      </c>
      <c r="Z1062" s="1"/>
    </row>
    <row r="1063" spans="2:26" x14ac:dyDescent="0.4">
      <c r="B1063" s="7" t="s">
        <v>516</v>
      </c>
      <c r="C1063" s="8"/>
      <c r="D1063" s="31"/>
      <c r="E1063" s="2" t="s">
        <v>517</v>
      </c>
      <c r="F1063" s="2" t="s">
        <v>499</v>
      </c>
      <c r="G1063" s="2" t="s">
        <v>498</v>
      </c>
      <c r="H1063" s="2">
        <v>221</v>
      </c>
      <c r="I1063" s="2">
        <v>207</v>
      </c>
      <c r="K1063" s="2">
        <v>50</v>
      </c>
      <c r="L1063" s="2" t="s">
        <v>30</v>
      </c>
      <c r="M1063" s="2" t="s">
        <v>476</v>
      </c>
      <c r="N1063" s="2" t="s">
        <v>479</v>
      </c>
      <c r="O1063" s="2" t="s">
        <v>514</v>
      </c>
      <c r="Q1063" s="1"/>
      <c r="S1063" s="5"/>
      <c r="T1063" s="41"/>
      <c r="U1063" s="8"/>
      <c r="W1063" s="2" t="s">
        <v>563</v>
      </c>
      <c r="X1063" s="45" t="str" cm="1">
        <f t="array" ref="X1063">IF(X1030="TRUE",IF(AND(C1062&lt;&gt;1,C1063:C1064="",S1062:U1064=""), "FALSE","TRUE"),"FALSE")</f>
        <v>FALSE</v>
      </c>
      <c r="Z1063" s="1"/>
    </row>
    <row r="1064" spans="2:26" collapsed="1" x14ac:dyDescent="0.4">
      <c r="B1064" s="7" t="s">
        <v>508</v>
      </c>
      <c r="C1064" s="8"/>
      <c r="D1064" s="31"/>
      <c r="E1064" s="2" t="s">
        <v>518</v>
      </c>
      <c r="F1064" s="2" t="s">
        <v>512</v>
      </c>
      <c r="G1064" s="2" t="s">
        <v>511</v>
      </c>
      <c r="H1064" s="2">
        <v>221</v>
      </c>
      <c r="I1064" s="2">
        <v>207</v>
      </c>
      <c r="K1064" s="2">
        <v>120</v>
      </c>
      <c r="L1064" s="2" t="s">
        <v>30</v>
      </c>
      <c r="M1064" s="2" t="s">
        <v>476</v>
      </c>
      <c r="N1064" s="2" t="s">
        <v>479</v>
      </c>
      <c r="O1064" s="2" t="s">
        <v>514</v>
      </c>
      <c r="Q1064" s="1"/>
      <c r="S1064" s="5"/>
      <c r="T1064" s="41"/>
      <c r="U1064" s="8"/>
      <c r="W1064" s="2" t="s">
        <v>565</v>
      </c>
      <c r="X1064" s="45" t="str" cm="1">
        <f t="array" ref="X1064">IF(X1030="TRUE",IF(AND(C1062&lt;&gt;1,C1063:C1064="",S1062:U1064=""), "FALSE","TRUE"),"FALSE")</f>
        <v>FALSE</v>
      </c>
      <c r="Z1064" s="1"/>
    </row>
    <row r="1065" spans="2:26" hidden="1" outlineLevel="1" x14ac:dyDescent="0.4">
      <c r="B1065" s="7" t="s">
        <v>134</v>
      </c>
      <c r="C1065" s="5">
        <v>6</v>
      </c>
      <c r="D1065" s="30"/>
      <c r="E1065" s="2" t="s">
        <v>392</v>
      </c>
      <c r="F1065" s="2" t="s">
        <v>106</v>
      </c>
      <c r="G1065" s="2" t="s">
        <v>103</v>
      </c>
      <c r="H1065" s="2">
        <v>221</v>
      </c>
      <c r="I1065" s="2">
        <v>207</v>
      </c>
      <c r="K1065" s="2">
        <v>3</v>
      </c>
      <c r="L1065" s="2" t="s">
        <v>136</v>
      </c>
      <c r="M1065" s="2" t="s">
        <v>476</v>
      </c>
      <c r="N1065" s="2" t="s">
        <v>479</v>
      </c>
      <c r="O1065" s="2" t="s">
        <v>514</v>
      </c>
      <c r="Q1065" s="1"/>
      <c r="S1065" s="5"/>
      <c r="T1065" s="41"/>
      <c r="U1065" s="8"/>
      <c r="V1065" s="2" t="s">
        <v>105</v>
      </c>
      <c r="W1065" s="2" t="s">
        <v>561</v>
      </c>
      <c r="X1065" s="45" t="str" cm="1">
        <f t="array" ref="X1065">IF(X1030="TRUE",IF(AND(C1065&lt;&gt;1,C1066:C1067="",S1065:U1067=""), "FALSE","TRUE"),"FALSE")</f>
        <v>FALSE</v>
      </c>
      <c r="Z1065" s="1"/>
    </row>
    <row r="1066" spans="2:26" hidden="1" outlineLevel="1" x14ac:dyDescent="0.4">
      <c r="B1066" s="7" t="s">
        <v>516</v>
      </c>
      <c r="C1066" s="8"/>
      <c r="D1066" s="31"/>
      <c r="E1066" s="2" t="s">
        <v>517</v>
      </c>
      <c r="F1066" s="2" t="s">
        <v>499</v>
      </c>
      <c r="G1066" s="2" t="s">
        <v>498</v>
      </c>
      <c r="H1066" s="2">
        <v>221</v>
      </c>
      <c r="I1066" s="2">
        <v>207</v>
      </c>
      <c r="K1066" s="2">
        <v>50</v>
      </c>
      <c r="L1066" s="2" t="s">
        <v>30</v>
      </c>
      <c r="M1066" s="2" t="s">
        <v>476</v>
      </c>
      <c r="N1066" s="2" t="s">
        <v>479</v>
      </c>
      <c r="O1066" s="2" t="s">
        <v>514</v>
      </c>
      <c r="Q1066" s="1"/>
      <c r="S1066" s="5"/>
      <c r="T1066" s="41"/>
      <c r="U1066" s="8"/>
      <c r="W1066" s="2" t="s">
        <v>563</v>
      </c>
      <c r="X1066" s="45" t="str" cm="1">
        <f t="array" ref="X1066">IF(X1030="TRUE",IF(AND(C1065&lt;&gt;1,C1066:C1067="",S1065:U1067=""), "FALSE","TRUE"),"FALSE")</f>
        <v>FALSE</v>
      </c>
      <c r="Z1066" s="1"/>
    </row>
    <row r="1067" spans="2:26" hidden="1" outlineLevel="1" x14ac:dyDescent="0.4">
      <c r="B1067" s="7" t="s">
        <v>508</v>
      </c>
      <c r="C1067" s="8"/>
      <c r="D1067" s="31"/>
      <c r="E1067" s="2" t="s">
        <v>518</v>
      </c>
      <c r="F1067" s="2" t="s">
        <v>512</v>
      </c>
      <c r="G1067" s="2" t="s">
        <v>511</v>
      </c>
      <c r="H1067" s="2">
        <v>221</v>
      </c>
      <c r="I1067" s="2">
        <v>207</v>
      </c>
      <c r="K1067" s="2">
        <v>120</v>
      </c>
      <c r="L1067" s="2" t="s">
        <v>30</v>
      </c>
      <c r="M1067" s="2" t="s">
        <v>476</v>
      </c>
      <c r="N1067" s="2" t="s">
        <v>479</v>
      </c>
      <c r="O1067" s="2" t="s">
        <v>514</v>
      </c>
      <c r="Q1067" s="1"/>
      <c r="S1067" s="5"/>
      <c r="T1067" s="41"/>
      <c r="U1067" s="8"/>
      <c r="W1067" s="2" t="s">
        <v>565</v>
      </c>
      <c r="X1067" s="45" t="str" cm="1">
        <f t="array" ref="X1067">IF(X1030="TRUE",IF(AND(C1065&lt;&gt;1,C1066:C1067="",S1065:U1067=""), "FALSE","TRUE"),"FALSE")</f>
        <v>FALSE</v>
      </c>
      <c r="Z1067" s="1"/>
    </row>
    <row r="1068" spans="2:26" hidden="1" outlineLevel="1" x14ac:dyDescent="0.4">
      <c r="B1068" s="7" t="s">
        <v>134</v>
      </c>
      <c r="C1068" s="5">
        <v>7</v>
      </c>
      <c r="D1068" s="30"/>
      <c r="E1068" s="2" t="s">
        <v>392</v>
      </c>
      <c r="F1068" s="2" t="s">
        <v>106</v>
      </c>
      <c r="G1068" s="2" t="s">
        <v>103</v>
      </c>
      <c r="H1068" s="2">
        <v>221</v>
      </c>
      <c r="I1068" s="2">
        <v>207</v>
      </c>
      <c r="K1068" s="2">
        <v>3</v>
      </c>
      <c r="L1068" s="2" t="s">
        <v>136</v>
      </c>
      <c r="M1068" s="2" t="s">
        <v>476</v>
      </c>
      <c r="N1068" s="2" t="s">
        <v>479</v>
      </c>
      <c r="O1068" s="2" t="s">
        <v>514</v>
      </c>
      <c r="Q1068" s="1"/>
      <c r="S1068" s="5"/>
      <c r="T1068" s="41"/>
      <c r="U1068" s="8"/>
      <c r="V1068" s="2" t="s">
        <v>105</v>
      </c>
      <c r="W1068" s="2" t="s">
        <v>561</v>
      </c>
      <c r="X1068" s="45" t="str" cm="1">
        <f t="array" ref="X1068">IF(X1030="TRUE",IF(AND(C1068&lt;&gt;1,C1069:C1070="",S1068:U1070=""), "FALSE","TRUE"),"FALSE")</f>
        <v>FALSE</v>
      </c>
      <c r="Z1068" s="1"/>
    </row>
    <row r="1069" spans="2:26" hidden="1" outlineLevel="1" x14ac:dyDescent="0.4">
      <c r="B1069" s="7" t="s">
        <v>516</v>
      </c>
      <c r="C1069" s="8"/>
      <c r="D1069" s="31"/>
      <c r="E1069" s="2" t="s">
        <v>517</v>
      </c>
      <c r="F1069" s="2" t="s">
        <v>499</v>
      </c>
      <c r="G1069" s="2" t="s">
        <v>498</v>
      </c>
      <c r="H1069" s="2">
        <v>221</v>
      </c>
      <c r="I1069" s="2">
        <v>207</v>
      </c>
      <c r="K1069" s="2">
        <v>50</v>
      </c>
      <c r="L1069" s="2" t="s">
        <v>30</v>
      </c>
      <c r="M1069" s="2" t="s">
        <v>476</v>
      </c>
      <c r="N1069" s="2" t="s">
        <v>479</v>
      </c>
      <c r="O1069" s="2" t="s">
        <v>514</v>
      </c>
      <c r="Q1069" s="1"/>
      <c r="S1069" s="5"/>
      <c r="T1069" s="41"/>
      <c r="U1069" s="8"/>
      <c r="W1069" s="2" t="s">
        <v>563</v>
      </c>
      <c r="X1069" s="45" t="str" cm="1">
        <f t="array" ref="X1069">IF(X1030="TRUE",IF(AND(C1068&lt;&gt;1,C1069:C1070="",S1068:U1070=""), "FALSE","TRUE"),"FALSE")</f>
        <v>FALSE</v>
      </c>
      <c r="Z1069" s="1"/>
    </row>
    <row r="1070" spans="2:26" hidden="1" outlineLevel="1" x14ac:dyDescent="0.4">
      <c r="B1070" s="7" t="s">
        <v>508</v>
      </c>
      <c r="C1070" s="8"/>
      <c r="D1070" s="31"/>
      <c r="E1070" s="2" t="s">
        <v>518</v>
      </c>
      <c r="F1070" s="2" t="s">
        <v>512</v>
      </c>
      <c r="G1070" s="2" t="s">
        <v>511</v>
      </c>
      <c r="H1070" s="2">
        <v>221</v>
      </c>
      <c r="I1070" s="2">
        <v>207</v>
      </c>
      <c r="K1070" s="2">
        <v>120</v>
      </c>
      <c r="L1070" s="2" t="s">
        <v>30</v>
      </c>
      <c r="M1070" s="2" t="s">
        <v>476</v>
      </c>
      <c r="N1070" s="2" t="s">
        <v>479</v>
      </c>
      <c r="O1070" s="2" t="s">
        <v>514</v>
      </c>
      <c r="Q1070" s="1"/>
      <c r="S1070" s="5"/>
      <c r="T1070" s="41"/>
      <c r="U1070" s="8"/>
      <c r="W1070" s="2" t="s">
        <v>565</v>
      </c>
      <c r="X1070" s="45" t="str" cm="1">
        <f t="array" ref="X1070">IF(X1030="TRUE",IF(AND(C1068&lt;&gt;1,C1069:C1070="",S1068:U1070=""), "FALSE","TRUE"),"FALSE")</f>
        <v>FALSE</v>
      </c>
      <c r="Z1070" s="1"/>
    </row>
    <row r="1071" spans="2:26" hidden="1" outlineLevel="1" x14ac:dyDescent="0.4">
      <c r="B1071" s="7" t="s">
        <v>134</v>
      </c>
      <c r="C1071" s="5">
        <v>8</v>
      </c>
      <c r="D1071" s="30"/>
      <c r="E1071" s="2" t="s">
        <v>392</v>
      </c>
      <c r="F1071" s="2" t="s">
        <v>106</v>
      </c>
      <c r="G1071" s="2" t="s">
        <v>103</v>
      </c>
      <c r="H1071" s="2">
        <v>221</v>
      </c>
      <c r="I1071" s="2">
        <v>207</v>
      </c>
      <c r="K1071" s="2">
        <v>3</v>
      </c>
      <c r="L1071" s="2" t="s">
        <v>136</v>
      </c>
      <c r="M1071" s="2" t="s">
        <v>476</v>
      </c>
      <c r="N1071" s="2" t="s">
        <v>479</v>
      </c>
      <c r="O1071" s="2" t="s">
        <v>514</v>
      </c>
      <c r="Q1071" s="1"/>
      <c r="S1071" s="5"/>
      <c r="T1071" s="41"/>
      <c r="U1071" s="8"/>
      <c r="V1071" s="2" t="s">
        <v>105</v>
      </c>
      <c r="W1071" s="2" t="s">
        <v>561</v>
      </c>
      <c r="X1071" s="45" t="str" cm="1">
        <f t="array" ref="X1071">IF(X1030="TRUE",IF(AND(C1071&lt;&gt;1,C1072:C1073="",S1071:U1073=""), "FALSE","TRUE"),"FALSE")</f>
        <v>FALSE</v>
      </c>
      <c r="Z1071" s="1"/>
    </row>
    <row r="1072" spans="2:26" hidden="1" outlineLevel="1" x14ac:dyDescent="0.4">
      <c r="B1072" s="7" t="s">
        <v>516</v>
      </c>
      <c r="C1072" s="8"/>
      <c r="D1072" s="31"/>
      <c r="E1072" s="2" t="s">
        <v>517</v>
      </c>
      <c r="F1072" s="2" t="s">
        <v>499</v>
      </c>
      <c r="G1072" s="2" t="s">
        <v>498</v>
      </c>
      <c r="H1072" s="2">
        <v>221</v>
      </c>
      <c r="I1072" s="2">
        <v>207</v>
      </c>
      <c r="K1072" s="2">
        <v>50</v>
      </c>
      <c r="L1072" s="2" t="s">
        <v>30</v>
      </c>
      <c r="M1072" s="2" t="s">
        <v>476</v>
      </c>
      <c r="N1072" s="2" t="s">
        <v>479</v>
      </c>
      <c r="O1072" s="2" t="s">
        <v>514</v>
      </c>
      <c r="Q1072" s="1"/>
      <c r="S1072" s="5"/>
      <c r="T1072" s="41"/>
      <c r="U1072" s="8"/>
      <c r="W1072" s="2" t="s">
        <v>563</v>
      </c>
      <c r="X1072" s="45" t="str" cm="1">
        <f t="array" ref="X1072">IF(X1030="TRUE",IF(AND(C1071&lt;&gt;1,C1072:C1073="",S1071:U1073=""), "FALSE","TRUE"),"FALSE")</f>
        <v>FALSE</v>
      </c>
      <c r="Z1072" s="1"/>
    </row>
    <row r="1073" spans="2:26" hidden="1" outlineLevel="1" x14ac:dyDescent="0.4">
      <c r="B1073" s="7" t="s">
        <v>508</v>
      </c>
      <c r="C1073" s="8"/>
      <c r="D1073" s="31"/>
      <c r="E1073" s="2" t="s">
        <v>518</v>
      </c>
      <c r="F1073" s="2" t="s">
        <v>512</v>
      </c>
      <c r="G1073" s="2" t="s">
        <v>511</v>
      </c>
      <c r="H1073" s="2">
        <v>221</v>
      </c>
      <c r="I1073" s="2">
        <v>207</v>
      </c>
      <c r="K1073" s="2">
        <v>120</v>
      </c>
      <c r="L1073" s="2" t="s">
        <v>30</v>
      </c>
      <c r="M1073" s="2" t="s">
        <v>476</v>
      </c>
      <c r="N1073" s="2" t="s">
        <v>479</v>
      </c>
      <c r="O1073" s="2" t="s">
        <v>514</v>
      </c>
      <c r="Q1073" s="1"/>
      <c r="S1073" s="5"/>
      <c r="T1073" s="41"/>
      <c r="U1073" s="8"/>
      <c r="W1073" s="2" t="s">
        <v>565</v>
      </c>
      <c r="X1073" s="45" t="str" cm="1">
        <f t="array" ref="X1073">IF(X1030="TRUE",IF(AND(C1071&lt;&gt;1,C1072:C1073="",S1071:U1073=""), "FALSE","TRUE"),"FALSE")</f>
        <v>FALSE</v>
      </c>
      <c r="Z1073" s="1"/>
    </row>
    <row r="1074" spans="2:26" hidden="1" outlineLevel="1" x14ac:dyDescent="0.4">
      <c r="B1074" s="7" t="s">
        <v>134</v>
      </c>
      <c r="C1074" s="5">
        <v>9</v>
      </c>
      <c r="D1074" s="30"/>
      <c r="E1074" s="2" t="s">
        <v>392</v>
      </c>
      <c r="F1074" s="2" t="s">
        <v>106</v>
      </c>
      <c r="G1074" s="2" t="s">
        <v>103</v>
      </c>
      <c r="H1074" s="2">
        <v>221</v>
      </c>
      <c r="I1074" s="2">
        <v>207</v>
      </c>
      <c r="K1074" s="2">
        <v>3</v>
      </c>
      <c r="L1074" s="2" t="s">
        <v>136</v>
      </c>
      <c r="M1074" s="2" t="s">
        <v>476</v>
      </c>
      <c r="N1074" s="2" t="s">
        <v>479</v>
      </c>
      <c r="O1074" s="2" t="s">
        <v>514</v>
      </c>
      <c r="Q1074" s="1"/>
      <c r="S1074" s="5"/>
      <c r="T1074" s="41"/>
      <c r="U1074" s="8"/>
      <c r="V1074" s="2" t="s">
        <v>105</v>
      </c>
      <c r="W1074" s="2" t="s">
        <v>561</v>
      </c>
      <c r="X1074" s="45" t="str" cm="1">
        <f t="array" ref="X1074">IF(X1030="TRUE",IF(AND(C1074&lt;&gt;1,C1075:C1076="",S1074:U1076=""), "FALSE","TRUE"),"FALSE")</f>
        <v>FALSE</v>
      </c>
      <c r="Z1074" s="1"/>
    </row>
    <row r="1075" spans="2:26" hidden="1" outlineLevel="1" x14ac:dyDescent="0.4">
      <c r="B1075" s="7" t="s">
        <v>516</v>
      </c>
      <c r="C1075" s="8"/>
      <c r="D1075" s="31"/>
      <c r="E1075" s="2" t="s">
        <v>517</v>
      </c>
      <c r="F1075" s="2" t="s">
        <v>499</v>
      </c>
      <c r="G1075" s="2" t="s">
        <v>498</v>
      </c>
      <c r="H1075" s="2">
        <v>221</v>
      </c>
      <c r="I1075" s="2">
        <v>207</v>
      </c>
      <c r="K1075" s="2">
        <v>50</v>
      </c>
      <c r="L1075" s="2" t="s">
        <v>30</v>
      </c>
      <c r="M1075" s="2" t="s">
        <v>476</v>
      </c>
      <c r="N1075" s="2" t="s">
        <v>479</v>
      </c>
      <c r="O1075" s="2" t="s">
        <v>514</v>
      </c>
      <c r="Q1075" s="1"/>
      <c r="S1075" s="5"/>
      <c r="T1075" s="41"/>
      <c r="U1075" s="8"/>
      <c r="W1075" s="2" t="s">
        <v>563</v>
      </c>
      <c r="X1075" s="45" t="str" cm="1">
        <f t="array" ref="X1075">IF(X1030="TRUE",IF(AND(C1074&lt;&gt;1,C1075:C1076="",S1074:U1076=""), "FALSE","TRUE"),"FALSE")</f>
        <v>FALSE</v>
      </c>
      <c r="Z1075" s="1"/>
    </row>
    <row r="1076" spans="2:26" hidden="1" outlineLevel="1" x14ac:dyDescent="0.4">
      <c r="B1076" s="7" t="s">
        <v>508</v>
      </c>
      <c r="C1076" s="8"/>
      <c r="D1076" s="31"/>
      <c r="E1076" s="2" t="s">
        <v>518</v>
      </c>
      <c r="F1076" s="2" t="s">
        <v>512</v>
      </c>
      <c r="G1076" s="2" t="s">
        <v>511</v>
      </c>
      <c r="H1076" s="2">
        <v>221</v>
      </c>
      <c r="I1076" s="2">
        <v>207</v>
      </c>
      <c r="K1076" s="2">
        <v>120</v>
      </c>
      <c r="L1076" s="2" t="s">
        <v>30</v>
      </c>
      <c r="M1076" s="2" t="s">
        <v>476</v>
      </c>
      <c r="N1076" s="2" t="s">
        <v>479</v>
      </c>
      <c r="O1076" s="2" t="s">
        <v>514</v>
      </c>
      <c r="Q1076" s="1"/>
      <c r="S1076" s="5"/>
      <c r="T1076" s="41"/>
      <c r="U1076" s="8"/>
      <c r="W1076" s="2" t="s">
        <v>565</v>
      </c>
      <c r="X1076" s="45" t="str" cm="1">
        <f t="array" ref="X1076">IF(X1030="TRUE",IF(AND(C1074&lt;&gt;1,C1075:C1076="",S1074:U1076=""), "FALSE","TRUE"),"FALSE")</f>
        <v>FALSE</v>
      </c>
      <c r="Z1076" s="1"/>
    </row>
    <row r="1077" spans="2:26" hidden="1" outlineLevel="1" x14ac:dyDescent="0.4">
      <c r="B1077" s="7" t="s">
        <v>134</v>
      </c>
      <c r="C1077" s="5">
        <v>10</v>
      </c>
      <c r="D1077" s="30"/>
      <c r="E1077" s="2" t="s">
        <v>392</v>
      </c>
      <c r="F1077" s="2" t="s">
        <v>106</v>
      </c>
      <c r="G1077" s="2" t="s">
        <v>103</v>
      </c>
      <c r="H1077" s="2">
        <v>221</v>
      </c>
      <c r="I1077" s="2">
        <v>207</v>
      </c>
      <c r="K1077" s="2">
        <v>3</v>
      </c>
      <c r="L1077" s="2" t="s">
        <v>136</v>
      </c>
      <c r="M1077" s="2" t="s">
        <v>476</v>
      </c>
      <c r="N1077" s="2" t="s">
        <v>479</v>
      </c>
      <c r="O1077" s="2" t="s">
        <v>514</v>
      </c>
      <c r="Q1077" s="1"/>
      <c r="S1077" s="5"/>
      <c r="T1077" s="41"/>
      <c r="U1077" s="8"/>
      <c r="V1077" s="2" t="s">
        <v>105</v>
      </c>
      <c r="W1077" s="2" t="s">
        <v>561</v>
      </c>
      <c r="X1077" s="45" t="str" cm="1">
        <f t="array" ref="X1077">IF(X1030="TRUE",IF(AND(C1077&lt;&gt;1,C1078:C1079="",S1077:U1079=""), "FALSE","TRUE"),"FALSE")</f>
        <v>FALSE</v>
      </c>
      <c r="Z1077" s="1"/>
    </row>
    <row r="1078" spans="2:26" hidden="1" outlineLevel="1" x14ac:dyDescent="0.4">
      <c r="B1078" s="7" t="s">
        <v>516</v>
      </c>
      <c r="C1078" s="8"/>
      <c r="D1078" s="31"/>
      <c r="E1078" s="2" t="s">
        <v>517</v>
      </c>
      <c r="F1078" s="2" t="s">
        <v>499</v>
      </c>
      <c r="G1078" s="2" t="s">
        <v>498</v>
      </c>
      <c r="H1078" s="2">
        <v>221</v>
      </c>
      <c r="I1078" s="2">
        <v>207</v>
      </c>
      <c r="K1078" s="2">
        <v>50</v>
      </c>
      <c r="L1078" s="2" t="s">
        <v>30</v>
      </c>
      <c r="M1078" s="2" t="s">
        <v>476</v>
      </c>
      <c r="N1078" s="2" t="s">
        <v>479</v>
      </c>
      <c r="O1078" s="2" t="s">
        <v>514</v>
      </c>
      <c r="Q1078" s="1"/>
      <c r="S1078" s="5"/>
      <c r="T1078" s="41"/>
      <c r="U1078" s="8"/>
      <c r="W1078" s="2" t="s">
        <v>563</v>
      </c>
      <c r="X1078" s="45" t="str" cm="1">
        <f t="array" ref="X1078">IF(X1030="TRUE",IF(AND(C1077&lt;&gt;1,C1078:C1079="",S1077:U1079=""), "FALSE","TRUE"),"FALSE")</f>
        <v>FALSE</v>
      </c>
      <c r="Z1078" s="1"/>
    </row>
    <row r="1079" spans="2:26" hidden="1" outlineLevel="1" x14ac:dyDescent="0.4">
      <c r="B1079" s="7" t="s">
        <v>508</v>
      </c>
      <c r="C1079" s="8"/>
      <c r="D1079" s="31"/>
      <c r="E1079" s="2" t="s">
        <v>518</v>
      </c>
      <c r="F1079" s="2" t="s">
        <v>512</v>
      </c>
      <c r="G1079" s="2" t="s">
        <v>511</v>
      </c>
      <c r="H1079" s="2">
        <v>221</v>
      </c>
      <c r="I1079" s="2">
        <v>207</v>
      </c>
      <c r="K1079" s="2">
        <v>120</v>
      </c>
      <c r="L1079" s="2" t="s">
        <v>30</v>
      </c>
      <c r="M1079" s="2" t="s">
        <v>476</v>
      </c>
      <c r="N1079" s="2" t="s">
        <v>479</v>
      </c>
      <c r="O1079" s="2" t="s">
        <v>514</v>
      </c>
      <c r="Q1079" s="1"/>
      <c r="S1079" s="5"/>
      <c r="T1079" s="41"/>
      <c r="U1079" s="8"/>
      <c r="W1079" s="2" t="s">
        <v>565</v>
      </c>
      <c r="X1079" s="45" t="str" cm="1">
        <f t="array" ref="X1079">IF(X1030="TRUE",IF(AND(C1077&lt;&gt;1,C1078:C1079="",S1077:U1079=""), "FALSE","TRUE"),"FALSE")</f>
        <v>FALSE</v>
      </c>
      <c r="Z1079" s="1"/>
    </row>
    <row r="1080" spans="2:26" hidden="1" outlineLevel="1" x14ac:dyDescent="0.4">
      <c r="B1080" s="7" t="s">
        <v>134</v>
      </c>
      <c r="C1080" s="5">
        <v>11</v>
      </c>
      <c r="D1080" s="30"/>
      <c r="E1080" s="2" t="s">
        <v>392</v>
      </c>
      <c r="F1080" s="2" t="s">
        <v>106</v>
      </c>
      <c r="G1080" s="2" t="s">
        <v>103</v>
      </c>
      <c r="H1080" s="2">
        <v>221</v>
      </c>
      <c r="I1080" s="2">
        <v>207</v>
      </c>
      <c r="K1080" s="2">
        <v>3</v>
      </c>
      <c r="L1080" s="2" t="s">
        <v>136</v>
      </c>
      <c r="M1080" s="2" t="s">
        <v>476</v>
      </c>
      <c r="N1080" s="2" t="s">
        <v>479</v>
      </c>
      <c r="O1080" s="2" t="s">
        <v>514</v>
      </c>
      <c r="Q1080" s="1"/>
      <c r="S1080" s="5"/>
      <c r="T1080" s="41"/>
      <c r="U1080" s="8"/>
      <c r="V1080" s="2" t="s">
        <v>105</v>
      </c>
      <c r="W1080" s="2" t="s">
        <v>561</v>
      </c>
      <c r="X1080" s="45" t="str" cm="1">
        <f t="array" ref="X1080">IF(X1030="TRUE",IF(AND(C1080&lt;&gt;1,C1081:C1082="",S1080:U1082=""), "FALSE","TRUE"),"FALSE")</f>
        <v>FALSE</v>
      </c>
      <c r="Z1080" s="1"/>
    </row>
    <row r="1081" spans="2:26" hidden="1" outlineLevel="1" x14ac:dyDescent="0.4">
      <c r="B1081" s="7" t="s">
        <v>516</v>
      </c>
      <c r="C1081" s="8"/>
      <c r="D1081" s="31"/>
      <c r="E1081" s="2" t="s">
        <v>517</v>
      </c>
      <c r="F1081" s="2" t="s">
        <v>499</v>
      </c>
      <c r="G1081" s="2" t="s">
        <v>498</v>
      </c>
      <c r="H1081" s="2">
        <v>221</v>
      </c>
      <c r="I1081" s="2">
        <v>207</v>
      </c>
      <c r="K1081" s="2">
        <v>50</v>
      </c>
      <c r="L1081" s="2" t="s">
        <v>30</v>
      </c>
      <c r="M1081" s="2" t="s">
        <v>476</v>
      </c>
      <c r="N1081" s="2" t="s">
        <v>479</v>
      </c>
      <c r="O1081" s="2" t="s">
        <v>514</v>
      </c>
      <c r="Q1081" s="1"/>
      <c r="S1081" s="5"/>
      <c r="T1081" s="41"/>
      <c r="U1081" s="8"/>
      <c r="W1081" s="2" t="s">
        <v>563</v>
      </c>
      <c r="X1081" s="45" t="str" cm="1">
        <f t="array" ref="X1081">IF(X1030="TRUE",IF(AND(C1080&lt;&gt;1,C1081:C1082="",S1080:U1082=""), "FALSE","TRUE"),"FALSE")</f>
        <v>FALSE</v>
      </c>
      <c r="Z1081" s="1"/>
    </row>
    <row r="1082" spans="2:26" hidden="1" outlineLevel="1" x14ac:dyDescent="0.4">
      <c r="B1082" s="7" t="s">
        <v>508</v>
      </c>
      <c r="C1082" s="8"/>
      <c r="D1082" s="31"/>
      <c r="E1082" s="2" t="s">
        <v>518</v>
      </c>
      <c r="F1082" s="2" t="s">
        <v>512</v>
      </c>
      <c r="G1082" s="2" t="s">
        <v>511</v>
      </c>
      <c r="H1082" s="2">
        <v>221</v>
      </c>
      <c r="I1082" s="2">
        <v>207</v>
      </c>
      <c r="K1082" s="2">
        <v>120</v>
      </c>
      <c r="L1082" s="2" t="s">
        <v>30</v>
      </c>
      <c r="M1082" s="2" t="s">
        <v>476</v>
      </c>
      <c r="N1082" s="2" t="s">
        <v>479</v>
      </c>
      <c r="O1082" s="2" t="s">
        <v>514</v>
      </c>
      <c r="Q1082" s="1"/>
      <c r="S1082" s="5"/>
      <c r="T1082" s="41"/>
      <c r="U1082" s="8"/>
      <c r="W1082" s="2" t="s">
        <v>565</v>
      </c>
      <c r="X1082" s="45" t="str" cm="1">
        <f t="array" ref="X1082">IF(X1030="TRUE",IF(AND(C1080&lt;&gt;1,C1081:C1082="",S1080:U1082=""), "FALSE","TRUE"),"FALSE")</f>
        <v>FALSE</v>
      </c>
      <c r="Z1082" s="1"/>
    </row>
    <row r="1083" spans="2:26" hidden="1" outlineLevel="1" x14ac:dyDescent="0.4">
      <c r="B1083" s="7" t="s">
        <v>134</v>
      </c>
      <c r="C1083" s="5">
        <v>12</v>
      </c>
      <c r="D1083" s="30"/>
      <c r="E1083" s="2" t="s">
        <v>392</v>
      </c>
      <c r="F1083" s="2" t="s">
        <v>106</v>
      </c>
      <c r="G1083" s="2" t="s">
        <v>103</v>
      </c>
      <c r="H1083" s="2">
        <v>221</v>
      </c>
      <c r="I1083" s="2">
        <v>207</v>
      </c>
      <c r="K1083" s="2">
        <v>3</v>
      </c>
      <c r="L1083" s="2" t="s">
        <v>136</v>
      </c>
      <c r="M1083" s="2" t="s">
        <v>476</v>
      </c>
      <c r="N1083" s="2" t="s">
        <v>479</v>
      </c>
      <c r="O1083" s="2" t="s">
        <v>514</v>
      </c>
      <c r="Q1083" s="1"/>
      <c r="S1083" s="5"/>
      <c r="T1083" s="41"/>
      <c r="U1083" s="8"/>
      <c r="V1083" s="2" t="s">
        <v>105</v>
      </c>
      <c r="W1083" s="2" t="s">
        <v>561</v>
      </c>
      <c r="X1083" s="45" t="str" cm="1">
        <f t="array" ref="X1083">IF(X1030="TRUE",IF(AND(C1083&lt;&gt;1,C1084:C1085="",S1083:U1085=""), "FALSE","TRUE"),"FALSE")</f>
        <v>FALSE</v>
      </c>
      <c r="Z1083" s="1"/>
    </row>
    <row r="1084" spans="2:26" hidden="1" outlineLevel="1" x14ac:dyDescent="0.4">
      <c r="B1084" s="7" t="s">
        <v>516</v>
      </c>
      <c r="C1084" s="8"/>
      <c r="D1084" s="31"/>
      <c r="E1084" s="2" t="s">
        <v>517</v>
      </c>
      <c r="F1084" s="2" t="s">
        <v>499</v>
      </c>
      <c r="G1084" s="2" t="s">
        <v>498</v>
      </c>
      <c r="H1084" s="2">
        <v>221</v>
      </c>
      <c r="I1084" s="2">
        <v>207</v>
      </c>
      <c r="K1084" s="2">
        <v>50</v>
      </c>
      <c r="L1084" s="2" t="s">
        <v>30</v>
      </c>
      <c r="M1084" s="2" t="s">
        <v>476</v>
      </c>
      <c r="N1084" s="2" t="s">
        <v>479</v>
      </c>
      <c r="O1084" s="2" t="s">
        <v>514</v>
      </c>
      <c r="Q1084" s="1"/>
      <c r="S1084" s="5"/>
      <c r="T1084" s="41"/>
      <c r="U1084" s="8"/>
      <c r="W1084" s="2" t="s">
        <v>563</v>
      </c>
      <c r="X1084" s="45" t="str" cm="1">
        <f t="array" ref="X1084">IF(X1030="TRUE",IF(AND(C1083&lt;&gt;1,C1084:C1085="",S1083:U1085=""), "FALSE","TRUE"),"FALSE")</f>
        <v>FALSE</v>
      </c>
      <c r="Z1084" s="1"/>
    </row>
    <row r="1085" spans="2:26" hidden="1" outlineLevel="1" x14ac:dyDescent="0.4">
      <c r="B1085" s="7" t="s">
        <v>508</v>
      </c>
      <c r="C1085" s="8"/>
      <c r="D1085" s="31"/>
      <c r="E1085" s="2" t="s">
        <v>518</v>
      </c>
      <c r="F1085" s="2" t="s">
        <v>512</v>
      </c>
      <c r="G1085" s="2" t="s">
        <v>511</v>
      </c>
      <c r="H1085" s="2">
        <v>221</v>
      </c>
      <c r="I1085" s="2">
        <v>207</v>
      </c>
      <c r="K1085" s="2">
        <v>120</v>
      </c>
      <c r="L1085" s="2" t="s">
        <v>30</v>
      </c>
      <c r="M1085" s="2" t="s">
        <v>476</v>
      </c>
      <c r="N1085" s="2" t="s">
        <v>479</v>
      </c>
      <c r="O1085" s="2" t="s">
        <v>514</v>
      </c>
      <c r="Q1085" s="1"/>
      <c r="S1085" s="5"/>
      <c r="T1085" s="41"/>
      <c r="U1085" s="8"/>
      <c r="W1085" s="2" t="s">
        <v>565</v>
      </c>
      <c r="X1085" s="45" t="str" cm="1">
        <f t="array" ref="X1085">IF(X1030="TRUE",IF(AND(C1083&lt;&gt;1,C1084:C1085="",S1083:U1085=""), "FALSE","TRUE"),"FALSE")</f>
        <v>FALSE</v>
      </c>
      <c r="Z1085" s="1"/>
    </row>
    <row r="1086" spans="2:26" hidden="1" outlineLevel="1" x14ac:dyDescent="0.4">
      <c r="B1086" s="7" t="s">
        <v>134</v>
      </c>
      <c r="C1086" s="5">
        <v>13</v>
      </c>
      <c r="D1086" s="30"/>
      <c r="E1086" s="2" t="s">
        <v>392</v>
      </c>
      <c r="F1086" s="2" t="s">
        <v>106</v>
      </c>
      <c r="G1086" s="2" t="s">
        <v>103</v>
      </c>
      <c r="H1086" s="2">
        <v>221</v>
      </c>
      <c r="I1086" s="2">
        <v>207</v>
      </c>
      <c r="K1086" s="2">
        <v>3</v>
      </c>
      <c r="L1086" s="2" t="s">
        <v>136</v>
      </c>
      <c r="M1086" s="2" t="s">
        <v>476</v>
      </c>
      <c r="N1086" s="2" t="s">
        <v>479</v>
      </c>
      <c r="O1086" s="2" t="s">
        <v>514</v>
      </c>
      <c r="Q1086" s="1"/>
      <c r="S1086" s="5"/>
      <c r="T1086" s="41"/>
      <c r="U1086" s="8"/>
      <c r="V1086" s="2" t="s">
        <v>105</v>
      </c>
      <c r="W1086" s="2" t="s">
        <v>561</v>
      </c>
      <c r="X1086" s="45" t="str" cm="1">
        <f t="array" ref="X1086">IF(X1030="TRUE",IF(AND(C1086&lt;&gt;1,C1087:C1088="",S1086:U1088=""), "FALSE","TRUE"),"FALSE")</f>
        <v>FALSE</v>
      </c>
      <c r="Z1086" s="1"/>
    </row>
    <row r="1087" spans="2:26" hidden="1" outlineLevel="1" x14ac:dyDescent="0.4">
      <c r="B1087" s="7" t="s">
        <v>516</v>
      </c>
      <c r="C1087" s="8"/>
      <c r="D1087" s="31"/>
      <c r="E1087" s="2" t="s">
        <v>517</v>
      </c>
      <c r="F1087" s="2" t="s">
        <v>499</v>
      </c>
      <c r="G1087" s="2" t="s">
        <v>498</v>
      </c>
      <c r="H1087" s="2">
        <v>221</v>
      </c>
      <c r="I1087" s="2">
        <v>207</v>
      </c>
      <c r="K1087" s="2">
        <v>50</v>
      </c>
      <c r="L1087" s="2" t="s">
        <v>30</v>
      </c>
      <c r="M1087" s="2" t="s">
        <v>476</v>
      </c>
      <c r="N1087" s="2" t="s">
        <v>479</v>
      </c>
      <c r="O1087" s="2" t="s">
        <v>514</v>
      </c>
      <c r="Q1087" s="1"/>
      <c r="S1087" s="5"/>
      <c r="T1087" s="41"/>
      <c r="U1087" s="8"/>
      <c r="W1087" s="2" t="s">
        <v>563</v>
      </c>
      <c r="X1087" s="45" t="str" cm="1">
        <f t="array" ref="X1087">IF(X1030="TRUE",IF(AND(C1086&lt;&gt;1,C1087:C1088="",S1086:U1088=""), "FALSE","TRUE"),"FALSE")</f>
        <v>FALSE</v>
      </c>
      <c r="Z1087" s="1"/>
    </row>
    <row r="1088" spans="2:26" hidden="1" outlineLevel="1" x14ac:dyDescent="0.4">
      <c r="B1088" s="7" t="s">
        <v>508</v>
      </c>
      <c r="C1088" s="8"/>
      <c r="D1088" s="31"/>
      <c r="E1088" s="2" t="s">
        <v>518</v>
      </c>
      <c r="F1088" s="2" t="s">
        <v>512</v>
      </c>
      <c r="G1088" s="2" t="s">
        <v>511</v>
      </c>
      <c r="H1088" s="2">
        <v>221</v>
      </c>
      <c r="I1088" s="2">
        <v>207</v>
      </c>
      <c r="K1088" s="2">
        <v>120</v>
      </c>
      <c r="L1088" s="2" t="s">
        <v>30</v>
      </c>
      <c r="M1088" s="2" t="s">
        <v>476</v>
      </c>
      <c r="N1088" s="2" t="s">
        <v>479</v>
      </c>
      <c r="O1088" s="2" t="s">
        <v>514</v>
      </c>
      <c r="Q1088" s="1"/>
      <c r="S1088" s="5"/>
      <c r="T1088" s="41"/>
      <c r="U1088" s="8"/>
      <c r="W1088" s="2" t="s">
        <v>565</v>
      </c>
      <c r="X1088" s="45" t="str" cm="1">
        <f t="array" ref="X1088">IF(X1030="TRUE",IF(AND(C1086&lt;&gt;1,C1087:C1088="",S1086:U1088=""), "FALSE","TRUE"),"FALSE")</f>
        <v>FALSE</v>
      </c>
      <c r="Z1088" s="1"/>
    </row>
    <row r="1089" spans="2:26" hidden="1" outlineLevel="1" x14ac:dyDescent="0.4">
      <c r="B1089" s="7" t="s">
        <v>134</v>
      </c>
      <c r="C1089" s="5">
        <v>14</v>
      </c>
      <c r="D1089" s="30"/>
      <c r="E1089" s="2" t="s">
        <v>392</v>
      </c>
      <c r="F1089" s="2" t="s">
        <v>106</v>
      </c>
      <c r="G1089" s="2" t="s">
        <v>103</v>
      </c>
      <c r="H1089" s="2">
        <v>221</v>
      </c>
      <c r="I1089" s="2">
        <v>207</v>
      </c>
      <c r="K1089" s="2">
        <v>3</v>
      </c>
      <c r="L1089" s="2" t="s">
        <v>136</v>
      </c>
      <c r="M1089" s="2" t="s">
        <v>476</v>
      </c>
      <c r="N1089" s="2" t="s">
        <v>479</v>
      </c>
      <c r="O1089" s="2" t="s">
        <v>514</v>
      </c>
      <c r="Q1089" s="1"/>
      <c r="S1089" s="5"/>
      <c r="T1089" s="41"/>
      <c r="U1089" s="8"/>
      <c r="V1089" s="2" t="s">
        <v>105</v>
      </c>
      <c r="W1089" s="2" t="s">
        <v>561</v>
      </c>
      <c r="X1089" s="45" t="str" cm="1">
        <f t="array" ref="X1089">IF(X1030="TRUE",IF(AND(C1089&lt;&gt;1,C1090:C1091="",S1089:U1091=""), "FALSE","TRUE"),"FALSE")</f>
        <v>FALSE</v>
      </c>
      <c r="Z1089" s="1"/>
    </row>
    <row r="1090" spans="2:26" hidden="1" outlineLevel="1" x14ac:dyDescent="0.4">
      <c r="B1090" s="7" t="s">
        <v>516</v>
      </c>
      <c r="C1090" s="8"/>
      <c r="D1090" s="31"/>
      <c r="E1090" s="2" t="s">
        <v>517</v>
      </c>
      <c r="F1090" s="2" t="s">
        <v>499</v>
      </c>
      <c r="G1090" s="2" t="s">
        <v>498</v>
      </c>
      <c r="H1090" s="2">
        <v>221</v>
      </c>
      <c r="I1090" s="2">
        <v>207</v>
      </c>
      <c r="K1090" s="2">
        <v>50</v>
      </c>
      <c r="L1090" s="2" t="s">
        <v>30</v>
      </c>
      <c r="M1090" s="2" t="s">
        <v>476</v>
      </c>
      <c r="N1090" s="2" t="s">
        <v>479</v>
      </c>
      <c r="O1090" s="2" t="s">
        <v>514</v>
      </c>
      <c r="Q1090" s="1"/>
      <c r="S1090" s="5"/>
      <c r="T1090" s="41"/>
      <c r="U1090" s="8"/>
      <c r="W1090" s="2" t="s">
        <v>563</v>
      </c>
      <c r="X1090" s="45" t="str" cm="1">
        <f t="array" ref="X1090">IF(X1030="TRUE",IF(AND(C1089&lt;&gt;1,C1090:C1091="",S1089:U1091=""), "FALSE","TRUE"),"FALSE")</f>
        <v>FALSE</v>
      </c>
      <c r="Z1090" s="1"/>
    </row>
    <row r="1091" spans="2:26" hidden="1" outlineLevel="1" x14ac:dyDescent="0.4">
      <c r="B1091" s="7" t="s">
        <v>508</v>
      </c>
      <c r="C1091" s="8"/>
      <c r="D1091" s="31"/>
      <c r="E1091" s="2" t="s">
        <v>518</v>
      </c>
      <c r="F1091" s="2" t="s">
        <v>512</v>
      </c>
      <c r="G1091" s="2" t="s">
        <v>511</v>
      </c>
      <c r="H1091" s="2">
        <v>221</v>
      </c>
      <c r="I1091" s="2">
        <v>207</v>
      </c>
      <c r="K1091" s="2">
        <v>120</v>
      </c>
      <c r="L1091" s="2" t="s">
        <v>30</v>
      </c>
      <c r="M1091" s="2" t="s">
        <v>476</v>
      </c>
      <c r="N1091" s="2" t="s">
        <v>479</v>
      </c>
      <c r="O1091" s="2" t="s">
        <v>514</v>
      </c>
      <c r="Q1091" s="1"/>
      <c r="S1091" s="5"/>
      <c r="T1091" s="41"/>
      <c r="U1091" s="8"/>
      <c r="W1091" s="2" t="s">
        <v>565</v>
      </c>
      <c r="X1091" s="45" t="str" cm="1">
        <f t="array" ref="X1091">IF(X1030="TRUE",IF(AND(C1089&lt;&gt;1,C1090:C1091="",S1089:U1091=""), "FALSE","TRUE"),"FALSE")</f>
        <v>FALSE</v>
      </c>
      <c r="Z1091" s="1"/>
    </row>
    <row r="1092" spans="2:26" hidden="1" outlineLevel="1" x14ac:dyDescent="0.4">
      <c r="B1092" s="7" t="s">
        <v>134</v>
      </c>
      <c r="C1092" s="5">
        <v>15</v>
      </c>
      <c r="D1092" s="30"/>
      <c r="E1092" s="2" t="s">
        <v>392</v>
      </c>
      <c r="F1092" s="2" t="s">
        <v>106</v>
      </c>
      <c r="G1092" s="2" t="s">
        <v>103</v>
      </c>
      <c r="H1092" s="2">
        <v>221</v>
      </c>
      <c r="I1092" s="2">
        <v>207</v>
      </c>
      <c r="K1092" s="2">
        <v>3</v>
      </c>
      <c r="L1092" s="2" t="s">
        <v>136</v>
      </c>
      <c r="M1092" s="2" t="s">
        <v>476</v>
      </c>
      <c r="N1092" s="2" t="s">
        <v>479</v>
      </c>
      <c r="O1092" s="2" t="s">
        <v>514</v>
      </c>
      <c r="Q1092" s="1"/>
      <c r="S1092" s="5"/>
      <c r="T1092" s="41"/>
      <c r="U1092" s="8"/>
      <c r="V1092" s="2" t="s">
        <v>105</v>
      </c>
      <c r="W1092" s="2" t="s">
        <v>561</v>
      </c>
      <c r="X1092" s="45" t="str" cm="1">
        <f t="array" ref="X1092">IF(X1030="TRUE",IF(AND(C1092&lt;&gt;1,C1093:C1094="",S1092:U1094=""), "FALSE","TRUE"),"FALSE")</f>
        <v>FALSE</v>
      </c>
      <c r="Z1092" s="1"/>
    </row>
    <row r="1093" spans="2:26" hidden="1" outlineLevel="1" x14ac:dyDescent="0.4">
      <c r="B1093" s="7" t="s">
        <v>516</v>
      </c>
      <c r="C1093" s="8"/>
      <c r="D1093" s="31"/>
      <c r="E1093" s="2" t="s">
        <v>517</v>
      </c>
      <c r="F1093" s="2" t="s">
        <v>499</v>
      </c>
      <c r="G1093" s="2" t="s">
        <v>498</v>
      </c>
      <c r="H1093" s="2">
        <v>221</v>
      </c>
      <c r="I1093" s="2">
        <v>207</v>
      </c>
      <c r="K1093" s="2">
        <v>50</v>
      </c>
      <c r="L1093" s="2" t="s">
        <v>30</v>
      </c>
      <c r="M1093" s="2" t="s">
        <v>476</v>
      </c>
      <c r="N1093" s="2" t="s">
        <v>479</v>
      </c>
      <c r="O1093" s="2" t="s">
        <v>514</v>
      </c>
      <c r="Q1093" s="1"/>
      <c r="S1093" s="5"/>
      <c r="T1093" s="41"/>
      <c r="U1093" s="8"/>
      <c r="W1093" s="2" t="s">
        <v>563</v>
      </c>
      <c r="X1093" s="45" t="str" cm="1">
        <f t="array" ref="X1093">IF(X1030="TRUE",IF(AND(C1092&lt;&gt;1,C1093:C1094="",S1092:U1094=""), "FALSE","TRUE"),"FALSE")</f>
        <v>FALSE</v>
      </c>
      <c r="Z1093" s="1"/>
    </row>
    <row r="1094" spans="2:26" hidden="1" outlineLevel="1" x14ac:dyDescent="0.4">
      <c r="B1094" s="7" t="s">
        <v>508</v>
      </c>
      <c r="C1094" s="8"/>
      <c r="D1094" s="31"/>
      <c r="E1094" s="2" t="s">
        <v>518</v>
      </c>
      <c r="F1094" s="2" t="s">
        <v>512</v>
      </c>
      <c r="G1094" s="2" t="s">
        <v>511</v>
      </c>
      <c r="H1094" s="2">
        <v>221</v>
      </c>
      <c r="I1094" s="2">
        <v>207</v>
      </c>
      <c r="K1094" s="2">
        <v>120</v>
      </c>
      <c r="L1094" s="2" t="s">
        <v>30</v>
      </c>
      <c r="M1094" s="2" t="s">
        <v>476</v>
      </c>
      <c r="N1094" s="2" t="s">
        <v>479</v>
      </c>
      <c r="O1094" s="2" t="s">
        <v>514</v>
      </c>
      <c r="Q1094" s="1"/>
      <c r="S1094" s="5"/>
      <c r="T1094" s="41"/>
      <c r="U1094" s="8"/>
      <c r="W1094" s="2" t="s">
        <v>565</v>
      </c>
      <c r="X1094" s="45" t="str" cm="1">
        <f t="array" ref="X1094">IF(X1030="TRUE",IF(AND(C1092&lt;&gt;1,C1093:C1094="",S1092:U1094=""), "FALSE","TRUE"),"FALSE")</f>
        <v>FALSE</v>
      </c>
      <c r="Z1094" s="1"/>
    </row>
    <row r="1095" spans="2:26" hidden="1" outlineLevel="1" x14ac:dyDescent="0.4">
      <c r="B1095" s="7" t="s">
        <v>134</v>
      </c>
      <c r="C1095" s="5">
        <v>16</v>
      </c>
      <c r="D1095" s="30"/>
      <c r="E1095" s="2" t="s">
        <v>392</v>
      </c>
      <c r="F1095" s="2" t="s">
        <v>106</v>
      </c>
      <c r="G1095" s="2" t="s">
        <v>103</v>
      </c>
      <c r="H1095" s="2">
        <v>221</v>
      </c>
      <c r="I1095" s="2">
        <v>207</v>
      </c>
      <c r="K1095" s="2">
        <v>3</v>
      </c>
      <c r="L1095" s="2" t="s">
        <v>136</v>
      </c>
      <c r="M1095" s="2" t="s">
        <v>476</v>
      </c>
      <c r="N1095" s="2" t="s">
        <v>479</v>
      </c>
      <c r="O1095" s="2" t="s">
        <v>514</v>
      </c>
      <c r="Q1095" s="1"/>
      <c r="S1095" s="5"/>
      <c r="T1095" s="41"/>
      <c r="U1095" s="8"/>
      <c r="V1095" s="2" t="s">
        <v>105</v>
      </c>
      <c r="W1095" s="2" t="s">
        <v>561</v>
      </c>
      <c r="X1095" s="45" t="str" cm="1">
        <f t="array" ref="X1095">IF(X1030="TRUE",IF(AND(C1095&lt;&gt;1,C1096:C1097="",S1095:U1097=""), "FALSE","TRUE"),"FALSE")</f>
        <v>FALSE</v>
      </c>
      <c r="Z1095" s="1"/>
    </row>
    <row r="1096" spans="2:26" hidden="1" outlineLevel="1" x14ac:dyDescent="0.4">
      <c r="B1096" s="7" t="s">
        <v>516</v>
      </c>
      <c r="C1096" s="8"/>
      <c r="D1096" s="31"/>
      <c r="E1096" s="2" t="s">
        <v>517</v>
      </c>
      <c r="F1096" s="2" t="s">
        <v>499</v>
      </c>
      <c r="G1096" s="2" t="s">
        <v>498</v>
      </c>
      <c r="H1096" s="2">
        <v>221</v>
      </c>
      <c r="I1096" s="2">
        <v>207</v>
      </c>
      <c r="K1096" s="2">
        <v>50</v>
      </c>
      <c r="L1096" s="2" t="s">
        <v>30</v>
      </c>
      <c r="M1096" s="2" t="s">
        <v>476</v>
      </c>
      <c r="N1096" s="2" t="s">
        <v>479</v>
      </c>
      <c r="O1096" s="2" t="s">
        <v>514</v>
      </c>
      <c r="Q1096" s="1"/>
      <c r="S1096" s="5"/>
      <c r="T1096" s="41"/>
      <c r="U1096" s="8"/>
      <c r="W1096" s="2" t="s">
        <v>563</v>
      </c>
      <c r="X1096" s="45" t="str" cm="1">
        <f t="array" ref="X1096">IF(X1030="TRUE",IF(AND(C1095&lt;&gt;1,C1096:C1097="",S1095:U1097=""), "FALSE","TRUE"),"FALSE")</f>
        <v>FALSE</v>
      </c>
      <c r="Z1096" s="1"/>
    </row>
    <row r="1097" spans="2:26" hidden="1" outlineLevel="1" x14ac:dyDescent="0.4">
      <c r="B1097" s="7" t="s">
        <v>508</v>
      </c>
      <c r="C1097" s="8"/>
      <c r="D1097" s="31"/>
      <c r="E1097" s="2" t="s">
        <v>518</v>
      </c>
      <c r="F1097" s="2" t="s">
        <v>512</v>
      </c>
      <c r="G1097" s="2" t="s">
        <v>511</v>
      </c>
      <c r="H1097" s="2">
        <v>221</v>
      </c>
      <c r="I1097" s="2">
        <v>207</v>
      </c>
      <c r="K1097" s="2">
        <v>120</v>
      </c>
      <c r="L1097" s="2" t="s">
        <v>30</v>
      </c>
      <c r="M1097" s="2" t="s">
        <v>476</v>
      </c>
      <c r="N1097" s="2" t="s">
        <v>479</v>
      </c>
      <c r="O1097" s="2" t="s">
        <v>514</v>
      </c>
      <c r="Q1097" s="1"/>
      <c r="S1097" s="5"/>
      <c r="T1097" s="41"/>
      <c r="U1097" s="8"/>
      <c r="W1097" s="2" t="s">
        <v>565</v>
      </c>
      <c r="X1097" s="45" t="str" cm="1">
        <f t="array" ref="X1097">IF(X1030="TRUE",IF(AND(C1095&lt;&gt;1,C1096:C1097="",S1095:U1097=""), "FALSE","TRUE"),"FALSE")</f>
        <v>FALSE</v>
      </c>
      <c r="Z1097" s="1"/>
    </row>
    <row r="1098" spans="2:26" hidden="1" outlineLevel="1" x14ac:dyDescent="0.4">
      <c r="B1098" s="7" t="s">
        <v>134</v>
      </c>
      <c r="C1098" s="5">
        <v>17</v>
      </c>
      <c r="D1098" s="30"/>
      <c r="E1098" s="2" t="s">
        <v>392</v>
      </c>
      <c r="F1098" s="2" t="s">
        <v>106</v>
      </c>
      <c r="G1098" s="2" t="s">
        <v>103</v>
      </c>
      <c r="H1098" s="2">
        <v>221</v>
      </c>
      <c r="I1098" s="2">
        <v>207</v>
      </c>
      <c r="K1098" s="2">
        <v>3</v>
      </c>
      <c r="L1098" s="2" t="s">
        <v>136</v>
      </c>
      <c r="M1098" s="2" t="s">
        <v>476</v>
      </c>
      <c r="N1098" s="2" t="s">
        <v>479</v>
      </c>
      <c r="O1098" s="2" t="s">
        <v>514</v>
      </c>
      <c r="Q1098" s="1"/>
      <c r="S1098" s="5"/>
      <c r="T1098" s="41"/>
      <c r="U1098" s="8"/>
      <c r="V1098" s="2" t="s">
        <v>105</v>
      </c>
      <c r="W1098" s="2" t="s">
        <v>561</v>
      </c>
      <c r="X1098" s="45" t="str" cm="1">
        <f t="array" ref="X1098">IF(X1030="TRUE",IF(AND(C1098&lt;&gt;1,C1099:C1100="",S1098:U1100=""), "FALSE","TRUE"),"FALSE")</f>
        <v>FALSE</v>
      </c>
      <c r="Z1098" s="1"/>
    </row>
    <row r="1099" spans="2:26" hidden="1" outlineLevel="1" x14ac:dyDescent="0.4">
      <c r="B1099" s="7" t="s">
        <v>516</v>
      </c>
      <c r="C1099" s="8"/>
      <c r="D1099" s="31"/>
      <c r="E1099" s="2" t="s">
        <v>517</v>
      </c>
      <c r="F1099" s="2" t="s">
        <v>499</v>
      </c>
      <c r="G1099" s="2" t="s">
        <v>498</v>
      </c>
      <c r="H1099" s="2">
        <v>221</v>
      </c>
      <c r="I1099" s="2">
        <v>207</v>
      </c>
      <c r="K1099" s="2">
        <v>50</v>
      </c>
      <c r="L1099" s="2" t="s">
        <v>30</v>
      </c>
      <c r="M1099" s="2" t="s">
        <v>476</v>
      </c>
      <c r="N1099" s="2" t="s">
        <v>479</v>
      </c>
      <c r="O1099" s="2" t="s">
        <v>514</v>
      </c>
      <c r="Q1099" s="1"/>
      <c r="S1099" s="5"/>
      <c r="T1099" s="41"/>
      <c r="U1099" s="8"/>
      <c r="W1099" s="2" t="s">
        <v>563</v>
      </c>
      <c r="X1099" s="45" t="str" cm="1">
        <f t="array" ref="X1099">IF(X1030="TRUE",IF(AND(C1098&lt;&gt;1,C1099:C1100="",S1098:U1100=""), "FALSE","TRUE"),"FALSE")</f>
        <v>FALSE</v>
      </c>
      <c r="Z1099" s="1"/>
    </row>
    <row r="1100" spans="2:26" hidden="1" outlineLevel="1" x14ac:dyDescent="0.4">
      <c r="B1100" s="7" t="s">
        <v>508</v>
      </c>
      <c r="C1100" s="8"/>
      <c r="D1100" s="31"/>
      <c r="E1100" s="2" t="s">
        <v>518</v>
      </c>
      <c r="F1100" s="2" t="s">
        <v>512</v>
      </c>
      <c r="G1100" s="2" t="s">
        <v>511</v>
      </c>
      <c r="H1100" s="2">
        <v>221</v>
      </c>
      <c r="I1100" s="2">
        <v>207</v>
      </c>
      <c r="K1100" s="2">
        <v>120</v>
      </c>
      <c r="L1100" s="2" t="s">
        <v>30</v>
      </c>
      <c r="M1100" s="2" t="s">
        <v>476</v>
      </c>
      <c r="N1100" s="2" t="s">
        <v>479</v>
      </c>
      <c r="O1100" s="2" t="s">
        <v>514</v>
      </c>
      <c r="Q1100" s="1"/>
      <c r="S1100" s="5"/>
      <c r="T1100" s="41"/>
      <c r="U1100" s="8"/>
      <c r="W1100" s="2" t="s">
        <v>565</v>
      </c>
      <c r="X1100" s="45" t="str" cm="1">
        <f t="array" ref="X1100">IF(X1030="TRUE",IF(AND(C1098&lt;&gt;1,C1099:C1100="",S1098:U1100=""), "FALSE","TRUE"),"FALSE")</f>
        <v>FALSE</v>
      </c>
      <c r="Z1100" s="1"/>
    </row>
    <row r="1101" spans="2:26" hidden="1" outlineLevel="1" x14ac:dyDescent="0.4">
      <c r="B1101" s="7" t="s">
        <v>134</v>
      </c>
      <c r="C1101" s="5">
        <v>18</v>
      </c>
      <c r="D1101" s="30"/>
      <c r="E1101" s="2" t="s">
        <v>392</v>
      </c>
      <c r="F1101" s="2" t="s">
        <v>106</v>
      </c>
      <c r="G1101" s="2" t="s">
        <v>103</v>
      </c>
      <c r="H1101" s="2">
        <v>221</v>
      </c>
      <c r="I1101" s="2">
        <v>207</v>
      </c>
      <c r="K1101" s="2">
        <v>3</v>
      </c>
      <c r="L1101" s="2" t="s">
        <v>136</v>
      </c>
      <c r="M1101" s="2" t="s">
        <v>476</v>
      </c>
      <c r="N1101" s="2" t="s">
        <v>479</v>
      </c>
      <c r="O1101" s="2" t="s">
        <v>514</v>
      </c>
      <c r="Q1101" s="1"/>
      <c r="S1101" s="5"/>
      <c r="T1101" s="41"/>
      <c r="U1101" s="8"/>
      <c r="V1101" s="2" t="s">
        <v>105</v>
      </c>
      <c r="W1101" s="2" t="s">
        <v>561</v>
      </c>
      <c r="X1101" s="45" t="str" cm="1">
        <f t="array" ref="X1101">IF(X1030="TRUE",IF(AND(C1101&lt;&gt;1,C1102:C1103="",S1101:U1103=""), "FALSE","TRUE"),"FALSE")</f>
        <v>FALSE</v>
      </c>
      <c r="Z1101" s="1"/>
    </row>
    <row r="1102" spans="2:26" hidden="1" outlineLevel="1" x14ac:dyDescent="0.4">
      <c r="B1102" s="7" t="s">
        <v>516</v>
      </c>
      <c r="C1102" s="8"/>
      <c r="D1102" s="31"/>
      <c r="E1102" s="2" t="s">
        <v>517</v>
      </c>
      <c r="F1102" s="2" t="s">
        <v>499</v>
      </c>
      <c r="G1102" s="2" t="s">
        <v>498</v>
      </c>
      <c r="H1102" s="2">
        <v>221</v>
      </c>
      <c r="I1102" s="2">
        <v>207</v>
      </c>
      <c r="K1102" s="2">
        <v>50</v>
      </c>
      <c r="L1102" s="2" t="s">
        <v>30</v>
      </c>
      <c r="M1102" s="2" t="s">
        <v>476</v>
      </c>
      <c r="N1102" s="2" t="s">
        <v>479</v>
      </c>
      <c r="O1102" s="2" t="s">
        <v>514</v>
      </c>
      <c r="Q1102" s="1"/>
      <c r="S1102" s="5"/>
      <c r="T1102" s="41"/>
      <c r="U1102" s="8"/>
      <c r="W1102" s="2" t="s">
        <v>563</v>
      </c>
      <c r="X1102" s="45" t="str" cm="1">
        <f t="array" ref="X1102">IF(X1030="TRUE",IF(AND(C1101&lt;&gt;1,C1102:C1103="",S1101:U1103=""), "FALSE","TRUE"),"FALSE")</f>
        <v>FALSE</v>
      </c>
      <c r="Z1102" s="1"/>
    </row>
    <row r="1103" spans="2:26" hidden="1" outlineLevel="1" x14ac:dyDescent="0.4">
      <c r="B1103" s="7" t="s">
        <v>508</v>
      </c>
      <c r="C1103" s="8"/>
      <c r="D1103" s="31"/>
      <c r="E1103" s="2" t="s">
        <v>518</v>
      </c>
      <c r="F1103" s="2" t="s">
        <v>512</v>
      </c>
      <c r="G1103" s="2" t="s">
        <v>511</v>
      </c>
      <c r="H1103" s="2">
        <v>221</v>
      </c>
      <c r="I1103" s="2">
        <v>207</v>
      </c>
      <c r="K1103" s="2">
        <v>120</v>
      </c>
      <c r="L1103" s="2" t="s">
        <v>30</v>
      </c>
      <c r="M1103" s="2" t="s">
        <v>476</v>
      </c>
      <c r="N1103" s="2" t="s">
        <v>479</v>
      </c>
      <c r="O1103" s="2" t="s">
        <v>514</v>
      </c>
      <c r="Q1103" s="1"/>
      <c r="S1103" s="5"/>
      <c r="T1103" s="41"/>
      <c r="U1103" s="8"/>
      <c r="W1103" s="2" t="s">
        <v>565</v>
      </c>
      <c r="X1103" s="45" t="str" cm="1">
        <f t="array" ref="X1103">IF(X1030="TRUE",IF(AND(C1101&lt;&gt;1,C1102:C1103="",S1101:U1103=""), "FALSE","TRUE"),"FALSE")</f>
        <v>FALSE</v>
      </c>
      <c r="Z1103" s="1"/>
    </row>
    <row r="1104" spans="2:26" hidden="1" outlineLevel="1" x14ac:dyDescent="0.4">
      <c r="B1104" s="7" t="s">
        <v>134</v>
      </c>
      <c r="C1104" s="5">
        <v>19</v>
      </c>
      <c r="D1104" s="30"/>
      <c r="E1104" s="2" t="s">
        <v>392</v>
      </c>
      <c r="F1104" s="2" t="s">
        <v>106</v>
      </c>
      <c r="G1104" s="2" t="s">
        <v>103</v>
      </c>
      <c r="H1104" s="2">
        <v>221</v>
      </c>
      <c r="I1104" s="2">
        <v>207</v>
      </c>
      <c r="K1104" s="2">
        <v>3</v>
      </c>
      <c r="L1104" s="2" t="s">
        <v>136</v>
      </c>
      <c r="M1104" s="2" t="s">
        <v>476</v>
      </c>
      <c r="N1104" s="2" t="s">
        <v>479</v>
      </c>
      <c r="O1104" s="2" t="s">
        <v>514</v>
      </c>
      <c r="Q1104" s="1"/>
      <c r="S1104" s="5"/>
      <c r="T1104" s="41"/>
      <c r="U1104" s="8"/>
      <c r="V1104" s="2" t="s">
        <v>105</v>
      </c>
      <c r="W1104" s="2" t="s">
        <v>561</v>
      </c>
      <c r="X1104" s="45" t="str" cm="1">
        <f t="array" ref="X1104">IF(X1030="TRUE",IF(AND(C1104&lt;&gt;1,C1105:C1106="",S1104:U1106=""), "FALSE","TRUE"),"FALSE")</f>
        <v>FALSE</v>
      </c>
      <c r="Z1104" s="1"/>
    </row>
    <row r="1105" spans="2:26" hidden="1" outlineLevel="1" x14ac:dyDescent="0.4">
      <c r="B1105" s="7" t="s">
        <v>516</v>
      </c>
      <c r="C1105" s="8"/>
      <c r="D1105" s="31"/>
      <c r="E1105" s="2" t="s">
        <v>517</v>
      </c>
      <c r="F1105" s="2" t="s">
        <v>499</v>
      </c>
      <c r="G1105" s="2" t="s">
        <v>498</v>
      </c>
      <c r="H1105" s="2">
        <v>221</v>
      </c>
      <c r="I1105" s="2">
        <v>207</v>
      </c>
      <c r="K1105" s="2">
        <v>50</v>
      </c>
      <c r="L1105" s="2" t="s">
        <v>30</v>
      </c>
      <c r="M1105" s="2" t="s">
        <v>476</v>
      </c>
      <c r="N1105" s="2" t="s">
        <v>479</v>
      </c>
      <c r="O1105" s="2" t="s">
        <v>514</v>
      </c>
      <c r="Q1105" s="1"/>
      <c r="S1105" s="5"/>
      <c r="T1105" s="41"/>
      <c r="U1105" s="8"/>
      <c r="W1105" s="2" t="s">
        <v>563</v>
      </c>
      <c r="X1105" s="45" t="str" cm="1">
        <f t="array" ref="X1105">IF(X1030="TRUE",IF(AND(C1104&lt;&gt;1,C1105:C1106="",S1104:U1106=""), "FALSE","TRUE"),"FALSE")</f>
        <v>FALSE</v>
      </c>
      <c r="Z1105" s="1"/>
    </row>
    <row r="1106" spans="2:26" hidden="1" outlineLevel="1" x14ac:dyDescent="0.4">
      <c r="B1106" s="7" t="s">
        <v>508</v>
      </c>
      <c r="C1106" s="8"/>
      <c r="D1106" s="31"/>
      <c r="E1106" s="2" t="s">
        <v>518</v>
      </c>
      <c r="F1106" s="2" t="s">
        <v>512</v>
      </c>
      <c r="G1106" s="2" t="s">
        <v>511</v>
      </c>
      <c r="H1106" s="2">
        <v>221</v>
      </c>
      <c r="I1106" s="2">
        <v>207</v>
      </c>
      <c r="K1106" s="2">
        <v>120</v>
      </c>
      <c r="L1106" s="2" t="s">
        <v>30</v>
      </c>
      <c r="M1106" s="2" t="s">
        <v>476</v>
      </c>
      <c r="N1106" s="2" t="s">
        <v>479</v>
      </c>
      <c r="O1106" s="2" t="s">
        <v>514</v>
      </c>
      <c r="Q1106" s="1"/>
      <c r="S1106" s="5"/>
      <c r="T1106" s="41"/>
      <c r="U1106" s="8"/>
      <c r="W1106" s="2" t="s">
        <v>565</v>
      </c>
      <c r="X1106" s="45" t="str" cm="1">
        <f t="array" ref="X1106">IF(X1030="TRUE",IF(AND(C1104&lt;&gt;1,C1105:C1106="",S1104:U1106=""), "FALSE","TRUE"),"FALSE")</f>
        <v>FALSE</v>
      </c>
      <c r="Z1106" s="1"/>
    </row>
    <row r="1107" spans="2:26" hidden="1" outlineLevel="1" x14ac:dyDescent="0.4">
      <c r="B1107" s="7" t="s">
        <v>134</v>
      </c>
      <c r="C1107" s="5">
        <v>20</v>
      </c>
      <c r="D1107" s="30"/>
      <c r="E1107" s="2" t="s">
        <v>392</v>
      </c>
      <c r="F1107" s="2" t="s">
        <v>106</v>
      </c>
      <c r="G1107" s="2" t="s">
        <v>103</v>
      </c>
      <c r="H1107" s="2">
        <v>221</v>
      </c>
      <c r="I1107" s="2">
        <v>207</v>
      </c>
      <c r="K1107" s="2">
        <v>3</v>
      </c>
      <c r="L1107" s="2" t="s">
        <v>136</v>
      </c>
      <c r="M1107" s="2" t="s">
        <v>476</v>
      </c>
      <c r="N1107" s="2" t="s">
        <v>479</v>
      </c>
      <c r="O1107" s="2" t="s">
        <v>514</v>
      </c>
      <c r="Q1107" s="1"/>
      <c r="S1107" s="5"/>
      <c r="T1107" s="41"/>
      <c r="U1107" s="8"/>
      <c r="V1107" s="2" t="s">
        <v>105</v>
      </c>
      <c r="W1107" s="2" t="s">
        <v>561</v>
      </c>
      <c r="X1107" s="45" t="str" cm="1">
        <f t="array" ref="X1107">IF(X1030="TRUE",IF(AND(C1107&lt;&gt;1,C1108:C1109="",S1107:U1109=""), "FALSE","TRUE"),"FALSE")</f>
        <v>FALSE</v>
      </c>
      <c r="Z1107" s="1"/>
    </row>
    <row r="1108" spans="2:26" hidden="1" outlineLevel="1" x14ac:dyDescent="0.4">
      <c r="B1108" s="7" t="s">
        <v>516</v>
      </c>
      <c r="C1108" s="8"/>
      <c r="D1108" s="31"/>
      <c r="E1108" s="2" t="s">
        <v>517</v>
      </c>
      <c r="F1108" s="2" t="s">
        <v>499</v>
      </c>
      <c r="G1108" s="2" t="s">
        <v>498</v>
      </c>
      <c r="H1108" s="2">
        <v>221</v>
      </c>
      <c r="I1108" s="2">
        <v>207</v>
      </c>
      <c r="K1108" s="2">
        <v>50</v>
      </c>
      <c r="L1108" s="2" t="s">
        <v>30</v>
      </c>
      <c r="M1108" s="2" t="s">
        <v>476</v>
      </c>
      <c r="N1108" s="2" t="s">
        <v>479</v>
      </c>
      <c r="O1108" s="2" t="s">
        <v>514</v>
      </c>
      <c r="Q1108" s="1"/>
      <c r="S1108" s="5"/>
      <c r="T1108" s="41"/>
      <c r="U1108" s="8"/>
      <c r="W1108" s="2" t="s">
        <v>563</v>
      </c>
      <c r="X1108" s="45" t="str" cm="1">
        <f t="array" ref="X1108">IF(X1030="TRUE",IF(AND(C1107&lt;&gt;1,C1108:C1109="",S1107:U1109=""), "FALSE","TRUE"),"FALSE")</f>
        <v>FALSE</v>
      </c>
      <c r="Z1108" s="1"/>
    </row>
    <row r="1109" spans="2:26" hidden="1" outlineLevel="1" x14ac:dyDescent="0.4">
      <c r="B1109" s="7" t="s">
        <v>508</v>
      </c>
      <c r="C1109" s="8"/>
      <c r="D1109" s="31"/>
      <c r="E1109" s="2" t="s">
        <v>518</v>
      </c>
      <c r="F1109" s="2" t="s">
        <v>512</v>
      </c>
      <c r="G1109" s="2" t="s">
        <v>511</v>
      </c>
      <c r="H1109" s="2">
        <v>221</v>
      </c>
      <c r="I1109" s="2">
        <v>207</v>
      </c>
      <c r="K1109" s="2">
        <v>120</v>
      </c>
      <c r="L1109" s="2" t="s">
        <v>30</v>
      </c>
      <c r="M1109" s="2" t="s">
        <v>476</v>
      </c>
      <c r="N1109" s="2" t="s">
        <v>479</v>
      </c>
      <c r="O1109" s="2" t="s">
        <v>514</v>
      </c>
      <c r="Q1109" s="1"/>
      <c r="S1109" s="5"/>
      <c r="T1109" s="41"/>
      <c r="U1109" s="8"/>
      <c r="W1109" s="2" t="s">
        <v>565</v>
      </c>
      <c r="X1109" s="45" t="str" cm="1">
        <f t="array" ref="X1109">IF(X1030="TRUE",IF(AND(C1107&lt;&gt;1,C1108:C1109="",S1107:U1109=""), "FALSE","TRUE"),"FALSE")</f>
        <v>FALSE</v>
      </c>
      <c r="Z1109" s="1"/>
    </row>
    <row r="1110" spans="2:26" x14ac:dyDescent="0.4">
      <c r="B1110" s="3" t="s">
        <v>19</v>
      </c>
      <c r="I1110" s="2">
        <v>207</v>
      </c>
      <c r="Q1110" s="1"/>
      <c r="Z1110" s="1"/>
    </row>
    <row r="1111" spans="2:26" x14ac:dyDescent="0.4">
      <c r="B1111" s="50" t="s">
        <v>519</v>
      </c>
      <c r="C1111" s="50"/>
      <c r="D1111" s="33"/>
      <c r="E1111" s="2" t="s">
        <v>520</v>
      </c>
      <c r="I1111" s="2">
        <v>207</v>
      </c>
      <c r="L1111" s="2" t="s">
        <v>521</v>
      </c>
      <c r="M1111" s="2" t="s">
        <v>476</v>
      </c>
      <c r="N1111" s="2" t="s">
        <v>479</v>
      </c>
      <c r="O1111" s="2" t="s">
        <v>520</v>
      </c>
      <c r="Q1111" s="1"/>
      <c r="S1111" s="43" t="s">
        <v>36</v>
      </c>
      <c r="T1111" s="44" t="s">
        <v>37</v>
      </c>
      <c r="U1111" s="43" t="s">
        <v>38</v>
      </c>
      <c r="Z1111" s="1"/>
    </row>
    <row r="1112" spans="2:26" x14ac:dyDescent="0.4">
      <c r="B1112" s="7" t="s">
        <v>134</v>
      </c>
      <c r="C1112" s="5">
        <v>1</v>
      </c>
      <c r="D1112" s="30"/>
      <c r="E1112" s="2" t="s">
        <v>392</v>
      </c>
      <c r="F1112" s="2" t="s">
        <v>102</v>
      </c>
      <c r="G1112" s="2" t="s">
        <v>103</v>
      </c>
      <c r="H1112" s="2">
        <v>225</v>
      </c>
      <c r="I1112" s="2">
        <v>207</v>
      </c>
      <c r="K1112" s="2">
        <v>3</v>
      </c>
      <c r="L1112" s="2" t="s">
        <v>136</v>
      </c>
      <c r="M1112" s="2" t="s">
        <v>476</v>
      </c>
      <c r="N1112" s="2" t="s">
        <v>479</v>
      </c>
      <c r="O1112" s="2" t="s">
        <v>520</v>
      </c>
      <c r="Q1112" s="1"/>
      <c r="S1112" s="5"/>
      <c r="T1112" s="41"/>
      <c r="U1112" s="8"/>
      <c r="V1112" s="2" t="s">
        <v>105</v>
      </c>
      <c r="W1112" s="2" t="s">
        <v>561</v>
      </c>
      <c r="X1112" s="45" t="str" cm="1">
        <f t="array" ref="X1112">IF(X1030="TRUE",IF(AND(C1112&lt;&gt;1,C1113:C1118="",S1112:U1118=""), "FALSE","TRUE"),"FALSE")</f>
        <v>FALSE</v>
      </c>
      <c r="Z1112" s="1"/>
    </row>
    <row r="1113" spans="2:26" x14ac:dyDescent="0.4">
      <c r="B1113" s="7" t="s">
        <v>522</v>
      </c>
      <c r="C1113" s="8"/>
      <c r="D1113" s="31"/>
      <c r="E1113" s="2" t="s">
        <v>523</v>
      </c>
      <c r="F1113" s="2" t="s">
        <v>485</v>
      </c>
      <c r="G1113" s="2" t="s">
        <v>369</v>
      </c>
      <c r="H1113" s="2">
        <v>225</v>
      </c>
      <c r="I1113" s="2">
        <v>207</v>
      </c>
      <c r="K1113" s="2">
        <v>240</v>
      </c>
      <c r="L1113" s="2" t="s">
        <v>30</v>
      </c>
      <c r="M1113" s="2" t="s">
        <v>476</v>
      </c>
      <c r="N1113" s="2" t="s">
        <v>479</v>
      </c>
      <c r="O1113" s="2" t="s">
        <v>520</v>
      </c>
      <c r="Q1113" s="1"/>
      <c r="S1113" s="5"/>
      <c r="T1113" s="41"/>
      <c r="U1113" s="8"/>
      <c r="W1113" s="2" t="s">
        <v>465</v>
      </c>
      <c r="X1113" s="45" t="str" cm="1">
        <f t="array" ref="X1113">IF(X1030="TRUE",IF(AND(C1112&lt;&gt;1,C1113:C1118="",S1112:U1118=""), "FALSE","TRUE"),"FALSE")</f>
        <v>FALSE</v>
      </c>
      <c r="Z1113" s="1"/>
    </row>
    <row r="1114" spans="2:26" x14ac:dyDescent="0.4">
      <c r="B1114" s="7" t="s">
        <v>524</v>
      </c>
      <c r="C1114" s="8"/>
      <c r="D1114" s="31"/>
      <c r="E1114" s="2" t="s">
        <v>525</v>
      </c>
      <c r="F1114" s="2" t="s">
        <v>114</v>
      </c>
      <c r="G1114" s="2" t="s">
        <v>115</v>
      </c>
      <c r="H1114" s="2">
        <v>225</v>
      </c>
      <c r="I1114" s="2">
        <v>207</v>
      </c>
      <c r="K1114" s="2">
        <v>120</v>
      </c>
      <c r="L1114" s="2" t="s">
        <v>30</v>
      </c>
      <c r="M1114" s="2" t="s">
        <v>476</v>
      </c>
      <c r="N1114" s="2" t="s">
        <v>479</v>
      </c>
      <c r="O1114" s="2" t="s">
        <v>520</v>
      </c>
      <c r="Q1114" s="1"/>
      <c r="S1114" s="5"/>
      <c r="T1114" s="41"/>
      <c r="U1114" s="8"/>
      <c r="W1114" s="2" t="s">
        <v>468</v>
      </c>
      <c r="X1114" s="45" t="str" cm="1">
        <f t="array" ref="X1114">IF(X1030="TRUE",IF(AND(C1112&lt;&gt;1,C1113:C1118="",S1112:U1118=""), "FALSE","TRUE"),"FALSE")</f>
        <v>FALSE</v>
      </c>
      <c r="Z1114" s="1"/>
    </row>
    <row r="1115" spans="2:26" x14ac:dyDescent="0.4">
      <c r="B1115" s="7" t="s">
        <v>526</v>
      </c>
      <c r="C1115" s="8"/>
      <c r="D1115" s="31"/>
      <c r="E1115" s="2" t="s">
        <v>527</v>
      </c>
      <c r="F1115" s="2" t="str">
        <f>IF(OR($C$87="治験計画届", $C$87="治験計画変更届"), "^$","^.{1,120}$|^$")</f>
        <v>^.{1,120}$|^$</v>
      </c>
      <c r="G1115" s="2" t="str">
        <f>IF(F1115="^$", "入力しないでください","入力してください(120文字以内)")</f>
        <v>入力してください(120文字以内)</v>
      </c>
      <c r="H1115" s="2">
        <v>225</v>
      </c>
      <c r="I1115" s="2">
        <v>207</v>
      </c>
      <c r="K1115" s="2">
        <v>120</v>
      </c>
      <c r="L1115" s="2" t="s">
        <v>30</v>
      </c>
      <c r="M1115" s="2" t="s">
        <v>476</v>
      </c>
      <c r="N1115" s="2" t="s">
        <v>479</v>
      </c>
      <c r="O1115" s="2" t="s">
        <v>520</v>
      </c>
      <c r="Q1115" s="1"/>
      <c r="S1115" s="5"/>
      <c r="T1115" s="41"/>
      <c r="U1115" s="8"/>
      <c r="W1115" s="2" t="s">
        <v>468</v>
      </c>
      <c r="X1115" s="45" t="str" cm="1">
        <f t="array" ref="X1115">IF(X1030="TRUE",IF(AND(C1112&lt;&gt;1,C1113:C1118="",S1112:U1118=""), "FALSE","TRUE"),"FALSE")</f>
        <v>FALSE</v>
      </c>
      <c r="Z1115" s="1"/>
    </row>
    <row r="1116" spans="2:26" x14ac:dyDescent="0.4">
      <c r="B1116" s="7" t="s">
        <v>528</v>
      </c>
      <c r="C1116" s="8"/>
      <c r="D1116" s="31"/>
      <c r="E1116" s="2" t="s">
        <v>529</v>
      </c>
      <c r="F1116" s="2" t="str">
        <f>IF(OR($C$87="治験計画届", $C$87="治験計画変更届"), "^$","^.{1,120}$|^$")</f>
        <v>^.{1,120}$|^$</v>
      </c>
      <c r="G1116" s="2" t="str">
        <f t="shared" ref="G1116:G1118" si="28">IF(F1116="^$", "入力しないでください","入力してください(120文字以内)")</f>
        <v>入力してください(120文字以内)</v>
      </c>
      <c r="H1116" s="2">
        <v>225</v>
      </c>
      <c r="I1116" s="2">
        <v>207</v>
      </c>
      <c r="K1116" s="2">
        <v>120</v>
      </c>
      <c r="L1116" s="2" t="s">
        <v>30</v>
      </c>
      <c r="M1116" s="2" t="s">
        <v>476</v>
      </c>
      <c r="N1116" s="2" t="s">
        <v>479</v>
      </c>
      <c r="O1116" s="2" t="s">
        <v>520</v>
      </c>
      <c r="Q1116" s="1"/>
      <c r="S1116" s="5"/>
      <c r="T1116" s="41"/>
      <c r="U1116" s="8"/>
      <c r="W1116" s="2" t="s">
        <v>468</v>
      </c>
      <c r="X1116" s="45" t="str" cm="1">
        <f t="array" ref="X1116">IF(X1030="TRUE",IF(AND(C1112&lt;&gt;1,C1113:C1118="",S1112:U1118=""), "FALSE","TRUE"),"FALSE")</f>
        <v>FALSE</v>
      </c>
      <c r="Z1116" s="1"/>
    </row>
    <row r="1117" spans="2:26" x14ac:dyDescent="0.4">
      <c r="B1117" s="7" t="s">
        <v>530</v>
      </c>
      <c r="C1117" s="8"/>
      <c r="D1117" s="31"/>
      <c r="E1117" s="2" t="s">
        <v>566</v>
      </c>
      <c r="F1117" s="2" t="str">
        <f>IF(OR($C$87="治験計画届", $C$87="治験計画変更届"), "^$","^.{1,120}$|^$")</f>
        <v>^.{1,120}$|^$</v>
      </c>
      <c r="G1117" s="2" t="str">
        <f t="shared" si="28"/>
        <v>入力してください(120文字以内)</v>
      </c>
      <c r="H1117" s="2">
        <v>225</v>
      </c>
      <c r="I1117" s="2">
        <v>207</v>
      </c>
      <c r="K1117" s="2">
        <v>120</v>
      </c>
      <c r="L1117" s="2" t="s">
        <v>30</v>
      </c>
      <c r="M1117" s="2" t="s">
        <v>476</v>
      </c>
      <c r="N1117" s="2" t="s">
        <v>479</v>
      </c>
      <c r="O1117" s="2" t="s">
        <v>520</v>
      </c>
      <c r="Q1117" s="1"/>
      <c r="S1117" s="5"/>
      <c r="T1117" s="41"/>
      <c r="U1117" s="8"/>
      <c r="W1117" s="2" t="s">
        <v>468</v>
      </c>
      <c r="X1117" s="45" t="str" cm="1">
        <f t="array" ref="X1117">IF(X1030="TRUE",IF(AND(C1112&lt;&gt;1,C1113:C1118="",S1112:U1118=""), "FALSE","TRUE"),"FALSE")</f>
        <v>FALSE</v>
      </c>
      <c r="Z1117" s="1"/>
    </row>
    <row r="1118" spans="2:26" x14ac:dyDescent="0.4">
      <c r="B1118" s="7" t="s">
        <v>532</v>
      </c>
      <c r="C1118" s="8"/>
      <c r="D1118" s="31"/>
      <c r="E1118" s="2" t="s">
        <v>533</v>
      </c>
      <c r="F1118" s="2" t="str">
        <f>IF(OR($C$87="治験計画届", $C$87="治験計画変更届"), "^$","^.{1,120}$|^$")</f>
        <v>^.{1,120}$|^$</v>
      </c>
      <c r="G1118" s="2" t="str">
        <f t="shared" si="28"/>
        <v>入力してください(120文字以内)</v>
      </c>
      <c r="H1118" s="2">
        <v>225</v>
      </c>
      <c r="I1118" s="2">
        <v>207</v>
      </c>
      <c r="K1118" s="2">
        <v>120</v>
      </c>
      <c r="L1118" s="2" t="s">
        <v>30</v>
      </c>
      <c r="M1118" s="2" t="s">
        <v>476</v>
      </c>
      <c r="N1118" s="2" t="s">
        <v>479</v>
      </c>
      <c r="O1118" s="2" t="s">
        <v>520</v>
      </c>
      <c r="Q1118" s="1"/>
      <c r="S1118" s="5"/>
      <c r="T1118" s="41"/>
      <c r="U1118" s="8"/>
      <c r="W1118" s="2" t="s">
        <v>468</v>
      </c>
      <c r="X1118" s="45" t="str" cm="1">
        <f t="array" ref="X1118">IF(X1030="TRUE",IF(AND(C1112&lt;&gt;1,C1113:C1118="",S1112:U1118=""), "FALSE","TRUE"),"FALSE")</f>
        <v>FALSE</v>
      </c>
      <c r="Z1118" s="1"/>
    </row>
    <row r="1119" spans="2:26" x14ac:dyDescent="0.4">
      <c r="B1119" s="7" t="s">
        <v>134</v>
      </c>
      <c r="C1119" s="5">
        <v>2</v>
      </c>
      <c r="D1119" s="30"/>
      <c r="E1119" s="2" t="s">
        <v>392</v>
      </c>
      <c r="F1119" s="2" t="s">
        <v>102</v>
      </c>
      <c r="G1119" s="2" t="s">
        <v>103</v>
      </c>
      <c r="H1119" s="2">
        <v>225</v>
      </c>
      <c r="I1119" s="2">
        <v>207</v>
      </c>
      <c r="K1119" s="2">
        <v>3</v>
      </c>
      <c r="L1119" s="2" t="s">
        <v>136</v>
      </c>
      <c r="M1119" s="2" t="s">
        <v>476</v>
      </c>
      <c r="N1119" s="2" t="s">
        <v>479</v>
      </c>
      <c r="O1119" s="2" t="s">
        <v>520</v>
      </c>
      <c r="Q1119" s="1"/>
      <c r="S1119" s="5"/>
      <c r="T1119" s="41"/>
      <c r="U1119" s="8"/>
      <c r="V1119" s="2" t="s">
        <v>105</v>
      </c>
      <c r="W1119" s="2" t="s">
        <v>561</v>
      </c>
      <c r="X1119" s="45" t="str" cm="1">
        <f t="array" ref="X1119">IF(X1030="TRUE",IF(AND(C1119&lt;&gt;1,C1120:C1125="",S1119:U1125=""), "FALSE","TRUE"),"FALSE")</f>
        <v>FALSE</v>
      </c>
      <c r="Z1119" s="1"/>
    </row>
    <row r="1120" spans="2:26" x14ac:dyDescent="0.4">
      <c r="B1120" s="7" t="s">
        <v>522</v>
      </c>
      <c r="C1120" s="8"/>
      <c r="D1120" s="31"/>
      <c r="E1120" s="2" t="s">
        <v>523</v>
      </c>
      <c r="F1120" s="2" t="s">
        <v>485</v>
      </c>
      <c r="G1120" s="2" t="s">
        <v>369</v>
      </c>
      <c r="H1120" s="2">
        <v>225</v>
      </c>
      <c r="I1120" s="2">
        <v>207</v>
      </c>
      <c r="K1120" s="2">
        <v>240</v>
      </c>
      <c r="L1120" s="2" t="s">
        <v>30</v>
      </c>
      <c r="M1120" s="2" t="s">
        <v>476</v>
      </c>
      <c r="N1120" s="2" t="s">
        <v>479</v>
      </c>
      <c r="O1120" s="2" t="s">
        <v>520</v>
      </c>
      <c r="Q1120" s="1"/>
      <c r="S1120" s="5"/>
      <c r="T1120" s="41"/>
      <c r="U1120" s="8"/>
      <c r="W1120" s="2" t="s">
        <v>465</v>
      </c>
      <c r="X1120" s="45" t="str" cm="1">
        <f t="array" ref="X1120">IF(X1030="TRUE",IF(AND(C1119&lt;&gt;1,C1120:C1125="",S1119:U1125=""), "FALSE","TRUE"),"FALSE")</f>
        <v>FALSE</v>
      </c>
      <c r="Z1120" s="1"/>
    </row>
    <row r="1121" spans="2:26" x14ac:dyDescent="0.4">
      <c r="B1121" s="7" t="s">
        <v>524</v>
      </c>
      <c r="C1121" s="8"/>
      <c r="D1121" s="31"/>
      <c r="E1121" s="2" t="s">
        <v>525</v>
      </c>
      <c r="F1121" s="2" t="s">
        <v>114</v>
      </c>
      <c r="G1121" s="2" t="s">
        <v>115</v>
      </c>
      <c r="H1121" s="2">
        <v>225</v>
      </c>
      <c r="I1121" s="2">
        <v>207</v>
      </c>
      <c r="K1121" s="2">
        <v>120</v>
      </c>
      <c r="L1121" s="2" t="s">
        <v>30</v>
      </c>
      <c r="M1121" s="2" t="s">
        <v>476</v>
      </c>
      <c r="N1121" s="2" t="s">
        <v>479</v>
      </c>
      <c r="O1121" s="2" t="s">
        <v>520</v>
      </c>
      <c r="Q1121" s="1"/>
      <c r="S1121" s="5"/>
      <c r="T1121" s="41"/>
      <c r="U1121" s="8"/>
      <c r="W1121" s="2" t="s">
        <v>468</v>
      </c>
      <c r="X1121" s="45" t="str" cm="1">
        <f t="array" ref="X1121">IF(X1030="TRUE",IF(AND(C1119&lt;&gt;1,C1120:C1125="",S1119:U1125=""), "FALSE","TRUE"),"FALSE")</f>
        <v>FALSE</v>
      </c>
      <c r="Z1121" s="1"/>
    </row>
    <row r="1122" spans="2:26" x14ac:dyDescent="0.4">
      <c r="B1122" s="7" t="s">
        <v>526</v>
      </c>
      <c r="C1122" s="8"/>
      <c r="D1122" s="31"/>
      <c r="E1122" s="2" t="s">
        <v>527</v>
      </c>
      <c r="F1122" s="2" t="str">
        <f>IF(OR($C$87="治験計画届", $C$87="治験計画変更届"), "^$","^.{1,120}$|^$")</f>
        <v>^.{1,120}$|^$</v>
      </c>
      <c r="G1122" s="2" t="str">
        <f>IF(F1122="^$", "入力しないでください","入力してください(120文字以内)")</f>
        <v>入力してください(120文字以内)</v>
      </c>
      <c r="H1122" s="2">
        <v>225</v>
      </c>
      <c r="I1122" s="2">
        <v>207</v>
      </c>
      <c r="K1122" s="2">
        <v>120</v>
      </c>
      <c r="L1122" s="2" t="s">
        <v>30</v>
      </c>
      <c r="M1122" s="2" t="s">
        <v>476</v>
      </c>
      <c r="N1122" s="2" t="s">
        <v>479</v>
      </c>
      <c r="O1122" s="2" t="s">
        <v>520</v>
      </c>
      <c r="Q1122" s="1"/>
      <c r="S1122" s="5"/>
      <c r="T1122" s="41"/>
      <c r="U1122" s="8"/>
      <c r="W1122" s="2" t="s">
        <v>468</v>
      </c>
      <c r="X1122" s="45" t="str" cm="1">
        <f t="array" ref="X1122">IF(X1030="TRUE",IF(AND(C1119&lt;&gt;1,C1120:C1125="",S1119:U1125=""), "FALSE","TRUE"),"FALSE")</f>
        <v>FALSE</v>
      </c>
      <c r="Z1122" s="1"/>
    </row>
    <row r="1123" spans="2:26" x14ac:dyDescent="0.4">
      <c r="B1123" s="7" t="s">
        <v>528</v>
      </c>
      <c r="C1123" s="8"/>
      <c r="D1123" s="31"/>
      <c r="E1123" s="2" t="s">
        <v>529</v>
      </c>
      <c r="F1123" s="2" t="str">
        <f>IF(OR($C$87="治験計画届", $C$87="治験計画変更届"), "^$","^.{1,120}$|^$")</f>
        <v>^.{1,120}$|^$</v>
      </c>
      <c r="G1123" s="2" t="str">
        <f t="shared" ref="G1123:G1125" si="29">IF(F1123="^$", "入力しないでください","入力してください(120文字以内)")</f>
        <v>入力してください(120文字以内)</v>
      </c>
      <c r="H1123" s="2">
        <v>225</v>
      </c>
      <c r="I1123" s="2">
        <v>207</v>
      </c>
      <c r="K1123" s="2">
        <v>120</v>
      </c>
      <c r="L1123" s="2" t="s">
        <v>30</v>
      </c>
      <c r="M1123" s="2" t="s">
        <v>476</v>
      </c>
      <c r="N1123" s="2" t="s">
        <v>479</v>
      </c>
      <c r="O1123" s="2" t="s">
        <v>520</v>
      </c>
      <c r="Q1123" s="1"/>
      <c r="S1123" s="5"/>
      <c r="T1123" s="41"/>
      <c r="U1123" s="8"/>
      <c r="W1123" s="2" t="s">
        <v>468</v>
      </c>
      <c r="X1123" s="45" t="str" cm="1">
        <f t="array" ref="X1123">IF(X1030="TRUE",IF(AND(C1119&lt;&gt;1,C1120:C1125="",S1119:U1125=""), "FALSE","TRUE"),"FALSE")</f>
        <v>FALSE</v>
      </c>
      <c r="Z1123" s="1"/>
    </row>
    <row r="1124" spans="2:26" x14ac:dyDescent="0.4">
      <c r="B1124" s="7" t="s">
        <v>530</v>
      </c>
      <c r="C1124" s="8"/>
      <c r="D1124" s="31"/>
      <c r="E1124" s="2" t="s">
        <v>566</v>
      </c>
      <c r="F1124" s="2" t="str">
        <f>IF(OR($C$87="治験計画届", $C$87="治験計画変更届"), "^$","^.{1,120}$|^$")</f>
        <v>^.{1,120}$|^$</v>
      </c>
      <c r="G1124" s="2" t="str">
        <f t="shared" si="29"/>
        <v>入力してください(120文字以内)</v>
      </c>
      <c r="H1124" s="2">
        <v>225</v>
      </c>
      <c r="I1124" s="2">
        <v>207</v>
      </c>
      <c r="K1124" s="2">
        <v>120</v>
      </c>
      <c r="L1124" s="2" t="s">
        <v>30</v>
      </c>
      <c r="M1124" s="2" t="s">
        <v>476</v>
      </c>
      <c r="N1124" s="2" t="s">
        <v>479</v>
      </c>
      <c r="O1124" s="2" t="s">
        <v>520</v>
      </c>
      <c r="Q1124" s="1"/>
      <c r="S1124" s="5"/>
      <c r="T1124" s="41"/>
      <c r="U1124" s="8"/>
      <c r="W1124" s="2" t="s">
        <v>468</v>
      </c>
      <c r="X1124" s="45" t="str" cm="1">
        <f t="array" ref="X1124">IF(X1030="TRUE",IF(AND(C1119&lt;&gt;1,C1120:C1125="",S1119:U1125=""), "FALSE","TRUE"),"FALSE")</f>
        <v>FALSE</v>
      </c>
      <c r="Z1124" s="1"/>
    </row>
    <row r="1125" spans="2:26" x14ac:dyDescent="0.4">
      <c r="B1125" s="7" t="s">
        <v>532</v>
      </c>
      <c r="C1125" s="8"/>
      <c r="D1125" s="31"/>
      <c r="E1125" s="2" t="s">
        <v>533</v>
      </c>
      <c r="F1125" s="2" t="str">
        <f>IF(OR($C$87="治験計画届", $C$87="治験計画変更届"), "^$","^.{1,120}$|^$")</f>
        <v>^.{1,120}$|^$</v>
      </c>
      <c r="G1125" s="2" t="str">
        <f t="shared" si="29"/>
        <v>入力してください(120文字以内)</v>
      </c>
      <c r="H1125" s="2">
        <v>225</v>
      </c>
      <c r="I1125" s="2">
        <v>207</v>
      </c>
      <c r="K1125" s="2">
        <v>120</v>
      </c>
      <c r="L1125" s="2" t="s">
        <v>30</v>
      </c>
      <c r="M1125" s="2" t="s">
        <v>476</v>
      </c>
      <c r="N1125" s="2" t="s">
        <v>479</v>
      </c>
      <c r="O1125" s="2" t="s">
        <v>520</v>
      </c>
      <c r="Q1125" s="1"/>
      <c r="S1125" s="5"/>
      <c r="T1125" s="41"/>
      <c r="U1125" s="8"/>
      <c r="W1125" s="2" t="s">
        <v>468</v>
      </c>
      <c r="X1125" s="45" t="str" cm="1">
        <f t="array" ref="X1125">IF(X1030="TRUE",IF(AND(C1119&lt;&gt;1,C1120:C1125="",S1119:U1125=""), "FALSE","TRUE"),"FALSE")</f>
        <v>FALSE</v>
      </c>
      <c r="Z1125" s="1"/>
    </row>
    <row r="1126" spans="2:26" x14ac:dyDescent="0.4">
      <c r="B1126" s="7" t="s">
        <v>134</v>
      </c>
      <c r="C1126" s="5">
        <v>3</v>
      </c>
      <c r="D1126" s="30"/>
      <c r="E1126" s="2" t="s">
        <v>392</v>
      </c>
      <c r="F1126" s="2" t="s">
        <v>102</v>
      </c>
      <c r="G1126" s="2" t="s">
        <v>103</v>
      </c>
      <c r="H1126" s="2">
        <v>225</v>
      </c>
      <c r="I1126" s="2">
        <v>207</v>
      </c>
      <c r="K1126" s="2">
        <v>3</v>
      </c>
      <c r="L1126" s="2" t="s">
        <v>136</v>
      </c>
      <c r="M1126" s="2" t="s">
        <v>476</v>
      </c>
      <c r="N1126" s="2" t="s">
        <v>479</v>
      </c>
      <c r="O1126" s="2" t="s">
        <v>520</v>
      </c>
      <c r="Q1126" s="1"/>
      <c r="S1126" s="5"/>
      <c r="T1126" s="41"/>
      <c r="U1126" s="8"/>
      <c r="V1126" s="2" t="s">
        <v>105</v>
      </c>
      <c r="W1126" s="2" t="s">
        <v>561</v>
      </c>
      <c r="X1126" s="45" t="str" cm="1">
        <f t="array" ref="X1126">IF(X1030="TRUE",IF(AND(C1126&lt;&gt;1,C1127:C1132="",S1126:U1132=""), "FALSE","TRUE"),"FALSE")</f>
        <v>FALSE</v>
      </c>
      <c r="Z1126" s="1"/>
    </row>
    <row r="1127" spans="2:26" x14ac:dyDescent="0.4">
      <c r="B1127" s="7" t="s">
        <v>522</v>
      </c>
      <c r="C1127" s="8"/>
      <c r="D1127" s="31"/>
      <c r="E1127" s="2" t="s">
        <v>523</v>
      </c>
      <c r="F1127" s="2" t="s">
        <v>485</v>
      </c>
      <c r="G1127" s="2" t="s">
        <v>369</v>
      </c>
      <c r="H1127" s="2">
        <v>225</v>
      </c>
      <c r="I1127" s="2">
        <v>207</v>
      </c>
      <c r="K1127" s="2">
        <v>240</v>
      </c>
      <c r="L1127" s="2" t="s">
        <v>30</v>
      </c>
      <c r="M1127" s="2" t="s">
        <v>476</v>
      </c>
      <c r="N1127" s="2" t="s">
        <v>479</v>
      </c>
      <c r="O1127" s="2" t="s">
        <v>520</v>
      </c>
      <c r="Q1127" s="1"/>
      <c r="S1127" s="5"/>
      <c r="T1127" s="41"/>
      <c r="U1127" s="8"/>
      <c r="W1127" s="2" t="s">
        <v>465</v>
      </c>
      <c r="X1127" s="45" t="str" cm="1">
        <f t="array" ref="X1127">IF(X1030="TRUE",IF(AND(C1126&lt;&gt;1,C1127:C1132="",S1126:U1132=""), "FALSE","TRUE"),"FALSE")</f>
        <v>FALSE</v>
      </c>
      <c r="Z1127" s="1"/>
    </row>
    <row r="1128" spans="2:26" x14ac:dyDescent="0.4">
      <c r="B1128" s="7" t="s">
        <v>524</v>
      </c>
      <c r="C1128" s="8"/>
      <c r="D1128" s="31"/>
      <c r="E1128" s="2" t="s">
        <v>525</v>
      </c>
      <c r="F1128" s="2" t="s">
        <v>114</v>
      </c>
      <c r="G1128" s="2" t="s">
        <v>115</v>
      </c>
      <c r="H1128" s="2">
        <v>225</v>
      </c>
      <c r="I1128" s="2">
        <v>207</v>
      </c>
      <c r="K1128" s="2">
        <v>120</v>
      </c>
      <c r="L1128" s="2" t="s">
        <v>30</v>
      </c>
      <c r="M1128" s="2" t="s">
        <v>476</v>
      </c>
      <c r="N1128" s="2" t="s">
        <v>479</v>
      </c>
      <c r="O1128" s="2" t="s">
        <v>520</v>
      </c>
      <c r="Q1128" s="1"/>
      <c r="S1128" s="5"/>
      <c r="T1128" s="41"/>
      <c r="U1128" s="8"/>
      <c r="W1128" s="2" t="s">
        <v>468</v>
      </c>
      <c r="X1128" s="45" t="str" cm="1">
        <f t="array" ref="X1128">IF(X1030="TRUE",IF(AND(C1126&lt;&gt;1,C1127:C1132="",S1126:U1132=""), "FALSE","TRUE"),"FALSE")</f>
        <v>FALSE</v>
      </c>
      <c r="Z1128" s="1"/>
    </row>
    <row r="1129" spans="2:26" x14ac:dyDescent="0.4">
      <c r="B1129" s="7" t="s">
        <v>526</v>
      </c>
      <c r="C1129" s="8"/>
      <c r="D1129" s="31"/>
      <c r="E1129" s="2" t="s">
        <v>527</v>
      </c>
      <c r="F1129" s="2" t="str">
        <f>IF(OR($C$87="治験計画届", $C$87="治験計画変更届"), "^$","^.{1,120}$|^$")</f>
        <v>^.{1,120}$|^$</v>
      </c>
      <c r="G1129" s="2" t="str">
        <f>IF(F1129="^$", "入力しないでください","入力してください(120文字以内)")</f>
        <v>入力してください(120文字以内)</v>
      </c>
      <c r="H1129" s="2">
        <v>225</v>
      </c>
      <c r="I1129" s="2">
        <v>207</v>
      </c>
      <c r="K1129" s="2">
        <v>120</v>
      </c>
      <c r="L1129" s="2" t="s">
        <v>30</v>
      </c>
      <c r="M1129" s="2" t="s">
        <v>476</v>
      </c>
      <c r="N1129" s="2" t="s">
        <v>479</v>
      </c>
      <c r="O1129" s="2" t="s">
        <v>520</v>
      </c>
      <c r="Q1129" s="1"/>
      <c r="S1129" s="5"/>
      <c r="T1129" s="41"/>
      <c r="U1129" s="8"/>
      <c r="W1129" s="2" t="s">
        <v>468</v>
      </c>
      <c r="X1129" s="45" t="str" cm="1">
        <f t="array" ref="X1129">IF(X1030="TRUE",IF(AND(C1126&lt;&gt;1,C1127:C1132="",S1126:U1132=""), "FALSE","TRUE"),"FALSE")</f>
        <v>FALSE</v>
      </c>
      <c r="Z1129" s="1"/>
    </row>
    <row r="1130" spans="2:26" x14ac:dyDescent="0.4">
      <c r="B1130" s="7" t="s">
        <v>528</v>
      </c>
      <c r="C1130" s="8"/>
      <c r="D1130" s="31"/>
      <c r="E1130" s="2" t="s">
        <v>529</v>
      </c>
      <c r="F1130" s="2" t="str">
        <f>IF(OR($C$87="治験計画届", $C$87="治験計画変更届"), "^$","^.{1,120}$|^$")</f>
        <v>^.{1,120}$|^$</v>
      </c>
      <c r="G1130" s="2" t="str">
        <f t="shared" ref="G1130:G1132" si="30">IF(F1130="^$", "入力しないでください","入力してください(120文字以内)")</f>
        <v>入力してください(120文字以内)</v>
      </c>
      <c r="H1130" s="2">
        <v>225</v>
      </c>
      <c r="I1130" s="2">
        <v>207</v>
      </c>
      <c r="K1130" s="2">
        <v>120</v>
      </c>
      <c r="L1130" s="2" t="s">
        <v>30</v>
      </c>
      <c r="M1130" s="2" t="s">
        <v>476</v>
      </c>
      <c r="N1130" s="2" t="s">
        <v>479</v>
      </c>
      <c r="O1130" s="2" t="s">
        <v>520</v>
      </c>
      <c r="Q1130" s="1"/>
      <c r="S1130" s="5"/>
      <c r="T1130" s="41"/>
      <c r="U1130" s="8"/>
      <c r="W1130" s="2" t="s">
        <v>468</v>
      </c>
      <c r="X1130" s="45" t="str" cm="1">
        <f t="array" ref="X1130">IF(X1030="TRUE",IF(AND(C1126&lt;&gt;1,C1127:C1132="",S1126:U1132=""), "FALSE","TRUE"),"FALSE")</f>
        <v>FALSE</v>
      </c>
      <c r="Z1130" s="1"/>
    </row>
    <row r="1131" spans="2:26" x14ac:dyDescent="0.4">
      <c r="B1131" s="7" t="s">
        <v>530</v>
      </c>
      <c r="C1131" s="8"/>
      <c r="D1131" s="31"/>
      <c r="E1131" s="2" t="s">
        <v>566</v>
      </c>
      <c r="F1131" s="2" t="str">
        <f>IF(OR($C$87="治験計画届", $C$87="治験計画変更届"), "^$","^.{1,120}$|^$")</f>
        <v>^.{1,120}$|^$</v>
      </c>
      <c r="G1131" s="2" t="str">
        <f t="shared" si="30"/>
        <v>入力してください(120文字以内)</v>
      </c>
      <c r="H1131" s="2">
        <v>225</v>
      </c>
      <c r="I1131" s="2">
        <v>207</v>
      </c>
      <c r="K1131" s="2">
        <v>120</v>
      </c>
      <c r="L1131" s="2" t="s">
        <v>30</v>
      </c>
      <c r="M1131" s="2" t="s">
        <v>476</v>
      </c>
      <c r="N1131" s="2" t="s">
        <v>479</v>
      </c>
      <c r="O1131" s="2" t="s">
        <v>520</v>
      </c>
      <c r="Q1131" s="1"/>
      <c r="S1131" s="5"/>
      <c r="T1131" s="41"/>
      <c r="U1131" s="8"/>
      <c r="W1131" s="2" t="s">
        <v>468</v>
      </c>
      <c r="X1131" s="45" t="str" cm="1">
        <f t="array" ref="X1131">IF(X1030="TRUE",IF(AND(C1126&lt;&gt;1,C1127:C1132="",S1126:U1132=""), "FALSE","TRUE"),"FALSE")</f>
        <v>FALSE</v>
      </c>
      <c r="Z1131" s="1"/>
    </row>
    <row r="1132" spans="2:26" x14ac:dyDescent="0.4">
      <c r="B1132" s="7" t="s">
        <v>532</v>
      </c>
      <c r="C1132" s="8"/>
      <c r="D1132" s="31"/>
      <c r="E1132" s="2" t="s">
        <v>533</v>
      </c>
      <c r="F1132" s="2" t="str">
        <f>IF(OR($C$87="治験計画届", $C$87="治験計画変更届"), "^$","^.{1,120}$|^$")</f>
        <v>^.{1,120}$|^$</v>
      </c>
      <c r="G1132" s="2" t="str">
        <f t="shared" si="30"/>
        <v>入力してください(120文字以内)</v>
      </c>
      <c r="H1132" s="2">
        <v>225</v>
      </c>
      <c r="I1132" s="2">
        <v>207</v>
      </c>
      <c r="K1132" s="2">
        <v>120</v>
      </c>
      <c r="L1132" s="2" t="s">
        <v>30</v>
      </c>
      <c r="M1132" s="2" t="s">
        <v>476</v>
      </c>
      <c r="N1132" s="2" t="s">
        <v>479</v>
      </c>
      <c r="O1132" s="2" t="s">
        <v>520</v>
      </c>
      <c r="Q1132" s="1"/>
      <c r="S1132" s="5"/>
      <c r="T1132" s="41"/>
      <c r="U1132" s="8"/>
      <c r="W1132" s="2" t="s">
        <v>468</v>
      </c>
      <c r="X1132" s="45" t="str" cm="1">
        <f t="array" ref="X1132">IF(X1030="TRUE",IF(AND(C1126&lt;&gt;1,C1127:C1132="",S1126:U1132=""), "FALSE","TRUE"),"FALSE")</f>
        <v>FALSE</v>
      </c>
      <c r="Z1132" s="1"/>
    </row>
    <row r="1133" spans="2:26" x14ac:dyDescent="0.4">
      <c r="B1133" s="7" t="s">
        <v>134</v>
      </c>
      <c r="C1133" s="5">
        <v>4</v>
      </c>
      <c r="D1133" s="30"/>
      <c r="E1133" s="2" t="s">
        <v>392</v>
      </c>
      <c r="F1133" s="2" t="s">
        <v>102</v>
      </c>
      <c r="G1133" s="2" t="s">
        <v>103</v>
      </c>
      <c r="H1133" s="2">
        <v>225</v>
      </c>
      <c r="I1133" s="2">
        <v>207</v>
      </c>
      <c r="K1133" s="2">
        <v>3</v>
      </c>
      <c r="L1133" s="2" t="s">
        <v>136</v>
      </c>
      <c r="M1133" s="2" t="s">
        <v>476</v>
      </c>
      <c r="N1133" s="2" t="s">
        <v>479</v>
      </c>
      <c r="O1133" s="2" t="s">
        <v>520</v>
      </c>
      <c r="Q1133" s="1"/>
      <c r="S1133" s="5"/>
      <c r="T1133" s="41"/>
      <c r="U1133" s="8"/>
      <c r="V1133" s="2" t="s">
        <v>105</v>
      </c>
      <c r="W1133" s="2" t="s">
        <v>561</v>
      </c>
      <c r="X1133" s="45" t="str" cm="1">
        <f t="array" ref="X1133">IF(X1030="TRUE",IF(AND(C1133&lt;&gt;1,C1134:C1139="",S1133:U1139=""), "FALSE","TRUE"),"FALSE")</f>
        <v>FALSE</v>
      </c>
      <c r="Z1133" s="1"/>
    </row>
    <row r="1134" spans="2:26" x14ac:dyDescent="0.4">
      <c r="B1134" s="7" t="s">
        <v>522</v>
      </c>
      <c r="C1134" s="8"/>
      <c r="D1134" s="31"/>
      <c r="E1134" s="2" t="s">
        <v>523</v>
      </c>
      <c r="F1134" s="2" t="s">
        <v>485</v>
      </c>
      <c r="G1134" s="2" t="s">
        <v>369</v>
      </c>
      <c r="H1134" s="2">
        <v>225</v>
      </c>
      <c r="I1134" s="2">
        <v>207</v>
      </c>
      <c r="K1134" s="2">
        <v>240</v>
      </c>
      <c r="L1134" s="2" t="s">
        <v>30</v>
      </c>
      <c r="M1134" s="2" t="s">
        <v>476</v>
      </c>
      <c r="N1134" s="2" t="s">
        <v>479</v>
      </c>
      <c r="O1134" s="2" t="s">
        <v>520</v>
      </c>
      <c r="Q1134" s="1"/>
      <c r="S1134" s="5"/>
      <c r="T1134" s="41"/>
      <c r="U1134" s="8"/>
      <c r="W1134" s="2" t="s">
        <v>465</v>
      </c>
      <c r="X1134" s="45" t="str" cm="1">
        <f t="array" ref="X1134">IF(X1030="TRUE",IF(AND(C1133&lt;&gt;1,C1134:C1139="",S1133:U1139=""), "FALSE","TRUE"),"FALSE")</f>
        <v>FALSE</v>
      </c>
      <c r="Z1134" s="1"/>
    </row>
    <row r="1135" spans="2:26" x14ac:dyDescent="0.4">
      <c r="B1135" s="7" t="s">
        <v>524</v>
      </c>
      <c r="C1135" s="8"/>
      <c r="D1135" s="31"/>
      <c r="E1135" s="2" t="s">
        <v>525</v>
      </c>
      <c r="F1135" s="2" t="s">
        <v>114</v>
      </c>
      <c r="G1135" s="2" t="s">
        <v>115</v>
      </c>
      <c r="H1135" s="2">
        <v>225</v>
      </c>
      <c r="I1135" s="2">
        <v>207</v>
      </c>
      <c r="K1135" s="2">
        <v>120</v>
      </c>
      <c r="L1135" s="2" t="s">
        <v>30</v>
      </c>
      <c r="M1135" s="2" t="s">
        <v>476</v>
      </c>
      <c r="N1135" s="2" t="s">
        <v>479</v>
      </c>
      <c r="O1135" s="2" t="s">
        <v>520</v>
      </c>
      <c r="Q1135" s="1"/>
      <c r="S1135" s="5"/>
      <c r="T1135" s="41"/>
      <c r="U1135" s="8"/>
      <c r="W1135" s="2" t="s">
        <v>468</v>
      </c>
      <c r="X1135" s="45" t="str" cm="1">
        <f t="array" ref="X1135">IF(X1030="TRUE",IF(AND(C1133&lt;&gt;1,C1134:C1139="",S1133:U1139=""), "FALSE","TRUE"),"FALSE")</f>
        <v>FALSE</v>
      </c>
      <c r="Z1135" s="1"/>
    </row>
    <row r="1136" spans="2:26" x14ac:dyDescent="0.4">
      <c r="B1136" s="7" t="s">
        <v>526</v>
      </c>
      <c r="C1136" s="8"/>
      <c r="D1136" s="31"/>
      <c r="E1136" s="2" t="s">
        <v>527</v>
      </c>
      <c r="F1136" s="2" t="str">
        <f>IF(OR($C$87="治験計画届", $C$87="治験計画変更届"), "^$","^.{1,120}$|^$")</f>
        <v>^.{1,120}$|^$</v>
      </c>
      <c r="G1136" s="2" t="str">
        <f>IF(F1136="^$", "入力しないでください","入力してください(120文字以内)")</f>
        <v>入力してください(120文字以内)</v>
      </c>
      <c r="H1136" s="2">
        <v>225</v>
      </c>
      <c r="I1136" s="2">
        <v>207</v>
      </c>
      <c r="K1136" s="2">
        <v>120</v>
      </c>
      <c r="L1136" s="2" t="s">
        <v>30</v>
      </c>
      <c r="M1136" s="2" t="s">
        <v>476</v>
      </c>
      <c r="N1136" s="2" t="s">
        <v>479</v>
      </c>
      <c r="O1136" s="2" t="s">
        <v>520</v>
      </c>
      <c r="Q1136" s="1"/>
      <c r="S1136" s="5"/>
      <c r="T1136" s="41"/>
      <c r="U1136" s="8"/>
      <c r="W1136" s="2" t="s">
        <v>468</v>
      </c>
      <c r="X1136" s="45" t="str" cm="1">
        <f t="array" ref="X1136">IF(X1030="TRUE",IF(AND(C1133&lt;&gt;1,C1134:C1139="",S1133:U1139=""), "FALSE","TRUE"),"FALSE")</f>
        <v>FALSE</v>
      </c>
      <c r="Z1136" s="1"/>
    </row>
    <row r="1137" spans="2:26" x14ac:dyDescent="0.4">
      <c r="B1137" s="7" t="s">
        <v>528</v>
      </c>
      <c r="C1137" s="8"/>
      <c r="D1137" s="31"/>
      <c r="E1137" s="2" t="s">
        <v>529</v>
      </c>
      <c r="F1137" s="2" t="str">
        <f>IF(OR($C$87="治験計画届", $C$87="治験計画変更届"), "^$","^.{1,120}$|^$")</f>
        <v>^.{1,120}$|^$</v>
      </c>
      <c r="G1137" s="2" t="str">
        <f t="shared" ref="G1137:G1139" si="31">IF(F1137="^$", "入力しないでください","入力してください(120文字以内)")</f>
        <v>入力してください(120文字以内)</v>
      </c>
      <c r="H1137" s="2">
        <v>225</v>
      </c>
      <c r="I1137" s="2">
        <v>207</v>
      </c>
      <c r="K1137" s="2">
        <v>120</v>
      </c>
      <c r="L1137" s="2" t="s">
        <v>30</v>
      </c>
      <c r="M1137" s="2" t="s">
        <v>476</v>
      </c>
      <c r="N1137" s="2" t="s">
        <v>479</v>
      </c>
      <c r="O1137" s="2" t="s">
        <v>520</v>
      </c>
      <c r="Q1137" s="1"/>
      <c r="S1137" s="5"/>
      <c r="T1137" s="41"/>
      <c r="U1137" s="8"/>
      <c r="W1137" s="2" t="s">
        <v>468</v>
      </c>
      <c r="X1137" s="45" t="str" cm="1">
        <f t="array" ref="X1137">IF(X1030="TRUE",IF(AND(C1133&lt;&gt;1,C1134:C1139="",S1133:U1139=""), "FALSE","TRUE"),"FALSE")</f>
        <v>FALSE</v>
      </c>
      <c r="Z1137" s="1"/>
    </row>
    <row r="1138" spans="2:26" x14ac:dyDescent="0.4">
      <c r="B1138" s="7" t="s">
        <v>530</v>
      </c>
      <c r="C1138" s="8"/>
      <c r="D1138" s="31"/>
      <c r="E1138" s="2" t="s">
        <v>566</v>
      </c>
      <c r="F1138" s="2" t="str">
        <f>IF(OR($C$87="治験計画届", $C$87="治験計画変更届"), "^$","^.{1,120}$|^$")</f>
        <v>^.{1,120}$|^$</v>
      </c>
      <c r="G1138" s="2" t="str">
        <f t="shared" si="31"/>
        <v>入力してください(120文字以内)</v>
      </c>
      <c r="H1138" s="2">
        <v>225</v>
      </c>
      <c r="I1138" s="2">
        <v>207</v>
      </c>
      <c r="K1138" s="2">
        <v>120</v>
      </c>
      <c r="L1138" s="2" t="s">
        <v>30</v>
      </c>
      <c r="M1138" s="2" t="s">
        <v>476</v>
      </c>
      <c r="N1138" s="2" t="s">
        <v>479</v>
      </c>
      <c r="O1138" s="2" t="s">
        <v>520</v>
      </c>
      <c r="Q1138" s="1"/>
      <c r="S1138" s="5"/>
      <c r="T1138" s="41"/>
      <c r="U1138" s="8"/>
      <c r="W1138" s="2" t="s">
        <v>468</v>
      </c>
      <c r="X1138" s="45" t="str" cm="1">
        <f t="array" ref="X1138">IF(X1030="TRUE",IF(AND(C1133&lt;&gt;1,C1134:C1139="",S1133:U1139=""), "FALSE","TRUE"),"FALSE")</f>
        <v>FALSE</v>
      </c>
      <c r="Z1138" s="1"/>
    </row>
    <row r="1139" spans="2:26" x14ac:dyDescent="0.4">
      <c r="B1139" s="7" t="s">
        <v>532</v>
      </c>
      <c r="C1139" s="8"/>
      <c r="D1139" s="31"/>
      <c r="E1139" s="2" t="s">
        <v>533</v>
      </c>
      <c r="F1139" s="2" t="str">
        <f>IF(OR($C$87="治験計画届", $C$87="治験計画変更届"), "^$","^.{1,120}$|^$")</f>
        <v>^.{1,120}$|^$</v>
      </c>
      <c r="G1139" s="2" t="str">
        <f t="shared" si="31"/>
        <v>入力してください(120文字以内)</v>
      </c>
      <c r="H1139" s="2">
        <v>225</v>
      </c>
      <c r="I1139" s="2">
        <v>207</v>
      </c>
      <c r="K1139" s="2">
        <v>120</v>
      </c>
      <c r="L1139" s="2" t="s">
        <v>30</v>
      </c>
      <c r="M1139" s="2" t="s">
        <v>476</v>
      </c>
      <c r="N1139" s="2" t="s">
        <v>479</v>
      </c>
      <c r="O1139" s="2" t="s">
        <v>520</v>
      </c>
      <c r="Q1139" s="1"/>
      <c r="S1139" s="5"/>
      <c r="T1139" s="41"/>
      <c r="U1139" s="8"/>
      <c r="W1139" s="2" t="s">
        <v>468</v>
      </c>
      <c r="X1139" s="45" t="str" cm="1">
        <f t="array" ref="X1139">IF(X1030="TRUE",IF(AND(C1133&lt;&gt;1,C1134:C1139="",S1133:U1139=""), "FALSE","TRUE"),"FALSE")</f>
        <v>FALSE</v>
      </c>
      <c r="Z1139" s="1"/>
    </row>
    <row r="1140" spans="2:26" x14ac:dyDescent="0.4">
      <c r="B1140" s="7" t="s">
        <v>134</v>
      </c>
      <c r="C1140" s="5">
        <v>5</v>
      </c>
      <c r="D1140" s="30"/>
      <c r="E1140" s="2" t="s">
        <v>392</v>
      </c>
      <c r="F1140" s="2" t="s">
        <v>102</v>
      </c>
      <c r="G1140" s="2" t="s">
        <v>103</v>
      </c>
      <c r="H1140" s="2">
        <v>225</v>
      </c>
      <c r="I1140" s="2">
        <v>207</v>
      </c>
      <c r="K1140" s="2">
        <v>3</v>
      </c>
      <c r="L1140" s="2" t="s">
        <v>136</v>
      </c>
      <c r="M1140" s="2" t="s">
        <v>476</v>
      </c>
      <c r="N1140" s="2" t="s">
        <v>479</v>
      </c>
      <c r="O1140" s="2" t="s">
        <v>520</v>
      </c>
      <c r="Q1140" s="1"/>
      <c r="S1140" s="5"/>
      <c r="T1140" s="41"/>
      <c r="U1140" s="8"/>
      <c r="V1140" s="2" t="s">
        <v>105</v>
      </c>
      <c r="W1140" s="2" t="s">
        <v>561</v>
      </c>
      <c r="X1140" s="45" t="str" cm="1">
        <f t="array" ref="X1140">IF(X1030="TRUE",IF(AND(C1140&lt;&gt;1,C1141:C1146="",S1140:U1146=""), "FALSE","TRUE"),"FALSE")</f>
        <v>FALSE</v>
      </c>
      <c r="Z1140" s="1"/>
    </row>
    <row r="1141" spans="2:26" x14ac:dyDescent="0.4">
      <c r="B1141" s="7" t="s">
        <v>522</v>
      </c>
      <c r="C1141" s="8"/>
      <c r="D1141" s="31"/>
      <c r="E1141" s="2" t="s">
        <v>523</v>
      </c>
      <c r="F1141" s="2" t="s">
        <v>485</v>
      </c>
      <c r="G1141" s="2" t="s">
        <v>369</v>
      </c>
      <c r="H1141" s="2">
        <v>225</v>
      </c>
      <c r="I1141" s="2">
        <v>207</v>
      </c>
      <c r="K1141" s="2">
        <v>240</v>
      </c>
      <c r="L1141" s="2" t="s">
        <v>30</v>
      </c>
      <c r="M1141" s="2" t="s">
        <v>476</v>
      </c>
      <c r="N1141" s="2" t="s">
        <v>479</v>
      </c>
      <c r="O1141" s="2" t="s">
        <v>520</v>
      </c>
      <c r="Q1141" s="1"/>
      <c r="S1141" s="5"/>
      <c r="T1141" s="41"/>
      <c r="U1141" s="8"/>
      <c r="W1141" s="2" t="s">
        <v>465</v>
      </c>
      <c r="X1141" s="45" t="str" cm="1">
        <f t="array" ref="X1141">IF(X1030="TRUE",IF(AND(C1140&lt;&gt;1,C1141:C1146="",S1140:U1146=""), "FALSE","TRUE"),"FALSE")</f>
        <v>FALSE</v>
      </c>
      <c r="Z1141" s="1"/>
    </row>
    <row r="1142" spans="2:26" x14ac:dyDescent="0.4">
      <c r="B1142" s="7" t="s">
        <v>524</v>
      </c>
      <c r="C1142" s="8"/>
      <c r="D1142" s="31"/>
      <c r="E1142" s="2" t="s">
        <v>525</v>
      </c>
      <c r="F1142" s="2" t="s">
        <v>114</v>
      </c>
      <c r="G1142" s="2" t="s">
        <v>115</v>
      </c>
      <c r="H1142" s="2">
        <v>225</v>
      </c>
      <c r="I1142" s="2">
        <v>207</v>
      </c>
      <c r="K1142" s="2">
        <v>120</v>
      </c>
      <c r="L1142" s="2" t="s">
        <v>30</v>
      </c>
      <c r="M1142" s="2" t="s">
        <v>476</v>
      </c>
      <c r="N1142" s="2" t="s">
        <v>479</v>
      </c>
      <c r="O1142" s="2" t="s">
        <v>520</v>
      </c>
      <c r="Q1142" s="1"/>
      <c r="S1142" s="5"/>
      <c r="T1142" s="41"/>
      <c r="U1142" s="8"/>
      <c r="W1142" s="2" t="s">
        <v>468</v>
      </c>
      <c r="X1142" s="45" t="str" cm="1">
        <f t="array" ref="X1142">IF(X1030="TRUE",IF(AND(C1140&lt;&gt;1,C1141:C1146="",S1140:U1146=""), "FALSE","TRUE"),"FALSE")</f>
        <v>FALSE</v>
      </c>
      <c r="Z1142" s="1"/>
    </row>
    <row r="1143" spans="2:26" x14ac:dyDescent="0.4">
      <c r="B1143" s="7" t="s">
        <v>526</v>
      </c>
      <c r="C1143" s="8"/>
      <c r="D1143" s="31"/>
      <c r="E1143" s="2" t="s">
        <v>527</v>
      </c>
      <c r="F1143" s="2" t="str">
        <f>IF(OR($C$87="治験計画届", $C$87="治験計画変更届"), "^$","^.{1,120}$|^$")</f>
        <v>^.{1,120}$|^$</v>
      </c>
      <c r="G1143" s="2" t="str">
        <f>IF(F1143="^$", "入力しないでください","入力してください(120文字以内)")</f>
        <v>入力してください(120文字以内)</v>
      </c>
      <c r="H1143" s="2">
        <v>225</v>
      </c>
      <c r="I1143" s="2">
        <v>207</v>
      </c>
      <c r="K1143" s="2">
        <v>120</v>
      </c>
      <c r="L1143" s="2" t="s">
        <v>30</v>
      </c>
      <c r="M1143" s="2" t="s">
        <v>476</v>
      </c>
      <c r="N1143" s="2" t="s">
        <v>479</v>
      </c>
      <c r="O1143" s="2" t="s">
        <v>520</v>
      </c>
      <c r="Q1143" s="1"/>
      <c r="S1143" s="5"/>
      <c r="T1143" s="41"/>
      <c r="U1143" s="8"/>
      <c r="W1143" s="2" t="s">
        <v>468</v>
      </c>
      <c r="X1143" s="45" t="str" cm="1">
        <f t="array" ref="X1143">IF(X1030="TRUE",IF(AND(C1140&lt;&gt;1,C1141:C1146="",S1140:U1146=""), "FALSE","TRUE"),"FALSE")</f>
        <v>FALSE</v>
      </c>
      <c r="Z1143" s="1"/>
    </row>
    <row r="1144" spans="2:26" x14ac:dyDescent="0.4">
      <c r="B1144" s="7" t="s">
        <v>528</v>
      </c>
      <c r="C1144" s="8"/>
      <c r="D1144" s="31"/>
      <c r="E1144" s="2" t="s">
        <v>529</v>
      </c>
      <c r="F1144" s="2" t="str">
        <f>IF(OR($C$87="治験計画届", $C$87="治験計画変更届"), "^$","^.{1,120}$|^$")</f>
        <v>^.{1,120}$|^$</v>
      </c>
      <c r="G1144" s="2" t="str">
        <f t="shared" ref="G1144:G1146" si="32">IF(F1144="^$", "入力しないでください","入力してください(120文字以内)")</f>
        <v>入力してください(120文字以内)</v>
      </c>
      <c r="H1144" s="2">
        <v>225</v>
      </c>
      <c r="I1144" s="2">
        <v>207</v>
      </c>
      <c r="K1144" s="2">
        <v>120</v>
      </c>
      <c r="L1144" s="2" t="s">
        <v>30</v>
      </c>
      <c r="M1144" s="2" t="s">
        <v>476</v>
      </c>
      <c r="N1144" s="2" t="s">
        <v>479</v>
      </c>
      <c r="O1144" s="2" t="s">
        <v>520</v>
      </c>
      <c r="Q1144" s="1"/>
      <c r="S1144" s="5"/>
      <c r="T1144" s="41"/>
      <c r="U1144" s="8"/>
      <c r="W1144" s="2" t="s">
        <v>468</v>
      </c>
      <c r="X1144" s="45" t="str" cm="1">
        <f t="array" ref="X1144">IF(X1030="TRUE",IF(AND(C1140&lt;&gt;1,C1141:C1146="",S1140:U1146=""), "FALSE","TRUE"),"FALSE")</f>
        <v>FALSE</v>
      </c>
      <c r="Z1144" s="1"/>
    </row>
    <row r="1145" spans="2:26" x14ac:dyDescent="0.4">
      <c r="B1145" s="7" t="s">
        <v>530</v>
      </c>
      <c r="C1145" s="8"/>
      <c r="D1145" s="31"/>
      <c r="E1145" s="2" t="s">
        <v>566</v>
      </c>
      <c r="F1145" s="2" t="str">
        <f>IF(OR($C$87="治験計画届", $C$87="治験計画変更届"), "^$","^.{1,120}$|^$")</f>
        <v>^.{1,120}$|^$</v>
      </c>
      <c r="G1145" s="2" t="str">
        <f t="shared" si="32"/>
        <v>入力してください(120文字以内)</v>
      </c>
      <c r="H1145" s="2">
        <v>225</v>
      </c>
      <c r="I1145" s="2">
        <v>207</v>
      </c>
      <c r="K1145" s="2">
        <v>120</v>
      </c>
      <c r="L1145" s="2" t="s">
        <v>30</v>
      </c>
      <c r="M1145" s="2" t="s">
        <v>476</v>
      </c>
      <c r="N1145" s="2" t="s">
        <v>479</v>
      </c>
      <c r="O1145" s="2" t="s">
        <v>520</v>
      </c>
      <c r="Q1145" s="1"/>
      <c r="S1145" s="5"/>
      <c r="T1145" s="41"/>
      <c r="U1145" s="8"/>
      <c r="W1145" s="2" t="s">
        <v>468</v>
      </c>
      <c r="X1145" s="45" t="str" cm="1">
        <f t="array" ref="X1145">IF(X1030="TRUE",IF(AND(C1140&lt;&gt;1,C1141:C1146="",S1140:U1146=""), "FALSE","TRUE"),"FALSE")</f>
        <v>FALSE</v>
      </c>
      <c r="Z1145" s="1"/>
    </row>
    <row r="1146" spans="2:26" collapsed="1" x14ac:dyDescent="0.4">
      <c r="B1146" s="7" t="s">
        <v>532</v>
      </c>
      <c r="C1146" s="8"/>
      <c r="D1146" s="31"/>
      <c r="E1146" s="2" t="s">
        <v>533</v>
      </c>
      <c r="F1146" s="2" t="str">
        <f>IF(OR($C$87="治験計画届", $C$87="治験計画変更届"), "^$","^.{1,120}$|^$")</f>
        <v>^.{1,120}$|^$</v>
      </c>
      <c r="G1146" s="2" t="str">
        <f t="shared" si="32"/>
        <v>入力してください(120文字以内)</v>
      </c>
      <c r="H1146" s="2">
        <v>225</v>
      </c>
      <c r="I1146" s="2">
        <v>207</v>
      </c>
      <c r="K1146" s="2">
        <v>120</v>
      </c>
      <c r="L1146" s="2" t="s">
        <v>30</v>
      </c>
      <c r="M1146" s="2" t="s">
        <v>476</v>
      </c>
      <c r="N1146" s="2" t="s">
        <v>479</v>
      </c>
      <c r="O1146" s="2" t="s">
        <v>520</v>
      </c>
      <c r="Q1146" s="1"/>
      <c r="S1146" s="5"/>
      <c r="T1146" s="41"/>
      <c r="U1146" s="8"/>
      <c r="W1146" s="2" t="s">
        <v>468</v>
      </c>
      <c r="X1146" s="45" t="str" cm="1">
        <f t="array" ref="X1146">IF(X1030="TRUE",IF(AND(C1140&lt;&gt;1,C1141:C1146="",S1140:U1146=""), "FALSE","TRUE"),"FALSE")</f>
        <v>FALSE</v>
      </c>
      <c r="Z1146" s="1"/>
    </row>
    <row r="1147" spans="2:26" hidden="1" outlineLevel="1" x14ac:dyDescent="0.4">
      <c r="B1147" s="7" t="s">
        <v>134</v>
      </c>
      <c r="C1147" s="5">
        <v>6</v>
      </c>
      <c r="D1147" s="30"/>
      <c r="E1147" s="2" t="s">
        <v>392</v>
      </c>
      <c r="F1147" s="2" t="s">
        <v>102</v>
      </c>
      <c r="G1147" s="2" t="s">
        <v>103</v>
      </c>
      <c r="H1147" s="2">
        <v>225</v>
      </c>
      <c r="I1147" s="2">
        <v>207</v>
      </c>
      <c r="K1147" s="2">
        <v>3</v>
      </c>
      <c r="L1147" s="2" t="s">
        <v>136</v>
      </c>
      <c r="M1147" s="2" t="s">
        <v>476</v>
      </c>
      <c r="N1147" s="2" t="s">
        <v>479</v>
      </c>
      <c r="O1147" s="2" t="s">
        <v>520</v>
      </c>
      <c r="Q1147" s="1"/>
      <c r="S1147" s="5"/>
      <c r="T1147" s="41"/>
      <c r="U1147" s="8"/>
      <c r="V1147" s="2" t="s">
        <v>105</v>
      </c>
      <c r="W1147" s="2" t="s">
        <v>561</v>
      </c>
      <c r="X1147" s="45" t="str" cm="1">
        <f t="array" ref="X1147">IF(X1030="TRUE",IF(AND(C1147&lt;&gt;1,C1148:C1153="",S1147:U1153=""), "FALSE","TRUE"),"FALSE")</f>
        <v>FALSE</v>
      </c>
      <c r="Z1147" s="1"/>
    </row>
    <row r="1148" spans="2:26" hidden="1" outlineLevel="1" x14ac:dyDescent="0.4">
      <c r="B1148" s="7" t="s">
        <v>522</v>
      </c>
      <c r="C1148" s="8"/>
      <c r="D1148" s="31"/>
      <c r="E1148" s="2" t="s">
        <v>523</v>
      </c>
      <c r="F1148" s="2" t="s">
        <v>485</v>
      </c>
      <c r="G1148" s="2" t="s">
        <v>369</v>
      </c>
      <c r="H1148" s="2">
        <v>225</v>
      </c>
      <c r="I1148" s="2">
        <v>207</v>
      </c>
      <c r="K1148" s="2">
        <v>240</v>
      </c>
      <c r="L1148" s="2" t="s">
        <v>30</v>
      </c>
      <c r="M1148" s="2" t="s">
        <v>476</v>
      </c>
      <c r="N1148" s="2" t="s">
        <v>479</v>
      </c>
      <c r="O1148" s="2" t="s">
        <v>520</v>
      </c>
      <c r="Q1148" s="1"/>
      <c r="S1148" s="5"/>
      <c r="T1148" s="41"/>
      <c r="U1148" s="8"/>
      <c r="W1148" s="2" t="s">
        <v>465</v>
      </c>
      <c r="X1148" s="45" t="str" cm="1">
        <f t="array" ref="X1148">IF(X1030="TRUE",IF(AND(C1147&lt;&gt;1,C1148:C1153="",S1147:U1153=""), "FALSE","TRUE"),"FALSE")</f>
        <v>FALSE</v>
      </c>
      <c r="Z1148" s="1"/>
    </row>
    <row r="1149" spans="2:26" hidden="1" outlineLevel="1" x14ac:dyDescent="0.4">
      <c r="B1149" s="7" t="s">
        <v>524</v>
      </c>
      <c r="C1149" s="8"/>
      <c r="D1149" s="31"/>
      <c r="E1149" s="2" t="s">
        <v>525</v>
      </c>
      <c r="F1149" s="2" t="s">
        <v>114</v>
      </c>
      <c r="G1149" s="2" t="s">
        <v>115</v>
      </c>
      <c r="H1149" s="2">
        <v>225</v>
      </c>
      <c r="I1149" s="2">
        <v>207</v>
      </c>
      <c r="K1149" s="2">
        <v>120</v>
      </c>
      <c r="L1149" s="2" t="s">
        <v>30</v>
      </c>
      <c r="M1149" s="2" t="s">
        <v>476</v>
      </c>
      <c r="N1149" s="2" t="s">
        <v>479</v>
      </c>
      <c r="O1149" s="2" t="s">
        <v>520</v>
      </c>
      <c r="Q1149" s="1"/>
      <c r="S1149" s="5"/>
      <c r="T1149" s="41"/>
      <c r="U1149" s="8"/>
      <c r="W1149" s="2" t="s">
        <v>468</v>
      </c>
      <c r="X1149" s="45" t="str" cm="1">
        <f t="array" ref="X1149">IF(X1030="TRUE",IF(AND(C1147&lt;&gt;1,C1148:C1153="",S1147:U1153=""), "FALSE","TRUE"),"FALSE")</f>
        <v>FALSE</v>
      </c>
      <c r="Z1149" s="1"/>
    </row>
    <row r="1150" spans="2:26" hidden="1" outlineLevel="1" x14ac:dyDescent="0.4">
      <c r="B1150" s="7" t="s">
        <v>526</v>
      </c>
      <c r="C1150" s="8"/>
      <c r="D1150" s="31"/>
      <c r="E1150" s="2" t="s">
        <v>527</v>
      </c>
      <c r="F1150" s="2" t="str">
        <f>IF(OR($C$87="治験計画届", $C$87="治験計画変更届"), "^$","^.{1,120}$|^$")</f>
        <v>^.{1,120}$|^$</v>
      </c>
      <c r="G1150" s="2" t="str">
        <f>IF(F1150="^$", "入力しないでください","入力してください(120文字以内)")</f>
        <v>入力してください(120文字以内)</v>
      </c>
      <c r="H1150" s="2">
        <v>225</v>
      </c>
      <c r="I1150" s="2">
        <v>207</v>
      </c>
      <c r="K1150" s="2">
        <v>120</v>
      </c>
      <c r="L1150" s="2" t="s">
        <v>30</v>
      </c>
      <c r="M1150" s="2" t="s">
        <v>476</v>
      </c>
      <c r="N1150" s="2" t="s">
        <v>479</v>
      </c>
      <c r="O1150" s="2" t="s">
        <v>520</v>
      </c>
      <c r="Q1150" s="1"/>
      <c r="S1150" s="5"/>
      <c r="T1150" s="41"/>
      <c r="U1150" s="8"/>
      <c r="W1150" s="2" t="s">
        <v>468</v>
      </c>
      <c r="X1150" s="45" t="str" cm="1">
        <f t="array" ref="X1150">IF(X1030="TRUE",IF(AND(C1147&lt;&gt;1,C1148:C1153="",S1147:U1153=""), "FALSE","TRUE"),"FALSE")</f>
        <v>FALSE</v>
      </c>
      <c r="Z1150" s="1"/>
    </row>
    <row r="1151" spans="2:26" hidden="1" outlineLevel="1" x14ac:dyDescent="0.4">
      <c r="B1151" s="7" t="s">
        <v>528</v>
      </c>
      <c r="C1151" s="8"/>
      <c r="D1151" s="31"/>
      <c r="E1151" s="2" t="s">
        <v>529</v>
      </c>
      <c r="F1151" s="2" t="str">
        <f>IF(OR($C$87="治験計画届", $C$87="治験計画変更届"), "^$","^.{1,120}$|^$")</f>
        <v>^.{1,120}$|^$</v>
      </c>
      <c r="G1151" s="2" t="str">
        <f t="shared" ref="G1151:G1153" si="33">IF(F1151="^$", "入力しないでください","入力してください(120文字以内)")</f>
        <v>入力してください(120文字以内)</v>
      </c>
      <c r="H1151" s="2">
        <v>225</v>
      </c>
      <c r="I1151" s="2">
        <v>207</v>
      </c>
      <c r="K1151" s="2">
        <v>120</v>
      </c>
      <c r="L1151" s="2" t="s">
        <v>30</v>
      </c>
      <c r="M1151" s="2" t="s">
        <v>476</v>
      </c>
      <c r="N1151" s="2" t="s">
        <v>479</v>
      </c>
      <c r="O1151" s="2" t="s">
        <v>520</v>
      </c>
      <c r="Q1151" s="1"/>
      <c r="S1151" s="5"/>
      <c r="T1151" s="41"/>
      <c r="U1151" s="8"/>
      <c r="W1151" s="2" t="s">
        <v>468</v>
      </c>
      <c r="X1151" s="45" t="str" cm="1">
        <f t="array" ref="X1151">IF(X1030="TRUE",IF(AND(C1147&lt;&gt;1,C1148:C1153="",S1147:U1153=""), "FALSE","TRUE"),"FALSE")</f>
        <v>FALSE</v>
      </c>
      <c r="Z1151" s="1"/>
    </row>
    <row r="1152" spans="2:26" hidden="1" outlineLevel="1" x14ac:dyDescent="0.4">
      <c r="B1152" s="7" t="s">
        <v>530</v>
      </c>
      <c r="C1152" s="8"/>
      <c r="D1152" s="31"/>
      <c r="E1152" s="2" t="s">
        <v>566</v>
      </c>
      <c r="F1152" s="2" t="str">
        <f>IF(OR($C$87="治験計画届", $C$87="治験計画変更届"), "^$","^.{1,120}$|^$")</f>
        <v>^.{1,120}$|^$</v>
      </c>
      <c r="G1152" s="2" t="str">
        <f t="shared" si="33"/>
        <v>入力してください(120文字以内)</v>
      </c>
      <c r="H1152" s="2">
        <v>225</v>
      </c>
      <c r="I1152" s="2">
        <v>207</v>
      </c>
      <c r="K1152" s="2">
        <v>120</v>
      </c>
      <c r="L1152" s="2" t="s">
        <v>30</v>
      </c>
      <c r="M1152" s="2" t="s">
        <v>476</v>
      </c>
      <c r="N1152" s="2" t="s">
        <v>479</v>
      </c>
      <c r="O1152" s="2" t="s">
        <v>520</v>
      </c>
      <c r="Q1152" s="1"/>
      <c r="S1152" s="5"/>
      <c r="T1152" s="41"/>
      <c r="U1152" s="8"/>
      <c r="W1152" s="2" t="s">
        <v>468</v>
      </c>
      <c r="X1152" s="45" t="str" cm="1">
        <f t="array" ref="X1152">IF(X1030="TRUE",IF(AND(C1147&lt;&gt;1,C1148:C1153="",S1147:U1153=""), "FALSE","TRUE"),"FALSE")</f>
        <v>FALSE</v>
      </c>
      <c r="Z1152" s="1"/>
    </row>
    <row r="1153" spans="2:26" hidden="1" outlineLevel="1" x14ac:dyDescent="0.4">
      <c r="B1153" s="7" t="s">
        <v>532</v>
      </c>
      <c r="C1153" s="8"/>
      <c r="D1153" s="31"/>
      <c r="E1153" s="2" t="s">
        <v>533</v>
      </c>
      <c r="F1153" s="2" t="str">
        <f>IF(OR($C$87="治験計画届", $C$87="治験計画変更届"), "^$","^.{1,120}$|^$")</f>
        <v>^.{1,120}$|^$</v>
      </c>
      <c r="G1153" s="2" t="str">
        <f t="shared" si="33"/>
        <v>入力してください(120文字以内)</v>
      </c>
      <c r="H1153" s="2">
        <v>225</v>
      </c>
      <c r="I1153" s="2">
        <v>207</v>
      </c>
      <c r="K1153" s="2">
        <v>120</v>
      </c>
      <c r="L1153" s="2" t="s">
        <v>30</v>
      </c>
      <c r="M1153" s="2" t="s">
        <v>476</v>
      </c>
      <c r="N1153" s="2" t="s">
        <v>479</v>
      </c>
      <c r="O1153" s="2" t="s">
        <v>520</v>
      </c>
      <c r="Q1153" s="1"/>
      <c r="S1153" s="5"/>
      <c r="T1153" s="41"/>
      <c r="U1153" s="8"/>
      <c r="W1153" s="2" t="s">
        <v>468</v>
      </c>
      <c r="X1153" s="45" t="str" cm="1">
        <f t="array" ref="X1153">IF(X1030="TRUE",IF(AND(C1147&lt;&gt;1,C1148:C1153="",S1147:U1153=""), "FALSE","TRUE"),"FALSE")</f>
        <v>FALSE</v>
      </c>
      <c r="Z1153" s="1"/>
    </row>
    <row r="1154" spans="2:26" hidden="1" outlineLevel="1" x14ac:dyDescent="0.4">
      <c r="B1154" s="7" t="s">
        <v>134</v>
      </c>
      <c r="C1154" s="5">
        <v>7</v>
      </c>
      <c r="D1154" s="30"/>
      <c r="E1154" s="2" t="s">
        <v>392</v>
      </c>
      <c r="F1154" s="2" t="s">
        <v>102</v>
      </c>
      <c r="G1154" s="2" t="s">
        <v>103</v>
      </c>
      <c r="H1154" s="2">
        <v>225</v>
      </c>
      <c r="I1154" s="2">
        <v>207</v>
      </c>
      <c r="K1154" s="2">
        <v>3</v>
      </c>
      <c r="L1154" s="2" t="s">
        <v>136</v>
      </c>
      <c r="M1154" s="2" t="s">
        <v>476</v>
      </c>
      <c r="N1154" s="2" t="s">
        <v>479</v>
      </c>
      <c r="O1154" s="2" t="s">
        <v>520</v>
      </c>
      <c r="Q1154" s="1"/>
      <c r="S1154" s="5"/>
      <c r="T1154" s="41"/>
      <c r="U1154" s="8"/>
      <c r="V1154" s="2" t="s">
        <v>105</v>
      </c>
      <c r="W1154" s="2" t="s">
        <v>561</v>
      </c>
      <c r="X1154" s="45" t="str" cm="1">
        <f t="array" ref="X1154">IF(X1030="TRUE",IF(AND(C1154&lt;&gt;1,C1155:C1160="",S1154:U1160=""), "FALSE","TRUE"),"FALSE")</f>
        <v>FALSE</v>
      </c>
      <c r="Z1154" s="1"/>
    </row>
    <row r="1155" spans="2:26" hidden="1" outlineLevel="1" x14ac:dyDescent="0.4">
      <c r="B1155" s="7" t="s">
        <v>522</v>
      </c>
      <c r="C1155" s="8"/>
      <c r="D1155" s="31"/>
      <c r="E1155" s="2" t="s">
        <v>523</v>
      </c>
      <c r="F1155" s="2" t="s">
        <v>485</v>
      </c>
      <c r="G1155" s="2" t="s">
        <v>369</v>
      </c>
      <c r="H1155" s="2">
        <v>225</v>
      </c>
      <c r="I1155" s="2">
        <v>207</v>
      </c>
      <c r="K1155" s="2">
        <v>240</v>
      </c>
      <c r="L1155" s="2" t="s">
        <v>30</v>
      </c>
      <c r="M1155" s="2" t="s">
        <v>476</v>
      </c>
      <c r="N1155" s="2" t="s">
        <v>479</v>
      </c>
      <c r="O1155" s="2" t="s">
        <v>520</v>
      </c>
      <c r="Q1155" s="1"/>
      <c r="S1155" s="5"/>
      <c r="T1155" s="41"/>
      <c r="U1155" s="8"/>
      <c r="W1155" s="2" t="s">
        <v>465</v>
      </c>
      <c r="X1155" s="45" t="str" cm="1">
        <f t="array" ref="X1155">IF(X1030="TRUE",IF(AND(C1154&lt;&gt;1,C1155:C1160="",S1154:U1160=""), "FALSE","TRUE"),"FALSE")</f>
        <v>FALSE</v>
      </c>
      <c r="Z1155" s="1"/>
    </row>
    <row r="1156" spans="2:26" hidden="1" outlineLevel="1" x14ac:dyDescent="0.4">
      <c r="B1156" s="7" t="s">
        <v>524</v>
      </c>
      <c r="C1156" s="8"/>
      <c r="D1156" s="31"/>
      <c r="E1156" s="2" t="s">
        <v>525</v>
      </c>
      <c r="F1156" s="2" t="s">
        <v>114</v>
      </c>
      <c r="G1156" s="2" t="s">
        <v>115</v>
      </c>
      <c r="H1156" s="2">
        <v>225</v>
      </c>
      <c r="I1156" s="2">
        <v>207</v>
      </c>
      <c r="K1156" s="2">
        <v>120</v>
      </c>
      <c r="L1156" s="2" t="s">
        <v>30</v>
      </c>
      <c r="M1156" s="2" t="s">
        <v>476</v>
      </c>
      <c r="N1156" s="2" t="s">
        <v>479</v>
      </c>
      <c r="O1156" s="2" t="s">
        <v>520</v>
      </c>
      <c r="Q1156" s="1"/>
      <c r="S1156" s="5"/>
      <c r="T1156" s="41"/>
      <c r="U1156" s="8"/>
      <c r="W1156" s="2" t="s">
        <v>468</v>
      </c>
      <c r="X1156" s="45" t="str" cm="1">
        <f t="array" ref="X1156">IF(X1030="TRUE",IF(AND(C1154&lt;&gt;1,C1155:C1160="",S1154:U1160=""), "FALSE","TRUE"),"FALSE")</f>
        <v>FALSE</v>
      </c>
      <c r="Z1156" s="1"/>
    </row>
    <row r="1157" spans="2:26" hidden="1" outlineLevel="1" x14ac:dyDescent="0.4">
      <c r="B1157" s="7" t="s">
        <v>526</v>
      </c>
      <c r="C1157" s="8"/>
      <c r="D1157" s="31"/>
      <c r="E1157" s="2" t="s">
        <v>527</v>
      </c>
      <c r="F1157" s="2" t="str">
        <f>IF(OR($C$87="治験計画届", $C$87="治験計画変更届"), "^$","^.{1,120}$|^$")</f>
        <v>^.{1,120}$|^$</v>
      </c>
      <c r="G1157" s="2" t="str">
        <f>IF(F1157="^$", "入力しないでください","入力してください(120文字以内)")</f>
        <v>入力してください(120文字以内)</v>
      </c>
      <c r="H1157" s="2">
        <v>225</v>
      </c>
      <c r="I1157" s="2">
        <v>207</v>
      </c>
      <c r="K1157" s="2">
        <v>120</v>
      </c>
      <c r="L1157" s="2" t="s">
        <v>30</v>
      </c>
      <c r="M1157" s="2" t="s">
        <v>476</v>
      </c>
      <c r="N1157" s="2" t="s">
        <v>479</v>
      </c>
      <c r="O1157" s="2" t="s">
        <v>520</v>
      </c>
      <c r="Q1157" s="1"/>
      <c r="S1157" s="5"/>
      <c r="T1157" s="41"/>
      <c r="U1157" s="8"/>
      <c r="W1157" s="2" t="s">
        <v>468</v>
      </c>
      <c r="X1157" s="45" t="str" cm="1">
        <f t="array" ref="X1157">IF(X1030="TRUE",IF(AND(C1154&lt;&gt;1,C1155:C1160="",S1154:U1160=""), "FALSE","TRUE"),"FALSE")</f>
        <v>FALSE</v>
      </c>
      <c r="Z1157" s="1"/>
    </row>
    <row r="1158" spans="2:26" hidden="1" outlineLevel="1" x14ac:dyDescent="0.4">
      <c r="B1158" s="7" t="s">
        <v>528</v>
      </c>
      <c r="C1158" s="8"/>
      <c r="D1158" s="31"/>
      <c r="E1158" s="2" t="s">
        <v>529</v>
      </c>
      <c r="F1158" s="2" t="str">
        <f>IF(OR($C$87="治験計画届", $C$87="治験計画変更届"), "^$","^.{1,120}$|^$")</f>
        <v>^.{1,120}$|^$</v>
      </c>
      <c r="G1158" s="2" t="str">
        <f t="shared" ref="G1158:G1160" si="34">IF(F1158="^$", "入力しないでください","入力してください(120文字以内)")</f>
        <v>入力してください(120文字以内)</v>
      </c>
      <c r="H1158" s="2">
        <v>225</v>
      </c>
      <c r="I1158" s="2">
        <v>207</v>
      </c>
      <c r="K1158" s="2">
        <v>120</v>
      </c>
      <c r="L1158" s="2" t="s">
        <v>30</v>
      </c>
      <c r="M1158" s="2" t="s">
        <v>476</v>
      </c>
      <c r="N1158" s="2" t="s">
        <v>479</v>
      </c>
      <c r="O1158" s="2" t="s">
        <v>520</v>
      </c>
      <c r="Q1158" s="1"/>
      <c r="S1158" s="5"/>
      <c r="T1158" s="41"/>
      <c r="U1158" s="8"/>
      <c r="W1158" s="2" t="s">
        <v>468</v>
      </c>
      <c r="X1158" s="45" t="str" cm="1">
        <f t="array" ref="X1158">IF(X1030="TRUE",IF(AND(C1154&lt;&gt;1,C1155:C1160="",S1154:U1160=""), "FALSE","TRUE"),"FALSE")</f>
        <v>FALSE</v>
      </c>
      <c r="Z1158" s="1"/>
    </row>
    <row r="1159" spans="2:26" hidden="1" outlineLevel="1" x14ac:dyDescent="0.4">
      <c r="B1159" s="7" t="s">
        <v>530</v>
      </c>
      <c r="C1159" s="8"/>
      <c r="D1159" s="31"/>
      <c r="E1159" s="2" t="s">
        <v>566</v>
      </c>
      <c r="F1159" s="2" t="str">
        <f>IF(OR($C$87="治験計画届", $C$87="治験計画変更届"), "^$","^.{1,120}$|^$")</f>
        <v>^.{1,120}$|^$</v>
      </c>
      <c r="G1159" s="2" t="str">
        <f t="shared" si="34"/>
        <v>入力してください(120文字以内)</v>
      </c>
      <c r="H1159" s="2">
        <v>225</v>
      </c>
      <c r="I1159" s="2">
        <v>207</v>
      </c>
      <c r="K1159" s="2">
        <v>120</v>
      </c>
      <c r="L1159" s="2" t="s">
        <v>30</v>
      </c>
      <c r="M1159" s="2" t="s">
        <v>476</v>
      </c>
      <c r="N1159" s="2" t="s">
        <v>479</v>
      </c>
      <c r="O1159" s="2" t="s">
        <v>520</v>
      </c>
      <c r="Q1159" s="1"/>
      <c r="S1159" s="5"/>
      <c r="T1159" s="41"/>
      <c r="U1159" s="8"/>
      <c r="W1159" s="2" t="s">
        <v>468</v>
      </c>
      <c r="X1159" s="45" t="str" cm="1">
        <f t="array" ref="X1159">IF(X1030="TRUE",IF(AND(C1154&lt;&gt;1,C1155:C1160="",S1154:U1160=""), "FALSE","TRUE"),"FALSE")</f>
        <v>FALSE</v>
      </c>
      <c r="Z1159" s="1"/>
    </row>
    <row r="1160" spans="2:26" hidden="1" outlineLevel="1" x14ac:dyDescent="0.4">
      <c r="B1160" s="7" t="s">
        <v>532</v>
      </c>
      <c r="C1160" s="8"/>
      <c r="D1160" s="31"/>
      <c r="E1160" s="2" t="s">
        <v>533</v>
      </c>
      <c r="F1160" s="2" t="str">
        <f>IF(OR($C$87="治験計画届", $C$87="治験計画変更届"), "^$","^.{1,120}$|^$")</f>
        <v>^.{1,120}$|^$</v>
      </c>
      <c r="G1160" s="2" t="str">
        <f t="shared" si="34"/>
        <v>入力してください(120文字以内)</v>
      </c>
      <c r="H1160" s="2">
        <v>225</v>
      </c>
      <c r="I1160" s="2">
        <v>207</v>
      </c>
      <c r="K1160" s="2">
        <v>120</v>
      </c>
      <c r="L1160" s="2" t="s">
        <v>30</v>
      </c>
      <c r="M1160" s="2" t="s">
        <v>476</v>
      </c>
      <c r="N1160" s="2" t="s">
        <v>479</v>
      </c>
      <c r="O1160" s="2" t="s">
        <v>520</v>
      </c>
      <c r="Q1160" s="1"/>
      <c r="S1160" s="5"/>
      <c r="T1160" s="41"/>
      <c r="U1160" s="8"/>
      <c r="W1160" s="2" t="s">
        <v>468</v>
      </c>
      <c r="X1160" s="45" t="str" cm="1">
        <f t="array" ref="X1160">IF(X1030="TRUE",IF(AND(C1154&lt;&gt;1,C1155:C1160="",S1154:U1160=""), "FALSE","TRUE"),"FALSE")</f>
        <v>FALSE</v>
      </c>
      <c r="Z1160" s="1"/>
    </row>
    <row r="1161" spans="2:26" hidden="1" outlineLevel="1" x14ac:dyDescent="0.4">
      <c r="B1161" s="7" t="s">
        <v>134</v>
      </c>
      <c r="C1161" s="5">
        <v>8</v>
      </c>
      <c r="D1161" s="30"/>
      <c r="E1161" s="2" t="s">
        <v>392</v>
      </c>
      <c r="F1161" s="2" t="s">
        <v>102</v>
      </c>
      <c r="G1161" s="2" t="s">
        <v>103</v>
      </c>
      <c r="H1161" s="2">
        <v>225</v>
      </c>
      <c r="I1161" s="2">
        <v>207</v>
      </c>
      <c r="K1161" s="2">
        <v>3</v>
      </c>
      <c r="L1161" s="2" t="s">
        <v>136</v>
      </c>
      <c r="M1161" s="2" t="s">
        <v>476</v>
      </c>
      <c r="N1161" s="2" t="s">
        <v>479</v>
      </c>
      <c r="O1161" s="2" t="s">
        <v>520</v>
      </c>
      <c r="Q1161" s="1"/>
      <c r="S1161" s="5"/>
      <c r="T1161" s="41"/>
      <c r="U1161" s="8"/>
      <c r="V1161" s="2" t="s">
        <v>105</v>
      </c>
      <c r="W1161" s="2" t="s">
        <v>561</v>
      </c>
      <c r="X1161" s="45" t="str" cm="1">
        <f t="array" ref="X1161">IF(X1030="TRUE",IF(AND(C1161&lt;&gt;1,C1162:C1167="",S1161:U1167=""), "FALSE","TRUE"),"FALSE")</f>
        <v>FALSE</v>
      </c>
      <c r="Z1161" s="1"/>
    </row>
    <row r="1162" spans="2:26" hidden="1" outlineLevel="1" x14ac:dyDescent="0.4">
      <c r="B1162" s="7" t="s">
        <v>522</v>
      </c>
      <c r="C1162" s="8"/>
      <c r="D1162" s="31"/>
      <c r="E1162" s="2" t="s">
        <v>523</v>
      </c>
      <c r="F1162" s="2" t="s">
        <v>485</v>
      </c>
      <c r="G1162" s="2" t="s">
        <v>369</v>
      </c>
      <c r="H1162" s="2">
        <v>225</v>
      </c>
      <c r="I1162" s="2">
        <v>207</v>
      </c>
      <c r="K1162" s="2">
        <v>240</v>
      </c>
      <c r="L1162" s="2" t="s">
        <v>30</v>
      </c>
      <c r="M1162" s="2" t="s">
        <v>476</v>
      </c>
      <c r="N1162" s="2" t="s">
        <v>479</v>
      </c>
      <c r="O1162" s="2" t="s">
        <v>520</v>
      </c>
      <c r="Q1162" s="1"/>
      <c r="S1162" s="5"/>
      <c r="T1162" s="41"/>
      <c r="U1162" s="8"/>
      <c r="W1162" s="2" t="s">
        <v>465</v>
      </c>
      <c r="X1162" s="45" t="str" cm="1">
        <f t="array" ref="X1162">IF(X1030="TRUE",IF(AND(C1161&lt;&gt;1,C1162:C1167="",S1161:U1167=""), "FALSE","TRUE"),"FALSE")</f>
        <v>FALSE</v>
      </c>
      <c r="Z1162" s="1"/>
    </row>
    <row r="1163" spans="2:26" hidden="1" outlineLevel="1" x14ac:dyDescent="0.4">
      <c r="B1163" s="7" t="s">
        <v>524</v>
      </c>
      <c r="C1163" s="8"/>
      <c r="D1163" s="31"/>
      <c r="E1163" s="2" t="s">
        <v>525</v>
      </c>
      <c r="F1163" s="2" t="s">
        <v>114</v>
      </c>
      <c r="G1163" s="2" t="s">
        <v>115</v>
      </c>
      <c r="H1163" s="2">
        <v>225</v>
      </c>
      <c r="I1163" s="2">
        <v>207</v>
      </c>
      <c r="K1163" s="2">
        <v>120</v>
      </c>
      <c r="L1163" s="2" t="s">
        <v>30</v>
      </c>
      <c r="M1163" s="2" t="s">
        <v>476</v>
      </c>
      <c r="N1163" s="2" t="s">
        <v>479</v>
      </c>
      <c r="O1163" s="2" t="s">
        <v>520</v>
      </c>
      <c r="Q1163" s="1"/>
      <c r="S1163" s="5"/>
      <c r="T1163" s="41"/>
      <c r="U1163" s="8"/>
      <c r="W1163" s="2" t="s">
        <v>468</v>
      </c>
      <c r="X1163" s="45" t="str" cm="1">
        <f t="array" ref="X1163">IF(X1030="TRUE",IF(AND(C1161&lt;&gt;1,C1162:C1167="",S1161:U1167=""), "FALSE","TRUE"),"FALSE")</f>
        <v>FALSE</v>
      </c>
      <c r="Z1163" s="1"/>
    </row>
    <row r="1164" spans="2:26" hidden="1" outlineLevel="1" x14ac:dyDescent="0.4">
      <c r="B1164" s="7" t="s">
        <v>526</v>
      </c>
      <c r="C1164" s="8"/>
      <c r="D1164" s="31"/>
      <c r="E1164" s="2" t="s">
        <v>527</v>
      </c>
      <c r="F1164" s="2" t="str">
        <f>IF(OR($C$87="治験計画届", $C$87="治験計画変更届"), "^$","^.{1,120}$|^$")</f>
        <v>^.{1,120}$|^$</v>
      </c>
      <c r="G1164" s="2" t="str">
        <f>IF(F1164="^$", "入力しないでください","入力してください(120文字以内)")</f>
        <v>入力してください(120文字以内)</v>
      </c>
      <c r="H1164" s="2">
        <v>225</v>
      </c>
      <c r="I1164" s="2">
        <v>207</v>
      </c>
      <c r="K1164" s="2">
        <v>120</v>
      </c>
      <c r="L1164" s="2" t="s">
        <v>30</v>
      </c>
      <c r="M1164" s="2" t="s">
        <v>476</v>
      </c>
      <c r="N1164" s="2" t="s">
        <v>479</v>
      </c>
      <c r="O1164" s="2" t="s">
        <v>520</v>
      </c>
      <c r="Q1164" s="1"/>
      <c r="S1164" s="5"/>
      <c r="T1164" s="41"/>
      <c r="U1164" s="8"/>
      <c r="W1164" s="2" t="s">
        <v>468</v>
      </c>
      <c r="X1164" s="45" t="str" cm="1">
        <f t="array" ref="X1164">IF(X1030="TRUE",IF(AND(C1161&lt;&gt;1,C1162:C1167="",S1161:U1167=""), "FALSE","TRUE"),"FALSE")</f>
        <v>FALSE</v>
      </c>
      <c r="Z1164" s="1"/>
    </row>
    <row r="1165" spans="2:26" hidden="1" outlineLevel="1" x14ac:dyDescent="0.4">
      <c r="B1165" s="7" t="s">
        <v>528</v>
      </c>
      <c r="C1165" s="8"/>
      <c r="D1165" s="31"/>
      <c r="E1165" s="2" t="s">
        <v>529</v>
      </c>
      <c r="F1165" s="2" t="str">
        <f>IF(OR($C$87="治験計画届", $C$87="治験計画変更届"), "^$","^.{1,120}$|^$")</f>
        <v>^.{1,120}$|^$</v>
      </c>
      <c r="G1165" s="2" t="str">
        <f t="shared" ref="G1165:G1167" si="35">IF(F1165="^$", "入力しないでください","入力してください(120文字以内)")</f>
        <v>入力してください(120文字以内)</v>
      </c>
      <c r="H1165" s="2">
        <v>225</v>
      </c>
      <c r="I1165" s="2">
        <v>207</v>
      </c>
      <c r="K1165" s="2">
        <v>120</v>
      </c>
      <c r="L1165" s="2" t="s">
        <v>30</v>
      </c>
      <c r="M1165" s="2" t="s">
        <v>476</v>
      </c>
      <c r="N1165" s="2" t="s">
        <v>479</v>
      </c>
      <c r="O1165" s="2" t="s">
        <v>520</v>
      </c>
      <c r="Q1165" s="1"/>
      <c r="S1165" s="5"/>
      <c r="T1165" s="41"/>
      <c r="U1165" s="8"/>
      <c r="W1165" s="2" t="s">
        <v>468</v>
      </c>
      <c r="X1165" s="45" t="str" cm="1">
        <f t="array" ref="X1165">IF(X1030="TRUE",IF(AND(C1161&lt;&gt;1,C1162:C1167="",S1161:U1167=""), "FALSE","TRUE"),"FALSE")</f>
        <v>FALSE</v>
      </c>
      <c r="Z1165" s="1"/>
    </row>
    <row r="1166" spans="2:26" hidden="1" outlineLevel="1" x14ac:dyDescent="0.4">
      <c r="B1166" s="7" t="s">
        <v>530</v>
      </c>
      <c r="C1166" s="8"/>
      <c r="D1166" s="31"/>
      <c r="E1166" s="2" t="s">
        <v>566</v>
      </c>
      <c r="F1166" s="2" t="str">
        <f>IF(OR($C$87="治験計画届", $C$87="治験計画変更届"), "^$","^.{1,120}$|^$")</f>
        <v>^.{1,120}$|^$</v>
      </c>
      <c r="G1166" s="2" t="str">
        <f t="shared" si="35"/>
        <v>入力してください(120文字以内)</v>
      </c>
      <c r="H1166" s="2">
        <v>225</v>
      </c>
      <c r="I1166" s="2">
        <v>207</v>
      </c>
      <c r="K1166" s="2">
        <v>120</v>
      </c>
      <c r="L1166" s="2" t="s">
        <v>30</v>
      </c>
      <c r="M1166" s="2" t="s">
        <v>476</v>
      </c>
      <c r="N1166" s="2" t="s">
        <v>479</v>
      </c>
      <c r="O1166" s="2" t="s">
        <v>520</v>
      </c>
      <c r="Q1166" s="1"/>
      <c r="S1166" s="5"/>
      <c r="T1166" s="41"/>
      <c r="U1166" s="8"/>
      <c r="W1166" s="2" t="s">
        <v>468</v>
      </c>
      <c r="X1166" s="45" t="str" cm="1">
        <f t="array" ref="X1166">IF(X1030="TRUE",IF(AND(C1161&lt;&gt;1,C1162:C1167="",S1161:U1167=""), "FALSE","TRUE"),"FALSE")</f>
        <v>FALSE</v>
      </c>
      <c r="Z1166" s="1"/>
    </row>
    <row r="1167" spans="2:26" hidden="1" outlineLevel="1" x14ac:dyDescent="0.4">
      <c r="B1167" s="7" t="s">
        <v>532</v>
      </c>
      <c r="C1167" s="8"/>
      <c r="D1167" s="31"/>
      <c r="E1167" s="2" t="s">
        <v>533</v>
      </c>
      <c r="F1167" s="2" t="str">
        <f>IF(OR($C$87="治験計画届", $C$87="治験計画変更届"), "^$","^.{1,120}$|^$")</f>
        <v>^.{1,120}$|^$</v>
      </c>
      <c r="G1167" s="2" t="str">
        <f t="shared" si="35"/>
        <v>入力してください(120文字以内)</v>
      </c>
      <c r="H1167" s="2">
        <v>225</v>
      </c>
      <c r="I1167" s="2">
        <v>207</v>
      </c>
      <c r="K1167" s="2">
        <v>120</v>
      </c>
      <c r="L1167" s="2" t="s">
        <v>30</v>
      </c>
      <c r="M1167" s="2" t="s">
        <v>476</v>
      </c>
      <c r="N1167" s="2" t="s">
        <v>479</v>
      </c>
      <c r="O1167" s="2" t="s">
        <v>520</v>
      </c>
      <c r="Q1167" s="1"/>
      <c r="S1167" s="5"/>
      <c r="T1167" s="41"/>
      <c r="U1167" s="8"/>
      <c r="W1167" s="2" t="s">
        <v>468</v>
      </c>
      <c r="X1167" s="45" t="str" cm="1">
        <f t="array" ref="X1167">IF(X1030="TRUE",IF(AND(C1161&lt;&gt;1,C1162:C1167="",S1161:U1167=""), "FALSE","TRUE"),"FALSE")</f>
        <v>FALSE</v>
      </c>
      <c r="Z1167" s="1"/>
    </row>
    <row r="1168" spans="2:26" hidden="1" outlineLevel="1" x14ac:dyDescent="0.4">
      <c r="B1168" s="7" t="s">
        <v>134</v>
      </c>
      <c r="C1168" s="5">
        <v>9</v>
      </c>
      <c r="D1168" s="30"/>
      <c r="E1168" s="2" t="s">
        <v>392</v>
      </c>
      <c r="F1168" s="2" t="s">
        <v>102</v>
      </c>
      <c r="G1168" s="2" t="s">
        <v>103</v>
      </c>
      <c r="H1168" s="2">
        <v>225</v>
      </c>
      <c r="I1168" s="2">
        <v>207</v>
      </c>
      <c r="K1168" s="2">
        <v>3</v>
      </c>
      <c r="L1168" s="2" t="s">
        <v>136</v>
      </c>
      <c r="M1168" s="2" t="s">
        <v>476</v>
      </c>
      <c r="N1168" s="2" t="s">
        <v>479</v>
      </c>
      <c r="O1168" s="2" t="s">
        <v>520</v>
      </c>
      <c r="Q1168" s="1"/>
      <c r="S1168" s="5"/>
      <c r="T1168" s="41"/>
      <c r="U1168" s="8"/>
      <c r="V1168" s="2" t="s">
        <v>105</v>
      </c>
      <c r="W1168" s="2" t="s">
        <v>561</v>
      </c>
      <c r="X1168" s="45" t="str" cm="1">
        <f t="array" ref="X1168">IF(X1030="TRUE",IF(AND(C1168&lt;&gt;1,C1169:C1174="",S1168:U1174=""), "FALSE","TRUE"),"FALSE")</f>
        <v>FALSE</v>
      </c>
      <c r="Z1168" s="1"/>
    </row>
    <row r="1169" spans="2:26" hidden="1" outlineLevel="1" x14ac:dyDescent="0.4">
      <c r="B1169" s="7" t="s">
        <v>522</v>
      </c>
      <c r="C1169" s="8"/>
      <c r="D1169" s="31"/>
      <c r="E1169" s="2" t="s">
        <v>523</v>
      </c>
      <c r="F1169" s="2" t="s">
        <v>485</v>
      </c>
      <c r="G1169" s="2" t="s">
        <v>369</v>
      </c>
      <c r="H1169" s="2">
        <v>225</v>
      </c>
      <c r="I1169" s="2">
        <v>207</v>
      </c>
      <c r="K1169" s="2">
        <v>240</v>
      </c>
      <c r="L1169" s="2" t="s">
        <v>30</v>
      </c>
      <c r="M1169" s="2" t="s">
        <v>476</v>
      </c>
      <c r="N1169" s="2" t="s">
        <v>479</v>
      </c>
      <c r="O1169" s="2" t="s">
        <v>520</v>
      </c>
      <c r="Q1169" s="1"/>
      <c r="S1169" s="5"/>
      <c r="T1169" s="41"/>
      <c r="U1169" s="8"/>
      <c r="W1169" s="2" t="s">
        <v>465</v>
      </c>
      <c r="X1169" s="45" t="str" cm="1">
        <f t="array" ref="X1169">IF(X1030="TRUE",IF(AND(C1168&lt;&gt;1,C1169:C1174="",S1168:U1174=""), "FALSE","TRUE"),"FALSE")</f>
        <v>FALSE</v>
      </c>
      <c r="Z1169" s="1"/>
    </row>
    <row r="1170" spans="2:26" hidden="1" outlineLevel="1" x14ac:dyDescent="0.4">
      <c r="B1170" s="7" t="s">
        <v>524</v>
      </c>
      <c r="C1170" s="8"/>
      <c r="D1170" s="31"/>
      <c r="E1170" s="2" t="s">
        <v>525</v>
      </c>
      <c r="F1170" s="2" t="s">
        <v>114</v>
      </c>
      <c r="G1170" s="2" t="s">
        <v>115</v>
      </c>
      <c r="H1170" s="2">
        <v>225</v>
      </c>
      <c r="I1170" s="2">
        <v>207</v>
      </c>
      <c r="K1170" s="2">
        <v>120</v>
      </c>
      <c r="L1170" s="2" t="s">
        <v>30</v>
      </c>
      <c r="M1170" s="2" t="s">
        <v>476</v>
      </c>
      <c r="N1170" s="2" t="s">
        <v>479</v>
      </c>
      <c r="O1170" s="2" t="s">
        <v>520</v>
      </c>
      <c r="Q1170" s="1"/>
      <c r="S1170" s="5"/>
      <c r="T1170" s="41"/>
      <c r="U1170" s="8"/>
      <c r="W1170" s="2" t="s">
        <v>468</v>
      </c>
      <c r="X1170" s="45" t="str" cm="1">
        <f t="array" ref="X1170">IF(X1030="TRUE",IF(AND(C1168&lt;&gt;1,C1169:C1174="",S1168:U1174=""), "FALSE","TRUE"),"FALSE")</f>
        <v>FALSE</v>
      </c>
      <c r="Z1170" s="1"/>
    </row>
    <row r="1171" spans="2:26" hidden="1" outlineLevel="1" x14ac:dyDescent="0.4">
      <c r="B1171" s="7" t="s">
        <v>526</v>
      </c>
      <c r="C1171" s="8"/>
      <c r="D1171" s="31"/>
      <c r="E1171" s="2" t="s">
        <v>527</v>
      </c>
      <c r="F1171" s="2" t="str">
        <f>IF(OR($C$87="治験計画届", $C$87="治験計画変更届"), "^$","^.{1,120}$|^$")</f>
        <v>^.{1,120}$|^$</v>
      </c>
      <c r="G1171" s="2" t="str">
        <f>IF(F1171="^$", "入力しないでください","入力してください(120文字以内)")</f>
        <v>入力してください(120文字以内)</v>
      </c>
      <c r="H1171" s="2">
        <v>225</v>
      </c>
      <c r="I1171" s="2">
        <v>207</v>
      </c>
      <c r="K1171" s="2">
        <v>120</v>
      </c>
      <c r="L1171" s="2" t="s">
        <v>30</v>
      </c>
      <c r="M1171" s="2" t="s">
        <v>476</v>
      </c>
      <c r="N1171" s="2" t="s">
        <v>479</v>
      </c>
      <c r="O1171" s="2" t="s">
        <v>520</v>
      </c>
      <c r="Q1171" s="1"/>
      <c r="S1171" s="5"/>
      <c r="T1171" s="41"/>
      <c r="U1171" s="8"/>
      <c r="W1171" s="2" t="s">
        <v>468</v>
      </c>
      <c r="X1171" s="45" t="str" cm="1">
        <f t="array" ref="X1171">IF(X1030="TRUE",IF(AND(C1168&lt;&gt;1,C1169:C1174="",S1168:U1174=""), "FALSE","TRUE"),"FALSE")</f>
        <v>FALSE</v>
      </c>
      <c r="Z1171" s="1"/>
    </row>
    <row r="1172" spans="2:26" hidden="1" outlineLevel="1" x14ac:dyDescent="0.4">
      <c r="B1172" s="7" t="s">
        <v>528</v>
      </c>
      <c r="C1172" s="8"/>
      <c r="D1172" s="31"/>
      <c r="E1172" s="2" t="s">
        <v>529</v>
      </c>
      <c r="F1172" s="2" t="str">
        <f>IF(OR($C$87="治験計画届", $C$87="治験計画変更届"), "^$","^.{1,120}$|^$")</f>
        <v>^.{1,120}$|^$</v>
      </c>
      <c r="G1172" s="2" t="str">
        <f t="shared" ref="G1172:G1174" si="36">IF(F1172="^$", "入力しないでください","入力してください(120文字以内)")</f>
        <v>入力してください(120文字以内)</v>
      </c>
      <c r="H1172" s="2">
        <v>225</v>
      </c>
      <c r="I1172" s="2">
        <v>207</v>
      </c>
      <c r="K1172" s="2">
        <v>120</v>
      </c>
      <c r="L1172" s="2" t="s">
        <v>30</v>
      </c>
      <c r="M1172" s="2" t="s">
        <v>476</v>
      </c>
      <c r="N1172" s="2" t="s">
        <v>479</v>
      </c>
      <c r="O1172" s="2" t="s">
        <v>520</v>
      </c>
      <c r="Q1172" s="1"/>
      <c r="S1172" s="5"/>
      <c r="T1172" s="41"/>
      <c r="U1172" s="8"/>
      <c r="W1172" s="2" t="s">
        <v>468</v>
      </c>
      <c r="X1172" s="45" t="str" cm="1">
        <f t="array" ref="X1172">IF(X1030="TRUE",IF(AND(C1168&lt;&gt;1,C1169:C1174="",S1168:U1174=""), "FALSE","TRUE"),"FALSE")</f>
        <v>FALSE</v>
      </c>
      <c r="Z1172" s="1"/>
    </row>
    <row r="1173" spans="2:26" hidden="1" outlineLevel="1" x14ac:dyDescent="0.4">
      <c r="B1173" s="7" t="s">
        <v>530</v>
      </c>
      <c r="C1173" s="8"/>
      <c r="D1173" s="31"/>
      <c r="E1173" s="2" t="s">
        <v>566</v>
      </c>
      <c r="F1173" s="2" t="str">
        <f>IF(OR($C$87="治験計画届", $C$87="治験計画変更届"), "^$","^.{1,120}$|^$")</f>
        <v>^.{1,120}$|^$</v>
      </c>
      <c r="G1173" s="2" t="str">
        <f t="shared" si="36"/>
        <v>入力してください(120文字以内)</v>
      </c>
      <c r="H1173" s="2">
        <v>225</v>
      </c>
      <c r="I1173" s="2">
        <v>207</v>
      </c>
      <c r="K1173" s="2">
        <v>120</v>
      </c>
      <c r="L1173" s="2" t="s">
        <v>30</v>
      </c>
      <c r="M1173" s="2" t="s">
        <v>476</v>
      </c>
      <c r="N1173" s="2" t="s">
        <v>479</v>
      </c>
      <c r="O1173" s="2" t="s">
        <v>520</v>
      </c>
      <c r="Q1173" s="1"/>
      <c r="S1173" s="5"/>
      <c r="T1173" s="41"/>
      <c r="U1173" s="8"/>
      <c r="W1173" s="2" t="s">
        <v>468</v>
      </c>
      <c r="X1173" s="45" t="str" cm="1">
        <f t="array" ref="X1173">IF(X1030="TRUE",IF(AND(C1168&lt;&gt;1,C1169:C1174="",S1168:U1174=""), "FALSE","TRUE"),"FALSE")</f>
        <v>FALSE</v>
      </c>
      <c r="Z1173" s="1"/>
    </row>
    <row r="1174" spans="2:26" hidden="1" outlineLevel="1" x14ac:dyDescent="0.4">
      <c r="B1174" s="7" t="s">
        <v>532</v>
      </c>
      <c r="C1174" s="8"/>
      <c r="D1174" s="31"/>
      <c r="E1174" s="2" t="s">
        <v>533</v>
      </c>
      <c r="F1174" s="2" t="str">
        <f>IF(OR($C$87="治験計画届", $C$87="治験計画変更届"), "^$","^.{1,120}$|^$")</f>
        <v>^.{1,120}$|^$</v>
      </c>
      <c r="G1174" s="2" t="str">
        <f t="shared" si="36"/>
        <v>入力してください(120文字以内)</v>
      </c>
      <c r="H1174" s="2">
        <v>225</v>
      </c>
      <c r="I1174" s="2">
        <v>207</v>
      </c>
      <c r="K1174" s="2">
        <v>120</v>
      </c>
      <c r="L1174" s="2" t="s">
        <v>30</v>
      </c>
      <c r="M1174" s="2" t="s">
        <v>476</v>
      </c>
      <c r="N1174" s="2" t="s">
        <v>479</v>
      </c>
      <c r="O1174" s="2" t="s">
        <v>520</v>
      </c>
      <c r="Q1174" s="1"/>
      <c r="S1174" s="5"/>
      <c r="T1174" s="41"/>
      <c r="U1174" s="8"/>
      <c r="W1174" s="2" t="s">
        <v>468</v>
      </c>
      <c r="X1174" s="45" t="str" cm="1">
        <f t="array" ref="X1174">IF(X1030="TRUE",IF(AND(C1168&lt;&gt;1,C1169:C1174="",S1168:U1174=""), "FALSE","TRUE"),"FALSE")</f>
        <v>FALSE</v>
      </c>
      <c r="Z1174" s="1"/>
    </row>
    <row r="1175" spans="2:26" hidden="1" outlineLevel="1" x14ac:dyDescent="0.4">
      <c r="B1175" s="7" t="s">
        <v>134</v>
      </c>
      <c r="C1175" s="5">
        <v>10</v>
      </c>
      <c r="D1175" s="30"/>
      <c r="E1175" s="2" t="s">
        <v>392</v>
      </c>
      <c r="F1175" s="2" t="s">
        <v>102</v>
      </c>
      <c r="G1175" s="2" t="s">
        <v>103</v>
      </c>
      <c r="H1175" s="2">
        <v>225</v>
      </c>
      <c r="I1175" s="2">
        <v>207</v>
      </c>
      <c r="K1175" s="2">
        <v>3</v>
      </c>
      <c r="L1175" s="2" t="s">
        <v>136</v>
      </c>
      <c r="M1175" s="2" t="s">
        <v>476</v>
      </c>
      <c r="N1175" s="2" t="s">
        <v>479</v>
      </c>
      <c r="O1175" s="2" t="s">
        <v>520</v>
      </c>
      <c r="Q1175" s="1"/>
      <c r="S1175" s="5"/>
      <c r="T1175" s="41"/>
      <c r="U1175" s="8"/>
      <c r="V1175" s="2" t="s">
        <v>105</v>
      </c>
      <c r="W1175" s="2" t="s">
        <v>561</v>
      </c>
      <c r="X1175" s="45" t="str" cm="1">
        <f t="array" ref="X1175">IF(X1030="TRUE",IF(AND(C1175&lt;&gt;1,C1176:C1181="",S1175:U1181=""), "FALSE","TRUE"),"FALSE")</f>
        <v>FALSE</v>
      </c>
      <c r="Z1175" s="1"/>
    </row>
    <row r="1176" spans="2:26" hidden="1" outlineLevel="1" x14ac:dyDescent="0.4">
      <c r="B1176" s="7" t="s">
        <v>522</v>
      </c>
      <c r="C1176" s="8"/>
      <c r="D1176" s="31"/>
      <c r="E1176" s="2" t="s">
        <v>523</v>
      </c>
      <c r="F1176" s="2" t="s">
        <v>485</v>
      </c>
      <c r="G1176" s="2" t="s">
        <v>369</v>
      </c>
      <c r="H1176" s="2">
        <v>225</v>
      </c>
      <c r="I1176" s="2">
        <v>207</v>
      </c>
      <c r="K1176" s="2">
        <v>240</v>
      </c>
      <c r="L1176" s="2" t="s">
        <v>30</v>
      </c>
      <c r="M1176" s="2" t="s">
        <v>476</v>
      </c>
      <c r="N1176" s="2" t="s">
        <v>479</v>
      </c>
      <c r="O1176" s="2" t="s">
        <v>520</v>
      </c>
      <c r="Q1176" s="1"/>
      <c r="S1176" s="5"/>
      <c r="T1176" s="41"/>
      <c r="U1176" s="8"/>
      <c r="W1176" s="2" t="s">
        <v>465</v>
      </c>
      <c r="X1176" s="45" t="str" cm="1">
        <f t="array" ref="X1176">IF(X1030="TRUE",IF(AND(C1175&lt;&gt;1,C1176:C1181="",S1175:U1181=""), "FALSE","TRUE"),"FALSE")</f>
        <v>FALSE</v>
      </c>
      <c r="Z1176" s="1"/>
    </row>
    <row r="1177" spans="2:26" hidden="1" outlineLevel="1" x14ac:dyDescent="0.4">
      <c r="B1177" s="7" t="s">
        <v>524</v>
      </c>
      <c r="C1177" s="8"/>
      <c r="D1177" s="31"/>
      <c r="E1177" s="2" t="s">
        <v>525</v>
      </c>
      <c r="F1177" s="2" t="s">
        <v>114</v>
      </c>
      <c r="G1177" s="2" t="s">
        <v>115</v>
      </c>
      <c r="H1177" s="2">
        <v>225</v>
      </c>
      <c r="I1177" s="2">
        <v>207</v>
      </c>
      <c r="K1177" s="2">
        <v>120</v>
      </c>
      <c r="L1177" s="2" t="s">
        <v>30</v>
      </c>
      <c r="M1177" s="2" t="s">
        <v>476</v>
      </c>
      <c r="N1177" s="2" t="s">
        <v>479</v>
      </c>
      <c r="O1177" s="2" t="s">
        <v>520</v>
      </c>
      <c r="Q1177" s="1"/>
      <c r="S1177" s="5"/>
      <c r="T1177" s="41"/>
      <c r="U1177" s="8"/>
      <c r="W1177" s="2" t="s">
        <v>468</v>
      </c>
      <c r="X1177" s="45" t="str" cm="1">
        <f t="array" ref="X1177">IF(X1030="TRUE",IF(AND(C1175&lt;&gt;1,C1176:C1181="",S1175:U1181=""), "FALSE","TRUE"),"FALSE")</f>
        <v>FALSE</v>
      </c>
      <c r="Z1177" s="1"/>
    </row>
    <row r="1178" spans="2:26" hidden="1" outlineLevel="1" x14ac:dyDescent="0.4">
      <c r="B1178" s="7" t="s">
        <v>526</v>
      </c>
      <c r="C1178" s="8"/>
      <c r="D1178" s="31"/>
      <c r="E1178" s="2" t="s">
        <v>527</v>
      </c>
      <c r="F1178" s="2" t="str">
        <f>IF(OR($C$87="治験計画届", $C$87="治験計画変更届"), "^$","^.{1,120}$|^$")</f>
        <v>^.{1,120}$|^$</v>
      </c>
      <c r="G1178" s="2" t="str">
        <f>IF(F1178="^$", "入力しないでください","入力してください(120文字以内)")</f>
        <v>入力してください(120文字以内)</v>
      </c>
      <c r="H1178" s="2">
        <v>225</v>
      </c>
      <c r="I1178" s="2">
        <v>207</v>
      </c>
      <c r="K1178" s="2">
        <v>120</v>
      </c>
      <c r="L1178" s="2" t="s">
        <v>30</v>
      </c>
      <c r="M1178" s="2" t="s">
        <v>476</v>
      </c>
      <c r="N1178" s="2" t="s">
        <v>479</v>
      </c>
      <c r="O1178" s="2" t="s">
        <v>520</v>
      </c>
      <c r="Q1178" s="1"/>
      <c r="S1178" s="5"/>
      <c r="T1178" s="41"/>
      <c r="U1178" s="8"/>
      <c r="W1178" s="2" t="s">
        <v>468</v>
      </c>
      <c r="X1178" s="45" t="str" cm="1">
        <f t="array" ref="X1178">IF(X1030="TRUE",IF(AND(C1175&lt;&gt;1,C1176:C1181="",S1175:U1181=""), "FALSE","TRUE"),"FALSE")</f>
        <v>FALSE</v>
      </c>
      <c r="Z1178" s="1"/>
    </row>
    <row r="1179" spans="2:26" hidden="1" outlineLevel="1" x14ac:dyDescent="0.4">
      <c r="B1179" s="7" t="s">
        <v>528</v>
      </c>
      <c r="C1179" s="8"/>
      <c r="D1179" s="31"/>
      <c r="E1179" s="2" t="s">
        <v>529</v>
      </c>
      <c r="F1179" s="2" t="str">
        <f>IF(OR($C$87="治験計画届", $C$87="治験計画変更届"), "^$","^.{1,120}$|^$")</f>
        <v>^.{1,120}$|^$</v>
      </c>
      <c r="G1179" s="2" t="str">
        <f t="shared" ref="G1179:G1181" si="37">IF(F1179="^$", "入力しないでください","入力してください(120文字以内)")</f>
        <v>入力してください(120文字以内)</v>
      </c>
      <c r="H1179" s="2">
        <v>225</v>
      </c>
      <c r="I1179" s="2">
        <v>207</v>
      </c>
      <c r="K1179" s="2">
        <v>120</v>
      </c>
      <c r="L1179" s="2" t="s">
        <v>30</v>
      </c>
      <c r="M1179" s="2" t="s">
        <v>476</v>
      </c>
      <c r="N1179" s="2" t="s">
        <v>479</v>
      </c>
      <c r="O1179" s="2" t="s">
        <v>520</v>
      </c>
      <c r="Q1179" s="1"/>
      <c r="S1179" s="5"/>
      <c r="T1179" s="41"/>
      <c r="U1179" s="8"/>
      <c r="W1179" s="2" t="s">
        <v>468</v>
      </c>
      <c r="X1179" s="45" t="str" cm="1">
        <f t="array" ref="X1179">IF(X1030="TRUE",IF(AND(C1175&lt;&gt;1,C1176:C1181="",S1175:U1181=""), "FALSE","TRUE"),"FALSE")</f>
        <v>FALSE</v>
      </c>
      <c r="Z1179" s="1"/>
    </row>
    <row r="1180" spans="2:26" hidden="1" outlineLevel="1" x14ac:dyDescent="0.4">
      <c r="B1180" s="7" t="s">
        <v>530</v>
      </c>
      <c r="C1180" s="8"/>
      <c r="D1180" s="31"/>
      <c r="E1180" s="2" t="s">
        <v>566</v>
      </c>
      <c r="F1180" s="2" t="str">
        <f>IF(OR($C$87="治験計画届", $C$87="治験計画変更届"), "^$","^.{1,120}$|^$")</f>
        <v>^.{1,120}$|^$</v>
      </c>
      <c r="G1180" s="2" t="str">
        <f t="shared" si="37"/>
        <v>入力してください(120文字以内)</v>
      </c>
      <c r="H1180" s="2">
        <v>225</v>
      </c>
      <c r="I1180" s="2">
        <v>207</v>
      </c>
      <c r="K1180" s="2">
        <v>120</v>
      </c>
      <c r="L1180" s="2" t="s">
        <v>30</v>
      </c>
      <c r="M1180" s="2" t="s">
        <v>476</v>
      </c>
      <c r="N1180" s="2" t="s">
        <v>479</v>
      </c>
      <c r="O1180" s="2" t="s">
        <v>520</v>
      </c>
      <c r="Q1180" s="1"/>
      <c r="S1180" s="5"/>
      <c r="T1180" s="41"/>
      <c r="U1180" s="8"/>
      <c r="W1180" s="2" t="s">
        <v>468</v>
      </c>
      <c r="X1180" s="45" t="str" cm="1">
        <f t="array" ref="X1180">IF(X1030="TRUE",IF(AND(C1175&lt;&gt;1,C1176:C1181="",S1175:U1181=""), "FALSE","TRUE"),"FALSE")</f>
        <v>FALSE</v>
      </c>
      <c r="Z1180" s="1"/>
    </row>
    <row r="1181" spans="2:26" hidden="1" outlineLevel="1" x14ac:dyDescent="0.4">
      <c r="B1181" s="7" t="s">
        <v>532</v>
      </c>
      <c r="C1181" s="8"/>
      <c r="D1181" s="31"/>
      <c r="E1181" s="2" t="s">
        <v>533</v>
      </c>
      <c r="F1181" s="2" t="str">
        <f>IF(OR($C$87="治験計画届", $C$87="治験計画変更届"), "^$","^.{1,120}$|^$")</f>
        <v>^.{1,120}$|^$</v>
      </c>
      <c r="G1181" s="2" t="str">
        <f t="shared" si="37"/>
        <v>入力してください(120文字以内)</v>
      </c>
      <c r="H1181" s="2">
        <v>225</v>
      </c>
      <c r="I1181" s="2">
        <v>207</v>
      </c>
      <c r="K1181" s="2">
        <v>120</v>
      </c>
      <c r="L1181" s="2" t="s">
        <v>30</v>
      </c>
      <c r="M1181" s="2" t="s">
        <v>476</v>
      </c>
      <c r="N1181" s="2" t="s">
        <v>479</v>
      </c>
      <c r="O1181" s="2" t="s">
        <v>520</v>
      </c>
      <c r="Q1181" s="1"/>
      <c r="S1181" s="5"/>
      <c r="T1181" s="41"/>
      <c r="U1181" s="8"/>
      <c r="W1181" s="2" t="s">
        <v>468</v>
      </c>
      <c r="X1181" s="45" t="str" cm="1">
        <f t="array" ref="X1181">IF(X1030="TRUE",IF(AND(C1175&lt;&gt;1,C1176:C1181="",S1175:U1181=""), "FALSE","TRUE"),"FALSE")</f>
        <v>FALSE</v>
      </c>
      <c r="Z1181" s="1"/>
    </row>
    <row r="1182" spans="2:26" hidden="1" outlineLevel="1" x14ac:dyDescent="0.4">
      <c r="B1182" s="7" t="s">
        <v>134</v>
      </c>
      <c r="C1182" s="5">
        <v>11</v>
      </c>
      <c r="D1182" s="30"/>
      <c r="E1182" s="2" t="s">
        <v>392</v>
      </c>
      <c r="F1182" s="2" t="s">
        <v>102</v>
      </c>
      <c r="G1182" s="2" t="s">
        <v>103</v>
      </c>
      <c r="H1182" s="2">
        <v>225</v>
      </c>
      <c r="I1182" s="2">
        <v>207</v>
      </c>
      <c r="K1182" s="2">
        <v>3</v>
      </c>
      <c r="L1182" s="2" t="s">
        <v>136</v>
      </c>
      <c r="M1182" s="2" t="s">
        <v>476</v>
      </c>
      <c r="N1182" s="2" t="s">
        <v>479</v>
      </c>
      <c r="O1182" s="2" t="s">
        <v>520</v>
      </c>
      <c r="Q1182" s="1"/>
      <c r="S1182" s="5"/>
      <c r="T1182" s="41"/>
      <c r="U1182" s="8"/>
      <c r="V1182" s="2" t="s">
        <v>105</v>
      </c>
      <c r="W1182" s="2" t="s">
        <v>561</v>
      </c>
      <c r="X1182" s="45" t="str" cm="1">
        <f t="array" ref="X1182">IF(X1030="TRUE",IF(AND(C1182&lt;&gt;1,C1183:C1188="",S1182:U1188=""), "FALSE","TRUE"),"FALSE")</f>
        <v>FALSE</v>
      </c>
      <c r="Z1182" s="1"/>
    </row>
    <row r="1183" spans="2:26" hidden="1" outlineLevel="1" x14ac:dyDescent="0.4">
      <c r="B1183" s="7" t="s">
        <v>522</v>
      </c>
      <c r="C1183" s="8"/>
      <c r="D1183" s="31"/>
      <c r="E1183" s="2" t="s">
        <v>523</v>
      </c>
      <c r="F1183" s="2" t="s">
        <v>485</v>
      </c>
      <c r="G1183" s="2" t="s">
        <v>369</v>
      </c>
      <c r="H1183" s="2">
        <v>225</v>
      </c>
      <c r="I1183" s="2">
        <v>207</v>
      </c>
      <c r="K1183" s="2">
        <v>240</v>
      </c>
      <c r="L1183" s="2" t="s">
        <v>30</v>
      </c>
      <c r="M1183" s="2" t="s">
        <v>476</v>
      </c>
      <c r="N1183" s="2" t="s">
        <v>479</v>
      </c>
      <c r="O1183" s="2" t="s">
        <v>520</v>
      </c>
      <c r="Q1183" s="1"/>
      <c r="S1183" s="5"/>
      <c r="T1183" s="41"/>
      <c r="U1183" s="8"/>
      <c r="W1183" s="2" t="s">
        <v>465</v>
      </c>
      <c r="X1183" s="45" t="str" cm="1">
        <f t="array" ref="X1183">IF(X1030="TRUE",IF(AND(C1182&lt;&gt;1,C1183:C1188="",S1182:U1188=""), "FALSE","TRUE"),"FALSE")</f>
        <v>FALSE</v>
      </c>
      <c r="Z1183" s="1"/>
    </row>
    <row r="1184" spans="2:26" hidden="1" outlineLevel="1" x14ac:dyDescent="0.4">
      <c r="B1184" s="7" t="s">
        <v>524</v>
      </c>
      <c r="C1184" s="8"/>
      <c r="D1184" s="31"/>
      <c r="E1184" s="2" t="s">
        <v>525</v>
      </c>
      <c r="F1184" s="2" t="s">
        <v>114</v>
      </c>
      <c r="G1184" s="2" t="s">
        <v>115</v>
      </c>
      <c r="H1184" s="2">
        <v>225</v>
      </c>
      <c r="I1184" s="2">
        <v>207</v>
      </c>
      <c r="K1184" s="2">
        <v>120</v>
      </c>
      <c r="L1184" s="2" t="s">
        <v>30</v>
      </c>
      <c r="M1184" s="2" t="s">
        <v>476</v>
      </c>
      <c r="N1184" s="2" t="s">
        <v>479</v>
      </c>
      <c r="O1184" s="2" t="s">
        <v>520</v>
      </c>
      <c r="Q1184" s="1"/>
      <c r="S1184" s="5"/>
      <c r="T1184" s="41"/>
      <c r="U1184" s="8"/>
      <c r="W1184" s="2" t="s">
        <v>468</v>
      </c>
      <c r="X1184" s="45" t="str" cm="1">
        <f t="array" ref="X1184">IF(X1030="TRUE",IF(AND(C1182&lt;&gt;1,C1183:C1188="",S1182:U1188=""), "FALSE","TRUE"),"FALSE")</f>
        <v>FALSE</v>
      </c>
      <c r="Z1184" s="1"/>
    </row>
    <row r="1185" spans="2:26" hidden="1" outlineLevel="1" x14ac:dyDescent="0.4">
      <c r="B1185" s="7" t="s">
        <v>526</v>
      </c>
      <c r="C1185" s="8"/>
      <c r="D1185" s="31"/>
      <c r="E1185" s="2" t="s">
        <v>527</v>
      </c>
      <c r="F1185" s="2" t="str">
        <f>IF(OR($C$87="治験計画届", $C$87="治験計画変更届"), "^$","^.{1,120}$|^$")</f>
        <v>^.{1,120}$|^$</v>
      </c>
      <c r="G1185" s="2" t="str">
        <f>IF(F1185="^$", "入力しないでください","入力してください(120文字以内)")</f>
        <v>入力してください(120文字以内)</v>
      </c>
      <c r="H1185" s="2">
        <v>225</v>
      </c>
      <c r="I1185" s="2">
        <v>207</v>
      </c>
      <c r="K1185" s="2">
        <v>120</v>
      </c>
      <c r="L1185" s="2" t="s">
        <v>30</v>
      </c>
      <c r="M1185" s="2" t="s">
        <v>476</v>
      </c>
      <c r="N1185" s="2" t="s">
        <v>479</v>
      </c>
      <c r="O1185" s="2" t="s">
        <v>520</v>
      </c>
      <c r="Q1185" s="1"/>
      <c r="S1185" s="5"/>
      <c r="T1185" s="41"/>
      <c r="U1185" s="8"/>
      <c r="W1185" s="2" t="s">
        <v>468</v>
      </c>
      <c r="X1185" s="45" t="str" cm="1">
        <f t="array" ref="X1185">IF(X1030="TRUE",IF(AND(C1182&lt;&gt;1,C1183:C1188="",S1182:U1188=""), "FALSE","TRUE"),"FALSE")</f>
        <v>FALSE</v>
      </c>
      <c r="Z1185" s="1"/>
    </row>
    <row r="1186" spans="2:26" hidden="1" outlineLevel="1" x14ac:dyDescent="0.4">
      <c r="B1186" s="7" t="s">
        <v>528</v>
      </c>
      <c r="C1186" s="8"/>
      <c r="D1186" s="31"/>
      <c r="E1186" s="2" t="s">
        <v>529</v>
      </c>
      <c r="F1186" s="2" t="str">
        <f>IF(OR($C$87="治験計画届", $C$87="治験計画変更届"), "^$","^.{1,120}$|^$")</f>
        <v>^.{1,120}$|^$</v>
      </c>
      <c r="G1186" s="2" t="str">
        <f t="shared" ref="G1186:G1188" si="38">IF(F1186="^$", "入力しないでください","入力してください(120文字以内)")</f>
        <v>入力してください(120文字以内)</v>
      </c>
      <c r="H1186" s="2">
        <v>225</v>
      </c>
      <c r="I1186" s="2">
        <v>207</v>
      </c>
      <c r="K1186" s="2">
        <v>120</v>
      </c>
      <c r="L1186" s="2" t="s">
        <v>30</v>
      </c>
      <c r="M1186" s="2" t="s">
        <v>476</v>
      </c>
      <c r="N1186" s="2" t="s">
        <v>479</v>
      </c>
      <c r="O1186" s="2" t="s">
        <v>520</v>
      </c>
      <c r="Q1186" s="1"/>
      <c r="S1186" s="5"/>
      <c r="T1186" s="41"/>
      <c r="U1186" s="8"/>
      <c r="W1186" s="2" t="s">
        <v>468</v>
      </c>
      <c r="X1186" s="45" t="str" cm="1">
        <f t="array" ref="X1186">IF(X1030="TRUE",IF(AND(C1182&lt;&gt;1,C1183:C1188="",S1182:U1188=""), "FALSE","TRUE"),"FALSE")</f>
        <v>FALSE</v>
      </c>
      <c r="Z1186" s="1"/>
    </row>
    <row r="1187" spans="2:26" hidden="1" outlineLevel="1" x14ac:dyDescent="0.4">
      <c r="B1187" s="7" t="s">
        <v>530</v>
      </c>
      <c r="C1187" s="8"/>
      <c r="D1187" s="31"/>
      <c r="E1187" s="2" t="s">
        <v>566</v>
      </c>
      <c r="F1187" s="2" t="str">
        <f>IF(OR($C$87="治験計画届", $C$87="治験計画変更届"), "^$","^.{1,120}$|^$")</f>
        <v>^.{1,120}$|^$</v>
      </c>
      <c r="G1187" s="2" t="str">
        <f t="shared" si="38"/>
        <v>入力してください(120文字以内)</v>
      </c>
      <c r="H1187" s="2">
        <v>225</v>
      </c>
      <c r="I1187" s="2">
        <v>207</v>
      </c>
      <c r="K1187" s="2">
        <v>120</v>
      </c>
      <c r="L1187" s="2" t="s">
        <v>30</v>
      </c>
      <c r="M1187" s="2" t="s">
        <v>476</v>
      </c>
      <c r="N1187" s="2" t="s">
        <v>479</v>
      </c>
      <c r="O1187" s="2" t="s">
        <v>520</v>
      </c>
      <c r="Q1187" s="1"/>
      <c r="S1187" s="5"/>
      <c r="T1187" s="41"/>
      <c r="U1187" s="8"/>
      <c r="W1187" s="2" t="s">
        <v>468</v>
      </c>
      <c r="X1187" s="45" t="str" cm="1">
        <f t="array" ref="X1187">IF(X1030="TRUE",IF(AND(C1182&lt;&gt;1,C1183:C1188="",S1182:U1188=""), "FALSE","TRUE"),"FALSE")</f>
        <v>FALSE</v>
      </c>
      <c r="Z1187" s="1"/>
    </row>
    <row r="1188" spans="2:26" hidden="1" outlineLevel="1" x14ac:dyDescent="0.4">
      <c r="B1188" s="7" t="s">
        <v>532</v>
      </c>
      <c r="C1188" s="8"/>
      <c r="D1188" s="31"/>
      <c r="E1188" s="2" t="s">
        <v>533</v>
      </c>
      <c r="F1188" s="2" t="str">
        <f>IF(OR($C$87="治験計画届", $C$87="治験計画変更届"), "^$","^.{1,120}$|^$")</f>
        <v>^.{1,120}$|^$</v>
      </c>
      <c r="G1188" s="2" t="str">
        <f t="shared" si="38"/>
        <v>入力してください(120文字以内)</v>
      </c>
      <c r="H1188" s="2">
        <v>225</v>
      </c>
      <c r="I1188" s="2">
        <v>207</v>
      </c>
      <c r="K1188" s="2">
        <v>120</v>
      </c>
      <c r="L1188" s="2" t="s">
        <v>30</v>
      </c>
      <c r="M1188" s="2" t="s">
        <v>476</v>
      </c>
      <c r="N1188" s="2" t="s">
        <v>479</v>
      </c>
      <c r="O1188" s="2" t="s">
        <v>520</v>
      </c>
      <c r="Q1188" s="1"/>
      <c r="S1188" s="5"/>
      <c r="T1188" s="41"/>
      <c r="U1188" s="8"/>
      <c r="W1188" s="2" t="s">
        <v>468</v>
      </c>
      <c r="X1188" s="45" t="str" cm="1">
        <f t="array" ref="X1188">IF(X1030="TRUE",IF(AND(C1182&lt;&gt;1,C1183:C1188="",S1182:U1188=""), "FALSE","TRUE"),"FALSE")</f>
        <v>FALSE</v>
      </c>
      <c r="Z1188" s="1"/>
    </row>
    <row r="1189" spans="2:26" hidden="1" outlineLevel="1" x14ac:dyDescent="0.4">
      <c r="B1189" s="7" t="s">
        <v>134</v>
      </c>
      <c r="C1189" s="5">
        <v>12</v>
      </c>
      <c r="D1189" s="30"/>
      <c r="E1189" s="2" t="s">
        <v>392</v>
      </c>
      <c r="F1189" s="2" t="s">
        <v>102</v>
      </c>
      <c r="G1189" s="2" t="s">
        <v>103</v>
      </c>
      <c r="H1189" s="2">
        <v>225</v>
      </c>
      <c r="I1189" s="2">
        <v>207</v>
      </c>
      <c r="K1189" s="2">
        <v>3</v>
      </c>
      <c r="L1189" s="2" t="s">
        <v>136</v>
      </c>
      <c r="M1189" s="2" t="s">
        <v>476</v>
      </c>
      <c r="N1189" s="2" t="s">
        <v>479</v>
      </c>
      <c r="O1189" s="2" t="s">
        <v>520</v>
      </c>
      <c r="Q1189" s="1"/>
      <c r="S1189" s="5"/>
      <c r="T1189" s="41"/>
      <c r="U1189" s="8"/>
      <c r="V1189" s="2" t="s">
        <v>105</v>
      </c>
      <c r="W1189" s="2" t="s">
        <v>561</v>
      </c>
      <c r="X1189" s="45" t="str" cm="1">
        <f t="array" ref="X1189">IF(X1030="TRUE",IF(AND(C1189&lt;&gt;1,C1190:C1195="",S1189:U1195=""), "FALSE","TRUE"),"FALSE")</f>
        <v>FALSE</v>
      </c>
      <c r="Z1189" s="1"/>
    </row>
    <row r="1190" spans="2:26" hidden="1" outlineLevel="1" x14ac:dyDescent="0.4">
      <c r="B1190" s="7" t="s">
        <v>522</v>
      </c>
      <c r="C1190" s="8"/>
      <c r="D1190" s="31"/>
      <c r="E1190" s="2" t="s">
        <v>523</v>
      </c>
      <c r="F1190" s="2" t="s">
        <v>485</v>
      </c>
      <c r="G1190" s="2" t="s">
        <v>369</v>
      </c>
      <c r="H1190" s="2">
        <v>225</v>
      </c>
      <c r="I1190" s="2">
        <v>207</v>
      </c>
      <c r="K1190" s="2">
        <v>240</v>
      </c>
      <c r="L1190" s="2" t="s">
        <v>30</v>
      </c>
      <c r="M1190" s="2" t="s">
        <v>476</v>
      </c>
      <c r="N1190" s="2" t="s">
        <v>479</v>
      </c>
      <c r="O1190" s="2" t="s">
        <v>520</v>
      </c>
      <c r="Q1190" s="1"/>
      <c r="S1190" s="5"/>
      <c r="T1190" s="41"/>
      <c r="U1190" s="8"/>
      <c r="W1190" s="2" t="s">
        <v>465</v>
      </c>
      <c r="X1190" s="45" t="str" cm="1">
        <f t="array" ref="X1190">IF(X1030="TRUE",IF(AND(C1189&lt;&gt;1,C1190:C1195="",S1189:U1195=""), "FALSE","TRUE"),"FALSE")</f>
        <v>FALSE</v>
      </c>
      <c r="Z1190" s="1"/>
    </row>
    <row r="1191" spans="2:26" hidden="1" outlineLevel="1" x14ac:dyDescent="0.4">
      <c r="B1191" s="7" t="s">
        <v>524</v>
      </c>
      <c r="C1191" s="8"/>
      <c r="D1191" s="31"/>
      <c r="E1191" s="2" t="s">
        <v>525</v>
      </c>
      <c r="F1191" s="2" t="s">
        <v>114</v>
      </c>
      <c r="G1191" s="2" t="s">
        <v>115</v>
      </c>
      <c r="H1191" s="2">
        <v>225</v>
      </c>
      <c r="I1191" s="2">
        <v>207</v>
      </c>
      <c r="K1191" s="2">
        <v>120</v>
      </c>
      <c r="L1191" s="2" t="s">
        <v>30</v>
      </c>
      <c r="M1191" s="2" t="s">
        <v>476</v>
      </c>
      <c r="N1191" s="2" t="s">
        <v>479</v>
      </c>
      <c r="O1191" s="2" t="s">
        <v>520</v>
      </c>
      <c r="Q1191" s="1"/>
      <c r="S1191" s="5"/>
      <c r="T1191" s="41"/>
      <c r="U1191" s="8"/>
      <c r="W1191" s="2" t="s">
        <v>468</v>
      </c>
      <c r="X1191" s="45" t="str" cm="1">
        <f t="array" ref="X1191">IF(X1030="TRUE",IF(AND(C1189&lt;&gt;1,C1190:C1195="",S1189:U1195=""), "FALSE","TRUE"),"FALSE")</f>
        <v>FALSE</v>
      </c>
      <c r="Z1191" s="1"/>
    </row>
    <row r="1192" spans="2:26" hidden="1" outlineLevel="1" x14ac:dyDescent="0.4">
      <c r="B1192" s="7" t="s">
        <v>526</v>
      </c>
      <c r="C1192" s="8"/>
      <c r="D1192" s="31"/>
      <c r="E1192" s="2" t="s">
        <v>527</v>
      </c>
      <c r="F1192" s="2" t="str">
        <f>IF(OR($C$87="治験計画届", $C$87="治験計画変更届"), "^$","^.{1,120}$|^$")</f>
        <v>^.{1,120}$|^$</v>
      </c>
      <c r="G1192" s="2" t="str">
        <f>IF(F1192="^$", "入力しないでください","入力してください(120文字以内)")</f>
        <v>入力してください(120文字以内)</v>
      </c>
      <c r="H1192" s="2">
        <v>225</v>
      </c>
      <c r="I1192" s="2">
        <v>207</v>
      </c>
      <c r="K1192" s="2">
        <v>120</v>
      </c>
      <c r="L1192" s="2" t="s">
        <v>30</v>
      </c>
      <c r="M1192" s="2" t="s">
        <v>476</v>
      </c>
      <c r="N1192" s="2" t="s">
        <v>479</v>
      </c>
      <c r="O1192" s="2" t="s">
        <v>520</v>
      </c>
      <c r="Q1192" s="1"/>
      <c r="S1192" s="5"/>
      <c r="T1192" s="41"/>
      <c r="U1192" s="8"/>
      <c r="W1192" s="2" t="s">
        <v>468</v>
      </c>
      <c r="X1192" s="45" t="str" cm="1">
        <f t="array" ref="X1192">IF(X1030="TRUE",IF(AND(C1189&lt;&gt;1,C1190:C1195="",S1189:U1195=""), "FALSE","TRUE"),"FALSE")</f>
        <v>FALSE</v>
      </c>
      <c r="Z1192" s="1"/>
    </row>
    <row r="1193" spans="2:26" hidden="1" outlineLevel="1" x14ac:dyDescent="0.4">
      <c r="B1193" s="7" t="s">
        <v>528</v>
      </c>
      <c r="C1193" s="8"/>
      <c r="D1193" s="31"/>
      <c r="E1193" s="2" t="s">
        <v>529</v>
      </c>
      <c r="F1193" s="2" t="str">
        <f>IF(OR($C$87="治験計画届", $C$87="治験計画変更届"), "^$","^.{1,120}$|^$")</f>
        <v>^.{1,120}$|^$</v>
      </c>
      <c r="G1193" s="2" t="str">
        <f t="shared" ref="G1193:G1195" si="39">IF(F1193="^$", "入力しないでください","入力してください(120文字以内)")</f>
        <v>入力してください(120文字以内)</v>
      </c>
      <c r="H1193" s="2">
        <v>225</v>
      </c>
      <c r="I1193" s="2">
        <v>207</v>
      </c>
      <c r="K1193" s="2">
        <v>120</v>
      </c>
      <c r="L1193" s="2" t="s">
        <v>30</v>
      </c>
      <c r="M1193" s="2" t="s">
        <v>476</v>
      </c>
      <c r="N1193" s="2" t="s">
        <v>479</v>
      </c>
      <c r="O1193" s="2" t="s">
        <v>520</v>
      </c>
      <c r="Q1193" s="1"/>
      <c r="S1193" s="5"/>
      <c r="T1193" s="41"/>
      <c r="U1193" s="8"/>
      <c r="W1193" s="2" t="s">
        <v>468</v>
      </c>
      <c r="X1193" s="45" t="str" cm="1">
        <f t="array" ref="X1193">IF(X1030="TRUE",IF(AND(C1189&lt;&gt;1,C1190:C1195="",S1189:U1195=""), "FALSE","TRUE"),"FALSE")</f>
        <v>FALSE</v>
      </c>
      <c r="Z1193" s="1"/>
    </row>
    <row r="1194" spans="2:26" hidden="1" outlineLevel="1" x14ac:dyDescent="0.4">
      <c r="B1194" s="7" t="s">
        <v>530</v>
      </c>
      <c r="C1194" s="8"/>
      <c r="D1194" s="31"/>
      <c r="E1194" s="2" t="s">
        <v>566</v>
      </c>
      <c r="F1194" s="2" t="str">
        <f>IF(OR($C$87="治験計画届", $C$87="治験計画変更届"), "^$","^.{1,120}$|^$")</f>
        <v>^.{1,120}$|^$</v>
      </c>
      <c r="G1194" s="2" t="str">
        <f t="shared" si="39"/>
        <v>入力してください(120文字以内)</v>
      </c>
      <c r="H1194" s="2">
        <v>225</v>
      </c>
      <c r="I1194" s="2">
        <v>207</v>
      </c>
      <c r="K1194" s="2">
        <v>120</v>
      </c>
      <c r="L1194" s="2" t="s">
        <v>30</v>
      </c>
      <c r="M1194" s="2" t="s">
        <v>476</v>
      </c>
      <c r="N1194" s="2" t="s">
        <v>479</v>
      </c>
      <c r="O1194" s="2" t="s">
        <v>520</v>
      </c>
      <c r="Q1194" s="1"/>
      <c r="S1194" s="5"/>
      <c r="T1194" s="41"/>
      <c r="U1194" s="8"/>
      <c r="W1194" s="2" t="s">
        <v>468</v>
      </c>
      <c r="X1194" s="45" t="str" cm="1">
        <f t="array" ref="X1194">IF(X1030="TRUE",IF(AND(C1189&lt;&gt;1,C1190:C1195="",S1189:U1195=""), "FALSE","TRUE"),"FALSE")</f>
        <v>FALSE</v>
      </c>
      <c r="Z1194" s="1"/>
    </row>
    <row r="1195" spans="2:26" hidden="1" outlineLevel="1" x14ac:dyDescent="0.4">
      <c r="B1195" s="7" t="s">
        <v>532</v>
      </c>
      <c r="C1195" s="8"/>
      <c r="D1195" s="31"/>
      <c r="E1195" s="2" t="s">
        <v>533</v>
      </c>
      <c r="F1195" s="2" t="str">
        <f>IF(OR($C$87="治験計画届", $C$87="治験計画変更届"), "^$","^.{1,120}$|^$")</f>
        <v>^.{1,120}$|^$</v>
      </c>
      <c r="G1195" s="2" t="str">
        <f t="shared" si="39"/>
        <v>入力してください(120文字以内)</v>
      </c>
      <c r="H1195" s="2">
        <v>225</v>
      </c>
      <c r="I1195" s="2">
        <v>207</v>
      </c>
      <c r="K1195" s="2">
        <v>120</v>
      </c>
      <c r="L1195" s="2" t="s">
        <v>30</v>
      </c>
      <c r="M1195" s="2" t="s">
        <v>476</v>
      </c>
      <c r="N1195" s="2" t="s">
        <v>479</v>
      </c>
      <c r="O1195" s="2" t="s">
        <v>520</v>
      </c>
      <c r="Q1195" s="1"/>
      <c r="S1195" s="5"/>
      <c r="T1195" s="41"/>
      <c r="U1195" s="8"/>
      <c r="W1195" s="2" t="s">
        <v>468</v>
      </c>
      <c r="X1195" s="45" t="str" cm="1">
        <f t="array" ref="X1195">IF(X1030="TRUE",IF(AND(C1189&lt;&gt;1,C1190:C1195="",S1189:U1195=""), "FALSE","TRUE"),"FALSE")</f>
        <v>FALSE</v>
      </c>
      <c r="Z1195" s="1"/>
    </row>
    <row r="1196" spans="2:26" hidden="1" outlineLevel="1" x14ac:dyDescent="0.4">
      <c r="B1196" s="7" t="s">
        <v>134</v>
      </c>
      <c r="C1196" s="5">
        <v>13</v>
      </c>
      <c r="D1196" s="30"/>
      <c r="E1196" s="2" t="s">
        <v>392</v>
      </c>
      <c r="F1196" s="2" t="s">
        <v>102</v>
      </c>
      <c r="G1196" s="2" t="s">
        <v>103</v>
      </c>
      <c r="H1196" s="2">
        <v>225</v>
      </c>
      <c r="I1196" s="2">
        <v>207</v>
      </c>
      <c r="K1196" s="2">
        <v>3</v>
      </c>
      <c r="L1196" s="2" t="s">
        <v>136</v>
      </c>
      <c r="M1196" s="2" t="s">
        <v>476</v>
      </c>
      <c r="N1196" s="2" t="s">
        <v>479</v>
      </c>
      <c r="O1196" s="2" t="s">
        <v>520</v>
      </c>
      <c r="Q1196" s="1"/>
      <c r="S1196" s="5"/>
      <c r="T1196" s="41"/>
      <c r="U1196" s="8"/>
      <c r="V1196" s="2" t="s">
        <v>105</v>
      </c>
      <c r="W1196" s="2" t="s">
        <v>561</v>
      </c>
      <c r="X1196" s="45" t="str" cm="1">
        <f t="array" ref="X1196">IF(X1030="TRUE",IF(AND(C1196&lt;&gt;1,C1197:C1202="",S1196:U1202=""), "FALSE","TRUE"),"FALSE")</f>
        <v>FALSE</v>
      </c>
      <c r="Z1196" s="1"/>
    </row>
    <row r="1197" spans="2:26" hidden="1" outlineLevel="1" x14ac:dyDescent="0.4">
      <c r="B1197" s="7" t="s">
        <v>522</v>
      </c>
      <c r="C1197" s="8"/>
      <c r="D1197" s="31"/>
      <c r="E1197" s="2" t="s">
        <v>523</v>
      </c>
      <c r="F1197" s="2" t="s">
        <v>485</v>
      </c>
      <c r="G1197" s="2" t="s">
        <v>369</v>
      </c>
      <c r="H1197" s="2">
        <v>225</v>
      </c>
      <c r="I1197" s="2">
        <v>207</v>
      </c>
      <c r="K1197" s="2">
        <v>240</v>
      </c>
      <c r="L1197" s="2" t="s">
        <v>30</v>
      </c>
      <c r="M1197" s="2" t="s">
        <v>476</v>
      </c>
      <c r="N1197" s="2" t="s">
        <v>479</v>
      </c>
      <c r="O1197" s="2" t="s">
        <v>520</v>
      </c>
      <c r="Q1197" s="1"/>
      <c r="S1197" s="5"/>
      <c r="T1197" s="41"/>
      <c r="U1197" s="8"/>
      <c r="W1197" s="2" t="s">
        <v>465</v>
      </c>
      <c r="X1197" s="45" t="str" cm="1">
        <f t="array" ref="X1197">IF(X1030="TRUE",IF(AND(C1196&lt;&gt;1,C1197:C1202="",S1196:U1202=""), "FALSE","TRUE"),"FALSE")</f>
        <v>FALSE</v>
      </c>
      <c r="Z1197" s="1"/>
    </row>
    <row r="1198" spans="2:26" hidden="1" outlineLevel="1" x14ac:dyDescent="0.4">
      <c r="B1198" s="7" t="s">
        <v>524</v>
      </c>
      <c r="C1198" s="8"/>
      <c r="D1198" s="31"/>
      <c r="E1198" s="2" t="s">
        <v>525</v>
      </c>
      <c r="F1198" s="2" t="s">
        <v>114</v>
      </c>
      <c r="G1198" s="2" t="s">
        <v>115</v>
      </c>
      <c r="H1198" s="2">
        <v>225</v>
      </c>
      <c r="I1198" s="2">
        <v>207</v>
      </c>
      <c r="K1198" s="2">
        <v>120</v>
      </c>
      <c r="L1198" s="2" t="s">
        <v>30</v>
      </c>
      <c r="M1198" s="2" t="s">
        <v>476</v>
      </c>
      <c r="N1198" s="2" t="s">
        <v>479</v>
      </c>
      <c r="O1198" s="2" t="s">
        <v>520</v>
      </c>
      <c r="Q1198" s="1"/>
      <c r="S1198" s="5"/>
      <c r="T1198" s="41"/>
      <c r="U1198" s="8"/>
      <c r="W1198" s="2" t="s">
        <v>468</v>
      </c>
      <c r="X1198" s="45" t="str" cm="1">
        <f t="array" ref="X1198">IF(X1030="TRUE",IF(AND(C1196&lt;&gt;1,C1197:C1202="",S1196:U1202=""), "FALSE","TRUE"),"FALSE")</f>
        <v>FALSE</v>
      </c>
      <c r="Z1198" s="1"/>
    </row>
    <row r="1199" spans="2:26" hidden="1" outlineLevel="1" x14ac:dyDescent="0.4">
      <c r="B1199" s="7" t="s">
        <v>526</v>
      </c>
      <c r="C1199" s="8"/>
      <c r="D1199" s="31"/>
      <c r="E1199" s="2" t="s">
        <v>527</v>
      </c>
      <c r="F1199" s="2" t="str">
        <f>IF(OR($C$87="治験計画届", $C$87="治験計画変更届"), "^$","^.{1,120}$|^$")</f>
        <v>^.{1,120}$|^$</v>
      </c>
      <c r="G1199" s="2" t="str">
        <f>IF(F1199="^$", "入力しないでください","入力してください(120文字以内)")</f>
        <v>入力してください(120文字以内)</v>
      </c>
      <c r="H1199" s="2">
        <v>225</v>
      </c>
      <c r="I1199" s="2">
        <v>207</v>
      </c>
      <c r="K1199" s="2">
        <v>120</v>
      </c>
      <c r="L1199" s="2" t="s">
        <v>30</v>
      </c>
      <c r="M1199" s="2" t="s">
        <v>476</v>
      </c>
      <c r="N1199" s="2" t="s">
        <v>479</v>
      </c>
      <c r="O1199" s="2" t="s">
        <v>520</v>
      </c>
      <c r="Q1199" s="1"/>
      <c r="S1199" s="5"/>
      <c r="T1199" s="41"/>
      <c r="U1199" s="8"/>
      <c r="W1199" s="2" t="s">
        <v>468</v>
      </c>
      <c r="X1199" s="45" t="str" cm="1">
        <f t="array" ref="X1199">IF(X1030="TRUE",IF(AND(C1196&lt;&gt;1,C1197:C1202="",S1196:U1202=""), "FALSE","TRUE"),"FALSE")</f>
        <v>FALSE</v>
      </c>
      <c r="Z1199" s="1"/>
    </row>
    <row r="1200" spans="2:26" hidden="1" outlineLevel="1" x14ac:dyDescent="0.4">
      <c r="B1200" s="7" t="s">
        <v>528</v>
      </c>
      <c r="C1200" s="8"/>
      <c r="D1200" s="31"/>
      <c r="E1200" s="2" t="s">
        <v>529</v>
      </c>
      <c r="F1200" s="2" t="str">
        <f>IF(OR($C$87="治験計画届", $C$87="治験計画変更届"), "^$","^.{1,120}$|^$")</f>
        <v>^.{1,120}$|^$</v>
      </c>
      <c r="G1200" s="2" t="str">
        <f t="shared" ref="G1200:G1202" si="40">IF(F1200="^$", "入力しないでください","入力してください(120文字以内)")</f>
        <v>入力してください(120文字以内)</v>
      </c>
      <c r="H1200" s="2">
        <v>225</v>
      </c>
      <c r="I1200" s="2">
        <v>207</v>
      </c>
      <c r="K1200" s="2">
        <v>120</v>
      </c>
      <c r="L1200" s="2" t="s">
        <v>30</v>
      </c>
      <c r="M1200" s="2" t="s">
        <v>476</v>
      </c>
      <c r="N1200" s="2" t="s">
        <v>479</v>
      </c>
      <c r="O1200" s="2" t="s">
        <v>520</v>
      </c>
      <c r="Q1200" s="1"/>
      <c r="S1200" s="5"/>
      <c r="T1200" s="41"/>
      <c r="U1200" s="8"/>
      <c r="W1200" s="2" t="s">
        <v>468</v>
      </c>
      <c r="X1200" s="45" t="str" cm="1">
        <f t="array" ref="X1200">IF(X1030="TRUE",IF(AND(C1196&lt;&gt;1,C1197:C1202="",S1196:U1202=""), "FALSE","TRUE"),"FALSE")</f>
        <v>FALSE</v>
      </c>
      <c r="Z1200" s="1"/>
    </row>
    <row r="1201" spans="2:26" hidden="1" outlineLevel="1" x14ac:dyDescent="0.4">
      <c r="B1201" s="7" t="s">
        <v>530</v>
      </c>
      <c r="C1201" s="8"/>
      <c r="D1201" s="31"/>
      <c r="E1201" s="2" t="s">
        <v>566</v>
      </c>
      <c r="F1201" s="2" t="str">
        <f>IF(OR($C$87="治験計画届", $C$87="治験計画変更届"), "^$","^.{1,120}$|^$")</f>
        <v>^.{1,120}$|^$</v>
      </c>
      <c r="G1201" s="2" t="str">
        <f t="shared" si="40"/>
        <v>入力してください(120文字以内)</v>
      </c>
      <c r="H1201" s="2">
        <v>225</v>
      </c>
      <c r="I1201" s="2">
        <v>207</v>
      </c>
      <c r="K1201" s="2">
        <v>120</v>
      </c>
      <c r="L1201" s="2" t="s">
        <v>30</v>
      </c>
      <c r="M1201" s="2" t="s">
        <v>476</v>
      </c>
      <c r="N1201" s="2" t="s">
        <v>479</v>
      </c>
      <c r="O1201" s="2" t="s">
        <v>520</v>
      </c>
      <c r="Q1201" s="1"/>
      <c r="S1201" s="5"/>
      <c r="T1201" s="41"/>
      <c r="U1201" s="8"/>
      <c r="W1201" s="2" t="s">
        <v>468</v>
      </c>
      <c r="X1201" s="45" t="str" cm="1">
        <f t="array" ref="X1201">IF(X1030="TRUE",IF(AND(C1196&lt;&gt;1,C1197:C1202="",S1196:U1202=""), "FALSE","TRUE"),"FALSE")</f>
        <v>FALSE</v>
      </c>
      <c r="Z1201" s="1"/>
    </row>
    <row r="1202" spans="2:26" hidden="1" outlineLevel="1" x14ac:dyDescent="0.4">
      <c r="B1202" s="7" t="s">
        <v>532</v>
      </c>
      <c r="C1202" s="8"/>
      <c r="D1202" s="31"/>
      <c r="E1202" s="2" t="s">
        <v>533</v>
      </c>
      <c r="F1202" s="2" t="str">
        <f>IF(OR($C$87="治験計画届", $C$87="治験計画変更届"), "^$","^.{1,120}$|^$")</f>
        <v>^.{1,120}$|^$</v>
      </c>
      <c r="G1202" s="2" t="str">
        <f t="shared" si="40"/>
        <v>入力してください(120文字以内)</v>
      </c>
      <c r="H1202" s="2">
        <v>225</v>
      </c>
      <c r="I1202" s="2">
        <v>207</v>
      </c>
      <c r="K1202" s="2">
        <v>120</v>
      </c>
      <c r="L1202" s="2" t="s">
        <v>30</v>
      </c>
      <c r="M1202" s="2" t="s">
        <v>476</v>
      </c>
      <c r="N1202" s="2" t="s">
        <v>479</v>
      </c>
      <c r="O1202" s="2" t="s">
        <v>520</v>
      </c>
      <c r="Q1202" s="1"/>
      <c r="S1202" s="5"/>
      <c r="T1202" s="41"/>
      <c r="U1202" s="8"/>
      <c r="W1202" s="2" t="s">
        <v>468</v>
      </c>
      <c r="X1202" s="45" t="str" cm="1">
        <f t="array" ref="X1202">IF(X1030="TRUE",IF(AND(C1196&lt;&gt;1,C1197:C1202="",S1196:U1202=""), "FALSE","TRUE"),"FALSE")</f>
        <v>FALSE</v>
      </c>
      <c r="Z1202" s="1"/>
    </row>
    <row r="1203" spans="2:26" hidden="1" outlineLevel="1" x14ac:dyDescent="0.4">
      <c r="B1203" s="7" t="s">
        <v>134</v>
      </c>
      <c r="C1203" s="5">
        <v>14</v>
      </c>
      <c r="D1203" s="30"/>
      <c r="E1203" s="2" t="s">
        <v>392</v>
      </c>
      <c r="F1203" s="2" t="s">
        <v>102</v>
      </c>
      <c r="G1203" s="2" t="s">
        <v>103</v>
      </c>
      <c r="H1203" s="2">
        <v>225</v>
      </c>
      <c r="I1203" s="2">
        <v>207</v>
      </c>
      <c r="K1203" s="2">
        <v>3</v>
      </c>
      <c r="L1203" s="2" t="s">
        <v>136</v>
      </c>
      <c r="M1203" s="2" t="s">
        <v>476</v>
      </c>
      <c r="N1203" s="2" t="s">
        <v>479</v>
      </c>
      <c r="O1203" s="2" t="s">
        <v>520</v>
      </c>
      <c r="Q1203" s="1"/>
      <c r="S1203" s="5"/>
      <c r="T1203" s="41"/>
      <c r="U1203" s="8"/>
      <c r="V1203" s="2" t="s">
        <v>105</v>
      </c>
      <c r="W1203" s="2" t="s">
        <v>561</v>
      </c>
      <c r="X1203" s="45" t="str" cm="1">
        <f t="array" ref="X1203">IF(X1030="TRUE",IF(AND(C1203&lt;&gt;1,C1204:C1209="",S1203:U1209=""), "FALSE","TRUE"),"FALSE")</f>
        <v>FALSE</v>
      </c>
      <c r="Z1203" s="1"/>
    </row>
    <row r="1204" spans="2:26" hidden="1" outlineLevel="1" x14ac:dyDescent="0.4">
      <c r="B1204" s="7" t="s">
        <v>522</v>
      </c>
      <c r="C1204" s="8"/>
      <c r="D1204" s="31"/>
      <c r="E1204" s="2" t="s">
        <v>523</v>
      </c>
      <c r="F1204" s="2" t="s">
        <v>485</v>
      </c>
      <c r="G1204" s="2" t="s">
        <v>369</v>
      </c>
      <c r="H1204" s="2">
        <v>225</v>
      </c>
      <c r="I1204" s="2">
        <v>207</v>
      </c>
      <c r="K1204" s="2">
        <v>240</v>
      </c>
      <c r="L1204" s="2" t="s">
        <v>30</v>
      </c>
      <c r="M1204" s="2" t="s">
        <v>476</v>
      </c>
      <c r="N1204" s="2" t="s">
        <v>479</v>
      </c>
      <c r="O1204" s="2" t="s">
        <v>520</v>
      </c>
      <c r="Q1204" s="1"/>
      <c r="S1204" s="5"/>
      <c r="T1204" s="41"/>
      <c r="U1204" s="8"/>
      <c r="W1204" s="2" t="s">
        <v>465</v>
      </c>
      <c r="X1204" s="45" t="str" cm="1">
        <f t="array" ref="X1204">IF(X1030="TRUE",IF(AND(C1203&lt;&gt;1,C1204:C1209="",S1203:U1209=""), "FALSE","TRUE"),"FALSE")</f>
        <v>FALSE</v>
      </c>
      <c r="Z1204" s="1"/>
    </row>
    <row r="1205" spans="2:26" hidden="1" outlineLevel="1" x14ac:dyDescent="0.4">
      <c r="B1205" s="7" t="s">
        <v>524</v>
      </c>
      <c r="C1205" s="8"/>
      <c r="D1205" s="31"/>
      <c r="E1205" s="2" t="s">
        <v>525</v>
      </c>
      <c r="F1205" s="2" t="s">
        <v>114</v>
      </c>
      <c r="G1205" s="2" t="s">
        <v>115</v>
      </c>
      <c r="H1205" s="2">
        <v>225</v>
      </c>
      <c r="I1205" s="2">
        <v>207</v>
      </c>
      <c r="K1205" s="2">
        <v>120</v>
      </c>
      <c r="L1205" s="2" t="s">
        <v>30</v>
      </c>
      <c r="M1205" s="2" t="s">
        <v>476</v>
      </c>
      <c r="N1205" s="2" t="s">
        <v>479</v>
      </c>
      <c r="O1205" s="2" t="s">
        <v>520</v>
      </c>
      <c r="Q1205" s="1"/>
      <c r="S1205" s="5"/>
      <c r="T1205" s="41"/>
      <c r="U1205" s="8"/>
      <c r="W1205" s="2" t="s">
        <v>468</v>
      </c>
      <c r="X1205" s="45" t="str" cm="1">
        <f t="array" ref="X1205">IF(X1030="TRUE",IF(AND(C1203&lt;&gt;1,C1204:C1209="",S1203:U1209=""), "FALSE","TRUE"),"FALSE")</f>
        <v>FALSE</v>
      </c>
      <c r="Z1205" s="1"/>
    </row>
    <row r="1206" spans="2:26" hidden="1" outlineLevel="1" x14ac:dyDescent="0.4">
      <c r="B1206" s="7" t="s">
        <v>526</v>
      </c>
      <c r="C1206" s="8"/>
      <c r="D1206" s="31"/>
      <c r="E1206" s="2" t="s">
        <v>527</v>
      </c>
      <c r="F1206" s="2" t="str">
        <f>IF(OR($C$87="治験計画届", $C$87="治験計画変更届"), "^$","^.{1,120}$|^$")</f>
        <v>^.{1,120}$|^$</v>
      </c>
      <c r="G1206" s="2" t="str">
        <f>IF(F1206="^$", "入力しないでください","入力してください(120文字以内)")</f>
        <v>入力してください(120文字以内)</v>
      </c>
      <c r="H1206" s="2">
        <v>225</v>
      </c>
      <c r="I1206" s="2">
        <v>207</v>
      </c>
      <c r="K1206" s="2">
        <v>120</v>
      </c>
      <c r="L1206" s="2" t="s">
        <v>30</v>
      </c>
      <c r="M1206" s="2" t="s">
        <v>476</v>
      </c>
      <c r="N1206" s="2" t="s">
        <v>479</v>
      </c>
      <c r="O1206" s="2" t="s">
        <v>520</v>
      </c>
      <c r="Q1206" s="1"/>
      <c r="S1206" s="5"/>
      <c r="T1206" s="41"/>
      <c r="U1206" s="8"/>
      <c r="W1206" s="2" t="s">
        <v>468</v>
      </c>
      <c r="X1206" s="45" t="str" cm="1">
        <f t="array" ref="X1206">IF(X1030="TRUE",IF(AND(C1203&lt;&gt;1,C1204:C1209="",S1203:U1209=""), "FALSE","TRUE"),"FALSE")</f>
        <v>FALSE</v>
      </c>
      <c r="Z1206" s="1"/>
    </row>
    <row r="1207" spans="2:26" hidden="1" outlineLevel="1" x14ac:dyDescent="0.4">
      <c r="B1207" s="7" t="s">
        <v>528</v>
      </c>
      <c r="C1207" s="8"/>
      <c r="D1207" s="31"/>
      <c r="E1207" s="2" t="s">
        <v>529</v>
      </c>
      <c r="F1207" s="2" t="str">
        <f>IF(OR($C$87="治験計画届", $C$87="治験計画変更届"), "^$","^.{1,120}$|^$")</f>
        <v>^.{1,120}$|^$</v>
      </c>
      <c r="G1207" s="2" t="str">
        <f t="shared" ref="G1207:G1209" si="41">IF(F1207="^$", "入力しないでください","入力してください(120文字以内)")</f>
        <v>入力してください(120文字以内)</v>
      </c>
      <c r="H1207" s="2">
        <v>225</v>
      </c>
      <c r="I1207" s="2">
        <v>207</v>
      </c>
      <c r="K1207" s="2">
        <v>120</v>
      </c>
      <c r="L1207" s="2" t="s">
        <v>30</v>
      </c>
      <c r="M1207" s="2" t="s">
        <v>476</v>
      </c>
      <c r="N1207" s="2" t="s">
        <v>479</v>
      </c>
      <c r="O1207" s="2" t="s">
        <v>520</v>
      </c>
      <c r="Q1207" s="1"/>
      <c r="S1207" s="5"/>
      <c r="T1207" s="41"/>
      <c r="U1207" s="8"/>
      <c r="W1207" s="2" t="s">
        <v>468</v>
      </c>
      <c r="X1207" s="45" t="str" cm="1">
        <f t="array" ref="X1207">IF(X1030="TRUE",IF(AND(C1203&lt;&gt;1,C1204:C1209="",S1203:U1209=""), "FALSE","TRUE"),"FALSE")</f>
        <v>FALSE</v>
      </c>
      <c r="Z1207" s="1"/>
    </row>
    <row r="1208" spans="2:26" hidden="1" outlineLevel="1" x14ac:dyDescent="0.4">
      <c r="B1208" s="7" t="s">
        <v>530</v>
      </c>
      <c r="C1208" s="8"/>
      <c r="D1208" s="31"/>
      <c r="E1208" s="2" t="s">
        <v>566</v>
      </c>
      <c r="F1208" s="2" t="str">
        <f>IF(OR($C$87="治験計画届", $C$87="治験計画変更届"), "^$","^.{1,120}$|^$")</f>
        <v>^.{1,120}$|^$</v>
      </c>
      <c r="G1208" s="2" t="str">
        <f t="shared" si="41"/>
        <v>入力してください(120文字以内)</v>
      </c>
      <c r="H1208" s="2">
        <v>225</v>
      </c>
      <c r="I1208" s="2">
        <v>207</v>
      </c>
      <c r="K1208" s="2">
        <v>120</v>
      </c>
      <c r="L1208" s="2" t="s">
        <v>30</v>
      </c>
      <c r="M1208" s="2" t="s">
        <v>476</v>
      </c>
      <c r="N1208" s="2" t="s">
        <v>479</v>
      </c>
      <c r="O1208" s="2" t="s">
        <v>520</v>
      </c>
      <c r="Q1208" s="1"/>
      <c r="S1208" s="5"/>
      <c r="T1208" s="41"/>
      <c r="U1208" s="8"/>
      <c r="W1208" s="2" t="s">
        <v>468</v>
      </c>
      <c r="X1208" s="45" t="str" cm="1">
        <f t="array" ref="X1208">IF(X1030="TRUE",IF(AND(C1203&lt;&gt;1,C1204:C1209="",S1203:U1209=""), "FALSE","TRUE"),"FALSE")</f>
        <v>FALSE</v>
      </c>
      <c r="Z1208" s="1"/>
    </row>
    <row r="1209" spans="2:26" hidden="1" outlineLevel="1" x14ac:dyDescent="0.4">
      <c r="B1209" s="7" t="s">
        <v>532</v>
      </c>
      <c r="C1209" s="8"/>
      <c r="D1209" s="31"/>
      <c r="E1209" s="2" t="s">
        <v>533</v>
      </c>
      <c r="F1209" s="2" t="str">
        <f>IF(OR($C$87="治験計画届", $C$87="治験計画変更届"), "^$","^.{1,120}$|^$")</f>
        <v>^.{1,120}$|^$</v>
      </c>
      <c r="G1209" s="2" t="str">
        <f t="shared" si="41"/>
        <v>入力してください(120文字以内)</v>
      </c>
      <c r="H1209" s="2">
        <v>225</v>
      </c>
      <c r="I1209" s="2">
        <v>207</v>
      </c>
      <c r="K1209" s="2">
        <v>120</v>
      </c>
      <c r="L1209" s="2" t="s">
        <v>30</v>
      </c>
      <c r="M1209" s="2" t="s">
        <v>476</v>
      </c>
      <c r="N1209" s="2" t="s">
        <v>479</v>
      </c>
      <c r="O1209" s="2" t="s">
        <v>520</v>
      </c>
      <c r="Q1209" s="1"/>
      <c r="S1209" s="5"/>
      <c r="T1209" s="41"/>
      <c r="U1209" s="8"/>
      <c r="W1209" s="2" t="s">
        <v>468</v>
      </c>
      <c r="X1209" s="45" t="str" cm="1">
        <f t="array" ref="X1209">IF(X1030="TRUE",IF(AND(C1203&lt;&gt;1,C1204:C1209="",S1203:U1209=""), "FALSE","TRUE"),"FALSE")</f>
        <v>FALSE</v>
      </c>
      <c r="Z1209" s="1"/>
    </row>
    <row r="1210" spans="2:26" hidden="1" outlineLevel="1" x14ac:dyDescent="0.4">
      <c r="B1210" s="7" t="s">
        <v>134</v>
      </c>
      <c r="C1210" s="5">
        <v>15</v>
      </c>
      <c r="D1210" s="30"/>
      <c r="E1210" s="2" t="s">
        <v>392</v>
      </c>
      <c r="F1210" s="2" t="s">
        <v>102</v>
      </c>
      <c r="G1210" s="2" t="s">
        <v>103</v>
      </c>
      <c r="H1210" s="2">
        <v>225</v>
      </c>
      <c r="I1210" s="2">
        <v>207</v>
      </c>
      <c r="K1210" s="2">
        <v>3</v>
      </c>
      <c r="L1210" s="2" t="s">
        <v>136</v>
      </c>
      <c r="M1210" s="2" t="s">
        <v>476</v>
      </c>
      <c r="N1210" s="2" t="s">
        <v>479</v>
      </c>
      <c r="O1210" s="2" t="s">
        <v>520</v>
      </c>
      <c r="Q1210" s="1"/>
      <c r="S1210" s="5"/>
      <c r="T1210" s="41"/>
      <c r="U1210" s="8"/>
      <c r="V1210" s="2" t="s">
        <v>105</v>
      </c>
      <c r="W1210" s="2" t="s">
        <v>561</v>
      </c>
      <c r="X1210" s="45" t="str" cm="1">
        <f t="array" ref="X1210">IF(X1030="TRUE",IF(AND(C1210&lt;&gt;1,C1211:C1216="",S1210:U1216=""), "FALSE","TRUE"),"FALSE")</f>
        <v>FALSE</v>
      </c>
      <c r="Z1210" s="1"/>
    </row>
    <row r="1211" spans="2:26" hidden="1" outlineLevel="1" x14ac:dyDescent="0.4">
      <c r="B1211" s="7" t="s">
        <v>522</v>
      </c>
      <c r="C1211" s="8"/>
      <c r="D1211" s="31"/>
      <c r="E1211" s="2" t="s">
        <v>523</v>
      </c>
      <c r="F1211" s="2" t="s">
        <v>485</v>
      </c>
      <c r="G1211" s="2" t="s">
        <v>369</v>
      </c>
      <c r="H1211" s="2">
        <v>225</v>
      </c>
      <c r="I1211" s="2">
        <v>207</v>
      </c>
      <c r="K1211" s="2">
        <v>240</v>
      </c>
      <c r="L1211" s="2" t="s">
        <v>30</v>
      </c>
      <c r="M1211" s="2" t="s">
        <v>476</v>
      </c>
      <c r="N1211" s="2" t="s">
        <v>479</v>
      </c>
      <c r="O1211" s="2" t="s">
        <v>520</v>
      </c>
      <c r="Q1211" s="1"/>
      <c r="S1211" s="5"/>
      <c r="T1211" s="41"/>
      <c r="U1211" s="8"/>
      <c r="W1211" s="2" t="s">
        <v>465</v>
      </c>
      <c r="X1211" s="45" t="str" cm="1">
        <f t="array" ref="X1211">IF(X1030="TRUE",IF(AND(C1210&lt;&gt;1,C1211:C1216="",S1210:U1216=""), "FALSE","TRUE"),"FALSE")</f>
        <v>FALSE</v>
      </c>
      <c r="Z1211" s="1"/>
    </row>
    <row r="1212" spans="2:26" hidden="1" outlineLevel="1" x14ac:dyDescent="0.4">
      <c r="B1212" s="7" t="s">
        <v>524</v>
      </c>
      <c r="C1212" s="8"/>
      <c r="D1212" s="31"/>
      <c r="E1212" s="2" t="s">
        <v>525</v>
      </c>
      <c r="F1212" s="2" t="s">
        <v>114</v>
      </c>
      <c r="G1212" s="2" t="s">
        <v>115</v>
      </c>
      <c r="H1212" s="2">
        <v>225</v>
      </c>
      <c r="I1212" s="2">
        <v>207</v>
      </c>
      <c r="K1212" s="2">
        <v>120</v>
      </c>
      <c r="L1212" s="2" t="s">
        <v>30</v>
      </c>
      <c r="M1212" s="2" t="s">
        <v>476</v>
      </c>
      <c r="N1212" s="2" t="s">
        <v>479</v>
      </c>
      <c r="O1212" s="2" t="s">
        <v>520</v>
      </c>
      <c r="Q1212" s="1"/>
      <c r="S1212" s="5"/>
      <c r="T1212" s="41"/>
      <c r="U1212" s="8"/>
      <c r="W1212" s="2" t="s">
        <v>468</v>
      </c>
      <c r="X1212" s="45" t="str" cm="1">
        <f t="array" ref="X1212">IF(X1030="TRUE",IF(AND(C1210&lt;&gt;1,C1211:C1216="",S1210:U1216=""), "FALSE","TRUE"),"FALSE")</f>
        <v>FALSE</v>
      </c>
      <c r="Z1212" s="1"/>
    </row>
    <row r="1213" spans="2:26" hidden="1" outlineLevel="1" x14ac:dyDescent="0.4">
      <c r="B1213" s="7" t="s">
        <v>526</v>
      </c>
      <c r="C1213" s="8"/>
      <c r="D1213" s="31"/>
      <c r="E1213" s="2" t="s">
        <v>527</v>
      </c>
      <c r="F1213" s="2" t="str">
        <f>IF(OR($C$87="治験計画届", $C$87="治験計画変更届"), "^$","^.{1,120}$|^$")</f>
        <v>^.{1,120}$|^$</v>
      </c>
      <c r="G1213" s="2" t="str">
        <f>IF(F1213="^$", "入力しないでください","入力してください(120文字以内)")</f>
        <v>入力してください(120文字以内)</v>
      </c>
      <c r="H1213" s="2">
        <v>225</v>
      </c>
      <c r="I1213" s="2">
        <v>207</v>
      </c>
      <c r="K1213" s="2">
        <v>120</v>
      </c>
      <c r="L1213" s="2" t="s">
        <v>30</v>
      </c>
      <c r="M1213" s="2" t="s">
        <v>476</v>
      </c>
      <c r="N1213" s="2" t="s">
        <v>479</v>
      </c>
      <c r="O1213" s="2" t="s">
        <v>520</v>
      </c>
      <c r="Q1213" s="1"/>
      <c r="S1213" s="5"/>
      <c r="T1213" s="41"/>
      <c r="U1213" s="8"/>
      <c r="W1213" s="2" t="s">
        <v>468</v>
      </c>
      <c r="X1213" s="45" t="str" cm="1">
        <f t="array" ref="X1213">IF(X1030="TRUE",IF(AND(C1210&lt;&gt;1,C1211:C1216="",S1210:U1216=""), "FALSE","TRUE"),"FALSE")</f>
        <v>FALSE</v>
      </c>
      <c r="Z1213" s="1"/>
    </row>
    <row r="1214" spans="2:26" hidden="1" outlineLevel="1" x14ac:dyDescent="0.4">
      <c r="B1214" s="7" t="s">
        <v>528</v>
      </c>
      <c r="C1214" s="8"/>
      <c r="D1214" s="31"/>
      <c r="E1214" s="2" t="s">
        <v>529</v>
      </c>
      <c r="F1214" s="2" t="str">
        <f>IF(OR($C$87="治験計画届", $C$87="治験計画変更届"), "^$","^.{1,120}$|^$")</f>
        <v>^.{1,120}$|^$</v>
      </c>
      <c r="G1214" s="2" t="str">
        <f t="shared" ref="G1214:G1216" si="42">IF(F1214="^$", "入力しないでください","入力してください(120文字以内)")</f>
        <v>入力してください(120文字以内)</v>
      </c>
      <c r="H1214" s="2">
        <v>225</v>
      </c>
      <c r="I1214" s="2">
        <v>207</v>
      </c>
      <c r="K1214" s="2">
        <v>120</v>
      </c>
      <c r="L1214" s="2" t="s">
        <v>30</v>
      </c>
      <c r="M1214" s="2" t="s">
        <v>476</v>
      </c>
      <c r="N1214" s="2" t="s">
        <v>479</v>
      </c>
      <c r="O1214" s="2" t="s">
        <v>520</v>
      </c>
      <c r="Q1214" s="1"/>
      <c r="S1214" s="5"/>
      <c r="T1214" s="41"/>
      <c r="U1214" s="8"/>
      <c r="W1214" s="2" t="s">
        <v>468</v>
      </c>
      <c r="X1214" s="45" t="str" cm="1">
        <f t="array" ref="X1214">IF(X1030="TRUE",IF(AND(C1210&lt;&gt;1,C1211:C1216="",S1210:U1216=""), "FALSE","TRUE"),"FALSE")</f>
        <v>FALSE</v>
      </c>
      <c r="Z1214" s="1"/>
    </row>
    <row r="1215" spans="2:26" hidden="1" outlineLevel="1" x14ac:dyDescent="0.4">
      <c r="B1215" s="7" t="s">
        <v>530</v>
      </c>
      <c r="C1215" s="8"/>
      <c r="D1215" s="31"/>
      <c r="E1215" s="2" t="s">
        <v>566</v>
      </c>
      <c r="F1215" s="2" t="str">
        <f>IF(OR($C$87="治験計画届", $C$87="治験計画変更届"), "^$","^.{1,120}$|^$")</f>
        <v>^.{1,120}$|^$</v>
      </c>
      <c r="G1215" s="2" t="str">
        <f t="shared" si="42"/>
        <v>入力してください(120文字以内)</v>
      </c>
      <c r="H1215" s="2">
        <v>225</v>
      </c>
      <c r="I1215" s="2">
        <v>207</v>
      </c>
      <c r="K1215" s="2">
        <v>120</v>
      </c>
      <c r="L1215" s="2" t="s">
        <v>30</v>
      </c>
      <c r="M1215" s="2" t="s">
        <v>476</v>
      </c>
      <c r="N1215" s="2" t="s">
        <v>479</v>
      </c>
      <c r="O1215" s="2" t="s">
        <v>520</v>
      </c>
      <c r="Q1215" s="1"/>
      <c r="S1215" s="5"/>
      <c r="T1215" s="41"/>
      <c r="U1215" s="8"/>
      <c r="W1215" s="2" t="s">
        <v>468</v>
      </c>
      <c r="X1215" s="45" t="str" cm="1">
        <f t="array" ref="X1215">IF(X1030="TRUE",IF(AND(C1210&lt;&gt;1,C1211:C1216="",S1210:U1216=""), "FALSE","TRUE"),"FALSE")</f>
        <v>FALSE</v>
      </c>
      <c r="Z1215" s="1"/>
    </row>
    <row r="1216" spans="2:26" hidden="1" outlineLevel="1" x14ac:dyDescent="0.4">
      <c r="B1216" s="7" t="s">
        <v>532</v>
      </c>
      <c r="C1216" s="8"/>
      <c r="D1216" s="31"/>
      <c r="E1216" s="2" t="s">
        <v>533</v>
      </c>
      <c r="F1216" s="2" t="str">
        <f>IF(OR($C$87="治験計画届", $C$87="治験計画変更届"), "^$","^.{1,120}$|^$")</f>
        <v>^.{1,120}$|^$</v>
      </c>
      <c r="G1216" s="2" t="str">
        <f t="shared" si="42"/>
        <v>入力してください(120文字以内)</v>
      </c>
      <c r="H1216" s="2">
        <v>225</v>
      </c>
      <c r="I1216" s="2">
        <v>207</v>
      </c>
      <c r="K1216" s="2">
        <v>120</v>
      </c>
      <c r="L1216" s="2" t="s">
        <v>30</v>
      </c>
      <c r="M1216" s="2" t="s">
        <v>476</v>
      </c>
      <c r="N1216" s="2" t="s">
        <v>479</v>
      </c>
      <c r="O1216" s="2" t="s">
        <v>520</v>
      </c>
      <c r="Q1216" s="1"/>
      <c r="S1216" s="5"/>
      <c r="T1216" s="41"/>
      <c r="U1216" s="8"/>
      <c r="W1216" s="2" t="s">
        <v>468</v>
      </c>
      <c r="X1216" s="45" t="str" cm="1">
        <f t="array" ref="X1216">IF(X1030="TRUE",IF(AND(C1210&lt;&gt;1,C1211:C1216="",S1210:U1216=""), "FALSE","TRUE"),"FALSE")</f>
        <v>FALSE</v>
      </c>
      <c r="Z1216" s="1"/>
    </row>
    <row r="1217" spans="2:26" hidden="1" outlineLevel="1" x14ac:dyDescent="0.4">
      <c r="B1217" s="7" t="s">
        <v>134</v>
      </c>
      <c r="C1217" s="5">
        <v>16</v>
      </c>
      <c r="D1217" s="30"/>
      <c r="E1217" s="2" t="s">
        <v>392</v>
      </c>
      <c r="F1217" s="2" t="s">
        <v>102</v>
      </c>
      <c r="G1217" s="2" t="s">
        <v>103</v>
      </c>
      <c r="H1217" s="2">
        <v>225</v>
      </c>
      <c r="I1217" s="2">
        <v>207</v>
      </c>
      <c r="K1217" s="2">
        <v>3</v>
      </c>
      <c r="L1217" s="2" t="s">
        <v>136</v>
      </c>
      <c r="M1217" s="2" t="s">
        <v>476</v>
      </c>
      <c r="N1217" s="2" t="s">
        <v>479</v>
      </c>
      <c r="O1217" s="2" t="s">
        <v>520</v>
      </c>
      <c r="Q1217" s="1"/>
      <c r="S1217" s="5"/>
      <c r="T1217" s="41"/>
      <c r="U1217" s="8"/>
      <c r="V1217" s="2" t="s">
        <v>105</v>
      </c>
      <c r="W1217" s="2" t="s">
        <v>561</v>
      </c>
      <c r="X1217" s="45" t="str" cm="1">
        <f t="array" ref="X1217">IF(X1030="TRUE",IF(AND(C1217&lt;&gt;1,C1218:C1223="",S1217:U1223=""), "FALSE","TRUE"),"FALSE")</f>
        <v>FALSE</v>
      </c>
      <c r="Z1217" s="1"/>
    </row>
    <row r="1218" spans="2:26" hidden="1" outlineLevel="1" x14ac:dyDescent="0.4">
      <c r="B1218" s="7" t="s">
        <v>522</v>
      </c>
      <c r="C1218" s="8"/>
      <c r="D1218" s="31"/>
      <c r="E1218" s="2" t="s">
        <v>523</v>
      </c>
      <c r="F1218" s="2" t="s">
        <v>485</v>
      </c>
      <c r="G1218" s="2" t="s">
        <v>369</v>
      </c>
      <c r="H1218" s="2">
        <v>225</v>
      </c>
      <c r="I1218" s="2">
        <v>207</v>
      </c>
      <c r="K1218" s="2">
        <v>240</v>
      </c>
      <c r="L1218" s="2" t="s">
        <v>30</v>
      </c>
      <c r="M1218" s="2" t="s">
        <v>476</v>
      </c>
      <c r="N1218" s="2" t="s">
        <v>479</v>
      </c>
      <c r="O1218" s="2" t="s">
        <v>520</v>
      </c>
      <c r="Q1218" s="1"/>
      <c r="S1218" s="5"/>
      <c r="T1218" s="41"/>
      <c r="U1218" s="8"/>
      <c r="W1218" s="2" t="s">
        <v>465</v>
      </c>
      <c r="X1218" s="45" t="str" cm="1">
        <f t="array" ref="X1218">IF(X1030="TRUE",IF(AND(C1217&lt;&gt;1,C1218:C1223="",S1217:U1223=""), "FALSE","TRUE"),"FALSE")</f>
        <v>FALSE</v>
      </c>
      <c r="Z1218" s="1"/>
    </row>
    <row r="1219" spans="2:26" hidden="1" outlineLevel="1" x14ac:dyDescent="0.4">
      <c r="B1219" s="7" t="s">
        <v>524</v>
      </c>
      <c r="C1219" s="8"/>
      <c r="D1219" s="31"/>
      <c r="E1219" s="2" t="s">
        <v>525</v>
      </c>
      <c r="F1219" s="2" t="s">
        <v>114</v>
      </c>
      <c r="G1219" s="2" t="s">
        <v>115</v>
      </c>
      <c r="H1219" s="2">
        <v>225</v>
      </c>
      <c r="I1219" s="2">
        <v>207</v>
      </c>
      <c r="K1219" s="2">
        <v>120</v>
      </c>
      <c r="L1219" s="2" t="s">
        <v>30</v>
      </c>
      <c r="M1219" s="2" t="s">
        <v>476</v>
      </c>
      <c r="N1219" s="2" t="s">
        <v>479</v>
      </c>
      <c r="O1219" s="2" t="s">
        <v>520</v>
      </c>
      <c r="Q1219" s="1"/>
      <c r="S1219" s="5"/>
      <c r="T1219" s="41"/>
      <c r="U1219" s="8"/>
      <c r="W1219" s="2" t="s">
        <v>468</v>
      </c>
      <c r="X1219" s="45" t="str" cm="1">
        <f t="array" ref="X1219">IF(X1030="TRUE",IF(AND(C1217&lt;&gt;1,C1218:C1223="",S1217:U1223=""), "FALSE","TRUE"),"FALSE")</f>
        <v>FALSE</v>
      </c>
      <c r="Z1219" s="1"/>
    </row>
    <row r="1220" spans="2:26" hidden="1" outlineLevel="1" x14ac:dyDescent="0.4">
      <c r="B1220" s="7" t="s">
        <v>526</v>
      </c>
      <c r="C1220" s="8"/>
      <c r="D1220" s="31"/>
      <c r="E1220" s="2" t="s">
        <v>527</v>
      </c>
      <c r="F1220" s="2" t="str">
        <f>IF(OR($C$87="治験計画届", $C$87="治験計画変更届"), "^$","^.{1,120}$|^$")</f>
        <v>^.{1,120}$|^$</v>
      </c>
      <c r="G1220" s="2" t="str">
        <f>IF(F1220="^$", "入力しないでください","入力してください(120文字以内)")</f>
        <v>入力してください(120文字以内)</v>
      </c>
      <c r="H1220" s="2">
        <v>225</v>
      </c>
      <c r="I1220" s="2">
        <v>207</v>
      </c>
      <c r="K1220" s="2">
        <v>120</v>
      </c>
      <c r="L1220" s="2" t="s">
        <v>30</v>
      </c>
      <c r="M1220" s="2" t="s">
        <v>476</v>
      </c>
      <c r="N1220" s="2" t="s">
        <v>479</v>
      </c>
      <c r="O1220" s="2" t="s">
        <v>520</v>
      </c>
      <c r="Q1220" s="1"/>
      <c r="S1220" s="5"/>
      <c r="T1220" s="41"/>
      <c r="U1220" s="8"/>
      <c r="W1220" s="2" t="s">
        <v>468</v>
      </c>
      <c r="X1220" s="45" t="str" cm="1">
        <f t="array" ref="X1220">IF(X1030="TRUE",IF(AND(C1217&lt;&gt;1,C1218:C1223="",S1217:U1223=""), "FALSE","TRUE"),"FALSE")</f>
        <v>FALSE</v>
      </c>
      <c r="Z1220" s="1"/>
    </row>
    <row r="1221" spans="2:26" hidden="1" outlineLevel="1" x14ac:dyDescent="0.4">
      <c r="B1221" s="7" t="s">
        <v>528</v>
      </c>
      <c r="C1221" s="8"/>
      <c r="D1221" s="31"/>
      <c r="E1221" s="2" t="s">
        <v>529</v>
      </c>
      <c r="F1221" s="2" t="str">
        <f>IF(OR($C$87="治験計画届", $C$87="治験計画変更届"), "^$","^.{1,120}$|^$")</f>
        <v>^.{1,120}$|^$</v>
      </c>
      <c r="G1221" s="2" t="str">
        <f t="shared" ref="G1221:G1223" si="43">IF(F1221="^$", "入力しないでください","入力してください(120文字以内)")</f>
        <v>入力してください(120文字以内)</v>
      </c>
      <c r="H1221" s="2">
        <v>225</v>
      </c>
      <c r="I1221" s="2">
        <v>207</v>
      </c>
      <c r="K1221" s="2">
        <v>120</v>
      </c>
      <c r="L1221" s="2" t="s">
        <v>30</v>
      </c>
      <c r="M1221" s="2" t="s">
        <v>476</v>
      </c>
      <c r="N1221" s="2" t="s">
        <v>479</v>
      </c>
      <c r="O1221" s="2" t="s">
        <v>520</v>
      </c>
      <c r="Q1221" s="1"/>
      <c r="S1221" s="5"/>
      <c r="T1221" s="41"/>
      <c r="U1221" s="8"/>
      <c r="W1221" s="2" t="s">
        <v>468</v>
      </c>
      <c r="X1221" s="45" t="str" cm="1">
        <f t="array" ref="X1221">IF(X1030="TRUE",IF(AND(C1217&lt;&gt;1,C1218:C1223="",S1217:U1223=""), "FALSE","TRUE"),"FALSE")</f>
        <v>FALSE</v>
      </c>
      <c r="Z1221" s="1"/>
    </row>
    <row r="1222" spans="2:26" hidden="1" outlineLevel="1" x14ac:dyDescent="0.4">
      <c r="B1222" s="7" t="s">
        <v>530</v>
      </c>
      <c r="C1222" s="8"/>
      <c r="D1222" s="31"/>
      <c r="E1222" s="2" t="s">
        <v>566</v>
      </c>
      <c r="F1222" s="2" t="str">
        <f>IF(OR($C$87="治験計画届", $C$87="治験計画変更届"), "^$","^.{1,120}$|^$")</f>
        <v>^.{1,120}$|^$</v>
      </c>
      <c r="G1222" s="2" t="str">
        <f t="shared" si="43"/>
        <v>入力してください(120文字以内)</v>
      </c>
      <c r="H1222" s="2">
        <v>225</v>
      </c>
      <c r="I1222" s="2">
        <v>207</v>
      </c>
      <c r="K1222" s="2">
        <v>120</v>
      </c>
      <c r="L1222" s="2" t="s">
        <v>30</v>
      </c>
      <c r="M1222" s="2" t="s">
        <v>476</v>
      </c>
      <c r="N1222" s="2" t="s">
        <v>479</v>
      </c>
      <c r="O1222" s="2" t="s">
        <v>520</v>
      </c>
      <c r="Q1222" s="1"/>
      <c r="S1222" s="5"/>
      <c r="T1222" s="41"/>
      <c r="U1222" s="8"/>
      <c r="W1222" s="2" t="s">
        <v>468</v>
      </c>
      <c r="X1222" s="45" t="str" cm="1">
        <f t="array" ref="X1222">IF(X1030="TRUE",IF(AND(C1217&lt;&gt;1,C1218:C1223="",S1217:U1223=""), "FALSE","TRUE"),"FALSE")</f>
        <v>FALSE</v>
      </c>
      <c r="Z1222" s="1"/>
    </row>
    <row r="1223" spans="2:26" hidden="1" outlineLevel="1" x14ac:dyDescent="0.4">
      <c r="B1223" s="7" t="s">
        <v>532</v>
      </c>
      <c r="C1223" s="8"/>
      <c r="D1223" s="31"/>
      <c r="E1223" s="2" t="s">
        <v>533</v>
      </c>
      <c r="F1223" s="2" t="str">
        <f>IF(OR($C$87="治験計画届", $C$87="治験計画変更届"), "^$","^.{1,120}$|^$")</f>
        <v>^.{1,120}$|^$</v>
      </c>
      <c r="G1223" s="2" t="str">
        <f t="shared" si="43"/>
        <v>入力してください(120文字以内)</v>
      </c>
      <c r="H1223" s="2">
        <v>225</v>
      </c>
      <c r="I1223" s="2">
        <v>207</v>
      </c>
      <c r="K1223" s="2">
        <v>120</v>
      </c>
      <c r="L1223" s="2" t="s">
        <v>30</v>
      </c>
      <c r="M1223" s="2" t="s">
        <v>476</v>
      </c>
      <c r="N1223" s="2" t="s">
        <v>479</v>
      </c>
      <c r="O1223" s="2" t="s">
        <v>520</v>
      </c>
      <c r="Q1223" s="1"/>
      <c r="S1223" s="5"/>
      <c r="T1223" s="41"/>
      <c r="U1223" s="8"/>
      <c r="W1223" s="2" t="s">
        <v>468</v>
      </c>
      <c r="X1223" s="45" t="str" cm="1">
        <f t="array" ref="X1223">IF(X1030="TRUE",IF(AND(C1217&lt;&gt;1,C1218:C1223="",S1217:U1223=""), "FALSE","TRUE"),"FALSE")</f>
        <v>FALSE</v>
      </c>
      <c r="Z1223" s="1"/>
    </row>
    <row r="1224" spans="2:26" hidden="1" outlineLevel="1" x14ac:dyDescent="0.4">
      <c r="B1224" s="7" t="s">
        <v>134</v>
      </c>
      <c r="C1224" s="5">
        <v>17</v>
      </c>
      <c r="D1224" s="30"/>
      <c r="E1224" s="2" t="s">
        <v>392</v>
      </c>
      <c r="F1224" s="2" t="s">
        <v>102</v>
      </c>
      <c r="G1224" s="2" t="s">
        <v>103</v>
      </c>
      <c r="H1224" s="2">
        <v>225</v>
      </c>
      <c r="I1224" s="2">
        <v>207</v>
      </c>
      <c r="K1224" s="2">
        <v>3</v>
      </c>
      <c r="L1224" s="2" t="s">
        <v>136</v>
      </c>
      <c r="M1224" s="2" t="s">
        <v>476</v>
      </c>
      <c r="N1224" s="2" t="s">
        <v>479</v>
      </c>
      <c r="O1224" s="2" t="s">
        <v>520</v>
      </c>
      <c r="Q1224" s="1"/>
      <c r="S1224" s="5"/>
      <c r="T1224" s="41"/>
      <c r="U1224" s="8"/>
      <c r="V1224" s="2" t="s">
        <v>105</v>
      </c>
      <c r="W1224" s="2" t="s">
        <v>561</v>
      </c>
      <c r="X1224" s="45" t="str" cm="1">
        <f t="array" ref="X1224">IF(X1030="TRUE",IF(AND(C1224&lt;&gt;1,C1225:C1230="",S1224:U1230=""), "FALSE","TRUE"),"FALSE")</f>
        <v>FALSE</v>
      </c>
      <c r="Z1224" s="1"/>
    </row>
    <row r="1225" spans="2:26" hidden="1" outlineLevel="1" x14ac:dyDescent="0.4">
      <c r="B1225" s="7" t="s">
        <v>522</v>
      </c>
      <c r="C1225" s="8"/>
      <c r="D1225" s="31"/>
      <c r="E1225" s="2" t="s">
        <v>523</v>
      </c>
      <c r="F1225" s="2" t="s">
        <v>485</v>
      </c>
      <c r="G1225" s="2" t="s">
        <v>369</v>
      </c>
      <c r="H1225" s="2">
        <v>225</v>
      </c>
      <c r="I1225" s="2">
        <v>207</v>
      </c>
      <c r="K1225" s="2">
        <v>240</v>
      </c>
      <c r="L1225" s="2" t="s">
        <v>30</v>
      </c>
      <c r="M1225" s="2" t="s">
        <v>476</v>
      </c>
      <c r="N1225" s="2" t="s">
        <v>479</v>
      </c>
      <c r="O1225" s="2" t="s">
        <v>520</v>
      </c>
      <c r="Q1225" s="1"/>
      <c r="S1225" s="5"/>
      <c r="T1225" s="41"/>
      <c r="U1225" s="8"/>
      <c r="W1225" s="2" t="s">
        <v>465</v>
      </c>
      <c r="X1225" s="45" t="str" cm="1">
        <f t="array" ref="X1225">IF(X1030="TRUE",IF(AND(C1224&lt;&gt;1,C1225:C1230="",S1224:U1230=""), "FALSE","TRUE"),"FALSE")</f>
        <v>FALSE</v>
      </c>
      <c r="Z1225" s="1"/>
    </row>
    <row r="1226" spans="2:26" hidden="1" outlineLevel="1" x14ac:dyDescent="0.4">
      <c r="B1226" s="7" t="s">
        <v>524</v>
      </c>
      <c r="C1226" s="8"/>
      <c r="D1226" s="31"/>
      <c r="E1226" s="2" t="s">
        <v>525</v>
      </c>
      <c r="F1226" s="2" t="s">
        <v>114</v>
      </c>
      <c r="G1226" s="2" t="s">
        <v>115</v>
      </c>
      <c r="H1226" s="2">
        <v>225</v>
      </c>
      <c r="I1226" s="2">
        <v>207</v>
      </c>
      <c r="K1226" s="2">
        <v>120</v>
      </c>
      <c r="L1226" s="2" t="s">
        <v>30</v>
      </c>
      <c r="M1226" s="2" t="s">
        <v>476</v>
      </c>
      <c r="N1226" s="2" t="s">
        <v>479</v>
      </c>
      <c r="O1226" s="2" t="s">
        <v>520</v>
      </c>
      <c r="Q1226" s="1"/>
      <c r="S1226" s="5"/>
      <c r="T1226" s="41"/>
      <c r="U1226" s="8"/>
      <c r="W1226" s="2" t="s">
        <v>468</v>
      </c>
      <c r="X1226" s="45" t="str" cm="1">
        <f t="array" ref="X1226">IF(X1030="TRUE",IF(AND(C1224&lt;&gt;1,C1225:C1230="",S1224:U1230=""), "FALSE","TRUE"),"FALSE")</f>
        <v>FALSE</v>
      </c>
      <c r="Z1226" s="1"/>
    </row>
    <row r="1227" spans="2:26" hidden="1" outlineLevel="1" x14ac:dyDescent="0.4">
      <c r="B1227" s="7" t="s">
        <v>526</v>
      </c>
      <c r="C1227" s="8"/>
      <c r="D1227" s="31"/>
      <c r="E1227" s="2" t="s">
        <v>527</v>
      </c>
      <c r="F1227" s="2" t="str">
        <f>IF(OR($C$87="治験計画届", $C$87="治験計画変更届"), "^$","^.{1,120}$|^$")</f>
        <v>^.{1,120}$|^$</v>
      </c>
      <c r="G1227" s="2" t="str">
        <f>IF(F1227="^$", "入力しないでください","入力してください(120文字以内)")</f>
        <v>入力してください(120文字以内)</v>
      </c>
      <c r="H1227" s="2">
        <v>225</v>
      </c>
      <c r="I1227" s="2">
        <v>207</v>
      </c>
      <c r="K1227" s="2">
        <v>120</v>
      </c>
      <c r="L1227" s="2" t="s">
        <v>30</v>
      </c>
      <c r="M1227" s="2" t="s">
        <v>476</v>
      </c>
      <c r="N1227" s="2" t="s">
        <v>479</v>
      </c>
      <c r="O1227" s="2" t="s">
        <v>520</v>
      </c>
      <c r="Q1227" s="1"/>
      <c r="S1227" s="5"/>
      <c r="T1227" s="41"/>
      <c r="U1227" s="8"/>
      <c r="W1227" s="2" t="s">
        <v>468</v>
      </c>
      <c r="X1227" s="45" t="str" cm="1">
        <f t="array" ref="X1227">IF(X1030="TRUE",IF(AND(C1224&lt;&gt;1,C1225:C1230="",S1224:U1230=""), "FALSE","TRUE"),"FALSE")</f>
        <v>FALSE</v>
      </c>
      <c r="Z1227" s="1"/>
    </row>
    <row r="1228" spans="2:26" hidden="1" outlineLevel="1" x14ac:dyDescent="0.4">
      <c r="B1228" s="7" t="s">
        <v>528</v>
      </c>
      <c r="C1228" s="8"/>
      <c r="D1228" s="31"/>
      <c r="E1228" s="2" t="s">
        <v>529</v>
      </c>
      <c r="F1228" s="2" t="str">
        <f>IF(OR($C$87="治験計画届", $C$87="治験計画変更届"), "^$","^.{1,120}$|^$")</f>
        <v>^.{1,120}$|^$</v>
      </c>
      <c r="G1228" s="2" t="str">
        <f t="shared" ref="G1228:G1230" si="44">IF(F1228="^$", "入力しないでください","入力してください(120文字以内)")</f>
        <v>入力してください(120文字以内)</v>
      </c>
      <c r="H1228" s="2">
        <v>225</v>
      </c>
      <c r="I1228" s="2">
        <v>207</v>
      </c>
      <c r="K1228" s="2">
        <v>120</v>
      </c>
      <c r="L1228" s="2" t="s">
        <v>30</v>
      </c>
      <c r="M1228" s="2" t="s">
        <v>476</v>
      </c>
      <c r="N1228" s="2" t="s">
        <v>479</v>
      </c>
      <c r="O1228" s="2" t="s">
        <v>520</v>
      </c>
      <c r="Q1228" s="1"/>
      <c r="S1228" s="5"/>
      <c r="T1228" s="41"/>
      <c r="U1228" s="8"/>
      <c r="W1228" s="2" t="s">
        <v>468</v>
      </c>
      <c r="X1228" s="45" t="str" cm="1">
        <f t="array" ref="X1228">IF(X1030="TRUE",IF(AND(C1224&lt;&gt;1,C1225:C1230="",S1224:U1230=""), "FALSE","TRUE"),"FALSE")</f>
        <v>FALSE</v>
      </c>
      <c r="Z1228" s="1"/>
    </row>
    <row r="1229" spans="2:26" hidden="1" outlineLevel="1" x14ac:dyDescent="0.4">
      <c r="B1229" s="7" t="s">
        <v>530</v>
      </c>
      <c r="C1229" s="8"/>
      <c r="D1229" s="31"/>
      <c r="E1229" s="2" t="s">
        <v>566</v>
      </c>
      <c r="F1229" s="2" t="str">
        <f>IF(OR($C$87="治験計画届", $C$87="治験計画変更届"), "^$","^.{1,120}$|^$")</f>
        <v>^.{1,120}$|^$</v>
      </c>
      <c r="G1229" s="2" t="str">
        <f t="shared" si="44"/>
        <v>入力してください(120文字以内)</v>
      </c>
      <c r="H1229" s="2">
        <v>225</v>
      </c>
      <c r="I1229" s="2">
        <v>207</v>
      </c>
      <c r="K1229" s="2">
        <v>120</v>
      </c>
      <c r="L1229" s="2" t="s">
        <v>30</v>
      </c>
      <c r="M1229" s="2" t="s">
        <v>476</v>
      </c>
      <c r="N1229" s="2" t="s">
        <v>479</v>
      </c>
      <c r="O1229" s="2" t="s">
        <v>520</v>
      </c>
      <c r="Q1229" s="1"/>
      <c r="S1229" s="5"/>
      <c r="T1229" s="41"/>
      <c r="U1229" s="8"/>
      <c r="W1229" s="2" t="s">
        <v>468</v>
      </c>
      <c r="X1229" s="45" t="str" cm="1">
        <f t="array" ref="X1229">IF(X1030="TRUE",IF(AND(C1224&lt;&gt;1,C1225:C1230="",S1224:U1230=""), "FALSE","TRUE"),"FALSE")</f>
        <v>FALSE</v>
      </c>
      <c r="Z1229" s="1"/>
    </row>
    <row r="1230" spans="2:26" hidden="1" outlineLevel="1" x14ac:dyDescent="0.4">
      <c r="B1230" s="7" t="s">
        <v>532</v>
      </c>
      <c r="C1230" s="8"/>
      <c r="D1230" s="31"/>
      <c r="E1230" s="2" t="s">
        <v>533</v>
      </c>
      <c r="F1230" s="2" t="str">
        <f>IF(OR($C$87="治験計画届", $C$87="治験計画変更届"), "^$","^.{1,120}$|^$")</f>
        <v>^.{1,120}$|^$</v>
      </c>
      <c r="G1230" s="2" t="str">
        <f t="shared" si="44"/>
        <v>入力してください(120文字以内)</v>
      </c>
      <c r="H1230" s="2">
        <v>225</v>
      </c>
      <c r="I1230" s="2">
        <v>207</v>
      </c>
      <c r="K1230" s="2">
        <v>120</v>
      </c>
      <c r="L1230" s="2" t="s">
        <v>30</v>
      </c>
      <c r="M1230" s="2" t="s">
        <v>476</v>
      </c>
      <c r="N1230" s="2" t="s">
        <v>479</v>
      </c>
      <c r="O1230" s="2" t="s">
        <v>520</v>
      </c>
      <c r="Q1230" s="1"/>
      <c r="S1230" s="5"/>
      <c r="T1230" s="41"/>
      <c r="U1230" s="8"/>
      <c r="W1230" s="2" t="s">
        <v>468</v>
      </c>
      <c r="X1230" s="45" t="str" cm="1">
        <f t="array" ref="X1230">IF(X1030="TRUE",IF(AND(C1224&lt;&gt;1,C1225:C1230="",S1224:U1230=""), "FALSE","TRUE"),"FALSE")</f>
        <v>FALSE</v>
      </c>
      <c r="Z1230" s="1"/>
    </row>
    <row r="1231" spans="2:26" hidden="1" outlineLevel="1" x14ac:dyDescent="0.4">
      <c r="B1231" s="7" t="s">
        <v>134</v>
      </c>
      <c r="C1231" s="5">
        <v>18</v>
      </c>
      <c r="D1231" s="30"/>
      <c r="E1231" s="2" t="s">
        <v>392</v>
      </c>
      <c r="F1231" s="2" t="s">
        <v>102</v>
      </c>
      <c r="G1231" s="2" t="s">
        <v>103</v>
      </c>
      <c r="H1231" s="2">
        <v>225</v>
      </c>
      <c r="I1231" s="2">
        <v>207</v>
      </c>
      <c r="K1231" s="2">
        <v>3</v>
      </c>
      <c r="L1231" s="2" t="s">
        <v>136</v>
      </c>
      <c r="M1231" s="2" t="s">
        <v>476</v>
      </c>
      <c r="N1231" s="2" t="s">
        <v>479</v>
      </c>
      <c r="O1231" s="2" t="s">
        <v>520</v>
      </c>
      <c r="Q1231" s="1"/>
      <c r="S1231" s="5"/>
      <c r="T1231" s="41"/>
      <c r="U1231" s="8"/>
      <c r="V1231" s="2" t="s">
        <v>105</v>
      </c>
      <c r="W1231" s="2" t="s">
        <v>561</v>
      </c>
      <c r="X1231" s="45" t="str" cm="1">
        <f t="array" ref="X1231">IF(X1030="TRUE",IF(AND(C1231&lt;&gt;1,C1232:C1237="",S1231:U1237=""), "FALSE","TRUE"),"FALSE")</f>
        <v>FALSE</v>
      </c>
      <c r="Z1231" s="1"/>
    </row>
    <row r="1232" spans="2:26" hidden="1" outlineLevel="1" x14ac:dyDescent="0.4">
      <c r="B1232" s="7" t="s">
        <v>522</v>
      </c>
      <c r="C1232" s="8"/>
      <c r="D1232" s="31"/>
      <c r="E1232" s="2" t="s">
        <v>523</v>
      </c>
      <c r="F1232" s="2" t="s">
        <v>485</v>
      </c>
      <c r="G1232" s="2" t="s">
        <v>369</v>
      </c>
      <c r="H1232" s="2">
        <v>225</v>
      </c>
      <c r="I1232" s="2">
        <v>207</v>
      </c>
      <c r="K1232" s="2">
        <v>240</v>
      </c>
      <c r="L1232" s="2" t="s">
        <v>30</v>
      </c>
      <c r="M1232" s="2" t="s">
        <v>476</v>
      </c>
      <c r="N1232" s="2" t="s">
        <v>479</v>
      </c>
      <c r="O1232" s="2" t="s">
        <v>520</v>
      </c>
      <c r="Q1232" s="1"/>
      <c r="S1232" s="5"/>
      <c r="T1232" s="41"/>
      <c r="U1232" s="8"/>
      <c r="W1232" s="2" t="s">
        <v>465</v>
      </c>
      <c r="X1232" s="45" t="str" cm="1">
        <f t="array" ref="X1232">IF(X1030="TRUE",IF(AND(C1231&lt;&gt;1,C1232:C1237="",S1231:U1237=""), "FALSE","TRUE"),"FALSE")</f>
        <v>FALSE</v>
      </c>
      <c r="Z1232" s="1"/>
    </row>
    <row r="1233" spans="2:26" hidden="1" outlineLevel="1" x14ac:dyDescent="0.4">
      <c r="B1233" s="7" t="s">
        <v>524</v>
      </c>
      <c r="C1233" s="8"/>
      <c r="D1233" s="31"/>
      <c r="E1233" s="2" t="s">
        <v>525</v>
      </c>
      <c r="F1233" s="2" t="s">
        <v>114</v>
      </c>
      <c r="G1233" s="2" t="s">
        <v>115</v>
      </c>
      <c r="H1233" s="2">
        <v>225</v>
      </c>
      <c r="I1233" s="2">
        <v>207</v>
      </c>
      <c r="K1233" s="2">
        <v>120</v>
      </c>
      <c r="L1233" s="2" t="s">
        <v>30</v>
      </c>
      <c r="M1233" s="2" t="s">
        <v>476</v>
      </c>
      <c r="N1233" s="2" t="s">
        <v>479</v>
      </c>
      <c r="O1233" s="2" t="s">
        <v>520</v>
      </c>
      <c r="Q1233" s="1"/>
      <c r="S1233" s="5"/>
      <c r="T1233" s="41"/>
      <c r="U1233" s="8"/>
      <c r="W1233" s="2" t="s">
        <v>468</v>
      </c>
      <c r="X1233" s="45" t="str" cm="1">
        <f t="array" ref="X1233">IF(X1030="TRUE",IF(AND(C1231&lt;&gt;1,C1232:C1237="",S1231:U1237=""), "FALSE","TRUE"),"FALSE")</f>
        <v>FALSE</v>
      </c>
      <c r="Z1233" s="1"/>
    </row>
    <row r="1234" spans="2:26" hidden="1" outlineLevel="1" x14ac:dyDescent="0.4">
      <c r="B1234" s="7" t="s">
        <v>526</v>
      </c>
      <c r="C1234" s="8"/>
      <c r="D1234" s="31"/>
      <c r="E1234" s="2" t="s">
        <v>527</v>
      </c>
      <c r="F1234" s="2" t="str">
        <f>IF(OR($C$87="治験計画届", $C$87="治験計画変更届"), "^$","^.{1,120}$|^$")</f>
        <v>^.{1,120}$|^$</v>
      </c>
      <c r="G1234" s="2" t="str">
        <f>IF(F1234="^$", "入力しないでください","入力してください(120文字以内)")</f>
        <v>入力してください(120文字以内)</v>
      </c>
      <c r="H1234" s="2">
        <v>225</v>
      </c>
      <c r="I1234" s="2">
        <v>207</v>
      </c>
      <c r="K1234" s="2">
        <v>120</v>
      </c>
      <c r="L1234" s="2" t="s">
        <v>30</v>
      </c>
      <c r="M1234" s="2" t="s">
        <v>476</v>
      </c>
      <c r="N1234" s="2" t="s">
        <v>479</v>
      </c>
      <c r="O1234" s="2" t="s">
        <v>520</v>
      </c>
      <c r="Q1234" s="1"/>
      <c r="S1234" s="5"/>
      <c r="T1234" s="41"/>
      <c r="U1234" s="8"/>
      <c r="W1234" s="2" t="s">
        <v>468</v>
      </c>
      <c r="X1234" s="45" t="str" cm="1">
        <f t="array" ref="X1234">IF(X1030="TRUE",IF(AND(C1231&lt;&gt;1,C1232:C1237="",S1231:U1237=""), "FALSE","TRUE"),"FALSE")</f>
        <v>FALSE</v>
      </c>
      <c r="Z1234" s="1"/>
    </row>
    <row r="1235" spans="2:26" hidden="1" outlineLevel="1" x14ac:dyDescent="0.4">
      <c r="B1235" s="7" t="s">
        <v>528</v>
      </c>
      <c r="C1235" s="8"/>
      <c r="D1235" s="31"/>
      <c r="E1235" s="2" t="s">
        <v>529</v>
      </c>
      <c r="F1235" s="2" t="str">
        <f>IF(OR($C$87="治験計画届", $C$87="治験計画変更届"), "^$","^.{1,120}$|^$")</f>
        <v>^.{1,120}$|^$</v>
      </c>
      <c r="G1235" s="2" t="str">
        <f t="shared" ref="G1235:G1237" si="45">IF(F1235="^$", "入力しないでください","入力してください(120文字以内)")</f>
        <v>入力してください(120文字以内)</v>
      </c>
      <c r="H1235" s="2">
        <v>225</v>
      </c>
      <c r="I1235" s="2">
        <v>207</v>
      </c>
      <c r="K1235" s="2">
        <v>120</v>
      </c>
      <c r="L1235" s="2" t="s">
        <v>30</v>
      </c>
      <c r="M1235" s="2" t="s">
        <v>476</v>
      </c>
      <c r="N1235" s="2" t="s">
        <v>479</v>
      </c>
      <c r="O1235" s="2" t="s">
        <v>520</v>
      </c>
      <c r="Q1235" s="1"/>
      <c r="S1235" s="5"/>
      <c r="T1235" s="41"/>
      <c r="U1235" s="8"/>
      <c r="W1235" s="2" t="s">
        <v>468</v>
      </c>
      <c r="X1235" s="45" t="str" cm="1">
        <f t="array" ref="X1235">IF(X1030="TRUE",IF(AND(C1231&lt;&gt;1,C1232:C1237="",S1231:U1237=""), "FALSE","TRUE"),"FALSE")</f>
        <v>FALSE</v>
      </c>
      <c r="Z1235" s="1"/>
    </row>
    <row r="1236" spans="2:26" hidden="1" outlineLevel="1" x14ac:dyDescent="0.4">
      <c r="B1236" s="7" t="s">
        <v>530</v>
      </c>
      <c r="C1236" s="8"/>
      <c r="D1236" s="31"/>
      <c r="E1236" s="2" t="s">
        <v>566</v>
      </c>
      <c r="F1236" s="2" t="str">
        <f>IF(OR($C$87="治験計画届", $C$87="治験計画変更届"), "^$","^.{1,120}$|^$")</f>
        <v>^.{1,120}$|^$</v>
      </c>
      <c r="G1236" s="2" t="str">
        <f t="shared" si="45"/>
        <v>入力してください(120文字以内)</v>
      </c>
      <c r="H1236" s="2">
        <v>225</v>
      </c>
      <c r="I1236" s="2">
        <v>207</v>
      </c>
      <c r="K1236" s="2">
        <v>120</v>
      </c>
      <c r="L1236" s="2" t="s">
        <v>30</v>
      </c>
      <c r="M1236" s="2" t="s">
        <v>476</v>
      </c>
      <c r="N1236" s="2" t="s">
        <v>479</v>
      </c>
      <c r="O1236" s="2" t="s">
        <v>520</v>
      </c>
      <c r="Q1236" s="1"/>
      <c r="S1236" s="5"/>
      <c r="T1236" s="41"/>
      <c r="U1236" s="8"/>
      <c r="W1236" s="2" t="s">
        <v>468</v>
      </c>
      <c r="X1236" s="45" t="str" cm="1">
        <f t="array" ref="X1236">IF(X1030="TRUE",IF(AND(C1231&lt;&gt;1,C1232:C1237="",S1231:U1237=""), "FALSE","TRUE"),"FALSE")</f>
        <v>FALSE</v>
      </c>
      <c r="Z1236" s="1"/>
    </row>
    <row r="1237" spans="2:26" hidden="1" outlineLevel="1" x14ac:dyDescent="0.4">
      <c r="B1237" s="7" t="s">
        <v>532</v>
      </c>
      <c r="C1237" s="8"/>
      <c r="D1237" s="31"/>
      <c r="E1237" s="2" t="s">
        <v>533</v>
      </c>
      <c r="F1237" s="2" t="str">
        <f>IF(OR($C$87="治験計画届", $C$87="治験計画変更届"), "^$","^.{1,120}$|^$")</f>
        <v>^.{1,120}$|^$</v>
      </c>
      <c r="G1237" s="2" t="str">
        <f t="shared" si="45"/>
        <v>入力してください(120文字以内)</v>
      </c>
      <c r="H1237" s="2">
        <v>225</v>
      </c>
      <c r="I1237" s="2">
        <v>207</v>
      </c>
      <c r="K1237" s="2">
        <v>120</v>
      </c>
      <c r="L1237" s="2" t="s">
        <v>30</v>
      </c>
      <c r="M1237" s="2" t="s">
        <v>476</v>
      </c>
      <c r="N1237" s="2" t="s">
        <v>479</v>
      </c>
      <c r="O1237" s="2" t="s">
        <v>520</v>
      </c>
      <c r="Q1237" s="1"/>
      <c r="S1237" s="5"/>
      <c r="T1237" s="41"/>
      <c r="U1237" s="8"/>
      <c r="W1237" s="2" t="s">
        <v>468</v>
      </c>
      <c r="X1237" s="45" t="str" cm="1">
        <f t="array" ref="X1237">IF(X1030="TRUE",IF(AND(C1231&lt;&gt;1,C1232:C1237="",S1231:U1237=""), "FALSE","TRUE"),"FALSE")</f>
        <v>FALSE</v>
      </c>
      <c r="Z1237" s="1"/>
    </row>
    <row r="1238" spans="2:26" hidden="1" outlineLevel="1" x14ac:dyDescent="0.4">
      <c r="B1238" s="7" t="s">
        <v>134</v>
      </c>
      <c r="C1238" s="5">
        <v>19</v>
      </c>
      <c r="D1238" s="30"/>
      <c r="E1238" s="2" t="s">
        <v>392</v>
      </c>
      <c r="F1238" s="2" t="s">
        <v>102</v>
      </c>
      <c r="G1238" s="2" t="s">
        <v>103</v>
      </c>
      <c r="H1238" s="2">
        <v>225</v>
      </c>
      <c r="I1238" s="2">
        <v>207</v>
      </c>
      <c r="K1238" s="2">
        <v>3</v>
      </c>
      <c r="L1238" s="2" t="s">
        <v>136</v>
      </c>
      <c r="M1238" s="2" t="s">
        <v>476</v>
      </c>
      <c r="N1238" s="2" t="s">
        <v>479</v>
      </c>
      <c r="O1238" s="2" t="s">
        <v>520</v>
      </c>
      <c r="Q1238" s="1"/>
      <c r="S1238" s="5"/>
      <c r="T1238" s="41"/>
      <c r="U1238" s="8"/>
      <c r="V1238" s="2" t="s">
        <v>105</v>
      </c>
      <c r="W1238" s="2" t="s">
        <v>561</v>
      </c>
      <c r="X1238" s="45" t="str" cm="1">
        <f t="array" ref="X1238">IF(X1030="TRUE",IF(AND(C1238&lt;&gt;1,C1239:C1244="",S1238:U1244=""), "FALSE","TRUE"),"FALSE")</f>
        <v>FALSE</v>
      </c>
      <c r="Z1238" s="1"/>
    </row>
    <row r="1239" spans="2:26" hidden="1" outlineLevel="1" x14ac:dyDescent="0.4">
      <c r="B1239" s="7" t="s">
        <v>522</v>
      </c>
      <c r="C1239" s="8"/>
      <c r="D1239" s="31"/>
      <c r="E1239" s="2" t="s">
        <v>523</v>
      </c>
      <c r="F1239" s="2" t="s">
        <v>485</v>
      </c>
      <c r="G1239" s="2" t="s">
        <v>369</v>
      </c>
      <c r="H1239" s="2">
        <v>225</v>
      </c>
      <c r="I1239" s="2">
        <v>207</v>
      </c>
      <c r="K1239" s="2">
        <v>240</v>
      </c>
      <c r="L1239" s="2" t="s">
        <v>30</v>
      </c>
      <c r="M1239" s="2" t="s">
        <v>476</v>
      </c>
      <c r="N1239" s="2" t="s">
        <v>479</v>
      </c>
      <c r="O1239" s="2" t="s">
        <v>520</v>
      </c>
      <c r="Q1239" s="1"/>
      <c r="S1239" s="5"/>
      <c r="T1239" s="41"/>
      <c r="U1239" s="8"/>
      <c r="W1239" s="2" t="s">
        <v>465</v>
      </c>
      <c r="X1239" s="45" t="str" cm="1">
        <f t="array" ref="X1239">IF(X1030="TRUE",IF(AND(C1238&lt;&gt;1,C1239:C1244="",S1238:U1244=""), "FALSE","TRUE"),"FALSE")</f>
        <v>FALSE</v>
      </c>
      <c r="Z1239" s="1"/>
    </row>
    <row r="1240" spans="2:26" hidden="1" outlineLevel="1" x14ac:dyDescent="0.4">
      <c r="B1240" s="7" t="s">
        <v>524</v>
      </c>
      <c r="C1240" s="8"/>
      <c r="D1240" s="31"/>
      <c r="E1240" s="2" t="s">
        <v>525</v>
      </c>
      <c r="F1240" s="2" t="s">
        <v>114</v>
      </c>
      <c r="G1240" s="2" t="s">
        <v>115</v>
      </c>
      <c r="H1240" s="2">
        <v>225</v>
      </c>
      <c r="I1240" s="2">
        <v>207</v>
      </c>
      <c r="K1240" s="2">
        <v>120</v>
      </c>
      <c r="L1240" s="2" t="s">
        <v>30</v>
      </c>
      <c r="M1240" s="2" t="s">
        <v>476</v>
      </c>
      <c r="N1240" s="2" t="s">
        <v>479</v>
      </c>
      <c r="O1240" s="2" t="s">
        <v>520</v>
      </c>
      <c r="Q1240" s="1"/>
      <c r="S1240" s="5"/>
      <c r="T1240" s="41"/>
      <c r="U1240" s="8"/>
      <c r="W1240" s="2" t="s">
        <v>468</v>
      </c>
      <c r="X1240" s="45" t="str" cm="1">
        <f t="array" ref="X1240">IF(X1030="TRUE",IF(AND(C1238&lt;&gt;1,C1239:C1244="",S1238:U1244=""), "FALSE","TRUE"),"FALSE")</f>
        <v>FALSE</v>
      </c>
      <c r="Z1240" s="1"/>
    </row>
    <row r="1241" spans="2:26" hidden="1" outlineLevel="1" x14ac:dyDescent="0.4">
      <c r="B1241" s="7" t="s">
        <v>526</v>
      </c>
      <c r="C1241" s="8"/>
      <c r="D1241" s="31"/>
      <c r="E1241" s="2" t="s">
        <v>527</v>
      </c>
      <c r="F1241" s="2" t="str">
        <f>IF(OR($C$87="治験計画届", $C$87="治験計画変更届"), "^$","^.{1,120}$|^$")</f>
        <v>^.{1,120}$|^$</v>
      </c>
      <c r="G1241" s="2" t="str">
        <f>IF(F1241="^$", "入力しないでください","入力してください(120文字以内)")</f>
        <v>入力してください(120文字以内)</v>
      </c>
      <c r="H1241" s="2">
        <v>225</v>
      </c>
      <c r="I1241" s="2">
        <v>207</v>
      </c>
      <c r="K1241" s="2">
        <v>120</v>
      </c>
      <c r="L1241" s="2" t="s">
        <v>30</v>
      </c>
      <c r="M1241" s="2" t="s">
        <v>476</v>
      </c>
      <c r="N1241" s="2" t="s">
        <v>479</v>
      </c>
      <c r="O1241" s="2" t="s">
        <v>520</v>
      </c>
      <c r="Q1241" s="1"/>
      <c r="S1241" s="5"/>
      <c r="T1241" s="41"/>
      <c r="U1241" s="8"/>
      <c r="W1241" s="2" t="s">
        <v>468</v>
      </c>
      <c r="X1241" s="45" t="str" cm="1">
        <f t="array" ref="X1241">IF(X1030="TRUE",IF(AND(C1238&lt;&gt;1,C1239:C1244="",S1238:U1244=""), "FALSE","TRUE"),"FALSE")</f>
        <v>FALSE</v>
      </c>
      <c r="Z1241" s="1"/>
    </row>
    <row r="1242" spans="2:26" hidden="1" outlineLevel="1" x14ac:dyDescent="0.4">
      <c r="B1242" s="7" t="s">
        <v>528</v>
      </c>
      <c r="C1242" s="8"/>
      <c r="D1242" s="31"/>
      <c r="E1242" s="2" t="s">
        <v>529</v>
      </c>
      <c r="F1242" s="2" t="str">
        <f>IF(OR($C$87="治験計画届", $C$87="治験計画変更届"), "^$","^.{1,120}$|^$")</f>
        <v>^.{1,120}$|^$</v>
      </c>
      <c r="G1242" s="2" t="str">
        <f t="shared" ref="G1242:G1244" si="46">IF(F1242="^$", "入力しないでください","入力してください(120文字以内)")</f>
        <v>入力してください(120文字以内)</v>
      </c>
      <c r="H1242" s="2">
        <v>225</v>
      </c>
      <c r="I1242" s="2">
        <v>207</v>
      </c>
      <c r="K1242" s="2">
        <v>120</v>
      </c>
      <c r="L1242" s="2" t="s">
        <v>30</v>
      </c>
      <c r="M1242" s="2" t="s">
        <v>476</v>
      </c>
      <c r="N1242" s="2" t="s">
        <v>479</v>
      </c>
      <c r="O1242" s="2" t="s">
        <v>520</v>
      </c>
      <c r="Q1242" s="1"/>
      <c r="S1242" s="5"/>
      <c r="T1242" s="41"/>
      <c r="U1242" s="8"/>
      <c r="W1242" s="2" t="s">
        <v>468</v>
      </c>
      <c r="X1242" s="45" t="str" cm="1">
        <f t="array" ref="X1242">IF(X1030="TRUE",IF(AND(C1238&lt;&gt;1,C1239:C1244="",S1238:U1244=""), "FALSE","TRUE"),"FALSE")</f>
        <v>FALSE</v>
      </c>
      <c r="Z1242" s="1"/>
    </row>
    <row r="1243" spans="2:26" hidden="1" outlineLevel="1" x14ac:dyDescent="0.4">
      <c r="B1243" s="7" t="s">
        <v>530</v>
      </c>
      <c r="C1243" s="8"/>
      <c r="D1243" s="31"/>
      <c r="E1243" s="2" t="s">
        <v>566</v>
      </c>
      <c r="F1243" s="2" t="str">
        <f>IF(OR($C$87="治験計画届", $C$87="治験計画変更届"), "^$","^.{1,120}$|^$")</f>
        <v>^.{1,120}$|^$</v>
      </c>
      <c r="G1243" s="2" t="str">
        <f t="shared" si="46"/>
        <v>入力してください(120文字以内)</v>
      </c>
      <c r="H1243" s="2">
        <v>225</v>
      </c>
      <c r="I1243" s="2">
        <v>207</v>
      </c>
      <c r="K1243" s="2">
        <v>120</v>
      </c>
      <c r="L1243" s="2" t="s">
        <v>30</v>
      </c>
      <c r="M1243" s="2" t="s">
        <v>476</v>
      </c>
      <c r="N1243" s="2" t="s">
        <v>479</v>
      </c>
      <c r="O1243" s="2" t="s">
        <v>520</v>
      </c>
      <c r="Q1243" s="1"/>
      <c r="S1243" s="5"/>
      <c r="T1243" s="41"/>
      <c r="U1243" s="8"/>
      <c r="W1243" s="2" t="s">
        <v>468</v>
      </c>
      <c r="X1243" s="45" t="str" cm="1">
        <f t="array" ref="X1243">IF(X1030="TRUE",IF(AND(C1238&lt;&gt;1,C1239:C1244="",S1238:U1244=""), "FALSE","TRUE"),"FALSE")</f>
        <v>FALSE</v>
      </c>
      <c r="Z1243" s="1"/>
    </row>
    <row r="1244" spans="2:26" hidden="1" outlineLevel="1" x14ac:dyDescent="0.4">
      <c r="B1244" s="7" t="s">
        <v>532</v>
      </c>
      <c r="C1244" s="8"/>
      <c r="D1244" s="31"/>
      <c r="E1244" s="2" t="s">
        <v>533</v>
      </c>
      <c r="F1244" s="2" t="str">
        <f>IF(OR($C$87="治験計画届", $C$87="治験計画変更届"), "^$","^.{1,120}$|^$")</f>
        <v>^.{1,120}$|^$</v>
      </c>
      <c r="G1244" s="2" t="str">
        <f t="shared" si="46"/>
        <v>入力してください(120文字以内)</v>
      </c>
      <c r="H1244" s="2">
        <v>225</v>
      </c>
      <c r="I1244" s="2">
        <v>207</v>
      </c>
      <c r="K1244" s="2">
        <v>120</v>
      </c>
      <c r="L1244" s="2" t="s">
        <v>30</v>
      </c>
      <c r="M1244" s="2" t="s">
        <v>476</v>
      </c>
      <c r="N1244" s="2" t="s">
        <v>479</v>
      </c>
      <c r="O1244" s="2" t="s">
        <v>520</v>
      </c>
      <c r="Q1244" s="1"/>
      <c r="S1244" s="5"/>
      <c r="T1244" s="41"/>
      <c r="U1244" s="8"/>
      <c r="W1244" s="2" t="s">
        <v>468</v>
      </c>
      <c r="X1244" s="45" t="str" cm="1">
        <f t="array" ref="X1244">IF(X1030="TRUE",IF(AND(C1238&lt;&gt;1,C1239:C1244="",S1238:U1244=""), "FALSE","TRUE"),"FALSE")</f>
        <v>FALSE</v>
      </c>
      <c r="Z1244" s="1"/>
    </row>
    <row r="1245" spans="2:26" hidden="1" outlineLevel="1" x14ac:dyDescent="0.4">
      <c r="B1245" s="7" t="s">
        <v>134</v>
      </c>
      <c r="C1245" s="5">
        <v>20</v>
      </c>
      <c r="D1245" s="30"/>
      <c r="E1245" s="2" t="s">
        <v>392</v>
      </c>
      <c r="F1245" s="2" t="s">
        <v>102</v>
      </c>
      <c r="G1245" s="2" t="s">
        <v>103</v>
      </c>
      <c r="H1245" s="2">
        <v>225</v>
      </c>
      <c r="I1245" s="2">
        <v>207</v>
      </c>
      <c r="K1245" s="2">
        <v>3</v>
      </c>
      <c r="L1245" s="2" t="s">
        <v>136</v>
      </c>
      <c r="M1245" s="2" t="s">
        <v>476</v>
      </c>
      <c r="N1245" s="2" t="s">
        <v>479</v>
      </c>
      <c r="O1245" s="2" t="s">
        <v>520</v>
      </c>
      <c r="Q1245" s="1"/>
      <c r="S1245" s="5"/>
      <c r="T1245" s="41"/>
      <c r="U1245" s="8"/>
      <c r="V1245" s="2" t="s">
        <v>105</v>
      </c>
      <c r="W1245" s="2" t="s">
        <v>561</v>
      </c>
      <c r="X1245" s="45" t="str" cm="1">
        <f t="array" ref="X1245">IF(X1030="TRUE",IF(AND(C1245&lt;&gt;1,C1246:C1251="",S1245:U1251=""), "FALSE","TRUE"),"FALSE")</f>
        <v>FALSE</v>
      </c>
      <c r="Z1245" s="1"/>
    </row>
    <row r="1246" spans="2:26" hidden="1" outlineLevel="1" x14ac:dyDescent="0.4">
      <c r="B1246" s="7" t="s">
        <v>522</v>
      </c>
      <c r="C1246" s="8"/>
      <c r="D1246" s="31"/>
      <c r="E1246" s="2" t="s">
        <v>523</v>
      </c>
      <c r="F1246" s="2" t="s">
        <v>485</v>
      </c>
      <c r="G1246" s="2" t="s">
        <v>369</v>
      </c>
      <c r="H1246" s="2">
        <v>225</v>
      </c>
      <c r="I1246" s="2">
        <v>207</v>
      </c>
      <c r="K1246" s="2">
        <v>240</v>
      </c>
      <c r="L1246" s="2" t="s">
        <v>30</v>
      </c>
      <c r="M1246" s="2" t="s">
        <v>476</v>
      </c>
      <c r="N1246" s="2" t="s">
        <v>479</v>
      </c>
      <c r="O1246" s="2" t="s">
        <v>520</v>
      </c>
      <c r="Q1246" s="1"/>
      <c r="S1246" s="5"/>
      <c r="T1246" s="41"/>
      <c r="U1246" s="8"/>
      <c r="W1246" s="2" t="s">
        <v>465</v>
      </c>
      <c r="X1246" s="45" t="str" cm="1">
        <f t="array" ref="X1246">IF(X1030="TRUE",IF(AND(C1245&lt;&gt;1,C1246:C1251="",S1245:U1251=""), "FALSE","TRUE"),"FALSE")</f>
        <v>FALSE</v>
      </c>
      <c r="Z1246" s="1"/>
    </row>
    <row r="1247" spans="2:26" hidden="1" outlineLevel="1" x14ac:dyDescent="0.4">
      <c r="B1247" s="7" t="s">
        <v>524</v>
      </c>
      <c r="C1247" s="8"/>
      <c r="D1247" s="31"/>
      <c r="E1247" s="2" t="s">
        <v>525</v>
      </c>
      <c r="F1247" s="2" t="s">
        <v>114</v>
      </c>
      <c r="G1247" s="2" t="s">
        <v>115</v>
      </c>
      <c r="H1247" s="2">
        <v>225</v>
      </c>
      <c r="I1247" s="2">
        <v>207</v>
      </c>
      <c r="K1247" s="2">
        <v>120</v>
      </c>
      <c r="L1247" s="2" t="s">
        <v>30</v>
      </c>
      <c r="M1247" s="2" t="s">
        <v>476</v>
      </c>
      <c r="N1247" s="2" t="s">
        <v>479</v>
      </c>
      <c r="O1247" s="2" t="s">
        <v>520</v>
      </c>
      <c r="Q1247" s="1"/>
      <c r="S1247" s="5"/>
      <c r="T1247" s="41"/>
      <c r="U1247" s="8"/>
      <c r="W1247" s="2" t="s">
        <v>468</v>
      </c>
      <c r="X1247" s="45" t="str" cm="1">
        <f t="array" ref="X1247">IF(X1030="TRUE",IF(AND(C1245&lt;&gt;1,C1246:C1251="",S1245:U1251=""), "FALSE","TRUE"),"FALSE")</f>
        <v>FALSE</v>
      </c>
      <c r="Z1247" s="1"/>
    </row>
    <row r="1248" spans="2:26" hidden="1" outlineLevel="1" x14ac:dyDescent="0.4">
      <c r="B1248" s="7" t="s">
        <v>526</v>
      </c>
      <c r="C1248" s="8"/>
      <c r="D1248" s="31"/>
      <c r="E1248" s="2" t="s">
        <v>527</v>
      </c>
      <c r="F1248" s="2" t="str">
        <f>IF(OR($C$87="治験計画届", $C$87="治験計画変更届"), "^$","^.{1,120}$|^$")</f>
        <v>^.{1,120}$|^$</v>
      </c>
      <c r="G1248" s="2" t="str">
        <f>IF(F1248="^$", "入力しないでください","入力してください(120文字以内)")</f>
        <v>入力してください(120文字以内)</v>
      </c>
      <c r="H1248" s="2">
        <v>225</v>
      </c>
      <c r="I1248" s="2">
        <v>207</v>
      </c>
      <c r="K1248" s="2">
        <v>120</v>
      </c>
      <c r="L1248" s="2" t="s">
        <v>30</v>
      </c>
      <c r="M1248" s="2" t="s">
        <v>476</v>
      </c>
      <c r="N1248" s="2" t="s">
        <v>479</v>
      </c>
      <c r="O1248" s="2" t="s">
        <v>520</v>
      </c>
      <c r="Q1248" s="1"/>
      <c r="S1248" s="5"/>
      <c r="T1248" s="41"/>
      <c r="U1248" s="8"/>
      <c r="W1248" s="2" t="s">
        <v>468</v>
      </c>
      <c r="X1248" s="45" t="str" cm="1">
        <f t="array" ref="X1248">IF(X1030="TRUE",IF(AND(C1245&lt;&gt;1,C1246:C1251="",S1245:U1251=""), "FALSE","TRUE"),"FALSE")</f>
        <v>FALSE</v>
      </c>
      <c r="Z1248" s="1"/>
    </row>
    <row r="1249" spans="2:26" hidden="1" outlineLevel="1" x14ac:dyDescent="0.4">
      <c r="B1249" s="7" t="s">
        <v>528</v>
      </c>
      <c r="C1249" s="8"/>
      <c r="D1249" s="31"/>
      <c r="E1249" s="2" t="s">
        <v>529</v>
      </c>
      <c r="F1249" s="2" t="str">
        <f>IF(OR($C$87="治験計画届", $C$87="治験計画変更届"), "^$","^.{1,120}$|^$")</f>
        <v>^.{1,120}$|^$</v>
      </c>
      <c r="G1249" s="2" t="str">
        <f t="shared" ref="G1249:G1251" si="47">IF(F1249="^$", "入力しないでください","入力してください(120文字以内)")</f>
        <v>入力してください(120文字以内)</v>
      </c>
      <c r="H1249" s="2">
        <v>225</v>
      </c>
      <c r="I1249" s="2">
        <v>207</v>
      </c>
      <c r="K1249" s="2">
        <v>120</v>
      </c>
      <c r="L1249" s="2" t="s">
        <v>30</v>
      </c>
      <c r="M1249" s="2" t="s">
        <v>476</v>
      </c>
      <c r="N1249" s="2" t="s">
        <v>479</v>
      </c>
      <c r="O1249" s="2" t="s">
        <v>520</v>
      </c>
      <c r="Q1249" s="1"/>
      <c r="S1249" s="5"/>
      <c r="T1249" s="41"/>
      <c r="U1249" s="8"/>
      <c r="W1249" s="2" t="s">
        <v>468</v>
      </c>
      <c r="X1249" s="45" t="str" cm="1">
        <f t="array" ref="X1249">IF(X1030="TRUE",IF(AND(C1245&lt;&gt;1,C1246:C1251="",S1245:U1251=""), "FALSE","TRUE"),"FALSE")</f>
        <v>FALSE</v>
      </c>
      <c r="Z1249" s="1"/>
    </row>
    <row r="1250" spans="2:26" hidden="1" outlineLevel="1" x14ac:dyDescent="0.4">
      <c r="B1250" s="7" t="s">
        <v>530</v>
      </c>
      <c r="C1250" s="8"/>
      <c r="D1250" s="31"/>
      <c r="E1250" s="2" t="s">
        <v>566</v>
      </c>
      <c r="F1250" s="2" t="str">
        <f>IF(OR($C$87="治験計画届", $C$87="治験計画変更届"), "^$","^.{1,120}$|^$")</f>
        <v>^.{1,120}$|^$</v>
      </c>
      <c r="G1250" s="2" t="str">
        <f t="shared" si="47"/>
        <v>入力してください(120文字以内)</v>
      </c>
      <c r="H1250" s="2">
        <v>225</v>
      </c>
      <c r="I1250" s="2">
        <v>207</v>
      </c>
      <c r="K1250" s="2">
        <v>120</v>
      </c>
      <c r="L1250" s="2" t="s">
        <v>30</v>
      </c>
      <c r="M1250" s="2" t="s">
        <v>476</v>
      </c>
      <c r="N1250" s="2" t="s">
        <v>479</v>
      </c>
      <c r="O1250" s="2" t="s">
        <v>520</v>
      </c>
      <c r="Q1250" s="1"/>
      <c r="S1250" s="5"/>
      <c r="T1250" s="41"/>
      <c r="U1250" s="8"/>
      <c r="W1250" s="2" t="s">
        <v>468</v>
      </c>
      <c r="X1250" s="45" t="str" cm="1">
        <f t="array" ref="X1250">IF(X1030="TRUE",IF(AND(C1245&lt;&gt;1,C1246:C1251="",S1245:U1251=""), "FALSE","TRUE"),"FALSE")</f>
        <v>FALSE</v>
      </c>
      <c r="Z1250" s="1"/>
    </row>
    <row r="1251" spans="2:26" hidden="1" outlineLevel="1" x14ac:dyDescent="0.4">
      <c r="B1251" s="7" t="s">
        <v>532</v>
      </c>
      <c r="C1251" s="8"/>
      <c r="D1251" s="31"/>
      <c r="E1251" s="2" t="s">
        <v>533</v>
      </c>
      <c r="F1251" s="2" t="str">
        <f>IF(OR($C$87="治験計画届", $C$87="治験計画変更届"), "^$","^.{1,120}$|^$")</f>
        <v>^.{1,120}$|^$</v>
      </c>
      <c r="G1251" s="2" t="str">
        <f t="shared" si="47"/>
        <v>入力してください(120文字以内)</v>
      </c>
      <c r="H1251" s="2">
        <v>225</v>
      </c>
      <c r="I1251" s="2">
        <v>207</v>
      </c>
      <c r="K1251" s="2">
        <v>120</v>
      </c>
      <c r="L1251" s="2" t="s">
        <v>30</v>
      </c>
      <c r="M1251" s="2" t="s">
        <v>476</v>
      </c>
      <c r="N1251" s="2" t="s">
        <v>479</v>
      </c>
      <c r="O1251" s="2" t="s">
        <v>520</v>
      </c>
      <c r="Q1251" s="1"/>
      <c r="S1251" s="5"/>
      <c r="T1251" s="41"/>
      <c r="U1251" s="8"/>
      <c r="W1251" s="2" t="s">
        <v>468</v>
      </c>
      <c r="X1251" s="45" t="str" cm="1">
        <f t="array" ref="X1251">IF(X1030="TRUE",IF(AND(C1245&lt;&gt;1,C1246:C1251="",S1245:U1251=""), "FALSE","TRUE"),"FALSE")</f>
        <v>FALSE</v>
      </c>
      <c r="Z1251" s="1"/>
    </row>
    <row r="1252" spans="2:26" x14ac:dyDescent="0.4">
      <c r="B1252" s="3" t="s">
        <v>19</v>
      </c>
      <c r="I1252" s="2">
        <v>207</v>
      </c>
      <c r="Q1252" s="1"/>
      <c r="S1252" s="43" t="s">
        <v>36</v>
      </c>
      <c r="T1252" s="44" t="s">
        <v>37</v>
      </c>
      <c r="U1252" s="43" t="s">
        <v>38</v>
      </c>
      <c r="Z1252" s="1"/>
    </row>
    <row r="1253" spans="2:26" x14ac:dyDescent="0.4">
      <c r="B1253" s="7" t="s">
        <v>534</v>
      </c>
      <c r="C1253" s="5"/>
      <c r="D1253" s="30"/>
      <c r="E1253" s="2" t="s">
        <v>535</v>
      </c>
      <c r="F1253" s="2" t="s">
        <v>190</v>
      </c>
      <c r="G1253" s="2" t="s">
        <v>536</v>
      </c>
      <c r="I1253" s="2">
        <v>207</v>
      </c>
      <c r="K1253" s="2">
        <v>4</v>
      </c>
      <c r="L1253" s="2" t="s">
        <v>30</v>
      </c>
      <c r="M1253" s="2" t="s">
        <v>476</v>
      </c>
      <c r="N1253" s="2" t="s">
        <v>479</v>
      </c>
      <c r="Q1253" s="1"/>
      <c r="S1253" s="5"/>
      <c r="T1253" s="41"/>
      <c r="U1253" s="8"/>
      <c r="W1253" s="2" t="s">
        <v>567</v>
      </c>
      <c r="X1253" s="2" t="str">
        <f t="shared" ref="X1253:X1254" si="48">X$1030</f>
        <v>FALSE</v>
      </c>
      <c r="Z1253" s="1"/>
    </row>
    <row r="1254" spans="2:26" x14ac:dyDescent="0.4">
      <c r="B1254" s="7" t="s">
        <v>537</v>
      </c>
      <c r="C1254" s="5"/>
      <c r="D1254" s="30"/>
      <c r="E1254" s="2" t="s">
        <v>538</v>
      </c>
      <c r="F1254" s="2" t="str">
        <f>IF(OR($C$87="治験終了届", $C$87="治験中止届"),"^\d{1,4}$","^$")</f>
        <v>^$</v>
      </c>
      <c r="G1254" s="2" t="str">
        <f>IF(F1254="^$","入力しないでください","半角数字を入力してください(4桁以内)")</f>
        <v>入力しないでください</v>
      </c>
      <c r="I1254" s="2">
        <v>207</v>
      </c>
      <c r="K1254" s="2">
        <v>4</v>
      </c>
      <c r="L1254" s="2" t="s">
        <v>30</v>
      </c>
      <c r="M1254" s="2" t="s">
        <v>476</v>
      </c>
      <c r="N1254" s="2" t="s">
        <v>479</v>
      </c>
      <c r="Q1254" s="1"/>
      <c r="S1254" s="5"/>
      <c r="T1254" s="41"/>
      <c r="U1254" s="8"/>
      <c r="W1254" s="2" t="s">
        <v>567</v>
      </c>
      <c r="X1254" s="2" t="str">
        <f t="shared" si="48"/>
        <v>FALSE</v>
      </c>
      <c r="Z1254" s="1"/>
    </row>
    <row r="1255" spans="2:26" x14ac:dyDescent="0.4">
      <c r="B1255" s="3" t="s">
        <v>19</v>
      </c>
      <c r="I1255" s="2">
        <v>207</v>
      </c>
      <c r="Q1255" s="1"/>
      <c r="Z1255" s="1"/>
    </row>
    <row r="1256" spans="2:26" x14ac:dyDescent="0.4">
      <c r="B1256" s="50" t="s">
        <v>539</v>
      </c>
      <c r="C1256" s="50"/>
      <c r="D1256" s="33"/>
      <c r="E1256" s="2" t="s">
        <v>540</v>
      </c>
      <c r="I1256" s="2">
        <v>207</v>
      </c>
      <c r="L1256" s="2" t="s">
        <v>541</v>
      </c>
      <c r="M1256" s="2" t="s">
        <v>476</v>
      </c>
      <c r="N1256" s="2" t="s">
        <v>479</v>
      </c>
      <c r="O1256" s="2" t="s">
        <v>540</v>
      </c>
      <c r="Q1256" s="1"/>
      <c r="R1256" s="2" t="str">
        <f>IF(AND(C1258="",C1259="",C1260="",C1261=""), "TRUE", "FALSE")</f>
        <v>TRUE</v>
      </c>
      <c r="S1256" s="43" t="s">
        <v>36</v>
      </c>
      <c r="T1256" s="44" t="s">
        <v>37</v>
      </c>
      <c r="U1256" s="43" t="s">
        <v>38</v>
      </c>
      <c r="Z1256" s="1"/>
    </row>
    <row r="1257" spans="2:26" x14ac:dyDescent="0.4">
      <c r="B1257" s="7" t="s">
        <v>134</v>
      </c>
      <c r="C1257" s="5">
        <v>1</v>
      </c>
      <c r="D1257" s="30"/>
      <c r="E1257" s="2" t="s">
        <v>392</v>
      </c>
      <c r="F1257" s="2" t="s">
        <v>106</v>
      </c>
      <c r="G1257" s="2" t="s">
        <v>103</v>
      </c>
      <c r="H1257" s="2">
        <v>235</v>
      </c>
      <c r="I1257" s="2">
        <v>207</v>
      </c>
      <c r="K1257" s="2">
        <v>3</v>
      </c>
      <c r="L1257" s="2" t="s">
        <v>136</v>
      </c>
      <c r="M1257" s="2" t="s">
        <v>476</v>
      </c>
      <c r="N1257" s="2" t="s">
        <v>479</v>
      </c>
      <c r="O1257" s="2" t="s">
        <v>540</v>
      </c>
      <c r="Q1257" s="1"/>
      <c r="S1257" s="5"/>
      <c r="T1257" s="41"/>
      <c r="U1257" s="8"/>
      <c r="V1257" s="2" t="s">
        <v>105</v>
      </c>
      <c r="W1257" s="2" t="s">
        <v>561</v>
      </c>
      <c r="X1257" s="45" t="str" cm="1">
        <f t="array" ref="X1257">IF(X1030="TRUE",IF(AND(C1257&lt;&gt;1,C1258:C1261="",S1257:U1261=""), "FALSE","TRUE"),"FALSE")</f>
        <v>FALSE</v>
      </c>
      <c r="Z1257" s="1"/>
    </row>
    <row r="1258" spans="2:26" x14ac:dyDescent="0.4">
      <c r="B1258" s="7" t="s">
        <v>237</v>
      </c>
      <c r="C1258" s="8"/>
      <c r="D1258" s="31"/>
      <c r="E1258" s="2" t="s">
        <v>542</v>
      </c>
      <c r="F1258" s="2" t="s">
        <v>233</v>
      </c>
      <c r="G1258" s="2" t="s">
        <v>239</v>
      </c>
      <c r="H1258" s="2">
        <v>235</v>
      </c>
      <c r="I1258" s="2">
        <v>207</v>
      </c>
      <c r="K1258" s="2">
        <v>60</v>
      </c>
      <c r="L1258" s="2" t="s">
        <v>30</v>
      </c>
      <c r="M1258" s="2" t="s">
        <v>476</v>
      </c>
      <c r="N1258" s="2" t="s">
        <v>479</v>
      </c>
      <c r="O1258" s="2" t="s">
        <v>540</v>
      </c>
      <c r="Q1258" s="1"/>
      <c r="S1258" s="5"/>
      <c r="T1258" s="41"/>
      <c r="U1258" s="8"/>
      <c r="W1258" s="2" t="s">
        <v>568</v>
      </c>
      <c r="X1258" s="45" t="str" cm="1">
        <f t="array" ref="X1258">IF(X1030="TRUE",IF(AND(C1257&lt;&gt;1,C1258:C1261="",S1257:U1261=""), "FALSE","TRUE"),"FALSE")</f>
        <v>FALSE</v>
      </c>
      <c r="Z1258" s="1"/>
    </row>
    <row r="1259" spans="2:26" x14ac:dyDescent="0.4">
      <c r="B1259" s="7" t="s">
        <v>240</v>
      </c>
      <c r="C1259" s="8"/>
      <c r="D1259" s="31"/>
      <c r="E1259" s="2" t="s">
        <v>543</v>
      </c>
      <c r="F1259" s="2" t="str">
        <f>IF(C1258="","^.{1,120}$|^$","^.{1,120}$")</f>
        <v>^.{1,120}$|^$</v>
      </c>
      <c r="G1259" s="2" t="s">
        <v>229</v>
      </c>
      <c r="H1259" s="2">
        <v>235</v>
      </c>
      <c r="I1259" s="2">
        <v>207</v>
      </c>
      <c r="K1259" s="2">
        <v>120</v>
      </c>
      <c r="L1259" s="2" t="s">
        <v>30</v>
      </c>
      <c r="M1259" s="2" t="s">
        <v>476</v>
      </c>
      <c r="N1259" s="2" t="s">
        <v>479</v>
      </c>
      <c r="O1259" s="2" t="s">
        <v>540</v>
      </c>
      <c r="Q1259" s="1"/>
      <c r="S1259" s="5"/>
      <c r="T1259" s="41"/>
      <c r="U1259" s="8"/>
      <c r="W1259" s="2" t="s">
        <v>468</v>
      </c>
      <c r="X1259" s="45" t="str" cm="1">
        <f t="array" ref="X1259">IF(X1030="TRUE",IF(AND(C1257&lt;&gt;1,C1258:C1261="",S1257:U1261=""), "FALSE","TRUE"),"FALSE")</f>
        <v>FALSE</v>
      </c>
      <c r="Z1259" s="1"/>
    </row>
    <row r="1260" spans="2:26" x14ac:dyDescent="0.4">
      <c r="B1260" s="7" t="s">
        <v>243</v>
      </c>
      <c r="C1260" s="8"/>
      <c r="D1260" s="31"/>
      <c r="E1260" s="2" t="s">
        <v>544</v>
      </c>
      <c r="F1260" s="2" t="s">
        <v>116</v>
      </c>
      <c r="G1260" s="2" t="s">
        <v>115</v>
      </c>
      <c r="H1260" s="2">
        <v>235</v>
      </c>
      <c r="I1260" s="2">
        <v>207</v>
      </c>
      <c r="K1260" s="2">
        <v>120</v>
      </c>
      <c r="L1260" s="2" t="s">
        <v>30</v>
      </c>
      <c r="M1260" s="2" t="s">
        <v>476</v>
      </c>
      <c r="N1260" s="2" t="s">
        <v>479</v>
      </c>
      <c r="O1260" s="2" t="s">
        <v>540</v>
      </c>
      <c r="Q1260" s="1"/>
      <c r="S1260" s="5"/>
      <c r="T1260" s="41"/>
      <c r="U1260" s="8"/>
      <c r="W1260" s="2" t="s">
        <v>468</v>
      </c>
      <c r="X1260" s="45" t="str" cm="1">
        <f t="array" ref="X1260">IF(X1030="TRUE",IF(AND(C1257&lt;&gt;1,C1258:C1261="",S1257:U1261=""), "FALSE","TRUE"),"FALSE")</f>
        <v>FALSE</v>
      </c>
      <c r="Z1260" s="1"/>
    </row>
    <row r="1261" spans="2:26" collapsed="1" x14ac:dyDescent="0.4">
      <c r="B1261" s="7" t="s">
        <v>245</v>
      </c>
      <c r="C1261" s="8"/>
      <c r="D1261" s="31"/>
      <c r="E1261" s="2" t="s">
        <v>545</v>
      </c>
      <c r="F1261" s="2" t="str">
        <f>IF(C1258="","^.{1,1024}$|^$","^.{1,1024}$")</f>
        <v>^.{1,1024}$|^$</v>
      </c>
      <c r="G1261" s="2" t="s">
        <v>247</v>
      </c>
      <c r="H1261" s="2">
        <v>235</v>
      </c>
      <c r="I1261" s="2">
        <v>207</v>
      </c>
      <c r="K1261" s="2">
        <v>1024</v>
      </c>
      <c r="L1261" s="2" t="s">
        <v>30</v>
      </c>
      <c r="M1261" s="2" t="s">
        <v>476</v>
      </c>
      <c r="N1261" s="2" t="s">
        <v>479</v>
      </c>
      <c r="O1261" s="2" t="s">
        <v>540</v>
      </c>
      <c r="Q1261" s="1"/>
      <c r="S1261" s="5"/>
      <c r="T1261" s="41"/>
      <c r="U1261" s="8"/>
      <c r="W1261" s="2" t="s">
        <v>471</v>
      </c>
      <c r="X1261" s="45" t="str" cm="1">
        <f t="array" ref="X1261">IF(X1030="TRUE",IF(AND(C1257&lt;&gt;1,C1258:C1261="",S1257:U1261=""), "FALSE","TRUE"),"FALSE")</f>
        <v>FALSE</v>
      </c>
      <c r="Z1261" s="1"/>
    </row>
    <row r="1262" spans="2:26" hidden="1" outlineLevel="1" x14ac:dyDescent="0.4">
      <c r="B1262" s="7" t="s">
        <v>134</v>
      </c>
      <c r="C1262" s="5">
        <v>2</v>
      </c>
      <c r="D1262" s="30"/>
      <c r="E1262" s="2" t="s">
        <v>392</v>
      </c>
      <c r="F1262" s="2" t="s">
        <v>106</v>
      </c>
      <c r="G1262" s="2" t="s">
        <v>103</v>
      </c>
      <c r="H1262" s="2">
        <v>235</v>
      </c>
      <c r="I1262" s="2">
        <v>207</v>
      </c>
      <c r="K1262" s="2">
        <v>3</v>
      </c>
      <c r="L1262" s="2" t="s">
        <v>136</v>
      </c>
      <c r="M1262" s="2" t="s">
        <v>476</v>
      </c>
      <c r="N1262" s="2" t="s">
        <v>479</v>
      </c>
      <c r="O1262" s="2" t="s">
        <v>540</v>
      </c>
      <c r="Q1262" s="1"/>
      <c r="S1262" s="5"/>
      <c r="T1262" s="41"/>
      <c r="U1262" s="8"/>
      <c r="V1262" s="2" t="s">
        <v>105</v>
      </c>
      <c r="W1262" s="2" t="s">
        <v>561</v>
      </c>
      <c r="X1262" s="45" t="str" cm="1">
        <f t="array" ref="X1262">IF(X1030="TRUE",IF(AND(C1262&lt;&gt;1,C1263:C1266="",S1262:U1266=""), "FALSE","TRUE"),"FALSE")</f>
        <v>FALSE</v>
      </c>
      <c r="Z1262" s="1"/>
    </row>
    <row r="1263" spans="2:26" hidden="1" outlineLevel="1" x14ac:dyDescent="0.4">
      <c r="B1263" s="7" t="s">
        <v>237</v>
      </c>
      <c r="C1263" s="8"/>
      <c r="D1263" s="31"/>
      <c r="E1263" s="2" t="s">
        <v>542</v>
      </c>
      <c r="F1263" s="2" t="s">
        <v>233</v>
      </c>
      <c r="G1263" s="2" t="s">
        <v>239</v>
      </c>
      <c r="H1263" s="2">
        <v>235</v>
      </c>
      <c r="I1263" s="2">
        <v>207</v>
      </c>
      <c r="K1263" s="2">
        <v>60</v>
      </c>
      <c r="L1263" s="2" t="s">
        <v>30</v>
      </c>
      <c r="M1263" s="2" t="s">
        <v>476</v>
      </c>
      <c r="N1263" s="2" t="s">
        <v>479</v>
      </c>
      <c r="O1263" s="2" t="s">
        <v>540</v>
      </c>
      <c r="Q1263" s="1"/>
      <c r="S1263" s="5"/>
      <c r="T1263" s="41"/>
      <c r="U1263" s="8"/>
      <c r="W1263" s="2" t="s">
        <v>568</v>
      </c>
      <c r="X1263" s="45" t="str" cm="1">
        <f t="array" ref="X1263">IF(X1030="TRUE",IF(AND(C1262&lt;&gt;1,C1263:C1266="",S1262:U1266=""), "FALSE","TRUE"),"FALSE")</f>
        <v>FALSE</v>
      </c>
      <c r="Z1263" s="1"/>
    </row>
    <row r="1264" spans="2:26" hidden="1" outlineLevel="1" x14ac:dyDescent="0.4">
      <c r="B1264" s="7" t="s">
        <v>240</v>
      </c>
      <c r="C1264" s="8"/>
      <c r="D1264" s="31"/>
      <c r="E1264" s="2" t="s">
        <v>543</v>
      </c>
      <c r="F1264" s="2" t="str">
        <f>IF(C1263="","^.{1,120}$|^$","^.{1,120}$")</f>
        <v>^.{1,120}$|^$</v>
      </c>
      <c r="G1264" s="2" t="s">
        <v>229</v>
      </c>
      <c r="H1264" s="2">
        <v>235</v>
      </c>
      <c r="I1264" s="2">
        <v>207</v>
      </c>
      <c r="K1264" s="2">
        <v>120</v>
      </c>
      <c r="L1264" s="2" t="s">
        <v>30</v>
      </c>
      <c r="M1264" s="2" t="s">
        <v>476</v>
      </c>
      <c r="N1264" s="2" t="s">
        <v>479</v>
      </c>
      <c r="O1264" s="2" t="s">
        <v>540</v>
      </c>
      <c r="Q1264" s="1"/>
      <c r="S1264" s="5"/>
      <c r="T1264" s="41"/>
      <c r="U1264" s="8"/>
      <c r="W1264" s="2" t="s">
        <v>468</v>
      </c>
      <c r="X1264" s="45" t="str" cm="1">
        <f t="array" ref="X1264">IF(X1030="TRUE",IF(AND(C1262&lt;&gt;1,C1263:C1266="",S1262:U1266=""), "FALSE","TRUE"),"FALSE")</f>
        <v>FALSE</v>
      </c>
      <c r="Z1264" s="1"/>
    </row>
    <row r="1265" spans="2:26" hidden="1" outlineLevel="1" x14ac:dyDescent="0.4">
      <c r="B1265" s="7" t="s">
        <v>243</v>
      </c>
      <c r="C1265" s="8"/>
      <c r="D1265" s="31"/>
      <c r="E1265" s="2" t="s">
        <v>544</v>
      </c>
      <c r="F1265" s="2" t="s">
        <v>116</v>
      </c>
      <c r="G1265" s="2" t="s">
        <v>115</v>
      </c>
      <c r="H1265" s="2">
        <v>235</v>
      </c>
      <c r="I1265" s="2">
        <v>207</v>
      </c>
      <c r="K1265" s="2">
        <v>120</v>
      </c>
      <c r="L1265" s="2" t="s">
        <v>30</v>
      </c>
      <c r="M1265" s="2" t="s">
        <v>476</v>
      </c>
      <c r="N1265" s="2" t="s">
        <v>479</v>
      </c>
      <c r="O1265" s="2" t="s">
        <v>540</v>
      </c>
      <c r="Q1265" s="1"/>
      <c r="S1265" s="5"/>
      <c r="T1265" s="41"/>
      <c r="U1265" s="8"/>
      <c r="W1265" s="2" t="s">
        <v>468</v>
      </c>
      <c r="X1265" s="45" t="str" cm="1">
        <f t="array" ref="X1265">IF(X1030="TRUE",IF(AND(C1262&lt;&gt;1,C1263:C1266="",S1262:U1266=""), "FALSE","TRUE"),"FALSE")</f>
        <v>FALSE</v>
      </c>
      <c r="Z1265" s="1"/>
    </row>
    <row r="1266" spans="2:26" hidden="1" outlineLevel="1" x14ac:dyDescent="0.4">
      <c r="B1266" s="7" t="s">
        <v>245</v>
      </c>
      <c r="C1266" s="8"/>
      <c r="D1266" s="31"/>
      <c r="E1266" s="2" t="s">
        <v>545</v>
      </c>
      <c r="F1266" s="2" t="str">
        <f>IF(C1263="","^.{1,1024}$|^$","^.{1,1024}$")</f>
        <v>^.{1,1024}$|^$</v>
      </c>
      <c r="G1266" s="2" t="s">
        <v>247</v>
      </c>
      <c r="H1266" s="2">
        <v>235</v>
      </c>
      <c r="I1266" s="2">
        <v>207</v>
      </c>
      <c r="K1266" s="2">
        <v>1024</v>
      </c>
      <c r="L1266" s="2" t="s">
        <v>30</v>
      </c>
      <c r="M1266" s="2" t="s">
        <v>476</v>
      </c>
      <c r="N1266" s="2" t="s">
        <v>479</v>
      </c>
      <c r="O1266" s="2" t="s">
        <v>540</v>
      </c>
      <c r="Q1266" s="1"/>
      <c r="S1266" s="5"/>
      <c r="T1266" s="41"/>
      <c r="U1266" s="8"/>
      <c r="W1266" s="2" t="s">
        <v>471</v>
      </c>
      <c r="X1266" s="45" t="str" cm="1">
        <f t="array" ref="X1266">IF(X1030="TRUE",IF(AND(C1262&lt;&gt;1,C1263:C1266="",S1262:U1266=""), "FALSE","TRUE"),"FALSE")</f>
        <v>FALSE</v>
      </c>
      <c r="Z1266" s="1"/>
    </row>
    <row r="1267" spans="2:26" hidden="1" outlineLevel="1" x14ac:dyDescent="0.4">
      <c r="B1267" s="7" t="s">
        <v>134</v>
      </c>
      <c r="C1267" s="5">
        <v>3</v>
      </c>
      <c r="D1267" s="30"/>
      <c r="E1267" s="2" t="s">
        <v>392</v>
      </c>
      <c r="F1267" s="2" t="s">
        <v>106</v>
      </c>
      <c r="G1267" s="2" t="s">
        <v>103</v>
      </c>
      <c r="H1267" s="2">
        <v>235</v>
      </c>
      <c r="I1267" s="2">
        <v>207</v>
      </c>
      <c r="K1267" s="2">
        <v>3</v>
      </c>
      <c r="L1267" s="2" t="s">
        <v>136</v>
      </c>
      <c r="M1267" s="2" t="s">
        <v>476</v>
      </c>
      <c r="N1267" s="2" t="s">
        <v>479</v>
      </c>
      <c r="O1267" s="2" t="s">
        <v>540</v>
      </c>
      <c r="Q1267" s="1"/>
      <c r="S1267" s="5"/>
      <c r="T1267" s="41"/>
      <c r="U1267" s="8"/>
      <c r="V1267" s="2" t="s">
        <v>105</v>
      </c>
      <c r="W1267" s="2" t="s">
        <v>561</v>
      </c>
      <c r="X1267" s="45" t="str" cm="1">
        <f t="array" ref="X1267">IF(X1030="TRUE",IF(AND(C1267&lt;&gt;1,C1268:C1271="",S1267:U1271=""), "FALSE","TRUE"),"FALSE")</f>
        <v>FALSE</v>
      </c>
      <c r="Z1267" s="1"/>
    </row>
    <row r="1268" spans="2:26" hidden="1" outlineLevel="1" x14ac:dyDescent="0.4">
      <c r="B1268" s="7" t="s">
        <v>237</v>
      </c>
      <c r="C1268" s="8"/>
      <c r="D1268" s="31"/>
      <c r="E1268" s="2" t="s">
        <v>542</v>
      </c>
      <c r="F1268" s="2" t="s">
        <v>233</v>
      </c>
      <c r="G1268" s="2" t="s">
        <v>239</v>
      </c>
      <c r="H1268" s="2">
        <v>235</v>
      </c>
      <c r="I1268" s="2">
        <v>207</v>
      </c>
      <c r="K1268" s="2">
        <v>60</v>
      </c>
      <c r="L1268" s="2" t="s">
        <v>30</v>
      </c>
      <c r="M1268" s="2" t="s">
        <v>476</v>
      </c>
      <c r="N1268" s="2" t="s">
        <v>479</v>
      </c>
      <c r="O1268" s="2" t="s">
        <v>540</v>
      </c>
      <c r="Q1268" s="1"/>
      <c r="S1268" s="5"/>
      <c r="T1268" s="41"/>
      <c r="U1268" s="8"/>
      <c r="W1268" s="2" t="s">
        <v>568</v>
      </c>
      <c r="X1268" s="45" t="str" cm="1">
        <f t="array" ref="X1268">IF(X1030="TRUE",IF(AND(C1267&lt;&gt;1,C1268:C1271="",S1267:U1271=""), "FALSE","TRUE"),"FALSE")</f>
        <v>FALSE</v>
      </c>
      <c r="Z1268" s="1"/>
    </row>
    <row r="1269" spans="2:26" hidden="1" outlineLevel="1" x14ac:dyDescent="0.4">
      <c r="B1269" s="7" t="s">
        <v>240</v>
      </c>
      <c r="C1269" s="8"/>
      <c r="D1269" s="31"/>
      <c r="E1269" s="2" t="s">
        <v>543</v>
      </c>
      <c r="F1269" s="2" t="str">
        <f>IF(C1268="","^.{1,120}$|^$","^.{1,120}$")</f>
        <v>^.{1,120}$|^$</v>
      </c>
      <c r="G1269" s="2" t="s">
        <v>229</v>
      </c>
      <c r="H1269" s="2">
        <v>235</v>
      </c>
      <c r="I1269" s="2">
        <v>207</v>
      </c>
      <c r="K1269" s="2">
        <v>120</v>
      </c>
      <c r="L1269" s="2" t="s">
        <v>30</v>
      </c>
      <c r="M1269" s="2" t="s">
        <v>476</v>
      </c>
      <c r="N1269" s="2" t="s">
        <v>479</v>
      </c>
      <c r="O1269" s="2" t="s">
        <v>540</v>
      </c>
      <c r="Q1269" s="1"/>
      <c r="S1269" s="5"/>
      <c r="T1269" s="41"/>
      <c r="U1269" s="8"/>
      <c r="W1269" s="2" t="s">
        <v>468</v>
      </c>
      <c r="X1269" s="45" t="str" cm="1">
        <f t="array" ref="X1269">IF(X1030="TRUE",IF(AND(C1267&lt;&gt;1,C1268:C1271="",S1267:U1271=""), "FALSE","TRUE"),"FALSE")</f>
        <v>FALSE</v>
      </c>
      <c r="Z1269" s="1"/>
    </row>
    <row r="1270" spans="2:26" hidden="1" outlineLevel="1" x14ac:dyDescent="0.4">
      <c r="B1270" s="7" t="s">
        <v>243</v>
      </c>
      <c r="C1270" s="8"/>
      <c r="D1270" s="31"/>
      <c r="E1270" s="2" t="s">
        <v>544</v>
      </c>
      <c r="F1270" s="2" t="s">
        <v>116</v>
      </c>
      <c r="G1270" s="2" t="s">
        <v>115</v>
      </c>
      <c r="H1270" s="2">
        <v>235</v>
      </c>
      <c r="I1270" s="2">
        <v>207</v>
      </c>
      <c r="K1270" s="2">
        <v>120</v>
      </c>
      <c r="L1270" s="2" t="s">
        <v>30</v>
      </c>
      <c r="M1270" s="2" t="s">
        <v>476</v>
      </c>
      <c r="N1270" s="2" t="s">
        <v>479</v>
      </c>
      <c r="O1270" s="2" t="s">
        <v>540</v>
      </c>
      <c r="Q1270" s="1"/>
      <c r="S1270" s="5"/>
      <c r="T1270" s="41"/>
      <c r="U1270" s="8"/>
      <c r="W1270" s="2" t="s">
        <v>468</v>
      </c>
      <c r="X1270" s="45" t="str" cm="1">
        <f t="array" ref="X1270">IF(X1030="TRUE",IF(AND(C1267&lt;&gt;1,C1268:C1271="",S1267:U1271=""), "FALSE","TRUE"),"FALSE")</f>
        <v>FALSE</v>
      </c>
      <c r="Z1270" s="1"/>
    </row>
    <row r="1271" spans="2:26" hidden="1" outlineLevel="1" x14ac:dyDescent="0.4">
      <c r="B1271" s="7" t="s">
        <v>245</v>
      </c>
      <c r="C1271" s="8"/>
      <c r="D1271" s="31"/>
      <c r="E1271" s="2" t="s">
        <v>545</v>
      </c>
      <c r="F1271" s="2" t="str">
        <f>IF(C1268="","^.{1,1024}$|^$","^.{1,1024}$")</f>
        <v>^.{1,1024}$|^$</v>
      </c>
      <c r="G1271" s="2" t="s">
        <v>247</v>
      </c>
      <c r="H1271" s="2">
        <v>235</v>
      </c>
      <c r="I1271" s="2">
        <v>207</v>
      </c>
      <c r="K1271" s="2">
        <v>1024</v>
      </c>
      <c r="L1271" s="2" t="s">
        <v>30</v>
      </c>
      <c r="M1271" s="2" t="s">
        <v>476</v>
      </c>
      <c r="N1271" s="2" t="s">
        <v>479</v>
      </c>
      <c r="O1271" s="2" t="s">
        <v>540</v>
      </c>
      <c r="Q1271" s="1"/>
      <c r="S1271" s="5"/>
      <c r="T1271" s="41"/>
      <c r="U1271" s="8"/>
      <c r="W1271" s="2" t="s">
        <v>471</v>
      </c>
      <c r="X1271" s="45" t="str" cm="1">
        <f t="array" ref="X1271">IF(X1030="TRUE",IF(AND(C1267&lt;&gt;1,C1268:C1271="",S1267:U1271=""), "FALSE","TRUE"),"FALSE")</f>
        <v>FALSE</v>
      </c>
      <c r="Z1271" s="1"/>
    </row>
    <row r="1272" spans="2:26" hidden="1" outlineLevel="1" x14ac:dyDescent="0.4">
      <c r="B1272" s="7" t="s">
        <v>134</v>
      </c>
      <c r="C1272" s="5">
        <v>4</v>
      </c>
      <c r="D1272" s="30"/>
      <c r="E1272" s="2" t="s">
        <v>392</v>
      </c>
      <c r="F1272" s="2" t="s">
        <v>106</v>
      </c>
      <c r="G1272" s="2" t="s">
        <v>103</v>
      </c>
      <c r="H1272" s="2">
        <v>235</v>
      </c>
      <c r="I1272" s="2">
        <v>207</v>
      </c>
      <c r="K1272" s="2">
        <v>3</v>
      </c>
      <c r="L1272" s="2" t="s">
        <v>136</v>
      </c>
      <c r="M1272" s="2" t="s">
        <v>476</v>
      </c>
      <c r="N1272" s="2" t="s">
        <v>479</v>
      </c>
      <c r="O1272" s="2" t="s">
        <v>540</v>
      </c>
      <c r="Q1272" s="1"/>
      <c r="S1272" s="5"/>
      <c r="T1272" s="41"/>
      <c r="U1272" s="8"/>
      <c r="V1272" s="2" t="s">
        <v>105</v>
      </c>
      <c r="W1272" s="2" t="s">
        <v>561</v>
      </c>
      <c r="X1272" s="45" t="str" cm="1">
        <f t="array" ref="X1272">IF(X1030="TRUE",IF(AND(C1272&lt;&gt;1,C1273:C1276="",S1272:U1276=""), "FALSE","TRUE"),"FALSE")</f>
        <v>FALSE</v>
      </c>
      <c r="Z1272" s="1"/>
    </row>
    <row r="1273" spans="2:26" hidden="1" outlineLevel="1" x14ac:dyDescent="0.4">
      <c r="B1273" s="7" t="s">
        <v>237</v>
      </c>
      <c r="C1273" s="8"/>
      <c r="D1273" s="31"/>
      <c r="E1273" s="2" t="s">
        <v>542</v>
      </c>
      <c r="F1273" s="2" t="s">
        <v>233</v>
      </c>
      <c r="G1273" s="2" t="s">
        <v>239</v>
      </c>
      <c r="H1273" s="2">
        <v>235</v>
      </c>
      <c r="I1273" s="2">
        <v>207</v>
      </c>
      <c r="K1273" s="2">
        <v>60</v>
      </c>
      <c r="L1273" s="2" t="s">
        <v>30</v>
      </c>
      <c r="M1273" s="2" t="s">
        <v>476</v>
      </c>
      <c r="N1273" s="2" t="s">
        <v>479</v>
      </c>
      <c r="O1273" s="2" t="s">
        <v>540</v>
      </c>
      <c r="Q1273" s="1"/>
      <c r="S1273" s="5"/>
      <c r="T1273" s="41"/>
      <c r="U1273" s="8"/>
      <c r="W1273" s="2" t="s">
        <v>568</v>
      </c>
      <c r="X1273" s="45" t="str" cm="1">
        <f t="array" ref="X1273">IF(X1030="TRUE",IF(AND(C1272&lt;&gt;1,C1273:C1276="",S1272:U1276=""), "FALSE","TRUE"),"FALSE")</f>
        <v>FALSE</v>
      </c>
      <c r="Z1273" s="1"/>
    </row>
    <row r="1274" spans="2:26" hidden="1" outlineLevel="1" x14ac:dyDescent="0.4">
      <c r="B1274" s="7" t="s">
        <v>240</v>
      </c>
      <c r="C1274" s="8"/>
      <c r="D1274" s="31"/>
      <c r="E1274" s="2" t="s">
        <v>543</v>
      </c>
      <c r="F1274" s="2" t="str">
        <f>IF(C1273="","^.{1,120}$|^$","^.{1,120}$")</f>
        <v>^.{1,120}$|^$</v>
      </c>
      <c r="G1274" s="2" t="s">
        <v>229</v>
      </c>
      <c r="H1274" s="2">
        <v>235</v>
      </c>
      <c r="I1274" s="2">
        <v>207</v>
      </c>
      <c r="K1274" s="2">
        <v>120</v>
      </c>
      <c r="L1274" s="2" t="s">
        <v>30</v>
      </c>
      <c r="M1274" s="2" t="s">
        <v>476</v>
      </c>
      <c r="N1274" s="2" t="s">
        <v>479</v>
      </c>
      <c r="O1274" s="2" t="s">
        <v>540</v>
      </c>
      <c r="Q1274" s="1"/>
      <c r="S1274" s="5"/>
      <c r="T1274" s="41"/>
      <c r="U1274" s="8"/>
      <c r="W1274" s="2" t="s">
        <v>468</v>
      </c>
      <c r="X1274" s="45" t="str" cm="1">
        <f t="array" ref="X1274">IF(X1030="TRUE",IF(AND(C1272&lt;&gt;1,C1273:C1276="",S1272:U1276=""), "FALSE","TRUE"),"FALSE")</f>
        <v>FALSE</v>
      </c>
      <c r="Z1274" s="1"/>
    </row>
    <row r="1275" spans="2:26" hidden="1" outlineLevel="1" x14ac:dyDescent="0.4">
      <c r="B1275" s="7" t="s">
        <v>243</v>
      </c>
      <c r="C1275" s="8"/>
      <c r="D1275" s="31"/>
      <c r="E1275" s="2" t="s">
        <v>544</v>
      </c>
      <c r="F1275" s="2" t="s">
        <v>116</v>
      </c>
      <c r="G1275" s="2" t="s">
        <v>115</v>
      </c>
      <c r="H1275" s="2">
        <v>235</v>
      </c>
      <c r="I1275" s="2">
        <v>207</v>
      </c>
      <c r="K1275" s="2">
        <v>120</v>
      </c>
      <c r="L1275" s="2" t="s">
        <v>30</v>
      </c>
      <c r="M1275" s="2" t="s">
        <v>476</v>
      </c>
      <c r="N1275" s="2" t="s">
        <v>479</v>
      </c>
      <c r="O1275" s="2" t="s">
        <v>540</v>
      </c>
      <c r="Q1275" s="1"/>
      <c r="S1275" s="5"/>
      <c r="T1275" s="41"/>
      <c r="U1275" s="8"/>
      <c r="W1275" s="2" t="s">
        <v>468</v>
      </c>
      <c r="X1275" s="45" t="str" cm="1">
        <f t="array" ref="X1275">IF(X1030="TRUE",IF(AND(C1272&lt;&gt;1,C1273:C1276="",S1272:U1276=""), "FALSE","TRUE"),"FALSE")</f>
        <v>FALSE</v>
      </c>
      <c r="Z1275" s="1"/>
    </row>
    <row r="1276" spans="2:26" hidden="1" outlineLevel="1" x14ac:dyDescent="0.4">
      <c r="B1276" s="7" t="s">
        <v>245</v>
      </c>
      <c r="C1276" s="8"/>
      <c r="D1276" s="31"/>
      <c r="E1276" s="2" t="s">
        <v>545</v>
      </c>
      <c r="F1276" s="2" t="str">
        <f>IF(C1273="","^.{1,1024}$|^$","^.{1,1024}$")</f>
        <v>^.{1,1024}$|^$</v>
      </c>
      <c r="G1276" s="2" t="s">
        <v>247</v>
      </c>
      <c r="H1276" s="2">
        <v>235</v>
      </c>
      <c r="I1276" s="2">
        <v>207</v>
      </c>
      <c r="K1276" s="2">
        <v>1024</v>
      </c>
      <c r="L1276" s="2" t="s">
        <v>30</v>
      </c>
      <c r="M1276" s="2" t="s">
        <v>476</v>
      </c>
      <c r="N1276" s="2" t="s">
        <v>479</v>
      </c>
      <c r="O1276" s="2" t="s">
        <v>540</v>
      </c>
      <c r="Q1276" s="1"/>
      <c r="S1276" s="5"/>
      <c r="T1276" s="41"/>
      <c r="U1276" s="8"/>
      <c r="W1276" s="2" t="s">
        <v>471</v>
      </c>
      <c r="X1276" s="45" t="str" cm="1">
        <f t="array" ref="X1276">IF(X1030="TRUE",IF(AND(C1272&lt;&gt;1,C1273:C1276="",S1272:U1276=""), "FALSE","TRUE"),"FALSE")</f>
        <v>FALSE</v>
      </c>
      <c r="Z1276" s="1"/>
    </row>
    <row r="1277" spans="2:26" hidden="1" outlineLevel="1" x14ac:dyDescent="0.4">
      <c r="B1277" s="7" t="s">
        <v>134</v>
      </c>
      <c r="C1277" s="5">
        <v>5</v>
      </c>
      <c r="D1277" s="30"/>
      <c r="E1277" s="2" t="s">
        <v>392</v>
      </c>
      <c r="F1277" s="2" t="s">
        <v>106</v>
      </c>
      <c r="G1277" s="2" t="s">
        <v>103</v>
      </c>
      <c r="H1277" s="2">
        <v>235</v>
      </c>
      <c r="I1277" s="2">
        <v>207</v>
      </c>
      <c r="K1277" s="2">
        <v>3</v>
      </c>
      <c r="L1277" s="2" t="s">
        <v>136</v>
      </c>
      <c r="M1277" s="2" t="s">
        <v>476</v>
      </c>
      <c r="N1277" s="2" t="s">
        <v>479</v>
      </c>
      <c r="O1277" s="2" t="s">
        <v>540</v>
      </c>
      <c r="Q1277" s="1"/>
      <c r="S1277" s="5"/>
      <c r="T1277" s="41"/>
      <c r="U1277" s="8"/>
      <c r="V1277" s="2" t="s">
        <v>105</v>
      </c>
      <c r="W1277" s="2" t="s">
        <v>561</v>
      </c>
      <c r="X1277" s="45" t="str" cm="1">
        <f t="array" ref="X1277">IF(X1030="TRUE",IF(AND(C1277&lt;&gt;1,C1278:C1281="",S1277:U1281=""), "FALSE","TRUE"),"FALSE")</f>
        <v>FALSE</v>
      </c>
      <c r="Z1277" s="1"/>
    </row>
    <row r="1278" spans="2:26" hidden="1" outlineLevel="1" x14ac:dyDescent="0.4">
      <c r="B1278" s="7" t="s">
        <v>237</v>
      </c>
      <c r="C1278" s="8"/>
      <c r="D1278" s="31"/>
      <c r="E1278" s="2" t="s">
        <v>542</v>
      </c>
      <c r="F1278" s="2" t="s">
        <v>233</v>
      </c>
      <c r="G1278" s="2" t="s">
        <v>239</v>
      </c>
      <c r="H1278" s="2">
        <v>235</v>
      </c>
      <c r="I1278" s="2">
        <v>207</v>
      </c>
      <c r="K1278" s="2">
        <v>60</v>
      </c>
      <c r="L1278" s="2" t="s">
        <v>30</v>
      </c>
      <c r="M1278" s="2" t="s">
        <v>476</v>
      </c>
      <c r="N1278" s="2" t="s">
        <v>479</v>
      </c>
      <c r="O1278" s="2" t="s">
        <v>540</v>
      </c>
      <c r="Q1278" s="1"/>
      <c r="S1278" s="5"/>
      <c r="T1278" s="41"/>
      <c r="U1278" s="8"/>
      <c r="W1278" s="2" t="s">
        <v>568</v>
      </c>
      <c r="X1278" s="45" t="str" cm="1">
        <f t="array" ref="X1278">IF(X1030="TRUE",IF(AND(C1277&lt;&gt;1,C1278:C1281="",S1277:U1281=""), "FALSE","TRUE"),"FALSE")</f>
        <v>FALSE</v>
      </c>
      <c r="Z1278" s="1"/>
    </row>
    <row r="1279" spans="2:26" hidden="1" outlineLevel="1" x14ac:dyDescent="0.4">
      <c r="B1279" s="7" t="s">
        <v>240</v>
      </c>
      <c r="C1279" s="8"/>
      <c r="D1279" s="31"/>
      <c r="E1279" s="2" t="s">
        <v>543</v>
      </c>
      <c r="F1279" s="2" t="str">
        <f>IF(C1278="","^.{1,120}$|^$","^.{1,120}$")</f>
        <v>^.{1,120}$|^$</v>
      </c>
      <c r="G1279" s="2" t="s">
        <v>229</v>
      </c>
      <c r="H1279" s="2">
        <v>235</v>
      </c>
      <c r="I1279" s="2">
        <v>207</v>
      </c>
      <c r="K1279" s="2">
        <v>120</v>
      </c>
      <c r="L1279" s="2" t="s">
        <v>30</v>
      </c>
      <c r="M1279" s="2" t="s">
        <v>476</v>
      </c>
      <c r="N1279" s="2" t="s">
        <v>479</v>
      </c>
      <c r="O1279" s="2" t="s">
        <v>540</v>
      </c>
      <c r="Q1279" s="1"/>
      <c r="S1279" s="5"/>
      <c r="T1279" s="41"/>
      <c r="U1279" s="8"/>
      <c r="W1279" s="2" t="s">
        <v>468</v>
      </c>
      <c r="X1279" s="45" t="str" cm="1">
        <f t="array" ref="X1279">IF(X1030="TRUE",IF(AND(C1277&lt;&gt;1,C1278:C1281="",S1277:U1281=""), "FALSE","TRUE"),"FALSE")</f>
        <v>FALSE</v>
      </c>
      <c r="Z1279" s="1"/>
    </row>
    <row r="1280" spans="2:26" hidden="1" outlineLevel="1" x14ac:dyDescent="0.4">
      <c r="B1280" s="7" t="s">
        <v>243</v>
      </c>
      <c r="C1280" s="8"/>
      <c r="D1280" s="31"/>
      <c r="E1280" s="2" t="s">
        <v>544</v>
      </c>
      <c r="F1280" s="2" t="s">
        <v>116</v>
      </c>
      <c r="G1280" s="2" t="s">
        <v>115</v>
      </c>
      <c r="H1280" s="2">
        <v>235</v>
      </c>
      <c r="I1280" s="2">
        <v>207</v>
      </c>
      <c r="K1280" s="2">
        <v>120</v>
      </c>
      <c r="L1280" s="2" t="s">
        <v>30</v>
      </c>
      <c r="M1280" s="2" t="s">
        <v>476</v>
      </c>
      <c r="N1280" s="2" t="s">
        <v>479</v>
      </c>
      <c r="O1280" s="2" t="s">
        <v>540</v>
      </c>
      <c r="Q1280" s="1"/>
      <c r="S1280" s="5"/>
      <c r="T1280" s="41"/>
      <c r="U1280" s="8"/>
      <c r="W1280" s="2" t="s">
        <v>468</v>
      </c>
      <c r="X1280" s="45" t="str" cm="1">
        <f t="array" ref="X1280">IF(X1030="TRUE",IF(AND(C1277&lt;&gt;1,C1278:C1281="",S1277:U1281=""), "FALSE","TRUE"),"FALSE")</f>
        <v>FALSE</v>
      </c>
      <c r="Z1280" s="1"/>
    </row>
    <row r="1281" spans="2:26" hidden="1" outlineLevel="1" x14ac:dyDescent="0.4">
      <c r="B1281" s="7" t="s">
        <v>245</v>
      </c>
      <c r="C1281" s="8"/>
      <c r="D1281" s="31"/>
      <c r="E1281" s="2" t="s">
        <v>545</v>
      </c>
      <c r="F1281" s="2" t="str">
        <f>IF(C1278="","^.{1,1024}$|^$","^.{1,1024}$")</f>
        <v>^.{1,1024}$|^$</v>
      </c>
      <c r="G1281" s="2" t="s">
        <v>247</v>
      </c>
      <c r="H1281" s="2">
        <v>235</v>
      </c>
      <c r="I1281" s="2">
        <v>207</v>
      </c>
      <c r="K1281" s="2">
        <v>1024</v>
      </c>
      <c r="L1281" s="2" t="s">
        <v>30</v>
      </c>
      <c r="M1281" s="2" t="s">
        <v>476</v>
      </c>
      <c r="N1281" s="2" t="s">
        <v>479</v>
      </c>
      <c r="O1281" s="2" t="s">
        <v>540</v>
      </c>
      <c r="Q1281" s="1"/>
      <c r="S1281" s="5"/>
      <c r="T1281" s="41"/>
      <c r="U1281" s="8"/>
      <c r="W1281" s="2" t="s">
        <v>471</v>
      </c>
      <c r="X1281" s="45" t="str" cm="1">
        <f t="array" ref="X1281">IF(X1030="TRUE",IF(AND(C1277&lt;&gt;1,C1278:C1281="",S1277:U1281=""), "FALSE","TRUE"),"FALSE")</f>
        <v>FALSE</v>
      </c>
      <c r="Z1281" s="1"/>
    </row>
    <row r="1282" spans="2:26" x14ac:dyDescent="0.4">
      <c r="B1282" s="3" t="s">
        <v>19</v>
      </c>
      <c r="I1282" s="2">
        <v>207</v>
      </c>
      <c r="Q1282" s="1"/>
      <c r="Z1282" s="1"/>
    </row>
    <row r="1283" spans="2:26" x14ac:dyDescent="0.4">
      <c r="B1283" s="50" t="s">
        <v>546</v>
      </c>
      <c r="C1283" s="50"/>
      <c r="D1283" s="33"/>
      <c r="E1283" s="2" t="s">
        <v>547</v>
      </c>
      <c r="I1283" s="2">
        <v>207</v>
      </c>
      <c r="L1283" s="2" t="s">
        <v>548</v>
      </c>
      <c r="M1283" s="2" t="s">
        <v>476</v>
      </c>
      <c r="N1283" s="2" t="s">
        <v>479</v>
      </c>
      <c r="O1283" s="2" t="s">
        <v>547</v>
      </c>
      <c r="Q1283" s="1"/>
      <c r="R1283" s="2" t="str">
        <f>IF(AND(C1285="",C1286="",C1287="",C1288=""), "TRUE", "FALSE")</f>
        <v>TRUE</v>
      </c>
      <c r="S1283" s="43" t="s">
        <v>36</v>
      </c>
      <c r="T1283" s="44" t="s">
        <v>37</v>
      </c>
      <c r="U1283" s="43" t="s">
        <v>38</v>
      </c>
      <c r="Z1283" s="1"/>
    </row>
    <row r="1284" spans="2:26" x14ac:dyDescent="0.4">
      <c r="B1284" s="7" t="s">
        <v>134</v>
      </c>
      <c r="C1284" s="5">
        <v>1</v>
      </c>
      <c r="D1284" s="30"/>
      <c r="E1284" s="2" t="s">
        <v>392</v>
      </c>
      <c r="F1284" s="2" t="s">
        <v>102</v>
      </c>
      <c r="G1284" s="2" t="s">
        <v>103</v>
      </c>
      <c r="H1284" s="2">
        <v>241</v>
      </c>
      <c r="I1284" s="2">
        <v>207</v>
      </c>
      <c r="K1284" s="2">
        <v>3</v>
      </c>
      <c r="L1284" s="2" t="s">
        <v>136</v>
      </c>
      <c r="M1284" s="2" t="s">
        <v>476</v>
      </c>
      <c r="N1284" s="2" t="s">
        <v>479</v>
      </c>
      <c r="O1284" s="2" t="s">
        <v>547</v>
      </c>
      <c r="Q1284" s="1"/>
      <c r="S1284" s="5"/>
      <c r="T1284" s="41"/>
      <c r="U1284" s="8"/>
      <c r="V1284" s="2" t="s">
        <v>105</v>
      </c>
      <c r="W1284" s="2" t="s">
        <v>561</v>
      </c>
      <c r="X1284" s="45" t="str" cm="1">
        <f t="array" ref="X1284">IF(X1030="TRUE",IF(AND(C1284&lt;&gt;1,C1285:C1288="",S1284:U1288=""), "FALSE","TRUE"),"FALSE")</f>
        <v>FALSE</v>
      </c>
      <c r="Z1284" s="1"/>
    </row>
    <row r="1285" spans="2:26" x14ac:dyDescent="0.4">
      <c r="B1285" s="7" t="s">
        <v>549</v>
      </c>
      <c r="C1285" s="8"/>
      <c r="D1285" s="31"/>
      <c r="E1285" s="2" t="s">
        <v>550</v>
      </c>
      <c r="F1285" s="2" t="s">
        <v>551</v>
      </c>
      <c r="G1285" s="2" t="s">
        <v>552</v>
      </c>
      <c r="H1285" s="2">
        <v>241</v>
      </c>
      <c r="I1285" s="2">
        <v>207</v>
      </c>
      <c r="K1285" s="2">
        <v>10</v>
      </c>
      <c r="L1285" s="2" t="s">
        <v>30</v>
      </c>
      <c r="M1285" s="2" t="s">
        <v>476</v>
      </c>
      <c r="N1285" s="2" t="s">
        <v>479</v>
      </c>
      <c r="O1285" s="2" t="s">
        <v>547</v>
      </c>
      <c r="Q1285" s="1"/>
      <c r="S1285" s="5"/>
      <c r="T1285" s="41"/>
      <c r="U1285" s="8"/>
      <c r="W1285" s="2" t="s">
        <v>569</v>
      </c>
      <c r="X1285" s="45" t="str" cm="1">
        <f t="array" ref="X1285">IF(X1030="TRUE",IF(AND(C1284&lt;&gt;1,C1285:C1288="",S1284:U1288=""), "FALSE","TRUE"),"FALSE")</f>
        <v>FALSE</v>
      </c>
      <c r="Z1285" s="1"/>
    </row>
    <row r="1286" spans="2:26" x14ac:dyDescent="0.4">
      <c r="B1286" s="7" t="s">
        <v>554</v>
      </c>
      <c r="C1286" s="8"/>
      <c r="D1286" s="31"/>
      <c r="E1286" s="2" t="s">
        <v>555</v>
      </c>
      <c r="F1286" s="2" t="s">
        <v>114</v>
      </c>
      <c r="G1286" s="2" t="s">
        <v>115</v>
      </c>
      <c r="H1286" s="2">
        <v>241</v>
      </c>
      <c r="I1286" s="2">
        <v>207</v>
      </c>
      <c r="K1286" s="2">
        <v>120</v>
      </c>
      <c r="L1286" s="2" t="s">
        <v>30</v>
      </c>
      <c r="M1286" s="2" t="s">
        <v>476</v>
      </c>
      <c r="N1286" s="2" t="s">
        <v>479</v>
      </c>
      <c r="O1286" s="2" t="s">
        <v>547</v>
      </c>
      <c r="Q1286" s="1"/>
      <c r="S1286" s="5"/>
      <c r="T1286" s="41"/>
      <c r="U1286" s="8"/>
      <c r="W1286" s="2" t="s">
        <v>468</v>
      </c>
      <c r="X1286" s="45" t="str" cm="1">
        <f t="array" ref="X1286">IF(X1030="TRUE",IF(AND(C1284&lt;&gt;1,C1285:C1288="",S1284:U1288=""), "FALSE","TRUE"),"FALSE")</f>
        <v>FALSE</v>
      </c>
      <c r="Z1286" s="1"/>
    </row>
    <row r="1287" spans="2:26" x14ac:dyDescent="0.4">
      <c r="B1287" s="7" t="s">
        <v>112</v>
      </c>
      <c r="C1287" s="8"/>
      <c r="D1287" s="31"/>
      <c r="E1287" s="2" t="s">
        <v>556</v>
      </c>
      <c r="F1287" s="2" t="s">
        <v>114</v>
      </c>
      <c r="G1287" s="2" t="s">
        <v>115</v>
      </c>
      <c r="H1287" s="2">
        <v>241</v>
      </c>
      <c r="I1287" s="2">
        <v>207</v>
      </c>
      <c r="K1287" s="2">
        <v>120</v>
      </c>
      <c r="L1287" s="2" t="s">
        <v>30</v>
      </c>
      <c r="M1287" s="2" t="s">
        <v>476</v>
      </c>
      <c r="N1287" s="2" t="s">
        <v>479</v>
      </c>
      <c r="O1287" s="2" t="s">
        <v>547</v>
      </c>
      <c r="Q1287" s="1"/>
      <c r="S1287" s="5"/>
      <c r="T1287" s="41"/>
      <c r="U1287" s="8"/>
      <c r="W1287" s="2" t="s">
        <v>468</v>
      </c>
      <c r="X1287" s="45" t="str" cm="1">
        <f t="array" ref="X1287">IF(X1030="TRUE",IF(AND(C1284&lt;&gt;1,C1285:C1288="",S1284:U1288=""), "FALSE","TRUE"),"FALSE")</f>
        <v>FALSE</v>
      </c>
      <c r="Z1287" s="1"/>
    </row>
    <row r="1288" spans="2:26" x14ac:dyDescent="0.4">
      <c r="B1288" s="7" t="s">
        <v>117</v>
      </c>
      <c r="C1288" s="8"/>
      <c r="D1288" s="31"/>
      <c r="E1288" s="2" t="s">
        <v>557</v>
      </c>
      <c r="F1288" s="2" t="s">
        <v>116</v>
      </c>
      <c r="G1288" s="2" t="s">
        <v>115</v>
      </c>
      <c r="H1288" s="2">
        <v>241</v>
      </c>
      <c r="I1288" s="2">
        <v>207</v>
      </c>
      <c r="K1288" s="2">
        <v>120</v>
      </c>
      <c r="L1288" s="2" t="s">
        <v>30</v>
      </c>
      <c r="M1288" s="2" t="s">
        <v>476</v>
      </c>
      <c r="N1288" s="2" t="s">
        <v>479</v>
      </c>
      <c r="O1288" s="2" t="s">
        <v>547</v>
      </c>
      <c r="Q1288" s="1"/>
      <c r="S1288" s="5"/>
      <c r="T1288" s="41"/>
      <c r="U1288" s="8"/>
      <c r="W1288" s="2" t="s">
        <v>468</v>
      </c>
      <c r="X1288" s="45" t="str" cm="1">
        <f t="array" ref="X1288">IF(X1030="TRUE",IF(AND(C1284&lt;&gt;1,C1285:C1288="",S1284:U1288=""), "FALSE","TRUE"),"FALSE")</f>
        <v>FALSE</v>
      </c>
      <c r="Z1288" s="1"/>
    </row>
    <row r="1289" spans="2:26" x14ac:dyDescent="0.4">
      <c r="B1289" s="7" t="s">
        <v>134</v>
      </c>
      <c r="C1289" s="5">
        <v>2</v>
      </c>
      <c r="D1289" s="30"/>
      <c r="E1289" s="2" t="s">
        <v>392</v>
      </c>
      <c r="F1289" s="2" t="s">
        <v>102</v>
      </c>
      <c r="G1289" s="2" t="s">
        <v>103</v>
      </c>
      <c r="H1289" s="2">
        <v>241</v>
      </c>
      <c r="I1289" s="2">
        <v>207</v>
      </c>
      <c r="K1289" s="2">
        <v>3</v>
      </c>
      <c r="L1289" s="2" t="s">
        <v>136</v>
      </c>
      <c r="M1289" s="2" t="s">
        <v>476</v>
      </c>
      <c r="N1289" s="2" t="s">
        <v>479</v>
      </c>
      <c r="O1289" s="2" t="s">
        <v>547</v>
      </c>
      <c r="Q1289" s="1"/>
      <c r="S1289" s="5"/>
      <c r="T1289" s="41"/>
      <c r="U1289" s="8"/>
      <c r="V1289" s="2" t="s">
        <v>105</v>
      </c>
      <c r="W1289" s="2" t="s">
        <v>561</v>
      </c>
      <c r="X1289" s="45" t="str" cm="1">
        <f t="array" ref="X1289">IF(X1030="TRUE",IF(AND(C1289&lt;&gt;1,C1290:C1293="",S1289:U1293=""), "FALSE","TRUE"),"FALSE")</f>
        <v>FALSE</v>
      </c>
      <c r="Z1289" s="1"/>
    </row>
    <row r="1290" spans="2:26" x14ac:dyDescent="0.4">
      <c r="B1290" s="7" t="s">
        <v>549</v>
      </c>
      <c r="C1290" s="8"/>
      <c r="D1290" s="31"/>
      <c r="E1290" s="2" t="s">
        <v>550</v>
      </c>
      <c r="F1290" s="2" t="s">
        <v>551</v>
      </c>
      <c r="G1290" s="2" t="s">
        <v>552</v>
      </c>
      <c r="H1290" s="2">
        <v>241</v>
      </c>
      <c r="I1290" s="2">
        <v>207</v>
      </c>
      <c r="K1290" s="2">
        <v>10</v>
      </c>
      <c r="L1290" s="2" t="s">
        <v>30</v>
      </c>
      <c r="M1290" s="2" t="s">
        <v>476</v>
      </c>
      <c r="N1290" s="2" t="s">
        <v>479</v>
      </c>
      <c r="O1290" s="2" t="s">
        <v>547</v>
      </c>
      <c r="Q1290" s="1"/>
      <c r="S1290" s="5"/>
      <c r="T1290" s="41"/>
      <c r="U1290" s="8"/>
      <c r="W1290" s="2" t="s">
        <v>569</v>
      </c>
      <c r="X1290" s="45" t="str" cm="1">
        <f t="array" ref="X1290">IF(X1030="TRUE",IF(AND(C1289&lt;&gt;1,C1290:C1293="",S1289:U1293=""), "FALSE","TRUE"),"FALSE")</f>
        <v>FALSE</v>
      </c>
      <c r="Z1290" s="1"/>
    </row>
    <row r="1291" spans="2:26" x14ac:dyDescent="0.4">
      <c r="B1291" s="7" t="s">
        <v>554</v>
      </c>
      <c r="C1291" s="8"/>
      <c r="D1291" s="31"/>
      <c r="E1291" s="2" t="s">
        <v>555</v>
      </c>
      <c r="F1291" s="2" t="s">
        <v>114</v>
      </c>
      <c r="G1291" s="2" t="s">
        <v>115</v>
      </c>
      <c r="H1291" s="2">
        <v>241</v>
      </c>
      <c r="I1291" s="2">
        <v>207</v>
      </c>
      <c r="K1291" s="2">
        <v>120</v>
      </c>
      <c r="L1291" s="2" t="s">
        <v>30</v>
      </c>
      <c r="M1291" s="2" t="s">
        <v>476</v>
      </c>
      <c r="N1291" s="2" t="s">
        <v>479</v>
      </c>
      <c r="O1291" s="2" t="s">
        <v>547</v>
      </c>
      <c r="Q1291" s="1"/>
      <c r="S1291" s="5"/>
      <c r="T1291" s="41"/>
      <c r="U1291" s="8"/>
      <c r="W1291" s="2" t="s">
        <v>468</v>
      </c>
      <c r="X1291" s="45" t="str" cm="1">
        <f t="array" ref="X1291">IF(X1030="TRUE",IF(AND(C1289&lt;&gt;1,C1290:C1293="",S1289:U1293=""), "FALSE","TRUE"),"FALSE")</f>
        <v>FALSE</v>
      </c>
      <c r="Z1291" s="1"/>
    </row>
    <row r="1292" spans="2:26" x14ac:dyDescent="0.4">
      <c r="B1292" s="7" t="s">
        <v>112</v>
      </c>
      <c r="C1292" s="8"/>
      <c r="D1292" s="31"/>
      <c r="E1292" s="2" t="s">
        <v>556</v>
      </c>
      <c r="F1292" s="2" t="s">
        <v>114</v>
      </c>
      <c r="G1292" s="2" t="s">
        <v>115</v>
      </c>
      <c r="H1292" s="2">
        <v>241</v>
      </c>
      <c r="I1292" s="2">
        <v>207</v>
      </c>
      <c r="K1292" s="2">
        <v>120</v>
      </c>
      <c r="L1292" s="2" t="s">
        <v>30</v>
      </c>
      <c r="M1292" s="2" t="s">
        <v>476</v>
      </c>
      <c r="N1292" s="2" t="s">
        <v>479</v>
      </c>
      <c r="O1292" s="2" t="s">
        <v>547</v>
      </c>
      <c r="Q1292" s="1"/>
      <c r="S1292" s="5"/>
      <c r="T1292" s="41"/>
      <c r="U1292" s="8"/>
      <c r="W1292" s="2" t="s">
        <v>468</v>
      </c>
      <c r="X1292" s="45" t="str" cm="1">
        <f t="array" ref="X1292">IF(X1030="TRUE",IF(AND(C1289&lt;&gt;1,C1290:C1293="",S1289:U1293=""), "FALSE","TRUE"),"FALSE")</f>
        <v>FALSE</v>
      </c>
      <c r="Z1292" s="1"/>
    </row>
    <row r="1293" spans="2:26" x14ac:dyDescent="0.4">
      <c r="B1293" s="7" t="s">
        <v>117</v>
      </c>
      <c r="C1293" s="8"/>
      <c r="D1293" s="31"/>
      <c r="E1293" s="2" t="s">
        <v>557</v>
      </c>
      <c r="F1293" s="2" t="s">
        <v>116</v>
      </c>
      <c r="G1293" s="2" t="s">
        <v>115</v>
      </c>
      <c r="H1293" s="2">
        <v>241</v>
      </c>
      <c r="I1293" s="2">
        <v>207</v>
      </c>
      <c r="K1293" s="2">
        <v>120</v>
      </c>
      <c r="L1293" s="2" t="s">
        <v>30</v>
      </c>
      <c r="M1293" s="2" t="s">
        <v>476</v>
      </c>
      <c r="N1293" s="2" t="s">
        <v>479</v>
      </c>
      <c r="O1293" s="2" t="s">
        <v>547</v>
      </c>
      <c r="Q1293" s="1"/>
      <c r="S1293" s="5"/>
      <c r="T1293" s="41"/>
      <c r="U1293" s="8"/>
      <c r="W1293" s="2" t="s">
        <v>468</v>
      </c>
      <c r="X1293" s="45" t="str" cm="1">
        <f t="array" ref="X1293">IF(X1030="TRUE",IF(AND(C1289&lt;&gt;1,C1290:C1293="",S1289:U1293=""), "FALSE","TRUE"),"FALSE")</f>
        <v>FALSE</v>
      </c>
      <c r="Z1293" s="1"/>
    </row>
    <row r="1294" spans="2:26" x14ac:dyDescent="0.4">
      <c r="B1294" s="3" t="s">
        <v>19</v>
      </c>
      <c r="I1294" s="2">
        <v>207</v>
      </c>
      <c r="Q1294" s="1"/>
      <c r="S1294" s="43" t="s">
        <v>36</v>
      </c>
      <c r="T1294" s="44" t="s">
        <v>37</v>
      </c>
      <c r="U1294" s="43" t="s">
        <v>38</v>
      </c>
      <c r="Z1294" s="1"/>
    </row>
    <row r="1295" spans="2:26" x14ac:dyDescent="0.4">
      <c r="B1295" s="7" t="s">
        <v>558</v>
      </c>
      <c r="C1295" s="8"/>
      <c r="D1295" s="31"/>
      <c r="E1295" s="2" t="s">
        <v>559</v>
      </c>
      <c r="F1295" s="2" t="s">
        <v>560</v>
      </c>
      <c r="G1295" s="2" t="s">
        <v>23</v>
      </c>
      <c r="I1295" s="2">
        <v>207</v>
      </c>
      <c r="J1295" s="2" t="s">
        <v>459</v>
      </c>
      <c r="L1295" s="2" t="s">
        <v>30</v>
      </c>
      <c r="M1295" s="2" t="s">
        <v>476</v>
      </c>
      <c r="N1295" s="2" t="s">
        <v>479</v>
      </c>
      <c r="Q1295" s="1"/>
      <c r="S1295" s="5"/>
      <c r="T1295" s="41"/>
      <c r="U1295" s="8"/>
      <c r="W1295" s="2" t="s">
        <v>560</v>
      </c>
      <c r="X1295" s="2" t="str">
        <f>X$1030</f>
        <v>FALSE</v>
      </c>
      <c r="Z1295" s="1"/>
    </row>
    <row r="1296" spans="2:26" x14ac:dyDescent="0.4">
      <c r="C1296" s="18"/>
      <c r="D1296" s="18"/>
      <c r="I1296" s="2">
        <v>207</v>
      </c>
      <c r="J1296" s="2" t="s">
        <v>362</v>
      </c>
      <c r="Q1296" s="1"/>
      <c r="Z1296" s="1"/>
    </row>
    <row r="1297" spans="2:26" x14ac:dyDescent="0.4">
      <c r="B1297" s="50" t="s">
        <v>478</v>
      </c>
      <c r="C1297" s="50"/>
      <c r="D1297" s="33"/>
      <c r="E1297" s="2" t="s">
        <v>479</v>
      </c>
      <c r="I1297" s="2">
        <v>207</v>
      </c>
      <c r="L1297" s="2" t="s">
        <v>480</v>
      </c>
      <c r="M1297" s="2" t="s">
        <v>476</v>
      </c>
      <c r="N1297" s="2" t="s">
        <v>479</v>
      </c>
      <c r="Q1297" s="1"/>
      <c r="S1297" s="43" t="s">
        <v>36</v>
      </c>
      <c r="T1297" s="44" t="s">
        <v>37</v>
      </c>
      <c r="U1297" s="43" t="s">
        <v>38</v>
      </c>
      <c r="Z1297" s="1"/>
    </row>
    <row r="1298" spans="2:26" x14ac:dyDescent="0.4">
      <c r="B1298" s="7" t="s">
        <v>134</v>
      </c>
      <c r="C1298" s="5">
        <v>3</v>
      </c>
      <c r="D1298" s="30"/>
      <c r="E1298" s="2" t="s">
        <v>135</v>
      </c>
      <c r="F1298" s="2" t="s">
        <v>102</v>
      </c>
      <c r="G1298" s="2" t="s">
        <v>103</v>
      </c>
      <c r="I1298" s="2">
        <v>207</v>
      </c>
      <c r="K1298" s="2">
        <v>3</v>
      </c>
      <c r="L1298" s="2" t="s">
        <v>136</v>
      </c>
      <c r="M1298" s="2" t="s">
        <v>476</v>
      </c>
      <c r="N1298" s="2" t="s">
        <v>479</v>
      </c>
      <c r="Q1298" s="1"/>
      <c r="S1298" s="5"/>
      <c r="T1298" s="41"/>
      <c r="U1298" s="8"/>
      <c r="V1298" s="2" t="s">
        <v>105</v>
      </c>
      <c r="W1298" s="2" t="s">
        <v>561</v>
      </c>
      <c r="X1298" s="2" t="str" cm="1">
        <f t="array" ref="X1298">IF(AND(C$1298&lt;&gt;1,C$1299:C$1303="",S$1298:U$1303=""), "FALSE","TRUE")</f>
        <v>FALSE</v>
      </c>
      <c r="Z1298" s="1"/>
    </row>
    <row r="1299" spans="2:26" x14ac:dyDescent="0.4">
      <c r="B1299" s="7" t="s">
        <v>481</v>
      </c>
      <c r="C1299" s="8"/>
      <c r="D1299" s="31"/>
      <c r="E1299" s="2" t="s">
        <v>482</v>
      </c>
      <c r="F1299" s="2" t="s">
        <v>114</v>
      </c>
      <c r="G1299" s="2" t="s">
        <v>115</v>
      </c>
      <c r="I1299" s="2">
        <v>207</v>
      </c>
      <c r="K1299" s="2">
        <v>120</v>
      </c>
      <c r="L1299" s="2" t="s">
        <v>30</v>
      </c>
      <c r="M1299" s="2" t="s">
        <v>476</v>
      </c>
      <c r="N1299" s="2" t="s">
        <v>479</v>
      </c>
      <c r="Q1299" s="1"/>
      <c r="S1299" s="5"/>
      <c r="T1299" s="41"/>
      <c r="U1299" s="8"/>
      <c r="W1299" s="2" t="s">
        <v>468</v>
      </c>
      <c r="X1299" s="2" t="str" cm="1">
        <f t="array" ref="X1299">IF(AND(C$1298&lt;&gt;1,C$1299:C$1303="",S$1298:U$1303=""), "FALSE","TRUE")</f>
        <v>FALSE</v>
      </c>
      <c r="Z1299" s="1"/>
    </row>
    <row r="1300" spans="2:26" x14ac:dyDescent="0.4">
      <c r="B1300" s="7" t="s">
        <v>483</v>
      </c>
      <c r="C1300" s="8"/>
      <c r="D1300" s="31"/>
      <c r="E1300" s="2" t="s">
        <v>484</v>
      </c>
      <c r="F1300" s="2" t="s">
        <v>370</v>
      </c>
      <c r="G1300" s="2" t="s">
        <v>369</v>
      </c>
      <c r="I1300" s="2">
        <v>207</v>
      </c>
      <c r="K1300" s="2">
        <v>240</v>
      </c>
      <c r="L1300" s="2" t="s">
        <v>30</v>
      </c>
      <c r="M1300" s="2" t="s">
        <v>476</v>
      </c>
      <c r="N1300" s="2" t="s">
        <v>479</v>
      </c>
      <c r="Q1300" s="1"/>
      <c r="S1300" s="5"/>
      <c r="T1300" s="41"/>
      <c r="U1300" s="8"/>
      <c r="W1300" s="2" t="s">
        <v>465</v>
      </c>
      <c r="X1300" s="2" t="str" cm="1">
        <f t="array" ref="X1300">IF(AND(C$1298&lt;&gt;1,C$1299:C$1303="",S$1298:U$1303=""), "FALSE","TRUE")</f>
        <v>FALSE</v>
      </c>
      <c r="Z1300" s="1"/>
    </row>
    <row r="1301" spans="2:26" x14ac:dyDescent="0.4">
      <c r="B1301" s="7" t="s">
        <v>112</v>
      </c>
      <c r="C1301" s="8"/>
      <c r="D1301" s="31"/>
      <c r="E1301" s="2" t="s">
        <v>486</v>
      </c>
      <c r="F1301" s="2" t="s">
        <v>114</v>
      </c>
      <c r="G1301" s="2" t="s">
        <v>115</v>
      </c>
      <c r="I1301" s="2">
        <v>207</v>
      </c>
      <c r="K1301" s="2">
        <v>120</v>
      </c>
      <c r="L1301" s="2" t="s">
        <v>30</v>
      </c>
      <c r="M1301" s="2" t="s">
        <v>476</v>
      </c>
      <c r="N1301" s="2" t="s">
        <v>479</v>
      </c>
      <c r="Q1301" s="1"/>
      <c r="S1301" s="5"/>
      <c r="T1301" s="41"/>
      <c r="U1301" s="8"/>
      <c r="W1301" s="2" t="s">
        <v>468</v>
      </c>
      <c r="X1301" s="2" t="str" cm="1">
        <f t="array" ref="X1301">IF(AND(C$1298&lt;&gt;1,C$1299:C$1303="",S$1298:U$1303=""), "FALSE","TRUE")</f>
        <v>FALSE</v>
      </c>
      <c r="Z1301" s="1"/>
    </row>
    <row r="1302" spans="2:26" x14ac:dyDescent="0.4">
      <c r="B1302" s="7" t="s">
        <v>117</v>
      </c>
      <c r="C1302" s="8"/>
      <c r="D1302" s="31"/>
      <c r="E1302" s="2" t="s">
        <v>487</v>
      </c>
      <c r="F1302" s="2" t="s">
        <v>116</v>
      </c>
      <c r="G1302" s="2" t="s">
        <v>115</v>
      </c>
      <c r="I1302" s="2">
        <v>207</v>
      </c>
      <c r="K1302" s="2">
        <v>120</v>
      </c>
      <c r="L1302" s="2" t="s">
        <v>30</v>
      </c>
      <c r="M1302" s="2" t="s">
        <v>476</v>
      </c>
      <c r="N1302" s="2" t="s">
        <v>479</v>
      </c>
      <c r="Q1302" s="1"/>
      <c r="S1302" s="5"/>
      <c r="T1302" s="41"/>
      <c r="U1302" s="8"/>
      <c r="W1302" s="2" t="s">
        <v>468</v>
      </c>
      <c r="X1302" s="2" t="str" cm="1">
        <f t="array" ref="X1302">IF(AND(C$1298&lt;&gt;1,C$1299:C$1303="",S$1298:U$1303=""), "FALSE","TRUE")</f>
        <v>FALSE</v>
      </c>
      <c r="Z1302" s="1"/>
    </row>
    <row r="1303" spans="2:26" x14ac:dyDescent="0.4">
      <c r="B1303" s="7" t="s">
        <v>333</v>
      </c>
      <c r="C1303" s="11"/>
      <c r="D1303" s="34"/>
      <c r="E1303" s="2" t="s">
        <v>488</v>
      </c>
      <c r="F1303" s="2" t="s">
        <v>489</v>
      </c>
      <c r="G1303" s="2" t="s">
        <v>490</v>
      </c>
      <c r="I1303" s="2">
        <v>207</v>
      </c>
      <c r="K1303" s="2">
        <v>15</v>
      </c>
      <c r="L1303" s="2" t="s">
        <v>30</v>
      </c>
      <c r="M1303" s="2" t="s">
        <v>476</v>
      </c>
      <c r="N1303" s="2" t="s">
        <v>479</v>
      </c>
      <c r="Q1303" s="1"/>
      <c r="S1303" s="5"/>
      <c r="T1303" s="41"/>
      <c r="U1303" s="8"/>
      <c r="W1303" s="2" t="s">
        <v>562</v>
      </c>
      <c r="X1303" s="2" t="str" cm="1">
        <f t="array" ref="X1303">IF(AND(C$1298&lt;&gt;1,C$1299:C$1303="",S$1298:U$1303=""), "FALSE","TRUE")</f>
        <v>FALSE</v>
      </c>
      <c r="Z1303" s="1"/>
    </row>
    <row r="1304" spans="2:26" x14ac:dyDescent="0.4">
      <c r="B1304" s="3" t="s">
        <v>19</v>
      </c>
      <c r="I1304" s="2">
        <v>207</v>
      </c>
      <c r="Q1304" s="1"/>
      <c r="Z1304" s="1"/>
    </row>
    <row r="1305" spans="2:26" x14ac:dyDescent="0.4">
      <c r="B1305" s="50" t="s">
        <v>492</v>
      </c>
      <c r="C1305" s="50"/>
      <c r="D1305" s="33"/>
      <c r="E1305" s="2" t="s">
        <v>493</v>
      </c>
      <c r="I1305" s="2">
        <v>207</v>
      </c>
      <c r="L1305" s="2" t="s">
        <v>494</v>
      </c>
      <c r="M1305" s="2" t="s">
        <v>476</v>
      </c>
      <c r="N1305" s="2" t="s">
        <v>479</v>
      </c>
      <c r="O1305" s="2" t="s">
        <v>493</v>
      </c>
      <c r="Q1305" s="1"/>
      <c r="S1305" s="43" t="s">
        <v>36</v>
      </c>
      <c r="T1305" s="44" t="s">
        <v>37</v>
      </c>
      <c r="U1305" s="43" t="s">
        <v>38</v>
      </c>
      <c r="Z1305" s="1"/>
    </row>
    <row r="1306" spans="2:26" x14ac:dyDescent="0.4">
      <c r="B1306" s="7" t="s">
        <v>134</v>
      </c>
      <c r="C1306" s="5">
        <v>1</v>
      </c>
      <c r="D1306" s="30"/>
      <c r="E1306" s="2" t="s">
        <v>392</v>
      </c>
      <c r="F1306" s="2" t="s">
        <v>102</v>
      </c>
      <c r="G1306" s="2" t="s">
        <v>103</v>
      </c>
      <c r="H1306" s="2">
        <v>214</v>
      </c>
      <c r="I1306" s="2">
        <v>207</v>
      </c>
      <c r="K1306" s="2">
        <v>3</v>
      </c>
      <c r="L1306" s="2" t="s">
        <v>136</v>
      </c>
      <c r="M1306" s="2" t="s">
        <v>476</v>
      </c>
      <c r="N1306" s="2" t="s">
        <v>479</v>
      </c>
      <c r="O1306" s="2" t="s">
        <v>493</v>
      </c>
      <c r="Q1306" s="1"/>
      <c r="S1306" s="5"/>
      <c r="T1306" s="41"/>
      <c r="U1306" s="8"/>
      <c r="V1306" s="2" t="s">
        <v>105</v>
      </c>
      <c r="W1306" s="2" t="s">
        <v>561</v>
      </c>
      <c r="X1306" s="45" t="str" cm="1">
        <f t="array" ref="X1306">IF(X1298="TRUE",IF(AND(C1306&lt;&gt;1,C1307:C1310="",S1306:U1310=""), "FALSE","TRUE"),"FALSE")</f>
        <v>FALSE</v>
      </c>
      <c r="Z1306" s="1"/>
    </row>
    <row r="1307" spans="2:26" x14ac:dyDescent="0.4">
      <c r="B1307" s="7" t="s">
        <v>495</v>
      </c>
      <c r="C1307" s="8"/>
      <c r="D1307" s="31"/>
      <c r="E1307" s="2" t="s">
        <v>496</v>
      </c>
      <c r="F1307" s="2" t="s">
        <v>497</v>
      </c>
      <c r="G1307" s="2" t="s">
        <v>498</v>
      </c>
      <c r="H1307" s="2">
        <v>214</v>
      </c>
      <c r="I1307" s="2">
        <v>207</v>
      </c>
      <c r="K1307" s="2">
        <v>50</v>
      </c>
      <c r="L1307" s="2" t="s">
        <v>30</v>
      </c>
      <c r="M1307" s="2" t="s">
        <v>476</v>
      </c>
      <c r="N1307" s="2" t="s">
        <v>479</v>
      </c>
      <c r="O1307" s="2" t="s">
        <v>493</v>
      </c>
      <c r="Q1307" s="1"/>
      <c r="S1307" s="5"/>
      <c r="T1307" s="41"/>
      <c r="U1307" s="8"/>
      <c r="W1307" s="2" t="s">
        <v>563</v>
      </c>
      <c r="X1307" s="45" t="str" cm="1">
        <f t="array" ref="X1307">IF(X1298="TRUE",IF(AND(C1306&lt;&gt;1,C1307:C1310="",S1306:U1310=""), "FALSE","TRUE"),"FALSE")</f>
        <v>FALSE</v>
      </c>
      <c r="Z1307" s="1"/>
    </row>
    <row r="1308" spans="2:26" x14ac:dyDescent="0.4">
      <c r="B1308" s="7" t="s">
        <v>500</v>
      </c>
      <c r="C1308" s="5"/>
      <c r="D1308" s="30"/>
      <c r="E1308" s="2" t="s">
        <v>501</v>
      </c>
      <c r="F1308" s="2" t="s">
        <v>154</v>
      </c>
      <c r="G1308" s="2" t="s">
        <v>502</v>
      </c>
      <c r="H1308" s="2">
        <v>214</v>
      </c>
      <c r="I1308" s="2">
        <v>207</v>
      </c>
      <c r="K1308" s="2">
        <v>10</v>
      </c>
      <c r="L1308" s="2" t="s">
        <v>30</v>
      </c>
      <c r="M1308" s="2" t="s">
        <v>476</v>
      </c>
      <c r="N1308" s="2" t="s">
        <v>479</v>
      </c>
      <c r="O1308" s="2" t="s">
        <v>493</v>
      </c>
      <c r="Q1308" s="1"/>
      <c r="S1308" s="5"/>
      <c r="T1308" s="41"/>
      <c r="U1308" s="8"/>
      <c r="W1308" s="2" t="s">
        <v>472</v>
      </c>
      <c r="X1308" s="45" t="str" cm="1">
        <f t="array" ref="X1308">IF(X1298="TRUE",IF(AND(C1306&lt;&gt;1,C1307:C1310="",S1306:U1310=""), "FALSE","TRUE"),"FALSE")</f>
        <v>FALSE</v>
      </c>
      <c r="Z1308" s="1"/>
    </row>
    <row r="1309" spans="2:26" x14ac:dyDescent="0.4">
      <c r="B1309" s="7" t="s">
        <v>503</v>
      </c>
      <c r="C1309" s="5"/>
      <c r="D1309" s="30"/>
      <c r="E1309" s="2" t="s">
        <v>504</v>
      </c>
      <c r="F1309" s="2" t="s">
        <v>505</v>
      </c>
      <c r="G1309" s="2" t="s">
        <v>506</v>
      </c>
      <c r="H1309" s="2">
        <v>214</v>
      </c>
      <c r="I1309" s="2">
        <v>207</v>
      </c>
      <c r="K1309" s="2">
        <v>4</v>
      </c>
      <c r="L1309" s="2" t="s">
        <v>30</v>
      </c>
      <c r="M1309" s="2" t="s">
        <v>476</v>
      </c>
      <c r="N1309" s="2" t="s">
        <v>479</v>
      </c>
      <c r="O1309" s="2" t="s">
        <v>493</v>
      </c>
      <c r="Q1309" s="1"/>
      <c r="S1309" s="5"/>
      <c r="T1309" s="41"/>
      <c r="U1309" s="8"/>
      <c r="W1309" s="2" t="s">
        <v>564</v>
      </c>
      <c r="X1309" s="45" t="str" cm="1">
        <f t="array" ref="X1309">IF(X1298="TRUE",IF(AND(C1306&lt;&gt;1,C1307:C1310="",S1306:U1310=""), "FALSE","TRUE"),"FALSE")</f>
        <v>FALSE</v>
      </c>
      <c r="Z1309" s="1"/>
    </row>
    <row r="1310" spans="2:26" collapsed="1" x14ac:dyDescent="0.4">
      <c r="B1310" s="7" t="s">
        <v>508</v>
      </c>
      <c r="C1310" s="8"/>
      <c r="D1310" s="31"/>
      <c r="E1310" s="2" t="s">
        <v>509</v>
      </c>
      <c r="F1310" s="2" t="s">
        <v>510</v>
      </c>
      <c r="G1310" s="2" t="s">
        <v>511</v>
      </c>
      <c r="H1310" s="2">
        <v>214</v>
      </c>
      <c r="I1310" s="2">
        <v>207</v>
      </c>
      <c r="K1310" s="2">
        <v>120</v>
      </c>
      <c r="L1310" s="2" t="s">
        <v>30</v>
      </c>
      <c r="M1310" s="2" t="s">
        <v>476</v>
      </c>
      <c r="N1310" s="2" t="s">
        <v>479</v>
      </c>
      <c r="O1310" s="2" t="s">
        <v>493</v>
      </c>
      <c r="Q1310" s="1"/>
      <c r="S1310" s="5"/>
      <c r="T1310" s="41"/>
      <c r="U1310" s="8"/>
      <c r="W1310" s="2" t="s">
        <v>565</v>
      </c>
      <c r="X1310" s="45" t="str" cm="1">
        <f t="array" ref="X1310">IF(X1298="TRUE",IF(AND(C1306&lt;&gt;1,C1307:C1310="",S1306:U1310=""), "FALSE","TRUE"),"FALSE")</f>
        <v>FALSE</v>
      </c>
      <c r="Z1310" s="1"/>
    </row>
    <row r="1311" spans="2:26" hidden="1" outlineLevel="1" x14ac:dyDescent="0.4">
      <c r="B1311" s="7" t="s">
        <v>134</v>
      </c>
      <c r="C1311" s="5">
        <v>2</v>
      </c>
      <c r="D1311" s="30"/>
      <c r="E1311" s="2" t="s">
        <v>392</v>
      </c>
      <c r="F1311" s="2" t="s">
        <v>102</v>
      </c>
      <c r="G1311" s="2" t="s">
        <v>103</v>
      </c>
      <c r="H1311" s="2">
        <v>214</v>
      </c>
      <c r="I1311" s="2">
        <v>207</v>
      </c>
      <c r="K1311" s="2">
        <v>3</v>
      </c>
      <c r="L1311" s="2" t="s">
        <v>136</v>
      </c>
      <c r="M1311" s="2" t="s">
        <v>476</v>
      </c>
      <c r="N1311" s="2" t="s">
        <v>479</v>
      </c>
      <c r="O1311" s="2" t="s">
        <v>493</v>
      </c>
      <c r="Q1311" s="1"/>
      <c r="S1311" s="5"/>
      <c r="T1311" s="41"/>
      <c r="U1311" s="8"/>
      <c r="V1311" s="2" t="s">
        <v>105</v>
      </c>
      <c r="W1311" s="2" t="s">
        <v>561</v>
      </c>
      <c r="X1311" s="45" t="str" cm="1">
        <f t="array" ref="X1311">IF(X1298="TRUE",IF(AND(C1311&lt;&gt;1,C1312:C1315="",S1311:U1315=""), "FALSE","TRUE"),"FALSE")</f>
        <v>FALSE</v>
      </c>
      <c r="Z1311" s="1"/>
    </row>
    <row r="1312" spans="2:26" hidden="1" outlineLevel="1" x14ac:dyDescent="0.4">
      <c r="B1312" s="7" t="s">
        <v>495</v>
      </c>
      <c r="C1312" s="8"/>
      <c r="D1312" s="31"/>
      <c r="E1312" s="2" t="s">
        <v>496</v>
      </c>
      <c r="F1312" s="2" t="s">
        <v>497</v>
      </c>
      <c r="G1312" s="2" t="s">
        <v>498</v>
      </c>
      <c r="H1312" s="2">
        <v>214</v>
      </c>
      <c r="I1312" s="2">
        <v>207</v>
      </c>
      <c r="K1312" s="2">
        <v>50</v>
      </c>
      <c r="L1312" s="2" t="s">
        <v>30</v>
      </c>
      <c r="M1312" s="2" t="s">
        <v>476</v>
      </c>
      <c r="N1312" s="2" t="s">
        <v>479</v>
      </c>
      <c r="O1312" s="2" t="s">
        <v>493</v>
      </c>
      <c r="Q1312" s="1"/>
      <c r="S1312" s="5"/>
      <c r="T1312" s="41"/>
      <c r="U1312" s="8"/>
      <c r="W1312" s="2" t="s">
        <v>563</v>
      </c>
      <c r="X1312" s="45" t="str" cm="1">
        <f t="array" ref="X1312">IF(X1298="TRUE",IF(AND(C1311&lt;&gt;1,C1312:C1315="",S1311:U1315=""), "FALSE","TRUE"),"FALSE")</f>
        <v>FALSE</v>
      </c>
      <c r="Z1312" s="1"/>
    </row>
    <row r="1313" spans="2:26" hidden="1" outlineLevel="1" x14ac:dyDescent="0.4">
      <c r="B1313" s="7" t="s">
        <v>500</v>
      </c>
      <c r="C1313" s="5"/>
      <c r="D1313" s="30"/>
      <c r="E1313" s="2" t="s">
        <v>501</v>
      </c>
      <c r="F1313" s="2" t="s">
        <v>154</v>
      </c>
      <c r="G1313" s="2" t="s">
        <v>502</v>
      </c>
      <c r="H1313" s="2">
        <v>214</v>
      </c>
      <c r="I1313" s="2">
        <v>207</v>
      </c>
      <c r="K1313" s="2">
        <v>10</v>
      </c>
      <c r="L1313" s="2" t="s">
        <v>30</v>
      </c>
      <c r="M1313" s="2" t="s">
        <v>476</v>
      </c>
      <c r="N1313" s="2" t="s">
        <v>479</v>
      </c>
      <c r="O1313" s="2" t="s">
        <v>493</v>
      </c>
      <c r="Q1313" s="1"/>
      <c r="S1313" s="5"/>
      <c r="T1313" s="41"/>
      <c r="U1313" s="8"/>
      <c r="W1313" s="2" t="s">
        <v>472</v>
      </c>
      <c r="X1313" s="45" t="str" cm="1">
        <f t="array" ref="X1313">IF(X1298="TRUE",IF(AND(C1311&lt;&gt;1,C1312:C1315="",S1311:U1315=""), "FALSE","TRUE"),"FALSE")</f>
        <v>FALSE</v>
      </c>
      <c r="Z1313" s="1"/>
    </row>
    <row r="1314" spans="2:26" hidden="1" outlineLevel="1" x14ac:dyDescent="0.4">
      <c r="B1314" s="7" t="s">
        <v>503</v>
      </c>
      <c r="C1314" s="5"/>
      <c r="D1314" s="30"/>
      <c r="E1314" s="2" t="s">
        <v>504</v>
      </c>
      <c r="F1314" s="2" t="s">
        <v>505</v>
      </c>
      <c r="G1314" s="2" t="s">
        <v>506</v>
      </c>
      <c r="H1314" s="2">
        <v>214</v>
      </c>
      <c r="I1314" s="2">
        <v>207</v>
      </c>
      <c r="K1314" s="2">
        <v>4</v>
      </c>
      <c r="L1314" s="2" t="s">
        <v>30</v>
      </c>
      <c r="M1314" s="2" t="s">
        <v>476</v>
      </c>
      <c r="N1314" s="2" t="s">
        <v>479</v>
      </c>
      <c r="O1314" s="2" t="s">
        <v>493</v>
      </c>
      <c r="Q1314" s="1"/>
      <c r="S1314" s="5"/>
      <c r="T1314" s="41"/>
      <c r="U1314" s="8"/>
      <c r="W1314" s="2" t="s">
        <v>564</v>
      </c>
      <c r="X1314" s="45" t="str" cm="1">
        <f t="array" ref="X1314">IF(X1298="TRUE",IF(AND(C1311&lt;&gt;1,C1312:C1315="",S1311:U1315=""), "FALSE","TRUE"),"FALSE")</f>
        <v>FALSE</v>
      </c>
      <c r="Z1314" s="1"/>
    </row>
    <row r="1315" spans="2:26" hidden="1" outlineLevel="1" x14ac:dyDescent="0.4">
      <c r="B1315" s="7" t="s">
        <v>508</v>
      </c>
      <c r="C1315" s="8"/>
      <c r="D1315" s="31"/>
      <c r="E1315" s="2" t="s">
        <v>509</v>
      </c>
      <c r="F1315" s="2" t="s">
        <v>510</v>
      </c>
      <c r="G1315" s="2" t="s">
        <v>511</v>
      </c>
      <c r="H1315" s="2">
        <v>214</v>
      </c>
      <c r="I1315" s="2">
        <v>207</v>
      </c>
      <c r="K1315" s="2">
        <v>120</v>
      </c>
      <c r="L1315" s="2" t="s">
        <v>30</v>
      </c>
      <c r="M1315" s="2" t="s">
        <v>476</v>
      </c>
      <c r="N1315" s="2" t="s">
        <v>479</v>
      </c>
      <c r="O1315" s="2" t="s">
        <v>493</v>
      </c>
      <c r="Q1315" s="1"/>
      <c r="S1315" s="5"/>
      <c r="T1315" s="41"/>
      <c r="U1315" s="8"/>
      <c r="W1315" s="2" t="s">
        <v>565</v>
      </c>
      <c r="X1315" s="45" t="str" cm="1">
        <f t="array" ref="X1315">IF(X1298="TRUE",IF(AND(C1311&lt;&gt;1,C1312:C1315="",S1311:U1315=""), "FALSE","TRUE"),"FALSE")</f>
        <v>FALSE</v>
      </c>
      <c r="Z1315" s="1"/>
    </row>
    <row r="1316" spans="2:26" x14ac:dyDescent="0.4">
      <c r="B1316" s="3" t="s">
        <v>19</v>
      </c>
      <c r="I1316" s="2">
        <v>207</v>
      </c>
      <c r="Q1316" s="1"/>
      <c r="Z1316" s="1"/>
    </row>
    <row r="1317" spans="2:26" x14ac:dyDescent="0.4">
      <c r="B1317" s="50" t="s">
        <v>513</v>
      </c>
      <c r="C1317" s="50"/>
      <c r="D1317" s="33"/>
      <c r="E1317" s="2" t="s">
        <v>514</v>
      </c>
      <c r="I1317" s="2">
        <v>207</v>
      </c>
      <c r="L1317" s="2" t="s">
        <v>515</v>
      </c>
      <c r="M1317" s="2" t="s">
        <v>476</v>
      </c>
      <c r="N1317" s="2" t="s">
        <v>479</v>
      </c>
      <c r="O1317" s="2" t="s">
        <v>514</v>
      </c>
      <c r="Q1317" s="1"/>
      <c r="S1317" s="43" t="s">
        <v>36</v>
      </c>
      <c r="T1317" s="44" t="s">
        <v>37</v>
      </c>
      <c r="U1317" s="43" t="s">
        <v>38</v>
      </c>
      <c r="Z1317" s="1"/>
    </row>
    <row r="1318" spans="2:26" x14ac:dyDescent="0.4">
      <c r="B1318" s="7" t="s">
        <v>134</v>
      </c>
      <c r="C1318" s="5">
        <v>1</v>
      </c>
      <c r="D1318" s="30"/>
      <c r="E1318" s="2" t="s">
        <v>392</v>
      </c>
      <c r="F1318" s="2" t="s">
        <v>106</v>
      </c>
      <c r="G1318" s="2" t="s">
        <v>103</v>
      </c>
      <c r="H1318" s="2">
        <v>221</v>
      </c>
      <c r="I1318" s="2">
        <v>207</v>
      </c>
      <c r="K1318" s="2">
        <v>3</v>
      </c>
      <c r="L1318" s="2" t="s">
        <v>136</v>
      </c>
      <c r="M1318" s="2" t="s">
        <v>476</v>
      </c>
      <c r="N1318" s="2" t="s">
        <v>479</v>
      </c>
      <c r="O1318" s="2" t="s">
        <v>514</v>
      </c>
      <c r="Q1318" s="1"/>
      <c r="S1318" s="5"/>
      <c r="T1318" s="41"/>
      <c r="U1318" s="8"/>
      <c r="V1318" s="2" t="s">
        <v>105</v>
      </c>
      <c r="W1318" s="2" t="s">
        <v>561</v>
      </c>
      <c r="X1318" s="45" t="str" cm="1">
        <f t="array" ref="X1318">IF(X1298="TRUE",IF(AND(C1318&lt;&gt;1,C1319:C1320="",S1318:U1320=""), "FALSE","TRUE"),"FALSE")</f>
        <v>FALSE</v>
      </c>
      <c r="Z1318" s="1"/>
    </row>
    <row r="1319" spans="2:26" x14ac:dyDescent="0.4">
      <c r="B1319" s="7" t="s">
        <v>516</v>
      </c>
      <c r="C1319" s="8"/>
      <c r="D1319" s="31"/>
      <c r="E1319" s="2" t="s">
        <v>517</v>
      </c>
      <c r="F1319" s="2" t="s">
        <v>499</v>
      </c>
      <c r="G1319" s="2" t="s">
        <v>498</v>
      </c>
      <c r="H1319" s="2">
        <v>221</v>
      </c>
      <c r="I1319" s="2">
        <v>207</v>
      </c>
      <c r="K1319" s="2">
        <v>50</v>
      </c>
      <c r="L1319" s="2" t="s">
        <v>30</v>
      </c>
      <c r="M1319" s="2" t="s">
        <v>476</v>
      </c>
      <c r="N1319" s="2" t="s">
        <v>479</v>
      </c>
      <c r="O1319" s="2" t="s">
        <v>514</v>
      </c>
      <c r="Q1319" s="1"/>
      <c r="S1319" s="5"/>
      <c r="T1319" s="41"/>
      <c r="U1319" s="8"/>
      <c r="W1319" s="2" t="s">
        <v>563</v>
      </c>
      <c r="X1319" s="45" t="str" cm="1">
        <f t="array" ref="X1319">IF(X1298="TRUE",IF(AND(C1318&lt;&gt;1,C1319:C1320="",S1318:U1320=""), "FALSE","TRUE"),"FALSE")</f>
        <v>FALSE</v>
      </c>
      <c r="Z1319" s="1"/>
    </row>
    <row r="1320" spans="2:26" x14ac:dyDescent="0.4">
      <c r="B1320" s="7" t="s">
        <v>508</v>
      </c>
      <c r="C1320" s="8"/>
      <c r="D1320" s="31"/>
      <c r="E1320" s="2" t="s">
        <v>518</v>
      </c>
      <c r="F1320" s="2" t="s">
        <v>512</v>
      </c>
      <c r="G1320" s="2" t="s">
        <v>511</v>
      </c>
      <c r="H1320" s="2">
        <v>221</v>
      </c>
      <c r="I1320" s="2">
        <v>207</v>
      </c>
      <c r="K1320" s="2">
        <v>120</v>
      </c>
      <c r="L1320" s="2" t="s">
        <v>30</v>
      </c>
      <c r="M1320" s="2" t="s">
        <v>476</v>
      </c>
      <c r="N1320" s="2" t="s">
        <v>479</v>
      </c>
      <c r="O1320" s="2" t="s">
        <v>514</v>
      </c>
      <c r="Q1320" s="1"/>
      <c r="S1320" s="5"/>
      <c r="T1320" s="41"/>
      <c r="U1320" s="8"/>
      <c r="W1320" s="2" t="s">
        <v>565</v>
      </c>
      <c r="X1320" s="45" t="str" cm="1">
        <f t="array" ref="X1320">IF(X1298="TRUE",IF(AND(C1318&lt;&gt;1,C1319:C1320="",S1318:U1320=""), "FALSE","TRUE"),"FALSE")</f>
        <v>FALSE</v>
      </c>
      <c r="Z1320" s="1"/>
    </row>
    <row r="1321" spans="2:26" x14ac:dyDescent="0.4">
      <c r="B1321" s="7" t="s">
        <v>134</v>
      </c>
      <c r="C1321" s="5">
        <v>2</v>
      </c>
      <c r="D1321" s="30"/>
      <c r="E1321" s="2" t="s">
        <v>392</v>
      </c>
      <c r="F1321" s="2" t="s">
        <v>106</v>
      </c>
      <c r="G1321" s="2" t="s">
        <v>103</v>
      </c>
      <c r="H1321" s="2">
        <v>221</v>
      </c>
      <c r="I1321" s="2">
        <v>207</v>
      </c>
      <c r="K1321" s="2">
        <v>3</v>
      </c>
      <c r="L1321" s="2" t="s">
        <v>136</v>
      </c>
      <c r="M1321" s="2" t="s">
        <v>476</v>
      </c>
      <c r="N1321" s="2" t="s">
        <v>479</v>
      </c>
      <c r="O1321" s="2" t="s">
        <v>514</v>
      </c>
      <c r="Q1321" s="1"/>
      <c r="S1321" s="5"/>
      <c r="T1321" s="41"/>
      <c r="U1321" s="8"/>
      <c r="V1321" s="2" t="s">
        <v>105</v>
      </c>
      <c r="W1321" s="2" t="s">
        <v>561</v>
      </c>
      <c r="X1321" s="45" t="str" cm="1">
        <f t="array" ref="X1321">IF(X1298="TRUE",IF(AND(C1321&lt;&gt;1,C1322:C1323="",S1321:U1323=""), "FALSE","TRUE"),"FALSE")</f>
        <v>FALSE</v>
      </c>
      <c r="Z1321" s="1"/>
    </row>
    <row r="1322" spans="2:26" x14ac:dyDescent="0.4">
      <c r="B1322" s="7" t="s">
        <v>516</v>
      </c>
      <c r="C1322" s="8"/>
      <c r="D1322" s="31"/>
      <c r="E1322" s="2" t="s">
        <v>517</v>
      </c>
      <c r="F1322" s="2" t="s">
        <v>499</v>
      </c>
      <c r="G1322" s="2" t="s">
        <v>498</v>
      </c>
      <c r="H1322" s="2">
        <v>221</v>
      </c>
      <c r="I1322" s="2">
        <v>207</v>
      </c>
      <c r="K1322" s="2">
        <v>50</v>
      </c>
      <c r="L1322" s="2" t="s">
        <v>30</v>
      </c>
      <c r="M1322" s="2" t="s">
        <v>476</v>
      </c>
      <c r="N1322" s="2" t="s">
        <v>479</v>
      </c>
      <c r="O1322" s="2" t="s">
        <v>514</v>
      </c>
      <c r="Q1322" s="1"/>
      <c r="S1322" s="5"/>
      <c r="T1322" s="41"/>
      <c r="U1322" s="8"/>
      <c r="W1322" s="2" t="s">
        <v>563</v>
      </c>
      <c r="X1322" s="45" t="str" cm="1">
        <f t="array" ref="X1322">IF(X1298="TRUE",IF(AND(C1321&lt;&gt;1,C1322:C1323="",S1321:U1323=""), "FALSE","TRUE"),"FALSE")</f>
        <v>FALSE</v>
      </c>
      <c r="Z1322" s="1"/>
    </row>
    <row r="1323" spans="2:26" x14ac:dyDescent="0.4">
      <c r="B1323" s="7" t="s">
        <v>508</v>
      </c>
      <c r="C1323" s="8"/>
      <c r="D1323" s="31"/>
      <c r="E1323" s="2" t="s">
        <v>518</v>
      </c>
      <c r="F1323" s="2" t="s">
        <v>512</v>
      </c>
      <c r="G1323" s="2" t="s">
        <v>511</v>
      </c>
      <c r="H1323" s="2">
        <v>221</v>
      </c>
      <c r="I1323" s="2">
        <v>207</v>
      </c>
      <c r="K1323" s="2">
        <v>120</v>
      </c>
      <c r="L1323" s="2" t="s">
        <v>30</v>
      </c>
      <c r="M1323" s="2" t="s">
        <v>476</v>
      </c>
      <c r="N1323" s="2" t="s">
        <v>479</v>
      </c>
      <c r="O1323" s="2" t="s">
        <v>514</v>
      </c>
      <c r="Q1323" s="1"/>
      <c r="S1323" s="5"/>
      <c r="T1323" s="41"/>
      <c r="U1323" s="8"/>
      <c r="W1323" s="2" t="s">
        <v>565</v>
      </c>
      <c r="X1323" s="45" t="str" cm="1">
        <f t="array" ref="X1323">IF(X1298="TRUE",IF(AND(C1321&lt;&gt;1,C1322:C1323="",S1321:U1323=""), "FALSE","TRUE"),"FALSE")</f>
        <v>FALSE</v>
      </c>
      <c r="Z1323" s="1"/>
    </row>
    <row r="1324" spans="2:26" x14ac:dyDescent="0.4">
      <c r="B1324" s="7" t="s">
        <v>134</v>
      </c>
      <c r="C1324" s="5">
        <v>3</v>
      </c>
      <c r="D1324" s="30"/>
      <c r="E1324" s="2" t="s">
        <v>392</v>
      </c>
      <c r="F1324" s="2" t="s">
        <v>106</v>
      </c>
      <c r="G1324" s="2" t="s">
        <v>103</v>
      </c>
      <c r="H1324" s="2">
        <v>221</v>
      </c>
      <c r="I1324" s="2">
        <v>207</v>
      </c>
      <c r="K1324" s="2">
        <v>3</v>
      </c>
      <c r="L1324" s="2" t="s">
        <v>136</v>
      </c>
      <c r="M1324" s="2" t="s">
        <v>476</v>
      </c>
      <c r="N1324" s="2" t="s">
        <v>479</v>
      </c>
      <c r="O1324" s="2" t="s">
        <v>514</v>
      </c>
      <c r="Q1324" s="1"/>
      <c r="S1324" s="5"/>
      <c r="T1324" s="41"/>
      <c r="U1324" s="8"/>
      <c r="V1324" s="2" t="s">
        <v>105</v>
      </c>
      <c r="W1324" s="2" t="s">
        <v>561</v>
      </c>
      <c r="X1324" s="45" t="str" cm="1">
        <f t="array" ref="X1324">IF(X1298="TRUE",IF(AND(C1324&lt;&gt;1,C1325:C1326="",S1324:U1326=""), "FALSE","TRUE"),"FALSE")</f>
        <v>FALSE</v>
      </c>
      <c r="Z1324" s="1"/>
    </row>
    <row r="1325" spans="2:26" x14ac:dyDescent="0.4">
      <c r="B1325" s="7" t="s">
        <v>516</v>
      </c>
      <c r="C1325" s="8"/>
      <c r="D1325" s="31"/>
      <c r="E1325" s="2" t="s">
        <v>517</v>
      </c>
      <c r="F1325" s="2" t="s">
        <v>499</v>
      </c>
      <c r="G1325" s="2" t="s">
        <v>498</v>
      </c>
      <c r="H1325" s="2">
        <v>221</v>
      </c>
      <c r="I1325" s="2">
        <v>207</v>
      </c>
      <c r="K1325" s="2">
        <v>50</v>
      </c>
      <c r="L1325" s="2" t="s">
        <v>30</v>
      </c>
      <c r="M1325" s="2" t="s">
        <v>476</v>
      </c>
      <c r="N1325" s="2" t="s">
        <v>479</v>
      </c>
      <c r="O1325" s="2" t="s">
        <v>514</v>
      </c>
      <c r="Q1325" s="1"/>
      <c r="S1325" s="5"/>
      <c r="T1325" s="41"/>
      <c r="U1325" s="8"/>
      <c r="W1325" s="2" t="s">
        <v>563</v>
      </c>
      <c r="X1325" s="45" t="str" cm="1">
        <f t="array" ref="X1325">IF(X1298="TRUE",IF(AND(C1324&lt;&gt;1,C1325:C1326="",S1324:U1326=""), "FALSE","TRUE"),"FALSE")</f>
        <v>FALSE</v>
      </c>
      <c r="Z1325" s="1"/>
    </row>
    <row r="1326" spans="2:26" x14ac:dyDescent="0.4">
      <c r="B1326" s="7" t="s">
        <v>508</v>
      </c>
      <c r="C1326" s="8"/>
      <c r="D1326" s="31"/>
      <c r="E1326" s="2" t="s">
        <v>518</v>
      </c>
      <c r="F1326" s="2" t="s">
        <v>512</v>
      </c>
      <c r="G1326" s="2" t="s">
        <v>511</v>
      </c>
      <c r="H1326" s="2">
        <v>221</v>
      </c>
      <c r="I1326" s="2">
        <v>207</v>
      </c>
      <c r="K1326" s="2">
        <v>120</v>
      </c>
      <c r="L1326" s="2" t="s">
        <v>30</v>
      </c>
      <c r="M1326" s="2" t="s">
        <v>476</v>
      </c>
      <c r="N1326" s="2" t="s">
        <v>479</v>
      </c>
      <c r="O1326" s="2" t="s">
        <v>514</v>
      </c>
      <c r="Q1326" s="1"/>
      <c r="S1326" s="5"/>
      <c r="T1326" s="41"/>
      <c r="U1326" s="8"/>
      <c r="W1326" s="2" t="s">
        <v>565</v>
      </c>
      <c r="X1326" s="45" t="str" cm="1">
        <f t="array" ref="X1326">IF(X1298="TRUE",IF(AND(C1324&lt;&gt;1,C1325:C1326="",S1324:U1326=""), "FALSE","TRUE"),"FALSE")</f>
        <v>FALSE</v>
      </c>
      <c r="Z1326" s="1"/>
    </row>
    <row r="1327" spans="2:26" x14ac:dyDescent="0.4">
      <c r="B1327" s="7" t="s">
        <v>134</v>
      </c>
      <c r="C1327" s="5">
        <v>4</v>
      </c>
      <c r="D1327" s="30"/>
      <c r="E1327" s="2" t="s">
        <v>392</v>
      </c>
      <c r="F1327" s="2" t="s">
        <v>106</v>
      </c>
      <c r="G1327" s="2" t="s">
        <v>103</v>
      </c>
      <c r="H1327" s="2">
        <v>221</v>
      </c>
      <c r="I1327" s="2">
        <v>207</v>
      </c>
      <c r="K1327" s="2">
        <v>3</v>
      </c>
      <c r="L1327" s="2" t="s">
        <v>136</v>
      </c>
      <c r="M1327" s="2" t="s">
        <v>476</v>
      </c>
      <c r="N1327" s="2" t="s">
        <v>479</v>
      </c>
      <c r="O1327" s="2" t="s">
        <v>514</v>
      </c>
      <c r="Q1327" s="1"/>
      <c r="S1327" s="5"/>
      <c r="T1327" s="41"/>
      <c r="U1327" s="8"/>
      <c r="V1327" s="2" t="s">
        <v>105</v>
      </c>
      <c r="W1327" s="2" t="s">
        <v>561</v>
      </c>
      <c r="X1327" s="45" t="str" cm="1">
        <f t="array" ref="X1327">IF(X1298="TRUE",IF(AND(C1327&lt;&gt;1,C1328:C1329="",S1327:U1329=""), "FALSE","TRUE"),"FALSE")</f>
        <v>FALSE</v>
      </c>
      <c r="Z1327" s="1"/>
    </row>
    <row r="1328" spans="2:26" x14ac:dyDescent="0.4">
      <c r="B1328" s="7" t="s">
        <v>516</v>
      </c>
      <c r="C1328" s="8"/>
      <c r="D1328" s="31"/>
      <c r="E1328" s="2" t="s">
        <v>517</v>
      </c>
      <c r="F1328" s="2" t="s">
        <v>499</v>
      </c>
      <c r="G1328" s="2" t="s">
        <v>498</v>
      </c>
      <c r="H1328" s="2">
        <v>221</v>
      </c>
      <c r="I1328" s="2">
        <v>207</v>
      </c>
      <c r="K1328" s="2">
        <v>50</v>
      </c>
      <c r="L1328" s="2" t="s">
        <v>30</v>
      </c>
      <c r="M1328" s="2" t="s">
        <v>476</v>
      </c>
      <c r="N1328" s="2" t="s">
        <v>479</v>
      </c>
      <c r="O1328" s="2" t="s">
        <v>514</v>
      </c>
      <c r="Q1328" s="1"/>
      <c r="S1328" s="5"/>
      <c r="T1328" s="41"/>
      <c r="U1328" s="8"/>
      <c r="W1328" s="2" t="s">
        <v>563</v>
      </c>
      <c r="X1328" s="45" t="str" cm="1">
        <f t="array" ref="X1328">IF(X1298="TRUE",IF(AND(C1327&lt;&gt;1,C1328:C1329="",S1327:U1329=""), "FALSE","TRUE"),"FALSE")</f>
        <v>FALSE</v>
      </c>
      <c r="Z1328" s="1"/>
    </row>
    <row r="1329" spans="2:26" x14ac:dyDescent="0.4">
      <c r="B1329" s="7" t="s">
        <v>508</v>
      </c>
      <c r="C1329" s="8"/>
      <c r="D1329" s="31"/>
      <c r="E1329" s="2" t="s">
        <v>518</v>
      </c>
      <c r="F1329" s="2" t="s">
        <v>512</v>
      </c>
      <c r="G1329" s="2" t="s">
        <v>511</v>
      </c>
      <c r="H1329" s="2">
        <v>221</v>
      </c>
      <c r="I1329" s="2">
        <v>207</v>
      </c>
      <c r="K1329" s="2">
        <v>120</v>
      </c>
      <c r="L1329" s="2" t="s">
        <v>30</v>
      </c>
      <c r="M1329" s="2" t="s">
        <v>476</v>
      </c>
      <c r="N1329" s="2" t="s">
        <v>479</v>
      </c>
      <c r="O1329" s="2" t="s">
        <v>514</v>
      </c>
      <c r="Q1329" s="1"/>
      <c r="S1329" s="5"/>
      <c r="T1329" s="41"/>
      <c r="U1329" s="8"/>
      <c r="W1329" s="2" t="s">
        <v>565</v>
      </c>
      <c r="X1329" s="45" t="str" cm="1">
        <f t="array" ref="X1329">IF(X1298="TRUE",IF(AND(C1327&lt;&gt;1,C1328:C1329="",S1327:U1329=""), "FALSE","TRUE"),"FALSE")</f>
        <v>FALSE</v>
      </c>
      <c r="Z1329" s="1"/>
    </row>
    <row r="1330" spans="2:26" x14ac:dyDescent="0.4">
      <c r="B1330" s="7" t="s">
        <v>134</v>
      </c>
      <c r="C1330" s="5">
        <v>5</v>
      </c>
      <c r="D1330" s="30"/>
      <c r="E1330" s="2" t="s">
        <v>392</v>
      </c>
      <c r="F1330" s="2" t="s">
        <v>106</v>
      </c>
      <c r="G1330" s="2" t="s">
        <v>103</v>
      </c>
      <c r="H1330" s="2">
        <v>221</v>
      </c>
      <c r="I1330" s="2">
        <v>207</v>
      </c>
      <c r="K1330" s="2">
        <v>3</v>
      </c>
      <c r="L1330" s="2" t="s">
        <v>136</v>
      </c>
      <c r="M1330" s="2" t="s">
        <v>476</v>
      </c>
      <c r="N1330" s="2" t="s">
        <v>479</v>
      </c>
      <c r="O1330" s="2" t="s">
        <v>514</v>
      </c>
      <c r="Q1330" s="1"/>
      <c r="S1330" s="5"/>
      <c r="T1330" s="41"/>
      <c r="U1330" s="8"/>
      <c r="V1330" s="2" t="s">
        <v>105</v>
      </c>
      <c r="W1330" s="2" t="s">
        <v>561</v>
      </c>
      <c r="X1330" s="45" t="str" cm="1">
        <f t="array" ref="X1330">IF(X1298="TRUE",IF(AND(C1330&lt;&gt;1,C1331:C1332="",S1330:U1332=""), "FALSE","TRUE"),"FALSE")</f>
        <v>FALSE</v>
      </c>
      <c r="Z1330" s="1"/>
    </row>
    <row r="1331" spans="2:26" x14ac:dyDescent="0.4">
      <c r="B1331" s="7" t="s">
        <v>516</v>
      </c>
      <c r="C1331" s="8"/>
      <c r="D1331" s="31"/>
      <c r="E1331" s="2" t="s">
        <v>517</v>
      </c>
      <c r="F1331" s="2" t="s">
        <v>499</v>
      </c>
      <c r="G1331" s="2" t="s">
        <v>498</v>
      </c>
      <c r="H1331" s="2">
        <v>221</v>
      </c>
      <c r="I1331" s="2">
        <v>207</v>
      </c>
      <c r="K1331" s="2">
        <v>50</v>
      </c>
      <c r="L1331" s="2" t="s">
        <v>30</v>
      </c>
      <c r="M1331" s="2" t="s">
        <v>476</v>
      </c>
      <c r="N1331" s="2" t="s">
        <v>479</v>
      </c>
      <c r="O1331" s="2" t="s">
        <v>514</v>
      </c>
      <c r="Q1331" s="1"/>
      <c r="S1331" s="5"/>
      <c r="T1331" s="41"/>
      <c r="U1331" s="8"/>
      <c r="W1331" s="2" t="s">
        <v>563</v>
      </c>
      <c r="X1331" s="45" t="str" cm="1">
        <f t="array" ref="X1331">IF(X1298="TRUE",IF(AND(C1330&lt;&gt;1,C1331:C1332="",S1330:U1332=""), "FALSE","TRUE"),"FALSE")</f>
        <v>FALSE</v>
      </c>
      <c r="Z1331" s="1"/>
    </row>
    <row r="1332" spans="2:26" collapsed="1" x14ac:dyDescent="0.4">
      <c r="B1332" s="7" t="s">
        <v>508</v>
      </c>
      <c r="C1332" s="8"/>
      <c r="D1332" s="31"/>
      <c r="E1332" s="2" t="s">
        <v>518</v>
      </c>
      <c r="F1332" s="2" t="s">
        <v>512</v>
      </c>
      <c r="G1332" s="2" t="s">
        <v>511</v>
      </c>
      <c r="H1332" s="2">
        <v>221</v>
      </c>
      <c r="I1332" s="2">
        <v>207</v>
      </c>
      <c r="K1332" s="2">
        <v>120</v>
      </c>
      <c r="L1332" s="2" t="s">
        <v>30</v>
      </c>
      <c r="M1332" s="2" t="s">
        <v>476</v>
      </c>
      <c r="N1332" s="2" t="s">
        <v>479</v>
      </c>
      <c r="O1332" s="2" t="s">
        <v>514</v>
      </c>
      <c r="Q1332" s="1"/>
      <c r="S1332" s="5"/>
      <c r="T1332" s="41"/>
      <c r="U1332" s="8"/>
      <c r="W1332" s="2" t="s">
        <v>565</v>
      </c>
      <c r="X1332" s="45" t="str" cm="1">
        <f t="array" ref="X1332">IF(X1298="TRUE",IF(AND(C1330&lt;&gt;1,C1331:C1332="",S1330:U1332=""), "FALSE","TRUE"),"FALSE")</f>
        <v>FALSE</v>
      </c>
      <c r="Z1332" s="1"/>
    </row>
    <row r="1333" spans="2:26" hidden="1" outlineLevel="1" x14ac:dyDescent="0.4">
      <c r="B1333" s="7" t="s">
        <v>134</v>
      </c>
      <c r="C1333" s="5">
        <v>6</v>
      </c>
      <c r="D1333" s="30"/>
      <c r="E1333" s="2" t="s">
        <v>392</v>
      </c>
      <c r="F1333" s="2" t="s">
        <v>106</v>
      </c>
      <c r="G1333" s="2" t="s">
        <v>103</v>
      </c>
      <c r="H1333" s="2">
        <v>221</v>
      </c>
      <c r="I1333" s="2">
        <v>207</v>
      </c>
      <c r="K1333" s="2">
        <v>3</v>
      </c>
      <c r="L1333" s="2" t="s">
        <v>136</v>
      </c>
      <c r="M1333" s="2" t="s">
        <v>476</v>
      </c>
      <c r="N1333" s="2" t="s">
        <v>479</v>
      </c>
      <c r="O1333" s="2" t="s">
        <v>514</v>
      </c>
      <c r="Q1333" s="1"/>
      <c r="S1333" s="5"/>
      <c r="T1333" s="41"/>
      <c r="U1333" s="8"/>
      <c r="V1333" s="2" t="s">
        <v>105</v>
      </c>
      <c r="W1333" s="2" t="s">
        <v>561</v>
      </c>
      <c r="X1333" s="45" t="str" cm="1">
        <f t="array" ref="X1333">IF(X1298="TRUE",IF(AND(C1333&lt;&gt;1,C1334:C1335="",S1333:U1335=""), "FALSE","TRUE"),"FALSE")</f>
        <v>FALSE</v>
      </c>
      <c r="Z1333" s="1"/>
    </row>
    <row r="1334" spans="2:26" hidden="1" outlineLevel="1" x14ac:dyDescent="0.4">
      <c r="B1334" s="7" t="s">
        <v>516</v>
      </c>
      <c r="C1334" s="8"/>
      <c r="D1334" s="31"/>
      <c r="E1334" s="2" t="s">
        <v>517</v>
      </c>
      <c r="F1334" s="2" t="s">
        <v>499</v>
      </c>
      <c r="G1334" s="2" t="s">
        <v>498</v>
      </c>
      <c r="H1334" s="2">
        <v>221</v>
      </c>
      <c r="I1334" s="2">
        <v>207</v>
      </c>
      <c r="K1334" s="2">
        <v>50</v>
      </c>
      <c r="L1334" s="2" t="s">
        <v>30</v>
      </c>
      <c r="M1334" s="2" t="s">
        <v>476</v>
      </c>
      <c r="N1334" s="2" t="s">
        <v>479</v>
      </c>
      <c r="O1334" s="2" t="s">
        <v>514</v>
      </c>
      <c r="Q1334" s="1"/>
      <c r="S1334" s="5"/>
      <c r="T1334" s="41"/>
      <c r="U1334" s="8"/>
      <c r="W1334" s="2" t="s">
        <v>563</v>
      </c>
      <c r="X1334" s="45" t="str" cm="1">
        <f t="array" ref="X1334">IF(X1298="TRUE",IF(AND(C1333&lt;&gt;1,C1334:C1335="",S1333:U1335=""), "FALSE","TRUE"),"FALSE")</f>
        <v>FALSE</v>
      </c>
      <c r="Z1334" s="1"/>
    </row>
    <row r="1335" spans="2:26" hidden="1" outlineLevel="1" x14ac:dyDescent="0.4">
      <c r="B1335" s="7" t="s">
        <v>508</v>
      </c>
      <c r="C1335" s="8"/>
      <c r="D1335" s="31"/>
      <c r="E1335" s="2" t="s">
        <v>518</v>
      </c>
      <c r="F1335" s="2" t="s">
        <v>512</v>
      </c>
      <c r="G1335" s="2" t="s">
        <v>511</v>
      </c>
      <c r="H1335" s="2">
        <v>221</v>
      </c>
      <c r="I1335" s="2">
        <v>207</v>
      </c>
      <c r="K1335" s="2">
        <v>120</v>
      </c>
      <c r="L1335" s="2" t="s">
        <v>30</v>
      </c>
      <c r="M1335" s="2" t="s">
        <v>476</v>
      </c>
      <c r="N1335" s="2" t="s">
        <v>479</v>
      </c>
      <c r="O1335" s="2" t="s">
        <v>514</v>
      </c>
      <c r="Q1335" s="1"/>
      <c r="S1335" s="5"/>
      <c r="T1335" s="41"/>
      <c r="U1335" s="8"/>
      <c r="W1335" s="2" t="s">
        <v>565</v>
      </c>
      <c r="X1335" s="45" t="str" cm="1">
        <f t="array" ref="X1335">IF(X1298="TRUE",IF(AND(C1333&lt;&gt;1,C1334:C1335="",S1333:U1335=""), "FALSE","TRUE"),"FALSE")</f>
        <v>FALSE</v>
      </c>
      <c r="Z1335" s="1"/>
    </row>
    <row r="1336" spans="2:26" hidden="1" outlineLevel="1" x14ac:dyDescent="0.4">
      <c r="B1336" s="7" t="s">
        <v>134</v>
      </c>
      <c r="C1336" s="5">
        <v>7</v>
      </c>
      <c r="D1336" s="30"/>
      <c r="E1336" s="2" t="s">
        <v>392</v>
      </c>
      <c r="F1336" s="2" t="s">
        <v>106</v>
      </c>
      <c r="G1336" s="2" t="s">
        <v>103</v>
      </c>
      <c r="H1336" s="2">
        <v>221</v>
      </c>
      <c r="I1336" s="2">
        <v>207</v>
      </c>
      <c r="K1336" s="2">
        <v>3</v>
      </c>
      <c r="L1336" s="2" t="s">
        <v>136</v>
      </c>
      <c r="M1336" s="2" t="s">
        <v>476</v>
      </c>
      <c r="N1336" s="2" t="s">
        <v>479</v>
      </c>
      <c r="O1336" s="2" t="s">
        <v>514</v>
      </c>
      <c r="Q1336" s="1"/>
      <c r="S1336" s="5"/>
      <c r="T1336" s="41"/>
      <c r="U1336" s="8"/>
      <c r="V1336" s="2" t="s">
        <v>105</v>
      </c>
      <c r="W1336" s="2" t="s">
        <v>561</v>
      </c>
      <c r="X1336" s="45" t="str" cm="1">
        <f t="array" ref="X1336">IF(X1298="TRUE",IF(AND(C1336&lt;&gt;1,C1337:C1338="",S1336:U1338=""), "FALSE","TRUE"),"FALSE")</f>
        <v>FALSE</v>
      </c>
      <c r="Z1336" s="1"/>
    </row>
    <row r="1337" spans="2:26" hidden="1" outlineLevel="1" x14ac:dyDescent="0.4">
      <c r="B1337" s="7" t="s">
        <v>516</v>
      </c>
      <c r="C1337" s="8"/>
      <c r="D1337" s="31"/>
      <c r="E1337" s="2" t="s">
        <v>517</v>
      </c>
      <c r="F1337" s="2" t="s">
        <v>499</v>
      </c>
      <c r="G1337" s="2" t="s">
        <v>498</v>
      </c>
      <c r="H1337" s="2">
        <v>221</v>
      </c>
      <c r="I1337" s="2">
        <v>207</v>
      </c>
      <c r="K1337" s="2">
        <v>50</v>
      </c>
      <c r="L1337" s="2" t="s">
        <v>30</v>
      </c>
      <c r="M1337" s="2" t="s">
        <v>476</v>
      </c>
      <c r="N1337" s="2" t="s">
        <v>479</v>
      </c>
      <c r="O1337" s="2" t="s">
        <v>514</v>
      </c>
      <c r="Q1337" s="1"/>
      <c r="S1337" s="5"/>
      <c r="T1337" s="41"/>
      <c r="U1337" s="8"/>
      <c r="W1337" s="2" t="s">
        <v>563</v>
      </c>
      <c r="X1337" s="45" t="str" cm="1">
        <f t="array" ref="X1337">IF(X1298="TRUE",IF(AND(C1336&lt;&gt;1,C1337:C1338="",S1336:U1338=""), "FALSE","TRUE"),"FALSE")</f>
        <v>FALSE</v>
      </c>
      <c r="Z1337" s="1"/>
    </row>
    <row r="1338" spans="2:26" hidden="1" outlineLevel="1" x14ac:dyDescent="0.4">
      <c r="B1338" s="7" t="s">
        <v>508</v>
      </c>
      <c r="C1338" s="8"/>
      <c r="D1338" s="31"/>
      <c r="E1338" s="2" t="s">
        <v>518</v>
      </c>
      <c r="F1338" s="2" t="s">
        <v>512</v>
      </c>
      <c r="G1338" s="2" t="s">
        <v>511</v>
      </c>
      <c r="H1338" s="2">
        <v>221</v>
      </c>
      <c r="I1338" s="2">
        <v>207</v>
      </c>
      <c r="K1338" s="2">
        <v>120</v>
      </c>
      <c r="L1338" s="2" t="s">
        <v>30</v>
      </c>
      <c r="M1338" s="2" t="s">
        <v>476</v>
      </c>
      <c r="N1338" s="2" t="s">
        <v>479</v>
      </c>
      <c r="O1338" s="2" t="s">
        <v>514</v>
      </c>
      <c r="Q1338" s="1"/>
      <c r="S1338" s="5"/>
      <c r="T1338" s="41"/>
      <c r="U1338" s="8"/>
      <c r="W1338" s="2" t="s">
        <v>565</v>
      </c>
      <c r="X1338" s="45" t="str" cm="1">
        <f t="array" ref="X1338">IF(X1298="TRUE",IF(AND(C1336&lt;&gt;1,C1337:C1338="",S1336:U1338=""), "FALSE","TRUE"),"FALSE")</f>
        <v>FALSE</v>
      </c>
      <c r="Z1338" s="1"/>
    </row>
    <row r="1339" spans="2:26" hidden="1" outlineLevel="1" x14ac:dyDescent="0.4">
      <c r="B1339" s="7" t="s">
        <v>134</v>
      </c>
      <c r="C1339" s="5">
        <v>8</v>
      </c>
      <c r="D1339" s="30"/>
      <c r="E1339" s="2" t="s">
        <v>392</v>
      </c>
      <c r="F1339" s="2" t="s">
        <v>106</v>
      </c>
      <c r="G1339" s="2" t="s">
        <v>103</v>
      </c>
      <c r="H1339" s="2">
        <v>221</v>
      </c>
      <c r="I1339" s="2">
        <v>207</v>
      </c>
      <c r="K1339" s="2">
        <v>3</v>
      </c>
      <c r="L1339" s="2" t="s">
        <v>136</v>
      </c>
      <c r="M1339" s="2" t="s">
        <v>476</v>
      </c>
      <c r="N1339" s="2" t="s">
        <v>479</v>
      </c>
      <c r="O1339" s="2" t="s">
        <v>514</v>
      </c>
      <c r="Q1339" s="1"/>
      <c r="S1339" s="5"/>
      <c r="T1339" s="41"/>
      <c r="U1339" s="8"/>
      <c r="V1339" s="2" t="s">
        <v>105</v>
      </c>
      <c r="W1339" s="2" t="s">
        <v>561</v>
      </c>
      <c r="X1339" s="45" t="str" cm="1">
        <f t="array" ref="X1339">IF(X1298="TRUE",IF(AND(C1339&lt;&gt;1,C1340:C1341="",S1339:U1341=""), "FALSE","TRUE"),"FALSE")</f>
        <v>FALSE</v>
      </c>
      <c r="Z1339" s="1"/>
    </row>
    <row r="1340" spans="2:26" hidden="1" outlineLevel="1" x14ac:dyDescent="0.4">
      <c r="B1340" s="7" t="s">
        <v>516</v>
      </c>
      <c r="C1340" s="8"/>
      <c r="D1340" s="31"/>
      <c r="E1340" s="2" t="s">
        <v>517</v>
      </c>
      <c r="F1340" s="2" t="s">
        <v>499</v>
      </c>
      <c r="G1340" s="2" t="s">
        <v>498</v>
      </c>
      <c r="H1340" s="2">
        <v>221</v>
      </c>
      <c r="I1340" s="2">
        <v>207</v>
      </c>
      <c r="K1340" s="2">
        <v>50</v>
      </c>
      <c r="L1340" s="2" t="s">
        <v>30</v>
      </c>
      <c r="M1340" s="2" t="s">
        <v>476</v>
      </c>
      <c r="N1340" s="2" t="s">
        <v>479</v>
      </c>
      <c r="O1340" s="2" t="s">
        <v>514</v>
      </c>
      <c r="Q1340" s="1"/>
      <c r="S1340" s="5"/>
      <c r="T1340" s="41"/>
      <c r="U1340" s="8"/>
      <c r="W1340" s="2" t="s">
        <v>563</v>
      </c>
      <c r="X1340" s="45" t="str" cm="1">
        <f t="array" ref="X1340">IF(X1298="TRUE",IF(AND(C1339&lt;&gt;1,C1340:C1341="",S1339:U1341=""), "FALSE","TRUE"),"FALSE")</f>
        <v>FALSE</v>
      </c>
      <c r="Z1340" s="1"/>
    </row>
    <row r="1341" spans="2:26" hidden="1" outlineLevel="1" x14ac:dyDescent="0.4">
      <c r="B1341" s="7" t="s">
        <v>508</v>
      </c>
      <c r="C1341" s="8"/>
      <c r="D1341" s="31"/>
      <c r="E1341" s="2" t="s">
        <v>518</v>
      </c>
      <c r="F1341" s="2" t="s">
        <v>512</v>
      </c>
      <c r="G1341" s="2" t="s">
        <v>511</v>
      </c>
      <c r="H1341" s="2">
        <v>221</v>
      </c>
      <c r="I1341" s="2">
        <v>207</v>
      </c>
      <c r="K1341" s="2">
        <v>120</v>
      </c>
      <c r="L1341" s="2" t="s">
        <v>30</v>
      </c>
      <c r="M1341" s="2" t="s">
        <v>476</v>
      </c>
      <c r="N1341" s="2" t="s">
        <v>479</v>
      </c>
      <c r="O1341" s="2" t="s">
        <v>514</v>
      </c>
      <c r="Q1341" s="1"/>
      <c r="S1341" s="5"/>
      <c r="T1341" s="41"/>
      <c r="U1341" s="8"/>
      <c r="W1341" s="2" t="s">
        <v>565</v>
      </c>
      <c r="X1341" s="45" t="str" cm="1">
        <f t="array" ref="X1341">IF(X1298="TRUE",IF(AND(C1339&lt;&gt;1,C1340:C1341="",S1339:U1341=""), "FALSE","TRUE"),"FALSE")</f>
        <v>FALSE</v>
      </c>
      <c r="Z1341" s="1"/>
    </row>
    <row r="1342" spans="2:26" hidden="1" outlineLevel="1" x14ac:dyDescent="0.4">
      <c r="B1342" s="7" t="s">
        <v>134</v>
      </c>
      <c r="C1342" s="5">
        <v>9</v>
      </c>
      <c r="D1342" s="30"/>
      <c r="E1342" s="2" t="s">
        <v>392</v>
      </c>
      <c r="F1342" s="2" t="s">
        <v>106</v>
      </c>
      <c r="G1342" s="2" t="s">
        <v>103</v>
      </c>
      <c r="H1342" s="2">
        <v>221</v>
      </c>
      <c r="I1342" s="2">
        <v>207</v>
      </c>
      <c r="K1342" s="2">
        <v>3</v>
      </c>
      <c r="L1342" s="2" t="s">
        <v>136</v>
      </c>
      <c r="M1342" s="2" t="s">
        <v>476</v>
      </c>
      <c r="N1342" s="2" t="s">
        <v>479</v>
      </c>
      <c r="O1342" s="2" t="s">
        <v>514</v>
      </c>
      <c r="Q1342" s="1"/>
      <c r="S1342" s="5"/>
      <c r="T1342" s="41"/>
      <c r="U1342" s="8"/>
      <c r="V1342" s="2" t="s">
        <v>105</v>
      </c>
      <c r="W1342" s="2" t="s">
        <v>561</v>
      </c>
      <c r="X1342" s="45" t="str" cm="1">
        <f t="array" ref="X1342">IF(X1298="TRUE",IF(AND(C1342&lt;&gt;1,C1343:C1344="",S1342:U1344=""), "FALSE","TRUE"),"FALSE")</f>
        <v>FALSE</v>
      </c>
      <c r="Z1342" s="1"/>
    </row>
    <row r="1343" spans="2:26" hidden="1" outlineLevel="1" x14ac:dyDescent="0.4">
      <c r="B1343" s="7" t="s">
        <v>516</v>
      </c>
      <c r="C1343" s="8"/>
      <c r="D1343" s="31"/>
      <c r="E1343" s="2" t="s">
        <v>517</v>
      </c>
      <c r="F1343" s="2" t="s">
        <v>499</v>
      </c>
      <c r="G1343" s="2" t="s">
        <v>498</v>
      </c>
      <c r="H1343" s="2">
        <v>221</v>
      </c>
      <c r="I1343" s="2">
        <v>207</v>
      </c>
      <c r="K1343" s="2">
        <v>50</v>
      </c>
      <c r="L1343" s="2" t="s">
        <v>30</v>
      </c>
      <c r="M1343" s="2" t="s">
        <v>476</v>
      </c>
      <c r="N1343" s="2" t="s">
        <v>479</v>
      </c>
      <c r="O1343" s="2" t="s">
        <v>514</v>
      </c>
      <c r="Q1343" s="1"/>
      <c r="S1343" s="5"/>
      <c r="T1343" s="41"/>
      <c r="U1343" s="8"/>
      <c r="W1343" s="2" t="s">
        <v>563</v>
      </c>
      <c r="X1343" s="45" t="str" cm="1">
        <f t="array" ref="X1343">IF(X1298="TRUE",IF(AND(C1342&lt;&gt;1,C1343:C1344="",S1342:U1344=""), "FALSE","TRUE"),"FALSE")</f>
        <v>FALSE</v>
      </c>
      <c r="Z1343" s="1"/>
    </row>
    <row r="1344" spans="2:26" hidden="1" outlineLevel="1" x14ac:dyDescent="0.4">
      <c r="B1344" s="7" t="s">
        <v>508</v>
      </c>
      <c r="C1344" s="8"/>
      <c r="D1344" s="31"/>
      <c r="E1344" s="2" t="s">
        <v>518</v>
      </c>
      <c r="F1344" s="2" t="s">
        <v>512</v>
      </c>
      <c r="G1344" s="2" t="s">
        <v>511</v>
      </c>
      <c r="H1344" s="2">
        <v>221</v>
      </c>
      <c r="I1344" s="2">
        <v>207</v>
      </c>
      <c r="K1344" s="2">
        <v>120</v>
      </c>
      <c r="L1344" s="2" t="s">
        <v>30</v>
      </c>
      <c r="M1344" s="2" t="s">
        <v>476</v>
      </c>
      <c r="N1344" s="2" t="s">
        <v>479</v>
      </c>
      <c r="O1344" s="2" t="s">
        <v>514</v>
      </c>
      <c r="Q1344" s="1"/>
      <c r="S1344" s="5"/>
      <c r="T1344" s="41"/>
      <c r="U1344" s="8"/>
      <c r="W1344" s="2" t="s">
        <v>565</v>
      </c>
      <c r="X1344" s="45" t="str" cm="1">
        <f t="array" ref="X1344">IF(X1298="TRUE",IF(AND(C1342&lt;&gt;1,C1343:C1344="",S1342:U1344=""), "FALSE","TRUE"),"FALSE")</f>
        <v>FALSE</v>
      </c>
      <c r="Z1344" s="1"/>
    </row>
    <row r="1345" spans="2:26" hidden="1" outlineLevel="1" x14ac:dyDescent="0.4">
      <c r="B1345" s="7" t="s">
        <v>134</v>
      </c>
      <c r="C1345" s="5">
        <v>10</v>
      </c>
      <c r="D1345" s="30"/>
      <c r="E1345" s="2" t="s">
        <v>392</v>
      </c>
      <c r="F1345" s="2" t="s">
        <v>106</v>
      </c>
      <c r="G1345" s="2" t="s">
        <v>103</v>
      </c>
      <c r="H1345" s="2">
        <v>221</v>
      </c>
      <c r="I1345" s="2">
        <v>207</v>
      </c>
      <c r="K1345" s="2">
        <v>3</v>
      </c>
      <c r="L1345" s="2" t="s">
        <v>136</v>
      </c>
      <c r="M1345" s="2" t="s">
        <v>476</v>
      </c>
      <c r="N1345" s="2" t="s">
        <v>479</v>
      </c>
      <c r="O1345" s="2" t="s">
        <v>514</v>
      </c>
      <c r="Q1345" s="1"/>
      <c r="S1345" s="5"/>
      <c r="T1345" s="41"/>
      <c r="U1345" s="8"/>
      <c r="V1345" s="2" t="s">
        <v>105</v>
      </c>
      <c r="W1345" s="2" t="s">
        <v>561</v>
      </c>
      <c r="X1345" s="45" t="str" cm="1">
        <f t="array" ref="X1345">IF(X1298="TRUE",IF(AND(C1345&lt;&gt;1,C1346:C1347="",S1345:U1347=""), "FALSE","TRUE"),"FALSE")</f>
        <v>FALSE</v>
      </c>
      <c r="Z1345" s="1"/>
    </row>
    <row r="1346" spans="2:26" hidden="1" outlineLevel="1" x14ac:dyDescent="0.4">
      <c r="B1346" s="7" t="s">
        <v>516</v>
      </c>
      <c r="C1346" s="8"/>
      <c r="D1346" s="31"/>
      <c r="E1346" s="2" t="s">
        <v>517</v>
      </c>
      <c r="F1346" s="2" t="s">
        <v>499</v>
      </c>
      <c r="G1346" s="2" t="s">
        <v>498</v>
      </c>
      <c r="H1346" s="2">
        <v>221</v>
      </c>
      <c r="I1346" s="2">
        <v>207</v>
      </c>
      <c r="K1346" s="2">
        <v>50</v>
      </c>
      <c r="L1346" s="2" t="s">
        <v>30</v>
      </c>
      <c r="M1346" s="2" t="s">
        <v>476</v>
      </c>
      <c r="N1346" s="2" t="s">
        <v>479</v>
      </c>
      <c r="O1346" s="2" t="s">
        <v>514</v>
      </c>
      <c r="Q1346" s="1"/>
      <c r="S1346" s="5"/>
      <c r="T1346" s="41"/>
      <c r="U1346" s="8"/>
      <c r="W1346" s="2" t="s">
        <v>563</v>
      </c>
      <c r="X1346" s="45" t="str" cm="1">
        <f t="array" ref="X1346">IF(X1298="TRUE",IF(AND(C1345&lt;&gt;1,C1346:C1347="",S1345:U1347=""), "FALSE","TRUE"),"FALSE")</f>
        <v>FALSE</v>
      </c>
      <c r="Z1346" s="1"/>
    </row>
    <row r="1347" spans="2:26" hidden="1" outlineLevel="1" x14ac:dyDescent="0.4">
      <c r="B1347" s="7" t="s">
        <v>508</v>
      </c>
      <c r="C1347" s="8"/>
      <c r="D1347" s="31"/>
      <c r="E1347" s="2" t="s">
        <v>518</v>
      </c>
      <c r="F1347" s="2" t="s">
        <v>512</v>
      </c>
      <c r="G1347" s="2" t="s">
        <v>511</v>
      </c>
      <c r="H1347" s="2">
        <v>221</v>
      </c>
      <c r="I1347" s="2">
        <v>207</v>
      </c>
      <c r="K1347" s="2">
        <v>120</v>
      </c>
      <c r="L1347" s="2" t="s">
        <v>30</v>
      </c>
      <c r="M1347" s="2" t="s">
        <v>476</v>
      </c>
      <c r="N1347" s="2" t="s">
        <v>479</v>
      </c>
      <c r="O1347" s="2" t="s">
        <v>514</v>
      </c>
      <c r="Q1347" s="1"/>
      <c r="S1347" s="5"/>
      <c r="T1347" s="41"/>
      <c r="U1347" s="8"/>
      <c r="W1347" s="2" t="s">
        <v>565</v>
      </c>
      <c r="X1347" s="45" t="str" cm="1">
        <f t="array" ref="X1347">IF(X1298="TRUE",IF(AND(C1345&lt;&gt;1,C1346:C1347="",S1345:U1347=""), "FALSE","TRUE"),"FALSE")</f>
        <v>FALSE</v>
      </c>
      <c r="Z1347" s="1"/>
    </row>
    <row r="1348" spans="2:26" hidden="1" outlineLevel="1" x14ac:dyDescent="0.4">
      <c r="B1348" s="7" t="s">
        <v>134</v>
      </c>
      <c r="C1348" s="5">
        <v>11</v>
      </c>
      <c r="D1348" s="30"/>
      <c r="E1348" s="2" t="s">
        <v>392</v>
      </c>
      <c r="F1348" s="2" t="s">
        <v>106</v>
      </c>
      <c r="G1348" s="2" t="s">
        <v>103</v>
      </c>
      <c r="H1348" s="2">
        <v>221</v>
      </c>
      <c r="I1348" s="2">
        <v>207</v>
      </c>
      <c r="K1348" s="2">
        <v>3</v>
      </c>
      <c r="L1348" s="2" t="s">
        <v>136</v>
      </c>
      <c r="M1348" s="2" t="s">
        <v>476</v>
      </c>
      <c r="N1348" s="2" t="s">
        <v>479</v>
      </c>
      <c r="O1348" s="2" t="s">
        <v>514</v>
      </c>
      <c r="Q1348" s="1"/>
      <c r="S1348" s="5"/>
      <c r="T1348" s="41"/>
      <c r="U1348" s="8"/>
      <c r="V1348" s="2" t="s">
        <v>105</v>
      </c>
      <c r="W1348" s="2" t="s">
        <v>561</v>
      </c>
      <c r="X1348" s="45" t="str" cm="1">
        <f t="array" ref="X1348">IF(X1298="TRUE",IF(AND(C1348&lt;&gt;1,C1349:C1350="",S1348:U1350=""), "FALSE","TRUE"),"FALSE")</f>
        <v>FALSE</v>
      </c>
      <c r="Z1348" s="1"/>
    </row>
    <row r="1349" spans="2:26" hidden="1" outlineLevel="1" x14ac:dyDescent="0.4">
      <c r="B1349" s="7" t="s">
        <v>516</v>
      </c>
      <c r="C1349" s="8"/>
      <c r="D1349" s="31"/>
      <c r="E1349" s="2" t="s">
        <v>517</v>
      </c>
      <c r="F1349" s="2" t="s">
        <v>499</v>
      </c>
      <c r="G1349" s="2" t="s">
        <v>498</v>
      </c>
      <c r="H1349" s="2">
        <v>221</v>
      </c>
      <c r="I1349" s="2">
        <v>207</v>
      </c>
      <c r="K1349" s="2">
        <v>50</v>
      </c>
      <c r="L1349" s="2" t="s">
        <v>30</v>
      </c>
      <c r="M1349" s="2" t="s">
        <v>476</v>
      </c>
      <c r="N1349" s="2" t="s">
        <v>479</v>
      </c>
      <c r="O1349" s="2" t="s">
        <v>514</v>
      </c>
      <c r="Q1349" s="1"/>
      <c r="S1349" s="5"/>
      <c r="T1349" s="41"/>
      <c r="U1349" s="8"/>
      <c r="W1349" s="2" t="s">
        <v>563</v>
      </c>
      <c r="X1349" s="45" t="str" cm="1">
        <f t="array" ref="X1349">IF(X1298="TRUE",IF(AND(C1348&lt;&gt;1,C1349:C1350="",S1348:U1350=""), "FALSE","TRUE"),"FALSE")</f>
        <v>FALSE</v>
      </c>
      <c r="Z1349" s="1"/>
    </row>
    <row r="1350" spans="2:26" hidden="1" outlineLevel="1" x14ac:dyDescent="0.4">
      <c r="B1350" s="7" t="s">
        <v>508</v>
      </c>
      <c r="C1350" s="8"/>
      <c r="D1350" s="31"/>
      <c r="E1350" s="2" t="s">
        <v>518</v>
      </c>
      <c r="F1350" s="2" t="s">
        <v>512</v>
      </c>
      <c r="G1350" s="2" t="s">
        <v>511</v>
      </c>
      <c r="H1350" s="2">
        <v>221</v>
      </c>
      <c r="I1350" s="2">
        <v>207</v>
      </c>
      <c r="K1350" s="2">
        <v>120</v>
      </c>
      <c r="L1350" s="2" t="s">
        <v>30</v>
      </c>
      <c r="M1350" s="2" t="s">
        <v>476</v>
      </c>
      <c r="N1350" s="2" t="s">
        <v>479</v>
      </c>
      <c r="O1350" s="2" t="s">
        <v>514</v>
      </c>
      <c r="Q1350" s="1"/>
      <c r="S1350" s="5"/>
      <c r="T1350" s="41"/>
      <c r="U1350" s="8"/>
      <c r="W1350" s="2" t="s">
        <v>565</v>
      </c>
      <c r="X1350" s="45" t="str" cm="1">
        <f t="array" ref="X1350">IF(X1298="TRUE",IF(AND(C1348&lt;&gt;1,C1349:C1350="",S1348:U1350=""), "FALSE","TRUE"),"FALSE")</f>
        <v>FALSE</v>
      </c>
      <c r="Z1350" s="1"/>
    </row>
    <row r="1351" spans="2:26" hidden="1" outlineLevel="1" x14ac:dyDescent="0.4">
      <c r="B1351" s="7" t="s">
        <v>134</v>
      </c>
      <c r="C1351" s="5">
        <v>12</v>
      </c>
      <c r="D1351" s="30"/>
      <c r="E1351" s="2" t="s">
        <v>392</v>
      </c>
      <c r="F1351" s="2" t="s">
        <v>106</v>
      </c>
      <c r="G1351" s="2" t="s">
        <v>103</v>
      </c>
      <c r="H1351" s="2">
        <v>221</v>
      </c>
      <c r="I1351" s="2">
        <v>207</v>
      </c>
      <c r="K1351" s="2">
        <v>3</v>
      </c>
      <c r="L1351" s="2" t="s">
        <v>136</v>
      </c>
      <c r="M1351" s="2" t="s">
        <v>476</v>
      </c>
      <c r="N1351" s="2" t="s">
        <v>479</v>
      </c>
      <c r="O1351" s="2" t="s">
        <v>514</v>
      </c>
      <c r="Q1351" s="1"/>
      <c r="S1351" s="5"/>
      <c r="T1351" s="41"/>
      <c r="U1351" s="8"/>
      <c r="V1351" s="2" t="s">
        <v>105</v>
      </c>
      <c r="W1351" s="2" t="s">
        <v>561</v>
      </c>
      <c r="X1351" s="45" t="str" cm="1">
        <f t="array" ref="X1351">IF(X1298="TRUE",IF(AND(C1351&lt;&gt;1,C1352:C1353="",S1351:U1353=""), "FALSE","TRUE"),"FALSE")</f>
        <v>FALSE</v>
      </c>
      <c r="Z1351" s="1"/>
    </row>
    <row r="1352" spans="2:26" hidden="1" outlineLevel="1" x14ac:dyDescent="0.4">
      <c r="B1352" s="7" t="s">
        <v>516</v>
      </c>
      <c r="C1352" s="8"/>
      <c r="D1352" s="31"/>
      <c r="E1352" s="2" t="s">
        <v>517</v>
      </c>
      <c r="F1352" s="2" t="s">
        <v>499</v>
      </c>
      <c r="G1352" s="2" t="s">
        <v>498</v>
      </c>
      <c r="H1352" s="2">
        <v>221</v>
      </c>
      <c r="I1352" s="2">
        <v>207</v>
      </c>
      <c r="K1352" s="2">
        <v>50</v>
      </c>
      <c r="L1352" s="2" t="s">
        <v>30</v>
      </c>
      <c r="M1352" s="2" t="s">
        <v>476</v>
      </c>
      <c r="N1352" s="2" t="s">
        <v>479</v>
      </c>
      <c r="O1352" s="2" t="s">
        <v>514</v>
      </c>
      <c r="Q1352" s="1"/>
      <c r="S1352" s="5"/>
      <c r="T1352" s="41"/>
      <c r="U1352" s="8"/>
      <c r="W1352" s="2" t="s">
        <v>563</v>
      </c>
      <c r="X1352" s="45" t="str" cm="1">
        <f t="array" ref="X1352">IF(X1298="TRUE",IF(AND(C1351&lt;&gt;1,C1352:C1353="",S1351:U1353=""), "FALSE","TRUE"),"FALSE")</f>
        <v>FALSE</v>
      </c>
      <c r="Z1352" s="1"/>
    </row>
    <row r="1353" spans="2:26" hidden="1" outlineLevel="1" x14ac:dyDescent="0.4">
      <c r="B1353" s="7" t="s">
        <v>508</v>
      </c>
      <c r="C1353" s="8"/>
      <c r="D1353" s="31"/>
      <c r="E1353" s="2" t="s">
        <v>518</v>
      </c>
      <c r="F1353" s="2" t="s">
        <v>512</v>
      </c>
      <c r="G1353" s="2" t="s">
        <v>511</v>
      </c>
      <c r="H1353" s="2">
        <v>221</v>
      </c>
      <c r="I1353" s="2">
        <v>207</v>
      </c>
      <c r="K1353" s="2">
        <v>120</v>
      </c>
      <c r="L1353" s="2" t="s">
        <v>30</v>
      </c>
      <c r="M1353" s="2" t="s">
        <v>476</v>
      </c>
      <c r="N1353" s="2" t="s">
        <v>479</v>
      </c>
      <c r="O1353" s="2" t="s">
        <v>514</v>
      </c>
      <c r="Q1353" s="1"/>
      <c r="S1353" s="5"/>
      <c r="T1353" s="41"/>
      <c r="U1353" s="8"/>
      <c r="W1353" s="2" t="s">
        <v>565</v>
      </c>
      <c r="X1353" s="45" t="str" cm="1">
        <f t="array" ref="X1353">IF(X1298="TRUE",IF(AND(C1351&lt;&gt;1,C1352:C1353="",S1351:U1353=""), "FALSE","TRUE"),"FALSE")</f>
        <v>FALSE</v>
      </c>
      <c r="Z1353" s="1"/>
    </row>
    <row r="1354" spans="2:26" hidden="1" outlineLevel="1" x14ac:dyDescent="0.4">
      <c r="B1354" s="7" t="s">
        <v>134</v>
      </c>
      <c r="C1354" s="5">
        <v>13</v>
      </c>
      <c r="D1354" s="30"/>
      <c r="E1354" s="2" t="s">
        <v>392</v>
      </c>
      <c r="F1354" s="2" t="s">
        <v>106</v>
      </c>
      <c r="G1354" s="2" t="s">
        <v>103</v>
      </c>
      <c r="H1354" s="2">
        <v>221</v>
      </c>
      <c r="I1354" s="2">
        <v>207</v>
      </c>
      <c r="K1354" s="2">
        <v>3</v>
      </c>
      <c r="L1354" s="2" t="s">
        <v>136</v>
      </c>
      <c r="M1354" s="2" t="s">
        <v>476</v>
      </c>
      <c r="N1354" s="2" t="s">
        <v>479</v>
      </c>
      <c r="O1354" s="2" t="s">
        <v>514</v>
      </c>
      <c r="Q1354" s="1"/>
      <c r="S1354" s="5"/>
      <c r="T1354" s="41"/>
      <c r="U1354" s="8"/>
      <c r="V1354" s="2" t="s">
        <v>105</v>
      </c>
      <c r="W1354" s="2" t="s">
        <v>561</v>
      </c>
      <c r="X1354" s="45" t="str" cm="1">
        <f t="array" ref="X1354">IF(X1298="TRUE",IF(AND(C1354&lt;&gt;1,C1355:C1356="",S1354:U1356=""), "FALSE","TRUE"),"FALSE")</f>
        <v>FALSE</v>
      </c>
      <c r="Z1354" s="1"/>
    </row>
    <row r="1355" spans="2:26" hidden="1" outlineLevel="1" x14ac:dyDescent="0.4">
      <c r="B1355" s="7" t="s">
        <v>516</v>
      </c>
      <c r="C1355" s="8"/>
      <c r="D1355" s="31"/>
      <c r="E1355" s="2" t="s">
        <v>517</v>
      </c>
      <c r="F1355" s="2" t="s">
        <v>499</v>
      </c>
      <c r="G1355" s="2" t="s">
        <v>498</v>
      </c>
      <c r="H1355" s="2">
        <v>221</v>
      </c>
      <c r="I1355" s="2">
        <v>207</v>
      </c>
      <c r="K1355" s="2">
        <v>50</v>
      </c>
      <c r="L1355" s="2" t="s">
        <v>30</v>
      </c>
      <c r="M1355" s="2" t="s">
        <v>476</v>
      </c>
      <c r="N1355" s="2" t="s">
        <v>479</v>
      </c>
      <c r="O1355" s="2" t="s">
        <v>514</v>
      </c>
      <c r="Q1355" s="1"/>
      <c r="S1355" s="5"/>
      <c r="T1355" s="41"/>
      <c r="U1355" s="8"/>
      <c r="W1355" s="2" t="s">
        <v>563</v>
      </c>
      <c r="X1355" s="45" t="str" cm="1">
        <f t="array" ref="X1355">IF(X1298="TRUE",IF(AND(C1354&lt;&gt;1,C1355:C1356="",S1354:U1356=""), "FALSE","TRUE"),"FALSE")</f>
        <v>FALSE</v>
      </c>
      <c r="Z1355" s="1"/>
    </row>
    <row r="1356" spans="2:26" hidden="1" outlineLevel="1" x14ac:dyDescent="0.4">
      <c r="B1356" s="7" t="s">
        <v>508</v>
      </c>
      <c r="C1356" s="8"/>
      <c r="D1356" s="31"/>
      <c r="E1356" s="2" t="s">
        <v>518</v>
      </c>
      <c r="F1356" s="2" t="s">
        <v>512</v>
      </c>
      <c r="G1356" s="2" t="s">
        <v>511</v>
      </c>
      <c r="H1356" s="2">
        <v>221</v>
      </c>
      <c r="I1356" s="2">
        <v>207</v>
      </c>
      <c r="K1356" s="2">
        <v>120</v>
      </c>
      <c r="L1356" s="2" t="s">
        <v>30</v>
      </c>
      <c r="M1356" s="2" t="s">
        <v>476</v>
      </c>
      <c r="N1356" s="2" t="s">
        <v>479</v>
      </c>
      <c r="O1356" s="2" t="s">
        <v>514</v>
      </c>
      <c r="Q1356" s="1"/>
      <c r="S1356" s="5"/>
      <c r="T1356" s="41"/>
      <c r="U1356" s="8"/>
      <c r="W1356" s="2" t="s">
        <v>565</v>
      </c>
      <c r="X1356" s="45" t="str" cm="1">
        <f t="array" ref="X1356">IF(X1298="TRUE",IF(AND(C1354&lt;&gt;1,C1355:C1356="",S1354:U1356=""), "FALSE","TRUE"),"FALSE")</f>
        <v>FALSE</v>
      </c>
      <c r="Z1356" s="1"/>
    </row>
    <row r="1357" spans="2:26" hidden="1" outlineLevel="1" x14ac:dyDescent="0.4">
      <c r="B1357" s="7" t="s">
        <v>134</v>
      </c>
      <c r="C1357" s="5">
        <v>14</v>
      </c>
      <c r="D1357" s="30"/>
      <c r="E1357" s="2" t="s">
        <v>392</v>
      </c>
      <c r="F1357" s="2" t="s">
        <v>106</v>
      </c>
      <c r="G1357" s="2" t="s">
        <v>103</v>
      </c>
      <c r="H1357" s="2">
        <v>221</v>
      </c>
      <c r="I1357" s="2">
        <v>207</v>
      </c>
      <c r="K1357" s="2">
        <v>3</v>
      </c>
      <c r="L1357" s="2" t="s">
        <v>136</v>
      </c>
      <c r="M1357" s="2" t="s">
        <v>476</v>
      </c>
      <c r="N1357" s="2" t="s">
        <v>479</v>
      </c>
      <c r="O1357" s="2" t="s">
        <v>514</v>
      </c>
      <c r="Q1357" s="1"/>
      <c r="S1357" s="5"/>
      <c r="T1357" s="41"/>
      <c r="U1357" s="8"/>
      <c r="V1357" s="2" t="s">
        <v>105</v>
      </c>
      <c r="W1357" s="2" t="s">
        <v>561</v>
      </c>
      <c r="X1357" s="45" t="str" cm="1">
        <f t="array" ref="X1357">IF(X1298="TRUE",IF(AND(C1357&lt;&gt;1,C1358:C1359="",S1357:U1359=""), "FALSE","TRUE"),"FALSE")</f>
        <v>FALSE</v>
      </c>
      <c r="Z1357" s="1"/>
    </row>
    <row r="1358" spans="2:26" hidden="1" outlineLevel="1" x14ac:dyDescent="0.4">
      <c r="B1358" s="7" t="s">
        <v>516</v>
      </c>
      <c r="C1358" s="8"/>
      <c r="D1358" s="31"/>
      <c r="E1358" s="2" t="s">
        <v>517</v>
      </c>
      <c r="F1358" s="2" t="s">
        <v>499</v>
      </c>
      <c r="G1358" s="2" t="s">
        <v>498</v>
      </c>
      <c r="H1358" s="2">
        <v>221</v>
      </c>
      <c r="I1358" s="2">
        <v>207</v>
      </c>
      <c r="K1358" s="2">
        <v>50</v>
      </c>
      <c r="L1358" s="2" t="s">
        <v>30</v>
      </c>
      <c r="M1358" s="2" t="s">
        <v>476</v>
      </c>
      <c r="N1358" s="2" t="s">
        <v>479</v>
      </c>
      <c r="O1358" s="2" t="s">
        <v>514</v>
      </c>
      <c r="Q1358" s="1"/>
      <c r="S1358" s="5"/>
      <c r="T1358" s="41"/>
      <c r="U1358" s="8"/>
      <c r="W1358" s="2" t="s">
        <v>563</v>
      </c>
      <c r="X1358" s="45" t="str" cm="1">
        <f t="array" ref="X1358">IF(X1298="TRUE",IF(AND(C1357&lt;&gt;1,C1358:C1359="",S1357:U1359=""), "FALSE","TRUE"),"FALSE")</f>
        <v>FALSE</v>
      </c>
      <c r="Z1358" s="1"/>
    </row>
    <row r="1359" spans="2:26" hidden="1" outlineLevel="1" x14ac:dyDescent="0.4">
      <c r="B1359" s="7" t="s">
        <v>508</v>
      </c>
      <c r="C1359" s="8"/>
      <c r="D1359" s="31"/>
      <c r="E1359" s="2" t="s">
        <v>518</v>
      </c>
      <c r="F1359" s="2" t="s">
        <v>512</v>
      </c>
      <c r="G1359" s="2" t="s">
        <v>511</v>
      </c>
      <c r="H1359" s="2">
        <v>221</v>
      </c>
      <c r="I1359" s="2">
        <v>207</v>
      </c>
      <c r="K1359" s="2">
        <v>120</v>
      </c>
      <c r="L1359" s="2" t="s">
        <v>30</v>
      </c>
      <c r="M1359" s="2" t="s">
        <v>476</v>
      </c>
      <c r="N1359" s="2" t="s">
        <v>479</v>
      </c>
      <c r="O1359" s="2" t="s">
        <v>514</v>
      </c>
      <c r="Q1359" s="1"/>
      <c r="S1359" s="5"/>
      <c r="T1359" s="41"/>
      <c r="U1359" s="8"/>
      <c r="W1359" s="2" t="s">
        <v>565</v>
      </c>
      <c r="X1359" s="45" t="str" cm="1">
        <f t="array" ref="X1359">IF(X1298="TRUE",IF(AND(C1357&lt;&gt;1,C1358:C1359="",S1357:U1359=""), "FALSE","TRUE"),"FALSE")</f>
        <v>FALSE</v>
      </c>
      <c r="Z1359" s="1"/>
    </row>
    <row r="1360" spans="2:26" hidden="1" outlineLevel="1" x14ac:dyDescent="0.4">
      <c r="B1360" s="7" t="s">
        <v>134</v>
      </c>
      <c r="C1360" s="5">
        <v>15</v>
      </c>
      <c r="D1360" s="30"/>
      <c r="E1360" s="2" t="s">
        <v>392</v>
      </c>
      <c r="F1360" s="2" t="s">
        <v>106</v>
      </c>
      <c r="G1360" s="2" t="s">
        <v>103</v>
      </c>
      <c r="H1360" s="2">
        <v>221</v>
      </c>
      <c r="I1360" s="2">
        <v>207</v>
      </c>
      <c r="K1360" s="2">
        <v>3</v>
      </c>
      <c r="L1360" s="2" t="s">
        <v>136</v>
      </c>
      <c r="M1360" s="2" t="s">
        <v>476</v>
      </c>
      <c r="N1360" s="2" t="s">
        <v>479</v>
      </c>
      <c r="O1360" s="2" t="s">
        <v>514</v>
      </c>
      <c r="Q1360" s="1"/>
      <c r="S1360" s="5"/>
      <c r="T1360" s="41"/>
      <c r="U1360" s="8"/>
      <c r="V1360" s="2" t="s">
        <v>105</v>
      </c>
      <c r="W1360" s="2" t="s">
        <v>561</v>
      </c>
      <c r="X1360" s="45" t="str" cm="1">
        <f t="array" ref="X1360">IF(X1298="TRUE",IF(AND(C1360&lt;&gt;1,C1361:C1362="",S1360:U1362=""), "FALSE","TRUE"),"FALSE")</f>
        <v>FALSE</v>
      </c>
      <c r="Z1360" s="1"/>
    </row>
    <row r="1361" spans="2:26" hidden="1" outlineLevel="1" x14ac:dyDescent="0.4">
      <c r="B1361" s="7" t="s">
        <v>516</v>
      </c>
      <c r="C1361" s="8"/>
      <c r="D1361" s="31"/>
      <c r="E1361" s="2" t="s">
        <v>517</v>
      </c>
      <c r="F1361" s="2" t="s">
        <v>499</v>
      </c>
      <c r="G1361" s="2" t="s">
        <v>498</v>
      </c>
      <c r="H1361" s="2">
        <v>221</v>
      </c>
      <c r="I1361" s="2">
        <v>207</v>
      </c>
      <c r="K1361" s="2">
        <v>50</v>
      </c>
      <c r="L1361" s="2" t="s">
        <v>30</v>
      </c>
      <c r="M1361" s="2" t="s">
        <v>476</v>
      </c>
      <c r="N1361" s="2" t="s">
        <v>479</v>
      </c>
      <c r="O1361" s="2" t="s">
        <v>514</v>
      </c>
      <c r="Q1361" s="1"/>
      <c r="S1361" s="5"/>
      <c r="T1361" s="41"/>
      <c r="U1361" s="8"/>
      <c r="W1361" s="2" t="s">
        <v>563</v>
      </c>
      <c r="X1361" s="45" t="str" cm="1">
        <f t="array" ref="X1361">IF(X1298="TRUE",IF(AND(C1360&lt;&gt;1,C1361:C1362="",S1360:U1362=""), "FALSE","TRUE"),"FALSE")</f>
        <v>FALSE</v>
      </c>
      <c r="Z1361" s="1"/>
    </row>
    <row r="1362" spans="2:26" hidden="1" outlineLevel="1" x14ac:dyDescent="0.4">
      <c r="B1362" s="7" t="s">
        <v>508</v>
      </c>
      <c r="C1362" s="8"/>
      <c r="D1362" s="31"/>
      <c r="E1362" s="2" t="s">
        <v>518</v>
      </c>
      <c r="F1362" s="2" t="s">
        <v>512</v>
      </c>
      <c r="G1362" s="2" t="s">
        <v>511</v>
      </c>
      <c r="H1362" s="2">
        <v>221</v>
      </c>
      <c r="I1362" s="2">
        <v>207</v>
      </c>
      <c r="K1362" s="2">
        <v>120</v>
      </c>
      <c r="L1362" s="2" t="s">
        <v>30</v>
      </c>
      <c r="M1362" s="2" t="s">
        <v>476</v>
      </c>
      <c r="N1362" s="2" t="s">
        <v>479</v>
      </c>
      <c r="O1362" s="2" t="s">
        <v>514</v>
      </c>
      <c r="Q1362" s="1"/>
      <c r="S1362" s="5"/>
      <c r="T1362" s="41"/>
      <c r="U1362" s="8"/>
      <c r="W1362" s="2" t="s">
        <v>565</v>
      </c>
      <c r="X1362" s="45" t="str" cm="1">
        <f t="array" ref="X1362">IF(X1298="TRUE",IF(AND(C1360&lt;&gt;1,C1361:C1362="",S1360:U1362=""), "FALSE","TRUE"),"FALSE")</f>
        <v>FALSE</v>
      </c>
      <c r="Z1362" s="1"/>
    </row>
    <row r="1363" spans="2:26" hidden="1" outlineLevel="1" x14ac:dyDescent="0.4">
      <c r="B1363" s="7" t="s">
        <v>134</v>
      </c>
      <c r="C1363" s="5">
        <v>16</v>
      </c>
      <c r="D1363" s="30"/>
      <c r="E1363" s="2" t="s">
        <v>392</v>
      </c>
      <c r="F1363" s="2" t="s">
        <v>106</v>
      </c>
      <c r="G1363" s="2" t="s">
        <v>103</v>
      </c>
      <c r="H1363" s="2">
        <v>221</v>
      </c>
      <c r="I1363" s="2">
        <v>207</v>
      </c>
      <c r="K1363" s="2">
        <v>3</v>
      </c>
      <c r="L1363" s="2" t="s">
        <v>136</v>
      </c>
      <c r="M1363" s="2" t="s">
        <v>476</v>
      </c>
      <c r="N1363" s="2" t="s">
        <v>479</v>
      </c>
      <c r="O1363" s="2" t="s">
        <v>514</v>
      </c>
      <c r="Q1363" s="1"/>
      <c r="S1363" s="5"/>
      <c r="T1363" s="41"/>
      <c r="U1363" s="8"/>
      <c r="V1363" s="2" t="s">
        <v>105</v>
      </c>
      <c r="W1363" s="2" t="s">
        <v>561</v>
      </c>
      <c r="X1363" s="45" t="str" cm="1">
        <f t="array" ref="X1363">IF(X1298="TRUE",IF(AND(C1363&lt;&gt;1,C1364:C1365="",S1363:U1365=""), "FALSE","TRUE"),"FALSE")</f>
        <v>FALSE</v>
      </c>
      <c r="Z1363" s="1"/>
    </row>
    <row r="1364" spans="2:26" hidden="1" outlineLevel="1" x14ac:dyDescent="0.4">
      <c r="B1364" s="7" t="s">
        <v>516</v>
      </c>
      <c r="C1364" s="8"/>
      <c r="D1364" s="31"/>
      <c r="E1364" s="2" t="s">
        <v>517</v>
      </c>
      <c r="F1364" s="2" t="s">
        <v>499</v>
      </c>
      <c r="G1364" s="2" t="s">
        <v>498</v>
      </c>
      <c r="H1364" s="2">
        <v>221</v>
      </c>
      <c r="I1364" s="2">
        <v>207</v>
      </c>
      <c r="K1364" s="2">
        <v>50</v>
      </c>
      <c r="L1364" s="2" t="s">
        <v>30</v>
      </c>
      <c r="M1364" s="2" t="s">
        <v>476</v>
      </c>
      <c r="N1364" s="2" t="s">
        <v>479</v>
      </c>
      <c r="O1364" s="2" t="s">
        <v>514</v>
      </c>
      <c r="Q1364" s="1"/>
      <c r="S1364" s="5"/>
      <c r="T1364" s="41"/>
      <c r="U1364" s="8"/>
      <c r="W1364" s="2" t="s">
        <v>563</v>
      </c>
      <c r="X1364" s="45" t="str" cm="1">
        <f t="array" ref="X1364">IF(X1298="TRUE",IF(AND(C1363&lt;&gt;1,C1364:C1365="",S1363:U1365=""), "FALSE","TRUE"),"FALSE")</f>
        <v>FALSE</v>
      </c>
      <c r="Z1364" s="1"/>
    </row>
    <row r="1365" spans="2:26" hidden="1" outlineLevel="1" x14ac:dyDescent="0.4">
      <c r="B1365" s="7" t="s">
        <v>508</v>
      </c>
      <c r="C1365" s="8"/>
      <c r="D1365" s="31"/>
      <c r="E1365" s="2" t="s">
        <v>518</v>
      </c>
      <c r="F1365" s="2" t="s">
        <v>512</v>
      </c>
      <c r="G1365" s="2" t="s">
        <v>511</v>
      </c>
      <c r="H1365" s="2">
        <v>221</v>
      </c>
      <c r="I1365" s="2">
        <v>207</v>
      </c>
      <c r="K1365" s="2">
        <v>120</v>
      </c>
      <c r="L1365" s="2" t="s">
        <v>30</v>
      </c>
      <c r="M1365" s="2" t="s">
        <v>476</v>
      </c>
      <c r="N1365" s="2" t="s">
        <v>479</v>
      </c>
      <c r="O1365" s="2" t="s">
        <v>514</v>
      </c>
      <c r="Q1365" s="1"/>
      <c r="S1365" s="5"/>
      <c r="T1365" s="41"/>
      <c r="U1365" s="8"/>
      <c r="W1365" s="2" t="s">
        <v>565</v>
      </c>
      <c r="X1365" s="45" t="str" cm="1">
        <f t="array" ref="X1365">IF(X1298="TRUE",IF(AND(C1363&lt;&gt;1,C1364:C1365="",S1363:U1365=""), "FALSE","TRUE"),"FALSE")</f>
        <v>FALSE</v>
      </c>
      <c r="Z1365" s="1"/>
    </row>
    <row r="1366" spans="2:26" hidden="1" outlineLevel="1" x14ac:dyDescent="0.4">
      <c r="B1366" s="7" t="s">
        <v>134</v>
      </c>
      <c r="C1366" s="5">
        <v>17</v>
      </c>
      <c r="D1366" s="30"/>
      <c r="E1366" s="2" t="s">
        <v>392</v>
      </c>
      <c r="F1366" s="2" t="s">
        <v>106</v>
      </c>
      <c r="G1366" s="2" t="s">
        <v>103</v>
      </c>
      <c r="H1366" s="2">
        <v>221</v>
      </c>
      <c r="I1366" s="2">
        <v>207</v>
      </c>
      <c r="K1366" s="2">
        <v>3</v>
      </c>
      <c r="L1366" s="2" t="s">
        <v>136</v>
      </c>
      <c r="M1366" s="2" t="s">
        <v>476</v>
      </c>
      <c r="N1366" s="2" t="s">
        <v>479</v>
      </c>
      <c r="O1366" s="2" t="s">
        <v>514</v>
      </c>
      <c r="Q1366" s="1"/>
      <c r="S1366" s="5"/>
      <c r="T1366" s="41"/>
      <c r="U1366" s="8"/>
      <c r="V1366" s="2" t="s">
        <v>105</v>
      </c>
      <c r="W1366" s="2" t="s">
        <v>561</v>
      </c>
      <c r="X1366" s="45" t="str" cm="1">
        <f t="array" ref="X1366">IF(X1298="TRUE",IF(AND(C1366&lt;&gt;1,C1367:C1368="",S1366:U1368=""), "FALSE","TRUE"),"FALSE")</f>
        <v>FALSE</v>
      </c>
      <c r="Z1366" s="1"/>
    </row>
    <row r="1367" spans="2:26" hidden="1" outlineLevel="1" x14ac:dyDescent="0.4">
      <c r="B1367" s="7" t="s">
        <v>516</v>
      </c>
      <c r="C1367" s="8"/>
      <c r="D1367" s="31"/>
      <c r="E1367" s="2" t="s">
        <v>517</v>
      </c>
      <c r="F1367" s="2" t="s">
        <v>499</v>
      </c>
      <c r="G1367" s="2" t="s">
        <v>498</v>
      </c>
      <c r="H1367" s="2">
        <v>221</v>
      </c>
      <c r="I1367" s="2">
        <v>207</v>
      </c>
      <c r="K1367" s="2">
        <v>50</v>
      </c>
      <c r="L1367" s="2" t="s">
        <v>30</v>
      </c>
      <c r="M1367" s="2" t="s">
        <v>476</v>
      </c>
      <c r="N1367" s="2" t="s">
        <v>479</v>
      </c>
      <c r="O1367" s="2" t="s">
        <v>514</v>
      </c>
      <c r="Q1367" s="1"/>
      <c r="S1367" s="5"/>
      <c r="T1367" s="41"/>
      <c r="U1367" s="8"/>
      <c r="W1367" s="2" t="s">
        <v>563</v>
      </c>
      <c r="X1367" s="45" t="str" cm="1">
        <f t="array" ref="X1367">IF(X1298="TRUE",IF(AND(C1366&lt;&gt;1,C1367:C1368="",S1366:U1368=""), "FALSE","TRUE"),"FALSE")</f>
        <v>FALSE</v>
      </c>
      <c r="Z1367" s="1"/>
    </row>
    <row r="1368" spans="2:26" hidden="1" outlineLevel="1" x14ac:dyDescent="0.4">
      <c r="B1368" s="7" t="s">
        <v>508</v>
      </c>
      <c r="C1368" s="8"/>
      <c r="D1368" s="31"/>
      <c r="E1368" s="2" t="s">
        <v>518</v>
      </c>
      <c r="F1368" s="2" t="s">
        <v>512</v>
      </c>
      <c r="G1368" s="2" t="s">
        <v>511</v>
      </c>
      <c r="H1368" s="2">
        <v>221</v>
      </c>
      <c r="I1368" s="2">
        <v>207</v>
      </c>
      <c r="K1368" s="2">
        <v>120</v>
      </c>
      <c r="L1368" s="2" t="s">
        <v>30</v>
      </c>
      <c r="M1368" s="2" t="s">
        <v>476</v>
      </c>
      <c r="N1368" s="2" t="s">
        <v>479</v>
      </c>
      <c r="O1368" s="2" t="s">
        <v>514</v>
      </c>
      <c r="Q1368" s="1"/>
      <c r="S1368" s="5"/>
      <c r="T1368" s="41"/>
      <c r="U1368" s="8"/>
      <c r="W1368" s="2" t="s">
        <v>565</v>
      </c>
      <c r="X1368" s="45" t="str" cm="1">
        <f t="array" ref="X1368">IF(X1298="TRUE",IF(AND(C1366&lt;&gt;1,C1367:C1368="",S1366:U1368=""), "FALSE","TRUE"),"FALSE")</f>
        <v>FALSE</v>
      </c>
      <c r="Z1368" s="1"/>
    </row>
    <row r="1369" spans="2:26" hidden="1" outlineLevel="1" x14ac:dyDescent="0.4">
      <c r="B1369" s="7" t="s">
        <v>134</v>
      </c>
      <c r="C1369" s="5">
        <v>18</v>
      </c>
      <c r="D1369" s="30"/>
      <c r="E1369" s="2" t="s">
        <v>392</v>
      </c>
      <c r="F1369" s="2" t="s">
        <v>106</v>
      </c>
      <c r="G1369" s="2" t="s">
        <v>103</v>
      </c>
      <c r="H1369" s="2">
        <v>221</v>
      </c>
      <c r="I1369" s="2">
        <v>207</v>
      </c>
      <c r="K1369" s="2">
        <v>3</v>
      </c>
      <c r="L1369" s="2" t="s">
        <v>136</v>
      </c>
      <c r="M1369" s="2" t="s">
        <v>476</v>
      </c>
      <c r="N1369" s="2" t="s">
        <v>479</v>
      </c>
      <c r="O1369" s="2" t="s">
        <v>514</v>
      </c>
      <c r="Q1369" s="1"/>
      <c r="S1369" s="5"/>
      <c r="T1369" s="41"/>
      <c r="U1369" s="8"/>
      <c r="V1369" s="2" t="s">
        <v>105</v>
      </c>
      <c r="W1369" s="2" t="s">
        <v>561</v>
      </c>
      <c r="X1369" s="45" t="str" cm="1">
        <f t="array" ref="X1369">IF(X1298="TRUE",IF(AND(C1369&lt;&gt;1,C1370:C1371="",S1369:U1371=""), "FALSE","TRUE"),"FALSE")</f>
        <v>FALSE</v>
      </c>
      <c r="Z1369" s="1"/>
    </row>
    <row r="1370" spans="2:26" hidden="1" outlineLevel="1" x14ac:dyDescent="0.4">
      <c r="B1370" s="7" t="s">
        <v>516</v>
      </c>
      <c r="C1370" s="8"/>
      <c r="D1370" s="31"/>
      <c r="E1370" s="2" t="s">
        <v>517</v>
      </c>
      <c r="F1370" s="2" t="s">
        <v>499</v>
      </c>
      <c r="G1370" s="2" t="s">
        <v>498</v>
      </c>
      <c r="H1370" s="2">
        <v>221</v>
      </c>
      <c r="I1370" s="2">
        <v>207</v>
      </c>
      <c r="K1370" s="2">
        <v>50</v>
      </c>
      <c r="L1370" s="2" t="s">
        <v>30</v>
      </c>
      <c r="M1370" s="2" t="s">
        <v>476</v>
      </c>
      <c r="N1370" s="2" t="s">
        <v>479</v>
      </c>
      <c r="O1370" s="2" t="s">
        <v>514</v>
      </c>
      <c r="Q1370" s="1"/>
      <c r="S1370" s="5"/>
      <c r="T1370" s="41"/>
      <c r="U1370" s="8"/>
      <c r="W1370" s="2" t="s">
        <v>563</v>
      </c>
      <c r="X1370" s="45" t="str" cm="1">
        <f t="array" ref="X1370">IF(X1298="TRUE",IF(AND(C1369&lt;&gt;1,C1370:C1371="",S1369:U1371=""), "FALSE","TRUE"),"FALSE")</f>
        <v>FALSE</v>
      </c>
      <c r="Z1370" s="1"/>
    </row>
    <row r="1371" spans="2:26" hidden="1" outlineLevel="1" x14ac:dyDescent="0.4">
      <c r="B1371" s="7" t="s">
        <v>508</v>
      </c>
      <c r="C1371" s="8"/>
      <c r="D1371" s="31"/>
      <c r="E1371" s="2" t="s">
        <v>518</v>
      </c>
      <c r="F1371" s="2" t="s">
        <v>512</v>
      </c>
      <c r="G1371" s="2" t="s">
        <v>511</v>
      </c>
      <c r="H1371" s="2">
        <v>221</v>
      </c>
      <c r="I1371" s="2">
        <v>207</v>
      </c>
      <c r="K1371" s="2">
        <v>120</v>
      </c>
      <c r="L1371" s="2" t="s">
        <v>30</v>
      </c>
      <c r="M1371" s="2" t="s">
        <v>476</v>
      </c>
      <c r="N1371" s="2" t="s">
        <v>479</v>
      </c>
      <c r="O1371" s="2" t="s">
        <v>514</v>
      </c>
      <c r="Q1371" s="1"/>
      <c r="S1371" s="5"/>
      <c r="T1371" s="41"/>
      <c r="U1371" s="8"/>
      <c r="W1371" s="2" t="s">
        <v>565</v>
      </c>
      <c r="X1371" s="45" t="str" cm="1">
        <f t="array" ref="X1371">IF(X1298="TRUE",IF(AND(C1369&lt;&gt;1,C1370:C1371="",S1369:U1371=""), "FALSE","TRUE"),"FALSE")</f>
        <v>FALSE</v>
      </c>
      <c r="Z1371" s="1"/>
    </row>
    <row r="1372" spans="2:26" hidden="1" outlineLevel="1" x14ac:dyDescent="0.4">
      <c r="B1372" s="7" t="s">
        <v>134</v>
      </c>
      <c r="C1372" s="5">
        <v>19</v>
      </c>
      <c r="D1372" s="30"/>
      <c r="E1372" s="2" t="s">
        <v>392</v>
      </c>
      <c r="F1372" s="2" t="s">
        <v>106</v>
      </c>
      <c r="G1372" s="2" t="s">
        <v>103</v>
      </c>
      <c r="H1372" s="2">
        <v>221</v>
      </c>
      <c r="I1372" s="2">
        <v>207</v>
      </c>
      <c r="K1372" s="2">
        <v>3</v>
      </c>
      <c r="L1372" s="2" t="s">
        <v>136</v>
      </c>
      <c r="M1372" s="2" t="s">
        <v>476</v>
      </c>
      <c r="N1372" s="2" t="s">
        <v>479</v>
      </c>
      <c r="O1372" s="2" t="s">
        <v>514</v>
      </c>
      <c r="Q1372" s="1"/>
      <c r="S1372" s="5"/>
      <c r="T1372" s="41"/>
      <c r="U1372" s="8"/>
      <c r="V1372" s="2" t="s">
        <v>105</v>
      </c>
      <c r="W1372" s="2" t="s">
        <v>561</v>
      </c>
      <c r="X1372" s="45" t="str" cm="1">
        <f t="array" ref="X1372">IF(X1298="TRUE",IF(AND(C1372&lt;&gt;1,C1373:C1374="",S1372:U1374=""), "FALSE","TRUE"),"FALSE")</f>
        <v>FALSE</v>
      </c>
      <c r="Z1372" s="1"/>
    </row>
    <row r="1373" spans="2:26" hidden="1" outlineLevel="1" x14ac:dyDescent="0.4">
      <c r="B1373" s="7" t="s">
        <v>516</v>
      </c>
      <c r="C1373" s="8"/>
      <c r="D1373" s="31"/>
      <c r="E1373" s="2" t="s">
        <v>517</v>
      </c>
      <c r="F1373" s="2" t="s">
        <v>499</v>
      </c>
      <c r="G1373" s="2" t="s">
        <v>498</v>
      </c>
      <c r="H1373" s="2">
        <v>221</v>
      </c>
      <c r="I1373" s="2">
        <v>207</v>
      </c>
      <c r="K1373" s="2">
        <v>50</v>
      </c>
      <c r="L1373" s="2" t="s">
        <v>30</v>
      </c>
      <c r="M1373" s="2" t="s">
        <v>476</v>
      </c>
      <c r="N1373" s="2" t="s">
        <v>479</v>
      </c>
      <c r="O1373" s="2" t="s">
        <v>514</v>
      </c>
      <c r="Q1373" s="1"/>
      <c r="S1373" s="5"/>
      <c r="T1373" s="41"/>
      <c r="U1373" s="8"/>
      <c r="W1373" s="2" t="s">
        <v>563</v>
      </c>
      <c r="X1373" s="45" t="str" cm="1">
        <f t="array" ref="X1373">IF(X1298="TRUE",IF(AND(C1372&lt;&gt;1,C1373:C1374="",S1372:U1374=""), "FALSE","TRUE"),"FALSE")</f>
        <v>FALSE</v>
      </c>
      <c r="Z1373" s="1"/>
    </row>
    <row r="1374" spans="2:26" hidden="1" outlineLevel="1" x14ac:dyDescent="0.4">
      <c r="B1374" s="7" t="s">
        <v>508</v>
      </c>
      <c r="C1374" s="8"/>
      <c r="D1374" s="31"/>
      <c r="E1374" s="2" t="s">
        <v>518</v>
      </c>
      <c r="F1374" s="2" t="s">
        <v>512</v>
      </c>
      <c r="G1374" s="2" t="s">
        <v>511</v>
      </c>
      <c r="H1374" s="2">
        <v>221</v>
      </c>
      <c r="I1374" s="2">
        <v>207</v>
      </c>
      <c r="K1374" s="2">
        <v>120</v>
      </c>
      <c r="L1374" s="2" t="s">
        <v>30</v>
      </c>
      <c r="M1374" s="2" t="s">
        <v>476</v>
      </c>
      <c r="N1374" s="2" t="s">
        <v>479</v>
      </c>
      <c r="O1374" s="2" t="s">
        <v>514</v>
      </c>
      <c r="Q1374" s="1"/>
      <c r="S1374" s="5"/>
      <c r="T1374" s="41"/>
      <c r="U1374" s="8"/>
      <c r="W1374" s="2" t="s">
        <v>565</v>
      </c>
      <c r="X1374" s="45" t="str" cm="1">
        <f t="array" ref="X1374">IF(X1298="TRUE",IF(AND(C1372&lt;&gt;1,C1373:C1374="",S1372:U1374=""), "FALSE","TRUE"),"FALSE")</f>
        <v>FALSE</v>
      </c>
      <c r="Z1374" s="1"/>
    </row>
    <row r="1375" spans="2:26" hidden="1" outlineLevel="1" x14ac:dyDescent="0.4">
      <c r="B1375" s="7" t="s">
        <v>134</v>
      </c>
      <c r="C1375" s="5">
        <v>20</v>
      </c>
      <c r="D1375" s="30"/>
      <c r="E1375" s="2" t="s">
        <v>392</v>
      </c>
      <c r="F1375" s="2" t="s">
        <v>106</v>
      </c>
      <c r="G1375" s="2" t="s">
        <v>103</v>
      </c>
      <c r="H1375" s="2">
        <v>221</v>
      </c>
      <c r="I1375" s="2">
        <v>207</v>
      </c>
      <c r="K1375" s="2">
        <v>3</v>
      </c>
      <c r="L1375" s="2" t="s">
        <v>136</v>
      </c>
      <c r="M1375" s="2" t="s">
        <v>476</v>
      </c>
      <c r="N1375" s="2" t="s">
        <v>479</v>
      </c>
      <c r="O1375" s="2" t="s">
        <v>514</v>
      </c>
      <c r="Q1375" s="1"/>
      <c r="S1375" s="5"/>
      <c r="T1375" s="41"/>
      <c r="U1375" s="8"/>
      <c r="V1375" s="2" t="s">
        <v>105</v>
      </c>
      <c r="W1375" s="2" t="s">
        <v>561</v>
      </c>
      <c r="X1375" s="45" t="str" cm="1">
        <f t="array" ref="X1375">IF(X1298="TRUE",IF(AND(C1375&lt;&gt;1,C1376:C1377="",S1375:U1377=""), "FALSE","TRUE"),"FALSE")</f>
        <v>FALSE</v>
      </c>
      <c r="Z1375" s="1"/>
    </row>
    <row r="1376" spans="2:26" hidden="1" outlineLevel="1" x14ac:dyDescent="0.4">
      <c r="B1376" s="7" t="s">
        <v>516</v>
      </c>
      <c r="C1376" s="8"/>
      <c r="D1376" s="31"/>
      <c r="E1376" s="2" t="s">
        <v>517</v>
      </c>
      <c r="F1376" s="2" t="s">
        <v>499</v>
      </c>
      <c r="G1376" s="2" t="s">
        <v>498</v>
      </c>
      <c r="H1376" s="2">
        <v>221</v>
      </c>
      <c r="I1376" s="2">
        <v>207</v>
      </c>
      <c r="K1376" s="2">
        <v>50</v>
      </c>
      <c r="L1376" s="2" t="s">
        <v>30</v>
      </c>
      <c r="M1376" s="2" t="s">
        <v>476</v>
      </c>
      <c r="N1376" s="2" t="s">
        <v>479</v>
      </c>
      <c r="O1376" s="2" t="s">
        <v>514</v>
      </c>
      <c r="Q1376" s="1"/>
      <c r="S1376" s="5"/>
      <c r="T1376" s="41"/>
      <c r="U1376" s="8"/>
      <c r="W1376" s="2" t="s">
        <v>563</v>
      </c>
      <c r="X1376" s="45" t="str" cm="1">
        <f t="array" ref="X1376">IF(X1298="TRUE",IF(AND(C1375&lt;&gt;1,C1376:C1377="",S1375:U1377=""), "FALSE","TRUE"),"FALSE")</f>
        <v>FALSE</v>
      </c>
      <c r="Z1376" s="1"/>
    </row>
    <row r="1377" spans="2:26" hidden="1" outlineLevel="1" x14ac:dyDescent="0.4">
      <c r="B1377" s="7" t="s">
        <v>508</v>
      </c>
      <c r="C1377" s="8"/>
      <c r="D1377" s="31"/>
      <c r="E1377" s="2" t="s">
        <v>518</v>
      </c>
      <c r="F1377" s="2" t="s">
        <v>512</v>
      </c>
      <c r="G1377" s="2" t="s">
        <v>511</v>
      </c>
      <c r="H1377" s="2">
        <v>221</v>
      </c>
      <c r="I1377" s="2">
        <v>207</v>
      </c>
      <c r="K1377" s="2">
        <v>120</v>
      </c>
      <c r="L1377" s="2" t="s">
        <v>30</v>
      </c>
      <c r="M1377" s="2" t="s">
        <v>476</v>
      </c>
      <c r="N1377" s="2" t="s">
        <v>479</v>
      </c>
      <c r="O1377" s="2" t="s">
        <v>514</v>
      </c>
      <c r="Q1377" s="1"/>
      <c r="S1377" s="5"/>
      <c r="T1377" s="41"/>
      <c r="U1377" s="8"/>
      <c r="W1377" s="2" t="s">
        <v>565</v>
      </c>
      <c r="X1377" s="45" t="str" cm="1">
        <f t="array" ref="X1377">IF(X1298="TRUE",IF(AND(C1375&lt;&gt;1,C1376:C1377="",S1375:U1377=""), "FALSE","TRUE"),"FALSE")</f>
        <v>FALSE</v>
      </c>
      <c r="Z1377" s="1"/>
    </row>
    <row r="1378" spans="2:26" x14ac:dyDescent="0.4">
      <c r="B1378" s="3" t="s">
        <v>19</v>
      </c>
      <c r="I1378" s="2">
        <v>207</v>
      </c>
      <c r="Q1378" s="1"/>
      <c r="Z1378" s="1"/>
    </row>
    <row r="1379" spans="2:26" x14ac:dyDescent="0.4">
      <c r="B1379" s="50" t="s">
        <v>519</v>
      </c>
      <c r="C1379" s="50"/>
      <c r="D1379" s="33"/>
      <c r="E1379" s="2" t="s">
        <v>520</v>
      </c>
      <c r="I1379" s="2">
        <v>207</v>
      </c>
      <c r="L1379" s="2" t="s">
        <v>521</v>
      </c>
      <c r="M1379" s="2" t="s">
        <v>476</v>
      </c>
      <c r="N1379" s="2" t="s">
        <v>479</v>
      </c>
      <c r="O1379" s="2" t="s">
        <v>520</v>
      </c>
      <c r="Q1379" s="1"/>
      <c r="S1379" s="43" t="s">
        <v>36</v>
      </c>
      <c r="T1379" s="44" t="s">
        <v>37</v>
      </c>
      <c r="U1379" s="43" t="s">
        <v>38</v>
      </c>
      <c r="Z1379" s="1"/>
    </row>
    <row r="1380" spans="2:26" x14ac:dyDescent="0.4">
      <c r="B1380" s="7" t="s">
        <v>134</v>
      </c>
      <c r="C1380" s="5">
        <v>1</v>
      </c>
      <c r="D1380" s="30"/>
      <c r="E1380" s="2" t="s">
        <v>392</v>
      </c>
      <c r="F1380" s="2" t="s">
        <v>102</v>
      </c>
      <c r="G1380" s="2" t="s">
        <v>103</v>
      </c>
      <c r="H1380" s="2">
        <v>225</v>
      </c>
      <c r="I1380" s="2">
        <v>207</v>
      </c>
      <c r="K1380" s="2">
        <v>3</v>
      </c>
      <c r="L1380" s="2" t="s">
        <v>136</v>
      </c>
      <c r="M1380" s="2" t="s">
        <v>476</v>
      </c>
      <c r="N1380" s="2" t="s">
        <v>479</v>
      </c>
      <c r="O1380" s="2" t="s">
        <v>520</v>
      </c>
      <c r="Q1380" s="1"/>
      <c r="S1380" s="5"/>
      <c r="T1380" s="41"/>
      <c r="U1380" s="8"/>
      <c r="V1380" s="2" t="s">
        <v>105</v>
      </c>
      <c r="W1380" s="2" t="s">
        <v>561</v>
      </c>
      <c r="X1380" s="45" t="str" cm="1">
        <f t="array" ref="X1380">IF(X1298="TRUE",IF(AND(C1380&lt;&gt;1,C1381:C1386="",S1380:U1386=""), "FALSE","TRUE"),"FALSE")</f>
        <v>FALSE</v>
      </c>
      <c r="Z1380" s="1"/>
    </row>
    <row r="1381" spans="2:26" x14ac:dyDescent="0.4">
      <c r="B1381" s="7" t="s">
        <v>522</v>
      </c>
      <c r="C1381" s="8"/>
      <c r="D1381" s="31"/>
      <c r="E1381" s="2" t="s">
        <v>523</v>
      </c>
      <c r="F1381" s="2" t="s">
        <v>485</v>
      </c>
      <c r="G1381" s="2" t="s">
        <v>369</v>
      </c>
      <c r="H1381" s="2">
        <v>225</v>
      </c>
      <c r="I1381" s="2">
        <v>207</v>
      </c>
      <c r="K1381" s="2">
        <v>240</v>
      </c>
      <c r="L1381" s="2" t="s">
        <v>30</v>
      </c>
      <c r="M1381" s="2" t="s">
        <v>476</v>
      </c>
      <c r="N1381" s="2" t="s">
        <v>479</v>
      </c>
      <c r="O1381" s="2" t="s">
        <v>520</v>
      </c>
      <c r="Q1381" s="1"/>
      <c r="S1381" s="5"/>
      <c r="T1381" s="41"/>
      <c r="U1381" s="8"/>
      <c r="W1381" s="2" t="s">
        <v>465</v>
      </c>
      <c r="X1381" s="45" t="str" cm="1">
        <f t="array" ref="X1381">IF(X1298="TRUE",IF(AND(C1380&lt;&gt;1,C1381:C1386="",S1380:U1386=""), "FALSE","TRUE"),"FALSE")</f>
        <v>FALSE</v>
      </c>
      <c r="Z1381" s="1"/>
    </row>
    <row r="1382" spans="2:26" x14ac:dyDescent="0.4">
      <c r="B1382" s="7" t="s">
        <v>524</v>
      </c>
      <c r="C1382" s="8"/>
      <c r="D1382" s="31"/>
      <c r="E1382" s="2" t="s">
        <v>525</v>
      </c>
      <c r="F1382" s="2" t="s">
        <v>114</v>
      </c>
      <c r="G1382" s="2" t="s">
        <v>115</v>
      </c>
      <c r="H1382" s="2">
        <v>225</v>
      </c>
      <c r="I1382" s="2">
        <v>207</v>
      </c>
      <c r="K1382" s="2">
        <v>120</v>
      </c>
      <c r="L1382" s="2" t="s">
        <v>30</v>
      </c>
      <c r="M1382" s="2" t="s">
        <v>476</v>
      </c>
      <c r="N1382" s="2" t="s">
        <v>479</v>
      </c>
      <c r="O1382" s="2" t="s">
        <v>520</v>
      </c>
      <c r="Q1382" s="1"/>
      <c r="S1382" s="5"/>
      <c r="T1382" s="41"/>
      <c r="U1382" s="8"/>
      <c r="W1382" s="2" t="s">
        <v>468</v>
      </c>
      <c r="X1382" s="45" t="str" cm="1">
        <f t="array" ref="X1382">IF(X1298="TRUE",IF(AND(C1380&lt;&gt;1,C1381:C1386="",S1380:U1386=""), "FALSE","TRUE"),"FALSE")</f>
        <v>FALSE</v>
      </c>
      <c r="Z1382" s="1"/>
    </row>
    <row r="1383" spans="2:26" x14ac:dyDescent="0.4">
      <c r="B1383" s="7" t="s">
        <v>526</v>
      </c>
      <c r="C1383" s="8"/>
      <c r="D1383" s="31"/>
      <c r="E1383" s="2" t="s">
        <v>527</v>
      </c>
      <c r="F1383" s="2" t="str">
        <f>IF(OR($C$87="治験計画届", $C$87="治験計画変更届"), "^$","^.{1,120}$|^$")</f>
        <v>^.{1,120}$|^$</v>
      </c>
      <c r="G1383" s="2" t="str">
        <f>IF(F1383="^$", "入力しないでください","入力してください(120文字以内)")</f>
        <v>入力してください(120文字以内)</v>
      </c>
      <c r="H1383" s="2">
        <v>225</v>
      </c>
      <c r="I1383" s="2">
        <v>207</v>
      </c>
      <c r="K1383" s="2">
        <v>120</v>
      </c>
      <c r="L1383" s="2" t="s">
        <v>30</v>
      </c>
      <c r="M1383" s="2" t="s">
        <v>476</v>
      </c>
      <c r="N1383" s="2" t="s">
        <v>479</v>
      </c>
      <c r="O1383" s="2" t="s">
        <v>520</v>
      </c>
      <c r="Q1383" s="1"/>
      <c r="S1383" s="5"/>
      <c r="T1383" s="41"/>
      <c r="U1383" s="8"/>
      <c r="W1383" s="2" t="s">
        <v>468</v>
      </c>
      <c r="X1383" s="45" t="str" cm="1">
        <f t="array" ref="X1383">IF(X1298="TRUE",IF(AND(C1380&lt;&gt;1,C1381:C1386="",S1380:U1386=""), "FALSE","TRUE"),"FALSE")</f>
        <v>FALSE</v>
      </c>
      <c r="Z1383" s="1"/>
    </row>
    <row r="1384" spans="2:26" x14ac:dyDescent="0.4">
      <c r="B1384" s="7" t="s">
        <v>528</v>
      </c>
      <c r="C1384" s="8"/>
      <c r="D1384" s="31"/>
      <c r="E1384" s="2" t="s">
        <v>529</v>
      </c>
      <c r="F1384" s="2" t="str">
        <f>IF(OR($C$87="治験計画届", $C$87="治験計画変更届"), "^$","^.{1,120}$|^$")</f>
        <v>^.{1,120}$|^$</v>
      </c>
      <c r="G1384" s="2" t="str">
        <f t="shared" ref="G1384:G1386" si="49">IF(F1384="^$", "入力しないでください","入力してください(120文字以内)")</f>
        <v>入力してください(120文字以内)</v>
      </c>
      <c r="H1384" s="2">
        <v>225</v>
      </c>
      <c r="I1384" s="2">
        <v>207</v>
      </c>
      <c r="K1384" s="2">
        <v>120</v>
      </c>
      <c r="L1384" s="2" t="s">
        <v>30</v>
      </c>
      <c r="M1384" s="2" t="s">
        <v>476</v>
      </c>
      <c r="N1384" s="2" t="s">
        <v>479</v>
      </c>
      <c r="O1384" s="2" t="s">
        <v>520</v>
      </c>
      <c r="Q1384" s="1"/>
      <c r="S1384" s="5"/>
      <c r="T1384" s="41"/>
      <c r="U1384" s="8"/>
      <c r="W1384" s="2" t="s">
        <v>468</v>
      </c>
      <c r="X1384" s="45" t="str" cm="1">
        <f t="array" ref="X1384">IF(X1298="TRUE",IF(AND(C1380&lt;&gt;1,C1381:C1386="",S1380:U1386=""), "FALSE","TRUE"),"FALSE")</f>
        <v>FALSE</v>
      </c>
      <c r="Z1384" s="1"/>
    </row>
    <row r="1385" spans="2:26" x14ac:dyDescent="0.4">
      <c r="B1385" s="7" t="s">
        <v>530</v>
      </c>
      <c r="C1385" s="8"/>
      <c r="D1385" s="31"/>
      <c r="E1385" s="2" t="s">
        <v>566</v>
      </c>
      <c r="F1385" s="2" t="str">
        <f>IF(OR($C$87="治験計画届", $C$87="治験計画変更届"), "^$","^.{1,120}$|^$")</f>
        <v>^.{1,120}$|^$</v>
      </c>
      <c r="G1385" s="2" t="str">
        <f t="shared" si="49"/>
        <v>入力してください(120文字以内)</v>
      </c>
      <c r="H1385" s="2">
        <v>225</v>
      </c>
      <c r="I1385" s="2">
        <v>207</v>
      </c>
      <c r="K1385" s="2">
        <v>120</v>
      </c>
      <c r="L1385" s="2" t="s">
        <v>30</v>
      </c>
      <c r="M1385" s="2" t="s">
        <v>476</v>
      </c>
      <c r="N1385" s="2" t="s">
        <v>479</v>
      </c>
      <c r="O1385" s="2" t="s">
        <v>520</v>
      </c>
      <c r="Q1385" s="1"/>
      <c r="S1385" s="5"/>
      <c r="T1385" s="41"/>
      <c r="U1385" s="8"/>
      <c r="W1385" s="2" t="s">
        <v>468</v>
      </c>
      <c r="X1385" s="45" t="str" cm="1">
        <f t="array" ref="X1385">IF(X1298="TRUE",IF(AND(C1380&lt;&gt;1,C1381:C1386="",S1380:U1386=""), "FALSE","TRUE"),"FALSE")</f>
        <v>FALSE</v>
      </c>
      <c r="Z1385" s="1"/>
    </row>
    <row r="1386" spans="2:26" x14ac:dyDescent="0.4">
      <c r="B1386" s="7" t="s">
        <v>532</v>
      </c>
      <c r="C1386" s="8"/>
      <c r="D1386" s="31"/>
      <c r="E1386" s="2" t="s">
        <v>533</v>
      </c>
      <c r="F1386" s="2" t="str">
        <f>IF(OR($C$87="治験計画届", $C$87="治験計画変更届"), "^$","^.{1,120}$|^$")</f>
        <v>^.{1,120}$|^$</v>
      </c>
      <c r="G1386" s="2" t="str">
        <f t="shared" si="49"/>
        <v>入力してください(120文字以内)</v>
      </c>
      <c r="H1386" s="2">
        <v>225</v>
      </c>
      <c r="I1386" s="2">
        <v>207</v>
      </c>
      <c r="K1386" s="2">
        <v>120</v>
      </c>
      <c r="L1386" s="2" t="s">
        <v>30</v>
      </c>
      <c r="M1386" s="2" t="s">
        <v>476</v>
      </c>
      <c r="N1386" s="2" t="s">
        <v>479</v>
      </c>
      <c r="O1386" s="2" t="s">
        <v>520</v>
      </c>
      <c r="Q1386" s="1"/>
      <c r="S1386" s="5"/>
      <c r="T1386" s="41"/>
      <c r="U1386" s="8"/>
      <c r="W1386" s="2" t="s">
        <v>468</v>
      </c>
      <c r="X1386" s="45" t="str" cm="1">
        <f t="array" ref="X1386">IF(X1298="TRUE",IF(AND(C1380&lt;&gt;1,C1381:C1386="",S1380:U1386=""), "FALSE","TRUE"),"FALSE")</f>
        <v>FALSE</v>
      </c>
      <c r="Z1386" s="1"/>
    </row>
    <row r="1387" spans="2:26" x14ac:dyDescent="0.4">
      <c r="B1387" s="7" t="s">
        <v>134</v>
      </c>
      <c r="C1387" s="5">
        <v>2</v>
      </c>
      <c r="D1387" s="30"/>
      <c r="E1387" s="2" t="s">
        <v>392</v>
      </c>
      <c r="F1387" s="2" t="s">
        <v>102</v>
      </c>
      <c r="G1387" s="2" t="s">
        <v>103</v>
      </c>
      <c r="H1387" s="2">
        <v>225</v>
      </c>
      <c r="I1387" s="2">
        <v>207</v>
      </c>
      <c r="K1387" s="2">
        <v>3</v>
      </c>
      <c r="L1387" s="2" t="s">
        <v>136</v>
      </c>
      <c r="M1387" s="2" t="s">
        <v>476</v>
      </c>
      <c r="N1387" s="2" t="s">
        <v>479</v>
      </c>
      <c r="O1387" s="2" t="s">
        <v>520</v>
      </c>
      <c r="Q1387" s="1"/>
      <c r="S1387" s="5"/>
      <c r="T1387" s="41"/>
      <c r="U1387" s="8"/>
      <c r="V1387" s="2" t="s">
        <v>105</v>
      </c>
      <c r="W1387" s="2" t="s">
        <v>561</v>
      </c>
      <c r="X1387" s="45" t="str" cm="1">
        <f t="array" ref="X1387">IF(X1298="TRUE",IF(AND(C1387&lt;&gt;1,C1388:C1393="",S1387:U1393=""), "FALSE","TRUE"),"FALSE")</f>
        <v>FALSE</v>
      </c>
      <c r="Z1387" s="1"/>
    </row>
    <row r="1388" spans="2:26" x14ac:dyDescent="0.4">
      <c r="B1388" s="7" t="s">
        <v>522</v>
      </c>
      <c r="C1388" s="8"/>
      <c r="D1388" s="31"/>
      <c r="E1388" s="2" t="s">
        <v>523</v>
      </c>
      <c r="F1388" s="2" t="s">
        <v>485</v>
      </c>
      <c r="G1388" s="2" t="s">
        <v>369</v>
      </c>
      <c r="H1388" s="2">
        <v>225</v>
      </c>
      <c r="I1388" s="2">
        <v>207</v>
      </c>
      <c r="K1388" s="2">
        <v>240</v>
      </c>
      <c r="L1388" s="2" t="s">
        <v>30</v>
      </c>
      <c r="M1388" s="2" t="s">
        <v>476</v>
      </c>
      <c r="N1388" s="2" t="s">
        <v>479</v>
      </c>
      <c r="O1388" s="2" t="s">
        <v>520</v>
      </c>
      <c r="Q1388" s="1"/>
      <c r="S1388" s="5"/>
      <c r="T1388" s="41"/>
      <c r="U1388" s="8"/>
      <c r="W1388" s="2" t="s">
        <v>465</v>
      </c>
      <c r="X1388" s="45" t="str" cm="1">
        <f t="array" ref="X1388">IF(X1298="TRUE",IF(AND(C1387&lt;&gt;1,C1388:C1393="",S1387:U1393=""), "FALSE","TRUE"),"FALSE")</f>
        <v>FALSE</v>
      </c>
      <c r="Z1388" s="1"/>
    </row>
    <row r="1389" spans="2:26" x14ac:dyDescent="0.4">
      <c r="B1389" s="7" t="s">
        <v>524</v>
      </c>
      <c r="C1389" s="8"/>
      <c r="D1389" s="31"/>
      <c r="E1389" s="2" t="s">
        <v>525</v>
      </c>
      <c r="F1389" s="2" t="s">
        <v>114</v>
      </c>
      <c r="G1389" s="2" t="s">
        <v>115</v>
      </c>
      <c r="H1389" s="2">
        <v>225</v>
      </c>
      <c r="I1389" s="2">
        <v>207</v>
      </c>
      <c r="K1389" s="2">
        <v>120</v>
      </c>
      <c r="L1389" s="2" t="s">
        <v>30</v>
      </c>
      <c r="M1389" s="2" t="s">
        <v>476</v>
      </c>
      <c r="N1389" s="2" t="s">
        <v>479</v>
      </c>
      <c r="O1389" s="2" t="s">
        <v>520</v>
      </c>
      <c r="Q1389" s="1"/>
      <c r="S1389" s="5"/>
      <c r="T1389" s="41"/>
      <c r="U1389" s="8"/>
      <c r="W1389" s="2" t="s">
        <v>468</v>
      </c>
      <c r="X1389" s="45" t="str" cm="1">
        <f t="array" ref="X1389">IF(X1298="TRUE",IF(AND(C1387&lt;&gt;1,C1388:C1393="",S1387:U1393=""), "FALSE","TRUE"),"FALSE")</f>
        <v>FALSE</v>
      </c>
      <c r="Z1389" s="1"/>
    </row>
    <row r="1390" spans="2:26" x14ac:dyDescent="0.4">
      <c r="B1390" s="7" t="s">
        <v>526</v>
      </c>
      <c r="C1390" s="8"/>
      <c r="D1390" s="31"/>
      <c r="E1390" s="2" t="s">
        <v>527</v>
      </c>
      <c r="F1390" s="2" t="str">
        <f>IF(OR($C$87="治験計画届", $C$87="治験計画変更届"), "^$","^.{1,120}$|^$")</f>
        <v>^.{1,120}$|^$</v>
      </c>
      <c r="G1390" s="2" t="str">
        <f>IF(F1390="^$", "入力しないでください","入力してください(120文字以内)")</f>
        <v>入力してください(120文字以内)</v>
      </c>
      <c r="H1390" s="2">
        <v>225</v>
      </c>
      <c r="I1390" s="2">
        <v>207</v>
      </c>
      <c r="K1390" s="2">
        <v>120</v>
      </c>
      <c r="L1390" s="2" t="s">
        <v>30</v>
      </c>
      <c r="M1390" s="2" t="s">
        <v>476</v>
      </c>
      <c r="N1390" s="2" t="s">
        <v>479</v>
      </c>
      <c r="O1390" s="2" t="s">
        <v>520</v>
      </c>
      <c r="Q1390" s="1"/>
      <c r="S1390" s="5"/>
      <c r="T1390" s="41"/>
      <c r="U1390" s="8"/>
      <c r="W1390" s="2" t="s">
        <v>468</v>
      </c>
      <c r="X1390" s="45" t="str" cm="1">
        <f t="array" ref="X1390">IF(X1298="TRUE",IF(AND(C1387&lt;&gt;1,C1388:C1393="",S1387:U1393=""), "FALSE","TRUE"),"FALSE")</f>
        <v>FALSE</v>
      </c>
      <c r="Z1390" s="1"/>
    </row>
    <row r="1391" spans="2:26" x14ac:dyDescent="0.4">
      <c r="B1391" s="7" t="s">
        <v>528</v>
      </c>
      <c r="C1391" s="8"/>
      <c r="D1391" s="31"/>
      <c r="E1391" s="2" t="s">
        <v>529</v>
      </c>
      <c r="F1391" s="2" t="str">
        <f>IF(OR($C$87="治験計画届", $C$87="治験計画変更届"), "^$","^.{1,120}$|^$")</f>
        <v>^.{1,120}$|^$</v>
      </c>
      <c r="G1391" s="2" t="str">
        <f t="shared" ref="G1391:G1393" si="50">IF(F1391="^$", "入力しないでください","入力してください(120文字以内)")</f>
        <v>入力してください(120文字以内)</v>
      </c>
      <c r="H1391" s="2">
        <v>225</v>
      </c>
      <c r="I1391" s="2">
        <v>207</v>
      </c>
      <c r="K1391" s="2">
        <v>120</v>
      </c>
      <c r="L1391" s="2" t="s">
        <v>30</v>
      </c>
      <c r="M1391" s="2" t="s">
        <v>476</v>
      </c>
      <c r="N1391" s="2" t="s">
        <v>479</v>
      </c>
      <c r="O1391" s="2" t="s">
        <v>520</v>
      </c>
      <c r="Q1391" s="1"/>
      <c r="S1391" s="5"/>
      <c r="T1391" s="41"/>
      <c r="U1391" s="8"/>
      <c r="W1391" s="2" t="s">
        <v>468</v>
      </c>
      <c r="X1391" s="45" t="str" cm="1">
        <f t="array" ref="X1391">IF(X1298="TRUE",IF(AND(C1387&lt;&gt;1,C1388:C1393="",S1387:U1393=""), "FALSE","TRUE"),"FALSE")</f>
        <v>FALSE</v>
      </c>
      <c r="Z1391" s="1"/>
    </row>
    <row r="1392" spans="2:26" x14ac:dyDescent="0.4">
      <c r="B1392" s="7" t="s">
        <v>530</v>
      </c>
      <c r="C1392" s="8"/>
      <c r="D1392" s="31"/>
      <c r="E1392" s="2" t="s">
        <v>566</v>
      </c>
      <c r="F1392" s="2" t="str">
        <f>IF(OR($C$87="治験計画届", $C$87="治験計画変更届"), "^$","^.{1,120}$|^$")</f>
        <v>^.{1,120}$|^$</v>
      </c>
      <c r="G1392" s="2" t="str">
        <f t="shared" si="50"/>
        <v>入力してください(120文字以内)</v>
      </c>
      <c r="H1392" s="2">
        <v>225</v>
      </c>
      <c r="I1392" s="2">
        <v>207</v>
      </c>
      <c r="K1392" s="2">
        <v>120</v>
      </c>
      <c r="L1392" s="2" t="s">
        <v>30</v>
      </c>
      <c r="M1392" s="2" t="s">
        <v>476</v>
      </c>
      <c r="N1392" s="2" t="s">
        <v>479</v>
      </c>
      <c r="O1392" s="2" t="s">
        <v>520</v>
      </c>
      <c r="Q1392" s="1"/>
      <c r="S1392" s="5"/>
      <c r="T1392" s="41"/>
      <c r="U1392" s="8"/>
      <c r="W1392" s="2" t="s">
        <v>468</v>
      </c>
      <c r="X1392" s="45" t="str" cm="1">
        <f t="array" ref="X1392">IF(X1298="TRUE",IF(AND(C1387&lt;&gt;1,C1388:C1393="",S1387:U1393=""), "FALSE","TRUE"),"FALSE")</f>
        <v>FALSE</v>
      </c>
      <c r="Z1392" s="1"/>
    </row>
    <row r="1393" spans="2:26" x14ac:dyDescent="0.4">
      <c r="B1393" s="7" t="s">
        <v>532</v>
      </c>
      <c r="C1393" s="8"/>
      <c r="D1393" s="31"/>
      <c r="E1393" s="2" t="s">
        <v>533</v>
      </c>
      <c r="F1393" s="2" t="str">
        <f>IF(OR($C$87="治験計画届", $C$87="治験計画変更届"), "^$","^.{1,120}$|^$")</f>
        <v>^.{1,120}$|^$</v>
      </c>
      <c r="G1393" s="2" t="str">
        <f t="shared" si="50"/>
        <v>入力してください(120文字以内)</v>
      </c>
      <c r="H1393" s="2">
        <v>225</v>
      </c>
      <c r="I1393" s="2">
        <v>207</v>
      </c>
      <c r="K1393" s="2">
        <v>120</v>
      </c>
      <c r="L1393" s="2" t="s">
        <v>30</v>
      </c>
      <c r="M1393" s="2" t="s">
        <v>476</v>
      </c>
      <c r="N1393" s="2" t="s">
        <v>479</v>
      </c>
      <c r="O1393" s="2" t="s">
        <v>520</v>
      </c>
      <c r="Q1393" s="1"/>
      <c r="S1393" s="5"/>
      <c r="T1393" s="41"/>
      <c r="U1393" s="8"/>
      <c r="W1393" s="2" t="s">
        <v>468</v>
      </c>
      <c r="X1393" s="45" t="str" cm="1">
        <f t="array" ref="X1393">IF(X1298="TRUE",IF(AND(C1387&lt;&gt;1,C1388:C1393="",S1387:U1393=""), "FALSE","TRUE"),"FALSE")</f>
        <v>FALSE</v>
      </c>
      <c r="Z1393" s="1"/>
    </row>
    <row r="1394" spans="2:26" x14ac:dyDescent="0.4">
      <c r="B1394" s="7" t="s">
        <v>134</v>
      </c>
      <c r="C1394" s="5">
        <v>3</v>
      </c>
      <c r="D1394" s="30"/>
      <c r="E1394" s="2" t="s">
        <v>392</v>
      </c>
      <c r="F1394" s="2" t="s">
        <v>102</v>
      </c>
      <c r="G1394" s="2" t="s">
        <v>103</v>
      </c>
      <c r="H1394" s="2">
        <v>225</v>
      </c>
      <c r="I1394" s="2">
        <v>207</v>
      </c>
      <c r="K1394" s="2">
        <v>3</v>
      </c>
      <c r="L1394" s="2" t="s">
        <v>136</v>
      </c>
      <c r="M1394" s="2" t="s">
        <v>476</v>
      </c>
      <c r="N1394" s="2" t="s">
        <v>479</v>
      </c>
      <c r="O1394" s="2" t="s">
        <v>520</v>
      </c>
      <c r="Q1394" s="1"/>
      <c r="S1394" s="5"/>
      <c r="T1394" s="41"/>
      <c r="U1394" s="8"/>
      <c r="V1394" s="2" t="s">
        <v>105</v>
      </c>
      <c r="W1394" s="2" t="s">
        <v>561</v>
      </c>
      <c r="X1394" s="45" t="str" cm="1">
        <f t="array" ref="X1394">IF(X1298="TRUE",IF(AND(C1394&lt;&gt;1,C1395:C1400="",S1394:U1400=""), "FALSE","TRUE"),"FALSE")</f>
        <v>FALSE</v>
      </c>
      <c r="Z1394" s="1"/>
    </row>
    <row r="1395" spans="2:26" x14ac:dyDescent="0.4">
      <c r="B1395" s="7" t="s">
        <v>522</v>
      </c>
      <c r="C1395" s="8"/>
      <c r="D1395" s="31"/>
      <c r="E1395" s="2" t="s">
        <v>523</v>
      </c>
      <c r="F1395" s="2" t="s">
        <v>485</v>
      </c>
      <c r="G1395" s="2" t="s">
        <v>369</v>
      </c>
      <c r="H1395" s="2">
        <v>225</v>
      </c>
      <c r="I1395" s="2">
        <v>207</v>
      </c>
      <c r="K1395" s="2">
        <v>240</v>
      </c>
      <c r="L1395" s="2" t="s">
        <v>30</v>
      </c>
      <c r="M1395" s="2" t="s">
        <v>476</v>
      </c>
      <c r="N1395" s="2" t="s">
        <v>479</v>
      </c>
      <c r="O1395" s="2" t="s">
        <v>520</v>
      </c>
      <c r="Q1395" s="1"/>
      <c r="S1395" s="5"/>
      <c r="T1395" s="41"/>
      <c r="U1395" s="8"/>
      <c r="W1395" s="2" t="s">
        <v>465</v>
      </c>
      <c r="X1395" s="45" t="str" cm="1">
        <f t="array" ref="X1395">IF(X1298="TRUE",IF(AND(C1394&lt;&gt;1,C1395:C1400="",S1394:U1400=""), "FALSE","TRUE"),"FALSE")</f>
        <v>FALSE</v>
      </c>
      <c r="Z1395" s="1"/>
    </row>
    <row r="1396" spans="2:26" x14ac:dyDescent="0.4">
      <c r="B1396" s="7" t="s">
        <v>524</v>
      </c>
      <c r="C1396" s="8"/>
      <c r="D1396" s="31"/>
      <c r="E1396" s="2" t="s">
        <v>525</v>
      </c>
      <c r="F1396" s="2" t="s">
        <v>114</v>
      </c>
      <c r="G1396" s="2" t="s">
        <v>115</v>
      </c>
      <c r="H1396" s="2">
        <v>225</v>
      </c>
      <c r="I1396" s="2">
        <v>207</v>
      </c>
      <c r="K1396" s="2">
        <v>120</v>
      </c>
      <c r="L1396" s="2" t="s">
        <v>30</v>
      </c>
      <c r="M1396" s="2" t="s">
        <v>476</v>
      </c>
      <c r="N1396" s="2" t="s">
        <v>479</v>
      </c>
      <c r="O1396" s="2" t="s">
        <v>520</v>
      </c>
      <c r="Q1396" s="1"/>
      <c r="S1396" s="5"/>
      <c r="T1396" s="41"/>
      <c r="U1396" s="8"/>
      <c r="W1396" s="2" t="s">
        <v>468</v>
      </c>
      <c r="X1396" s="45" t="str" cm="1">
        <f t="array" ref="X1396">IF(X1298="TRUE",IF(AND(C1394&lt;&gt;1,C1395:C1400="",S1394:U1400=""), "FALSE","TRUE"),"FALSE")</f>
        <v>FALSE</v>
      </c>
      <c r="Z1396" s="1"/>
    </row>
    <row r="1397" spans="2:26" x14ac:dyDescent="0.4">
      <c r="B1397" s="7" t="s">
        <v>526</v>
      </c>
      <c r="C1397" s="8"/>
      <c r="D1397" s="31"/>
      <c r="E1397" s="2" t="s">
        <v>527</v>
      </c>
      <c r="F1397" s="2" t="str">
        <f>IF(OR($C$87="治験計画届", $C$87="治験計画変更届"), "^$","^.{1,120}$|^$")</f>
        <v>^.{1,120}$|^$</v>
      </c>
      <c r="G1397" s="2" t="str">
        <f>IF(F1397="^$", "入力しないでください","入力してください(120文字以内)")</f>
        <v>入力してください(120文字以内)</v>
      </c>
      <c r="H1397" s="2">
        <v>225</v>
      </c>
      <c r="I1397" s="2">
        <v>207</v>
      </c>
      <c r="K1397" s="2">
        <v>120</v>
      </c>
      <c r="L1397" s="2" t="s">
        <v>30</v>
      </c>
      <c r="M1397" s="2" t="s">
        <v>476</v>
      </c>
      <c r="N1397" s="2" t="s">
        <v>479</v>
      </c>
      <c r="O1397" s="2" t="s">
        <v>520</v>
      </c>
      <c r="Q1397" s="1"/>
      <c r="S1397" s="5"/>
      <c r="T1397" s="41"/>
      <c r="U1397" s="8"/>
      <c r="W1397" s="2" t="s">
        <v>468</v>
      </c>
      <c r="X1397" s="45" t="str" cm="1">
        <f t="array" ref="X1397">IF(X1298="TRUE",IF(AND(C1394&lt;&gt;1,C1395:C1400="",S1394:U1400=""), "FALSE","TRUE"),"FALSE")</f>
        <v>FALSE</v>
      </c>
      <c r="Z1397" s="1"/>
    </row>
    <row r="1398" spans="2:26" x14ac:dyDescent="0.4">
      <c r="B1398" s="7" t="s">
        <v>528</v>
      </c>
      <c r="C1398" s="8"/>
      <c r="D1398" s="31"/>
      <c r="E1398" s="2" t="s">
        <v>529</v>
      </c>
      <c r="F1398" s="2" t="str">
        <f>IF(OR($C$87="治験計画届", $C$87="治験計画変更届"), "^$","^.{1,120}$|^$")</f>
        <v>^.{1,120}$|^$</v>
      </c>
      <c r="G1398" s="2" t="str">
        <f t="shared" ref="G1398:G1400" si="51">IF(F1398="^$", "入力しないでください","入力してください(120文字以内)")</f>
        <v>入力してください(120文字以内)</v>
      </c>
      <c r="H1398" s="2">
        <v>225</v>
      </c>
      <c r="I1398" s="2">
        <v>207</v>
      </c>
      <c r="K1398" s="2">
        <v>120</v>
      </c>
      <c r="L1398" s="2" t="s">
        <v>30</v>
      </c>
      <c r="M1398" s="2" t="s">
        <v>476</v>
      </c>
      <c r="N1398" s="2" t="s">
        <v>479</v>
      </c>
      <c r="O1398" s="2" t="s">
        <v>520</v>
      </c>
      <c r="Q1398" s="1"/>
      <c r="S1398" s="5"/>
      <c r="T1398" s="41"/>
      <c r="U1398" s="8"/>
      <c r="W1398" s="2" t="s">
        <v>468</v>
      </c>
      <c r="X1398" s="45" t="str" cm="1">
        <f t="array" ref="X1398">IF(X1298="TRUE",IF(AND(C1394&lt;&gt;1,C1395:C1400="",S1394:U1400=""), "FALSE","TRUE"),"FALSE")</f>
        <v>FALSE</v>
      </c>
      <c r="Z1398" s="1"/>
    </row>
    <row r="1399" spans="2:26" x14ac:dyDescent="0.4">
      <c r="B1399" s="7" t="s">
        <v>530</v>
      </c>
      <c r="C1399" s="8"/>
      <c r="D1399" s="31"/>
      <c r="E1399" s="2" t="s">
        <v>566</v>
      </c>
      <c r="F1399" s="2" t="str">
        <f>IF(OR($C$87="治験計画届", $C$87="治験計画変更届"), "^$","^.{1,120}$|^$")</f>
        <v>^.{1,120}$|^$</v>
      </c>
      <c r="G1399" s="2" t="str">
        <f t="shared" si="51"/>
        <v>入力してください(120文字以内)</v>
      </c>
      <c r="H1399" s="2">
        <v>225</v>
      </c>
      <c r="I1399" s="2">
        <v>207</v>
      </c>
      <c r="K1399" s="2">
        <v>120</v>
      </c>
      <c r="L1399" s="2" t="s">
        <v>30</v>
      </c>
      <c r="M1399" s="2" t="s">
        <v>476</v>
      </c>
      <c r="N1399" s="2" t="s">
        <v>479</v>
      </c>
      <c r="O1399" s="2" t="s">
        <v>520</v>
      </c>
      <c r="Q1399" s="1"/>
      <c r="S1399" s="5"/>
      <c r="T1399" s="41"/>
      <c r="U1399" s="8"/>
      <c r="W1399" s="2" t="s">
        <v>468</v>
      </c>
      <c r="X1399" s="45" t="str" cm="1">
        <f t="array" ref="X1399">IF(X1298="TRUE",IF(AND(C1394&lt;&gt;1,C1395:C1400="",S1394:U1400=""), "FALSE","TRUE"),"FALSE")</f>
        <v>FALSE</v>
      </c>
      <c r="Z1399" s="1"/>
    </row>
    <row r="1400" spans="2:26" x14ac:dyDescent="0.4">
      <c r="B1400" s="7" t="s">
        <v>532</v>
      </c>
      <c r="C1400" s="8"/>
      <c r="D1400" s="31"/>
      <c r="E1400" s="2" t="s">
        <v>533</v>
      </c>
      <c r="F1400" s="2" t="str">
        <f>IF(OR($C$87="治験計画届", $C$87="治験計画変更届"), "^$","^.{1,120}$|^$")</f>
        <v>^.{1,120}$|^$</v>
      </c>
      <c r="G1400" s="2" t="str">
        <f t="shared" si="51"/>
        <v>入力してください(120文字以内)</v>
      </c>
      <c r="H1400" s="2">
        <v>225</v>
      </c>
      <c r="I1400" s="2">
        <v>207</v>
      </c>
      <c r="K1400" s="2">
        <v>120</v>
      </c>
      <c r="L1400" s="2" t="s">
        <v>30</v>
      </c>
      <c r="M1400" s="2" t="s">
        <v>476</v>
      </c>
      <c r="N1400" s="2" t="s">
        <v>479</v>
      </c>
      <c r="O1400" s="2" t="s">
        <v>520</v>
      </c>
      <c r="Q1400" s="1"/>
      <c r="S1400" s="5"/>
      <c r="T1400" s="41"/>
      <c r="U1400" s="8"/>
      <c r="W1400" s="2" t="s">
        <v>468</v>
      </c>
      <c r="X1400" s="45" t="str" cm="1">
        <f t="array" ref="X1400">IF(X1298="TRUE",IF(AND(C1394&lt;&gt;1,C1395:C1400="",S1394:U1400=""), "FALSE","TRUE"),"FALSE")</f>
        <v>FALSE</v>
      </c>
      <c r="Z1400" s="1"/>
    </row>
    <row r="1401" spans="2:26" x14ac:dyDescent="0.4">
      <c r="B1401" s="7" t="s">
        <v>134</v>
      </c>
      <c r="C1401" s="5">
        <v>4</v>
      </c>
      <c r="D1401" s="30"/>
      <c r="E1401" s="2" t="s">
        <v>392</v>
      </c>
      <c r="F1401" s="2" t="s">
        <v>102</v>
      </c>
      <c r="G1401" s="2" t="s">
        <v>103</v>
      </c>
      <c r="H1401" s="2">
        <v>225</v>
      </c>
      <c r="I1401" s="2">
        <v>207</v>
      </c>
      <c r="K1401" s="2">
        <v>3</v>
      </c>
      <c r="L1401" s="2" t="s">
        <v>136</v>
      </c>
      <c r="M1401" s="2" t="s">
        <v>476</v>
      </c>
      <c r="N1401" s="2" t="s">
        <v>479</v>
      </c>
      <c r="O1401" s="2" t="s">
        <v>520</v>
      </c>
      <c r="Q1401" s="1"/>
      <c r="S1401" s="5"/>
      <c r="T1401" s="41"/>
      <c r="U1401" s="8"/>
      <c r="V1401" s="2" t="s">
        <v>105</v>
      </c>
      <c r="W1401" s="2" t="s">
        <v>561</v>
      </c>
      <c r="X1401" s="45" t="str" cm="1">
        <f t="array" ref="X1401">IF(X1298="TRUE",IF(AND(C1401&lt;&gt;1,C1402:C1407="",S1401:U1407=""), "FALSE","TRUE"),"FALSE")</f>
        <v>FALSE</v>
      </c>
      <c r="Z1401" s="1"/>
    </row>
    <row r="1402" spans="2:26" x14ac:dyDescent="0.4">
      <c r="B1402" s="7" t="s">
        <v>522</v>
      </c>
      <c r="C1402" s="8"/>
      <c r="D1402" s="31"/>
      <c r="E1402" s="2" t="s">
        <v>523</v>
      </c>
      <c r="F1402" s="2" t="s">
        <v>485</v>
      </c>
      <c r="G1402" s="2" t="s">
        <v>369</v>
      </c>
      <c r="H1402" s="2">
        <v>225</v>
      </c>
      <c r="I1402" s="2">
        <v>207</v>
      </c>
      <c r="K1402" s="2">
        <v>240</v>
      </c>
      <c r="L1402" s="2" t="s">
        <v>30</v>
      </c>
      <c r="M1402" s="2" t="s">
        <v>476</v>
      </c>
      <c r="N1402" s="2" t="s">
        <v>479</v>
      </c>
      <c r="O1402" s="2" t="s">
        <v>520</v>
      </c>
      <c r="Q1402" s="1"/>
      <c r="S1402" s="5"/>
      <c r="T1402" s="41"/>
      <c r="U1402" s="8"/>
      <c r="W1402" s="2" t="s">
        <v>465</v>
      </c>
      <c r="X1402" s="45" t="str" cm="1">
        <f t="array" ref="X1402">IF(X1298="TRUE",IF(AND(C1401&lt;&gt;1,C1402:C1407="",S1401:U1407=""), "FALSE","TRUE"),"FALSE")</f>
        <v>FALSE</v>
      </c>
      <c r="Z1402" s="1"/>
    </row>
    <row r="1403" spans="2:26" x14ac:dyDescent="0.4">
      <c r="B1403" s="7" t="s">
        <v>524</v>
      </c>
      <c r="C1403" s="8"/>
      <c r="D1403" s="31"/>
      <c r="E1403" s="2" t="s">
        <v>525</v>
      </c>
      <c r="F1403" s="2" t="s">
        <v>114</v>
      </c>
      <c r="G1403" s="2" t="s">
        <v>115</v>
      </c>
      <c r="H1403" s="2">
        <v>225</v>
      </c>
      <c r="I1403" s="2">
        <v>207</v>
      </c>
      <c r="K1403" s="2">
        <v>120</v>
      </c>
      <c r="L1403" s="2" t="s">
        <v>30</v>
      </c>
      <c r="M1403" s="2" t="s">
        <v>476</v>
      </c>
      <c r="N1403" s="2" t="s">
        <v>479</v>
      </c>
      <c r="O1403" s="2" t="s">
        <v>520</v>
      </c>
      <c r="Q1403" s="1"/>
      <c r="S1403" s="5"/>
      <c r="T1403" s="41"/>
      <c r="U1403" s="8"/>
      <c r="W1403" s="2" t="s">
        <v>468</v>
      </c>
      <c r="X1403" s="45" t="str" cm="1">
        <f t="array" ref="X1403">IF(X1298="TRUE",IF(AND(C1401&lt;&gt;1,C1402:C1407="",S1401:U1407=""), "FALSE","TRUE"),"FALSE")</f>
        <v>FALSE</v>
      </c>
      <c r="Z1403" s="1"/>
    </row>
    <row r="1404" spans="2:26" x14ac:dyDescent="0.4">
      <c r="B1404" s="7" t="s">
        <v>526</v>
      </c>
      <c r="C1404" s="8"/>
      <c r="D1404" s="31"/>
      <c r="E1404" s="2" t="s">
        <v>527</v>
      </c>
      <c r="F1404" s="2" t="str">
        <f>IF(OR($C$87="治験計画届", $C$87="治験計画変更届"), "^$","^.{1,120}$|^$")</f>
        <v>^.{1,120}$|^$</v>
      </c>
      <c r="G1404" s="2" t="str">
        <f>IF(F1404="^$", "入力しないでください","入力してください(120文字以内)")</f>
        <v>入力してください(120文字以内)</v>
      </c>
      <c r="H1404" s="2">
        <v>225</v>
      </c>
      <c r="I1404" s="2">
        <v>207</v>
      </c>
      <c r="K1404" s="2">
        <v>120</v>
      </c>
      <c r="L1404" s="2" t="s">
        <v>30</v>
      </c>
      <c r="M1404" s="2" t="s">
        <v>476</v>
      </c>
      <c r="N1404" s="2" t="s">
        <v>479</v>
      </c>
      <c r="O1404" s="2" t="s">
        <v>520</v>
      </c>
      <c r="Q1404" s="1"/>
      <c r="S1404" s="5"/>
      <c r="T1404" s="41"/>
      <c r="U1404" s="8"/>
      <c r="W1404" s="2" t="s">
        <v>468</v>
      </c>
      <c r="X1404" s="45" t="str" cm="1">
        <f t="array" ref="X1404">IF(X1298="TRUE",IF(AND(C1401&lt;&gt;1,C1402:C1407="",S1401:U1407=""), "FALSE","TRUE"),"FALSE")</f>
        <v>FALSE</v>
      </c>
      <c r="Z1404" s="1"/>
    </row>
    <row r="1405" spans="2:26" x14ac:dyDescent="0.4">
      <c r="B1405" s="7" t="s">
        <v>528</v>
      </c>
      <c r="C1405" s="8"/>
      <c r="D1405" s="31"/>
      <c r="E1405" s="2" t="s">
        <v>529</v>
      </c>
      <c r="F1405" s="2" t="str">
        <f>IF(OR($C$87="治験計画届", $C$87="治験計画変更届"), "^$","^.{1,120}$|^$")</f>
        <v>^.{1,120}$|^$</v>
      </c>
      <c r="G1405" s="2" t="str">
        <f t="shared" ref="G1405:G1407" si="52">IF(F1405="^$", "入力しないでください","入力してください(120文字以内)")</f>
        <v>入力してください(120文字以内)</v>
      </c>
      <c r="H1405" s="2">
        <v>225</v>
      </c>
      <c r="I1405" s="2">
        <v>207</v>
      </c>
      <c r="K1405" s="2">
        <v>120</v>
      </c>
      <c r="L1405" s="2" t="s">
        <v>30</v>
      </c>
      <c r="M1405" s="2" t="s">
        <v>476</v>
      </c>
      <c r="N1405" s="2" t="s">
        <v>479</v>
      </c>
      <c r="O1405" s="2" t="s">
        <v>520</v>
      </c>
      <c r="Q1405" s="1"/>
      <c r="S1405" s="5"/>
      <c r="T1405" s="41"/>
      <c r="U1405" s="8"/>
      <c r="W1405" s="2" t="s">
        <v>468</v>
      </c>
      <c r="X1405" s="45" t="str" cm="1">
        <f t="array" ref="X1405">IF(X1298="TRUE",IF(AND(C1401&lt;&gt;1,C1402:C1407="",S1401:U1407=""), "FALSE","TRUE"),"FALSE")</f>
        <v>FALSE</v>
      </c>
      <c r="Z1405" s="1"/>
    </row>
    <row r="1406" spans="2:26" x14ac:dyDescent="0.4">
      <c r="B1406" s="7" t="s">
        <v>530</v>
      </c>
      <c r="C1406" s="8"/>
      <c r="D1406" s="31"/>
      <c r="E1406" s="2" t="s">
        <v>566</v>
      </c>
      <c r="F1406" s="2" t="str">
        <f>IF(OR($C$87="治験計画届", $C$87="治験計画変更届"), "^$","^.{1,120}$|^$")</f>
        <v>^.{1,120}$|^$</v>
      </c>
      <c r="G1406" s="2" t="str">
        <f t="shared" si="52"/>
        <v>入力してください(120文字以内)</v>
      </c>
      <c r="H1406" s="2">
        <v>225</v>
      </c>
      <c r="I1406" s="2">
        <v>207</v>
      </c>
      <c r="K1406" s="2">
        <v>120</v>
      </c>
      <c r="L1406" s="2" t="s">
        <v>30</v>
      </c>
      <c r="M1406" s="2" t="s">
        <v>476</v>
      </c>
      <c r="N1406" s="2" t="s">
        <v>479</v>
      </c>
      <c r="O1406" s="2" t="s">
        <v>520</v>
      </c>
      <c r="Q1406" s="1"/>
      <c r="S1406" s="5"/>
      <c r="T1406" s="41"/>
      <c r="U1406" s="8"/>
      <c r="W1406" s="2" t="s">
        <v>468</v>
      </c>
      <c r="X1406" s="45" t="str" cm="1">
        <f t="array" ref="X1406">IF(X1298="TRUE",IF(AND(C1401&lt;&gt;1,C1402:C1407="",S1401:U1407=""), "FALSE","TRUE"),"FALSE")</f>
        <v>FALSE</v>
      </c>
      <c r="Z1406" s="1"/>
    </row>
    <row r="1407" spans="2:26" x14ac:dyDescent="0.4">
      <c r="B1407" s="7" t="s">
        <v>532</v>
      </c>
      <c r="C1407" s="8"/>
      <c r="D1407" s="31"/>
      <c r="E1407" s="2" t="s">
        <v>533</v>
      </c>
      <c r="F1407" s="2" t="str">
        <f>IF(OR($C$87="治験計画届", $C$87="治験計画変更届"), "^$","^.{1,120}$|^$")</f>
        <v>^.{1,120}$|^$</v>
      </c>
      <c r="G1407" s="2" t="str">
        <f t="shared" si="52"/>
        <v>入力してください(120文字以内)</v>
      </c>
      <c r="H1407" s="2">
        <v>225</v>
      </c>
      <c r="I1407" s="2">
        <v>207</v>
      </c>
      <c r="K1407" s="2">
        <v>120</v>
      </c>
      <c r="L1407" s="2" t="s">
        <v>30</v>
      </c>
      <c r="M1407" s="2" t="s">
        <v>476</v>
      </c>
      <c r="N1407" s="2" t="s">
        <v>479</v>
      </c>
      <c r="O1407" s="2" t="s">
        <v>520</v>
      </c>
      <c r="Q1407" s="1"/>
      <c r="S1407" s="5"/>
      <c r="T1407" s="41"/>
      <c r="U1407" s="8"/>
      <c r="W1407" s="2" t="s">
        <v>468</v>
      </c>
      <c r="X1407" s="45" t="str" cm="1">
        <f t="array" ref="X1407">IF(X1298="TRUE",IF(AND(C1401&lt;&gt;1,C1402:C1407="",S1401:U1407=""), "FALSE","TRUE"),"FALSE")</f>
        <v>FALSE</v>
      </c>
      <c r="Z1407" s="1"/>
    </row>
    <row r="1408" spans="2:26" x14ac:dyDescent="0.4">
      <c r="B1408" s="7" t="s">
        <v>134</v>
      </c>
      <c r="C1408" s="5">
        <v>5</v>
      </c>
      <c r="D1408" s="30"/>
      <c r="E1408" s="2" t="s">
        <v>392</v>
      </c>
      <c r="F1408" s="2" t="s">
        <v>102</v>
      </c>
      <c r="G1408" s="2" t="s">
        <v>103</v>
      </c>
      <c r="H1408" s="2">
        <v>225</v>
      </c>
      <c r="I1408" s="2">
        <v>207</v>
      </c>
      <c r="K1408" s="2">
        <v>3</v>
      </c>
      <c r="L1408" s="2" t="s">
        <v>136</v>
      </c>
      <c r="M1408" s="2" t="s">
        <v>476</v>
      </c>
      <c r="N1408" s="2" t="s">
        <v>479</v>
      </c>
      <c r="O1408" s="2" t="s">
        <v>520</v>
      </c>
      <c r="Q1408" s="1"/>
      <c r="S1408" s="5"/>
      <c r="T1408" s="41"/>
      <c r="U1408" s="8"/>
      <c r="V1408" s="2" t="s">
        <v>105</v>
      </c>
      <c r="W1408" s="2" t="s">
        <v>561</v>
      </c>
      <c r="X1408" s="45" t="str" cm="1">
        <f t="array" ref="X1408">IF(X1298="TRUE",IF(AND(C1408&lt;&gt;1,C1409:C1414="",S1408:U1414=""), "FALSE","TRUE"),"FALSE")</f>
        <v>FALSE</v>
      </c>
      <c r="Z1408" s="1"/>
    </row>
    <row r="1409" spans="2:26" x14ac:dyDescent="0.4">
      <c r="B1409" s="7" t="s">
        <v>522</v>
      </c>
      <c r="C1409" s="8"/>
      <c r="D1409" s="31"/>
      <c r="E1409" s="2" t="s">
        <v>523</v>
      </c>
      <c r="F1409" s="2" t="s">
        <v>485</v>
      </c>
      <c r="G1409" s="2" t="s">
        <v>369</v>
      </c>
      <c r="H1409" s="2">
        <v>225</v>
      </c>
      <c r="I1409" s="2">
        <v>207</v>
      </c>
      <c r="K1409" s="2">
        <v>240</v>
      </c>
      <c r="L1409" s="2" t="s">
        <v>30</v>
      </c>
      <c r="M1409" s="2" t="s">
        <v>476</v>
      </c>
      <c r="N1409" s="2" t="s">
        <v>479</v>
      </c>
      <c r="O1409" s="2" t="s">
        <v>520</v>
      </c>
      <c r="Q1409" s="1"/>
      <c r="S1409" s="5"/>
      <c r="T1409" s="41"/>
      <c r="U1409" s="8"/>
      <c r="W1409" s="2" t="s">
        <v>465</v>
      </c>
      <c r="X1409" s="45" t="str" cm="1">
        <f t="array" ref="X1409">IF(X1298="TRUE",IF(AND(C1408&lt;&gt;1,C1409:C1414="",S1408:U1414=""), "FALSE","TRUE"),"FALSE")</f>
        <v>FALSE</v>
      </c>
      <c r="Z1409" s="1"/>
    </row>
    <row r="1410" spans="2:26" x14ac:dyDescent="0.4">
      <c r="B1410" s="7" t="s">
        <v>524</v>
      </c>
      <c r="C1410" s="8"/>
      <c r="D1410" s="31"/>
      <c r="E1410" s="2" t="s">
        <v>525</v>
      </c>
      <c r="F1410" s="2" t="s">
        <v>114</v>
      </c>
      <c r="G1410" s="2" t="s">
        <v>115</v>
      </c>
      <c r="H1410" s="2">
        <v>225</v>
      </c>
      <c r="I1410" s="2">
        <v>207</v>
      </c>
      <c r="K1410" s="2">
        <v>120</v>
      </c>
      <c r="L1410" s="2" t="s">
        <v>30</v>
      </c>
      <c r="M1410" s="2" t="s">
        <v>476</v>
      </c>
      <c r="N1410" s="2" t="s">
        <v>479</v>
      </c>
      <c r="O1410" s="2" t="s">
        <v>520</v>
      </c>
      <c r="Q1410" s="1"/>
      <c r="S1410" s="5"/>
      <c r="T1410" s="41"/>
      <c r="U1410" s="8"/>
      <c r="W1410" s="2" t="s">
        <v>468</v>
      </c>
      <c r="X1410" s="45" t="str" cm="1">
        <f t="array" ref="X1410">IF(X1298="TRUE",IF(AND(C1408&lt;&gt;1,C1409:C1414="",S1408:U1414=""), "FALSE","TRUE"),"FALSE")</f>
        <v>FALSE</v>
      </c>
      <c r="Z1410" s="1"/>
    </row>
    <row r="1411" spans="2:26" x14ac:dyDescent="0.4">
      <c r="B1411" s="7" t="s">
        <v>526</v>
      </c>
      <c r="C1411" s="8"/>
      <c r="D1411" s="31"/>
      <c r="E1411" s="2" t="s">
        <v>527</v>
      </c>
      <c r="F1411" s="2" t="str">
        <f>IF(OR($C$87="治験計画届", $C$87="治験計画変更届"), "^$","^.{1,120}$|^$")</f>
        <v>^.{1,120}$|^$</v>
      </c>
      <c r="G1411" s="2" t="str">
        <f>IF(F1411="^$", "入力しないでください","入力してください(120文字以内)")</f>
        <v>入力してください(120文字以内)</v>
      </c>
      <c r="H1411" s="2">
        <v>225</v>
      </c>
      <c r="I1411" s="2">
        <v>207</v>
      </c>
      <c r="K1411" s="2">
        <v>120</v>
      </c>
      <c r="L1411" s="2" t="s">
        <v>30</v>
      </c>
      <c r="M1411" s="2" t="s">
        <v>476</v>
      </c>
      <c r="N1411" s="2" t="s">
        <v>479</v>
      </c>
      <c r="O1411" s="2" t="s">
        <v>520</v>
      </c>
      <c r="Q1411" s="1"/>
      <c r="S1411" s="5"/>
      <c r="T1411" s="41"/>
      <c r="U1411" s="8"/>
      <c r="W1411" s="2" t="s">
        <v>468</v>
      </c>
      <c r="X1411" s="45" t="str" cm="1">
        <f t="array" ref="X1411">IF(X1298="TRUE",IF(AND(C1408&lt;&gt;1,C1409:C1414="",S1408:U1414=""), "FALSE","TRUE"),"FALSE")</f>
        <v>FALSE</v>
      </c>
      <c r="Z1411" s="1"/>
    </row>
    <row r="1412" spans="2:26" x14ac:dyDescent="0.4">
      <c r="B1412" s="7" t="s">
        <v>528</v>
      </c>
      <c r="C1412" s="8"/>
      <c r="D1412" s="31"/>
      <c r="E1412" s="2" t="s">
        <v>529</v>
      </c>
      <c r="F1412" s="2" t="str">
        <f>IF(OR($C$87="治験計画届", $C$87="治験計画変更届"), "^$","^.{1,120}$|^$")</f>
        <v>^.{1,120}$|^$</v>
      </c>
      <c r="G1412" s="2" t="str">
        <f t="shared" ref="G1412:G1414" si="53">IF(F1412="^$", "入力しないでください","入力してください(120文字以内)")</f>
        <v>入力してください(120文字以内)</v>
      </c>
      <c r="H1412" s="2">
        <v>225</v>
      </c>
      <c r="I1412" s="2">
        <v>207</v>
      </c>
      <c r="K1412" s="2">
        <v>120</v>
      </c>
      <c r="L1412" s="2" t="s">
        <v>30</v>
      </c>
      <c r="M1412" s="2" t="s">
        <v>476</v>
      </c>
      <c r="N1412" s="2" t="s">
        <v>479</v>
      </c>
      <c r="O1412" s="2" t="s">
        <v>520</v>
      </c>
      <c r="Q1412" s="1"/>
      <c r="S1412" s="5"/>
      <c r="T1412" s="41"/>
      <c r="U1412" s="8"/>
      <c r="W1412" s="2" t="s">
        <v>468</v>
      </c>
      <c r="X1412" s="45" t="str" cm="1">
        <f t="array" ref="X1412">IF(X1298="TRUE",IF(AND(C1408&lt;&gt;1,C1409:C1414="",S1408:U1414=""), "FALSE","TRUE"),"FALSE")</f>
        <v>FALSE</v>
      </c>
      <c r="Z1412" s="1"/>
    </row>
    <row r="1413" spans="2:26" x14ac:dyDescent="0.4">
      <c r="B1413" s="7" t="s">
        <v>530</v>
      </c>
      <c r="C1413" s="8"/>
      <c r="D1413" s="31"/>
      <c r="E1413" s="2" t="s">
        <v>566</v>
      </c>
      <c r="F1413" s="2" t="str">
        <f>IF(OR($C$87="治験計画届", $C$87="治験計画変更届"), "^$","^.{1,120}$|^$")</f>
        <v>^.{1,120}$|^$</v>
      </c>
      <c r="G1413" s="2" t="str">
        <f t="shared" si="53"/>
        <v>入力してください(120文字以内)</v>
      </c>
      <c r="H1413" s="2">
        <v>225</v>
      </c>
      <c r="I1413" s="2">
        <v>207</v>
      </c>
      <c r="K1413" s="2">
        <v>120</v>
      </c>
      <c r="L1413" s="2" t="s">
        <v>30</v>
      </c>
      <c r="M1413" s="2" t="s">
        <v>476</v>
      </c>
      <c r="N1413" s="2" t="s">
        <v>479</v>
      </c>
      <c r="O1413" s="2" t="s">
        <v>520</v>
      </c>
      <c r="Q1413" s="1"/>
      <c r="S1413" s="5"/>
      <c r="T1413" s="41"/>
      <c r="U1413" s="8"/>
      <c r="W1413" s="2" t="s">
        <v>468</v>
      </c>
      <c r="X1413" s="45" t="str" cm="1">
        <f t="array" ref="X1413">IF(X1298="TRUE",IF(AND(C1408&lt;&gt;1,C1409:C1414="",S1408:U1414=""), "FALSE","TRUE"),"FALSE")</f>
        <v>FALSE</v>
      </c>
      <c r="Z1413" s="1"/>
    </row>
    <row r="1414" spans="2:26" collapsed="1" x14ac:dyDescent="0.4">
      <c r="B1414" s="7" t="s">
        <v>532</v>
      </c>
      <c r="C1414" s="8"/>
      <c r="D1414" s="31"/>
      <c r="E1414" s="2" t="s">
        <v>533</v>
      </c>
      <c r="F1414" s="2" t="str">
        <f>IF(OR($C$87="治験計画届", $C$87="治験計画変更届"), "^$","^.{1,120}$|^$")</f>
        <v>^.{1,120}$|^$</v>
      </c>
      <c r="G1414" s="2" t="str">
        <f t="shared" si="53"/>
        <v>入力してください(120文字以内)</v>
      </c>
      <c r="H1414" s="2">
        <v>225</v>
      </c>
      <c r="I1414" s="2">
        <v>207</v>
      </c>
      <c r="K1414" s="2">
        <v>120</v>
      </c>
      <c r="L1414" s="2" t="s">
        <v>30</v>
      </c>
      <c r="M1414" s="2" t="s">
        <v>476</v>
      </c>
      <c r="N1414" s="2" t="s">
        <v>479</v>
      </c>
      <c r="O1414" s="2" t="s">
        <v>520</v>
      </c>
      <c r="Q1414" s="1"/>
      <c r="S1414" s="5"/>
      <c r="T1414" s="41"/>
      <c r="U1414" s="8"/>
      <c r="W1414" s="2" t="s">
        <v>468</v>
      </c>
      <c r="X1414" s="45" t="str" cm="1">
        <f t="array" ref="X1414">IF(X1298="TRUE",IF(AND(C1408&lt;&gt;1,C1409:C1414="",S1408:U1414=""), "FALSE","TRUE"),"FALSE")</f>
        <v>FALSE</v>
      </c>
      <c r="Z1414" s="1"/>
    </row>
    <row r="1415" spans="2:26" hidden="1" outlineLevel="1" x14ac:dyDescent="0.4">
      <c r="B1415" s="7" t="s">
        <v>134</v>
      </c>
      <c r="C1415" s="5">
        <v>6</v>
      </c>
      <c r="D1415" s="30"/>
      <c r="E1415" s="2" t="s">
        <v>392</v>
      </c>
      <c r="F1415" s="2" t="s">
        <v>102</v>
      </c>
      <c r="G1415" s="2" t="s">
        <v>103</v>
      </c>
      <c r="H1415" s="2">
        <v>225</v>
      </c>
      <c r="I1415" s="2">
        <v>207</v>
      </c>
      <c r="K1415" s="2">
        <v>3</v>
      </c>
      <c r="L1415" s="2" t="s">
        <v>136</v>
      </c>
      <c r="M1415" s="2" t="s">
        <v>476</v>
      </c>
      <c r="N1415" s="2" t="s">
        <v>479</v>
      </c>
      <c r="O1415" s="2" t="s">
        <v>520</v>
      </c>
      <c r="Q1415" s="1"/>
      <c r="S1415" s="5"/>
      <c r="T1415" s="41"/>
      <c r="U1415" s="8"/>
      <c r="V1415" s="2" t="s">
        <v>105</v>
      </c>
      <c r="W1415" s="2" t="s">
        <v>561</v>
      </c>
      <c r="X1415" s="45" t="str" cm="1">
        <f t="array" ref="X1415">IF(X1298="TRUE",IF(AND(C1415&lt;&gt;1,C1416:C1421="",S1415:U1421=""), "FALSE","TRUE"),"FALSE")</f>
        <v>FALSE</v>
      </c>
      <c r="Z1415" s="1"/>
    </row>
    <row r="1416" spans="2:26" hidden="1" outlineLevel="1" x14ac:dyDescent="0.4">
      <c r="B1416" s="7" t="s">
        <v>522</v>
      </c>
      <c r="C1416" s="8"/>
      <c r="D1416" s="31"/>
      <c r="E1416" s="2" t="s">
        <v>523</v>
      </c>
      <c r="F1416" s="2" t="s">
        <v>485</v>
      </c>
      <c r="G1416" s="2" t="s">
        <v>369</v>
      </c>
      <c r="H1416" s="2">
        <v>225</v>
      </c>
      <c r="I1416" s="2">
        <v>207</v>
      </c>
      <c r="K1416" s="2">
        <v>240</v>
      </c>
      <c r="L1416" s="2" t="s">
        <v>30</v>
      </c>
      <c r="M1416" s="2" t="s">
        <v>476</v>
      </c>
      <c r="N1416" s="2" t="s">
        <v>479</v>
      </c>
      <c r="O1416" s="2" t="s">
        <v>520</v>
      </c>
      <c r="Q1416" s="1"/>
      <c r="S1416" s="5"/>
      <c r="T1416" s="41"/>
      <c r="U1416" s="8"/>
      <c r="W1416" s="2" t="s">
        <v>465</v>
      </c>
      <c r="X1416" s="45" t="str" cm="1">
        <f t="array" ref="X1416">IF(X1298="TRUE",IF(AND(C1415&lt;&gt;1,C1416:C1421="",S1415:U1421=""), "FALSE","TRUE"),"FALSE")</f>
        <v>FALSE</v>
      </c>
      <c r="Z1416" s="1"/>
    </row>
    <row r="1417" spans="2:26" hidden="1" outlineLevel="1" x14ac:dyDescent="0.4">
      <c r="B1417" s="7" t="s">
        <v>524</v>
      </c>
      <c r="C1417" s="8"/>
      <c r="D1417" s="31"/>
      <c r="E1417" s="2" t="s">
        <v>525</v>
      </c>
      <c r="F1417" s="2" t="s">
        <v>114</v>
      </c>
      <c r="G1417" s="2" t="s">
        <v>115</v>
      </c>
      <c r="H1417" s="2">
        <v>225</v>
      </c>
      <c r="I1417" s="2">
        <v>207</v>
      </c>
      <c r="K1417" s="2">
        <v>120</v>
      </c>
      <c r="L1417" s="2" t="s">
        <v>30</v>
      </c>
      <c r="M1417" s="2" t="s">
        <v>476</v>
      </c>
      <c r="N1417" s="2" t="s">
        <v>479</v>
      </c>
      <c r="O1417" s="2" t="s">
        <v>520</v>
      </c>
      <c r="Q1417" s="1"/>
      <c r="S1417" s="5"/>
      <c r="T1417" s="41"/>
      <c r="U1417" s="8"/>
      <c r="W1417" s="2" t="s">
        <v>468</v>
      </c>
      <c r="X1417" s="45" t="str" cm="1">
        <f t="array" ref="X1417">IF(X1298="TRUE",IF(AND(C1415&lt;&gt;1,C1416:C1421="",S1415:U1421=""), "FALSE","TRUE"),"FALSE")</f>
        <v>FALSE</v>
      </c>
      <c r="Z1417" s="1"/>
    </row>
    <row r="1418" spans="2:26" hidden="1" outlineLevel="1" x14ac:dyDescent="0.4">
      <c r="B1418" s="7" t="s">
        <v>526</v>
      </c>
      <c r="C1418" s="8"/>
      <c r="D1418" s="31"/>
      <c r="E1418" s="2" t="s">
        <v>527</v>
      </c>
      <c r="F1418" s="2" t="str">
        <f>IF(OR($C$87="治験計画届", $C$87="治験計画変更届"), "^$","^.{1,120}$|^$")</f>
        <v>^.{1,120}$|^$</v>
      </c>
      <c r="G1418" s="2" t="str">
        <f>IF(F1418="^$", "入力しないでください","入力してください(120文字以内)")</f>
        <v>入力してください(120文字以内)</v>
      </c>
      <c r="H1418" s="2">
        <v>225</v>
      </c>
      <c r="I1418" s="2">
        <v>207</v>
      </c>
      <c r="K1418" s="2">
        <v>120</v>
      </c>
      <c r="L1418" s="2" t="s">
        <v>30</v>
      </c>
      <c r="M1418" s="2" t="s">
        <v>476</v>
      </c>
      <c r="N1418" s="2" t="s">
        <v>479</v>
      </c>
      <c r="O1418" s="2" t="s">
        <v>520</v>
      </c>
      <c r="Q1418" s="1"/>
      <c r="S1418" s="5"/>
      <c r="T1418" s="41"/>
      <c r="U1418" s="8"/>
      <c r="W1418" s="2" t="s">
        <v>468</v>
      </c>
      <c r="X1418" s="45" t="str" cm="1">
        <f t="array" ref="X1418">IF(X1298="TRUE",IF(AND(C1415&lt;&gt;1,C1416:C1421="",S1415:U1421=""), "FALSE","TRUE"),"FALSE")</f>
        <v>FALSE</v>
      </c>
      <c r="Z1418" s="1"/>
    </row>
    <row r="1419" spans="2:26" hidden="1" outlineLevel="1" x14ac:dyDescent="0.4">
      <c r="B1419" s="7" t="s">
        <v>528</v>
      </c>
      <c r="C1419" s="8"/>
      <c r="D1419" s="31"/>
      <c r="E1419" s="2" t="s">
        <v>529</v>
      </c>
      <c r="F1419" s="2" t="str">
        <f>IF(OR($C$87="治験計画届", $C$87="治験計画変更届"), "^$","^.{1,120}$|^$")</f>
        <v>^.{1,120}$|^$</v>
      </c>
      <c r="G1419" s="2" t="str">
        <f t="shared" ref="G1419:G1421" si="54">IF(F1419="^$", "入力しないでください","入力してください(120文字以内)")</f>
        <v>入力してください(120文字以内)</v>
      </c>
      <c r="H1419" s="2">
        <v>225</v>
      </c>
      <c r="I1419" s="2">
        <v>207</v>
      </c>
      <c r="K1419" s="2">
        <v>120</v>
      </c>
      <c r="L1419" s="2" t="s">
        <v>30</v>
      </c>
      <c r="M1419" s="2" t="s">
        <v>476</v>
      </c>
      <c r="N1419" s="2" t="s">
        <v>479</v>
      </c>
      <c r="O1419" s="2" t="s">
        <v>520</v>
      </c>
      <c r="Q1419" s="1"/>
      <c r="S1419" s="5"/>
      <c r="T1419" s="41"/>
      <c r="U1419" s="8"/>
      <c r="W1419" s="2" t="s">
        <v>468</v>
      </c>
      <c r="X1419" s="45" t="str" cm="1">
        <f t="array" ref="X1419">IF(X1298="TRUE",IF(AND(C1415&lt;&gt;1,C1416:C1421="",S1415:U1421=""), "FALSE","TRUE"),"FALSE")</f>
        <v>FALSE</v>
      </c>
      <c r="Z1419" s="1"/>
    </row>
    <row r="1420" spans="2:26" hidden="1" outlineLevel="1" x14ac:dyDescent="0.4">
      <c r="B1420" s="7" t="s">
        <v>530</v>
      </c>
      <c r="C1420" s="8"/>
      <c r="D1420" s="31"/>
      <c r="E1420" s="2" t="s">
        <v>566</v>
      </c>
      <c r="F1420" s="2" t="str">
        <f>IF(OR($C$87="治験計画届", $C$87="治験計画変更届"), "^$","^.{1,120}$|^$")</f>
        <v>^.{1,120}$|^$</v>
      </c>
      <c r="G1420" s="2" t="str">
        <f t="shared" si="54"/>
        <v>入力してください(120文字以内)</v>
      </c>
      <c r="H1420" s="2">
        <v>225</v>
      </c>
      <c r="I1420" s="2">
        <v>207</v>
      </c>
      <c r="K1420" s="2">
        <v>120</v>
      </c>
      <c r="L1420" s="2" t="s">
        <v>30</v>
      </c>
      <c r="M1420" s="2" t="s">
        <v>476</v>
      </c>
      <c r="N1420" s="2" t="s">
        <v>479</v>
      </c>
      <c r="O1420" s="2" t="s">
        <v>520</v>
      </c>
      <c r="Q1420" s="1"/>
      <c r="S1420" s="5"/>
      <c r="T1420" s="41"/>
      <c r="U1420" s="8"/>
      <c r="W1420" s="2" t="s">
        <v>468</v>
      </c>
      <c r="X1420" s="45" t="str" cm="1">
        <f t="array" ref="X1420">IF(X1298="TRUE",IF(AND(C1415&lt;&gt;1,C1416:C1421="",S1415:U1421=""), "FALSE","TRUE"),"FALSE")</f>
        <v>FALSE</v>
      </c>
      <c r="Z1420" s="1"/>
    </row>
    <row r="1421" spans="2:26" hidden="1" outlineLevel="1" x14ac:dyDescent="0.4">
      <c r="B1421" s="7" t="s">
        <v>532</v>
      </c>
      <c r="C1421" s="8"/>
      <c r="D1421" s="31"/>
      <c r="E1421" s="2" t="s">
        <v>533</v>
      </c>
      <c r="F1421" s="2" t="str">
        <f>IF(OR($C$87="治験計画届", $C$87="治験計画変更届"), "^$","^.{1,120}$|^$")</f>
        <v>^.{1,120}$|^$</v>
      </c>
      <c r="G1421" s="2" t="str">
        <f t="shared" si="54"/>
        <v>入力してください(120文字以内)</v>
      </c>
      <c r="H1421" s="2">
        <v>225</v>
      </c>
      <c r="I1421" s="2">
        <v>207</v>
      </c>
      <c r="K1421" s="2">
        <v>120</v>
      </c>
      <c r="L1421" s="2" t="s">
        <v>30</v>
      </c>
      <c r="M1421" s="2" t="s">
        <v>476</v>
      </c>
      <c r="N1421" s="2" t="s">
        <v>479</v>
      </c>
      <c r="O1421" s="2" t="s">
        <v>520</v>
      </c>
      <c r="Q1421" s="1"/>
      <c r="S1421" s="5"/>
      <c r="T1421" s="41"/>
      <c r="U1421" s="8"/>
      <c r="W1421" s="2" t="s">
        <v>468</v>
      </c>
      <c r="X1421" s="45" t="str" cm="1">
        <f t="array" ref="X1421">IF(X1298="TRUE",IF(AND(C1415&lt;&gt;1,C1416:C1421="",S1415:U1421=""), "FALSE","TRUE"),"FALSE")</f>
        <v>FALSE</v>
      </c>
      <c r="Z1421" s="1"/>
    </row>
    <row r="1422" spans="2:26" hidden="1" outlineLevel="1" x14ac:dyDescent="0.4">
      <c r="B1422" s="7" t="s">
        <v>134</v>
      </c>
      <c r="C1422" s="5">
        <v>7</v>
      </c>
      <c r="D1422" s="30"/>
      <c r="E1422" s="2" t="s">
        <v>392</v>
      </c>
      <c r="F1422" s="2" t="s">
        <v>102</v>
      </c>
      <c r="G1422" s="2" t="s">
        <v>103</v>
      </c>
      <c r="H1422" s="2">
        <v>225</v>
      </c>
      <c r="I1422" s="2">
        <v>207</v>
      </c>
      <c r="K1422" s="2">
        <v>3</v>
      </c>
      <c r="L1422" s="2" t="s">
        <v>136</v>
      </c>
      <c r="M1422" s="2" t="s">
        <v>476</v>
      </c>
      <c r="N1422" s="2" t="s">
        <v>479</v>
      </c>
      <c r="O1422" s="2" t="s">
        <v>520</v>
      </c>
      <c r="Q1422" s="1"/>
      <c r="S1422" s="5"/>
      <c r="T1422" s="41"/>
      <c r="U1422" s="8"/>
      <c r="V1422" s="2" t="s">
        <v>105</v>
      </c>
      <c r="W1422" s="2" t="s">
        <v>561</v>
      </c>
      <c r="X1422" s="45" t="str" cm="1">
        <f t="array" ref="X1422">IF(X1298="TRUE",IF(AND(C1422&lt;&gt;1,C1423:C1428="",S1422:U1428=""), "FALSE","TRUE"),"FALSE")</f>
        <v>FALSE</v>
      </c>
      <c r="Z1422" s="1"/>
    </row>
    <row r="1423" spans="2:26" hidden="1" outlineLevel="1" x14ac:dyDescent="0.4">
      <c r="B1423" s="7" t="s">
        <v>522</v>
      </c>
      <c r="C1423" s="8"/>
      <c r="D1423" s="31"/>
      <c r="E1423" s="2" t="s">
        <v>523</v>
      </c>
      <c r="F1423" s="2" t="s">
        <v>485</v>
      </c>
      <c r="G1423" s="2" t="s">
        <v>369</v>
      </c>
      <c r="H1423" s="2">
        <v>225</v>
      </c>
      <c r="I1423" s="2">
        <v>207</v>
      </c>
      <c r="K1423" s="2">
        <v>240</v>
      </c>
      <c r="L1423" s="2" t="s">
        <v>30</v>
      </c>
      <c r="M1423" s="2" t="s">
        <v>476</v>
      </c>
      <c r="N1423" s="2" t="s">
        <v>479</v>
      </c>
      <c r="O1423" s="2" t="s">
        <v>520</v>
      </c>
      <c r="Q1423" s="1"/>
      <c r="S1423" s="5"/>
      <c r="T1423" s="41"/>
      <c r="U1423" s="8"/>
      <c r="W1423" s="2" t="s">
        <v>465</v>
      </c>
      <c r="X1423" s="45" t="str" cm="1">
        <f t="array" ref="X1423">IF(X1298="TRUE",IF(AND(C1422&lt;&gt;1,C1423:C1428="",S1422:U1428=""), "FALSE","TRUE"),"FALSE")</f>
        <v>FALSE</v>
      </c>
      <c r="Z1423" s="1"/>
    </row>
    <row r="1424" spans="2:26" hidden="1" outlineLevel="1" x14ac:dyDescent="0.4">
      <c r="B1424" s="7" t="s">
        <v>524</v>
      </c>
      <c r="C1424" s="8"/>
      <c r="D1424" s="31"/>
      <c r="E1424" s="2" t="s">
        <v>525</v>
      </c>
      <c r="F1424" s="2" t="s">
        <v>114</v>
      </c>
      <c r="G1424" s="2" t="s">
        <v>115</v>
      </c>
      <c r="H1424" s="2">
        <v>225</v>
      </c>
      <c r="I1424" s="2">
        <v>207</v>
      </c>
      <c r="K1424" s="2">
        <v>120</v>
      </c>
      <c r="L1424" s="2" t="s">
        <v>30</v>
      </c>
      <c r="M1424" s="2" t="s">
        <v>476</v>
      </c>
      <c r="N1424" s="2" t="s">
        <v>479</v>
      </c>
      <c r="O1424" s="2" t="s">
        <v>520</v>
      </c>
      <c r="Q1424" s="1"/>
      <c r="S1424" s="5"/>
      <c r="T1424" s="41"/>
      <c r="U1424" s="8"/>
      <c r="W1424" s="2" t="s">
        <v>468</v>
      </c>
      <c r="X1424" s="45" t="str" cm="1">
        <f t="array" ref="X1424">IF(X1298="TRUE",IF(AND(C1422&lt;&gt;1,C1423:C1428="",S1422:U1428=""), "FALSE","TRUE"),"FALSE")</f>
        <v>FALSE</v>
      </c>
      <c r="Z1424" s="1"/>
    </row>
    <row r="1425" spans="2:26" hidden="1" outlineLevel="1" x14ac:dyDescent="0.4">
      <c r="B1425" s="7" t="s">
        <v>526</v>
      </c>
      <c r="C1425" s="8"/>
      <c r="D1425" s="31"/>
      <c r="E1425" s="2" t="s">
        <v>527</v>
      </c>
      <c r="F1425" s="2" t="str">
        <f>IF(OR($C$87="治験計画届", $C$87="治験計画変更届"), "^$","^.{1,120}$|^$")</f>
        <v>^.{1,120}$|^$</v>
      </c>
      <c r="G1425" s="2" t="str">
        <f>IF(F1425="^$", "入力しないでください","入力してください(120文字以内)")</f>
        <v>入力してください(120文字以内)</v>
      </c>
      <c r="H1425" s="2">
        <v>225</v>
      </c>
      <c r="I1425" s="2">
        <v>207</v>
      </c>
      <c r="K1425" s="2">
        <v>120</v>
      </c>
      <c r="L1425" s="2" t="s">
        <v>30</v>
      </c>
      <c r="M1425" s="2" t="s">
        <v>476</v>
      </c>
      <c r="N1425" s="2" t="s">
        <v>479</v>
      </c>
      <c r="O1425" s="2" t="s">
        <v>520</v>
      </c>
      <c r="Q1425" s="1"/>
      <c r="S1425" s="5"/>
      <c r="T1425" s="41"/>
      <c r="U1425" s="8"/>
      <c r="W1425" s="2" t="s">
        <v>468</v>
      </c>
      <c r="X1425" s="45" t="str" cm="1">
        <f t="array" ref="X1425">IF(X1298="TRUE",IF(AND(C1422&lt;&gt;1,C1423:C1428="",S1422:U1428=""), "FALSE","TRUE"),"FALSE")</f>
        <v>FALSE</v>
      </c>
      <c r="Z1425" s="1"/>
    </row>
    <row r="1426" spans="2:26" hidden="1" outlineLevel="1" x14ac:dyDescent="0.4">
      <c r="B1426" s="7" t="s">
        <v>528</v>
      </c>
      <c r="C1426" s="8"/>
      <c r="D1426" s="31"/>
      <c r="E1426" s="2" t="s">
        <v>529</v>
      </c>
      <c r="F1426" s="2" t="str">
        <f>IF(OR($C$87="治験計画届", $C$87="治験計画変更届"), "^$","^.{1,120}$|^$")</f>
        <v>^.{1,120}$|^$</v>
      </c>
      <c r="G1426" s="2" t="str">
        <f t="shared" ref="G1426:G1428" si="55">IF(F1426="^$", "入力しないでください","入力してください(120文字以内)")</f>
        <v>入力してください(120文字以内)</v>
      </c>
      <c r="H1426" s="2">
        <v>225</v>
      </c>
      <c r="I1426" s="2">
        <v>207</v>
      </c>
      <c r="K1426" s="2">
        <v>120</v>
      </c>
      <c r="L1426" s="2" t="s">
        <v>30</v>
      </c>
      <c r="M1426" s="2" t="s">
        <v>476</v>
      </c>
      <c r="N1426" s="2" t="s">
        <v>479</v>
      </c>
      <c r="O1426" s="2" t="s">
        <v>520</v>
      </c>
      <c r="Q1426" s="1"/>
      <c r="S1426" s="5"/>
      <c r="T1426" s="41"/>
      <c r="U1426" s="8"/>
      <c r="W1426" s="2" t="s">
        <v>468</v>
      </c>
      <c r="X1426" s="45" t="str" cm="1">
        <f t="array" ref="X1426">IF(X1298="TRUE",IF(AND(C1422&lt;&gt;1,C1423:C1428="",S1422:U1428=""), "FALSE","TRUE"),"FALSE")</f>
        <v>FALSE</v>
      </c>
      <c r="Z1426" s="1"/>
    </row>
    <row r="1427" spans="2:26" hidden="1" outlineLevel="1" x14ac:dyDescent="0.4">
      <c r="B1427" s="7" t="s">
        <v>530</v>
      </c>
      <c r="C1427" s="8"/>
      <c r="D1427" s="31"/>
      <c r="E1427" s="2" t="s">
        <v>566</v>
      </c>
      <c r="F1427" s="2" t="str">
        <f>IF(OR($C$87="治験計画届", $C$87="治験計画変更届"), "^$","^.{1,120}$|^$")</f>
        <v>^.{1,120}$|^$</v>
      </c>
      <c r="G1427" s="2" t="str">
        <f t="shared" si="55"/>
        <v>入力してください(120文字以内)</v>
      </c>
      <c r="H1427" s="2">
        <v>225</v>
      </c>
      <c r="I1427" s="2">
        <v>207</v>
      </c>
      <c r="K1427" s="2">
        <v>120</v>
      </c>
      <c r="L1427" s="2" t="s">
        <v>30</v>
      </c>
      <c r="M1427" s="2" t="s">
        <v>476</v>
      </c>
      <c r="N1427" s="2" t="s">
        <v>479</v>
      </c>
      <c r="O1427" s="2" t="s">
        <v>520</v>
      </c>
      <c r="Q1427" s="1"/>
      <c r="S1427" s="5"/>
      <c r="T1427" s="41"/>
      <c r="U1427" s="8"/>
      <c r="W1427" s="2" t="s">
        <v>468</v>
      </c>
      <c r="X1427" s="45" t="str" cm="1">
        <f t="array" ref="X1427">IF(X1298="TRUE",IF(AND(C1422&lt;&gt;1,C1423:C1428="",S1422:U1428=""), "FALSE","TRUE"),"FALSE")</f>
        <v>FALSE</v>
      </c>
      <c r="Z1427" s="1"/>
    </row>
    <row r="1428" spans="2:26" hidden="1" outlineLevel="1" x14ac:dyDescent="0.4">
      <c r="B1428" s="7" t="s">
        <v>532</v>
      </c>
      <c r="C1428" s="8"/>
      <c r="D1428" s="31"/>
      <c r="E1428" s="2" t="s">
        <v>533</v>
      </c>
      <c r="F1428" s="2" t="str">
        <f>IF(OR($C$87="治験計画届", $C$87="治験計画変更届"), "^$","^.{1,120}$|^$")</f>
        <v>^.{1,120}$|^$</v>
      </c>
      <c r="G1428" s="2" t="str">
        <f t="shared" si="55"/>
        <v>入力してください(120文字以内)</v>
      </c>
      <c r="H1428" s="2">
        <v>225</v>
      </c>
      <c r="I1428" s="2">
        <v>207</v>
      </c>
      <c r="K1428" s="2">
        <v>120</v>
      </c>
      <c r="L1428" s="2" t="s">
        <v>30</v>
      </c>
      <c r="M1428" s="2" t="s">
        <v>476</v>
      </c>
      <c r="N1428" s="2" t="s">
        <v>479</v>
      </c>
      <c r="O1428" s="2" t="s">
        <v>520</v>
      </c>
      <c r="Q1428" s="1"/>
      <c r="S1428" s="5"/>
      <c r="T1428" s="41"/>
      <c r="U1428" s="8"/>
      <c r="W1428" s="2" t="s">
        <v>468</v>
      </c>
      <c r="X1428" s="45" t="str" cm="1">
        <f t="array" ref="X1428">IF(X1298="TRUE",IF(AND(C1422&lt;&gt;1,C1423:C1428="",S1422:U1428=""), "FALSE","TRUE"),"FALSE")</f>
        <v>FALSE</v>
      </c>
      <c r="Z1428" s="1"/>
    </row>
    <row r="1429" spans="2:26" hidden="1" outlineLevel="1" x14ac:dyDescent="0.4">
      <c r="B1429" s="7" t="s">
        <v>134</v>
      </c>
      <c r="C1429" s="5">
        <v>8</v>
      </c>
      <c r="D1429" s="30"/>
      <c r="E1429" s="2" t="s">
        <v>392</v>
      </c>
      <c r="F1429" s="2" t="s">
        <v>102</v>
      </c>
      <c r="G1429" s="2" t="s">
        <v>103</v>
      </c>
      <c r="H1429" s="2">
        <v>225</v>
      </c>
      <c r="I1429" s="2">
        <v>207</v>
      </c>
      <c r="K1429" s="2">
        <v>3</v>
      </c>
      <c r="L1429" s="2" t="s">
        <v>136</v>
      </c>
      <c r="M1429" s="2" t="s">
        <v>476</v>
      </c>
      <c r="N1429" s="2" t="s">
        <v>479</v>
      </c>
      <c r="O1429" s="2" t="s">
        <v>520</v>
      </c>
      <c r="Q1429" s="1"/>
      <c r="S1429" s="5"/>
      <c r="T1429" s="41"/>
      <c r="U1429" s="8"/>
      <c r="V1429" s="2" t="s">
        <v>105</v>
      </c>
      <c r="W1429" s="2" t="s">
        <v>561</v>
      </c>
      <c r="X1429" s="45" t="str" cm="1">
        <f t="array" ref="X1429">IF(X1298="TRUE",IF(AND(C1429&lt;&gt;1,C1430:C1435="",S1429:U1435=""), "FALSE","TRUE"),"FALSE")</f>
        <v>FALSE</v>
      </c>
      <c r="Z1429" s="1"/>
    </row>
    <row r="1430" spans="2:26" hidden="1" outlineLevel="1" x14ac:dyDescent="0.4">
      <c r="B1430" s="7" t="s">
        <v>522</v>
      </c>
      <c r="C1430" s="8"/>
      <c r="D1430" s="31"/>
      <c r="E1430" s="2" t="s">
        <v>523</v>
      </c>
      <c r="F1430" s="2" t="s">
        <v>485</v>
      </c>
      <c r="G1430" s="2" t="s">
        <v>369</v>
      </c>
      <c r="H1430" s="2">
        <v>225</v>
      </c>
      <c r="I1430" s="2">
        <v>207</v>
      </c>
      <c r="K1430" s="2">
        <v>240</v>
      </c>
      <c r="L1430" s="2" t="s">
        <v>30</v>
      </c>
      <c r="M1430" s="2" t="s">
        <v>476</v>
      </c>
      <c r="N1430" s="2" t="s">
        <v>479</v>
      </c>
      <c r="O1430" s="2" t="s">
        <v>520</v>
      </c>
      <c r="Q1430" s="1"/>
      <c r="S1430" s="5"/>
      <c r="T1430" s="41"/>
      <c r="U1430" s="8"/>
      <c r="W1430" s="2" t="s">
        <v>465</v>
      </c>
      <c r="X1430" s="45" t="str" cm="1">
        <f t="array" ref="X1430">IF(X1298="TRUE",IF(AND(C1429&lt;&gt;1,C1430:C1435="",S1429:U1435=""), "FALSE","TRUE"),"FALSE")</f>
        <v>FALSE</v>
      </c>
      <c r="Z1430" s="1"/>
    </row>
    <row r="1431" spans="2:26" hidden="1" outlineLevel="1" x14ac:dyDescent="0.4">
      <c r="B1431" s="7" t="s">
        <v>524</v>
      </c>
      <c r="C1431" s="8"/>
      <c r="D1431" s="31"/>
      <c r="E1431" s="2" t="s">
        <v>525</v>
      </c>
      <c r="F1431" s="2" t="s">
        <v>114</v>
      </c>
      <c r="G1431" s="2" t="s">
        <v>115</v>
      </c>
      <c r="H1431" s="2">
        <v>225</v>
      </c>
      <c r="I1431" s="2">
        <v>207</v>
      </c>
      <c r="K1431" s="2">
        <v>120</v>
      </c>
      <c r="L1431" s="2" t="s">
        <v>30</v>
      </c>
      <c r="M1431" s="2" t="s">
        <v>476</v>
      </c>
      <c r="N1431" s="2" t="s">
        <v>479</v>
      </c>
      <c r="O1431" s="2" t="s">
        <v>520</v>
      </c>
      <c r="Q1431" s="1"/>
      <c r="S1431" s="5"/>
      <c r="T1431" s="41"/>
      <c r="U1431" s="8"/>
      <c r="W1431" s="2" t="s">
        <v>468</v>
      </c>
      <c r="X1431" s="45" t="str" cm="1">
        <f t="array" ref="X1431">IF(X1298="TRUE",IF(AND(C1429&lt;&gt;1,C1430:C1435="",S1429:U1435=""), "FALSE","TRUE"),"FALSE")</f>
        <v>FALSE</v>
      </c>
      <c r="Z1431" s="1"/>
    </row>
    <row r="1432" spans="2:26" hidden="1" outlineLevel="1" x14ac:dyDescent="0.4">
      <c r="B1432" s="7" t="s">
        <v>526</v>
      </c>
      <c r="C1432" s="8"/>
      <c r="D1432" s="31"/>
      <c r="E1432" s="2" t="s">
        <v>527</v>
      </c>
      <c r="F1432" s="2" t="str">
        <f>IF(OR($C$87="治験計画届", $C$87="治験計画変更届"), "^$","^.{1,120}$|^$")</f>
        <v>^.{1,120}$|^$</v>
      </c>
      <c r="G1432" s="2" t="str">
        <f>IF(F1432="^$", "入力しないでください","入力してください(120文字以内)")</f>
        <v>入力してください(120文字以内)</v>
      </c>
      <c r="H1432" s="2">
        <v>225</v>
      </c>
      <c r="I1432" s="2">
        <v>207</v>
      </c>
      <c r="K1432" s="2">
        <v>120</v>
      </c>
      <c r="L1432" s="2" t="s">
        <v>30</v>
      </c>
      <c r="M1432" s="2" t="s">
        <v>476</v>
      </c>
      <c r="N1432" s="2" t="s">
        <v>479</v>
      </c>
      <c r="O1432" s="2" t="s">
        <v>520</v>
      </c>
      <c r="Q1432" s="1"/>
      <c r="S1432" s="5"/>
      <c r="T1432" s="41"/>
      <c r="U1432" s="8"/>
      <c r="W1432" s="2" t="s">
        <v>468</v>
      </c>
      <c r="X1432" s="45" t="str" cm="1">
        <f t="array" ref="X1432">IF(X1298="TRUE",IF(AND(C1429&lt;&gt;1,C1430:C1435="",S1429:U1435=""), "FALSE","TRUE"),"FALSE")</f>
        <v>FALSE</v>
      </c>
      <c r="Z1432" s="1"/>
    </row>
    <row r="1433" spans="2:26" hidden="1" outlineLevel="1" x14ac:dyDescent="0.4">
      <c r="B1433" s="7" t="s">
        <v>528</v>
      </c>
      <c r="C1433" s="8"/>
      <c r="D1433" s="31"/>
      <c r="E1433" s="2" t="s">
        <v>529</v>
      </c>
      <c r="F1433" s="2" t="str">
        <f>IF(OR($C$87="治験計画届", $C$87="治験計画変更届"), "^$","^.{1,120}$|^$")</f>
        <v>^.{1,120}$|^$</v>
      </c>
      <c r="G1433" s="2" t="str">
        <f t="shared" ref="G1433:G1435" si="56">IF(F1433="^$", "入力しないでください","入力してください(120文字以内)")</f>
        <v>入力してください(120文字以内)</v>
      </c>
      <c r="H1433" s="2">
        <v>225</v>
      </c>
      <c r="I1433" s="2">
        <v>207</v>
      </c>
      <c r="K1433" s="2">
        <v>120</v>
      </c>
      <c r="L1433" s="2" t="s">
        <v>30</v>
      </c>
      <c r="M1433" s="2" t="s">
        <v>476</v>
      </c>
      <c r="N1433" s="2" t="s">
        <v>479</v>
      </c>
      <c r="O1433" s="2" t="s">
        <v>520</v>
      </c>
      <c r="Q1433" s="1"/>
      <c r="S1433" s="5"/>
      <c r="T1433" s="41"/>
      <c r="U1433" s="8"/>
      <c r="W1433" s="2" t="s">
        <v>468</v>
      </c>
      <c r="X1433" s="45" t="str" cm="1">
        <f t="array" ref="X1433">IF(X1298="TRUE",IF(AND(C1429&lt;&gt;1,C1430:C1435="",S1429:U1435=""), "FALSE","TRUE"),"FALSE")</f>
        <v>FALSE</v>
      </c>
      <c r="Z1433" s="1"/>
    </row>
    <row r="1434" spans="2:26" hidden="1" outlineLevel="1" x14ac:dyDescent="0.4">
      <c r="B1434" s="7" t="s">
        <v>530</v>
      </c>
      <c r="C1434" s="8"/>
      <c r="D1434" s="31"/>
      <c r="E1434" s="2" t="s">
        <v>566</v>
      </c>
      <c r="F1434" s="2" t="str">
        <f>IF(OR($C$87="治験計画届", $C$87="治験計画変更届"), "^$","^.{1,120}$|^$")</f>
        <v>^.{1,120}$|^$</v>
      </c>
      <c r="G1434" s="2" t="str">
        <f t="shared" si="56"/>
        <v>入力してください(120文字以内)</v>
      </c>
      <c r="H1434" s="2">
        <v>225</v>
      </c>
      <c r="I1434" s="2">
        <v>207</v>
      </c>
      <c r="K1434" s="2">
        <v>120</v>
      </c>
      <c r="L1434" s="2" t="s">
        <v>30</v>
      </c>
      <c r="M1434" s="2" t="s">
        <v>476</v>
      </c>
      <c r="N1434" s="2" t="s">
        <v>479</v>
      </c>
      <c r="O1434" s="2" t="s">
        <v>520</v>
      </c>
      <c r="Q1434" s="1"/>
      <c r="S1434" s="5"/>
      <c r="T1434" s="41"/>
      <c r="U1434" s="8"/>
      <c r="W1434" s="2" t="s">
        <v>468</v>
      </c>
      <c r="X1434" s="45" t="str" cm="1">
        <f t="array" ref="X1434">IF(X1298="TRUE",IF(AND(C1429&lt;&gt;1,C1430:C1435="",S1429:U1435=""), "FALSE","TRUE"),"FALSE")</f>
        <v>FALSE</v>
      </c>
      <c r="Z1434" s="1"/>
    </row>
    <row r="1435" spans="2:26" hidden="1" outlineLevel="1" x14ac:dyDescent="0.4">
      <c r="B1435" s="7" t="s">
        <v>532</v>
      </c>
      <c r="C1435" s="8"/>
      <c r="D1435" s="31"/>
      <c r="E1435" s="2" t="s">
        <v>533</v>
      </c>
      <c r="F1435" s="2" t="str">
        <f>IF(OR($C$87="治験計画届", $C$87="治験計画変更届"), "^$","^.{1,120}$|^$")</f>
        <v>^.{1,120}$|^$</v>
      </c>
      <c r="G1435" s="2" t="str">
        <f t="shared" si="56"/>
        <v>入力してください(120文字以内)</v>
      </c>
      <c r="H1435" s="2">
        <v>225</v>
      </c>
      <c r="I1435" s="2">
        <v>207</v>
      </c>
      <c r="K1435" s="2">
        <v>120</v>
      </c>
      <c r="L1435" s="2" t="s">
        <v>30</v>
      </c>
      <c r="M1435" s="2" t="s">
        <v>476</v>
      </c>
      <c r="N1435" s="2" t="s">
        <v>479</v>
      </c>
      <c r="O1435" s="2" t="s">
        <v>520</v>
      </c>
      <c r="Q1435" s="1"/>
      <c r="S1435" s="5"/>
      <c r="T1435" s="41"/>
      <c r="U1435" s="8"/>
      <c r="W1435" s="2" t="s">
        <v>468</v>
      </c>
      <c r="X1435" s="45" t="str" cm="1">
        <f t="array" ref="X1435">IF(X1298="TRUE",IF(AND(C1429&lt;&gt;1,C1430:C1435="",S1429:U1435=""), "FALSE","TRUE"),"FALSE")</f>
        <v>FALSE</v>
      </c>
      <c r="Z1435" s="1"/>
    </row>
    <row r="1436" spans="2:26" hidden="1" outlineLevel="1" x14ac:dyDescent="0.4">
      <c r="B1436" s="7" t="s">
        <v>134</v>
      </c>
      <c r="C1436" s="5">
        <v>9</v>
      </c>
      <c r="D1436" s="30"/>
      <c r="E1436" s="2" t="s">
        <v>392</v>
      </c>
      <c r="F1436" s="2" t="s">
        <v>102</v>
      </c>
      <c r="G1436" s="2" t="s">
        <v>103</v>
      </c>
      <c r="H1436" s="2">
        <v>225</v>
      </c>
      <c r="I1436" s="2">
        <v>207</v>
      </c>
      <c r="K1436" s="2">
        <v>3</v>
      </c>
      <c r="L1436" s="2" t="s">
        <v>136</v>
      </c>
      <c r="M1436" s="2" t="s">
        <v>476</v>
      </c>
      <c r="N1436" s="2" t="s">
        <v>479</v>
      </c>
      <c r="O1436" s="2" t="s">
        <v>520</v>
      </c>
      <c r="Q1436" s="1"/>
      <c r="S1436" s="5"/>
      <c r="T1436" s="41"/>
      <c r="U1436" s="8"/>
      <c r="V1436" s="2" t="s">
        <v>105</v>
      </c>
      <c r="W1436" s="2" t="s">
        <v>561</v>
      </c>
      <c r="X1436" s="45" t="str" cm="1">
        <f t="array" ref="X1436">IF(X1298="TRUE",IF(AND(C1436&lt;&gt;1,C1437:C1442="",S1436:U1442=""), "FALSE","TRUE"),"FALSE")</f>
        <v>FALSE</v>
      </c>
      <c r="Z1436" s="1"/>
    </row>
    <row r="1437" spans="2:26" hidden="1" outlineLevel="1" x14ac:dyDescent="0.4">
      <c r="B1437" s="7" t="s">
        <v>522</v>
      </c>
      <c r="C1437" s="8"/>
      <c r="D1437" s="31"/>
      <c r="E1437" s="2" t="s">
        <v>523</v>
      </c>
      <c r="F1437" s="2" t="s">
        <v>485</v>
      </c>
      <c r="G1437" s="2" t="s">
        <v>369</v>
      </c>
      <c r="H1437" s="2">
        <v>225</v>
      </c>
      <c r="I1437" s="2">
        <v>207</v>
      </c>
      <c r="K1437" s="2">
        <v>240</v>
      </c>
      <c r="L1437" s="2" t="s">
        <v>30</v>
      </c>
      <c r="M1437" s="2" t="s">
        <v>476</v>
      </c>
      <c r="N1437" s="2" t="s">
        <v>479</v>
      </c>
      <c r="O1437" s="2" t="s">
        <v>520</v>
      </c>
      <c r="Q1437" s="1"/>
      <c r="S1437" s="5"/>
      <c r="T1437" s="41"/>
      <c r="U1437" s="8"/>
      <c r="W1437" s="2" t="s">
        <v>465</v>
      </c>
      <c r="X1437" s="45" t="str" cm="1">
        <f t="array" ref="X1437">IF(X1298="TRUE",IF(AND(C1436&lt;&gt;1,C1437:C1442="",S1436:U1442=""), "FALSE","TRUE"),"FALSE")</f>
        <v>FALSE</v>
      </c>
      <c r="Z1437" s="1"/>
    </row>
    <row r="1438" spans="2:26" hidden="1" outlineLevel="1" x14ac:dyDescent="0.4">
      <c r="B1438" s="7" t="s">
        <v>524</v>
      </c>
      <c r="C1438" s="8"/>
      <c r="D1438" s="31"/>
      <c r="E1438" s="2" t="s">
        <v>525</v>
      </c>
      <c r="F1438" s="2" t="s">
        <v>114</v>
      </c>
      <c r="G1438" s="2" t="s">
        <v>115</v>
      </c>
      <c r="H1438" s="2">
        <v>225</v>
      </c>
      <c r="I1438" s="2">
        <v>207</v>
      </c>
      <c r="K1438" s="2">
        <v>120</v>
      </c>
      <c r="L1438" s="2" t="s">
        <v>30</v>
      </c>
      <c r="M1438" s="2" t="s">
        <v>476</v>
      </c>
      <c r="N1438" s="2" t="s">
        <v>479</v>
      </c>
      <c r="O1438" s="2" t="s">
        <v>520</v>
      </c>
      <c r="Q1438" s="1"/>
      <c r="S1438" s="5"/>
      <c r="T1438" s="41"/>
      <c r="U1438" s="8"/>
      <c r="W1438" s="2" t="s">
        <v>468</v>
      </c>
      <c r="X1438" s="45" t="str" cm="1">
        <f t="array" ref="X1438">IF(X1298="TRUE",IF(AND(C1436&lt;&gt;1,C1437:C1442="",S1436:U1442=""), "FALSE","TRUE"),"FALSE")</f>
        <v>FALSE</v>
      </c>
      <c r="Z1438" s="1"/>
    </row>
    <row r="1439" spans="2:26" hidden="1" outlineLevel="1" x14ac:dyDescent="0.4">
      <c r="B1439" s="7" t="s">
        <v>526</v>
      </c>
      <c r="C1439" s="8"/>
      <c r="D1439" s="31"/>
      <c r="E1439" s="2" t="s">
        <v>527</v>
      </c>
      <c r="F1439" s="2" t="str">
        <f>IF(OR($C$87="治験計画届", $C$87="治験計画変更届"), "^$","^.{1,120}$|^$")</f>
        <v>^.{1,120}$|^$</v>
      </c>
      <c r="G1439" s="2" t="str">
        <f>IF(F1439="^$", "入力しないでください","入力してください(120文字以内)")</f>
        <v>入力してください(120文字以内)</v>
      </c>
      <c r="H1439" s="2">
        <v>225</v>
      </c>
      <c r="I1439" s="2">
        <v>207</v>
      </c>
      <c r="K1439" s="2">
        <v>120</v>
      </c>
      <c r="L1439" s="2" t="s">
        <v>30</v>
      </c>
      <c r="M1439" s="2" t="s">
        <v>476</v>
      </c>
      <c r="N1439" s="2" t="s">
        <v>479</v>
      </c>
      <c r="O1439" s="2" t="s">
        <v>520</v>
      </c>
      <c r="Q1439" s="1"/>
      <c r="S1439" s="5"/>
      <c r="T1439" s="41"/>
      <c r="U1439" s="8"/>
      <c r="W1439" s="2" t="s">
        <v>468</v>
      </c>
      <c r="X1439" s="45" t="str" cm="1">
        <f t="array" ref="X1439">IF(X1298="TRUE",IF(AND(C1436&lt;&gt;1,C1437:C1442="",S1436:U1442=""), "FALSE","TRUE"),"FALSE")</f>
        <v>FALSE</v>
      </c>
      <c r="Z1439" s="1"/>
    </row>
    <row r="1440" spans="2:26" hidden="1" outlineLevel="1" x14ac:dyDescent="0.4">
      <c r="B1440" s="7" t="s">
        <v>528</v>
      </c>
      <c r="C1440" s="8"/>
      <c r="D1440" s="31"/>
      <c r="E1440" s="2" t="s">
        <v>529</v>
      </c>
      <c r="F1440" s="2" t="str">
        <f>IF(OR($C$87="治験計画届", $C$87="治験計画変更届"), "^$","^.{1,120}$|^$")</f>
        <v>^.{1,120}$|^$</v>
      </c>
      <c r="G1440" s="2" t="str">
        <f t="shared" ref="G1440:G1442" si="57">IF(F1440="^$", "入力しないでください","入力してください(120文字以内)")</f>
        <v>入力してください(120文字以内)</v>
      </c>
      <c r="H1440" s="2">
        <v>225</v>
      </c>
      <c r="I1440" s="2">
        <v>207</v>
      </c>
      <c r="K1440" s="2">
        <v>120</v>
      </c>
      <c r="L1440" s="2" t="s">
        <v>30</v>
      </c>
      <c r="M1440" s="2" t="s">
        <v>476</v>
      </c>
      <c r="N1440" s="2" t="s">
        <v>479</v>
      </c>
      <c r="O1440" s="2" t="s">
        <v>520</v>
      </c>
      <c r="Q1440" s="1"/>
      <c r="S1440" s="5"/>
      <c r="T1440" s="41"/>
      <c r="U1440" s="8"/>
      <c r="W1440" s="2" t="s">
        <v>468</v>
      </c>
      <c r="X1440" s="45" t="str" cm="1">
        <f t="array" ref="X1440">IF(X1298="TRUE",IF(AND(C1436&lt;&gt;1,C1437:C1442="",S1436:U1442=""), "FALSE","TRUE"),"FALSE")</f>
        <v>FALSE</v>
      </c>
      <c r="Z1440" s="1"/>
    </row>
    <row r="1441" spans="2:26" hidden="1" outlineLevel="1" x14ac:dyDescent="0.4">
      <c r="B1441" s="7" t="s">
        <v>530</v>
      </c>
      <c r="C1441" s="8"/>
      <c r="D1441" s="31"/>
      <c r="E1441" s="2" t="s">
        <v>566</v>
      </c>
      <c r="F1441" s="2" t="str">
        <f>IF(OR($C$87="治験計画届", $C$87="治験計画変更届"), "^$","^.{1,120}$|^$")</f>
        <v>^.{1,120}$|^$</v>
      </c>
      <c r="G1441" s="2" t="str">
        <f t="shared" si="57"/>
        <v>入力してください(120文字以内)</v>
      </c>
      <c r="H1441" s="2">
        <v>225</v>
      </c>
      <c r="I1441" s="2">
        <v>207</v>
      </c>
      <c r="K1441" s="2">
        <v>120</v>
      </c>
      <c r="L1441" s="2" t="s">
        <v>30</v>
      </c>
      <c r="M1441" s="2" t="s">
        <v>476</v>
      </c>
      <c r="N1441" s="2" t="s">
        <v>479</v>
      </c>
      <c r="O1441" s="2" t="s">
        <v>520</v>
      </c>
      <c r="Q1441" s="1"/>
      <c r="S1441" s="5"/>
      <c r="T1441" s="41"/>
      <c r="U1441" s="8"/>
      <c r="W1441" s="2" t="s">
        <v>468</v>
      </c>
      <c r="X1441" s="45" t="str" cm="1">
        <f t="array" ref="X1441">IF(X1298="TRUE",IF(AND(C1436&lt;&gt;1,C1437:C1442="",S1436:U1442=""), "FALSE","TRUE"),"FALSE")</f>
        <v>FALSE</v>
      </c>
      <c r="Z1441" s="1"/>
    </row>
    <row r="1442" spans="2:26" hidden="1" outlineLevel="1" x14ac:dyDescent="0.4">
      <c r="B1442" s="7" t="s">
        <v>532</v>
      </c>
      <c r="C1442" s="8"/>
      <c r="D1442" s="31"/>
      <c r="E1442" s="2" t="s">
        <v>533</v>
      </c>
      <c r="F1442" s="2" t="str">
        <f>IF(OR($C$87="治験計画届", $C$87="治験計画変更届"), "^$","^.{1,120}$|^$")</f>
        <v>^.{1,120}$|^$</v>
      </c>
      <c r="G1442" s="2" t="str">
        <f t="shared" si="57"/>
        <v>入力してください(120文字以内)</v>
      </c>
      <c r="H1442" s="2">
        <v>225</v>
      </c>
      <c r="I1442" s="2">
        <v>207</v>
      </c>
      <c r="K1442" s="2">
        <v>120</v>
      </c>
      <c r="L1442" s="2" t="s">
        <v>30</v>
      </c>
      <c r="M1442" s="2" t="s">
        <v>476</v>
      </c>
      <c r="N1442" s="2" t="s">
        <v>479</v>
      </c>
      <c r="O1442" s="2" t="s">
        <v>520</v>
      </c>
      <c r="Q1442" s="1"/>
      <c r="S1442" s="5"/>
      <c r="T1442" s="41"/>
      <c r="U1442" s="8"/>
      <c r="W1442" s="2" t="s">
        <v>468</v>
      </c>
      <c r="X1442" s="45" t="str" cm="1">
        <f t="array" ref="X1442">IF(X1298="TRUE",IF(AND(C1436&lt;&gt;1,C1437:C1442="",S1436:U1442=""), "FALSE","TRUE"),"FALSE")</f>
        <v>FALSE</v>
      </c>
      <c r="Z1442" s="1"/>
    </row>
    <row r="1443" spans="2:26" hidden="1" outlineLevel="1" x14ac:dyDescent="0.4">
      <c r="B1443" s="7" t="s">
        <v>134</v>
      </c>
      <c r="C1443" s="5">
        <v>10</v>
      </c>
      <c r="D1443" s="30"/>
      <c r="E1443" s="2" t="s">
        <v>392</v>
      </c>
      <c r="F1443" s="2" t="s">
        <v>102</v>
      </c>
      <c r="G1443" s="2" t="s">
        <v>103</v>
      </c>
      <c r="H1443" s="2">
        <v>225</v>
      </c>
      <c r="I1443" s="2">
        <v>207</v>
      </c>
      <c r="K1443" s="2">
        <v>3</v>
      </c>
      <c r="L1443" s="2" t="s">
        <v>136</v>
      </c>
      <c r="M1443" s="2" t="s">
        <v>476</v>
      </c>
      <c r="N1443" s="2" t="s">
        <v>479</v>
      </c>
      <c r="O1443" s="2" t="s">
        <v>520</v>
      </c>
      <c r="Q1443" s="1"/>
      <c r="S1443" s="5"/>
      <c r="T1443" s="41"/>
      <c r="U1443" s="8"/>
      <c r="V1443" s="2" t="s">
        <v>105</v>
      </c>
      <c r="W1443" s="2" t="s">
        <v>561</v>
      </c>
      <c r="X1443" s="45" t="str" cm="1">
        <f t="array" ref="X1443">IF(X1298="TRUE",IF(AND(C1443&lt;&gt;1,C1444:C1449="",S1443:U1449=""), "FALSE","TRUE"),"FALSE")</f>
        <v>FALSE</v>
      </c>
      <c r="Z1443" s="1"/>
    </row>
    <row r="1444" spans="2:26" hidden="1" outlineLevel="1" x14ac:dyDescent="0.4">
      <c r="B1444" s="7" t="s">
        <v>522</v>
      </c>
      <c r="C1444" s="8"/>
      <c r="D1444" s="31"/>
      <c r="E1444" s="2" t="s">
        <v>523</v>
      </c>
      <c r="F1444" s="2" t="s">
        <v>485</v>
      </c>
      <c r="G1444" s="2" t="s">
        <v>369</v>
      </c>
      <c r="H1444" s="2">
        <v>225</v>
      </c>
      <c r="I1444" s="2">
        <v>207</v>
      </c>
      <c r="K1444" s="2">
        <v>240</v>
      </c>
      <c r="L1444" s="2" t="s">
        <v>30</v>
      </c>
      <c r="M1444" s="2" t="s">
        <v>476</v>
      </c>
      <c r="N1444" s="2" t="s">
        <v>479</v>
      </c>
      <c r="O1444" s="2" t="s">
        <v>520</v>
      </c>
      <c r="Q1444" s="1"/>
      <c r="S1444" s="5"/>
      <c r="T1444" s="41"/>
      <c r="U1444" s="8"/>
      <c r="W1444" s="2" t="s">
        <v>465</v>
      </c>
      <c r="X1444" s="45" t="str" cm="1">
        <f t="array" ref="X1444">IF(X1298="TRUE",IF(AND(C1443&lt;&gt;1,C1444:C1449="",S1443:U1449=""), "FALSE","TRUE"),"FALSE")</f>
        <v>FALSE</v>
      </c>
      <c r="Z1444" s="1"/>
    </row>
    <row r="1445" spans="2:26" hidden="1" outlineLevel="1" x14ac:dyDescent="0.4">
      <c r="B1445" s="7" t="s">
        <v>524</v>
      </c>
      <c r="C1445" s="8"/>
      <c r="D1445" s="31"/>
      <c r="E1445" s="2" t="s">
        <v>525</v>
      </c>
      <c r="F1445" s="2" t="s">
        <v>114</v>
      </c>
      <c r="G1445" s="2" t="s">
        <v>115</v>
      </c>
      <c r="H1445" s="2">
        <v>225</v>
      </c>
      <c r="I1445" s="2">
        <v>207</v>
      </c>
      <c r="K1445" s="2">
        <v>120</v>
      </c>
      <c r="L1445" s="2" t="s">
        <v>30</v>
      </c>
      <c r="M1445" s="2" t="s">
        <v>476</v>
      </c>
      <c r="N1445" s="2" t="s">
        <v>479</v>
      </c>
      <c r="O1445" s="2" t="s">
        <v>520</v>
      </c>
      <c r="Q1445" s="1"/>
      <c r="S1445" s="5"/>
      <c r="T1445" s="41"/>
      <c r="U1445" s="8"/>
      <c r="W1445" s="2" t="s">
        <v>468</v>
      </c>
      <c r="X1445" s="45" t="str" cm="1">
        <f t="array" ref="X1445">IF(X1298="TRUE",IF(AND(C1443&lt;&gt;1,C1444:C1449="",S1443:U1449=""), "FALSE","TRUE"),"FALSE")</f>
        <v>FALSE</v>
      </c>
      <c r="Z1445" s="1"/>
    </row>
    <row r="1446" spans="2:26" hidden="1" outlineLevel="1" x14ac:dyDescent="0.4">
      <c r="B1446" s="7" t="s">
        <v>526</v>
      </c>
      <c r="C1446" s="8"/>
      <c r="D1446" s="31"/>
      <c r="E1446" s="2" t="s">
        <v>527</v>
      </c>
      <c r="F1446" s="2" t="str">
        <f>IF(OR($C$87="治験計画届", $C$87="治験計画変更届"), "^$","^.{1,120}$|^$")</f>
        <v>^.{1,120}$|^$</v>
      </c>
      <c r="G1446" s="2" t="str">
        <f>IF(F1446="^$", "入力しないでください","入力してください(120文字以内)")</f>
        <v>入力してください(120文字以内)</v>
      </c>
      <c r="H1446" s="2">
        <v>225</v>
      </c>
      <c r="I1446" s="2">
        <v>207</v>
      </c>
      <c r="K1446" s="2">
        <v>120</v>
      </c>
      <c r="L1446" s="2" t="s">
        <v>30</v>
      </c>
      <c r="M1446" s="2" t="s">
        <v>476</v>
      </c>
      <c r="N1446" s="2" t="s">
        <v>479</v>
      </c>
      <c r="O1446" s="2" t="s">
        <v>520</v>
      </c>
      <c r="Q1446" s="1"/>
      <c r="S1446" s="5"/>
      <c r="T1446" s="41"/>
      <c r="U1446" s="8"/>
      <c r="W1446" s="2" t="s">
        <v>468</v>
      </c>
      <c r="X1446" s="45" t="str" cm="1">
        <f t="array" ref="X1446">IF(X1298="TRUE",IF(AND(C1443&lt;&gt;1,C1444:C1449="",S1443:U1449=""), "FALSE","TRUE"),"FALSE")</f>
        <v>FALSE</v>
      </c>
      <c r="Z1446" s="1"/>
    </row>
    <row r="1447" spans="2:26" hidden="1" outlineLevel="1" x14ac:dyDescent="0.4">
      <c r="B1447" s="7" t="s">
        <v>528</v>
      </c>
      <c r="C1447" s="8"/>
      <c r="D1447" s="31"/>
      <c r="E1447" s="2" t="s">
        <v>529</v>
      </c>
      <c r="F1447" s="2" t="str">
        <f>IF(OR($C$87="治験計画届", $C$87="治験計画変更届"), "^$","^.{1,120}$|^$")</f>
        <v>^.{1,120}$|^$</v>
      </c>
      <c r="G1447" s="2" t="str">
        <f t="shared" ref="G1447:G1449" si="58">IF(F1447="^$", "入力しないでください","入力してください(120文字以内)")</f>
        <v>入力してください(120文字以内)</v>
      </c>
      <c r="H1447" s="2">
        <v>225</v>
      </c>
      <c r="I1447" s="2">
        <v>207</v>
      </c>
      <c r="K1447" s="2">
        <v>120</v>
      </c>
      <c r="L1447" s="2" t="s">
        <v>30</v>
      </c>
      <c r="M1447" s="2" t="s">
        <v>476</v>
      </c>
      <c r="N1447" s="2" t="s">
        <v>479</v>
      </c>
      <c r="O1447" s="2" t="s">
        <v>520</v>
      </c>
      <c r="Q1447" s="1"/>
      <c r="S1447" s="5"/>
      <c r="T1447" s="41"/>
      <c r="U1447" s="8"/>
      <c r="W1447" s="2" t="s">
        <v>468</v>
      </c>
      <c r="X1447" s="45" t="str" cm="1">
        <f t="array" ref="X1447">IF(X1298="TRUE",IF(AND(C1443&lt;&gt;1,C1444:C1449="",S1443:U1449=""), "FALSE","TRUE"),"FALSE")</f>
        <v>FALSE</v>
      </c>
      <c r="Z1447" s="1"/>
    </row>
    <row r="1448" spans="2:26" hidden="1" outlineLevel="1" x14ac:dyDescent="0.4">
      <c r="B1448" s="7" t="s">
        <v>530</v>
      </c>
      <c r="C1448" s="8"/>
      <c r="D1448" s="31"/>
      <c r="E1448" s="2" t="s">
        <v>566</v>
      </c>
      <c r="F1448" s="2" t="str">
        <f>IF(OR($C$87="治験計画届", $C$87="治験計画変更届"), "^$","^.{1,120}$|^$")</f>
        <v>^.{1,120}$|^$</v>
      </c>
      <c r="G1448" s="2" t="str">
        <f t="shared" si="58"/>
        <v>入力してください(120文字以内)</v>
      </c>
      <c r="H1448" s="2">
        <v>225</v>
      </c>
      <c r="I1448" s="2">
        <v>207</v>
      </c>
      <c r="K1448" s="2">
        <v>120</v>
      </c>
      <c r="L1448" s="2" t="s">
        <v>30</v>
      </c>
      <c r="M1448" s="2" t="s">
        <v>476</v>
      </c>
      <c r="N1448" s="2" t="s">
        <v>479</v>
      </c>
      <c r="O1448" s="2" t="s">
        <v>520</v>
      </c>
      <c r="Q1448" s="1"/>
      <c r="S1448" s="5"/>
      <c r="T1448" s="41"/>
      <c r="U1448" s="8"/>
      <c r="W1448" s="2" t="s">
        <v>468</v>
      </c>
      <c r="X1448" s="45" t="str" cm="1">
        <f t="array" ref="X1448">IF(X1298="TRUE",IF(AND(C1443&lt;&gt;1,C1444:C1449="",S1443:U1449=""), "FALSE","TRUE"),"FALSE")</f>
        <v>FALSE</v>
      </c>
      <c r="Z1448" s="1"/>
    </row>
    <row r="1449" spans="2:26" hidden="1" outlineLevel="1" x14ac:dyDescent="0.4">
      <c r="B1449" s="7" t="s">
        <v>532</v>
      </c>
      <c r="C1449" s="8"/>
      <c r="D1449" s="31"/>
      <c r="E1449" s="2" t="s">
        <v>533</v>
      </c>
      <c r="F1449" s="2" t="str">
        <f>IF(OR($C$87="治験計画届", $C$87="治験計画変更届"), "^$","^.{1,120}$|^$")</f>
        <v>^.{1,120}$|^$</v>
      </c>
      <c r="G1449" s="2" t="str">
        <f t="shared" si="58"/>
        <v>入力してください(120文字以内)</v>
      </c>
      <c r="H1449" s="2">
        <v>225</v>
      </c>
      <c r="I1449" s="2">
        <v>207</v>
      </c>
      <c r="K1449" s="2">
        <v>120</v>
      </c>
      <c r="L1449" s="2" t="s">
        <v>30</v>
      </c>
      <c r="M1449" s="2" t="s">
        <v>476</v>
      </c>
      <c r="N1449" s="2" t="s">
        <v>479</v>
      </c>
      <c r="O1449" s="2" t="s">
        <v>520</v>
      </c>
      <c r="Q1449" s="1"/>
      <c r="S1449" s="5"/>
      <c r="T1449" s="41"/>
      <c r="U1449" s="8"/>
      <c r="W1449" s="2" t="s">
        <v>468</v>
      </c>
      <c r="X1449" s="45" t="str" cm="1">
        <f t="array" ref="X1449">IF(X1298="TRUE",IF(AND(C1443&lt;&gt;1,C1444:C1449="",S1443:U1449=""), "FALSE","TRUE"),"FALSE")</f>
        <v>FALSE</v>
      </c>
      <c r="Z1449" s="1"/>
    </row>
    <row r="1450" spans="2:26" hidden="1" outlineLevel="1" x14ac:dyDescent="0.4">
      <c r="B1450" s="7" t="s">
        <v>134</v>
      </c>
      <c r="C1450" s="5">
        <v>11</v>
      </c>
      <c r="D1450" s="30"/>
      <c r="E1450" s="2" t="s">
        <v>392</v>
      </c>
      <c r="F1450" s="2" t="s">
        <v>102</v>
      </c>
      <c r="G1450" s="2" t="s">
        <v>103</v>
      </c>
      <c r="H1450" s="2">
        <v>225</v>
      </c>
      <c r="I1450" s="2">
        <v>207</v>
      </c>
      <c r="K1450" s="2">
        <v>3</v>
      </c>
      <c r="L1450" s="2" t="s">
        <v>136</v>
      </c>
      <c r="M1450" s="2" t="s">
        <v>476</v>
      </c>
      <c r="N1450" s="2" t="s">
        <v>479</v>
      </c>
      <c r="O1450" s="2" t="s">
        <v>520</v>
      </c>
      <c r="Q1450" s="1"/>
      <c r="S1450" s="5"/>
      <c r="T1450" s="41"/>
      <c r="U1450" s="8"/>
      <c r="V1450" s="2" t="s">
        <v>105</v>
      </c>
      <c r="W1450" s="2" t="s">
        <v>561</v>
      </c>
      <c r="X1450" s="45" t="str" cm="1">
        <f t="array" ref="X1450">IF(X1298="TRUE",IF(AND(C1450&lt;&gt;1,C1451:C1456="",S1450:U1456=""), "FALSE","TRUE"),"FALSE")</f>
        <v>FALSE</v>
      </c>
      <c r="Z1450" s="1"/>
    </row>
    <row r="1451" spans="2:26" hidden="1" outlineLevel="1" x14ac:dyDescent="0.4">
      <c r="B1451" s="7" t="s">
        <v>522</v>
      </c>
      <c r="C1451" s="8"/>
      <c r="D1451" s="31"/>
      <c r="E1451" s="2" t="s">
        <v>523</v>
      </c>
      <c r="F1451" s="2" t="s">
        <v>485</v>
      </c>
      <c r="G1451" s="2" t="s">
        <v>369</v>
      </c>
      <c r="H1451" s="2">
        <v>225</v>
      </c>
      <c r="I1451" s="2">
        <v>207</v>
      </c>
      <c r="K1451" s="2">
        <v>240</v>
      </c>
      <c r="L1451" s="2" t="s">
        <v>30</v>
      </c>
      <c r="M1451" s="2" t="s">
        <v>476</v>
      </c>
      <c r="N1451" s="2" t="s">
        <v>479</v>
      </c>
      <c r="O1451" s="2" t="s">
        <v>520</v>
      </c>
      <c r="Q1451" s="1"/>
      <c r="S1451" s="5"/>
      <c r="T1451" s="41"/>
      <c r="U1451" s="8"/>
      <c r="W1451" s="2" t="s">
        <v>465</v>
      </c>
      <c r="X1451" s="45" t="str" cm="1">
        <f t="array" ref="X1451">IF(X1298="TRUE",IF(AND(C1450&lt;&gt;1,C1451:C1456="",S1450:U1456=""), "FALSE","TRUE"),"FALSE")</f>
        <v>FALSE</v>
      </c>
      <c r="Z1451" s="1"/>
    </row>
    <row r="1452" spans="2:26" hidden="1" outlineLevel="1" x14ac:dyDescent="0.4">
      <c r="B1452" s="7" t="s">
        <v>524</v>
      </c>
      <c r="C1452" s="8"/>
      <c r="D1452" s="31"/>
      <c r="E1452" s="2" t="s">
        <v>525</v>
      </c>
      <c r="F1452" s="2" t="s">
        <v>114</v>
      </c>
      <c r="G1452" s="2" t="s">
        <v>115</v>
      </c>
      <c r="H1452" s="2">
        <v>225</v>
      </c>
      <c r="I1452" s="2">
        <v>207</v>
      </c>
      <c r="K1452" s="2">
        <v>120</v>
      </c>
      <c r="L1452" s="2" t="s">
        <v>30</v>
      </c>
      <c r="M1452" s="2" t="s">
        <v>476</v>
      </c>
      <c r="N1452" s="2" t="s">
        <v>479</v>
      </c>
      <c r="O1452" s="2" t="s">
        <v>520</v>
      </c>
      <c r="Q1452" s="1"/>
      <c r="S1452" s="5"/>
      <c r="T1452" s="41"/>
      <c r="U1452" s="8"/>
      <c r="W1452" s="2" t="s">
        <v>468</v>
      </c>
      <c r="X1452" s="45" t="str" cm="1">
        <f t="array" ref="X1452">IF(X1298="TRUE",IF(AND(C1450&lt;&gt;1,C1451:C1456="",S1450:U1456=""), "FALSE","TRUE"),"FALSE")</f>
        <v>FALSE</v>
      </c>
      <c r="Z1452" s="1"/>
    </row>
    <row r="1453" spans="2:26" hidden="1" outlineLevel="1" x14ac:dyDescent="0.4">
      <c r="B1453" s="7" t="s">
        <v>526</v>
      </c>
      <c r="C1453" s="8"/>
      <c r="D1453" s="31"/>
      <c r="E1453" s="2" t="s">
        <v>527</v>
      </c>
      <c r="F1453" s="2" t="str">
        <f>IF(OR($C$87="治験計画届", $C$87="治験計画変更届"), "^$","^.{1,120}$|^$")</f>
        <v>^.{1,120}$|^$</v>
      </c>
      <c r="G1453" s="2" t="str">
        <f>IF(F1453="^$", "入力しないでください","入力してください(120文字以内)")</f>
        <v>入力してください(120文字以内)</v>
      </c>
      <c r="H1453" s="2">
        <v>225</v>
      </c>
      <c r="I1453" s="2">
        <v>207</v>
      </c>
      <c r="K1453" s="2">
        <v>120</v>
      </c>
      <c r="L1453" s="2" t="s">
        <v>30</v>
      </c>
      <c r="M1453" s="2" t="s">
        <v>476</v>
      </c>
      <c r="N1453" s="2" t="s">
        <v>479</v>
      </c>
      <c r="O1453" s="2" t="s">
        <v>520</v>
      </c>
      <c r="Q1453" s="1"/>
      <c r="S1453" s="5"/>
      <c r="T1453" s="41"/>
      <c r="U1453" s="8"/>
      <c r="W1453" s="2" t="s">
        <v>468</v>
      </c>
      <c r="X1453" s="45" t="str" cm="1">
        <f t="array" ref="X1453">IF(X1298="TRUE",IF(AND(C1450&lt;&gt;1,C1451:C1456="",S1450:U1456=""), "FALSE","TRUE"),"FALSE")</f>
        <v>FALSE</v>
      </c>
      <c r="Z1453" s="1"/>
    </row>
    <row r="1454" spans="2:26" hidden="1" outlineLevel="1" x14ac:dyDescent="0.4">
      <c r="B1454" s="7" t="s">
        <v>528</v>
      </c>
      <c r="C1454" s="8"/>
      <c r="D1454" s="31"/>
      <c r="E1454" s="2" t="s">
        <v>529</v>
      </c>
      <c r="F1454" s="2" t="str">
        <f>IF(OR($C$87="治験計画届", $C$87="治験計画変更届"), "^$","^.{1,120}$|^$")</f>
        <v>^.{1,120}$|^$</v>
      </c>
      <c r="G1454" s="2" t="str">
        <f t="shared" ref="G1454:G1456" si="59">IF(F1454="^$", "入力しないでください","入力してください(120文字以内)")</f>
        <v>入力してください(120文字以内)</v>
      </c>
      <c r="H1454" s="2">
        <v>225</v>
      </c>
      <c r="I1454" s="2">
        <v>207</v>
      </c>
      <c r="K1454" s="2">
        <v>120</v>
      </c>
      <c r="L1454" s="2" t="s">
        <v>30</v>
      </c>
      <c r="M1454" s="2" t="s">
        <v>476</v>
      </c>
      <c r="N1454" s="2" t="s">
        <v>479</v>
      </c>
      <c r="O1454" s="2" t="s">
        <v>520</v>
      </c>
      <c r="Q1454" s="1"/>
      <c r="S1454" s="5"/>
      <c r="T1454" s="41"/>
      <c r="U1454" s="8"/>
      <c r="W1454" s="2" t="s">
        <v>468</v>
      </c>
      <c r="X1454" s="45" t="str" cm="1">
        <f t="array" ref="X1454">IF(X1298="TRUE",IF(AND(C1450&lt;&gt;1,C1451:C1456="",S1450:U1456=""), "FALSE","TRUE"),"FALSE")</f>
        <v>FALSE</v>
      </c>
      <c r="Z1454" s="1"/>
    </row>
    <row r="1455" spans="2:26" hidden="1" outlineLevel="1" x14ac:dyDescent="0.4">
      <c r="B1455" s="7" t="s">
        <v>530</v>
      </c>
      <c r="C1455" s="8"/>
      <c r="D1455" s="31"/>
      <c r="E1455" s="2" t="s">
        <v>566</v>
      </c>
      <c r="F1455" s="2" t="str">
        <f>IF(OR($C$87="治験計画届", $C$87="治験計画変更届"), "^$","^.{1,120}$|^$")</f>
        <v>^.{1,120}$|^$</v>
      </c>
      <c r="G1455" s="2" t="str">
        <f t="shared" si="59"/>
        <v>入力してください(120文字以内)</v>
      </c>
      <c r="H1455" s="2">
        <v>225</v>
      </c>
      <c r="I1455" s="2">
        <v>207</v>
      </c>
      <c r="K1455" s="2">
        <v>120</v>
      </c>
      <c r="L1455" s="2" t="s">
        <v>30</v>
      </c>
      <c r="M1455" s="2" t="s">
        <v>476</v>
      </c>
      <c r="N1455" s="2" t="s">
        <v>479</v>
      </c>
      <c r="O1455" s="2" t="s">
        <v>520</v>
      </c>
      <c r="Q1455" s="1"/>
      <c r="S1455" s="5"/>
      <c r="T1455" s="41"/>
      <c r="U1455" s="8"/>
      <c r="W1455" s="2" t="s">
        <v>468</v>
      </c>
      <c r="X1455" s="45" t="str" cm="1">
        <f t="array" ref="X1455">IF(X1298="TRUE",IF(AND(C1450&lt;&gt;1,C1451:C1456="",S1450:U1456=""), "FALSE","TRUE"),"FALSE")</f>
        <v>FALSE</v>
      </c>
      <c r="Z1455" s="1"/>
    </row>
    <row r="1456" spans="2:26" hidden="1" outlineLevel="1" x14ac:dyDescent="0.4">
      <c r="B1456" s="7" t="s">
        <v>532</v>
      </c>
      <c r="C1456" s="8"/>
      <c r="D1456" s="31"/>
      <c r="E1456" s="2" t="s">
        <v>533</v>
      </c>
      <c r="F1456" s="2" t="str">
        <f>IF(OR($C$87="治験計画届", $C$87="治験計画変更届"), "^$","^.{1,120}$|^$")</f>
        <v>^.{1,120}$|^$</v>
      </c>
      <c r="G1456" s="2" t="str">
        <f t="shared" si="59"/>
        <v>入力してください(120文字以内)</v>
      </c>
      <c r="H1456" s="2">
        <v>225</v>
      </c>
      <c r="I1456" s="2">
        <v>207</v>
      </c>
      <c r="K1456" s="2">
        <v>120</v>
      </c>
      <c r="L1456" s="2" t="s">
        <v>30</v>
      </c>
      <c r="M1456" s="2" t="s">
        <v>476</v>
      </c>
      <c r="N1456" s="2" t="s">
        <v>479</v>
      </c>
      <c r="O1456" s="2" t="s">
        <v>520</v>
      </c>
      <c r="Q1456" s="1"/>
      <c r="S1456" s="5"/>
      <c r="T1456" s="41"/>
      <c r="U1456" s="8"/>
      <c r="W1456" s="2" t="s">
        <v>468</v>
      </c>
      <c r="X1456" s="45" t="str" cm="1">
        <f t="array" ref="X1456">IF(X1298="TRUE",IF(AND(C1450&lt;&gt;1,C1451:C1456="",S1450:U1456=""), "FALSE","TRUE"),"FALSE")</f>
        <v>FALSE</v>
      </c>
      <c r="Z1456" s="1"/>
    </row>
    <row r="1457" spans="2:26" hidden="1" outlineLevel="1" x14ac:dyDescent="0.4">
      <c r="B1457" s="7" t="s">
        <v>134</v>
      </c>
      <c r="C1457" s="5">
        <v>12</v>
      </c>
      <c r="D1457" s="30"/>
      <c r="E1457" s="2" t="s">
        <v>392</v>
      </c>
      <c r="F1457" s="2" t="s">
        <v>102</v>
      </c>
      <c r="G1457" s="2" t="s">
        <v>103</v>
      </c>
      <c r="H1457" s="2">
        <v>225</v>
      </c>
      <c r="I1457" s="2">
        <v>207</v>
      </c>
      <c r="K1457" s="2">
        <v>3</v>
      </c>
      <c r="L1457" s="2" t="s">
        <v>136</v>
      </c>
      <c r="M1457" s="2" t="s">
        <v>476</v>
      </c>
      <c r="N1457" s="2" t="s">
        <v>479</v>
      </c>
      <c r="O1457" s="2" t="s">
        <v>520</v>
      </c>
      <c r="Q1457" s="1"/>
      <c r="S1457" s="5"/>
      <c r="T1457" s="41"/>
      <c r="U1457" s="8"/>
      <c r="V1457" s="2" t="s">
        <v>105</v>
      </c>
      <c r="W1457" s="2" t="s">
        <v>561</v>
      </c>
      <c r="X1457" s="45" t="str" cm="1">
        <f t="array" ref="X1457">IF(X1298="TRUE",IF(AND(C1457&lt;&gt;1,C1458:C1463="",S1457:U1463=""), "FALSE","TRUE"),"FALSE")</f>
        <v>FALSE</v>
      </c>
      <c r="Z1457" s="1"/>
    </row>
    <row r="1458" spans="2:26" hidden="1" outlineLevel="1" x14ac:dyDescent="0.4">
      <c r="B1458" s="7" t="s">
        <v>522</v>
      </c>
      <c r="C1458" s="8"/>
      <c r="D1458" s="31"/>
      <c r="E1458" s="2" t="s">
        <v>523</v>
      </c>
      <c r="F1458" s="2" t="s">
        <v>485</v>
      </c>
      <c r="G1458" s="2" t="s">
        <v>369</v>
      </c>
      <c r="H1458" s="2">
        <v>225</v>
      </c>
      <c r="I1458" s="2">
        <v>207</v>
      </c>
      <c r="K1458" s="2">
        <v>240</v>
      </c>
      <c r="L1458" s="2" t="s">
        <v>30</v>
      </c>
      <c r="M1458" s="2" t="s">
        <v>476</v>
      </c>
      <c r="N1458" s="2" t="s">
        <v>479</v>
      </c>
      <c r="O1458" s="2" t="s">
        <v>520</v>
      </c>
      <c r="Q1458" s="1"/>
      <c r="S1458" s="5"/>
      <c r="T1458" s="41"/>
      <c r="U1458" s="8"/>
      <c r="W1458" s="2" t="s">
        <v>465</v>
      </c>
      <c r="X1458" s="45" t="str" cm="1">
        <f t="array" ref="X1458">IF(X1298="TRUE",IF(AND(C1457&lt;&gt;1,C1458:C1463="",S1457:U1463=""), "FALSE","TRUE"),"FALSE")</f>
        <v>FALSE</v>
      </c>
      <c r="Z1458" s="1"/>
    </row>
    <row r="1459" spans="2:26" hidden="1" outlineLevel="1" x14ac:dyDescent="0.4">
      <c r="B1459" s="7" t="s">
        <v>524</v>
      </c>
      <c r="C1459" s="8"/>
      <c r="D1459" s="31"/>
      <c r="E1459" s="2" t="s">
        <v>525</v>
      </c>
      <c r="F1459" s="2" t="s">
        <v>114</v>
      </c>
      <c r="G1459" s="2" t="s">
        <v>115</v>
      </c>
      <c r="H1459" s="2">
        <v>225</v>
      </c>
      <c r="I1459" s="2">
        <v>207</v>
      </c>
      <c r="K1459" s="2">
        <v>120</v>
      </c>
      <c r="L1459" s="2" t="s">
        <v>30</v>
      </c>
      <c r="M1459" s="2" t="s">
        <v>476</v>
      </c>
      <c r="N1459" s="2" t="s">
        <v>479</v>
      </c>
      <c r="O1459" s="2" t="s">
        <v>520</v>
      </c>
      <c r="Q1459" s="1"/>
      <c r="S1459" s="5"/>
      <c r="T1459" s="41"/>
      <c r="U1459" s="8"/>
      <c r="W1459" s="2" t="s">
        <v>468</v>
      </c>
      <c r="X1459" s="45" t="str" cm="1">
        <f t="array" ref="X1459">IF(X1298="TRUE",IF(AND(C1457&lt;&gt;1,C1458:C1463="",S1457:U1463=""), "FALSE","TRUE"),"FALSE")</f>
        <v>FALSE</v>
      </c>
      <c r="Z1459" s="1"/>
    </row>
    <row r="1460" spans="2:26" hidden="1" outlineLevel="1" x14ac:dyDescent="0.4">
      <c r="B1460" s="7" t="s">
        <v>526</v>
      </c>
      <c r="C1460" s="8"/>
      <c r="D1460" s="31"/>
      <c r="E1460" s="2" t="s">
        <v>527</v>
      </c>
      <c r="F1460" s="2" t="str">
        <f>IF(OR($C$87="治験計画届", $C$87="治験計画変更届"), "^$","^.{1,120}$|^$")</f>
        <v>^.{1,120}$|^$</v>
      </c>
      <c r="G1460" s="2" t="str">
        <f>IF(F1460="^$", "入力しないでください","入力してください(120文字以内)")</f>
        <v>入力してください(120文字以内)</v>
      </c>
      <c r="H1460" s="2">
        <v>225</v>
      </c>
      <c r="I1460" s="2">
        <v>207</v>
      </c>
      <c r="K1460" s="2">
        <v>120</v>
      </c>
      <c r="L1460" s="2" t="s">
        <v>30</v>
      </c>
      <c r="M1460" s="2" t="s">
        <v>476</v>
      </c>
      <c r="N1460" s="2" t="s">
        <v>479</v>
      </c>
      <c r="O1460" s="2" t="s">
        <v>520</v>
      </c>
      <c r="Q1460" s="1"/>
      <c r="S1460" s="5"/>
      <c r="T1460" s="41"/>
      <c r="U1460" s="8"/>
      <c r="W1460" s="2" t="s">
        <v>468</v>
      </c>
      <c r="X1460" s="45" t="str" cm="1">
        <f t="array" ref="X1460">IF(X1298="TRUE",IF(AND(C1457&lt;&gt;1,C1458:C1463="",S1457:U1463=""), "FALSE","TRUE"),"FALSE")</f>
        <v>FALSE</v>
      </c>
      <c r="Z1460" s="1"/>
    </row>
    <row r="1461" spans="2:26" hidden="1" outlineLevel="1" x14ac:dyDescent="0.4">
      <c r="B1461" s="7" t="s">
        <v>528</v>
      </c>
      <c r="C1461" s="8"/>
      <c r="D1461" s="31"/>
      <c r="E1461" s="2" t="s">
        <v>529</v>
      </c>
      <c r="F1461" s="2" t="str">
        <f>IF(OR($C$87="治験計画届", $C$87="治験計画変更届"), "^$","^.{1,120}$|^$")</f>
        <v>^.{1,120}$|^$</v>
      </c>
      <c r="G1461" s="2" t="str">
        <f t="shared" ref="G1461:G1463" si="60">IF(F1461="^$", "入力しないでください","入力してください(120文字以内)")</f>
        <v>入力してください(120文字以内)</v>
      </c>
      <c r="H1461" s="2">
        <v>225</v>
      </c>
      <c r="I1461" s="2">
        <v>207</v>
      </c>
      <c r="K1461" s="2">
        <v>120</v>
      </c>
      <c r="L1461" s="2" t="s">
        <v>30</v>
      </c>
      <c r="M1461" s="2" t="s">
        <v>476</v>
      </c>
      <c r="N1461" s="2" t="s">
        <v>479</v>
      </c>
      <c r="O1461" s="2" t="s">
        <v>520</v>
      </c>
      <c r="Q1461" s="1"/>
      <c r="S1461" s="5"/>
      <c r="T1461" s="41"/>
      <c r="U1461" s="8"/>
      <c r="W1461" s="2" t="s">
        <v>468</v>
      </c>
      <c r="X1461" s="45" t="str" cm="1">
        <f t="array" ref="X1461">IF(X1298="TRUE",IF(AND(C1457&lt;&gt;1,C1458:C1463="",S1457:U1463=""), "FALSE","TRUE"),"FALSE")</f>
        <v>FALSE</v>
      </c>
      <c r="Z1461" s="1"/>
    </row>
    <row r="1462" spans="2:26" hidden="1" outlineLevel="1" x14ac:dyDescent="0.4">
      <c r="B1462" s="7" t="s">
        <v>530</v>
      </c>
      <c r="C1462" s="8"/>
      <c r="D1462" s="31"/>
      <c r="E1462" s="2" t="s">
        <v>566</v>
      </c>
      <c r="F1462" s="2" t="str">
        <f>IF(OR($C$87="治験計画届", $C$87="治験計画変更届"), "^$","^.{1,120}$|^$")</f>
        <v>^.{1,120}$|^$</v>
      </c>
      <c r="G1462" s="2" t="str">
        <f t="shared" si="60"/>
        <v>入力してください(120文字以内)</v>
      </c>
      <c r="H1462" s="2">
        <v>225</v>
      </c>
      <c r="I1462" s="2">
        <v>207</v>
      </c>
      <c r="K1462" s="2">
        <v>120</v>
      </c>
      <c r="L1462" s="2" t="s">
        <v>30</v>
      </c>
      <c r="M1462" s="2" t="s">
        <v>476</v>
      </c>
      <c r="N1462" s="2" t="s">
        <v>479</v>
      </c>
      <c r="O1462" s="2" t="s">
        <v>520</v>
      </c>
      <c r="Q1462" s="1"/>
      <c r="S1462" s="5"/>
      <c r="T1462" s="41"/>
      <c r="U1462" s="8"/>
      <c r="W1462" s="2" t="s">
        <v>468</v>
      </c>
      <c r="X1462" s="45" t="str" cm="1">
        <f t="array" ref="X1462">IF(X1298="TRUE",IF(AND(C1457&lt;&gt;1,C1458:C1463="",S1457:U1463=""), "FALSE","TRUE"),"FALSE")</f>
        <v>FALSE</v>
      </c>
      <c r="Z1462" s="1"/>
    </row>
    <row r="1463" spans="2:26" hidden="1" outlineLevel="1" x14ac:dyDescent="0.4">
      <c r="B1463" s="7" t="s">
        <v>532</v>
      </c>
      <c r="C1463" s="8"/>
      <c r="D1463" s="31"/>
      <c r="E1463" s="2" t="s">
        <v>533</v>
      </c>
      <c r="F1463" s="2" t="str">
        <f>IF(OR($C$87="治験計画届", $C$87="治験計画変更届"), "^$","^.{1,120}$|^$")</f>
        <v>^.{1,120}$|^$</v>
      </c>
      <c r="G1463" s="2" t="str">
        <f t="shared" si="60"/>
        <v>入力してください(120文字以内)</v>
      </c>
      <c r="H1463" s="2">
        <v>225</v>
      </c>
      <c r="I1463" s="2">
        <v>207</v>
      </c>
      <c r="K1463" s="2">
        <v>120</v>
      </c>
      <c r="L1463" s="2" t="s">
        <v>30</v>
      </c>
      <c r="M1463" s="2" t="s">
        <v>476</v>
      </c>
      <c r="N1463" s="2" t="s">
        <v>479</v>
      </c>
      <c r="O1463" s="2" t="s">
        <v>520</v>
      </c>
      <c r="Q1463" s="1"/>
      <c r="S1463" s="5"/>
      <c r="T1463" s="41"/>
      <c r="U1463" s="8"/>
      <c r="W1463" s="2" t="s">
        <v>468</v>
      </c>
      <c r="X1463" s="45" t="str" cm="1">
        <f t="array" ref="X1463">IF(X1298="TRUE",IF(AND(C1457&lt;&gt;1,C1458:C1463="",S1457:U1463=""), "FALSE","TRUE"),"FALSE")</f>
        <v>FALSE</v>
      </c>
      <c r="Z1463" s="1"/>
    </row>
    <row r="1464" spans="2:26" hidden="1" outlineLevel="1" x14ac:dyDescent="0.4">
      <c r="B1464" s="7" t="s">
        <v>134</v>
      </c>
      <c r="C1464" s="5">
        <v>13</v>
      </c>
      <c r="D1464" s="30"/>
      <c r="E1464" s="2" t="s">
        <v>392</v>
      </c>
      <c r="F1464" s="2" t="s">
        <v>102</v>
      </c>
      <c r="G1464" s="2" t="s">
        <v>103</v>
      </c>
      <c r="H1464" s="2">
        <v>225</v>
      </c>
      <c r="I1464" s="2">
        <v>207</v>
      </c>
      <c r="K1464" s="2">
        <v>3</v>
      </c>
      <c r="L1464" s="2" t="s">
        <v>136</v>
      </c>
      <c r="M1464" s="2" t="s">
        <v>476</v>
      </c>
      <c r="N1464" s="2" t="s">
        <v>479</v>
      </c>
      <c r="O1464" s="2" t="s">
        <v>520</v>
      </c>
      <c r="Q1464" s="1"/>
      <c r="S1464" s="5"/>
      <c r="T1464" s="41"/>
      <c r="U1464" s="8"/>
      <c r="V1464" s="2" t="s">
        <v>105</v>
      </c>
      <c r="W1464" s="2" t="s">
        <v>561</v>
      </c>
      <c r="X1464" s="45" t="str" cm="1">
        <f t="array" ref="X1464">IF(X1298="TRUE",IF(AND(C1464&lt;&gt;1,C1465:C1470="",S1464:U1470=""), "FALSE","TRUE"),"FALSE")</f>
        <v>FALSE</v>
      </c>
      <c r="Z1464" s="1"/>
    </row>
    <row r="1465" spans="2:26" hidden="1" outlineLevel="1" x14ac:dyDescent="0.4">
      <c r="B1465" s="7" t="s">
        <v>522</v>
      </c>
      <c r="C1465" s="8"/>
      <c r="D1465" s="31"/>
      <c r="E1465" s="2" t="s">
        <v>523</v>
      </c>
      <c r="F1465" s="2" t="s">
        <v>485</v>
      </c>
      <c r="G1465" s="2" t="s">
        <v>369</v>
      </c>
      <c r="H1465" s="2">
        <v>225</v>
      </c>
      <c r="I1465" s="2">
        <v>207</v>
      </c>
      <c r="K1465" s="2">
        <v>240</v>
      </c>
      <c r="L1465" s="2" t="s">
        <v>30</v>
      </c>
      <c r="M1465" s="2" t="s">
        <v>476</v>
      </c>
      <c r="N1465" s="2" t="s">
        <v>479</v>
      </c>
      <c r="O1465" s="2" t="s">
        <v>520</v>
      </c>
      <c r="Q1465" s="1"/>
      <c r="S1465" s="5"/>
      <c r="T1465" s="41"/>
      <c r="U1465" s="8"/>
      <c r="W1465" s="2" t="s">
        <v>465</v>
      </c>
      <c r="X1465" s="45" t="str" cm="1">
        <f t="array" ref="X1465">IF(X1298="TRUE",IF(AND(C1464&lt;&gt;1,C1465:C1470="",S1464:U1470=""), "FALSE","TRUE"),"FALSE")</f>
        <v>FALSE</v>
      </c>
      <c r="Z1465" s="1"/>
    </row>
    <row r="1466" spans="2:26" hidden="1" outlineLevel="1" x14ac:dyDescent="0.4">
      <c r="B1466" s="7" t="s">
        <v>524</v>
      </c>
      <c r="C1466" s="8"/>
      <c r="D1466" s="31"/>
      <c r="E1466" s="2" t="s">
        <v>525</v>
      </c>
      <c r="F1466" s="2" t="s">
        <v>114</v>
      </c>
      <c r="G1466" s="2" t="s">
        <v>115</v>
      </c>
      <c r="H1466" s="2">
        <v>225</v>
      </c>
      <c r="I1466" s="2">
        <v>207</v>
      </c>
      <c r="K1466" s="2">
        <v>120</v>
      </c>
      <c r="L1466" s="2" t="s">
        <v>30</v>
      </c>
      <c r="M1466" s="2" t="s">
        <v>476</v>
      </c>
      <c r="N1466" s="2" t="s">
        <v>479</v>
      </c>
      <c r="O1466" s="2" t="s">
        <v>520</v>
      </c>
      <c r="Q1466" s="1"/>
      <c r="S1466" s="5"/>
      <c r="T1466" s="41"/>
      <c r="U1466" s="8"/>
      <c r="W1466" s="2" t="s">
        <v>468</v>
      </c>
      <c r="X1466" s="45" t="str" cm="1">
        <f t="array" ref="X1466">IF(X1298="TRUE",IF(AND(C1464&lt;&gt;1,C1465:C1470="",S1464:U1470=""), "FALSE","TRUE"),"FALSE")</f>
        <v>FALSE</v>
      </c>
      <c r="Z1466" s="1"/>
    </row>
    <row r="1467" spans="2:26" hidden="1" outlineLevel="1" x14ac:dyDescent="0.4">
      <c r="B1467" s="7" t="s">
        <v>526</v>
      </c>
      <c r="C1467" s="8"/>
      <c r="D1467" s="31"/>
      <c r="E1467" s="2" t="s">
        <v>527</v>
      </c>
      <c r="F1467" s="2" t="str">
        <f>IF(OR($C$87="治験計画届", $C$87="治験計画変更届"), "^$","^.{1,120}$|^$")</f>
        <v>^.{1,120}$|^$</v>
      </c>
      <c r="G1467" s="2" t="str">
        <f>IF(F1467="^$", "入力しないでください","入力してください(120文字以内)")</f>
        <v>入力してください(120文字以内)</v>
      </c>
      <c r="H1467" s="2">
        <v>225</v>
      </c>
      <c r="I1467" s="2">
        <v>207</v>
      </c>
      <c r="K1467" s="2">
        <v>120</v>
      </c>
      <c r="L1467" s="2" t="s">
        <v>30</v>
      </c>
      <c r="M1467" s="2" t="s">
        <v>476</v>
      </c>
      <c r="N1467" s="2" t="s">
        <v>479</v>
      </c>
      <c r="O1467" s="2" t="s">
        <v>520</v>
      </c>
      <c r="Q1467" s="1"/>
      <c r="S1467" s="5"/>
      <c r="T1467" s="41"/>
      <c r="U1467" s="8"/>
      <c r="W1467" s="2" t="s">
        <v>468</v>
      </c>
      <c r="X1467" s="45" t="str" cm="1">
        <f t="array" ref="X1467">IF(X1298="TRUE",IF(AND(C1464&lt;&gt;1,C1465:C1470="",S1464:U1470=""), "FALSE","TRUE"),"FALSE")</f>
        <v>FALSE</v>
      </c>
      <c r="Z1467" s="1"/>
    </row>
    <row r="1468" spans="2:26" hidden="1" outlineLevel="1" x14ac:dyDescent="0.4">
      <c r="B1468" s="7" t="s">
        <v>528</v>
      </c>
      <c r="C1468" s="8"/>
      <c r="D1468" s="31"/>
      <c r="E1468" s="2" t="s">
        <v>529</v>
      </c>
      <c r="F1468" s="2" t="str">
        <f>IF(OR($C$87="治験計画届", $C$87="治験計画変更届"), "^$","^.{1,120}$|^$")</f>
        <v>^.{1,120}$|^$</v>
      </c>
      <c r="G1468" s="2" t="str">
        <f t="shared" ref="G1468:G1470" si="61">IF(F1468="^$", "入力しないでください","入力してください(120文字以内)")</f>
        <v>入力してください(120文字以内)</v>
      </c>
      <c r="H1468" s="2">
        <v>225</v>
      </c>
      <c r="I1468" s="2">
        <v>207</v>
      </c>
      <c r="K1468" s="2">
        <v>120</v>
      </c>
      <c r="L1468" s="2" t="s">
        <v>30</v>
      </c>
      <c r="M1468" s="2" t="s">
        <v>476</v>
      </c>
      <c r="N1468" s="2" t="s">
        <v>479</v>
      </c>
      <c r="O1468" s="2" t="s">
        <v>520</v>
      </c>
      <c r="Q1468" s="1"/>
      <c r="S1468" s="5"/>
      <c r="T1468" s="41"/>
      <c r="U1468" s="8"/>
      <c r="W1468" s="2" t="s">
        <v>468</v>
      </c>
      <c r="X1468" s="45" t="str" cm="1">
        <f t="array" ref="X1468">IF(X1298="TRUE",IF(AND(C1464&lt;&gt;1,C1465:C1470="",S1464:U1470=""), "FALSE","TRUE"),"FALSE")</f>
        <v>FALSE</v>
      </c>
      <c r="Z1468" s="1"/>
    </row>
    <row r="1469" spans="2:26" hidden="1" outlineLevel="1" x14ac:dyDescent="0.4">
      <c r="B1469" s="7" t="s">
        <v>530</v>
      </c>
      <c r="C1469" s="8"/>
      <c r="D1469" s="31"/>
      <c r="E1469" s="2" t="s">
        <v>566</v>
      </c>
      <c r="F1469" s="2" t="str">
        <f>IF(OR($C$87="治験計画届", $C$87="治験計画変更届"), "^$","^.{1,120}$|^$")</f>
        <v>^.{1,120}$|^$</v>
      </c>
      <c r="G1469" s="2" t="str">
        <f t="shared" si="61"/>
        <v>入力してください(120文字以内)</v>
      </c>
      <c r="H1469" s="2">
        <v>225</v>
      </c>
      <c r="I1469" s="2">
        <v>207</v>
      </c>
      <c r="K1469" s="2">
        <v>120</v>
      </c>
      <c r="L1469" s="2" t="s">
        <v>30</v>
      </c>
      <c r="M1469" s="2" t="s">
        <v>476</v>
      </c>
      <c r="N1469" s="2" t="s">
        <v>479</v>
      </c>
      <c r="O1469" s="2" t="s">
        <v>520</v>
      </c>
      <c r="Q1469" s="1"/>
      <c r="S1469" s="5"/>
      <c r="T1469" s="41"/>
      <c r="U1469" s="8"/>
      <c r="W1469" s="2" t="s">
        <v>468</v>
      </c>
      <c r="X1469" s="45" t="str" cm="1">
        <f t="array" ref="X1469">IF(X1298="TRUE",IF(AND(C1464&lt;&gt;1,C1465:C1470="",S1464:U1470=""), "FALSE","TRUE"),"FALSE")</f>
        <v>FALSE</v>
      </c>
      <c r="Z1469" s="1"/>
    </row>
    <row r="1470" spans="2:26" hidden="1" outlineLevel="1" x14ac:dyDescent="0.4">
      <c r="B1470" s="7" t="s">
        <v>532</v>
      </c>
      <c r="C1470" s="8"/>
      <c r="D1470" s="31"/>
      <c r="E1470" s="2" t="s">
        <v>533</v>
      </c>
      <c r="F1470" s="2" t="str">
        <f>IF(OR($C$87="治験計画届", $C$87="治験計画変更届"), "^$","^.{1,120}$|^$")</f>
        <v>^.{1,120}$|^$</v>
      </c>
      <c r="G1470" s="2" t="str">
        <f t="shared" si="61"/>
        <v>入力してください(120文字以内)</v>
      </c>
      <c r="H1470" s="2">
        <v>225</v>
      </c>
      <c r="I1470" s="2">
        <v>207</v>
      </c>
      <c r="K1470" s="2">
        <v>120</v>
      </c>
      <c r="L1470" s="2" t="s">
        <v>30</v>
      </c>
      <c r="M1470" s="2" t="s">
        <v>476</v>
      </c>
      <c r="N1470" s="2" t="s">
        <v>479</v>
      </c>
      <c r="O1470" s="2" t="s">
        <v>520</v>
      </c>
      <c r="Q1470" s="1"/>
      <c r="S1470" s="5"/>
      <c r="T1470" s="41"/>
      <c r="U1470" s="8"/>
      <c r="W1470" s="2" t="s">
        <v>468</v>
      </c>
      <c r="X1470" s="45" t="str" cm="1">
        <f t="array" ref="X1470">IF(X1298="TRUE",IF(AND(C1464&lt;&gt;1,C1465:C1470="",S1464:U1470=""), "FALSE","TRUE"),"FALSE")</f>
        <v>FALSE</v>
      </c>
      <c r="Z1470" s="1"/>
    </row>
    <row r="1471" spans="2:26" hidden="1" outlineLevel="1" x14ac:dyDescent="0.4">
      <c r="B1471" s="7" t="s">
        <v>134</v>
      </c>
      <c r="C1471" s="5">
        <v>14</v>
      </c>
      <c r="D1471" s="30"/>
      <c r="E1471" s="2" t="s">
        <v>392</v>
      </c>
      <c r="F1471" s="2" t="s">
        <v>102</v>
      </c>
      <c r="G1471" s="2" t="s">
        <v>103</v>
      </c>
      <c r="H1471" s="2">
        <v>225</v>
      </c>
      <c r="I1471" s="2">
        <v>207</v>
      </c>
      <c r="K1471" s="2">
        <v>3</v>
      </c>
      <c r="L1471" s="2" t="s">
        <v>136</v>
      </c>
      <c r="M1471" s="2" t="s">
        <v>476</v>
      </c>
      <c r="N1471" s="2" t="s">
        <v>479</v>
      </c>
      <c r="O1471" s="2" t="s">
        <v>520</v>
      </c>
      <c r="Q1471" s="1"/>
      <c r="S1471" s="5"/>
      <c r="T1471" s="41"/>
      <c r="U1471" s="8"/>
      <c r="V1471" s="2" t="s">
        <v>105</v>
      </c>
      <c r="W1471" s="2" t="s">
        <v>561</v>
      </c>
      <c r="X1471" s="45" t="str" cm="1">
        <f t="array" ref="X1471">IF(X1298="TRUE",IF(AND(C1471&lt;&gt;1,C1472:C1477="",S1471:U1477=""), "FALSE","TRUE"),"FALSE")</f>
        <v>FALSE</v>
      </c>
      <c r="Z1471" s="1"/>
    </row>
    <row r="1472" spans="2:26" hidden="1" outlineLevel="1" x14ac:dyDescent="0.4">
      <c r="B1472" s="7" t="s">
        <v>522</v>
      </c>
      <c r="C1472" s="8"/>
      <c r="D1472" s="31"/>
      <c r="E1472" s="2" t="s">
        <v>523</v>
      </c>
      <c r="F1472" s="2" t="s">
        <v>485</v>
      </c>
      <c r="G1472" s="2" t="s">
        <v>369</v>
      </c>
      <c r="H1472" s="2">
        <v>225</v>
      </c>
      <c r="I1472" s="2">
        <v>207</v>
      </c>
      <c r="K1472" s="2">
        <v>240</v>
      </c>
      <c r="L1472" s="2" t="s">
        <v>30</v>
      </c>
      <c r="M1472" s="2" t="s">
        <v>476</v>
      </c>
      <c r="N1472" s="2" t="s">
        <v>479</v>
      </c>
      <c r="O1472" s="2" t="s">
        <v>520</v>
      </c>
      <c r="Q1472" s="1"/>
      <c r="S1472" s="5"/>
      <c r="T1472" s="41"/>
      <c r="U1472" s="8"/>
      <c r="W1472" s="2" t="s">
        <v>465</v>
      </c>
      <c r="X1472" s="45" t="str" cm="1">
        <f t="array" ref="X1472">IF(X1298="TRUE",IF(AND(C1471&lt;&gt;1,C1472:C1477="",S1471:U1477=""), "FALSE","TRUE"),"FALSE")</f>
        <v>FALSE</v>
      </c>
      <c r="Z1472" s="1"/>
    </row>
    <row r="1473" spans="2:26" hidden="1" outlineLevel="1" x14ac:dyDescent="0.4">
      <c r="B1473" s="7" t="s">
        <v>524</v>
      </c>
      <c r="C1473" s="8"/>
      <c r="D1473" s="31"/>
      <c r="E1473" s="2" t="s">
        <v>525</v>
      </c>
      <c r="F1473" s="2" t="s">
        <v>114</v>
      </c>
      <c r="G1473" s="2" t="s">
        <v>115</v>
      </c>
      <c r="H1473" s="2">
        <v>225</v>
      </c>
      <c r="I1473" s="2">
        <v>207</v>
      </c>
      <c r="K1473" s="2">
        <v>120</v>
      </c>
      <c r="L1473" s="2" t="s">
        <v>30</v>
      </c>
      <c r="M1473" s="2" t="s">
        <v>476</v>
      </c>
      <c r="N1473" s="2" t="s">
        <v>479</v>
      </c>
      <c r="O1473" s="2" t="s">
        <v>520</v>
      </c>
      <c r="Q1473" s="1"/>
      <c r="S1473" s="5"/>
      <c r="T1473" s="41"/>
      <c r="U1473" s="8"/>
      <c r="W1473" s="2" t="s">
        <v>468</v>
      </c>
      <c r="X1473" s="45" t="str" cm="1">
        <f t="array" ref="X1473">IF(X1298="TRUE",IF(AND(C1471&lt;&gt;1,C1472:C1477="",S1471:U1477=""), "FALSE","TRUE"),"FALSE")</f>
        <v>FALSE</v>
      </c>
      <c r="Z1473" s="1"/>
    </row>
    <row r="1474" spans="2:26" hidden="1" outlineLevel="1" x14ac:dyDescent="0.4">
      <c r="B1474" s="7" t="s">
        <v>526</v>
      </c>
      <c r="C1474" s="8"/>
      <c r="D1474" s="31"/>
      <c r="E1474" s="2" t="s">
        <v>527</v>
      </c>
      <c r="F1474" s="2" t="str">
        <f>IF(OR($C$87="治験計画届", $C$87="治験計画変更届"), "^$","^.{1,120}$|^$")</f>
        <v>^.{1,120}$|^$</v>
      </c>
      <c r="G1474" s="2" t="str">
        <f>IF(F1474="^$", "入力しないでください","入力してください(120文字以内)")</f>
        <v>入力してください(120文字以内)</v>
      </c>
      <c r="H1474" s="2">
        <v>225</v>
      </c>
      <c r="I1474" s="2">
        <v>207</v>
      </c>
      <c r="K1474" s="2">
        <v>120</v>
      </c>
      <c r="L1474" s="2" t="s">
        <v>30</v>
      </c>
      <c r="M1474" s="2" t="s">
        <v>476</v>
      </c>
      <c r="N1474" s="2" t="s">
        <v>479</v>
      </c>
      <c r="O1474" s="2" t="s">
        <v>520</v>
      </c>
      <c r="Q1474" s="1"/>
      <c r="S1474" s="5"/>
      <c r="T1474" s="41"/>
      <c r="U1474" s="8"/>
      <c r="W1474" s="2" t="s">
        <v>468</v>
      </c>
      <c r="X1474" s="45" t="str" cm="1">
        <f t="array" ref="X1474">IF(X1298="TRUE",IF(AND(C1471&lt;&gt;1,C1472:C1477="",S1471:U1477=""), "FALSE","TRUE"),"FALSE")</f>
        <v>FALSE</v>
      </c>
      <c r="Z1474" s="1"/>
    </row>
    <row r="1475" spans="2:26" hidden="1" outlineLevel="1" x14ac:dyDescent="0.4">
      <c r="B1475" s="7" t="s">
        <v>528</v>
      </c>
      <c r="C1475" s="8"/>
      <c r="D1475" s="31"/>
      <c r="E1475" s="2" t="s">
        <v>529</v>
      </c>
      <c r="F1475" s="2" t="str">
        <f>IF(OR($C$87="治験計画届", $C$87="治験計画変更届"), "^$","^.{1,120}$|^$")</f>
        <v>^.{1,120}$|^$</v>
      </c>
      <c r="G1475" s="2" t="str">
        <f t="shared" ref="G1475:G1477" si="62">IF(F1475="^$", "入力しないでください","入力してください(120文字以内)")</f>
        <v>入力してください(120文字以内)</v>
      </c>
      <c r="H1475" s="2">
        <v>225</v>
      </c>
      <c r="I1475" s="2">
        <v>207</v>
      </c>
      <c r="K1475" s="2">
        <v>120</v>
      </c>
      <c r="L1475" s="2" t="s">
        <v>30</v>
      </c>
      <c r="M1475" s="2" t="s">
        <v>476</v>
      </c>
      <c r="N1475" s="2" t="s">
        <v>479</v>
      </c>
      <c r="O1475" s="2" t="s">
        <v>520</v>
      </c>
      <c r="Q1475" s="1"/>
      <c r="S1475" s="5"/>
      <c r="T1475" s="41"/>
      <c r="U1475" s="8"/>
      <c r="W1475" s="2" t="s">
        <v>468</v>
      </c>
      <c r="X1475" s="45" t="str" cm="1">
        <f t="array" ref="X1475">IF(X1298="TRUE",IF(AND(C1471&lt;&gt;1,C1472:C1477="",S1471:U1477=""), "FALSE","TRUE"),"FALSE")</f>
        <v>FALSE</v>
      </c>
      <c r="Z1475" s="1"/>
    </row>
    <row r="1476" spans="2:26" hidden="1" outlineLevel="1" x14ac:dyDescent="0.4">
      <c r="B1476" s="7" t="s">
        <v>530</v>
      </c>
      <c r="C1476" s="8"/>
      <c r="D1476" s="31"/>
      <c r="E1476" s="2" t="s">
        <v>566</v>
      </c>
      <c r="F1476" s="2" t="str">
        <f>IF(OR($C$87="治験計画届", $C$87="治験計画変更届"), "^$","^.{1,120}$|^$")</f>
        <v>^.{1,120}$|^$</v>
      </c>
      <c r="G1476" s="2" t="str">
        <f t="shared" si="62"/>
        <v>入力してください(120文字以内)</v>
      </c>
      <c r="H1476" s="2">
        <v>225</v>
      </c>
      <c r="I1476" s="2">
        <v>207</v>
      </c>
      <c r="K1476" s="2">
        <v>120</v>
      </c>
      <c r="L1476" s="2" t="s">
        <v>30</v>
      </c>
      <c r="M1476" s="2" t="s">
        <v>476</v>
      </c>
      <c r="N1476" s="2" t="s">
        <v>479</v>
      </c>
      <c r="O1476" s="2" t="s">
        <v>520</v>
      </c>
      <c r="Q1476" s="1"/>
      <c r="S1476" s="5"/>
      <c r="T1476" s="41"/>
      <c r="U1476" s="8"/>
      <c r="W1476" s="2" t="s">
        <v>468</v>
      </c>
      <c r="X1476" s="45" t="str" cm="1">
        <f t="array" ref="X1476">IF(X1298="TRUE",IF(AND(C1471&lt;&gt;1,C1472:C1477="",S1471:U1477=""), "FALSE","TRUE"),"FALSE")</f>
        <v>FALSE</v>
      </c>
      <c r="Z1476" s="1"/>
    </row>
    <row r="1477" spans="2:26" hidden="1" outlineLevel="1" x14ac:dyDescent="0.4">
      <c r="B1477" s="7" t="s">
        <v>532</v>
      </c>
      <c r="C1477" s="8"/>
      <c r="D1477" s="31"/>
      <c r="E1477" s="2" t="s">
        <v>533</v>
      </c>
      <c r="F1477" s="2" t="str">
        <f>IF(OR($C$87="治験計画届", $C$87="治験計画変更届"), "^$","^.{1,120}$|^$")</f>
        <v>^.{1,120}$|^$</v>
      </c>
      <c r="G1477" s="2" t="str">
        <f t="shared" si="62"/>
        <v>入力してください(120文字以内)</v>
      </c>
      <c r="H1477" s="2">
        <v>225</v>
      </c>
      <c r="I1477" s="2">
        <v>207</v>
      </c>
      <c r="K1477" s="2">
        <v>120</v>
      </c>
      <c r="L1477" s="2" t="s">
        <v>30</v>
      </c>
      <c r="M1477" s="2" t="s">
        <v>476</v>
      </c>
      <c r="N1477" s="2" t="s">
        <v>479</v>
      </c>
      <c r="O1477" s="2" t="s">
        <v>520</v>
      </c>
      <c r="Q1477" s="1"/>
      <c r="S1477" s="5"/>
      <c r="T1477" s="41"/>
      <c r="U1477" s="8"/>
      <c r="W1477" s="2" t="s">
        <v>468</v>
      </c>
      <c r="X1477" s="45" t="str" cm="1">
        <f t="array" ref="X1477">IF(X1298="TRUE",IF(AND(C1471&lt;&gt;1,C1472:C1477="",S1471:U1477=""), "FALSE","TRUE"),"FALSE")</f>
        <v>FALSE</v>
      </c>
      <c r="Z1477" s="1"/>
    </row>
    <row r="1478" spans="2:26" hidden="1" outlineLevel="1" x14ac:dyDescent="0.4">
      <c r="B1478" s="7" t="s">
        <v>134</v>
      </c>
      <c r="C1478" s="5">
        <v>15</v>
      </c>
      <c r="D1478" s="30"/>
      <c r="E1478" s="2" t="s">
        <v>392</v>
      </c>
      <c r="F1478" s="2" t="s">
        <v>102</v>
      </c>
      <c r="G1478" s="2" t="s">
        <v>103</v>
      </c>
      <c r="H1478" s="2">
        <v>225</v>
      </c>
      <c r="I1478" s="2">
        <v>207</v>
      </c>
      <c r="K1478" s="2">
        <v>3</v>
      </c>
      <c r="L1478" s="2" t="s">
        <v>136</v>
      </c>
      <c r="M1478" s="2" t="s">
        <v>476</v>
      </c>
      <c r="N1478" s="2" t="s">
        <v>479</v>
      </c>
      <c r="O1478" s="2" t="s">
        <v>520</v>
      </c>
      <c r="Q1478" s="1"/>
      <c r="S1478" s="5"/>
      <c r="T1478" s="41"/>
      <c r="U1478" s="8"/>
      <c r="V1478" s="2" t="s">
        <v>105</v>
      </c>
      <c r="W1478" s="2" t="s">
        <v>561</v>
      </c>
      <c r="X1478" s="45" t="str" cm="1">
        <f t="array" ref="X1478">IF(X1298="TRUE",IF(AND(C1478&lt;&gt;1,C1479:C1484="",S1478:U1484=""), "FALSE","TRUE"),"FALSE")</f>
        <v>FALSE</v>
      </c>
      <c r="Z1478" s="1"/>
    </row>
    <row r="1479" spans="2:26" hidden="1" outlineLevel="1" x14ac:dyDescent="0.4">
      <c r="B1479" s="7" t="s">
        <v>522</v>
      </c>
      <c r="C1479" s="8"/>
      <c r="D1479" s="31"/>
      <c r="E1479" s="2" t="s">
        <v>523</v>
      </c>
      <c r="F1479" s="2" t="s">
        <v>485</v>
      </c>
      <c r="G1479" s="2" t="s">
        <v>369</v>
      </c>
      <c r="H1479" s="2">
        <v>225</v>
      </c>
      <c r="I1479" s="2">
        <v>207</v>
      </c>
      <c r="K1479" s="2">
        <v>240</v>
      </c>
      <c r="L1479" s="2" t="s">
        <v>30</v>
      </c>
      <c r="M1479" s="2" t="s">
        <v>476</v>
      </c>
      <c r="N1479" s="2" t="s">
        <v>479</v>
      </c>
      <c r="O1479" s="2" t="s">
        <v>520</v>
      </c>
      <c r="Q1479" s="1"/>
      <c r="S1479" s="5"/>
      <c r="T1479" s="41"/>
      <c r="U1479" s="8"/>
      <c r="W1479" s="2" t="s">
        <v>465</v>
      </c>
      <c r="X1479" s="45" t="str" cm="1">
        <f t="array" ref="X1479">IF(X1298="TRUE",IF(AND(C1478&lt;&gt;1,C1479:C1484="",S1478:U1484=""), "FALSE","TRUE"),"FALSE")</f>
        <v>FALSE</v>
      </c>
      <c r="Z1479" s="1"/>
    </row>
    <row r="1480" spans="2:26" hidden="1" outlineLevel="1" x14ac:dyDescent="0.4">
      <c r="B1480" s="7" t="s">
        <v>524</v>
      </c>
      <c r="C1480" s="8"/>
      <c r="D1480" s="31"/>
      <c r="E1480" s="2" t="s">
        <v>525</v>
      </c>
      <c r="F1480" s="2" t="s">
        <v>114</v>
      </c>
      <c r="G1480" s="2" t="s">
        <v>115</v>
      </c>
      <c r="H1480" s="2">
        <v>225</v>
      </c>
      <c r="I1480" s="2">
        <v>207</v>
      </c>
      <c r="K1480" s="2">
        <v>120</v>
      </c>
      <c r="L1480" s="2" t="s">
        <v>30</v>
      </c>
      <c r="M1480" s="2" t="s">
        <v>476</v>
      </c>
      <c r="N1480" s="2" t="s">
        <v>479</v>
      </c>
      <c r="O1480" s="2" t="s">
        <v>520</v>
      </c>
      <c r="Q1480" s="1"/>
      <c r="S1480" s="5"/>
      <c r="T1480" s="41"/>
      <c r="U1480" s="8"/>
      <c r="W1480" s="2" t="s">
        <v>468</v>
      </c>
      <c r="X1480" s="45" t="str" cm="1">
        <f t="array" ref="X1480">IF(X1298="TRUE",IF(AND(C1478&lt;&gt;1,C1479:C1484="",S1478:U1484=""), "FALSE","TRUE"),"FALSE")</f>
        <v>FALSE</v>
      </c>
      <c r="Z1480" s="1"/>
    </row>
    <row r="1481" spans="2:26" hidden="1" outlineLevel="1" x14ac:dyDescent="0.4">
      <c r="B1481" s="7" t="s">
        <v>526</v>
      </c>
      <c r="C1481" s="8"/>
      <c r="D1481" s="31"/>
      <c r="E1481" s="2" t="s">
        <v>527</v>
      </c>
      <c r="F1481" s="2" t="str">
        <f>IF(OR($C$87="治験計画届", $C$87="治験計画変更届"), "^$","^.{1,120}$|^$")</f>
        <v>^.{1,120}$|^$</v>
      </c>
      <c r="G1481" s="2" t="str">
        <f>IF(F1481="^$", "入力しないでください","入力してください(120文字以内)")</f>
        <v>入力してください(120文字以内)</v>
      </c>
      <c r="H1481" s="2">
        <v>225</v>
      </c>
      <c r="I1481" s="2">
        <v>207</v>
      </c>
      <c r="K1481" s="2">
        <v>120</v>
      </c>
      <c r="L1481" s="2" t="s">
        <v>30</v>
      </c>
      <c r="M1481" s="2" t="s">
        <v>476</v>
      </c>
      <c r="N1481" s="2" t="s">
        <v>479</v>
      </c>
      <c r="O1481" s="2" t="s">
        <v>520</v>
      </c>
      <c r="Q1481" s="1"/>
      <c r="S1481" s="5"/>
      <c r="T1481" s="41"/>
      <c r="U1481" s="8"/>
      <c r="W1481" s="2" t="s">
        <v>468</v>
      </c>
      <c r="X1481" s="45" t="str" cm="1">
        <f t="array" ref="X1481">IF(X1298="TRUE",IF(AND(C1478&lt;&gt;1,C1479:C1484="",S1478:U1484=""), "FALSE","TRUE"),"FALSE")</f>
        <v>FALSE</v>
      </c>
      <c r="Z1481" s="1"/>
    </row>
    <row r="1482" spans="2:26" hidden="1" outlineLevel="1" x14ac:dyDescent="0.4">
      <c r="B1482" s="7" t="s">
        <v>528</v>
      </c>
      <c r="C1482" s="8"/>
      <c r="D1482" s="31"/>
      <c r="E1482" s="2" t="s">
        <v>529</v>
      </c>
      <c r="F1482" s="2" t="str">
        <f>IF(OR($C$87="治験計画届", $C$87="治験計画変更届"), "^$","^.{1,120}$|^$")</f>
        <v>^.{1,120}$|^$</v>
      </c>
      <c r="G1482" s="2" t="str">
        <f t="shared" ref="G1482:G1484" si="63">IF(F1482="^$", "入力しないでください","入力してください(120文字以内)")</f>
        <v>入力してください(120文字以内)</v>
      </c>
      <c r="H1482" s="2">
        <v>225</v>
      </c>
      <c r="I1482" s="2">
        <v>207</v>
      </c>
      <c r="K1482" s="2">
        <v>120</v>
      </c>
      <c r="L1482" s="2" t="s">
        <v>30</v>
      </c>
      <c r="M1482" s="2" t="s">
        <v>476</v>
      </c>
      <c r="N1482" s="2" t="s">
        <v>479</v>
      </c>
      <c r="O1482" s="2" t="s">
        <v>520</v>
      </c>
      <c r="Q1482" s="1"/>
      <c r="S1482" s="5"/>
      <c r="T1482" s="41"/>
      <c r="U1482" s="8"/>
      <c r="W1482" s="2" t="s">
        <v>468</v>
      </c>
      <c r="X1482" s="45" t="str" cm="1">
        <f t="array" ref="X1482">IF(X1298="TRUE",IF(AND(C1478&lt;&gt;1,C1479:C1484="",S1478:U1484=""), "FALSE","TRUE"),"FALSE")</f>
        <v>FALSE</v>
      </c>
      <c r="Z1482" s="1"/>
    </row>
    <row r="1483" spans="2:26" hidden="1" outlineLevel="1" x14ac:dyDescent="0.4">
      <c r="B1483" s="7" t="s">
        <v>530</v>
      </c>
      <c r="C1483" s="8"/>
      <c r="D1483" s="31"/>
      <c r="E1483" s="2" t="s">
        <v>566</v>
      </c>
      <c r="F1483" s="2" t="str">
        <f>IF(OR($C$87="治験計画届", $C$87="治験計画変更届"), "^$","^.{1,120}$|^$")</f>
        <v>^.{1,120}$|^$</v>
      </c>
      <c r="G1483" s="2" t="str">
        <f t="shared" si="63"/>
        <v>入力してください(120文字以内)</v>
      </c>
      <c r="H1483" s="2">
        <v>225</v>
      </c>
      <c r="I1483" s="2">
        <v>207</v>
      </c>
      <c r="K1483" s="2">
        <v>120</v>
      </c>
      <c r="L1483" s="2" t="s">
        <v>30</v>
      </c>
      <c r="M1483" s="2" t="s">
        <v>476</v>
      </c>
      <c r="N1483" s="2" t="s">
        <v>479</v>
      </c>
      <c r="O1483" s="2" t="s">
        <v>520</v>
      </c>
      <c r="Q1483" s="1"/>
      <c r="S1483" s="5"/>
      <c r="T1483" s="41"/>
      <c r="U1483" s="8"/>
      <c r="W1483" s="2" t="s">
        <v>468</v>
      </c>
      <c r="X1483" s="45" t="str" cm="1">
        <f t="array" ref="X1483">IF(X1298="TRUE",IF(AND(C1478&lt;&gt;1,C1479:C1484="",S1478:U1484=""), "FALSE","TRUE"),"FALSE")</f>
        <v>FALSE</v>
      </c>
      <c r="Z1483" s="1"/>
    </row>
    <row r="1484" spans="2:26" hidden="1" outlineLevel="1" x14ac:dyDescent="0.4">
      <c r="B1484" s="7" t="s">
        <v>532</v>
      </c>
      <c r="C1484" s="8"/>
      <c r="D1484" s="31"/>
      <c r="E1484" s="2" t="s">
        <v>533</v>
      </c>
      <c r="F1484" s="2" t="str">
        <f>IF(OR($C$87="治験計画届", $C$87="治験計画変更届"), "^$","^.{1,120}$|^$")</f>
        <v>^.{1,120}$|^$</v>
      </c>
      <c r="G1484" s="2" t="str">
        <f t="shared" si="63"/>
        <v>入力してください(120文字以内)</v>
      </c>
      <c r="H1484" s="2">
        <v>225</v>
      </c>
      <c r="I1484" s="2">
        <v>207</v>
      </c>
      <c r="K1484" s="2">
        <v>120</v>
      </c>
      <c r="L1484" s="2" t="s">
        <v>30</v>
      </c>
      <c r="M1484" s="2" t="s">
        <v>476</v>
      </c>
      <c r="N1484" s="2" t="s">
        <v>479</v>
      </c>
      <c r="O1484" s="2" t="s">
        <v>520</v>
      </c>
      <c r="Q1484" s="1"/>
      <c r="S1484" s="5"/>
      <c r="T1484" s="41"/>
      <c r="U1484" s="8"/>
      <c r="W1484" s="2" t="s">
        <v>468</v>
      </c>
      <c r="X1484" s="45" t="str" cm="1">
        <f t="array" ref="X1484">IF(X1298="TRUE",IF(AND(C1478&lt;&gt;1,C1479:C1484="",S1478:U1484=""), "FALSE","TRUE"),"FALSE")</f>
        <v>FALSE</v>
      </c>
      <c r="Z1484" s="1"/>
    </row>
    <row r="1485" spans="2:26" hidden="1" outlineLevel="1" x14ac:dyDescent="0.4">
      <c r="B1485" s="7" t="s">
        <v>134</v>
      </c>
      <c r="C1485" s="5">
        <v>16</v>
      </c>
      <c r="D1485" s="30"/>
      <c r="E1485" s="2" t="s">
        <v>392</v>
      </c>
      <c r="F1485" s="2" t="s">
        <v>102</v>
      </c>
      <c r="G1485" s="2" t="s">
        <v>103</v>
      </c>
      <c r="H1485" s="2">
        <v>225</v>
      </c>
      <c r="I1485" s="2">
        <v>207</v>
      </c>
      <c r="K1485" s="2">
        <v>3</v>
      </c>
      <c r="L1485" s="2" t="s">
        <v>136</v>
      </c>
      <c r="M1485" s="2" t="s">
        <v>476</v>
      </c>
      <c r="N1485" s="2" t="s">
        <v>479</v>
      </c>
      <c r="O1485" s="2" t="s">
        <v>520</v>
      </c>
      <c r="Q1485" s="1"/>
      <c r="S1485" s="5"/>
      <c r="T1485" s="41"/>
      <c r="U1485" s="8"/>
      <c r="V1485" s="2" t="s">
        <v>105</v>
      </c>
      <c r="W1485" s="2" t="s">
        <v>561</v>
      </c>
      <c r="X1485" s="45" t="str" cm="1">
        <f t="array" ref="X1485">IF(X1298="TRUE",IF(AND(C1485&lt;&gt;1,C1486:C1491="",S1485:U1491=""), "FALSE","TRUE"),"FALSE")</f>
        <v>FALSE</v>
      </c>
      <c r="Z1485" s="1"/>
    </row>
    <row r="1486" spans="2:26" hidden="1" outlineLevel="1" x14ac:dyDescent="0.4">
      <c r="B1486" s="7" t="s">
        <v>522</v>
      </c>
      <c r="C1486" s="8"/>
      <c r="D1486" s="31"/>
      <c r="E1486" s="2" t="s">
        <v>523</v>
      </c>
      <c r="F1486" s="2" t="s">
        <v>485</v>
      </c>
      <c r="G1486" s="2" t="s">
        <v>369</v>
      </c>
      <c r="H1486" s="2">
        <v>225</v>
      </c>
      <c r="I1486" s="2">
        <v>207</v>
      </c>
      <c r="K1486" s="2">
        <v>240</v>
      </c>
      <c r="L1486" s="2" t="s">
        <v>30</v>
      </c>
      <c r="M1486" s="2" t="s">
        <v>476</v>
      </c>
      <c r="N1486" s="2" t="s">
        <v>479</v>
      </c>
      <c r="O1486" s="2" t="s">
        <v>520</v>
      </c>
      <c r="Q1486" s="1"/>
      <c r="S1486" s="5"/>
      <c r="T1486" s="41"/>
      <c r="U1486" s="8"/>
      <c r="W1486" s="2" t="s">
        <v>465</v>
      </c>
      <c r="X1486" s="45" t="str" cm="1">
        <f t="array" ref="X1486">IF(X1298="TRUE",IF(AND(C1485&lt;&gt;1,C1486:C1491="",S1485:U1491=""), "FALSE","TRUE"),"FALSE")</f>
        <v>FALSE</v>
      </c>
      <c r="Z1486" s="1"/>
    </row>
    <row r="1487" spans="2:26" hidden="1" outlineLevel="1" x14ac:dyDescent="0.4">
      <c r="B1487" s="7" t="s">
        <v>524</v>
      </c>
      <c r="C1487" s="8"/>
      <c r="D1487" s="31"/>
      <c r="E1487" s="2" t="s">
        <v>525</v>
      </c>
      <c r="F1487" s="2" t="s">
        <v>114</v>
      </c>
      <c r="G1487" s="2" t="s">
        <v>115</v>
      </c>
      <c r="H1487" s="2">
        <v>225</v>
      </c>
      <c r="I1487" s="2">
        <v>207</v>
      </c>
      <c r="K1487" s="2">
        <v>120</v>
      </c>
      <c r="L1487" s="2" t="s">
        <v>30</v>
      </c>
      <c r="M1487" s="2" t="s">
        <v>476</v>
      </c>
      <c r="N1487" s="2" t="s">
        <v>479</v>
      </c>
      <c r="O1487" s="2" t="s">
        <v>520</v>
      </c>
      <c r="Q1487" s="1"/>
      <c r="S1487" s="5"/>
      <c r="T1487" s="41"/>
      <c r="U1487" s="8"/>
      <c r="W1487" s="2" t="s">
        <v>468</v>
      </c>
      <c r="X1487" s="45" t="str" cm="1">
        <f t="array" ref="X1487">IF(X1298="TRUE",IF(AND(C1485&lt;&gt;1,C1486:C1491="",S1485:U1491=""), "FALSE","TRUE"),"FALSE")</f>
        <v>FALSE</v>
      </c>
      <c r="Z1487" s="1"/>
    </row>
    <row r="1488" spans="2:26" hidden="1" outlineLevel="1" x14ac:dyDescent="0.4">
      <c r="B1488" s="7" t="s">
        <v>526</v>
      </c>
      <c r="C1488" s="8"/>
      <c r="D1488" s="31"/>
      <c r="E1488" s="2" t="s">
        <v>527</v>
      </c>
      <c r="F1488" s="2" t="str">
        <f>IF(OR($C$87="治験計画届", $C$87="治験計画変更届"), "^$","^.{1,120}$|^$")</f>
        <v>^.{1,120}$|^$</v>
      </c>
      <c r="G1488" s="2" t="str">
        <f>IF(F1488="^$", "入力しないでください","入力してください(120文字以内)")</f>
        <v>入力してください(120文字以内)</v>
      </c>
      <c r="H1488" s="2">
        <v>225</v>
      </c>
      <c r="I1488" s="2">
        <v>207</v>
      </c>
      <c r="K1488" s="2">
        <v>120</v>
      </c>
      <c r="L1488" s="2" t="s">
        <v>30</v>
      </c>
      <c r="M1488" s="2" t="s">
        <v>476</v>
      </c>
      <c r="N1488" s="2" t="s">
        <v>479</v>
      </c>
      <c r="O1488" s="2" t="s">
        <v>520</v>
      </c>
      <c r="Q1488" s="1"/>
      <c r="S1488" s="5"/>
      <c r="T1488" s="41"/>
      <c r="U1488" s="8"/>
      <c r="W1488" s="2" t="s">
        <v>468</v>
      </c>
      <c r="X1488" s="45" t="str" cm="1">
        <f t="array" ref="X1488">IF(X1298="TRUE",IF(AND(C1485&lt;&gt;1,C1486:C1491="",S1485:U1491=""), "FALSE","TRUE"),"FALSE")</f>
        <v>FALSE</v>
      </c>
      <c r="Z1488" s="1"/>
    </row>
    <row r="1489" spans="2:26" hidden="1" outlineLevel="1" x14ac:dyDescent="0.4">
      <c r="B1489" s="7" t="s">
        <v>528</v>
      </c>
      <c r="C1489" s="8"/>
      <c r="D1489" s="31"/>
      <c r="E1489" s="2" t="s">
        <v>529</v>
      </c>
      <c r="F1489" s="2" t="str">
        <f>IF(OR($C$87="治験計画届", $C$87="治験計画変更届"), "^$","^.{1,120}$|^$")</f>
        <v>^.{1,120}$|^$</v>
      </c>
      <c r="G1489" s="2" t="str">
        <f t="shared" ref="G1489:G1491" si="64">IF(F1489="^$", "入力しないでください","入力してください(120文字以内)")</f>
        <v>入力してください(120文字以内)</v>
      </c>
      <c r="H1489" s="2">
        <v>225</v>
      </c>
      <c r="I1489" s="2">
        <v>207</v>
      </c>
      <c r="K1489" s="2">
        <v>120</v>
      </c>
      <c r="L1489" s="2" t="s">
        <v>30</v>
      </c>
      <c r="M1489" s="2" t="s">
        <v>476</v>
      </c>
      <c r="N1489" s="2" t="s">
        <v>479</v>
      </c>
      <c r="O1489" s="2" t="s">
        <v>520</v>
      </c>
      <c r="Q1489" s="1"/>
      <c r="S1489" s="5"/>
      <c r="T1489" s="41"/>
      <c r="U1489" s="8"/>
      <c r="W1489" s="2" t="s">
        <v>468</v>
      </c>
      <c r="X1489" s="45" t="str" cm="1">
        <f t="array" ref="X1489">IF(X1298="TRUE",IF(AND(C1485&lt;&gt;1,C1486:C1491="",S1485:U1491=""), "FALSE","TRUE"),"FALSE")</f>
        <v>FALSE</v>
      </c>
      <c r="Z1489" s="1"/>
    </row>
    <row r="1490" spans="2:26" hidden="1" outlineLevel="1" x14ac:dyDescent="0.4">
      <c r="B1490" s="7" t="s">
        <v>530</v>
      </c>
      <c r="C1490" s="8"/>
      <c r="D1490" s="31"/>
      <c r="E1490" s="2" t="s">
        <v>566</v>
      </c>
      <c r="F1490" s="2" t="str">
        <f>IF(OR($C$87="治験計画届", $C$87="治験計画変更届"), "^$","^.{1,120}$|^$")</f>
        <v>^.{1,120}$|^$</v>
      </c>
      <c r="G1490" s="2" t="str">
        <f t="shared" si="64"/>
        <v>入力してください(120文字以内)</v>
      </c>
      <c r="H1490" s="2">
        <v>225</v>
      </c>
      <c r="I1490" s="2">
        <v>207</v>
      </c>
      <c r="K1490" s="2">
        <v>120</v>
      </c>
      <c r="L1490" s="2" t="s">
        <v>30</v>
      </c>
      <c r="M1490" s="2" t="s">
        <v>476</v>
      </c>
      <c r="N1490" s="2" t="s">
        <v>479</v>
      </c>
      <c r="O1490" s="2" t="s">
        <v>520</v>
      </c>
      <c r="Q1490" s="1"/>
      <c r="S1490" s="5"/>
      <c r="T1490" s="41"/>
      <c r="U1490" s="8"/>
      <c r="W1490" s="2" t="s">
        <v>468</v>
      </c>
      <c r="X1490" s="45" t="str" cm="1">
        <f t="array" ref="X1490">IF(X1298="TRUE",IF(AND(C1485&lt;&gt;1,C1486:C1491="",S1485:U1491=""), "FALSE","TRUE"),"FALSE")</f>
        <v>FALSE</v>
      </c>
      <c r="Z1490" s="1"/>
    </row>
    <row r="1491" spans="2:26" hidden="1" outlineLevel="1" x14ac:dyDescent="0.4">
      <c r="B1491" s="7" t="s">
        <v>532</v>
      </c>
      <c r="C1491" s="8"/>
      <c r="D1491" s="31"/>
      <c r="E1491" s="2" t="s">
        <v>533</v>
      </c>
      <c r="F1491" s="2" t="str">
        <f>IF(OR($C$87="治験計画届", $C$87="治験計画変更届"), "^$","^.{1,120}$|^$")</f>
        <v>^.{1,120}$|^$</v>
      </c>
      <c r="G1491" s="2" t="str">
        <f t="shared" si="64"/>
        <v>入力してください(120文字以内)</v>
      </c>
      <c r="H1491" s="2">
        <v>225</v>
      </c>
      <c r="I1491" s="2">
        <v>207</v>
      </c>
      <c r="K1491" s="2">
        <v>120</v>
      </c>
      <c r="L1491" s="2" t="s">
        <v>30</v>
      </c>
      <c r="M1491" s="2" t="s">
        <v>476</v>
      </c>
      <c r="N1491" s="2" t="s">
        <v>479</v>
      </c>
      <c r="O1491" s="2" t="s">
        <v>520</v>
      </c>
      <c r="Q1491" s="1"/>
      <c r="S1491" s="5"/>
      <c r="T1491" s="41"/>
      <c r="U1491" s="8"/>
      <c r="W1491" s="2" t="s">
        <v>468</v>
      </c>
      <c r="X1491" s="45" t="str" cm="1">
        <f t="array" ref="X1491">IF(X1298="TRUE",IF(AND(C1485&lt;&gt;1,C1486:C1491="",S1485:U1491=""), "FALSE","TRUE"),"FALSE")</f>
        <v>FALSE</v>
      </c>
      <c r="Z1491" s="1"/>
    </row>
    <row r="1492" spans="2:26" hidden="1" outlineLevel="1" x14ac:dyDescent="0.4">
      <c r="B1492" s="7" t="s">
        <v>134</v>
      </c>
      <c r="C1492" s="5">
        <v>17</v>
      </c>
      <c r="D1492" s="30"/>
      <c r="E1492" s="2" t="s">
        <v>392</v>
      </c>
      <c r="F1492" s="2" t="s">
        <v>102</v>
      </c>
      <c r="G1492" s="2" t="s">
        <v>103</v>
      </c>
      <c r="H1492" s="2">
        <v>225</v>
      </c>
      <c r="I1492" s="2">
        <v>207</v>
      </c>
      <c r="K1492" s="2">
        <v>3</v>
      </c>
      <c r="L1492" s="2" t="s">
        <v>136</v>
      </c>
      <c r="M1492" s="2" t="s">
        <v>476</v>
      </c>
      <c r="N1492" s="2" t="s">
        <v>479</v>
      </c>
      <c r="O1492" s="2" t="s">
        <v>520</v>
      </c>
      <c r="Q1492" s="1"/>
      <c r="S1492" s="5"/>
      <c r="T1492" s="41"/>
      <c r="U1492" s="8"/>
      <c r="V1492" s="2" t="s">
        <v>105</v>
      </c>
      <c r="W1492" s="2" t="s">
        <v>561</v>
      </c>
      <c r="X1492" s="45" t="str" cm="1">
        <f t="array" ref="X1492">IF(X1298="TRUE",IF(AND(C1492&lt;&gt;1,C1493:C1498="",S1492:U1498=""), "FALSE","TRUE"),"FALSE")</f>
        <v>FALSE</v>
      </c>
      <c r="Z1492" s="1"/>
    </row>
    <row r="1493" spans="2:26" hidden="1" outlineLevel="1" x14ac:dyDescent="0.4">
      <c r="B1493" s="7" t="s">
        <v>522</v>
      </c>
      <c r="C1493" s="8"/>
      <c r="D1493" s="31"/>
      <c r="E1493" s="2" t="s">
        <v>523</v>
      </c>
      <c r="F1493" s="2" t="s">
        <v>485</v>
      </c>
      <c r="G1493" s="2" t="s">
        <v>369</v>
      </c>
      <c r="H1493" s="2">
        <v>225</v>
      </c>
      <c r="I1493" s="2">
        <v>207</v>
      </c>
      <c r="K1493" s="2">
        <v>240</v>
      </c>
      <c r="L1493" s="2" t="s">
        <v>30</v>
      </c>
      <c r="M1493" s="2" t="s">
        <v>476</v>
      </c>
      <c r="N1493" s="2" t="s">
        <v>479</v>
      </c>
      <c r="O1493" s="2" t="s">
        <v>520</v>
      </c>
      <c r="Q1493" s="1"/>
      <c r="S1493" s="5"/>
      <c r="T1493" s="41"/>
      <c r="U1493" s="8"/>
      <c r="W1493" s="2" t="s">
        <v>465</v>
      </c>
      <c r="X1493" s="45" t="str" cm="1">
        <f t="array" ref="X1493">IF(X1298="TRUE",IF(AND(C1492&lt;&gt;1,C1493:C1498="",S1492:U1498=""), "FALSE","TRUE"),"FALSE")</f>
        <v>FALSE</v>
      </c>
      <c r="Z1493" s="1"/>
    </row>
    <row r="1494" spans="2:26" hidden="1" outlineLevel="1" x14ac:dyDescent="0.4">
      <c r="B1494" s="7" t="s">
        <v>524</v>
      </c>
      <c r="C1494" s="8"/>
      <c r="D1494" s="31"/>
      <c r="E1494" s="2" t="s">
        <v>525</v>
      </c>
      <c r="F1494" s="2" t="s">
        <v>114</v>
      </c>
      <c r="G1494" s="2" t="s">
        <v>115</v>
      </c>
      <c r="H1494" s="2">
        <v>225</v>
      </c>
      <c r="I1494" s="2">
        <v>207</v>
      </c>
      <c r="K1494" s="2">
        <v>120</v>
      </c>
      <c r="L1494" s="2" t="s">
        <v>30</v>
      </c>
      <c r="M1494" s="2" t="s">
        <v>476</v>
      </c>
      <c r="N1494" s="2" t="s">
        <v>479</v>
      </c>
      <c r="O1494" s="2" t="s">
        <v>520</v>
      </c>
      <c r="Q1494" s="1"/>
      <c r="S1494" s="5"/>
      <c r="T1494" s="41"/>
      <c r="U1494" s="8"/>
      <c r="W1494" s="2" t="s">
        <v>468</v>
      </c>
      <c r="X1494" s="45" t="str" cm="1">
        <f t="array" ref="X1494">IF(X1298="TRUE",IF(AND(C1492&lt;&gt;1,C1493:C1498="",S1492:U1498=""), "FALSE","TRUE"),"FALSE")</f>
        <v>FALSE</v>
      </c>
      <c r="Z1494" s="1"/>
    </row>
    <row r="1495" spans="2:26" hidden="1" outlineLevel="1" x14ac:dyDescent="0.4">
      <c r="B1495" s="7" t="s">
        <v>526</v>
      </c>
      <c r="C1495" s="8"/>
      <c r="D1495" s="31"/>
      <c r="E1495" s="2" t="s">
        <v>527</v>
      </c>
      <c r="F1495" s="2" t="str">
        <f>IF(OR($C$87="治験計画届", $C$87="治験計画変更届"), "^$","^.{1,120}$|^$")</f>
        <v>^.{1,120}$|^$</v>
      </c>
      <c r="G1495" s="2" t="str">
        <f>IF(F1495="^$", "入力しないでください","入力してください(120文字以内)")</f>
        <v>入力してください(120文字以内)</v>
      </c>
      <c r="H1495" s="2">
        <v>225</v>
      </c>
      <c r="I1495" s="2">
        <v>207</v>
      </c>
      <c r="K1495" s="2">
        <v>120</v>
      </c>
      <c r="L1495" s="2" t="s">
        <v>30</v>
      </c>
      <c r="M1495" s="2" t="s">
        <v>476</v>
      </c>
      <c r="N1495" s="2" t="s">
        <v>479</v>
      </c>
      <c r="O1495" s="2" t="s">
        <v>520</v>
      </c>
      <c r="Q1495" s="1"/>
      <c r="S1495" s="5"/>
      <c r="T1495" s="41"/>
      <c r="U1495" s="8"/>
      <c r="W1495" s="2" t="s">
        <v>468</v>
      </c>
      <c r="X1495" s="45" t="str" cm="1">
        <f t="array" ref="X1495">IF(X1298="TRUE",IF(AND(C1492&lt;&gt;1,C1493:C1498="",S1492:U1498=""), "FALSE","TRUE"),"FALSE")</f>
        <v>FALSE</v>
      </c>
      <c r="Z1495" s="1"/>
    </row>
    <row r="1496" spans="2:26" hidden="1" outlineLevel="1" x14ac:dyDescent="0.4">
      <c r="B1496" s="7" t="s">
        <v>528</v>
      </c>
      <c r="C1496" s="8"/>
      <c r="D1496" s="31"/>
      <c r="E1496" s="2" t="s">
        <v>529</v>
      </c>
      <c r="F1496" s="2" t="str">
        <f>IF(OR($C$87="治験計画届", $C$87="治験計画変更届"), "^$","^.{1,120}$|^$")</f>
        <v>^.{1,120}$|^$</v>
      </c>
      <c r="G1496" s="2" t="str">
        <f t="shared" ref="G1496:G1498" si="65">IF(F1496="^$", "入力しないでください","入力してください(120文字以内)")</f>
        <v>入力してください(120文字以内)</v>
      </c>
      <c r="H1496" s="2">
        <v>225</v>
      </c>
      <c r="I1496" s="2">
        <v>207</v>
      </c>
      <c r="K1496" s="2">
        <v>120</v>
      </c>
      <c r="L1496" s="2" t="s">
        <v>30</v>
      </c>
      <c r="M1496" s="2" t="s">
        <v>476</v>
      </c>
      <c r="N1496" s="2" t="s">
        <v>479</v>
      </c>
      <c r="O1496" s="2" t="s">
        <v>520</v>
      </c>
      <c r="Q1496" s="1"/>
      <c r="S1496" s="5"/>
      <c r="T1496" s="41"/>
      <c r="U1496" s="8"/>
      <c r="W1496" s="2" t="s">
        <v>468</v>
      </c>
      <c r="X1496" s="45" t="str" cm="1">
        <f t="array" ref="X1496">IF(X1298="TRUE",IF(AND(C1492&lt;&gt;1,C1493:C1498="",S1492:U1498=""), "FALSE","TRUE"),"FALSE")</f>
        <v>FALSE</v>
      </c>
      <c r="Z1496" s="1"/>
    </row>
    <row r="1497" spans="2:26" hidden="1" outlineLevel="1" x14ac:dyDescent="0.4">
      <c r="B1497" s="7" t="s">
        <v>530</v>
      </c>
      <c r="C1497" s="8"/>
      <c r="D1497" s="31"/>
      <c r="E1497" s="2" t="s">
        <v>566</v>
      </c>
      <c r="F1497" s="2" t="str">
        <f>IF(OR($C$87="治験計画届", $C$87="治験計画変更届"), "^$","^.{1,120}$|^$")</f>
        <v>^.{1,120}$|^$</v>
      </c>
      <c r="G1497" s="2" t="str">
        <f t="shared" si="65"/>
        <v>入力してください(120文字以内)</v>
      </c>
      <c r="H1497" s="2">
        <v>225</v>
      </c>
      <c r="I1497" s="2">
        <v>207</v>
      </c>
      <c r="K1497" s="2">
        <v>120</v>
      </c>
      <c r="L1497" s="2" t="s">
        <v>30</v>
      </c>
      <c r="M1497" s="2" t="s">
        <v>476</v>
      </c>
      <c r="N1497" s="2" t="s">
        <v>479</v>
      </c>
      <c r="O1497" s="2" t="s">
        <v>520</v>
      </c>
      <c r="Q1497" s="1"/>
      <c r="S1497" s="5"/>
      <c r="T1497" s="41"/>
      <c r="U1497" s="8"/>
      <c r="W1497" s="2" t="s">
        <v>468</v>
      </c>
      <c r="X1497" s="45" t="str" cm="1">
        <f t="array" ref="X1497">IF(X1298="TRUE",IF(AND(C1492&lt;&gt;1,C1493:C1498="",S1492:U1498=""), "FALSE","TRUE"),"FALSE")</f>
        <v>FALSE</v>
      </c>
      <c r="Z1497" s="1"/>
    </row>
    <row r="1498" spans="2:26" hidden="1" outlineLevel="1" x14ac:dyDescent="0.4">
      <c r="B1498" s="7" t="s">
        <v>532</v>
      </c>
      <c r="C1498" s="8"/>
      <c r="D1498" s="31"/>
      <c r="E1498" s="2" t="s">
        <v>533</v>
      </c>
      <c r="F1498" s="2" t="str">
        <f>IF(OR($C$87="治験計画届", $C$87="治験計画変更届"), "^$","^.{1,120}$|^$")</f>
        <v>^.{1,120}$|^$</v>
      </c>
      <c r="G1498" s="2" t="str">
        <f t="shared" si="65"/>
        <v>入力してください(120文字以内)</v>
      </c>
      <c r="H1498" s="2">
        <v>225</v>
      </c>
      <c r="I1498" s="2">
        <v>207</v>
      </c>
      <c r="K1498" s="2">
        <v>120</v>
      </c>
      <c r="L1498" s="2" t="s">
        <v>30</v>
      </c>
      <c r="M1498" s="2" t="s">
        <v>476</v>
      </c>
      <c r="N1498" s="2" t="s">
        <v>479</v>
      </c>
      <c r="O1498" s="2" t="s">
        <v>520</v>
      </c>
      <c r="Q1498" s="1"/>
      <c r="S1498" s="5"/>
      <c r="T1498" s="41"/>
      <c r="U1498" s="8"/>
      <c r="W1498" s="2" t="s">
        <v>468</v>
      </c>
      <c r="X1498" s="45" t="str" cm="1">
        <f t="array" ref="X1498">IF(X1298="TRUE",IF(AND(C1492&lt;&gt;1,C1493:C1498="",S1492:U1498=""), "FALSE","TRUE"),"FALSE")</f>
        <v>FALSE</v>
      </c>
      <c r="Z1498" s="1"/>
    </row>
    <row r="1499" spans="2:26" hidden="1" outlineLevel="1" x14ac:dyDescent="0.4">
      <c r="B1499" s="7" t="s">
        <v>134</v>
      </c>
      <c r="C1499" s="5">
        <v>18</v>
      </c>
      <c r="D1499" s="30"/>
      <c r="E1499" s="2" t="s">
        <v>392</v>
      </c>
      <c r="F1499" s="2" t="s">
        <v>102</v>
      </c>
      <c r="G1499" s="2" t="s">
        <v>103</v>
      </c>
      <c r="H1499" s="2">
        <v>225</v>
      </c>
      <c r="I1499" s="2">
        <v>207</v>
      </c>
      <c r="K1499" s="2">
        <v>3</v>
      </c>
      <c r="L1499" s="2" t="s">
        <v>136</v>
      </c>
      <c r="M1499" s="2" t="s">
        <v>476</v>
      </c>
      <c r="N1499" s="2" t="s">
        <v>479</v>
      </c>
      <c r="O1499" s="2" t="s">
        <v>520</v>
      </c>
      <c r="Q1499" s="1"/>
      <c r="S1499" s="5"/>
      <c r="T1499" s="41"/>
      <c r="U1499" s="8"/>
      <c r="V1499" s="2" t="s">
        <v>105</v>
      </c>
      <c r="W1499" s="2" t="s">
        <v>561</v>
      </c>
      <c r="X1499" s="45" t="str" cm="1">
        <f t="array" ref="X1499">IF(X1298="TRUE",IF(AND(C1499&lt;&gt;1,C1500:C1505="",S1499:U1505=""), "FALSE","TRUE"),"FALSE")</f>
        <v>FALSE</v>
      </c>
      <c r="Z1499" s="1"/>
    </row>
    <row r="1500" spans="2:26" hidden="1" outlineLevel="1" x14ac:dyDescent="0.4">
      <c r="B1500" s="7" t="s">
        <v>522</v>
      </c>
      <c r="C1500" s="8"/>
      <c r="D1500" s="31"/>
      <c r="E1500" s="2" t="s">
        <v>523</v>
      </c>
      <c r="F1500" s="2" t="s">
        <v>485</v>
      </c>
      <c r="G1500" s="2" t="s">
        <v>369</v>
      </c>
      <c r="H1500" s="2">
        <v>225</v>
      </c>
      <c r="I1500" s="2">
        <v>207</v>
      </c>
      <c r="K1500" s="2">
        <v>240</v>
      </c>
      <c r="L1500" s="2" t="s">
        <v>30</v>
      </c>
      <c r="M1500" s="2" t="s">
        <v>476</v>
      </c>
      <c r="N1500" s="2" t="s">
        <v>479</v>
      </c>
      <c r="O1500" s="2" t="s">
        <v>520</v>
      </c>
      <c r="Q1500" s="1"/>
      <c r="S1500" s="5"/>
      <c r="T1500" s="41"/>
      <c r="U1500" s="8"/>
      <c r="W1500" s="2" t="s">
        <v>465</v>
      </c>
      <c r="X1500" s="45" t="str" cm="1">
        <f t="array" ref="X1500">IF(X1298="TRUE",IF(AND(C1499&lt;&gt;1,C1500:C1505="",S1499:U1505=""), "FALSE","TRUE"),"FALSE")</f>
        <v>FALSE</v>
      </c>
      <c r="Z1500" s="1"/>
    </row>
    <row r="1501" spans="2:26" hidden="1" outlineLevel="1" x14ac:dyDescent="0.4">
      <c r="B1501" s="7" t="s">
        <v>524</v>
      </c>
      <c r="C1501" s="8"/>
      <c r="D1501" s="31"/>
      <c r="E1501" s="2" t="s">
        <v>525</v>
      </c>
      <c r="F1501" s="2" t="s">
        <v>114</v>
      </c>
      <c r="G1501" s="2" t="s">
        <v>115</v>
      </c>
      <c r="H1501" s="2">
        <v>225</v>
      </c>
      <c r="I1501" s="2">
        <v>207</v>
      </c>
      <c r="K1501" s="2">
        <v>120</v>
      </c>
      <c r="L1501" s="2" t="s">
        <v>30</v>
      </c>
      <c r="M1501" s="2" t="s">
        <v>476</v>
      </c>
      <c r="N1501" s="2" t="s">
        <v>479</v>
      </c>
      <c r="O1501" s="2" t="s">
        <v>520</v>
      </c>
      <c r="Q1501" s="1"/>
      <c r="S1501" s="5"/>
      <c r="T1501" s="41"/>
      <c r="U1501" s="8"/>
      <c r="W1501" s="2" t="s">
        <v>468</v>
      </c>
      <c r="X1501" s="45" t="str" cm="1">
        <f t="array" ref="X1501">IF(X1298="TRUE",IF(AND(C1499&lt;&gt;1,C1500:C1505="",S1499:U1505=""), "FALSE","TRUE"),"FALSE")</f>
        <v>FALSE</v>
      </c>
      <c r="Z1501" s="1"/>
    </row>
    <row r="1502" spans="2:26" hidden="1" outlineLevel="1" x14ac:dyDescent="0.4">
      <c r="B1502" s="7" t="s">
        <v>526</v>
      </c>
      <c r="C1502" s="8"/>
      <c r="D1502" s="31"/>
      <c r="E1502" s="2" t="s">
        <v>527</v>
      </c>
      <c r="F1502" s="2" t="str">
        <f>IF(OR($C$87="治験計画届", $C$87="治験計画変更届"), "^$","^.{1,120}$|^$")</f>
        <v>^.{1,120}$|^$</v>
      </c>
      <c r="G1502" s="2" t="str">
        <f>IF(F1502="^$", "入力しないでください","入力してください(120文字以内)")</f>
        <v>入力してください(120文字以内)</v>
      </c>
      <c r="H1502" s="2">
        <v>225</v>
      </c>
      <c r="I1502" s="2">
        <v>207</v>
      </c>
      <c r="K1502" s="2">
        <v>120</v>
      </c>
      <c r="L1502" s="2" t="s">
        <v>30</v>
      </c>
      <c r="M1502" s="2" t="s">
        <v>476</v>
      </c>
      <c r="N1502" s="2" t="s">
        <v>479</v>
      </c>
      <c r="O1502" s="2" t="s">
        <v>520</v>
      </c>
      <c r="Q1502" s="1"/>
      <c r="S1502" s="5"/>
      <c r="T1502" s="41"/>
      <c r="U1502" s="8"/>
      <c r="W1502" s="2" t="s">
        <v>468</v>
      </c>
      <c r="X1502" s="45" t="str" cm="1">
        <f t="array" ref="X1502">IF(X1298="TRUE",IF(AND(C1499&lt;&gt;1,C1500:C1505="",S1499:U1505=""), "FALSE","TRUE"),"FALSE")</f>
        <v>FALSE</v>
      </c>
      <c r="Z1502" s="1"/>
    </row>
    <row r="1503" spans="2:26" hidden="1" outlineLevel="1" x14ac:dyDescent="0.4">
      <c r="B1503" s="7" t="s">
        <v>528</v>
      </c>
      <c r="C1503" s="8"/>
      <c r="D1503" s="31"/>
      <c r="E1503" s="2" t="s">
        <v>529</v>
      </c>
      <c r="F1503" s="2" t="str">
        <f>IF(OR($C$87="治験計画届", $C$87="治験計画変更届"), "^$","^.{1,120}$|^$")</f>
        <v>^.{1,120}$|^$</v>
      </c>
      <c r="G1503" s="2" t="str">
        <f t="shared" ref="G1503:G1505" si="66">IF(F1503="^$", "入力しないでください","入力してください(120文字以内)")</f>
        <v>入力してください(120文字以内)</v>
      </c>
      <c r="H1503" s="2">
        <v>225</v>
      </c>
      <c r="I1503" s="2">
        <v>207</v>
      </c>
      <c r="K1503" s="2">
        <v>120</v>
      </c>
      <c r="L1503" s="2" t="s">
        <v>30</v>
      </c>
      <c r="M1503" s="2" t="s">
        <v>476</v>
      </c>
      <c r="N1503" s="2" t="s">
        <v>479</v>
      </c>
      <c r="O1503" s="2" t="s">
        <v>520</v>
      </c>
      <c r="Q1503" s="1"/>
      <c r="S1503" s="5"/>
      <c r="T1503" s="41"/>
      <c r="U1503" s="8"/>
      <c r="W1503" s="2" t="s">
        <v>468</v>
      </c>
      <c r="X1503" s="45" t="str" cm="1">
        <f t="array" ref="X1503">IF(X1298="TRUE",IF(AND(C1499&lt;&gt;1,C1500:C1505="",S1499:U1505=""), "FALSE","TRUE"),"FALSE")</f>
        <v>FALSE</v>
      </c>
      <c r="Z1503" s="1"/>
    </row>
    <row r="1504" spans="2:26" hidden="1" outlineLevel="1" x14ac:dyDescent="0.4">
      <c r="B1504" s="7" t="s">
        <v>530</v>
      </c>
      <c r="C1504" s="8"/>
      <c r="D1504" s="31"/>
      <c r="E1504" s="2" t="s">
        <v>566</v>
      </c>
      <c r="F1504" s="2" t="str">
        <f>IF(OR($C$87="治験計画届", $C$87="治験計画変更届"), "^$","^.{1,120}$|^$")</f>
        <v>^.{1,120}$|^$</v>
      </c>
      <c r="G1504" s="2" t="str">
        <f t="shared" si="66"/>
        <v>入力してください(120文字以内)</v>
      </c>
      <c r="H1504" s="2">
        <v>225</v>
      </c>
      <c r="I1504" s="2">
        <v>207</v>
      </c>
      <c r="K1504" s="2">
        <v>120</v>
      </c>
      <c r="L1504" s="2" t="s">
        <v>30</v>
      </c>
      <c r="M1504" s="2" t="s">
        <v>476</v>
      </c>
      <c r="N1504" s="2" t="s">
        <v>479</v>
      </c>
      <c r="O1504" s="2" t="s">
        <v>520</v>
      </c>
      <c r="Q1504" s="1"/>
      <c r="S1504" s="5"/>
      <c r="T1504" s="41"/>
      <c r="U1504" s="8"/>
      <c r="W1504" s="2" t="s">
        <v>468</v>
      </c>
      <c r="X1504" s="45" t="str" cm="1">
        <f t="array" ref="X1504">IF(X1298="TRUE",IF(AND(C1499&lt;&gt;1,C1500:C1505="",S1499:U1505=""), "FALSE","TRUE"),"FALSE")</f>
        <v>FALSE</v>
      </c>
      <c r="Z1504" s="1"/>
    </row>
    <row r="1505" spans="2:26" hidden="1" outlineLevel="1" x14ac:dyDescent="0.4">
      <c r="B1505" s="7" t="s">
        <v>532</v>
      </c>
      <c r="C1505" s="8"/>
      <c r="D1505" s="31"/>
      <c r="E1505" s="2" t="s">
        <v>533</v>
      </c>
      <c r="F1505" s="2" t="str">
        <f>IF(OR($C$87="治験計画届", $C$87="治験計画変更届"), "^$","^.{1,120}$|^$")</f>
        <v>^.{1,120}$|^$</v>
      </c>
      <c r="G1505" s="2" t="str">
        <f t="shared" si="66"/>
        <v>入力してください(120文字以内)</v>
      </c>
      <c r="H1505" s="2">
        <v>225</v>
      </c>
      <c r="I1505" s="2">
        <v>207</v>
      </c>
      <c r="K1505" s="2">
        <v>120</v>
      </c>
      <c r="L1505" s="2" t="s">
        <v>30</v>
      </c>
      <c r="M1505" s="2" t="s">
        <v>476</v>
      </c>
      <c r="N1505" s="2" t="s">
        <v>479</v>
      </c>
      <c r="O1505" s="2" t="s">
        <v>520</v>
      </c>
      <c r="Q1505" s="1"/>
      <c r="S1505" s="5"/>
      <c r="T1505" s="41"/>
      <c r="U1505" s="8"/>
      <c r="W1505" s="2" t="s">
        <v>468</v>
      </c>
      <c r="X1505" s="45" t="str" cm="1">
        <f t="array" ref="X1505">IF(X1298="TRUE",IF(AND(C1499&lt;&gt;1,C1500:C1505="",S1499:U1505=""), "FALSE","TRUE"),"FALSE")</f>
        <v>FALSE</v>
      </c>
      <c r="Z1505" s="1"/>
    </row>
    <row r="1506" spans="2:26" hidden="1" outlineLevel="1" x14ac:dyDescent="0.4">
      <c r="B1506" s="7" t="s">
        <v>134</v>
      </c>
      <c r="C1506" s="5">
        <v>19</v>
      </c>
      <c r="D1506" s="30"/>
      <c r="E1506" s="2" t="s">
        <v>392</v>
      </c>
      <c r="F1506" s="2" t="s">
        <v>102</v>
      </c>
      <c r="G1506" s="2" t="s">
        <v>103</v>
      </c>
      <c r="H1506" s="2">
        <v>225</v>
      </c>
      <c r="I1506" s="2">
        <v>207</v>
      </c>
      <c r="K1506" s="2">
        <v>3</v>
      </c>
      <c r="L1506" s="2" t="s">
        <v>136</v>
      </c>
      <c r="M1506" s="2" t="s">
        <v>476</v>
      </c>
      <c r="N1506" s="2" t="s">
        <v>479</v>
      </c>
      <c r="O1506" s="2" t="s">
        <v>520</v>
      </c>
      <c r="Q1506" s="1"/>
      <c r="S1506" s="5"/>
      <c r="T1506" s="41"/>
      <c r="U1506" s="8"/>
      <c r="V1506" s="2" t="s">
        <v>105</v>
      </c>
      <c r="W1506" s="2" t="s">
        <v>561</v>
      </c>
      <c r="X1506" s="45" t="str" cm="1">
        <f t="array" ref="X1506">IF(X1298="TRUE",IF(AND(C1506&lt;&gt;1,C1507:C1512="",S1506:U1512=""), "FALSE","TRUE"),"FALSE")</f>
        <v>FALSE</v>
      </c>
      <c r="Z1506" s="1"/>
    </row>
    <row r="1507" spans="2:26" hidden="1" outlineLevel="1" x14ac:dyDescent="0.4">
      <c r="B1507" s="7" t="s">
        <v>522</v>
      </c>
      <c r="C1507" s="8"/>
      <c r="D1507" s="31"/>
      <c r="E1507" s="2" t="s">
        <v>523</v>
      </c>
      <c r="F1507" s="2" t="s">
        <v>485</v>
      </c>
      <c r="G1507" s="2" t="s">
        <v>369</v>
      </c>
      <c r="H1507" s="2">
        <v>225</v>
      </c>
      <c r="I1507" s="2">
        <v>207</v>
      </c>
      <c r="K1507" s="2">
        <v>240</v>
      </c>
      <c r="L1507" s="2" t="s">
        <v>30</v>
      </c>
      <c r="M1507" s="2" t="s">
        <v>476</v>
      </c>
      <c r="N1507" s="2" t="s">
        <v>479</v>
      </c>
      <c r="O1507" s="2" t="s">
        <v>520</v>
      </c>
      <c r="Q1507" s="1"/>
      <c r="S1507" s="5"/>
      <c r="T1507" s="41"/>
      <c r="U1507" s="8"/>
      <c r="W1507" s="2" t="s">
        <v>465</v>
      </c>
      <c r="X1507" s="45" t="str" cm="1">
        <f t="array" ref="X1507">IF(X1298="TRUE",IF(AND(C1506&lt;&gt;1,C1507:C1512="",S1506:U1512=""), "FALSE","TRUE"),"FALSE")</f>
        <v>FALSE</v>
      </c>
      <c r="Z1507" s="1"/>
    </row>
    <row r="1508" spans="2:26" hidden="1" outlineLevel="1" x14ac:dyDescent="0.4">
      <c r="B1508" s="7" t="s">
        <v>524</v>
      </c>
      <c r="C1508" s="8"/>
      <c r="D1508" s="31"/>
      <c r="E1508" s="2" t="s">
        <v>525</v>
      </c>
      <c r="F1508" s="2" t="s">
        <v>114</v>
      </c>
      <c r="G1508" s="2" t="s">
        <v>115</v>
      </c>
      <c r="H1508" s="2">
        <v>225</v>
      </c>
      <c r="I1508" s="2">
        <v>207</v>
      </c>
      <c r="K1508" s="2">
        <v>120</v>
      </c>
      <c r="L1508" s="2" t="s">
        <v>30</v>
      </c>
      <c r="M1508" s="2" t="s">
        <v>476</v>
      </c>
      <c r="N1508" s="2" t="s">
        <v>479</v>
      </c>
      <c r="O1508" s="2" t="s">
        <v>520</v>
      </c>
      <c r="Q1508" s="1"/>
      <c r="S1508" s="5"/>
      <c r="T1508" s="41"/>
      <c r="U1508" s="8"/>
      <c r="W1508" s="2" t="s">
        <v>468</v>
      </c>
      <c r="X1508" s="45" t="str" cm="1">
        <f t="array" ref="X1508">IF(X1298="TRUE",IF(AND(C1506&lt;&gt;1,C1507:C1512="",S1506:U1512=""), "FALSE","TRUE"),"FALSE")</f>
        <v>FALSE</v>
      </c>
      <c r="Z1508" s="1"/>
    </row>
    <row r="1509" spans="2:26" hidden="1" outlineLevel="1" x14ac:dyDescent="0.4">
      <c r="B1509" s="7" t="s">
        <v>526</v>
      </c>
      <c r="C1509" s="8"/>
      <c r="D1509" s="31"/>
      <c r="E1509" s="2" t="s">
        <v>527</v>
      </c>
      <c r="F1509" s="2" t="str">
        <f>IF(OR($C$87="治験計画届", $C$87="治験計画変更届"), "^$","^.{1,120}$|^$")</f>
        <v>^.{1,120}$|^$</v>
      </c>
      <c r="G1509" s="2" t="str">
        <f>IF(F1509="^$", "入力しないでください","入力してください(120文字以内)")</f>
        <v>入力してください(120文字以内)</v>
      </c>
      <c r="H1509" s="2">
        <v>225</v>
      </c>
      <c r="I1509" s="2">
        <v>207</v>
      </c>
      <c r="K1509" s="2">
        <v>120</v>
      </c>
      <c r="L1509" s="2" t="s">
        <v>30</v>
      </c>
      <c r="M1509" s="2" t="s">
        <v>476</v>
      </c>
      <c r="N1509" s="2" t="s">
        <v>479</v>
      </c>
      <c r="O1509" s="2" t="s">
        <v>520</v>
      </c>
      <c r="Q1509" s="1"/>
      <c r="S1509" s="5"/>
      <c r="T1509" s="41"/>
      <c r="U1509" s="8"/>
      <c r="W1509" s="2" t="s">
        <v>468</v>
      </c>
      <c r="X1509" s="45" t="str" cm="1">
        <f t="array" ref="X1509">IF(X1298="TRUE",IF(AND(C1506&lt;&gt;1,C1507:C1512="",S1506:U1512=""), "FALSE","TRUE"),"FALSE")</f>
        <v>FALSE</v>
      </c>
      <c r="Z1509" s="1"/>
    </row>
    <row r="1510" spans="2:26" hidden="1" outlineLevel="1" x14ac:dyDescent="0.4">
      <c r="B1510" s="7" t="s">
        <v>528</v>
      </c>
      <c r="C1510" s="8"/>
      <c r="D1510" s="31"/>
      <c r="E1510" s="2" t="s">
        <v>529</v>
      </c>
      <c r="F1510" s="2" t="str">
        <f>IF(OR($C$87="治験計画届", $C$87="治験計画変更届"), "^$","^.{1,120}$|^$")</f>
        <v>^.{1,120}$|^$</v>
      </c>
      <c r="G1510" s="2" t="str">
        <f t="shared" ref="G1510:G1512" si="67">IF(F1510="^$", "入力しないでください","入力してください(120文字以内)")</f>
        <v>入力してください(120文字以内)</v>
      </c>
      <c r="H1510" s="2">
        <v>225</v>
      </c>
      <c r="I1510" s="2">
        <v>207</v>
      </c>
      <c r="K1510" s="2">
        <v>120</v>
      </c>
      <c r="L1510" s="2" t="s">
        <v>30</v>
      </c>
      <c r="M1510" s="2" t="s">
        <v>476</v>
      </c>
      <c r="N1510" s="2" t="s">
        <v>479</v>
      </c>
      <c r="O1510" s="2" t="s">
        <v>520</v>
      </c>
      <c r="Q1510" s="1"/>
      <c r="S1510" s="5"/>
      <c r="T1510" s="41"/>
      <c r="U1510" s="8"/>
      <c r="W1510" s="2" t="s">
        <v>468</v>
      </c>
      <c r="X1510" s="45" t="str" cm="1">
        <f t="array" ref="X1510">IF(X1298="TRUE",IF(AND(C1506&lt;&gt;1,C1507:C1512="",S1506:U1512=""), "FALSE","TRUE"),"FALSE")</f>
        <v>FALSE</v>
      </c>
      <c r="Z1510" s="1"/>
    </row>
    <row r="1511" spans="2:26" hidden="1" outlineLevel="1" x14ac:dyDescent="0.4">
      <c r="B1511" s="7" t="s">
        <v>530</v>
      </c>
      <c r="C1511" s="8"/>
      <c r="D1511" s="31"/>
      <c r="E1511" s="2" t="s">
        <v>566</v>
      </c>
      <c r="F1511" s="2" t="str">
        <f>IF(OR($C$87="治験計画届", $C$87="治験計画変更届"), "^$","^.{1,120}$|^$")</f>
        <v>^.{1,120}$|^$</v>
      </c>
      <c r="G1511" s="2" t="str">
        <f t="shared" si="67"/>
        <v>入力してください(120文字以内)</v>
      </c>
      <c r="H1511" s="2">
        <v>225</v>
      </c>
      <c r="I1511" s="2">
        <v>207</v>
      </c>
      <c r="K1511" s="2">
        <v>120</v>
      </c>
      <c r="L1511" s="2" t="s">
        <v>30</v>
      </c>
      <c r="M1511" s="2" t="s">
        <v>476</v>
      </c>
      <c r="N1511" s="2" t="s">
        <v>479</v>
      </c>
      <c r="O1511" s="2" t="s">
        <v>520</v>
      </c>
      <c r="Q1511" s="1"/>
      <c r="S1511" s="5"/>
      <c r="T1511" s="41"/>
      <c r="U1511" s="8"/>
      <c r="W1511" s="2" t="s">
        <v>468</v>
      </c>
      <c r="X1511" s="45" t="str" cm="1">
        <f t="array" ref="X1511">IF(X1298="TRUE",IF(AND(C1506&lt;&gt;1,C1507:C1512="",S1506:U1512=""), "FALSE","TRUE"),"FALSE")</f>
        <v>FALSE</v>
      </c>
      <c r="Z1511" s="1"/>
    </row>
    <row r="1512" spans="2:26" hidden="1" outlineLevel="1" x14ac:dyDescent="0.4">
      <c r="B1512" s="7" t="s">
        <v>532</v>
      </c>
      <c r="C1512" s="8"/>
      <c r="D1512" s="31"/>
      <c r="E1512" s="2" t="s">
        <v>533</v>
      </c>
      <c r="F1512" s="2" t="str">
        <f>IF(OR($C$87="治験計画届", $C$87="治験計画変更届"), "^$","^.{1,120}$|^$")</f>
        <v>^.{1,120}$|^$</v>
      </c>
      <c r="G1512" s="2" t="str">
        <f t="shared" si="67"/>
        <v>入力してください(120文字以内)</v>
      </c>
      <c r="H1512" s="2">
        <v>225</v>
      </c>
      <c r="I1512" s="2">
        <v>207</v>
      </c>
      <c r="K1512" s="2">
        <v>120</v>
      </c>
      <c r="L1512" s="2" t="s">
        <v>30</v>
      </c>
      <c r="M1512" s="2" t="s">
        <v>476</v>
      </c>
      <c r="N1512" s="2" t="s">
        <v>479</v>
      </c>
      <c r="O1512" s="2" t="s">
        <v>520</v>
      </c>
      <c r="Q1512" s="1"/>
      <c r="S1512" s="5"/>
      <c r="T1512" s="41"/>
      <c r="U1512" s="8"/>
      <c r="W1512" s="2" t="s">
        <v>468</v>
      </c>
      <c r="X1512" s="45" t="str" cm="1">
        <f t="array" ref="X1512">IF(X1298="TRUE",IF(AND(C1506&lt;&gt;1,C1507:C1512="",S1506:U1512=""), "FALSE","TRUE"),"FALSE")</f>
        <v>FALSE</v>
      </c>
      <c r="Z1512" s="1"/>
    </row>
    <row r="1513" spans="2:26" hidden="1" outlineLevel="1" x14ac:dyDescent="0.4">
      <c r="B1513" s="7" t="s">
        <v>134</v>
      </c>
      <c r="C1513" s="5">
        <v>20</v>
      </c>
      <c r="D1513" s="30"/>
      <c r="E1513" s="2" t="s">
        <v>392</v>
      </c>
      <c r="F1513" s="2" t="s">
        <v>102</v>
      </c>
      <c r="G1513" s="2" t="s">
        <v>103</v>
      </c>
      <c r="H1513" s="2">
        <v>225</v>
      </c>
      <c r="I1513" s="2">
        <v>207</v>
      </c>
      <c r="K1513" s="2">
        <v>3</v>
      </c>
      <c r="L1513" s="2" t="s">
        <v>136</v>
      </c>
      <c r="M1513" s="2" t="s">
        <v>476</v>
      </c>
      <c r="N1513" s="2" t="s">
        <v>479</v>
      </c>
      <c r="O1513" s="2" t="s">
        <v>520</v>
      </c>
      <c r="Q1513" s="1"/>
      <c r="S1513" s="5"/>
      <c r="T1513" s="41"/>
      <c r="U1513" s="8"/>
      <c r="V1513" s="2" t="s">
        <v>105</v>
      </c>
      <c r="W1513" s="2" t="s">
        <v>561</v>
      </c>
      <c r="X1513" s="45" t="str" cm="1">
        <f t="array" ref="X1513">IF(X1298="TRUE",IF(AND(C1513&lt;&gt;1,C1514:C1519="",S1513:U1519=""), "FALSE","TRUE"),"FALSE")</f>
        <v>FALSE</v>
      </c>
      <c r="Z1513" s="1"/>
    </row>
    <row r="1514" spans="2:26" hidden="1" outlineLevel="1" x14ac:dyDescent="0.4">
      <c r="B1514" s="7" t="s">
        <v>522</v>
      </c>
      <c r="C1514" s="8"/>
      <c r="D1514" s="31"/>
      <c r="E1514" s="2" t="s">
        <v>523</v>
      </c>
      <c r="F1514" s="2" t="s">
        <v>485</v>
      </c>
      <c r="G1514" s="2" t="s">
        <v>369</v>
      </c>
      <c r="H1514" s="2">
        <v>225</v>
      </c>
      <c r="I1514" s="2">
        <v>207</v>
      </c>
      <c r="K1514" s="2">
        <v>240</v>
      </c>
      <c r="L1514" s="2" t="s">
        <v>30</v>
      </c>
      <c r="M1514" s="2" t="s">
        <v>476</v>
      </c>
      <c r="N1514" s="2" t="s">
        <v>479</v>
      </c>
      <c r="O1514" s="2" t="s">
        <v>520</v>
      </c>
      <c r="Q1514" s="1"/>
      <c r="S1514" s="5"/>
      <c r="T1514" s="41"/>
      <c r="U1514" s="8"/>
      <c r="W1514" s="2" t="s">
        <v>465</v>
      </c>
      <c r="X1514" s="45" t="str" cm="1">
        <f t="array" ref="X1514">IF(X1298="TRUE",IF(AND(C1513&lt;&gt;1,C1514:C1519="",S1513:U1519=""), "FALSE","TRUE"),"FALSE")</f>
        <v>FALSE</v>
      </c>
      <c r="Z1514" s="1"/>
    </row>
    <row r="1515" spans="2:26" hidden="1" outlineLevel="1" x14ac:dyDescent="0.4">
      <c r="B1515" s="7" t="s">
        <v>524</v>
      </c>
      <c r="C1515" s="8"/>
      <c r="D1515" s="31"/>
      <c r="E1515" s="2" t="s">
        <v>525</v>
      </c>
      <c r="F1515" s="2" t="s">
        <v>114</v>
      </c>
      <c r="G1515" s="2" t="s">
        <v>115</v>
      </c>
      <c r="H1515" s="2">
        <v>225</v>
      </c>
      <c r="I1515" s="2">
        <v>207</v>
      </c>
      <c r="K1515" s="2">
        <v>120</v>
      </c>
      <c r="L1515" s="2" t="s">
        <v>30</v>
      </c>
      <c r="M1515" s="2" t="s">
        <v>476</v>
      </c>
      <c r="N1515" s="2" t="s">
        <v>479</v>
      </c>
      <c r="O1515" s="2" t="s">
        <v>520</v>
      </c>
      <c r="Q1515" s="1"/>
      <c r="S1515" s="5"/>
      <c r="T1515" s="41"/>
      <c r="U1515" s="8"/>
      <c r="W1515" s="2" t="s">
        <v>468</v>
      </c>
      <c r="X1515" s="45" t="str" cm="1">
        <f t="array" ref="X1515">IF(X1298="TRUE",IF(AND(C1513&lt;&gt;1,C1514:C1519="",S1513:U1519=""), "FALSE","TRUE"),"FALSE")</f>
        <v>FALSE</v>
      </c>
      <c r="Z1515" s="1"/>
    </row>
    <row r="1516" spans="2:26" hidden="1" outlineLevel="1" x14ac:dyDescent="0.4">
      <c r="B1516" s="7" t="s">
        <v>526</v>
      </c>
      <c r="C1516" s="8"/>
      <c r="D1516" s="31"/>
      <c r="E1516" s="2" t="s">
        <v>527</v>
      </c>
      <c r="F1516" s="2" t="str">
        <f>IF(OR($C$87="治験計画届", $C$87="治験計画変更届"), "^$","^.{1,120}$|^$")</f>
        <v>^.{1,120}$|^$</v>
      </c>
      <c r="G1516" s="2" t="str">
        <f>IF(F1516="^$", "入力しないでください","入力してください(120文字以内)")</f>
        <v>入力してください(120文字以内)</v>
      </c>
      <c r="H1516" s="2">
        <v>225</v>
      </c>
      <c r="I1516" s="2">
        <v>207</v>
      </c>
      <c r="K1516" s="2">
        <v>120</v>
      </c>
      <c r="L1516" s="2" t="s">
        <v>30</v>
      </c>
      <c r="M1516" s="2" t="s">
        <v>476</v>
      </c>
      <c r="N1516" s="2" t="s">
        <v>479</v>
      </c>
      <c r="O1516" s="2" t="s">
        <v>520</v>
      </c>
      <c r="Q1516" s="1"/>
      <c r="S1516" s="5"/>
      <c r="T1516" s="41"/>
      <c r="U1516" s="8"/>
      <c r="W1516" s="2" t="s">
        <v>468</v>
      </c>
      <c r="X1516" s="45" t="str" cm="1">
        <f t="array" ref="X1516">IF(X1298="TRUE",IF(AND(C1513&lt;&gt;1,C1514:C1519="",S1513:U1519=""), "FALSE","TRUE"),"FALSE")</f>
        <v>FALSE</v>
      </c>
      <c r="Z1516" s="1"/>
    </row>
    <row r="1517" spans="2:26" hidden="1" outlineLevel="1" x14ac:dyDescent="0.4">
      <c r="B1517" s="7" t="s">
        <v>528</v>
      </c>
      <c r="C1517" s="8"/>
      <c r="D1517" s="31"/>
      <c r="E1517" s="2" t="s">
        <v>529</v>
      </c>
      <c r="F1517" s="2" t="str">
        <f>IF(OR($C$87="治験計画届", $C$87="治験計画変更届"), "^$","^.{1,120}$|^$")</f>
        <v>^.{1,120}$|^$</v>
      </c>
      <c r="G1517" s="2" t="str">
        <f t="shared" ref="G1517:G1519" si="68">IF(F1517="^$", "入力しないでください","入力してください(120文字以内)")</f>
        <v>入力してください(120文字以内)</v>
      </c>
      <c r="H1517" s="2">
        <v>225</v>
      </c>
      <c r="I1517" s="2">
        <v>207</v>
      </c>
      <c r="K1517" s="2">
        <v>120</v>
      </c>
      <c r="L1517" s="2" t="s">
        <v>30</v>
      </c>
      <c r="M1517" s="2" t="s">
        <v>476</v>
      </c>
      <c r="N1517" s="2" t="s">
        <v>479</v>
      </c>
      <c r="O1517" s="2" t="s">
        <v>520</v>
      </c>
      <c r="Q1517" s="1"/>
      <c r="S1517" s="5"/>
      <c r="T1517" s="41"/>
      <c r="U1517" s="8"/>
      <c r="W1517" s="2" t="s">
        <v>468</v>
      </c>
      <c r="X1517" s="45" t="str" cm="1">
        <f t="array" ref="X1517">IF(X1298="TRUE",IF(AND(C1513&lt;&gt;1,C1514:C1519="",S1513:U1519=""), "FALSE","TRUE"),"FALSE")</f>
        <v>FALSE</v>
      </c>
      <c r="Z1517" s="1"/>
    </row>
    <row r="1518" spans="2:26" hidden="1" outlineLevel="1" x14ac:dyDescent="0.4">
      <c r="B1518" s="7" t="s">
        <v>530</v>
      </c>
      <c r="C1518" s="8"/>
      <c r="D1518" s="31"/>
      <c r="E1518" s="2" t="s">
        <v>566</v>
      </c>
      <c r="F1518" s="2" t="str">
        <f>IF(OR($C$87="治験計画届", $C$87="治験計画変更届"), "^$","^.{1,120}$|^$")</f>
        <v>^.{1,120}$|^$</v>
      </c>
      <c r="G1518" s="2" t="str">
        <f t="shared" si="68"/>
        <v>入力してください(120文字以内)</v>
      </c>
      <c r="H1518" s="2">
        <v>225</v>
      </c>
      <c r="I1518" s="2">
        <v>207</v>
      </c>
      <c r="K1518" s="2">
        <v>120</v>
      </c>
      <c r="L1518" s="2" t="s">
        <v>30</v>
      </c>
      <c r="M1518" s="2" t="s">
        <v>476</v>
      </c>
      <c r="N1518" s="2" t="s">
        <v>479</v>
      </c>
      <c r="O1518" s="2" t="s">
        <v>520</v>
      </c>
      <c r="Q1518" s="1"/>
      <c r="S1518" s="5"/>
      <c r="T1518" s="41"/>
      <c r="U1518" s="8"/>
      <c r="W1518" s="2" t="s">
        <v>468</v>
      </c>
      <c r="X1518" s="45" t="str" cm="1">
        <f t="array" ref="X1518">IF(X1298="TRUE",IF(AND(C1513&lt;&gt;1,C1514:C1519="",S1513:U1519=""), "FALSE","TRUE"),"FALSE")</f>
        <v>FALSE</v>
      </c>
      <c r="Z1518" s="1"/>
    </row>
    <row r="1519" spans="2:26" hidden="1" outlineLevel="1" x14ac:dyDescent="0.4">
      <c r="B1519" s="7" t="s">
        <v>532</v>
      </c>
      <c r="C1519" s="8"/>
      <c r="D1519" s="31"/>
      <c r="E1519" s="2" t="s">
        <v>533</v>
      </c>
      <c r="F1519" s="2" t="str">
        <f>IF(OR($C$87="治験計画届", $C$87="治験計画変更届"), "^$","^.{1,120}$|^$")</f>
        <v>^.{1,120}$|^$</v>
      </c>
      <c r="G1519" s="2" t="str">
        <f t="shared" si="68"/>
        <v>入力してください(120文字以内)</v>
      </c>
      <c r="H1519" s="2">
        <v>225</v>
      </c>
      <c r="I1519" s="2">
        <v>207</v>
      </c>
      <c r="K1519" s="2">
        <v>120</v>
      </c>
      <c r="L1519" s="2" t="s">
        <v>30</v>
      </c>
      <c r="M1519" s="2" t="s">
        <v>476</v>
      </c>
      <c r="N1519" s="2" t="s">
        <v>479</v>
      </c>
      <c r="O1519" s="2" t="s">
        <v>520</v>
      </c>
      <c r="Q1519" s="1"/>
      <c r="S1519" s="5"/>
      <c r="T1519" s="41"/>
      <c r="U1519" s="8"/>
      <c r="W1519" s="2" t="s">
        <v>468</v>
      </c>
      <c r="X1519" s="45" t="str" cm="1">
        <f t="array" ref="X1519">IF(X1298="TRUE",IF(AND(C1513&lt;&gt;1,C1514:C1519="",S1513:U1519=""), "FALSE","TRUE"),"FALSE")</f>
        <v>FALSE</v>
      </c>
      <c r="Z1519" s="1"/>
    </row>
    <row r="1520" spans="2:26" x14ac:dyDescent="0.4">
      <c r="B1520" s="3" t="s">
        <v>19</v>
      </c>
      <c r="I1520" s="2">
        <v>207</v>
      </c>
      <c r="Q1520" s="1"/>
      <c r="S1520" s="43" t="s">
        <v>36</v>
      </c>
      <c r="T1520" s="44" t="s">
        <v>37</v>
      </c>
      <c r="U1520" s="43" t="s">
        <v>38</v>
      </c>
      <c r="Z1520" s="1"/>
    </row>
    <row r="1521" spans="2:26" x14ac:dyDescent="0.4">
      <c r="B1521" s="7" t="s">
        <v>534</v>
      </c>
      <c r="C1521" s="5"/>
      <c r="D1521" s="30"/>
      <c r="E1521" s="2" t="s">
        <v>535</v>
      </c>
      <c r="F1521" s="2" t="s">
        <v>190</v>
      </c>
      <c r="G1521" s="2" t="s">
        <v>536</v>
      </c>
      <c r="I1521" s="2">
        <v>207</v>
      </c>
      <c r="K1521" s="2">
        <v>4</v>
      </c>
      <c r="L1521" s="2" t="s">
        <v>30</v>
      </c>
      <c r="M1521" s="2" t="s">
        <v>476</v>
      </c>
      <c r="N1521" s="2" t="s">
        <v>479</v>
      </c>
      <c r="Q1521" s="1"/>
      <c r="S1521" s="5"/>
      <c r="T1521" s="41"/>
      <c r="U1521" s="8"/>
      <c r="W1521" s="2" t="s">
        <v>567</v>
      </c>
      <c r="X1521" s="2" t="str">
        <f t="shared" ref="X1521:X1522" si="69">X$1298</f>
        <v>FALSE</v>
      </c>
      <c r="Z1521" s="1"/>
    </row>
    <row r="1522" spans="2:26" x14ac:dyDescent="0.4">
      <c r="B1522" s="7" t="s">
        <v>537</v>
      </c>
      <c r="C1522" s="5"/>
      <c r="D1522" s="30"/>
      <c r="E1522" s="2" t="s">
        <v>538</v>
      </c>
      <c r="F1522" s="2" t="str">
        <f>IF(OR($C$87="治験終了届", $C$87="治験中止届"),"^\d{1,4}$","^$")</f>
        <v>^$</v>
      </c>
      <c r="G1522" s="2" t="str">
        <f>IF(F1522="^$","入力しないでください","半角数字を入力してください(4桁以内)")</f>
        <v>入力しないでください</v>
      </c>
      <c r="I1522" s="2">
        <v>207</v>
      </c>
      <c r="K1522" s="2">
        <v>4</v>
      </c>
      <c r="L1522" s="2" t="s">
        <v>30</v>
      </c>
      <c r="M1522" s="2" t="s">
        <v>476</v>
      </c>
      <c r="N1522" s="2" t="s">
        <v>479</v>
      </c>
      <c r="Q1522" s="1"/>
      <c r="S1522" s="5"/>
      <c r="T1522" s="41"/>
      <c r="U1522" s="8"/>
      <c r="W1522" s="2" t="s">
        <v>567</v>
      </c>
      <c r="X1522" s="2" t="str">
        <f t="shared" si="69"/>
        <v>FALSE</v>
      </c>
      <c r="Z1522" s="1"/>
    </row>
    <row r="1523" spans="2:26" x14ac:dyDescent="0.4">
      <c r="B1523" s="3" t="s">
        <v>19</v>
      </c>
      <c r="I1523" s="2">
        <v>207</v>
      </c>
      <c r="Q1523" s="1"/>
      <c r="Z1523" s="1"/>
    </row>
    <row r="1524" spans="2:26" x14ac:dyDescent="0.4">
      <c r="B1524" s="50" t="s">
        <v>539</v>
      </c>
      <c r="C1524" s="50"/>
      <c r="D1524" s="33"/>
      <c r="E1524" s="2" t="s">
        <v>540</v>
      </c>
      <c r="I1524" s="2">
        <v>207</v>
      </c>
      <c r="L1524" s="2" t="s">
        <v>541</v>
      </c>
      <c r="M1524" s="2" t="s">
        <v>476</v>
      </c>
      <c r="N1524" s="2" t="s">
        <v>479</v>
      </c>
      <c r="O1524" s="2" t="s">
        <v>540</v>
      </c>
      <c r="Q1524" s="1"/>
      <c r="R1524" s="2" t="str">
        <f>IF(AND(C1526="",C1527="",C1528="",C1529=""), "TRUE", "FALSE")</f>
        <v>TRUE</v>
      </c>
      <c r="S1524" s="43" t="s">
        <v>36</v>
      </c>
      <c r="T1524" s="44" t="s">
        <v>37</v>
      </c>
      <c r="U1524" s="43" t="s">
        <v>38</v>
      </c>
      <c r="Z1524" s="1"/>
    </row>
    <row r="1525" spans="2:26" x14ac:dyDescent="0.4">
      <c r="B1525" s="7" t="s">
        <v>134</v>
      </c>
      <c r="C1525" s="5">
        <v>1</v>
      </c>
      <c r="D1525" s="30"/>
      <c r="E1525" s="2" t="s">
        <v>392</v>
      </c>
      <c r="F1525" s="2" t="s">
        <v>106</v>
      </c>
      <c r="G1525" s="2" t="s">
        <v>103</v>
      </c>
      <c r="H1525" s="2">
        <v>235</v>
      </c>
      <c r="I1525" s="2">
        <v>207</v>
      </c>
      <c r="K1525" s="2">
        <v>3</v>
      </c>
      <c r="L1525" s="2" t="s">
        <v>136</v>
      </c>
      <c r="M1525" s="2" t="s">
        <v>476</v>
      </c>
      <c r="N1525" s="2" t="s">
        <v>479</v>
      </c>
      <c r="O1525" s="2" t="s">
        <v>540</v>
      </c>
      <c r="Q1525" s="1"/>
      <c r="S1525" s="5"/>
      <c r="T1525" s="41"/>
      <c r="U1525" s="8"/>
      <c r="V1525" s="2" t="s">
        <v>105</v>
      </c>
      <c r="W1525" s="2" t="s">
        <v>561</v>
      </c>
      <c r="X1525" s="45" t="str" cm="1">
        <f t="array" ref="X1525">IF(X1298="TRUE",IF(AND(C1525&lt;&gt;1,C1526:C1529="",S1525:U1529=""), "FALSE","TRUE"),"FALSE")</f>
        <v>FALSE</v>
      </c>
      <c r="Z1525" s="1"/>
    </row>
    <row r="1526" spans="2:26" x14ac:dyDescent="0.4">
      <c r="B1526" s="7" t="s">
        <v>237</v>
      </c>
      <c r="C1526" s="8"/>
      <c r="D1526" s="31"/>
      <c r="E1526" s="2" t="s">
        <v>542</v>
      </c>
      <c r="F1526" s="2" t="s">
        <v>233</v>
      </c>
      <c r="G1526" s="2" t="s">
        <v>239</v>
      </c>
      <c r="H1526" s="2">
        <v>235</v>
      </c>
      <c r="I1526" s="2">
        <v>207</v>
      </c>
      <c r="K1526" s="2">
        <v>60</v>
      </c>
      <c r="L1526" s="2" t="s">
        <v>30</v>
      </c>
      <c r="M1526" s="2" t="s">
        <v>476</v>
      </c>
      <c r="N1526" s="2" t="s">
        <v>479</v>
      </c>
      <c r="O1526" s="2" t="s">
        <v>540</v>
      </c>
      <c r="Q1526" s="1"/>
      <c r="S1526" s="5"/>
      <c r="T1526" s="41"/>
      <c r="U1526" s="8"/>
      <c r="W1526" s="2" t="s">
        <v>568</v>
      </c>
      <c r="X1526" s="45" t="str" cm="1">
        <f t="array" ref="X1526">IF(X1298="TRUE",IF(AND(C1525&lt;&gt;1,C1526:C1529="",S1525:U1529=""), "FALSE","TRUE"),"FALSE")</f>
        <v>FALSE</v>
      </c>
      <c r="Z1526" s="1"/>
    </row>
    <row r="1527" spans="2:26" x14ac:dyDescent="0.4">
      <c r="B1527" s="7" t="s">
        <v>240</v>
      </c>
      <c r="C1527" s="8"/>
      <c r="D1527" s="31"/>
      <c r="E1527" s="2" t="s">
        <v>543</v>
      </c>
      <c r="F1527" s="2" t="str">
        <f>IF(C1526="","^.{1,120}$|^$","^.{1,120}$")</f>
        <v>^.{1,120}$|^$</v>
      </c>
      <c r="G1527" s="2" t="s">
        <v>229</v>
      </c>
      <c r="H1527" s="2">
        <v>235</v>
      </c>
      <c r="I1527" s="2">
        <v>207</v>
      </c>
      <c r="K1527" s="2">
        <v>120</v>
      </c>
      <c r="L1527" s="2" t="s">
        <v>30</v>
      </c>
      <c r="M1527" s="2" t="s">
        <v>476</v>
      </c>
      <c r="N1527" s="2" t="s">
        <v>479</v>
      </c>
      <c r="O1527" s="2" t="s">
        <v>540</v>
      </c>
      <c r="Q1527" s="1"/>
      <c r="S1527" s="5"/>
      <c r="T1527" s="41"/>
      <c r="U1527" s="8"/>
      <c r="W1527" s="2" t="s">
        <v>468</v>
      </c>
      <c r="X1527" s="45" t="str" cm="1">
        <f t="array" ref="X1527">IF(X1298="TRUE",IF(AND(C1525&lt;&gt;1,C1526:C1529="",S1525:U1529=""), "FALSE","TRUE"),"FALSE")</f>
        <v>FALSE</v>
      </c>
      <c r="Z1527" s="1"/>
    </row>
    <row r="1528" spans="2:26" x14ac:dyDescent="0.4">
      <c r="B1528" s="7" t="s">
        <v>243</v>
      </c>
      <c r="C1528" s="8"/>
      <c r="D1528" s="31"/>
      <c r="E1528" s="2" t="s">
        <v>544</v>
      </c>
      <c r="F1528" s="2" t="s">
        <v>116</v>
      </c>
      <c r="G1528" s="2" t="s">
        <v>115</v>
      </c>
      <c r="H1528" s="2">
        <v>235</v>
      </c>
      <c r="I1528" s="2">
        <v>207</v>
      </c>
      <c r="K1528" s="2">
        <v>120</v>
      </c>
      <c r="L1528" s="2" t="s">
        <v>30</v>
      </c>
      <c r="M1528" s="2" t="s">
        <v>476</v>
      </c>
      <c r="N1528" s="2" t="s">
        <v>479</v>
      </c>
      <c r="O1528" s="2" t="s">
        <v>540</v>
      </c>
      <c r="Q1528" s="1"/>
      <c r="S1528" s="5"/>
      <c r="T1528" s="41"/>
      <c r="U1528" s="8"/>
      <c r="W1528" s="2" t="s">
        <v>468</v>
      </c>
      <c r="X1528" s="45" t="str" cm="1">
        <f t="array" ref="X1528">IF(X1298="TRUE",IF(AND(C1525&lt;&gt;1,C1526:C1529="",S1525:U1529=""), "FALSE","TRUE"),"FALSE")</f>
        <v>FALSE</v>
      </c>
      <c r="Z1528" s="1"/>
    </row>
    <row r="1529" spans="2:26" collapsed="1" x14ac:dyDescent="0.4">
      <c r="B1529" s="7" t="s">
        <v>245</v>
      </c>
      <c r="C1529" s="8"/>
      <c r="D1529" s="31"/>
      <c r="E1529" s="2" t="s">
        <v>545</v>
      </c>
      <c r="F1529" s="2" t="str">
        <f>IF(C1526="","^.{1,1024}$|^$","^.{1,1024}$")</f>
        <v>^.{1,1024}$|^$</v>
      </c>
      <c r="G1529" s="2" t="s">
        <v>247</v>
      </c>
      <c r="H1529" s="2">
        <v>235</v>
      </c>
      <c r="I1529" s="2">
        <v>207</v>
      </c>
      <c r="K1529" s="2">
        <v>1024</v>
      </c>
      <c r="L1529" s="2" t="s">
        <v>30</v>
      </c>
      <c r="M1529" s="2" t="s">
        <v>476</v>
      </c>
      <c r="N1529" s="2" t="s">
        <v>479</v>
      </c>
      <c r="O1529" s="2" t="s">
        <v>540</v>
      </c>
      <c r="Q1529" s="1"/>
      <c r="S1529" s="5"/>
      <c r="T1529" s="41"/>
      <c r="U1529" s="8"/>
      <c r="W1529" s="2" t="s">
        <v>471</v>
      </c>
      <c r="X1529" s="45" t="str" cm="1">
        <f t="array" ref="X1529">IF(X1298="TRUE",IF(AND(C1525&lt;&gt;1,C1526:C1529="",S1525:U1529=""), "FALSE","TRUE"),"FALSE")</f>
        <v>FALSE</v>
      </c>
      <c r="Z1529" s="1"/>
    </row>
    <row r="1530" spans="2:26" hidden="1" outlineLevel="1" x14ac:dyDescent="0.4">
      <c r="B1530" s="7" t="s">
        <v>134</v>
      </c>
      <c r="C1530" s="5">
        <v>2</v>
      </c>
      <c r="D1530" s="30"/>
      <c r="E1530" s="2" t="s">
        <v>392</v>
      </c>
      <c r="F1530" s="2" t="s">
        <v>106</v>
      </c>
      <c r="G1530" s="2" t="s">
        <v>103</v>
      </c>
      <c r="H1530" s="2">
        <v>235</v>
      </c>
      <c r="I1530" s="2">
        <v>207</v>
      </c>
      <c r="K1530" s="2">
        <v>3</v>
      </c>
      <c r="L1530" s="2" t="s">
        <v>136</v>
      </c>
      <c r="M1530" s="2" t="s">
        <v>476</v>
      </c>
      <c r="N1530" s="2" t="s">
        <v>479</v>
      </c>
      <c r="O1530" s="2" t="s">
        <v>540</v>
      </c>
      <c r="Q1530" s="1"/>
      <c r="S1530" s="5"/>
      <c r="T1530" s="41"/>
      <c r="U1530" s="8"/>
      <c r="V1530" s="2" t="s">
        <v>105</v>
      </c>
      <c r="W1530" s="2" t="s">
        <v>561</v>
      </c>
      <c r="X1530" s="45" t="str" cm="1">
        <f t="array" ref="X1530">IF(X1298="TRUE",IF(AND(C1530&lt;&gt;1,C1531:C1534="",S1530:U1534=""), "FALSE","TRUE"),"FALSE")</f>
        <v>FALSE</v>
      </c>
      <c r="Z1530" s="1"/>
    </row>
    <row r="1531" spans="2:26" hidden="1" outlineLevel="1" x14ac:dyDescent="0.4">
      <c r="B1531" s="7" t="s">
        <v>237</v>
      </c>
      <c r="C1531" s="8"/>
      <c r="D1531" s="31"/>
      <c r="E1531" s="2" t="s">
        <v>542</v>
      </c>
      <c r="F1531" s="2" t="s">
        <v>233</v>
      </c>
      <c r="G1531" s="2" t="s">
        <v>239</v>
      </c>
      <c r="H1531" s="2">
        <v>235</v>
      </c>
      <c r="I1531" s="2">
        <v>207</v>
      </c>
      <c r="K1531" s="2">
        <v>60</v>
      </c>
      <c r="L1531" s="2" t="s">
        <v>30</v>
      </c>
      <c r="M1531" s="2" t="s">
        <v>476</v>
      </c>
      <c r="N1531" s="2" t="s">
        <v>479</v>
      </c>
      <c r="O1531" s="2" t="s">
        <v>540</v>
      </c>
      <c r="Q1531" s="1"/>
      <c r="S1531" s="5"/>
      <c r="T1531" s="41"/>
      <c r="U1531" s="8"/>
      <c r="W1531" s="2" t="s">
        <v>568</v>
      </c>
      <c r="X1531" s="45" t="str" cm="1">
        <f t="array" ref="X1531">IF(X1298="TRUE",IF(AND(C1530&lt;&gt;1,C1531:C1534="",S1530:U1534=""), "FALSE","TRUE"),"FALSE")</f>
        <v>FALSE</v>
      </c>
      <c r="Z1531" s="1"/>
    </row>
    <row r="1532" spans="2:26" hidden="1" outlineLevel="1" x14ac:dyDescent="0.4">
      <c r="B1532" s="7" t="s">
        <v>240</v>
      </c>
      <c r="C1532" s="8"/>
      <c r="D1532" s="31"/>
      <c r="E1532" s="2" t="s">
        <v>543</v>
      </c>
      <c r="F1532" s="2" t="str">
        <f>IF(C1531="","^.{1,120}$|^$","^.{1,120}$")</f>
        <v>^.{1,120}$|^$</v>
      </c>
      <c r="G1532" s="2" t="s">
        <v>229</v>
      </c>
      <c r="H1532" s="2">
        <v>235</v>
      </c>
      <c r="I1532" s="2">
        <v>207</v>
      </c>
      <c r="K1532" s="2">
        <v>120</v>
      </c>
      <c r="L1532" s="2" t="s">
        <v>30</v>
      </c>
      <c r="M1532" s="2" t="s">
        <v>476</v>
      </c>
      <c r="N1532" s="2" t="s">
        <v>479</v>
      </c>
      <c r="O1532" s="2" t="s">
        <v>540</v>
      </c>
      <c r="Q1532" s="1"/>
      <c r="S1532" s="5"/>
      <c r="T1532" s="41"/>
      <c r="U1532" s="8"/>
      <c r="W1532" s="2" t="s">
        <v>468</v>
      </c>
      <c r="X1532" s="45" t="str" cm="1">
        <f t="array" ref="X1532">IF(X1298="TRUE",IF(AND(C1530&lt;&gt;1,C1531:C1534="",S1530:U1534=""), "FALSE","TRUE"),"FALSE")</f>
        <v>FALSE</v>
      </c>
      <c r="Z1532" s="1"/>
    </row>
    <row r="1533" spans="2:26" hidden="1" outlineLevel="1" x14ac:dyDescent="0.4">
      <c r="B1533" s="7" t="s">
        <v>243</v>
      </c>
      <c r="C1533" s="8"/>
      <c r="D1533" s="31"/>
      <c r="E1533" s="2" t="s">
        <v>544</v>
      </c>
      <c r="F1533" s="2" t="s">
        <v>116</v>
      </c>
      <c r="G1533" s="2" t="s">
        <v>115</v>
      </c>
      <c r="H1533" s="2">
        <v>235</v>
      </c>
      <c r="I1533" s="2">
        <v>207</v>
      </c>
      <c r="K1533" s="2">
        <v>120</v>
      </c>
      <c r="L1533" s="2" t="s">
        <v>30</v>
      </c>
      <c r="M1533" s="2" t="s">
        <v>476</v>
      </c>
      <c r="N1533" s="2" t="s">
        <v>479</v>
      </c>
      <c r="O1533" s="2" t="s">
        <v>540</v>
      </c>
      <c r="Q1533" s="1"/>
      <c r="S1533" s="5"/>
      <c r="T1533" s="41"/>
      <c r="U1533" s="8"/>
      <c r="W1533" s="2" t="s">
        <v>468</v>
      </c>
      <c r="X1533" s="45" t="str" cm="1">
        <f t="array" ref="X1533">IF(X1298="TRUE",IF(AND(C1530&lt;&gt;1,C1531:C1534="",S1530:U1534=""), "FALSE","TRUE"),"FALSE")</f>
        <v>FALSE</v>
      </c>
      <c r="Z1533" s="1"/>
    </row>
    <row r="1534" spans="2:26" hidden="1" outlineLevel="1" x14ac:dyDescent="0.4">
      <c r="B1534" s="7" t="s">
        <v>245</v>
      </c>
      <c r="C1534" s="8"/>
      <c r="D1534" s="31"/>
      <c r="E1534" s="2" t="s">
        <v>545</v>
      </c>
      <c r="F1534" s="2" t="str">
        <f>IF(C1531="","^.{1,1024}$|^$","^.{1,1024}$")</f>
        <v>^.{1,1024}$|^$</v>
      </c>
      <c r="G1534" s="2" t="s">
        <v>247</v>
      </c>
      <c r="H1534" s="2">
        <v>235</v>
      </c>
      <c r="I1534" s="2">
        <v>207</v>
      </c>
      <c r="K1534" s="2">
        <v>1024</v>
      </c>
      <c r="L1534" s="2" t="s">
        <v>30</v>
      </c>
      <c r="M1534" s="2" t="s">
        <v>476</v>
      </c>
      <c r="N1534" s="2" t="s">
        <v>479</v>
      </c>
      <c r="O1534" s="2" t="s">
        <v>540</v>
      </c>
      <c r="Q1534" s="1"/>
      <c r="S1534" s="5"/>
      <c r="T1534" s="41"/>
      <c r="U1534" s="8"/>
      <c r="W1534" s="2" t="s">
        <v>471</v>
      </c>
      <c r="X1534" s="45" t="str" cm="1">
        <f t="array" ref="X1534">IF(X1298="TRUE",IF(AND(C1530&lt;&gt;1,C1531:C1534="",S1530:U1534=""), "FALSE","TRUE"),"FALSE")</f>
        <v>FALSE</v>
      </c>
      <c r="Z1534" s="1"/>
    </row>
    <row r="1535" spans="2:26" hidden="1" outlineLevel="1" x14ac:dyDescent="0.4">
      <c r="B1535" s="7" t="s">
        <v>134</v>
      </c>
      <c r="C1535" s="5">
        <v>3</v>
      </c>
      <c r="D1535" s="30"/>
      <c r="E1535" s="2" t="s">
        <v>392</v>
      </c>
      <c r="F1535" s="2" t="s">
        <v>106</v>
      </c>
      <c r="G1535" s="2" t="s">
        <v>103</v>
      </c>
      <c r="H1535" s="2">
        <v>235</v>
      </c>
      <c r="I1535" s="2">
        <v>207</v>
      </c>
      <c r="K1535" s="2">
        <v>3</v>
      </c>
      <c r="L1535" s="2" t="s">
        <v>136</v>
      </c>
      <c r="M1535" s="2" t="s">
        <v>476</v>
      </c>
      <c r="N1535" s="2" t="s">
        <v>479</v>
      </c>
      <c r="O1535" s="2" t="s">
        <v>540</v>
      </c>
      <c r="Q1535" s="1"/>
      <c r="S1535" s="5"/>
      <c r="T1535" s="41"/>
      <c r="U1535" s="8"/>
      <c r="V1535" s="2" t="s">
        <v>105</v>
      </c>
      <c r="W1535" s="2" t="s">
        <v>561</v>
      </c>
      <c r="X1535" s="45" t="str" cm="1">
        <f t="array" ref="X1535">IF(X1298="TRUE",IF(AND(C1535&lt;&gt;1,C1536:C1539="",S1535:U1539=""), "FALSE","TRUE"),"FALSE")</f>
        <v>FALSE</v>
      </c>
      <c r="Z1535" s="1"/>
    </row>
    <row r="1536" spans="2:26" hidden="1" outlineLevel="1" x14ac:dyDescent="0.4">
      <c r="B1536" s="7" t="s">
        <v>237</v>
      </c>
      <c r="C1536" s="8"/>
      <c r="D1536" s="31"/>
      <c r="E1536" s="2" t="s">
        <v>542</v>
      </c>
      <c r="F1536" s="2" t="s">
        <v>233</v>
      </c>
      <c r="G1536" s="2" t="s">
        <v>239</v>
      </c>
      <c r="H1536" s="2">
        <v>235</v>
      </c>
      <c r="I1536" s="2">
        <v>207</v>
      </c>
      <c r="K1536" s="2">
        <v>60</v>
      </c>
      <c r="L1536" s="2" t="s">
        <v>30</v>
      </c>
      <c r="M1536" s="2" t="s">
        <v>476</v>
      </c>
      <c r="N1536" s="2" t="s">
        <v>479</v>
      </c>
      <c r="O1536" s="2" t="s">
        <v>540</v>
      </c>
      <c r="Q1536" s="1"/>
      <c r="S1536" s="5"/>
      <c r="T1536" s="41"/>
      <c r="U1536" s="8"/>
      <c r="W1536" s="2" t="s">
        <v>568</v>
      </c>
      <c r="X1536" s="45" t="str" cm="1">
        <f t="array" ref="X1536">IF(X1298="TRUE",IF(AND(C1535&lt;&gt;1,C1536:C1539="",S1535:U1539=""), "FALSE","TRUE"),"FALSE")</f>
        <v>FALSE</v>
      </c>
      <c r="Z1536" s="1"/>
    </row>
    <row r="1537" spans="2:26" hidden="1" outlineLevel="1" x14ac:dyDescent="0.4">
      <c r="B1537" s="7" t="s">
        <v>240</v>
      </c>
      <c r="C1537" s="8"/>
      <c r="D1537" s="31"/>
      <c r="E1537" s="2" t="s">
        <v>543</v>
      </c>
      <c r="F1537" s="2" t="str">
        <f>IF(C1536="","^.{1,120}$|^$","^.{1,120}$")</f>
        <v>^.{1,120}$|^$</v>
      </c>
      <c r="G1537" s="2" t="s">
        <v>229</v>
      </c>
      <c r="H1537" s="2">
        <v>235</v>
      </c>
      <c r="I1537" s="2">
        <v>207</v>
      </c>
      <c r="K1537" s="2">
        <v>120</v>
      </c>
      <c r="L1537" s="2" t="s">
        <v>30</v>
      </c>
      <c r="M1537" s="2" t="s">
        <v>476</v>
      </c>
      <c r="N1537" s="2" t="s">
        <v>479</v>
      </c>
      <c r="O1537" s="2" t="s">
        <v>540</v>
      </c>
      <c r="Q1537" s="1"/>
      <c r="S1537" s="5"/>
      <c r="T1537" s="41"/>
      <c r="U1537" s="8"/>
      <c r="W1537" s="2" t="s">
        <v>468</v>
      </c>
      <c r="X1537" s="45" t="str" cm="1">
        <f t="array" ref="X1537">IF(X1298="TRUE",IF(AND(C1535&lt;&gt;1,C1536:C1539="",S1535:U1539=""), "FALSE","TRUE"),"FALSE")</f>
        <v>FALSE</v>
      </c>
      <c r="Z1537" s="1"/>
    </row>
    <row r="1538" spans="2:26" hidden="1" outlineLevel="1" x14ac:dyDescent="0.4">
      <c r="B1538" s="7" t="s">
        <v>243</v>
      </c>
      <c r="C1538" s="8"/>
      <c r="D1538" s="31"/>
      <c r="E1538" s="2" t="s">
        <v>544</v>
      </c>
      <c r="F1538" s="2" t="s">
        <v>116</v>
      </c>
      <c r="G1538" s="2" t="s">
        <v>115</v>
      </c>
      <c r="H1538" s="2">
        <v>235</v>
      </c>
      <c r="I1538" s="2">
        <v>207</v>
      </c>
      <c r="K1538" s="2">
        <v>120</v>
      </c>
      <c r="L1538" s="2" t="s">
        <v>30</v>
      </c>
      <c r="M1538" s="2" t="s">
        <v>476</v>
      </c>
      <c r="N1538" s="2" t="s">
        <v>479</v>
      </c>
      <c r="O1538" s="2" t="s">
        <v>540</v>
      </c>
      <c r="Q1538" s="1"/>
      <c r="S1538" s="5"/>
      <c r="T1538" s="41"/>
      <c r="U1538" s="8"/>
      <c r="W1538" s="2" t="s">
        <v>468</v>
      </c>
      <c r="X1538" s="45" t="str" cm="1">
        <f t="array" ref="X1538">IF(X1298="TRUE",IF(AND(C1535&lt;&gt;1,C1536:C1539="",S1535:U1539=""), "FALSE","TRUE"),"FALSE")</f>
        <v>FALSE</v>
      </c>
      <c r="Z1538" s="1"/>
    </row>
    <row r="1539" spans="2:26" hidden="1" outlineLevel="1" x14ac:dyDescent="0.4">
      <c r="B1539" s="7" t="s">
        <v>245</v>
      </c>
      <c r="C1539" s="8"/>
      <c r="D1539" s="31"/>
      <c r="E1539" s="2" t="s">
        <v>545</v>
      </c>
      <c r="F1539" s="2" t="str">
        <f>IF(C1536="","^.{1,1024}$|^$","^.{1,1024}$")</f>
        <v>^.{1,1024}$|^$</v>
      </c>
      <c r="G1539" s="2" t="s">
        <v>247</v>
      </c>
      <c r="H1539" s="2">
        <v>235</v>
      </c>
      <c r="I1539" s="2">
        <v>207</v>
      </c>
      <c r="K1539" s="2">
        <v>1024</v>
      </c>
      <c r="L1539" s="2" t="s">
        <v>30</v>
      </c>
      <c r="M1539" s="2" t="s">
        <v>476</v>
      </c>
      <c r="N1539" s="2" t="s">
        <v>479</v>
      </c>
      <c r="O1539" s="2" t="s">
        <v>540</v>
      </c>
      <c r="Q1539" s="1"/>
      <c r="S1539" s="5"/>
      <c r="T1539" s="41"/>
      <c r="U1539" s="8"/>
      <c r="W1539" s="2" t="s">
        <v>471</v>
      </c>
      <c r="X1539" s="45" t="str" cm="1">
        <f t="array" ref="X1539">IF(X1298="TRUE",IF(AND(C1535&lt;&gt;1,C1536:C1539="",S1535:U1539=""), "FALSE","TRUE"),"FALSE")</f>
        <v>FALSE</v>
      </c>
      <c r="Z1539" s="1"/>
    </row>
    <row r="1540" spans="2:26" hidden="1" outlineLevel="1" x14ac:dyDescent="0.4">
      <c r="B1540" s="7" t="s">
        <v>134</v>
      </c>
      <c r="C1540" s="5">
        <v>4</v>
      </c>
      <c r="D1540" s="30"/>
      <c r="E1540" s="2" t="s">
        <v>392</v>
      </c>
      <c r="F1540" s="2" t="s">
        <v>106</v>
      </c>
      <c r="G1540" s="2" t="s">
        <v>103</v>
      </c>
      <c r="H1540" s="2">
        <v>235</v>
      </c>
      <c r="I1540" s="2">
        <v>207</v>
      </c>
      <c r="K1540" s="2">
        <v>3</v>
      </c>
      <c r="L1540" s="2" t="s">
        <v>136</v>
      </c>
      <c r="M1540" s="2" t="s">
        <v>476</v>
      </c>
      <c r="N1540" s="2" t="s">
        <v>479</v>
      </c>
      <c r="O1540" s="2" t="s">
        <v>540</v>
      </c>
      <c r="Q1540" s="1"/>
      <c r="S1540" s="5"/>
      <c r="T1540" s="41"/>
      <c r="U1540" s="8"/>
      <c r="V1540" s="2" t="s">
        <v>105</v>
      </c>
      <c r="W1540" s="2" t="s">
        <v>561</v>
      </c>
      <c r="X1540" s="45" t="str" cm="1">
        <f t="array" ref="X1540">IF(X1298="TRUE",IF(AND(C1540&lt;&gt;1,C1541:C1544="",S1540:U1544=""), "FALSE","TRUE"),"FALSE")</f>
        <v>FALSE</v>
      </c>
      <c r="Z1540" s="1"/>
    </row>
    <row r="1541" spans="2:26" hidden="1" outlineLevel="1" x14ac:dyDescent="0.4">
      <c r="B1541" s="7" t="s">
        <v>237</v>
      </c>
      <c r="C1541" s="8"/>
      <c r="D1541" s="31"/>
      <c r="E1541" s="2" t="s">
        <v>542</v>
      </c>
      <c r="F1541" s="2" t="s">
        <v>233</v>
      </c>
      <c r="G1541" s="2" t="s">
        <v>239</v>
      </c>
      <c r="H1541" s="2">
        <v>235</v>
      </c>
      <c r="I1541" s="2">
        <v>207</v>
      </c>
      <c r="K1541" s="2">
        <v>60</v>
      </c>
      <c r="L1541" s="2" t="s">
        <v>30</v>
      </c>
      <c r="M1541" s="2" t="s">
        <v>476</v>
      </c>
      <c r="N1541" s="2" t="s">
        <v>479</v>
      </c>
      <c r="O1541" s="2" t="s">
        <v>540</v>
      </c>
      <c r="Q1541" s="1"/>
      <c r="S1541" s="5"/>
      <c r="T1541" s="41"/>
      <c r="U1541" s="8"/>
      <c r="W1541" s="2" t="s">
        <v>568</v>
      </c>
      <c r="X1541" s="45" t="str" cm="1">
        <f t="array" ref="X1541">IF(X1298="TRUE",IF(AND(C1540&lt;&gt;1,C1541:C1544="",S1540:U1544=""), "FALSE","TRUE"),"FALSE")</f>
        <v>FALSE</v>
      </c>
      <c r="Z1541" s="1"/>
    </row>
    <row r="1542" spans="2:26" hidden="1" outlineLevel="1" x14ac:dyDescent="0.4">
      <c r="B1542" s="7" t="s">
        <v>240</v>
      </c>
      <c r="C1542" s="8"/>
      <c r="D1542" s="31"/>
      <c r="E1542" s="2" t="s">
        <v>543</v>
      </c>
      <c r="F1542" s="2" t="str">
        <f>IF(C1541="","^.{1,120}$|^$","^.{1,120}$")</f>
        <v>^.{1,120}$|^$</v>
      </c>
      <c r="G1542" s="2" t="s">
        <v>229</v>
      </c>
      <c r="H1542" s="2">
        <v>235</v>
      </c>
      <c r="I1542" s="2">
        <v>207</v>
      </c>
      <c r="K1542" s="2">
        <v>120</v>
      </c>
      <c r="L1542" s="2" t="s">
        <v>30</v>
      </c>
      <c r="M1542" s="2" t="s">
        <v>476</v>
      </c>
      <c r="N1542" s="2" t="s">
        <v>479</v>
      </c>
      <c r="O1542" s="2" t="s">
        <v>540</v>
      </c>
      <c r="Q1542" s="1"/>
      <c r="S1542" s="5"/>
      <c r="T1542" s="41"/>
      <c r="U1542" s="8"/>
      <c r="W1542" s="2" t="s">
        <v>468</v>
      </c>
      <c r="X1542" s="45" t="str" cm="1">
        <f t="array" ref="X1542">IF(X1298="TRUE",IF(AND(C1540&lt;&gt;1,C1541:C1544="",S1540:U1544=""), "FALSE","TRUE"),"FALSE")</f>
        <v>FALSE</v>
      </c>
      <c r="Z1542" s="1"/>
    </row>
    <row r="1543" spans="2:26" hidden="1" outlineLevel="1" x14ac:dyDescent="0.4">
      <c r="B1543" s="7" t="s">
        <v>243</v>
      </c>
      <c r="C1543" s="8"/>
      <c r="D1543" s="31"/>
      <c r="E1543" s="2" t="s">
        <v>544</v>
      </c>
      <c r="F1543" s="2" t="s">
        <v>116</v>
      </c>
      <c r="G1543" s="2" t="s">
        <v>115</v>
      </c>
      <c r="H1543" s="2">
        <v>235</v>
      </c>
      <c r="I1543" s="2">
        <v>207</v>
      </c>
      <c r="K1543" s="2">
        <v>120</v>
      </c>
      <c r="L1543" s="2" t="s">
        <v>30</v>
      </c>
      <c r="M1543" s="2" t="s">
        <v>476</v>
      </c>
      <c r="N1543" s="2" t="s">
        <v>479</v>
      </c>
      <c r="O1543" s="2" t="s">
        <v>540</v>
      </c>
      <c r="Q1543" s="1"/>
      <c r="S1543" s="5"/>
      <c r="T1543" s="41"/>
      <c r="U1543" s="8"/>
      <c r="W1543" s="2" t="s">
        <v>468</v>
      </c>
      <c r="X1543" s="45" t="str" cm="1">
        <f t="array" ref="X1543">IF(X1298="TRUE",IF(AND(C1540&lt;&gt;1,C1541:C1544="",S1540:U1544=""), "FALSE","TRUE"),"FALSE")</f>
        <v>FALSE</v>
      </c>
      <c r="Z1543" s="1"/>
    </row>
    <row r="1544" spans="2:26" hidden="1" outlineLevel="1" x14ac:dyDescent="0.4">
      <c r="B1544" s="7" t="s">
        <v>245</v>
      </c>
      <c r="C1544" s="8"/>
      <c r="D1544" s="31"/>
      <c r="E1544" s="2" t="s">
        <v>545</v>
      </c>
      <c r="F1544" s="2" t="str">
        <f>IF(C1541="","^.{1,1024}$|^$","^.{1,1024}$")</f>
        <v>^.{1,1024}$|^$</v>
      </c>
      <c r="G1544" s="2" t="s">
        <v>247</v>
      </c>
      <c r="H1544" s="2">
        <v>235</v>
      </c>
      <c r="I1544" s="2">
        <v>207</v>
      </c>
      <c r="K1544" s="2">
        <v>1024</v>
      </c>
      <c r="L1544" s="2" t="s">
        <v>30</v>
      </c>
      <c r="M1544" s="2" t="s">
        <v>476</v>
      </c>
      <c r="N1544" s="2" t="s">
        <v>479</v>
      </c>
      <c r="O1544" s="2" t="s">
        <v>540</v>
      </c>
      <c r="Q1544" s="1"/>
      <c r="S1544" s="5"/>
      <c r="T1544" s="41"/>
      <c r="U1544" s="8"/>
      <c r="W1544" s="2" t="s">
        <v>471</v>
      </c>
      <c r="X1544" s="45" t="str" cm="1">
        <f t="array" ref="X1544">IF(X1298="TRUE",IF(AND(C1540&lt;&gt;1,C1541:C1544="",S1540:U1544=""), "FALSE","TRUE"),"FALSE")</f>
        <v>FALSE</v>
      </c>
      <c r="Z1544" s="1"/>
    </row>
    <row r="1545" spans="2:26" hidden="1" outlineLevel="1" x14ac:dyDescent="0.4">
      <c r="B1545" s="7" t="s">
        <v>134</v>
      </c>
      <c r="C1545" s="5">
        <v>5</v>
      </c>
      <c r="D1545" s="30"/>
      <c r="E1545" s="2" t="s">
        <v>392</v>
      </c>
      <c r="F1545" s="2" t="s">
        <v>106</v>
      </c>
      <c r="G1545" s="2" t="s">
        <v>103</v>
      </c>
      <c r="H1545" s="2">
        <v>235</v>
      </c>
      <c r="I1545" s="2">
        <v>207</v>
      </c>
      <c r="K1545" s="2">
        <v>3</v>
      </c>
      <c r="L1545" s="2" t="s">
        <v>136</v>
      </c>
      <c r="M1545" s="2" t="s">
        <v>476</v>
      </c>
      <c r="N1545" s="2" t="s">
        <v>479</v>
      </c>
      <c r="O1545" s="2" t="s">
        <v>540</v>
      </c>
      <c r="Q1545" s="1"/>
      <c r="S1545" s="5"/>
      <c r="T1545" s="41"/>
      <c r="U1545" s="8"/>
      <c r="V1545" s="2" t="s">
        <v>105</v>
      </c>
      <c r="W1545" s="2" t="s">
        <v>561</v>
      </c>
      <c r="X1545" s="45" t="str" cm="1">
        <f t="array" ref="X1545">IF(X1298="TRUE",IF(AND(C1545&lt;&gt;1,C1546:C1549="",S1545:U1549=""), "FALSE","TRUE"),"FALSE")</f>
        <v>FALSE</v>
      </c>
      <c r="Z1545" s="1"/>
    </row>
    <row r="1546" spans="2:26" hidden="1" outlineLevel="1" x14ac:dyDescent="0.4">
      <c r="B1546" s="7" t="s">
        <v>237</v>
      </c>
      <c r="C1546" s="8"/>
      <c r="D1546" s="31"/>
      <c r="E1546" s="2" t="s">
        <v>542</v>
      </c>
      <c r="F1546" s="2" t="s">
        <v>233</v>
      </c>
      <c r="G1546" s="2" t="s">
        <v>239</v>
      </c>
      <c r="H1546" s="2">
        <v>235</v>
      </c>
      <c r="I1546" s="2">
        <v>207</v>
      </c>
      <c r="K1546" s="2">
        <v>60</v>
      </c>
      <c r="L1546" s="2" t="s">
        <v>30</v>
      </c>
      <c r="M1546" s="2" t="s">
        <v>476</v>
      </c>
      <c r="N1546" s="2" t="s">
        <v>479</v>
      </c>
      <c r="O1546" s="2" t="s">
        <v>540</v>
      </c>
      <c r="Q1546" s="1"/>
      <c r="S1546" s="5"/>
      <c r="T1546" s="41"/>
      <c r="U1546" s="8"/>
      <c r="W1546" s="2" t="s">
        <v>568</v>
      </c>
      <c r="X1546" s="45" t="str" cm="1">
        <f t="array" ref="X1546">IF(X1298="TRUE",IF(AND(C1545&lt;&gt;1,C1546:C1549="",S1545:U1549=""), "FALSE","TRUE"),"FALSE")</f>
        <v>FALSE</v>
      </c>
      <c r="Z1546" s="1"/>
    </row>
    <row r="1547" spans="2:26" hidden="1" outlineLevel="1" x14ac:dyDescent="0.4">
      <c r="B1547" s="7" t="s">
        <v>240</v>
      </c>
      <c r="C1547" s="8"/>
      <c r="D1547" s="31"/>
      <c r="E1547" s="2" t="s">
        <v>543</v>
      </c>
      <c r="F1547" s="2" t="str">
        <f>IF(C1546="","^.{1,120}$|^$","^.{1,120}$")</f>
        <v>^.{1,120}$|^$</v>
      </c>
      <c r="G1547" s="2" t="s">
        <v>229</v>
      </c>
      <c r="H1547" s="2">
        <v>235</v>
      </c>
      <c r="I1547" s="2">
        <v>207</v>
      </c>
      <c r="K1547" s="2">
        <v>120</v>
      </c>
      <c r="L1547" s="2" t="s">
        <v>30</v>
      </c>
      <c r="M1547" s="2" t="s">
        <v>476</v>
      </c>
      <c r="N1547" s="2" t="s">
        <v>479</v>
      </c>
      <c r="O1547" s="2" t="s">
        <v>540</v>
      </c>
      <c r="Q1547" s="1"/>
      <c r="S1547" s="5"/>
      <c r="T1547" s="41"/>
      <c r="U1547" s="8"/>
      <c r="W1547" s="2" t="s">
        <v>468</v>
      </c>
      <c r="X1547" s="45" t="str" cm="1">
        <f t="array" ref="X1547">IF(X1298="TRUE",IF(AND(C1545&lt;&gt;1,C1546:C1549="",S1545:U1549=""), "FALSE","TRUE"),"FALSE")</f>
        <v>FALSE</v>
      </c>
      <c r="Z1547" s="1"/>
    </row>
    <row r="1548" spans="2:26" hidden="1" outlineLevel="1" x14ac:dyDescent="0.4">
      <c r="B1548" s="7" t="s">
        <v>243</v>
      </c>
      <c r="C1548" s="8"/>
      <c r="D1548" s="31"/>
      <c r="E1548" s="2" t="s">
        <v>544</v>
      </c>
      <c r="F1548" s="2" t="s">
        <v>116</v>
      </c>
      <c r="G1548" s="2" t="s">
        <v>115</v>
      </c>
      <c r="H1548" s="2">
        <v>235</v>
      </c>
      <c r="I1548" s="2">
        <v>207</v>
      </c>
      <c r="K1548" s="2">
        <v>120</v>
      </c>
      <c r="L1548" s="2" t="s">
        <v>30</v>
      </c>
      <c r="M1548" s="2" t="s">
        <v>476</v>
      </c>
      <c r="N1548" s="2" t="s">
        <v>479</v>
      </c>
      <c r="O1548" s="2" t="s">
        <v>540</v>
      </c>
      <c r="Q1548" s="1"/>
      <c r="S1548" s="5"/>
      <c r="T1548" s="41"/>
      <c r="U1548" s="8"/>
      <c r="W1548" s="2" t="s">
        <v>468</v>
      </c>
      <c r="X1548" s="45" t="str" cm="1">
        <f t="array" ref="X1548">IF(X1298="TRUE",IF(AND(C1545&lt;&gt;1,C1546:C1549="",S1545:U1549=""), "FALSE","TRUE"),"FALSE")</f>
        <v>FALSE</v>
      </c>
      <c r="Z1548" s="1"/>
    </row>
    <row r="1549" spans="2:26" hidden="1" outlineLevel="1" x14ac:dyDescent="0.4">
      <c r="B1549" s="7" t="s">
        <v>245</v>
      </c>
      <c r="C1549" s="8"/>
      <c r="D1549" s="31"/>
      <c r="E1549" s="2" t="s">
        <v>545</v>
      </c>
      <c r="F1549" s="2" t="str">
        <f>IF(C1546="","^.{1,1024}$|^$","^.{1,1024}$")</f>
        <v>^.{1,1024}$|^$</v>
      </c>
      <c r="G1549" s="2" t="s">
        <v>247</v>
      </c>
      <c r="H1549" s="2">
        <v>235</v>
      </c>
      <c r="I1549" s="2">
        <v>207</v>
      </c>
      <c r="K1549" s="2">
        <v>1024</v>
      </c>
      <c r="L1549" s="2" t="s">
        <v>30</v>
      </c>
      <c r="M1549" s="2" t="s">
        <v>476</v>
      </c>
      <c r="N1549" s="2" t="s">
        <v>479</v>
      </c>
      <c r="O1549" s="2" t="s">
        <v>540</v>
      </c>
      <c r="Q1549" s="1"/>
      <c r="S1549" s="5"/>
      <c r="T1549" s="41"/>
      <c r="U1549" s="8"/>
      <c r="W1549" s="2" t="s">
        <v>471</v>
      </c>
      <c r="X1549" s="45" t="str" cm="1">
        <f t="array" ref="X1549">IF(X1298="TRUE",IF(AND(C1545&lt;&gt;1,C1546:C1549="",S1545:U1549=""), "FALSE","TRUE"),"FALSE")</f>
        <v>FALSE</v>
      </c>
      <c r="Z1549" s="1"/>
    </row>
    <row r="1550" spans="2:26" x14ac:dyDescent="0.4">
      <c r="B1550" s="3" t="s">
        <v>19</v>
      </c>
      <c r="I1550" s="2">
        <v>207</v>
      </c>
      <c r="Q1550" s="1"/>
      <c r="Z1550" s="1"/>
    </row>
    <row r="1551" spans="2:26" x14ac:dyDescent="0.4">
      <c r="B1551" s="50" t="s">
        <v>546</v>
      </c>
      <c r="C1551" s="50"/>
      <c r="D1551" s="33"/>
      <c r="E1551" s="2" t="s">
        <v>547</v>
      </c>
      <c r="I1551" s="2">
        <v>207</v>
      </c>
      <c r="L1551" s="2" t="s">
        <v>548</v>
      </c>
      <c r="M1551" s="2" t="s">
        <v>476</v>
      </c>
      <c r="N1551" s="2" t="s">
        <v>479</v>
      </c>
      <c r="O1551" s="2" t="s">
        <v>547</v>
      </c>
      <c r="Q1551" s="1"/>
      <c r="R1551" s="2" t="str">
        <f>IF(AND(C1553="",C1554="",C1555="",C1556=""), "TRUE", "FALSE")</f>
        <v>TRUE</v>
      </c>
      <c r="S1551" s="43" t="s">
        <v>36</v>
      </c>
      <c r="T1551" s="44" t="s">
        <v>37</v>
      </c>
      <c r="U1551" s="43" t="s">
        <v>38</v>
      </c>
      <c r="Z1551" s="1"/>
    </row>
    <row r="1552" spans="2:26" x14ac:dyDescent="0.4">
      <c r="B1552" s="7" t="s">
        <v>134</v>
      </c>
      <c r="C1552" s="5">
        <v>1</v>
      </c>
      <c r="D1552" s="30"/>
      <c r="E1552" s="2" t="s">
        <v>392</v>
      </c>
      <c r="F1552" s="2" t="s">
        <v>102</v>
      </c>
      <c r="G1552" s="2" t="s">
        <v>103</v>
      </c>
      <c r="H1552" s="2">
        <v>241</v>
      </c>
      <c r="I1552" s="2">
        <v>207</v>
      </c>
      <c r="K1552" s="2">
        <v>3</v>
      </c>
      <c r="L1552" s="2" t="s">
        <v>136</v>
      </c>
      <c r="M1552" s="2" t="s">
        <v>476</v>
      </c>
      <c r="N1552" s="2" t="s">
        <v>479</v>
      </c>
      <c r="O1552" s="2" t="s">
        <v>547</v>
      </c>
      <c r="Q1552" s="1"/>
      <c r="S1552" s="5"/>
      <c r="T1552" s="41"/>
      <c r="U1552" s="8"/>
      <c r="V1552" s="2" t="s">
        <v>105</v>
      </c>
      <c r="W1552" s="2" t="s">
        <v>561</v>
      </c>
      <c r="X1552" s="45" t="str" cm="1">
        <f t="array" ref="X1552">IF(X1298="TRUE",IF(AND(C1552&lt;&gt;1,C1553:C1556="",S1552:U1556=""), "FALSE","TRUE"),"FALSE")</f>
        <v>FALSE</v>
      </c>
      <c r="Z1552" s="1"/>
    </row>
    <row r="1553" spans="2:26" x14ac:dyDescent="0.4">
      <c r="B1553" s="7" t="s">
        <v>549</v>
      </c>
      <c r="C1553" s="8"/>
      <c r="D1553" s="31"/>
      <c r="E1553" s="2" t="s">
        <v>550</v>
      </c>
      <c r="F1553" s="2" t="s">
        <v>551</v>
      </c>
      <c r="G1553" s="2" t="s">
        <v>552</v>
      </c>
      <c r="H1553" s="2">
        <v>241</v>
      </c>
      <c r="I1553" s="2">
        <v>207</v>
      </c>
      <c r="K1553" s="2">
        <v>10</v>
      </c>
      <c r="L1553" s="2" t="s">
        <v>30</v>
      </c>
      <c r="M1553" s="2" t="s">
        <v>476</v>
      </c>
      <c r="N1553" s="2" t="s">
        <v>479</v>
      </c>
      <c r="O1553" s="2" t="s">
        <v>547</v>
      </c>
      <c r="Q1553" s="1"/>
      <c r="S1553" s="5"/>
      <c r="T1553" s="41"/>
      <c r="U1553" s="8"/>
      <c r="W1553" s="2" t="s">
        <v>569</v>
      </c>
      <c r="X1553" s="45" t="str" cm="1">
        <f t="array" ref="X1553">IF(X1298="TRUE",IF(AND(C1552&lt;&gt;1,C1553:C1556="",S1552:U1556=""), "FALSE","TRUE"),"FALSE")</f>
        <v>FALSE</v>
      </c>
      <c r="Z1553" s="1"/>
    </row>
    <row r="1554" spans="2:26" x14ac:dyDescent="0.4">
      <c r="B1554" s="7" t="s">
        <v>554</v>
      </c>
      <c r="C1554" s="8"/>
      <c r="D1554" s="31"/>
      <c r="E1554" s="2" t="s">
        <v>555</v>
      </c>
      <c r="F1554" s="2" t="s">
        <v>114</v>
      </c>
      <c r="G1554" s="2" t="s">
        <v>115</v>
      </c>
      <c r="H1554" s="2">
        <v>241</v>
      </c>
      <c r="I1554" s="2">
        <v>207</v>
      </c>
      <c r="K1554" s="2">
        <v>120</v>
      </c>
      <c r="L1554" s="2" t="s">
        <v>30</v>
      </c>
      <c r="M1554" s="2" t="s">
        <v>476</v>
      </c>
      <c r="N1554" s="2" t="s">
        <v>479</v>
      </c>
      <c r="O1554" s="2" t="s">
        <v>547</v>
      </c>
      <c r="Q1554" s="1"/>
      <c r="S1554" s="5"/>
      <c r="T1554" s="41"/>
      <c r="U1554" s="8"/>
      <c r="W1554" s="2" t="s">
        <v>468</v>
      </c>
      <c r="X1554" s="45" t="str" cm="1">
        <f t="array" ref="X1554">IF(X1298="TRUE",IF(AND(C1552&lt;&gt;1,C1553:C1556="",S1552:U1556=""), "FALSE","TRUE"),"FALSE")</f>
        <v>FALSE</v>
      </c>
      <c r="Z1554" s="1"/>
    </row>
    <row r="1555" spans="2:26" x14ac:dyDescent="0.4">
      <c r="B1555" s="7" t="s">
        <v>112</v>
      </c>
      <c r="C1555" s="8"/>
      <c r="D1555" s="31"/>
      <c r="E1555" s="2" t="s">
        <v>556</v>
      </c>
      <c r="F1555" s="2" t="s">
        <v>114</v>
      </c>
      <c r="G1555" s="2" t="s">
        <v>115</v>
      </c>
      <c r="H1555" s="2">
        <v>241</v>
      </c>
      <c r="I1555" s="2">
        <v>207</v>
      </c>
      <c r="K1555" s="2">
        <v>120</v>
      </c>
      <c r="L1555" s="2" t="s">
        <v>30</v>
      </c>
      <c r="M1555" s="2" t="s">
        <v>476</v>
      </c>
      <c r="N1555" s="2" t="s">
        <v>479</v>
      </c>
      <c r="O1555" s="2" t="s">
        <v>547</v>
      </c>
      <c r="Q1555" s="1"/>
      <c r="S1555" s="5"/>
      <c r="T1555" s="41"/>
      <c r="U1555" s="8"/>
      <c r="W1555" s="2" t="s">
        <v>468</v>
      </c>
      <c r="X1555" s="45" t="str" cm="1">
        <f t="array" ref="X1555">IF(X1298="TRUE",IF(AND(C1552&lt;&gt;1,C1553:C1556="",S1552:U1556=""), "FALSE","TRUE"),"FALSE")</f>
        <v>FALSE</v>
      </c>
      <c r="Z1555" s="1"/>
    </row>
    <row r="1556" spans="2:26" x14ac:dyDescent="0.4">
      <c r="B1556" s="7" t="s">
        <v>117</v>
      </c>
      <c r="C1556" s="8"/>
      <c r="D1556" s="31"/>
      <c r="E1556" s="2" t="s">
        <v>557</v>
      </c>
      <c r="F1556" s="2" t="s">
        <v>116</v>
      </c>
      <c r="G1556" s="2" t="s">
        <v>115</v>
      </c>
      <c r="H1556" s="2">
        <v>241</v>
      </c>
      <c r="I1556" s="2">
        <v>207</v>
      </c>
      <c r="K1556" s="2">
        <v>120</v>
      </c>
      <c r="L1556" s="2" t="s">
        <v>30</v>
      </c>
      <c r="M1556" s="2" t="s">
        <v>476</v>
      </c>
      <c r="N1556" s="2" t="s">
        <v>479</v>
      </c>
      <c r="O1556" s="2" t="s">
        <v>547</v>
      </c>
      <c r="Q1556" s="1"/>
      <c r="S1556" s="5"/>
      <c r="T1556" s="41"/>
      <c r="U1556" s="8"/>
      <c r="W1556" s="2" t="s">
        <v>468</v>
      </c>
      <c r="X1556" s="45" t="str" cm="1">
        <f t="array" ref="X1556">IF(X1298="TRUE",IF(AND(C1552&lt;&gt;1,C1553:C1556="",S1552:U1556=""), "FALSE","TRUE"),"FALSE")</f>
        <v>FALSE</v>
      </c>
      <c r="Z1556" s="1"/>
    </row>
    <row r="1557" spans="2:26" x14ac:dyDescent="0.4">
      <c r="B1557" s="7" t="s">
        <v>134</v>
      </c>
      <c r="C1557" s="5">
        <v>2</v>
      </c>
      <c r="D1557" s="30"/>
      <c r="E1557" s="2" t="s">
        <v>392</v>
      </c>
      <c r="F1557" s="2" t="s">
        <v>102</v>
      </c>
      <c r="G1557" s="2" t="s">
        <v>103</v>
      </c>
      <c r="H1557" s="2">
        <v>241</v>
      </c>
      <c r="I1557" s="2">
        <v>207</v>
      </c>
      <c r="K1557" s="2">
        <v>3</v>
      </c>
      <c r="L1557" s="2" t="s">
        <v>136</v>
      </c>
      <c r="M1557" s="2" t="s">
        <v>476</v>
      </c>
      <c r="N1557" s="2" t="s">
        <v>479</v>
      </c>
      <c r="O1557" s="2" t="s">
        <v>547</v>
      </c>
      <c r="Q1557" s="1"/>
      <c r="S1557" s="5"/>
      <c r="T1557" s="41"/>
      <c r="U1557" s="8"/>
      <c r="V1557" s="2" t="s">
        <v>105</v>
      </c>
      <c r="W1557" s="2" t="s">
        <v>561</v>
      </c>
      <c r="X1557" s="45" t="str" cm="1">
        <f t="array" ref="X1557">IF(X1298="TRUE",IF(AND(C1557&lt;&gt;1,C1558:C1561="",S1557:U1561=""), "FALSE","TRUE"),"FALSE")</f>
        <v>FALSE</v>
      </c>
      <c r="Z1557" s="1"/>
    </row>
    <row r="1558" spans="2:26" x14ac:dyDescent="0.4">
      <c r="B1558" s="7" t="s">
        <v>549</v>
      </c>
      <c r="C1558" s="8"/>
      <c r="D1558" s="31"/>
      <c r="E1558" s="2" t="s">
        <v>550</v>
      </c>
      <c r="F1558" s="2" t="s">
        <v>551</v>
      </c>
      <c r="G1558" s="2" t="s">
        <v>552</v>
      </c>
      <c r="H1558" s="2">
        <v>241</v>
      </c>
      <c r="I1558" s="2">
        <v>207</v>
      </c>
      <c r="K1558" s="2">
        <v>10</v>
      </c>
      <c r="L1558" s="2" t="s">
        <v>30</v>
      </c>
      <c r="M1558" s="2" t="s">
        <v>476</v>
      </c>
      <c r="N1558" s="2" t="s">
        <v>479</v>
      </c>
      <c r="O1558" s="2" t="s">
        <v>547</v>
      </c>
      <c r="Q1558" s="1"/>
      <c r="S1558" s="5"/>
      <c r="T1558" s="41"/>
      <c r="U1558" s="8"/>
      <c r="W1558" s="2" t="s">
        <v>569</v>
      </c>
      <c r="X1558" s="45" t="str" cm="1">
        <f t="array" ref="X1558">IF(X1298="TRUE",IF(AND(C1557&lt;&gt;1,C1558:C1561="",S1557:U1561=""), "FALSE","TRUE"),"FALSE")</f>
        <v>FALSE</v>
      </c>
      <c r="Z1558" s="1"/>
    </row>
    <row r="1559" spans="2:26" x14ac:dyDescent="0.4">
      <c r="B1559" s="7" t="s">
        <v>554</v>
      </c>
      <c r="C1559" s="8"/>
      <c r="D1559" s="31"/>
      <c r="E1559" s="2" t="s">
        <v>555</v>
      </c>
      <c r="F1559" s="2" t="s">
        <v>114</v>
      </c>
      <c r="G1559" s="2" t="s">
        <v>115</v>
      </c>
      <c r="H1559" s="2">
        <v>241</v>
      </c>
      <c r="I1559" s="2">
        <v>207</v>
      </c>
      <c r="K1559" s="2">
        <v>120</v>
      </c>
      <c r="L1559" s="2" t="s">
        <v>30</v>
      </c>
      <c r="M1559" s="2" t="s">
        <v>476</v>
      </c>
      <c r="N1559" s="2" t="s">
        <v>479</v>
      </c>
      <c r="O1559" s="2" t="s">
        <v>547</v>
      </c>
      <c r="Q1559" s="1"/>
      <c r="S1559" s="5"/>
      <c r="T1559" s="41"/>
      <c r="U1559" s="8"/>
      <c r="W1559" s="2" t="s">
        <v>468</v>
      </c>
      <c r="X1559" s="45" t="str" cm="1">
        <f t="array" ref="X1559">IF(X1298="TRUE",IF(AND(C1557&lt;&gt;1,C1558:C1561="",S1557:U1561=""), "FALSE","TRUE"),"FALSE")</f>
        <v>FALSE</v>
      </c>
      <c r="Z1559" s="1"/>
    </row>
    <row r="1560" spans="2:26" x14ac:dyDescent="0.4">
      <c r="B1560" s="7" t="s">
        <v>112</v>
      </c>
      <c r="C1560" s="8"/>
      <c r="D1560" s="31"/>
      <c r="E1560" s="2" t="s">
        <v>556</v>
      </c>
      <c r="F1560" s="2" t="s">
        <v>114</v>
      </c>
      <c r="G1560" s="2" t="s">
        <v>115</v>
      </c>
      <c r="H1560" s="2">
        <v>241</v>
      </c>
      <c r="I1560" s="2">
        <v>207</v>
      </c>
      <c r="K1560" s="2">
        <v>120</v>
      </c>
      <c r="L1560" s="2" t="s">
        <v>30</v>
      </c>
      <c r="M1560" s="2" t="s">
        <v>476</v>
      </c>
      <c r="N1560" s="2" t="s">
        <v>479</v>
      </c>
      <c r="O1560" s="2" t="s">
        <v>547</v>
      </c>
      <c r="Q1560" s="1"/>
      <c r="S1560" s="5"/>
      <c r="T1560" s="41"/>
      <c r="U1560" s="8"/>
      <c r="W1560" s="2" t="s">
        <v>468</v>
      </c>
      <c r="X1560" s="45" t="str" cm="1">
        <f t="array" ref="X1560">IF(X1298="TRUE",IF(AND(C1557&lt;&gt;1,C1558:C1561="",S1557:U1561=""), "FALSE","TRUE"),"FALSE")</f>
        <v>FALSE</v>
      </c>
      <c r="Z1560" s="1"/>
    </row>
    <row r="1561" spans="2:26" x14ac:dyDescent="0.4">
      <c r="B1561" s="7" t="s">
        <v>117</v>
      </c>
      <c r="C1561" s="8"/>
      <c r="D1561" s="31"/>
      <c r="E1561" s="2" t="s">
        <v>557</v>
      </c>
      <c r="F1561" s="2" t="s">
        <v>116</v>
      </c>
      <c r="G1561" s="2" t="s">
        <v>115</v>
      </c>
      <c r="H1561" s="2">
        <v>241</v>
      </c>
      <c r="I1561" s="2">
        <v>207</v>
      </c>
      <c r="K1561" s="2">
        <v>120</v>
      </c>
      <c r="L1561" s="2" t="s">
        <v>30</v>
      </c>
      <c r="M1561" s="2" t="s">
        <v>476</v>
      </c>
      <c r="N1561" s="2" t="s">
        <v>479</v>
      </c>
      <c r="O1561" s="2" t="s">
        <v>547</v>
      </c>
      <c r="Q1561" s="1"/>
      <c r="S1561" s="5"/>
      <c r="T1561" s="41"/>
      <c r="U1561" s="8"/>
      <c r="W1561" s="2" t="s">
        <v>468</v>
      </c>
      <c r="X1561" s="45" t="str" cm="1">
        <f t="array" ref="X1561">IF(X1298="TRUE",IF(AND(C1557&lt;&gt;1,C1558:C1561="",S1557:U1561=""), "FALSE","TRUE"),"FALSE")</f>
        <v>FALSE</v>
      </c>
      <c r="Z1561" s="1"/>
    </row>
    <row r="1562" spans="2:26" x14ac:dyDescent="0.4">
      <c r="B1562" s="3" t="s">
        <v>19</v>
      </c>
      <c r="I1562" s="2">
        <v>207</v>
      </c>
      <c r="Q1562" s="1"/>
      <c r="S1562" s="43" t="s">
        <v>36</v>
      </c>
      <c r="T1562" s="44" t="s">
        <v>37</v>
      </c>
      <c r="U1562" s="43" t="s">
        <v>38</v>
      </c>
      <c r="Z1562" s="1"/>
    </row>
    <row r="1563" spans="2:26" x14ac:dyDescent="0.4">
      <c r="B1563" s="7" t="s">
        <v>558</v>
      </c>
      <c r="C1563" s="8"/>
      <c r="D1563" s="31"/>
      <c r="E1563" s="2" t="s">
        <v>559</v>
      </c>
      <c r="F1563" s="2" t="s">
        <v>560</v>
      </c>
      <c r="G1563" s="2" t="s">
        <v>23</v>
      </c>
      <c r="I1563" s="2">
        <v>207</v>
      </c>
      <c r="J1563" s="2" t="s">
        <v>459</v>
      </c>
      <c r="L1563" s="2" t="s">
        <v>30</v>
      </c>
      <c r="M1563" s="2" t="s">
        <v>476</v>
      </c>
      <c r="N1563" s="2" t="s">
        <v>479</v>
      </c>
      <c r="Q1563" s="1"/>
      <c r="S1563" s="5"/>
      <c r="T1563" s="41"/>
      <c r="U1563" s="8"/>
      <c r="W1563" s="2" t="s">
        <v>560</v>
      </c>
      <c r="X1563" s="2" t="str">
        <f>X$1298</f>
        <v>FALSE</v>
      </c>
      <c r="Z1563" s="1"/>
    </row>
    <row r="1564" spans="2:26" x14ac:dyDescent="0.4">
      <c r="C1564" s="18"/>
      <c r="D1564" s="18"/>
      <c r="I1564" s="2">
        <v>207</v>
      </c>
      <c r="J1564" s="2" t="s">
        <v>362</v>
      </c>
      <c r="Q1564" s="1"/>
      <c r="Z1564" s="1"/>
    </row>
    <row r="1565" spans="2:26" x14ac:dyDescent="0.4">
      <c r="B1565" s="50" t="s">
        <v>478</v>
      </c>
      <c r="C1565" s="50"/>
      <c r="D1565" s="33"/>
      <c r="E1565" s="2" t="s">
        <v>479</v>
      </c>
      <c r="I1565" s="2">
        <v>207</v>
      </c>
      <c r="L1565" s="2" t="s">
        <v>480</v>
      </c>
      <c r="M1565" s="2" t="s">
        <v>476</v>
      </c>
      <c r="N1565" s="2" t="s">
        <v>479</v>
      </c>
      <c r="Q1565" s="1"/>
      <c r="S1565" s="43" t="s">
        <v>36</v>
      </c>
      <c r="T1565" s="44" t="s">
        <v>37</v>
      </c>
      <c r="U1565" s="43" t="s">
        <v>38</v>
      </c>
      <c r="Z1565" s="1"/>
    </row>
    <row r="1566" spans="2:26" x14ac:dyDescent="0.4">
      <c r="B1566" s="7" t="s">
        <v>134</v>
      </c>
      <c r="C1566" s="5">
        <v>4</v>
      </c>
      <c r="D1566" s="30"/>
      <c r="E1566" s="2" t="s">
        <v>135</v>
      </c>
      <c r="F1566" s="2" t="s">
        <v>102</v>
      </c>
      <c r="G1566" s="2" t="s">
        <v>103</v>
      </c>
      <c r="I1566" s="2">
        <v>207</v>
      </c>
      <c r="K1566" s="2">
        <v>3</v>
      </c>
      <c r="L1566" s="2" t="s">
        <v>136</v>
      </c>
      <c r="M1566" s="2" t="s">
        <v>476</v>
      </c>
      <c r="N1566" s="2" t="s">
        <v>479</v>
      </c>
      <c r="Q1566" s="1"/>
      <c r="S1566" s="5"/>
      <c r="T1566" s="41"/>
      <c r="U1566" s="8"/>
      <c r="V1566" s="2" t="s">
        <v>105</v>
      </c>
      <c r="W1566" s="2" t="s">
        <v>561</v>
      </c>
      <c r="X1566" s="2" t="str" cm="1">
        <f t="array" ref="X1566">IF(AND(C$1566&lt;&gt;1,C$1567:C$1571="",S$1566:U$1571=""), "FALSE","TRUE")</f>
        <v>FALSE</v>
      </c>
      <c r="Z1566" s="1"/>
    </row>
    <row r="1567" spans="2:26" x14ac:dyDescent="0.4">
      <c r="B1567" s="7" t="s">
        <v>481</v>
      </c>
      <c r="C1567" s="8"/>
      <c r="D1567" s="31"/>
      <c r="E1567" s="2" t="s">
        <v>482</v>
      </c>
      <c r="F1567" s="2" t="s">
        <v>114</v>
      </c>
      <c r="G1567" s="2" t="s">
        <v>115</v>
      </c>
      <c r="I1567" s="2">
        <v>207</v>
      </c>
      <c r="K1567" s="2">
        <v>120</v>
      </c>
      <c r="L1567" s="2" t="s">
        <v>30</v>
      </c>
      <c r="M1567" s="2" t="s">
        <v>476</v>
      </c>
      <c r="N1567" s="2" t="s">
        <v>479</v>
      </c>
      <c r="Q1567" s="1"/>
      <c r="S1567" s="5"/>
      <c r="T1567" s="41"/>
      <c r="U1567" s="8"/>
      <c r="W1567" s="2" t="s">
        <v>468</v>
      </c>
      <c r="X1567" s="2" t="str" cm="1">
        <f t="array" ref="X1567">IF(AND(C$1566&lt;&gt;1,C$1567:C$1571="",S$1566:U$1571=""), "FALSE","TRUE")</f>
        <v>FALSE</v>
      </c>
      <c r="Z1567" s="1"/>
    </row>
    <row r="1568" spans="2:26" x14ac:dyDescent="0.4">
      <c r="B1568" s="7" t="s">
        <v>483</v>
      </c>
      <c r="C1568" s="8"/>
      <c r="D1568" s="31"/>
      <c r="E1568" s="2" t="s">
        <v>484</v>
      </c>
      <c r="F1568" s="2" t="s">
        <v>370</v>
      </c>
      <c r="G1568" s="2" t="s">
        <v>369</v>
      </c>
      <c r="I1568" s="2">
        <v>207</v>
      </c>
      <c r="K1568" s="2">
        <v>240</v>
      </c>
      <c r="L1568" s="2" t="s">
        <v>30</v>
      </c>
      <c r="M1568" s="2" t="s">
        <v>476</v>
      </c>
      <c r="N1568" s="2" t="s">
        <v>479</v>
      </c>
      <c r="Q1568" s="1"/>
      <c r="S1568" s="5"/>
      <c r="T1568" s="41"/>
      <c r="U1568" s="8"/>
      <c r="W1568" s="2" t="s">
        <v>465</v>
      </c>
      <c r="X1568" s="2" t="str" cm="1">
        <f t="array" ref="X1568">IF(AND(C$1566&lt;&gt;1,C$1567:C$1571="",S$1566:U$1571=""), "FALSE","TRUE")</f>
        <v>FALSE</v>
      </c>
      <c r="Z1568" s="1"/>
    </row>
    <row r="1569" spans="2:26" x14ac:dyDescent="0.4">
      <c r="B1569" s="7" t="s">
        <v>112</v>
      </c>
      <c r="C1569" s="8"/>
      <c r="D1569" s="31"/>
      <c r="E1569" s="2" t="s">
        <v>486</v>
      </c>
      <c r="F1569" s="2" t="s">
        <v>114</v>
      </c>
      <c r="G1569" s="2" t="s">
        <v>115</v>
      </c>
      <c r="I1569" s="2">
        <v>207</v>
      </c>
      <c r="K1569" s="2">
        <v>120</v>
      </c>
      <c r="L1569" s="2" t="s">
        <v>30</v>
      </c>
      <c r="M1569" s="2" t="s">
        <v>476</v>
      </c>
      <c r="N1569" s="2" t="s">
        <v>479</v>
      </c>
      <c r="Q1569" s="1"/>
      <c r="S1569" s="5"/>
      <c r="T1569" s="41"/>
      <c r="U1569" s="8"/>
      <c r="W1569" s="2" t="s">
        <v>468</v>
      </c>
      <c r="X1569" s="2" t="str" cm="1">
        <f t="array" ref="X1569">IF(AND(C$1566&lt;&gt;1,C$1567:C$1571="",S$1566:U$1571=""), "FALSE","TRUE")</f>
        <v>FALSE</v>
      </c>
      <c r="Z1569" s="1"/>
    </row>
    <row r="1570" spans="2:26" x14ac:dyDescent="0.4">
      <c r="B1570" s="7" t="s">
        <v>117</v>
      </c>
      <c r="C1570" s="8"/>
      <c r="D1570" s="31"/>
      <c r="E1570" s="2" t="s">
        <v>487</v>
      </c>
      <c r="F1570" s="2" t="s">
        <v>116</v>
      </c>
      <c r="G1570" s="2" t="s">
        <v>115</v>
      </c>
      <c r="I1570" s="2">
        <v>207</v>
      </c>
      <c r="K1570" s="2">
        <v>120</v>
      </c>
      <c r="L1570" s="2" t="s">
        <v>30</v>
      </c>
      <c r="M1570" s="2" t="s">
        <v>476</v>
      </c>
      <c r="N1570" s="2" t="s">
        <v>479</v>
      </c>
      <c r="Q1570" s="1"/>
      <c r="S1570" s="5"/>
      <c r="T1570" s="41"/>
      <c r="U1570" s="8"/>
      <c r="W1570" s="2" t="s">
        <v>468</v>
      </c>
      <c r="X1570" s="2" t="str" cm="1">
        <f t="array" ref="X1570">IF(AND(C$1566&lt;&gt;1,C$1567:C$1571="",S$1566:U$1571=""), "FALSE","TRUE")</f>
        <v>FALSE</v>
      </c>
      <c r="Z1570" s="1"/>
    </row>
    <row r="1571" spans="2:26" x14ac:dyDescent="0.4">
      <c r="B1571" s="7" t="s">
        <v>333</v>
      </c>
      <c r="C1571" s="11"/>
      <c r="D1571" s="34"/>
      <c r="E1571" s="2" t="s">
        <v>488</v>
      </c>
      <c r="F1571" s="2" t="s">
        <v>489</v>
      </c>
      <c r="G1571" s="2" t="s">
        <v>490</v>
      </c>
      <c r="I1571" s="2">
        <v>207</v>
      </c>
      <c r="K1571" s="2">
        <v>15</v>
      </c>
      <c r="L1571" s="2" t="s">
        <v>30</v>
      </c>
      <c r="M1571" s="2" t="s">
        <v>476</v>
      </c>
      <c r="N1571" s="2" t="s">
        <v>479</v>
      </c>
      <c r="Q1571" s="1"/>
      <c r="S1571" s="5"/>
      <c r="T1571" s="41"/>
      <c r="U1571" s="8"/>
      <c r="W1571" s="2" t="s">
        <v>562</v>
      </c>
      <c r="X1571" s="2" t="str" cm="1">
        <f t="array" ref="X1571">IF(AND(C$1566&lt;&gt;1,C$1567:C$1571="",S$1566:U$1571=""), "FALSE","TRUE")</f>
        <v>FALSE</v>
      </c>
      <c r="Z1571" s="1"/>
    </row>
    <row r="1572" spans="2:26" x14ac:dyDescent="0.4">
      <c r="B1572" s="3" t="s">
        <v>19</v>
      </c>
      <c r="I1572" s="2">
        <v>207</v>
      </c>
      <c r="Q1572" s="1"/>
      <c r="Z1572" s="1"/>
    </row>
    <row r="1573" spans="2:26" x14ac:dyDescent="0.4">
      <c r="B1573" s="50" t="s">
        <v>492</v>
      </c>
      <c r="C1573" s="50"/>
      <c r="D1573" s="33"/>
      <c r="E1573" s="2" t="s">
        <v>493</v>
      </c>
      <c r="I1573" s="2">
        <v>207</v>
      </c>
      <c r="L1573" s="2" t="s">
        <v>494</v>
      </c>
      <c r="M1573" s="2" t="s">
        <v>476</v>
      </c>
      <c r="N1573" s="2" t="s">
        <v>479</v>
      </c>
      <c r="O1573" s="2" t="s">
        <v>493</v>
      </c>
      <c r="Q1573" s="1"/>
      <c r="S1573" s="43" t="s">
        <v>36</v>
      </c>
      <c r="T1573" s="44" t="s">
        <v>37</v>
      </c>
      <c r="U1573" s="43" t="s">
        <v>38</v>
      </c>
      <c r="Z1573" s="1"/>
    </row>
    <row r="1574" spans="2:26" x14ac:dyDescent="0.4">
      <c r="B1574" s="7" t="s">
        <v>134</v>
      </c>
      <c r="C1574" s="5">
        <v>1</v>
      </c>
      <c r="D1574" s="30"/>
      <c r="E1574" s="2" t="s">
        <v>392</v>
      </c>
      <c r="F1574" s="2" t="s">
        <v>102</v>
      </c>
      <c r="G1574" s="2" t="s">
        <v>103</v>
      </c>
      <c r="H1574" s="2">
        <v>214</v>
      </c>
      <c r="I1574" s="2">
        <v>207</v>
      </c>
      <c r="K1574" s="2">
        <v>3</v>
      </c>
      <c r="L1574" s="2" t="s">
        <v>136</v>
      </c>
      <c r="M1574" s="2" t="s">
        <v>476</v>
      </c>
      <c r="N1574" s="2" t="s">
        <v>479</v>
      </c>
      <c r="O1574" s="2" t="s">
        <v>493</v>
      </c>
      <c r="Q1574" s="1"/>
      <c r="S1574" s="5"/>
      <c r="T1574" s="41"/>
      <c r="U1574" s="8"/>
      <c r="V1574" s="2" t="s">
        <v>105</v>
      </c>
      <c r="W1574" s="2" t="s">
        <v>561</v>
      </c>
      <c r="X1574" s="45" t="str" cm="1">
        <f t="array" ref="X1574">IF(X1566="TRUE",IF(AND(C1574&lt;&gt;1,C1575:C1578="",S1574:U1578=""), "FALSE","TRUE"),"FALSE")</f>
        <v>FALSE</v>
      </c>
      <c r="Z1574" s="1"/>
    </row>
    <row r="1575" spans="2:26" x14ac:dyDescent="0.4">
      <c r="B1575" s="7" t="s">
        <v>495</v>
      </c>
      <c r="C1575" s="8"/>
      <c r="D1575" s="31"/>
      <c r="E1575" s="2" t="s">
        <v>496</v>
      </c>
      <c r="F1575" s="2" t="s">
        <v>497</v>
      </c>
      <c r="G1575" s="2" t="s">
        <v>498</v>
      </c>
      <c r="H1575" s="2">
        <v>214</v>
      </c>
      <c r="I1575" s="2">
        <v>207</v>
      </c>
      <c r="K1575" s="2">
        <v>50</v>
      </c>
      <c r="L1575" s="2" t="s">
        <v>30</v>
      </c>
      <c r="M1575" s="2" t="s">
        <v>476</v>
      </c>
      <c r="N1575" s="2" t="s">
        <v>479</v>
      </c>
      <c r="O1575" s="2" t="s">
        <v>493</v>
      </c>
      <c r="Q1575" s="1"/>
      <c r="S1575" s="5"/>
      <c r="T1575" s="41"/>
      <c r="U1575" s="8"/>
      <c r="W1575" s="2" t="s">
        <v>563</v>
      </c>
      <c r="X1575" s="45" t="str" cm="1">
        <f t="array" ref="X1575">IF(X1566="TRUE",IF(AND(C1574&lt;&gt;1,C1575:C1578="",S1574:U1578=""), "FALSE","TRUE"),"FALSE")</f>
        <v>FALSE</v>
      </c>
      <c r="Z1575" s="1"/>
    </row>
    <row r="1576" spans="2:26" x14ac:dyDescent="0.4">
      <c r="B1576" s="7" t="s">
        <v>500</v>
      </c>
      <c r="C1576" s="5"/>
      <c r="D1576" s="30"/>
      <c r="E1576" s="2" t="s">
        <v>501</v>
      </c>
      <c r="F1576" s="2" t="s">
        <v>154</v>
      </c>
      <c r="G1576" s="2" t="s">
        <v>502</v>
      </c>
      <c r="H1576" s="2">
        <v>214</v>
      </c>
      <c r="I1576" s="2">
        <v>207</v>
      </c>
      <c r="K1576" s="2">
        <v>10</v>
      </c>
      <c r="L1576" s="2" t="s">
        <v>30</v>
      </c>
      <c r="M1576" s="2" t="s">
        <v>476</v>
      </c>
      <c r="N1576" s="2" t="s">
        <v>479</v>
      </c>
      <c r="O1576" s="2" t="s">
        <v>493</v>
      </c>
      <c r="Q1576" s="1"/>
      <c r="S1576" s="5"/>
      <c r="T1576" s="41"/>
      <c r="U1576" s="8"/>
      <c r="W1576" s="2" t="s">
        <v>472</v>
      </c>
      <c r="X1576" s="45" t="str" cm="1">
        <f t="array" ref="X1576">IF(X1566="TRUE",IF(AND(C1574&lt;&gt;1,C1575:C1578="",S1574:U1578=""), "FALSE","TRUE"),"FALSE")</f>
        <v>FALSE</v>
      </c>
      <c r="Z1576" s="1"/>
    </row>
    <row r="1577" spans="2:26" x14ac:dyDescent="0.4">
      <c r="B1577" s="7" t="s">
        <v>503</v>
      </c>
      <c r="C1577" s="5"/>
      <c r="D1577" s="30"/>
      <c r="E1577" s="2" t="s">
        <v>504</v>
      </c>
      <c r="F1577" s="2" t="s">
        <v>505</v>
      </c>
      <c r="G1577" s="2" t="s">
        <v>506</v>
      </c>
      <c r="H1577" s="2">
        <v>214</v>
      </c>
      <c r="I1577" s="2">
        <v>207</v>
      </c>
      <c r="K1577" s="2">
        <v>4</v>
      </c>
      <c r="L1577" s="2" t="s">
        <v>30</v>
      </c>
      <c r="M1577" s="2" t="s">
        <v>476</v>
      </c>
      <c r="N1577" s="2" t="s">
        <v>479</v>
      </c>
      <c r="O1577" s="2" t="s">
        <v>493</v>
      </c>
      <c r="Q1577" s="1"/>
      <c r="S1577" s="5"/>
      <c r="T1577" s="41"/>
      <c r="U1577" s="8"/>
      <c r="W1577" s="2" t="s">
        <v>564</v>
      </c>
      <c r="X1577" s="45" t="str" cm="1">
        <f t="array" ref="X1577">IF(X1566="TRUE",IF(AND(C1574&lt;&gt;1,C1575:C1578="",S1574:U1578=""), "FALSE","TRUE"),"FALSE")</f>
        <v>FALSE</v>
      </c>
      <c r="Z1577" s="1"/>
    </row>
    <row r="1578" spans="2:26" collapsed="1" x14ac:dyDescent="0.4">
      <c r="B1578" s="7" t="s">
        <v>508</v>
      </c>
      <c r="C1578" s="8"/>
      <c r="D1578" s="31"/>
      <c r="E1578" s="2" t="s">
        <v>509</v>
      </c>
      <c r="F1578" s="2" t="s">
        <v>510</v>
      </c>
      <c r="G1578" s="2" t="s">
        <v>511</v>
      </c>
      <c r="H1578" s="2">
        <v>214</v>
      </c>
      <c r="I1578" s="2">
        <v>207</v>
      </c>
      <c r="K1578" s="2">
        <v>120</v>
      </c>
      <c r="L1578" s="2" t="s">
        <v>30</v>
      </c>
      <c r="M1578" s="2" t="s">
        <v>476</v>
      </c>
      <c r="N1578" s="2" t="s">
        <v>479</v>
      </c>
      <c r="O1578" s="2" t="s">
        <v>493</v>
      </c>
      <c r="Q1578" s="1"/>
      <c r="S1578" s="5"/>
      <c r="T1578" s="41"/>
      <c r="U1578" s="8"/>
      <c r="W1578" s="2" t="s">
        <v>565</v>
      </c>
      <c r="X1578" s="45" t="str" cm="1">
        <f t="array" ref="X1578">IF(X1566="TRUE",IF(AND(C1574&lt;&gt;1,C1575:C1578="",S1574:U1578=""), "FALSE","TRUE"),"FALSE")</f>
        <v>FALSE</v>
      </c>
      <c r="Z1578" s="1"/>
    </row>
    <row r="1579" spans="2:26" hidden="1" outlineLevel="1" x14ac:dyDescent="0.4">
      <c r="B1579" s="7" t="s">
        <v>134</v>
      </c>
      <c r="C1579" s="5">
        <v>2</v>
      </c>
      <c r="D1579" s="30"/>
      <c r="E1579" s="2" t="s">
        <v>392</v>
      </c>
      <c r="F1579" s="2" t="s">
        <v>102</v>
      </c>
      <c r="G1579" s="2" t="s">
        <v>103</v>
      </c>
      <c r="H1579" s="2">
        <v>214</v>
      </c>
      <c r="I1579" s="2">
        <v>207</v>
      </c>
      <c r="K1579" s="2">
        <v>3</v>
      </c>
      <c r="L1579" s="2" t="s">
        <v>136</v>
      </c>
      <c r="M1579" s="2" t="s">
        <v>476</v>
      </c>
      <c r="N1579" s="2" t="s">
        <v>479</v>
      </c>
      <c r="O1579" s="2" t="s">
        <v>493</v>
      </c>
      <c r="Q1579" s="1"/>
      <c r="S1579" s="5"/>
      <c r="T1579" s="41"/>
      <c r="U1579" s="8"/>
      <c r="V1579" s="2" t="s">
        <v>105</v>
      </c>
      <c r="W1579" s="2" t="s">
        <v>561</v>
      </c>
      <c r="X1579" s="45" t="str" cm="1">
        <f t="array" ref="X1579">IF(X1566="TRUE",IF(AND(C1579&lt;&gt;1,C1580:C1583="",S1579:U1583=""), "FALSE","TRUE"),"FALSE")</f>
        <v>FALSE</v>
      </c>
      <c r="Z1579" s="1"/>
    </row>
    <row r="1580" spans="2:26" hidden="1" outlineLevel="1" x14ac:dyDescent="0.4">
      <c r="B1580" s="7" t="s">
        <v>495</v>
      </c>
      <c r="C1580" s="8"/>
      <c r="D1580" s="31"/>
      <c r="E1580" s="2" t="s">
        <v>496</v>
      </c>
      <c r="F1580" s="2" t="s">
        <v>497</v>
      </c>
      <c r="G1580" s="2" t="s">
        <v>498</v>
      </c>
      <c r="H1580" s="2">
        <v>214</v>
      </c>
      <c r="I1580" s="2">
        <v>207</v>
      </c>
      <c r="K1580" s="2">
        <v>50</v>
      </c>
      <c r="L1580" s="2" t="s">
        <v>30</v>
      </c>
      <c r="M1580" s="2" t="s">
        <v>476</v>
      </c>
      <c r="N1580" s="2" t="s">
        <v>479</v>
      </c>
      <c r="O1580" s="2" t="s">
        <v>493</v>
      </c>
      <c r="Q1580" s="1"/>
      <c r="S1580" s="5"/>
      <c r="T1580" s="41"/>
      <c r="U1580" s="8"/>
      <c r="W1580" s="2" t="s">
        <v>563</v>
      </c>
      <c r="X1580" s="45" t="str" cm="1">
        <f t="array" ref="X1580">IF(X1566="TRUE",IF(AND(C1579&lt;&gt;1,C1580:C1583="",S1579:U1583=""), "FALSE","TRUE"),"FALSE")</f>
        <v>FALSE</v>
      </c>
      <c r="Z1580" s="1"/>
    </row>
    <row r="1581" spans="2:26" hidden="1" outlineLevel="1" x14ac:dyDescent="0.4">
      <c r="B1581" s="7" t="s">
        <v>500</v>
      </c>
      <c r="C1581" s="5"/>
      <c r="D1581" s="30"/>
      <c r="E1581" s="2" t="s">
        <v>501</v>
      </c>
      <c r="F1581" s="2" t="s">
        <v>154</v>
      </c>
      <c r="G1581" s="2" t="s">
        <v>502</v>
      </c>
      <c r="H1581" s="2">
        <v>214</v>
      </c>
      <c r="I1581" s="2">
        <v>207</v>
      </c>
      <c r="K1581" s="2">
        <v>10</v>
      </c>
      <c r="L1581" s="2" t="s">
        <v>30</v>
      </c>
      <c r="M1581" s="2" t="s">
        <v>476</v>
      </c>
      <c r="N1581" s="2" t="s">
        <v>479</v>
      </c>
      <c r="O1581" s="2" t="s">
        <v>493</v>
      </c>
      <c r="Q1581" s="1"/>
      <c r="S1581" s="5"/>
      <c r="T1581" s="41"/>
      <c r="U1581" s="8"/>
      <c r="W1581" s="2" t="s">
        <v>472</v>
      </c>
      <c r="X1581" s="45" t="str" cm="1">
        <f t="array" ref="X1581">IF(X1566="TRUE",IF(AND(C1579&lt;&gt;1,C1580:C1583="",S1579:U1583=""), "FALSE","TRUE"),"FALSE")</f>
        <v>FALSE</v>
      </c>
      <c r="Z1581" s="1"/>
    </row>
    <row r="1582" spans="2:26" hidden="1" outlineLevel="1" x14ac:dyDescent="0.4">
      <c r="B1582" s="7" t="s">
        <v>503</v>
      </c>
      <c r="C1582" s="5"/>
      <c r="D1582" s="30"/>
      <c r="E1582" s="2" t="s">
        <v>504</v>
      </c>
      <c r="F1582" s="2" t="s">
        <v>505</v>
      </c>
      <c r="G1582" s="2" t="s">
        <v>506</v>
      </c>
      <c r="H1582" s="2">
        <v>214</v>
      </c>
      <c r="I1582" s="2">
        <v>207</v>
      </c>
      <c r="K1582" s="2">
        <v>4</v>
      </c>
      <c r="L1582" s="2" t="s">
        <v>30</v>
      </c>
      <c r="M1582" s="2" t="s">
        <v>476</v>
      </c>
      <c r="N1582" s="2" t="s">
        <v>479</v>
      </c>
      <c r="O1582" s="2" t="s">
        <v>493</v>
      </c>
      <c r="Q1582" s="1"/>
      <c r="S1582" s="5"/>
      <c r="T1582" s="41"/>
      <c r="U1582" s="8"/>
      <c r="W1582" s="2" t="s">
        <v>564</v>
      </c>
      <c r="X1582" s="45" t="str" cm="1">
        <f t="array" ref="X1582">IF(X1566="TRUE",IF(AND(C1579&lt;&gt;1,C1580:C1583="",S1579:U1583=""), "FALSE","TRUE"),"FALSE")</f>
        <v>FALSE</v>
      </c>
      <c r="Z1582" s="1"/>
    </row>
    <row r="1583" spans="2:26" hidden="1" outlineLevel="1" x14ac:dyDescent="0.4">
      <c r="B1583" s="7" t="s">
        <v>508</v>
      </c>
      <c r="C1583" s="8"/>
      <c r="D1583" s="31"/>
      <c r="E1583" s="2" t="s">
        <v>509</v>
      </c>
      <c r="F1583" s="2" t="s">
        <v>510</v>
      </c>
      <c r="G1583" s="2" t="s">
        <v>511</v>
      </c>
      <c r="H1583" s="2">
        <v>214</v>
      </c>
      <c r="I1583" s="2">
        <v>207</v>
      </c>
      <c r="K1583" s="2">
        <v>120</v>
      </c>
      <c r="L1583" s="2" t="s">
        <v>30</v>
      </c>
      <c r="M1583" s="2" t="s">
        <v>476</v>
      </c>
      <c r="N1583" s="2" t="s">
        <v>479</v>
      </c>
      <c r="O1583" s="2" t="s">
        <v>493</v>
      </c>
      <c r="Q1583" s="1"/>
      <c r="S1583" s="5"/>
      <c r="T1583" s="41"/>
      <c r="U1583" s="8"/>
      <c r="W1583" s="2" t="s">
        <v>565</v>
      </c>
      <c r="X1583" s="45" t="str" cm="1">
        <f t="array" ref="X1583">IF(X1566="TRUE",IF(AND(C1579&lt;&gt;1,C1580:C1583="",S1579:U1583=""), "FALSE","TRUE"),"FALSE")</f>
        <v>FALSE</v>
      </c>
      <c r="Z1583" s="1"/>
    </row>
    <row r="1584" spans="2:26" x14ac:dyDescent="0.4">
      <c r="B1584" s="3" t="s">
        <v>19</v>
      </c>
      <c r="I1584" s="2">
        <v>207</v>
      </c>
      <c r="Q1584" s="1"/>
      <c r="Z1584" s="1"/>
    </row>
    <row r="1585" spans="2:26" x14ac:dyDescent="0.4">
      <c r="B1585" s="50" t="s">
        <v>513</v>
      </c>
      <c r="C1585" s="50"/>
      <c r="D1585" s="33"/>
      <c r="E1585" s="2" t="s">
        <v>514</v>
      </c>
      <c r="I1585" s="2">
        <v>207</v>
      </c>
      <c r="L1585" s="2" t="s">
        <v>515</v>
      </c>
      <c r="M1585" s="2" t="s">
        <v>476</v>
      </c>
      <c r="N1585" s="2" t="s">
        <v>479</v>
      </c>
      <c r="O1585" s="2" t="s">
        <v>514</v>
      </c>
      <c r="Q1585" s="1"/>
      <c r="S1585" s="43" t="s">
        <v>36</v>
      </c>
      <c r="T1585" s="44" t="s">
        <v>37</v>
      </c>
      <c r="U1585" s="43" t="s">
        <v>38</v>
      </c>
      <c r="Z1585" s="1"/>
    </row>
    <row r="1586" spans="2:26" x14ac:dyDescent="0.4">
      <c r="B1586" s="7" t="s">
        <v>134</v>
      </c>
      <c r="C1586" s="5">
        <v>1</v>
      </c>
      <c r="D1586" s="30"/>
      <c r="E1586" s="2" t="s">
        <v>392</v>
      </c>
      <c r="F1586" s="2" t="s">
        <v>106</v>
      </c>
      <c r="G1586" s="2" t="s">
        <v>103</v>
      </c>
      <c r="H1586" s="2">
        <v>221</v>
      </c>
      <c r="I1586" s="2">
        <v>207</v>
      </c>
      <c r="K1586" s="2">
        <v>3</v>
      </c>
      <c r="L1586" s="2" t="s">
        <v>136</v>
      </c>
      <c r="M1586" s="2" t="s">
        <v>476</v>
      </c>
      <c r="N1586" s="2" t="s">
        <v>479</v>
      </c>
      <c r="O1586" s="2" t="s">
        <v>514</v>
      </c>
      <c r="Q1586" s="1"/>
      <c r="S1586" s="5"/>
      <c r="T1586" s="41"/>
      <c r="U1586" s="8"/>
      <c r="V1586" s="2" t="s">
        <v>105</v>
      </c>
      <c r="W1586" s="2" t="s">
        <v>561</v>
      </c>
      <c r="X1586" s="45" t="str" cm="1">
        <f t="array" ref="X1586">IF(X1566="TRUE",IF(AND(C1586&lt;&gt;1,C1587:C1588="",S1586:U1588=""), "FALSE","TRUE"),"FALSE")</f>
        <v>FALSE</v>
      </c>
      <c r="Z1586" s="1"/>
    </row>
    <row r="1587" spans="2:26" x14ac:dyDescent="0.4">
      <c r="B1587" s="7" t="s">
        <v>516</v>
      </c>
      <c r="C1587" s="8"/>
      <c r="D1587" s="31"/>
      <c r="E1587" s="2" t="s">
        <v>517</v>
      </c>
      <c r="F1587" s="2" t="s">
        <v>499</v>
      </c>
      <c r="G1587" s="2" t="s">
        <v>498</v>
      </c>
      <c r="H1587" s="2">
        <v>221</v>
      </c>
      <c r="I1587" s="2">
        <v>207</v>
      </c>
      <c r="K1587" s="2">
        <v>50</v>
      </c>
      <c r="L1587" s="2" t="s">
        <v>30</v>
      </c>
      <c r="M1587" s="2" t="s">
        <v>476</v>
      </c>
      <c r="N1587" s="2" t="s">
        <v>479</v>
      </c>
      <c r="O1587" s="2" t="s">
        <v>514</v>
      </c>
      <c r="Q1587" s="1"/>
      <c r="S1587" s="5"/>
      <c r="T1587" s="41"/>
      <c r="U1587" s="8"/>
      <c r="W1587" s="2" t="s">
        <v>563</v>
      </c>
      <c r="X1587" s="45" t="str" cm="1">
        <f t="array" ref="X1587">IF(X1566="TRUE",IF(AND(C1586&lt;&gt;1,C1587:C1588="",S1586:U1588=""), "FALSE","TRUE"),"FALSE")</f>
        <v>FALSE</v>
      </c>
      <c r="Z1587" s="1"/>
    </row>
    <row r="1588" spans="2:26" x14ac:dyDescent="0.4">
      <c r="B1588" s="7" t="s">
        <v>508</v>
      </c>
      <c r="C1588" s="8"/>
      <c r="D1588" s="31"/>
      <c r="E1588" s="2" t="s">
        <v>518</v>
      </c>
      <c r="F1588" s="2" t="s">
        <v>512</v>
      </c>
      <c r="G1588" s="2" t="s">
        <v>511</v>
      </c>
      <c r="H1588" s="2">
        <v>221</v>
      </c>
      <c r="I1588" s="2">
        <v>207</v>
      </c>
      <c r="K1588" s="2">
        <v>120</v>
      </c>
      <c r="L1588" s="2" t="s">
        <v>30</v>
      </c>
      <c r="M1588" s="2" t="s">
        <v>476</v>
      </c>
      <c r="N1588" s="2" t="s">
        <v>479</v>
      </c>
      <c r="O1588" s="2" t="s">
        <v>514</v>
      </c>
      <c r="Q1588" s="1"/>
      <c r="S1588" s="5"/>
      <c r="T1588" s="41"/>
      <c r="U1588" s="8"/>
      <c r="W1588" s="2" t="s">
        <v>565</v>
      </c>
      <c r="X1588" s="45" t="str" cm="1">
        <f t="array" ref="X1588">IF(X1566="TRUE",IF(AND(C1586&lt;&gt;1,C1587:C1588="",S1586:U1588=""), "FALSE","TRUE"),"FALSE")</f>
        <v>FALSE</v>
      </c>
      <c r="Z1588" s="1"/>
    </row>
    <row r="1589" spans="2:26" x14ac:dyDescent="0.4">
      <c r="B1589" s="7" t="s">
        <v>134</v>
      </c>
      <c r="C1589" s="5">
        <v>2</v>
      </c>
      <c r="D1589" s="30"/>
      <c r="E1589" s="2" t="s">
        <v>392</v>
      </c>
      <c r="F1589" s="2" t="s">
        <v>106</v>
      </c>
      <c r="G1589" s="2" t="s">
        <v>103</v>
      </c>
      <c r="H1589" s="2">
        <v>221</v>
      </c>
      <c r="I1589" s="2">
        <v>207</v>
      </c>
      <c r="K1589" s="2">
        <v>3</v>
      </c>
      <c r="L1589" s="2" t="s">
        <v>136</v>
      </c>
      <c r="M1589" s="2" t="s">
        <v>476</v>
      </c>
      <c r="N1589" s="2" t="s">
        <v>479</v>
      </c>
      <c r="O1589" s="2" t="s">
        <v>514</v>
      </c>
      <c r="Q1589" s="1"/>
      <c r="S1589" s="5"/>
      <c r="T1589" s="41"/>
      <c r="U1589" s="8"/>
      <c r="V1589" s="2" t="s">
        <v>105</v>
      </c>
      <c r="W1589" s="2" t="s">
        <v>561</v>
      </c>
      <c r="X1589" s="45" t="str" cm="1">
        <f t="array" ref="X1589">IF(X1566="TRUE",IF(AND(C1589&lt;&gt;1,C1590:C1591="",S1589:U1591=""), "FALSE","TRUE"),"FALSE")</f>
        <v>FALSE</v>
      </c>
      <c r="Z1589" s="1"/>
    </row>
    <row r="1590" spans="2:26" x14ac:dyDescent="0.4">
      <c r="B1590" s="7" t="s">
        <v>516</v>
      </c>
      <c r="C1590" s="8"/>
      <c r="D1590" s="31"/>
      <c r="E1590" s="2" t="s">
        <v>517</v>
      </c>
      <c r="F1590" s="2" t="s">
        <v>499</v>
      </c>
      <c r="G1590" s="2" t="s">
        <v>498</v>
      </c>
      <c r="H1590" s="2">
        <v>221</v>
      </c>
      <c r="I1590" s="2">
        <v>207</v>
      </c>
      <c r="K1590" s="2">
        <v>50</v>
      </c>
      <c r="L1590" s="2" t="s">
        <v>30</v>
      </c>
      <c r="M1590" s="2" t="s">
        <v>476</v>
      </c>
      <c r="N1590" s="2" t="s">
        <v>479</v>
      </c>
      <c r="O1590" s="2" t="s">
        <v>514</v>
      </c>
      <c r="Q1590" s="1"/>
      <c r="S1590" s="5"/>
      <c r="T1590" s="41"/>
      <c r="U1590" s="8"/>
      <c r="W1590" s="2" t="s">
        <v>563</v>
      </c>
      <c r="X1590" s="45" t="str" cm="1">
        <f t="array" ref="X1590">IF(X1566="TRUE",IF(AND(C1589&lt;&gt;1,C1590:C1591="",S1589:U1591=""), "FALSE","TRUE"),"FALSE")</f>
        <v>FALSE</v>
      </c>
      <c r="Z1590" s="1"/>
    </row>
    <row r="1591" spans="2:26" x14ac:dyDescent="0.4">
      <c r="B1591" s="7" t="s">
        <v>508</v>
      </c>
      <c r="C1591" s="8"/>
      <c r="D1591" s="31"/>
      <c r="E1591" s="2" t="s">
        <v>518</v>
      </c>
      <c r="F1591" s="2" t="s">
        <v>512</v>
      </c>
      <c r="G1591" s="2" t="s">
        <v>511</v>
      </c>
      <c r="H1591" s="2">
        <v>221</v>
      </c>
      <c r="I1591" s="2">
        <v>207</v>
      </c>
      <c r="K1591" s="2">
        <v>120</v>
      </c>
      <c r="L1591" s="2" t="s">
        <v>30</v>
      </c>
      <c r="M1591" s="2" t="s">
        <v>476</v>
      </c>
      <c r="N1591" s="2" t="s">
        <v>479</v>
      </c>
      <c r="O1591" s="2" t="s">
        <v>514</v>
      </c>
      <c r="Q1591" s="1"/>
      <c r="S1591" s="5"/>
      <c r="T1591" s="41"/>
      <c r="U1591" s="8"/>
      <c r="W1591" s="2" t="s">
        <v>565</v>
      </c>
      <c r="X1591" s="45" t="str" cm="1">
        <f t="array" ref="X1591">IF(X1566="TRUE",IF(AND(C1589&lt;&gt;1,C1590:C1591="",S1589:U1591=""), "FALSE","TRUE"),"FALSE")</f>
        <v>FALSE</v>
      </c>
      <c r="Z1591" s="1"/>
    </row>
    <row r="1592" spans="2:26" x14ac:dyDescent="0.4">
      <c r="B1592" s="7" t="s">
        <v>134</v>
      </c>
      <c r="C1592" s="5">
        <v>3</v>
      </c>
      <c r="D1592" s="30"/>
      <c r="E1592" s="2" t="s">
        <v>392</v>
      </c>
      <c r="F1592" s="2" t="s">
        <v>106</v>
      </c>
      <c r="G1592" s="2" t="s">
        <v>103</v>
      </c>
      <c r="H1592" s="2">
        <v>221</v>
      </c>
      <c r="I1592" s="2">
        <v>207</v>
      </c>
      <c r="K1592" s="2">
        <v>3</v>
      </c>
      <c r="L1592" s="2" t="s">
        <v>136</v>
      </c>
      <c r="M1592" s="2" t="s">
        <v>476</v>
      </c>
      <c r="N1592" s="2" t="s">
        <v>479</v>
      </c>
      <c r="O1592" s="2" t="s">
        <v>514</v>
      </c>
      <c r="Q1592" s="1"/>
      <c r="S1592" s="5"/>
      <c r="T1592" s="41"/>
      <c r="U1592" s="8"/>
      <c r="V1592" s="2" t="s">
        <v>105</v>
      </c>
      <c r="W1592" s="2" t="s">
        <v>561</v>
      </c>
      <c r="X1592" s="45" t="str" cm="1">
        <f t="array" ref="X1592">IF(X1566="TRUE",IF(AND(C1592&lt;&gt;1,C1593:C1594="",S1592:U1594=""), "FALSE","TRUE"),"FALSE")</f>
        <v>FALSE</v>
      </c>
      <c r="Z1592" s="1"/>
    </row>
    <row r="1593" spans="2:26" x14ac:dyDescent="0.4">
      <c r="B1593" s="7" t="s">
        <v>516</v>
      </c>
      <c r="C1593" s="8"/>
      <c r="D1593" s="31"/>
      <c r="E1593" s="2" t="s">
        <v>517</v>
      </c>
      <c r="F1593" s="2" t="s">
        <v>499</v>
      </c>
      <c r="G1593" s="2" t="s">
        <v>498</v>
      </c>
      <c r="H1593" s="2">
        <v>221</v>
      </c>
      <c r="I1593" s="2">
        <v>207</v>
      </c>
      <c r="K1593" s="2">
        <v>50</v>
      </c>
      <c r="L1593" s="2" t="s">
        <v>30</v>
      </c>
      <c r="M1593" s="2" t="s">
        <v>476</v>
      </c>
      <c r="N1593" s="2" t="s">
        <v>479</v>
      </c>
      <c r="O1593" s="2" t="s">
        <v>514</v>
      </c>
      <c r="Q1593" s="1"/>
      <c r="S1593" s="5"/>
      <c r="T1593" s="41"/>
      <c r="U1593" s="8"/>
      <c r="W1593" s="2" t="s">
        <v>563</v>
      </c>
      <c r="X1593" s="45" t="str" cm="1">
        <f t="array" ref="X1593">IF(X1566="TRUE",IF(AND(C1592&lt;&gt;1,C1593:C1594="",S1592:U1594=""), "FALSE","TRUE"),"FALSE")</f>
        <v>FALSE</v>
      </c>
      <c r="Z1593" s="1"/>
    </row>
    <row r="1594" spans="2:26" x14ac:dyDescent="0.4">
      <c r="B1594" s="7" t="s">
        <v>508</v>
      </c>
      <c r="C1594" s="8"/>
      <c r="D1594" s="31"/>
      <c r="E1594" s="2" t="s">
        <v>518</v>
      </c>
      <c r="F1594" s="2" t="s">
        <v>512</v>
      </c>
      <c r="G1594" s="2" t="s">
        <v>511</v>
      </c>
      <c r="H1594" s="2">
        <v>221</v>
      </c>
      <c r="I1594" s="2">
        <v>207</v>
      </c>
      <c r="K1594" s="2">
        <v>120</v>
      </c>
      <c r="L1594" s="2" t="s">
        <v>30</v>
      </c>
      <c r="M1594" s="2" t="s">
        <v>476</v>
      </c>
      <c r="N1594" s="2" t="s">
        <v>479</v>
      </c>
      <c r="O1594" s="2" t="s">
        <v>514</v>
      </c>
      <c r="Q1594" s="1"/>
      <c r="S1594" s="5"/>
      <c r="T1594" s="41"/>
      <c r="U1594" s="8"/>
      <c r="W1594" s="2" t="s">
        <v>565</v>
      </c>
      <c r="X1594" s="45" t="str" cm="1">
        <f t="array" ref="X1594">IF(X1566="TRUE",IF(AND(C1592&lt;&gt;1,C1593:C1594="",S1592:U1594=""), "FALSE","TRUE"),"FALSE")</f>
        <v>FALSE</v>
      </c>
      <c r="Z1594" s="1"/>
    </row>
    <row r="1595" spans="2:26" x14ac:dyDescent="0.4">
      <c r="B1595" s="7" t="s">
        <v>134</v>
      </c>
      <c r="C1595" s="5">
        <v>4</v>
      </c>
      <c r="D1595" s="30"/>
      <c r="E1595" s="2" t="s">
        <v>392</v>
      </c>
      <c r="F1595" s="2" t="s">
        <v>106</v>
      </c>
      <c r="G1595" s="2" t="s">
        <v>103</v>
      </c>
      <c r="H1595" s="2">
        <v>221</v>
      </c>
      <c r="I1595" s="2">
        <v>207</v>
      </c>
      <c r="K1595" s="2">
        <v>3</v>
      </c>
      <c r="L1595" s="2" t="s">
        <v>136</v>
      </c>
      <c r="M1595" s="2" t="s">
        <v>476</v>
      </c>
      <c r="N1595" s="2" t="s">
        <v>479</v>
      </c>
      <c r="O1595" s="2" t="s">
        <v>514</v>
      </c>
      <c r="Q1595" s="1"/>
      <c r="S1595" s="5"/>
      <c r="T1595" s="41"/>
      <c r="U1595" s="8"/>
      <c r="V1595" s="2" t="s">
        <v>105</v>
      </c>
      <c r="W1595" s="2" t="s">
        <v>561</v>
      </c>
      <c r="X1595" s="45" t="str" cm="1">
        <f t="array" ref="X1595">IF(X1566="TRUE",IF(AND(C1595&lt;&gt;1,C1596:C1597="",S1595:U1597=""), "FALSE","TRUE"),"FALSE")</f>
        <v>FALSE</v>
      </c>
      <c r="Z1595" s="1"/>
    </row>
    <row r="1596" spans="2:26" x14ac:dyDescent="0.4">
      <c r="B1596" s="7" t="s">
        <v>516</v>
      </c>
      <c r="C1596" s="8"/>
      <c r="D1596" s="31"/>
      <c r="E1596" s="2" t="s">
        <v>517</v>
      </c>
      <c r="F1596" s="2" t="s">
        <v>499</v>
      </c>
      <c r="G1596" s="2" t="s">
        <v>498</v>
      </c>
      <c r="H1596" s="2">
        <v>221</v>
      </c>
      <c r="I1596" s="2">
        <v>207</v>
      </c>
      <c r="K1596" s="2">
        <v>50</v>
      </c>
      <c r="L1596" s="2" t="s">
        <v>30</v>
      </c>
      <c r="M1596" s="2" t="s">
        <v>476</v>
      </c>
      <c r="N1596" s="2" t="s">
        <v>479</v>
      </c>
      <c r="O1596" s="2" t="s">
        <v>514</v>
      </c>
      <c r="Q1596" s="1"/>
      <c r="S1596" s="5"/>
      <c r="T1596" s="41"/>
      <c r="U1596" s="8"/>
      <c r="W1596" s="2" t="s">
        <v>563</v>
      </c>
      <c r="X1596" s="45" t="str" cm="1">
        <f t="array" ref="X1596">IF(X1566="TRUE",IF(AND(C1595&lt;&gt;1,C1596:C1597="",S1595:U1597=""), "FALSE","TRUE"),"FALSE")</f>
        <v>FALSE</v>
      </c>
      <c r="Z1596" s="1"/>
    </row>
    <row r="1597" spans="2:26" x14ac:dyDescent="0.4">
      <c r="B1597" s="7" t="s">
        <v>508</v>
      </c>
      <c r="C1597" s="8"/>
      <c r="D1597" s="31"/>
      <c r="E1597" s="2" t="s">
        <v>518</v>
      </c>
      <c r="F1597" s="2" t="s">
        <v>512</v>
      </c>
      <c r="G1597" s="2" t="s">
        <v>511</v>
      </c>
      <c r="H1597" s="2">
        <v>221</v>
      </c>
      <c r="I1597" s="2">
        <v>207</v>
      </c>
      <c r="K1597" s="2">
        <v>120</v>
      </c>
      <c r="L1597" s="2" t="s">
        <v>30</v>
      </c>
      <c r="M1597" s="2" t="s">
        <v>476</v>
      </c>
      <c r="N1597" s="2" t="s">
        <v>479</v>
      </c>
      <c r="O1597" s="2" t="s">
        <v>514</v>
      </c>
      <c r="Q1597" s="1"/>
      <c r="S1597" s="5"/>
      <c r="T1597" s="41"/>
      <c r="U1597" s="8"/>
      <c r="W1597" s="2" t="s">
        <v>565</v>
      </c>
      <c r="X1597" s="45" t="str" cm="1">
        <f t="array" ref="X1597">IF(X1566="TRUE",IF(AND(C1595&lt;&gt;1,C1596:C1597="",S1595:U1597=""), "FALSE","TRUE"),"FALSE")</f>
        <v>FALSE</v>
      </c>
      <c r="Z1597" s="1"/>
    </row>
    <row r="1598" spans="2:26" x14ac:dyDescent="0.4">
      <c r="B1598" s="7" t="s">
        <v>134</v>
      </c>
      <c r="C1598" s="5">
        <v>5</v>
      </c>
      <c r="D1598" s="30"/>
      <c r="E1598" s="2" t="s">
        <v>392</v>
      </c>
      <c r="F1598" s="2" t="s">
        <v>106</v>
      </c>
      <c r="G1598" s="2" t="s">
        <v>103</v>
      </c>
      <c r="H1598" s="2">
        <v>221</v>
      </c>
      <c r="I1598" s="2">
        <v>207</v>
      </c>
      <c r="K1598" s="2">
        <v>3</v>
      </c>
      <c r="L1598" s="2" t="s">
        <v>136</v>
      </c>
      <c r="M1598" s="2" t="s">
        <v>476</v>
      </c>
      <c r="N1598" s="2" t="s">
        <v>479</v>
      </c>
      <c r="O1598" s="2" t="s">
        <v>514</v>
      </c>
      <c r="Q1598" s="1"/>
      <c r="S1598" s="5"/>
      <c r="T1598" s="41"/>
      <c r="U1598" s="8"/>
      <c r="V1598" s="2" t="s">
        <v>105</v>
      </c>
      <c r="W1598" s="2" t="s">
        <v>561</v>
      </c>
      <c r="X1598" s="45" t="str" cm="1">
        <f t="array" ref="X1598">IF(X1566="TRUE",IF(AND(C1598&lt;&gt;1,C1599:C1600="",S1598:U1600=""), "FALSE","TRUE"),"FALSE")</f>
        <v>FALSE</v>
      </c>
      <c r="Z1598" s="1"/>
    </row>
    <row r="1599" spans="2:26" x14ac:dyDescent="0.4">
      <c r="B1599" s="7" t="s">
        <v>516</v>
      </c>
      <c r="C1599" s="8"/>
      <c r="D1599" s="31"/>
      <c r="E1599" s="2" t="s">
        <v>517</v>
      </c>
      <c r="F1599" s="2" t="s">
        <v>499</v>
      </c>
      <c r="G1599" s="2" t="s">
        <v>498</v>
      </c>
      <c r="H1599" s="2">
        <v>221</v>
      </c>
      <c r="I1599" s="2">
        <v>207</v>
      </c>
      <c r="K1599" s="2">
        <v>50</v>
      </c>
      <c r="L1599" s="2" t="s">
        <v>30</v>
      </c>
      <c r="M1599" s="2" t="s">
        <v>476</v>
      </c>
      <c r="N1599" s="2" t="s">
        <v>479</v>
      </c>
      <c r="O1599" s="2" t="s">
        <v>514</v>
      </c>
      <c r="Q1599" s="1"/>
      <c r="S1599" s="5"/>
      <c r="T1599" s="41"/>
      <c r="U1599" s="8"/>
      <c r="W1599" s="2" t="s">
        <v>563</v>
      </c>
      <c r="X1599" s="45" t="str" cm="1">
        <f t="array" ref="X1599">IF(X1566="TRUE",IF(AND(C1598&lt;&gt;1,C1599:C1600="",S1598:U1600=""), "FALSE","TRUE"),"FALSE")</f>
        <v>FALSE</v>
      </c>
      <c r="Z1599" s="1"/>
    </row>
    <row r="1600" spans="2:26" collapsed="1" x14ac:dyDescent="0.4">
      <c r="B1600" s="7" t="s">
        <v>508</v>
      </c>
      <c r="C1600" s="8"/>
      <c r="D1600" s="31"/>
      <c r="E1600" s="2" t="s">
        <v>518</v>
      </c>
      <c r="F1600" s="2" t="s">
        <v>512</v>
      </c>
      <c r="G1600" s="2" t="s">
        <v>511</v>
      </c>
      <c r="H1600" s="2">
        <v>221</v>
      </c>
      <c r="I1600" s="2">
        <v>207</v>
      </c>
      <c r="K1600" s="2">
        <v>120</v>
      </c>
      <c r="L1600" s="2" t="s">
        <v>30</v>
      </c>
      <c r="M1600" s="2" t="s">
        <v>476</v>
      </c>
      <c r="N1600" s="2" t="s">
        <v>479</v>
      </c>
      <c r="O1600" s="2" t="s">
        <v>514</v>
      </c>
      <c r="Q1600" s="1"/>
      <c r="S1600" s="5"/>
      <c r="T1600" s="41"/>
      <c r="U1600" s="8"/>
      <c r="W1600" s="2" t="s">
        <v>565</v>
      </c>
      <c r="X1600" s="45" t="str" cm="1">
        <f t="array" ref="X1600">IF(X1566="TRUE",IF(AND(C1598&lt;&gt;1,C1599:C1600="",S1598:U1600=""), "FALSE","TRUE"),"FALSE")</f>
        <v>FALSE</v>
      </c>
      <c r="Z1600" s="1"/>
    </row>
    <row r="1601" spans="2:26" hidden="1" outlineLevel="1" x14ac:dyDescent="0.4">
      <c r="B1601" s="7" t="s">
        <v>134</v>
      </c>
      <c r="C1601" s="5">
        <v>6</v>
      </c>
      <c r="D1601" s="30"/>
      <c r="E1601" s="2" t="s">
        <v>392</v>
      </c>
      <c r="F1601" s="2" t="s">
        <v>106</v>
      </c>
      <c r="G1601" s="2" t="s">
        <v>103</v>
      </c>
      <c r="H1601" s="2">
        <v>221</v>
      </c>
      <c r="I1601" s="2">
        <v>207</v>
      </c>
      <c r="K1601" s="2">
        <v>3</v>
      </c>
      <c r="L1601" s="2" t="s">
        <v>136</v>
      </c>
      <c r="M1601" s="2" t="s">
        <v>476</v>
      </c>
      <c r="N1601" s="2" t="s">
        <v>479</v>
      </c>
      <c r="O1601" s="2" t="s">
        <v>514</v>
      </c>
      <c r="Q1601" s="1"/>
      <c r="S1601" s="5"/>
      <c r="T1601" s="41"/>
      <c r="U1601" s="8"/>
      <c r="V1601" s="2" t="s">
        <v>105</v>
      </c>
      <c r="W1601" s="2" t="s">
        <v>561</v>
      </c>
      <c r="X1601" s="45" t="str" cm="1">
        <f t="array" ref="X1601">IF(X1566="TRUE",IF(AND(C1601&lt;&gt;1,C1602:C1603="",S1601:U1603=""), "FALSE","TRUE"),"FALSE")</f>
        <v>FALSE</v>
      </c>
      <c r="Z1601" s="1"/>
    </row>
    <row r="1602" spans="2:26" hidden="1" outlineLevel="1" x14ac:dyDescent="0.4">
      <c r="B1602" s="7" t="s">
        <v>516</v>
      </c>
      <c r="C1602" s="8"/>
      <c r="D1602" s="31"/>
      <c r="E1602" s="2" t="s">
        <v>517</v>
      </c>
      <c r="F1602" s="2" t="s">
        <v>499</v>
      </c>
      <c r="G1602" s="2" t="s">
        <v>498</v>
      </c>
      <c r="H1602" s="2">
        <v>221</v>
      </c>
      <c r="I1602" s="2">
        <v>207</v>
      </c>
      <c r="K1602" s="2">
        <v>50</v>
      </c>
      <c r="L1602" s="2" t="s">
        <v>30</v>
      </c>
      <c r="M1602" s="2" t="s">
        <v>476</v>
      </c>
      <c r="N1602" s="2" t="s">
        <v>479</v>
      </c>
      <c r="O1602" s="2" t="s">
        <v>514</v>
      </c>
      <c r="Q1602" s="1"/>
      <c r="S1602" s="5"/>
      <c r="T1602" s="41"/>
      <c r="U1602" s="8"/>
      <c r="W1602" s="2" t="s">
        <v>563</v>
      </c>
      <c r="X1602" s="45" t="str" cm="1">
        <f t="array" ref="X1602">IF(X1566="TRUE",IF(AND(C1601&lt;&gt;1,C1602:C1603="",S1601:U1603=""), "FALSE","TRUE"),"FALSE")</f>
        <v>FALSE</v>
      </c>
      <c r="Z1602" s="1"/>
    </row>
    <row r="1603" spans="2:26" hidden="1" outlineLevel="1" x14ac:dyDescent="0.4">
      <c r="B1603" s="7" t="s">
        <v>508</v>
      </c>
      <c r="C1603" s="8"/>
      <c r="D1603" s="31"/>
      <c r="E1603" s="2" t="s">
        <v>518</v>
      </c>
      <c r="F1603" s="2" t="s">
        <v>512</v>
      </c>
      <c r="G1603" s="2" t="s">
        <v>511</v>
      </c>
      <c r="H1603" s="2">
        <v>221</v>
      </c>
      <c r="I1603" s="2">
        <v>207</v>
      </c>
      <c r="K1603" s="2">
        <v>120</v>
      </c>
      <c r="L1603" s="2" t="s">
        <v>30</v>
      </c>
      <c r="M1603" s="2" t="s">
        <v>476</v>
      </c>
      <c r="N1603" s="2" t="s">
        <v>479</v>
      </c>
      <c r="O1603" s="2" t="s">
        <v>514</v>
      </c>
      <c r="Q1603" s="1"/>
      <c r="S1603" s="5"/>
      <c r="T1603" s="41"/>
      <c r="U1603" s="8"/>
      <c r="W1603" s="2" t="s">
        <v>565</v>
      </c>
      <c r="X1603" s="45" t="str" cm="1">
        <f t="array" ref="X1603">IF(X1566="TRUE",IF(AND(C1601&lt;&gt;1,C1602:C1603="",S1601:U1603=""), "FALSE","TRUE"),"FALSE")</f>
        <v>FALSE</v>
      </c>
      <c r="Z1603" s="1"/>
    </row>
    <row r="1604" spans="2:26" hidden="1" outlineLevel="1" x14ac:dyDescent="0.4">
      <c r="B1604" s="7" t="s">
        <v>134</v>
      </c>
      <c r="C1604" s="5">
        <v>7</v>
      </c>
      <c r="D1604" s="30"/>
      <c r="E1604" s="2" t="s">
        <v>392</v>
      </c>
      <c r="F1604" s="2" t="s">
        <v>106</v>
      </c>
      <c r="G1604" s="2" t="s">
        <v>103</v>
      </c>
      <c r="H1604" s="2">
        <v>221</v>
      </c>
      <c r="I1604" s="2">
        <v>207</v>
      </c>
      <c r="K1604" s="2">
        <v>3</v>
      </c>
      <c r="L1604" s="2" t="s">
        <v>136</v>
      </c>
      <c r="M1604" s="2" t="s">
        <v>476</v>
      </c>
      <c r="N1604" s="2" t="s">
        <v>479</v>
      </c>
      <c r="O1604" s="2" t="s">
        <v>514</v>
      </c>
      <c r="Q1604" s="1"/>
      <c r="S1604" s="5"/>
      <c r="T1604" s="41"/>
      <c r="U1604" s="8"/>
      <c r="V1604" s="2" t="s">
        <v>105</v>
      </c>
      <c r="W1604" s="2" t="s">
        <v>561</v>
      </c>
      <c r="X1604" s="45" t="str" cm="1">
        <f t="array" ref="X1604">IF(X1566="TRUE",IF(AND(C1604&lt;&gt;1,C1605:C1606="",S1604:U1606=""), "FALSE","TRUE"),"FALSE")</f>
        <v>FALSE</v>
      </c>
      <c r="Z1604" s="1"/>
    </row>
    <row r="1605" spans="2:26" hidden="1" outlineLevel="1" x14ac:dyDescent="0.4">
      <c r="B1605" s="7" t="s">
        <v>516</v>
      </c>
      <c r="C1605" s="8"/>
      <c r="D1605" s="31"/>
      <c r="E1605" s="2" t="s">
        <v>517</v>
      </c>
      <c r="F1605" s="2" t="s">
        <v>499</v>
      </c>
      <c r="G1605" s="2" t="s">
        <v>498</v>
      </c>
      <c r="H1605" s="2">
        <v>221</v>
      </c>
      <c r="I1605" s="2">
        <v>207</v>
      </c>
      <c r="K1605" s="2">
        <v>50</v>
      </c>
      <c r="L1605" s="2" t="s">
        <v>30</v>
      </c>
      <c r="M1605" s="2" t="s">
        <v>476</v>
      </c>
      <c r="N1605" s="2" t="s">
        <v>479</v>
      </c>
      <c r="O1605" s="2" t="s">
        <v>514</v>
      </c>
      <c r="Q1605" s="1"/>
      <c r="S1605" s="5"/>
      <c r="T1605" s="41"/>
      <c r="U1605" s="8"/>
      <c r="W1605" s="2" t="s">
        <v>563</v>
      </c>
      <c r="X1605" s="45" t="str" cm="1">
        <f t="array" ref="X1605">IF(X1566="TRUE",IF(AND(C1604&lt;&gt;1,C1605:C1606="",S1604:U1606=""), "FALSE","TRUE"),"FALSE")</f>
        <v>FALSE</v>
      </c>
      <c r="Z1605" s="1"/>
    </row>
    <row r="1606" spans="2:26" hidden="1" outlineLevel="1" x14ac:dyDescent="0.4">
      <c r="B1606" s="7" t="s">
        <v>508</v>
      </c>
      <c r="C1606" s="8"/>
      <c r="D1606" s="31"/>
      <c r="E1606" s="2" t="s">
        <v>518</v>
      </c>
      <c r="F1606" s="2" t="s">
        <v>512</v>
      </c>
      <c r="G1606" s="2" t="s">
        <v>511</v>
      </c>
      <c r="H1606" s="2">
        <v>221</v>
      </c>
      <c r="I1606" s="2">
        <v>207</v>
      </c>
      <c r="K1606" s="2">
        <v>120</v>
      </c>
      <c r="L1606" s="2" t="s">
        <v>30</v>
      </c>
      <c r="M1606" s="2" t="s">
        <v>476</v>
      </c>
      <c r="N1606" s="2" t="s">
        <v>479</v>
      </c>
      <c r="O1606" s="2" t="s">
        <v>514</v>
      </c>
      <c r="Q1606" s="1"/>
      <c r="S1606" s="5"/>
      <c r="T1606" s="41"/>
      <c r="U1606" s="8"/>
      <c r="W1606" s="2" t="s">
        <v>565</v>
      </c>
      <c r="X1606" s="45" t="str" cm="1">
        <f t="array" ref="X1606">IF(X1566="TRUE",IF(AND(C1604&lt;&gt;1,C1605:C1606="",S1604:U1606=""), "FALSE","TRUE"),"FALSE")</f>
        <v>FALSE</v>
      </c>
      <c r="Z1606" s="1"/>
    </row>
    <row r="1607" spans="2:26" hidden="1" outlineLevel="1" x14ac:dyDescent="0.4">
      <c r="B1607" s="7" t="s">
        <v>134</v>
      </c>
      <c r="C1607" s="5">
        <v>8</v>
      </c>
      <c r="D1607" s="30"/>
      <c r="E1607" s="2" t="s">
        <v>392</v>
      </c>
      <c r="F1607" s="2" t="s">
        <v>106</v>
      </c>
      <c r="G1607" s="2" t="s">
        <v>103</v>
      </c>
      <c r="H1607" s="2">
        <v>221</v>
      </c>
      <c r="I1607" s="2">
        <v>207</v>
      </c>
      <c r="K1607" s="2">
        <v>3</v>
      </c>
      <c r="L1607" s="2" t="s">
        <v>136</v>
      </c>
      <c r="M1607" s="2" t="s">
        <v>476</v>
      </c>
      <c r="N1607" s="2" t="s">
        <v>479</v>
      </c>
      <c r="O1607" s="2" t="s">
        <v>514</v>
      </c>
      <c r="Q1607" s="1"/>
      <c r="S1607" s="5"/>
      <c r="T1607" s="41"/>
      <c r="U1607" s="8"/>
      <c r="V1607" s="2" t="s">
        <v>105</v>
      </c>
      <c r="W1607" s="2" t="s">
        <v>561</v>
      </c>
      <c r="X1607" s="45" t="str" cm="1">
        <f t="array" ref="X1607">IF(X1566="TRUE",IF(AND(C1607&lt;&gt;1,C1608:C1609="",S1607:U1609=""), "FALSE","TRUE"),"FALSE")</f>
        <v>FALSE</v>
      </c>
      <c r="Z1607" s="1"/>
    </row>
    <row r="1608" spans="2:26" hidden="1" outlineLevel="1" x14ac:dyDescent="0.4">
      <c r="B1608" s="7" t="s">
        <v>516</v>
      </c>
      <c r="C1608" s="8"/>
      <c r="D1608" s="31"/>
      <c r="E1608" s="2" t="s">
        <v>517</v>
      </c>
      <c r="F1608" s="2" t="s">
        <v>499</v>
      </c>
      <c r="G1608" s="2" t="s">
        <v>498</v>
      </c>
      <c r="H1608" s="2">
        <v>221</v>
      </c>
      <c r="I1608" s="2">
        <v>207</v>
      </c>
      <c r="K1608" s="2">
        <v>50</v>
      </c>
      <c r="L1608" s="2" t="s">
        <v>30</v>
      </c>
      <c r="M1608" s="2" t="s">
        <v>476</v>
      </c>
      <c r="N1608" s="2" t="s">
        <v>479</v>
      </c>
      <c r="O1608" s="2" t="s">
        <v>514</v>
      </c>
      <c r="Q1608" s="1"/>
      <c r="S1608" s="5"/>
      <c r="T1608" s="41"/>
      <c r="U1608" s="8"/>
      <c r="W1608" s="2" t="s">
        <v>563</v>
      </c>
      <c r="X1608" s="45" t="str" cm="1">
        <f t="array" ref="X1608">IF(X1566="TRUE",IF(AND(C1607&lt;&gt;1,C1608:C1609="",S1607:U1609=""), "FALSE","TRUE"),"FALSE")</f>
        <v>FALSE</v>
      </c>
      <c r="Z1608" s="1"/>
    </row>
    <row r="1609" spans="2:26" hidden="1" outlineLevel="1" x14ac:dyDescent="0.4">
      <c r="B1609" s="7" t="s">
        <v>508</v>
      </c>
      <c r="C1609" s="8"/>
      <c r="D1609" s="31"/>
      <c r="E1609" s="2" t="s">
        <v>518</v>
      </c>
      <c r="F1609" s="2" t="s">
        <v>512</v>
      </c>
      <c r="G1609" s="2" t="s">
        <v>511</v>
      </c>
      <c r="H1609" s="2">
        <v>221</v>
      </c>
      <c r="I1609" s="2">
        <v>207</v>
      </c>
      <c r="K1609" s="2">
        <v>120</v>
      </c>
      <c r="L1609" s="2" t="s">
        <v>30</v>
      </c>
      <c r="M1609" s="2" t="s">
        <v>476</v>
      </c>
      <c r="N1609" s="2" t="s">
        <v>479</v>
      </c>
      <c r="O1609" s="2" t="s">
        <v>514</v>
      </c>
      <c r="Q1609" s="1"/>
      <c r="S1609" s="5"/>
      <c r="T1609" s="41"/>
      <c r="U1609" s="8"/>
      <c r="W1609" s="2" t="s">
        <v>565</v>
      </c>
      <c r="X1609" s="45" t="str" cm="1">
        <f t="array" ref="X1609">IF(X1566="TRUE",IF(AND(C1607&lt;&gt;1,C1608:C1609="",S1607:U1609=""), "FALSE","TRUE"),"FALSE")</f>
        <v>FALSE</v>
      </c>
      <c r="Z1609" s="1"/>
    </row>
    <row r="1610" spans="2:26" hidden="1" outlineLevel="1" x14ac:dyDescent="0.4">
      <c r="B1610" s="7" t="s">
        <v>134</v>
      </c>
      <c r="C1610" s="5">
        <v>9</v>
      </c>
      <c r="D1610" s="30"/>
      <c r="E1610" s="2" t="s">
        <v>392</v>
      </c>
      <c r="F1610" s="2" t="s">
        <v>106</v>
      </c>
      <c r="G1610" s="2" t="s">
        <v>103</v>
      </c>
      <c r="H1610" s="2">
        <v>221</v>
      </c>
      <c r="I1610" s="2">
        <v>207</v>
      </c>
      <c r="K1610" s="2">
        <v>3</v>
      </c>
      <c r="L1610" s="2" t="s">
        <v>136</v>
      </c>
      <c r="M1610" s="2" t="s">
        <v>476</v>
      </c>
      <c r="N1610" s="2" t="s">
        <v>479</v>
      </c>
      <c r="O1610" s="2" t="s">
        <v>514</v>
      </c>
      <c r="Q1610" s="1"/>
      <c r="S1610" s="5"/>
      <c r="T1610" s="41"/>
      <c r="U1610" s="8"/>
      <c r="V1610" s="2" t="s">
        <v>105</v>
      </c>
      <c r="W1610" s="2" t="s">
        <v>561</v>
      </c>
      <c r="X1610" s="45" t="str" cm="1">
        <f t="array" ref="X1610">IF(X1566="TRUE",IF(AND(C1610&lt;&gt;1,C1611:C1612="",S1610:U1612=""), "FALSE","TRUE"),"FALSE")</f>
        <v>FALSE</v>
      </c>
      <c r="Z1610" s="1"/>
    </row>
    <row r="1611" spans="2:26" hidden="1" outlineLevel="1" x14ac:dyDescent="0.4">
      <c r="B1611" s="7" t="s">
        <v>516</v>
      </c>
      <c r="C1611" s="8"/>
      <c r="D1611" s="31"/>
      <c r="E1611" s="2" t="s">
        <v>517</v>
      </c>
      <c r="F1611" s="2" t="s">
        <v>499</v>
      </c>
      <c r="G1611" s="2" t="s">
        <v>498</v>
      </c>
      <c r="H1611" s="2">
        <v>221</v>
      </c>
      <c r="I1611" s="2">
        <v>207</v>
      </c>
      <c r="K1611" s="2">
        <v>50</v>
      </c>
      <c r="L1611" s="2" t="s">
        <v>30</v>
      </c>
      <c r="M1611" s="2" t="s">
        <v>476</v>
      </c>
      <c r="N1611" s="2" t="s">
        <v>479</v>
      </c>
      <c r="O1611" s="2" t="s">
        <v>514</v>
      </c>
      <c r="Q1611" s="1"/>
      <c r="S1611" s="5"/>
      <c r="T1611" s="41"/>
      <c r="U1611" s="8"/>
      <c r="W1611" s="2" t="s">
        <v>563</v>
      </c>
      <c r="X1611" s="45" t="str" cm="1">
        <f t="array" ref="X1611">IF(X1566="TRUE",IF(AND(C1610&lt;&gt;1,C1611:C1612="",S1610:U1612=""), "FALSE","TRUE"),"FALSE")</f>
        <v>FALSE</v>
      </c>
      <c r="Z1611" s="1"/>
    </row>
    <row r="1612" spans="2:26" hidden="1" outlineLevel="1" x14ac:dyDescent="0.4">
      <c r="B1612" s="7" t="s">
        <v>508</v>
      </c>
      <c r="C1612" s="8"/>
      <c r="D1612" s="31"/>
      <c r="E1612" s="2" t="s">
        <v>518</v>
      </c>
      <c r="F1612" s="2" t="s">
        <v>512</v>
      </c>
      <c r="G1612" s="2" t="s">
        <v>511</v>
      </c>
      <c r="H1612" s="2">
        <v>221</v>
      </c>
      <c r="I1612" s="2">
        <v>207</v>
      </c>
      <c r="K1612" s="2">
        <v>120</v>
      </c>
      <c r="L1612" s="2" t="s">
        <v>30</v>
      </c>
      <c r="M1612" s="2" t="s">
        <v>476</v>
      </c>
      <c r="N1612" s="2" t="s">
        <v>479</v>
      </c>
      <c r="O1612" s="2" t="s">
        <v>514</v>
      </c>
      <c r="Q1612" s="1"/>
      <c r="S1612" s="5"/>
      <c r="T1612" s="41"/>
      <c r="U1612" s="8"/>
      <c r="W1612" s="2" t="s">
        <v>565</v>
      </c>
      <c r="X1612" s="45" t="str" cm="1">
        <f t="array" ref="X1612">IF(X1566="TRUE",IF(AND(C1610&lt;&gt;1,C1611:C1612="",S1610:U1612=""), "FALSE","TRUE"),"FALSE")</f>
        <v>FALSE</v>
      </c>
      <c r="Z1612" s="1"/>
    </row>
    <row r="1613" spans="2:26" hidden="1" outlineLevel="1" x14ac:dyDescent="0.4">
      <c r="B1613" s="7" t="s">
        <v>134</v>
      </c>
      <c r="C1613" s="5">
        <v>10</v>
      </c>
      <c r="D1613" s="30"/>
      <c r="E1613" s="2" t="s">
        <v>392</v>
      </c>
      <c r="F1613" s="2" t="s">
        <v>106</v>
      </c>
      <c r="G1613" s="2" t="s">
        <v>103</v>
      </c>
      <c r="H1613" s="2">
        <v>221</v>
      </c>
      <c r="I1613" s="2">
        <v>207</v>
      </c>
      <c r="K1613" s="2">
        <v>3</v>
      </c>
      <c r="L1613" s="2" t="s">
        <v>136</v>
      </c>
      <c r="M1613" s="2" t="s">
        <v>476</v>
      </c>
      <c r="N1613" s="2" t="s">
        <v>479</v>
      </c>
      <c r="O1613" s="2" t="s">
        <v>514</v>
      </c>
      <c r="Q1613" s="1"/>
      <c r="S1613" s="5"/>
      <c r="T1613" s="41"/>
      <c r="U1613" s="8"/>
      <c r="V1613" s="2" t="s">
        <v>105</v>
      </c>
      <c r="W1613" s="2" t="s">
        <v>561</v>
      </c>
      <c r="X1613" s="45" t="str" cm="1">
        <f t="array" ref="X1613">IF(X1566="TRUE",IF(AND(C1613&lt;&gt;1,C1614:C1615="",S1613:U1615=""), "FALSE","TRUE"),"FALSE")</f>
        <v>FALSE</v>
      </c>
      <c r="Z1613" s="1"/>
    </row>
    <row r="1614" spans="2:26" hidden="1" outlineLevel="1" x14ac:dyDescent="0.4">
      <c r="B1614" s="7" t="s">
        <v>516</v>
      </c>
      <c r="C1614" s="8"/>
      <c r="D1614" s="31"/>
      <c r="E1614" s="2" t="s">
        <v>517</v>
      </c>
      <c r="F1614" s="2" t="s">
        <v>499</v>
      </c>
      <c r="G1614" s="2" t="s">
        <v>498</v>
      </c>
      <c r="H1614" s="2">
        <v>221</v>
      </c>
      <c r="I1614" s="2">
        <v>207</v>
      </c>
      <c r="K1614" s="2">
        <v>50</v>
      </c>
      <c r="L1614" s="2" t="s">
        <v>30</v>
      </c>
      <c r="M1614" s="2" t="s">
        <v>476</v>
      </c>
      <c r="N1614" s="2" t="s">
        <v>479</v>
      </c>
      <c r="O1614" s="2" t="s">
        <v>514</v>
      </c>
      <c r="Q1614" s="1"/>
      <c r="S1614" s="5"/>
      <c r="T1614" s="41"/>
      <c r="U1614" s="8"/>
      <c r="W1614" s="2" t="s">
        <v>563</v>
      </c>
      <c r="X1614" s="45" t="str" cm="1">
        <f t="array" ref="X1614">IF(X1566="TRUE",IF(AND(C1613&lt;&gt;1,C1614:C1615="",S1613:U1615=""), "FALSE","TRUE"),"FALSE")</f>
        <v>FALSE</v>
      </c>
      <c r="Z1614" s="1"/>
    </row>
    <row r="1615" spans="2:26" hidden="1" outlineLevel="1" x14ac:dyDescent="0.4">
      <c r="B1615" s="7" t="s">
        <v>508</v>
      </c>
      <c r="C1615" s="8"/>
      <c r="D1615" s="31"/>
      <c r="E1615" s="2" t="s">
        <v>518</v>
      </c>
      <c r="F1615" s="2" t="s">
        <v>512</v>
      </c>
      <c r="G1615" s="2" t="s">
        <v>511</v>
      </c>
      <c r="H1615" s="2">
        <v>221</v>
      </c>
      <c r="I1615" s="2">
        <v>207</v>
      </c>
      <c r="K1615" s="2">
        <v>120</v>
      </c>
      <c r="L1615" s="2" t="s">
        <v>30</v>
      </c>
      <c r="M1615" s="2" t="s">
        <v>476</v>
      </c>
      <c r="N1615" s="2" t="s">
        <v>479</v>
      </c>
      <c r="O1615" s="2" t="s">
        <v>514</v>
      </c>
      <c r="Q1615" s="1"/>
      <c r="S1615" s="5"/>
      <c r="T1615" s="41"/>
      <c r="U1615" s="8"/>
      <c r="W1615" s="2" t="s">
        <v>565</v>
      </c>
      <c r="X1615" s="45" t="str" cm="1">
        <f t="array" ref="X1615">IF(X1566="TRUE",IF(AND(C1613&lt;&gt;1,C1614:C1615="",S1613:U1615=""), "FALSE","TRUE"),"FALSE")</f>
        <v>FALSE</v>
      </c>
      <c r="Z1615" s="1"/>
    </row>
    <row r="1616" spans="2:26" hidden="1" outlineLevel="1" x14ac:dyDescent="0.4">
      <c r="B1616" s="7" t="s">
        <v>134</v>
      </c>
      <c r="C1616" s="5">
        <v>11</v>
      </c>
      <c r="D1616" s="30"/>
      <c r="E1616" s="2" t="s">
        <v>392</v>
      </c>
      <c r="F1616" s="2" t="s">
        <v>106</v>
      </c>
      <c r="G1616" s="2" t="s">
        <v>103</v>
      </c>
      <c r="H1616" s="2">
        <v>221</v>
      </c>
      <c r="I1616" s="2">
        <v>207</v>
      </c>
      <c r="K1616" s="2">
        <v>3</v>
      </c>
      <c r="L1616" s="2" t="s">
        <v>136</v>
      </c>
      <c r="M1616" s="2" t="s">
        <v>476</v>
      </c>
      <c r="N1616" s="2" t="s">
        <v>479</v>
      </c>
      <c r="O1616" s="2" t="s">
        <v>514</v>
      </c>
      <c r="Q1616" s="1"/>
      <c r="S1616" s="5"/>
      <c r="T1616" s="41"/>
      <c r="U1616" s="8"/>
      <c r="V1616" s="2" t="s">
        <v>105</v>
      </c>
      <c r="W1616" s="2" t="s">
        <v>561</v>
      </c>
      <c r="X1616" s="45" t="str" cm="1">
        <f t="array" ref="X1616">IF(X1566="TRUE",IF(AND(C1616&lt;&gt;1,C1617:C1618="",S1616:U1618=""), "FALSE","TRUE"),"FALSE")</f>
        <v>FALSE</v>
      </c>
      <c r="Z1616" s="1"/>
    </row>
    <row r="1617" spans="2:26" hidden="1" outlineLevel="1" x14ac:dyDescent="0.4">
      <c r="B1617" s="7" t="s">
        <v>516</v>
      </c>
      <c r="C1617" s="8"/>
      <c r="D1617" s="31"/>
      <c r="E1617" s="2" t="s">
        <v>517</v>
      </c>
      <c r="F1617" s="2" t="s">
        <v>499</v>
      </c>
      <c r="G1617" s="2" t="s">
        <v>498</v>
      </c>
      <c r="H1617" s="2">
        <v>221</v>
      </c>
      <c r="I1617" s="2">
        <v>207</v>
      </c>
      <c r="K1617" s="2">
        <v>50</v>
      </c>
      <c r="L1617" s="2" t="s">
        <v>30</v>
      </c>
      <c r="M1617" s="2" t="s">
        <v>476</v>
      </c>
      <c r="N1617" s="2" t="s">
        <v>479</v>
      </c>
      <c r="O1617" s="2" t="s">
        <v>514</v>
      </c>
      <c r="Q1617" s="1"/>
      <c r="S1617" s="5"/>
      <c r="T1617" s="41"/>
      <c r="U1617" s="8"/>
      <c r="W1617" s="2" t="s">
        <v>563</v>
      </c>
      <c r="X1617" s="45" t="str" cm="1">
        <f t="array" ref="X1617">IF(X1566="TRUE",IF(AND(C1616&lt;&gt;1,C1617:C1618="",S1616:U1618=""), "FALSE","TRUE"),"FALSE")</f>
        <v>FALSE</v>
      </c>
      <c r="Z1617" s="1"/>
    </row>
    <row r="1618" spans="2:26" hidden="1" outlineLevel="1" x14ac:dyDescent="0.4">
      <c r="B1618" s="7" t="s">
        <v>508</v>
      </c>
      <c r="C1618" s="8"/>
      <c r="D1618" s="31"/>
      <c r="E1618" s="2" t="s">
        <v>518</v>
      </c>
      <c r="F1618" s="2" t="s">
        <v>512</v>
      </c>
      <c r="G1618" s="2" t="s">
        <v>511</v>
      </c>
      <c r="H1618" s="2">
        <v>221</v>
      </c>
      <c r="I1618" s="2">
        <v>207</v>
      </c>
      <c r="K1618" s="2">
        <v>120</v>
      </c>
      <c r="L1618" s="2" t="s">
        <v>30</v>
      </c>
      <c r="M1618" s="2" t="s">
        <v>476</v>
      </c>
      <c r="N1618" s="2" t="s">
        <v>479</v>
      </c>
      <c r="O1618" s="2" t="s">
        <v>514</v>
      </c>
      <c r="Q1618" s="1"/>
      <c r="S1618" s="5"/>
      <c r="T1618" s="41"/>
      <c r="U1618" s="8"/>
      <c r="W1618" s="2" t="s">
        <v>565</v>
      </c>
      <c r="X1618" s="45" t="str" cm="1">
        <f t="array" ref="X1618">IF(X1566="TRUE",IF(AND(C1616&lt;&gt;1,C1617:C1618="",S1616:U1618=""), "FALSE","TRUE"),"FALSE")</f>
        <v>FALSE</v>
      </c>
      <c r="Z1618" s="1"/>
    </row>
    <row r="1619" spans="2:26" hidden="1" outlineLevel="1" x14ac:dyDescent="0.4">
      <c r="B1619" s="7" t="s">
        <v>134</v>
      </c>
      <c r="C1619" s="5">
        <v>12</v>
      </c>
      <c r="D1619" s="30"/>
      <c r="E1619" s="2" t="s">
        <v>392</v>
      </c>
      <c r="F1619" s="2" t="s">
        <v>106</v>
      </c>
      <c r="G1619" s="2" t="s">
        <v>103</v>
      </c>
      <c r="H1619" s="2">
        <v>221</v>
      </c>
      <c r="I1619" s="2">
        <v>207</v>
      </c>
      <c r="K1619" s="2">
        <v>3</v>
      </c>
      <c r="L1619" s="2" t="s">
        <v>136</v>
      </c>
      <c r="M1619" s="2" t="s">
        <v>476</v>
      </c>
      <c r="N1619" s="2" t="s">
        <v>479</v>
      </c>
      <c r="O1619" s="2" t="s">
        <v>514</v>
      </c>
      <c r="Q1619" s="1"/>
      <c r="S1619" s="5"/>
      <c r="T1619" s="41"/>
      <c r="U1619" s="8"/>
      <c r="V1619" s="2" t="s">
        <v>105</v>
      </c>
      <c r="W1619" s="2" t="s">
        <v>561</v>
      </c>
      <c r="X1619" s="45" t="str" cm="1">
        <f t="array" ref="X1619">IF(X1566="TRUE",IF(AND(C1619&lt;&gt;1,C1620:C1621="",S1619:U1621=""), "FALSE","TRUE"),"FALSE")</f>
        <v>FALSE</v>
      </c>
      <c r="Z1619" s="1"/>
    </row>
    <row r="1620" spans="2:26" hidden="1" outlineLevel="1" x14ac:dyDescent="0.4">
      <c r="B1620" s="7" t="s">
        <v>516</v>
      </c>
      <c r="C1620" s="8"/>
      <c r="D1620" s="31"/>
      <c r="E1620" s="2" t="s">
        <v>517</v>
      </c>
      <c r="F1620" s="2" t="s">
        <v>499</v>
      </c>
      <c r="G1620" s="2" t="s">
        <v>498</v>
      </c>
      <c r="H1620" s="2">
        <v>221</v>
      </c>
      <c r="I1620" s="2">
        <v>207</v>
      </c>
      <c r="K1620" s="2">
        <v>50</v>
      </c>
      <c r="L1620" s="2" t="s">
        <v>30</v>
      </c>
      <c r="M1620" s="2" t="s">
        <v>476</v>
      </c>
      <c r="N1620" s="2" t="s">
        <v>479</v>
      </c>
      <c r="O1620" s="2" t="s">
        <v>514</v>
      </c>
      <c r="Q1620" s="1"/>
      <c r="S1620" s="5"/>
      <c r="T1620" s="41"/>
      <c r="U1620" s="8"/>
      <c r="W1620" s="2" t="s">
        <v>563</v>
      </c>
      <c r="X1620" s="45" t="str" cm="1">
        <f t="array" ref="X1620">IF(X1566="TRUE",IF(AND(C1619&lt;&gt;1,C1620:C1621="",S1619:U1621=""), "FALSE","TRUE"),"FALSE")</f>
        <v>FALSE</v>
      </c>
      <c r="Z1620" s="1"/>
    </row>
    <row r="1621" spans="2:26" hidden="1" outlineLevel="1" x14ac:dyDescent="0.4">
      <c r="B1621" s="7" t="s">
        <v>508</v>
      </c>
      <c r="C1621" s="8"/>
      <c r="D1621" s="31"/>
      <c r="E1621" s="2" t="s">
        <v>518</v>
      </c>
      <c r="F1621" s="2" t="s">
        <v>512</v>
      </c>
      <c r="G1621" s="2" t="s">
        <v>511</v>
      </c>
      <c r="H1621" s="2">
        <v>221</v>
      </c>
      <c r="I1621" s="2">
        <v>207</v>
      </c>
      <c r="K1621" s="2">
        <v>120</v>
      </c>
      <c r="L1621" s="2" t="s">
        <v>30</v>
      </c>
      <c r="M1621" s="2" t="s">
        <v>476</v>
      </c>
      <c r="N1621" s="2" t="s">
        <v>479</v>
      </c>
      <c r="O1621" s="2" t="s">
        <v>514</v>
      </c>
      <c r="Q1621" s="1"/>
      <c r="S1621" s="5"/>
      <c r="T1621" s="41"/>
      <c r="U1621" s="8"/>
      <c r="W1621" s="2" t="s">
        <v>565</v>
      </c>
      <c r="X1621" s="45" t="str" cm="1">
        <f t="array" ref="X1621">IF(X1566="TRUE",IF(AND(C1619&lt;&gt;1,C1620:C1621="",S1619:U1621=""), "FALSE","TRUE"),"FALSE")</f>
        <v>FALSE</v>
      </c>
      <c r="Z1621" s="1"/>
    </row>
    <row r="1622" spans="2:26" hidden="1" outlineLevel="1" x14ac:dyDescent="0.4">
      <c r="B1622" s="7" t="s">
        <v>134</v>
      </c>
      <c r="C1622" s="5">
        <v>13</v>
      </c>
      <c r="D1622" s="30"/>
      <c r="E1622" s="2" t="s">
        <v>392</v>
      </c>
      <c r="F1622" s="2" t="s">
        <v>106</v>
      </c>
      <c r="G1622" s="2" t="s">
        <v>103</v>
      </c>
      <c r="H1622" s="2">
        <v>221</v>
      </c>
      <c r="I1622" s="2">
        <v>207</v>
      </c>
      <c r="K1622" s="2">
        <v>3</v>
      </c>
      <c r="L1622" s="2" t="s">
        <v>136</v>
      </c>
      <c r="M1622" s="2" t="s">
        <v>476</v>
      </c>
      <c r="N1622" s="2" t="s">
        <v>479</v>
      </c>
      <c r="O1622" s="2" t="s">
        <v>514</v>
      </c>
      <c r="Q1622" s="1"/>
      <c r="S1622" s="5"/>
      <c r="T1622" s="41"/>
      <c r="U1622" s="8"/>
      <c r="V1622" s="2" t="s">
        <v>105</v>
      </c>
      <c r="W1622" s="2" t="s">
        <v>561</v>
      </c>
      <c r="X1622" s="45" t="str" cm="1">
        <f t="array" ref="X1622">IF(X1566="TRUE",IF(AND(C1622&lt;&gt;1,C1623:C1624="",S1622:U1624=""), "FALSE","TRUE"),"FALSE")</f>
        <v>FALSE</v>
      </c>
      <c r="Z1622" s="1"/>
    </row>
    <row r="1623" spans="2:26" hidden="1" outlineLevel="1" x14ac:dyDescent="0.4">
      <c r="B1623" s="7" t="s">
        <v>516</v>
      </c>
      <c r="C1623" s="8"/>
      <c r="D1623" s="31"/>
      <c r="E1623" s="2" t="s">
        <v>517</v>
      </c>
      <c r="F1623" s="2" t="s">
        <v>499</v>
      </c>
      <c r="G1623" s="2" t="s">
        <v>498</v>
      </c>
      <c r="H1623" s="2">
        <v>221</v>
      </c>
      <c r="I1623" s="2">
        <v>207</v>
      </c>
      <c r="K1623" s="2">
        <v>50</v>
      </c>
      <c r="L1623" s="2" t="s">
        <v>30</v>
      </c>
      <c r="M1623" s="2" t="s">
        <v>476</v>
      </c>
      <c r="N1623" s="2" t="s">
        <v>479</v>
      </c>
      <c r="O1623" s="2" t="s">
        <v>514</v>
      </c>
      <c r="Q1623" s="1"/>
      <c r="S1623" s="5"/>
      <c r="T1623" s="41"/>
      <c r="U1623" s="8"/>
      <c r="W1623" s="2" t="s">
        <v>563</v>
      </c>
      <c r="X1623" s="45" t="str" cm="1">
        <f t="array" ref="X1623">IF(X1566="TRUE",IF(AND(C1622&lt;&gt;1,C1623:C1624="",S1622:U1624=""), "FALSE","TRUE"),"FALSE")</f>
        <v>FALSE</v>
      </c>
      <c r="Z1623" s="1"/>
    </row>
    <row r="1624" spans="2:26" hidden="1" outlineLevel="1" x14ac:dyDescent="0.4">
      <c r="B1624" s="7" t="s">
        <v>508</v>
      </c>
      <c r="C1624" s="8"/>
      <c r="D1624" s="31"/>
      <c r="E1624" s="2" t="s">
        <v>518</v>
      </c>
      <c r="F1624" s="2" t="s">
        <v>512</v>
      </c>
      <c r="G1624" s="2" t="s">
        <v>511</v>
      </c>
      <c r="H1624" s="2">
        <v>221</v>
      </c>
      <c r="I1624" s="2">
        <v>207</v>
      </c>
      <c r="K1624" s="2">
        <v>120</v>
      </c>
      <c r="L1624" s="2" t="s">
        <v>30</v>
      </c>
      <c r="M1624" s="2" t="s">
        <v>476</v>
      </c>
      <c r="N1624" s="2" t="s">
        <v>479</v>
      </c>
      <c r="O1624" s="2" t="s">
        <v>514</v>
      </c>
      <c r="Q1624" s="1"/>
      <c r="S1624" s="5"/>
      <c r="T1624" s="41"/>
      <c r="U1624" s="8"/>
      <c r="W1624" s="2" t="s">
        <v>565</v>
      </c>
      <c r="X1624" s="45" t="str" cm="1">
        <f t="array" ref="X1624">IF(X1566="TRUE",IF(AND(C1622&lt;&gt;1,C1623:C1624="",S1622:U1624=""), "FALSE","TRUE"),"FALSE")</f>
        <v>FALSE</v>
      </c>
      <c r="Z1624" s="1"/>
    </row>
    <row r="1625" spans="2:26" hidden="1" outlineLevel="1" x14ac:dyDescent="0.4">
      <c r="B1625" s="7" t="s">
        <v>134</v>
      </c>
      <c r="C1625" s="5">
        <v>14</v>
      </c>
      <c r="D1625" s="30"/>
      <c r="E1625" s="2" t="s">
        <v>392</v>
      </c>
      <c r="F1625" s="2" t="s">
        <v>106</v>
      </c>
      <c r="G1625" s="2" t="s">
        <v>103</v>
      </c>
      <c r="H1625" s="2">
        <v>221</v>
      </c>
      <c r="I1625" s="2">
        <v>207</v>
      </c>
      <c r="K1625" s="2">
        <v>3</v>
      </c>
      <c r="L1625" s="2" t="s">
        <v>136</v>
      </c>
      <c r="M1625" s="2" t="s">
        <v>476</v>
      </c>
      <c r="N1625" s="2" t="s">
        <v>479</v>
      </c>
      <c r="O1625" s="2" t="s">
        <v>514</v>
      </c>
      <c r="Q1625" s="1"/>
      <c r="S1625" s="5"/>
      <c r="T1625" s="41"/>
      <c r="U1625" s="8"/>
      <c r="V1625" s="2" t="s">
        <v>105</v>
      </c>
      <c r="W1625" s="2" t="s">
        <v>561</v>
      </c>
      <c r="X1625" s="45" t="str" cm="1">
        <f t="array" ref="X1625">IF(X1566="TRUE",IF(AND(C1625&lt;&gt;1,C1626:C1627="",S1625:U1627=""), "FALSE","TRUE"),"FALSE")</f>
        <v>FALSE</v>
      </c>
      <c r="Z1625" s="1"/>
    </row>
    <row r="1626" spans="2:26" hidden="1" outlineLevel="1" x14ac:dyDescent="0.4">
      <c r="B1626" s="7" t="s">
        <v>516</v>
      </c>
      <c r="C1626" s="8"/>
      <c r="D1626" s="31"/>
      <c r="E1626" s="2" t="s">
        <v>517</v>
      </c>
      <c r="F1626" s="2" t="s">
        <v>499</v>
      </c>
      <c r="G1626" s="2" t="s">
        <v>498</v>
      </c>
      <c r="H1626" s="2">
        <v>221</v>
      </c>
      <c r="I1626" s="2">
        <v>207</v>
      </c>
      <c r="K1626" s="2">
        <v>50</v>
      </c>
      <c r="L1626" s="2" t="s">
        <v>30</v>
      </c>
      <c r="M1626" s="2" t="s">
        <v>476</v>
      </c>
      <c r="N1626" s="2" t="s">
        <v>479</v>
      </c>
      <c r="O1626" s="2" t="s">
        <v>514</v>
      </c>
      <c r="Q1626" s="1"/>
      <c r="S1626" s="5"/>
      <c r="T1626" s="41"/>
      <c r="U1626" s="8"/>
      <c r="W1626" s="2" t="s">
        <v>563</v>
      </c>
      <c r="X1626" s="45" t="str" cm="1">
        <f t="array" ref="X1626">IF(X1566="TRUE",IF(AND(C1625&lt;&gt;1,C1626:C1627="",S1625:U1627=""), "FALSE","TRUE"),"FALSE")</f>
        <v>FALSE</v>
      </c>
      <c r="Z1626" s="1"/>
    </row>
    <row r="1627" spans="2:26" hidden="1" outlineLevel="1" x14ac:dyDescent="0.4">
      <c r="B1627" s="7" t="s">
        <v>508</v>
      </c>
      <c r="C1627" s="8"/>
      <c r="D1627" s="31"/>
      <c r="E1627" s="2" t="s">
        <v>518</v>
      </c>
      <c r="F1627" s="2" t="s">
        <v>512</v>
      </c>
      <c r="G1627" s="2" t="s">
        <v>511</v>
      </c>
      <c r="H1627" s="2">
        <v>221</v>
      </c>
      <c r="I1627" s="2">
        <v>207</v>
      </c>
      <c r="K1627" s="2">
        <v>120</v>
      </c>
      <c r="L1627" s="2" t="s">
        <v>30</v>
      </c>
      <c r="M1627" s="2" t="s">
        <v>476</v>
      </c>
      <c r="N1627" s="2" t="s">
        <v>479</v>
      </c>
      <c r="O1627" s="2" t="s">
        <v>514</v>
      </c>
      <c r="Q1627" s="1"/>
      <c r="S1627" s="5"/>
      <c r="T1627" s="41"/>
      <c r="U1627" s="8"/>
      <c r="W1627" s="2" t="s">
        <v>565</v>
      </c>
      <c r="X1627" s="45" t="str" cm="1">
        <f t="array" ref="X1627">IF(X1566="TRUE",IF(AND(C1625&lt;&gt;1,C1626:C1627="",S1625:U1627=""), "FALSE","TRUE"),"FALSE")</f>
        <v>FALSE</v>
      </c>
      <c r="Z1627" s="1"/>
    </row>
    <row r="1628" spans="2:26" hidden="1" outlineLevel="1" x14ac:dyDescent="0.4">
      <c r="B1628" s="7" t="s">
        <v>134</v>
      </c>
      <c r="C1628" s="5">
        <v>15</v>
      </c>
      <c r="D1628" s="30"/>
      <c r="E1628" s="2" t="s">
        <v>392</v>
      </c>
      <c r="F1628" s="2" t="s">
        <v>106</v>
      </c>
      <c r="G1628" s="2" t="s">
        <v>103</v>
      </c>
      <c r="H1628" s="2">
        <v>221</v>
      </c>
      <c r="I1628" s="2">
        <v>207</v>
      </c>
      <c r="K1628" s="2">
        <v>3</v>
      </c>
      <c r="L1628" s="2" t="s">
        <v>136</v>
      </c>
      <c r="M1628" s="2" t="s">
        <v>476</v>
      </c>
      <c r="N1628" s="2" t="s">
        <v>479</v>
      </c>
      <c r="O1628" s="2" t="s">
        <v>514</v>
      </c>
      <c r="Q1628" s="1"/>
      <c r="S1628" s="5"/>
      <c r="T1628" s="41"/>
      <c r="U1628" s="8"/>
      <c r="V1628" s="2" t="s">
        <v>105</v>
      </c>
      <c r="W1628" s="2" t="s">
        <v>561</v>
      </c>
      <c r="X1628" s="45" t="str" cm="1">
        <f t="array" ref="X1628">IF(X1566="TRUE",IF(AND(C1628&lt;&gt;1,C1629:C1630="",S1628:U1630=""), "FALSE","TRUE"),"FALSE")</f>
        <v>FALSE</v>
      </c>
      <c r="Z1628" s="1"/>
    </row>
    <row r="1629" spans="2:26" hidden="1" outlineLevel="1" x14ac:dyDescent="0.4">
      <c r="B1629" s="7" t="s">
        <v>516</v>
      </c>
      <c r="C1629" s="8"/>
      <c r="D1629" s="31"/>
      <c r="E1629" s="2" t="s">
        <v>517</v>
      </c>
      <c r="F1629" s="2" t="s">
        <v>499</v>
      </c>
      <c r="G1629" s="2" t="s">
        <v>498</v>
      </c>
      <c r="H1629" s="2">
        <v>221</v>
      </c>
      <c r="I1629" s="2">
        <v>207</v>
      </c>
      <c r="K1629" s="2">
        <v>50</v>
      </c>
      <c r="L1629" s="2" t="s">
        <v>30</v>
      </c>
      <c r="M1629" s="2" t="s">
        <v>476</v>
      </c>
      <c r="N1629" s="2" t="s">
        <v>479</v>
      </c>
      <c r="O1629" s="2" t="s">
        <v>514</v>
      </c>
      <c r="Q1629" s="1"/>
      <c r="S1629" s="5"/>
      <c r="T1629" s="41"/>
      <c r="U1629" s="8"/>
      <c r="W1629" s="2" t="s">
        <v>563</v>
      </c>
      <c r="X1629" s="45" t="str" cm="1">
        <f t="array" ref="X1629">IF(X1566="TRUE",IF(AND(C1628&lt;&gt;1,C1629:C1630="",S1628:U1630=""), "FALSE","TRUE"),"FALSE")</f>
        <v>FALSE</v>
      </c>
      <c r="Z1629" s="1"/>
    </row>
    <row r="1630" spans="2:26" hidden="1" outlineLevel="1" x14ac:dyDescent="0.4">
      <c r="B1630" s="7" t="s">
        <v>508</v>
      </c>
      <c r="C1630" s="8"/>
      <c r="D1630" s="31"/>
      <c r="E1630" s="2" t="s">
        <v>518</v>
      </c>
      <c r="F1630" s="2" t="s">
        <v>512</v>
      </c>
      <c r="G1630" s="2" t="s">
        <v>511</v>
      </c>
      <c r="H1630" s="2">
        <v>221</v>
      </c>
      <c r="I1630" s="2">
        <v>207</v>
      </c>
      <c r="K1630" s="2">
        <v>120</v>
      </c>
      <c r="L1630" s="2" t="s">
        <v>30</v>
      </c>
      <c r="M1630" s="2" t="s">
        <v>476</v>
      </c>
      <c r="N1630" s="2" t="s">
        <v>479</v>
      </c>
      <c r="O1630" s="2" t="s">
        <v>514</v>
      </c>
      <c r="Q1630" s="1"/>
      <c r="S1630" s="5"/>
      <c r="T1630" s="41"/>
      <c r="U1630" s="8"/>
      <c r="W1630" s="2" t="s">
        <v>565</v>
      </c>
      <c r="X1630" s="45" t="str" cm="1">
        <f t="array" ref="X1630">IF(X1566="TRUE",IF(AND(C1628&lt;&gt;1,C1629:C1630="",S1628:U1630=""), "FALSE","TRUE"),"FALSE")</f>
        <v>FALSE</v>
      </c>
      <c r="Z1630" s="1"/>
    </row>
    <row r="1631" spans="2:26" hidden="1" outlineLevel="1" x14ac:dyDescent="0.4">
      <c r="B1631" s="7" t="s">
        <v>134</v>
      </c>
      <c r="C1631" s="5">
        <v>16</v>
      </c>
      <c r="D1631" s="30"/>
      <c r="E1631" s="2" t="s">
        <v>392</v>
      </c>
      <c r="F1631" s="2" t="s">
        <v>106</v>
      </c>
      <c r="G1631" s="2" t="s">
        <v>103</v>
      </c>
      <c r="H1631" s="2">
        <v>221</v>
      </c>
      <c r="I1631" s="2">
        <v>207</v>
      </c>
      <c r="K1631" s="2">
        <v>3</v>
      </c>
      <c r="L1631" s="2" t="s">
        <v>136</v>
      </c>
      <c r="M1631" s="2" t="s">
        <v>476</v>
      </c>
      <c r="N1631" s="2" t="s">
        <v>479</v>
      </c>
      <c r="O1631" s="2" t="s">
        <v>514</v>
      </c>
      <c r="Q1631" s="1"/>
      <c r="S1631" s="5"/>
      <c r="T1631" s="41"/>
      <c r="U1631" s="8"/>
      <c r="V1631" s="2" t="s">
        <v>105</v>
      </c>
      <c r="W1631" s="2" t="s">
        <v>561</v>
      </c>
      <c r="X1631" s="45" t="str" cm="1">
        <f t="array" ref="X1631">IF(X1566="TRUE",IF(AND(C1631&lt;&gt;1,C1632:C1633="",S1631:U1633=""), "FALSE","TRUE"),"FALSE")</f>
        <v>FALSE</v>
      </c>
      <c r="Z1631" s="1"/>
    </row>
    <row r="1632" spans="2:26" hidden="1" outlineLevel="1" x14ac:dyDescent="0.4">
      <c r="B1632" s="7" t="s">
        <v>516</v>
      </c>
      <c r="C1632" s="8"/>
      <c r="D1632" s="31"/>
      <c r="E1632" s="2" t="s">
        <v>517</v>
      </c>
      <c r="F1632" s="2" t="s">
        <v>499</v>
      </c>
      <c r="G1632" s="2" t="s">
        <v>498</v>
      </c>
      <c r="H1632" s="2">
        <v>221</v>
      </c>
      <c r="I1632" s="2">
        <v>207</v>
      </c>
      <c r="K1632" s="2">
        <v>50</v>
      </c>
      <c r="L1632" s="2" t="s">
        <v>30</v>
      </c>
      <c r="M1632" s="2" t="s">
        <v>476</v>
      </c>
      <c r="N1632" s="2" t="s">
        <v>479</v>
      </c>
      <c r="O1632" s="2" t="s">
        <v>514</v>
      </c>
      <c r="Q1632" s="1"/>
      <c r="S1632" s="5"/>
      <c r="T1632" s="41"/>
      <c r="U1632" s="8"/>
      <c r="W1632" s="2" t="s">
        <v>563</v>
      </c>
      <c r="X1632" s="45" t="str" cm="1">
        <f t="array" ref="X1632">IF(X1566="TRUE",IF(AND(C1631&lt;&gt;1,C1632:C1633="",S1631:U1633=""), "FALSE","TRUE"),"FALSE")</f>
        <v>FALSE</v>
      </c>
      <c r="Z1632" s="1"/>
    </row>
    <row r="1633" spans="2:26" hidden="1" outlineLevel="1" x14ac:dyDescent="0.4">
      <c r="B1633" s="7" t="s">
        <v>508</v>
      </c>
      <c r="C1633" s="8"/>
      <c r="D1633" s="31"/>
      <c r="E1633" s="2" t="s">
        <v>518</v>
      </c>
      <c r="F1633" s="2" t="s">
        <v>512</v>
      </c>
      <c r="G1633" s="2" t="s">
        <v>511</v>
      </c>
      <c r="H1633" s="2">
        <v>221</v>
      </c>
      <c r="I1633" s="2">
        <v>207</v>
      </c>
      <c r="K1633" s="2">
        <v>120</v>
      </c>
      <c r="L1633" s="2" t="s">
        <v>30</v>
      </c>
      <c r="M1633" s="2" t="s">
        <v>476</v>
      </c>
      <c r="N1633" s="2" t="s">
        <v>479</v>
      </c>
      <c r="O1633" s="2" t="s">
        <v>514</v>
      </c>
      <c r="Q1633" s="1"/>
      <c r="S1633" s="5"/>
      <c r="T1633" s="41"/>
      <c r="U1633" s="8"/>
      <c r="W1633" s="2" t="s">
        <v>565</v>
      </c>
      <c r="X1633" s="45" t="str" cm="1">
        <f t="array" ref="X1633">IF(X1566="TRUE",IF(AND(C1631&lt;&gt;1,C1632:C1633="",S1631:U1633=""), "FALSE","TRUE"),"FALSE")</f>
        <v>FALSE</v>
      </c>
      <c r="Z1633" s="1"/>
    </row>
    <row r="1634" spans="2:26" hidden="1" outlineLevel="1" x14ac:dyDescent="0.4">
      <c r="B1634" s="7" t="s">
        <v>134</v>
      </c>
      <c r="C1634" s="5">
        <v>17</v>
      </c>
      <c r="D1634" s="30"/>
      <c r="E1634" s="2" t="s">
        <v>392</v>
      </c>
      <c r="F1634" s="2" t="s">
        <v>106</v>
      </c>
      <c r="G1634" s="2" t="s">
        <v>103</v>
      </c>
      <c r="H1634" s="2">
        <v>221</v>
      </c>
      <c r="I1634" s="2">
        <v>207</v>
      </c>
      <c r="K1634" s="2">
        <v>3</v>
      </c>
      <c r="L1634" s="2" t="s">
        <v>136</v>
      </c>
      <c r="M1634" s="2" t="s">
        <v>476</v>
      </c>
      <c r="N1634" s="2" t="s">
        <v>479</v>
      </c>
      <c r="O1634" s="2" t="s">
        <v>514</v>
      </c>
      <c r="Q1634" s="1"/>
      <c r="S1634" s="5"/>
      <c r="T1634" s="41"/>
      <c r="U1634" s="8"/>
      <c r="V1634" s="2" t="s">
        <v>105</v>
      </c>
      <c r="W1634" s="2" t="s">
        <v>561</v>
      </c>
      <c r="X1634" s="45" t="str" cm="1">
        <f t="array" ref="X1634">IF(X1566="TRUE",IF(AND(C1634&lt;&gt;1,C1635:C1636="",S1634:U1636=""), "FALSE","TRUE"),"FALSE")</f>
        <v>FALSE</v>
      </c>
      <c r="Z1634" s="1"/>
    </row>
    <row r="1635" spans="2:26" hidden="1" outlineLevel="1" x14ac:dyDescent="0.4">
      <c r="B1635" s="7" t="s">
        <v>516</v>
      </c>
      <c r="C1635" s="8"/>
      <c r="D1635" s="31"/>
      <c r="E1635" s="2" t="s">
        <v>517</v>
      </c>
      <c r="F1635" s="2" t="s">
        <v>499</v>
      </c>
      <c r="G1635" s="2" t="s">
        <v>498</v>
      </c>
      <c r="H1635" s="2">
        <v>221</v>
      </c>
      <c r="I1635" s="2">
        <v>207</v>
      </c>
      <c r="K1635" s="2">
        <v>50</v>
      </c>
      <c r="L1635" s="2" t="s">
        <v>30</v>
      </c>
      <c r="M1635" s="2" t="s">
        <v>476</v>
      </c>
      <c r="N1635" s="2" t="s">
        <v>479</v>
      </c>
      <c r="O1635" s="2" t="s">
        <v>514</v>
      </c>
      <c r="Q1635" s="1"/>
      <c r="S1635" s="5"/>
      <c r="T1635" s="41"/>
      <c r="U1635" s="8"/>
      <c r="W1635" s="2" t="s">
        <v>563</v>
      </c>
      <c r="X1635" s="45" t="str" cm="1">
        <f t="array" ref="X1635">IF(X1566="TRUE",IF(AND(C1634&lt;&gt;1,C1635:C1636="",S1634:U1636=""), "FALSE","TRUE"),"FALSE")</f>
        <v>FALSE</v>
      </c>
      <c r="Z1635" s="1"/>
    </row>
    <row r="1636" spans="2:26" hidden="1" outlineLevel="1" x14ac:dyDescent="0.4">
      <c r="B1636" s="7" t="s">
        <v>508</v>
      </c>
      <c r="C1636" s="8"/>
      <c r="D1636" s="31"/>
      <c r="E1636" s="2" t="s">
        <v>518</v>
      </c>
      <c r="F1636" s="2" t="s">
        <v>512</v>
      </c>
      <c r="G1636" s="2" t="s">
        <v>511</v>
      </c>
      <c r="H1636" s="2">
        <v>221</v>
      </c>
      <c r="I1636" s="2">
        <v>207</v>
      </c>
      <c r="K1636" s="2">
        <v>120</v>
      </c>
      <c r="L1636" s="2" t="s">
        <v>30</v>
      </c>
      <c r="M1636" s="2" t="s">
        <v>476</v>
      </c>
      <c r="N1636" s="2" t="s">
        <v>479</v>
      </c>
      <c r="O1636" s="2" t="s">
        <v>514</v>
      </c>
      <c r="Q1636" s="1"/>
      <c r="S1636" s="5"/>
      <c r="T1636" s="41"/>
      <c r="U1636" s="8"/>
      <c r="W1636" s="2" t="s">
        <v>565</v>
      </c>
      <c r="X1636" s="45" t="str" cm="1">
        <f t="array" ref="X1636">IF(X1566="TRUE",IF(AND(C1634&lt;&gt;1,C1635:C1636="",S1634:U1636=""), "FALSE","TRUE"),"FALSE")</f>
        <v>FALSE</v>
      </c>
      <c r="Z1636" s="1"/>
    </row>
    <row r="1637" spans="2:26" hidden="1" outlineLevel="1" x14ac:dyDescent="0.4">
      <c r="B1637" s="7" t="s">
        <v>134</v>
      </c>
      <c r="C1637" s="5">
        <v>18</v>
      </c>
      <c r="D1637" s="30"/>
      <c r="E1637" s="2" t="s">
        <v>392</v>
      </c>
      <c r="F1637" s="2" t="s">
        <v>106</v>
      </c>
      <c r="G1637" s="2" t="s">
        <v>103</v>
      </c>
      <c r="H1637" s="2">
        <v>221</v>
      </c>
      <c r="I1637" s="2">
        <v>207</v>
      </c>
      <c r="K1637" s="2">
        <v>3</v>
      </c>
      <c r="L1637" s="2" t="s">
        <v>136</v>
      </c>
      <c r="M1637" s="2" t="s">
        <v>476</v>
      </c>
      <c r="N1637" s="2" t="s">
        <v>479</v>
      </c>
      <c r="O1637" s="2" t="s">
        <v>514</v>
      </c>
      <c r="Q1637" s="1"/>
      <c r="S1637" s="5"/>
      <c r="T1637" s="41"/>
      <c r="U1637" s="8"/>
      <c r="V1637" s="2" t="s">
        <v>105</v>
      </c>
      <c r="W1637" s="2" t="s">
        <v>561</v>
      </c>
      <c r="X1637" s="45" t="str" cm="1">
        <f t="array" ref="X1637">IF(X1566="TRUE",IF(AND(C1637&lt;&gt;1,C1638:C1639="",S1637:U1639=""), "FALSE","TRUE"),"FALSE")</f>
        <v>FALSE</v>
      </c>
      <c r="Z1637" s="1"/>
    </row>
    <row r="1638" spans="2:26" hidden="1" outlineLevel="1" x14ac:dyDescent="0.4">
      <c r="B1638" s="7" t="s">
        <v>516</v>
      </c>
      <c r="C1638" s="8"/>
      <c r="D1638" s="31"/>
      <c r="E1638" s="2" t="s">
        <v>517</v>
      </c>
      <c r="F1638" s="2" t="s">
        <v>499</v>
      </c>
      <c r="G1638" s="2" t="s">
        <v>498</v>
      </c>
      <c r="H1638" s="2">
        <v>221</v>
      </c>
      <c r="I1638" s="2">
        <v>207</v>
      </c>
      <c r="K1638" s="2">
        <v>50</v>
      </c>
      <c r="L1638" s="2" t="s">
        <v>30</v>
      </c>
      <c r="M1638" s="2" t="s">
        <v>476</v>
      </c>
      <c r="N1638" s="2" t="s">
        <v>479</v>
      </c>
      <c r="O1638" s="2" t="s">
        <v>514</v>
      </c>
      <c r="Q1638" s="1"/>
      <c r="S1638" s="5"/>
      <c r="T1638" s="41"/>
      <c r="U1638" s="8"/>
      <c r="W1638" s="2" t="s">
        <v>563</v>
      </c>
      <c r="X1638" s="45" t="str" cm="1">
        <f t="array" ref="X1638">IF(X1566="TRUE",IF(AND(C1637&lt;&gt;1,C1638:C1639="",S1637:U1639=""), "FALSE","TRUE"),"FALSE")</f>
        <v>FALSE</v>
      </c>
      <c r="Z1638" s="1"/>
    </row>
    <row r="1639" spans="2:26" hidden="1" outlineLevel="1" x14ac:dyDescent="0.4">
      <c r="B1639" s="7" t="s">
        <v>508</v>
      </c>
      <c r="C1639" s="8"/>
      <c r="D1639" s="31"/>
      <c r="E1639" s="2" t="s">
        <v>518</v>
      </c>
      <c r="F1639" s="2" t="s">
        <v>512</v>
      </c>
      <c r="G1639" s="2" t="s">
        <v>511</v>
      </c>
      <c r="H1639" s="2">
        <v>221</v>
      </c>
      <c r="I1639" s="2">
        <v>207</v>
      </c>
      <c r="K1639" s="2">
        <v>120</v>
      </c>
      <c r="L1639" s="2" t="s">
        <v>30</v>
      </c>
      <c r="M1639" s="2" t="s">
        <v>476</v>
      </c>
      <c r="N1639" s="2" t="s">
        <v>479</v>
      </c>
      <c r="O1639" s="2" t="s">
        <v>514</v>
      </c>
      <c r="Q1639" s="1"/>
      <c r="S1639" s="5"/>
      <c r="T1639" s="41"/>
      <c r="U1639" s="8"/>
      <c r="W1639" s="2" t="s">
        <v>565</v>
      </c>
      <c r="X1639" s="45" t="str" cm="1">
        <f t="array" ref="X1639">IF(X1566="TRUE",IF(AND(C1637&lt;&gt;1,C1638:C1639="",S1637:U1639=""), "FALSE","TRUE"),"FALSE")</f>
        <v>FALSE</v>
      </c>
      <c r="Z1639" s="1"/>
    </row>
    <row r="1640" spans="2:26" hidden="1" outlineLevel="1" x14ac:dyDescent="0.4">
      <c r="B1640" s="7" t="s">
        <v>134</v>
      </c>
      <c r="C1640" s="5">
        <v>19</v>
      </c>
      <c r="D1640" s="30"/>
      <c r="E1640" s="2" t="s">
        <v>392</v>
      </c>
      <c r="F1640" s="2" t="s">
        <v>106</v>
      </c>
      <c r="G1640" s="2" t="s">
        <v>103</v>
      </c>
      <c r="H1640" s="2">
        <v>221</v>
      </c>
      <c r="I1640" s="2">
        <v>207</v>
      </c>
      <c r="K1640" s="2">
        <v>3</v>
      </c>
      <c r="L1640" s="2" t="s">
        <v>136</v>
      </c>
      <c r="M1640" s="2" t="s">
        <v>476</v>
      </c>
      <c r="N1640" s="2" t="s">
        <v>479</v>
      </c>
      <c r="O1640" s="2" t="s">
        <v>514</v>
      </c>
      <c r="Q1640" s="1"/>
      <c r="S1640" s="5"/>
      <c r="T1640" s="41"/>
      <c r="U1640" s="8"/>
      <c r="V1640" s="2" t="s">
        <v>105</v>
      </c>
      <c r="W1640" s="2" t="s">
        <v>561</v>
      </c>
      <c r="X1640" s="45" t="str" cm="1">
        <f t="array" ref="X1640">IF(X1566="TRUE",IF(AND(C1640&lt;&gt;1,C1641:C1642="",S1640:U1642=""), "FALSE","TRUE"),"FALSE")</f>
        <v>FALSE</v>
      </c>
      <c r="Z1640" s="1"/>
    </row>
    <row r="1641" spans="2:26" hidden="1" outlineLevel="1" x14ac:dyDescent="0.4">
      <c r="B1641" s="7" t="s">
        <v>516</v>
      </c>
      <c r="C1641" s="8"/>
      <c r="D1641" s="31"/>
      <c r="E1641" s="2" t="s">
        <v>517</v>
      </c>
      <c r="F1641" s="2" t="s">
        <v>499</v>
      </c>
      <c r="G1641" s="2" t="s">
        <v>498</v>
      </c>
      <c r="H1641" s="2">
        <v>221</v>
      </c>
      <c r="I1641" s="2">
        <v>207</v>
      </c>
      <c r="K1641" s="2">
        <v>50</v>
      </c>
      <c r="L1641" s="2" t="s">
        <v>30</v>
      </c>
      <c r="M1641" s="2" t="s">
        <v>476</v>
      </c>
      <c r="N1641" s="2" t="s">
        <v>479</v>
      </c>
      <c r="O1641" s="2" t="s">
        <v>514</v>
      </c>
      <c r="Q1641" s="1"/>
      <c r="S1641" s="5"/>
      <c r="T1641" s="41"/>
      <c r="U1641" s="8"/>
      <c r="W1641" s="2" t="s">
        <v>563</v>
      </c>
      <c r="X1641" s="45" t="str" cm="1">
        <f t="array" ref="X1641">IF(X1566="TRUE",IF(AND(C1640&lt;&gt;1,C1641:C1642="",S1640:U1642=""), "FALSE","TRUE"),"FALSE")</f>
        <v>FALSE</v>
      </c>
      <c r="Z1641" s="1"/>
    </row>
    <row r="1642" spans="2:26" hidden="1" outlineLevel="1" x14ac:dyDescent="0.4">
      <c r="B1642" s="7" t="s">
        <v>508</v>
      </c>
      <c r="C1642" s="8"/>
      <c r="D1642" s="31"/>
      <c r="E1642" s="2" t="s">
        <v>518</v>
      </c>
      <c r="F1642" s="2" t="s">
        <v>512</v>
      </c>
      <c r="G1642" s="2" t="s">
        <v>511</v>
      </c>
      <c r="H1642" s="2">
        <v>221</v>
      </c>
      <c r="I1642" s="2">
        <v>207</v>
      </c>
      <c r="K1642" s="2">
        <v>120</v>
      </c>
      <c r="L1642" s="2" t="s">
        <v>30</v>
      </c>
      <c r="M1642" s="2" t="s">
        <v>476</v>
      </c>
      <c r="N1642" s="2" t="s">
        <v>479</v>
      </c>
      <c r="O1642" s="2" t="s">
        <v>514</v>
      </c>
      <c r="Q1642" s="1"/>
      <c r="S1642" s="5"/>
      <c r="T1642" s="41"/>
      <c r="U1642" s="8"/>
      <c r="W1642" s="2" t="s">
        <v>565</v>
      </c>
      <c r="X1642" s="45" t="str" cm="1">
        <f t="array" ref="X1642">IF(X1566="TRUE",IF(AND(C1640&lt;&gt;1,C1641:C1642="",S1640:U1642=""), "FALSE","TRUE"),"FALSE")</f>
        <v>FALSE</v>
      </c>
      <c r="Z1642" s="1"/>
    </row>
    <row r="1643" spans="2:26" hidden="1" outlineLevel="1" x14ac:dyDescent="0.4">
      <c r="B1643" s="7" t="s">
        <v>134</v>
      </c>
      <c r="C1643" s="5">
        <v>20</v>
      </c>
      <c r="D1643" s="30"/>
      <c r="E1643" s="2" t="s">
        <v>392</v>
      </c>
      <c r="F1643" s="2" t="s">
        <v>106</v>
      </c>
      <c r="G1643" s="2" t="s">
        <v>103</v>
      </c>
      <c r="H1643" s="2">
        <v>221</v>
      </c>
      <c r="I1643" s="2">
        <v>207</v>
      </c>
      <c r="K1643" s="2">
        <v>3</v>
      </c>
      <c r="L1643" s="2" t="s">
        <v>136</v>
      </c>
      <c r="M1643" s="2" t="s">
        <v>476</v>
      </c>
      <c r="N1643" s="2" t="s">
        <v>479</v>
      </c>
      <c r="O1643" s="2" t="s">
        <v>514</v>
      </c>
      <c r="Q1643" s="1"/>
      <c r="S1643" s="5"/>
      <c r="T1643" s="41"/>
      <c r="U1643" s="8"/>
      <c r="V1643" s="2" t="s">
        <v>105</v>
      </c>
      <c r="W1643" s="2" t="s">
        <v>561</v>
      </c>
      <c r="X1643" s="45" t="str" cm="1">
        <f t="array" ref="X1643">IF(X1566="TRUE",IF(AND(C1643&lt;&gt;1,C1644:C1645="",S1643:U1645=""), "FALSE","TRUE"),"FALSE")</f>
        <v>FALSE</v>
      </c>
      <c r="Z1643" s="1"/>
    </row>
    <row r="1644" spans="2:26" hidden="1" outlineLevel="1" x14ac:dyDescent="0.4">
      <c r="B1644" s="7" t="s">
        <v>516</v>
      </c>
      <c r="C1644" s="8"/>
      <c r="D1644" s="31"/>
      <c r="E1644" s="2" t="s">
        <v>517</v>
      </c>
      <c r="F1644" s="2" t="s">
        <v>499</v>
      </c>
      <c r="G1644" s="2" t="s">
        <v>498</v>
      </c>
      <c r="H1644" s="2">
        <v>221</v>
      </c>
      <c r="I1644" s="2">
        <v>207</v>
      </c>
      <c r="K1644" s="2">
        <v>50</v>
      </c>
      <c r="L1644" s="2" t="s">
        <v>30</v>
      </c>
      <c r="M1644" s="2" t="s">
        <v>476</v>
      </c>
      <c r="N1644" s="2" t="s">
        <v>479</v>
      </c>
      <c r="O1644" s="2" t="s">
        <v>514</v>
      </c>
      <c r="Q1644" s="1"/>
      <c r="S1644" s="5"/>
      <c r="T1644" s="41"/>
      <c r="U1644" s="8"/>
      <c r="W1644" s="2" t="s">
        <v>563</v>
      </c>
      <c r="X1644" s="45" t="str" cm="1">
        <f t="array" ref="X1644">IF(X1566="TRUE",IF(AND(C1643&lt;&gt;1,C1644:C1645="",S1643:U1645=""), "FALSE","TRUE"),"FALSE")</f>
        <v>FALSE</v>
      </c>
      <c r="Z1644" s="1"/>
    </row>
    <row r="1645" spans="2:26" hidden="1" outlineLevel="1" x14ac:dyDescent="0.4">
      <c r="B1645" s="7" t="s">
        <v>508</v>
      </c>
      <c r="C1645" s="8"/>
      <c r="D1645" s="31"/>
      <c r="E1645" s="2" t="s">
        <v>518</v>
      </c>
      <c r="F1645" s="2" t="s">
        <v>512</v>
      </c>
      <c r="G1645" s="2" t="s">
        <v>511</v>
      </c>
      <c r="H1645" s="2">
        <v>221</v>
      </c>
      <c r="I1645" s="2">
        <v>207</v>
      </c>
      <c r="K1645" s="2">
        <v>120</v>
      </c>
      <c r="L1645" s="2" t="s">
        <v>30</v>
      </c>
      <c r="M1645" s="2" t="s">
        <v>476</v>
      </c>
      <c r="N1645" s="2" t="s">
        <v>479</v>
      </c>
      <c r="O1645" s="2" t="s">
        <v>514</v>
      </c>
      <c r="Q1645" s="1"/>
      <c r="S1645" s="5"/>
      <c r="T1645" s="41"/>
      <c r="U1645" s="8"/>
      <c r="W1645" s="2" t="s">
        <v>565</v>
      </c>
      <c r="X1645" s="45" t="str" cm="1">
        <f t="array" ref="X1645">IF(X1566="TRUE",IF(AND(C1643&lt;&gt;1,C1644:C1645="",S1643:U1645=""), "FALSE","TRUE"),"FALSE")</f>
        <v>FALSE</v>
      </c>
      <c r="Z1645" s="1"/>
    </row>
    <row r="1646" spans="2:26" x14ac:dyDescent="0.4">
      <c r="B1646" s="3" t="s">
        <v>19</v>
      </c>
      <c r="I1646" s="2">
        <v>207</v>
      </c>
      <c r="Q1646" s="1"/>
      <c r="Z1646" s="1"/>
    </row>
    <row r="1647" spans="2:26" x14ac:dyDescent="0.4">
      <c r="B1647" s="50" t="s">
        <v>519</v>
      </c>
      <c r="C1647" s="50"/>
      <c r="D1647" s="33"/>
      <c r="E1647" s="2" t="s">
        <v>520</v>
      </c>
      <c r="I1647" s="2">
        <v>207</v>
      </c>
      <c r="L1647" s="2" t="s">
        <v>521</v>
      </c>
      <c r="M1647" s="2" t="s">
        <v>476</v>
      </c>
      <c r="N1647" s="2" t="s">
        <v>479</v>
      </c>
      <c r="O1647" s="2" t="s">
        <v>520</v>
      </c>
      <c r="Q1647" s="1"/>
      <c r="S1647" s="43" t="s">
        <v>36</v>
      </c>
      <c r="T1647" s="44" t="s">
        <v>37</v>
      </c>
      <c r="U1647" s="43" t="s">
        <v>38</v>
      </c>
      <c r="Z1647" s="1"/>
    </row>
    <row r="1648" spans="2:26" x14ac:dyDescent="0.4">
      <c r="B1648" s="7" t="s">
        <v>134</v>
      </c>
      <c r="C1648" s="5">
        <v>1</v>
      </c>
      <c r="D1648" s="30"/>
      <c r="E1648" s="2" t="s">
        <v>392</v>
      </c>
      <c r="F1648" s="2" t="s">
        <v>102</v>
      </c>
      <c r="G1648" s="2" t="s">
        <v>103</v>
      </c>
      <c r="H1648" s="2">
        <v>225</v>
      </c>
      <c r="I1648" s="2">
        <v>207</v>
      </c>
      <c r="K1648" s="2">
        <v>3</v>
      </c>
      <c r="L1648" s="2" t="s">
        <v>136</v>
      </c>
      <c r="M1648" s="2" t="s">
        <v>476</v>
      </c>
      <c r="N1648" s="2" t="s">
        <v>479</v>
      </c>
      <c r="O1648" s="2" t="s">
        <v>520</v>
      </c>
      <c r="Q1648" s="1"/>
      <c r="S1648" s="5"/>
      <c r="T1648" s="41"/>
      <c r="U1648" s="8"/>
      <c r="V1648" s="2" t="s">
        <v>105</v>
      </c>
      <c r="W1648" s="2" t="s">
        <v>561</v>
      </c>
      <c r="X1648" s="45" t="str" cm="1">
        <f t="array" ref="X1648">IF(X1566="TRUE",IF(AND(C1648&lt;&gt;1,C1649:C1654="",S1648:U1654=""), "FALSE","TRUE"),"FALSE")</f>
        <v>FALSE</v>
      </c>
      <c r="Z1648" s="1"/>
    </row>
    <row r="1649" spans="2:26" x14ac:dyDescent="0.4">
      <c r="B1649" s="7" t="s">
        <v>522</v>
      </c>
      <c r="C1649" s="8"/>
      <c r="D1649" s="31"/>
      <c r="E1649" s="2" t="s">
        <v>523</v>
      </c>
      <c r="F1649" s="2" t="s">
        <v>485</v>
      </c>
      <c r="G1649" s="2" t="s">
        <v>369</v>
      </c>
      <c r="H1649" s="2">
        <v>225</v>
      </c>
      <c r="I1649" s="2">
        <v>207</v>
      </c>
      <c r="K1649" s="2">
        <v>240</v>
      </c>
      <c r="L1649" s="2" t="s">
        <v>30</v>
      </c>
      <c r="M1649" s="2" t="s">
        <v>476</v>
      </c>
      <c r="N1649" s="2" t="s">
        <v>479</v>
      </c>
      <c r="O1649" s="2" t="s">
        <v>520</v>
      </c>
      <c r="Q1649" s="1"/>
      <c r="S1649" s="5"/>
      <c r="T1649" s="41"/>
      <c r="U1649" s="8"/>
      <c r="W1649" s="2" t="s">
        <v>465</v>
      </c>
      <c r="X1649" s="45" t="str" cm="1">
        <f t="array" ref="X1649">IF(X1566="TRUE",IF(AND(C1648&lt;&gt;1,C1649:C1654="",S1648:U1654=""), "FALSE","TRUE"),"FALSE")</f>
        <v>FALSE</v>
      </c>
      <c r="Z1649" s="1"/>
    </row>
    <row r="1650" spans="2:26" x14ac:dyDescent="0.4">
      <c r="B1650" s="7" t="s">
        <v>524</v>
      </c>
      <c r="C1650" s="8"/>
      <c r="D1650" s="31"/>
      <c r="E1650" s="2" t="s">
        <v>525</v>
      </c>
      <c r="F1650" s="2" t="s">
        <v>114</v>
      </c>
      <c r="G1650" s="2" t="s">
        <v>115</v>
      </c>
      <c r="H1650" s="2">
        <v>225</v>
      </c>
      <c r="I1650" s="2">
        <v>207</v>
      </c>
      <c r="K1650" s="2">
        <v>120</v>
      </c>
      <c r="L1650" s="2" t="s">
        <v>30</v>
      </c>
      <c r="M1650" s="2" t="s">
        <v>476</v>
      </c>
      <c r="N1650" s="2" t="s">
        <v>479</v>
      </c>
      <c r="O1650" s="2" t="s">
        <v>520</v>
      </c>
      <c r="Q1650" s="1"/>
      <c r="S1650" s="5"/>
      <c r="T1650" s="41"/>
      <c r="U1650" s="8"/>
      <c r="W1650" s="2" t="s">
        <v>468</v>
      </c>
      <c r="X1650" s="45" t="str" cm="1">
        <f t="array" ref="X1650">IF(X1566="TRUE",IF(AND(C1648&lt;&gt;1,C1649:C1654="",S1648:U1654=""), "FALSE","TRUE"),"FALSE")</f>
        <v>FALSE</v>
      </c>
      <c r="Z1650" s="1"/>
    </row>
    <row r="1651" spans="2:26" x14ac:dyDescent="0.4">
      <c r="B1651" s="7" t="s">
        <v>526</v>
      </c>
      <c r="C1651" s="8"/>
      <c r="D1651" s="31"/>
      <c r="E1651" s="2" t="s">
        <v>527</v>
      </c>
      <c r="F1651" s="2" t="str">
        <f>IF(OR($C$87="治験計画届", $C$87="治験計画変更届"), "^$","^.{1,120}$|^$")</f>
        <v>^.{1,120}$|^$</v>
      </c>
      <c r="G1651" s="2" t="str">
        <f>IF(F1651="^$", "入力しないでください","入力してください(120文字以内)")</f>
        <v>入力してください(120文字以内)</v>
      </c>
      <c r="H1651" s="2">
        <v>225</v>
      </c>
      <c r="I1651" s="2">
        <v>207</v>
      </c>
      <c r="K1651" s="2">
        <v>120</v>
      </c>
      <c r="L1651" s="2" t="s">
        <v>30</v>
      </c>
      <c r="M1651" s="2" t="s">
        <v>476</v>
      </c>
      <c r="N1651" s="2" t="s">
        <v>479</v>
      </c>
      <c r="O1651" s="2" t="s">
        <v>520</v>
      </c>
      <c r="Q1651" s="1"/>
      <c r="S1651" s="5"/>
      <c r="T1651" s="41"/>
      <c r="U1651" s="8"/>
      <c r="W1651" s="2" t="s">
        <v>468</v>
      </c>
      <c r="X1651" s="45" t="str" cm="1">
        <f t="array" ref="X1651">IF(X1566="TRUE",IF(AND(C1648&lt;&gt;1,C1649:C1654="",S1648:U1654=""), "FALSE","TRUE"),"FALSE")</f>
        <v>FALSE</v>
      </c>
      <c r="Z1651" s="1"/>
    </row>
    <row r="1652" spans="2:26" x14ac:dyDescent="0.4">
      <c r="B1652" s="7" t="s">
        <v>528</v>
      </c>
      <c r="C1652" s="8"/>
      <c r="D1652" s="31"/>
      <c r="E1652" s="2" t="s">
        <v>529</v>
      </c>
      <c r="F1652" s="2" t="str">
        <f>IF(OR($C$87="治験計画届", $C$87="治験計画変更届"), "^$","^.{1,120}$|^$")</f>
        <v>^.{1,120}$|^$</v>
      </c>
      <c r="G1652" s="2" t="str">
        <f t="shared" ref="G1652:G1654" si="70">IF(F1652="^$", "入力しないでください","入力してください(120文字以内)")</f>
        <v>入力してください(120文字以内)</v>
      </c>
      <c r="H1652" s="2">
        <v>225</v>
      </c>
      <c r="I1652" s="2">
        <v>207</v>
      </c>
      <c r="K1652" s="2">
        <v>120</v>
      </c>
      <c r="L1652" s="2" t="s">
        <v>30</v>
      </c>
      <c r="M1652" s="2" t="s">
        <v>476</v>
      </c>
      <c r="N1652" s="2" t="s">
        <v>479</v>
      </c>
      <c r="O1652" s="2" t="s">
        <v>520</v>
      </c>
      <c r="Q1652" s="1"/>
      <c r="S1652" s="5"/>
      <c r="T1652" s="41"/>
      <c r="U1652" s="8"/>
      <c r="W1652" s="2" t="s">
        <v>468</v>
      </c>
      <c r="X1652" s="45" t="str" cm="1">
        <f t="array" ref="X1652">IF(X1566="TRUE",IF(AND(C1648&lt;&gt;1,C1649:C1654="",S1648:U1654=""), "FALSE","TRUE"),"FALSE")</f>
        <v>FALSE</v>
      </c>
      <c r="Z1652" s="1"/>
    </row>
    <row r="1653" spans="2:26" x14ac:dyDescent="0.4">
      <c r="B1653" s="7" t="s">
        <v>530</v>
      </c>
      <c r="C1653" s="8"/>
      <c r="D1653" s="31"/>
      <c r="E1653" s="2" t="s">
        <v>566</v>
      </c>
      <c r="F1653" s="2" t="str">
        <f>IF(OR($C$87="治験計画届", $C$87="治験計画変更届"), "^$","^.{1,120}$|^$")</f>
        <v>^.{1,120}$|^$</v>
      </c>
      <c r="G1653" s="2" t="str">
        <f t="shared" si="70"/>
        <v>入力してください(120文字以内)</v>
      </c>
      <c r="H1653" s="2">
        <v>225</v>
      </c>
      <c r="I1653" s="2">
        <v>207</v>
      </c>
      <c r="K1653" s="2">
        <v>120</v>
      </c>
      <c r="L1653" s="2" t="s">
        <v>30</v>
      </c>
      <c r="M1653" s="2" t="s">
        <v>476</v>
      </c>
      <c r="N1653" s="2" t="s">
        <v>479</v>
      </c>
      <c r="O1653" s="2" t="s">
        <v>520</v>
      </c>
      <c r="Q1653" s="1"/>
      <c r="S1653" s="5"/>
      <c r="T1653" s="41"/>
      <c r="U1653" s="8"/>
      <c r="W1653" s="2" t="s">
        <v>468</v>
      </c>
      <c r="X1653" s="45" t="str" cm="1">
        <f t="array" ref="X1653">IF(X1566="TRUE",IF(AND(C1648&lt;&gt;1,C1649:C1654="",S1648:U1654=""), "FALSE","TRUE"),"FALSE")</f>
        <v>FALSE</v>
      </c>
      <c r="Z1653" s="1"/>
    </row>
    <row r="1654" spans="2:26" x14ac:dyDescent="0.4">
      <c r="B1654" s="7" t="s">
        <v>532</v>
      </c>
      <c r="C1654" s="8"/>
      <c r="D1654" s="31"/>
      <c r="E1654" s="2" t="s">
        <v>533</v>
      </c>
      <c r="F1654" s="2" t="str">
        <f>IF(OR($C$87="治験計画届", $C$87="治験計画変更届"), "^$","^.{1,120}$|^$")</f>
        <v>^.{1,120}$|^$</v>
      </c>
      <c r="G1654" s="2" t="str">
        <f t="shared" si="70"/>
        <v>入力してください(120文字以内)</v>
      </c>
      <c r="H1654" s="2">
        <v>225</v>
      </c>
      <c r="I1654" s="2">
        <v>207</v>
      </c>
      <c r="K1654" s="2">
        <v>120</v>
      </c>
      <c r="L1654" s="2" t="s">
        <v>30</v>
      </c>
      <c r="M1654" s="2" t="s">
        <v>476</v>
      </c>
      <c r="N1654" s="2" t="s">
        <v>479</v>
      </c>
      <c r="O1654" s="2" t="s">
        <v>520</v>
      </c>
      <c r="Q1654" s="1"/>
      <c r="S1654" s="5"/>
      <c r="T1654" s="41"/>
      <c r="U1654" s="8"/>
      <c r="W1654" s="2" t="s">
        <v>468</v>
      </c>
      <c r="X1654" s="45" t="str" cm="1">
        <f t="array" ref="X1654">IF(X1566="TRUE",IF(AND(C1648&lt;&gt;1,C1649:C1654="",S1648:U1654=""), "FALSE","TRUE"),"FALSE")</f>
        <v>FALSE</v>
      </c>
      <c r="Z1654" s="1"/>
    </row>
    <row r="1655" spans="2:26" x14ac:dyDescent="0.4">
      <c r="B1655" s="7" t="s">
        <v>134</v>
      </c>
      <c r="C1655" s="5">
        <v>2</v>
      </c>
      <c r="D1655" s="30"/>
      <c r="E1655" s="2" t="s">
        <v>392</v>
      </c>
      <c r="F1655" s="2" t="s">
        <v>102</v>
      </c>
      <c r="G1655" s="2" t="s">
        <v>103</v>
      </c>
      <c r="H1655" s="2">
        <v>225</v>
      </c>
      <c r="I1655" s="2">
        <v>207</v>
      </c>
      <c r="K1655" s="2">
        <v>3</v>
      </c>
      <c r="L1655" s="2" t="s">
        <v>136</v>
      </c>
      <c r="M1655" s="2" t="s">
        <v>476</v>
      </c>
      <c r="N1655" s="2" t="s">
        <v>479</v>
      </c>
      <c r="O1655" s="2" t="s">
        <v>520</v>
      </c>
      <c r="Q1655" s="1"/>
      <c r="S1655" s="5"/>
      <c r="T1655" s="41"/>
      <c r="U1655" s="8"/>
      <c r="V1655" s="2" t="s">
        <v>105</v>
      </c>
      <c r="W1655" s="2" t="s">
        <v>561</v>
      </c>
      <c r="X1655" s="45" t="str" cm="1">
        <f t="array" ref="X1655">IF(X1566="TRUE",IF(AND(C1655&lt;&gt;1,C1656:C1661="",S1655:U1661=""), "FALSE","TRUE"),"FALSE")</f>
        <v>FALSE</v>
      </c>
      <c r="Z1655" s="1"/>
    </row>
    <row r="1656" spans="2:26" x14ac:dyDescent="0.4">
      <c r="B1656" s="7" t="s">
        <v>522</v>
      </c>
      <c r="C1656" s="8"/>
      <c r="D1656" s="31"/>
      <c r="E1656" s="2" t="s">
        <v>523</v>
      </c>
      <c r="F1656" s="2" t="s">
        <v>485</v>
      </c>
      <c r="G1656" s="2" t="s">
        <v>369</v>
      </c>
      <c r="H1656" s="2">
        <v>225</v>
      </c>
      <c r="I1656" s="2">
        <v>207</v>
      </c>
      <c r="K1656" s="2">
        <v>240</v>
      </c>
      <c r="L1656" s="2" t="s">
        <v>30</v>
      </c>
      <c r="M1656" s="2" t="s">
        <v>476</v>
      </c>
      <c r="N1656" s="2" t="s">
        <v>479</v>
      </c>
      <c r="O1656" s="2" t="s">
        <v>520</v>
      </c>
      <c r="Q1656" s="1"/>
      <c r="S1656" s="5"/>
      <c r="T1656" s="41"/>
      <c r="U1656" s="8"/>
      <c r="W1656" s="2" t="s">
        <v>465</v>
      </c>
      <c r="X1656" s="45" t="str" cm="1">
        <f t="array" ref="X1656">IF(X1566="TRUE",IF(AND(C1655&lt;&gt;1,C1656:C1661="",S1655:U1661=""), "FALSE","TRUE"),"FALSE")</f>
        <v>FALSE</v>
      </c>
      <c r="Z1656" s="1"/>
    </row>
    <row r="1657" spans="2:26" x14ac:dyDescent="0.4">
      <c r="B1657" s="7" t="s">
        <v>524</v>
      </c>
      <c r="C1657" s="8"/>
      <c r="D1657" s="31"/>
      <c r="E1657" s="2" t="s">
        <v>525</v>
      </c>
      <c r="F1657" s="2" t="s">
        <v>114</v>
      </c>
      <c r="G1657" s="2" t="s">
        <v>115</v>
      </c>
      <c r="H1657" s="2">
        <v>225</v>
      </c>
      <c r="I1657" s="2">
        <v>207</v>
      </c>
      <c r="K1657" s="2">
        <v>120</v>
      </c>
      <c r="L1657" s="2" t="s">
        <v>30</v>
      </c>
      <c r="M1657" s="2" t="s">
        <v>476</v>
      </c>
      <c r="N1657" s="2" t="s">
        <v>479</v>
      </c>
      <c r="O1657" s="2" t="s">
        <v>520</v>
      </c>
      <c r="Q1657" s="1"/>
      <c r="S1657" s="5"/>
      <c r="T1657" s="41"/>
      <c r="U1657" s="8"/>
      <c r="W1657" s="2" t="s">
        <v>468</v>
      </c>
      <c r="X1657" s="45" t="str" cm="1">
        <f t="array" ref="X1657">IF(X1566="TRUE",IF(AND(C1655&lt;&gt;1,C1656:C1661="",S1655:U1661=""), "FALSE","TRUE"),"FALSE")</f>
        <v>FALSE</v>
      </c>
      <c r="Z1657" s="1"/>
    </row>
    <row r="1658" spans="2:26" x14ac:dyDescent="0.4">
      <c r="B1658" s="7" t="s">
        <v>526</v>
      </c>
      <c r="C1658" s="8"/>
      <c r="D1658" s="31"/>
      <c r="E1658" s="2" t="s">
        <v>527</v>
      </c>
      <c r="F1658" s="2" t="str">
        <f>IF(OR($C$87="治験計画届", $C$87="治験計画変更届"), "^$","^.{1,120}$|^$")</f>
        <v>^.{1,120}$|^$</v>
      </c>
      <c r="G1658" s="2" t="str">
        <f>IF(F1658="^$", "入力しないでください","入力してください(120文字以内)")</f>
        <v>入力してください(120文字以内)</v>
      </c>
      <c r="H1658" s="2">
        <v>225</v>
      </c>
      <c r="I1658" s="2">
        <v>207</v>
      </c>
      <c r="K1658" s="2">
        <v>120</v>
      </c>
      <c r="L1658" s="2" t="s">
        <v>30</v>
      </c>
      <c r="M1658" s="2" t="s">
        <v>476</v>
      </c>
      <c r="N1658" s="2" t="s">
        <v>479</v>
      </c>
      <c r="O1658" s="2" t="s">
        <v>520</v>
      </c>
      <c r="Q1658" s="1"/>
      <c r="S1658" s="5"/>
      <c r="T1658" s="41"/>
      <c r="U1658" s="8"/>
      <c r="W1658" s="2" t="s">
        <v>468</v>
      </c>
      <c r="X1658" s="45" t="str" cm="1">
        <f t="array" ref="X1658">IF(X1566="TRUE",IF(AND(C1655&lt;&gt;1,C1656:C1661="",S1655:U1661=""), "FALSE","TRUE"),"FALSE")</f>
        <v>FALSE</v>
      </c>
      <c r="Z1658" s="1"/>
    </row>
    <row r="1659" spans="2:26" x14ac:dyDescent="0.4">
      <c r="B1659" s="7" t="s">
        <v>528</v>
      </c>
      <c r="C1659" s="8"/>
      <c r="D1659" s="31"/>
      <c r="E1659" s="2" t="s">
        <v>529</v>
      </c>
      <c r="F1659" s="2" t="str">
        <f>IF(OR($C$87="治験計画届", $C$87="治験計画変更届"), "^$","^.{1,120}$|^$")</f>
        <v>^.{1,120}$|^$</v>
      </c>
      <c r="G1659" s="2" t="str">
        <f t="shared" ref="G1659:G1661" si="71">IF(F1659="^$", "入力しないでください","入力してください(120文字以内)")</f>
        <v>入力してください(120文字以内)</v>
      </c>
      <c r="H1659" s="2">
        <v>225</v>
      </c>
      <c r="I1659" s="2">
        <v>207</v>
      </c>
      <c r="K1659" s="2">
        <v>120</v>
      </c>
      <c r="L1659" s="2" t="s">
        <v>30</v>
      </c>
      <c r="M1659" s="2" t="s">
        <v>476</v>
      </c>
      <c r="N1659" s="2" t="s">
        <v>479</v>
      </c>
      <c r="O1659" s="2" t="s">
        <v>520</v>
      </c>
      <c r="Q1659" s="1"/>
      <c r="S1659" s="5"/>
      <c r="T1659" s="41"/>
      <c r="U1659" s="8"/>
      <c r="W1659" s="2" t="s">
        <v>468</v>
      </c>
      <c r="X1659" s="45" t="str" cm="1">
        <f t="array" ref="X1659">IF(X1566="TRUE",IF(AND(C1655&lt;&gt;1,C1656:C1661="",S1655:U1661=""), "FALSE","TRUE"),"FALSE")</f>
        <v>FALSE</v>
      </c>
      <c r="Z1659" s="1"/>
    </row>
    <row r="1660" spans="2:26" x14ac:dyDescent="0.4">
      <c r="B1660" s="7" t="s">
        <v>530</v>
      </c>
      <c r="C1660" s="8"/>
      <c r="D1660" s="31"/>
      <c r="E1660" s="2" t="s">
        <v>566</v>
      </c>
      <c r="F1660" s="2" t="str">
        <f>IF(OR($C$87="治験計画届", $C$87="治験計画変更届"), "^$","^.{1,120}$|^$")</f>
        <v>^.{1,120}$|^$</v>
      </c>
      <c r="G1660" s="2" t="str">
        <f t="shared" si="71"/>
        <v>入力してください(120文字以内)</v>
      </c>
      <c r="H1660" s="2">
        <v>225</v>
      </c>
      <c r="I1660" s="2">
        <v>207</v>
      </c>
      <c r="K1660" s="2">
        <v>120</v>
      </c>
      <c r="L1660" s="2" t="s">
        <v>30</v>
      </c>
      <c r="M1660" s="2" t="s">
        <v>476</v>
      </c>
      <c r="N1660" s="2" t="s">
        <v>479</v>
      </c>
      <c r="O1660" s="2" t="s">
        <v>520</v>
      </c>
      <c r="Q1660" s="1"/>
      <c r="S1660" s="5"/>
      <c r="T1660" s="41"/>
      <c r="U1660" s="8"/>
      <c r="W1660" s="2" t="s">
        <v>468</v>
      </c>
      <c r="X1660" s="45" t="str" cm="1">
        <f t="array" ref="X1660">IF(X1566="TRUE",IF(AND(C1655&lt;&gt;1,C1656:C1661="",S1655:U1661=""), "FALSE","TRUE"),"FALSE")</f>
        <v>FALSE</v>
      </c>
      <c r="Z1660" s="1"/>
    </row>
    <row r="1661" spans="2:26" x14ac:dyDescent="0.4">
      <c r="B1661" s="7" t="s">
        <v>532</v>
      </c>
      <c r="C1661" s="8"/>
      <c r="D1661" s="31"/>
      <c r="E1661" s="2" t="s">
        <v>533</v>
      </c>
      <c r="F1661" s="2" t="str">
        <f>IF(OR($C$87="治験計画届", $C$87="治験計画変更届"), "^$","^.{1,120}$|^$")</f>
        <v>^.{1,120}$|^$</v>
      </c>
      <c r="G1661" s="2" t="str">
        <f t="shared" si="71"/>
        <v>入力してください(120文字以内)</v>
      </c>
      <c r="H1661" s="2">
        <v>225</v>
      </c>
      <c r="I1661" s="2">
        <v>207</v>
      </c>
      <c r="K1661" s="2">
        <v>120</v>
      </c>
      <c r="L1661" s="2" t="s">
        <v>30</v>
      </c>
      <c r="M1661" s="2" t="s">
        <v>476</v>
      </c>
      <c r="N1661" s="2" t="s">
        <v>479</v>
      </c>
      <c r="O1661" s="2" t="s">
        <v>520</v>
      </c>
      <c r="Q1661" s="1"/>
      <c r="S1661" s="5"/>
      <c r="T1661" s="41"/>
      <c r="U1661" s="8"/>
      <c r="W1661" s="2" t="s">
        <v>468</v>
      </c>
      <c r="X1661" s="45" t="str" cm="1">
        <f t="array" ref="X1661">IF(X1566="TRUE",IF(AND(C1655&lt;&gt;1,C1656:C1661="",S1655:U1661=""), "FALSE","TRUE"),"FALSE")</f>
        <v>FALSE</v>
      </c>
      <c r="Z1661" s="1"/>
    </row>
    <row r="1662" spans="2:26" x14ac:dyDescent="0.4">
      <c r="B1662" s="7" t="s">
        <v>134</v>
      </c>
      <c r="C1662" s="5">
        <v>3</v>
      </c>
      <c r="D1662" s="30"/>
      <c r="E1662" s="2" t="s">
        <v>392</v>
      </c>
      <c r="F1662" s="2" t="s">
        <v>102</v>
      </c>
      <c r="G1662" s="2" t="s">
        <v>103</v>
      </c>
      <c r="H1662" s="2">
        <v>225</v>
      </c>
      <c r="I1662" s="2">
        <v>207</v>
      </c>
      <c r="K1662" s="2">
        <v>3</v>
      </c>
      <c r="L1662" s="2" t="s">
        <v>136</v>
      </c>
      <c r="M1662" s="2" t="s">
        <v>476</v>
      </c>
      <c r="N1662" s="2" t="s">
        <v>479</v>
      </c>
      <c r="O1662" s="2" t="s">
        <v>520</v>
      </c>
      <c r="Q1662" s="1"/>
      <c r="S1662" s="5"/>
      <c r="T1662" s="41"/>
      <c r="U1662" s="8"/>
      <c r="V1662" s="2" t="s">
        <v>105</v>
      </c>
      <c r="W1662" s="2" t="s">
        <v>561</v>
      </c>
      <c r="X1662" s="45" t="str" cm="1">
        <f t="array" ref="X1662">IF(X1566="TRUE",IF(AND(C1662&lt;&gt;1,C1663:C1668="",S1662:U1668=""), "FALSE","TRUE"),"FALSE")</f>
        <v>FALSE</v>
      </c>
      <c r="Z1662" s="1"/>
    </row>
    <row r="1663" spans="2:26" x14ac:dyDescent="0.4">
      <c r="B1663" s="7" t="s">
        <v>522</v>
      </c>
      <c r="C1663" s="8"/>
      <c r="D1663" s="31"/>
      <c r="E1663" s="2" t="s">
        <v>523</v>
      </c>
      <c r="F1663" s="2" t="s">
        <v>485</v>
      </c>
      <c r="G1663" s="2" t="s">
        <v>369</v>
      </c>
      <c r="H1663" s="2">
        <v>225</v>
      </c>
      <c r="I1663" s="2">
        <v>207</v>
      </c>
      <c r="K1663" s="2">
        <v>240</v>
      </c>
      <c r="L1663" s="2" t="s">
        <v>30</v>
      </c>
      <c r="M1663" s="2" t="s">
        <v>476</v>
      </c>
      <c r="N1663" s="2" t="s">
        <v>479</v>
      </c>
      <c r="O1663" s="2" t="s">
        <v>520</v>
      </c>
      <c r="Q1663" s="1"/>
      <c r="S1663" s="5"/>
      <c r="T1663" s="41"/>
      <c r="U1663" s="8"/>
      <c r="W1663" s="2" t="s">
        <v>465</v>
      </c>
      <c r="X1663" s="45" t="str" cm="1">
        <f t="array" ref="X1663">IF(X1566="TRUE",IF(AND(C1662&lt;&gt;1,C1663:C1668="",S1662:U1668=""), "FALSE","TRUE"),"FALSE")</f>
        <v>FALSE</v>
      </c>
      <c r="Z1663" s="1"/>
    </row>
    <row r="1664" spans="2:26" x14ac:dyDescent="0.4">
      <c r="B1664" s="7" t="s">
        <v>524</v>
      </c>
      <c r="C1664" s="8"/>
      <c r="D1664" s="31"/>
      <c r="E1664" s="2" t="s">
        <v>525</v>
      </c>
      <c r="F1664" s="2" t="s">
        <v>114</v>
      </c>
      <c r="G1664" s="2" t="s">
        <v>115</v>
      </c>
      <c r="H1664" s="2">
        <v>225</v>
      </c>
      <c r="I1664" s="2">
        <v>207</v>
      </c>
      <c r="K1664" s="2">
        <v>120</v>
      </c>
      <c r="L1664" s="2" t="s">
        <v>30</v>
      </c>
      <c r="M1664" s="2" t="s">
        <v>476</v>
      </c>
      <c r="N1664" s="2" t="s">
        <v>479</v>
      </c>
      <c r="O1664" s="2" t="s">
        <v>520</v>
      </c>
      <c r="Q1664" s="1"/>
      <c r="S1664" s="5"/>
      <c r="T1664" s="41"/>
      <c r="U1664" s="8"/>
      <c r="W1664" s="2" t="s">
        <v>468</v>
      </c>
      <c r="X1664" s="45" t="str" cm="1">
        <f t="array" ref="X1664">IF(X1566="TRUE",IF(AND(C1662&lt;&gt;1,C1663:C1668="",S1662:U1668=""), "FALSE","TRUE"),"FALSE")</f>
        <v>FALSE</v>
      </c>
      <c r="Z1664" s="1"/>
    </row>
    <row r="1665" spans="2:26" x14ac:dyDescent="0.4">
      <c r="B1665" s="7" t="s">
        <v>526</v>
      </c>
      <c r="C1665" s="8"/>
      <c r="D1665" s="31"/>
      <c r="E1665" s="2" t="s">
        <v>527</v>
      </c>
      <c r="F1665" s="2" t="str">
        <f>IF(OR($C$87="治験計画届", $C$87="治験計画変更届"), "^$","^.{1,120}$|^$")</f>
        <v>^.{1,120}$|^$</v>
      </c>
      <c r="G1665" s="2" t="str">
        <f>IF(F1665="^$", "入力しないでください","入力してください(120文字以内)")</f>
        <v>入力してください(120文字以内)</v>
      </c>
      <c r="H1665" s="2">
        <v>225</v>
      </c>
      <c r="I1665" s="2">
        <v>207</v>
      </c>
      <c r="K1665" s="2">
        <v>120</v>
      </c>
      <c r="L1665" s="2" t="s">
        <v>30</v>
      </c>
      <c r="M1665" s="2" t="s">
        <v>476</v>
      </c>
      <c r="N1665" s="2" t="s">
        <v>479</v>
      </c>
      <c r="O1665" s="2" t="s">
        <v>520</v>
      </c>
      <c r="Q1665" s="1"/>
      <c r="S1665" s="5"/>
      <c r="T1665" s="41"/>
      <c r="U1665" s="8"/>
      <c r="W1665" s="2" t="s">
        <v>468</v>
      </c>
      <c r="X1665" s="45" t="str" cm="1">
        <f t="array" ref="X1665">IF(X1566="TRUE",IF(AND(C1662&lt;&gt;1,C1663:C1668="",S1662:U1668=""), "FALSE","TRUE"),"FALSE")</f>
        <v>FALSE</v>
      </c>
      <c r="Z1665" s="1"/>
    </row>
    <row r="1666" spans="2:26" x14ac:dyDescent="0.4">
      <c r="B1666" s="7" t="s">
        <v>528</v>
      </c>
      <c r="C1666" s="8"/>
      <c r="D1666" s="31"/>
      <c r="E1666" s="2" t="s">
        <v>529</v>
      </c>
      <c r="F1666" s="2" t="str">
        <f>IF(OR($C$87="治験計画届", $C$87="治験計画変更届"), "^$","^.{1,120}$|^$")</f>
        <v>^.{1,120}$|^$</v>
      </c>
      <c r="G1666" s="2" t="str">
        <f t="shared" ref="G1666:G1668" si="72">IF(F1666="^$", "入力しないでください","入力してください(120文字以内)")</f>
        <v>入力してください(120文字以内)</v>
      </c>
      <c r="H1666" s="2">
        <v>225</v>
      </c>
      <c r="I1666" s="2">
        <v>207</v>
      </c>
      <c r="K1666" s="2">
        <v>120</v>
      </c>
      <c r="L1666" s="2" t="s">
        <v>30</v>
      </c>
      <c r="M1666" s="2" t="s">
        <v>476</v>
      </c>
      <c r="N1666" s="2" t="s">
        <v>479</v>
      </c>
      <c r="O1666" s="2" t="s">
        <v>520</v>
      </c>
      <c r="Q1666" s="1"/>
      <c r="S1666" s="5"/>
      <c r="T1666" s="41"/>
      <c r="U1666" s="8"/>
      <c r="W1666" s="2" t="s">
        <v>468</v>
      </c>
      <c r="X1666" s="45" t="str" cm="1">
        <f t="array" ref="X1666">IF(X1566="TRUE",IF(AND(C1662&lt;&gt;1,C1663:C1668="",S1662:U1668=""), "FALSE","TRUE"),"FALSE")</f>
        <v>FALSE</v>
      </c>
      <c r="Z1666" s="1"/>
    </row>
    <row r="1667" spans="2:26" x14ac:dyDescent="0.4">
      <c r="B1667" s="7" t="s">
        <v>530</v>
      </c>
      <c r="C1667" s="8"/>
      <c r="D1667" s="31"/>
      <c r="E1667" s="2" t="s">
        <v>566</v>
      </c>
      <c r="F1667" s="2" t="str">
        <f>IF(OR($C$87="治験計画届", $C$87="治験計画変更届"), "^$","^.{1,120}$|^$")</f>
        <v>^.{1,120}$|^$</v>
      </c>
      <c r="G1667" s="2" t="str">
        <f t="shared" si="72"/>
        <v>入力してください(120文字以内)</v>
      </c>
      <c r="H1667" s="2">
        <v>225</v>
      </c>
      <c r="I1667" s="2">
        <v>207</v>
      </c>
      <c r="K1667" s="2">
        <v>120</v>
      </c>
      <c r="L1667" s="2" t="s">
        <v>30</v>
      </c>
      <c r="M1667" s="2" t="s">
        <v>476</v>
      </c>
      <c r="N1667" s="2" t="s">
        <v>479</v>
      </c>
      <c r="O1667" s="2" t="s">
        <v>520</v>
      </c>
      <c r="Q1667" s="1"/>
      <c r="S1667" s="5"/>
      <c r="T1667" s="41"/>
      <c r="U1667" s="8"/>
      <c r="W1667" s="2" t="s">
        <v>468</v>
      </c>
      <c r="X1667" s="45" t="str" cm="1">
        <f t="array" ref="X1667">IF(X1566="TRUE",IF(AND(C1662&lt;&gt;1,C1663:C1668="",S1662:U1668=""), "FALSE","TRUE"),"FALSE")</f>
        <v>FALSE</v>
      </c>
      <c r="Z1667" s="1"/>
    </row>
    <row r="1668" spans="2:26" x14ac:dyDescent="0.4">
      <c r="B1668" s="7" t="s">
        <v>532</v>
      </c>
      <c r="C1668" s="8"/>
      <c r="D1668" s="31"/>
      <c r="E1668" s="2" t="s">
        <v>533</v>
      </c>
      <c r="F1668" s="2" t="str">
        <f>IF(OR($C$87="治験計画届", $C$87="治験計画変更届"), "^$","^.{1,120}$|^$")</f>
        <v>^.{1,120}$|^$</v>
      </c>
      <c r="G1668" s="2" t="str">
        <f t="shared" si="72"/>
        <v>入力してください(120文字以内)</v>
      </c>
      <c r="H1668" s="2">
        <v>225</v>
      </c>
      <c r="I1668" s="2">
        <v>207</v>
      </c>
      <c r="K1668" s="2">
        <v>120</v>
      </c>
      <c r="L1668" s="2" t="s">
        <v>30</v>
      </c>
      <c r="M1668" s="2" t="s">
        <v>476</v>
      </c>
      <c r="N1668" s="2" t="s">
        <v>479</v>
      </c>
      <c r="O1668" s="2" t="s">
        <v>520</v>
      </c>
      <c r="Q1668" s="1"/>
      <c r="S1668" s="5"/>
      <c r="T1668" s="41"/>
      <c r="U1668" s="8"/>
      <c r="W1668" s="2" t="s">
        <v>468</v>
      </c>
      <c r="X1668" s="45" t="str" cm="1">
        <f t="array" ref="X1668">IF(X1566="TRUE",IF(AND(C1662&lt;&gt;1,C1663:C1668="",S1662:U1668=""), "FALSE","TRUE"),"FALSE")</f>
        <v>FALSE</v>
      </c>
      <c r="Z1668" s="1"/>
    </row>
    <row r="1669" spans="2:26" x14ac:dyDescent="0.4">
      <c r="B1669" s="7" t="s">
        <v>134</v>
      </c>
      <c r="C1669" s="5">
        <v>4</v>
      </c>
      <c r="D1669" s="30"/>
      <c r="E1669" s="2" t="s">
        <v>392</v>
      </c>
      <c r="F1669" s="2" t="s">
        <v>102</v>
      </c>
      <c r="G1669" s="2" t="s">
        <v>103</v>
      </c>
      <c r="H1669" s="2">
        <v>225</v>
      </c>
      <c r="I1669" s="2">
        <v>207</v>
      </c>
      <c r="K1669" s="2">
        <v>3</v>
      </c>
      <c r="L1669" s="2" t="s">
        <v>136</v>
      </c>
      <c r="M1669" s="2" t="s">
        <v>476</v>
      </c>
      <c r="N1669" s="2" t="s">
        <v>479</v>
      </c>
      <c r="O1669" s="2" t="s">
        <v>520</v>
      </c>
      <c r="Q1669" s="1"/>
      <c r="S1669" s="5"/>
      <c r="T1669" s="41"/>
      <c r="U1669" s="8"/>
      <c r="V1669" s="2" t="s">
        <v>105</v>
      </c>
      <c r="W1669" s="2" t="s">
        <v>561</v>
      </c>
      <c r="X1669" s="45" t="str" cm="1">
        <f t="array" ref="X1669">IF(X1566="TRUE",IF(AND(C1669&lt;&gt;1,C1670:C1675="",S1669:U1675=""), "FALSE","TRUE"),"FALSE")</f>
        <v>FALSE</v>
      </c>
      <c r="Z1669" s="1"/>
    </row>
    <row r="1670" spans="2:26" x14ac:dyDescent="0.4">
      <c r="B1670" s="7" t="s">
        <v>522</v>
      </c>
      <c r="C1670" s="8"/>
      <c r="D1670" s="31"/>
      <c r="E1670" s="2" t="s">
        <v>523</v>
      </c>
      <c r="F1670" s="2" t="s">
        <v>485</v>
      </c>
      <c r="G1670" s="2" t="s">
        <v>369</v>
      </c>
      <c r="H1670" s="2">
        <v>225</v>
      </c>
      <c r="I1670" s="2">
        <v>207</v>
      </c>
      <c r="K1670" s="2">
        <v>240</v>
      </c>
      <c r="L1670" s="2" t="s">
        <v>30</v>
      </c>
      <c r="M1670" s="2" t="s">
        <v>476</v>
      </c>
      <c r="N1670" s="2" t="s">
        <v>479</v>
      </c>
      <c r="O1670" s="2" t="s">
        <v>520</v>
      </c>
      <c r="Q1670" s="1"/>
      <c r="S1670" s="5"/>
      <c r="T1670" s="41"/>
      <c r="U1670" s="8"/>
      <c r="W1670" s="2" t="s">
        <v>465</v>
      </c>
      <c r="X1670" s="45" t="str" cm="1">
        <f t="array" ref="X1670">IF(X1566="TRUE",IF(AND(C1669&lt;&gt;1,C1670:C1675="",S1669:U1675=""), "FALSE","TRUE"),"FALSE")</f>
        <v>FALSE</v>
      </c>
      <c r="Z1670" s="1"/>
    </row>
    <row r="1671" spans="2:26" x14ac:dyDescent="0.4">
      <c r="B1671" s="7" t="s">
        <v>524</v>
      </c>
      <c r="C1671" s="8"/>
      <c r="D1671" s="31"/>
      <c r="E1671" s="2" t="s">
        <v>525</v>
      </c>
      <c r="F1671" s="2" t="s">
        <v>114</v>
      </c>
      <c r="G1671" s="2" t="s">
        <v>115</v>
      </c>
      <c r="H1671" s="2">
        <v>225</v>
      </c>
      <c r="I1671" s="2">
        <v>207</v>
      </c>
      <c r="K1671" s="2">
        <v>120</v>
      </c>
      <c r="L1671" s="2" t="s">
        <v>30</v>
      </c>
      <c r="M1671" s="2" t="s">
        <v>476</v>
      </c>
      <c r="N1671" s="2" t="s">
        <v>479</v>
      </c>
      <c r="O1671" s="2" t="s">
        <v>520</v>
      </c>
      <c r="Q1671" s="1"/>
      <c r="S1671" s="5"/>
      <c r="T1671" s="41"/>
      <c r="U1671" s="8"/>
      <c r="W1671" s="2" t="s">
        <v>468</v>
      </c>
      <c r="X1671" s="45" t="str" cm="1">
        <f t="array" ref="X1671">IF(X1566="TRUE",IF(AND(C1669&lt;&gt;1,C1670:C1675="",S1669:U1675=""), "FALSE","TRUE"),"FALSE")</f>
        <v>FALSE</v>
      </c>
      <c r="Z1671" s="1"/>
    </row>
    <row r="1672" spans="2:26" x14ac:dyDescent="0.4">
      <c r="B1672" s="7" t="s">
        <v>526</v>
      </c>
      <c r="C1672" s="8"/>
      <c r="D1672" s="31"/>
      <c r="E1672" s="2" t="s">
        <v>527</v>
      </c>
      <c r="F1672" s="2" t="str">
        <f>IF(OR($C$87="治験計画届", $C$87="治験計画変更届"), "^$","^.{1,120}$|^$")</f>
        <v>^.{1,120}$|^$</v>
      </c>
      <c r="G1672" s="2" t="str">
        <f>IF(F1672="^$", "入力しないでください","入力してください(120文字以内)")</f>
        <v>入力してください(120文字以内)</v>
      </c>
      <c r="H1672" s="2">
        <v>225</v>
      </c>
      <c r="I1672" s="2">
        <v>207</v>
      </c>
      <c r="K1672" s="2">
        <v>120</v>
      </c>
      <c r="L1672" s="2" t="s">
        <v>30</v>
      </c>
      <c r="M1672" s="2" t="s">
        <v>476</v>
      </c>
      <c r="N1672" s="2" t="s">
        <v>479</v>
      </c>
      <c r="O1672" s="2" t="s">
        <v>520</v>
      </c>
      <c r="Q1672" s="1"/>
      <c r="S1672" s="5"/>
      <c r="T1672" s="41"/>
      <c r="U1672" s="8"/>
      <c r="W1672" s="2" t="s">
        <v>468</v>
      </c>
      <c r="X1672" s="45" t="str" cm="1">
        <f t="array" ref="X1672">IF(X1566="TRUE",IF(AND(C1669&lt;&gt;1,C1670:C1675="",S1669:U1675=""), "FALSE","TRUE"),"FALSE")</f>
        <v>FALSE</v>
      </c>
      <c r="Z1672" s="1"/>
    </row>
    <row r="1673" spans="2:26" x14ac:dyDescent="0.4">
      <c r="B1673" s="7" t="s">
        <v>528</v>
      </c>
      <c r="C1673" s="8"/>
      <c r="D1673" s="31"/>
      <c r="E1673" s="2" t="s">
        <v>529</v>
      </c>
      <c r="F1673" s="2" t="str">
        <f>IF(OR($C$87="治験計画届", $C$87="治験計画変更届"), "^$","^.{1,120}$|^$")</f>
        <v>^.{1,120}$|^$</v>
      </c>
      <c r="G1673" s="2" t="str">
        <f t="shared" ref="G1673:G1675" si="73">IF(F1673="^$", "入力しないでください","入力してください(120文字以内)")</f>
        <v>入力してください(120文字以内)</v>
      </c>
      <c r="H1673" s="2">
        <v>225</v>
      </c>
      <c r="I1673" s="2">
        <v>207</v>
      </c>
      <c r="K1673" s="2">
        <v>120</v>
      </c>
      <c r="L1673" s="2" t="s">
        <v>30</v>
      </c>
      <c r="M1673" s="2" t="s">
        <v>476</v>
      </c>
      <c r="N1673" s="2" t="s">
        <v>479</v>
      </c>
      <c r="O1673" s="2" t="s">
        <v>520</v>
      </c>
      <c r="Q1673" s="1"/>
      <c r="S1673" s="5"/>
      <c r="T1673" s="41"/>
      <c r="U1673" s="8"/>
      <c r="W1673" s="2" t="s">
        <v>468</v>
      </c>
      <c r="X1673" s="45" t="str" cm="1">
        <f t="array" ref="X1673">IF(X1566="TRUE",IF(AND(C1669&lt;&gt;1,C1670:C1675="",S1669:U1675=""), "FALSE","TRUE"),"FALSE")</f>
        <v>FALSE</v>
      </c>
      <c r="Z1673" s="1"/>
    </row>
    <row r="1674" spans="2:26" x14ac:dyDescent="0.4">
      <c r="B1674" s="7" t="s">
        <v>530</v>
      </c>
      <c r="C1674" s="8"/>
      <c r="D1674" s="31"/>
      <c r="E1674" s="2" t="s">
        <v>566</v>
      </c>
      <c r="F1674" s="2" t="str">
        <f>IF(OR($C$87="治験計画届", $C$87="治験計画変更届"), "^$","^.{1,120}$|^$")</f>
        <v>^.{1,120}$|^$</v>
      </c>
      <c r="G1674" s="2" t="str">
        <f t="shared" si="73"/>
        <v>入力してください(120文字以内)</v>
      </c>
      <c r="H1674" s="2">
        <v>225</v>
      </c>
      <c r="I1674" s="2">
        <v>207</v>
      </c>
      <c r="K1674" s="2">
        <v>120</v>
      </c>
      <c r="L1674" s="2" t="s">
        <v>30</v>
      </c>
      <c r="M1674" s="2" t="s">
        <v>476</v>
      </c>
      <c r="N1674" s="2" t="s">
        <v>479</v>
      </c>
      <c r="O1674" s="2" t="s">
        <v>520</v>
      </c>
      <c r="Q1674" s="1"/>
      <c r="S1674" s="5"/>
      <c r="T1674" s="41"/>
      <c r="U1674" s="8"/>
      <c r="W1674" s="2" t="s">
        <v>468</v>
      </c>
      <c r="X1674" s="45" t="str" cm="1">
        <f t="array" ref="X1674">IF(X1566="TRUE",IF(AND(C1669&lt;&gt;1,C1670:C1675="",S1669:U1675=""), "FALSE","TRUE"),"FALSE")</f>
        <v>FALSE</v>
      </c>
      <c r="Z1674" s="1"/>
    </row>
    <row r="1675" spans="2:26" x14ac:dyDescent="0.4">
      <c r="B1675" s="7" t="s">
        <v>532</v>
      </c>
      <c r="C1675" s="8"/>
      <c r="D1675" s="31"/>
      <c r="E1675" s="2" t="s">
        <v>533</v>
      </c>
      <c r="F1675" s="2" t="str">
        <f>IF(OR($C$87="治験計画届", $C$87="治験計画変更届"), "^$","^.{1,120}$|^$")</f>
        <v>^.{1,120}$|^$</v>
      </c>
      <c r="G1675" s="2" t="str">
        <f t="shared" si="73"/>
        <v>入力してください(120文字以内)</v>
      </c>
      <c r="H1675" s="2">
        <v>225</v>
      </c>
      <c r="I1675" s="2">
        <v>207</v>
      </c>
      <c r="K1675" s="2">
        <v>120</v>
      </c>
      <c r="L1675" s="2" t="s">
        <v>30</v>
      </c>
      <c r="M1675" s="2" t="s">
        <v>476</v>
      </c>
      <c r="N1675" s="2" t="s">
        <v>479</v>
      </c>
      <c r="O1675" s="2" t="s">
        <v>520</v>
      </c>
      <c r="Q1675" s="1"/>
      <c r="S1675" s="5"/>
      <c r="T1675" s="41"/>
      <c r="U1675" s="8"/>
      <c r="W1675" s="2" t="s">
        <v>468</v>
      </c>
      <c r="X1675" s="45" t="str" cm="1">
        <f t="array" ref="X1675">IF(X1566="TRUE",IF(AND(C1669&lt;&gt;1,C1670:C1675="",S1669:U1675=""), "FALSE","TRUE"),"FALSE")</f>
        <v>FALSE</v>
      </c>
      <c r="Z1675" s="1"/>
    </row>
    <row r="1676" spans="2:26" x14ac:dyDescent="0.4">
      <c r="B1676" s="7" t="s">
        <v>134</v>
      </c>
      <c r="C1676" s="5">
        <v>5</v>
      </c>
      <c r="D1676" s="30"/>
      <c r="E1676" s="2" t="s">
        <v>392</v>
      </c>
      <c r="F1676" s="2" t="s">
        <v>102</v>
      </c>
      <c r="G1676" s="2" t="s">
        <v>103</v>
      </c>
      <c r="H1676" s="2">
        <v>225</v>
      </c>
      <c r="I1676" s="2">
        <v>207</v>
      </c>
      <c r="K1676" s="2">
        <v>3</v>
      </c>
      <c r="L1676" s="2" t="s">
        <v>136</v>
      </c>
      <c r="M1676" s="2" t="s">
        <v>476</v>
      </c>
      <c r="N1676" s="2" t="s">
        <v>479</v>
      </c>
      <c r="O1676" s="2" t="s">
        <v>520</v>
      </c>
      <c r="Q1676" s="1"/>
      <c r="S1676" s="5"/>
      <c r="T1676" s="41"/>
      <c r="U1676" s="8"/>
      <c r="V1676" s="2" t="s">
        <v>105</v>
      </c>
      <c r="W1676" s="2" t="s">
        <v>561</v>
      </c>
      <c r="X1676" s="45" t="str" cm="1">
        <f t="array" ref="X1676">IF(X1566="TRUE",IF(AND(C1676&lt;&gt;1,C1677:C1682="",S1676:U1682=""), "FALSE","TRUE"),"FALSE")</f>
        <v>FALSE</v>
      </c>
      <c r="Z1676" s="1"/>
    </row>
    <row r="1677" spans="2:26" x14ac:dyDescent="0.4">
      <c r="B1677" s="7" t="s">
        <v>522</v>
      </c>
      <c r="C1677" s="8"/>
      <c r="D1677" s="31"/>
      <c r="E1677" s="2" t="s">
        <v>523</v>
      </c>
      <c r="F1677" s="2" t="s">
        <v>485</v>
      </c>
      <c r="G1677" s="2" t="s">
        <v>369</v>
      </c>
      <c r="H1677" s="2">
        <v>225</v>
      </c>
      <c r="I1677" s="2">
        <v>207</v>
      </c>
      <c r="K1677" s="2">
        <v>240</v>
      </c>
      <c r="L1677" s="2" t="s">
        <v>30</v>
      </c>
      <c r="M1677" s="2" t="s">
        <v>476</v>
      </c>
      <c r="N1677" s="2" t="s">
        <v>479</v>
      </c>
      <c r="O1677" s="2" t="s">
        <v>520</v>
      </c>
      <c r="Q1677" s="1"/>
      <c r="S1677" s="5"/>
      <c r="T1677" s="41"/>
      <c r="U1677" s="8"/>
      <c r="W1677" s="2" t="s">
        <v>465</v>
      </c>
      <c r="X1677" s="45" t="str" cm="1">
        <f t="array" ref="X1677">IF(X1566="TRUE",IF(AND(C1676&lt;&gt;1,C1677:C1682="",S1676:U1682=""), "FALSE","TRUE"),"FALSE")</f>
        <v>FALSE</v>
      </c>
      <c r="Z1677" s="1"/>
    </row>
    <row r="1678" spans="2:26" x14ac:dyDescent="0.4">
      <c r="B1678" s="7" t="s">
        <v>524</v>
      </c>
      <c r="C1678" s="8"/>
      <c r="D1678" s="31"/>
      <c r="E1678" s="2" t="s">
        <v>525</v>
      </c>
      <c r="F1678" s="2" t="s">
        <v>114</v>
      </c>
      <c r="G1678" s="2" t="s">
        <v>115</v>
      </c>
      <c r="H1678" s="2">
        <v>225</v>
      </c>
      <c r="I1678" s="2">
        <v>207</v>
      </c>
      <c r="K1678" s="2">
        <v>120</v>
      </c>
      <c r="L1678" s="2" t="s">
        <v>30</v>
      </c>
      <c r="M1678" s="2" t="s">
        <v>476</v>
      </c>
      <c r="N1678" s="2" t="s">
        <v>479</v>
      </c>
      <c r="O1678" s="2" t="s">
        <v>520</v>
      </c>
      <c r="Q1678" s="1"/>
      <c r="S1678" s="5"/>
      <c r="T1678" s="41"/>
      <c r="U1678" s="8"/>
      <c r="W1678" s="2" t="s">
        <v>468</v>
      </c>
      <c r="X1678" s="45" t="str" cm="1">
        <f t="array" ref="X1678">IF(X1566="TRUE",IF(AND(C1676&lt;&gt;1,C1677:C1682="",S1676:U1682=""), "FALSE","TRUE"),"FALSE")</f>
        <v>FALSE</v>
      </c>
      <c r="Z1678" s="1"/>
    </row>
    <row r="1679" spans="2:26" x14ac:dyDescent="0.4">
      <c r="B1679" s="7" t="s">
        <v>526</v>
      </c>
      <c r="C1679" s="8"/>
      <c r="D1679" s="31"/>
      <c r="E1679" s="2" t="s">
        <v>527</v>
      </c>
      <c r="F1679" s="2" t="str">
        <f>IF(OR($C$87="治験計画届", $C$87="治験計画変更届"), "^$","^.{1,120}$|^$")</f>
        <v>^.{1,120}$|^$</v>
      </c>
      <c r="G1679" s="2" t="str">
        <f>IF(F1679="^$", "入力しないでください","入力してください(120文字以内)")</f>
        <v>入力してください(120文字以内)</v>
      </c>
      <c r="H1679" s="2">
        <v>225</v>
      </c>
      <c r="I1679" s="2">
        <v>207</v>
      </c>
      <c r="K1679" s="2">
        <v>120</v>
      </c>
      <c r="L1679" s="2" t="s">
        <v>30</v>
      </c>
      <c r="M1679" s="2" t="s">
        <v>476</v>
      </c>
      <c r="N1679" s="2" t="s">
        <v>479</v>
      </c>
      <c r="O1679" s="2" t="s">
        <v>520</v>
      </c>
      <c r="Q1679" s="1"/>
      <c r="S1679" s="5"/>
      <c r="T1679" s="41"/>
      <c r="U1679" s="8"/>
      <c r="W1679" s="2" t="s">
        <v>468</v>
      </c>
      <c r="X1679" s="45" t="str" cm="1">
        <f t="array" ref="X1679">IF(X1566="TRUE",IF(AND(C1676&lt;&gt;1,C1677:C1682="",S1676:U1682=""), "FALSE","TRUE"),"FALSE")</f>
        <v>FALSE</v>
      </c>
      <c r="Z1679" s="1"/>
    </row>
    <row r="1680" spans="2:26" x14ac:dyDescent="0.4">
      <c r="B1680" s="7" t="s">
        <v>528</v>
      </c>
      <c r="C1680" s="8"/>
      <c r="D1680" s="31"/>
      <c r="E1680" s="2" t="s">
        <v>529</v>
      </c>
      <c r="F1680" s="2" t="str">
        <f>IF(OR($C$87="治験計画届", $C$87="治験計画変更届"), "^$","^.{1,120}$|^$")</f>
        <v>^.{1,120}$|^$</v>
      </c>
      <c r="G1680" s="2" t="str">
        <f t="shared" ref="G1680:G1682" si="74">IF(F1680="^$", "入力しないでください","入力してください(120文字以内)")</f>
        <v>入力してください(120文字以内)</v>
      </c>
      <c r="H1680" s="2">
        <v>225</v>
      </c>
      <c r="I1680" s="2">
        <v>207</v>
      </c>
      <c r="K1680" s="2">
        <v>120</v>
      </c>
      <c r="L1680" s="2" t="s">
        <v>30</v>
      </c>
      <c r="M1680" s="2" t="s">
        <v>476</v>
      </c>
      <c r="N1680" s="2" t="s">
        <v>479</v>
      </c>
      <c r="O1680" s="2" t="s">
        <v>520</v>
      </c>
      <c r="Q1680" s="1"/>
      <c r="S1680" s="5"/>
      <c r="T1680" s="41"/>
      <c r="U1680" s="8"/>
      <c r="W1680" s="2" t="s">
        <v>468</v>
      </c>
      <c r="X1680" s="45" t="str" cm="1">
        <f t="array" ref="X1680">IF(X1566="TRUE",IF(AND(C1676&lt;&gt;1,C1677:C1682="",S1676:U1682=""), "FALSE","TRUE"),"FALSE")</f>
        <v>FALSE</v>
      </c>
      <c r="Z1680" s="1"/>
    </row>
    <row r="1681" spans="2:26" x14ac:dyDescent="0.4">
      <c r="B1681" s="7" t="s">
        <v>530</v>
      </c>
      <c r="C1681" s="8"/>
      <c r="D1681" s="31"/>
      <c r="E1681" s="2" t="s">
        <v>566</v>
      </c>
      <c r="F1681" s="2" t="str">
        <f>IF(OR($C$87="治験計画届", $C$87="治験計画変更届"), "^$","^.{1,120}$|^$")</f>
        <v>^.{1,120}$|^$</v>
      </c>
      <c r="G1681" s="2" t="str">
        <f t="shared" si="74"/>
        <v>入力してください(120文字以内)</v>
      </c>
      <c r="H1681" s="2">
        <v>225</v>
      </c>
      <c r="I1681" s="2">
        <v>207</v>
      </c>
      <c r="K1681" s="2">
        <v>120</v>
      </c>
      <c r="L1681" s="2" t="s">
        <v>30</v>
      </c>
      <c r="M1681" s="2" t="s">
        <v>476</v>
      </c>
      <c r="N1681" s="2" t="s">
        <v>479</v>
      </c>
      <c r="O1681" s="2" t="s">
        <v>520</v>
      </c>
      <c r="Q1681" s="1"/>
      <c r="S1681" s="5"/>
      <c r="T1681" s="41"/>
      <c r="U1681" s="8"/>
      <c r="W1681" s="2" t="s">
        <v>468</v>
      </c>
      <c r="X1681" s="45" t="str" cm="1">
        <f t="array" ref="X1681">IF(X1566="TRUE",IF(AND(C1676&lt;&gt;1,C1677:C1682="",S1676:U1682=""), "FALSE","TRUE"),"FALSE")</f>
        <v>FALSE</v>
      </c>
      <c r="Z1681" s="1"/>
    </row>
    <row r="1682" spans="2:26" collapsed="1" x14ac:dyDescent="0.4">
      <c r="B1682" s="7" t="s">
        <v>532</v>
      </c>
      <c r="C1682" s="8"/>
      <c r="D1682" s="31"/>
      <c r="E1682" s="2" t="s">
        <v>533</v>
      </c>
      <c r="F1682" s="2" t="str">
        <f>IF(OR($C$87="治験計画届", $C$87="治験計画変更届"), "^$","^.{1,120}$|^$")</f>
        <v>^.{1,120}$|^$</v>
      </c>
      <c r="G1682" s="2" t="str">
        <f t="shared" si="74"/>
        <v>入力してください(120文字以内)</v>
      </c>
      <c r="H1682" s="2">
        <v>225</v>
      </c>
      <c r="I1682" s="2">
        <v>207</v>
      </c>
      <c r="K1682" s="2">
        <v>120</v>
      </c>
      <c r="L1682" s="2" t="s">
        <v>30</v>
      </c>
      <c r="M1682" s="2" t="s">
        <v>476</v>
      </c>
      <c r="N1682" s="2" t="s">
        <v>479</v>
      </c>
      <c r="O1682" s="2" t="s">
        <v>520</v>
      </c>
      <c r="Q1682" s="1"/>
      <c r="S1682" s="5"/>
      <c r="T1682" s="41"/>
      <c r="U1682" s="8"/>
      <c r="W1682" s="2" t="s">
        <v>468</v>
      </c>
      <c r="X1682" s="45" t="str" cm="1">
        <f t="array" ref="X1682">IF(X1566="TRUE",IF(AND(C1676&lt;&gt;1,C1677:C1682="",S1676:U1682=""), "FALSE","TRUE"),"FALSE")</f>
        <v>FALSE</v>
      </c>
      <c r="Z1682" s="1"/>
    </row>
    <row r="1683" spans="2:26" hidden="1" outlineLevel="1" x14ac:dyDescent="0.4">
      <c r="B1683" s="7" t="s">
        <v>134</v>
      </c>
      <c r="C1683" s="5">
        <v>6</v>
      </c>
      <c r="D1683" s="30"/>
      <c r="E1683" s="2" t="s">
        <v>392</v>
      </c>
      <c r="F1683" s="2" t="s">
        <v>102</v>
      </c>
      <c r="G1683" s="2" t="s">
        <v>103</v>
      </c>
      <c r="H1683" s="2">
        <v>225</v>
      </c>
      <c r="I1683" s="2">
        <v>207</v>
      </c>
      <c r="K1683" s="2">
        <v>3</v>
      </c>
      <c r="L1683" s="2" t="s">
        <v>136</v>
      </c>
      <c r="M1683" s="2" t="s">
        <v>476</v>
      </c>
      <c r="N1683" s="2" t="s">
        <v>479</v>
      </c>
      <c r="O1683" s="2" t="s">
        <v>520</v>
      </c>
      <c r="Q1683" s="1"/>
      <c r="S1683" s="5"/>
      <c r="T1683" s="41"/>
      <c r="U1683" s="8"/>
      <c r="V1683" s="2" t="s">
        <v>105</v>
      </c>
      <c r="W1683" s="2" t="s">
        <v>561</v>
      </c>
      <c r="X1683" s="45" t="str" cm="1">
        <f t="array" ref="X1683">IF(X1566="TRUE",IF(AND(C1683&lt;&gt;1,C1684:C1689="",S1683:U1689=""), "FALSE","TRUE"),"FALSE")</f>
        <v>FALSE</v>
      </c>
      <c r="Z1683" s="1"/>
    </row>
    <row r="1684" spans="2:26" hidden="1" outlineLevel="1" x14ac:dyDescent="0.4">
      <c r="B1684" s="7" t="s">
        <v>522</v>
      </c>
      <c r="C1684" s="8"/>
      <c r="D1684" s="31"/>
      <c r="E1684" s="2" t="s">
        <v>523</v>
      </c>
      <c r="F1684" s="2" t="s">
        <v>485</v>
      </c>
      <c r="G1684" s="2" t="s">
        <v>369</v>
      </c>
      <c r="H1684" s="2">
        <v>225</v>
      </c>
      <c r="I1684" s="2">
        <v>207</v>
      </c>
      <c r="K1684" s="2">
        <v>240</v>
      </c>
      <c r="L1684" s="2" t="s">
        <v>30</v>
      </c>
      <c r="M1684" s="2" t="s">
        <v>476</v>
      </c>
      <c r="N1684" s="2" t="s">
        <v>479</v>
      </c>
      <c r="O1684" s="2" t="s">
        <v>520</v>
      </c>
      <c r="Q1684" s="1"/>
      <c r="S1684" s="5"/>
      <c r="T1684" s="41"/>
      <c r="U1684" s="8"/>
      <c r="W1684" s="2" t="s">
        <v>465</v>
      </c>
      <c r="X1684" s="45" t="str" cm="1">
        <f t="array" ref="X1684">IF(X1566="TRUE",IF(AND(C1683&lt;&gt;1,C1684:C1689="",S1683:U1689=""), "FALSE","TRUE"),"FALSE")</f>
        <v>FALSE</v>
      </c>
      <c r="Z1684" s="1"/>
    </row>
    <row r="1685" spans="2:26" hidden="1" outlineLevel="1" x14ac:dyDescent="0.4">
      <c r="B1685" s="7" t="s">
        <v>524</v>
      </c>
      <c r="C1685" s="8"/>
      <c r="D1685" s="31"/>
      <c r="E1685" s="2" t="s">
        <v>525</v>
      </c>
      <c r="F1685" s="2" t="s">
        <v>114</v>
      </c>
      <c r="G1685" s="2" t="s">
        <v>115</v>
      </c>
      <c r="H1685" s="2">
        <v>225</v>
      </c>
      <c r="I1685" s="2">
        <v>207</v>
      </c>
      <c r="K1685" s="2">
        <v>120</v>
      </c>
      <c r="L1685" s="2" t="s">
        <v>30</v>
      </c>
      <c r="M1685" s="2" t="s">
        <v>476</v>
      </c>
      <c r="N1685" s="2" t="s">
        <v>479</v>
      </c>
      <c r="O1685" s="2" t="s">
        <v>520</v>
      </c>
      <c r="Q1685" s="1"/>
      <c r="S1685" s="5"/>
      <c r="T1685" s="41"/>
      <c r="U1685" s="8"/>
      <c r="W1685" s="2" t="s">
        <v>468</v>
      </c>
      <c r="X1685" s="45" t="str" cm="1">
        <f t="array" ref="X1685">IF(X1566="TRUE",IF(AND(C1683&lt;&gt;1,C1684:C1689="",S1683:U1689=""), "FALSE","TRUE"),"FALSE")</f>
        <v>FALSE</v>
      </c>
      <c r="Z1685" s="1"/>
    </row>
    <row r="1686" spans="2:26" hidden="1" outlineLevel="1" x14ac:dyDescent="0.4">
      <c r="B1686" s="7" t="s">
        <v>526</v>
      </c>
      <c r="C1686" s="8"/>
      <c r="D1686" s="31"/>
      <c r="E1686" s="2" t="s">
        <v>527</v>
      </c>
      <c r="F1686" s="2" t="str">
        <f>IF(OR($C$87="治験計画届", $C$87="治験計画変更届"), "^$","^.{1,120}$|^$")</f>
        <v>^.{1,120}$|^$</v>
      </c>
      <c r="G1686" s="2" t="str">
        <f>IF(F1686="^$", "入力しないでください","入力してください(120文字以内)")</f>
        <v>入力してください(120文字以内)</v>
      </c>
      <c r="H1686" s="2">
        <v>225</v>
      </c>
      <c r="I1686" s="2">
        <v>207</v>
      </c>
      <c r="K1686" s="2">
        <v>120</v>
      </c>
      <c r="L1686" s="2" t="s">
        <v>30</v>
      </c>
      <c r="M1686" s="2" t="s">
        <v>476</v>
      </c>
      <c r="N1686" s="2" t="s">
        <v>479</v>
      </c>
      <c r="O1686" s="2" t="s">
        <v>520</v>
      </c>
      <c r="Q1686" s="1"/>
      <c r="S1686" s="5"/>
      <c r="T1686" s="41"/>
      <c r="U1686" s="8"/>
      <c r="W1686" s="2" t="s">
        <v>468</v>
      </c>
      <c r="X1686" s="45" t="str" cm="1">
        <f t="array" ref="X1686">IF(X1566="TRUE",IF(AND(C1683&lt;&gt;1,C1684:C1689="",S1683:U1689=""), "FALSE","TRUE"),"FALSE")</f>
        <v>FALSE</v>
      </c>
      <c r="Z1686" s="1"/>
    </row>
    <row r="1687" spans="2:26" hidden="1" outlineLevel="1" x14ac:dyDescent="0.4">
      <c r="B1687" s="7" t="s">
        <v>528</v>
      </c>
      <c r="C1687" s="8"/>
      <c r="D1687" s="31"/>
      <c r="E1687" s="2" t="s">
        <v>529</v>
      </c>
      <c r="F1687" s="2" t="str">
        <f>IF(OR($C$87="治験計画届", $C$87="治験計画変更届"), "^$","^.{1,120}$|^$")</f>
        <v>^.{1,120}$|^$</v>
      </c>
      <c r="G1687" s="2" t="str">
        <f t="shared" ref="G1687:G1689" si="75">IF(F1687="^$", "入力しないでください","入力してください(120文字以内)")</f>
        <v>入力してください(120文字以内)</v>
      </c>
      <c r="H1687" s="2">
        <v>225</v>
      </c>
      <c r="I1687" s="2">
        <v>207</v>
      </c>
      <c r="K1687" s="2">
        <v>120</v>
      </c>
      <c r="L1687" s="2" t="s">
        <v>30</v>
      </c>
      <c r="M1687" s="2" t="s">
        <v>476</v>
      </c>
      <c r="N1687" s="2" t="s">
        <v>479</v>
      </c>
      <c r="O1687" s="2" t="s">
        <v>520</v>
      </c>
      <c r="Q1687" s="1"/>
      <c r="S1687" s="5"/>
      <c r="T1687" s="41"/>
      <c r="U1687" s="8"/>
      <c r="W1687" s="2" t="s">
        <v>468</v>
      </c>
      <c r="X1687" s="45" t="str" cm="1">
        <f t="array" ref="X1687">IF(X1566="TRUE",IF(AND(C1683&lt;&gt;1,C1684:C1689="",S1683:U1689=""), "FALSE","TRUE"),"FALSE")</f>
        <v>FALSE</v>
      </c>
      <c r="Z1687" s="1"/>
    </row>
    <row r="1688" spans="2:26" hidden="1" outlineLevel="1" x14ac:dyDescent="0.4">
      <c r="B1688" s="7" t="s">
        <v>530</v>
      </c>
      <c r="C1688" s="8"/>
      <c r="D1688" s="31"/>
      <c r="E1688" s="2" t="s">
        <v>566</v>
      </c>
      <c r="F1688" s="2" t="str">
        <f>IF(OR($C$87="治験計画届", $C$87="治験計画変更届"), "^$","^.{1,120}$|^$")</f>
        <v>^.{1,120}$|^$</v>
      </c>
      <c r="G1688" s="2" t="str">
        <f t="shared" si="75"/>
        <v>入力してください(120文字以内)</v>
      </c>
      <c r="H1688" s="2">
        <v>225</v>
      </c>
      <c r="I1688" s="2">
        <v>207</v>
      </c>
      <c r="K1688" s="2">
        <v>120</v>
      </c>
      <c r="L1688" s="2" t="s">
        <v>30</v>
      </c>
      <c r="M1688" s="2" t="s">
        <v>476</v>
      </c>
      <c r="N1688" s="2" t="s">
        <v>479</v>
      </c>
      <c r="O1688" s="2" t="s">
        <v>520</v>
      </c>
      <c r="Q1688" s="1"/>
      <c r="S1688" s="5"/>
      <c r="T1688" s="41"/>
      <c r="U1688" s="8"/>
      <c r="W1688" s="2" t="s">
        <v>468</v>
      </c>
      <c r="X1688" s="45" t="str" cm="1">
        <f t="array" ref="X1688">IF(X1566="TRUE",IF(AND(C1683&lt;&gt;1,C1684:C1689="",S1683:U1689=""), "FALSE","TRUE"),"FALSE")</f>
        <v>FALSE</v>
      </c>
      <c r="Z1688" s="1"/>
    </row>
    <row r="1689" spans="2:26" hidden="1" outlineLevel="1" x14ac:dyDescent="0.4">
      <c r="B1689" s="7" t="s">
        <v>532</v>
      </c>
      <c r="C1689" s="8"/>
      <c r="D1689" s="31"/>
      <c r="E1689" s="2" t="s">
        <v>533</v>
      </c>
      <c r="F1689" s="2" t="str">
        <f>IF(OR($C$87="治験計画届", $C$87="治験計画変更届"), "^$","^.{1,120}$|^$")</f>
        <v>^.{1,120}$|^$</v>
      </c>
      <c r="G1689" s="2" t="str">
        <f t="shared" si="75"/>
        <v>入力してください(120文字以内)</v>
      </c>
      <c r="H1689" s="2">
        <v>225</v>
      </c>
      <c r="I1689" s="2">
        <v>207</v>
      </c>
      <c r="K1689" s="2">
        <v>120</v>
      </c>
      <c r="L1689" s="2" t="s">
        <v>30</v>
      </c>
      <c r="M1689" s="2" t="s">
        <v>476</v>
      </c>
      <c r="N1689" s="2" t="s">
        <v>479</v>
      </c>
      <c r="O1689" s="2" t="s">
        <v>520</v>
      </c>
      <c r="Q1689" s="1"/>
      <c r="S1689" s="5"/>
      <c r="T1689" s="41"/>
      <c r="U1689" s="8"/>
      <c r="W1689" s="2" t="s">
        <v>468</v>
      </c>
      <c r="X1689" s="45" t="str" cm="1">
        <f t="array" ref="X1689">IF(X1566="TRUE",IF(AND(C1683&lt;&gt;1,C1684:C1689="",S1683:U1689=""), "FALSE","TRUE"),"FALSE")</f>
        <v>FALSE</v>
      </c>
      <c r="Z1689" s="1"/>
    </row>
    <row r="1690" spans="2:26" hidden="1" outlineLevel="1" x14ac:dyDescent="0.4">
      <c r="B1690" s="7" t="s">
        <v>134</v>
      </c>
      <c r="C1690" s="5">
        <v>7</v>
      </c>
      <c r="D1690" s="30"/>
      <c r="E1690" s="2" t="s">
        <v>392</v>
      </c>
      <c r="F1690" s="2" t="s">
        <v>102</v>
      </c>
      <c r="G1690" s="2" t="s">
        <v>103</v>
      </c>
      <c r="H1690" s="2">
        <v>225</v>
      </c>
      <c r="I1690" s="2">
        <v>207</v>
      </c>
      <c r="K1690" s="2">
        <v>3</v>
      </c>
      <c r="L1690" s="2" t="s">
        <v>136</v>
      </c>
      <c r="M1690" s="2" t="s">
        <v>476</v>
      </c>
      <c r="N1690" s="2" t="s">
        <v>479</v>
      </c>
      <c r="O1690" s="2" t="s">
        <v>520</v>
      </c>
      <c r="Q1690" s="1"/>
      <c r="S1690" s="5"/>
      <c r="T1690" s="41"/>
      <c r="U1690" s="8"/>
      <c r="V1690" s="2" t="s">
        <v>105</v>
      </c>
      <c r="W1690" s="2" t="s">
        <v>561</v>
      </c>
      <c r="X1690" s="45" t="str" cm="1">
        <f t="array" ref="X1690">IF(X1566="TRUE",IF(AND(C1690&lt;&gt;1,C1691:C1696="",S1690:U1696=""), "FALSE","TRUE"),"FALSE")</f>
        <v>FALSE</v>
      </c>
      <c r="Z1690" s="1"/>
    </row>
    <row r="1691" spans="2:26" hidden="1" outlineLevel="1" x14ac:dyDescent="0.4">
      <c r="B1691" s="7" t="s">
        <v>522</v>
      </c>
      <c r="C1691" s="8"/>
      <c r="D1691" s="31"/>
      <c r="E1691" s="2" t="s">
        <v>523</v>
      </c>
      <c r="F1691" s="2" t="s">
        <v>485</v>
      </c>
      <c r="G1691" s="2" t="s">
        <v>369</v>
      </c>
      <c r="H1691" s="2">
        <v>225</v>
      </c>
      <c r="I1691" s="2">
        <v>207</v>
      </c>
      <c r="K1691" s="2">
        <v>240</v>
      </c>
      <c r="L1691" s="2" t="s">
        <v>30</v>
      </c>
      <c r="M1691" s="2" t="s">
        <v>476</v>
      </c>
      <c r="N1691" s="2" t="s">
        <v>479</v>
      </c>
      <c r="O1691" s="2" t="s">
        <v>520</v>
      </c>
      <c r="Q1691" s="1"/>
      <c r="S1691" s="5"/>
      <c r="T1691" s="41"/>
      <c r="U1691" s="8"/>
      <c r="W1691" s="2" t="s">
        <v>465</v>
      </c>
      <c r="X1691" s="45" t="str" cm="1">
        <f t="array" ref="X1691">IF(X1566="TRUE",IF(AND(C1690&lt;&gt;1,C1691:C1696="",S1690:U1696=""), "FALSE","TRUE"),"FALSE")</f>
        <v>FALSE</v>
      </c>
      <c r="Z1691" s="1"/>
    </row>
    <row r="1692" spans="2:26" hidden="1" outlineLevel="1" x14ac:dyDescent="0.4">
      <c r="B1692" s="7" t="s">
        <v>524</v>
      </c>
      <c r="C1692" s="8"/>
      <c r="D1692" s="31"/>
      <c r="E1692" s="2" t="s">
        <v>525</v>
      </c>
      <c r="F1692" s="2" t="s">
        <v>114</v>
      </c>
      <c r="G1692" s="2" t="s">
        <v>115</v>
      </c>
      <c r="H1692" s="2">
        <v>225</v>
      </c>
      <c r="I1692" s="2">
        <v>207</v>
      </c>
      <c r="K1692" s="2">
        <v>120</v>
      </c>
      <c r="L1692" s="2" t="s">
        <v>30</v>
      </c>
      <c r="M1692" s="2" t="s">
        <v>476</v>
      </c>
      <c r="N1692" s="2" t="s">
        <v>479</v>
      </c>
      <c r="O1692" s="2" t="s">
        <v>520</v>
      </c>
      <c r="Q1692" s="1"/>
      <c r="S1692" s="5"/>
      <c r="T1692" s="41"/>
      <c r="U1692" s="8"/>
      <c r="W1692" s="2" t="s">
        <v>468</v>
      </c>
      <c r="X1692" s="45" t="str" cm="1">
        <f t="array" ref="X1692">IF(X1566="TRUE",IF(AND(C1690&lt;&gt;1,C1691:C1696="",S1690:U1696=""), "FALSE","TRUE"),"FALSE")</f>
        <v>FALSE</v>
      </c>
      <c r="Z1692" s="1"/>
    </row>
    <row r="1693" spans="2:26" hidden="1" outlineLevel="1" x14ac:dyDescent="0.4">
      <c r="B1693" s="7" t="s">
        <v>526</v>
      </c>
      <c r="C1693" s="8"/>
      <c r="D1693" s="31"/>
      <c r="E1693" s="2" t="s">
        <v>527</v>
      </c>
      <c r="F1693" s="2" t="str">
        <f>IF(OR($C$87="治験計画届", $C$87="治験計画変更届"), "^$","^.{1,120}$|^$")</f>
        <v>^.{1,120}$|^$</v>
      </c>
      <c r="G1693" s="2" t="str">
        <f>IF(F1693="^$", "入力しないでください","入力してください(120文字以内)")</f>
        <v>入力してください(120文字以内)</v>
      </c>
      <c r="H1693" s="2">
        <v>225</v>
      </c>
      <c r="I1693" s="2">
        <v>207</v>
      </c>
      <c r="K1693" s="2">
        <v>120</v>
      </c>
      <c r="L1693" s="2" t="s">
        <v>30</v>
      </c>
      <c r="M1693" s="2" t="s">
        <v>476</v>
      </c>
      <c r="N1693" s="2" t="s">
        <v>479</v>
      </c>
      <c r="O1693" s="2" t="s">
        <v>520</v>
      </c>
      <c r="Q1693" s="1"/>
      <c r="S1693" s="5"/>
      <c r="T1693" s="41"/>
      <c r="U1693" s="8"/>
      <c r="W1693" s="2" t="s">
        <v>468</v>
      </c>
      <c r="X1693" s="45" t="str" cm="1">
        <f t="array" ref="X1693">IF(X1566="TRUE",IF(AND(C1690&lt;&gt;1,C1691:C1696="",S1690:U1696=""), "FALSE","TRUE"),"FALSE")</f>
        <v>FALSE</v>
      </c>
      <c r="Z1693" s="1"/>
    </row>
    <row r="1694" spans="2:26" hidden="1" outlineLevel="1" x14ac:dyDescent="0.4">
      <c r="B1694" s="7" t="s">
        <v>528</v>
      </c>
      <c r="C1694" s="8"/>
      <c r="D1694" s="31"/>
      <c r="E1694" s="2" t="s">
        <v>529</v>
      </c>
      <c r="F1694" s="2" t="str">
        <f>IF(OR($C$87="治験計画届", $C$87="治験計画変更届"), "^$","^.{1,120}$|^$")</f>
        <v>^.{1,120}$|^$</v>
      </c>
      <c r="G1694" s="2" t="str">
        <f t="shared" ref="G1694:G1696" si="76">IF(F1694="^$", "入力しないでください","入力してください(120文字以内)")</f>
        <v>入力してください(120文字以内)</v>
      </c>
      <c r="H1694" s="2">
        <v>225</v>
      </c>
      <c r="I1694" s="2">
        <v>207</v>
      </c>
      <c r="K1694" s="2">
        <v>120</v>
      </c>
      <c r="L1694" s="2" t="s">
        <v>30</v>
      </c>
      <c r="M1694" s="2" t="s">
        <v>476</v>
      </c>
      <c r="N1694" s="2" t="s">
        <v>479</v>
      </c>
      <c r="O1694" s="2" t="s">
        <v>520</v>
      </c>
      <c r="Q1694" s="1"/>
      <c r="S1694" s="5"/>
      <c r="T1694" s="41"/>
      <c r="U1694" s="8"/>
      <c r="W1694" s="2" t="s">
        <v>468</v>
      </c>
      <c r="X1694" s="45" t="str" cm="1">
        <f t="array" ref="X1694">IF(X1566="TRUE",IF(AND(C1690&lt;&gt;1,C1691:C1696="",S1690:U1696=""), "FALSE","TRUE"),"FALSE")</f>
        <v>FALSE</v>
      </c>
      <c r="Z1694" s="1"/>
    </row>
    <row r="1695" spans="2:26" hidden="1" outlineLevel="1" x14ac:dyDescent="0.4">
      <c r="B1695" s="7" t="s">
        <v>530</v>
      </c>
      <c r="C1695" s="8"/>
      <c r="D1695" s="31"/>
      <c r="E1695" s="2" t="s">
        <v>566</v>
      </c>
      <c r="F1695" s="2" t="str">
        <f>IF(OR($C$87="治験計画届", $C$87="治験計画変更届"), "^$","^.{1,120}$|^$")</f>
        <v>^.{1,120}$|^$</v>
      </c>
      <c r="G1695" s="2" t="str">
        <f t="shared" si="76"/>
        <v>入力してください(120文字以内)</v>
      </c>
      <c r="H1695" s="2">
        <v>225</v>
      </c>
      <c r="I1695" s="2">
        <v>207</v>
      </c>
      <c r="K1695" s="2">
        <v>120</v>
      </c>
      <c r="L1695" s="2" t="s">
        <v>30</v>
      </c>
      <c r="M1695" s="2" t="s">
        <v>476</v>
      </c>
      <c r="N1695" s="2" t="s">
        <v>479</v>
      </c>
      <c r="O1695" s="2" t="s">
        <v>520</v>
      </c>
      <c r="Q1695" s="1"/>
      <c r="S1695" s="5"/>
      <c r="T1695" s="41"/>
      <c r="U1695" s="8"/>
      <c r="W1695" s="2" t="s">
        <v>468</v>
      </c>
      <c r="X1695" s="45" t="str" cm="1">
        <f t="array" ref="X1695">IF(X1566="TRUE",IF(AND(C1690&lt;&gt;1,C1691:C1696="",S1690:U1696=""), "FALSE","TRUE"),"FALSE")</f>
        <v>FALSE</v>
      </c>
      <c r="Z1695" s="1"/>
    </row>
    <row r="1696" spans="2:26" hidden="1" outlineLevel="1" x14ac:dyDescent="0.4">
      <c r="B1696" s="7" t="s">
        <v>532</v>
      </c>
      <c r="C1696" s="8"/>
      <c r="D1696" s="31"/>
      <c r="E1696" s="2" t="s">
        <v>533</v>
      </c>
      <c r="F1696" s="2" t="str">
        <f>IF(OR($C$87="治験計画届", $C$87="治験計画変更届"), "^$","^.{1,120}$|^$")</f>
        <v>^.{1,120}$|^$</v>
      </c>
      <c r="G1696" s="2" t="str">
        <f t="shared" si="76"/>
        <v>入力してください(120文字以内)</v>
      </c>
      <c r="H1696" s="2">
        <v>225</v>
      </c>
      <c r="I1696" s="2">
        <v>207</v>
      </c>
      <c r="K1696" s="2">
        <v>120</v>
      </c>
      <c r="L1696" s="2" t="s">
        <v>30</v>
      </c>
      <c r="M1696" s="2" t="s">
        <v>476</v>
      </c>
      <c r="N1696" s="2" t="s">
        <v>479</v>
      </c>
      <c r="O1696" s="2" t="s">
        <v>520</v>
      </c>
      <c r="Q1696" s="1"/>
      <c r="S1696" s="5"/>
      <c r="T1696" s="41"/>
      <c r="U1696" s="8"/>
      <c r="W1696" s="2" t="s">
        <v>468</v>
      </c>
      <c r="X1696" s="45" t="str" cm="1">
        <f t="array" ref="X1696">IF(X1566="TRUE",IF(AND(C1690&lt;&gt;1,C1691:C1696="",S1690:U1696=""), "FALSE","TRUE"),"FALSE")</f>
        <v>FALSE</v>
      </c>
      <c r="Z1696" s="1"/>
    </row>
    <row r="1697" spans="2:26" hidden="1" outlineLevel="1" x14ac:dyDescent="0.4">
      <c r="B1697" s="7" t="s">
        <v>134</v>
      </c>
      <c r="C1697" s="5">
        <v>8</v>
      </c>
      <c r="D1697" s="30"/>
      <c r="E1697" s="2" t="s">
        <v>392</v>
      </c>
      <c r="F1697" s="2" t="s">
        <v>102</v>
      </c>
      <c r="G1697" s="2" t="s">
        <v>103</v>
      </c>
      <c r="H1697" s="2">
        <v>225</v>
      </c>
      <c r="I1697" s="2">
        <v>207</v>
      </c>
      <c r="K1697" s="2">
        <v>3</v>
      </c>
      <c r="L1697" s="2" t="s">
        <v>136</v>
      </c>
      <c r="M1697" s="2" t="s">
        <v>476</v>
      </c>
      <c r="N1697" s="2" t="s">
        <v>479</v>
      </c>
      <c r="O1697" s="2" t="s">
        <v>520</v>
      </c>
      <c r="Q1697" s="1"/>
      <c r="S1697" s="5"/>
      <c r="T1697" s="41"/>
      <c r="U1697" s="8"/>
      <c r="V1697" s="2" t="s">
        <v>105</v>
      </c>
      <c r="W1697" s="2" t="s">
        <v>561</v>
      </c>
      <c r="X1697" s="45" t="str" cm="1">
        <f t="array" ref="X1697">IF(X1566="TRUE",IF(AND(C1697&lt;&gt;1,C1698:C1703="",S1697:U1703=""), "FALSE","TRUE"),"FALSE")</f>
        <v>FALSE</v>
      </c>
      <c r="Z1697" s="1"/>
    </row>
    <row r="1698" spans="2:26" hidden="1" outlineLevel="1" x14ac:dyDescent="0.4">
      <c r="B1698" s="7" t="s">
        <v>522</v>
      </c>
      <c r="C1698" s="8"/>
      <c r="D1698" s="31"/>
      <c r="E1698" s="2" t="s">
        <v>523</v>
      </c>
      <c r="F1698" s="2" t="s">
        <v>485</v>
      </c>
      <c r="G1698" s="2" t="s">
        <v>369</v>
      </c>
      <c r="H1698" s="2">
        <v>225</v>
      </c>
      <c r="I1698" s="2">
        <v>207</v>
      </c>
      <c r="K1698" s="2">
        <v>240</v>
      </c>
      <c r="L1698" s="2" t="s">
        <v>30</v>
      </c>
      <c r="M1698" s="2" t="s">
        <v>476</v>
      </c>
      <c r="N1698" s="2" t="s">
        <v>479</v>
      </c>
      <c r="O1698" s="2" t="s">
        <v>520</v>
      </c>
      <c r="Q1698" s="1"/>
      <c r="S1698" s="5"/>
      <c r="T1698" s="41"/>
      <c r="U1698" s="8"/>
      <c r="W1698" s="2" t="s">
        <v>465</v>
      </c>
      <c r="X1698" s="45" t="str" cm="1">
        <f t="array" ref="X1698">IF(X1566="TRUE",IF(AND(C1697&lt;&gt;1,C1698:C1703="",S1697:U1703=""), "FALSE","TRUE"),"FALSE")</f>
        <v>FALSE</v>
      </c>
      <c r="Z1698" s="1"/>
    </row>
    <row r="1699" spans="2:26" hidden="1" outlineLevel="1" x14ac:dyDescent="0.4">
      <c r="B1699" s="7" t="s">
        <v>524</v>
      </c>
      <c r="C1699" s="8"/>
      <c r="D1699" s="31"/>
      <c r="E1699" s="2" t="s">
        <v>525</v>
      </c>
      <c r="F1699" s="2" t="s">
        <v>114</v>
      </c>
      <c r="G1699" s="2" t="s">
        <v>115</v>
      </c>
      <c r="H1699" s="2">
        <v>225</v>
      </c>
      <c r="I1699" s="2">
        <v>207</v>
      </c>
      <c r="K1699" s="2">
        <v>120</v>
      </c>
      <c r="L1699" s="2" t="s">
        <v>30</v>
      </c>
      <c r="M1699" s="2" t="s">
        <v>476</v>
      </c>
      <c r="N1699" s="2" t="s">
        <v>479</v>
      </c>
      <c r="O1699" s="2" t="s">
        <v>520</v>
      </c>
      <c r="Q1699" s="1"/>
      <c r="S1699" s="5"/>
      <c r="T1699" s="41"/>
      <c r="U1699" s="8"/>
      <c r="W1699" s="2" t="s">
        <v>468</v>
      </c>
      <c r="X1699" s="45" t="str" cm="1">
        <f t="array" ref="X1699">IF(X1566="TRUE",IF(AND(C1697&lt;&gt;1,C1698:C1703="",S1697:U1703=""), "FALSE","TRUE"),"FALSE")</f>
        <v>FALSE</v>
      </c>
      <c r="Z1699" s="1"/>
    </row>
    <row r="1700" spans="2:26" hidden="1" outlineLevel="1" x14ac:dyDescent="0.4">
      <c r="B1700" s="7" t="s">
        <v>526</v>
      </c>
      <c r="C1700" s="8"/>
      <c r="D1700" s="31"/>
      <c r="E1700" s="2" t="s">
        <v>527</v>
      </c>
      <c r="F1700" s="2" t="str">
        <f>IF(OR($C$87="治験計画届", $C$87="治験計画変更届"), "^$","^.{1,120}$|^$")</f>
        <v>^.{1,120}$|^$</v>
      </c>
      <c r="G1700" s="2" t="str">
        <f>IF(F1700="^$", "入力しないでください","入力してください(120文字以内)")</f>
        <v>入力してください(120文字以内)</v>
      </c>
      <c r="H1700" s="2">
        <v>225</v>
      </c>
      <c r="I1700" s="2">
        <v>207</v>
      </c>
      <c r="K1700" s="2">
        <v>120</v>
      </c>
      <c r="L1700" s="2" t="s">
        <v>30</v>
      </c>
      <c r="M1700" s="2" t="s">
        <v>476</v>
      </c>
      <c r="N1700" s="2" t="s">
        <v>479</v>
      </c>
      <c r="O1700" s="2" t="s">
        <v>520</v>
      </c>
      <c r="Q1700" s="1"/>
      <c r="S1700" s="5"/>
      <c r="T1700" s="41"/>
      <c r="U1700" s="8"/>
      <c r="W1700" s="2" t="s">
        <v>468</v>
      </c>
      <c r="X1700" s="45" t="str" cm="1">
        <f t="array" ref="X1700">IF(X1566="TRUE",IF(AND(C1697&lt;&gt;1,C1698:C1703="",S1697:U1703=""), "FALSE","TRUE"),"FALSE")</f>
        <v>FALSE</v>
      </c>
      <c r="Z1700" s="1"/>
    </row>
    <row r="1701" spans="2:26" hidden="1" outlineLevel="1" x14ac:dyDescent="0.4">
      <c r="B1701" s="7" t="s">
        <v>528</v>
      </c>
      <c r="C1701" s="8"/>
      <c r="D1701" s="31"/>
      <c r="E1701" s="2" t="s">
        <v>529</v>
      </c>
      <c r="F1701" s="2" t="str">
        <f>IF(OR($C$87="治験計画届", $C$87="治験計画変更届"), "^$","^.{1,120}$|^$")</f>
        <v>^.{1,120}$|^$</v>
      </c>
      <c r="G1701" s="2" t="str">
        <f t="shared" ref="G1701:G1703" si="77">IF(F1701="^$", "入力しないでください","入力してください(120文字以内)")</f>
        <v>入力してください(120文字以内)</v>
      </c>
      <c r="H1701" s="2">
        <v>225</v>
      </c>
      <c r="I1701" s="2">
        <v>207</v>
      </c>
      <c r="K1701" s="2">
        <v>120</v>
      </c>
      <c r="L1701" s="2" t="s">
        <v>30</v>
      </c>
      <c r="M1701" s="2" t="s">
        <v>476</v>
      </c>
      <c r="N1701" s="2" t="s">
        <v>479</v>
      </c>
      <c r="O1701" s="2" t="s">
        <v>520</v>
      </c>
      <c r="Q1701" s="1"/>
      <c r="S1701" s="5"/>
      <c r="T1701" s="41"/>
      <c r="U1701" s="8"/>
      <c r="W1701" s="2" t="s">
        <v>468</v>
      </c>
      <c r="X1701" s="45" t="str" cm="1">
        <f t="array" ref="X1701">IF(X1566="TRUE",IF(AND(C1697&lt;&gt;1,C1698:C1703="",S1697:U1703=""), "FALSE","TRUE"),"FALSE")</f>
        <v>FALSE</v>
      </c>
      <c r="Z1701" s="1"/>
    </row>
    <row r="1702" spans="2:26" hidden="1" outlineLevel="1" x14ac:dyDescent="0.4">
      <c r="B1702" s="7" t="s">
        <v>530</v>
      </c>
      <c r="C1702" s="8"/>
      <c r="D1702" s="31"/>
      <c r="E1702" s="2" t="s">
        <v>566</v>
      </c>
      <c r="F1702" s="2" t="str">
        <f>IF(OR($C$87="治験計画届", $C$87="治験計画変更届"), "^$","^.{1,120}$|^$")</f>
        <v>^.{1,120}$|^$</v>
      </c>
      <c r="G1702" s="2" t="str">
        <f t="shared" si="77"/>
        <v>入力してください(120文字以内)</v>
      </c>
      <c r="H1702" s="2">
        <v>225</v>
      </c>
      <c r="I1702" s="2">
        <v>207</v>
      </c>
      <c r="K1702" s="2">
        <v>120</v>
      </c>
      <c r="L1702" s="2" t="s">
        <v>30</v>
      </c>
      <c r="M1702" s="2" t="s">
        <v>476</v>
      </c>
      <c r="N1702" s="2" t="s">
        <v>479</v>
      </c>
      <c r="O1702" s="2" t="s">
        <v>520</v>
      </c>
      <c r="Q1702" s="1"/>
      <c r="S1702" s="5"/>
      <c r="T1702" s="41"/>
      <c r="U1702" s="8"/>
      <c r="W1702" s="2" t="s">
        <v>468</v>
      </c>
      <c r="X1702" s="45" t="str" cm="1">
        <f t="array" ref="X1702">IF(X1566="TRUE",IF(AND(C1697&lt;&gt;1,C1698:C1703="",S1697:U1703=""), "FALSE","TRUE"),"FALSE")</f>
        <v>FALSE</v>
      </c>
      <c r="Z1702" s="1"/>
    </row>
    <row r="1703" spans="2:26" hidden="1" outlineLevel="1" x14ac:dyDescent="0.4">
      <c r="B1703" s="7" t="s">
        <v>532</v>
      </c>
      <c r="C1703" s="8"/>
      <c r="D1703" s="31"/>
      <c r="E1703" s="2" t="s">
        <v>533</v>
      </c>
      <c r="F1703" s="2" t="str">
        <f>IF(OR($C$87="治験計画届", $C$87="治験計画変更届"), "^$","^.{1,120}$|^$")</f>
        <v>^.{1,120}$|^$</v>
      </c>
      <c r="G1703" s="2" t="str">
        <f t="shared" si="77"/>
        <v>入力してください(120文字以内)</v>
      </c>
      <c r="H1703" s="2">
        <v>225</v>
      </c>
      <c r="I1703" s="2">
        <v>207</v>
      </c>
      <c r="K1703" s="2">
        <v>120</v>
      </c>
      <c r="L1703" s="2" t="s">
        <v>30</v>
      </c>
      <c r="M1703" s="2" t="s">
        <v>476</v>
      </c>
      <c r="N1703" s="2" t="s">
        <v>479</v>
      </c>
      <c r="O1703" s="2" t="s">
        <v>520</v>
      </c>
      <c r="Q1703" s="1"/>
      <c r="S1703" s="5"/>
      <c r="T1703" s="41"/>
      <c r="U1703" s="8"/>
      <c r="W1703" s="2" t="s">
        <v>468</v>
      </c>
      <c r="X1703" s="45" t="str" cm="1">
        <f t="array" ref="X1703">IF(X1566="TRUE",IF(AND(C1697&lt;&gt;1,C1698:C1703="",S1697:U1703=""), "FALSE","TRUE"),"FALSE")</f>
        <v>FALSE</v>
      </c>
      <c r="Z1703" s="1"/>
    </row>
    <row r="1704" spans="2:26" hidden="1" outlineLevel="1" x14ac:dyDescent="0.4">
      <c r="B1704" s="7" t="s">
        <v>134</v>
      </c>
      <c r="C1704" s="5">
        <v>9</v>
      </c>
      <c r="D1704" s="30"/>
      <c r="E1704" s="2" t="s">
        <v>392</v>
      </c>
      <c r="F1704" s="2" t="s">
        <v>102</v>
      </c>
      <c r="G1704" s="2" t="s">
        <v>103</v>
      </c>
      <c r="H1704" s="2">
        <v>225</v>
      </c>
      <c r="I1704" s="2">
        <v>207</v>
      </c>
      <c r="K1704" s="2">
        <v>3</v>
      </c>
      <c r="L1704" s="2" t="s">
        <v>136</v>
      </c>
      <c r="M1704" s="2" t="s">
        <v>476</v>
      </c>
      <c r="N1704" s="2" t="s">
        <v>479</v>
      </c>
      <c r="O1704" s="2" t="s">
        <v>520</v>
      </c>
      <c r="Q1704" s="1"/>
      <c r="S1704" s="5"/>
      <c r="T1704" s="41"/>
      <c r="U1704" s="8"/>
      <c r="V1704" s="2" t="s">
        <v>105</v>
      </c>
      <c r="W1704" s="2" t="s">
        <v>561</v>
      </c>
      <c r="X1704" s="45" t="str" cm="1">
        <f t="array" ref="X1704">IF(X1566="TRUE",IF(AND(C1704&lt;&gt;1,C1705:C1710="",S1704:U1710=""), "FALSE","TRUE"),"FALSE")</f>
        <v>FALSE</v>
      </c>
      <c r="Z1704" s="1"/>
    </row>
    <row r="1705" spans="2:26" hidden="1" outlineLevel="1" x14ac:dyDescent="0.4">
      <c r="B1705" s="7" t="s">
        <v>522</v>
      </c>
      <c r="C1705" s="8"/>
      <c r="D1705" s="31"/>
      <c r="E1705" s="2" t="s">
        <v>523</v>
      </c>
      <c r="F1705" s="2" t="s">
        <v>485</v>
      </c>
      <c r="G1705" s="2" t="s">
        <v>369</v>
      </c>
      <c r="H1705" s="2">
        <v>225</v>
      </c>
      <c r="I1705" s="2">
        <v>207</v>
      </c>
      <c r="K1705" s="2">
        <v>240</v>
      </c>
      <c r="L1705" s="2" t="s">
        <v>30</v>
      </c>
      <c r="M1705" s="2" t="s">
        <v>476</v>
      </c>
      <c r="N1705" s="2" t="s">
        <v>479</v>
      </c>
      <c r="O1705" s="2" t="s">
        <v>520</v>
      </c>
      <c r="Q1705" s="1"/>
      <c r="S1705" s="5"/>
      <c r="T1705" s="41"/>
      <c r="U1705" s="8"/>
      <c r="W1705" s="2" t="s">
        <v>465</v>
      </c>
      <c r="X1705" s="45" t="str" cm="1">
        <f t="array" ref="X1705">IF(X1566="TRUE",IF(AND(C1704&lt;&gt;1,C1705:C1710="",S1704:U1710=""), "FALSE","TRUE"),"FALSE")</f>
        <v>FALSE</v>
      </c>
      <c r="Z1705" s="1"/>
    </row>
    <row r="1706" spans="2:26" hidden="1" outlineLevel="1" x14ac:dyDescent="0.4">
      <c r="B1706" s="7" t="s">
        <v>524</v>
      </c>
      <c r="C1706" s="8"/>
      <c r="D1706" s="31"/>
      <c r="E1706" s="2" t="s">
        <v>525</v>
      </c>
      <c r="F1706" s="2" t="s">
        <v>114</v>
      </c>
      <c r="G1706" s="2" t="s">
        <v>115</v>
      </c>
      <c r="H1706" s="2">
        <v>225</v>
      </c>
      <c r="I1706" s="2">
        <v>207</v>
      </c>
      <c r="K1706" s="2">
        <v>120</v>
      </c>
      <c r="L1706" s="2" t="s">
        <v>30</v>
      </c>
      <c r="M1706" s="2" t="s">
        <v>476</v>
      </c>
      <c r="N1706" s="2" t="s">
        <v>479</v>
      </c>
      <c r="O1706" s="2" t="s">
        <v>520</v>
      </c>
      <c r="Q1706" s="1"/>
      <c r="S1706" s="5"/>
      <c r="T1706" s="41"/>
      <c r="U1706" s="8"/>
      <c r="W1706" s="2" t="s">
        <v>468</v>
      </c>
      <c r="X1706" s="45" t="str" cm="1">
        <f t="array" ref="X1706">IF(X1566="TRUE",IF(AND(C1704&lt;&gt;1,C1705:C1710="",S1704:U1710=""), "FALSE","TRUE"),"FALSE")</f>
        <v>FALSE</v>
      </c>
      <c r="Z1706" s="1"/>
    </row>
    <row r="1707" spans="2:26" hidden="1" outlineLevel="1" x14ac:dyDescent="0.4">
      <c r="B1707" s="7" t="s">
        <v>526</v>
      </c>
      <c r="C1707" s="8"/>
      <c r="D1707" s="31"/>
      <c r="E1707" s="2" t="s">
        <v>527</v>
      </c>
      <c r="F1707" s="2" t="str">
        <f>IF(OR($C$87="治験計画届", $C$87="治験計画変更届"), "^$","^.{1,120}$|^$")</f>
        <v>^.{1,120}$|^$</v>
      </c>
      <c r="G1707" s="2" t="str">
        <f>IF(F1707="^$", "入力しないでください","入力してください(120文字以内)")</f>
        <v>入力してください(120文字以内)</v>
      </c>
      <c r="H1707" s="2">
        <v>225</v>
      </c>
      <c r="I1707" s="2">
        <v>207</v>
      </c>
      <c r="K1707" s="2">
        <v>120</v>
      </c>
      <c r="L1707" s="2" t="s">
        <v>30</v>
      </c>
      <c r="M1707" s="2" t="s">
        <v>476</v>
      </c>
      <c r="N1707" s="2" t="s">
        <v>479</v>
      </c>
      <c r="O1707" s="2" t="s">
        <v>520</v>
      </c>
      <c r="Q1707" s="1"/>
      <c r="S1707" s="5"/>
      <c r="T1707" s="41"/>
      <c r="U1707" s="8"/>
      <c r="W1707" s="2" t="s">
        <v>468</v>
      </c>
      <c r="X1707" s="45" t="str" cm="1">
        <f t="array" ref="X1707">IF(X1566="TRUE",IF(AND(C1704&lt;&gt;1,C1705:C1710="",S1704:U1710=""), "FALSE","TRUE"),"FALSE")</f>
        <v>FALSE</v>
      </c>
      <c r="Z1707" s="1"/>
    </row>
    <row r="1708" spans="2:26" hidden="1" outlineLevel="1" x14ac:dyDescent="0.4">
      <c r="B1708" s="7" t="s">
        <v>528</v>
      </c>
      <c r="C1708" s="8"/>
      <c r="D1708" s="31"/>
      <c r="E1708" s="2" t="s">
        <v>529</v>
      </c>
      <c r="F1708" s="2" t="str">
        <f>IF(OR($C$87="治験計画届", $C$87="治験計画変更届"), "^$","^.{1,120}$|^$")</f>
        <v>^.{1,120}$|^$</v>
      </c>
      <c r="G1708" s="2" t="str">
        <f t="shared" ref="G1708:G1710" si="78">IF(F1708="^$", "入力しないでください","入力してください(120文字以内)")</f>
        <v>入力してください(120文字以内)</v>
      </c>
      <c r="H1708" s="2">
        <v>225</v>
      </c>
      <c r="I1708" s="2">
        <v>207</v>
      </c>
      <c r="K1708" s="2">
        <v>120</v>
      </c>
      <c r="L1708" s="2" t="s">
        <v>30</v>
      </c>
      <c r="M1708" s="2" t="s">
        <v>476</v>
      </c>
      <c r="N1708" s="2" t="s">
        <v>479</v>
      </c>
      <c r="O1708" s="2" t="s">
        <v>520</v>
      </c>
      <c r="Q1708" s="1"/>
      <c r="S1708" s="5"/>
      <c r="T1708" s="41"/>
      <c r="U1708" s="8"/>
      <c r="W1708" s="2" t="s">
        <v>468</v>
      </c>
      <c r="X1708" s="45" t="str" cm="1">
        <f t="array" ref="X1708">IF(X1566="TRUE",IF(AND(C1704&lt;&gt;1,C1705:C1710="",S1704:U1710=""), "FALSE","TRUE"),"FALSE")</f>
        <v>FALSE</v>
      </c>
      <c r="Z1708" s="1"/>
    </row>
    <row r="1709" spans="2:26" hidden="1" outlineLevel="1" x14ac:dyDescent="0.4">
      <c r="B1709" s="7" t="s">
        <v>530</v>
      </c>
      <c r="C1709" s="8"/>
      <c r="D1709" s="31"/>
      <c r="E1709" s="2" t="s">
        <v>566</v>
      </c>
      <c r="F1709" s="2" t="str">
        <f>IF(OR($C$87="治験計画届", $C$87="治験計画変更届"), "^$","^.{1,120}$|^$")</f>
        <v>^.{1,120}$|^$</v>
      </c>
      <c r="G1709" s="2" t="str">
        <f t="shared" si="78"/>
        <v>入力してください(120文字以内)</v>
      </c>
      <c r="H1709" s="2">
        <v>225</v>
      </c>
      <c r="I1709" s="2">
        <v>207</v>
      </c>
      <c r="K1709" s="2">
        <v>120</v>
      </c>
      <c r="L1709" s="2" t="s">
        <v>30</v>
      </c>
      <c r="M1709" s="2" t="s">
        <v>476</v>
      </c>
      <c r="N1709" s="2" t="s">
        <v>479</v>
      </c>
      <c r="O1709" s="2" t="s">
        <v>520</v>
      </c>
      <c r="Q1709" s="1"/>
      <c r="S1709" s="5"/>
      <c r="T1709" s="41"/>
      <c r="U1709" s="8"/>
      <c r="W1709" s="2" t="s">
        <v>468</v>
      </c>
      <c r="X1709" s="45" t="str" cm="1">
        <f t="array" ref="X1709">IF(X1566="TRUE",IF(AND(C1704&lt;&gt;1,C1705:C1710="",S1704:U1710=""), "FALSE","TRUE"),"FALSE")</f>
        <v>FALSE</v>
      </c>
      <c r="Z1709" s="1"/>
    </row>
    <row r="1710" spans="2:26" hidden="1" outlineLevel="1" x14ac:dyDescent="0.4">
      <c r="B1710" s="7" t="s">
        <v>532</v>
      </c>
      <c r="C1710" s="8"/>
      <c r="D1710" s="31"/>
      <c r="E1710" s="2" t="s">
        <v>533</v>
      </c>
      <c r="F1710" s="2" t="str">
        <f>IF(OR($C$87="治験計画届", $C$87="治験計画変更届"), "^$","^.{1,120}$|^$")</f>
        <v>^.{1,120}$|^$</v>
      </c>
      <c r="G1710" s="2" t="str">
        <f t="shared" si="78"/>
        <v>入力してください(120文字以内)</v>
      </c>
      <c r="H1710" s="2">
        <v>225</v>
      </c>
      <c r="I1710" s="2">
        <v>207</v>
      </c>
      <c r="K1710" s="2">
        <v>120</v>
      </c>
      <c r="L1710" s="2" t="s">
        <v>30</v>
      </c>
      <c r="M1710" s="2" t="s">
        <v>476</v>
      </c>
      <c r="N1710" s="2" t="s">
        <v>479</v>
      </c>
      <c r="O1710" s="2" t="s">
        <v>520</v>
      </c>
      <c r="Q1710" s="1"/>
      <c r="S1710" s="5"/>
      <c r="T1710" s="41"/>
      <c r="U1710" s="8"/>
      <c r="W1710" s="2" t="s">
        <v>468</v>
      </c>
      <c r="X1710" s="45" t="str" cm="1">
        <f t="array" ref="X1710">IF(X1566="TRUE",IF(AND(C1704&lt;&gt;1,C1705:C1710="",S1704:U1710=""), "FALSE","TRUE"),"FALSE")</f>
        <v>FALSE</v>
      </c>
      <c r="Z1710" s="1"/>
    </row>
    <row r="1711" spans="2:26" hidden="1" outlineLevel="1" x14ac:dyDescent="0.4">
      <c r="B1711" s="7" t="s">
        <v>134</v>
      </c>
      <c r="C1711" s="5">
        <v>10</v>
      </c>
      <c r="D1711" s="30"/>
      <c r="E1711" s="2" t="s">
        <v>392</v>
      </c>
      <c r="F1711" s="2" t="s">
        <v>102</v>
      </c>
      <c r="G1711" s="2" t="s">
        <v>103</v>
      </c>
      <c r="H1711" s="2">
        <v>225</v>
      </c>
      <c r="I1711" s="2">
        <v>207</v>
      </c>
      <c r="K1711" s="2">
        <v>3</v>
      </c>
      <c r="L1711" s="2" t="s">
        <v>136</v>
      </c>
      <c r="M1711" s="2" t="s">
        <v>476</v>
      </c>
      <c r="N1711" s="2" t="s">
        <v>479</v>
      </c>
      <c r="O1711" s="2" t="s">
        <v>520</v>
      </c>
      <c r="Q1711" s="1"/>
      <c r="S1711" s="5"/>
      <c r="T1711" s="41"/>
      <c r="U1711" s="8"/>
      <c r="V1711" s="2" t="s">
        <v>105</v>
      </c>
      <c r="W1711" s="2" t="s">
        <v>561</v>
      </c>
      <c r="X1711" s="45" t="str" cm="1">
        <f t="array" ref="X1711">IF(X1566="TRUE",IF(AND(C1711&lt;&gt;1,C1712:C1717="",S1711:U1717=""), "FALSE","TRUE"),"FALSE")</f>
        <v>FALSE</v>
      </c>
      <c r="Z1711" s="1"/>
    </row>
    <row r="1712" spans="2:26" hidden="1" outlineLevel="1" x14ac:dyDescent="0.4">
      <c r="B1712" s="7" t="s">
        <v>522</v>
      </c>
      <c r="C1712" s="8"/>
      <c r="D1712" s="31"/>
      <c r="E1712" s="2" t="s">
        <v>523</v>
      </c>
      <c r="F1712" s="2" t="s">
        <v>485</v>
      </c>
      <c r="G1712" s="2" t="s">
        <v>369</v>
      </c>
      <c r="H1712" s="2">
        <v>225</v>
      </c>
      <c r="I1712" s="2">
        <v>207</v>
      </c>
      <c r="K1712" s="2">
        <v>240</v>
      </c>
      <c r="L1712" s="2" t="s">
        <v>30</v>
      </c>
      <c r="M1712" s="2" t="s">
        <v>476</v>
      </c>
      <c r="N1712" s="2" t="s">
        <v>479</v>
      </c>
      <c r="O1712" s="2" t="s">
        <v>520</v>
      </c>
      <c r="Q1712" s="1"/>
      <c r="S1712" s="5"/>
      <c r="T1712" s="41"/>
      <c r="U1712" s="8"/>
      <c r="W1712" s="2" t="s">
        <v>465</v>
      </c>
      <c r="X1712" s="45" t="str" cm="1">
        <f t="array" ref="X1712">IF(X1566="TRUE",IF(AND(C1711&lt;&gt;1,C1712:C1717="",S1711:U1717=""), "FALSE","TRUE"),"FALSE")</f>
        <v>FALSE</v>
      </c>
      <c r="Z1712" s="1"/>
    </row>
    <row r="1713" spans="2:26" hidden="1" outlineLevel="1" x14ac:dyDescent="0.4">
      <c r="B1713" s="7" t="s">
        <v>524</v>
      </c>
      <c r="C1713" s="8"/>
      <c r="D1713" s="31"/>
      <c r="E1713" s="2" t="s">
        <v>525</v>
      </c>
      <c r="F1713" s="2" t="s">
        <v>114</v>
      </c>
      <c r="G1713" s="2" t="s">
        <v>115</v>
      </c>
      <c r="H1713" s="2">
        <v>225</v>
      </c>
      <c r="I1713" s="2">
        <v>207</v>
      </c>
      <c r="K1713" s="2">
        <v>120</v>
      </c>
      <c r="L1713" s="2" t="s">
        <v>30</v>
      </c>
      <c r="M1713" s="2" t="s">
        <v>476</v>
      </c>
      <c r="N1713" s="2" t="s">
        <v>479</v>
      </c>
      <c r="O1713" s="2" t="s">
        <v>520</v>
      </c>
      <c r="Q1713" s="1"/>
      <c r="S1713" s="5"/>
      <c r="T1713" s="41"/>
      <c r="U1713" s="8"/>
      <c r="W1713" s="2" t="s">
        <v>468</v>
      </c>
      <c r="X1713" s="45" t="str" cm="1">
        <f t="array" ref="X1713">IF(X1566="TRUE",IF(AND(C1711&lt;&gt;1,C1712:C1717="",S1711:U1717=""), "FALSE","TRUE"),"FALSE")</f>
        <v>FALSE</v>
      </c>
      <c r="Z1713" s="1"/>
    </row>
    <row r="1714" spans="2:26" hidden="1" outlineLevel="1" x14ac:dyDescent="0.4">
      <c r="B1714" s="7" t="s">
        <v>526</v>
      </c>
      <c r="C1714" s="8"/>
      <c r="D1714" s="31"/>
      <c r="E1714" s="2" t="s">
        <v>527</v>
      </c>
      <c r="F1714" s="2" t="str">
        <f>IF(OR($C$87="治験計画届", $C$87="治験計画変更届"), "^$","^.{1,120}$|^$")</f>
        <v>^.{1,120}$|^$</v>
      </c>
      <c r="G1714" s="2" t="str">
        <f>IF(F1714="^$", "入力しないでください","入力してください(120文字以内)")</f>
        <v>入力してください(120文字以内)</v>
      </c>
      <c r="H1714" s="2">
        <v>225</v>
      </c>
      <c r="I1714" s="2">
        <v>207</v>
      </c>
      <c r="K1714" s="2">
        <v>120</v>
      </c>
      <c r="L1714" s="2" t="s">
        <v>30</v>
      </c>
      <c r="M1714" s="2" t="s">
        <v>476</v>
      </c>
      <c r="N1714" s="2" t="s">
        <v>479</v>
      </c>
      <c r="O1714" s="2" t="s">
        <v>520</v>
      </c>
      <c r="Q1714" s="1"/>
      <c r="S1714" s="5"/>
      <c r="T1714" s="41"/>
      <c r="U1714" s="8"/>
      <c r="W1714" s="2" t="s">
        <v>468</v>
      </c>
      <c r="X1714" s="45" t="str" cm="1">
        <f t="array" ref="X1714">IF(X1566="TRUE",IF(AND(C1711&lt;&gt;1,C1712:C1717="",S1711:U1717=""), "FALSE","TRUE"),"FALSE")</f>
        <v>FALSE</v>
      </c>
      <c r="Z1714" s="1"/>
    </row>
    <row r="1715" spans="2:26" hidden="1" outlineLevel="1" x14ac:dyDescent="0.4">
      <c r="B1715" s="7" t="s">
        <v>528</v>
      </c>
      <c r="C1715" s="8"/>
      <c r="D1715" s="31"/>
      <c r="E1715" s="2" t="s">
        <v>529</v>
      </c>
      <c r="F1715" s="2" t="str">
        <f>IF(OR($C$87="治験計画届", $C$87="治験計画変更届"), "^$","^.{1,120}$|^$")</f>
        <v>^.{1,120}$|^$</v>
      </c>
      <c r="G1715" s="2" t="str">
        <f t="shared" ref="G1715:G1717" si="79">IF(F1715="^$", "入力しないでください","入力してください(120文字以内)")</f>
        <v>入力してください(120文字以内)</v>
      </c>
      <c r="H1715" s="2">
        <v>225</v>
      </c>
      <c r="I1715" s="2">
        <v>207</v>
      </c>
      <c r="K1715" s="2">
        <v>120</v>
      </c>
      <c r="L1715" s="2" t="s">
        <v>30</v>
      </c>
      <c r="M1715" s="2" t="s">
        <v>476</v>
      </c>
      <c r="N1715" s="2" t="s">
        <v>479</v>
      </c>
      <c r="O1715" s="2" t="s">
        <v>520</v>
      </c>
      <c r="Q1715" s="1"/>
      <c r="S1715" s="5"/>
      <c r="T1715" s="41"/>
      <c r="U1715" s="8"/>
      <c r="W1715" s="2" t="s">
        <v>468</v>
      </c>
      <c r="X1715" s="45" t="str" cm="1">
        <f t="array" ref="X1715">IF(X1566="TRUE",IF(AND(C1711&lt;&gt;1,C1712:C1717="",S1711:U1717=""), "FALSE","TRUE"),"FALSE")</f>
        <v>FALSE</v>
      </c>
      <c r="Z1715" s="1"/>
    </row>
    <row r="1716" spans="2:26" hidden="1" outlineLevel="1" x14ac:dyDescent="0.4">
      <c r="B1716" s="7" t="s">
        <v>530</v>
      </c>
      <c r="C1716" s="8"/>
      <c r="D1716" s="31"/>
      <c r="E1716" s="2" t="s">
        <v>566</v>
      </c>
      <c r="F1716" s="2" t="str">
        <f>IF(OR($C$87="治験計画届", $C$87="治験計画変更届"), "^$","^.{1,120}$|^$")</f>
        <v>^.{1,120}$|^$</v>
      </c>
      <c r="G1716" s="2" t="str">
        <f t="shared" si="79"/>
        <v>入力してください(120文字以内)</v>
      </c>
      <c r="H1716" s="2">
        <v>225</v>
      </c>
      <c r="I1716" s="2">
        <v>207</v>
      </c>
      <c r="K1716" s="2">
        <v>120</v>
      </c>
      <c r="L1716" s="2" t="s">
        <v>30</v>
      </c>
      <c r="M1716" s="2" t="s">
        <v>476</v>
      </c>
      <c r="N1716" s="2" t="s">
        <v>479</v>
      </c>
      <c r="O1716" s="2" t="s">
        <v>520</v>
      </c>
      <c r="Q1716" s="1"/>
      <c r="S1716" s="5"/>
      <c r="T1716" s="41"/>
      <c r="U1716" s="8"/>
      <c r="W1716" s="2" t="s">
        <v>468</v>
      </c>
      <c r="X1716" s="45" t="str" cm="1">
        <f t="array" ref="X1716">IF(X1566="TRUE",IF(AND(C1711&lt;&gt;1,C1712:C1717="",S1711:U1717=""), "FALSE","TRUE"),"FALSE")</f>
        <v>FALSE</v>
      </c>
      <c r="Z1716" s="1"/>
    </row>
    <row r="1717" spans="2:26" hidden="1" outlineLevel="1" x14ac:dyDescent="0.4">
      <c r="B1717" s="7" t="s">
        <v>532</v>
      </c>
      <c r="C1717" s="8"/>
      <c r="D1717" s="31"/>
      <c r="E1717" s="2" t="s">
        <v>533</v>
      </c>
      <c r="F1717" s="2" t="str">
        <f>IF(OR($C$87="治験計画届", $C$87="治験計画変更届"), "^$","^.{1,120}$|^$")</f>
        <v>^.{1,120}$|^$</v>
      </c>
      <c r="G1717" s="2" t="str">
        <f t="shared" si="79"/>
        <v>入力してください(120文字以内)</v>
      </c>
      <c r="H1717" s="2">
        <v>225</v>
      </c>
      <c r="I1717" s="2">
        <v>207</v>
      </c>
      <c r="K1717" s="2">
        <v>120</v>
      </c>
      <c r="L1717" s="2" t="s">
        <v>30</v>
      </c>
      <c r="M1717" s="2" t="s">
        <v>476</v>
      </c>
      <c r="N1717" s="2" t="s">
        <v>479</v>
      </c>
      <c r="O1717" s="2" t="s">
        <v>520</v>
      </c>
      <c r="Q1717" s="1"/>
      <c r="S1717" s="5"/>
      <c r="T1717" s="41"/>
      <c r="U1717" s="8"/>
      <c r="W1717" s="2" t="s">
        <v>468</v>
      </c>
      <c r="X1717" s="45" t="str" cm="1">
        <f t="array" ref="X1717">IF(X1566="TRUE",IF(AND(C1711&lt;&gt;1,C1712:C1717="",S1711:U1717=""), "FALSE","TRUE"),"FALSE")</f>
        <v>FALSE</v>
      </c>
      <c r="Z1717" s="1"/>
    </row>
    <row r="1718" spans="2:26" hidden="1" outlineLevel="1" x14ac:dyDescent="0.4">
      <c r="B1718" s="7" t="s">
        <v>134</v>
      </c>
      <c r="C1718" s="5">
        <v>11</v>
      </c>
      <c r="D1718" s="30"/>
      <c r="E1718" s="2" t="s">
        <v>392</v>
      </c>
      <c r="F1718" s="2" t="s">
        <v>102</v>
      </c>
      <c r="G1718" s="2" t="s">
        <v>103</v>
      </c>
      <c r="H1718" s="2">
        <v>225</v>
      </c>
      <c r="I1718" s="2">
        <v>207</v>
      </c>
      <c r="K1718" s="2">
        <v>3</v>
      </c>
      <c r="L1718" s="2" t="s">
        <v>136</v>
      </c>
      <c r="M1718" s="2" t="s">
        <v>476</v>
      </c>
      <c r="N1718" s="2" t="s">
        <v>479</v>
      </c>
      <c r="O1718" s="2" t="s">
        <v>520</v>
      </c>
      <c r="Q1718" s="1"/>
      <c r="S1718" s="5"/>
      <c r="T1718" s="41"/>
      <c r="U1718" s="8"/>
      <c r="V1718" s="2" t="s">
        <v>105</v>
      </c>
      <c r="W1718" s="2" t="s">
        <v>561</v>
      </c>
      <c r="X1718" s="45" t="str" cm="1">
        <f t="array" ref="X1718">IF(X1566="TRUE",IF(AND(C1718&lt;&gt;1,C1719:C1724="",S1718:U1724=""), "FALSE","TRUE"),"FALSE")</f>
        <v>FALSE</v>
      </c>
      <c r="Z1718" s="1"/>
    </row>
    <row r="1719" spans="2:26" hidden="1" outlineLevel="1" x14ac:dyDescent="0.4">
      <c r="B1719" s="7" t="s">
        <v>522</v>
      </c>
      <c r="C1719" s="8"/>
      <c r="D1719" s="31"/>
      <c r="E1719" s="2" t="s">
        <v>523</v>
      </c>
      <c r="F1719" s="2" t="s">
        <v>485</v>
      </c>
      <c r="G1719" s="2" t="s">
        <v>369</v>
      </c>
      <c r="H1719" s="2">
        <v>225</v>
      </c>
      <c r="I1719" s="2">
        <v>207</v>
      </c>
      <c r="K1719" s="2">
        <v>240</v>
      </c>
      <c r="L1719" s="2" t="s">
        <v>30</v>
      </c>
      <c r="M1719" s="2" t="s">
        <v>476</v>
      </c>
      <c r="N1719" s="2" t="s">
        <v>479</v>
      </c>
      <c r="O1719" s="2" t="s">
        <v>520</v>
      </c>
      <c r="Q1719" s="1"/>
      <c r="S1719" s="5"/>
      <c r="T1719" s="41"/>
      <c r="U1719" s="8"/>
      <c r="W1719" s="2" t="s">
        <v>465</v>
      </c>
      <c r="X1719" s="45" t="str" cm="1">
        <f t="array" ref="X1719">IF(X1566="TRUE",IF(AND(C1718&lt;&gt;1,C1719:C1724="",S1718:U1724=""), "FALSE","TRUE"),"FALSE")</f>
        <v>FALSE</v>
      </c>
      <c r="Z1719" s="1"/>
    </row>
    <row r="1720" spans="2:26" hidden="1" outlineLevel="1" x14ac:dyDescent="0.4">
      <c r="B1720" s="7" t="s">
        <v>524</v>
      </c>
      <c r="C1720" s="8"/>
      <c r="D1720" s="31"/>
      <c r="E1720" s="2" t="s">
        <v>525</v>
      </c>
      <c r="F1720" s="2" t="s">
        <v>114</v>
      </c>
      <c r="G1720" s="2" t="s">
        <v>115</v>
      </c>
      <c r="H1720" s="2">
        <v>225</v>
      </c>
      <c r="I1720" s="2">
        <v>207</v>
      </c>
      <c r="K1720" s="2">
        <v>120</v>
      </c>
      <c r="L1720" s="2" t="s">
        <v>30</v>
      </c>
      <c r="M1720" s="2" t="s">
        <v>476</v>
      </c>
      <c r="N1720" s="2" t="s">
        <v>479</v>
      </c>
      <c r="O1720" s="2" t="s">
        <v>520</v>
      </c>
      <c r="Q1720" s="1"/>
      <c r="S1720" s="5"/>
      <c r="T1720" s="41"/>
      <c r="U1720" s="8"/>
      <c r="W1720" s="2" t="s">
        <v>468</v>
      </c>
      <c r="X1720" s="45" t="str" cm="1">
        <f t="array" ref="X1720">IF(X1566="TRUE",IF(AND(C1718&lt;&gt;1,C1719:C1724="",S1718:U1724=""), "FALSE","TRUE"),"FALSE")</f>
        <v>FALSE</v>
      </c>
      <c r="Z1720" s="1"/>
    </row>
    <row r="1721" spans="2:26" hidden="1" outlineLevel="1" x14ac:dyDescent="0.4">
      <c r="B1721" s="7" t="s">
        <v>526</v>
      </c>
      <c r="C1721" s="8"/>
      <c r="D1721" s="31"/>
      <c r="E1721" s="2" t="s">
        <v>527</v>
      </c>
      <c r="F1721" s="2" t="str">
        <f>IF(OR($C$87="治験計画届", $C$87="治験計画変更届"), "^$","^.{1,120}$|^$")</f>
        <v>^.{1,120}$|^$</v>
      </c>
      <c r="G1721" s="2" t="str">
        <f>IF(F1721="^$", "入力しないでください","入力してください(120文字以内)")</f>
        <v>入力してください(120文字以内)</v>
      </c>
      <c r="H1721" s="2">
        <v>225</v>
      </c>
      <c r="I1721" s="2">
        <v>207</v>
      </c>
      <c r="K1721" s="2">
        <v>120</v>
      </c>
      <c r="L1721" s="2" t="s">
        <v>30</v>
      </c>
      <c r="M1721" s="2" t="s">
        <v>476</v>
      </c>
      <c r="N1721" s="2" t="s">
        <v>479</v>
      </c>
      <c r="O1721" s="2" t="s">
        <v>520</v>
      </c>
      <c r="Q1721" s="1"/>
      <c r="S1721" s="5"/>
      <c r="T1721" s="41"/>
      <c r="U1721" s="8"/>
      <c r="W1721" s="2" t="s">
        <v>468</v>
      </c>
      <c r="X1721" s="45" t="str" cm="1">
        <f t="array" ref="X1721">IF(X1566="TRUE",IF(AND(C1718&lt;&gt;1,C1719:C1724="",S1718:U1724=""), "FALSE","TRUE"),"FALSE")</f>
        <v>FALSE</v>
      </c>
      <c r="Z1721" s="1"/>
    </row>
    <row r="1722" spans="2:26" hidden="1" outlineLevel="1" x14ac:dyDescent="0.4">
      <c r="B1722" s="7" t="s">
        <v>528</v>
      </c>
      <c r="C1722" s="8"/>
      <c r="D1722" s="31"/>
      <c r="E1722" s="2" t="s">
        <v>529</v>
      </c>
      <c r="F1722" s="2" t="str">
        <f>IF(OR($C$87="治験計画届", $C$87="治験計画変更届"), "^$","^.{1,120}$|^$")</f>
        <v>^.{1,120}$|^$</v>
      </c>
      <c r="G1722" s="2" t="str">
        <f t="shared" ref="G1722:G1724" si="80">IF(F1722="^$", "入力しないでください","入力してください(120文字以内)")</f>
        <v>入力してください(120文字以内)</v>
      </c>
      <c r="H1722" s="2">
        <v>225</v>
      </c>
      <c r="I1722" s="2">
        <v>207</v>
      </c>
      <c r="K1722" s="2">
        <v>120</v>
      </c>
      <c r="L1722" s="2" t="s">
        <v>30</v>
      </c>
      <c r="M1722" s="2" t="s">
        <v>476</v>
      </c>
      <c r="N1722" s="2" t="s">
        <v>479</v>
      </c>
      <c r="O1722" s="2" t="s">
        <v>520</v>
      </c>
      <c r="Q1722" s="1"/>
      <c r="S1722" s="5"/>
      <c r="T1722" s="41"/>
      <c r="U1722" s="8"/>
      <c r="W1722" s="2" t="s">
        <v>468</v>
      </c>
      <c r="X1722" s="45" t="str" cm="1">
        <f t="array" ref="X1722">IF(X1566="TRUE",IF(AND(C1718&lt;&gt;1,C1719:C1724="",S1718:U1724=""), "FALSE","TRUE"),"FALSE")</f>
        <v>FALSE</v>
      </c>
      <c r="Z1722" s="1"/>
    </row>
    <row r="1723" spans="2:26" hidden="1" outlineLevel="1" x14ac:dyDescent="0.4">
      <c r="B1723" s="7" t="s">
        <v>530</v>
      </c>
      <c r="C1723" s="8"/>
      <c r="D1723" s="31"/>
      <c r="E1723" s="2" t="s">
        <v>566</v>
      </c>
      <c r="F1723" s="2" t="str">
        <f>IF(OR($C$87="治験計画届", $C$87="治験計画変更届"), "^$","^.{1,120}$|^$")</f>
        <v>^.{1,120}$|^$</v>
      </c>
      <c r="G1723" s="2" t="str">
        <f t="shared" si="80"/>
        <v>入力してください(120文字以内)</v>
      </c>
      <c r="H1723" s="2">
        <v>225</v>
      </c>
      <c r="I1723" s="2">
        <v>207</v>
      </c>
      <c r="K1723" s="2">
        <v>120</v>
      </c>
      <c r="L1723" s="2" t="s">
        <v>30</v>
      </c>
      <c r="M1723" s="2" t="s">
        <v>476</v>
      </c>
      <c r="N1723" s="2" t="s">
        <v>479</v>
      </c>
      <c r="O1723" s="2" t="s">
        <v>520</v>
      </c>
      <c r="Q1723" s="1"/>
      <c r="S1723" s="5"/>
      <c r="T1723" s="41"/>
      <c r="U1723" s="8"/>
      <c r="W1723" s="2" t="s">
        <v>468</v>
      </c>
      <c r="X1723" s="45" t="str" cm="1">
        <f t="array" ref="X1723">IF(X1566="TRUE",IF(AND(C1718&lt;&gt;1,C1719:C1724="",S1718:U1724=""), "FALSE","TRUE"),"FALSE")</f>
        <v>FALSE</v>
      </c>
      <c r="Z1723" s="1"/>
    </row>
    <row r="1724" spans="2:26" hidden="1" outlineLevel="1" x14ac:dyDescent="0.4">
      <c r="B1724" s="7" t="s">
        <v>532</v>
      </c>
      <c r="C1724" s="8"/>
      <c r="D1724" s="31"/>
      <c r="E1724" s="2" t="s">
        <v>533</v>
      </c>
      <c r="F1724" s="2" t="str">
        <f>IF(OR($C$87="治験計画届", $C$87="治験計画変更届"), "^$","^.{1,120}$|^$")</f>
        <v>^.{1,120}$|^$</v>
      </c>
      <c r="G1724" s="2" t="str">
        <f t="shared" si="80"/>
        <v>入力してください(120文字以内)</v>
      </c>
      <c r="H1724" s="2">
        <v>225</v>
      </c>
      <c r="I1724" s="2">
        <v>207</v>
      </c>
      <c r="K1724" s="2">
        <v>120</v>
      </c>
      <c r="L1724" s="2" t="s">
        <v>30</v>
      </c>
      <c r="M1724" s="2" t="s">
        <v>476</v>
      </c>
      <c r="N1724" s="2" t="s">
        <v>479</v>
      </c>
      <c r="O1724" s="2" t="s">
        <v>520</v>
      </c>
      <c r="Q1724" s="1"/>
      <c r="S1724" s="5"/>
      <c r="T1724" s="41"/>
      <c r="U1724" s="8"/>
      <c r="W1724" s="2" t="s">
        <v>468</v>
      </c>
      <c r="X1724" s="45" t="str" cm="1">
        <f t="array" ref="X1724">IF(X1566="TRUE",IF(AND(C1718&lt;&gt;1,C1719:C1724="",S1718:U1724=""), "FALSE","TRUE"),"FALSE")</f>
        <v>FALSE</v>
      </c>
      <c r="Z1724" s="1"/>
    </row>
    <row r="1725" spans="2:26" hidden="1" outlineLevel="1" x14ac:dyDescent="0.4">
      <c r="B1725" s="7" t="s">
        <v>134</v>
      </c>
      <c r="C1725" s="5">
        <v>12</v>
      </c>
      <c r="D1725" s="30"/>
      <c r="E1725" s="2" t="s">
        <v>392</v>
      </c>
      <c r="F1725" s="2" t="s">
        <v>102</v>
      </c>
      <c r="G1725" s="2" t="s">
        <v>103</v>
      </c>
      <c r="H1725" s="2">
        <v>225</v>
      </c>
      <c r="I1725" s="2">
        <v>207</v>
      </c>
      <c r="K1725" s="2">
        <v>3</v>
      </c>
      <c r="L1725" s="2" t="s">
        <v>136</v>
      </c>
      <c r="M1725" s="2" t="s">
        <v>476</v>
      </c>
      <c r="N1725" s="2" t="s">
        <v>479</v>
      </c>
      <c r="O1725" s="2" t="s">
        <v>520</v>
      </c>
      <c r="Q1725" s="1"/>
      <c r="S1725" s="5"/>
      <c r="T1725" s="41"/>
      <c r="U1725" s="8"/>
      <c r="V1725" s="2" t="s">
        <v>105</v>
      </c>
      <c r="W1725" s="2" t="s">
        <v>561</v>
      </c>
      <c r="X1725" s="45" t="str" cm="1">
        <f t="array" ref="X1725">IF(X1566="TRUE",IF(AND(C1725&lt;&gt;1,C1726:C1731="",S1725:U1731=""), "FALSE","TRUE"),"FALSE")</f>
        <v>FALSE</v>
      </c>
      <c r="Z1725" s="1"/>
    </row>
    <row r="1726" spans="2:26" hidden="1" outlineLevel="1" x14ac:dyDescent="0.4">
      <c r="B1726" s="7" t="s">
        <v>522</v>
      </c>
      <c r="C1726" s="8"/>
      <c r="D1726" s="31"/>
      <c r="E1726" s="2" t="s">
        <v>523</v>
      </c>
      <c r="F1726" s="2" t="s">
        <v>485</v>
      </c>
      <c r="G1726" s="2" t="s">
        <v>369</v>
      </c>
      <c r="H1726" s="2">
        <v>225</v>
      </c>
      <c r="I1726" s="2">
        <v>207</v>
      </c>
      <c r="K1726" s="2">
        <v>240</v>
      </c>
      <c r="L1726" s="2" t="s">
        <v>30</v>
      </c>
      <c r="M1726" s="2" t="s">
        <v>476</v>
      </c>
      <c r="N1726" s="2" t="s">
        <v>479</v>
      </c>
      <c r="O1726" s="2" t="s">
        <v>520</v>
      </c>
      <c r="Q1726" s="1"/>
      <c r="S1726" s="5"/>
      <c r="T1726" s="41"/>
      <c r="U1726" s="8"/>
      <c r="W1726" s="2" t="s">
        <v>465</v>
      </c>
      <c r="X1726" s="45" t="str" cm="1">
        <f t="array" ref="X1726">IF(X1566="TRUE",IF(AND(C1725&lt;&gt;1,C1726:C1731="",S1725:U1731=""), "FALSE","TRUE"),"FALSE")</f>
        <v>FALSE</v>
      </c>
      <c r="Z1726" s="1"/>
    </row>
    <row r="1727" spans="2:26" hidden="1" outlineLevel="1" x14ac:dyDescent="0.4">
      <c r="B1727" s="7" t="s">
        <v>524</v>
      </c>
      <c r="C1727" s="8"/>
      <c r="D1727" s="31"/>
      <c r="E1727" s="2" t="s">
        <v>525</v>
      </c>
      <c r="F1727" s="2" t="s">
        <v>114</v>
      </c>
      <c r="G1727" s="2" t="s">
        <v>115</v>
      </c>
      <c r="H1727" s="2">
        <v>225</v>
      </c>
      <c r="I1727" s="2">
        <v>207</v>
      </c>
      <c r="K1727" s="2">
        <v>120</v>
      </c>
      <c r="L1727" s="2" t="s">
        <v>30</v>
      </c>
      <c r="M1727" s="2" t="s">
        <v>476</v>
      </c>
      <c r="N1727" s="2" t="s">
        <v>479</v>
      </c>
      <c r="O1727" s="2" t="s">
        <v>520</v>
      </c>
      <c r="Q1727" s="1"/>
      <c r="S1727" s="5"/>
      <c r="T1727" s="41"/>
      <c r="U1727" s="8"/>
      <c r="W1727" s="2" t="s">
        <v>468</v>
      </c>
      <c r="X1727" s="45" t="str" cm="1">
        <f t="array" ref="X1727">IF(X1566="TRUE",IF(AND(C1725&lt;&gt;1,C1726:C1731="",S1725:U1731=""), "FALSE","TRUE"),"FALSE")</f>
        <v>FALSE</v>
      </c>
      <c r="Z1727" s="1"/>
    </row>
    <row r="1728" spans="2:26" hidden="1" outlineLevel="1" x14ac:dyDescent="0.4">
      <c r="B1728" s="7" t="s">
        <v>526</v>
      </c>
      <c r="C1728" s="8"/>
      <c r="D1728" s="31"/>
      <c r="E1728" s="2" t="s">
        <v>527</v>
      </c>
      <c r="F1728" s="2" t="str">
        <f>IF(OR($C$87="治験計画届", $C$87="治験計画変更届"), "^$","^.{1,120}$|^$")</f>
        <v>^.{1,120}$|^$</v>
      </c>
      <c r="G1728" s="2" t="str">
        <f>IF(F1728="^$", "入力しないでください","入力してください(120文字以内)")</f>
        <v>入力してください(120文字以内)</v>
      </c>
      <c r="H1728" s="2">
        <v>225</v>
      </c>
      <c r="I1728" s="2">
        <v>207</v>
      </c>
      <c r="K1728" s="2">
        <v>120</v>
      </c>
      <c r="L1728" s="2" t="s">
        <v>30</v>
      </c>
      <c r="M1728" s="2" t="s">
        <v>476</v>
      </c>
      <c r="N1728" s="2" t="s">
        <v>479</v>
      </c>
      <c r="O1728" s="2" t="s">
        <v>520</v>
      </c>
      <c r="Q1728" s="1"/>
      <c r="S1728" s="5"/>
      <c r="T1728" s="41"/>
      <c r="U1728" s="8"/>
      <c r="W1728" s="2" t="s">
        <v>468</v>
      </c>
      <c r="X1728" s="45" t="str" cm="1">
        <f t="array" ref="X1728">IF(X1566="TRUE",IF(AND(C1725&lt;&gt;1,C1726:C1731="",S1725:U1731=""), "FALSE","TRUE"),"FALSE")</f>
        <v>FALSE</v>
      </c>
      <c r="Z1728" s="1"/>
    </row>
    <row r="1729" spans="2:26" hidden="1" outlineLevel="1" x14ac:dyDescent="0.4">
      <c r="B1729" s="7" t="s">
        <v>528</v>
      </c>
      <c r="C1729" s="8"/>
      <c r="D1729" s="31"/>
      <c r="E1729" s="2" t="s">
        <v>529</v>
      </c>
      <c r="F1729" s="2" t="str">
        <f>IF(OR($C$87="治験計画届", $C$87="治験計画変更届"), "^$","^.{1,120}$|^$")</f>
        <v>^.{1,120}$|^$</v>
      </c>
      <c r="G1729" s="2" t="str">
        <f t="shared" ref="G1729:G1731" si="81">IF(F1729="^$", "入力しないでください","入力してください(120文字以内)")</f>
        <v>入力してください(120文字以内)</v>
      </c>
      <c r="H1729" s="2">
        <v>225</v>
      </c>
      <c r="I1729" s="2">
        <v>207</v>
      </c>
      <c r="K1729" s="2">
        <v>120</v>
      </c>
      <c r="L1729" s="2" t="s">
        <v>30</v>
      </c>
      <c r="M1729" s="2" t="s">
        <v>476</v>
      </c>
      <c r="N1729" s="2" t="s">
        <v>479</v>
      </c>
      <c r="O1729" s="2" t="s">
        <v>520</v>
      </c>
      <c r="Q1729" s="1"/>
      <c r="S1729" s="5"/>
      <c r="T1729" s="41"/>
      <c r="U1729" s="8"/>
      <c r="W1729" s="2" t="s">
        <v>468</v>
      </c>
      <c r="X1729" s="45" t="str" cm="1">
        <f t="array" ref="X1729">IF(X1566="TRUE",IF(AND(C1725&lt;&gt;1,C1726:C1731="",S1725:U1731=""), "FALSE","TRUE"),"FALSE")</f>
        <v>FALSE</v>
      </c>
      <c r="Z1729" s="1"/>
    </row>
    <row r="1730" spans="2:26" hidden="1" outlineLevel="1" x14ac:dyDescent="0.4">
      <c r="B1730" s="7" t="s">
        <v>530</v>
      </c>
      <c r="C1730" s="8"/>
      <c r="D1730" s="31"/>
      <c r="E1730" s="2" t="s">
        <v>566</v>
      </c>
      <c r="F1730" s="2" t="str">
        <f>IF(OR($C$87="治験計画届", $C$87="治験計画変更届"), "^$","^.{1,120}$|^$")</f>
        <v>^.{1,120}$|^$</v>
      </c>
      <c r="G1730" s="2" t="str">
        <f t="shared" si="81"/>
        <v>入力してください(120文字以内)</v>
      </c>
      <c r="H1730" s="2">
        <v>225</v>
      </c>
      <c r="I1730" s="2">
        <v>207</v>
      </c>
      <c r="K1730" s="2">
        <v>120</v>
      </c>
      <c r="L1730" s="2" t="s">
        <v>30</v>
      </c>
      <c r="M1730" s="2" t="s">
        <v>476</v>
      </c>
      <c r="N1730" s="2" t="s">
        <v>479</v>
      </c>
      <c r="O1730" s="2" t="s">
        <v>520</v>
      </c>
      <c r="Q1730" s="1"/>
      <c r="S1730" s="5"/>
      <c r="T1730" s="41"/>
      <c r="U1730" s="8"/>
      <c r="W1730" s="2" t="s">
        <v>468</v>
      </c>
      <c r="X1730" s="45" t="str" cm="1">
        <f t="array" ref="X1730">IF(X1566="TRUE",IF(AND(C1725&lt;&gt;1,C1726:C1731="",S1725:U1731=""), "FALSE","TRUE"),"FALSE")</f>
        <v>FALSE</v>
      </c>
      <c r="Z1730" s="1"/>
    </row>
    <row r="1731" spans="2:26" hidden="1" outlineLevel="1" x14ac:dyDescent="0.4">
      <c r="B1731" s="7" t="s">
        <v>532</v>
      </c>
      <c r="C1731" s="8"/>
      <c r="D1731" s="31"/>
      <c r="E1731" s="2" t="s">
        <v>533</v>
      </c>
      <c r="F1731" s="2" t="str">
        <f>IF(OR($C$87="治験計画届", $C$87="治験計画変更届"), "^$","^.{1,120}$|^$")</f>
        <v>^.{1,120}$|^$</v>
      </c>
      <c r="G1731" s="2" t="str">
        <f t="shared" si="81"/>
        <v>入力してください(120文字以内)</v>
      </c>
      <c r="H1731" s="2">
        <v>225</v>
      </c>
      <c r="I1731" s="2">
        <v>207</v>
      </c>
      <c r="K1731" s="2">
        <v>120</v>
      </c>
      <c r="L1731" s="2" t="s">
        <v>30</v>
      </c>
      <c r="M1731" s="2" t="s">
        <v>476</v>
      </c>
      <c r="N1731" s="2" t="s">
        <v>479</v>
      </c>
      <c r="O1731" s="2" t="s">
        <v>520</v>
      </c>
      <c r="Q1731" s="1"/>
      <c r="S1731" s="5"/>
      <c r="T1731" s="41"/>
      <c r="U1731" s="8"/>
      <c r="W1731" s="2" t="s">
        <v>468</v>
      </c>
      <c r="X1731" s="45" t="str" cm="1">
        <f t="array" ref="X1731">IF(X1566="TRUE",IF(AND(C1725&lt;&gt;1,C1726:C1731="",S1725:U1731=""), "FALSE","TRUE"),"FALSE")</f>
        <v>FALSE</v>
      </c>
      <c r="Z1731" s="1"/>
    </row>
    <row r="1732" spans="2:26" hidden="1" outlineLevel="1" x14ac:dyDescent="0.4">
      <c r="B1732" s="7" t="s">
        <v>134</v>
      </c>
      <c r="C1732" s="5">
        <v>13</v>
      </c>
      <c r="D1732" s="30"/>
      <c r="E1732" s="2" t="s">
        <v>392</v>
      </c>
      <c r="F1732" s="2" t="s">
        <v>102</v>
      </c>
      <c r="G1732" s="2" t="s">
        <v>103</v>
      </c>
      <c r="H1732" s="2">
        <v>225</v>
      </c>
      <c r="I1732" s="2">
        <v>207</v>
      </c>
      <c r="K1732" s="2">
        <v>3</v>
      </c>
      <c r="L1732" s="2" t="s">
        <v>136</v>
      </c>
      <c r="M1732" s="2" t="s">
        <v>476</v>
      </c>
      <c r="N1732" s="2" t="s">
        <v>479</v>
      </c>
      <c r="O1732" s="2" t="s">
        <v>520</v>
      </c>
      <c r="Q1732" s="1"/>
      <c r="S1732" s="5"/>
      <c r="T1732" s="41"/>
      <c r="U1732" s="8"/>
      <c r="V1732" s="2" t="s">
        <v>105</v>
      </c>
      <c r="W1732" s="2" t="s">
        <v>561</v>
      </c>
      <c r="X1732" s="45" t="str" cm="1">
        <f t="array" ref="X1732">IF(X1566="TRUE",IF(AND(C1732&lt;&gt;1,C1733:C1738="",S1732:U1738=""), "FALSE","TRUE"),"FALSE")</f>
        <v>FALSE</v>
      </c>
      <c r="Z1732" s="1"/>
    </row>
    <row r="1733" spans="2:26" hidden="1" outlineLevel="1" x14ac:dyDescent="0.4">
      <c r="B1733" s="7" t="s">
        <v>522</v>
      </c>
      <c r="C1733" s="8"/>
      <c r="D1733" s="31"/>
      <c r="E1733" s="2" t="s">
        <v>523</v>
      </c>
      <c r="F1733" s="2" t="s">
        <v>485</v>
      </c>
      <c r="G1733" s="2" t="s">
        <v>369</v>
      </c>
      <c r="H1733" s="2">
        <v>225</v>
      </c>
      <c r="I1733" s="2">
        <v>207</v>
      </c>
      <c r="K1733" s="2">
        <v>240</v>
      </c>
      <c r="L1733" s="2" t="s">
        <v>30</v>
      </c>
      <c r="M1733" s="2" t="s">
        <v>476</v>
      </c>
      <c r="N1733" s="2" t="s">
        <v>479</v>
      </c>
      <c r="O1733" s="2" t="s">
        <v>520</v>
      </c>
      <c r="Q1733" s="1"/>
      <c r="S1733" s="5"/>
      <c r="T1733" s="41"/>
      <c r="U1733" s="8"/>
      <c r="W1733" s="2" t="s">
        <v>465</v>
      </c>
      <c r="X1733" s="45" t="str" cm="1">
        <f t="array" ref="X1733">IF(X1566="TRUE",IF(AND(C1732&lt;&gt;1,C1733:C1738="",S1732:U1738=""), "FALSE","TRUE"),"FALSE")</f>
        <v>FALSE</v>
      </c>
      <c r="Z1733" s="1"/>
    </row>
    <row r="1734" spans="2:26" hidden="1" outlineLevel="1" x14ac:dyDescent="0.4">
      <c r="B1734" s="7" t="s">
        <v>524</v>
      </c>
      <c r="C1734" s="8"/>
      <c r="D1734" s="31"/>
      <c r="E1734" s="2" t="s">
        <v>525</v>
      </c>
      <c r="F1734" s="2" t="s">
        <v>114</v>
      </c>
      <c r="G1734" s="2" t="s">
        <v>115</v>
      </c>
      <c r="H1734" s="2">
        <v>225</v>
      </c>
      <c r="I1734" s="2">
        <v>207</v>
      </c>
      <c r="K1734" s="2">
        <v>120</v>
      </c>
      <c r="L1734" s="2" t="s">
        <v>30</v>
      </c>
      <c r="M1734" s="2" t="s">
        <v>476</v>
      </c>
      <c r="N1734" s="2" t="s">
        <v>479</v>
      </c>
      <c r="O1734" s="2" t="s">
        <v>520</v>
      </c>
      <c r="Q1734" s="1"/>
      <c r="S1734" s="5"/>
      <c r="T1734" s="41"/>
      <c r="U1734" s="8"/>
      <c r="W1734" s="2" t="s">
        <v>468</v>
      </c>
      <c r="X1734" s="45" t="str" cm="1">
        <f t="array" ref="X1734">IF(X1566="TRUE",IF(AND(C1732&lt;&gt;1,C1733:C1738="",S1732:U1738=""), "FALSE","TRUE"),"FALSE")</f>
        <v>FALSE</v>
      </c>
      <c r="Z1734" s="1"/>
    </row>
    <row r="1735" spans="2:26" hidden="1" outlineLevel="1" x14ac:dyDescent="0.4">
      <c r="B1735" s="7" t="s">
        <v>526</v>
      </c>
      <c r="C1735" s="8"/>
      <c r="D1735" s="31"/>
      <c r="E1735" s="2" t="s">
        <v>527</v>
      </c>
      <c r="F1735" s="2" t="str">
        <f>IF(OR($C$87="治験計画届", $C$87="治験計画変更届"), "^$","^.{1,120}$|^$")</f>
        <v>^.{1,120}$|^$</v>
      </c>
      <c r="G1735" s="2" t="str">
        <f>IF(F1735="^$", "入力しないでください","入力してください(120文字以内)")</f>
        <v>入力してください(120文字以内)</v>
      </c>
      <c r="H1735" s="2">
        <v>225</v>
      </c>
      <c r="I1735" s="2">
        <v>207</v>
      </c>
      <c r="K1735" s="2">
        <v>120</v>
      </c>
      <c r="L1735" s="2" t="s">
        <v>30</v>
      </c>
      <c r="M1735" s="2" t="s">
        <v>476</v>
      </c>
      <c r="N1735" s="2" t="s">
        <v>479</v>
      </c>
      <c r="O1735" s="2" t="s">
        <v>520</v>
      </c>
      <c r="Q1735" s="1"/>
      <c r="S1735" s="5"/>
      <c r="T1735" s="41"/>
      <c r="U1735" s="8"/>
      <c r="W1735" s="2" t="s">
        <v>468</v>
      </c>
      <c r="X1735" s="45" t="str" cm="1">
        <f t="array" ref="X1735">IF(X1566="TRUE",IF(AND(C1732&lt;&gt;1,C1733:C1738="",S1732:U1738=""), "FALSE","TRUE"),"FALSE")</f>
        <v>FALSE</v>
      </c>
      <c r="Z1735" s="1"/>
    </row>
    <row r="1736" spans="2:26" hidden="1" outlineLevel="1" x14ac:dyDescent="0.4">
      <c r="B1736" s="7" t="s">
        <v>528</v>
      </c>
      <c r="C1736" s="8"/>
      <c r="D1736" s="31"/>
      <c r="E1736" s="2" t="s">
        <v>529</v>
      </c>
      <c r="F1736" s="2" t="str">
        <f>IF(OR($C$87="治験計画届", $C$87="治験計画変更届"), "^$","^.{1,120}$|^$")</f>
        <v>^.{1,120}$|^$</v>
      </c>
      <c r="G1736" s="2" t="str">
        <f t="shared" ref="G1736:G1738" si="82">IF(F1736="^$", "入力しないでください","入力してください(120文字以内)")</f>
        <v>入力してください(120文字以内)</v>
      </c>
      <c r="H1736" s="2">
        <v>225</v>
      </c>
      <c r="I1736" s="2">
        <v>207</v>
      </c>
      <c r="K1736" s="2">
        <v>120</v>
      </c>
      <c r="L1736" s="2" t="s">
        <v>30</v>
      </c>
      <c r="M1736" s="2" t="s">
        <v>476</v>
      </c>
      <c r="N1736" s="2" t="s">
        <v>479</v>
      </c>
      <c r="O1736" s="2" t="s">
        <v>520</v>
      </c>
      <c r="Q1736" s="1"/>
      <c r="S1736" s="5"/>
      <c r="T1736" s="41"/>
      <c r="U1736" s="8"/>
      <c r="W1736" s="2" t="s">
        <v>468</v>
      </c>
      <c r="X1736" s="45" t="str" cm="1">
        <f t="array" ref="X1736">IF(X1566="TRUE",IF(AND(C1732&lt;&gt;1,C1733:C1738="",S1732:U1738=""), "FALSE","TRUE"),"FALSE")</f>
        <v>FALSE</v>
      </c>
      <c r="Z1736" s="1"/>
    </row>
    <row r="1737" spans="2:26" hidden="1" outlineLevel="1" x14ac:dyDescent="0.4">
      <c r="B1737" s="7" t="s">
        <v>530</v>
      </c>
      <c r="C1737" s="8"/>
      <c r="D1737" s="31"/>
      <c r="E1737" s="2" t="s">
        <v>566</v>
      </c>
      <c r="F1737" s="2" t="str">
        <f>IF(OR($C$87="治験計画届", $C$87="治験計画変更届"), "^$","^.{1,120}$|^$")</f>
        <v>^.{1,120}$|^$</v>
      </c>
      <c r="G1737" s="2" t="str">
        <f t="shared" si="82"/>
        <v>入力してください(120文字以内)</v>
      </c>
      <c r="H1737" s="2">
        <v>225</v>
      </c>
      <c r="I1737" s="2">
        <v>207</v>
      </c>
      <c r="K1737" s="2">
        <v>120</v>
      </c>
      <c r="L1737" s="2" t="s">
        <v>30</v>
      </c>
      <c r="M1737" s="2" t="s">
        <v>476</v>
      </c>
      <c r="N1737" s="2" t="s">
        <v>479</v>
      </c>
      <c r="O1737" s="2" t="s">
        <v>520</v>
      </c>
      <c r="Q1737" s="1"/>
      <c r="S1737" s="5"/>
      <c r="T1737" s="41"/>
      <c r="U1737" s="8"/>
      <c r="W1737" s="2" t="s">
        <v>468</v>
      </c>
      <c r="X1737" s="45" t="str" cm="1">
        <f t="array" ref="X1737">IF(X1566="TRUE",IF(AND(C1732&lt;&gt;1,C1733:C1738="",S1732:U1738=""), "FALSE","TRUE"),"FALSE")</f>
        <v>FALSE</v>
      </c>
      <c r="Z1737" s="1"/>
    </row>
    <row r="1738" spans="2:26" hidden="1" outlineLevel="1" x14ac:dyDescent="0.4">
      <c r="B1738" s="7" t="s">
        <v>532</v>
      </c>
      <c r="C1738" s="8"/>
      <c r="D1738" s="31"/>
      <c r="E1738" s="2" t="s">
        <v>533</v>
      </c>
      <c r="F1738" s="2" t="str">
        <f>IF(OR($C$87="治験計画届", $C$87="治験計画変更届"), "^$","^.{1,120}$|^$")</f>
        <v>^.{1,120}$|^$</v>
      </c>
      <c r="G1738" s="2" t="str">
        <f t="shared" si="82"/>
        <v>入力してください(120文字以内)</v>
      </c>
      <c r="H1738" s="2">
        <v>225</v>
      </c>
      <c r="I1738" s="2">
        <v>207</v>
      </c>
      <c r="K1738" s="2">
        <v>120</v>
      </c>
      <c r="L1738" s="2" t="s">
        <v>30</v>
      </c>
      <c r="M1738" s="2" t="s">
        <v>476</v>
      </c>
      <c r="N1738" s="2" t="s">
        <v>479</v>
      </c>
      <c r="O1738" s="2" t="s">
        <v>520</v>
      </c>
      <c r="Q1738" s="1"/>
      <c r="S1738" s="5"/>
      <c r="T1738" s="41"/>
      <c r="U1738" s="8"/>
      <c r="W1738" s="2" t="s">
        <v>468</v>
      </c>
      <c r="X1738" s="45" t="str" cm="1">
        <f t="array" ref="X1738">IF(X1566="TRUE",IF(AND(C1732&lt;&gt;1,C1733:C1738="",S1732:U1738=""), "FALSE","TRUE"),"FALSE")</f>
        <v>FALSE</v>
      </c>
      <c r="Z1738" s="1"/>
    </row>
    <row r="1739" spans="2:26" hidden="1" outlineLevel="1" x14ac:dyDescent="0.4">
      <c r="B1739" s="7" t="s">
        <v>134</v>
      </c>
      <c r="C1739" s="5">
        <v>14</v>
      </c>
      <c r="D1739" s="30"/>
      <c r="E1739" s="2" t="s">
        <v>392</v>
      </c>
      <c r="F1739" s="2" t="s">
        <v>102</v>
      </c>
      <c r="G1739" s="2" t="s">
        <v>103</v>
      </c>
      <c r="H1739" s="2">
        <v>225</v>
      </c>
      <c r="I1739" s="2">
        <v>207</v>
      </c>
      <c r="K1739" s="2">
        <v>3</v>
      </c>
      <c r="L1739" s="2" t="s">
        <v>136</v>
      </c>
      <c r="M1739" s="2" t="s">
        <v>476</v>
      </c>
      <c r="N1739" s="2" t="s">
        <v>479</v>
      </c>
      <c r="O1739" s="2" t="s">
        <v>520</v>
      </c>
      <c r="Q1739" s="1"/>
      <c r="S1739" s="5"/>
      <c r="T1739" s="41"/>
      <c r="U1739" s="8"/>
      <c r="V1739" s="2" t="s">
        <v>105</v>
      </c>
      <c r="W1739" s="2" t="s">
        <v>561</v>
      </c>
      <c r="X1739" s="45" t="str" cm="1">
        <f t="array" ref="X1739">IF(X1566="TRUE",IF(AND(C1739&lt;&gt;1,C1740:C1745="",S1739:U1745=""), "FALSE","TRUE"),"FALSE")</f>
        <v>FALSE</v>
      </c>
      <c r="Z1739" s="1"/>
    </row>
    <row r="1740" spans="2:26" hidden="1" outlineLevel="1" x14ac:dyDescent="0.4">
      <c r="B1740" s="7" t="s">
        <v>522</v>
      </c>
      <c r="C1740" s="8"/>
      <c r="D1740" s="31"/>
      <c r="E1740" s="2" t="s">
        <v>523</v>
      </c>
      <c r="F1740" s="2" t="s">
        <v>485</v>
      </c>
      <c r="G1740" s="2" t="s">
        <v>369</v>
      </c>
      <c r="H1740" s="2">
        <v>225</v>
      </c>
      <c r="I1740" s="2">
        <v>207</v>
      </c>
      <c r="K1740" s="2">
        <v>240</v>
      </c>
      <c r="L1740" s="2" t="s">
        <v>30</v>
      </c>
      <c r="M1740" s="2" t="s">
        <v>476</v>
      </c>
      <c r="N1740" s="2" t="s">
        <v>479</v>
      </c>
      <c r="O1740" s="2" t="s">
        <v>520</v>
      </c>
      <c r="Q1740" s="1"/>
      <c r="S1740" s="5"/>
      <c r="T1740" s="41"/>
      <c r="U1740" s="8"/>
      <c r="W1740" s="2" t="s">
        <v>465</v>
      </c>
      <c r="X1740" s="45" t="str" cm="1">
        <f t="array" ref="X1740">IF(X1566="TRUE",IF(AND(C1739&lt;&gt;1,C1740:C1745="",S1739:U1745=""), "FALSE","TRUE"),"FALSE")</f>
        <v>FALSE</v>
      </c>
      <c r="Z1740" s="1"/>
    </row>
    <row r="1741" spans="2:26" hidden="1" outlineLevel="1" x14ac:dyDescent="0.4">
      <c r="B1741" s="7" t="s">
        <v>524</v>
      </c>
      <c r="C1741" s="8"/>
      <c r="D1741" s="31"/>
      <c r="E1741" s="2" t="s">
        <v>525</v>
      </c>
      <c r="F1741" s="2" t="s">
        <v>114</v>
      </c>
      <c r="G1741" s="2" t="s">
        <v>115</v>
      </c>
      <c r="H1741" s="2">
        <v>225</v>
      </c>
      <c r="I1741" s="2">
        <v>207</v>
      </c>
      <c r="K1741" s="2">
        <v>120</v>
      </c>
      <c r="L1741" s="2" t="s">
        <v>30</v>
      </c>
      <c r="M1741" s="2" t="s">
        <v>476</v>
      </c>
      <c r="N1741" s="2" t="s">
        <v>479</v>
      </c>
      <c r="O1741" s="2" t="s">
        <v>520</v>
      </c>
      <c r="Q1741" s="1"/>
      <c r="S1741" s="5"/>
      <c r="T1741" s="41"/>
      <c r="U1741" s="8"/>
      <c r="W1741" s="2" t="s">
        <v>468</v>
      </c>
      <c r="X1741" s="45" t="str" cm="1">
        <f t="array" ref="X1741">IF(X1566="TRUE",IF(AND(C1739&lt;&gt;1,C1740:C1745="",S1739:U1745=""), "FALSE","TRUE"),"FALSE")</f>
        <v>FALSE</v>
      </c>
      <c r="Z1741" s="1"/>
    </row>
    <row r="1742" spans="2:26" hidden="1" outlineLevel="1" x14ac:dyDescent="0.4">
      <c r="B1742" s="7" t="s">
        <v>526</v>
      </c>
      <c r="C1742" s="8"/>
      <c r="D1742" s="31"/>
      <c r="E1742" s="2" t="s">
        <v>527</v>
      </c>
      <c r="F1742" s="2" t="str">
        <f>IF(OR($C$87="治験計画届", $C$87="治験計画変更届"), "^$","^.{1,120}$|^$")</f>
        <v>^.{1,120}$|^$</v>
      </c>
      <c r="G1742" s="2" t="str">
        <f>IF(F1742="^$", "入力しないでください","入力してください(120文字以内)")</f>
        <v>入力してください(120文字以内)</v>
      </c>
      <c r="H1742" s="2">
        <v>225</v>
      </c>
      <c r="I1742" s="2">
        <v>207</v>
      </c>
      <c r="K1742" s="2">
        <v>120</v>
      </c>
      <c r="L1742" s="2" t="s">
        <v>30</v>
      </c>
      <c r="M1742" s="2" t="s">
        <v>476</v>
      </c>
      <c r="N1742" s="2" t="s">
        <v>479</v>
      </c>
      <c r="O1742" s="2" t="s">
        <v>520</v>
      </c>
      <c r="Q1742" s="1"/>
      <c r="S1742" s="5"/>
      <c r="T1742" s="41"/>
      <c r="U1742" s="8"/>
      <c r="W1742" s="2" t="s">
        <v>468</v>
      </c>
      <c r="X1742" s="45" t="str" cm="1">
        <f t="array" ref="X1742">IF(X1566="TRUE",IF(AND(C1739&lt;&gt;1,C1740:C1745="",S1739:U1745=""), "FALSE","TRUE"),"FALSE")</f>
        <v>FALSE</v>
      </c>
      <c r="Z1742" s="1"/>
    </row>
    <row r="1743" spans="2:26" hidden="1" outlineLevel="1" x14ac:dyDescent="0.4">
      <c r="B1743" s="7" t="s">
        <v>528</v>
      </c>
      <c r="C1743" s="8"/>
      <c r="D1743" s="31"/>
      <c r="E1743" s="2" t="s">
        <v>529</v>
      </c>
      <c r="F1743" s="2" t="str">
        <f>IF(OR($C$87="治験計画届", $C$87="治験計画変更届"), "^$","^.{1,120}$|^$")</f>
        <v>^.{1,120}$|^$</v>
      </c>
      <c r="G1743" s="2" t="str">
        <f t="shared" ref="G1743:G1745" si="83">IF(F1743="^$", "入力しないでください","入力してください(120文字以内)")</f>
        <v>入力してください(120文字以内)</v>
      </c>
      <c r="H1743" s="2">
        <v>225</v>
      </c>
      <c r="I1743" s="2">
        <v>207</v>
      </c>
      <c r="K1743" s="2">
        <v>120</v>
      </c>
      <c r="L1743" s="2" t="s">
        <v>30</v>
      </c>
      <c r="M1743" s="2" t="s">
        <v>476</v>
      </c>
      <c r="N1743" s="2" t="s">
        <v>479</v>
      </c>
      <c r="O1743" s="2" t="s">
        <v>520</v>
      </c>
      <c r="Q1743" s="1"/>
      <c r="S1743" s="5"/>
      <c r="T1743" s="41"/>
      <c r="U1743" s="8"/>
      <c r="W1743" s="2" t="s">
        <v>468</v>
      </c>
      <c r="X1743" s="45" t="str" cm="1">
        <f t="array" ref="X1743">IF(X1566="TRUE",IF(AND(C1739&lt;&gt;1,C1740:C1745="",S1739:U1745=""), "FALSE","TRUE"),"FALSE")</f>
        <v>FALSE</v>
      </c>
      <c r="Z1743" s="1"/>
    </row>
    <row r="1744" spans="2:26" hidden="1" outlineLevel="1" x14ac:dyDescent="0.4">
      <c r="B1744" s="7" t="s">
        <v>530</v>
      </c>
      <c r="C1744" s="8"/>
      <c r="D1744" s="31"/>
      <c r="E1744" s="2" t="s">
        <v>566</v>
      </c>
      <c r="F1744" s="2" t="str">
        <f>IF(OR($C$87="治験計画届", $C$87="治験計画変更届"), "^$","^.{1,120}$|^$")</f>
        <v>^.{1,120}$|^$</v>
      </c>
      <c r="G1744" s="2" t="str">
        <f t="shared" si="83"/>
        <v>入力してください(120文字以内)</v>
      </c>
      <c r="H1744" s="2">
        <v>225</v>
      </c>
      <c r="I1744" s="2">
        <v>207</v>
      </c>
      <c r="K1744" s="2">
        <v>120</v>
      </c>
      <c r="L1744" s="2" t="s">
        <v>30</v>
      </c>
      <c r="M1744" s="2" t="s">
        <v>476</v>
      </c>
      <c r="N1744" s="2" t="s">
        <v>479</v>
      </c>
      <c r="O1744" s="2" t="s">
        <v>520</v>
      </c>
      <c r="Q1744" s="1"/>
      <c r="S1744" s="5"/>
      <c r="T1744" s="41"/>
      <c r="U1744" s="8"/>
      <c r="W1744" s="2" t="s">
        <v>468</v>
      </c>
      <c r="X1744" s="45" t="str" cm="1">
        <f t="array" ref="X1744">IF(X1566="TRUE",IF(AND(C1739&lt;&gt;1,C1740:C1745="",S1739:U1745=""), "FALSE","TRUE"),"FALSE")</f>
        <v>FALSE</v>
      </c>
      <c r="Z1744" s="1"/>
    </row>
    <row r="1745" spans="2:26" hidden="1" outlineLevel="1" x14ac:dyDescent="0.4">
      <c r="B1745" s="7" t="s">
        <v>532</v>
      </c>
      <c r="C1745" s="8"/>
      <c r="D1745" s="31"/>
      <c r="E1745" s="2" t="s">
        <v>533</v>
      </c>
      <c r="F1745" s="2" t="str">
        <f>IF(OR($C$87="治験計画届", $C$87="治験計画変更届"), "^$","^.{1,120}$|^$")</f>
        <v>^.{1,120}$|^$</v>
      </c>
      <c r="G1745" s="2" t="str">
        <f t="shared" si="83"/>
        <v>入力してください(120文字以内)</v>
      </c>
      <c r="H1745" s="2">
        <v>225</v>
      </c>
      <c r="I1745" s="2">
        <v>207</v>
      </c>
      <c r="K1745" s="2">
        <v>120</v>
      </c>
      <c r="L1745" s="2" t="s">
        <v>30</v>
      </c>
      <c r="M1745" s="2" t="s">
        <v>476</v>
      </c>
      <c r="N1745" s="2" t="s">
        <v>479</v>
      </c>
      <c r="O1745" s="2" t="s">
        <v>520</v>
      </c>
      <c r="Q1745" s="1"/>
      <c r="S1745" s="5"/>
      <c r="T1745" s="41"/>
      <c r="U1745" s="8"/>
      <c r="W1745" s="2" t="s">
        <v>468</v>
      </c>
      <c r="X1745" s="45" t="str" cm="1">
        <f t="array" ref="X1745">IF(X1566="TRUE",IF(AND(C1739&lt;&gt;1,C1740:C1745="",S1739:U1745=""), "FALSE","TRUE"),"FALSE")</f>
        <v>FALSE</v>
      </c>
      <c r="Z1745" s="1"/>
    </row>
    <row r="1746" spans="2:26" hidden="1" outlineLevel="1" x14ac:dyDescent="0.4">
      <c r="B1746" s="7" t="s">
        <v>134</v>
      </c>
      <c r="C1746" s="5">
        <v>15</v>
      </c>
      <c r="D1746" s="30"/>
      <c r="E1746" s="2" t="s">
        <v>392</v>
      </c>
      <c r="F1746" s="2" t="s">
        <v>102</v>
      </c>
      <c r="G1746" s="2" t="s">
        <v>103</v>
      </c>
      <c r="H1746" s="2">
        <v>225</v>
      </c>
      <c r="I1746" s="2">
        <v>207</v>
      </c>
      <c r="K1746" s="2">
        <v>3</v>
      </c>
      <c r="L1746" s="2" t="s">
        <v>136</v>
      </c>
      <c r="M1746" s="2" t="s">
        <v>476</v>
      </c>
      <c r="N1746" s="2" t="s">
        <v>479</v>
      </c>
      <c r="O1746" s="2" t="s">
        <v>520</v>
      </c>
      <c r="Q1746" s="1"/>
      <c r="S1746" s="5"/>
      <c r="T1746" s="41"/>
      <c r="U1746" s="8"/>
      <c r="V1746" s="2" t="s">
        <v>105</v>
      </c>
      <c r="W1746" s="2" t="s">
        <v>561</v>
      </c>
      <c r="X1746" s="45" t="str" cm="1">
        <f t="array" ref="X1746">IF(X1566="TRUE",IF(AND(C1746&lt;&gt;1,C1747:C1752="",S1746:U1752=""), "FALSE","TRUE"),"FALSE")</f>
        <v>FALSE</v>
      </c>
      <c r="Z1746" s="1"/>
    </row>
    <row r="1747" spans="2:26" hidden="1" outlineLevel="1" x14ac:dyDescent="0.4">
      <c r="B1747" s="7" t="s">
        <v>522</v>
      </c>
      <c r="C1747" s="8"/>
      <c r="D1747" s="31"/>
      <c r="E1747" s="2" t="s">
        <v>523</v>
      </c>
      <c r="F1747" s="2" t="s">
        <v>485</v>
      </c>
      <c r="G1747" s="2" t="s">
        <v>369</v>
      </c>
      <c r="H1747" s="2">
        <v>225</v>
      </c>
      <c r="I1747" s="2">
        <v>207</v>
      </c>
      <c r="K1747" s="2">
        <v>240</v>
      </c>
      <c r="L1747" s="2" t="s">
        <v>30</v>
      </c>
      <c r="M1747" s="2" t="s">
        <v>476</v>
      </c>
      <c r="N1747" s="2" t="s">
        <v>479</v>
      </c>
      <c r="O1747" s="2" t="s">
        <v>520</v>
      </c>
      <c r="Q1747" s="1"/>
      <c r="S1747" s="5"/>
      <c r="T1747" s="41"/>
      <c r="U1747" s="8"/>
      <c r="W1747" s="2" t="s">
        <v>465</v>
      </c>
      <c r="X1747" s="45" t="str" cm="1">
        <f t="array" ref="X1747">IF(X1566="TRUE",IF(AND(C1746&lt;&gt;1,C1747:C1752="",S1746:U1752=""), "FALSE","TRUE"),"FALSE")</f>
        <v>FALSE</v>
      </c>
      <c r="Z1747" s="1"/>
    </row>
    <row r="1748" spans="2:26" hidden="1" outlineLevel="1" x14ac:dyDescent="0.4">
      <c r="B1748" s="7" t="s">
        <v>524</v>
      </c>
      <c r="C1748" s="8"/>
      <c r="D1748" s="31"/>
      <c r="E1748" s="2" t="s">
        <v>525</v>
      </c>
      <c r="F1748" s="2" t="s">
        <v>114</v>
      </c>
      <c r="G1748" s="2" t="s">
        <v>115</v>
      </c>
      <c r="H1748" s="2">
        <v>225</v>
      </c>
      <c r="I1748" s="2">
        <v>207</v>
      </c>
      <c r="K1748" s="2">
        <v>120</v>
      </c>
      <c r="L1748" s="2" t="s">
        <v>30</v>
      </c>
      <c r="M1748" s="2" t="s">
        <v>476</v>
      </c>
      <c r="N1748" s="2" t="s">
        <v>479</v>
      </c>
      <c r="O1748" s="2" t="s">
        <v>520</v>
      </c>
      <c r="Q1748" s="1"/>
      <c r="S1748" s="5"/>
      <c r="T1748" s="41"/>
      <c r="U1748" s="8"/>
      <c r="W1748" s="2" t="s">
        <v>468</v>
      </c>
      <c r="X1748" s="45" t="str" cm="1">
        <f t="array" ref="X1748">IF(X1566="TRUE",IF(AND(C1746&lt;&gt;1,C1747:C1752="",S1746:U1752=""), "FALSE","TRUE"),"FALSE")</f>
        <v>FALSE</v>
      </c>
      <c r="Z1748" s="1"/>
    </row>
    <row r="1749" spans="2:26" hidden="1" outlineLevel="1" x14ac:dyDescent="0.4">
      <c r="B1749" s="7" t="s">
        <v>526</v>
      </c>
      <c r="C1749" s="8"/>
      <c r="D1749" s="31"/>
      <c r="E1749" s="2" t="s">
        <v>527</v>
      </c>
      <c r="F1749" s="2" t="str">
        <f>IF(OR($C$87="治験計画届", $C$87="治験計画変更届"), "^$","^.{1,120}$|^$")</f>
        <v>^.{1,120}$|^$</v>
      </c>
      <c r="G1749" s="2" t="str">
        <f>IF(F1749="^$", "入力しないでください","入力してください(120文字以内)")</f>
        <v>入力してください(120文字以内)</v>
      </c>
      <c r="H1749" s="2">
        <v>225</v>
      </c>
      <c r="I1749" s="2">
        <v>207</v>
      </c>
      <c r="K1749" s="2">
        <v>120</v>
      </c>
      <c r="L1749" s="2" t="s">
        <v>30</v>
      </c>
      <c r="M1749" s="2" t="s">
        <v>476</v>
      </c>
      <c r="N1749" s="2" t="s">
        <v>479</v>
      </c>
      <c r="O1749" s="2" t="s">
        <v>520</v>
      </c>
      <c r="Q1749" s="1"/>
      <c r="S1749" s="5"/>
      <c r="T1749" s="41"/>
      <c r="U1749" s="8"/>
      <c r="W1749" s="2" t="s">
        <v>468</v>
      </c>
      <c r="X1749" s="45" t="str" cm="1">
        <f t="array" ref="X1749">IF(X1566="TRUE",IF(AND(C1746&lt;&gt;1,C1747:C1752="",S1746:U1752=""), "FALSE","TRUE"),"FALSE")</f>
        <v>FALSE</v>
      </c>
      <c r="Z1749" s="1"/>
    </row>
    <row r="1750" spans="2:26" hidden="1" outlineLevel="1" x14ac:dyDescent="0.4">
      <c r="B1750" s="7" t="s">
        <v>528</v>
      </c>
      <c r="C1750" s="8"/>
      <c r="D1750" s="31"/>
      <c r="E1750" s="2" t="s">
        <v>529</v>
      </c>
      <c r="F1750" s="2" t="str">
        <f>IF(OR($C$87="治験計画届", $C$87="治験計画変更届"), "^$","^.{1,120}$|^$")</f>
        <v>^.{1,120}$|^$</v>
      </c>
      <c r="G1750" s="2" t="str">
        <f t="shared" ref="G1750:G1752" si="84">IF(F1750="^$", "入力しないでください","入力してください(120文字以内)")</f>
        <v>入力してください(120文字以内)</v>
      </c>
      <c r="H1750" s="2">
        <v>225</v>
      </c>
      <c r="I1750" s="2">
        <v>207</v>
      </c>
      <c r="K1750" s="2">
        <v>120</v>
      </c>
      <c r="L1750" s="2" t="s">
        <v>30</v>
      </c>
      <c r="M1750" s="2" t="s">
        <v>476</v>
      </c>
      <c r="N1750" s="2" t="s">
        <v>479</v>
      </c>
      <c r="O1750" s="2" t="s">
        <v>520</v>
      </c>
      <c r="Q1750" s="1"/>
      <c r="S1750" s="5"/>
      <c r="T1750" s="41"/>
      <c r="U1750" s="8"/>
      <c r="W1750" s="2" t="s">
        <v>468</v>
      </c>
      <c r="X1750" s="45" t="str" cm="1">
        <f t="array" ref="X1750">IF(X1566="TRUE",IF(AND(C1746&lt;&gt;1,C1747:C1752="",S1746:U1752=""), "FALSE","TRUE"),"FALSE")</f>
        <v>FALSE</v>
      </c>
      <c r="Z1750" s="1"/>
    </row>
    <row r="1751" spans="2:26" hidden="1" outlineLevel="1" x14ac:dyDescent="0.4">
      <c r="B1751" s="7" t="s">
        <v>530</v>
      </c>
      <c r="C1751" s="8"/>
      <c r="D1751" s="31"/>
      <c r="E1751" s="2" t="s">
        <v>566</v>
      </c>
      <c r="F1751" s="2" t="str">
        <f>IF(OR($C$87="治験計画届", $C$87="治験計画変更届"), "^$","^.{1,120}$|^$")</f>
        <v>^.{1,120}$|^$</v>
      </c>
      <c r="G1751" s="2" t="str">
        <f t="shared" si="84"/>
        <v>入力してください(120文字以内)</v>
      </c>
      <c r="H1751" s="2">
        <v>225</v>
      </c>
      <c r="I1751" s="2">
        <v>207</v>
      </c>
      <c r="K1751" s="2">
        <v>120</v>
      </c>
      <c r="L1751" s="2" t="s">
        <v>30</v>
      </c>
      <c r="M1751" s="2" t="s">
        <v>476</v>
      </c>
      <c r="N1751" s="2" t="s">
        <v>479</v>
      </c>
      <c r="O1751" s="2" t="s">
        <v>520</v>
      </c>
      <c r="Q1751" s="1"/>
      <c r="S1751" s="5"/>
      <c r="T1751" s="41"/>
      <c r="U1751" s="8"/>
      <c r="W1751" s="2" t="s">
        <v>468</v>
      </c>
      <c r="X1751" s="45" t="str" cm="1">
        <f t="array" ref="X1751">IF(X1566="TRUE",IF(AND(C1746&lt;&gt;1,C1747:C1752="",S1746:U1752=""), "FALSE","TRUE"),"FALSE")</f>
        <v>FALSE</v>
      </c>
      <c r="Z1751" s="1"/>
    </row>
    <row r="1752" spans="2:26" hidden="1" outlineLevel="1" x14ac:dyDescent="0.4">
      <c r="B1752" s="7" t="s">
        <v>532</v>
      </c>
      <c r="C1752" s="8"/>
      <c r="D1752" s="31"/>
      <c r="E1752" s="2" t="s">
        <v>533</v>
      </c>
      <c r="F1752" s="2" t="str">
        <f>IF(OR($C$87="治験計画届", $C$87="治験計画変更届"), "^$","^.{1,120}$|^$")</f>
        <v>^.{1,120}$|^$</v>
      </c>
      <c r="G1752" s="2" t="str">
        <f t="shared" si="84"/>
        <v>入力してください(120文字以内)</v>
      </c>
      <c r="H1752" s="2">
        <v>225</v>
      </c>
      <c r="I1752" s="2">
        <v>207</v>
      </c>
      <c r="K1752" s="2">
        <v>120</v>
      </c>
      <c r="L1752" s="2" t="s">
        <v>30</v>
      </c>
      <c r="M1752" s="2" t="s">
        <v>476</v>
      </c>
      <c r="N1752" s="2" t="s">
        <v>479</v>
      </c>
      <c r="O1752" s="2" t="s">
        <v>520</v>
      </c>
      <c r="Q1752" s="1"/>
      <c r="S1752" s="5"/>
      <c r="T1752" s="41"/>
      <c r="U1752" s="8"/>
      <c r="W1752" s="2" t="s">
        <v>468</v>
      </c>
      <c r="X1752" s="45" t="str" cm="1">
        <f t="array" ref="X1752">IF(X1566="TRUE",IF(AND(C1746&lt;&gt;1,C1747:C1752="",S1746:U1752=""), "FALSE","TRUE"),"FALSE")</f>
        <v>FALSE</v>
      </c>
      <c r="Z1752" s="1"/>
    </row>
    <row r="1753" spans="2:26" hidden="1" outlineLevel="1" x14ac:dyDescent="0.4">
      <c r="B1753" s="7" t="s">
        <v>134</v>
      </c>
      <c r="C1753" s="5">
        <v>16</v>
      </c>
      <c r="D1753" s="30"/>
      <c r="E1753" s="2" t="s">
        <v>392</v>
      </c>
      <c r="F1753" s="2" t="s">
        <v>102</v>
      </c>
      <c r="G1753" s="2" t="s">
        <v>103</v>
      </c>
      <c r="H1753" s="2">
        <v>225</v>
      </c>
      <c r="I1753" s="2">
        <v>207</v>
      </c>
      <c r="K1753" s="2">
        <v>3</v>
      </c>
      <c r="L1753" s="2" t="s">
        <v>136</v>
      </c>
      <c r="M1753" s="2" t="s">
        <v>476</v>
      </c>
      <c r="N1753" s="2" t="s">
        <v>479</v>
      </c>
      <c r="O1753" s="2" t="s">
        <v>520</v>
      </c>
      <c r="Q1753" s="1"/>
      <c r="S1753" s="5"/>
      <c r="T1753" s="41"/>
      <c r="U1753" s="8"/>
      <c r="V1753" s="2" t="s">
        <v>105</v>
      </c>
      <c r="W1753" s="2" t="s">
        <v>561</v>
      </c>
      <c r="X1753" s="45" t="str" cm="1">
        <f t="array" ref="X1753">IF(X1566="TRUE",IF(AND(C1753&lt;&gt;1,C1754:C1759="",S1753:U1759=""), "FALSE","TRUE"),"FALSE")</f>
        <v>FALSE</v>
      </c>
      <c r="Z1753" s="1"/>
    </row>
    <row r="1754" spans="2:26" hidden="1" outlineLevel="1" x14ac:dyDescent="0.4">
      <c r="B1754" s="7" t="s">
        <v>522</v>
      </c>
      <c r="C1754" s="8"/>
      <c r="D1754" s="31"/>
      <c r="E1754" s="2" t="s">
        <v>523</v>
      </c>
      <c r="F1754" s="2" t="s">
        <v>485</v>
      </c>
      <c r="G1754" s="2" t="s">
        <v>369</v>
      </c>
      <c r="H1754" s="2">
        <v>225</v>
      </c>
      <c r="I1754" s="2">
        <v>207</v>
      </c>
      <c r="K1754" s="2">
        <v>240</v>
      </c>
      <c r="L1754" s="2" t="s">
        <v>30</v>
      </c>
      <c r="M1754" s="2" t="s">
        <v>476</v>
      </c>
      <c r="N1754" s="2" t="s">
        <v>479</v>
      </c>
      <c r="O1754" s="2" t="s">
        <v>520</v>
      </c>
      <c r="Q1754" s="1"/>
      <c r="S1754" s="5"/>
      <c r="T1754" s="41"/>
      <c r="U1754" s="8"/>
      <c r="W1754" s="2" t="s">
        <v>465</v>
      </c>
      <c r="X1754" s="45" t="str" cm="1">
        <f t="array" ref="X1754">IF(X1566="TRUE",IF(AND(C1753&lt;&gt;1,C1754:C1759="",S1753:U1759=""), "FALSE","TRUE"),"FALSE")</f>
        <v>FALSE</v>
      </c>
      <c r="Z1754" s="1"/>
    </row>
    <row r="1755" spans="2:26" hidden="1" outlineLevel="1" x14ac:dyDescent="0.4">
      <c r="B1755" s="7" t="s">
        <v>524</v>
      </c>
      <c r="C1755" s="8"/>
      <c r="D1755" s="31"/>
      <c r="E1755" s="2" t="s">
        <v>525</v>
      </c>
      <c r="F1755" s="2" t="s">
        <v>114</v>
      </c>
      <c r="G1755" s="2" t="s">
        <v>115</v>
      </c>
      <c r="H1755" s="2">
        <v>225</v>
      </c>
      <c r="I1755" s="2">
        <v>207</v>
      </c>
      <c r="K1755" s="2">
        <v>120</v>
      </c>
      <c r="L1755" s="2" t="s">
        <v>30</v>
      </c>
      <c r="M1755" s="2" t="s">
        <v>476</v>
      </c>
      <c r="N1755" s="2" t="s">
        <v>479</v>
      </c>
      <c r="O1755" s="2" t="s">
        <v>520</v>
      </c>
      <c r="Q1755" s="1"/>
      <c r="S1755" s="5"/>
      <c r="T1755" s="41"/>
      <c r="U1755" s="8"/>
      <c r="W1755" s="2" t="s">
        <v>468</v>
      </c>
      <c r="X1755" s="45" t="str" cm="1">
        <f t="array" ref="X1755">IF(X1566="TRUE",IF(AND(C1753&lt;&gt;1,C1754:C1759="",S1753:U1759=""), "FALSE","TRUE"),"FALSE")</f>
        <v>FALSE</v>
      </c>
      <c r="Z1755" s="1"/>
    </row>
    <row r="1756" spans="2:26" hidden="1" outlineLevel="1" x14ac:dyDescent="0.4">
      <c r="B1756" s="7" t="s">
        <v>526</v>
      </c>
      <c r="C1756" s="8"/>
      <c r="D1756" s="31"/>
      <c r="E1756" s="2" t="s">
        <v>527</v>
      </c>
      <c r="F1756" s="2" t="str">
        <f>IF(OR($C$87="治験計画届", $C$87="治験計画変更届"), "^$","^.{1,120}$|^$")</f>
        <v>^.{1,120}$|^$</v>
      </c>
      <c r="G1756" s="2" t="str">
        <f>IF(F1756="^$", "入力しないでください","入力してください(120文字以内)")</f>
        <v>入力してください(120文字以内)</v>
      </c>
      <c r="H1756" s="2">
        <v>225</v>
      </c>
      <c r="I1756" s="2">
        <v>207</v>
      </c>
      <c r="K1756" s="2">
        <v>120</v>
      </c>
      <c r="L1756" s="2" t="s">
        <v>30</v>
      </c>
      <c r="M1756" s="2" t="s">
        <v>476</v>
      </c>
      <c r="N1756" s="2" t="s">
        <v>479</v>
      </c>
      <c r="O1756" s="2" t="s">
        <v>520</v>
      </c>
      <c r="Q1756" s="1"/>
      <c r="S1756" s="5"/>
      <c r="T1756" s="41"/>
      <c r="U1756" s="8"/>
      <c r="W1756" s="2" t="s">
        <v>468</v>
      </c>
      <c r="X1756" s="45" t="str" cm="1">
        <f t="array" ref="X1756">IF(X1566="TRUE",IF(AND(C1753&lt;&gt;1,C1754:C1759="",S1753:U1759=""), "FALSE","TRUE"),"FALSE")</f>
        <v>FALSE</v>
      </c>
      <c r="Z1756" s="1"/>
    </row>
    <row r="1757" spans="2:26" hidden="1" outlineLevel="1" x14ac:dyDescent="0.4">
      <c r="B1757" s="7" t="s">
        <v>528</v>
      </c>
      <c r="C1757" s="8"/>
      <c r="D1757" s="31"/>
      <c r="E1757" s="2" t="s">
        <v>529</v>
      </c>
      <c r="F1757" s="2" t="str">
        <f>IF(OR($C$87="治験計画届", $C$87="治験計画変更届"), "^$","^.{1,120}$|^$")</f>
        <v>^.{1,120}$|^$</v>
      </c>
      <c r="G1757" s="2" t="str">
        <f t="shared" ref="G1757:G1759" si="85">IF(F1757="^$", "入力しないでください","入力してください(120文字以内)")</f>
        <v>入力してください(120文字以内)</v>
      </c>
      <c r="H1757" s="2">
        <v>225</v>
      </c>
      <c r="I1757" s="2">
        <v>207</v>
      </c>
      <c r="K1757" s="2">
        <v>120</v>
      </c>
      <c r="L1757" s="2" t="s">
        <v>30</v>
      </c>
      <c r="M1757" s="2" t="s">
        <v>476</v>
      </c>
      <c r="N1757" s="2" t="s">
        <v>479</v>
      </c>
      <c r="O1757" s="2" t="s">
        <v>520</v>
      </c>
      <c r="Q1757" s="1"/>
      <c r="S1757" s="5"/>
      <c r="T1757" s="41"/>
      <c r="U1757" s="8"/>
      <c r="W1757" s="2" t="s">
        <v>468</v>
      </c>
      <c r="X1757" s="45" t="str" cm="1">
        <f t="array" ref="X1757">IF(X1566="TRUE",IF(AND(C1753&lt;&gt;1,C1754:C1759="",S1753:U1759=""), "FALSE","TRUE"),"FALSE")</f>
        <v>FALSE</v>
      </c>
      <c r="Z1757" s="1"/>
    </row>
    <row r="1758" spans="2:26" hidden="1" outlineLevel="1" x14ac:dyDescent="0.4">
      <c r="B1758" s="7" t="s">
        <v>530</v>
      </c>
      <c r="C1758" s="8"/>
      <c r="D1758" s="31"/>
      <c r="E1758" s="2" t="s">
        <v>566</v>
      </c>
      <c r="F1758" s="2" t="str">
        <f>IF(OR($C$87="治験計画届", $C$87="治験計画変更届"), "^$","^.{1,120}$|^$")</f>
        <v>^.{1,120}$|^$</v>
      </c>
      <c r="G1758" s="2" t="str">
        <f t="shared" si="85"/>
        <v>入力してください(120文字以内)</v>
      </c>
      <c r="H1758" s="2">
        <v>225</v>
      </c>
      <c r="I1758" s="2">
        <v>207</v>
      </c>
      <c r="K1758" s="2">
        <v>120</v>
      </c>
      <c r="L1758" s="2" t="s">
        <v>30</v>
      </c>
      <c r="M1758" s="2" t="s">
        <v>476</v>
      </c>
      <c r="N1758" s="2" t="s">
        <v>479</v>
      </c>
      <c r="O1758" s="2" t="s">
        <v>520</v>
      </c>
      <c r="Q1758" s="1"/>
      <c r="S1758" s="5"/>
      <c r="T1758" s="41"/>
      <c r="U1758" s="8"/>
      <c r="W1758" s="2" t="s">
        <v>468</v>
      </c>
      <c r="X1758" s="45" t="str" cm="1">
        <f t="array" ref="X1758">IF(X1566="TRUE",IF(AND(C1753&lt;&gt;1,C1754:C1759="",S1753:U1759=""), "FALSE","TRUE"),"FALSE")</f>
        <v>FALSE</v>
      </c>
      <c r="Z1758" s="1"/>
    </row>
    <row r="1759" spans="2:26" hidden="1" outlineLevel="1" x14ac:dyDescent="0.4">
      <c r="B1759" s="7" t="s">
        <v>532</v>
      </c>
      <c r="C1759" s="8"/>
      <c r="D1759" s="31"/>
      <c r="E1759" s="2" t="s">
        <v>533</v>
      </c>
      <c r="F1759" s="2" t="str">
        <f>IF(OR($C$87="治験計画届", $C$87="治験計画変更届"), "^$","^.{1,120}$|^$")</f>
        <v>^.{1,120}$|^$</v>
      </c>
      <c r="G1759" s="2" t="str">
        <f t="shared" si="85"/>
        <v>入力してください(120文字以内)</v>
      </c>
      <c r="H1759" s="2">
        <v>225</v>
      </c>
      <c r="I1759" s="2">
        <v>207</v>
      </c>
      <c r="K1759" s="2">
        <v>120</v>
      </c>
      <c r="L1759" s="2" t="s">
        <v>30</v>
      </c>
      <c r="M1759" s="2" t="s">
        <v>476</v>
      </c>
      <c r="N1759" s="2" t="s">
        <v>479</v>
      </c>
      <c r="O1759" s="2" t="s">
        <v>520</v>
      </c>
      <c r="Q1759" s="1"/>
      <c r="S1759" s="5"/>
      <c r="T1759" s="41"/>
      <c r="U1759" s="8"/>
      <c r="W1759" s="2" t="s">
        <v>468</v>
      </c>
      <c r="X1759" s="45" t="str" cm="1">
        <f t="array" ref="X1759">IF(X1566="TRUE",IF(AND(C1753&lt;&gt;1,C1754:C1759="",S1753:U1759=""), "FALSE","TRUE"),"FALSE")</f>
        <v>FALSE</v>
      </c>
      <c r="Z1759" s="1"/>
    </row>
    <row r="1760" spans="2:26" hidden="1" outlineLevel="1" x14ac:dyDescent="0.4">
      <c r="B1760" s="7" t="s">
        <v>134</v>
      </c>
      <c r="C1760" s="5">
        <v>17</v>
      </c>
      <c r="D1760" s="30"/>
      <c r="E1760" s="2" t="s">
        <v>392</v>
      </c>
      <c r="F1760" s="2" t="s">
        <v>102</v>
      </c>
      <c r="G1760" s="2" t="s">
        <v>103</v>
      </c>
      <c r="H1760" s="2">
        <v>225</v>
      </c>
      <c r="I1760" s="2">
        <v>207</v>
      </c>
      <c r="K1760" s="2">
        <v>3</v>
      </c>
      <c r="L1760" s="2" t="s">
        <v>136</v>
      </c>
      <c r="M1760" s="2" t="s">
        <v>476</v>
      </c>
      <c r="N1760" s="2" t="s">
        <v>479</v>
      </c>
      <c r="O1760" s="2" t="s">
        <v>520</v>
      </c>
      <c r="Q1760" s="1"/>
      <c r="S1760" s="5"/>
      <c r="T1760" s="41"/>
      <c r="U1760" s="8"/>
      <c r="V1760" s="2" t="s">
        <v>105</v>
      </c>
      <c r="W1760" s="2" t="s">
        <v>561</v>
      </c>
      <c r="X1760" s="45" t="str" cm="1">
        <f t="array" ref="X1760">IF(X1566="TRUE",IF(AND(C1760&lt;&gt;1,C1761:C1766="",S1760:U1766=""), "FALSE","TRUE"),"FALSE")</f>
        <v>FALSE</v>
      </c>
      <c r="Z1760" s="1"/>
    </row>
    <row r="1761" spans="2:26" hidden="1" outlineLevel="1" x14ac:dyDescent="0.4">
      <c r="B1761" s="7" t="s">
        <v>522</v>
      </c>
      <c r="C1761" s="8"/>
      <c r="D1761" s="31"/>
      <c r="E1761" s="2" t="s">
        <v>523</v>
      </c>
      <c r="F1761" s="2" t="s">
        <v>485</v>
      </c>
      <c r="G1761" s="2" t="s">
        <v>369</v>
      </c>
      <c r="H1761" s="2">
        <v>225</v>
      </c>
      <c r="I1761" s="2">
        <v>207</v>
      </c>
      <c r="K1761" s="2">
        <v>240</v>
      </c>
      <c r="L1761" s="2" t="s">
        <v>30</v>
      </c>
      <c r="M1761" s="2" t="s">
        <v>476</v>
      </c>
      <c r="N1761" s="2" t="s">
        <v>479</v>
      </c>
      <c r="O1761" s="2" t="s">
        <v>520</v>
      </c>
      <c r="Q1761" s="1"/>
      <c r="S1761" s="5"/>
      <c r="T1761" s="41"/>
      <c r="U1761" s="8"/>
      <c r="W1761" s="2" t="s">
        <v>465</v>
      </c>
      <c r="X1761" s="45" t="str" cm="1">
        <f t="array" ref="X1761">IF(X1566="TRUE",IF(AND(C1760&lt;&gt;1,C1761:C1766="",S1760:U1766=""), "FALSE","TRUE"),"FALSE")</f>
        <v>FALSE</v>
      </c>
      <c r="Z1761" s="1"/>
    </row>
    <row r="1762" spans="2:26" hidden="1" outlineLevel="1" x14ac:dyDescent="0.4">
      <c r="B1762" s="7" t="s">
        <v>524</v>
      </c>
      <c r="C1762" s="8"/>
      <c r="D1762" s="31"/>
      <c r="E1762" s="2" t="s">
        <v>525</v>
      </c>
      <c r="F1762" s="2" t="s">
        <v>114</v>
      </c>
      <c r="G1762" s="2" t="s">
        <v>115</v>
      </c>
      <c r="H1762" s="2">
        <v>225</v>
      </c>
      <c r="I1762" s="2">
        <v>207</v>
      </c>
      <c r="K1762" s="2">
        <v>120</v>
      </c>
      <c r="L1762" s="2" t="s">
        <v>30</v>
      </c>
      <c r="M1762" s="2" t="s">
        <v>476</v>
      </c>
      <c r="N1762" s="2" t="s">
        <v>479</v>
      </c>
      <c r="O1762" s="2" t="s">
        <v>520</v>
      </c>
      <c r="Q1762" s="1"/>
      <c r="S1762" s="5"/>
      <c r="T1762" s="41"/>
      <c r="U1762" s="8"/>
      <c r="W1762" s="2" t="s">
        <v>468</v>
      </c>
      <c r="X1762" s="45" t="str" cm="1">
        <f t="array" ref="X1762">IF(X1566="TRUE",IF(AND(C1760&lt;&gt;1,C1761:C1766="",S1760:U1766=""), "FALSE","TRUE"),"FALSE")</f>
        <v>FALSE</v>
      </c>
      <c r="Z1762" s="1"/>
    </row>
    <row r="1763" spans="2:26" hidden="1" outlineLevel="1" x14ac:dyDescent="0.4">
      <c r="B1763" s="7" t="s">
        <v>526</v>
      </c>
      <c r="C1763" s="8"/>
      <c r="D1763" s="31"/>
      <c r="E1763" s="2" t="s">
        <v>527</v>
      </c>
      <c r="F1763" s="2" t="str">
        <f>IF(OR($C$87="治験計画届", $C$87="治験計画変更届"), "^$","^.{1,120}$|^$")</f>
        <v>^.{1,120}$|^$</v>
      </c>
      <c r="G1763" s="2" t="str">
        <f>IF(F1763="^$", "入力しないでください","入力してください(120文字以内)")</f>
        <v>入力してください(120文字以内)</v>
      </c>
      <c r="H1763" s="2">
        <v>225</v>
      </c>
      <c r="I1763" s="2">
        <v>207</v>
      </c>
      <c r="K1763" s="2">
        <v>120</v>
      </c>
      <c r="L1763" s="2" t="s">
        <v>30</v>
      </c>
      <c r="M1763" s="2" t="s">
        <v>476</v>
      </c>
      <c r="N1763" s="2" t="s">
        <v>479</v>
      </c>
      <c r="O1763" s="2" t="s">
        <v>520</v>
      </c>
      <c r="Q1763" s="1"/>
      <c r="S1763" s="5"/>
      <c r="T1763" s="41"/>
      <c r="U1763" s="8"/>
      <c r="W1763" s="2" t="s">
        <v>468</v>
      </c>
      <c r="X1763" s="45" t="str" cm="1">
        <f t="array" ref="X1763">IF(X1566="TRUE",IF(AND(C1760&lt;&gt;1,C1761:C1766="",S1760:U1766=""), "FALSE","TRUE"),"FALSE")</f>
        <v>FALSE</v>
      </c>
      <c r="Z1763" s="1"/>
    </row>
    <row r="1764" spans="2:26" hidden="1" outlineLevel="1" x14ac:dyDescent="0.4">
      <c r="B1764" s="7" t="s">
        <v>528</v>
      </c>
      <c r="C1764" s="8"/>
      <c r="D1764" s="31"/>
      <c r="E1764" s="2" t="s">
        <v>529</v>
      </c>
      <c r="F1764" s="2" t="str">
        <f>IF(OR($C$87="治験計画届", $C$87="治験計画変更届"), "^$","^.{1,120}$|^$")</f>
        <v>^.{1,120}$|^$</v>
      </c>
      <c r="G1764" s="2" t="str">
        <f t="shared" ref="G1764:G1766" si="86">IF(F1764="^$", "入力しないでください","入力してください(120文字以内)")</f>
        <v>入力してください(120文字以内)</v>
      </c>
      <c r="H1764" s="2">
        <v>225</v>
      </c>
      <c r="I1764" s="2">
        <v>207</v>
      </c>
      <c r="K1764" s="2">
        <v>120</v>
      </c>
      <c r="L1764" s="2" t="s">
        <v>30</v>
      </c>
      <c r="M1764" s="2" t="s">
        <v>476</v>
      </c>
      <c r="N1764" s="2" t="s">
        <v>479</v>
      </c>
      <c r="O1764" s="2" t="s">
        <v>520</v>
      </c>
      <c r="Q1764" s="1"/>
      <c r="S1764" s="5"/>
      <c r="T1764" s="41"/>
      <c r="U1764" s="8"/>
      <c r="W1764" s="2" t="s">
        <v>468</v>
      </c>
      <c r="X1764" s="45" t="str" cm="1">
        <f t="array" ref="X1764">IF(X1566="TRUE",IF(AND(C1760&lt;&gt;1,C1761:C1766="",S1760:U1766=""), "FALSE","TRUE"),"FALSE")</f>
        <v>FALSE</v>
      </c>
      <c r="Z1764" s="1"/>
    </row>
    <row r="1765" spans="2:26" hidden="1" outlineLevel="1" x14ac:dyDescent="0.4">
      <c r="B1765" s="7" t="s">
        <v>530</v>
      </c>
      <c r="C1765" s="8"/>
      <c r="D1765" s="31"/>
      <c r="E1765" s="2" t="s">
        <v>566</v>
      </c>
      <c r="F1765" s="2" t="str">
        <f>IF(OR($C$87="治験計画届", $C$87="治験計画変更届"), "^$","^.{1,120}$|^$")</f>
        <v>^.{1,120}$|^$</v>
      </c>
      <c r="G1765" s="2" t="str">
        <f t="shared" si="86"/>
        <v>入力してください(120文字以内)</v>
      </c>
      <c r="H1765" s="2">
        <v>225</v>
      </c>
      <c r="I1765" s="2">
        <v>207</v>
      </c>
      <c r="K1765" s="2">
        <v>120</v>
      </c>
      <c r="L1765" s="2" t="s">
        <v>30</v>
      </c>
      <c r="M1765" s="2" t="s">
        <v>476</v>
      </c>
      <c r="N1765" s="2" t="s">
        <v>479</v>
      </c>
      <c r="O1765" s="2" t="s">
        <v>520</v>
      </c>
      <c r="Q1765" s="1"/>
      <c r="S1765" s="5"/>
      <c r="T1765" s="41"/>
      <c r="U1765" s="8"/>
      <c r="W1765" s="2" t="s">
        <v>468</v>
      </c>
      <c r="X1765" s="45" t="str" cm="1">
        <f t="array" ref="X1765">IF(X1566="TRUE",IF(AND(C1760&lt;&gt;1,C1761:C1766="",S1760:U1766=""), "FALSE","TRUE"),"FALSE")</f>
        <v>FALSE</v>
      </c>
      <c r="Z1765" s="1"/>
    </row>
    <row r="1766" spans="2:26" hidden="1" outlineLevel="1" x14ac:dyDescent="0.4">
      <c r="B1766" s="7" t="s">
        <v>532</v>
      </c>
      <c r="C1766" s="8"/>
      <c r="D1766" s="31"/>
      <c r="E1766" s="2" t="s">
        <v>533</v>
      </c>
      <c r="F1766" s="2" t="str">
        <f>IF(OR($C$87="治験計画届", $C$87="治験計画変更届"), "^$","^.{1,120}$|^$")</f>
        <v>^.{1,120}$|^$</v>
      </c>
      <c r="G1766" s="2" t="str">
        <f t="shared" si="86"/>
        <v>入力してください(120文字以内)</v>
      </c>
      <c r="H1766" s="2">
        <v>225</v>
      </c>
      <c r="I1766" s="2">
        <v>207</v>
      </c>
      <c r="K1766" s="2">
        <v>120</v>
      </c>
      <c r="L1766" s="2" t="s">
        <v>30</v>
      </c>
      <c r="M1766" s="2" t="s">
        <v>476</v>
      </c>
      <c r="N1766" s="2" t="s">
        <v>479</v>
      </c>
      <c r="O1766" s="2" t="s">
        <v>520</v>
      </c>
      <c r="Q1766" s="1"/>
      <c r="S1766" s="5"/>
      <c r="T1766" s="41"/>
      <c r="U1766" s="8"/>
      <c r="W1766" s="2" t="s">
        <v>468</v>
      </c>
      <c r="X1766" s="45" t="str" cm="1">
        <f t="array" ref="X1766">IF(X1566="TRUE",IF(AND(C1760&lt;&gt;1,C1761:C1766="",S1760:U1766=""), "FALSE","TRUE"),"FALSE")</f>
        <v>FALSE</v>
      </c>
      <c r="Z1766" s="1"/>
    </row>
    <row r="1767" spans="2:26" hidden="1" outlineLevel="1" x14ac:dyDescent="0.4">
      <c r="B1767" s="7" t="s">
        <v>134</v>
      </c>
      <c r="C1767" s="5">
        <v>18</v>
      </c>
      <c r="D1767" s="30"/>
      <c r="E1767" s="2" t="s">
        <v>392</v>
      </c>
      <c r="F1767" s="2" t="s">
        <v>102</v>
      </c>
      <c r="G1767" s="2" t="s">
        <v>103</v>
      </c>
      <c r="H1767" s="2">
        <v>225</v>
      </c>
      <c r="I1767" s="2">
        <v>207</v>
      </c>
      <c r="K1767" s="2">
        <v>3</v>
      </c>
      <c r="L1767" s="2" t="s">
        <v>136</v>
      </c>
      <c r="M1767" s="2" t="s">
        <v>476</v>
      </c>
      <c r="N1767" s="2" t="s">
        <v>479</v>
      </c>
      <c r="O1767" s="2" t="s">
        <v>520</v>
      </c>
      <c r="Q1767" s="1"/>
      <c r="S1767" s="5"/>
      <c r="T1767" s="41"/>
      <c r="U1767" s="8"/>
      <c r="V1767" s="2" t="s">
        <v>105</v>
      </c>
      <c r="W1767" s="2" t="s">
        <v>561</v>
      </c>
      <c r="X1767" s="45" t="str" cm="1">
        <f t="array" ref="X1767">IF(X1566="TRUE",IF(AND(C1767&lt;&gt;1,C1768:C1773="",S1767:U1773=""), "FALSE","TRUE"),"FALSE")</f>
        <v>FALSE</v>
      </c>
      <c r="Z1767" s="1"/>
    </row>
    <row r="1768" spans="2:26" hidden="1" outlineLevel="1" x14ac:dyDescent="0.4">
      <c r="B1768" s="7" t="s">
        <v>522</v>
      </c>
      <c r="C1768" s="8"/>
      <c r="D1768" s="31"/>
      <c r="E1768" s="2" t="s">
        <v>523</v>
      </c>
      <c r="F1768" s="2" t="s">
        <v>485</v>
      </c>
      <c r="G1768" s="2" t="s">
        <v>369</v>
      </c>
      <c r="H1768" s="2">
        <v>225</v>
      </c>
      <c r="I1768" s="2">
        <v>207</v>
      </c>
      <c r="K1768" s="2">
        <v>240</v>
      </c>
      <c r="L1768" s="2" t="s">
        <v>30</v>
      </c>
      <c r="M1768" s="2" t="s">
        <v>476</v>
      </c>
      <c r="N1768" s="2" t="s">
        <v>479</v>
      </c>
      <c r="O1768" s="2" t="s">
        <v>520</v>
      </c>
      <c r="Q1768" s="1"/>
      <c r="S1768" s="5"/>
      <c r="T1768" s="41"/>
      <c r="U1768" s="8"/>
      <c r="W1768" s="2" t="s">
        <v>465</v>
      </c>
      <c r="X1768" s="45" t="str" cm="1">
        <f t="array" ref="X1768">IF(X1566="TRUE",IF(AND(C1767&lt;&gt;1,C1768:C1773="",S1767:U1773=""), "FALSE","TRUE"),"FALSE")</f>
        <v>FALSE</v>
      </c>
      <c r="Z1768" s="1"/>
    </row>
    <row r="1769" spans="2:26" hidden="1" outlineLevel="1" x14ac:dyDescent="0.4">
      <c r="B1769" s="7" t="s">
        <v>524</v>
      </c>
      <c r="C1769" s="8"/>
      <c r="D1769" s="31"/>
      <c r="E1769" s="2" t="s">
        <v>525</v>
      </c>
      <c r="F1769" s="2" t="s">
        <v>114</v>
      </c>
      <c r="G1769" s="2" t="s">
        <v>115</v>
      </c>
      <c r="H1769" s="2">
        <v>225</v>
      </c>
      <c r="I1769" s="2">
        <v>207</v>
      </c>
      <c r="K1769" s="2">
        <v>120</v>
      </c>
      <c r="L1769" s="2" t="s">
        <v>30</v>
      </c>
      <c r="M1769" s="2" t="s">
        <v>476</v>
      </c>
      <c r="N1769" s="2" t="s">
        <v>479</v>
      </c>
      <c r="O1769" s="2" t="s">
        <v>520</v>
      </c>
      <c r="Q1769" s="1"/>
      <c r="S1769" s="5"/>
      <c r="T1769" s="41"/>
      <c r="U1769" s="8"/>
      <c r="W1769" s="2" t="s">
        <v>468</v>
      </c>
      <c r="X1769" s="45" t="str" cm="1">
        <f t="array" ref="X1769">IF(X1566="TRUE",IF(AND(C1767&lt;&gt;1,C1768:C1773="",S1767:U1773=""), "FALSE","TRUE"),"FALSE")</f>
        <v>FALSE</v>
      </c>
      <c r="Z1769" s="1"/>
    </row>
    <row r="1770" spans="2:26" hidden="1" outlineLevel="1" x14ac:dyDescent="0.4">
      <c r="B1770" s="7" t="s">
        <v>526</v>
      </c>
      <c r="C1770" s="8"/>
      <c r="D1770" s="31"/>
      <c r="E1770" s="2" t="s">
        <v>527</v>
      </c>
      <c r="F1770" s="2" t="str">
        <f>IF(OR($C$87="治験計画届", $C$87="治験計画変更届"), "^$","^.{1,120}$|^$")</f>
        <v>^.{1,120}$|^$</v>
      </c>
      <c r="G1770" s="2" t="str">
        <f>IF(F1770="^$", "入力しないでください","入力してください(120文字以内)")</f>
        <v>入力してください(120文字以内)</v>
      </c>
      <c r="H1770" s="2">
        <v>225</v>
      </c>
      <c r="I1770" s="2">
        <v>207</v>
      </c>
      <c r="K1770" s="2">
        <v>120</v>
      </c>
      <c r="L1770" s="2" t="s">
        <v>30</v>
      </c>
      <c r="M1770" s="2" t="s">
        <v>476</v>
      </c>
      <c r="N1770" s="2" t="s">
        <v>479</v>
      </c>
      <c r="O1770" s="2" t="s">
        <v>520</v>
      </c>
      <c r="Q1770" s="1"/>
      <c r="S1770" s="5"/>
      <c r="T1770" s="41"/>
      <c r="U1770" s="8"/>
      <c r="W1770" s="2" t="s">
        <v>468</v>
      </c>
      <c r="X1770" s="45" t="str" cm="1">
        <f t="array" ref="X1770">IF(X1566="TRUE",IF(AND(C1767&lt;&gt;1,C1768:C1773="",S1767:U1773=""), "FALSE","TRUE"),"FALSE")</f>
        <v>FALSE</v>
      </c>
      <c r="Z1770" s="1"/>
    </row>
    <row r="1771" spans="2:26" hidden="1" outlineLevel="1" x14ac:dyDescent="0.4">
      <c r="B1771" s="7" t="s">
        <v>528</v>
      </c>
      <c r="C1771" s="8"/>
      <c r="D1771" s="31"/>
      <c r="E1771" s="2" t="s">
        <v>529</v>
      </c>
      <c r="F1771" s="2" t="str">
        <f>IF(OR($C$87="治験計画届", $C$87="治験計画変更届"), "^$","^.{1,120}$|^$")</f>
        <v>^.{1,120}$|^$</v>
      </c>
      <c r="G1771" s="2" t="str">
        <f t="shared" ref="G1771:G1773" si="87">IF(F1771="^$", "入力しないでください","入力してください(120文字以内)")</f>
        <v>入力してください(120文字以内)</v>
      </c>
      <c r="H1771" s="2">
        <v>225</v>
      </c>
      <c r="I1771" s="2">
        <v>207</v>
      </c>
      <c r="K1771" s="2">
        <v>120</v>
      </c>
      <c r="L1771" s="2" t="s">
        <v>30</v>
      </c>
      <c r="M1771" s="2" t="s">
        <v>476</v>
      </c>
      <c r="N1771" s="2" t="s">
        <v>479</v>
      </c>
      <c r="O1771" s="2" t="s">
        <v>520</v>
      </c>
      <c r="Q1771" s="1"/>
      <c r="S1771" s="5"/>
      <c r="T1771" s="41"/>
      <c r="U1771" s="8"/>
      <c r="W1771" s="2" t="s">
        <v>468</v>
      </c>
      <c r="X1771" s="45" t="str" cm="1">
        <f t="array" ref="X1771">IF(X1566="TRUE",IF(AND(C1767&lt;&gt;1,C1768:C1773="",S1767:U1773=""), "FALSE","TRUE"),"FALSE")</f>
        <v>FALSE</v>
      </c>
      <c r="Z1771" s="1"/>
    </row>
    <row r="1772" spans="2:26" hidden="1" outlineLevel="1" x14ac:dyDescent="0.4">
      <c r="B1772" s="7" t="s">
        <v>530</v>
      </c>
      <c r="C1772" s="8"/>
      <c r="D1772" s="31"/>
      <c r="E1772" s="2" t="s">
        <v>566</v>
      </c>
      <c r="F1772" s="2" t="str">
        <f>IF(OR($C$87="治験計画届", $C$87="治験計画変更届"), "^$","^.{1,120}$|^$")</f>
        <v>^.{1,120}$|^$</v>
      </c>
      <c r="G1772" s="2" t="str">
        <f t="shared" si="87"/>
        <v>入力してください(120文字以内)</v>
      </c>
      <c r="H1772" s="2">
        <v>225</v>
      </c>
      <c r="I1772" s="2">
        <v>207</v>
      </c>
      <c r="K1772" s="2">
        <v>120</v>
      </c>
      <c r="L1772" s="2" t="s">
        <v>30</v>
      </c>
      <c r="M1772" s="2" t="s">
        <v>476</v>
      </c>
      <c r="N1772" s="2" t="s">
        <v>479</v>
      </c>
      <c r="O1772" s="2" t="s">
        <v>520</v>
      </c>
      <c r="Q1772" s="1"/>
      <c r="S1772" s="5"/>
      <c r="T1772" s="41"/>
      <c r="U1772" s="8"/>
      <c r="W1772" s="2" t="s">
        <v>468</v>
      </c>
      <c r="X1772" s="45" t="str" cm="1">
        <f t="array" ref="X1772">IF(X1566="TRUE",IF(AND(C1767&lt;&gt;1,C1768:C1773="",S1767:U1773=""), "FALSE","TRUE"),"FALSE")</f>
        <v>FALSE</v>
      </c>
      <c r="Z1772" s="1"/>
    </row>
    <row r="1773" spans="2:26" hidden="1" outlineLevel="1" x14ac:dyDescent="0.4">
      <c r="B1773" s="7" t="s">
        <v>532</v>
      </c>
      <c r="C1773" s="8"/>
      <c r="D1773" s="31"/>
      <c r="E1773" s="2" t="s">
        <v>533</v>
      </c>
      <c r="F1773" s="2" t="str">
        <f>IF(OR($C$87="治験計画届", $C$87="治験計画変更届"), "^$","^.{1,120}$|^$")</f>
        <v>^.{1,120}$|^$</v>
      </c>
      <c r="G1773" s="2" t="str">
        <f t="shared" si="87"/>
        <v>入力してください(120文字以内)</v>
      </c>
      <c r="H1773" s="2">
        <v>225</v>
      </c>
      <c r="I1773" s="2">
        <v>207</v>
      </c>
      <c r="K1773" s="2">
        <v>120</v>
      </c>
      <c r="L1773" s="2" t="s">
        <v>30</v>
      </c>
      <c r="M1773" s="2" t="s">
        <v>476</v>
      </c>
      <c r="N1773" s="2" t="s">
        <v>479</v>
      </c>
      <c r="O1773" s="2" t="s">
        <v>520</v>
      </c>
      <c r="Q1773" s="1"/>
      <c r="S1773" s="5"/>
      <c r="T1773" s="41"/>
      <c r="U1773" s="8"/>
      <c r="W1773" s="2" t="s">
        <v>468</v>
      </c>
      <c r="X1773" s="45" t="str" cm="1">
        <f t="array" ref="X1773">IF(X1566="TRUE",IF(AND(C1767&lt;&gt;1,C1768:C1773="",S1767:U1773=""), "FALSE","TRUE"),"FALSE")</f>
        <v>FALSE</v>
      </c>
      <c r="Z1773" s="1"/>
    </row>
    <row r="1774" spans="2:26" hidden="1" outlineLevel="1" x14ac:dyDescent="0.4">
      <c r="B1774" s="7" t="s">
        <v>134</v>
      </c>
      <c r="C1774" s="5">
        <v>19</v>
      </c>
      <c r="D1774" s="30"/>
      <c r="E1774" s="2" t="s">
        <v>392</v>
      </c>
      <c r="F1774" s="2" t="s">
        <v>102</v>
      </c>
      <c r="G1774" s="2" t="s">
        <v>103</v>
      </c>
      <c r="H1774" s="2">
        <v>225</v>
      </c>
      <c r="I1774" s="2">
        <v>207</v>
      </c>
      <c r="K1774" s="2">
        <v>3</v>
      </c>
      <c r="L1774" s="2" t="s">
        <v>136</v>
      </c>
      <c r="M1774" s="2" t="s">
        <v>476</v>
      </c>
      <c r="N1774" s="2" t="s">
        <v>479</v>
      </c>
      <c r="O1774" s="2" t="s">
        <v>520</v>
      </c>
      <c r="Q1774" s="1"/>
      <c r="S1774" s="5"/>
      <c r="T1774" s="41"/>
      <c r="U1774" s="8"/>
      <c r="V1774" s="2" t="s">
        <v>105</v>
      </c>
      <c r="W1774" s="2" t="s">
        <v>561</v>
      </c>
      <c r="X1774" s="45" t="str" cm="1">
        <f t="array" ref="X1774">IF(X1566="TRUE",IF(AND(C1774&lt;&gt;1,C1775:C1780="",S1774:U1780=""), "FALSE","TRUE"),"FALSE")</f>
        <v>FALSE</v>
      </c>
      <c r="Z1774" s="1"/>
    </row>
    <row r="1775" spans="2:26" hidden="1" outlineLevel="1" x14ac:dyDescent="0.4">
      <c r="B1775" s="7" t="s">
        <v>522</v>
      </c>
      <c r="C1775" s="8"/>
      <c r="D1775" s="31"/>
      <c r="E1775" s="2" t="s">
        <v>523</v>
      </c>
      <c r="F1775" s="2" t="s">
        <v>485</v>
      </c>
      <c r="G1775" s="2" t="s">
        <v>369</v>
      </c>
      <c r="H1775" s="2">
        <v>225</v>
      </c>
      <c r="I1775" s="2">
        <v>207</v>
      </c>
      <c r="K1775" s="2">
        <v>240</v>
      </c>
      <c r="L1775" s="2" t="s">
        <v>30</v>
      </c>
      <c r="M1775" s="2" t="s">
        <v>476</v>
      </c>
      <c r="N1775" s="2" t="s">
        <v>479</v>
      </c>
      <c r="O1775" s="2" t="s">
        <v>520</v>
      </c>
      <c r="Q1775" s="1"/>
      <c r="S1775" s="5"/>
      <c r="T1775" s="41"/>
      <c r="U1775" s="8"/>
      <c r="W1775" s="2" t="s">
        <v>465</v>
      </c>
      <c r="X1775" s="45" t="str" cm="1">
        <f t="array" ref="X1775">IF(X1566="TRUE",IF(AND(C1774&lt;&gt;1,C1775:C1780="",S1774:U1780=""), "FALSE","TRUE"),"FALSE")</f>
        <v>FALSE</v>
      </c>
      <c r="Z1775" s="1"/>
    </row>
    <row r="1776" spans="2:26" hidden="1" outlineLevel="1" x14ac:dyDescent="0.4">
      <c r="B1776" s="7" t="s">
        <v>524</v>
      </c>
      <c r="C1776" s="8"/>
      <c r="D1776" s="31"/>
      <c r="E1776" s="2" t="s">
        <v>525</v>
      </c>
      <c r="F1776" s="2" t="s">
        <v>114</v>
      </c>
      <c r="G1776" s="2" t="s">
        <v>115</v>
      </c>
      <c r="H1776" s="2">
        <v>225</v>
      </c>
      <c r="I1776" s="2">
        <v>207</v>
      </c>
      <c r="K1776" s="2">
        <v>120</v>
      </c>
      <c r="L1776" s="2" t="s">
        <v>30</v>
      </c>
      <c r="M1776" s="2" t="s">
        <v>476</v>
      </c>
      <c r="N1776" s="2" t="s">
        <v>479</v>
      </c>
      <c r="O1776" s="2" t="s">
        <v>520</v>
      </c>
      <c r="Q1776" s="1"/>
      <c r="S1776" s="5"/>
      <c r="T1776" s="41"/>
      <c r="U1776" s="8"/>
      <c r="W1776" s="2" t="s">
        <v>468</v>
      </c>
      <c r="X1776" s="45" t="str" cm="1">
        <f t="array" ref="X1776">IF(X1566="TRUE",IF(AND(C1774&lt;&gt;1,C1775:C1780="",S1774:U1780=""), "FALSE","TRUE"),"FALSE")</f>
        <v>FALSE</v>
      </c>
      <c r="Z1776" s="1"/>
    </row>
    <row r="1777" spans="2:26" hidden="1" outlineLevel="1" x14ac:dyDescent="0.4">
      <c r="B1777" s="7" t="s">
        <v>526</v>
      </c>
      <c r="C1777" s="8"/>
      <c r="D1777" s="31"/>
      <c r="E1777" s="2" t="s">
        <v>527</v>
      </c>
      <c r="F1777" s="2" t="str">
        <f>IF(OR($C$87="治験計画届", $C$87="治験計画変更届"), "^$","^.{1,120}$|^$")</f>
        <v>^.{1,120}$|^$</v>
      </c>
      <c r="G1777" s="2" t="str">
        <f>IF(F1777="^$", "入力しないでください","入力してください(120文字以内)")</f>
        <v>入力してください(120文字以内)</v>
      </c>
      <c r="H1777" s="2">
        <v>225</v>
      </c>
      <c r="I1777" s="2">
        <v>207</v>
      </c>
      <c r="K1777" s="2">
        <v>120</v>
      </c>
      <c r="L1777" s="2" t="s">
        <v>30</v>
      </c>
      <c r="M1777" s="2" t="s">
        <v>476</v>
      </c>
      <c r="N1777" s="2" t="s">
        <v>479</v>
      </c>
      <c r="O1777" s="2" t="s">
        <v>520</v>
      </c>
      <c r="Q1777" s="1"/>
      <c r="S1777" s="5"/>
      <c r="T1777" s="41"/>
      <c r="U1777" s="8"/>
      <c r="W1777" s="2" t="s">
        <v>468</v>
      </c>
      <c r="X1777" s="45" t="str" cm="1">
        <f t="array" ref="X1777">IF(X1566="TRUE",IF(AND(C1774&lt;&gt;1,C1775:C1780="",S1774:U1780=""), "FALSE","TRUE"),"FALSE")</f>
        <v>FALSE</v>
      </c>
      <c r="Z1777" s="1"/>
    </row>
    <row r="1778" spans="2:26" hidden="1" outlineLevel="1" x14ac:dyDescent="0.4">
      <c r="B1778" s="7" t="s">
        <v>528</v>
      </c>
      <c r="C1778" s="8"/>
      <c r="D1778" s="31"/>
      <c r="E1778" s="2" t="s">
        <v>529</v>
      </c>
      <c r="F1778" s="2" t="str">
        <f>IF(OR($C$87="治験計画届", $C$87="治験計画変更届"), "^$","^.{1,120}$|^$")</f>
        <v>^.{1,120}$|^$</v>
      </c>
      <c r="G1778" s="2" t="str">
        <f t="shared" ref="G1778:G1780" si="88">IF(F1778="^$", "入力しないでください","入力してください(120文字以内)")</f>
        <v>入力してください(120文字以内)</v>
      </c>
      <c r="H1778" s="2">
        <v>225</v>
      </c>
      <c r="I1778" s="2">
        <v>207</v>
      </c>
      <c r="K1778" s="2">
        <v>120</v>
      </c>
      <c r="L1778" s="2" t="s">
        <v>30</v>
      </c>
      <c r="M1778" s="2" t="s">
        <v>476</v>
      </c>
      <c r="N1778" s="2" t="s">
        <v>479</v>
      </c>
      <c r="O1778" s="2" t="s">
        <v>520</v>
      </c>
      <c r="Q1778" s="1"/>
      <c r="S1778" s="5"/>
      <c r="T1778" s="41"/>
      <c r="U1778" s="8"/>
      <c r="W1778" s="2" t="s">
        <v>468</v>
      </c>
      <c r="X1778" s="45" t="str" cm="1">
        <f t="array" ref="X1778">IF(X1566="TRUE",IF(AND(C1774&lt;&gt;1,C1775:C1780="",S1774:U1780=""), "FALSE","TRUE"),"FALSE")</f>
        <v>FALSE</v>
      </c>
      <c r="Z1778" s="1"/>
    </row>
    <row r="1779" spans="2:26" hidden="1" outlineLevel="1" x14ac:dyDescent="0.4">
      <c r="B1779" s="7" t="s">
        <v>530</v>
      </c>
      <c r="C1779" s="8"/>
      <c r="D1779" s="31"/>
      <c r="E1779" s="2" t="s">
        <v>566</v>
      </c>
      <c r="F1779" s="2" t="str">
        <f>IF(OR($C$87="治験計画届", $C$87="治験計画変更届"), "^$","^.{1,120}$|^$")</f>
        <v>^.{1,120}$|^$</v>
      </c>
      <c r="G1779" s="2" t="str">
        <f t="shared" si="88"/>
        <v>入力してください(120文字以内)</v>
      </c>
      <c r="H1779" s="2">
        <v>225</v>
      </c>
      <c r="I1779" s="2">
        <v>207</v>
      </c>
      <c r="K1779" s="2">
        <v>120</v>
      </c>
      <c r="L1779" s="2" t="s">
        <v>30</v>
      </c>
      <c r="M1779" s="2" t="s">
        <v>476</v>
      </c>
      <c r="N1779" s="2" t="s">
        <v>479</v>
      </c>
      <c r="O1779" s="2" t="s">
        <v>520</v>
      </c>
      <c r="Q1779" s="1"/>
      <c r="S1779" s="5"/>
      <c r="T1779" s="41"/>
      <c r="U1779" s="8"/>
      <c r="W1779" s="2" t="s">
        <v>468</v>
      </c>
      <c r="X1779" s="45" t="str" cm="1">
        <f t="array" ref="X1779">IF(X1566="TRUE",IF(AND(C1774&lt;&gt;1,C1775:C1780="",S1774:U1780=""), "FALSE","TRUE"),"FALSE")</f>
        <v>FALSE</v>
      </c>
      <c r="Z1779" s="1"/>
    </row>
    <row r="1780" spans="2:26" hidden="1" outlineLevel="1" x14ac:dyDescent="0.4">
      <c r="B1780" s="7" t="s">
        <v>532</v>
      </c>
      <c r="C1780" s="8"/>
      <c r="D1780" s="31"/>
      <c r="E1780" s="2" t="s">
        <v>533</v>
      </c>
      <c r="F1780" s="2" t="str">
        <f>IF(OR($C$87="治験計画届", $C$87="治験計画変更届"), "^$","^.{1,120}$|^$")</f>
        <v>^.{1,120}$|^$</v>
      </c>
      <c r="G1780" s="2" t="str">
        <f t="shared" si="88"/>
        <v>入力してください(120文字以内)</v>
      </c>
      <c r="H1780" s="2">
        <v>225</v>
      </c>
      <c r="I1780" s="2">
        <v>207</v>
      </c>
      <c r="K1780" s="2">
        <v>120</v>
      </c>
      <c r="L1780" s="2" t="s">
        <v>30</v>
      </c>
      <c r="M1780" s="2" t="s">
        <v>476</v>
      </c>
      <c r="N1780" s="2" t="s">
        <v>479</v>
      </c>
      <c r="O1780" s="2" t="s">
        <v>520</v>
      </c>
      <c r="Q1780" s="1"/>
      <c r="S1780" s="5"/>
      <c r="T1780" s="41"/>
      <c r="U1780" s="8"/>
      <c r="W1780" s="2" t="s">
        <v>468</v>
      </c>
      <c r="X1780" s="45" t="str" cm="1">
        <f t="array" ref="X1780">IF(X1566="TRUE",IF(AND(C1774&lt;&gt;1,C1775:C1780="",S1774:U1780=""), "FALSE","TRUE"),"FALSE")</f>
        <v>FALSE</v>
      </c>
      <c r="Z1780" s="1"/>
    </row>
    <row r="1781" spans="2:26" hidden="1" outlineLevel="1" x14ac:dyDescent="0.4">
      <c r="B1781" s="7" t="s">
        <v>134</v>
      </c>
      <c r="C1781" s="5">
        <v>20</v>
      </c>
      <c r="D1781" s="30"/>
      <c r="E1781" s="2" t="s">
        <v>392</v>
      </c>
      <c r="F1781" s="2" t="s">
        <v>102</v>
      </c>
      <c r="G1781" s="2" t="s">
        <v>103</v>
      </c>
      <c r="H1781" s="2">
        <v>225</v>
      </c>
      <c r="I1781" s="2">
        <v>207</v>
      </c>
      <c r="K1781" s="2">
        <v>3</v>
      </c>
      <c r="L1781" s="2" t="s">
        <v>136</v>
      </c>
      <c r="M1781" s="2" t="s">
        <v>476</v>
      </c>
      <c r="N1781" s="2" t="s">
        <v>479</v>
      </c>
      <c r="O1781" s="2" t="s">
        <v>520</v>
      </c>
      <c r="Q1781" s="1"/>
      <c r="S1781" s="5"/>
      <c r="T1781" s="41"/>
      <c r="U1781" s="8"/>
      <c r="V1781" s="2" t="s">
        <v>105</v>
      </c>
      <c r="W1781" s="2" t="s">
        <v>561</v>
      </c>
      <c r="X1781" s="45" t="str" cm="1">
        <f t="array" ref="X1781">IF(X1566="TRUE",IF(AND(C1781&lt;&gt;1,C1782:C1787="",S1781:U1787=""), "FALSE","TRUE"),"FALSE")</f>
        <v>FALSE</v>
      </c>
      <c r="Z1781" s="1"/>
    </row>
    <row r="1782" spans="2:26" hidden="1" outlineLevel="1" x14ac:dyDescent="0.4">
      <c r="B1782" s="7" t="s">
        <v>522</v>
      </c>
      <c r="C1782" s="8"/>
      <c r="D1782" s="31"/>
      <c r="E1782" s="2" t="s">
        <v>523</v>
      </c>
      <c r="F1782" s="2" t="s">
        <v>485</v>
      </c>
      <c r="G1782" s="2" t="s">
        <v>369</v>
      </c>
      <c r="H1782" s="2">
        <v>225</v>
      </c>
      <c r="I1782" s="2">
        <v>207</v>
      </c>
      <c r="K1782" s="2">
        <v>240</v>
      </c>
      <c r="L1782" s="2" t="s">
        <v>30</v>
      </c>
      <c r="M1782" s="2" t="s">
        <v>476</v>
      </c>
      <c r="N1782" s="2" t="s">
        <v>479</v>
      </c>
      <c r="O1782" s="2" t="s">
        <v>520</v>
      </c>
      <c r="Q1782" s="1"/>
      <c r="S1782" s="5"/>
      <c r="T1782" s="41"/>
      <c r="U1782" s="8"/>
      <c r="W1782" s="2" t="s">
        <v>465</v>
      </c>
      <c r="X1782" s="45" t="str" cm="1">
        <f t="array" ref="X1782">IF(X1566="TRUE",IF(AND(C1781&lt;&gt;1,C1782:C1787="",S1781:U1787=""), "FALSE","TRUE"),"FALSE")</f>
        <v>FALSE</v>
      </c>
      <c r="Z1782" s="1"/>
    </row>
    <row r="1783" spans="2:26" hidden="1" outlineLevel="1" x14ac:dyDescent="0.4">
      <c r="B1783" s="7" t="s">
        <v>524</v>
      </c>
      <c r="C1783" s="8"/>
      <c r="D1783" s="31"/>
      <c r="E1783" s="2" t="s">
        <v>525</v>
      </c>
      <c r="F1783" s="2" t="s">
        <v>114</v>
      </c>
      <c r="G1783" s="2" t="s">
        <v>115</v>
      </c>
      <c r="H1783" s="2">
        <v>225</v>
      </c>
      <c r="I1783" s="2">
        <v>207</v>
      </c>
      <c r="K1783" s="2">
        <v>120</v>
      </c>
      <c r="L1783" s="2" t="s">
        <v>30</v>
      </c>
      <c r="M1783" s="2" t="s">
        <v>476</v>
      </c>
      <c r="N1783" s="2" t="s">
        <v>479</v>
      </c>
      <c r="O1783" s="2" t="s">
        <v>520</v>
      </c>
      <c r="Q1783" s="1"/>
      <c r="S1783" s="5"/>
      <c r="T1783" s="41"/>
      <c r="U1783" s="8"/>
      <c r="W1783" s="2" t="s">
        <v>468</v>
      </c>
      <c r="X1783" s="45" t="str" cm="1">
        <f t="array" ref="X1783">IF(X1566="TRUE",IF(AND(C1781&lt;&gt;1,C1782:C1787="",S1781:U1787=""), "FALSE","TRUE"),"FALSE")</f>
        <v>FALSE</v>
      </c>
      <c r="Z1783" s="1"/>
    </row>
    <row r="1784" spans="2:26" hidden="1" outlineLevel="1" x14ac:dyDescent="0.4">
      <c r="B1784" s="7" t="s">
        <v>526</v>
      </c>
      <c r="C1784" s="8"/>
      <c r="D1784" s="31"/>
      <c r="E1784" s="2" t="s">
        <v>527</v>
      </c>
      <c r="F1784" s="2" t="str">
        <f>IF(OR($C$87="治験計画届", $C$87="治験計画変更届"), "^$","^.{1,120}$|^$")</f>
        <v>^.{1,120}$|^$</v>
      </c>
      <c r="G1784" s="2" t="str">
        <f>IF(F1784="^$", "入力しないでください","入力してください(120文字以内)")</f>
        <v>入力してください(120文字以内)</v>
      </c>
      <c r="H1784" s="2">
        <v>225</v>
      </c>
      <c r="I1784" s="2">
        <v>207</v>
      </c>
      <c r="K1784" s="2">
        <v>120</v>
      </c>
      <c r="L1784" s="2" t="s">
        <v>30</v>
      </c>
      <c r="M1784" s="2" t="s">
        <v>476</v>
      </c>
      <c r="N1784" s="2" t="s">
        <v>479</v>
      </c>
      <c r="O1784" s="2" t="s">
        <v>520</v>
      </c>
      <c r="Q1784" s="1"/>
      <c r="S1784" s="5"/>
      <c r="T1784" s="41"/>
      <c r="U1784" s="8"/>
      <c r="W1784" s="2" t="s">
        <v>468</v>
      </c>
      <c r="X1784" s="45" t="str" cm="1">
        <f t="array" ref="X1784">IF(X1566="TRUE",IF(AND(C1781&lt;&gt;1,C1782:C1787="",S1781:U1787=""), "FALSE","TRUE"),"FALSE")</f>
        <v>FALSE</v>
      </c>
      <c r="Z1784" s="1"/>
    </row>
    <row r="1785" spans="2:26" hidden="1" outlineLevel="1" x14ac:dyDescent="0.4">
      <c r="B1785" s="7" t="s">
        <v>528</v>
      </c>
      <c r="C1785" s="8"/>
      <c r="D1785" s="31"/>
      <c r="E1785" s="2" t="s">
        <v>529</v>
      </c>
      <c r="F1785" s="2" t="str">
        <f>IF(OR($C$87="治験計画届", $C$87="治験計画変更届"), "^$","^.{1,120}$|^$")</f>
        <v>^.{1,120}$|^$</v>
      </c>
      <c r="G1785" s="2" t="str">
        <f t="shared" ref="G1785:G1787" si="89">IF(F1785="^$", "入力しないでください","入力してください(120文字以内)")</f>
        <v>入力してください(120文字以内)</v>
      </c>
      <c r="H1785" s="2">
        <v>225</v>
      </c>
      <c r="I1785" s="2">
        <v>207</v>
      </c>
      <c r="K1785" s="2">
        <v>120</v>
      </c>
      <c r="L1785" s="2" t="s">
        <v>30</v>
      </c>
      <c r="M1785" s="2" t="s">
        <v>476</v>
      </c>
      <c r="N1785" s="2" t="s">
        <v>479</v>
      </c>
      <c r="O1785" s="2" t="s">
        <v>520</v>
      </c>
      <c r="Q1785" s="1"/>
      <c r="S1785" s="5"/>
      <c r="T1785" s="41"/>
      <c r="U1785" s="8"/>
      <c r="W1785" s="2" t="s">
        <v>468</v>
      </c>
      <c r="X1785" s="45" t="str" cm="1">
        <f t="array" ref="X1785">IF(X1566="TRUE",IF(AND(C1781&lt;&gt;1,C1782:C1787="",S1781:U1787=""), "FALSE","TRUE"),"FALSE")</f>
        <v>FALSE</v>
      </c>
      <c r="Z1785" s="1"/>
    </row>
    <row r="1786" spans="2:26" hidden="1" outlineLevel="1" x14ac:dyDescent="0.4">
      <c r="B1786" s="7" t="s">
        <v>530</v>
      </c>
      <c r="C1786" s="8"/>
      <c r="D1786" s="31"/>
      <c r="E1786" s="2" t="s">
        <v>566</v>
      </c>
      <c r="F1786" s="2" t="str">
        <f>IF(OR($C$87="治験計画届", $C$87="治験計画変更届"), "^$","^.{1,120}$|^$")</f>
        <v>^.{1,120}$|^$</v>
      </c>
      <c r="G1786" s="2" t="str">
        <f t="shared" si="89"/>
        <v>入力してください(120文字以内)</v>
      </c>
      <c r="H1786" s="2">
        <v>225</v>
      </c>
      <c r="I1786" s="2">
        <v>207</v>
      </c>
      <c r="K1786" s="2">
        <v>120</v>
      </c>
      <c r="L1786" s="2" t="s">
        <v>30</v>
      </c>
      <c r="M1786" s="2" t="s">
        <v>476</v>
      </c>
      <c r="N1786" s="2" t="s">
        <v>479</v>
      </c>
      <c r="O1786" s="2" t="s">
        <v>520</v>
      </c>
      <c r="Q1786" s="1"/>
      <c r="S1786" s="5"/>
      <c r="T1786" s="41"/>
      <c r="U1786" s="8"/>
      <c r="W1786" s="2" t="s">
        <v>468</v>
      </c>
      <c r="X1786" s="45" t="str" cm="1">
        <f t="array" ref="X1786">IF(X1566="TRUE",IF(AND(C1781&lt;&gt;1,C1782:C1787="",S1781:U1787=""), "FALSE","TRUE"),"FALSE")</f>
        <v>FALSE</v>
      </c>
      <c r="Z1786" s="1"/>
    </row>
    <row r="1787" spans="2:26" hidden="1" outlineLevel="1" x14ac:dyDescent="0.4">
      <c r="B1787" s="7" t="s">
        <v>532</v>
      </c>
      <c r="C1787" s="8"/>
      <c r="D1787" s="31"/>
      <c r="E1787" s="2" t="s">
        <v>533</v>
      </c>
      <c r="F1787" s="2" t="str">
        <f>IF(OR($C$87="治験計画届", $C$87="治験計画変更届"), "^$","^.{1,120}$|^$")</f>
        <v>^.{1,120}$|^$</v>
      </c>
      <c r="G1787" s="2" t="str">
        <f t="shared" si="89"/>
        <v>入力してください(120文字以内)</v>
      </c>
      <c r="H1787" s="2">
        <v>225</v>
      </c>
      <c r="I1787" s="2">
        <v>207</v>
      </c>
      <c r="K1787" s="2">
        <v>120</v>
      </c>
      <c r="L1787" s="2" t="s">
        <v>30</v>
      </c>
      <c r="M1787" s="2" t="s">
        <v>476</v>
      </c>
      <c r="N1787" s="2" t="s">
        <v>479</v>
      </c>
      <c r="O1787" s="2" t="s">
        <v>520</v>
      </c>
      <c r="Q1787" s="1"/>
      <c r="S1787" s="5"/>
      <c r="T1787" s="41"/>
      <c r="U1787" s="8"/>
      <c r="W1787" s="2" t="s">
        <v>468</v>
      </c>
      <c r="X1787" s="45" t="str" cm="1">
        <f t="array" ref="X1787">IF(X1566="TRUE",IF(AND(C1781&lt;&gt;1,C1782:C1787="",S1781:U1787=""), "FALSE","TRUE"),"FALSE")</f>
        <v>FALSE</v>
      </c>
      <c r="Z1787" s="1"/>
    </row>
    <row r="1788" spans="2:26" x14ac:dyDescent="0.4">
      <c r="B1788" s="3" t="s">
        <v>19</v>
      </c>
      <c r="I1788" s="2">
        <v>207</v>
      </c>
      <c r="Q1788" s="1"/>
      <c r="S1788" s="43" t="s">
        <v>36</v>
      </c>
      <c r="T1788" s="44" t="s">
        <v>37</v>
      </c>
      <c r="U1788" s="43" t="s">
        <v>38</v>
      </c>
      <c r="Z1788" s="1"/>
    </row>
    <row r="1789" spans="2:26" x14ac:dyDescent="0.4">
      <c r="B1789" s="7" t="s">
        <v>534</v>
      </c>
      <c r="C1789" s="5"/>
      <c r="D1789" s="30"/>
      <c r="E1789" s="2" t="s">
        <v>535</v>
      </c>
      <c r="F1789" s="2" t="s">
        <v>190</v>
      </c>
      <c r="G1789" s="2" t="s">
        <v>536</v>
      </c>
      <c r="I1789" s="2">
        <v>207</v>
      </c>
      <c r="K1789" s="2">
        <v>4</v>
      </c>
      <c r="L1789" s="2" t="s">
        <v>30</v>
      </c>
      <c r="M1789" s="2" t="s">
        <v>476</v>
      </c>
      <c r="N1789" s="2" t="s">
        <v>479</v>
      </c>
      <c r="Q1789" s="1"/>
      <c r="S1789" s="5"/>
      <c r="T1789" s="41"/>
      <c r="U1789" s="8"/>
      <c r="W1789" s="2" t="s">
        <v>567</v>
      </c>
      <c r="X1789" s="2" t="str">
        <f t="shared" ref="X1789:X1790" si="90">X$1566</f>
        <v>FALSE</v>
      </c>
      <c r="Z1789" s="1"/>
    </row>
    <row r="1790" spans="2:26" x14ac:dyDescent="0.4">
      <c r="B1790" s="7" t="s">
        <v>537</v>
      </c>
      <c r="C1790" s="5"/>
      <c r="D1790" s="30"/>
      <c r="E1790" s="2" t="s">
        <v>538</v>
      </c>
      <c r="F1790" s="2" t="str">
        <f>IF(OR($C$87="治験終了届", $C$87="治験中止届"),"^\d{1,4}$","^$")</f>
        <v>^$</v>
      </c>
      <c r="G1790" s="2" t="str">
        <f>IF(F1790="^$","入力しないでください","半角数字を入力してください(4桁以内)")</f>
        <v>入力しないでください</v>
      </c>
      <c r="I1790" s="2">
        <v>207</v>
      </c>
      <c r="K1790" s="2">
        <v>4</v>
      </c>
      <c r="L1790" s="2" t="s">
        <v>30</v>
      </c>
      <c r="M1790" s="2" t="s">
        <v>476</v>
      </c>
      <c r="N1790" s="2" t="s">
        <v>479</v>
      </c>
      <c r="Q1790" s="1"/>
      <c r="S1790" s="5"/>
      <c r="T1790" s="41"/>
      <c r="U1790" s="8"/>
      <c r="W1790" s="2" t="s">
        <v>567</v>
      </c>
      <c r="X1790" s="2" t="str">
        <f t="shared" si="90"/>
        <v>FALSE</v>
      </c>
      <c r="Z1790" s="1"/>
    </row>
    <row r="1791" spans="2:26" x14ac:dyDescent="0.4">
      <c r="B1791" s="3" t="s">
        <v>19</v>
      </c>
      <c r="I1791" s="2">
        <v>207</v>
      </c>
      <c r="Q1791" s="1"/>
      <c r="Z1791" s="1"/>
    </row>
    <row r="1792" spans="2:26" x14ac:dyDescent="0.4">
      <c r="B1792" s="50" t="s">
        <v>539</v>
      </c>
      <c r="C1792" s="50"/>
      <c r="D1792" s="33"/>
      <c r="E1792" s="2" t="s">
        <v>540</v>
      </c>
      <c r="I1792" s="2">
        <v>207</v>
      </c>
      <c r="L1792" s="2" t="s">
        <v>541</v>
      </c>
      <c r="M1792" s="2" t="s">
        <v>476</v>
      </c>
      <c r="N1792" s="2" t="s">
        <v>479</v>
      </c>
      <c r="O1792" s="2" t="s">
        <v>540</v>
      </c>
      <c r="Q1792" s="1"/>
      <c r="R1792" s="2" t="str">
        <f>IF(AND(C1794="",C1795="",C1796="",C1797=""), "TRUE", "FALSE")</f>
        <v>TRUE</v>
      </c>
      <c r="S1792" s="43" t="s">
        <v>36</v>
      </c>
      <c r="T1792" s="44" t="s">
        <v>37</v>
      </c>
      <c r="U1792" s="43" t="s">
        <v>38</v>
      </c>
      <c r="Z1792" s="1"/>
    </row>
    <row r="1793" spans="2:26" x14ac:dyDescent="0.4">
      <c r="B1793" s="7" t="s">
        <v>134</v>
      </c>
      <c r="C1793" s="5">
        <v>1</v>
      </c>
      <c r="D1793" s="30"/>
      <c r="E1793" s="2" t="s">
        <v>392</v>
      </c>
      <c r="F1793" s="2" t="s">
        <v>106</v>
      </c>
      <c r="G1793" s="2" t="s">
        <v>103</v>
      </c>
      <c r="H1793" s="2">
        <v>235</v>
      </c>
      <c r="I1793" s="2">
        <v>207</v>
      </c>
      <c r="K1793" s="2">
        <v>3</v>
      </c>
      <c r="L1793" s="2" t="s">
        <v>136</v>
      </c>
      <c r="M1793" s="2" t="s">
        <v>476</v>
      </c>
      <c r="N1793" s="2" t="s">
        <v>479</v>
      </c>
      <c r="O1793" s="2" t="s">
        <v>540</v>
      </c>
      <c r="Q1793" s="1"/>
      <c r="S1793" s="5"/>
      <c r="T1793" s="41"/>
      <c r="U1793" s="8"/>
      <c r="V1793" s="2" t="s">
        <v>105</v>
      </c>
      <c r="W1793" s="2" t="s">
        <v>561</v>
      </c>
      <c r="X1793" s="45" t="str" cm="1">
        <f t="array" ref="X1793">IF(X1566="TRUE",IF(AND(C1793&lt;&gt;1,C1794:C1797="",S1793:U1797=""), "FALSE","TRUE"),"FALSE")</f>
        <v>FALSE</v>
      </c>
      <c r="Z1793" s="1"/>
    </row>
    <row r="1794" spans="2:26" x14ac:dyDescent="0.4">
      <c r="B1794" s="7" t="s">
        <v>237</v>
      </c>
      <c r="C1794" s="8"/>
      <c r="D1794" s="31"/>
      <c r="E1794" s="2" t="s">
        <v>542</v>
      </c>
      <c r="F1794" s="2" t="s">
        <v>233</v>
      </c>
      <c r="G1794" s="2" t="s">
        <v>239</v>
      </c>
      <c r="H1794" s="2">
        <v>235</v>
      </c>
      <c r="I1794" s="2">
        <v>207</v>
      </c>
      <c r="K1794" s="2">
        <v>60</v>
      </c>
      <c r="L1794" s="2" t="s">
        <v>30</v>
      </c>
      <c r="M1794" s="2" t="s">
        <v>476</v>
      </c>
      <c r="N1794" s="2" t="s">
        <v>479</v>
      </c>
      <c r="O1794" s="2" t="s">
        <v>540</v>
      </c>
      <c r="Q1794" s="1"/>
      <c r="S1794" s="5"/>
      <c r="T1794" s="41"/>
      <c r="U1794" s="8"/>
      <c r="W1794" s="2" t="s">
        <v>568</v>
      </c>
      <c r="X1794" s="45" t="str" cm="1">
        <f t="array" ref="X1794">IF(X1566="TRUE",IF(AND(C1793&lt;&gt;1,C1794:C1797="",S1793:U1797=""), "FALSE","TRUE"),"FALSE")</f>
        <v>FALSE</v>
      </c>
      <c r="Z1794" s="1"/>
    </row>
    <row r="1795" spans="2:26" x14ac:dyDescent="0.4">
      <c r="B1795" s="7" t="s">
        <v>240</v>
      </c>
      <c r="C1795" s="8"/>
      <c r="D1795" s="31"/>
      <c r="E1795" s="2" t="s">
        <v>543</v>
      </c>
      <c r="F1795" s="2" t="str">
        <f>IF(C1794="","^.{1,120}$|^$","^.{1,120}$")</f>
        <v>^.{1,120}$|^$</v>
      </c>
      <c r="G1795" s="2" t="s">
        <v>229</v>
      </c>
      <c r="H1795" s="2">
        <v>235</v>
      </c>
      <c r="I1795" s="2">
        <v>207</v>
      </c>
      <c r="K1795" s="2">
        <v>120</v>
      </c>
      <c r="L1795" s="2" t="s">
        <v>30</v>
      </c>
      <c r="M1795" s="2" t="s">
        <v>476</v>
      </c>
      <c r="N1795" s="2" t="s">
        <v>479</v>
      </c>
      <c r="O1795" s="2" t="s">
        <v>540</v>
      </c>
      <c r="Q1795" s="1"/>
      <c r="S1795" s="5"/>
      <c r="T1795" s="41"/>
      <c r="U1795" s="8"/>
      <c r="W1795" s="2" t="s">
        <v>468</v>
      </c>
      <c r="X1795" s="45" t="str" cm="1">
        <f t="array" ref="X1795">IF(X1566="TRUE",IF(AND(C1793&lt;&gt;1,C1794:C1797="",S1793:U1797=""), "FALSE","TRUE"),"FALSE")</f>
        <v>FALSE</v>
      </c>
      <c r="Z1795" s="1"/>
    </row>
    <row r="1796" spans="2:26" x14ac:dyDescent="0.4">
      <c r="B1796" s="7" t="s">
        <v>243</v>
      </c>
      <c r="C1796" s="8"/>
      <c r="D1796" s="31"/>
      <c r="E1796" s="2" t="s">
        <v>544</v>
      </c>
      <c r="F1796" s="2" t="s">
        <v>116</v>
      </c>
      <c r="G1796" s="2" t="s">
        <v>115</v>
      </c>
      <c r="H1796" s="2">
        <v>235</v>
      </c>
      <c r="I1796" s="2">
        <v>207</v>
      </c>
      <c r="K1796" s="2">
        <v>120</v>
      </c>
      <c r="L1796" s="2" t="s">
        <v>30</v>
      </c>
      <c r="M1796" s="2" t="s">
        <v>476</v>
      </c>
      <c r="N1796" s="2" t="s">
        <v>479</v>
      </c>
      <c r="O1796" s="2" t="s">
        <v>540</v>
      </c>
      <c r="Q1796" s="1"/>
      <c r="S1796" s="5"/>
      <c r="T1796" s="41"/>
      <c r="U1796" s="8"/>
      <c r="W1796" s="2" t="s">
        <v>468</v>
      </c>
      <c r="X1796" s="45" t="str" cm="1">
        <f t="array" ref="X1796">IF(X1566="TRUE",IF(AND(C1793&lt;&gt;1,C1794:C1797="",S1793:U1797=""), "FALSE","TRUE"),"FALSE")</f>
        <v>FALSE</v>
      </c>
      <c r="Z1796" s="1"/>
    </row>
    <row r="1797" spans="2:26" collapsed="1" x14ac:dyDescent="0.4">
      <c r="B1797" s="7" t="s">
        <v>245</v>
      </c>
      <c r="C1797" s="8"/>
      <c r="D1797" s="31"/>
      <c r="E1797" s="2" t="s">
        <v>545</v>
      </c>
      <c r="F1797" s="2" t="str">
        <f>IF(C1794="","^.{1,1024}$|^$","^.{1,1024}$")</f>
        <v>^.{1,1024}$|^$</v>
      </c>
      <c r="G1797" s="2" t="s">
        <v>247</v>
      </c>
      <c r="H1797" s="2">
        <v>235</v>
      </c>
      <c r="I1797" s="2">
        <v>207</v>
      </c>
      <c r="K1797" s="2">
        <v>1024</v>
      </c>
      <c r="L1797" s="2" t="s">
        <v>30</v>
      </c>
      <c r="M1797" s="2" t="s">
        <v>476</v>
      </c>
      <c r="N1797" s="2" t="s">
        <v>479</v>
      </c>
      <c r="O1797" s="2" t="s">
        <v>540</v>
      </c>
      <c r="Q1797" s="1"/>
      <c r="S1797" s="5"/>
      <c r="T1797" s="41"/>
      <c r="U1797" s="8"/>
      <c r="W1797" s="2" t="s">
        <v>471</v>
      </c>
      <c r="X1797" s="45" t="str" cm="1">
        <f t="array" ref="X1797">IF(X1566="TRUE",IF(AND(C1793&lt;&gt;1,C1794:C1797="",S1793:U1797=""), "FALSE","TRUE"),"FALSE")</f>
        <v>FALSE</v>
      </c>
      <c r="Z1797" s="1"/>
    </row>
    <row r="1798" spans="2:26" hidden="1" outlineLevel="1" x14ac:dyDescent="0.4">
      <c r="B1798" s="7" t="s">
        <v>134</v>
      </c>
      <c r="C1798" s="5">
        <v>2</v>
      </c>
      <c r="D1798" s="30"/>
      <c r="E1798" s="2" t="s">
        <v>392</v>
      </c>
      <c r="F1798" s="2" t="s">
        <v>106</v>
      </c>
      <c r="G1798" s="2" t="s">
        <v>103</v>
      </c>
      <c r="H1798" s="2">
        <v>235</v>
      </c>
      <c r="I1798" s="2">
        <v>207</v>
      </c>
      <c r="K1798" s="2">
        <v>3</v>
      </c>
      <c r="L1798" s="2" t="s">
        <v>136</v>
      </c>
      <c r="M1798" s="2" t="s">
        <v>476</v>
      </c>
      <c r="N1798" s="2" t="s">
        <v>479</v>
      </c>
      <c r="O1798" s="2" t="s">
        <v>540</v>
      </c>
      <c r="Q1798" s="1"/>
      <c r="S1798" s="5"/>
      <c r="T1798" s="41"/>
      <c r="U1798" s="8"/>
      <c r="V1798" s="2" t="s">
        <v>105</v>
      </c>
      <c r="W1798" s="2" t="s">
        <v>561</v>
      </c>
      <c r="X1798" s="45" t="str" cm="1">
        <f t="array" ref="X1798">IF(X1566="TRUE",IF(AND(C1798&lt;&gt;1,C1799:C1802="",S1798:U1802=""), "FALSE","TRUE"),"FALSE")</f>
        <v>FALSE</v>
      </c>
      <c r="Z1798" s="1"/>
    </row>
    <row r="1799" spans="2:26" hidden="1" outlineLevel="1" x14ac:dyDescent="0.4">
      <c r="B1799" s="7" t="s">
        <v>237</v>
      </c>
      <c r="C1799" s="8"/>
      <c r="D1799" s="31"/>
      <c r="E1799" s="2" t="s">
        <v>542</v>
      </c>
      <c r="F1799" s="2" t="s">
        <v>233</v>
      </c>
      <c r="G1799" s="2" t="s">
        <v>239</v>
      </c>
      <c r="H1799" s="2">
        <v>235</v>
      </c>
      <c r="I1799" s="2">
        <v>207</v>
      </c>
      <c r="K1799" s="2">
        <v>60</v>
      </c>
      <c r="L1799" s="2" t="s">
        <v>30</v>
      </c>
      <c r="M1799" s="2" t="s">
        <v>476</v>
      </c>
      <c r="N1799" s="2" t="s">
        <v>479</v>
      </c>
      <c r="O1799" s="2" t="s">
        <v>540</v>
      </c>
      <c r="Q1799" s="1"/>
      <c r="S1799" s="5"/>
      <c r="T1799" s="41"/>
      <c r="U1799" s="8"/>
      <c r="W1799" s="2" t="s">
        <v>568</v>
      </c>
      <c r="X1799" s="45" t="str" cm="1">
        <f t="array" ref="X1799">IF(X1566="TRUE",IF(AND(C1798&lt;&gt;1,C1799:C1802="",S1798:U1802=""), "FALSE","TRUE"),"FALSE")</f>
        <v>FALSE</v>
      </c>
      <c r="Z1799" s="1"/>
    </row>
    <row r="1800" spans="2:26" hidden="1" outlineLevel="1" x14ac:dyDescent="0.4">
      <c r="B1800" s="7" t="s">
        <v>240</v>
      </c>
      <c r="C1800" s="8"/>
      <c r="D1800" s="31"/>
      <c r="E1800" s="2" t="s">
        <v>543</v>
      </c>
      <c r="F1800" s="2" t="str">
        <f>IF(C1799="","^.{1,120}$|^$","^.{1,120}$")</f>
        <v>^.{1,120}$|^$</v>
      </c>
      <c r="G1800" s="2" t="s">
        <v>229</v>
      </c>
      <c r="H1800" s="2">
        <v>235</v>
      </c>
      <c r="I1800" s="2">
        <v>207</v>
      </c>
      <c r="K1800" s="2">
        <v>120</v>
      </c>
      <c r="L1800" s="2" t="s">
        <v>30</v>
      </c>
      <c r="M1800" s="2" t="s">
        <v>476</v>
      </c>
      <c r="N1800" s="2" t="s">
        <v>479</v>
      </c>
      <c r="O1800" s="2" t="s">
        <v>540</v>
      </c>
      <c r="Q1800" s="1"/>
      <c r="S1800" s="5"/>
      <c r="T1800" s="41"/>
      <c r="U1800" s="8"/>
      <c r="W1800" s="2" t="s">
        <v>468</v>
      </c>
      <c r="X1800" s="45" t="str" cm="1">
        <f t="array" ref="X1800">IF(X1566="TRUE",IF(AND(C1798&lt;&gt;1,C1799:C1802="",S1798:U1802=""), "FALSE","TRUE"),"FALSE")</f>
        <v>FALSE</v>
      </c>
      <c r="Z1800" s="1"/>
    </row>
    <row r="1801" spans="2:26" hidden="1" outlineLevel="1" x14ac:dyDescent="0.4">
      <c r="B1801" s="7" t="s">
        <v>243</v>
      </c>
      <c r="C1801" s="8"/>
      <c r="D1801" s="31"/>
      <c r="E1801" s="2" t="s">
        <v>544</v>
      </c>
      <c r="F1801" s="2" t="s">
        <v>116</v>
      </c>
      <c r="G1801" s="2" t="s">
        <v>115</v>
      </c>
      <c r="H1801" s="2">
        <v>235</v>
      </c>
      <c r="I1801" s="2">
        <v>207</v>
      </c>
      <c r="K1801" s="2">
        <v>120</v>
      </c>
      <c r="L1801" s="2" t="s">
        <v>30</v>
      </c>
      <c r="M1801" s="2" t="s">
        <v>476</v>
      </c>
      <c r="N1801" s="2" t="s">
        <v>479</v>
      </c>
      <c r="O1801" s="2" t="s">
        <v>540</v>
      </c>
      <c r="Q1801" s="1"/>
      <c r="S1801" s="5"/>
      <c r="T1801" s="41"/>
      <c r="U1801" s="8"/>
      <c r="W1801" s="2" t="s">
        <v>468</v>
      </c>
      <c r="X1801" s="45" t="str" cm="1">
        <f t="array" ref="X1801">IF(X1566="TRUE",IF(AND(C1798&lt;&gt;1,C1799:C1802="",S1798:U1802=""), "FALSE","TRUE"),"FALSE")</f>
        <v>FALSE</v>
      </c>
      <c r="Z1801" s="1"/>
    </row>
    <row r="1802" spans="2:26" hidden="1" outlineLevel="1" x14ac:dyDescent="0.4">
      <c r="B1802" s="7" t="s">
        <v>245</v>
      </c>
      <c r="C1802" s="8"/>
      <c r="D1802" s="31"/>
      <c r="E1802" s="2" t="s">
        <v>545</v>
      </c>
      <c r="F1802" s="2" t="str">
        <f>IF(C1799="","^.{1,1024}$|^$","^.{1,1024}$")</f>
        <v>^.{1,1024}$|^$</v>
      </c>
      <c r="G1802" s="2" t="s">
        <v>247</v>
      </c>
      <c r="H1802" s="2">
        <v>235</v>
      </c>
      <c r="I1802" s="2">
        <v>207</v>
      </c>
      <c r="K1802" s="2">
        <v>1024</v>
      </c>
      <c r="L1802" s="2" t="s">
        <v>30</v>
      </c>
      <c r="M1802" s="2" t="s">
        <v>476</v>
      </c>
      <c r="N1802" s="2" t="s">
        <v>479</v>
      </c>
      <c r="O1802" s="2" t="s">
        <v>540</v>
      </c>
      <c r="Q1802" s="1"/>
      <c r="S1802" s="5"/>
      <c r="T1802" s="41"/>
      <c r="U1802" s="8"/>
      <c r="W1802" s="2" t="s">
        <v>471</v>
      </c>
      <c r="X1802" s="45" t="str" cm="1">
        <f t="array" ref="X1802">IF(X1566="TRUE",IF(AND(C1798&lt;&gt;1,C1799:C1802="",S1798:U1802=""), "FALSE","TRUE"),"FALSE")</f>
        <v>FALSE</v>
      </c>
      <c r="Z1802" s="1"/>
    </row>
    <row r="1803" spans="2:26" hidden="1" outlineLevel="1" x14ac:dyDescent="0.4">
      <c r="B1803" s="7" t="s">
        <v>134</v>
      </c>
      <c r="C1803" s="5">
        <v>3</v>
      </c>
      <c r="D1803" s="30"/>
      <c r="E1803" s="2" t="s">
        <v>392</v>
      </c>
      <c r="F1803" s="2" t="s">
        <v>106</v>
      </c>
      <c r="G1803" s="2" t="s">
        <v>103</v>
      </c>
      <c r="H1803" s="2">
        <v>235</v>
      </c>
      <c r="I1803" s="2">
        <v>207</v>
      </c>
      <c r="K1803" s="2">
        <v>3</v>
      </c>
      <c r="L1803" s="2" t="s">
        <v>136</v>
      </c>
      <c r="M1803" s="2" t="s">
        <v>476</v>
      </c>
      <c r="N1803" s="2" t="s">
        <v>479</v>
      </c>
      <c r="O1803" s="2" t="s">
        <v>540</v>
      </c>
      <c r="Q1803" s="1"/>
      <c r="S1803" s="5"/>
      <c r="T1803" s="41"/>
      <c r="U1803" s="8"/>
      <c r="V1803" s="2" t="s">
        <v>105</v>
      </c>
      <c r="W1803" s="2" t="s">
        <v>561</v>
      </c>
      <c r="X1803" s="45" t="str" cm="1">
        <f t="array" ref="X1803">IF(X1566="TRUE",IF(AND(C1803&lt;&gt;1,C1804:C1807="",S1803:U1807=""), "FALSE","TRUE"),"FALSE")</f>
        <v>FALSE</v>
      </c>
      <c r="Z1803" s="1"/>
    </row>
    <row r="1804" spans="2:26" hidden="1" outlineLevel="1" x14ac:dyDescent="0.4">
      <c r="B1804" s="7" t="s">
        <v>237</v>
      </c>
      <c r="C1804" s="8"/>
      <c r="D1804" s="31"/>
      <c r="E1804" s="2" t="s">
        <v>542</v>
      </c>
      <c r="F1804" s="2" t="s">
        <v>233</v>
      </c>
      <c r="G1804" s="2" t="s">
        <v>239</v>
      </c>
      <c r="H1804" s="2">
        <v>235</v>
      </c>
      <c r="I1804" s="2">
        <v>207</v>
      </c>
      <c r="K1804" s="2">
        <v>60</v>
      </c>
      <c r="L1804" s="2" t="s">
        <v>30</v>
      </c>
      <c r="M1804" s="2" t="s">
        <v>476</v>
      </c>
      <c r="N1804" s="2" t="s">
        <v>479</v>
      </c>
      <c r="O1804" s="2" t="s">
        <v>540</v>
      </c>
      <c r="Q1804" s="1"/>
      <c r="S1804" s="5"/>
      <c r="T1804" s="41"/>
      <c r="U1804" s="8"/>
      <c r="W1804" s="2" t="s">
        <v>568</v>
      </c>
      <c r="X1804" s="45" t="str" cm="1">
        <f t="array" ref="X1804">IF(X1566="TRUE",IF(AND(C1803&lt;&gt;1,C1804:C1807="",S1803:U1807=""), "FALSE","TRUE"),"FALSE")</f>
        <v>FALSE</v>
      </c>
      <c r="Z1804" s="1"/>
    </row>
    <row r="1805" spans="2:26" hidden="1" outlineLevel="1" x14ac:dyDescent="0.4">
      <c r="B1805" s="7" t="s">
        <v>240</v>
      </c>
      <c r="C1805" s="8"/>
      <c r="D1805" s="31"/>
      <c r="E1805" s="2" t="s">
        <v>543</v>
      </c>
      <c r="F1805" s="2" t="str">
        <f>IF(C1804="","^.{1,120}$|^$","^.{1,120}$")</f>
        <v>^.{1,120}$|^$</v>
      </c>
      <c r="G1805" s="2" t="s">
        <v>229</v>
      </c>
      <c r="H1805" s="2">
        <v>235</v>
      </c>
      <c r="I1805" s="2">
        <v>207</v>
      </c>
      <c r="K1805" s="2">
        <v>120</v>
      </c>
      <c r="L1805" s="2" t="s">
        <v>30</v>
      </c>
      <c r="M1805" s="2" t="s">
        <v>476</v>
      </c>
      <c r="N1805" s="2" t="s">
        <v>479</v>
      </c>
      <c r="O1805" s="2" t="s">
        <v>540</v>
      </c>
      <c r="Q1805" s="1"/>
      <c r="S1805" s="5"/>
      <c r="T1805" s="41"/>
      <c r="U1805" s="8"/>
      <c r="W1805" s="2" t="s">
        <v>468</v>
      </c>
      <c r="X1805" s="45" t="str" cm="1">
        <f t="array" ref="X1805">IF(X1566="TRUE",IF(AND(C1803&lt;&gt;1,C1804:C1807="",S1803:U1807=""), "FALSE","TRUE"),"FALSE")</f>
        <v>FALSE</v>
      </c>
      <c r="Z1805" s="1"/>
    </row>
    <row r="1806" spans="2:26" hidden="1" outlineLevel="1" x14ac:dyDescent="0.4">
      <c r="B1806" s="7" t="s">
        <v>243</v>
      </c>
      <c r="C1806" s="8"/>
      <c r="D1806" s="31"/>
      <c r="E1806" s="2" t="s">
        <v>544</v>
      </c>
      <c r="F1806" s="2" t="s">
        <v>116</v>
      </c>
      <c r="G1806" s="2" t="s">
        <v>115</v>
      </c>
      <c r="H1806" s="2">
        <v>235</v>
      </c>
      <c r="I1806" s="2">
        <v>207</v>
      </c>
      <c r="K1806" s="2">
        <v>120</v>
      </c>
      <c r="L1806" s="2" t="s">
        <v>30</v>
      </c>
      <c r="M1806" s="2" t="s">
        <v>476</v>
      </c>
      <c r="N1806" s="2" t="s">
        <v>479</v>
      </c>
      <c r="O1806" s="2" t="s">
        <v>540</v>
      </c>
      <c r="Q1806" s="1"/>
      <c r="S1806" s="5"/>
      <c r="T1806" s="41"/>
      <c r="U1806" s="8"/>
      <c r="W1806" s="2" t="s">
        <v>468</v>
      </c>
      <c r="X1806" s="45" t="str" cm="1">
        <f t="array" ref="X1806">IF(X1566="TRUE",IF(AND(C1803&lt;&gt;1,C1804:C1807="",S1803:U1807=""), "FALSE","TRUE"),"FALSE")</f>
        <v>FALSE</v>
      </c>
      <c r="Z1806" s="1"/>
    </row>
    <row r="1807" spans="2:26" hidden="1" outlineLevel="1" x14ac:dyDescent="0.4">
      <c r="B1807" s="7" t="s">
        <v>245</v>
      </c>
      <c r="C1807" s="8"/>
      <c r="D1807" s="31"/>
      <c r="E1807" s="2" t="s">
        <v>545</v>
      </c>
      <c r="F1807" s="2" t="str">
        <f>IF(C1804="","^.{1,1024}$|^$","^.{1,1024}$")</f>
        <v>^.{1,1024}$|^$</v>
      </c>
      <c r="G1807" s="2" t="s">
        <v>247</v>
      </c>
      <c r="H1807" s="2">
        <v>235</v>
      </c>
      <c r="I1807" s="2">
        <v>207</v>
      </c>
      <c r="K1807" s="2">
        <v>1024</v>
      </c>
      <c r="L1807" s="2" t="s">
        <v>30</v>
      </c>
      <c r="M1807" s="2" t="s">
        <v>476</v>
      </c>
      <c r="N1807" s="2" t="s">
        <v>479</v>
      </c>
      <c r="O1807" s="2" t="s">
        <v>540</v>
      </c>
      <c r="Q1807" s="1"/>
      <c r="S1807" s="5"/>
      <c r="T1807" s="41"/>
      <c r="U1807" s="8"/>
      <c r="W1807" s="2" t="s">
        <v>471</v>
      </c>
      <c r="X1807" s="45" t="str" cm="1">
        <f t="array" ref="X1807">IF(X1566="TRUE",IF(AND(C1803&lt;&gt;1,C1804:C1807="",S1803:U1807=""), "FALSE","TRUE"),"FALSE")</f>
        <v>FALSE</v>
      </c>
      <c r="Z1807" s="1"/>
    </row>
    <row r="1808" spans="2:26" hidden="1" outlineLevel="1" x14ac:dyDescent="0.4">
      <c r="B1808" s="7" t="s">
        <v>134</v>
      </c>
      <c r="C1808" s="5">
        <v>4</v>
      </c>
      <c r="D1808" s="30"/>
      <c r="E1808" s="2" t="s">
        <v>392</v>
      </c>
      <c r="F1808" s="2" t="s">
        <v>106</v>
      </c>
      <c r="G1808" s="2" t="s">
        <v>103</v>
      </c>
      <c r="H1808" s="2">
        <v>235</v>
      </c>
      <c r="I1808" s="2">
        <v>207</v>
      </c>
      <c r="K1808" s="2">
        <v>3</v>
      </c>
      <c r="L1808" s="2" t="s">
        <v>136</v>
      </c>
      <c r="M1808" s="2" t="s">
        <v>476</v>
      </c>
      <c r="N1808" s="2" t="s">
        <v>479</v>
      </c>
      <c r="O1808" s="2" t="s">
        <v>540</v>
      </c>
      <c r="Q1808" s="1"/>
      <c r="S1808" s="5"/>
      <c r="T1808" s="41"/>
      <c r="U1808" s="8"/>
      <c r="V1808" s="2" t="s">
        <v>105</v>
      </c>
      <c r="W1808" s="2" t="s">
        <v>561</v>
      </c>
      <c r="X1808" s="45" t="str" cm="1">
        <f t="array" ref="X1808">IF(X1566="TRUE",IF(AND(C1808&lt;&gt;1,C1809:C1812="",S1808:U1812=""), "FALSE","TRUE"),"FALSE")</f>
        <v>FALSE</v>
      </c>
      <c r="Z1808" s="1"/>
    </row>
    <row r="1809" spans="2:26" hidden="1" outlineLevel="1" x14ac:dyDescent="0.4">
      <c r="B1809" s="7" t="s">
        <v>237</v>
      </c>
      <c r="C1809" s="8"/>
      <c r="D1809" s="31"/>
      <c r="E1809" s="2" t="s">
        <v>542</v>
      </c>
      <c r="F1809" s="2" t="s">
        <v>233</v>
      </c>
      <c r="G1809" s="2" t="s">
        <v>239</v>
      </c>
      <c r="H1809" s="2">
        <v>235</v>
      </c>
      <c r="I1809" s="2">
        <v>207</v>
      </c>
      <c r="K1809" s="2">
        <v>60</v>
      </c>
      <c r="L1809" s="2" t="s">
        <v>30</v>
      </c>
      <c r="M1809" s="2" t="s">
        <v>476</v>
      </c>
      <c r="N1809" s="2" t="s">
        <v>479</v>
      </c>
      <c r="O1809" s="2" t="s">
        <v>540</v>
      </c>
      <c r="Q1809" s="1"/>
      <c r="S1809" s="5"/>
      <c r="T1809" s="41"/>
      <c r="U1809" s="8"/>
      <c r="W1809" s="2" t="s">
        <v>568</v>
      </c>
      <c r="X1809" s="45" t="str" cm="1">
        <f t="array" ref="X1809">IF(X1566="TRUE",IF(AND(C1808&lt;&gt;1,C1809:C1812="",S1808:U1812=""), "FALSE","TRUE"),"FALSE")</f>
        <v>FALSE</v>
      </c>
      <c r="Z1809" s="1"/>
    </row>
    <row r="1810" spans="2:26" hidden="1" outlineLevel="1" x14ac:dyDescent="0.4">
      <c r="B1810" s="7" t="s">
        <v>240</v>
      </c>
      <c r="C1810" s="8"/>
      <c r="D1810" s="31"/>
      <c r="E1810" s="2" t="s">
        <v>543</v>
      </c>
      <c r="F1810" s="2" t="str">
        <f>IF(C1809="","^.{1,120}$|^$","^.{1,120}$")</f>
        <v>^.{1,120}$|^$</v>
      </c>
      <c r="G1810" s="2" t="s">
        <v>229</v>
      </c>
      <c r="H1810" s="2">
        <v>235</v>
      </c>
      <c r="I1810" s="2">
        <v>207</v>
      </c>
      <c r="K1810" s="2">
        <v>120</v>
      </c>
      <c r="L1810" s="2" t="s">
        <v>30</v>
      </c>
      <c r="M1810" s="2" t="s">
        <v>476</v>
      </c>
      <c r="N1810" s="2" t="s">
        <v>479</v>
      </c>
      <c r="O1810" s="2" t="s">
        <v>540</v>
      </c>
      <c r="Q1810" s="1"/>
      <c r="S1810" s="5"/>
      <c r="T1810" s="41"/>
      <c r="U1810" s="8"/>
      <c r="W1810" s="2" t="s">
        <v>468</v>
      </c>
      <c r="X1810" s="45" t="str" cm="1">
        <f t="array" ref="X1810">IF(X1566="TRUE",IF(AND(C1808&lt;&gt;1,C1809:C1812="",S1808:U1812=""), "FALSE","TRUE"),"FALSE")</f>
        <v>FALSE</v>
      </c>
      <c r="Z1810" s="1"/>
    </row>
    <row r="1811" spans="2:26" hidden="1" outlineLevel="1" x14ac:dyDescent="0.4">
      <c r="B1811" s="7" t="s">
        <v>243</v>
      </c>
      <c r="C1811" s="8"/>
      <c r="D1811" s="31"/>
      <c r="E1811" s="2" t="s">
        <v>544</v>
      </c>
      <c r="F1811" s="2" t="s">
        <v>116</v>
      </c>
      <c r="G1811" s="2" t="s">
        <v>115</v>
      </c>
      <c r="H1811" s="2">
        <v>235</v>
      </c>
      <c r="I1811" s="2">
        <v>207</v>
      </c>
      <c r="K1811" s="2">
        <v>120</v>
      </c>
      <c r="L1811" s="2" t="s">
        <v>30</v>
      </c>
      <c r="M1811" s="2" t="s">
        <v>476</v>
      </c>
      <c r="N1811" s="2" t="s">
        <v>479</v>
      </c>
      <c r="O1811" s="2" t="s">
        <v>540</v>
      </c>
      <c r="Q1811" s="1"/>
      <c r="S1811" s="5"/>
      <c r="T1811" s="41"/>
      <c r="U1811" s="8"/>
      <c r="W1811" s="2" t="s">
        <v>468</v>
      </c>
      <c r="X1811" s="45" t="str" cm="1">
        <f t="array" ref="X1811">IF(X1566="TRUE",IF(AND(C1808&lt;&gt;1,C1809:C1812="",S1808:U1812=""), "FALSE","TRUE"),"FALSE")</f>
        <v>FALSE</v>
      </c>
      <c r="Z1811" s="1"/>
    </row>
    <row r="1812" spans="2:26" hidden="1" outlineLevel="1" x14ac:dyDescent="0.4">
      <c r="B1812" s="7" t="s">
        <v>245</v>
      </c>
      <c r="C1812" s="8"/>
      <c r="D1812" s="31"/>
      <c r="E1812" s="2" t="s">
        <v>545</v>
      </c>
      <c r="F1812" s="2" t="str">
        <f>IF(C1809="","^.{1,1024}$|^$","^.{1,1024}$")</f>
        <v>^.{1,1024}$|^$</v>
      </c>
      <c r="G1812" s="2" t="s">
        <v>247</v>
      </c>
      <c r="H1812" s="2">
        <v>235</v>
      </c>
      <c r="I1812" s="2">
        <v>207</v>
      </c>
      <c r="K1812" s="2">
        <v>1024</v>
      </c>
      <c r="L1812" s="2" t="s">
        <v>30</v>
      </c>
      <c r="M1812" s="2" t="s">
        <v>476</v>
      </c>
      <c r="N1812" s="2" t="s">
        <v>479</v>
      </c>
      <c r="O1812" s="2" t="s">
        <v>540</v>
      </c>
      <c r="Q1812" s="1"/>
      <c r="S1812" s="5"/>
      <c r="T1812" s="41"/>
      <c r="U1812" s="8"/>
      <c r="W1812" s="2" t="s">
        <v>471</v>
      </c>
      <c r="X1812" s="45" t="str" cm="1">
        <f t="array" ref="X1812">IF(X1566="TRUE",IF(AND(C1808&lt;&gt;1,C1809:C1812="",S1808:U1812=""), "FALSE","TRUE"),"FALSE")</f>
        <v>FALSE</v>
      </c>
      <c r="Z1812" s="1"/>
    </row>
    <row r="1813" spans="2:26" hidden="1" outlineLevel="1" x14ac:dyDescent="0.4">
      <c r="B1813" s="7" t="s">
        <v>134</v>
      </c>
      <c r="C1813" s="5">
        <v>5</v>
      </c>
      <c r="D1813" s="30"/>
      <c r="E1813" s="2" t="s">
        <v>392</v>
      </c>
      <c r="F1813" s="2" t="s">
        <v>106</v>
      </c>
      <c r="G1813" s="2" t="s">
        <v>103</v>
      </c>
      <c r="H1813" s="2">
        <v>235</v>
      </c>
      <c r="I1813" s="2">
        <v>207</v>
      </c>
      <c r="K1813" s="2">
        <v>3</v>
      </c>
      <c r="L1813" s="2" t="s">
        <v>136</v>
      </c>
      <c r="M1813" s="2" t="s">
        <v>476</v>
      </c>
      <c r="N1813" s="2" t="s">
        <v>479</v>
      </c>
      <c r="O1813" s="2" t="s">
        <v>540</v>
      </c>
      <c r="Q1813" s="1"/>
      <c r="S1813" s="5"/>
      <c r="T1813" s="41"/>
      <c r="U1813" s="8"/>
      <c r="V1813" s="2" t="s">
        <v>105</v>
      </c>
      <c r="W1813" s="2" t="s">
        <v>561</v>
      </c>
      <c r="X1813" s="45" t="str" cm="1">
        <f t="array" ref="X1813">IF(X1566="TRUE",IF(AND(C1813&lt;&gt;1,C1814:C1817="",S1813:U1817=""), "FALSE","TRUE"),"FALSE")</f>
        <v>FALSE</v>
      </c>
      <c r="Z1813" s="1"/>
    </row>
    <row r="1814" spans="2:26" hidden="1" outlineLevel="1" x14ac:dyDescent="0.4">
      <c r="B1814" s="7" t="s">
        <v>237</v>
      </c>
      <c r="C1814" s="8"/>
      <c r="D1814" s="31"/>
      <c r="E1814" s="2" t="s">
        <v>542</v>
      </c>
      <c r="F1814" s="2" t="s">
        <v>233</v>
      </c>
      <c r="G1814" s="2" t="s">
        <v>239</v>
      </c>
      <c r="H1814" s="2">
        <v>235</v>
      </c>
      <c r="I1814" s="2">
        <v>207</v>
      </c>
      <c r="K1814" s="2">
        <v>60</v>
      </c>
      <c r="L1814" s="2" t="s">
        <v>30</v>
      </c>
      <c r="M1814" s="2" t="s">
        <v>476</v>
      </c>
      <c r="N1814" s="2" t="s">
        <v>479</v>
      </c>
      <c r="O1814" s="2" t="s">
        <v>540</v>
      </c>
      <c r="Q1814" s="1"/>
      <c r="S1814" s="5"/>
      <c r="T1814" s="41"/>
      <c r="U1814" s="8"/>
      <c r="W1814" s="2" t="s">
        <v>568</v>
      </c>
      <c r="X1814" s="45" t="str" cm="1">
        <f t="array" ref="X1814">IF(X1566="TRUE",IF(AND(C1813&lt;&gt;1,C1814:C1817="",S1813:U1817=""), "FALSE","TRUE"),"FALSE")</f>
        <v>FALSE</v>
      </c>
      <c r="Z1814" s="1"/>
    </row>
    <row r="1815" spans="2:26" hidden="1" outlineLevel="1" x14ac:dyDescent="0.4">
      <c r="B1815" s="7" t="s">
        <v>240</v>
      </c>
      <c r="C1815" s="8"/>
      <c r="D1815" s="31"/>
      <c r="E1815" s="2" t="s">
        <v>543</v>
      </c>
      <c r="F1815" s="2" t="str">
        <f>IF(C1814="","^.{1,120}$|^$","^.{1,120}$")</f>
        <v>^.{1,120}$|^$</v>
      </c>
      <c r="G1815" s="2" t="s">
        <v>229</v>
      </c>
      <c r="H1815" s="2">
        <v>235</v>
      </c>
      <c r="I1815" s="2">
        <v>207</v>
      </c>
      <c r="K1815" s="2">
        <v>120</v>
      </c>
      <c r="L1815" s="2" t="s">
        <v>30</v>
      </c>
      <c r="M1815" s="2" t="s">
        <v>476</v>
      </c>
      <c r="N1815" s="2" t="s">
        <v>479</v>
      </c>
      <c r="O1815" s="2" t="s">
        <v>540</v>
      </c>
      <c r="Q1815" s="1"/>
      <c r="S1815" s="5"/>
      <c r="T1815" s="41"/>
      <c r="U1815" s="8"/>
      <c r="W1815" s="2" t="s">
        <v>468</v>
      </c>
      <c r="X1815" s="45" t="str" cm="1">
        <f t="array" ref="X1815">IF(X1566="TRUE",IF(AND(C1813&lt;&gt;1,C1814:C1817="",S1813:U1817=""), "FALSE","TRUE"),"FALSE")</f>
        <v>FALSE</v>
      </c>
      <c r="Z1815" s="1"/>
    </row>
    <row r="1816" spans="2:26" hidden="1" outlineLevel="1" x14ac:dyDescent="0.4">
      <c r="B1816" s="7" t="s">
        <v>243</v>
      </c>
      <c r="C1816" s="8"/>
      <c r="D1816" s="31"/>
      <c r="E1816" s="2" t="s">
        <v>544</v>
      </c>
      <c r="F1816" s="2" t="s">
        <v>116</v>
      </c>
      <c r="G1816" s="2" t="s">
        <v>115</v>
      </c>
      <c r="H1816" s="2">
        <v>235</v>
      </c>
      <c r="I1816" s="2">
        <v>207</v>
      </c>
      <c r="K1816" s="2">
        <v>120</v>
      </c>
      <c r="L1816" s="2" t="s">
        <v>30</v>
      </c>
      <c r="M1816" s="2" t="s">
        <v>476</v>
      </c>
      <c r="N1816" s="2" t="s">
        <v>479</v>
      </c>
      <c r="O1816" s="2" t="s">
        <v>540</v>
      </c>
      <c r="Q1816" s="1"/>
      <c r="S1816" s="5"/>
      <c r="T1816" s="41"/>
      <c r="U1816" s="8"/>
      <c r="W1816" s="2" t="s">
        <v>468</v>
      </c>
      <c r="X1816" s="45" t="str" cm="1">
        <f t="array" ref="X1816">IF(X1566="TRUE",IF(AND(C1813&lt;&gt;1,C1814:C1817="",S1813:U1817=""), "FALSE","TRUE"),"FALSE")</f>
        <v>FALSE</v>
      </c>
      <c r="Z1816" s="1"/>
    </row>
    <row r="1817" spans="2:26" hidden="1" outlineLevel="1" x14ac:dyDescent="0.4">
      <c r="B1817" s="7" t="s">
        <v>245</v>
      </c>
      <c r="C1817" s="8"/>
      <c r="D1817" s="31"/>
      <c r="E1817" s="2" t="s">
        <v>545</v>
      </c>
      <c r="F1817" s="2" t="str">
        <f>IF(C1814="","^.{1,1024}$|^$","^.{1,1024}$")</f>
        <v>^.{1,1024}$|^$</v>
      </c>
      <c r="G1817" s="2" t="s">
        <v>247</v>
      </c>
      <c r="H1817" s="2">
        <v>235</v>
      </c>
      <c r="I1817" s="2">
        <v>207</v>
      </c>
      <c r="K1817" s="2">
        <v>1024</v>
      </c>
      <c r="L1817" s="2" t="s">
        <v>30</v>
      </c>
      <c r="M1817" s="2" t="s">
        <v>476</v>
      </c>
      <c r="N1817" s="2" t="s">
        <v>479</v>
      </c>
      <c r="O1817" s="2" t="s">
        <v>540</v>
      </c>
      <c r="Q1817" s="1"/>
      <c r="S1817" s="5"/>
      <c r="T1817" s="41"/>
      <c r="U1817" s="8"/>
      <c r="W1817" s="2" t="s">
        <v>471</v>
      </c>
      <c r="X1817" s="45" t="str" cm="1">
        <f t="array" ref="X1817">IF(X1566="TRUE",IF(AND(C1813&lt;&gt;1,C1814:C1817="",S1813:U1817=""), "FALSE","TRUE"),"FALSE")</f>
        <v>FALSE</v>
      </c>
      <c r="Z1817" s="1"/>
    </row>
    <row r="1818" spans="2:26" x14ac:dyDescent="0.4">
      <c r="B1818" s="3" t="s">
        <v>19</v>
      </c>
      <c r="I1818" s="2">
        <v>207</v>
      </c>
      <c r="Q1818" s="1"/>
      <c r="Z1818" s="1"/>
    </row>
    <row r="1819" spans="2:26" x14ac:dyDescent="0.4">
      <c r="B1819" s="50" t="s">
        <v>546</v>
      </c>
      <c r="C1819" s="50"/>
      <c r="D1819" s="33"/>
      <c r="E1819" s="2" t="s">
        <v>547</v>
      </c>
      <c r="I1819" s="2">
        <v>207</v>
      </c>
      <c r="L1819" s="2" t="s">
        <v>548</v>
      </c>
      <c r="M1819" s="2" t="s">
        <v>476</v>
      </c>
      <c r="N1819" s="2" t="s">
        <v>479</v>
      </c>
      <c r="O1819" s="2" t="s">
        <v>547</v>
      </c>
      <c r="Q1819" s="1"/>
      <c r="R1819" s="2" t="str">
        <f>IF(AND(C1821="",C1822="",C1823="",C1824=""), "TRUE", "FALSE")</f>
        <v>TRUE</v>
      </c>
      <c r="S1819" s="43" t="s">
        <v>36</v>
      </c>
      <c r="T1819" s="44" t="s">
        <v>37</v>
      </c>
      <c r="U1819" s="43" t="s">
        <v>38</v>
      </c>
      <c r="Z1819" s="1"/>
    </row>
    <row r="1820" spans="2:26" x14ac:dyDescent="0.4">
      <c r="B1820" s="7" t="s">
        <v>134</v>
      </c>
      <c r="C1820" s="5">
        <v>1</v>
      </c>
      <c r="D1820" s="30"/>
      <c r="E1820" s="2" t="s">
        <v>392</v>
      </c>
      <c r="F1820" s="2" t="s">
        <v>102</v>
      </c>
      <c r="G1820" s="2" t="s">
        <v>103</v>
      </c>
      <c r="H1820" s="2">
        <v>241</v>
      </c>
      <c r="I1820" s="2">
        <v>207</v>
      </c>
      <c r="K1820" s="2">
        <v>3</v>
      </c>
      <c r="L1820" s="2" t="s">
        <v>136</v>
      </c>
      <c r="M1820" s="2" t="s">
        <v>476</v>
      </c>
      <c r="N1820" s="2" t="s">
        <v>479</v>
      </c>
      <c r="O1820" s="2" t="s">
        <v>547</v>
      </c>
      <c r="Q1820" s="1"/>
      <c r="S1820" s="5"/>
      <c r="T1820" s="41"/>
      <c r="U1820" s="8"/>
      <c r="V1820" s="2" t="s">
        <v>105</v>
      </c>
      <c r="W1820" s="2" t="s">
        <v>561</v>
      </c>
      <c r="X1820" s="45" t="str" cm="1">
        <f t="array" ref="X1820">IF(X1566="TRUE",IF(AND(C1820&lt;&gt;1,C1821:C1824="",S1820:U1824=""), "FALSE","TRUE"),"FALSE")</f>
        <v>FALSE</v>
      </c>
      <c r="Z1820" s="1"/>
    </row>
    <row r="1821" spans="2:26" x14ac:dyDescent="0.4">
      <c r="B1821" s="7" t="s">
        <v>549</v>
      </c>
      <c r="C1821" s="8"/>
      <c r="D1821" s="31"/>
      <c r="E1821" s="2" t="s">
        <v>550</v>
      </c>
      <c r="F1821" s="2" t="s">
        <v>551</v>
      </c>
      <c r="G1821" s="2" t="s">
        <v>552</v>
      </c>
      <c r="H1821" s="2">
        <v>241</v>
      </c>
      <c r="I1821" s="2">
        <v>207</v>
      </c>
      <c r="K1821" s="2">
        <v>10</v>
      </c>
      <c r="L1821" s="2" t="s">
        <v>30</v>
      </c>
      <c r="M1821" s="2" t="s">
        <v>476</v>
      </c>
      <c r="N1821" s="2" t="s">
        <v>479</v>
      </c>
      <c r="O1821" s="2" t="s">
        <v>547</v>
      </c>
      <c r="Q1821" s="1"/>
      <c r="S1821" s="5"/>
      <c r="T1821" s="41"/>
      <c r="U1821" s="8"/>
      <c r="W1821" s="2" t="s">
        <v>569</v>
      </c>
      <c r="X1821" s="45" t="str" cm="1">
        <f t="array" ref="X1821">IF(X1566="TRUE",IF(AND(C1820&lt;&gt;1,C1821:C1824="",S1820:U1824=""), "FALSE","TRUE"),"FALSE")</f>
        <v>FALSE</v>
      </c>
      <c r="Z1821" s="1"/>
    </row>
    <row r="1822" spans="2:26" x14ac:dyDescent="0.4">
      <c r="B1822" s="7" t="s">
        <v>554</v>
      </c>
      <c r="C1822" s="8"/>
      <c r="D1822" s="31"/>
      <c r="E1822" s="2" t="s">
        <v>555</v>
      </c>
      <c r="F1822" s="2" t="s">
        <v>114</v>
      </c>
      <c r="G1822" s="2" t="s">
        <v>115</v>
      </c>
      <c r="H1822" s="2">
        <v>241</v>
      </c>
      <c r="I1822" s="2">
        <v>207</v>
      </c>
      <c r="K1822" s="2">
        <v>120</v>
      </c>
      <c r="L1822" s="2" t="s">
        <v>30</v>
      </c>
      <c r="M1822" s="2" t="s">
        <v>476</v>
      </c>
      <c r="N1822" s="2" t="s">
        <v>479</v>
      </c>
      <c r="O1822" s="2" t="s">
        <v>547</v>
      </c>
      <c r="Q1822" s="1"/>
      <c r="S1822" s="5"/>
      <c r="T1822" s="41"/>
      <c r="U1822" s="8"/>
      <c r="W1822" s="2" t="s">
        <v>468</v>
      </c>
      <c r="X1822" s="45" t="str" cm="1">
        <f t="array" ref="X1822">IF(X1566="TRUE",IF(AND(C1820&lt;&gt;1,C1821:C1824="",S1820:U1824=""), "FALSE","TRUE"),"FALSE")</f>
        <v>FALSE</v>
      </c>
      <c r="Z1822" s="1"/>
    </row>
    <row r="1823" spans="2:26" x14ac:dyDescent="0.4">
      <c r="B1823" s="7" t="s">
        <v>112</v>
      </c>
      <c r="C1823" s="8"/>
      <c r="D1823" s="31"/>
      <c r="E1823" s="2" t="s">
        <v>556</v>
      </c>
      <c r="F1823" s="2" t="s">
        <v>114</v>
      </c>
      <c r="G1823" s="2" t="s">
        <v>115</v>
      </c>
      <c r="H1823" s="2">
        <v>241</v>
      </c>
      <c r="I1823" s="2">
        <v>207</v>
      </c>
      <c r="K1823" s="2">
        <v>120</v>
      </c>
      <c r="L1823" s="2" t="s">
        <v>30</v>
      </c>
      <c r="M1823" s="2" t="s">
        <v>476</v>
      </c>
      <c r="N1823" s="2" t="s">
        <v>479</v>
      </c>
      <c r="O1823" s="2" t="s">
        <v>547</v>
      </c>
      <c r="Q1823" s="1"/>
      <c r="S1823" s="5"/>
      <c r="T1823" s="41"/>
      <c r="U1823" s="8"/>
      <c r="W1823" s="2" t="s">
        <v>468</v>
      </c>
      <c r="X1823" s="45" t="str" cm="1">
        <f t="array" ref="X1823">IF(X1566="TRUE",IF(AND(C1820&lt;&gt;1,C1821:C1824="",S1820:U1824=""), "FALSE","TRUE"),"FALSE")</f>
        <v>FALSE</v>
      </c>
      <c r="Z1823" s="1"/>
    </row>
    <row r="1824" spans="2:26" x14ac:dyDescent="0.4">
      <c r="B1824" s="7" t="s">
        <v>117</v>
      </c>
      <c r="C1824" s="8"/>
      <c r="D1824" s="31"/>
      <c r="E1824" s="2" t="s">
        <v>557</v>
      </c>
      <c r="F1824" s="2" t="s">
        <v>116</v>
      </c>
      <c r="G1824" s="2" t="s">
        <v>115</v>
      </c>
      <c r="H1824" s="2">
        <v>241</v>
      </c>
      <c r="I1824" s="2">
        <v>207</v>
      </c>
      <c r="K1824" s="2">
        <v>120</v>
      </c>
      <c r="L1824" s="2" t="s">
        <v>30</v>
      </c>
      <c r="M1824" s="2" t="s">
        <v>476</v>
      </c>
      <c r="N1824" s="2" t="s">
        <v>479</v>
      </c>
      <c r="O1824" s="2" t="s">
        <v>547</v>
      </c>
      <c r="Q1824" s="1"/>
      <c r="S1824" s="5"/>
      <c r="T1824" s="41"/>
      <c r="U1824" s="8"/>
      <c r="W1824" s="2" t="s">
        <v>468</v>
      </c>
      <c r="X1824" s="45" t="str" cm="1">
        <f t="array" ref="X1824">IF(X1566="TRUE",IF(AND(C1820&lt;&gt;1,C1821:C1824="",S1820:U1824=""), "FALSE","TRUE"),"FALSE")</f>
        <v>FALSE</v>
      </c>
      <c r="Z1824" s="1"/>
    </row>
    <row r="1825" spans="2:26" x14ac:dyDescent="0.4">
      <c r="B1825" s="7" t="s">
        <v>134</v>
      </c>
      <c r="C1825" s="5">
        <v>2</v>
      </c>
      <c r="D1825" s="30"/>
      <c r="E1825" s="2" t="s">
        <v>392</v>
      </c>
      <c r="F1825" s="2" t="s">
        <v>102</v>
      </c>
      <c r="G1825" s="2" t="s">
        <v>103</v>
      </c>
      <c r="H1825" s="2">
        <v>241</v>
      </c>
      <c r="I1825" s="2">
        <v>207</v>
      </c>
      <c r="K1825" s="2">
        <v>3</v>
      </c>
      <c r="L1825" s="2" t="s">
        <v>136</v>
      </c>
      <c r="M1825" s="2" t="s">
        <v>476</v>
      </c>
      <c r="N1825" s="2" t="s">
        <v>479</v>
      </c>
      <c r="O1825" s="2" t="s">
        <v>547</v>
      </c>
      <c r="Q1825" s="1"/>
      <c r="S1825" s="5"/>
      <c r="T1825" s="41"/>
      <c r="U1825" s="8"/>
      <c r="V1825" s="2" t="s">
        <v>105</v>
      </c>
      <c r="W1825" s="2" t="s">
        <v>561</v>
      </c>
      <c r="X1825" s="45" t="str" cm="1">
        <f t="array" ref="X1825">IF(X1566="TRUE",IF(AND(C1825&lt;&gt;1,C1826:C1829="",S1825:U1829=""), "FALSE","TRUE"),"FALSE")</f>
        <v>FALSE</v>
      </c>
      <c r="Z1825" s="1"/>
    </row>
    <row r="1826" spans="2:26" x14ac:dyDescent="0.4">
      <c r="B1826" s="7" t="s">
        <v>549</v>
      </c>
      <c r="C1826" s="8"/>
      <c r="D1826" s="31"/>
      <c r="E1826" s="2" t="s">
        <v>550</v>
      </c>
      <c r="F1826" s="2" t="s">
        <v>551</v>
      </c>
      <c r="G1826" s="2" t="s">
        <v>552</v>
      </c>
      <c r="H1826" s="2">
        <v>241</v>
      </c>
      <c r="I1826" s="2">
        <v>207</v>
      </c>
      <c r="K1826" s="2">
        <v>10</v>
      </c>
      <c r="L1826" s="2" t="s">
        <v>30</v>
      </c>
      <c r="M1826" s="2" t="s">
        <v>476</v>
      </c>
      <c r="N1826" s="2" t="s">
        <v>479</v>
      </c>
      <c r="O1826" s="2" t="s">
        <v>547</v>
      </c>
      <c r="Q1826" s="1"/>
      <c r="S1826" s="5"/>
      <c r="T1826" s="41"/>
      <c r="U1826" s="8"/>
      <c r="W1826" s="2" t="s">
        <v>569</v>
      </c>
      <c r="X1826" s="45" t="str" cm="1">
        <f t="array" ref="X1826">IF(X1566="TRUE",IF(AND(C1825&lt;&gt;1,C1826:C1829="",S1825:U1829=""), "FALSE","TRUE"),"FALSE")</f>
        <v>FALSE</v>
      </c>
      <c r="Z1826" s="1"/>
    </row>
    <row r="1827" spans="2:26" x14ac:dyDescent="0.4">
      <c r="B1827" s="7" t="s">
        <v>554</v>
      </c>
      <c r="C1827" s="8"/>
      <c r="D1827" s="31"/>
      <c r="E1827" s="2" t="s">
        <v>555</v>
      </c>
      <c r="F1827" s="2" t="s">
        <v>114</v>
      </c>
      <c r="G1827" s="2" t="s">
        <v>115</v>
      </c>
      <c r="H1827" s="2">
        <v>241</v>
      </c>
      <c r="I1827" s="2">
        <v>207</v>
      </c>
      <c r="K1827" s="2">
        <v>120</v>
      </c>
      <c r="L1827" s="2" t="s">
        <v>30</v>
      </c>
      <c r="M1827" s="2" t="s">
        <v>476</v>
      </c>
      <c r="N1827" s="2" t="s">
        <v>479</v>
      </c>
      <c r="O1827" s="2" t="s">
        <v>547</v>
      </c>
      <c r="Q1827" s="1"/>
      <c r="S1827" s="5"/>
      <c r="T1827" s="41"/>
      <c r="U1827" s="8"/>
      <c r="W1827" s="2" t="s">
        <v>468</v>
      </c>
      <c r="X1827" s="45" t="str" cm="1">
        <f t="array" ref="X1827">IF(X1566="TRUE",IF(AND(C1825&lt;&gt;1,C1826:C1829="",S1825:U1829=""), "FALSE","TRUE"),"FALSE")</f>
        <v>FALSE</v>
      </c>
      <c r="Z1827" s="1"/>
    </row>
    <row r="1828" spans="2:26" x14ac:dyDescent="0.4">
      <c r="B1828" s="7" t="s">
        <v>112</v>
      </c>
      <c r="C1828" s="8"/>
      <c r="D1828" s="31"/>
      <c r="E1828" s="2" t="s">
        <v>556</v>
      </c>
      <c r="F1828" s="2" t="s">
        <v>114</v>
      </c>
      <c r="G1828" s="2" t="s">
        <v>115</v>
      </c>
      <c r="H1828" s="2">
        <v>241</v>
      </c>
      <c r="I1828" s="2">
        <v>207</v>
      </c>
      <c r="K1828" s="2">
        <v>120</v>
      </c>
      <c r="L1828" s="2" t="s">
        <v>30</v>
      </c>
      <c r="M1828" s="2" t="s">
        <v>476</v>
      </c>
      <c r="N1828" s="2" t="s">
        <v>479</v>
      </c>
      <c r="O1828" s="2" t="s">
        <v>547</v>
      </c>
      <c r="Q1828" s="1"/>
      <c r="S1828" s="5"/>
      <c r="T1828" s="41"/>
      <c r="U1828" s="8"/>
      <c r="W1828" s="2" t="s">
        <v>468</v>
      </c>
      <c r="X1828" s="45" t="str" cm="1">
        <f t="array" ref="X1828">IF(X1566="TRUE",IF(AND(C1825&lt;&gt;1,C1826:C1829="",S1825:U1829=""), "FALSE","TRUE"),"FALSE")</f>
        <v>FALSE</v>
      </c>
      <c r="Z1828" s="1"/>
    </row>
    <row r="1829" spans="2:26" x14ac:dyDescent="0.4">
      <c r="B1829" s="7" t="s">
        <v>117</v>
      </c>
      <c r="C1829" s="8"/>
      <c r="D1829" s="31"/>
      <c r="E1829" s="2" t="s">
        <v>557</v>
      </c>
      <c r="F1829" s="2" t="s">
        <v>116</v>
      </c>
      <c r="G1829" s="2" t="s">
        <v>115</v>
      </c>
      <c r="H1829" s="2">
        <v>241</v>
      </c>
      <c r="I1829" s="2">
        <v>207</v>
      </c>
      <c r="K1829" s="2">
        <v>120</v>
      </c>
      <c r="L1829" s="2" t="s">
        <v>30</v>
      </c>
      <c r="M1829" s="2" t="s">
        <v>476</v>
      </c>
      <c r="N1829" s="2" t="s">
        <v>479</v>
      </c>
      <c r="O1829" s="2" t="s">
        <v>547</v>
      </c>
      <c r="Q1829" s="1"/>
      <c r="S1829" s="5"/>
      <c r="T1829" s="41"/>
      <c r="U1829" s="8"/>
      <c r="W1829" s="2" t="s">
        <v>468</v>
      </c>
      <c r="X1829" s="45" t="str" cm="1">
        <f t="array" ref="X1829">IF(X1566="TRUE",IF(AND(C1825&lt;&gt;1,C1826:C1829="",S1825:U1829=""), "FALSE","TRUE"),"FALSE")</f>
        <v>FALSE</v>
      </c>
      <c r="Z1829" s="1"/>
    </row>
    <row r="1830" spans="2:26" x14ac:dyDescent="0.4">
      <c r="B1830" s="3" t="s">
        <v>19</v>
      </c>
      <c r="I1830" s="2">
        <v>207</v>
      </c>
      <c r="Q1830" s="1"/>
      <c r="S1830" s="43" t="s">
        <v>36</v>
      </c>
      <c r="T1830" s="44" t="s">
        <v>37</v>
      </c>
      <c r="U1830" s="43" t="s">
        <v>38</v>
      </c>
      <c r="Z1830" s="1"/>
    </row>
    <row r="1831" spans="2:26" x14ac:dyDescent="0.4">
      <c r="B1831" s="7" t="s">
        <v>558</v>
      </c>
      <c r="C1831" s="8"/>
      <c r="D1831" s="31"/>
      <c r="E1831" s="2" t="s">
        <v>559</v>
      </c>
      <c r="F1831" s="2" t="s">
        <v>560</v>
      </c>
      <c r="G1831" s="2" t="s">
        <v>23</v>
      </c>
      <c r="I1831" s="2">
        <v>207</v>
      </c>
      <c r="J1831" s="2" t="s">
        <v>459</v>
      </c>
      <c r="L1831" s="2" t="s">
        <v>30</v>
      </c>
      <c r="M1831" s="2" t="s">
        <v>476</v>
      </c>
      <c r="N1831" s="2" t="s">
        <v>479</v>
      </c>
      <c r="Q1831" s="1"/>
      <c r="S1831" s="5"/>
      <c r="T1831" s="41"/>
      <c r="U1831" s="8"/>
      <c r="W1831" s="2" t="s">
        <v>560</v>
      </c>
      <c r="X1831" s="2" t="str">
        <f>X$1566</f>
        <v>FALSE</v>
      </c>
      <c r="Z1831" s="1"/>
    </row>
    <row r="1832" spans="2:26" x14ac:dyDescent="0.4">
      <c r="C1832" s="18"/>
      <c r="D1832" s="18"/>
      <c r="I1832" s="2">
        <v>207</v>
      </c>
      <c r="J1832" s="2" t="s">
        <v>362</v>
      </c>
      <c r="Q1832" s="1"/>
      <c r="Z1832" s="1"/>
    </row>
    <row r="1833" spans="2:26" x14ac:dyDescent="0.4">
      <c r="B1833" s="50" t="s">
        <v>478</v>
      </c>
      <c r="C1833" s="50"/>
      <c r="D1833" s="33"/>
      <c r="E1833" s="2" t="s">
        <v>479</v>
      </c>
      <c r="I1833" s="2">
        <v>207</v>
      </c>
      <c r="L1833" s="2" t="s">
        <v>480</v>
      </c>
      <c r="M1833" s="2" t="s">
        <v>476</v>
      </c>
      <c r="N1833" s="2" t="s">
        <v>479</v>
      </c>
      <c r="Q1833" s="1"/>
      <c r="S1833" s="43" t="s">
        <v>36</v>
      </c>
      <c r="T1833" s="44" t="s">
        <v>37</v>
      </c>
      <c r="U1833" s="43" t="s">
        <v>38</v>
      </c>
      <c r="Z1833" s="1"/>
    </row>
    <row r="1834" spans="2:26" x14ac:dyDescent="0.4">
      <c r="B1834" s="7" t="s">
        <v>134</v>
      </c>
      <c r="C1834" s="5">
        <v>5</v>
      </c>
      <c r="D1834" s="30"/>
      <c r="E1834" s="2" t="s">
        <v>135</v>
      </c>
      <c r="F1834" s="2" t="s">
        <v>102</v>
      </c>
      <c r="G1834" s="2" t="s">
        <v>103</v>
      </c>
      <c r="I1834" s="2">
        <v>207</v>
      </c>
      <c r="K1834" s="2">
        <v>3</v>
      </c>
      <c r="L1834" s="2" t="s">
        <v>136</v>
      </c>
      <c r="M1834" s="2" t="s">
        <v>476</v>
      </c>
      <c r="N1834" s="2" t="s">
        <v>479</v>
      </c>
      <c r="Q1834" s="1"/>
      <c r="S1834" s="5"/>
      <c r="T1834" s="41"/>
      <c r="U1834" s="8"/>
      <c r="V1834" s="2" t="s">
        <v>105</v>
      </c>
      <c r="W1834" s="2" t="s">
        <v>561</v>
      </c>
      <c r="X1834" s="2" t="str" cm="1">
        <f t="array" ref="X1834">IF(AND(C$1834&lt;&gt;1,C$1835:C$1839="",S$1834:U$1839=""), "FALSE","TRUE")</f>
        <v>FALSE</v>
      </c>
      <c r="Z1834" s="1"/>
    </row>
    <row r="1835" spans="2:26" x14ac:dyDescent="0.4">
      <c r="B1835" s="7" t="s">
        <v>481</v>
      </c>
      <c r="C1835" s="8"/>
      <c r="D1835" s="31"/>
      <c r="E1835" s="2" t="s">
        <v>482</v>
      </c>
      <c r="F1835" s="2" t="s">
        <v>114</v>
      </c>
      <c r="G1835" s="2" t="s">
        <v>115</v>
      </c>
      <c r="I1835" s="2">
        <v>207</v>
      </c>
      <c r="K1835" s="2">
        <v>120</v>
      </c>
      <c r="L1835" s="2" t="s">
        <v>30</v>
      </c>
      <c r="M1835" s="2" t="s">
        <v>476</v>
      </c>
      <c r="N1835" s="2" t="s">
        <v>479</v>
      </c>
      <c r="Q1835" s="1"/>
      <c r="S1835" s="5"/>
      <c r="T1835" s="41"/>
      <c r="U1835" s="8"/>
      <c r="W1835" s="2" t="s">
        <v>468</v>
      </c>
      <c r="X1835" s="2" t="str" cm="1">
        <f t="array" ref="X1835">IF(AND(C$1834&lt;&gt;1,C$1835:C$1839="",S$1834:U$1839=""), "FALSE","TRUE")</f>
        <v>FALSE</v>
      </c>
      <c r="Z1835" s="1"/>
    </row>
    <row r="1836" spans="2:26" x14ac:dyDescent="0.4">
      <c r="B1836" s="7" t="s">
        <v>483</v>
      </c>
      <c r="C1836" s="8"/>
      <c r="D1836" s="31"/>
      <c r="E1836" s="2" t="s">
        <v>484</v>
      </c>
      <c r="F1836" s="2" t="s">
        <v>370</v>
      </c>
      <c r="G1836" s="2" t="s">
        <v>369</v>
      </c>
      <c r="I1836" s="2">
        <v>207</v>
      </c>
      <c r="K1836" s="2">
        <v>240</v>
      </c>
      <c r="L1836" s="2" t="s">
        <v>30</v>
      </c>
      <c r="M1836" s="2" t="s">
        <v>476</v>
      </c>
      <c r="N1836" s="2" t="s">
        <v>479</v>
      </c>
      <c r="Q1836" s="1"/>
      <c r="S1836" s="5"/>
      <c r="T1836" s="41"/>
      <c r="U1836" s="8"/>
      <c r="W1836" s="2" t="s">
        <v>465</v>
      </c>
      <c r="X1836" s="2" t="str" cm="1">
        <f t="array" ref="X1836">IF(AND(C$1834&lt;&gt;1,C$1835:C$1839="",S$1834:U$1839=""), "FALSE","TRUE")</f>
        <v>FALSE</v>
      </c>
      <c r="Z1836" s="1"/>
    </row>
    <row r="1837" spans="2:26" x14ac:dyDescent="0.4">
      <c r="B1837" s="7" t="s">
        <v>112</v>
      </c>
      <c r="C1837" s="8"/>
      <c r="D1837" s="31"/>
      <c r="E1837" s="2" t="s">
        <v>486</v>
      </c>
      <c r="F1837" s="2" t="s">
        <v>114</v>
      </c>
      <c r="G1837" s="2" t="s">
        <v>115</v>
      </c>
      <c r="I1837" s="2">
        <v>207</v>
      </c>
      <c r="K1837" s="2">
        <v>120</v>
      </c>
      <c r="L1837" s="2" t="s">
        <v>30</v>
      </c>
      <c r="M1837" s="2" t="s">
        <v>476</v>
      </c>
      <c r="N1837" s="2" t="s">
        <v>479</v>
      </c>
      <c r="Q1837" s="1"/>
      <c r="S1837" s="5"/>
      <c r="T1837" s="41"/>
      <c r="U1837" s="8"/>
      <c r="W1837" s="2" t="s">
        <v>468</v>
      </c>
      <c r="X1837" s="2" t="str" cm="1">
        <f t="array" ref="X1837">IF(AND(C$1834&lt;&gt;1,C$1835:C$1839="",S$1834:U$1839=""), "FALSE","TRUE")</f>
        <v>FALSE</v>
      </c>
      <c r="Z1837" s="1"/>
    </row>
    <row r="1838" spans="2:26" x14ac:dyDescent="0.4">
      <c r="B1838" s="7" t="s">
        <v>117</v>
      </c>
      <c r="C1838" s="8"/>
      <c r="D1838" s="31"/>
      <c r="E1838" s="2" t="s">
        <v>487</v>
      </c>
      <c r="F1838" s="2" t="s">
        <v>116</v>
      </c>
      <c r="G1838" s="2" t="s">
        <v>115</v>
      </c>
      <c r="I1838" s="2">
        <v>207</v>
      </c>
      <c r="K1838" s="2">
        <v>120</v>
      </c>
      <c r="L1838" s="2" t="s">
        <v>30</v>
      </c>
      <c r="M1838" s="2" t="s">
        <v>476</v>
      </c>
      <c r="N1838" s="2" t="s">
        <v>479</v>
      </c>
      <c r="Q1838" s="1"/>
      <c r="S1838" s="5"/>
      <c r="T1838" s="41"/>
      <c r="U1838" s="8"/>
      <c r="W1838" s="2" t="s">
        <v>468</v>
      </c>
      <c r="X1838" s="2" t="str" cm="1">
        <f t="array" ref="X1838">IF(AND(C$1834&lt;&gt;1,C$1835:C$1839="",S$1834:U$1839=""), "FALSE","TRUE")</f>
        <v>FALSE</v>
      </c>
      <c r="Z1838" s="1"/>
    </row>
    <row r="1839" spans="2:26" x14ac:dyDescent="0.4">
      <c r="B1839" s="7" t="s">
        <v>333</v>
      </c>
      <c r="C1839" s="11"/>
      <c r="D1839" s="34"/>
      <c r="E1839" s="2" t="s">
        <v>488</v>
      </c>
      <c r="F1839" s="2" t="s">
        <v>489</v>
      </c>
      <c r="G1839" s="2" t="s">
        <v>490</v>
      </c>
      <c r="I1839" s="2">
        <v>207</v>
      </c>
      <c r="K1839" s="2">
        <v>15</v>
      </c>
      <c r="L1839" s="2" t="s">
        <v>30</v>
      </c>
      <c r="M1839" s="2" t="s">
        <v>476</v>
      </c>
      <c r="N1839" s="2" t="s">
        <v>479</v>
      </c>
      <c r="Q1839" s="1"/>
      <c r="S1839" s="5"/>
      <c r="T1839" s="41"/>
      <c r="U1839" s="8"/>
      <c r="W1839" s="2" t="s">
        <v>562</v>
      </c>
      <c r="X1839" s="2" t="str" cm="1">
        <f t="array" ref="X1839">IF(AND(C$1834&lt;&gt;1,C$1835:C$1839="",S$1834:U$1839=""), "FALSE","TRUE")</f>
        <v>FALSE</v>
      </c>
      <c r="Z1839" s="1"/>
    </row>
    <row r="1840" spans="2:26" x14ac:dyDescent="0.4">
      <c r="B1840" s="3" t="s">
        <v>19</v>
      </c>
      <c r="I1840" s="2">
        <v>207</v>
      </c>
      <c r="Q1840" s="1"/>
      <c r="Z1840" s="1"/>
    </row>
    <row r="1841" spans="2:26" x14ac:dyDescent="0.4">
      <c r="B1841" s="50" t="s">
        <v>492</v>
      </c>
      <c r="C1841" s="50"/>
      <c r="D1841" s="33"/>
      <c r="E1841" s="2" t="s">
        <v>493</v>
      </c>
      <c r="I1841" s="2">
        <v>207</v>
      </c>
      <c r="L1841" s="2" t="s">
        <v>494</v>
      </c>
      <c r="M1841" s="2" t="s">
        <v>476</v>
      </c>
      <c r="N1841" s="2" t="s">
        <v>479</v>
      </c>
      <c r="O1841" s="2" t="s">
        <v>493</v>
      </c>
      <c r="Q1841" s="1"/>
      <c r="S1841" s="43" t="s">
        <v>36</v>
      </c>
      <c r="T1841" s="44" t="s">
        <v>37</v>
      </c>
      <c r="U1841" s="43" t="s">
        <v>38</v>
      </c>
      <c r="Z1841" s="1"/>
    </row>
    <row r="1842" spans="2:26" x14ac:dyDescent="0.4">
      <c r="B1842" s="7" t="s">
        <v>134</v>
      </c>
      <c r="C1842" s="5">
        <v>1</v>
      </c>
      <c r="D1842" s="30"/>
      <c r="E1842" s="2" t="s">
        <v>392</v>
      </c>
      <c r="F1842" s="2" t="s">
        <v>102</v>
      </c>
      <c r="G1842" s="2" t="s">
        <v>103</v>
      </c>
      <c r="H1842" s="2">
        <v>214</v>
      </c>
      <c r="I1842" s="2">
        <v>207</v>
      </c>
      <c r="K1842" s="2">
        <v>3</v>
      </c>
      <c r="L1842" s="2" t="s">
        <v>136</v>
      </c>
      <c r="M1842" s="2" t="s">
        <v>476</v>
      </c>
      <c r="N1842" s="2" t="s">
        <v>479</v>
      </c>
      <c r="O1842" s="2" t="s">
        <v>493</v>
      </c>
      <c r="Q1842" s="1"/>
      <c r="S1842" s="5"/>
      <c r="T1842" s="41"/>
      <c r="U1842" s="8"/>
      <c r="V1842" s="2" t="s">
        <v>105</v>
      </c>
      <c r="W1842" s="2" t="s">
        <v>561</v>
      </c>
      <c r="X1842" s="45" t="str" cm="1">
        <f t="array" ref="X1842">IF(X1834="TRUE",IF(AND(C1842&lt;&gt;1,C1843:C1846="",S1842:U1846=""), "FALSE","TRUE"),"FALSE")</f>
        <v>FALSE</v>
      </c>
      <c r="Z1842" s="1"/>
    </row>
    <row r="1843" spans="2:26" x14ac:dyDescent="0.4">
      <c r="B1843" s="7" t="s">
        <v>495</v>
      </c>
      <c r="C1843" s="8"/>
      <c r="D1843" s="31"/>
      <c r="E1843" s="2" t="s">
        <v>496</v>
      </c>
      <c r="F1843" s="2" t="s">
        <v>497</v>
      </c>
      <c r="G1843" s="2" t="s">
        <v>498</v>
      </c>
      <c r="H1843" s="2">
        <v>214</v>
      </c>
      <c r="I1843" s="2">
        <v>207</v>
      </c>
      <c r="K1843" s="2">
        <v>50</v>
      </c>
      <c r="L1843" s="2" t="s">
        <v>30</v>
      </c>
      <c r="M1843" s="2" t="s">
        <v>476</v>
      </c>
      <c r="N1843" s="2" t="s">
        <v>479</v>
      </c>
      <c r="O1843" s="2" t="s">
        <v>493</v>
      </c>
      <c r="Q1843" s="1"/>
      <c r="S1843" s="5"/>
      <c r="T1843" s="41"/>
      <c r="U1843" s="8"/>
      <c r="W1843" s="2" t="s">
        <v>563</v>
      </c>
      <c r="X1843" s="45" t="str" cm="1">
        <f t="array" ref="X1843">IF(X1834="TRUE",IF(AND(C1842&lt;&gt;1,C1843:C1846="",S1842:U1846=""), "FALSE","TRUE"),"FALSE")</f>
        <v>FALSE</v>
      </c>
      <c r="Z1843" s="1"/>
    </row>
    <row r="1844" spans="2:26" x14ac:dyDescent="0.4">
      <c r="B1844" s="7" t="s">
        <v>500</v>
      </c>
      <c r="C1844" s="5"/>
      <c r="D1844" s="30"/>
      <c r="E1844" s="2" t="s">
        <v>501</v>
      </c>
      <c r="F1844" s="2" t="s">
        <v>154</v>
      </c>
      <c r="G1844" s="2" t="s">
        <v>502</v>
      </c>
      <c r="H1844" s="2">
        <v>214</v>
      </c>
      <c r="I1844" s="2">
        <v>207</v>
      </c>
      <c r="K1844" s="2">
        <v>10</v>
      </c>
      <c r="L1844" s="2" t="s">
        <v>30</v>
      </c>
      <c r="M1844" s="2" t="s">
        <v>476</v>
      </c>
      <c r="N1844" s="2" t="s">
        <v>479</v>
      </c>
      <c r="O1844" s="2" t="s">
        <v>493</v>
      </c>
      <c r="Q1844" s="1"/>
      <c r="S1844" s="5"/>
      <c r="T1844" s="41"/>
      <c r="U1844" s="8"/>
      <c r="W1844" s="2" t="s">
        <v>472</v>
      </c>
      <c r="X1844" s="45" t="str" cm="1">
        <f t="array" ref="X1844">IF(X1834="TRUE",IF(AND(C1842&lt;&gt;1,C1843:C1846="",S1842:U1846=""), "FALSE","TRUE"),"FALSE")</f>
        <v>FALSE</v>
      </c>
      <c r="Z1844" s="1"/>
    </row>
    <row r="1845" spans="2:26" x14ac:dyDescent="0.4">
      <c r="B1845" s="7" t="s">
        <v>503</v>
      </c>
      <c r="C1845" s="5"/>
      <c r="D1845" s="30"/>
      <c r="E1845" s="2" t="s">
        <v>504</v>
      </c>
      <c r="F1845" s="2" t="s">
        <v>505</v>
      </c>
      <c r="G1845" s="2" t="s">
        <v>506</v>
      </c>
      <c r="H1845" s="2">
        <v>214</v>
      </c>
      <c r="I1845" s="2">
        <v>207</v>
      </c>
      <c r="K1845" s="2">
        <v>4</v>
      </c>
      <c r="L1845" s="2" t="s">
        <v>30</v>
      </c>
      <c r="M1845" s="2" t="s">
        <v>476</v>
      </c>
      <c r="N1845" s="2" t="s">
        <v>479</v>
      </c>
      <c r="O1845" s="2" t="s">
        <v>493</v>
      </c>
      <c r="Q1845" s="1"/>
      <c r="S1845" s="5"/>
      <c r="T1845" s="41"/>
      <c r="U1845" s="8"/>
      <c r="W1845" s="2" t="s">
        <v>564</v>
      </c>
      <c r="X1845" s="45" t="str" cm="1">
        <f t="array" ref="X1845">IF(X1834="TRUE",IF(AND(C1842&lt;&gt;1,C1843:C1846="",S1842:U1846=""), "FALSE","TRUE"),"FALSE")</f>
        <v>FALSE</v>
      </c>
      <c r="Z1845" s="1"/>
    </row>
    <row r="1846" spans="2:26" collapsed="1" x14ac:dyDescent="0.4">
      <c r="B1846" s="7" t="s">
        <v>508</v>
      </c>
      <c r="C1846" s="8"/>
      <c r="D1846" s="31"/>
      <c r="E1846" s="2" t="s">
        <v>509</v>
      </c>
      <c r="F1846" s="2" t="s">
        <v>510</v>
      </c>
      <c r="G1846" s="2" t="s">
        <v>511</v>
      </c>
      <c r="H1846" s="2">
        <v>214</v>
      </c>
      <c r="I1846" s="2">
        <v>207</v>
      </c>
      <c r="K1846" s="2">
        <v>120</v>
      </c>
      <c r="L1846" s="2" t="s">
        <v>30</v>
      </c>
      <c r="M1846" s="2" t="s">
        <v>476</v>
      </c>
      <c r="N1846" s="2" t="s">
        <v>479</v>
      </c>
      <c r="O1846" s="2" t="s">
        <v>493</v>
      </c>
      <c r="Q1846" s="1"/>
      <c r="S1846" s="5"/>
      <c r="T1846" s="41"/>
      <c r="U1846" s="8"/>
      <c r="W1846" s="2" t="s">
        <v>565</v>
      </c>
      <c r="X1846" s="45" t="str" cm="1">
        <f t="array" ref="X1846">IF(X1834="TRUE",IF(AND(C1842&lt;&gt;1,C1843:C1846="",S1842:U1846=""), "FALSE","TRUE"),"FALSE")</f>
        <v>FALSE</v>
      </c>
      <c r="Z1846" s="1"/>
    </row>
    <row r="1847" spans="2:26" hidden="1" outlineLevel="1" x14ac:dyDescent="0.4">
      <c r="B1847" s="7" t="s">
        <v>134</v>
      </c>
      <c r="C1847" s="5">
        <v>2</v>
      </c>
      <c r="D1847" s="30"/>
      <c r="E1847" s="2" t="s">
        <v>392</v>
      </c>
      <c r="F1847" s="2" t="s">
        <v>102</v>
      </c>
      <c r="G1847" s="2" t="s">
        <v>103</v>
      </c>
      <c r="H1847" s="2">
        <v>214</v>
      </c>
      <c r="I1847" s="2">
        <v>207</v>
      </c>
      <c r="K1847" s="2">
        <v>3</v>
      </c>
      <c r="L1847" s="2" t="s">
        <v>136</v>
      </c>
      <c r="M1847" s="2" t="s">
        <v>476</v>
      </c>
      <c r="N1847" s="2" t="s">
        <v>479</v>
      </c>
      <c r="O1847" s="2" t="s">
        <v>493</v>
      </c>
      <c r="Q1847" s="1"/>
      <c r="S1847" s="5"/>
      <c r="T1847" s="41"/>
      <c r="U1847" s="8"/>
      <c r="V1847" s="2" t="s">
        <v>105</v>
      </c>
      <c r="W1847" s="2" t="s">
        <v>561</v>
      </c>
      <c r="X1847" s="45" t="str" cm="1">
        <f t="array" ref="X1847">IF(X1834="TRUE",IF(AND(C1847&lt;&gt;1,C1848:C1851="",S1847:U1851=""), "FALSE","TRUE"),"FALSE")</f>
        <v>FALSE</v>
      </c>
      <c r="Z1847" s="1"/>
    </row>
    <row r="1848" spans="2:26" hidden="1" outlineLevel="1" x14ac:dyDescent="0.4">
      <c r="B1848" s="7" t="s">
        <v>495</v>
      </c>
      <c r="C1848" s="8"/>
      <c r="D1848" s="31"/>
      <c r="E1848" s="2" t="s">
        <v>496</v>
      </c>
      <c r="F1848" s="2" t="s">
        <v>497</v>
      </c>
      <c r="G1848" s="2" t="s">
        <v>498</v>
      </c>
      <c r="H1848" s="2">
        <v>214</v>
      </c>
      <c r="I1848" s="2">
        <v>207</v>
      </c>
      <c r="K1848" s="2">
        <v>50</v>
      </c>
      <c r="L1848" s="2" t="s">
        <v>30</v>
      </c>
      <c r="M1848" s="2" t="s">
        <v>476</v>
      </c>
      <c r="N1848" s="2" t="s">
        <v>479</v>
      </c>
      <c r="O1848" s="2" t="s">
        <v>493</v>
      </c>
      <c r="Q1848" s="1"/>
      <c r="S1848" s="5"/>
      <c r="T1848" s="41"/>
      <c r="U1848" s="8"/>
      <c r="W1848" s="2" t="s">
        <v>563</v>
      </c>
      <c r="X1848" s="45" t="str" cm="1">
        <f t="array" ref="X1848">IF(X1834="TRUE",IF(AND(C1847&lt;&gt;1,C1848:C1851="",S1847:U1851=""), "FALSE","TRUE"),"FALSE")</f>
        <v>FALSE</v>
      </c>
      <c r="Z1848" s="1"/>
    </row>
    <row r="1849" spans="2:26" hidden="1" outlineLevel="1" x14ac:dyDescent="0.4">
      <c r="B1849" s="7" t="s">
        <v>500</v>
      </c>
      <c r="C1849" s="5"/>
      <c r="D1849" s="30"/>
      <c r="E1849" s="2" t="s">
        <v>501</v>
      </c>
      <c r="F1849" s="2" t="s">
        <v>154</v>
      </c>
      <c r="G1849" s="2" t="s">
        <v>502</v>
      </c>
      <c r="H1849" s="2">
        <v>214</v>
      </c>
      <c r="I1849" s="2">
        <v>207</v>
      </c>
      <c r="K1849" s="2">
        <v>10</v>
      </c>
      <c r="L1849" s="2" t="s">
        <v>30</v>
      </c>
      <c r="M1849" s="2" t="s">
        <v>476</v>
      </c>
      <c r="N1849" s="2" t="s">
        <v>479</v>
      </c>
      <c r="O1849" s="2" t="s">
        <v>493</v>
      </c>
      <c r="Q1849" s="1"/>
      <c r="S1849" s="5"/>
      <c r="T1849" s="41"/>
      <c r="U1849" s="8"/>
      <c r="W1849" s="2" t="s">
        <v>472</v>
      </c>
      <c r="X1849" s="45" t="str" cm="1">
        <f t="array" ref="X1849">IF(X1834="TRUE",IF(AND(C1847&lt;&gt;1,C1848:C1851="",S1847:U1851=""), "FALSE","TRUE"),"FALSE")</f>
        <v>FALSE</v>
      </c>
      <c r="Z1849" s="1"/>
    </row>
    <row r="1850" spans="2:26" hidden="1" outlineLevel="1" x14ac:dyDescent="0.4">
      <c r="B1850" s="7" t="s">
        <v>503</v>
      </c>
      <c r="C1850" s="5"/>
      <c r="D1850" s="30"/>
      <c r="E1850" s="2" t="s">
        <v>504</v>
      </c>
      <c r="F1850" s="2" t="s">
        <v>505</v>
      </c>
      <c r="G1850" s="2" t="s">
        <v>506</v>
      </c>
      <c r="H1850" s="2">
        <v>214</v>
      </c>
      <c r="I1850" s="2">
        <v>207</v>
      </c>
      <c r="K1850" s="2">
        <v>4</v>
      </c>
      <c r="L1850" s="2" t="s">
        <v>30</v>
      </c>
      <c r="M1850" s="2" t="s">
        <v>476</v>
      </c>
      <c r="N1850" s="2" t="s">
        <v>479</v>
      </c>
      <c r="O1850" s="2" t="s">
        <v>493</v>
      </c>
      <c r="Q1850" s="1"/>
      <c r="S1850" s="5"/>
      <c r="T1850" s="41"/>
      <c r="U1850" s="8"/>
      <c r="W1850" s="2" t="s">
        <v>564</v>
      </c>
      <c r="X1850" s="45" t="str" cm="1">
        <f t="array" ref="X1850">IF(X1834="TRUE",IF(AND(C1847&lt;&gt;1,C1848:C1851="",S1847:U1851=""), "FALSE","TRUE"),"FALSE")</f>
        <v>FALSE</v>
      </c>
      <c r="Z1850" s="1"/>
    </row>
    <row r="1851" spans="2:26" hidden="1" outlineLevel="1" x14ac:dyDescent="0.4">
      <c r="B1851" s="7" t="s">
        <v>508</v>
      </c>
      <c r="C1851" s="8"/>
      <c r="D1851" s="31"/>
      <c r="E1851" s="2" t="s">
        <v>509</v>
      </c>
      <c r="F1851" s="2" t="s">
        <v>510</v>
      </c>
      <c r="G1851" s="2" t="s">
        <v>511</v>
      </c>
      <c r="H1851" s="2">
        <v>214</v>
      </c>
      <c r="I1851" s="2">
        <v>207</v>
      </c>
      <c r="K1851" s="2">
        <v>120</v>
      </c>
      <c r="L1851" s="2" t="s">
        <v>30</v>
      </c>
      <c r="M1851" s="2" t="s">
        <v>476</v>
      </c>
      <c r="N1851" s="2" t="s">
        <v>479</v>
      </c>
      <c r="O1851" s="2" t="s">
        <v>493</v>
      </c>
      <c r="Q1851" s="1"/>
      <c r="S1851" s="5"/>
      <c r="T1851" s="41"/>
      <c r="U1851" s="8"/>
      <c r="W1851" s="2" t="s">
        <v>565</v>
      </c>
      <c r="X1851" s="45" t="str" cm="1">
        <f t="array" ref="X1851">IF(X1834="TRUE",IF(AND(C1847&lt;&gt;1,C1848:C1851="",S1847:U1851=""), "FALSE","TRUE"),"FALSE")</f>
        <v>FALSE</v>
      </c>
      <c r="Z1851" s="1"/>
    </row>
    <row r="1852" spans="2:26" x14ac:dyDescent="0.4">
      <c r="B1852" s="3" t="s">
        <v>19</v>
      </c>
      <c r="I1852" s="2">
        <v>207</v>
      </c>
      <c r="Q1852" s="1"/>
      <c r="Z1852" s="1"/>
    </row>
    <row r="1853" spans="2:26" x14ac:dyDescent="0.4">
      <c r="B1853" s="50" t="s">
        <v>513</v>
      </c>
      <c r="C1853" s="50"/>
      <c r="D1853" s="33"/>
      <c r="E1853" s="2" t="s">
        <v>514</v>
      </c>
      <c r="I1853" s="2">
        <v>207</v>
      </c>
      <c r="L1853" s="2" t="s">
        <v>515</v>
      </c>
      <c r="M1853" s="2" t="s">
        <v>476</v>
      </c>
      <c r="N1853" s="2" t="s">
        <v>479</v>
      </c>
      <c r="O1853" s="2" t="s">
        <v>514</v>
      </c>
      <c r="Q1853" s="1"/>
      <c r="S1853" s="43" t="s">
        <v>36</v>
      </c>
      <c r="T1853" s="44" t="s">
        <v>37</v>
      </c>
      <c r="U1853" s="43" t="s">
        <v>38</v>
      </c>
      <c r="Z1853" s="1"/>
    </row>
    <row r="1854" spans="2:26" x14ac:dyDescent="0.4">
      <c r="B1854" s="7" t="s">
        <v>134</v>
      </c>
      <c r="C1854" s="5">
        <v>1</v>
      </c>
      <c r="D1854" s="30"/>
      <c r="E1854" s="2" t="s">
        <v>392</v>
      </c>
      <c r="F1854" s="2" t="s">
        <v>106</v>
      </c>
      <c r="G1854" s="2" t="s">
        <v>103</v>
      </c>
      <c r="H1854" s="2">
        <v>221</v>
      </c>
      <c r="I1854" s="2">
        <v>207</v>
      </c>
      <c r="K1854" s="2">
        <v>3</v>
      </c>
      <c r="L1854" s="2" t="s">
        <v>136</v>
      </c>
      <c r="M1854" s="2" t="s">
        <v>476</v>
      </c>
      <c r="N1854" s="2" t="s">
        <v>479</v>
      </c>
      <c r="O1854" s="2" t="s">
        <v>514</v>
      </c>
      <c r="Q1854" s="1"/>
      <c r="S1854" s="5"/>
      <c r="T1854" s="41"/>
      <c r="U1854" s="8"/>
      <c r="V1854" s="2" t="s">
        <v>105</v>
      </c>
      <c r="W1854" s="2" t="s">
        <v>561</v>
      </c>
      <c r="X1854" s="45" t="str" cm="1">
        <f t="array" ref="X1854">IF(X1834="TRUE",IF(AND(C1854&lt;&gt;1,C1855:C1856="",S1854:U1856=""), "FALSE","TRUE"),"FALSE")</f>
        <v>FALSE</v>
      </c>
      <c r="Z1854" s="1"/>
    </row>
    <row r="1855" spans="2:26" x14ac:dyDescent="0.4">
      <c r="B1855" s="7" t="s">
        <v>516</v>
      </c>
      <c r="C1855" s="8"/>
      <c r="D1855" s="31"/>
      <c r="E1855" s="2" t="s">
        <v>517</v>
      </c>
      <c r="F1855" s="2" t="s">
        <v>499</v>
      </c>
      <c r="G1855" s="2" t="s">
        <v>498</v>
      </c>
      <c r="H1855" s="2">
        <v>221</v>
      </c>
      <c r="I1855" s="2">
        <v>207</v>
      </c>
      <c r="K1855" s="2">
        <v>50</v>
      </c>
      <c r="L1855" s="2" t="s">
        <v>30</v>
      </c>
      <c r="M1855" s="2" t="s">
        <v>476</v>
      </c>
      <c r="N1855" s="2" t="s">
        <v>479</v>
      </c>
      <c r="O1855" s="2" t="s">
        <v>514</v>
      </c>
      <c r="Q1855" s="1"/>
      <c r="S1855" s="5"/>
      <c r="T1855" s="41"/>
      <c r="U1855" s="8"/>
      <c r="W1855" s="2" t="s">
        <v>563</v>
      </c>
      <c r="X1855" s="45" t="str" cm="1">
        <f t="array" ref="X1855">IF(X1834="TRUE",IF(AND(C1854&lt;&gt;1,C1855:C1856="",S1854:U1856=""), "FALSE","TRUE"),"FALSE")</f>
        <v>FALSE</v>
      </c>
      <c r="Z1855" s="1"/>
    </row>
    <row r="1856" spans="2:26" x14ac:dyDescent="0.4">
      <c r="B1856" s="7" t="s">
        <v>508</v>
      </c>
      <c r="C1856" s="8"/>
      <c r="D1856" s="31"/>
      <c r="E1856" s="2" t="s">
        <v>518</v>
      </c>
      <c r="F1856" s="2" t="s">
        <v>512</v>
      </c>
      <c r="G1856" s="2" t="s">
        <v>511</v>
      </c>
      <c r="H1856" s="2">
        <v>221</v>
      </c>
      <c r="I1856" s="2">
        <v>207</v>
      </c>
      <c r="K1856" s="2">
        <v>120</v>
      </c>
      <c r="L1856" s="2" t="s">
        <v>30</v>
      </c>
      <c r="M1856" s="2" t="s">
        <v>476</v>
      </c>
      <c r="N1856" s="2" t="s">
        <v>479</v>
      </c>
      <c r="O1856" s="2" t="s">
        <v>514</v>
      </c>
      <c r="Q1856" s="1"/>
      <c r="S1856" s="5"/>
      <c r="T1856" s="41"/>
      <c r="U1856" s="8"/>
      <c r="W1856" s="2" t="s">
        <v>565</v>
      </c>
      <c r="X1856" s="45" t="str" cm="1">
        <f t="array" ref="X1856">IF(X1834="TRUE",IF(AND(C1854&lt;&gt;1,C1855:C1856="",S1854:U1856=""), "FALSE","TRUE"),"FALSE")</f>
        <v>FALSE</v>
      </c>
      <c r="Z1856" s="1"/>
    </row>
    <row r="1857" spans="2:26" x14ac:dyDescent="0.4">
      <c r="B1857" s="7" t="s">
        <v>134</v>
      </c>
      <c r="C1857" s="5">
        <v>2</v>
      </c>
      <c r="D1857" s="30"/>
      <c r="E1857" s="2" t="s">
        <v>392</v>
      </c>
      <c r="F1857" s="2" t="s">
        <v>106</v>
      </c>
      <c r="G1857" s="2" t="s">
        <v>103</v>
      </c>
      <c r="H1857" s="2">
        <v>221</v>
      </c>
      <c r="I1857" s="2">
        <v>207</v>
      </c>
      <c r="K1857" s="2">
        <v>3</v>
      </c>
      <c r="L1857" s="2" t="s">
        <v>136</v>
      </c>
      <c r="M1857" s="2" t="s">
        <v>476</v>
      </c>
      <c r="N1857" s="2" t="s">
        <v>479</v>
      </c>
      <c r="O1857" s="2" t="s">
        <v>514</v>
      </c>
      <c r="Q1857" s="1"/>
      <c r="S1857" s="5"/>
      <c r="T1857" s="41"/>
      <c r="U1857" s="8"/>
      <c r="V1857" s="2" t="s">
        <v>105</v>
      </c>
      <c r="W1857" s="2" t="s">
        <v>561</v>
      </c>
      <c r="X1857" s="45" t="str" cm="1">
        <f t="array" ref="X1857">IF(X1834="TRUE",IF(AND(C1857&lt;&gt;1,C1858:C1859="",S1857:U1859=""), "FALSE","TRUE"),"FALSE")</f>
        <v>FALSE</v>
      </c>
      <c r="Z1857" s="1"/>
    </row>
    <row r="1858" spans="2:26" x14ac:dyDescent="0.4">
      <c r="B1858" s="7" t="s">
        <v>516</v>
      </c>
      <c r="C1858" s="8"/>
      <c r="D1858" s="31"/>
      <c r="E1858" s="2" t="s">
        <v>517</v>
      </c>
      <c r="F1858" s="2" t="s">
        <v>499</v>
      </c>
      <c r="G1858" s="2" t="s">
        <v>498</v>
      </c>
      <c r="H1858" s="2">
        <v>221</v>
      </c>
      <c r="I1858" s="2">
        <v>207</v>
      </c>
      <c r="K1858" s="2">
        <v>50</v>
      </c>
      <c r="L1858" s="2" t="s">
        <v>30</v>
      </c>
      <c r="M1858" s="2" t="s">
        <v>476</v>
      </c>
      <c r="N1858" s="2" t="s">
        <v>479</v>
      </c>
      <c r="O1858" s="2" t="s">
        <v>514</v>
      </c>
      <c r="Q1858" s="1"/>
      <c r="S1858" s="5"/>
      <c r="T1858" s="41"/>
      <c r="U1858" s="8"/>
      <c r="W1858" s="2" t="s">
        <v>563</v>
      </c>
      <c r="X1858" s="45" t="str" cm="1">
        <f t="array" ref="X1858">IF(X1834="TRUE",IF(AND(C1857&lt;&gt;1,C1858:C1859="",S1857:U1859=""), "FALSE","TRUE"),"FALSE")</f>
        <v>FALSE</v>
      </c>
      <c r="Z1858" s="1"/>
    </row>
    <row r="1859" spans="2:26" x14ac:dyDescent="0.4">
      <c r="B1859" s="7" t="s">
        <v>508</v>
      </c>
      <c r="C1859" s="8"/>
      <c r="D1859" s="31"/>
      <c r="E1859" s="2" t="s">
        <v>518</v>
      </c>
      <c r="F1859" s="2" t="s">
        <v>512</v>
      </c>
      <c r="G1859" s="2" t="s">
        <v>511</v>
      </c>
      <c r="H1859" s="2">
        <v>221</v>
      </c>
      <c r="I1859" s="2">
        <v>207</v>
      </c>
      <c r="K1859" s="2">
        <v>120</v>
      </c>
      <c r="L1859" s="2" t="s">
        <v>30</v>
      </c>
      <c r="M1859" s="2" t="s">
        <v>476</v>
      </c>
      <c r="N1859" s="2" t="s">
        <v>479</v>
      </c>
      <c r="O1859" s="2" t="s">
        <v>514</v>
      </c>
      <c r="Q1859" s="1"/>
      <c r="S1859" s="5"/>
      <c r="T1859" s="41"/>
      <c r="U1859" s="8"/>
      <c r="W1859" s="2" t="s">
        <v>565</v>
      </c>
      <c r="X1859" s="45" t="str" cm="1">
        <f t="array" ref="X1859">IF(X1834="TRUE",IF(AND(C1857&lt;&gt;1,C1858:C1859="",S1857:U1859=""), "FALSE","TRUE"),"FALSE")</f>
        <v>FALSE</v>
      </c>
      <c r="Z1859" s="1"/>
    </row>
    <row r="1860" spans="2:26" x14ac:dyDescent="0.4">
      <c r="B1860" s="7" t="s">
        <v>134</v>
      </c>
      <c r="C1860" s="5">
        <v>3</v>
      </c>
      <c r="D1860" s="30"/>
      <c r="E1860" s="2" t="s">
        <v>392</v>
      </c>
      <c r="F1860" s="2" t="s">
        <v>106</v>
      </c>
      <c r="G1860" s="2" t="s">
        <v>103</v>
      </c>
      <c r="H1860" s="2">
        <v>221</v>
      </c>
      <c r="I1860" s="2">
        <v>207</v>
      </c>
      <c r="K1860" s="2">
        <v>3</v>
      </c>
      <c r="L1860" s="2" t="s">
        <v>136</v>
      </c>
      <c r="M1860" s="2" t="s">
        <v>476</v>
      </c>
      <c r="N1860" s="2" t="s">
        <v>479</v>
      </c>
      <c r="O1860" s="2" t="s">
        <v>514</v>
      </c>
      <c r="Q1860" s="1"/>
      <c r="S1860" s="5"/>
      <c r="T1860" s="41"/>
      <c r="U1860" s="8"/>
      <c r="V1860" s="2" t="s">
        <v>105</v>
      </c>
      <c r="W1860" s="2" t="s">
        <v>561</v>
      </c>
      <c r="X1860" s="45" t="str" cm="1">
        <f t="array" ref="X1860">IF(X1834="TRUE",IF(AND(C1860&lt;&gt;1,C1861:C1862="",S1860:U1862=""), "FALSE","TRUE"),"FALSE")</f>
        <v>FALSE</v>
      </c>
      <c r="Z1860" s="1"/>
    </row>
    <row r="1861" spans="2:26" x14ac:dyDescent="0.4">
      <c r="B1861" s="7" t="s">
        <v>516</v>
      </c>
      <c r="C1861" s="8"/>
      <c r="D1861" s="31"/>
      <c r="E1861" s="2" t="s">
        <v>517</v>
      </c>
      <c r="F1861" s="2" t="s">
        <v>499</v>
      </c>
      <c r="G1861" s="2" t="s">
        <v>498</v>
      </c>
      <c r="H1861" s="2">
        <v>221</v>
      </c>
      <c r="I1861" s="2">
        <v>207</v>
      </c>
      <c r="K1861" s="2">
        <v>50</v>
      </c>
      <c r="L1861" s="2" t="s">
        <v>30</v>
      </c>
      <c r="M1861" s="2" t="s">
        <v>476</v>
      </c>
      <c r="N1861" s="2" t="s">
        <v>479</v>
      </c>
      <c r="O1861" s="2" t="s">
        <v>514</v>
      </c>
      <c r="Q1861" s="1"/>
      <c r="S1861" s="5"/>
      <c r="T1861" s="41"/>
      <c r="U1861" s="8"/>
      <c r="W1861" s="2" t="s">
        <v>563</v>
      </c>
      <c r="X1861" s="45" t="str" cm="1">
        <f t="array" ref="X1861">IF(X1834="TRUE",IF(AND(C1860&lt;&gt;1,C1861:C1862="",S1860:U1862=""), "FALSE","TRUE"),"FALSE")</f>
        <v>FALSE</v>
      </c>
      <c r="Z1861" s="1"/>
    </row>
    <row r="1862" spans="2:26" x14ac:dyDescent="0.4">
      <c r="B1862" s="7" t="s">
        <v>508</v>
      </c>
      <c r="C1862" s="8"/>
      <c r="D1862" s="31"/>
      <c r="E1862" s="2" t="s">
        <v>518</v>
      </c>
      <c r="F1862" s="2" t="s">
        <v>512</v>
      </c>
      <c r="G1862" s="2" t="s">
        <v>511</v>
      </c>
      <c r="H1862" s="2">
        <v>221</v>
      </c>
      <c r="I1862" s="2">
        <v>207</v>
      </c>
      <c r="K1862" s="2">
        <v>120</v>
      </c>
      <c r="L1862" s="2" t="s">
        <v>30</v>
      </c>
      <c r="M1862" s="2" t="s">
        <v>476</v>
      </c>
      <c r="N1862" s="2" t="s">
        <v>479</v>
      </c>
      <c r="O1862" s="2" t="s">
        <v>514</v>
      </c>
      <c r="Q1862" s="1"/>
      <c r="S1862" s="5"/>
      <c r="T1862" s="41"/>
      <c r="U1862" s="8"/>
      <c r="W1862" s="2" t="s">
        <v>565</v>
      </c>
      <c r="X1862" s="45" t="str" cm="1">
        <f t="array" ref="X1862">IF(X1834="TRUE",IF(AND(C1860&lt;&gt;1,C1861:C1862="",S1860:U1862=""), "FALSE","TRUE"),"FALSE")</f>
        <v>FALSE</v>
      </c>
      <c r="Z1862" s="1"/>
    </row>
    <row r="1863" spans="2:26" x14ac:dyDescent="0.4">
      <c r="B1863" s="7" t="s">
        <v>134</v>
      </c>
      <c r="C1863" s="5">
        <v>4</v>
      </c>
      <c r="D1863" s="30"/>
      <c r="E1863" s="2" t="s">
        <v>392</v>
      </c>
      <c r="F1863" s="2" t="s">
        <v>106</v>
      </c>
      <c r="G1863" s="2" t="s">
        <v>103</v>
      </c>
      <c r="H1863" s="2">
        <v>221</v>
      </c>
      <c r="I1863" s="2">
        <v>207</v>
      </c>
      <c r="K1863" s="2">
        <v>3</v>
      </c>
      <c r="L1863" s="2" t="s">
        <v>136</v>
      </c>
      <c r="M1863" s="2" t="s">
        <v>476</v>
      </c>
      <c r="N1863" s="2" t="s">
        <v>479</v>
      </c>
      <c r="O1863" s="2" t="s">
        <v>514</v>
      </c>
      <c r="Q1863" s="1"/>
      <c r="S1863" s="5"/>
      <c r="T1863" s="41"/>
      <c r="U1863" s="8"/>
      <c r="V1863" s="2" t="s">
        <v>105</v>
      </c>
      <c r="W1863" s="2" t="s">
        <v>561</v>
      </c>
      <c r="X1863" s="45" t="str" cm="1">
        <f t="array" ref="X1863">IF(X1834="TRUE",IF(AND(C1863&lt;&gt;1,C1864:C1865="",S1863:U1865=""), "FALSE","TRUE"),"FALSE")</f>
        <v>FALSE</v>
      </c>
      <c r="Z1863" s="1"/>
    </row>
    <row r="1864" spans="2:26" x14ac:dyDescent="0.4">
      <c r="B1864" s="7" t="s">
        <v>516</v>
      </c>
      <c r="C1864" s="8"/>
      <c r="D1864" s="31"/>
      <c r="E1864" s="2" t="s">
        <v>517</v>
      </c>
      <c r="F1864" s="2" t="s">
        <v>499</v>
      </c>
      <c r="G1864" s="2" t="s">
        <v>498</v>
      </c>
      <c r="H1864" s="2">
        <v>221</v>
      </c>
      <c r="I1864" s="2">
        <v>207</v>
      </c>
      <c r="K1864" s="2">
        <v>50</v>
      </c>
      <c r="L1864" s="2" t="s">
        <v>30</v>
      </c>
      <c r="M1864" s="2" t="s">
        <v>476</v>
      </c>
      <c r="N1864" s="2" t="s">
        <v>479</v>
      </c>
      <c r="O1864" s="2" t="s">
        <v>514</v>
      </c>
      <c r="Q1864" s="1"/>
      <c r="S1864" s="5"/>
      <c r="T1864" s="41"/>
      <c r="U1864" s="8"/>
      <c r="W1864" s="2" t="s">
        <v>563</v>
      </c>
      <c r="X1864" s="45" t="str" cm="1">
        <f t="array" ref="X1864">IF(X1834="TRUE",IF(AND(C1863&lt;&gt;1,C1864:C1865="",S1863:U1865=""), "FALSE","TRUE"),"FALSE")</f>
        <v>FALSE</v>
      </c>
      <c r="Z1864" s="1"/>
    </row>
    <row r="1865" spans="2:26" x14ac:dyDescent="0.4">
      <c r="B1865" s="7" t="s">
        <v>508</v>
      </c>
      <c r="C1865" s="8"/>
      <c r="D1865" s="31"/>
      <c r="E1865" s="2" t="s">
        <v>518</v>
      </c>
      <c r="F1865" s="2" t="s">
        <v>512</v>
      </c>
      <c r="G1865" s="2" t="s">
        <v>511</v>
      </c>
      <c r="H1865" s="2">
        <v>221</v>
      </c>
      <c r="I1865" s="2">
        <v>207</v>
      </c>
      <c r="K1865" s="2">
        <v>120</v>
      </c>
      <c r="L1865" s="2" t="s">
        <v>30</v>
      </c>
      <c r="M1865" s="2" t="s">
        <v>476</v>
      </c>
      <c r="N1865" s="2" t="s">
        <v>479</v>
      </c>
      <c r="O1865" s="2" t="s">
        <v>514</v>
      </c>
      <c r="Q1865" s="1"/>
      <c r="S1865" s="5"/>
      <c r="T1865" s="41"/>
      <c r="U1865" s="8"/>
      <c r="W1865" s="2" t="s">
        <v>565</v>
      </c>
      <c r="X1865" s="45" t="str" cm="1">
        <f t="array" ref="X1865">IF(X1834="TRUE",IF(AND(C1863&lt;&gt;1,C1864:C1865="",S1863:U1865=""), "FALSE","TRUE"),"FALSE")</f>
        <v>FALSE</v>
      </c>
      <c r="Z1865" s="1"/>
    </row>
    <row r="1866" spans="2:26" x14ac:dyDescent="0.4">
      <c r="B1866" s="7" t="s">
        <v>134</v>
      </c>
      <c r="C1866" s="5">
        <v>5</v>
      </c>
      <c r="D1866" s="30"/>
      <c r="E1866" s="2" t="s">
        <v>392</v>
      </c>
      <c r="F1866" s="2" t="s">
        <v>106</v>
      </c>
      <c r="G1866" s="2" t="s">
        <v>103</v>
      </c>
      <c r="H1866" s="2">
        <v>221</v>
      </c>
      <c r="I1866" s="2">
        <v>207</v>
      </c>
      <c r="K1866" s="2">
        <v>3</v>
      </c>
      <c r="L1866" s="2" t="s">
        <v>136</v>
      </c>
      <c r="M1866" s="2" t="s">
        <v>476</v>
      </c>
      <c r="N1866" s="2" t="s">
        <v>479</v>
      </c>
      <c r="O1866" s="2" t="s">
        <v>514</v>
      </c>
      <c r="Q1866" s="1"/>
      <c r="S1866" s="5"/>
      <c r="T1866" s="41"/>
      <c r="U1866" s="8"/>
      <c r="V1866" s="2" t="s">
        <v>105</v>
      </c>
      <c r="W1866" s="2" t="s">
        <v>561</v>
      </c>
      <c r="X1866" s="45" t="str" cm="1">
        <f t="array" ref="X1866">IF(X1834="TRUE",IF(AND(C1866&lt;&gt;1,C1867:C1868="",S1866:U1868=""), "FALSE","TRUE"),"FALSE")</f>
        <v>FALSE</v>
      </c>
      <c r="Z1866" s="1"/>
    </row>
    <row r="1867" spans="2:26" x14ac:dyDescent="0.4">
      <c r="B1867" s="7" t="s">
        <v>516</v>
      </c>
      <c r="C1867" s="8"/>
      <c r="D1867" s="31"/>
      <c r="E1867" s="2" t="s">
        <v>517</v>
      </c>
      <c r="F1867" s="2" t="s">
        <v>499</v>
      </c>
      <c r="G1867" s="2" t="s">
        <v>498</v>
      </c>
      <c r="H1867" s="2">
        <v>221</v>
      </c>
      <c r="I1867" s="2">
        <v>207</v>
      </c>
      <c r="K1867" s="2">
        <v>50</v>
      </c>
      <c r="L1867" s="2" t="s">
        <v>30</v>
      </c>
      <c r="M1867" s="2" t="s">
        <v>476</v>
      </c>
      <c r="N1867" s="2" t="s">
        <v>479</v>
      </c>
      <c r="O1867" s="2" t="s">
        <v>514</v>
      </c>
      <c r="Q1867" s="1"/>
      <c r="S1867" s="5"/>
      <c r="T1867" s="41"/>
      <c r="U1867" s="8"/>
      <c r="W1867" s="2" t="s">
        <v>563</v>
      </c>
      <c r="X1867" s="45" t="str" cm="1">
        <f t="array" ref="X1867">IF(X1834="TRUE",IF(AND(C1866&lt;&gt;1,C1867:C1868="",S1866:U1868=""), "FALSE","TRUE"),"FALSE")</f>
        <v>FALSE</v>
      </c>
      <c r="Z1867" s="1"/>
    </row>
    <row r="1868" spans="2:26" collapsed="1" x14ac:dyDescent="0.4">
      <c r="B1868" s="7" t="s">
        <v>508</v>
      </c>
      <c r="C1868" s="8"/>
      <c r="D1868" s="31"/>
      <c r="E1868" s="2" t="s">
        <v>518</v>
      </c>
      <c r="F1868" s="2" t="s">
        <v>512</v>
      </c>
      <c r="G1868" s="2" t="s">
        <v>511</v>
      </c>
      <c r="H1868" s="2">
        <v>221</v>
      </c>
      <c r="I1868" s="2">
        <v>207</v>
      </c>
      <c r="K1868" s="2">
        <v>120</v>
      </c>
      <c r="L1868" s="2" t="s">
        <v>30</v>
      </c>
      <c r="M1868" s="2" t="s">
        <v>476</v>
      </c>
      <c r="N1868" s="2" t="s">
        <v>479</v>
      </c>
      <c r="O1868" s="2" t="s">
        <v>514</v>
      </c>
      <c r="Q1868" s="1"/>
      <c r="S1868" s="5"/>
      <c r="T1868" s="41"/>
      <c r="U1868" s="8"/>
      <c r="W1868" s="2" t="s">
        <v>565</v>
      </c>
      <c r="X1868" s="45" t="str" cm="1">
        <f t="array" ref="X1868">IF(X1834="TRUE",IF(AND(C1866&lt;&gt;1,C1867:C1868="",S1866:U1868=""), "FALSE","TRUE"),"FALSE")</f>
        <v>FALSE</v>
      </c>
      <c r="Z1868" s="1"/>
    </row>
    <row r="1869" spans="2:26" hidden="1" outlineLevel="1" x14ac:dyDescent="0.4">
      <c r="B1869" s="7" t="s">
        <v>134</v>
      </c>
      <c r="C1869" s="5">
        <v>6</v>
      </c>
      <c r="D1869" s="30"/>
      <c r="E1869" s="2" t="s">
        <v>392</v>
      </c>
      <c r="F1869" s="2" t="s">
        <v>106</v>
      </c>
      <c r="G1869" s="2" t="s">
        <v>103</v>
      </c>
      <c r="H1869" s="2">
        <v>221</v>
      </c>
      <c r="I1869" s="2">
        <v>207</v>
      </c>
      <c r="K1869" s="2">
        <v>3</v>
      </c>
      <c r="L1869" s="2" t="s">
        <v>136</v>
      </c>
      <c r="M1869" s="2" t="s">
        <v>476</v>
      </c>
      <c r="N1869" s="2" t="s">
        <v>479</v>
      </c>
      <c r="O1869" s="2" t="s">
        <v>514</v>
      </c>
      <c r="Q1869" s="1"/>
      <c r="S1869" s="5"/>
      <c r="T1869" s="41"/>
      <c r="U1869" s="8"/>
      <c r="V1869" s="2" t="s">
        <v>105</v>
      </c>
      <c r="W1869" s="2" t="s">
        <v>561</v>
      </c>
      <c r="X1869" s="45" t="str" cm="1">
        <f t="array" ref="X1869">IF(X1834="TRUE",IF(AND(C1869&lt;&gt;1,C1870:C1871="",S1869:U1871=""), "FALSE","TRUE"),"FALSE")</f>
        <v>FALSE</v>
      </c>
      <c r="Z1869" s="1"/>
    </row>
    <row r="1870" spans="2:26" hidden="1" outlineLevel="1" x14ac:dyDescent="0.4">
      <c r="B1870" s="7" t="s">
        <v>516</v>
      </c>
      <c r="C1870" s="8"/>
      <c r="D1870" s="31"/>
      <c r="E1870" s="2" t="s">
        <v>517</v>
      </c>
      <c r="F1870" s="2" t="s">
        <v>499</v>
      </c>
      <c r="G1870" s="2" t="s">
        <v>498</v>
      </c>
      <c r="H1870" s="2">
        <v>221</v>
      </c>
      <c r="I1870" s="2">
        <v>207</v>
      </c>
      <c r="K1870" s="2">
        <v>50</v>
      </c>
      <c r="L1870" s="2" t="s">
        <v>30</v>
      </c>
      <c r="M1870" s="2" t="s">
        <v>476</v>
      </c>
      <c r="N1870" s="2" t="s">
        <v>479</v>
      </c>
      <c r="O1870" s="2" t="s">
        <v>514</v>
      </c>
      <c r="Q1870" s="1"/>
      <c r="S1870" s="5"/>
      <c r="T1870" s="41"/>
      <c r="U1870" s="8"/>
      <c r="W1870" s="2" t="s">
        <v>563</v>
      </c>
      <c r="X1870" s="45" t="str" cm="1">
        <f t="array" ref="X1870">IF(X1834="TRUE",IF(AND(C1869&lt;&gt;1,C1870:C1871="",S1869:U1871=""), "FALSE","TRUE"),"FALSE")</f>
        <v>FALSE</v>
      </c>
      <c r="Z1870" s="1"/>
    </row>
    <row r="1871" spans="2:26" hidden="1" outlineLevel="1" x14ac:dyDescent="0.4">
      <c r="B1871" s="7" t="s">
        <v>508</v>
      </c>
      <c r="C1871" s="8"/>
      <c r="D1871" s="31"/>
      <c r="E1871" s="2" t="s">
        <v>518</v>
      </c>
      <c r="F1871" s="2" t="s">
        <v>512</v>
      </c>
      <c r="G1871" s="2" t="s">
        <v>511</v>
      </c>
      <c r="H1871" s="2">
        <v>221</v>
      </c>
      <c r="I1871" s="2">
        <v>207</v>
      </c>
      <c r="K1871" s="2">
        <v>120</v>
      </c>
      <c r="L1871" s="2" t="s">
        <v>30</v>
      </c>
      <c r="M1871" s="2" t="s">
        <v>476</v>
      </c>
      <c r="N1871" s="2" t="s">
        <v>479</v>
      </c>
      <c r="O1871" s="2" t="s">
        <v>514</v>
      </c>
      <c r="Q1871" s="1"/>
      <c r="S1871" s="5"/>
      <c r="T1871" s="41"/>
      <c r="U1871" s="8"/>
      <c r="W1871" s="2" t="s">
        <v>565</v>
      </c>
      <c r="X1871" s="45" t="str" cm="1">
        <f t="array" ref="X1871">IF(X1834="TRUE",IF(AND(C1869&lt;&gt;1,C1870:C1871="",S1869:U1871=""), "FALSE","TRUE"),"FALSE")</f>
        <v>FALSE</v>
      </c>
      <c r="Z1871" s="1"/>
    </row>
    <row r="1872" spans="2:26" hidden="1" outlineLevel="1" x14ac:dyDescent="0.4">
      <c r="B1872" s="7" t="s">
        <v>134</v>
      </c>
      <c r="C1872" s="5">
        <v>7</v>
      </c>
      <c r="D1872" s="30"/>
      <c r="E1872" s="2" t="s">
        <v>392</v>
      </c>
      <c r="F1872" s="2" t="s">
        <v>106</v>
      </c>
      <c r="G1872" s="2" t="s">
        <v>103</v>
      </c>
      <c r="H1872" s="2">
        <v>221</v>
      </c>
      <c r="I1872" s="2">
        <v>207</v>
      </c>
      <c r="K1872" s="2">
        <v>3</v>
      </c>
      <c r="L1872" s="2" t="s">
        <v>136</v>
      </c>
      <c r="M1872" s="2" t="s">
        <v>476</v>
      </c>
      <c r="N1872" s="2" t="s">
        <v>479</v>
      </c>
      <c r="O1872" s="2" t="s">
        <v>514</v>
      </c>
      <c r="Q1872" s="1"/>
      <c r="S1872" s="5"/>
      <c r="T1872" s="41"/>
      <c r="U1872" s="8"/>
      <c r="V1872" s="2" t="s">
        <v>105</v>
      </c>
      <c r="W1872" s="2" t="s">
        <v>561</v>
      </c>
      <c r="X1872" s="45" t="str" cm="1">
        <f t="array" ref="X1872">IF(X1834="TRUE",IF(AND(C1872&lt;&gt;1,C1873:C1874="",S1872:U1874=""), "FALSE","TRUE"),"FALSE")</f>
        <v>FALSE</v>
      </c>
      <c r="Z1872" s="1"/>
    </row>
    <row r="1873" spans="2:26" hidden="1" outlineLevel="1" x14ac:dyDescent="0.4">
      <c r="B1873" s="7" t="s">
        <v>516</v>
      </c>
      <c r="C1873" s="8"/>
      <c r="D1873" s="31"/>
      <c r="E1873" s="2" t="s">
        <v>517</v>
      </c>
      <c r="F1873" s="2" t="s">
        <v>499</v>
      </c>
      <c r="G1873" s="2" t="s">
        <v>498</v>
      </c>
      <c r="H1873" s="2">
        <v>221</v>
      </c>
      <c r="I1873" s="2">
        <v>207</v>
      </c>
      <c r="K1873" s="2">
        <v>50</v>
      </c>
      <c r="L1873" s="2" t="s">
        <v>30</v>
      </c>
      <c r="M1873" s="2" t="s">
        <v>476</v>
      </c>
      <c r="N1873" s="2" t="s">
        <v>479</v>
      </c>
      <c r="O1873" s="2" t="s">
        <v>514</v>
      </c>
      <c r="Q1873" s="1"/>
      <c r="S1873" s="5"/>
      <c r="T1873" s="41"/>
      <c r="U1873" s="8"/>
      <c r="W1873" s="2" t="s">
        <v>563</v>
      </c>
      <c r="X1873" s="45" t="str" cm="1">
        <f t="array" ref="X1873">IF(X1834="TRUE",IF(AND(C1872&lt;&gt;1,C1873:C1874="",S1872:U1874=""), "FALSE","TRUE"),"FALSE")</f>
        <v>FALSE</v>
      </c>
      <c r="Z1873" s="1"/>
    </row>
    <row r="1874" spans="2:26" hidden="1" outlineLevel="1" x14ac:dyDescent="0.4">
      <c r="B1874" s="7" t="s">
        <v>508</v>
      </c>
      <c r="C1874" s="8"/>
      <c r="D1874" s="31"/>
      <c r="E1874" s="2" t="s">
        <v>518</v>
      </c>
      <c r="F1874" s="2" t="s">
        <v>512</v>
      </c>
      <c r="G1874" s="2" t="s">
        <v>511</v>
      </c>
      <c r="H1874" s="2">
        <v>221</v>
      </c>
      <c r="I1874" s="2">
        <v>207</v>
      </c>
      <c r="K1874" s="2">
        <v>120</v>
      </c>
      <c r="L1874" s="2" t="s">
        <v>30</v>
      </c>
      <c r="M1874" s="2" t="s">
        <v>476</v>
      </c>
      <c r="N1874" s="2" t="s">
        <v>479</v>
      </c>
      <c r="O1874" s="2" t="s">
        <v>514</v>
      </c>
      <c r="Q1874" s="1"/>
      <c r="S1874" s="5"/>
      <c r="T1874" s="41"/>
      <c r="U1874" s="8"/>
      <c r="W1874" s="2" t="s">
        <v>565</v>
      </c>
      <c r="X1874" s="45" t="str" cm="1">
        <f t="array" ref="X1874">IF(X1834="TRUE",IF(AND(C1872&lt;&gt;1,C1873:C1874="",S1872:U1874=""), "FALSE","TRUE"),"FALSE")</f>
        <v>FALSE</v>
      </c>
      <c r="Z1874" s="1"/>
    </row>
    <row r="1875" spans="2:26" hidden="1" outlineLevel="1" x14ac:dyDescent="0.4">
      <c r="B1875" s="7" t="s">
        <v>134</v>
      </c>
      <c r="C1875" s="5">
        <v>8</v>
      </c>
      <c r="D1875" s="30"/>
      <c r="E1875" s="2" t="s">
        <v>392</v>
      </c>
      <c r="F1875" s="2" t="s">
        <v>106</v>
      </c>
      <c r="G1875" s="2" t="s">
        <v>103</v>
      </c>
      <c r="H1875" s="2">
        <v>221</v>
      </c>
      <c r="I1875" s="2">
        <v>207</v>
      </c>
      <c r="K1875" s="2">
        <v>3</v>
      </c>
      <c r="L1875" s="2" t="s">
        <v>136</v>
      </c>
      <c r="M1875" s="2" t="s">
        <v>476</v>
      </c>
      <c r="N1875" s="2" t="s">
        <v>479</v>
      </c>
      <c r="O1875" s="2" t="s">
        <v>514</v>
      </c>
      <c r="Q1875" s="1"/>
      <c r="S1875" s="5"/>
      <c r="T1875" s="41"/>
      <c r="U1875" s="8"/>
      <c r="V1875" s="2" t="s">
        <v>105</v>
      </c>
      <c r="W1875" s="2" t="s">
        <v>561</v>
      </c>
      <c r="X1875" s="45" t="str" cm="1">
        <f t="array" ref="X1875">IF(X1834="TRUE",IF(AND(C1875&lt;&gt;1,C1876:C1877="",S1875:U1877=""), "FALSE","TRUE"),"FALSE")</f>
        <v>FALSE</v>
      </c>
      <c r="Z1875" s="1"/>
    </row>
    <row r="1876" spans="2:26" hidden="1" outlineLevel="1" x14ac:dyDescent="0.4">
      <c r="B1876" s="7" t="s">
        <v>516</v>
      </c>
      <c r="C1876" s="8"/>
      <c r="D1876" s="31"/>
      <c r="E1876" s="2" t="s">
        <v>517</v>
      </c>
      <c r="F1876" s="2" t="s">
        <v>499</v>
      </c>
      <c r="G1876" s="2" t="s">
        <v>498</v>
      </c>
      <c r="H1876" s="2">
        <v>221</v>
      </c>
      <c r="I1876" s="2">
        <v>207</v>
      </c>
      <c r="K1876" s="2">
        <v>50</v>
      </c>
      <c r="L1876" s="2" t="s">
        <v>30</v>
      </c>
      <c r="M1876" s="2" t="s">
        <v>476</v>
      </c>
      <c r="N1876" s="2" t="s">
        <v>479</v>
      </c>
      <c r="O1876" s="2" t="s">
        <v>514</v>
      </c>
      <c r="Q1876" s="1"/>
      <c r="S1876" s="5"/>
      <c r="T1876" s="41"/>
      <c r="U1876" s="8"/>
      <c r="W1876" s="2" t="s">
        <v>563</v>
      </c>
      <c r="X1876" s="45" t="str" cm="1">
        <f t="array" ref="X1876">IF(X1834="TRUE",IF(AND(C1875&lt;&gt;1,C1876:C1877="",S1875:U1877=""), "FALSE","TRUE"),"FALSE")</f>
        <v>FALSE</v>
      </c>
      <c r="Z1876" s="1"/>
    </row>
    <row r="1877" spans="2:26" hidden="1" outlineLevel="1" x14ac:dyDescent="0.4">
      <c r="B1877" s="7" t="s">
        <v>508</v>
      </c>
      <c r="C1877" s="8"/>
      <c r="D1877" s="31"/>
      <c r="E1877" s="2" t="s">
        <v>518</v>
      </c>
      <c r="F1877" s="2" t="s">
        <v>512</v>
      </c>
      <c r="G1877" s="2" t="s">
        <v>511</v>
      </c>
      <c r="H1877" s="2">
        <v>221</v>
      </c>
      <c r="I1877" s="2">
        <v>207</v>
      </c>
      <c r="K1877" s="2">
        <v>120</v>
      </c>
      <c r="L1877" s="2" t="s">
        <v>30</v>
      </c>
      <c r="M1877" s="2" t="s">
        <v>476</v>
      </c>
      <c r="N1877" s="2" t="s">
        <v>479</v>
      </c>
      <c r="O1877" s="2" t="s">
        <v>514</v>
      </c>
      <c r="Q1877" s="1"/>
      <c r="S1877" s="5"/>
      <c r="T1877" s="41"/>
      <c r="U1877" s="8"/>
      <c r="W1877" s="2" t="s">
        <v>565</v>
      </c>
      <c r="X1877" s="45" t="str" cm="1">
        <f t="array" ref="X1877">IF(X1834="TRUE",IF(AND(C1875&lt;&gt;1,C1876:C1877="",S1875:U1877=""), "FALSE","TRUE"),"FALSE")</f>
        <v>FALSE</v>
      </c>
      <c r="Z1877" s="1"/>
    </row>
    <row r="1878" spans="2:26" hidden="1" outlineLevel="1" x14ac:dyDescent="0.4">
      <c r="B1878" s="7" t="s">
        <v>134</v>
      </c>
      <c r="C1878" s="5">
        <v>9</v>
      </c>
      <c r="D1878" s="30"/>
      <c r="E1878" s="2" t="s">
        <v>392</v>
      </c>
      <c r="F1878" s="2" t="s">
        <v>106</v>
      </c>
      <c r="G1878" s="2" t="s">
        <v>103</v>
      </c>
      <c r="H1878" s="2">
        <v>221</v>
      </c>
      <c r="I1878" s="2">
        <v>207</v>
      </c>
      <c r="K1878" s="2">
        <v>3</v>
      </c>
      <c r="L1878" s="2" t="s">
        <v>136</v>
      </c>
      <c r="M1878" s="2" t="s">
        <v>476</v>
      </c>
      <c r="N1878" s="2" t="s">
        <v>479</v>
      </c>
      <c r="O1878" s="2" t="s">
        <v>514</v>
      </c>
      <c r="Q1878" s="1"/>
      <c r="S1878" s="5"/>
      <c r="T1878" s="41"/>
      <c r="U1878" s="8"/>
      <c r="V1878" s="2" t="s">
        <v>105</v>
      </c>
      <c r="W1878" s="2" t="s">
        <v>561</v>
      </c>
      <c r="X1878" s="45" t="str" cm="1">
        <f t="array" ref="X1878">IF(X1834="TRUE",IF(AND(C1878&lt;&gt;1,C1879:C1880="",S1878:U1880=""), "FALSE","TRUE"),"FALSE")</f>
        <v>FALSE</v>
      </c>
      <c r="Z1878" s="1"/>
    </row>
    <row r="1879" spans="2:26" hidden="1" outlineLevel="1" x14ac:dyDescent="0.4">
      <c r="B1879" s="7" t="s">
        <v>516</v>
      </c>
      <c r="C1879" s="8"/>
      <c r="D1879" s="31"/>
      <c r="E1879" s="2" t="s">
        <v>517</v>
      </c>
      <c r="F1879" s="2" t="s">
        <v>499</v>
      </c>
      <c r="G1879" s="2" t="s">
        <v>498</v>
      </c>
      <c r="H1879" s="2">
        <v>221</v>
      </c>
      <c r="I1879" s="2">
        <v>207</v>
      </c>
      <c r="K1879" s="2">
        <v>50</v>
      </c>
      <c r="L1879" s="2" t="s">
        <v>30</v>
      </c>
      <c r="M1879" s="2" t="s">
        <v>476</v>
      </c>
      <c r="N1879" s="2" t="s">
        <v>479</v>
      </c>
      <c r="O1879" s="2" t="s">
        <v>514</v>
      </c>
      <c r="Q1879" s="1"/>
      <c r="S1879" s="5"/>
      <c r="T1879" s="41"/>
      <c r="U1879" s="8"/>
      <c r="W1879" s="2" t="s">
        <v>563</v>
      </c>
      <c r="X1879" s="45" t="str" cm="1">
        <f t="array" ref="X1879">IF(X1834="TRUE",IF(AND(C1878&lt;&gt;1,C1879:C1880="",S1878:U1880=""), "FALSE","TRUE"),"FALSE")</f>
        <v>FALSE</v>
      </c>
      <c r="Z1879" s="1"/>
    </row>
    <row r="1880" spans="2:26" hidden="1" outlineLevel="1" x14ac:dyDescent="0.4">
      <c r="B1880" s="7" t="s">
        <v>508</v>
      </c>
      <c r="C1880" s="8"/>
      <c r="D1880" s="31"/>
      <c r="E1880" s="2" t="s">
        <v>518</v>
      </c>
      <c r="F1880" s="2" t="s">
        <v>512</v>
      </c>
      <c r="G1880" s="2" t="s">
        <v>511</v>
      </c>
      <c r="H1880" s="2">
        <v>221</v>
      </c>
      <c r="I1880" s="2">
        <v>207</v>
      </c>
      <c r="K1880" s="2">
        <v>120</v>
      </c>
      <c r="L1880" s="2" t="s">
        <v>30</v>
      </c>
      <c r="M1880" s="2" t="s">
        <v>476</v>
      </c>
      <c r="N1880" s="2" t="s">
        <v>479</v>
      </c>
      <c r="O1880" s="2" t="s">
        <v>514</v>
      </c>
      <c r="Q1880" s="1"/>
      <c r="S1880" s="5"/>
      <c r="T1880" s="41"/>
      <c r="U1880" s="8"/>
      <c r="W1880" s="2" t="s">
        <v>565</v>
      </c>
      <c r="X1880" s="45" t="str" cm="1">
        <f t="array" ref="X1880">IF(X1834="TRUE",IF(AND(C1878&lt;&gt;1,C1879:C1880="",S1878:U1880=""), "FALSE","TRUE"),"FALSE")</f>
        <v>FALSE</v>
      </c>
      <c r="Z1880" s="1"/>
    </row>
    <row r="1881" spans="2:26" hidden="1" outlineLevel="1" x14ac:dyDescent="0.4">
      <c r="B1881" s="7" t="s">
        <v>134</v>
      </c>
      <c r="C1881" s="5">
        <v>10</v>
      </c>
      <c r="D1881" s="30"/>
      <c r="E1881" s="2" t="s">
        <v>392</v>
      </c>
      <c r="F1881" s="2" t="s">
        <v>106</v>
      </c>
      <c r="G1881" s="2" t="s">
        <v>103</v>
      </c>
      <c r="H1881" s="2">
        <v>221</v>
      </c>
      <c r="I1881" s="2">
        <v>207</v>
      </c>
      <c r="K1881" s="2">
        <v>3</v>
      </c>
      <c r="L1881" s="2" t="s">
        <v>136</v>
      </c>
      <c r="M1881" s="2" t="s">
        <v>476</v>
      </c>
      <c r="N1881" s="2" t="s">
        <v>479</v>
      </c>
      <c r="O1881" s="2" t="s">
        <v>514</v>
      </c>
      <c r="Q1881" s="1"/>
      <c r="S1881" s="5"/>
      <c r="T1881" s="41"/>
      <c r="U1881" s="8"/>
      <c r="V1881" s="2" t="s">
        <v>105</v>
      </c>
      <c r="W1881" s="2" t="s">
        <v>561</v>
      </c>
      <c r="X1881" s="45" t="str" cm="1">
        <f t="array" ref="X1881">IF(X1834="TRUE",IF(AND(C1881&lt;&gt;1,C1882:C1883="",S1881:U1883=""), "FALSE","TRUE"),"FALSE")</f>
        <v>FALSE</v>
      </c>
      <c r="Z1881" s="1"/>
    </row>
    <row r="1882" spans="2:26" hidden="1" outlineLevel="1" x14ac:dyDescent="0.4">
      <c r="B1882" s="7" t="s">
        <v>516</v>
      </c>
      <c r="C1882" s="8"/>
      <c r="D1882" s="31"/>
      <c r="E1882" s="2" t="s">
        <v>517</v>
      </c>
      <c r="F1882" s="2" t="s">
        <v>499</v>
      </c>
      <c r="G1882" s="2" t="s">
        <v>498</v>
      </c>
      <c r="H1882" s="2">
        <v>221</v>
      </c>
      <c r="I1882" s="2">
        <v>207</v>
      </c>
      <c r="K1882" s="2">
        <v>50</v>
      </c>
      <c r="L1882" s="2" t="s">
        <v>30</v>
      </c>
      <c r="M1882" s="2" t="s">
        <v>476</v>
      </c>
      <c r="N1882" s="2" t="s">
        <v>479</v>
      </c>
      <c r="O1882" s="2" t="s">
        <v>514</v>
      </c>
      <c r="Q1882" s="1"/>
      <c r="S1882" s="5"/>
      <c r="T1882" s="41"/>
      <c r="U1882" s="8"/>
      <c r="W1882" s="2" t="s">
        <v>563</v>
      </c>
      <c r="X1882" s="45" t="str" cm="1">
        <f t="array" ref="X1882">IF(X1834="TRUE",IF(AND(C1881&lt;&gt;1,C1882:C1883="",S1881:U1883=""), "FALSE","TRUE"),"FALSE")</f>
        <v>FALSE</v>
      </c>
      <c r="Z1882" s="1"/>
    </row>
    <row r="1883" spans="2:26" hidden="1" outlineLevel="1" x14ac:dyDescent="0.4">
      <c r="B1883" s="7" t="s">
        <v>508</v>
      </c>
      <c r="C1883" s="8"/>
      <c r="D1883" s="31"/>
      <c r="E1883" s="2" t="s">
        <v>518</v>
      </c>
      <c r="F1883" s="2" t="s">
        <v>512</v>
      </c>
      <c r="G1883" s="2" t="s">
        <v>511</v>
      </c>
      <c r="H1883" s="2">
        <v>221</v>
      </c>
      <c r="I1883" s="2">
        <v>207</v>
      </c>
      <c r="K1883" s="2">
        <v>120</v>
      </c>
      <c r="L1883" s="2" t="s">
        <v>30</v>
      </c>
      <c r="M1883" s="2" t="s">
        <v>476</v>
      </c>
      <c r="N1883" s="2" t="s">
        <v>479</v>
      </c>
      <c r="O1883" s="2" t="s">
        <v>514</v>
      </c>
      <c r="Q1883" s="1"/>
      <c r="S1883" s="5"/>
      <c r="T1883" s="41"/>
      <c r="U1883" s="8"/>
      <c r="W1883" s="2" t="s">
        <v>565</v>
      </c>
      <c r="X1883" s="45" t="str" cm="1">
        <f t="array" ref="X1883">IF(X1834="TRUE",IF(AND(C1881&lt;&gt;1,C1882:C1883="",S1881:U1883=""), "FALSE","TRUE"),"FALSE")</f>
        <v>FALSE</v>
      </c>
      <c r="Z1883" s="1"/>
    </row>
    <row r="1884" spans="2:26" hidden="1" outlineLevel="1" x14ac:dyDescent="0.4">
      <c r="B1884" s="7" t="s">
        <v>134</v>
      </c>
      <c r="C1884" s="5">
        <v>11</v>
      </c>
      <c r="D1884" s="30"/>
      <c r="E1884" s="2" t="s">
        <v>392</v>
      </c>
      <c r="F1884" s="2" t="s">
        <v>106</v>
      </c>
      <c r="G1884" s="2" t="s">
        <v>103</v>
      </c>
      <c r="H1884" s="2">
        <v>221</v>
      </c>
      <c r="I1884" s="2">
        <v>207</v>
      </c>
      <c r="K1884" s="2">
        <v>3</v>
      </c>
      <c r="L1884" s="2" t="s">
        <v>136</v>
      </c>
      <c r="M1884" s="2" t="s">
        <v>476</v>
      </c>
      <c r="N1884" s="2" t="s">
        <v>479</v>
      </c>
      <c r="O1884" s="2" t="s">
        <v>514</v>
      </c>
      <c r="Q1884" s="1"/>
      <c r="S1884" s="5"/>
      <c r="T1884" s="41"/>
      <c r="U1884" s="8"/>
      <c r="V1884" s="2" t="s">
        <v>105</v>
      </c>
      <c r="W1884" s="2" t="s">
        <v>561</v>
      </c>
      <c r="X1884" s="45" t="str" cm="1">
        <f t="array" ref="X1884">IF(X1834="TRUE",IF(AND(C1884&lt;&gt;1,C1885:C1886="",S1884:U1886=""), "FALSE","TRUE"),"FALSE")</f>
        <v>FALSE</v>
      </c>
      <c r="Z1884" s="1"/>
    </row>
    <row r="1885" spans="2:26" hidden="1" outlineLevel="1" x14ac:dyDescent="0.4">
      <c r="B1885" s="7" t="s">
        <v>516</v>
      </c>
      <c r="C1885" s="8"/>
      <c r="D1885" s="31"/>
      <c r="E1885" s="2" t="s">
        <v>517</v>
      </c>
      <c r="F1885" s="2" t="s">
        <v>499</v>
      </c>
      <c r="G1885" s="2" t="s">
        <v>498</v>
      </c>
      <c r="H1885" s="2">
        <v>221</v>
      </c>
      <c r="I1885" s="2">
        <v>207</v>
      </c>
      <c r="K1885" s="2">
        <v>50</v>
      </c>
      <c r="L1885" s="2" t="s">
        <v>30</v>
      </c>
      <c r="M1885" s="2" t="s">
        <v>476</v>
      </c>
      <c r="N1885" s="2" t="s">
        <v>479</v>
      </c>
      <c r="O1885" s="2" t="s">
        <v>514</v>
      </c>
      <c r="Q1885" s="1"/>
      <c r="S1885" s="5"/>
      <c r="T1885" s="41"/>
      <c r="U1885" s="8"/>
      <c r="W1885" s="2" t="s">
        <v>563</v>
      </c>
      <c r="X1885" s="45" t="str" cm="1">
        <f t="array" ref="X1885">IF(X1834="TRUE",IF(AND(C1884&lt;&gt;1,C1885:C1886="",S1884:U1886=""), "FALSE","TRUE"),"FALSE")</f>
        <v>FALSE</v>
      </c>
      <c r="Z1885" s="1"/>
    </row>
    <row r="1886" spans="2:26" hidden="1" outlineLevel="1" x14ac:dyDescent="0.4">
      <c r="B1886" s="7" t="s">
        <v>508</v>
      </c>
      <c r="C1886" s="8"/>
      <c r="D1886" s="31"/>
      <c r="E1886" s="2" t="s">
        <v>518</v>
      </c>
      <c r="F1886" s="2" t="s">
        <v>512</v>
      </c>
      <c r="G1886" s="2" t="s">
        <v>511</v>
      </c>
      <c r="H1886" s="2">
        <v>221</v>
      </c>
      <c r="I1886" s="2">
        <v>207</v>
      </c>
      <c r="K1886" s="2">
        <v>120</v>
      </c>
      <c r="L1886" s="2" t="s">
        <v>30</v>
      </c>
      <c r="M1886" s="2" t="s">
        <v>476</v>
      </c>
      <c r="N1886" s="2" t="s">
        <v>479</v>
      </c>
      <c r="O1886" s="2" t="s">
        <v>514</v>
      </c>
      <c r="Q1886" s="1"/>
      <c r="S1886" s="5"/>
      <c r="T1886" s="41"/>
      <c r="U1886" s="8"/>
      <c r="W1886" s="2" t="s">
        <v>565</v>
      </c>
      <c r="X1886" s="45" t="str" cm="1">
        <f t="array" ref="X1886">IF(X1834="TRUE",IF(AND(C1884&lt;&gt;1,C1885:C1886="",S1884:U1886=""), "FALSE","TRUE"),"FALSE")</f>
        <v>FALSE</v>
      </c>
      <c r="Z1886" s="1"/>
    </row>
    <row r="1887" spans="2:26" hidden="1" outlineLevel="1" x14ac:dyDescent="0.4">
      <c r="B1887" s="7" t="s">
        <v>134</v>
      </c>
      <c r="C1887" s="5">
        <v>12</v>
      </c>
      <c r="D1887" s="30"/>
      <c r="E1887" s="2" t="s">
        <v>392</v>
      </c>
      <c r="F1887" s="2" t="s">
        <v>106</v>
      </c>
      <c r="G1887" s="2" t="s">
        <v>103</v>
      </c>
      <c r="H1887" s="2">
        <v>221</v>
      </c>
      <c r="I1887" s="2">
        <v>207</v>
      </c>
      <c r="K1887" s="2">
        <v>3</v>
      </c>
      <c r="L1887" s="2" t="s">
        <v>136</v>
      </c>
      <c r="M1887" s="2" t="s">
        <v>476</v>
      </c>
      <c r="N1887" s="2" t="s">
        <v>479</v>
      </c>
      <c r="O1887" s="2" t="s">
        <v>514</v>
      </c>
      <c r="Q1887" s="1"/>
      <c r="S1887" s="5"/>
      <c r="T1887" s="41"/>
      <c r="U1887" s="8"/>
      <c r="V1887" s="2" t="s">
        <v>105</v>
      </c>
      <c r="W1887" s="2" t="s">
        <v>561</v>
      </c>
      <c r="X1887" s="45" t="str" cm="1">
        <f t="array" ref="X1887">IF(X1834="TRUE",IF(AND(C1887&lt;&gt;1,C1888:C1889="",S1887:U1889=""), "FALSE","TRUE"),"FALSE")</f>
        <v>FALSE</v>
      </c>
      <c r="Z1887" s="1"/>
    </row>
    <row r="1888" spans="2:26" hidden="1" outlineLevel="1" x14ac:dyDescent="0.4">
      <c r="B1888" s="7" t="s">
        <v>516</v>
      </c>
      <c r="C1888" s="8"/>
      <c r="D1888" s="31"/>
      <c r="E1888" s="2" t="s">
        <v>517</v>
      </c>
      <c r="F1888" s="2" t="s">
        <v>499</v>
      </c>
      <c r="G1888" s="2" t="s">
        <v>498</v>
      </c>
      <c r="H1888" s="2">
        <v>221</v>
      </c>
      <c r="I1888" s="2">
        <v>207</v>
      </c>
      <c r="K1888" s="2">
        <v>50</v>
      </c>
      <c r="L1888" s="2" t="s">
        <v>30</v>
      </c>
      <c r="M1888" s="2" t="s">
        <v>476</v>
      </c>
      <c r="N1888" s="2" t="s">
        <v>479</v>
      </c>
      <c r="O1888" s="2" t="s">
        <v>514</v>
      </c>
      <c r="Q1888" s="1"/>
      <c r="S1888" s="5"/>
      <c r="T1888" s="41"/>
      <c r="U1888" s="8"/>
      <c r="W1888" s="2" t="s">
        <v>563</v>
      </c>
      <c r="X1888" s="45" t="str" cm="1">
        <f t="array" ref="X1888">IF(X1834="TRUE",IF(AND(C1887&lt;&gt;1,C1888:C1889="",S1887:U1889=""), "FALSE","TRUE"),"FALSE")</f>
        <v>FALSE</v>
      </c>
      <c r="Z1888" s="1"/>
    </row>
    <row r="1889" spans="2:26" hidden="1" outlineLevel="1" x14ac:dyDescent="0.4">
      <c r="B1889" s="7" t="s">
        <v>508</v>
      </c>
      <c r="C1889" s="8"/>
      <c r="D1889" s="31"/>
      <c r="E1889" s="2" t="s">
        <v>518</v>
      </c>
      <c r="F1889" s="2" t="s">
        <v>512</v>
      </c>
      <c r="G1889" s="2" t="s">
        <v>511</v>
      </c>
      <c r="H1889" s="2">
        <v>221</v>
      </c>
      <c r="I1889" s="2">
        <v>207</v>
      </c>
      <c r="K1889" s="2">
        <v>120</v>
      </c>
      <c r="L1889" s="2" t="s">
        <v>30</v>
      </c>
      <c r="M1889" s="2" t="s">
        <v>476</v>
      </c>
      <c r="N1889" s="2" t="s">
        <v>479</v>
      </c>
      <c r="O1889" s="2" t="s">
        <v>514</v>
      </c>
      <c r="Q1889" s="1"/>
      <c r="S1889" s="5"/>
      <c r="T1889" s="41"/>
      <c r="U1889" s="8"/>
      <c r="W1889" s="2" t="s">
        <v>565</v>
      </c>
      <c r="X1889" s="45" t="str" cm="1">
        <f t="array" ref="X1889">IF(X1834="TRUE",IF(AND(C1887&lt;&gt;1,C1888:C1889="",S1887:U1889=""), "FALSE","TRUE"),"FALSE")</f>
        <v>FALSE</v>
      </c>
      <c r="Z1889" s="1"/>
    </row>
    <row r="1890" spans="2:26" hidden="1" outlineLevel="1" x14ac:dyDescent="0.4">
      <c r="B1890" s="7" t="s">
        <v>134</v>
      </c>
      <c r="C1890" s="5">
        <v>13</v>
      </c>
      <c r="D1890" s="30"/>
      <c r="E1890" s="2" t="s">
        <v>392</v>
      </c>
      <c r="F1890" s="2" t="s">
        <v>106</v>
      </c>
      <c r="G1890" s="2" t="s">
        <v>103</v>
      </c>
      <c r="H1890" s="2">
        <v>221</v>
      </c>
      <c r="I1890" s="2">
        <v>207</v>
      </c>
      <c r="K1890" s="2">
        <v>3</v>
      </c>
      <c r="L1890" s="2" t="s">
        <v>136</v>
      </c>
      <c r="M1890" s="2" t="s">
        <v>476</v>
      </c>
      <c r="N1890" s="2" t="s">
        <v>479</v>
      </c>
      <c r="O1890" s="2" t="s">
        <v>514</v>
      </c>
      <c r="Q1890" s="1"/>
      <c r="S1890" s="5"/>
      <c r="T1890" s="41"/>
      <c r="U1890" s="8"/>
      <c r="V1890" s="2" t="s">
        <v>105</v>
      </c>
      <c r="W1890" s="2" t="s">
        <v>561</v>
      </c>
      <c r="X1890" s="45" t="str" cm="1">
        <f t="array" ref="X1890">IF(X1834="TRUE",IF(AND(C1890&lt;&gt;1,C1891:C1892="",S1890:U1892=""), "FALSE","TRUE"),"FALSE")</f>
        <v>FALSE</v>
      </c>
      <c r="Z1890" s="1"/>
    </row>
    <row r="1891" spans="2:26" hidden="1" outlineLevel="1" x14ac:dyDescent="0.4">
      <c r="B1891" s="7" t="s">
        <v>516</v>
      </c>
      <c r="C1891" s="8"/>
      <c r="D1891" s="31"/>
      <c r="E1891" s="2" t="s">
        <v>517</v>
      </c>
      <c r="F1891" s="2" t="s">
        <v>499</v>
      </c>
      <c r="G1891" s="2" t="s">
        <v>498</v>
      </c>
      <c r="H1891" s="2">
        <v>221</v>
      </c>
      <c r="I1891" s="2">
        <v>207</v>
      </c>
      <c r="K1891" s="2">
        <v>50</v>
      </c>
      <c r="L1891" s="2" t="s">
        <v>30</v>
      </c>
      <c r="M1891" s="2" t="s">
        <v>476</v>
      </c>
      <c r="N1891" s="2" t="s">
        <v>479</v>
      </c>
      <c r="O1891" s="2" t="s">
        <v>514</v>
      </c>
      <c r="Q1891" s="1"/>
      <c r="S1891" s="5"/>
      <c r="T1891" s="41"/>
      <c r="U1891" s="8"/>
      <c r="W1891" s="2" t="s">
        <v>563</v>
      </c>
      <c r="X1891" s="45" t="str" cm="1">
        <f t="array" ref="X1891">IF(X1834="TRUE",IF(AND(C1890&lt;&gt;1,C1891:C1892="",S1890:U1892=""), "FALSE","TRUE"),"FALSE")</f>
        <v>FALSE</v>
      </c>
      <c r="Z1891" s="1"/>
    </row>
    <row r="1892" spans="2:26" hidden="1" outlineLevel="1" x14ac:dyDescent="0.4">
      <c r="B1892" s="7" t="s">
        <v>508</v>
      </c>
      <c r="C1892" s="8"/>
      <c r="D1892" s="31"/>
      <c r="E1892" s="2" t="s">
        <v>518</v>
      </c>
      <c r="F1892" s="2" t="s">
        <v>512</v>
      </c>
      <c r="G1892" s="2" t="s">
        <v>511</v>
      </c>
      <c r="H1892" s="2">
        <v>221</v>
      </c>
      <c r="I1892" s="2">
        <v>207</v>
      </c>
      <c r="K1892" s="2">
        <v>120</v>
      </c>
      <c r="L1892" s="2" t="s">
        <v>30</v>
      </c>
      <c r="M1892" s="2" t="s">
        <v>476</v>
      </c>
      <c r="N1892" s="2" t="s">
        <v>479</v>
      </c>
      <c r="O1892" s="2" t="s">
        <v>514</v>
      </c>
      <c r="Q1892" s="1"/>
      <c r="S1892" s="5"/>
      <c r="T1892" s="41"/>
      <c r="U1892" s="8"/>
      <c r="W1892" s="2" t="s">
        <v>565</v>
      </c>
      <c r="X1892" s="45" t="str" cm="1">
        <f t="array" ref="X1892">IF(X1834="TRUE",IF(AND(C1890&lt;&gt;1,C1891:C1892="",S1890:U1892=""), "FALSE","TRUE"),"FALSE")</f>
        <v>FALSE</v>
      </c>
      <c r="Z1892" s="1"/>
    </row>
    <row r="1893" spans="2:26" hidden="1" outlineLevel="1" x14ac:dyDescent="0.4">
      <c r="B1893" s="7" t="s">
        <v>134</v>
      </c>
      <c r="C1893" s="5">
        <v>14</v>
      </c>
      <c r="D1893" s="30"/>
      <c r="E1893" s="2" t="s">
        <v>392</v>
      </c>
      <c r="F1893" s="2" t="s">
        <v>106</v>
      </c>
      <c r="G1893" s="2" t="s">
        <v>103</v>
      </c>
      <c r="H1893" s="2">
        <v>221</v>
      </c>
      <c r="I1893" s="2">
        <v>207</v>
      </c>
      <c r="K1893" s="2">
        <v>3</v>
      </c>
      <c r="L1893" s="2" t="s">
        <v>136</v>
      </c>
      <c r="M1893" s="2" t="s">
        <v>476</v>
      </c>
      <c r="N1893" s="2" t="s">
        <v>479</v>
      </c>
      <c r="O1893" s="2" t="s">
        <v>514</v>
      </c>
      <c r="Q1893" s="1"/>
      <c r="S1893" s="5"/>
      <c r="T1893" s="41"/>
      <c r="U1893" s="8"/>
      <c r="V1893" s="2" t="s">
        <v>105</v>
      </c>
      <c r="W1893" s="2" t="s">
        <v>561</v>
      </c>
      <c r="X1893" s="45" t="str" cm="1">
        <f t="array" ref="X1893">IF(X1834="TRUE",IF(AND(C1893&lt;&gt;1,C1894:C1895="",S1893:U1895=""), "FALSE","TRUE"),"FALSE")</f>
        <v>FALSE</v>
      </c>
      <c r="Z1893" s="1"/>
    </row>
    <row r="1894" spans="2:26" hidden="1" outlineLevel="1" x14ac:dyDescent="0.4">
      <c r="B1894" s="7" t="s">
        <v>516</v>
      </c>
      <c r="C1894" s="8"/>
      <c r="D1894" s="31"/>
      <c r="E1894" s="2" t="s">
        <v>517</v>
      </c>
      <c r="F1894" s="2" t="s">
        <v>499</v>
      </c>
      <c r="G1894" s="2" t="s">
        <v>498</v>
      </c>
      <c r="H1894" s="2">
        <v>221</v>
      </c>
      <c r="I1894" s="2">
        <v>207</v>
      </c>
      <c r="K1894" s="2">
        <v>50</v>
      </c>
      <c r="L1894" s="2" t="s">
        <v>30</v>
      </c>
      <c r="M1894" s="2" t="s">
        <v>476</v>
      </c>
      <c r="N1894" s="2" t="s">
        <v>479</v>
      </c>
      <c r="O1894" s="2" t="s">
        <v>514</v>
      </c>
      <c r="Q1894" s="1"/>
      <c r="S1894" s="5"/>
      <c r="T1894" s="41"/>
      <c r="U1894" s="8"/>
      <c r="W1894" s="2" t="s">
        <v>563</v>
      </c>
      <c r="X1894" s="45" t="str" cm="1">
        <f t="array" ref="X1894">IF(X1834="TRUE",IF(AND(C1893&lt;&gt;1,C1894:C1895="",S1893:U1895=""), "FALSE","TRUE"),"FALSE")</f>
        <v>FALSE</v>
      </c>
      <c r="Z1894" s="1"/>
    </row>
    <row r="1895" spans="2:26" hidden="1" outlineLevel="1" x14ac:dyDescent="0.4">
      <c r="B1895" s="7" t="s">
        <v>508</v>
      </c>
      <c r="C1895" s="8"/>
      <c r="D1895" s="31"/>
      <c r="E1895" s="2" t="s">
        <v>518</v>
      </c>
      <c r="F1895" s="2" t="s">
        <v>512</v>
      </c>
      <c r="G1895" s="2" t="s">
        <v>511</v>
      </c>
      <c r="H1895" s="2">
        <v>221</v>
      </c>
      <c r="I1895" s="2">
        <v>207</v>
      </c>
      <c r="K1895" s="2">
        <v>120</v>
      </c>
      <c r="L1895" s="2" t="s">
        <v>30</v>
      </c>
      <c r="M1895" s="2" t="s">
        <v>476</v>
      </c>
      <c r="N1895" s="2" t="s">
        <v>479</v>
      </c>
      <c r="O1895" s="2" t="s">
        <v>514</v>
      </c>
      <c r="Q1895" s="1"/>
      <c r="S1895" s="5"/>
      <c r="T1895" s="41"/>
      <c r="U1895" s="8"/>
      <c r="W1895" s="2" t="s">
        <v>565</v>
      </c>
      <c r="X1895" s="45" t="str" cm="1">
        <f t="array" ref="X1895">IF(X1834="TRUE",IF(AND(C1893&lt;&gt;1,C1894:C1895="",S1893:U1895=""), "FALSE","TRUE"),"FALSE")</f>
        <v>FALSE</v>
      </c>
      <c r="Z1895" s="1"/>
    </row>
    <row r="1896" spans="2:26" hidden="1" outlineLevel="1" x14ac:dyDescent="0.4">
      <c r="B1896" s="7" t="s">
        <v>134</v>
      </c>
      <c r="C1896" s="5">
        <v>15</v>
      </c>
      <c r="D1896" s="30"/>
      <c r="E1896" s="2" t="s">
        <v>392</v>
      </c>
      <c r="F1896" s="2" t="s">
        <v>106</v>
      </c>
      <c r="G1896" s="2" t="s">
        <v>103</v>
      </c>
      <c r="H1896" s="2">
        <v>221</v>
      </c>
      <c r="I1896" s="2">
        <v>207</v>
      </c>
      <c r="K1896" s="2">
        <v>3</v>
      </c>
      <c r="L1896" s="2" t="s">
        <v>136</v>
      </c>
      <c r="M1896" s="2" t="s">
        <v>476</v>
      </c>
      <c r="N1896" s="2" t="s">
        <v>479</v>
      </c>
      <c r="O1896" s="2" t="s">
        <v>514</v>
      </c>
      <c r="Q1896" s="1"/>
      <c r="S1896" s="5"/>
      <c r="T1896" s="41"/>
      <c r="U1896" s="8"/>
      <c r="V1896" s="2" t="s">
        <v>105</v>
      </c>
      <c r="W1896" s="2" t="s">
        <v>561</v>
      </c>
      <c r="X1896" s="45" t="str" cm="1">
        <f t="array" ref="X1896">IF(X1834="TRUE",IF(AND(C1896&lt;&gt;1,C1897:C1898="",S1896:U1898=""), "FALSE","TRUE"),"FALSE")</f>
        <v>FALSE</v>
      </c>
      <c r="Z1896" s="1"/>
    </row>
    <row r="1897" spans="2:26" hidden="1" outlineLevel="1" x14ac:dyDescent="0.4">
      <c r="B1897" s="7" t="s">
        <v>516</v>
      </c>
      <c r="C1897" s="8"/>
      <c r="D1897" s="31"/>
      <c r="E1897" s="2" t="s">
        <v>517</v>
      </c>
      <c r="F1897" s="2" t="s">
        <v>499</v>
      </c>
      <c r="G1897" s="2" t="s">
        <v>498</v>
      </c>
      <c r="H1897" s="2">
        <v>221</v>
      </c>
      <c r="I1897" s="2">
        <v>207</v>
      </c>
      <c r="K1897" s="2">
        <v>50</v>
      </c>
      <c r="L1897" s="2" t="s">
        <v>30</v>
      </c>
      <c r="M1897" s="2" t="s">
        <v>476</v>
      </c>
      <c r="N1897" s="2" t="s">
        <v>479</v>
      </c>
      <c r="O1897" s="2" t="s">
        <v>514</v>
      </c>
      <c r="Q1897" s="1"/>
      <c r="S1897" s="5"/>
      <c r="T1897" s="41"/>
      <c r="U1897" s="8"/>
      <c r="W1897" s="2" t="s">
        <v>563</v>
      </c>
      <c r="X1897" s="45" t="str" cm="1">
        <f t="array" ref="X1897">IF(X1834="TRUE",IF(AND(C1896&lt;&gt;1,C1897:C1898="",S1896:U1898=""), "FALSE","TRUE"),"FALSE")</f>
        <v>FALSE</v>
      </c>
      <c r="Z1897" s="1"/>
    </row>
    <row r="1898" spans="2:26" hidden="1" outlineLevel="1" x14ac:dyDescent="0.4">
      <c r="B1898" s="7" t="s">
        <v>508</v>
      </c>
      <c r="C1898" s="8"/>
      <c r="D1898" s="31"/>
      <c r="E1898" s="2" t="s">
        <v>518</v>
      </c>
      <c r="F1898" s="2" t="s">
        <v>512</v>
      </c>
      <c r="G1898" s="2" t="s">
        <v>511</v>
      </c>
      <c r="H1898" s="2">
        <v>221</v>
      </c>
      <c r="I1898" s="2">
        <v>207</v>
      </c>
      <c r="K1898" s="2">
        <v>120</v>
      </c>
      <c r="L1898" s="2" t="s">
        <v>30</v>
      </c>
      <c r="M1898" s="2" t="s">
        <v>476</v>
      </c>
      <c r="N1898" s="2" t="s">
        <v>479</v>
      </c>
      <c r="O1898" s="2" t="s">
        <v>514</v>
      </c>
      <c r="Q1898" s="1"/>
      <c r="S1898" s="5"/>
      <c r="T1898" s="41"/>
      <c r="U1898" s="8"/>
      <c r="W1898" s="2" t="s">
        <v>565</v>
      </c>
      <c r="X1898" s="45" t="str" cm="1">
        <f t="array" ref="X1898">IF(X1834="TRUE",IF(AND(C1896&lt;&gt;1,C1897:C1898="",S1896:U1898=""), "FALSE","TRUE"),"FALSE")</f>
        <v>FALSE</v>
      </c>
      <c r="Z1898" s="1"/>
    </row>
    <row r="1899" spans="2:26" hidden="1" outlineLevel="1" x14ac:dyDescent="0.4">
      <c r="B1899" s="7" t="s">
        <v>134</v>
      </c>
      <c r="C1899" s="5">
        <v>16</v>
      </c>
      <c r="D1899" s="30"/>
      <c r="E1899" s="2" t="s">
        <v>392</v>
      </c>
      <c r="F1899" s="2" t="s">
        <v>106</v>
      </c>
      <c r="G1899" s="2" t="s">
        <v>103</v>
      </c>
      <c r="H1899" s="2">
        <v>221</v>
      </c>
      <c r="I1899" s="2">
        <v>207</v>
      </c>
      <c r="K1899" s="2">
        <v>3</v>
      </c>
      <c r="L1899" s="2" t="s">
        <v>136</v>
      </c>
      <c r="M1899" s="2" t="s">
        <v>476</v>
      </c>
      <c r="N1899" s="2" t="s">
        <v>479</v>
      </c>
      <c r="O1899" s="2" t="s">
        <v>514</v>
      </c>
      <c r="Q1899" s="1"/>
      <c r="S1899" s="5"/>
      <c r="T1899" s="41"/>
      <c r="U1899" s="8"/>
      <c r="V1899" s="2" t="s">
        <v>105</v>
      </c>
      <c r="W1899" s="2" t="s">
        <v>561</v>
      </c>
      <c r="X1899" s="45" t="str" cm="1">
        <f t="array" ref="X1899">IF(X1834="TRUE",IF(AND(C1899&lt;&gt;1,C1900:C1901="",S1899:U1901=""), "FALSE","TRUE"),"FALSE")</f>
        <v>FALSE</v>
      </c>
      <c r="Z1899" s="1"/>
    </row>
    <row r="1900" spans="2:26" hidden="1" outlineLevel="1" x14ac:dyDescent="0.4">
      <c r="B1900" s="7" t="s">
        <v>516</v>
      </c>
      <c r="C1900" s="8"/>
      <c r="D1900" s="31"/>
      <c r="E1900" s="2" t="s">
        <v>517</v>
      </c>
      <c r="F1900" s="2" t="s">
        <v>499</v>
      </c>
      <c r="G1900" s="2" t="s">
        <v>498</v>
      </c>
      <c r="H1900" s="2">
        <v>221</v>
      </c>
      <c r="I1900" s="2">
        <v>207</v>
      </c>
      <c r="K1900" s="2">
        <v>50</v>
      </c>
      <c r="L1900" s="2" t="s">
        <v>30</v>
      </c>
      <c r="M1900" s="2" t="s">
        <v>476</v>
      </c>
      <c r="N1900" s="2" t="s">
        <v>479</v>
      </c>
      <c r="O1900" s="2" t="s">
        <v>514</v>
      </c>
      <c r="Q1900" s="1"/>
      <c r="S1900" s="5"/>
      <c r="T1900" s="41"/>
      <c r="U1900" s="8"/>
      <c r="W1900" s="2" t="s">
        <v>563</v>
      </c>
      <c r="X1900" s="45" t="str" cm="1">
        <f t="array" ref="X1900">IF(X1834="TRUE",IF(AND(C1899&lt;&gt;1,C1900:C1901="",S1899:U1901=""), "FALSE","TRUE"),"FALSE")</f>
        <v>FALSE</v>
      </c>
      <c r="Z1900" s="1"/>
    </row>
    <row r="1901" spans="2:26" hidden="1" outlineLevel="1" x14ac:dyDescent="0.4">
      <c r="B1901" s="7" t="s">
        <v>508</v>
      </c>
      <c r="C1901" s="8"/>
      <c r="D1901" s="31"/>
      <c r="E1901" s="2" t="s">
        <v>518</v>
      </c>
      <c r="F1901" s="2" t="s">
        <v>512</v>
      </c>
      <c r="G1901" s="2" t="s">
        <v>511</v>
      </c>
      <c r="H1901" s="2">
        <v>221</v>
      </c>
      <c r="I1901" s="2">
        <v>207</v>
      </c>
      <c r="K1901" s="2">
        <v>120</v>
      </c>
      <c r="L1901" s="2" t="s">
        <v>30</v>
      </c>
      <c r="M1901" s="2" t="s">
        <v>476</v>
      </c>
      <c r="N1901" s="2" t="s">
        <v>479</v>
      </c>
      <c r="O1901" s="2" t="s">
        <v>514</v>
      </c>
      <c r="Q1901" s="1"/>
      <c r="S1901" s="5"/>
      <c r="T1901" s="41"/>
      <c r="U1901" s="8"/>
      <c r="W1901" s="2" t="s">
        <v>565</v>
      </c>
      <c r="X1901" s="45" t="str" cm="1">
        <f t="array" ref="X1901">IF(X1834="TRUE",IF(AND(C1899&lt;&gt;1,C1900:C1901="",S1899:U1901=""), "FALSE","TRUE"),"FALSE")</f>
        <v>FALSE</v>
      </c>
      <c r="Z1901" s="1"/>
    </row>
    <row r="1902" spans="2:26" hidden="1" outlineLevel="1" x14ac:dyDescent="0.4">
      <c r="B1902" s="7" t="s">
        <v>134</v>
      </c>
      <c r="C1902" s="5">
        <v>17</v>
      </c>
      <c r="D1902" s="30"/>
      <c r="E1902" s="2" t="s">
        <v>392</v>
      </c>
      <c r="F1902" s="2" t="s">
        <v>106</v>
      </c>
      <c r="G1902" s="2" t="s">
        <v>103</v>
      </c>
      <c r="H1902" s="2">
        <v>221</v>
      </c>
      <c r="I1902" s="2">
        <v>207</v>
      </c>
      <c r="K1902" s="2">
        <v>3</v>
      </c>
      <c r="L1902" s="2" t="s">
        <v>136</v>
      </c>
      <c r="M1902" s="2" t="s">
        <v>476</v>
      </c>
      <c r="N1902" s="2" t="s">
        <v>479</v>
      </c>
      <c r="O1902" s="2" t="s">
        <v>514</v>
      </c>
      <c r="Q1902" s="1"/>
      <c r="S1902" s="5"/>
      <c r="T1902" s="41"/>
      <c r="U1902" s="8"/>
      <c r="V1902" s="2" t="s">
        <v>105</v>
      </c>
      <c r="W1902" s="2" t="s">
        <v>561</v>
      </c>
      <c r="X1902" s="45" t="str" cm="1">
        <f t="array" ref="X1902">IF(X1834="TRUE",IF(AND(C1902&lt;&gt;1,C1903:C1904="",S1902:U1904=""), "FALSE","TRUE"),"FALSE")</f>
        <v>FALSE</v>
      </c>
      <c r="Z1902" s="1"/>
    </row>
    <row r="1903" spans="2:26" hidden="1" outlineLevel="1" x14ac:dyDescent="0.4">
      <c r="B1903" s="7" t="s">
        <v>516</v>
      </c>
      <c r="C1903" s="8"/>
      <c r="D1903" s="31"/>
      <c r="E1903" s="2" t="s">
        <v>517</v>
      </c>
      <c r="F1903" s="2" t="s">
        <v>499</v>
      </c>
      <c r="G1903" s="2" t="s">
        <v>498</v>
      </c>
      <c r="H1903" s="2">
        <v>221</v>
      </c>
      <c r="I1903" s="2">
        <v>207</v>
      </c>
      <c r="K1903" s="2">
        <v>50</v>
      </c>
      <c r="L1903" s="2" t="s">
        <v>30</v>
      </c>
      <c r="M1903" s="2" t="s">
        <v>476</v>
      </c>
      <c r="N1903" s="2" t="s">
        <v>479</v>
      </c>
      <c r="O1903" s="2" t="s">
        <v>514</v>
      </c>
      <c r="Q1903" s="1"/>
      <c r="S1903" s="5"/>
      <c r="T1903" s="41"/>
      <c r="U1903" s="8"/>
      <c r="W1903" s="2" t="s">
        <v>563</v>
      </c>
      <c r="X1903" s="45" t="str" cm="1">
        <f t="array" ref="X1903">IF(X1834="TRUE",IF(AND(C1902&lt;&gt;1,C1903:C1904="",S1902:U1904=""), "FALSE","TRUE"),"FALSE")</f>
        <v>FALSE</v>
      </c>
      <c r="Z1903" s="1"/>
    </row>
    <row r="1904" spans="2:26" hidden="1" outlineLevel="1" x14ac:dyDescent="0.4">
      <c r="B1904" s="7" t="s">
        <v>508</v>
      </c>
      <c r="C1904" s="8"/>
      <c r="D1904" s="31"/>
      <c r="E1904" s="2" t="s">
        <v>518</v>
      </c>
      <c r="F1904" s="2" t="s">
        <v>512</v>
      </c>
      <c r="G1904" s="2" t="s">
        <v>511</v>
      </c>
      <c r="H1904" s="2">
        <v>221</v>
      </c>
      <c r="I1904" s="2">
        <v>207</v>
      </c>
      <c r="K1904" s="2">
        <v>120</v>
      </c>
      <c r="L1904" s="2" t="s">
        <v>30</v>
      </c>
      <c r="M1904" s="2" t="s">
        <v>476</v>
      </c>
      <c r="N1904" s="2" t="s">
        <v>479</v>
      </c>
      <c r="O1904" s="2" t="s">
        <v>514</v>
      </c>
      <c r="Q1904" s="1"/>
      <c r="S1904" s="5"/>
      <c r="T1904" s="41"/>
      <c r="U1904" s="8"/>
      <c r="W1904" s="2" t="s">
        <v>565</v>
      </c>
      <c r="X1904" s="45" t="str" cm="1">
        <f t="array" ref="X1904">IF(X1834="TRUE",IF(AND(C1902&lt;&gt;1,C1903:C1904="",S1902:U1904=""), "FALSE","TRUE"),"FALSE")</f>
        <v>FALSE</v>
      </c>
      <c r="Z1904" s="1"/>
    </row>
    <row r="1905" spans="2:26" hidden="1" outlineLevel="1" x14ac:dyDescent="0.4">
      <c r="B1905" s="7" t="s">
        <v>134</v>
      </c>
      <c r="C1905" s="5">
        <v>18</v>
      </c>
      <c r="D1905" s="30"/>
      <c r="E1905" s="2" t="s">
        <v>392</v>
      </c>
      <c r="F1905" s="2" t="s">
        <v>106</v>
      </c>
      <c r="G1905" s="2" t="s">
        <v>103</v>
      </c>
      <c r="H1905" s="2">
        <v>221</v>
      </c>
      <c r="I1905" s="2">
        <v>207</v>
      </c>
      <c r="K1905" s="2">
        <v>3</v>
      </c>
      <c r="L1905" s="2" t="s">
        <v>136</v>
      </c>
      <c r="M1905" s="2" t="s">
        <v>476</v>
      </c>
      <c r="N1905" s="2" t="s">
        <v>479</v>
      </c>
      <c r="O1905" s="2" t="s">
        <v>514</v>
      </c>
      <c r="Q1905" s="1"/>
      <c r="S1905" s="5"/>
      <c r="T1905" s="41"/>
      <c r="U1905" s="8"/>
      <c r="V1905" s="2" t="s">
        <v>105</v>
      </c>
      <c r="W1905" s="2" t="s">
        <v>561</v>
      </c>
      <c r="X1905" s="45" t="str" cm="1">
        <f t="array" ref="X1905">IF(X1834="TRUE",IF(AND(C1905&lt;&gt;1,C1906:C1907="",S1905:U1907=""), "FALSE","TRUE"),"FALSE")</f>
        <v>FALSE</v>
      </c>
      <c r="Z1905" s="1"/>
    </row>
    <row r="1906" spans="2:26" hidden="1" outlineLevel="1" x14ac:dyDescent="0.4">
      <c r="B1906" s="7" t="s">
        <v>516</v>
      </c>
      <c r="C1906" s="8"/>
      <c r="D1906" s="31"/>
      <c r="E1906" s="2" t="s">
        <v>517</v>
      </c>
      <c r="F1906" s="2" t="s">
        <v>499</v>
      </c>
      <c r="G1906" s="2" t="s">
        <v>498</v>
      </c>
      <c r="H1906" s="2">
        <v>221</v>
      </c>
      <c r="I1906" s="2">
        <v>207</v>
      </c>
      <c r="K1906" s="2">
        <v>50</v>
      </c>
      <c r="L1906" s="2" t="s">
        <v>30</v>
      </c>
      <c r="M1906" s="2" t="s">
        <v>476</v>
      </c>
      <c r="N1906" s="2" t="s">
        <v>479</v>
      </c>
      <c r="O1906" s="2" t="s">
        <v>514</v>
      </c>
      <c r="Q1906" s="1"/>
      <c r="S1906" s="5"/>
      <c r="T1906" s="41"/>
      <c r="U1906" s="8"/>
      <c r="W1906" s="2" t="s">
        <v>563</v>
      </c>
      <c r="X1906" s="45" t="str" cm="1">
        <f t="array" ref="X1906">IF(X1834="TRUE",IF(AND(C1905&lt;&gt;1,C1906:C1907="",S1905:U1907=""), "FALSE","TRUE"),"FALSE")</f>
        <v>FALSE</v>
      </c>
      <c r="Z1906" s="1"/>
    </row>
    <row r="1907" spans="2:26" hidden="1" outlineLevel="1" x14ac:dyDescent="0.4">
      <c r="B1907" s="7" t="s">
        <v>508</v>
      </c>
      <c r="C1907" s="8"/>
      <c r="D1907" s="31"/>
      <c r="E1907" s="2" t="s">
        <v>518</v>
      </c>
      <c r="F1907" s="2" t="s">
        <v>512</v>
      </c>
      <c r="G1907" s="2" t="s">
        <v>511</v>
      </c>
      <c r="H1907" s="2">
        <v>221</v>
      </c>
      <c r="I1907" s="2">
        <v>207</v>
      </c>
      <c r="K1907" s="2">
        <v>120</v>
      </c>
      <c r="L1907" s="2" t="s">
        <v>30</v>
      </c>
      <c r="M1907" s="2" t="s">
        <v>476</v>
      </c>
      <c r="N1907" s="2" t="s">
        <v>479</v>
      </c>
      <c r="O1907" s="2" t="s">
        <v>514</v>
      </c>
      <c r="Q1907" s="1"/>
      <c r="S1907" s="5"/>
      <c r="T1907" s="41"/>
      <c r="U1907" s="8"/>
      <c r="W1907" s="2" t="s">
        <v>565</v>
      </c>
      <c r="X1907" s="45" t="str" cm="1">
        <f t="array" ref="X1907">IF(X1834="TRUE",IF(AND(C1905&lt;&gt;1,C1906:C1907="",S1905:U1907=""), "FALSE","TRUE"),"FALSE")</f>
        <v>FALSE</v>
      </c>
      <c r="Z1907" s="1"/>
    </row>
    <row r="1908" spans="2:26" hidden="1" outlineLevel="1" x14ac:dyDescent="0.4">
      <c r="B1908" s="7" t="s">
        <v>134</v>
      </c>
      <c r="C1908" s="5">
        <v>19</v>
      </c>
      <c r="D1908" s="30"/>
      <c r="E1908" s="2" t="s">
        <v>392</v>
      </c>
      <c r="F1908" s="2" t="s">
        <v>106</v>
      </c>
      <c r="G1908" s="2" t="s">
        <v>103</v>
      </c>
      <c r="H1908" s="2">
        <v>221</v>
      </c>
      <c r="I1908" s="2">
        <v>207</v>
      </c>
      <c r="K1908" s="2">
        <v>3</v>
      </c>
      <c r="L1908" s="2" t="s">
        <v>136</v>
      </c>
      <c r="M1908" s="2" t="s">
        <v>476</v>
      </c>
      <c r="N1908" s="2" t="s">
        <v>479</v>
      </c>
      <c r="O1908" s="2" t="s">
        <v>514</v>
      </c>
      <c r="Q1908" s="1"/>
      <c r="S1908" s="5"/>
      <c r="T1908" s="41"/>
      <c r="U1908" s="8"/>
      <c r="V1908" s="2" t="s">
        <v>105</v>
      </c>
      <c r="W1908" s="2" t="s">
        <v>561</v>
      </c>
      <c r="X1908" s="45" t="str" cm="1">
        <f t="array" ref="X1908">IF(X1834="TRUE",IF(AND(C1908&lt;&gt;1,C1909:C1910="",S1908:U1910=""), "FALSE","TRUE"),"FALSE")</f>
        <v>FALSE</v>
      </c>
      <c r="Z1908" s="1"/>
    </row>
    <row r="1909" spans="2:26" hidden="1" outlineLevel="1" x14ac:dyDescent="0.4">
      <c r="B1909" s="7" t="s">
        <v>516</v>
      </c>
      <c r="C1909" s="8"/>
      <c r="D1909" s="31"/>
      <c r="E1909" s="2" t="s">
        <v>517</v>
      </c>
      <c r="F1909" s="2" t="s">
        <v>499</v>
      </c>
      <c r="G1909" s="2" t="s">
        <v>498</v>
      </c>
      <c r="H1909" s="2">
        <v>221</v>
      </c>
      <c r="I1909" s="2">
        <v>207</v>
      </c>
      <c r="K1909" s="2">
        <v>50</v>
      </c>
      <c r="L1909" s="2" t="s">
        <v>30</v>
      </c>
      <c r="M1909" s="2" t="s">
        <v>476</v>
      </c>
      <c r="N1909" s="2" t="s">
        <v>479</v>
      </c>
      <c r="O1909" s="2" t="s">
        <v>514</v>
      </c>
      <c r="Q1909" s="1"/>
      <c r="S1909" s="5"/>
      <c r="T1909" s="41"/>
      <c r="U1909" s="8"/>
      <c r="W1909" s="2" t="s">
        <v>563</v>
      </c>
      <c r="X1909" s="45" t="str" cm="1">
        <f t="array" ref="X1909">IF(X1834="TRUE",IF(AND(C1908&lt;&gt;1,C1909:C1910="",S1908:U1910=""), "FALSE","TRUE"),"FALSE")</f>
        <v>FALSE</v>
      </c>
      <c r="Z1909" s="1"/>
    </row>
    <row r="1910" spans="2:26" hidden="1" outlineLevel="1" x14ac:dyDescent="0.4">
      <c r="B1910" s="7" t="s">
        <v>508</v>
      </c>
      <c r="C1910" s="8"/>
      <c r="D1910" s="31"/>
      <c r="E1910" s="2" t="s">
        <v>518</v>
      </c>
      <c r="F1910" s="2" t="s">
        <v>512</v>
      </c>
      <c r="G1910" s="2" t="s">
        <v>511</v>
      </c>
      <c r="H1910" s="2">
        <v>221</v>
      </c>
      <c r="I1910" s="2">
        <v>207</v>
      </c>
      <c r="K1910" s="2">
        <v>120</v>
      </c>
      <c r="L1910" s="2" t="s">
        <v>30</v>
      </c>
      <c r="M1910" s="2" t="s">
        <v>476</v>
      </c>
      <c r="N1910" s="2" t="s">
        <v>479</v>
      </c>
      <c r="O1910" s="2" t="s">
        <v>514</v>
      </c>
      <c r="Q1910" s="1"/>
      <c r="S1910" s="5"/>
      <c r="T1910" s="41"/>
      <c r="U1910" s="8"/>
      <c r="W1910" s="2" t="s">
        <v>565</v>
      </c>
      <c r="X1910" s="45" t="str" cm="1">
        <f t="array" ref="X1910">IF(X1834="TRUE",IF(AND(C1908&lt;&gt;1,C1909:C1910="",S1908:U1910=""), "FALSE","TRUE"),"FALSE")</f>
        <v>FALSE</v>
      </c>
      <c r="Z1910" s="1"/>
    </row>
    <row r="1911" spans="2:26" hidden="1" outlineLevel="1" x14ac:dyDescent="0.4">
      <c r="B1911" s="7" t="s">
        <v>134</v>
      </c>
      <c r="C1911" s="5">
        <v>20</v>
      </c>
      <c r="D1911" s="30"/>
      <c r="E1911" s="2" t="s">
        <v>392</v>
      </c>
      <c r="F1911" s="2" t="s">
        <v>106</v>
      </c>
      <c r="G1911" s="2" t="s">
        <v>103</v>
      </c>
      <c r="H1911" s="2">
        <v>221</v>
      </c>
      <c r="I1911" s="2">
        <v>207</v>
      </c>
      <c r="K1911" s="2">
        <v>3</v>
      </c>
      <c r="L1911" s="2" t="s">
        <v>136</v>
      </c>
      <c r="M1911" s="2" t="s">
        <v>476</v>
      </c>
      <c r="N1911" s="2" t="s">
        <v>479</v>
      </c>
      <c r="O1911" s="2" t="s">
        <v>514</v>
      </c>
      <c r="Q1911" s="1"/>
      <c r="S1911" s="5"/>
      <c r="T1911" s="41"/>
      <c r="U1911" s="8"/>
      <c r="V1911" s="2" t="s">
        <v>105</v>
      </c>
      <c r="W1911" s="2" t="s">
        <v>561</v>
      </c>
      <c r="X1911" s="45" t="str" cm="1">
        <f t="array" ref="X1911">IF(X1834="TRUE",IF(AND(C1911&lt;&gt;1,C1912:C1913="",S1911:U1913=""), "FALSE","TRUE"),"FALSE")</f>
        <v>FALSE</v>
      </c>
      <c r="Z1911" s="1"/>
    </row>
    <row r="1912" spans="2:26" hidden="1" outlineLevel="1" x14ac:dyDescent="0.4">
      <c r="B1912" s="7" t="s">
        <v>516</v>
      </c>
      <c r="C1912" s="8"/>
      <c r="D1912" s="31"/>
      <c r="E1912" s="2" t="s">
        <v>517</v>
      </c>
      <c r="F1912" s="2" t="s">
        <v>499</v>
      </c>
      <c r="G1912" s="2" t="s">
        <v>498</v>
      </c>
      <c r="H1912" s="2">
        <v>221</v>
      </c>
      <c r="I1912" s="2">
        <v>207</v>
      </c>
      <c r="K1912" s="2">
        <v>50</v>
      </c>
      <c r="L1912" s="2" t="s">
        <v>30</v>
      </c>
      <c r="M1912" s="2" t="s">
        <v>476</v>
      </c>
      <c r="N1912" s="2" t="s">
        <v>479</v>
      </c>
      <c r="O1912" s="2" t="s">
        <v>514</v>
      </c>
      <c r="Q1912" s="1"/>
      <c r="S1912" s="5"/>
      <c r="T1912" s="41"/>
      <c r="U1912" s="8"/>
      <c r="W1912" s="2" t="s">
        <v>563</v>
      </c>
      <c r="X1912" s="45" t="str" cm="1">
        <f t="array" ref="X1912">IF(X1834="TRUE",IF(AND(C1911&lt;&gt;1,C1912:C1913="",S1911:U1913=""), "FALSE","TRUE"),"FALSE")</f>
        <v>FALSE</v>
      </c>
      <c r="Z1912" s="1"/>
    </row>
    <row r="1913" spans="2:26" hidden="1" outlineLevel="1" x14ac:dyDescent="0.4">
      <c r="B1913" s="7" t="s">
        <v>508</v>
      </c>
      <c r="C1913" s="8"/>
      <c r="D1913" s="31"/>
      <c r="E1913" s="2" t="s">
        <v>518</v>
      </c>
      <c r="F1913" s="2" t="s">
        <v>512</v>
      </c>
      <c r="G1913" s="2" t="s">
        <v>511</v>
      </c>
      <c r="H1913" s="2">
        <v>221</v>
      </c>
      <c r="I1913" s="2">
        <v>207</v>
      </c>
      <c r="K1913" s="2">
        <v>120</v>
      </c>
      <c r="L1913" s="2" t="s">
        <v>30</v>
      </c>
      <c r="M1913" s="2" t="s">
        <v>476</v>
      </c>
      <c r="N1913" s="2" t="s">
        <v>479</v>
      </c>
      <c r="O1913" s="2" t="s">
        <v>514</v>
      </c>
      <c r="Q1913" s="1"/>
      <c r="S1913" s="5"/>
      <c r="T1913" s="41"/>
      <c r="U1913" s="8"/>
      <c r="W1913" s="2" t="s">
        <v>565</v>
      </c>
      <c r="X1913" s="45" t="str" cm="1">
        <f t="array" ref="X1913">IF(X1834="TRUE",IF(AND(C1911&lt;&gt;1,C1912:C1913="",S1911:U1913=""), "FALSE","TRUE"),"FALSE")</f>
        <v>FALSE</v>
      </c>
      <c r="Z1913" s="1"/>
    </row>
    <row r="1914" spans="2:26" x14ac:dyDescent="0.4">
      <c r="B1914" s="3" t="s">
        <v>19</v>
      </c>
      <c r="I1914" s="2">
        <v>207</v>
      </c>
      <c r="Q1914" s="1"/>
      <c r="Z1914" s="1"/>
    </row>
    <row r="1915" spans="2:26" x14ac:dyDescent="0.4">
      <c r="B1915" s="50" t="s">
        <v>519</v>
      </c>
      <c r="C1915" s="50"/>
      <c r="D1915" s="33"/>
      <c r="E1915" s="2" t="s">
        <v>520</v>
      </c>
      <c r="I1915" s="2">
        <v>207</v>
      </c>
      <c r="L1915" s="2" t="s">
        <v>521</v>
      </c>
      <c r="M1915" s="2" t="s">
        <v>476</v>
      </c>
      <c r="N1915" s="2" t="s">
        <v>479</v>
      </c>
      <c r="O1915" s="2" t="s">
        <v>520</v>
      </c>
      <c r="Q1915" s="1"/>
      <c r="S1915" s="43" t="s">
        <v>36</v>
      </c>
      <c r="T1915" s="44" t="s">
        <v>37</v>
      </c>
      <c r="U1915" s="43" t="s">
        <v>38</v>
      </c>
      <c r="Z1915" s="1"/>
    </row>
    <row r="1916" spans="2:26" x14ac:dyDescent="0.4">
      <c r="B1916" s="7" t="s">
        <v>134</v>
      </c>
      <c r="C1916" s="5">
        <v>1</v>
      </c>
      <c r="D1916" s="30"/>
      <c r="E1916" s="2" t="s">
        <v>392</v>
      </c>
      <c r="F1916" s="2" t="s">
        <v>102</v>
      </c>
      <c r="G1916" s="2" t="s">
        <v>103</v>
      </c>
      <c r="H1916" s="2">
        <v>225</v>
      </c>
      <c r="I1916" s="2">
        <v>207</v>
      </c>
      <c r="K1916" s="2">
        <v>3</v>
      </c>
      <c r="L1916" s="2" t="s">
        <v>136</v>
      </c>
      <c r="M1916" s="2" t="s">
        <v>476</v>
      </c>
      <c r="N1916" s="2" t="s">
        <v>479</v>
      </c>
      <c r="O1916" s="2" t="s">
        <v>520</v>
      </c>
      <c r="Q1916" s="1"/>
      <c r="S1916" s="5"/>
      <c r="T1916" s="41"/>
      <c r="U1916" s="8"/>
      <c r="V1916" s="2" t="s">
        <v>105</v>
      </c>
      <c r="W1916" s="2" t="s">
        <v>561</v>
      </c>
      <c r="X1916" s="45" t="str" cm="1">
        <f t="array" ref="X1916">IF(X1834="TRUE",IF(AND(C1916&lt;&gt;1,C1917:C1922="",S1916:U1922=""), "FALSE","TRUE"),"FALSE")</f>
        <v>FALSE</v>
      </c>
      <c r="Z1916" s="1"/>
    </row>
    <row r="1917" spans="2:26" x14ac:dyDescent="0.4">
      <c r="B1917" s="7" t="s">
        <v>522</v>
      </c>
      <c r="C1917" s="8"/>
      <c r="D1917" s="31"/>
      <c r="E1917" s="2" t="s">
        <v>523</v>
      </c>
      <c r="F1917" s="2" t="s">
        <v>485</v>
      </c>
      <c r="G1917" s="2" t="s">
        <v>369</v>
      </c>
      <c r="H1917" s="2">
        <v>225</v>
      </c>
      <c r="I1917" s="2">
        <v>207</v>
      </c>
      <c r="K1917" s="2">
        <v>240</v>
      </c>
      <c r="L1917" s="2" t="s">
        <v>30</v>
      </c>
      <c r="M1917" s="2" t="s">
        <v>476</v>
      </c>
      <c r="N1917" s="2" t="s">
        <v>479</v>
      </c>
      <c r="O1917" s="2" t="s">
        <v>520</v>
      </c>
      <c r="Q1917" s="1"/>
      <c r="S1917" s="5"/>
      <c r="T1917" s="41"/>
      <c r="U1917" s="8"/>
      <c r="W1917" s="2" t="s">
        <v>465</v>
      </c>
      <c r="X1917" s="45" t="str" cm="1">
        <f t="array" ref="X1917">IF(X1834="TRUE",IF(AND(C1916&lt;&gt;1,C1917:C1922="",S1916:U1922=""), "FALSE","TRUE"),"FALSE")</f>
        <v>FALSE</v>
      </c>
      <c r="Z1917" s="1"/>
    </row>
    <row r="1918" spans="2:26" x14ac:dyDescent="0.4">
      <c r="B1918" s="7" t="s">
        <v>524</v>
      </c>
      <c r="C1918" s="8"/>
      <c r="D1918" s="31"/>
      <c r="E1918" s="2" t="s">
        <v>525</v>
      </c>
      <c r="F1918" s="2" t="s">
        <v>114</v>
      </c>
      <c r="G1918" s="2" t="s">
        <v>115</v>
      </c>
      <c r="H1918" s="2">
        <v>225</v>
      </c>
      <c r="I1918" s="2">
        <v>207</v>
      </c>
      <c r="K1918" s="2">
        <v>120</v>
      </c>
      <c r="L1918" s="2" t="s">
        <v>30</v>
      </c>
      <c r="M1918" s="2" t="s">
        <v>476</v>
      </c>
      <c r="N1918" s="2" t="s">
        <v>479</v>
      </c>
      <c r="O1918" s="2" t="s">
        <v>520</v>
      </c>
      <c r="Q1918" s="1"/>
      <c r="S1918" s="5"/>
      <c r="T1918" s="41"/>
      <c r="U1918" s="8"/>
      <c r="W1918" s="2" t="s">
        <v>468</v>
      </c>
      <c r="X1918" s="45" t="str" cm="1">
        <f t="array" ref="X1918">IF(X1834="TRUE",IF(AND(C1916&lt;&gt;1,C1917:C1922="",S1916:U1922=""), "FALSE","TRUE"),"FALSE")</f>
        <v>FALSE</v>
      </c>
      <c r="Z1918" s="1"/>
    </row>
    <row r="1919" spans="2:26" x14ac:dyDescent="0.4">
      <c r="B1919" s="7" t="s">
        <v>526</v>
      </c>
      <c r="C1919" s="8"/>
      <c r="D1919" s="31"/>
      <c r="E1919" s="2" t="s">
        <v>527</v>
      </c>
      <c r="F1919" s="2" t="str">
        <f>IF(OR($C$87="治験計画届", $C$87="治験計画変更届"), "^$","^.{1,120}$|^$")</f>
        <v>^.{1,120}$|^$</v>
      </c>
      <c r="G1919" s="2" t="str">
        <f>IF(F1919="^$", "入力しないでください","入力してください(120文字以内)")</f>
        <v>入力してください(120文字以内)</v>
      </c>
      <c r="H1919" s="2">
        <v>225</v>
      </c>
      <c r="I1919" s="2">
        <v>207</v>
      </c>
      <c r="K1919" s="2">
        <v>120</v>
      </c>
      <c r="L1919" s="2" t="s">
        <v>30</v>
      </c>
      <c r="M1919" s="2" t="s">
        <v>476</v>
      </c>
      <c r="N1919" s="2" t="s">
        <v>479</v>
      </c>
      <c r="O1919" s="2" t="s">
        <v>520</v>
      </c>
      <c r="Q1919" s="1"/>
      <c r="S1919" s="5"/>
      <c r="T1919" s="41"/>
      <c r="U1919" s="8"/>
      <c r="W1919" s="2" t="s">
        <v>468</v>
      </c>
      <c r="X1919" s="45" t="str" cm="1">
        <f t="array" ref="X1919">IF(X1834="TRUE",IF(AND(C1916&lt;&gt;1,C1917:C1922="",S1916:U1922=""), "FALSE","TRUE"),"FALSE")</f>
        <v>FALSE</v>
      </c>
      <c r="Z1919" s="1"/>
    </row>
    <row r="1920" spans="2:26" x14ac:dyDescent="0.4">
      <c r="B1920" s="7" t="s">
        <v>528</v>
      </c>
      <c r="C1920" s="8"/>
      <c r="D1920" s="31"/>
      <c r="E1920" s="2" t="s">
        <v>529</v>
      </c>
      <c r="F1920" s="2" t="str">
        <f>IF(OR($C$87="治験計画届", $C$87="治験計画変更届"), "^$","^.{1,120}$|^$")</f>
        <v>^.{1,120}$|^$</v>
      </c>
      <c r="G1920" s="2" t="str">
        <f t="shared" ref="G1920:G1922" si="91">IF(F1920="^$", "入力しないでください","入力してください(120文字以内)")</f>
        <v>入力してください(120文字以内)</v>
      </c>
      <c r="H1920" s="2">
        <v>225</v>
      </c>
      <c r="I1920" s="2">
        <v>207</v>
      </c>
      <c r="K1920" s="2">
        <v>120</v>
      </c>
      <c r="L1920" s="2" t="s">
        <v>30</v>
      </c>
      <c r="M1920" s="2" t="s">
        <v>476</v>
      </c>
      <c r="N1920" s="2" t="s">
        <v>479</v>
      </c>
      <c r="O1920" s="2" t="s">
        <v>520</v>
      </c>
      <c r="Q1920" s="1"/>
      <c r="S1920" s="5"/>
      <c r="T1920" s="41"/>
      <c r="U1920" s="8"/>
      <c r="W1920" s="2" t="s">
        <v>468</v>
      </c>
      <c r="X1920" s="45" t="str" cm="1">
        <f t="array" ref="X1920">IF(X1834="TRUE",IF(AND(C1916&lt;&gt;1,C1917:C1922="",S1916:U1922=""), "FALSE","TRUE"),"FALSE")</f>
        <v>FALSE</v>
      </c>
      <c r="Z1920" s="1"/>
    </row>
    <row r="1921" spans="2:26" x14ac:dyDescent="0.4">
      <c r="B1921" s="7" t="s">
        <v>530</v>
      </c>
      <c r="C1921" s="8"/>
      <c r="D1921" s="31"/>
      <c r="E1921" s="2" t="s">
        <v>566</v>
      </c>
      <c r="F1921" s="2" t="str">
        <f>IF(OR($C$87="治験計画届", $C$87="治験計画変更届"), "^$","^.{1,120}$|^$")</f>
        <v>^.{1,120}$|^$</v>
      </c>
      <c r="G1921" s="2" t="str">
        <f t="shared" si="91"/>
        <v>入力してください(120文字以内)</v>
      </c>
      <c r="H1921" s="2">
        <v>225</v>
      </c>
      <c r="I1921" s="2">
        <v>207</v>
      </c>
      <c r="K1921" s="2">
        <v>120</v>
      </c>
      <c r="L1921" s="2" t="s">
        <v>30</v>
      </c>
      <c r="M1921" s="2" t="s">
        <v>476</v>
      </c>
      <c r="N1921" s="2" t="s">
        <v>479</v>
      </c>
      <c r="O1921" s="2" t="s">
        <v>520</v>
      </c>
      <c r="Q1921" s="1"/>
      <c r="S1921" s="5"/>
      <c r="T1921" s="41"/>
      <c r="U1921" s="8"/>
      <c r="W1921" s="2" t="s">
        <v>468</v>
      </c>
      <c r="X1921" s="45" t="str" cm="1">
        <f t="array" ref="X1921">IF(X1834="TRUE",IF(AND(C1916&lt;&gt;1,C1917:C1922="",S1916:U1922=""), "FALSE","TRUE"),"FALSE")</f>
        <v>FALSE</v>
      </c>
      <c r="Z1921" s="1"/>
    </row>
    <row r="1922" spans="2:26" x14ac:dyDescent="0.4">
      <c r="B1922" s="7" t="s">
        <v>532</v>
      </c>
      <c r="C1922" s="8"/>
      <c r="D1922" s="31"/>
      <c r="E1922" s="2" t="s">
        <v>533</v>
      </c>
      <c r="F1922" s="2" t="str">
        <f>IF(OR($C$87="治験計画届", $C$87="治験計画変更届"), "^$","^.{1,120}$|^$")</f>
        <v>^.{1,120}$|^$</v>
      </c>
      <c r="G1922" s="2" t="str">
        <f t="shared" si="91"/>
        <v>入力してください(120文字以内)</v>
      </c>
      <c r="H1922" s="2">
        <v>225</v>
      </c>
      <c r="I1922" s="2">
        <v>207</v>
      </c>
      <c r="K1922" s="2">
        <v>120</v>
      </c>
      <c r="L1922" s="2" t="s">
        <v>30</v>
      </c>
      <c r="M1922" s="2" t="s">
        <v>476</v>
      </c>
      <c r="N1922" s="2" t="s">
        <v>479</v>
      </c>
      <c r="O1922" s="2" t="s">
        <v>520</v>
      </c>
      <c r="Q1922" s="1"/>
      <c r="S1922" s="5"/>
      <c r="T1922" s="41"/>
      <c r="U1922" s="8"/>
      <c r="W1922" s="2" t="s">
        <v>468</v>
      </c>
      <c r="X1922" s="45" t="str" cm="1">
        <f t="array" ref="X1922">IF(X1834="TRUE",IF(AND(C1916&lt;&gt;1,C1917:C1922="",S1916:U1922=""), "FALSE","TRUE"),"FALSE")</f>
        <v>FALSE</v>
      </c>
      <c r="Z1922" s="1"/>
    </row>
    <row r="1923" spans="2:26" x14ac:dyDescent="0.4">
      <c r="B1923" s="7" t="s">
        <v>134</v>
      </c>
      <c r="C1923" s="5">
        <v>2</v>
      </c>
      <c r="D1923" s="30"/>
      <c r="E1923" s="2" t="s">
        <v>392</v>
      </c>
      <c r="F1923" s="2" t="s">
        <v>102</v>
      </c>
      <c r="G1923" s="2" t="s">
        <v>103</v>
      </c>
      <c r="H1923" s="2">
        <v>225</v>
      </c>
      <c r="I1923" s="2">
        <v>207</v>
      </c>
      <c r="K1923" s="2">
        <v>3</v>
      </c>
      <c r="L1923" s="2" t="s">
        <v>136</v>
      </c>
      <c r="M1923" s="2" t="s">
        <v>476</v>
      </c>
      <c r="N1923" s="2" t="s">
        <v>479</v>
      </c>
      <c r="O1923" s="2" t="s">
        <v>520</v>
      </c>
      <c r="Q1923" s="1"/>
      <c r="S1923" s="5"/>
      <c r="T1923" s="41"/>
      <c r="U1923" s="8"/>
      <c r="V1923" s="2" t="s">
        <v>105</v>
      </c>
      <c r="W1923" s="2" t="s">
        <v>561</v>
      </c>
      <c r="X1923" s="45" t="str" cm="1">
        <f t="array" ref="X1923">IF(X1834="TRUE",IF(AND(C1923&lt;&gt;1,C1924:C1929="",S1923:U1929=""), "FALSE","TRUE"),"FALSE")</f>
        <v>FALSE</v>
      </c>
      <c r="Z1923" s="1"/>
    </row>
    <row r="1924" spans="2:26" x14ac:dyDescent="0.4">
      <c r="B1924" s="7" t="s">
        <v>522</v>
      </c>
      <c r="C1924" s="8"/>
      <c r="D1924" s="31"/>
      <c r="E1924" s="2" t="s">
        <v>523</v>
      </c>
      <c r="F1924" s="2" t="s">
        <v>485</v>
      </c>
      <c r="G1924" s="2" t="s">
        <v>369</v>
      </c>
      <c r="H1924" s="2">
        <v>225</v>
      </c>
      <c r="I1924" s="2">
        <v>207</v>
      </c>
      <c r="K1924" s="2">
        <v>240</v>
      </c>
      <c r="L1924" s="2" t="s">
        <v>30</v>
      </c>
      <c r="M1924" s="2" t="s">
        <v>476</v>
      </c>
      <c r="N1924" s="2" t="s">
        <v>479</v>
      </c>
      <c r="O1924" s="2" t="s">
        <v>520</v>
      </c>
      <c r="Q1924" s="1"/>
      <c r="S1924" s="5"/>
      <c r="T1924" s="41"/>
      <c r="U1924" s="8"/>
      <c r="W1924" s="2" t="s">
        <v>465</v>
      </c>
      <c r="X1924" s="45" t="str" cm="1">
        <f t="array" ref="X1924">IF(X1834="TRUE",IF(AND(C1923&lt;&gt;1,C1924:C1929="",S1923:U1929=""), "FALSE","TRUE"),"FALSE")</f>
        <v>FALSE</v>
      </c>
      <c r="Z1924" s="1"/>
    </row>
    <row r="1925" spans="2:26" x14ac:dyDescent="0.4">
      <c r="B1925" s="7" t="s">
        <v>524</v>
      </c>
      <c r="C1925" s="8"/>
      <c r="D1925" s="31"/>
      <c r="E1925" s="2" t="s">
        <v>525</v>
      </c>
      <c r="F1925" s="2" t="s">
        <v>114</v>
      </c>
      <c r="G1925" s="2" t="s">
        <v>115</v>
      </c>
      <c r="H1925" s="2">
        <v>225</v>
      </c>
      <c r="I1925" s="2">
        <v>207</v>
      </c>
      <c r="K1925" s="2">
        <v>120</v>
      </c>
      <c r="L1925" s="2" t="s">
        <v>30</v>
      </c>
      <c r="M1925" s="2" t="s">
        <v>476</v>
      </c>
      <c r="N1925" s="2" t="s">
        <v>479</v>
      </c>
      <c r="O1925" s="2" t="s">
        <v>520</v>
      </c>
      <c r="Q1925" s="1"/>
      <c r="S1925" s="5"/>
      <c r="T1925" s="41"/>
      <c r="U1925" s="8"/>
      <c r="W1925" s="2" t="s">
        <v>468</v>
      </c>
      <c r="X1925" s="45" t="str" cm="1">
        <f t="array" ref="X1925">IF(X1834="TRUE",IF(AND(C1923&lt;&gt;1,C1924:C1929="",S1923:U1929=""), "FALSE","TRUE"),"FALSE")</f>
        <v>FALSE</v>
      </c>
      <c r="Z1925" s="1"/>
    </row>
    <row r="1926" spans="2:26" x14ac:dyDescent="0.4">
      <c r="B1926" s="7" t="s">
        <v>526</v>
      </c>
      <c r="C1926" s="8"/>
      <c r="D1926" s="31"/>
      <c r="E1926" s="2" t="s">
        <v>527</v>
      </c>
      <c r="F1926" s="2" t="str">
        <f>IF(OR($C$87="治験計画届", $C$87="治験計画変更届"), "^$","^.{1,120}$|^$")</f>
        <v>^.{1,120}$|^$</v>
      </c>
      <c r="G1926" s="2" t="str">
        <f>IF(F1926="^$", "入力しないでください","入力してください(120文字以内)")</f>
        <v>入力してください(120文字以内)</v>
      </c>
      <c r="H1926" s="2">
        <v>225</v>
      </c>
      <c r="I1926" s="2">
        <v>207</v>
      </c>
      <c r="K1926" s="2">
        <v>120</v>
      </c>
      <c r="L1926" s="2" t="s">
        <v>30</v>
      </c>
      <c r="M1926" s="2" t="s">
        <v>476</v>
      </c>
      <c r="N1926" s="2" t="s">
        <v>479</v>
      </c>
      <c r="O1926" s="2" t="s">
        <v>520</v>
      </c>
      <c r="Q1926" s="1"/>
      <c r="S1926" s="5"/>
      <c r="T1926" s="41"/>
      <c r="U1926" s="8"/>
      <c r="W1926" s="2" t="s">
        <v>468</v>
      </c>
      <c r="X1926" s="45" t="str" cm="1">
        <f t="array" ref="X1926">IF(X1834="TRUE",IF(AND(C1923&lt;&gt;1,C1924:C1929="",S1923:U1929=""), "FALSE","TRUE"),"FALSE")</f>
        <v>FALSE</v>
      </c>
      <c r="Z1926" s="1"/>
    </row>
    <row r="1927" spans="2:26" x14ac:dyDescent="0.4">
      <c r="B1927" s="7" t="s">
        <v>528</v>
      </c>
      <c r="C1927" s="8"/>
      <c r="D1927" s="31"/>
      <c r="E1927" s="2" t="s">
        <v>529</v>
      </c>
      <c r="F1927" s="2" t="str">
        <f>IF(OR($C$87="治験計画届", $C$87="治験計画変更届"), "^$","^.{1,120}$|^$")</f>
        <v>^.{1,120}$|^$</v>
      </c>
      <c r="G1927" s="2" t="str">
        <f t="shared" ref="G1927:G1929" si="92">IF(F1927="^$", "入力しないでください","入力してください(120文字以内)")</f>
        <v>入力してください(120文字以内)</v>
      </c>
      <c r="H1927" s="2">
        <v>225</v>
      </c>
      <c r="I1927" s="2">
        <v>207</v>
      </c>
      <c r="K1927" s="2">
        <v>120</v>
      </c>
      <c r="L1927" s="2" t="s">
        <v>30</v>
      </c>
      <c r="M1927" s="2" t="s">
        <v>476</v>
      </c>
      <c r="N1927" s="2" t="s">
        <v>479</v>
      </c>
      <c r="O1927" s="2" t="s">
        <v>520</v>
      </c>
      <c r="Q1927" s="1"/>
      <c r="S1927" s="5"/>
      <c r="T1927" s="41"/>
      <c r="U1927" s="8"/>
      <c r="W1927" s="2" t="s">
        <v>468</v>
      </c>
      <c r="X1927" s="45" t="str" cm="1">
        <f t="array" ref="X1927">IF(X1834="TRUE",IF(AND(C1923&lt;&gt;1,C1924:C1929="",S1923:U1929=""), "FALSE","TRUE"),"FALSE")</f>
        <v>FALSE</v>
      </c>
      <c r="Z1927" s="1"/>
    </row>
    <row r="1928" spans="2:26" x14ac:dyDescent="0.4">
      <c r="B1928" s="7" t="s">
        <v>530</v>
      </c>
      <c r="C1928" s="8"/>
      <c r="D1928" s="31"/>
      <c r="E1928" s="2" t="s">
        <v>566</v>
      </c>
      <c r="F1928" s="2" t="str">
        <f>IF(OR($C$87="治験計画届", $C$87="治験計画変更届"), "^$","^.{1,120}$|^$")</f>
        <v>^.{1,120}$|^$</v>
      </c>
      <c r="G1928" s="2" t="str">
        <f t="shared" si="92"/>
        <v>入力してください(120文字以内)</v>
      </c>
      <c r="H1928" s="2">
        <v>225</v>
      </c>
      <c r="I1928" s="2">
        <v>207</v>
      </c>
      <c r="K1928" s="2">
        <v>120</v>
      </c>
      <c r="L1928" s="2" t="s">
        <v>30</v>
      </c>
      <c r="M1928" s="2" t="s">
        <v>476</v>
      </c>
      <c r="N1928" s="2" t="s">
        <v>479</v>
      </c>
      <c r="O1928" s="2" t="s">
        <v>520</v>
      </c>
      <c r="Q1928" s="1"/>
      <c r="S1928" s="5"/>
      <c r="T1928" s="41"/>
      <c r="U1928" s="8"/>
      <c r="W1928" s="2" t="s">
        <v>468</v>
      </c>
      <c r="X1928" s="45" t="str" cm="1">
        <f t="array" ref="X1928">IF(X1834="TRUE",IF(AND(C1923&lt;&gt;1,C1924:C1929="",S1923:U1929=""), "FALSE","TRUE"),"FALSE")</f>
        <v>FALSE</v>
      </c>
      <c r="Z1928" s="1"/>
    </row>
    <row r="1929" spans="2:26" x14ac:dyDescent="0.4">
      <c r="B1929" s="7" t="s">
        <v>532</v>
      </c>
      <c r="C1929" s="8"/>
      <c r="D1929" s="31"/>
      <c r="E1929" s="2" t="s">
        <v>533</v>
      </c>
      <c r="F1929" s="2" t="str">
        <f>IF(OR($C$87="治験計画届", $C$87="治験計画変更届"), "^$","^.{1,120}$|^$")</f>
        <v>^.{1,120}$|^$</v>
      </c>
      <c r="G1929" s="2" t="str">
        <f t="shared" si="92"/>
        <v>入力してください(120文字以内)</v>
      </c>
      <c r="H1929" s="2">
        <v>225</v>
      </c>
      <c r="I1929" s="2">
        <v>207</v>
      </c>
      <c r="K1929" s="2">
        <v>120</v>
      </c>
      <c r="L1929" s="2" t="s">
        <v>30</v>
      </c>
      <c r="M1929" s="2" t="s">
        <v>476</v>
      </c>
      <c r="N1929" s="2" t="s">
        <v>479</v>
      </c>
      <c r="O1929" s="2" t="s">
        <v>520</v>
      </c>
      <c r="Q1929" s="1"/>
      <c r="S1929" s="5"/>
      <c r="T1929" s="41"/>
      <c r="U1929" s="8"/>
      <c r="W1929" s="2" t="s">
        <v>468</v>
      </c>
      <c r="X1929" s="45" t="str" cm="1">
        <f t="array" ref="X1929">IF(X1834="TRUE",IF(AND(C1923&lt;&gt;1,C1924:C1929="",S1923:U1929=""), "FALSE","TRUE"),"FALSE")</f>
        <v>FALSE</v>
      </c>
      <c r="Z1929" s="1"/>
    </row>
    <row r="1930" spans="2:26" x14ac:dyDescent="0.4">
      <c r="B1930" s="7" t="s">
        <v>134</v>
      </c>
      <c r="C1930" s="5">
        <v>3</v>
      </c>
      <c r="D1930" s="30"/>
      <c r="E1930" s="2" t="s">
        <v>392</v>
      </c>
      <c r="F1930" s="2" t="s">
        <v>102</v>
      </c>
      <c r="G1930" s="2" t="s">
        <v>103</v>
      </c>
      <c r="H1930" s="2">
        <v>225</v>
      </c>
      <c r="I1930" s="2">
        <v>207</v>
      </c>
      <c r="K1930" s="2">
        <v>3</v>
      </c>
      <c r="L1930" s="2" t="s">
        <v>136</v>
      </c>
      <c r="M1930" s="2" t="s">
        <v>476</v>
      </c>
      <c r="N1930" s="2" t="s">
        <v>479</v>
      </c>
      <c r="O1930" s="2" t="s">
        <v>520</v>
      </c>
      <c r="Q1930" s="1"/>
      <c r="S1930" s="5"/>
      <c r="T1930" s="41"/>
      <c r="U1930" s="8"/>
      <c r="V1930" s="2" t="s">
        <v>105</v>
      </c>
      <c r="W1930" s="2" t="s">
        <v>561</v>
      </c>
      <c r="X1930" s="45" t="str" cm="1">
        <f t="array" ref="X1930">IF(X1834="TRUE",IF(AND(C1930&lt;&gt;1,C1931:C1936="",S1930:U1936=""), "FALSE","TRUE"),"FALSE")</f>
        <v>FALSE</v>
      </c>
      <c r="Z1930" s="1"/>
    </row>
    <row r="1931" spans="2:26" x14ac:dyDescent="0.4">
      <c r="B1931" s="7" t="s">
        <v>522</v>
      </c>
      <c r="C1931" s="8"/>
      <c r="D1931" s="31"/>
      <c r="E1931" s="2" t="s">
        <v>523</v>
      </c>
      <c r="F1931" s="2" t="s">
        <v>485</v>
      </c>
      <c r="G1931" s="2" t="s">
        <v>369</v>
      </c>
      <c r="H1931" s="2">
        <v>225</v>
      </c>
      <c r="I1931" s="2">
        <v>207</v>
      </c>
      <c r="K1931" s="2">
        <v>240</v>
      </c>
      <c r="L1931" s="2" t="s">
        <v>30</v>
      </c>
      <c r="M1931" s="2" t="s">
        <v>476</v>
      </c>
      <c r="N1931" s="2" t="s">
        <v>479</v>
      </c>
      <c r="O1931" s="2" t="s">
        <v>520</v>
      </c>
      <c r="Q1931" s="1"/>
      <c r="S1931" s="5"/>
      <c r="T1931" s="41"/>
      <c r="U1931" s="8"/>
      <c r="W1931" s="2" t="s">
        <v>465</v>
      </c>
      <c r="X1931" s="45" t="str" cm="1">
        <f t="array" ref="X1931">IF(X1834="TRUE",IF(AND(C1930&lt;&gt;1,C1931:C1936="",S1930:U1936=""), "FALSE","TRUE"),"FALSE")</f>
        <v>FALSE</v>
      </c>
      <c r="Z1931" s="1"/>
    </row>
    <row r="1932" spans="2:26" x14ac:dyDescent="0.4">
      <c r="B1932" s="7" t="s">
        <v>524</v>
      </c>
      <c r="C1932" s="8"/>
      <c r="D1932" s="31"/>
      <c r="E1932" s="2" t="s">
        <v>525</v>
      </c>
      <c r="F1932" s="2" t="s">
        <v>114</v>
      </c>
      <c r="G1932" s="2" t="s">
        <v>115</v>
      </c>
      <c r="H1932" s="2">
        <v>225</v>
      </c>
      <c r="I1932" s="2">
        <v>207</v>
      </c>
      <c r="K1932" s="2">
        <v>120</v>
      </c>
      <c r="L1932" s="2" t="s">
        <v>30</v>
      </c>
      <c r="M1932" s="2" t="s">
        <v>476</v>
      </c>
      <c r="N1932" s="2" t="s">
        <v>479</v>
      </c>
      <c r="O1932" s="2" t="s">
        <v>520</v>
      </c>
      <c r="Q1932" s="1"/>
      <c r="S1932" s="5"/>
      <c r="T1932" s="41"/>
      <c r="U1932" s="8"/>
      <c r="W1932" s="2" t="s">
        <v>468</v>
      </c>
      <c r="X1932" s="45" t="str" cm="1">
        <f t="array" ref="X1932">IF(X1834="TRUE",IF(AND(C1930&lt;&gt;1,C1931:C1936="",S1930:U1936=""), "FALSE","TRUE"),"FALSE")</f>
        <v>FALSE</v>
      </c>
      <c r="Z1932" s="1"/>
    </row>
    <row r="1933" spans="2:26" x14ac:dyDescent="0.4">
      <c r="B1933" s="7" t="s">
        <v>526</v>
      </c>
      <c r="C1933" s="8"/>
      <c r="D1933" s="31"/>
      <c r="E1933" s="2" t="s">
        <v>527</v>
      </c>
      <c r="F1933" s="2" t="str">
        <f>IF(OR($C$87="治験計画届", $C$87="治験計画変更届"), "^$","^.{1,120}$|^$")</f>
        <v>^.{1,120}$|^$</v>
      </c>
      <c r="G1933" s="2" t="str">
        <f>IF(F1933="^$", "入力しないでください","入力してください(120文字以内)")</f>
        <v>入力してください(120文字以内)</v>
      </c>
      <c r="H1933" s="2">
        <v>225</v>
      </c>
      <c r="I1933" s="2">
        <v>207</v>
      </c>
      <c r="K1933" s="2">
        <v>120</v>
      </c>
      <c r="L1933" s="2" t="s">
        <v>30</v>
      </c>
      <c r="M1933" s="2" t="s">
        <v>476</v>
      </c>
      <c r="N1933" s="2" t="s">
        <v>479</v>
      </c>
      <c r="O1933" s="2" t="s">
        <v>520</v>
      </c>
      <c r="Q1933" s="1"/>
      <c r="S1933" s="5"/>
      <c r="T1933" s="41"/>
      <c r="U1933" s="8"/>
      <c r="W1933" s="2" t="s">
        <v>468</v>
      </c>
      <c r="X1933" s="45" t="str" cm="1">
        <f t="array" ref="X1933">IF(X1834="TRUE",IF(AND(C1930&lt;&gt;1,C1931:C1936="",S1930:U1936=""), "FALSE","TRUE"),"FALSE")</f>
        <v>FALSE</v>
      </c>
      <c r="Z1933" s="1"/>
    </row>
    <row r="1934" spans="2:26" x14ac:dyDescent="0.4">
      <c r="B1934" s="7" t="s">
        <v>528</v>
      </c>
      <c r="C1934" s="8"/>
      <c r="D1934" s="31"/>
      <c r="E1934" s="2" t="s">
        <v>529</v>
      </c>
      <c r="F1934" s="2" t="str">
        <f>IF(OR($C$87="治験計画届", $C$87="治験計画変更届"), "^$","^.{1,120}$|^$")</f>
        <v>^.{1,120}$|^$</v>
      </c>
      <c r="G1934" s="2" t="str">
        <f t="shared" ref="G1934:G1936" si="93">IF(F1934="^$", "入力しないでください","入力してください(120文字以内)")</f>
        <v>入力してください(120文字以内)</v>
      </c>
      <c r="H1934" s="2">
        <v>225</v>
      </c>
      <c r="I1934" s="2">
        <v>207</v>
      </c>
      <c r="K1934" s="2">
        <v>120</v>
      </c>
      <c r="L1934" s="2" t="s">
        <v>30</v>
      </c>
      <c r="M1934" s="2" t="s">
        <v>476</v>
      </c>
      <c r="N1934" s="2" t="s">
        <v>479</v>
      </c>
      <c r="O1934" s="2" t="s">
        <v>520</v>
      </c>
      <c r="Q1934" s="1"/>
      <c r="S1934" s="5"/>
      <c r="T1934" s="41"/>
      <c r="U1934" s="8"/>
      <c r="W1934" s="2" t="s">
        <v>468</v>
      </c>
      <c r="X1934" s="45" t="str" cm="1">
        <f t="array" ref="X1934">IF(X1834="TRUE",IF(AND(C1930&lt;&gt;1,C1931:C1936="",S1930:U1936=""), "FALSE","TRUE"),"FALSE")</f>
        <v>FALSE</v>
      </c>
      <c r="Z1934" s="1"/>
    </row>
    <row r="1935" spans="2:26" x14ac:dyDescent="0.4">
      <c r="B1935" s="7" t="s">
        <v>530</v>
      </c>
      <c r="C1935" s="8"/>
      <c r="D1935" s="31"/>
      <c r="E1935" s="2" t="s">
        <v>566</v>
      </c>
      <c r="F1935" s="2" t="str">
        <f>IF(OR($C$87="治験計画届", $C$87="治験計画変更届"), "^$","^.{1,120}$|^$")</f>
        <v>^.{1,120}$|^$</v>
      </c>
      <c r="G1935" s="2" t="str">
        <f t="shared" si="93"/>
        <v>入力してください(120文字以内)</v>
      </c>
      <c r="H1935" s="2">
        <v>225</v>
      </c>
      <c r="I1935" s="2">
        <v>207</v>
      </c>
      <c r="K1935" s="2">
        <v>120</v>
      </c>
      <c r="L1935" s="2" t="s">
        <v>30</v>
      </c>
      <c r="M1935" s="2" t="s">
        <v>476</v>
      </c>
      <c r="N1935" s="2" t="s">
        <v>479</v>
      </c>
      <c r="O1935" s="2" t="s">
        <v>520</v>
      </c>
      <c r="Q1935" s="1"/>
      <c r="S1935" s="5"/>
      <c r="T1935" s="41"/>
      <c r="U1935" s="8"/>
      <c r="W1935" s="2" t="s">
        <v>468</v>
      </c>
      <c r="X1935" s="45" t="str" cm="1">
        <f t="array" ref="X1935">IF(X1834="TRUE",IF(AND(C1930&lt;&gt;1,C1931:C1936="",S1930:U1936=""), "FALSE","TRUE"),"FALSE")</f>
        <v>FALSE</v>
      </c>
      <c r="Z1935" s="1"/>
    </row>
    <row r="1936" spans="2:26" x14ac:dyDescent="0.4">
      <c r="B1936" s="7" t="s">
        <v>532</v>
      </c>
      <c r="C1936" s="8"/>
      <c r="D1936" s="31"/>
      <c r="E1936" s="2" t="s">
        <v>533</v>
      </c>
      <c r="F1936" s="2" t="str">
        <f>IF(OR($C$87="治験計画届", $C$87="治験計画変更届"), "^$","^.{1,120}$|^$")</f>
        <v>^.{1,120}$|^$</v>
      </c>
      <c r="G1936" s="2" t="str">
        <f t="shared" si="93"/>
        <v>入力してください(120文字以内)</v>
      </c>
      <c r="H1936" s="2">
        <v>225</v>
      </c>
      <c r="I1936" s="2">
        <v>207</v>
      </c>
      <c r="K1936" s="2">
        <v>120</v>
      </c>
      <c r="L1936" s="2" t="s">
        <v>30</v>
      </c>
      <c r="M1936" s="2" t="s">
        <v>476</v>
      </c>
      <c r="N1936" s="2" t="s">
        <v>479</v>
      </c>
      <c r="O1936" s="2" t="s">
        <v>520</v>
      </c>
      <c r="Q1936" s="1"/>
      <c r="S1936" s="5"/>
      <c r="T1936" s="41"/>
      <c r="U1936" s="8"/>
      <c r="W1936" s="2" t="s">
        <v>468</v>
      </c>
      <c r="X1936" s="45" t="str" cm="1">
        <f t="array" ref="X1936">IF(X1834="TRUE",IF(AND(C1930&lt;&gt;1,C1931:C1936="",S1930:U1936=""), "FALSE","TRUE"),"FALSE")</f>
        <v>FALSE</v>
      </c>
      <c r="Z1936" s="1"/>
    </row>
    <row r="1937" spans="2:26" x14ac:dyDescent="0.4">
      <c r="B1937" s="7" t="s">
        <v>134</v>
      </c>
      <c r="C1937" s="5">
        <v>4</v>
      </c>
      <c r="D1937" s="30"/>
      <c r="E1937" s="2" t="s">
        <v>392</v>
      </c>
      <c r="F1937" s="2" t="s">
        <v>102</v>
      </c>
      <c r="G1937" s="2" t="s">
        <v>103</v>
      </c>
      <c r="H1937" s="2">
        <v>225</v>
      </c>
      <c r="I1937" s="2">
        <v>207</v>
      </c>
      <c r="K1937" s="2">
        <v>3</v>
      </c>
      <c r="L1937" s="2" t="s">
        <v>136</v>
      </c>
      <c r="M1937" s="2" t="s">
        <v>476</v>
      </c>
      <c r="N1937" s="2" t="s">
        <v>479</v>
      </c>
      <c r="O1937" s="2" t="s">
        <v>520</v>
      </c>
      <c r="Q1937" s="1"/>
      <c r="S1937" s="5"/>
      <c r="T1937" s="41"/>
      <c r="U1937" s="8"/>
      <c r="V1937" s="2" t="s">
        <v>105</v>
      </c>
      <c r="W1937" s="2" t="s">
        <v>561</v>
      </c>
      <c r="X1937" s="45" t="str" cm="1">
        <f t="array" ref="X1937">IF(X1834="TRUE",IF(AND(C1937&lt;&gt;1,C1938:C1943="",S1937:U1943=""), "FALSE","TRUE"),"FALSE")</f>
        <v>FALSE</v>
      </c>
      <c r="Z1937" s="1"/>
    </row>
    <row r="1938" spans="2:26" x14ac:dyDescent="0.4">
      <c r="B1938" s="7" t="s">
        <v>522</v>
      </c>
      <c r="C1938" s="8"/>
      <c r="D1938" s="31"/>
      <c r="E1938" s="2" t="s">
        <v>523</v>
      </c>
      <c r="F1938" s="2" t="s">
        <v>485</v>
      </c>
      <c r="G1938" s="2" t="s">
        <v>369</v>
      </c>
      <c r="H1938" s="2">
        <v>225</v>
      </c>
      <c r="I1938" s="2">
        <v>207</v>
      </c>
      <c r="K1938" s="2">
        <v>240</v>
      </c>
      <c r="L1938" s="2" t="s">
        <v>30</v>
      </c>
      <c r="M1938" s="2" t="s">
        <v>476</v>
      </c>
      <c r="N1938" s="2" t="s">
        <v>479</v>
      </c>
      <c r="O1938" s="2" t="s">
        <v>520</v>
      </c>
      <c r="Q1938" s="1"/>
      <c r="S1938" s="5"/>
      <c r="T1938" s="41"/>
      <c r="U1938" s="8"/>
      <c r="W1938" s="2" t="s">
        <v>465</v>
      </c>
      <c r="X1938" s="45" t="str" cm="1">
        <f t="array" ref="X1938">IF(X1834="TRUE",IF(AND(C1937&lt;&gt;1,C1938:C1943="",S1937:U1943=""), "FALSE","TRUE"),"FALSE")</f>
        <v>FALSE</v>
      </c>
      <c r="Z1938" s="1"/>
    </row>
    <row r="1939" spans="2:26" x14ac:dyDescent="0.4">
      <c r="B1939" s="7" t="s">
        <v>524</v>
      </c>
      <c r="C1939" s="8"/>
      <c r="D1939" s="31"/>
      <c r="E1939" s="2" t="s">
        <v>525</v>
      </c>
      <c r="F1939" s="2" t="s">
        <v>114</v>
      </c>
      <c r="G1939" s="2" t="s">
        <v>115</v>
      </c>
      <c r="H1939" s="2">
        <v>225</v>
      </c>
      <c r="I1939" s="2">
        <v>207</v>
      </c>
      <c r="K1939" s="2">
        <v>120</v>
      </c>
      <c r="L1939" s="2" t="s">
        <v>30</v>
      </c>
      <c r="M1939" s="2" t="s">
        <v>476</v>
      </c>
      <c r="N1939" s="2" t="s">
        <v>479</v>
      </c>
      <c r="O1939" s="2" t="s">
        <v>520</v>
      </c>
      <c r="Q1939" s="1"/>
      <c r="S1939" s="5"/>
      <c r="T1939" s="41"/>
      <c r="U1939" s="8"/>
      <c r="W1939" s="2" t="s">
        <v>468</v>
      </c>
      <c r="X1939" s="45" t="str" cm="1">
        <f t="array" ref="X1939">IF(X1834="TRUE",IF(AND(C1937&lt;&gt;1,C1938:C1943="",S1937:U1943=""), "FALSE","TRUE"),"FALSE")</f>
        <v>FALSE</v>
      </c>
      <c r="Z1939" s="1"/>
    </row>
    <row r="1940" spans="2:26" x14ac:dyDescent="0.4">
      <c r="B1940" s="7" t="s">
        <v>526</v>
      </c>
      <c r="C1940" s="8"/>
      <c r="D1940" s="31"/>
      <c r="E1940" s="2" t="s">
        <v>527</v>
      </c>
      <c r="F1940" s="2" t="str">
        <f>IF(OR($C$87="治験計画届", $C$87="治験計画変更届"), "^$","^.{1,120}$|^$")</f>
        <v>^.{1,120}$|^$</v>
      </c>
      <c r="G1940" s="2" t="str">
        <f>IF(F1940="^$", "入力しないでください","入力してください(120文字以内)")</f>
        <v>入力してください(120文字以内)</v>
      </c>
      <c r="H1940" s="2">
        <v>225</v>
      </c>
      <c r="I1940" s="2">
        <v>207</v>
      </c>
      <c r="K1940" s="2">
        <v>120</v>
      </c>
      <c r="L1940" s="2" t="s">
        <v>30</v>
      </c>
      <c r="M1940" s="2" t="s">
        <v>476</v>
      </c>
      <c r="N1940" s="2" t="s">
        <v>479</v>
      </c>
      <c r="O1940" s="2" t="s">
        <v>520</v>
      </c>
      <c r="Q1940" s="1"/>
      <c r="S1940" s="5"/>
      <c r="T1940" s="41"/>
      <c r="U1940" s="8"/>
      <c r="W1940" s="2" t="s">
        <v>468</v>
      </c>
      <c r="X1940" s="45" t="str" cm="1">
        <f t="array" ref="X1940">IF(X1834="TRUE",IF(AND(C1937&lt;&gt;1,C1938:C1943="",S1937:U1943=""), "FALSE","TRUE"),"FALSE")</f>
        <v>FALSE</v>
      </c>
      <c r="Z1940" s="1"/>
    </row>
    <row r="1941" spans="2:26" x14ac:dyDescent="0.4">
      <c r="B1941" s="7" t="s">
        <v>528</v>
      </c>
      <c r="C1941" s="8"/>
      <c r="D1941" s="31"/>
      <c r="E1941" s="2" t="s">
        <v>529</v>
      </c>
      <c r="F1941" s="2" t="str">
        <f>IF(OR($C$87="治験計画届", $C$87="治験計画変更届"), "^$","^.{1,120}$|^$")</f>
        <v>^.{1,120}$|^$</v>
      </c>
      <c r="G1941" s="2" t="str">
        <f t="shared" ref="G1941:G1943" si="94">IF(F1941="^$", "入力しないでください","入力してください(120文字以内)")</f>
        <v>入力してください(120文字以内)</v>
      </c>
      <c r="H1941" s="2">
        <v>225</v>
      </c>
      <c r="I1941" s="2">
        <v>207</v>
      </c>
      <c r="K1941" s="2">
        <v>120</v>
      </c>
      <c r="L1941" s="2" t="s">
        <v>30</v>
      </c>
      <c r="M1941" s="2" t="s">
        <v>476</v>
      </c>
      <c r="N1941" s="2" t="s">
        <v>479</v>
      </c>
      <c r="O1941" s="2" t="s">
        <v>520</v>
      </c>
      <c r="Q1941" s="1"/>
      <c r="S1941" s="5"/>
      <c r="T1941" s="41"/>
      <c r="U1941" s="8"/>
      <c r="W1941" s="2" t="s">
        <v>468</v>
      </c>
      <c r="X1941" s="45" t="str" cm="1">
        <f t="array" ref="X1941">IF(X1834="TRUE",IF(AND(C1937&lt;&gt;1,C1938:C1943="",S1937:U1943=""), "FALSE","TRUE"),"FALSE")</f>
        <v>FALSE</v>
      </c>
      <c r="Z1941" s="1"/>
    </row>
    <row r="1942" spans="2:26" x14ac:dyDescent="0.4">
      <c r="B1942" s="7" t="s">
        <v>530</v>
      </c>
      <c r="C1942" s="8"/>
      <c r="D1942" s="31"/>
      <c r="E1942" s="2" t="s">
        <v>566</v>
      </c>
      <c r="F1942" s="2" t="str">
        <f>IF(OR($C$87="治験計画届", $C$87="治験計画変更届"), "^$","^.{1,120}$|^$")</f>
        <v>^.{1,120}$|^$</v>
      </c>
      <c r="G1942" s="2" t="str">
        <f t="shared" si="94"/>
        <v>入力してください(120文字以内)</v>
      </c>
      <c r="H1942" s="2">
        <v>225</v>
      </c>
      <c r="I1942" s="2">
        <v>207</v>
      </c>
      <c r="K1942" s="2">
        <v>120</v>
      </c>
      <c r="L1942" s="2" t="s">
        <v>30</v>
      </c>
      <c r="M1942" s="2" t="s">
        <v>476</v>
      </c>
      <c r="N1942" s="2" t="s">
        <v>479</v>
      </c>
      <c r="O1942" s="2" t="s">
        <v>520</v>
      </c>
      <c r="Q1942" s="1"/>
      <c r="S1942" s="5"/>
      <c r="T1942" s="41"/>
      <c r="U1942" s="8"/>
      <c r="W1942" s="2" t="s">
        <v>468</v>
      </c>
      <c r="X1942" s="45" t="str" cm="1">
        <f t="array" ref="X1942">IF(X1834="TRUE",IF(AND(C1937&lt;&gt;1,C1938:C1943="",S1937:U1943=""), "FALSE","TRUE"),"FALSE")</f>
        <v>FALSE</v>
      </c>
      <c r="Z1942" s="1"/>
    </row>
    <row r="1943" spans="2:26" x14ac:dyDescent="0.4">
      <c r="B1943" s="7" t="s">
        <v>532</v>
      </c>
      <c r="C1943" s="8"/>
      <c r="D1943" s="31"/>
      <c r="E1943" s="2" t="s">
        <v>533</v>
      </c>
      <c r="F1943" s="2" t="str">
        <f>IF(OR($C$87="治験計画届", $C$87="治験計画変更届"), "^$","^.{1,120}$|^$")</f>
        <v>^.{1,120}$|^$</v>
      </c>
      <c r="G1943" s="2" t="str">
        <f t="shared" si="94"/>
        <v>入力してください(120文字以内)</v>
      </c>
      <c r="H1943" s="2">
        <v>225</v>
      </c>
      <c r="I1943" s="2">
        <v>207</v>
      </c>
      <c r="K1943" s="2">
        <v>120</v>
      </c>
      <c r="L1943" s="2" t="s">
        <v>30</v>
      </c>
      <c r="M1943" s="2" t="s">
        <v>476</v>
      </c>
      <c r="N1943" s="2" t="s">
        <v>479</v>
      </c>
      <c r="O1943" s="2" t="s">
        <v>520</v>
      </c>
      <c r="Q1943" s="1"/>
      <c r="S1943" s="5"/>
      <c r="T1943" s="41"/>
      <c r="U1943" s="8"/>
      <c r="W1943" s="2" t="s">
        <v>468</v>
      </c>
      <c r="X1943" s="45" t="str" cm="1">
        <f t="array" ref="X1943">IF(X1834="TRUE",IF(AND(C1937&lt;&gt;1,C1938:C1943="",S1937:U1943=""), "FALSE","TRUE"),"FALSE")</f>
        <v>FALSE</v>
      </c>
      <c r="Z1943" s="1"/>
    </row>
    <row r="1944" spans="2:26" x14ac:dyDescent="0.4">
      <c r="B1944" s="7" t="s">
        <v>134</v>
      </c>
      <c r="C1944" s="5">
        <v>5</v>
      </c>
      <c r="D1944" s="30"/>
      <c r="E1944" s="2" t="s">
        <v>392</v>
      </c>
      <c r="F1944" s="2" t="s">
        <v>102</v>
      </c>
      <c r="G1944" s="2" t="s">
        <v>103</v>
      </c>
      <c r="H1944" s="2">
        <v>225</v>
      </c>
      <c r="I1944" s="2">
        <v>207</v>
      </c>
      <c r="K1944" s="2">
        <v>3</v>
      </c>
      <c r="L1944" s="2" t="s">
        <v>136</v>
      </c>
      <c r="M1944" s="2" t="s">
        <v>476</v>
      </c>
      <c r="N1944" s="2" t="s">
        <v>479</v>
      </c>
      <c r="O1944" s="2" t="s">
        <v>520</v>
      </c>
      <c r="Q1944" s="1"/>
      <c r="S1944" s="5"/>
      <c r="T1944" s="41"/>
      <c r="U1944" s="8"/>
      <c r="V1944" s="2" t="s">
        <v>105</v>
      </c>
      <c r="W1944" s="2" t="s">
        <v>561</v>
      </c>
      <c r="X1944" s="45" t="str" cm="1">
        <f t="array" ref="X1944">IF(X1834="TRUE",IF(AND(C1944&lt;&gt;1,C1945:C1950="",S1944:U1950=""), "FALSE","TRUE"),"FALSE")</f>
        <v>FALSE</v>
      </c>
      <c r="Z1944" s="1"/>
    </row>
    <row r="1945" spans="2:26" x14ac:dyDescent="0.4">
      <c r="B1945" s="7" t="s">
        <v>522</v>
      </c>
      <c r="C1945" s="8"/>
      <c r="D1945" s="31"/>
      <c r="E1945" s="2" t="s">
        <v>523</v>
      </c>
      <c r="F1945" s="2" t="s">
        <v>485</v>
      </c>
      <c r="G1945" s="2" t="s">
        <v>369</v>
      </c>
      <c r="H1945" s="2">
        <v>225</v>
      </c>
      <c r="I1945" s="2">
        <v>207</v>
      </c>
      <c r="K1945" s="2">
        <v>240</v>
      </c>
      <c r="L1945" s="2" t="s">
        <v>30</v>
      </c>
      <c r="M1945" s="2" t="s">
        <v>476</v>
      </c>
      <c r="N1945" s="2" t="s">
        <v>479</v>
      </c>
      <c r="O1945" s="2" t="s">
        <v>520</v>
      </c>
      <c r="Q1945" s="1"/>
      <c r="S1945" s="5"/>
      <c r="T1945" s="41"/>
      <c r="U1945" s="8"/>
      <c r="W1945" s="2" t="s">
        <v>465</v>
      </c>
      <c r="X1945" s="45" t="str" cm="1">
        <f t="array" ref="X1945">IF(X1834="TRUE",IF(AND(C1944&lt;&gt;1,C1945:C1950="",S1944:U1950=""), "FALSE","TRUE"),"FALSE")</f>
        <v>FALSE</v>
      </c>
      <c r="Z1945" s="1"/>
    </row>
    <row r="1946" spans="2:26" x14ac:dyDescent="0.4">
      <c r="B1946" s="7" t="s">
        <v>524</v>
      </c>
      <c r="C1946" s="8"/>
      <c r="D1946" s="31"/>
      <c r="E1946" s="2" t="s">
        <v>525</v>
      </c>
      <c r="F1946" s="2" t="s">
        <v>114</v>
      </c>
      <c r="G1946" s="2" t="s">
        <v>115</v>
      </c>
      <c r="H1946" s="2">
        <v>225</v>
      </c>
      <c r="I1946" s="2">
        <v>207</v>
      </c>
      <c r="K1946" s="2">
        <v>120</v>
      </c>
      <c r="L1946" s="2" t="s">
        <v>30</v>
      </c>
      <c r="M1946" s="2" t="s">
        <v>476</v>
      </c>
      <c r="N1946" s="2" t="s">
        <v>479</v>
      </c>
      <c r="O1946" s="2" t="s">
        <v>520</v>
      </c>
      <c r="Q1946" s="1"/>
      <c r="S1946" s="5"/>
      <c r="T1946" s="41"/>
      <c r="U1946" s="8"/>
      <c r="W1946" s="2" t="s">
        <v>468</v>
      </c>
      <c r="X1946" s="45" t="str" cm="1">
        <f t="array" ref="X1946">IF(X1834="TRUE",IF(AND(C1944&lt;&gt;1,C1945:C1950="",S1944:U1950=""), "FALSE","TRUE"),"FALSE")</f>
        <v>FALSE</v>
      </c>
      <c r="Z1946" s="1"/>
    </row>
    <row r="1947" spans="2:26" x14ac:dyDescent="0.4">
      <c r="B1947" s="7" t="s">
        <v>526</v>
      </c>
      <c r="C1947" s="8"/>
      <c r="D1947" s="31"/>
      <c r="E1947" s="2" t="s">
        <v>527</v>
      </c>
      <c r="F1947" s="2" t="str">
        <f>IF(OR($C$87="治験計画届", $C$87="治験計画変更届"), "^$","^.{1,120}$|^$")</f>
        <v>^.{1,120}$|^$</v>
      </c>
      <c r="G1947" s="2" t="str">
        <f>IF(F1947="^$", "入力しないでください","入力してください(120文字以内)")</f>
        <v>入力してください(120文字以内)</v>
      </c>
      <c r="H1947" s="2">
        <v>225</v>
      </c>
      <c r="I1947" s="2">
        <v>207</v>
      </c>
      <c r="K1947" s="2">
        <v>120</v>
      </c>
      <c r="L1947" s="2" t="s">
        <v>30</v>
      </c>
      <c r="M1947" s="2" t="s">
        <v>476</v>
      </c>
      <c r="N1947" s="2" t="s">
        <v>479</v>
      </c>
      <c r="O1947" s="2" t="s">
        <v>520</v>
      </c>
      <c r="Q1947" s="1"/>
      <c r="S1947" s="5"/>
      <c r="T1947" s="41"/>
      <c r="U1947" s="8"/>
      <c r="W1947" s="2" t="s">
        <v>468</v>
      </c>
      <c r="X1947" s="45" t="str" cm="1">
        <f t="array" ref="X1947">IF(X1834="TRUE",IF(AND(C1944&lt;&gt;1,C1945:C1950="",S1944:U1950=""), "FALSE","TRUE"),"FALSE")</f>
        <v>FALSE</v>
      </c>
      <c r="Z1947" s="1"/>
    </row>
    <row r="1948" spans="2:26" x14ac:dyDescent="0.4">
      <c r="B1948" s="7" t="s">
        <v>528</v>
      </c>
      <c r="C1948" s="8"/>
      <c r="D1948" s="31"/>
      <c r="E1948" s="2" t="s">
        <v>529</v>
      </c>
      <c r="F1948" s="2" t="str">
        <f>IF(OR($C$87="治験計画届", $C$87="治験計画変更届"), "^$","^.{1,120}$|^$")</f>
        <v>^.{1,120}$|^$</v>
      </c>
      <c r="G1948" s="2" t="str">
        <f t="shared" ref="G1948:G1950" si="95">IF(F1948="^$", "入力しないでください","入力してください(120文字以内)")</f>
        <v>入力してください(120文字以内)</v>
      </c>
      <c r="H1948" s="2">
        <v>225</v>
      </c>
      <c r="I1948" s="2">
        <v>207</v>
      </c>
      <c r="K1948" s="2">
        <v>120</v>
      </c>
      <c r="L1948" s="2" t="s">
        <v>30</v>
      </c>
      <c r="M1948" s="2" t="s">
        <v>476</v>
      </c>
      <c r="N1948" s="2" t="s">
        <v>479</v>
      </c>
      <c r="O1948" s="2" t="s">
        <v>520</v>
      </c>
      <c r="Q1948" s="1"/>
      <c r="S1948" s="5"/>
      <c r="T1948" s="41"/>
      <c r="U1948" s="8"/>
      <c r="W1948" s="2" t="s">
        <v>468</v>
      </c>
      <c r="X1948" s="45" t="str" cm="1">
        <f t="array" ref="X1948">IF(X1834="TRUE",IF(AND(C1944&lt;&gt;1,C1945:C1950="",S1944:U1950=""), "FALSE","TRUE"),"FALSE")</f>
        <v>FALSE</v>
      </c>
      <c r="Z1948" s="1"/>
    </row>
    <row r="1949" spans="2:26" x14ac:dyDescent="0.4">
      <c r="B1949" s="7" t="s">
        <v>530</v>
      </c>
      <c r="C1949" s="8"/>
      <c r="D1949" s="31"/>
      <c r="E1949" s="2" t="s">
        <v>566</v>
      </c>
      <c r="F1949" s="2" t="str">
        <f>IF(OR($C$87="治験計画届", $C$87="治験計画変更届"), "^$","^.{1,120}$|^$")</f>
        <v>^.{1,120}$|^$</v>
      </c>
      <c r="G1949" s="2" t="str">
        <f t="shared" si="95"/>
        <v>入力してください(120文字以内)</v>
      </c>
      <c r="H1949" s="2">
        <v>225</v>
      </c>
      <c r="I1949" s="2">
        <v>207</v>
      </c>
      <c r="K1949" s="2">
        <v>120</v>
      </c>
      <c r="L1949" s="2" t="s">
        <v>30</v>
      </c>
      <c r="M1949" s="2" t="s">
        <v>476</v>
      </c>
      <c r="N1949" s="2" t="s">
        <v>479</v>
      </c>
      <c r="O1949" s="2" t="s">
        <v>520</v>
      </c>
      <c r="Q1949" s="1"/>
      <c r="S1949" s="5"/>
      <c r="T1949" s="41"/>
      <c r="U1949" s="8"/>
      <c r="W1949" s="2" t="s">
        <v>468</v>
      </c>
      <c r="X1949" s="45" t="str" cm="1">
        <f t="array" ref="X1949">IF(X1834="TRUE",IF(AND(C1944&lt;&gt;1,C1945:C1950="",S1944:U1950=""), "FALSE","TRUE"),"FALSE")</f>
        <v>FALSE</v>
      </c>
      <c r="Z1949" s="1"/>
    </row>
    <row r="1950" spans="2:26" collapsed="1" x14ac:dyDescent="0.4">
      <c r="B1950" s="7" t="s">
        <v>532</v>
      </c>
      <c r="C1950" s="8"/>
      <c r="D1950" s="31"/>
      <c r="E1950" s="2" t="s">
        <v>533</v>
      </c>
      <c r="F1950" s="2" t="str">
        <f>IF(OR($C$87="治験計画届", $C$87="治験計画変更届"), "^$","^.{1,120}$|^$")</f>
        <v>^.{1,120}$|^$</v>
      </c>
      <c r="G1950" s="2" t="str">
        <f t="shared" si="95"/>
        <v>入力してください(120文字以内)</v>
      </c>
      <c r="H1950" s="2">
        <v>225</v>
      </c>
      <c r="I1950" s="2">
        <v>207</v>
      </c>
      <c r="K1950" s="2">
        <v>120</v>
      </c>
      <c r="L1950" s="2" t="s">
        <v>30</v>
      </c>
      <c r="M1950" s="2" t="s">
        <v>476</v>
      </c>
      <c r="N1950" s="2" t="s">
        <v>479</v>
      </c>
      <c r="O1950" s="2" t="s">
        <v>520</v>
      </c>
      <c r="Q1950" s="1"/>
      <c r="S1950" s="5"/>
      <c r="T1950" s="41"/>
      <c r="U1950" s="8"/>
      <c r="W1950" s="2" t="s">
        <v>468</v>
      </c>
      <c r="X1950" s="45" t="str" cm="1">
        <f t="array" ref="X1950">IF(X1834="TRUE",IF(AND(C1944&lt;&gt;1,C1945:C1950="",S1944:U1950=""), "FALSE","TRUE"),"FALSE")</f>
        <v>FALSE</v>
      </c>
      <c r="Z1950" s="1"/>
    </row>
    <row r="1951" spans="2:26" hidden="1" outlineLevel="1" x14ac:dyDescent="0.4">
      <c r="B1951" s="7" t="s">
        <v>134</v>
      </c>
      <c r="C1951" s="5">
        <v>6</v>
      </c>
      <c r="D1951" s="30"/>
      <c r="E1951" s="2" t="s">
        <v>392</v>
      </c>
      <c r="F1951" s="2" t="s">
        <v>102</v>
      </c>
      <c r="G1951" s="2" t="s">
        <v>103</v>
      </c>
      <c r="H1951" s="2">
        <v>225</v>
      </c>
      <c r="I1951" s="2">
        <v>207</v>
      </c>
      <c r="K1951" s="2">
        <v>3</v>
      </c>
      <c r="L1951" s="2" t="s">
        <v>136</v>
      </c>
      <c r="M1951" s="2" t="s">
        <v>476</v>
      </c>
      <c r="N1951" s="2" t="s">
        <v>479</v>
      </c>
      <c r="O1951" s="2" t="s">
        <v>520</v>
      </c>
      <c r="Q1951" s="1"/>
      <c r="S1951" s="5"/>
      <c r="T1951" s="41"/>
      <c r="U1951" s="8"/>
      <c r="V1951" s="2" t="s">
        <v>105</v>
      </c>
      <c r="W1951" s="2" t="s">
        <v>561</v>
      </c>
      <c r="X1951" s="45" t="str" cm="1">
        <f t="array" ref="X1951">IF(X1834="TRUE",IF(AND(C1951&lt;&gt;1,C1952:C1957="",S1951:U1957=""), "FALSE","TRUE"),"FALSE")</f>
        <v>FALSE</v>
      </c>
      <c r="Z1951" s="1"/>
    </row>
    <row r="1952" spans="2:26" hidden="1" outlineLevel="1" x14ac:dyDescent="0.4">
      <c r="B1952" s="7" t="s">
        <v>522</v>
      </c>
      <c r="C1952" s="8"/>
      <c r="D1952" s="31"/>
      <c r="E1952" s="2" t="s">
        <v>523</v>
      </c>
      <c r="F1952" s="2" t="s">
        <v>485</v>
      </c>
      <c r="G1952" s="2" t="s">
        <v>369</v>
      </c>
      <c r="H1952" s="2">
        <v>225</v>
      </c>
      <c r="I1952" s="2">
        <v>207</v>
      </c>
      <c r="K1952" s="2">
        <v>240</v>
      </c>
      <c r="L1952" s="2" t="s">
        <v>30</v>
      </c>
      <c r="M1952" s="2" t="s">
        <v>476</v>
      </c>
      <c r="N1952" s="2" t="s">
        <v>479</v>
      </c>
      <c r="O1952" s="2" t="s">
        <v>520</v>
      </c>
      <c r="Q1952" s="1"/>
      <c r="S1952" s="5"/>
      <c r="T1952" s="41"/>
      <c r="U1952" s="8"/>
      <c r="W1952" s="2" t="s">
        <v>465</v>
      </c>
      <c r="X1952" s="45" t="str" cm="1">
        <f t="array" ref="X1952">IF(X1834="TRUE",IF(AND(C1951&lt;&gt;1,C1952:C1957="",S1951:U1957=""), "FALSE","TRUE"),"FALSE")</f>
        <v>FALSE</v>
      </c>
      <c r="Z1952" s="1"/>
    </row>
    <row r="1953" spans="2:26" hidden="1" outlineLevel="1" x14ac:dyDescent="0.4">
      <c r="B1953" s="7" t="s">
        <v>524</v>
      </c>
      <c r="C1953" s="8"/>
      <c r="D1953" s="31"/>
      <c r="E1953" s="2" t="s">
        <v>525</v>
      </c>
      <c r="F1953" s="2" t="s">
        <v>114</v>
      </c>
      <c r="G1953" s="2" t="s">
        <v>115</v>
      </c>
      <c r="H1953" s="2">
        <v>225</v>
      </c>
      <c r="I1953" s="2">
        <v>207</v>
      </c>
      <c r="K1953" s="2">
        <v>120</v>
      </c>
      <c r="L1953" s="2" t="s">
        <v>30</v>
      </c>
      <c r="M1953" s="2" t="s">
        <v>476</v>
      </c>
      <c r="N1953" s="2" t="s">
        <v>479</v>
      </c>
      <c r="O1953" s="2" t="s">
        <v>520</v>
      </c>
      <c r="Q1953" s="1"/>
      <c r="S1953" s="5"/>
      <c r="T1953" s="41"/>
      <c r="U1953" s="8"/>
      <c r="W1953" s="2" t="s">
        <v>468</v>
      </c>
      <c r="X1953" s="45" t="str" cm="1">
        <f t="array" ref="X1953">IF(X1834="TRUE",IF(AND(C1951&lt;&gt;1,C1952:C1957="",S1951:U1957=""), "FALSE","TRUE"),"FALSE")</f>
        <v>FALSE</v>
      </c>
      <c r="Z1953" s="1"/>
    </row>
    <row r="1954" spans="2:26" hidden="1" outlineLevel="1" x14ac:dyDescent="0.4">
      <c r="B1954" s="7" t="s">
        <v>526</v>
      </c>
      <c r="C1954" s="8"/>
      <c r="D1954" s="31"/>
      <c r="E1954" s="2" t="s">
        <v>527</v>
      </c>
      <c r="F1954" s="2" t="str">
        <f>IF(OR($C$87="治験計画届", $C$87="治験計画変更届"), "^$","^.{1,120}$|^$")</f>
        <v>^.{1,120}$|^$</v>
      </c>
      <c r="G1954" s="2" t="str">
        <f>IF(F1954="^$", "入力しないでください","入力してください(120文字以内)")</f>
        <v>入力してください(120文字以内)</v>
      </c>
      <c r="H1954" s="2">
        <v>225</v>
      </c>
      <c r="I1954" s="2">
        <v>207</v>
      </c>
      <c r="K1954" s="2">
        <v>120</v>
      </c>
      <c r="L1954" s="2" t="s">
        <v>30</v>
      </c>
      <c r="M1954" s="2" t="s">
        <v>476</v>
      </c>
      <c r="N1954" s="2" t="s">
        <v>479</v>
      </c>
      <c r="O1954" s="2" t="s">
        <v>520</v>
      </c>
      <c r="Q1954" s="1"/>
      <c r="S1954" s="5"/>
      <c r="T1954" s="41"/>
      <c r="U1954" s="8"/>
      <c r="W1954" s="2" t="s">
        <v>468</v>
      </c>
      <c r="X1954" s="45" t="str" cm="1">
        <f t="array" ref="X1954">IF(X1834="TRUE",IF(AND(C1951&lt;&gt;1,C1952:C1957="",S1951:U1957=""), "FALSE","TRUE"),"FALSE")</f>
        <v>FALSE</v>
      </c>
      <c r="Z1954" s="1"/>
    </row>
    <row r="1955" spans="2:26" hidden="1" outlineLevel="1" x14ac:dyDescent="0.4">
      <c r="B1955" s="7" t="s">
        <v>528</v>
      </c>
      <c r="C1955" s="8"/>
      <c r="D1955" s="31"/>
      <c r="E1955" s="2" t="s">
        <v>529</v>
      </c>
      <c r="F1955" s="2" t="str">
        <f>IF(OR($C$87="治験計画届", $C$87="治験計画変更届"), "^$","^.{1,120}$|^$")</f>
        <v>^.{1,120}$|^$</v>
      </c>
      <c r="G1955" s="2" t="str">
        <f t="shared" ref="G1955:G1957" si="96">IF(F1955="^$", "入力しないでください","入力してください(120文字以内)")</f>
        <v>入力してください(120文字以内)</v>
      </c>
      <c r="H1955" s="2">
        <v>225</v>
      </c>
      <c r="I1955" s="2">
        <v>207</v>
      </c>
      <c r="K1955" s="2">
        <v>120</v>
      </c>
      <c r="L1955" s="2" t="s">
        <v>30</v>
      </c>
      <c r="M1955" s="2" t="s">
        <v>476</v>
      </c>
      <c r="N1955" s="2" t="s">
        <v>479</v>
      </c>
      <c r="O1955" s="2" t="s">
        <v>520</v>
      </c>
      <c r="Q1955" s="1"/>
      <c r="S1955" s="5"/>
      <c r="T1955" s="41"/>
      <c r="U1955" s="8"/>
      <c r="W1955" s="2" t="s">
        <v>468</v>
      </c>
      <c r="X1955" s="45" t="str" cm="1">
        <f t="array" ref="X1955">IF(X1834="TRUE",IF(AND(C1951&lt;&gt;1,C1952:C1957="",S1951:U1957=""), "FALSE","TRUE"),"FALSE")</f>
        <v>FALSE</v>
      </c>
      <c r="Z1955" s="1"/>
    </row>
    <row r="1956" spans="2:26" hidden="1" outlineLevel="1" x14ac:dyDescent="0.4">
      <c r="B1956" s="7" t="s">
        <v>530</v>
      </c>
      <c r="C1956" s="8"/>
      <c r="D1956" s="31"/>
      <c r="E1956" s="2" t="s">
        <v>566</v>
      </c>
      <c r="F1956" s="2" t="str">
        <f>IF(OR($C$87="治験計画届", $C$87="治験計画変更届"), "^$","^.{1,120}$|^$")</f>
        <v>^.{1,120}$|^$</v>
      </c>
      <c r="G1956" s="2" t="str">
        <f t="shared" si="96"/>
        <v>入力してください(120文字以内)</v>
      </c>
      <c r="H1956" s="2">
        <v>225</v>
      </c>
      <c r="I1956" s="2">
        <v>207</v>
      </c>
      <c r="K1956" s="2">
        <v>120</v>
      </c>
      <c r="L1956" s="2" t="s">
        <v>30</v>
      </c>
      <c r="M1956" s="2" t="s">
        <v>476</v>
      </c>
      <c r="N1956" s="2" t="s">
        <v>479</v>
      </c>
      <c r="O1956" s="2" t="s">
        <v>520</v>
      </c>
      <c r="Q1956" s="1"/>
      <c r="S1956" s="5"/>
      <c r="T1956" s="41"/>
      <c r="U1956" s="8"/>
      <c r="W1956" s="2" t="s">
        <v>468</v>
      </c>
      <c r="X1956" s="45" t="str" cm="1">
        <f t="array" ref="X1956">IF(X1834="TRUE",IF(AND(C1951&lt;&gt;1,C1952:C1957="",S1951:U1957=""), "FALSE","TRUE"),"FALSE")</f>
        <v>FALSE</v>
      </c>
      <c r="Z1956" s="1"/>
    </row>
    <row r="1957" spans="2:26" hidden="1" outlineLevel="1" x14ac:dyDescent="0.4">
      <c r="B1957" s="7" t="s">
        <v>532</v>
      </c>
      <c r="C1957" s="8"/>
      <c r="D1957" s="31"/>
      <c r="E1957" s="2" t="s">
        <v>533</v>
      </c>
      <c r="F1957" s="2" t="str">
        <f>IF(OR($C$87="治験計画届", $C$87="治験計画変更届"), "^$","^.{1,120}$|^$")</f>
        <v>^.{1,120}$|^$</v>
      </c>
      <c r="G1957" s="2" t="str">
        <f t="shared" si="96"/>
        <v>入力してください(120文字以内)</v>
      </c>
      <c r="H1957" s="2">
        <v>225</v>
      </c>
      <c r="I1957" s="2">
        <v>207</v>
      </c>
      <c r="K1957" s="2">
        <v>120</v>
      </c>
      <c r="L1957" s="2" t="s">
        <v>30</v>
      </c>
      <c r="M1957" s="2" t="s">
        <v>476</v>
      </c>
      <c r="N1957" s="2" t="s">
        <v>479</v>
      </c>
      <c r="O1957" s="2" t="s">
        <v>520</v>
      </c>
      <c r="Q1957" s="1"/>
      <c r="S1957" s="5"/>
      <c r="T1957" s="41"/>
      <c r="U1957" s="8"/>
      <c r="W1957" s="2" t="s">
        <v>468</v>
      </c>
      <c r="X1957" s="45" t="str" cm="1">
        <f t="array" ref="X1957">IF(X1834="TRUE",IF(AND(C1951&lt;&gt;1,C1952:C1957="",S1951:U1957=""), "FALSE","TRUE"),"FALSE")</f>
        <v>FALSE</v>
      </c>
      <c r="Z1957" s="1"/>
    </row>
    <row r="1958" spans="2:26" hidden="1" outlineLevel="1" x14ac:dyDescent="0.4">
      <c r="B1958" s="7" t="s">
        <v>134</v>
      </c>
      <c r="C1958" s="5">
        <v>7</v>
      </c>
      <c r="D1958" s="30"/>
      <c r="E1958" s="2" t="s">
        <v>392</v>
      </c>
      <c r="F1958" s="2" t="s">
        <v>102</v>
      </c>
      <c r="G1958" s="2" t="s">
        <v>103</v>
      </c>
      <c r="H1958" s="2">
        <v>225</v>
      </c>
      <c r="I1958" s="2">
        <v>207</v>
      </c>
      <c r="K1958" s="2">
        <v>3</v>
      </c>
      <c r="L1958" s="2" t="s">
        <v>136</v>
      </c>
      <c r="M1958" s="2" t="s">
        <v>476</v>
      </c>
      <c r="N1958" s="2" t="s">
        <v>479</v>
      </c>
      <c r="O1958" s="2" t="s">
        <v>520</v>
      </c>
      <c r="Q1958" s="1"/>
      <c r="S1958" s="5"/>
      <c r="T1958" s="41"/>
      <c r="U1958" s="8"/>
      <c r="V1958" s="2" t="s">
        <v>105</v>
      </c>
      <c r="W1958" s="2" t="s">
        <v>561</v>
      </c>
      <c r="X1958" s="45" t="str" cm="1">
        <f t="array" ref="X1958">IF(X1834="TRUE",IF(AND(C1958&lt;&gt;1,C1959:C1964="",S1958:U1964=""), "FALSE","TRUE"),"FALSE")</f>
        <v>FALSE</v>
      </c>
      <c r="Z1958" s="1"/>
    </row>
    <row r="1959" spans="2:26" hidden="1" outlineLevel="1" x14ac:dyDescent="0.4">
      <c r="B1959" s="7" t="s">
        <v>522</v>
      </c>
      <c r="C1959" s="8"/>
      <c r="D1959" s="31"/>
      <c r="E1959" s="2" t="s">
        <v>523</v>
      </c>
      <c r="F1959" s="2" t="s">
        <v>485</v>
      </c>
      <c r="G1959" s="2" t="s">
        <v>369</v>
      </c>
      <c r="H1959" s="2">
        <v>225</v>
      </c>
      <c r="I1959" s="2">
        <v>207</v>
      </c>
      <c r="K1959" s="2">
        <v>240</v>
      </c>
      <c r="L1959" s="2" t="s">
        <v>30</v>
      </c>
      <c r="M1959" s="2" t="s">
        <v>476</v>
      </c>
      <c r="N1959" s="2" t="s">
        <v>479</v>
      </c>
      <c r="O1959" s="2" t="s">
        <v>520</v>
      </c>
      <c r="Q1959" s="1"/>
      <c r="S1959" s="5"/>
      <c r="T1959" s="41"/>
      <c r="U1959" s="8"/>
      <c r="W1959" s="2" t="s">
        <v>465</v>
      </c>
      <c r="X1959" s="45" t="str" cm="1">
        <f t="array" ref="X1959">IF(X1834="TRUE",IF(AND(C1958&lt;&gt;1,C1959:C1964="",S1958:U1964=""), "FALSE","TRUE"),"FALSE")</f>
        <v>FALSE</v>
      </c>
      <c r="Z1959" s="1"/>
    </row>
    <row r="1960" spans="2:26" hidden="1" outlineLevel="1" x14ac:dyDescent="0.4">
      <c r="B1960" s="7" t="s">
        <v>524</v>
      </c>
      <c r="C1960" s="8"/>
      <c r="D1960" s="31"/>
      <c r="E1960" s="2" t="s">
        <v>525</v>
      </c>
      <c r="F1960" s="2" t="s">
        <v>114</v>
      </c>
      <c r="G1960" s="2" t="s">
        <v>115</v>
      </c>
      <c r="H1960" s="2">
        <v>225</v>
      </c>
      <c r="I1960" s="2">
        <v>207</v>
      </c>
      <c r="K1960" s="2">
        <v>120</v>
      </c>
      <c r="L1960" s="2" t="s">
        <v>30</v>
      </c>
      <c r="M1960" s="2" t="s">
        <v>476</v>
      </c>
      <c r="N1960" s="2" t="s">
        <v>479</v>
      </c>
      <c r="O1960" s="2" t="s">
        <v>520</v>
      </c>
      <c r="Q1960" s="1"/>
      <c r="S1960" s="5"/>
      <c r="T1960" s="41"/>
      <c r="U1960" s="8"/>
      <c r="W1960" s="2" t="s">
        <v>468</v>
      </c>
      <c r="X1960" s="45" t="str" cm="1">
        <f t="array" ref="X1960">IF(X1834="TRUE",IF(AND(C1958&lt;&gt;1,C1959:C1964="",S1958:U1964=""), "FALSE","TRUE"),"FALSE")</f>
        <v>FALSE</v>
      </c>
      <c r="Z1960" s="1"/>
    </row>
    <row r="1961" spans="2:26" hidden="1" outlineLevel="1" x14ac:dyDescent="0.4">
      <c r="B1961" s="7" t="s">
        <v>526</v>
      </c>
      <c r="C1961" s="8"/>
      <c r="D1961" s="31"/>
      <c r="E1961" s="2" t="s">
        <v>527</v>
      </c>
      <c r="F1961" s="2" t="str">
        <f>IF(OR($C$87="治験計画届", $C$87="治験計画変更届"), "^$","^.{1,120}$|^$")</f>
        <v>^.{1,120}$|^$</v>
      </c>
      <c r="G1961" s="2" t="str">
        <f>IF(F1961="^$", "入力しないでください","入力してください(120文字以内)")</f>
        <v>入力してください(120文字以内)</v>
      </c>
      <c r="H1961" s="2">
        <v>225</v>
      </c>
      <c r="I1961" s="2">
        <v>207</v>
      </c>
      <c r="K1961" s="2">
        <v>120</v>
      </c>
      <c r="L1961" s="2" t="s">
        <v>30</v>
      </c>
      <c r="M1961" s="2" t="s">
        <v>476</v>
      </c>
      <c r="N1961" s="2" t="s">
        <v>479</v>
      </c>
      <c r="O1961" s="2" t="s">
        <v>520</v>
      </c>
      <c r="Q1961" s="1"/>
      <c r="S1961" s="5"/>
      <c r="T1961" s="41"/>
      <c r="U1961" s="8"/>
      <c r="W1961" s="2" t="s">
        <v>468</v>
      </c>
      <c r="X1961" s="45" t="str" cm="1">
        <f t="array" ref="X1961">IF(X1834="TRUE",IF(AND(C1958&lt;&gt;1,C1959:C1964="",S1958:U1964=""), "FALSE","TRUE"),"FALSE")</f>
        <v>FALSE</v>
      </c>
      <c r="Z1961" s="1"/>
    </row>
    <row r="1962" spans="2:26" hidden="1" outlineLevel="1" x14ac:dyDescent="0.4">
      <c r="B1962" s="7" t="s">
        <v>528</v>
      </c>
      <c r="C1962" s="8"/>
      <c r="D1962" s="31"/>
      <c r="E1962" s="2" t="s">
        <v>529</v>
      </c>
      <c r="F1962" s="2" t="str">
        <f>IF(OR($C$87="治験計画届", $C$87="治験計画変更届"), "^$","^.{1,120}$|^$")</f>
        <v>^.{1,120}$|^$</v>
      </c>
      <c r="G1962" s="2" t="str">
        <f t="shared" ref="G1962:G1964" si="97">IF(F1962="^$", "入力しないでください","入力してください(120文字以内)")</f>
        <v>入力してください(120文字以内)</v>
      </c>
      <c r="H1962" s="2">
        <v>225</v>
      </c>
      <c r="I1962" s="2">
        <v>207</v>
      </c>
      <c r="K1962" s="2">
        <v>120</v>
      </c>
      <c r="L1962" s="2" t="s">
        <v>30</v>
      </c>
      <c r="M1962" s="2" t="s">
        <v>476</v>
      </c>
      <c r="N1962" s="2" t="s">
        <v>479</v>
      </c>
      <c r="O1962" s="2" t="s">
        <v>520</v>
      </c>
      <c r="Q1962" s="1"/>
      <c r="S1962" s="5"/>
      <c r="T1962" s="41"/>
      <c r="U1962" s="8"/>
      <c r="W1962" s="2" t="s">
        <v>468</v>
      </c>
      <c r="X1962" s="45" t="str" cm="1">
        <f t="array" ref="X1962">IF(X1834="TRUE",IF(AND(C1958&lt;&gt;1,C1959:C1964="",S1958:U1964=""), "FALSE","TRUE"),"FALSE")</f>
        <v>FALSE</v>
      </c>
      <c r="Z1962" s="1"/>
    </row>
    <row r="1963" spans="2:26" hidden="1" outlineLevel="1" x14ac:dyDescent="0.4">
      <c r="B1963" s="7" t="s">
        <v>530</v>
      </c>
      <c r="C1963" s="8"/>
      <c r="D1963" s="31"/>
      <c r="E1963" s="2" t="s">
        <v>566</v>
      </c>
      <c r="F1963" s="2" t="str">
        <f>IF(OR($C$87="治験計画届", $C$87="治験計画変更届"), "^$","^.{1,120}$|^$")</f>
        <v>^.{1,120}$|^$</v>
      </c>
      <c r="G1963" s="2" t="str">
        <f t="shared" si="97"/>
        <v>入力してください(120文字以内)</v>
      </c>
      <c r="H1963" s="2">
        <v>225</v>
      </c>
      <c r="I1963" s="2">
        <v>207</v>
      </c>
      <c r="K1963" s="2">
        <v>120</v>
      </c>
      <c r="L1963" s="2" t="s">
        <v>30</v>
      </c>
      <c r="M1963" s="2" t="s">
        <v>476</v>
      </c>
      <c r="N1963" s="2" t="s">
        <v>479</v>
      </c>
      <c r="O1963" s="2" t="s">
        <v>520</v>
      </c>
      <c r="Q1963" s="1"/>
      <c r="S1963" s="5"/>
      <c r="T1963" s="41"/>
      <c r="U1963" s="8"/>
      <c r="W1963" s="2" t="s">
        <v>468</v>
      </c>
      <c r="X1963" s="45" t="str" cm="1">
        <f t="array" ref="X1963">IF(X1834="TRUE",IF(AND(C1958&lt;&gt;1,C1959:C1964="",S1958:U1964=""), "FALSE","TRUE"),"FALSE")</f>
        <v>FALSE</v>
      </c>
      <c r="Z1963" s="1"/>
    </row>
    <row r="1964" spans="2:26" hidden="1" outlineLevel="1" x14ac:dyDescent="0.4">
      <c r="B1964" s="7" t="s">
        <v>532</v>
      </c>
      <c r="C1964" s="8"/>
      <c r="D1964" s="31"/>
      <c r="E1964" s="2" t="s">
        <v>533</v>
      </c>
      <c r="F1964" s="2" t="str">
        <f>IF(OR($C$87="治験計画届", $C$87="治験計画変更届"), "^$","^.{1,120}$|^$")</f>
        <v>^.{1,120}$|^$</v>
      </c>
      <c r="G1964" s="2" t="str">
        <f t="shared" si="97"/>
        <v>入力してください(120文字以内)</v>
      </c>
      <c r="H1964" s="2">
        <v>225</v>
      </c>
      <c r="I1964" s="2">
        <v>207</v>
      </c>
      <c r="K1964" s="2">
        <v>120</v>
      </c>
      <c r="L1964" s="2" t="s">
        <v>30</v>
      </c>
      <c r="M1964" s="2" t="s">
        <v>476</v>
      </c>
      <c r="N1964" s="2" t="s">
        <v>479</v>
      </c>
      <c r="O1964" s="2" t="s">
        <v>520</v>
      </c>
      <c r="Q1964" s="1"/>
      <c r="S1964" s="5"/>
      <c r="T1964" s="41"/>
      <c r="U1964" s="8"/>
      <c r="W1964" s="2" t="s">
        <v>468</v>
      </c>
      <c r="X1964" s="45" t="str" cm="1">
        <f t="array" ref="X1964">IF(X1834="TRUE",IF(AND(C1958&lt;&gt;1,C1959:C1964="",S1958:U1964=""), "FALSE","TRUE"),"FALSE")</f>
        <v>FALSE</v>
      </c>
      <c r="Z1964" s="1"/>
    </row>
    <row r="1965" spans="2:26" hidden="1" outlineLevel="1" x14ac:dyDescent="0.4">
      <c r="B1965" s="7" t="s">
        <v>134</v>
      </c>
      <c r="C1965" s="5">
        <v>8</v>
      </c>
      <c r="D1965" s="30"/>
      <c r="E1965" s="2" t="s">
        <v>392</v>
      </c>
      <c r="F1965" s="2" t="s">
        <v>102</v>
      </c>
      <c r="G1965" s="2" t="s">
        <v>103</v>
      </c>
      <c r="H1965" s="2">
        <v>225</v>
      </c>
      <c r="I1965" s="2">
        <v>207</v>
      </c>
      <c r="K1965" s="2">
        <v>3</v>
      </c>
      <c r="L1965" s="2" t="s">
        <v>136</v>
      </c>
      <c r="M1965" s="2" t="s">
        <v>476</v>
      </c>
      <c r="N1965" s="2" t="s">
        <v>479</v>
      </c>
      <c r="O1965" s="2" t="s">
        <v>520</v>
      </c>
      <c r="Q1965" s="1"/>
      <c r="S1965" s="5"/>
      <c r="T1965" s="41"/>
      <c r="U1965" s="8"/>
      <c r="V1965" s="2" t="s">
        <v>105</v>
      </c>
      <c r="W1965" s="2" t="s">
        <v>561</v>
      </c>
      <c r="X1965" s="45" t="str" cm="1">
        <f t="array" ref="X1965">IF(X1834="TRUE",IF(AND(C1965&lt;&gt;1,C1966:C1971="",S1965:U1971=""), "FALSE","TRUE"),"FALSE")</f>
        <v>FALSE</v>
      </c>
      <c r="Z1965" s="1"/>
    </row>
    <row r="1966" spans="2:26" hidden="1" outlineLevel="1" x14ac:dyDescent="0.4">
      <c r="B1966" s="7" t="s">
        <v>522</v>
      </c>
      <c r="C1966" s="8"/>
      <c r="D1966" s="31"/>
      <c r="E1966" s="2" t="s">
        <v>523</v>
      </c>
      <c r="F1966" s="2" t="s">
        <v>485</v>
      </c>
      <c r="G1966" s="2" t="s">
        <v>369</v>
      </c>
      <c r="H1966" s="2">
        <v>225</v>
      </c>
      <c r="I1966" s="2">
        <v>207</v>
      </c>
      <c r="K1966" s="2">
        <v>240</v>
      </c>
      <c r="L1966" s="2" t="s">
        <v>30</v>
      </c>
      <c r="M1966" s="2" t="s">
        <v>476</v>
      </c>
      <c r="N1966" s="2" t="s">
        <v>479</v>
      </c>
      <c r="O1966" s="2" t="s">
        <v>520</v>
      </c>
      <c r="Q1966" s="1"/>
      <c r="S1966" s="5"/>
      <c r="T1966" s="41"/>
      <c r="U1966" s="8"/>
      <c r="W1966" s="2" t="s">
        <v>465</v>
      </c>
      <c r="X1966" s="45" t="str" cm="1">
        <f t="array" ref="X1966">IF(X1834="TRUE",IF(AND(C1965&lt;&gt;1,C1966:C1971="",S1965:U1971=""), "FALSE","TRUE"),"FALSE")</f>
        <v>FALSE</v>
      </c>
      <c r="Z1966" s="1"/>
    </row>
    <row r="1967" spans="2:26" hidden="1" outlineLevel="1" x14ac:dyDescent="0.4">
      <c r="B1967" s="7" t="s">
        <v>524</v>
      </c>
      <c r="C1967" s="8"/>
      <c r="D1967" s="31"/>
      <c r="E1967" s="2" t="s">
        <v>525</v>
      </c>
      <c r="F1967" s="2" t="s">
        <v>114</v>
      </c>
      <c r="G1967" s="2" t="s">
        <v>115</v>
      </c>
      <c r="H1967" s="2">
        <v>225</v>
      </c>
      <c r="I1967" s="2">
        <v>207</v>
      </c>
      <c r="K1967" s="2">
        <v>120</v>
      </c>
      <c r="L1967" s="2" t="s">
        <v>30</v>
      </c>
      <c r="M1967" s="2" t="s">
        <v>476</v>
      </c>
      <c r="N1967" s="2" t="s">
        <v>479</v>
      </c>
      <c r="O1967" s="2" t="s">
        <v>520</v>
      </c>
      <c r="Q1967" s="1"/>
      <c r="S1967" s="5"/>
      <c r="T1967" s="41"/>
      <c r="U1967" s="8"/>
      <c r="W1967" s="2" t="s">
        <v>468</v>
      </c>
      <c r="X1967" s="45" t="str" cm="1">
        <f t="array" ref="X1967">IF(X1834="TRUE",IF(AND(C1965&lt;&gt;1,C1966:C1971="",S1965:U1971=""), "FALSE","TRUE"),"FALSE")</f>
        <v>FALSE</v>
      </c>
      <c r="Z1967" s="1"/>
    </row>
    <row r="1968" spans="2:26" hidden="1" outlineLevel="1" x14ac:dyDescent="0.4">
      <c r="B1968" s="7" t="s">
        <v>526</v>
      </c>
      <c r="C1968" s="8"/>
      <c r="D1968" s="31"/>
      <c r="E1968" s="2" t="s">
        <v>527</v>
      </c>
      <c r="F1968" s="2" t="str">
        <f>IF(OR($C$87="治験計画届", $C$87="治験計画変更届"), "^$","^.{1,120}$|^$")</f>
        <v>^.{1,120}$|^$</v>
      </c>
      <c r="G1968" s="2" t="str">
        <f>IF(F1968="^$", "入力しないでください","入力してください(120文字以内)")</f>
        <v>入力してください(120文字以内)</v>
      </c>
      <c r="H1968" s="2">
        <v>225</v>
      </c>
      <c r="I1968" s="2">
        <v>207</v>
      </c>
      <c r="K1968" s="2">
        <v>120</v>
      </c>
      <c r="L1968" s="2" t="s">
        <v>30</v>
      </c>
      <c r="M1968" s="2" t="s">
        <v>476</v>
      </c>
      <c r="N1968" s="2" t="s">
        <v>479</v>
      </c>
      <c r="O1968" s="2" t="s">
        <v>520</v>
      </c>
      <c r="Q1968" s="1"/>
      <c r="S1968" s="5"/>
      <c r="T1968" s="41"/>
      <c r="U1968" s="8"/>
      <c r="W1968" s="2" t="s">
        <v>468</v>
      </c>
      <c r="X1968" s="45" t="str" cm="1">
        <f t="array" ref="X1968">IF(X1834="TRUE",IF(AND(C1965&lt;&gt;1,C1966:C1971="",S1965:U1971=""), "FALSE","TRUE"),"FALSE")</f>
        <v>FALSE</v>
      </c>
      <c r="Z1968" s="1"/>
    </row>
    <row r="1969" spans="2:26" hidden="1" outlineLevel="1" x14ac:dyDescent="0.4">
      <c r="B1969" s="7" t="s">
        <v>528</v>
      </c>
      <c r="C1969" s="8"/>
      <c r="D1969" s="31"/>
      <c r="E1969" s="2" t="s">
        <v>529</v>
      </c>
      <c r="F1969" s="2" t="str">
        <f>IF(OR($C$87="治験計画届", $C$87="治験計画変更届"), "^$","^.{1,120}$|^$")</f>
        <v>^.{1,120}$|^$</v>
      </c>
      <c r="G1969" s="2" t="str">
        <f t="shared" ref="G1969:G1971" si="98">IF(F1969="^$", "入力しないでください","入力してください(120文字以内)")</f>
        <v>入力してください(120文字以内)</v>
      </c>
      <c r="H1969" s="2">
        <v>225</v>
      </c>
      <c r="I1969" s="2">
        <v>207</v>
      </c>
      <c r="K1969" s="2">
        <v>120</v>
      </c>
      <c r="L1969" s="2" t="s">
        <v>30</v>
      </c>
      <c r="M1969" s="2" t="s">
        <v>476</v>
      </c>
      <c r="N1969" s="2" t="s">
        <v>479</v>
      </c>
      <c r="O1969" s="2" t="s">
        <v>520</v>
      </c>
      <c r="Q1969" s="1"/>
      <c r="S1969" s="5"/>
      <c r="T1969" s="41"/>
      <c r="U1969" s="8"/>
      <c r="W1969" s="2" t="s">
        <v>468</v>
      </c>
      <c r="X1969" s="45" t="str" cm="1">
        <f t="array" ref="X1969">IF(X1834="TRUE",IF(AND(C1965&lt;&gt;1,C1966:C1971="",S1965:U1971=""), "FALSE","TRUE"),"FALSE")</f>
        <v>FALSE</v>
      </c>
      <c r="Z1969" s="1"/>
    </row>
    <row r="1970" spans="2:26" hidden="1" outlineLevel="1" x14ac:dyDescent="0.4">
      <c r="B1970" s="7" t="s">
        <v>530</v>
      </c>
      <c r="C1970" s="8"/>
      <c r="D1970" s="31"/>
      <c r="E1970" s="2" t="s">
        <v>566</v>
      </c>
      <c r="F1970" s="2" t="str">
        <f>IF(OR($C$87="治験計画届", $C$87="治験計画変更届"), "^$","^.{1,120}$|^$")</f>
        <v>^.{1,120}$|^$</v>
      </c>
      <c r="G1970" s="2" t="str">
        <f t="shared" si="98"/>
        <v>入力してください(120文字以内)</v>
      </c>
      <c r="H1970" s="2">
        <v>225</v>
      </c>
      <c r="I1970" s="2">
        <v>207</v>
      </c>
      <c r="K1970" s="2">
        <v>120</v>
      </c>
      <c r="L1970" s="2" t="s">
        <v>30</v>
      </c>
      <c r="M1970" s="2" t="s">
        <v>476</v>
      </c>
      <c r="N1970" s="2" t="s">
        <v>479</v>
      </c>
      <c r="O1970" s="2" t="s">
        <v>520</v>
      </c>
      <c r="Q1970" s="1"/>
      <c r="S1970" s="5"/>
      <c r="T1970" s="41"/>
      <c r="U1970" s="8"/>
      <c r="W1970" s="2" t="s">
        <v>468</v>
      </c>
      <c r="X1970" s="45" t="str" cm="1">
        <f t="array" ref="X1970">IF(X1834="TRUE",IF(AND(C1965&lt;&gt;1,C1966:C1971="",S1965:U1971=""), "FALSE","TRUE"),"FALSE")</f>
        <v>FALSE</v>
      </c>
      <c r="Z1970" s="1"/>
    </row>
    <row r="1971" spans="2:26" hidden="1" outlineLevel="1" x14ac:dyDescent="0.4">
      <c r="B1971" s="7" t="s">
        <v>532</v>
      </c>
      <c r="C1971" s="8"/>
      <c r="D1971" s="31"/>
      <c r="E1971" s="2" t="s">
        <v>533</v>
      </c>
      <c r="F1971" s="2" t="str">
        <f>IF(OR($C$87="治験計画届", $C$87="治験計画変更届"), "^$","^.{1,120}$|^$")</f>
        <v>^.{1,120}$|^$</v>
      </c>
      <c r="G1971" s="2" t="str">
        <f t="shared" si="98"/>
        <v>入力してください(120文字以内)</v>
      </c>
      <c r="H1971" s="2">
        <v>225</v>
      </c>
      <c r="I1971" s="2">
        <v>207</v>
      </c>
      <c r="K1971" s="2">
        <v>120</v>
      </c>
      <c r="L1971" s="2" t="s">
        <v>30</v>
      </c>
      <c r="M1971" s="2" t="s">
        <v>476</v>
      </c>
      <c r="N1971" s="2" t="s">
        <v>479</v>
      </c>
      <c r="O1971" s="2" t="s">
        <v>520</v>
      </c>
      <c r="Q1971" s="1"/>
      <c r="S1971" s="5"/>
      <c r="T1971" s="41"/>
      <c r="U1971" s="8"/>
      <c r="W1971" s="2" t="s">
        <v>468</v>
      </c>
      <c r="X1971" s="45" t="str" cm="1">
        <f t="array" ref="X1971">IF(X1834="TRUE",IF(AND(C1965&lt;&gt;1,C1966:C1971="",S1965:U1971=""), "FALSE","TRUE"),"FALSE")</f>
        <v>FALSE</v>
      </c>
      <c r="Z1971" s="1"/>
    </row>
    <row r="1972" spans="2:26" hidden="1" outlineLevel="1" x14ac:dyDescent="0.4">
      <c r="B1972" s="7" t="s">
        <v>134</v>
      </c>
      <c r="C1972" s="5">
        <v>9</v>
      </c>
      <c r="D1972" s="30"/>
      <c r="E1972" s="2" t="s">
        <v>392</v>
      </c>
      <c r="F1972" s="2" t="s">
        <v>102</v>
      </c>
      <c r="G1972" s="2" t="s">
        <v>103</v>
      </c>
      <c r="H1972" s="2">
        <v>225</v>
      </c>
      <c r="I1972" s="2">
        <v>207</v>
      </c>
      <c r="K1972" s="2">
        <v>3</v>
      </c>
      <c r="L1972" s="2" t="s">
        <v>136</v>
      </c>
      <c r="M1972" s="2" t="s">
        <v>476</v>
      </c>
      <c r="N1972" s="2" t="s">
        <v>479</v>
      </c>
      <c r="O1972" s="2" t="s">
        <v>520</v>
      </c>
      <c r="Q1972" s="1"/>
      <c r="S1972" s="5"/>
      <c r="T1972" s="41"/>
      <c r="U1972" s="8"/>
      <c r="V1972" s="2" t="s">
        <v>105</v>
      </c>
      <c r="W1972" s="2" t="s">
        <v>561</v>
      </c>
      <c r="X1972" s="45" t="str" cm="1">
        <f t="array" ref="X1972">IF(X1834="TRUE",IF(AND(C1972&lt;&gt;1,C1973:C1978="",S1972:U1978=""), "FALSE","TRUE"),"FALSE")</f>
        <v>FALSE</v>
      </c>
      <c r="Z1972" s="1"/>
    </row>
    <row r="1973" spans="2:26" hidden="1" outlineLevel="1" x14ac:dyDescent="0.4">
      <c r="B1973" s="7" t="s">
        <v>522</v>
      </c>
      <c r="C1973" s="8"/>
      <c r="D1973" s="31"/>
      <c r="E1973" s="2" t="s">
        <v>523</v>
      </c>
      <c r="F1973" s="2" t="s">
        <v>485</v>
      </c>
      <c r="G1973" s="2" t="s">
        <v>369</v>
      </c>
      <c r="H1973" s="2">
        <v>225</v>
      </c>
      <c r="I1973" s="2">
        <v>207</v>
      </c>
      <c r="K1973" s="2">
        <v>240</v>
      </c>
      <c r="L1973" s="2" t="s">
        <v>30</v>
      </c>
      <c r="M1973" s="2" t="s">
        <v>476</v>
      </c>
      <c r="N1973" s="2" t="s">
        <v>479</v>
      </c>
      <c r="O1973" s="2" t="s">
        <v>520</v>
      </c>
      <c r="Q1973" s="1"/>
      <c r="S1973" s="5"/>
      <c r="T1973" s="41"/>
      <c r="U1973" s="8"/>
      <c r="W1973" s="2" t="s">
        <v>465</v>
      </c>
      <c r="X1973" s="45" t="str" cm="1">
        <f t="array" ref="X1973">IF(X1834="TRUE",IF(AND(C1972&lt;&gt;1,C1973:C1978="",S1972:U1978=""), "FALSE","TRUE"),"FALSE")</f>
        <v>FALSE</v>
      </c>
      <c r="Z1973" s="1"/>
    </row>
    <row r="1974" spans="2:26" hidden="1" outlineLevel="1" x14ac:dyDescent="0.4">
      <c r="B1974" s="7" t="s">
        <v>524</v>
      </c>
      <c r="C1974" s="8"/>
      <c r="D1974" s="31"/>
      <c r="E1974" s="2" t="s">
        <v>525</v>
      </c>
      <c r="F1974" s="2" t="s">
        <v>114</v>
      </c>
      <c r="G1974" s="2" t="s">
        <v>115</v>
      </c>
      <c r="H1974" s="2">
        <v>225</v>
      </c>
      <c r="I1974" s="2">
        <v>207</v>
      </c>
      <c r="K1974" s="2">
        <v>120</v>
      </c>
      <c r="L1974" s="2" t="s">
        <v>30</v>
      </c>
      <c r="M1974" s="2" t="s">
        <v>476</v>
      </c>
      <c r="N1974" s="2" t="s">
        <v>479</v>
      </c>
      <c r="O1974" s="2" t="s">
        <v>520</v>
      </c>
      <c r="Q1974" s="1"/>
      <c r="S1974" s="5"/>
      <c r="T1974" s="41"/>
      <c r="U1974" s="8"/>
      <c r="W1974" s="2" t="s">
        <v>468</v>
      </c>
      <c r="X1974" s="45" t="str" cm="1">
        <f t="array" ref="X1974">IF(X1834="TRUE",IF(AND(C1972&lt;&gt;1,C1973:C1978="",S1972:U1978=""), "FALSE","TRUE"),"FALSE")</f>
        <v>FALSE</v>
      </c>
      <c r="Z1974" s="1"/>
    </row>
    <row r="1975" spans="2:26" hidden="1" outlineLevel="1" x14ac:dyDescent="0.4">
      <c r="B1975" s="7" t="s">
        <v>526</v>
      </c>
      <c r="C1975" s="8"/>
      <c r="D1975" s="31"/>
      <c r="E1975" s="2" t="s">
        <v>527</v>
      </c>
      <c r="F1975" s="2" t="str">
        <f>IF(OR($C$87="治験計画届", $C$87="治験計画変更届"), "^$","^.{1,120}$|^$")</f>
        <v>^.{1,120}$|^$</v>
      </c>
      <c r="G1975" s="2" t="str">
        <f>IF(F1975="^$", "入力しないでください","入力してください(120文字以内)")</f>
        <v>入力してください(120文字以内)</v>
      </c>
      <c r="H1975" s="2">
        <v>225</v>
      </c>
      <c r="I1975" s="2">
        <v>207</v>
      </c>
      <c r="K1975" s="2">
        <v>120</v>
      </c>
      <c r="L1975" s="2" t="s">
        <v>30</v>
      </c>
      <c r="M1975" s="2" t="s">
        <v>476</v>
      </c>
      <c r="N1975" s="2" t="s">
        <v>479</v>
      </c>
      <c r="O1975" s="2" t="s">
        <v>520</v>
      </c>
      <c r="Q1975" s="1"/>
      <c r="S1975" s="5"/>
      <c r="T1975" s="41"/>
      <c r="U1975" s="8"/>
      <c r="W1975" s="2" t="s">
        <v>468</v>
      </c>
      <c r="X1975" s="45" t="str" cm="1">
        <f t="array" ref="X1975">IF(X1834="TRUE",IF(AND(C1972&lt;&gt;1,C1973:C1978="",S1972:U1978=""), "FALSE","TRUE"),"FALSE")</f>
        <v>FALSE</v>
      </c>
      <c r="Z1975" s="1"/>
    </row>
    <row r="1976" spans="2:26" hidden="1" outlineLevel="1" x14ac:dyDescent="0.4">
      <c r="B1976" s="7" t="s">
        <v>528</v>
      </c>
      <c r="C1976" s="8"/>
      <c r="D1976" s="31"/>
      <c r="E1976" s="2" t="s">
        <v>529</v>
      </c>
      <c r="F1976" s="2" t="str">
        <f>IF(OR($C$87="治験計画届", $C$87="治験計画変更届"), "^$","^.{1,120}$|^$")</f>
        <v>^.{1,120}$|^$</v>
      </c>
      <c r="G1976" s="2" t="str">
        <f t="shared" ref="G1976:G1978" si="99">IF(F1976="^$", "入力しないでください","入力してください(120文字以内)")</f>
        <v>入力してください(120文字以内)</v>
      </c>
      <c r="H1976" s="2">
        <v>225</v>
      </c>
      <c r="I1976" s="2">
        <v>207</v>
      </c>
      <c r="K1976" s="2">
        <v>120</v>
      </c>
      <c r="L1976" s="2" t="s">
        <v>30</v>
      </c>
      <c r="M1976" s="2" t="s">
        <v>476</v>
      </c>
      <c r="N1976" s="2" t="s">
        <v>479</v>
      </c>
      <c r="O1976" s="2" t="s">
        <v>520</v>
      </c>
      <c r="Q1976" s="1"/>
      <c r="S1976" s="5"/>
      <c r="T1976" s="41"/>
      <c r="U1976" s="8"/>
      <c r="W1976" s="2" t="s">
        <v>468</v>
      </c>
      <c r="X1976" s="45" t="str" cm="1">
        <f t="array" ref="X1976">IF(X1834="TRUE",IF(AND(C1972&lt;&gt;1,C1973:C1978="",S1972:U1978=""), "FALSE","TRUE"),"FALSE")</f>
        <v>FALSE</v>
      </c>
      <c r="Z1976" s="1"/>
    </row>
    <row r="1977" spans="2:26" hidden="1" outlineLevel="1" x14ac:dyDescent="0.4">
      <c r="B1977" s="7" t="s">
        <v>530</v>
      </c>
      <c r="C1977" s="8"/>
      <c r="D1977" s="31"/>
      <c r="E1977" s="2" t="s">
        <v>566</v>
      </c>
      <c r="F1977" s="2" t="str">
        <f>IF(OR($C$87="治験計画届", $C$87="治験計画変更届"), "^$","^.{1,120}$|^$")</f>
        <v>^.{1,120}$|^$</v>
      </c>
      <c r="G1977" s="2" t="str">
        <f t="shared" si="99"/>
        <v>入力してください(120文字以内)</v>
      </c>
      <c r="H1977" s="2">
        <v>225</v>
      </c>
      <c r="I1977" s="2">
        <v>207</v>
      </c>
      <c r="K1977" s="2">
        <v>120</v>
      </c>
      <c r="L1977" s="2" t="s">
        <v>30</v>
      </c>
      <c r="M1977" s="2" t="s">
        <v>476</v>
      </c>
      <c r="N1977" s="2" t="s">
        <v>479</v>
      </c>
      <c r="O1977" s="2" t="s">
        <v>520</v>
      </c>
      <c r="Q1977" s="1"/>
      <c r="S1977" s="5"/>
      <c r="T1977" s="41"/>
      <c r="U1977" s="8"/>
      <c r="W1977" s="2" t="s">
        <v>468</v>
      </c>
      <c r="X1977" s="45" t="str" cm="1">
        <f t="array" ref="X1977">IF(X1834="TRUE",IF(AND(C1972&lt;&gt;1,C1973:C1978="",S1972:U1978=""), "FALSE","TRUE"),"FALSE")</f>
        <v>FALSE</v>
      </c>
      <c r="Z1977" s="1"/>
    </row>
    <row r="1978" spans="2:26" hidden="1" outlineLevel="1" x14ac:dyDescent="0.4">
      <c r="B1978" s="7" t="s">
        <v>532</v>
      </c>
      <c r="C1978" s="8"/>
      <c r="D1978" s="31"/>
      <c r="E1978" s="2" t="s">
        <v>533</v>
      </c>
      <c r="F1978" s="2" t="str">
        <f>IF(OR($C$87="治験計画届", $C$87="治験計画変更届"), "^$","^.{1,120}$|^$")</f>
        <v>^.{1,120}$|^$</v>
      </c>
      <c r="G1978" s="2" t="str">
        <f t="shared" si="99"/>
        <v>入力してください(120文字以内)</v>
      </c>
      <c r="H1978" s="2">
        <v>225</v>
      </c>
      <c r="I1978" s="2">
        <v>207</v>
      </c>
      <c r="K1978" s="2">
        <v>120</v>
      </c>
      <c r="L1978" s="2" t="s">
        <v>30</v>
      </c>
      <c r="M1978" s="2" t="s">
        <v>476</v>
      </c>
      <c r="N1978" s="2" t="s">
        <v>479</v>
      </c>
      <c r="O1978" s="2" t="s">
        <v>520</v>
      </c>
      <c r="Q1978" s="1"/>
      <c r="S1978" s="5"/>
      <c r="T1978" s="41"/>
      <c r="U1978" s="8"/>
      <c r="W1978" s="2" t="s">
        <v>468</v>
      </c>
      <c r="X1978" s="45" t="str" cm="1">
        <f t="array" ref="X1978">IF(X1834="TRUE",IF(AND(C1972&lt;&gt;1,C1973:C1978="",S1972:U1978=""), "FALSE","TRUE"),"FALSE")</f>
        <v>FALSE</v>
      </c>
      <c r="Z1978" s="1"/>
    </row>
    <row r="1979" spans="2:26" hidden="1" outlineLevel="1" x14ac:dyDescent="0.4">
      <c r="B1979" s="7" t="s">
        <v>134</v>
      </c>
      <c r="C1979" s="5">
        <v>10</v>
      </c>
      <c r="D1979" s="30"/>
      <c r="E1979" s="2" t="s">
        <v>392</v>
      </c>
      <c r="F1979" s="2" t="s">
        <v>102</v>
      </c>
      <c r="G1979" s="2" t="s">
        <v>103</v>
      </c>
      <c r="H1979" s="2">
        <v>225</v>
      </c>
      <c r="I1979" s="2">
        <v>207</v>
      </c>
      <c r="K1979" s="2">
        <v>3</v>
      </c>
      <c r="L1979" s="2" t="s">
        <v>136</v>
      </c>
      <c r="M1979" s="2" t="s">
        <v>476</v>
      </c>
      <c r="N1979" s="2" t="s">
        <v>479</v>
      </c>
      <c r="O1979" s="2" t="s">
        <v>520</v>
      </c>
      <c r="Q1979" s="1"/>
      <c r="S1979" s="5"/>
      <c r="T1979" s="41"/>
      <c r="U1979" s="8"/>
      <c r="V1979" s="2" t="s">
        <v>105</v>
      </c>
      <c r="W1979" s="2" t="s">
        <v>561</v>
      </c>
      <c r="X1979" s="45" t="str" cm="1">
        <f t="array" ref="X1979">IF(X1834="TRUE",IF(AND(C1979&lt;&gt;1,C1980:C1985="",S1979:U1985=""), "FALSE","TRUE"),"FALSE")</f>
        <v>FALSE</v>
      </c>
      <c r="Z1979" s="1"/>
    </row>
    <row r="1980" spans="2:26" hidden="1" outlineLevel="1" x14ac:dyDescent="0.4">
      <c r="B1980" s="7" t="s">
        <v>522</v>
      </c>
      <c r="C1980" s="8"/>
      <c r="D1980" s="31"/>
      <c r="E1980" s="2" t="s">
        <v>523</v>
      </c>
      <c r="F1980" s="2" t="s">
        <v>485</v>
      </c>
      <c r="G1980" s="2" t="s">
        <v>369</v>
      </c>
      <c r="H1980" s="2">
        <v>225</v>
      </c>
      <c r="I1980" s="2">
        <v>207</v>
      </c>
      <c r="K1980" s="2">
        <v>240</v>
      </c>
      <c r="L1980" s="2" t="s">
        <v>30</v>
      </c>
      <c r="M1980" s="2" t="s">
        <v>476</v>
      </c>
      <c r="N1980" s="2" t="s">
        <v>479</v>
      </c>
      <c r="O1980" s="2" t="s">
        <v>520</v>
      </c>
      <c r="Q1980" s="1"/>
      <c r="S1980" s="5"/>
      <c r="T1980" s="41"/>
      <c r="U1980" s="8"/>
      <c r="W1980" s="2" t="s">
        <v>465</v>
      </c>
      <c r="X1980" s="45" t="str" cm="1">
        <f t="array" ref="X1980">IF(X1834="TRUE",IF(AND(C1979&lt;&gt;1,C1980:C1985="",S1979:U1985=""), "FALSE","TRUE"),"FALSE")</f>
        <v>FALSE</v>
      </c>
      <c r="Z1980" s="1"/>
    </row>
    <row r="1981" spans="2:26" hidden="1" outlineLevel="1" x14ac:dyDescent="0.4">
      <c r="B1981" s="7" t="s">
        <v>524</v>
      </c>
      <c r="C1981" s="8"/>
      <c r="D1981" s="31"/>
      <c r="E1981" s="2" t="s">
        <v>525</v>
      </c>
      <c r="F1981" s="2" t="s">
        <v>114</v>
      </c>
      <c r="G1981" s="2" t="s">
        <v>115</v>
      </c>
      <c r="H1981" s="2">
        <v>225</v>
      </c>
      <c r="I1981" s="2">
        <v>207</v>
      </c>
      <c r="K1981" s="2">
        <v>120</v>
      </c>
      <c r="L1981" s="2" t="s">
        <v>30</v>
      </c>
      <c r="M1981" s="2" t="s">
        <v>476</v>
      </c>
      <c r="N1981" s="2" t="s">
        <v>479</v>
      </c>
      <c r="O1981" s="2" t="s">
        <v>520</v>
      </c>
      <c r="Q1981" s="1"/>
      <c r="S1981" s="5"/>
      <c r="T1981" s="41"/>
      <c r="U1981" s="8"/>
      <c r="W1981" s="2" t="s">
        <v>468</v>
      </c>
      <c r="X1981" s="45" t="str" cm="1">
        <f t="array" ref="X1981">IF(X1834="TRUE",IF(AND(C1979&lt;&gt;1,C1980:C1985="",S1979:U1985=""), "FALSE","TRUE"),"FALSE")</f>
        <v>FALSE</v>
      </c>
      <c r="Z1981" s="1"/>
    </row>
    <row r="1982" spans="2:26" hidden="1" outlineLevel="1" x14ac:dyDescent="0.4">
      <c r="B1982" s="7" t="s">
        <v>526</v>
      </c>
      <c r="C1982" s="8"/>
      <c r="D1982" s="31"/>
      <c r="E1982" s="2" t="s">
        <v>527</v>
      </c>
      <c r="F1982" s="2" t="str">
        <f>IF(OR($C$87="治験計画届", $C$87="治験計画変更届"), "^$","^.{1,120}$|^$")</f>
        <v>^.{1,120}$|^$</v>
      </c>
      <c r="G1982" s="2" t="str">
        <f>IF(F1982="^$", "入力しないでください","入力してください(120文字以内)")</f>
        <v>入力してください(120文字以内)</v>
      </c>
      <c r="H1982" s="2">
        <v>225</v>
      </c>
      <c r="I1982" s="2">
        <v>207</v>
      </c>
      <c r="K1982" s="2">
        <v>120</v>
      </c>
      <c r="L1982" s="2" t="s">
        <v>30</v>
      </c>
      <c r="M1982" s="2" t="s">
        <v>476</v>
      </c>
      <c r="N1982" s="2" t="s">
        <v>479</v>
      </c>
      <c r="O1982" s="2" t="s">
        <v>520</v>
      </c>
      <c r="Q1982" s="1"/>
      <c r="S1982" s="5"/>
      <c r="T1982" s="41"/>
      <c r="U1982" s="8"/>
      <c r="W1982" s="2" t="s">
        <v>468</v>
      </c>
      <c r="X1982" s="45" t="str" cm="1">
        <f t="array" ref="X1982">IF(X1834="TRUE",IF(AND(C1979&lt;&gt;1,C1980:C1985="",S1979:U1985=""), "FALSE","TRUE"),"FALSE")</f>
        <v>FALSE</v>
      </c>
      <c r="Z1982" s="1"/>
    </row>
    <row r="1983" spans="2:26" hidden="1" outlineLevel="1" x14ac:dyDescent="0.4">
      <c r="B1983" s="7" t="s">
        <v>528</v>
      </c>
      <c r="C1983" s="8"/>
      <c r="D1983" s="31"/>
      <c r="E1983" s="2" t="s">
        <v>529</v>
      </c>
      <c r="F1983" s="2" t="str">
        <f>IF(OR($C$87="治験計画届", $C$87="治験計画変更届"), "^$","^.{1,120}$|^$")</f>
        <v>^.{1,120}$|^$</v>
      </c>
      <c r="G1983" s="2" t="str">
        <f t="shared" ref="G1983:G1985" si="100">IF(F1983="^$", "入力しないでください","入力してください(120文字以内)")</f>
        <v>入力してください(120文字以内)</v>
      </c>
      <c r="H1983" s="2">
        <v>225</v>
      </c>
      <c r="I1983" s="2">
        <v>207</v>
      </c>
      <c r="K1983" s="2">
        <v>120</v>
      </c>
      <c r="L1983" s="2" t="s">
        <v>30</v>
      </c>
      <c r="M1983" s="2" t="s">
        <v>476</v>
      </c>
      <c r="N1983" s="2" t="s">
        <v>479</v>
      </c>
      <c r="O1983" s="2" t="s">
        <v>520</v>
      </c>
      <c r="Q1983" s="1"/>
      <c r="S1983" s="5"/>
      <c r="T1983" s="41"/>
      <c r="U1983" s="8"/>
      <c r="W1983" s="2" t="s">
        <v>468</v>
      </c>
      <c r="X1983" s="45" t="str" cm="1">
        <f t="array" ref="X1983">IF(X1834="TRUE",IF(AND(C1979&lt;&gt;1,C1980:C1985="",S1979:U1985=""), "FALSE","TRUE"),"FALSE")</f>
        <v>FALSE</v>
      </c>
      <c r="Z1983" s="1"/>
    </row>
    <row r="1984" spans="2:26" hidden="1" outlineLevel="1" x14ac:dyDescent="0.4">
      <c r="B1984" s="7" t="s">
        <v>530</v>
      </c>
      <c r="C1984" s="8"/>
      <c r="D1984" s="31"/>
      <c r="E1984" s="2" t="s">
        <v>566</v>
      </c>
      <c r="F1984" s="2" t="str">
        <f>IF(OR($C$87="治験計画届", $C$87="治験計画変更届"), "^$","^.{1,120}$|^$")</f>
        <v>^.{1,120}$|^$</v>
      </c>
      <c r="G1984" s="2" t="str">
        <f t="shared" si="100"/>
        <v>入力してください(120文字以内)</v>
      </c>
      <c r="H1984" s="2">
        <v>225</v>
      </c>
      <c r="I1984" s="2">
        <v>207</v>
      </c>
      <c r="K1984" s="2">
        <v>120</v>
      </c>
      <c r="L1984" s="2" t="s">
        <v>30</v>
      </c>
      <c r="M1984" s="2" t="s">
        <v>476</v>
      </c>
      <c r="N1984" s="2" t="s">
        <v>479</v>
      </c>
      <c r="O1984" s="2" t="s">
        <v>520</v>
      </c>
      <c r="Q1984" s="1"/>
      <c r="S1984" s="5"/>
      <c r="T1984" s="41"/>
      <c r="U1984" s="8"/>
      <c r="W1984" s="2" t="s">
        <v>468</v>
      </c>
      <c r="X1984" s="45" t="str" cm="1">
        <f t="array" ref="X1984">IF(X1834="TRUE",IF(AND(C1979&lt;&gt;1,C1980:C1985="",S1979:U1985=""), "FALSE","TRUE"),"FALSE")</f>
        <v>FALSE</v>
      </c>
      <c r="Z1984" s="1"/>
    </row>
    <row r="1985" spans="2:26" hidden="1" outlineLevel="1" x14ac:dyDescent="0.4">
      <c r="B1985" s="7" t="s">
        <v>532</v>
      </c>
      <c r="C1985" s="8"/>
      <c r="D1985" s="31"/>
      <c r="E1985" s="2" t="s">
        <v>533</v>
      </c>
      <c r="F1985" s="2" t="str">
        <f>IF(OR($C$87="治験計画届", $C$87="治験計画変更届"), "^$","^.{1,120}$|^$")</f>
        <v>^.{1,120}$|^$</v>
      </c>
      <c r="G1985" s="2" t="str">
        <f t="shared" si="100"/>
        <v>入力してください(120文字以内)</v>
      </c>
      <c r="H1985" s="2">
        <v>225</v>
      </c>
      <c r="I1985" s="2">
        <v>207</v>
      </c>
      <c r="K1985" s="2">
        <v>120</v>
      </c>
      <c r="L1985" s="2" t="s">
        <v>30</v>
      </c>
      <c r="M1985" s="2" t="s">
        <v>476</v>
      </c>
      <c r="N1985" s="2" t="s">
        <v>479</v>
      </c>
      <c r="O1985" s="2" t="s">
        <v>520</v>
      </c>
      <c r="Q1985" s="1"/>
      <c r="S1985" s="5"/>
      <c r="T1985" s="41"/>
      <c r="U1985" s="8"/>
      <c r="W1985" s="2" t="s">
        <v>468</v>
      </c>
      <c r="X1985" s="45" t="str" cm="1">
        <f t="array" ref="X1985">IF(X1834="TRUE",IF(AND(C1979&lt;&gt;1,C1980:C1985="",S1979:U1985=""), "FALSE","TRUE"),"FALSE")</f>
        <v>FALSE</v>
      </c>
      <c r="Z1985" s="1"/>
    </row>
    <row r="1986" spans="2:26" hidden="1" outlineLevel="1" x14ac:dyDescent="0.4">
      <c r="B1986" s="7" t="s">
        <v>134</v>
      </c>
      <c r="C1986" s="5">
        <v>11</v>
      </c>
      <c r="D1986" s="30"/>
      <c r="E1986" s="2" t="s">
        <v>392</v>
      </c>
      <c r="F1986" s="2" t="s">
        <v>102</v>
      </c>
      <c r="G1986" s="2" t="s">
        <v>103</v>
      </c>
      <c r="H1986" s="2">
        <v>225</v>
      </c>
      <c r="I1986" s="2">
        <v>207</v>
      </c>
      <c r="K1986" s="2">
        <v>3</v>
      </c>
      <c r="L1986" s="2" t="s">
        <v>136</v>
      </c>
      <c r="M1986" s="2" t="s">
        <v>476</v>
      </c>
      <c r="N1986" s="2" t="s">
        <v>479</v>
      </c>
      <c r="O1986" s="2" t="s">
        <v>520</v>
      </c>
      <c r="Q1986" s="1"/>
      <c r="S1986" s="5"/>
      <c r="T1986" s="41"/>
      <c r="U1986" s="8"/>
      <c r="V1986" s="2" t="s">
        <v>105</v>
      </c>
      <c r="W1986" s="2" t="s">
        <v>561</v>
      </c>
      <c r="X1986" s="45" t="str" cm="1">
        <f t="array" ref="X1986">IF(X1834="TRUE",IF(AND(C1986&lt;&gt;1,C1987:C1992="",S1986:U1992=""), "FALSE","TRUE"),"FALSE")</f>
        <v>FALSE</v>
      </c>
      <c r="Z1986" s="1"/>
    </row>
    <row r="1987" spans="2:26" hidden="1" outlineLevel="1" x14ac:dyDescent="0.4">
      <c r="B1987" s="7" t="s">
        <v>522</v>
      </c>
      <c r="C1987" s="8"/>
      <c r="D1987" s="31"/>
      <c r="E1987" s="2" t="s">
        <v>523</v>
      </c>
      <c r="F1987" s="2" t="s">
        <v>485</v>
      </c>
      <c r="G1987" s="2" t="s">
        <v>369</v>
      </c>
      <c r="H1987" s="2">
        <v>225</v>
      </c>
      <c r="I1987" s="2">
        <v>207</v>
      </c>
      <c r="K1987" s="2">
        <v>240</v>
      </c>
      <c r="L1987" s="2" t="s">
        <v>30</v>
      </c>
      <c r="M1987" s="2" t="s">
        <v>476</v>
      </c>
      <c r="N1987" s="2" t="s">
        <v>479</v>
      </c>
      <c r="O1987" s="2" t="s">
        <v>520</v>
      </c>
      <c r="Q1987" s="1"/>
      <c r="S1987" s="5"/>
      <c r="T1987" s="41"/>
      <c r="U1987" s="8"/>
      <c r="W1987" s="2" t="s">
        <v>465</v>
      </c>
      <c r="X1987" s="45" t="str" cm="1">
        <f t="array" ref="X1987">IF(X1834="TRUE",IF(AND(C1986&lt;&gt;1,C1987:C1992="",S1986:U1992=""), "FALSE","TRUE"),"FALSE")</f>
        <v>FALSE</v>
      </c>
      <c r="Z1987" s="1"/>
    </row>
    <row r="1988" spans="2:26" hidden="1" outlineLevel="1" x14ac:dyDescent="0.4">
      <c r="B1988" s="7" t="s">
        <v>524</v>
      </c>
      <c r="C1988" s="8"/>
      <c r="D1988" s="31"/>
      <c r="E1988" s="2" t="s">
        <v>525</v>
      </c>
      <c r="F1988" s="2" t="s">
        <v>114</v>
      </c>
      <c r="G1988" s="2" t="s">
        <v>115</v>
      </c>
      <c r="H1988" s="2">
        <v>225</v>
      </c>
      <c r="I1988" s="2">
        <v>207</v>
      </c>
      <c r="K1988" s="2">
        <v>120</v>
      </c>
      <c r="L1988" s="2" t="s">
        <v>30</v>
      </c>
      <c r="M1988" s="2" t="s">
        <v>476</v>
      </c>
      <c r="N1988" s="2" t="s">
        <v>479</v>
      </c>
      <c r="O1988" s="2" t="s">
        <v>520</v>
      </c>
      <c r="Q1988" s="1"/>
      <c r="S1988" s="5"/>
      <c r="T1988" s="41"/>
      <c r="U1988" s="8"/>
      <c r="W1988" s="2" t="s">
        <v>468</v>
      </c>
      <c r="X1988" s="45" t="str" cm="1">
        <f t="array" ref="X1988">IF(X1834="TRUE",IF(AND(C1986&lt;&gt;1,C1987:C1992="",S1986:U1992=""), "FALSE","TRUE"),"FALSE")</f>
        <v>FALSE</v>
      </c>
      <c r="Z1988" s="1"/>
    </row>
    <row r="1989" spans="2:26" hidden="1" outlineLevel="1" x14ac:dyDescent="0.4">
      <c r="B1989" s="7" t="s">
        <v>526</v>
      </c>
      <c r="C1989" s="8"/>
      <c r="D1989" s="31"/>
      <c r="E1989" s="2" t="s">
        <v>527</v>
      </c>
      <c r="F1989" s="2" t="str">
        <f>IF(OR($C$87="治験計画届", $C$87="治験計画変更届"), "^$","^.{1,120}$|^$")</f>
        <v>^.{1,120}$|^$</v>
      </c>
      <c r="G1989" s="2" t="str">
        <f>IF(F1989="^$", "入力しないでください","入力してください(120文字以内)")</f>
        <v>入力してください(120文字以内)</v>
      </c>
      <c r="H1989" s="2">
        <v>225</v>
      </c>
      <c r="I1989" s="2">
        <v>207</v>
      </c>
      <c r="K1989" s="2">
        <v>120</v>
      </c>
      <c r="L1989" s="2" t="s">
        <v>30</v>
      </c>
      <c r="M1989" s="2" t="s">
        <v>476</v>
      </c>
      <c r="N1989" s="2" t="s">
        <v>479</v>
      </c>
      <c r="O1989" s="2" t="s">
        <v>520</v>
      </c>
      <c r="Q1989" s="1"/>
      <c r="S1989" s="5"/>
      <c r="T1989" s="41"/>
      <c r="U1989" s="8"/>
      <c r="W1989" s="2" t="s">
        <v>468</v>
      </c>
      <c r="X1989" s="45" t="str" cm="1">
        <f t="array" ref="X1989">IF(X1834="TRUE",IF(AND(C1986&lt;&gt;1,C1987:C1992="",S1986:U1992=""), "FALSE","TRUE"),"FALSE")</f>
        <v>FALSE</v>
      </c>
      <c r="Z1989" s="1"/>
    </row>
    <row r="1990" spans="2:26" hidden="1" outlineLevel="1" x14ac:dyDescent="0.4">
      <c r="B1990" s="7" t="s">
        <v>528</v>
      </c>
      <c r="C1990" s="8"/>
      <c r="D1990" s="31"/>
      <c r="E1990" s="2" t="s">
        <v>529</v>
      </c>
      <c r="F1990" s="2" t="str">
        <f>IF(OR($C$87="治験計画届", $C$87="治験計画変更届"), "^$","^.{1,120}$|^$")</f>
        <v>^.{1,120}$|^$</v>
      </c>
      <c r="G1990" s="2" t="str">
        <f t="shared" ref="G1990:G1992" si="101">IF(F1990="^$", "入力しないでください","入力してください(120文字以内)")</f>
        <v>入力してください(120文字以内)</v>
      </c>
      <c r="H1990" s="2">
        <v>225</v>
      </c>
      <c r="I1990" s="2">
        <v>207</v>
      </c>
      <c r="K1990" s="2">
        <v>120</v>
      </c>
      <c r="L1990" s="2" t="s">
        <v>30</v>
      </c>
      <c r="M1990" s="2" t="s">
        <v>476</v>
      </c>
      <c r="N1990" s="2" t="s">
        <v>479</v>
      </c>
      <c r="O1990" s="2" t="s">
        <v>520</v>
      </c>
      <c r="Q1990" s="1"/>
      <c r="S1990" s="5"/>
      <c r="T1990" s="41"/>
      <c r="U1990" s="8"/>
      <c r="W1990" s="2" t="s">
        <v>468</v>
      </c>
      <c r="X1990" s="45" t="str" cm="1">
        <f t="array" ref="X1990">IF(X1834="TRUE",IF(AND(C1986&lt;&gt;1,C1987:C1992="",S1986:U1992=""), "FALSE","TRUE"),"FALSE")</f>
        <v>FALSE</v>
      </c>
      <c r="Z1990" s="1"/>
    </row>
    <row r="1991" spans="2:26" hidden="1" outlineLevel="1" x14ac:dyDescent="0.4">
      <c r="B1991" s="7" t="s">
        <v>530</v>
      </c>
      <c r="C1991" s="8"/>
      <c r="D1991" s="31"/>
      <c r="E1991" s="2" t="s">
        <v>566</v>
      </c>
      <c r="F1991" s="2" t="str">
        <f>IF(OR($C$87="治験計画届", $C$87="治験計画変更届"), "^$","^.{1,120}$|^$")</f>
        <v>^.{1,120}$|^$</v>
      </c>
      <c r="G1991" s="2" t="str">
        <f t="shared" si="101"/>
        <v>入力してください(120文字以内)</v>
      </c>
      <c r="H1991" s="2">
        <v>225</v>
      </c>
      <c r="I1991" s="2">
        <v>207</v>
      </c>
      <c r="K1991" s="2">
        <v>120</v>
      </c>
      <c r="L1991" s="2" t="s">
        <v>30</v>
      </c>
      <c r="M1991" s="2" t="s">
        <v>476</v>
      </c>
      <c r="N1991" s="2" t="s">
        <v>479</v>
      </c>
      <c r="O1991" s="2" t="s">
        <v>520</v>
      </c>
      <c r="Q1991" s="1"/>
      <c r="S1991" s="5"/>
      <c r="T1991" s="41"/>
      <c r="U1991" s="8"/>
      <c r="W1991" s="2" t="s">
        <v>468</v>
      </c>
      <c r="X1991" s="45" t="str" cm="1">
        <f t="array" ref="X1991">IF(X1834="TRUE",IF(AND(C1986&lt;&gt;1,C1987:C1992="",S1986:U1992=""), "FALSE","TRUE"),"FALSE")</f>
        <v>FALSE</v>
      </c>
      <c r="Z1991" s="1"/>
    </row>
    <row r="1992" spans="2:26" hidden="1" outlineLevel="1" x14ac:dyDescent="0.4">
      <c r="B1992" s="7" t="s">
        <v>532</v>
      </c>
      <c r="C1992" s="8"/>
      <c r="D1992" s="31"/>
      <c r="E1992" s="2" t="s">
        <v>533</v>
      </c>
      <c r="F1992" s="2" t="str">
        <f>IF(OR($C$87="治験計画届", $C$87="治験計画変更届"), "^$","^.{1,120}$|^$")</f>
        <v>^.{1,120}$|^$</v>
      </c>
      <c r="G1992" s="2" t="str">
        <f t="shared" si="101"/>
        <v>入力してください(120文字以内)</v>
      </c>
      <c r="H1992" s="2">
        <v>225</v>
      </c>
      <c r="I1992" s="2">
        <v>207</v>
      </c>
      <c r="K1992" s="2">
        <v>120</v>
      </c>
      <c r="L1992" s="2" t="s">
        <v>30</v>
      </c>
      <c r="M1992" s="2" t="s">
        <v>476</v>
      </c>
      <c r="N1992" s="2" t="s">
        <v>479</v>
      </c>
      <c r="O1992" s="2" t="s">
        <v>520</v>
      </c>
      <c r="Q1992" s="1"/>
      <c r="S1992" s="5"/>
      <c r="T1992" s="41"/>
      <c r="U1992" s="8"/>
      <c r="W1992" s="2" t="s">
        <v>468</v>
      </c>
      <c r="X1992" s="45" t="str" cm="1">
        <f t="array" ref="X1992">IF(X1834="TRUE",IF(AND(C1986&lt;&gt;1,C1987:C1992="",S1986:U1992=""), "FALSE","TRUE"),"FALSE")</f>
        <v>FALSE</v>
      </c>
      <c r="Z1992" s="1"/>
    </row>
    <row r="1993" spans="2:26" hidden="1" outlineLevel="1" x14ac:dyDescent="0.4">
      <c r="B1993" s="7" t="s">
        <v>134</v>
      </c>
      <c r="C1993" s="5">
        <v>12</v>
      </c>
      <c r="D1993" s="30"/>
      <c r="E1993" s="2" t="s">
        <v>392</v>
      </c>
      <c r="F1993" s="2" t="s">
        <v>102</v>
      </c>
      <c r="G1993" s="2" t="s">
        <v>103</v>
      </c>
      <c r="H1993" s="2">
        <v>225</v>
      </c>
      <c r="I1993" s="2">
        <v>207</v>
      </c>
      <c r="K1993" s="2">
        <v>3</v>
      </c>
      <c r="L1993" s="2" t="s">
        <v>136</v>
      </c>
      <c r="M1993" s="2" t="s">
        <v>476</v>
      </c>
      <c r="N1993" s="2" t="s">
        <v>479</v>
      </c>
      <c r="O1993" s="2" t="s">
        <v>520</v>
      </c>
      <c r="Q1993" s="1"/>
      <c r="S1993" s="5"/>
      <c r="T1993" s="41"/>
      <c r="U1993" s="8"/>
      <c r="V1993" s="2" t="s">
        <v>105</v>
      </c>
      <c r="W1993" s="2" t="s">
        <v>561</v>
      </c>
      <c r="X1993" s="45" t="str" cm="1">
        <f t="array" ref="X1993">IF(X1834="TRUE",IF(AND(C1993&lt;&gt;1,C1994:C1999="",S1993:U1999=""), "FALSE","TRUE"),"FALSE")</f>
        <v>FALSE</v>
      </c>
      <c r="Z1993" s="1"/>
    </row>
    <row r="1994" spans="2:26" hidden="1" outlineLevel="1" x14ac:dyDescent="0.4">
      <c r="B1994" s="7" t="s">
        <v>522</v>
      </c>
      <c r="C1994" s="8"/>
      <c r="D1994" s="31"/>
      <c r="E1994" s="2" t="s">
        <v>523</v>
      </c>
      <c r="F1994" s="2" t="s">
        <v>485</v>
      </c>
      <c r="G1994" s="2" t="s">
        <v>369</v>
      </c>
      <c r="H1994" s="2">
        <v>225</v>
      </c>
      <c r="I1994" s="2">
        <v>207</v>
      </c>
      <c r="K1994" s="2">
        <v>240</v>
      </c>
      <c r="L1994" s="2" t="s">
        <v>30</v>
      </c>
      <c r="M1994" s="2" t="s">
        <v>476</v>
      </c>
      <c r="N1994" s="2" t="s">
        <v>479</v>
      </c>
      <c r="O1994" s="2" t="s">
        <v>520</v>
      </c>
      <c r="Q1994" s="1"/>
      <c r="S1994" s="5"/>
      <c r="T1994" s="41"/>
      <c r="U1994" s="8"/>
      <c r="W1994" s="2" t="s">
        <v>465</v>
      </c>
      <c r="X1994" s="45" t="str" cm="1">
        <f t="array" ref="X1994">IF(X1834="TRUE",IF(AND(C1993&lt;&gt;1,C1994:C1999="",S1993:U1999=""), "FALSE","TRUE"),"FALSE")</f>
        <v>FALSE</v>
      </c>
      <c r="Z1994" s="1"/>
    </row>
    <row r="1995" spans="2:26" hidden="1" outlineLevel="1" x14ac:dyDescent="0.4">
      <c r="B1995" s="7" t="s">
        <v>524</v>
      </c>
      <c r="C1995" s="8"/>
      <c r="D1995" s="31"/>
      <c r="E1995" s="2" t="s">
        <v>525</v>
      </c>
      <c r="F1995" s="2" t="s">
        <v>114</v>
      </c>
      <c r="G1995" s="2" t="s">
        <v>115</v>
      </c>
      <c r="H1995" s="2">
        <v>225</v>
      </c>
      <c r="I1995" s="2">
        <v>207</v>
      </c>
      <c r="K1995" s="2">
        <v>120</v>
      </c>
      <c r="L1995" s="2" t="s">
        <v>30</v>
      </c>
      <c r="M1995" s="2" t="s">
        <v>476</v>
      </c>
      <c r="N1995" s="2" t="s">
        <v>479</v>
      </c>
      <c r="O1995" s="2" t="s">
        <v>520</v>
      </c>
      <c r="Q1995" s="1"/>
      <c r="S1995" s="5"/>
      <c r="T1995" s="41"/>
      <c r="U1995" s="8"/>
      <c r="W1995" s="2" t="s">
        <v>468</v>
      </c>
      <c r="X1995" s="45" t="str" cm="1">
        <f t="array" ref="X1995">IF(X1834="TRUE",IF(AND(C1993&lt;&gt;1,C1994:C1999="",S1993:U1999=""), "FALSE","TRUE"),"FALSE")</f>
        <v>FALSE</v>
      </c>
      <c r="Z1995" s="1"/>
    </row>
    <row r="1996" spans="2:26" hidden="1" outlineLevel="1" x14ac:dyDescent="0.4">
      <c r="B1996" s="7" t="s">
        <v>526</v>
      </c>
      <c r="C1996" s="8"/>
      <c r="D1996" s="31"/>
      <c r="E1996" s="2" t="s">
        <v>527</v>
      </c>
      <c r="F1996" s="2" t="str">
        <f>IF(OR($C$87="治験計画届", $C$87="治験計画変更届"), "^$","^.{1,120}$|^$")</f>
        <v>^.{1,120}$|^$</v>
      </c>
      <c r="G1996" s="2" t="str">
        <f>IF(F1996="^$", "入力しないでください","入力してください(120文字以内)")</f>
        <v>入力してください(120文字以内)</v>
      </c>
      <c r="H1996" s="2">
        <v>225</v>
      </c>
      <c r="I1996" s="2">
        <v>207</v>
      </c>
      <c r="K1996" s="2">
        <v>120</v>
      </c>
      <c r="L1996" s="2" t="s">
        <v>30</v>
      </c>
      <c r="M1996" s="2" t="s">
        <v>476</v>
      </c>
      <c r="N1996" s="2" t="s">
        <v>479</v>
      </c>
      <c r="O1996" s="2" t="s">
        <v>520</v>
      </c>
      <c r="Q1996" s="1"/>
      <c r="S1996" s="5"/>
      <c r="T1996" s="41"/>
      <c r="U1996" s="8"/>
      <c r="W1996" s="2" t="s">
        <v>468</v>
      </c>
      <c r="X1996" s="45" t="str" cm="1">
        <f t="array" ref="X1996">IF(X1834="TRUE",IF(AND(C1993&lt;&gt;1,C1994:C1999="",S1993:U1999=""), "FALSE","TRUE"),"FALSE")</f>
        <v>FALSE</v>
      </c>
      <c r="Z1996" s="1"/>
    </row>
    <row r="1997" spans="2:26" hidden="1" outlineLevel="1" x14ac:dyDescent="0.4">
      <c r="B1997" s="7" t="s">
        <v>528</v>
      </c>
      <c r="C1997" s="8"/>
      <c r="D1997" s="31"/>
      <c r="E1997" s="2" t="s">
        <v>529</v>
      </c>
      <c r="F1997" s="2" t="str">
        <f>IF(OR($C$87="治験計画届", $C$87="治験計画変更届"), "^$","^.{1,120}$|^$")</f>
        <v>^.{1,120}$|^$</v>
      </c>
      <c r="G1997" s="2" t="str">
        <f t="shared" ref="G1997:G1999" si="102">IF(F1997="^$", "入力しないでください","入力してください(120文字以内)")</f>
        <v>入力してください(120文字以内)</v>
      </c>
      <c r="H1997" s="2">
        <v>225</v>
      </c>
      <c r="I1997" s="2">
        <v>207</v>
      </c>
      <c r="K1997" s="2">
        <v>120</v>
      </c>
      <c r="L1997" s="2" t="s">
        <v>30</v>
      </c>
      <c r="M1997" s="2" t="s">
        <v>476</v>
      </c>
      <c r="N1997" s="2" t="s">
        <v>479</v>
      </c>
      <c r="O1997" s="2" t="s">
        <v>520</v>
      </c>
      <c r="Q1997" s="1"/>
      <c r="S1997" s="5"/>
      <c r="T1997" s="41"/>
      <c r="U1997" s="8"/>
      <c r="W1997" s="2" t="s">
        <v>468</v>
      </c>
      <c r="X1997" s="45" t="str" cm="1">
        <f t="array" ref="X1997">IF(X1834="TRUE",IF(AND(C1993&lt;&gt;1,C1994:C1999="",S1993:U1999=""), "FALSE","TRUE"),"FALSE")</f>
        <v>FALSE</v>
      </c>
      <c r="Z1997" s="1"/>
    </row>
    <row r="1998" spans="2:26" hidden="1" outlineLevel="1" x14ac:dyDescent="0.4">
      <c r="B1998" s="7" t="s">
        <v>530</v>
      </c>
      <c r="C1998" s="8"/>
      <c r="D1998" s="31"/>
      <c r="E1998" s="2" t="s">
        <v>566</v>
      </c>
      <c r="F1998" s="2" t="str">
        <f>IF(OR($C$87="治験計画届", $C$87="治験計画変更届"), "^$","^.{1,120}$|^$")</f>
        <v>^.{1,120}$|^$</v>
      </c>
      <c r="G1998" s="2" t="str">
        <f t="shared" si="102"/>
        <v>入力してください(120文字以内)</v>
      </c>
      <c r="H1998" s="2">
        <v>225</v>
      </c>
      <c r="I1998" s="2">
        <v>207</v>
      </c>
      <c r="K1998" s="2">
        <v>120</v>
      </c>
      <c r="L1998" s="2" t="s">
        <v>30</v>
      </c>
      <c r="M1998" s="2" t="s">
        <v>476</v>
      </c>
      <c r="N1998" s="2" t="s">
        <v>479</v>
      </c>
      <c r="O1998" s="2" t="s">
        <v>520</v>
      </c>
      <c r="Q1998" s="1"/>
      <c r="S1998" s="5"/>
      <c r="T1998" s="41"/>
      <c r="U1998" s="8"/>
      <c r="W1998" s="2" t="s">
        <v>468</v>
      </c>
      <c r="X1998" s="45" t="str" cm="1">
        <f t="array" ref="X1998">IF(X1834="TRUE",IF(AND(C1993&lt;&gt;1,C1994:C1999="",S1993:U1999=""), "FALSE","TRUE"),"FALSE")</f>
        <v>FALSE</v>
      </c>
      <c r="Z1998" s="1"/>
    </row>
    <row r="1999" spans="2:26" hidden="1" outlineLevel="1" x14ac:dyDescent="0.4">
      <c r="B1999" s="7" t="s">
        <v>532</v>
      </c>
      <c r="C1999" s="8"/>
      <c r="D1999" s="31"/>
      <c r="E1999" s="2" t="s">
        <v>533</v>
      </c>
      <c r="F1999" s="2" t="str">
        <f>IF(OR($C$87="治験計画届", $C$87="治験計画変更届"), "^$","^.{1,120}$|^$")</f>
        <v>^.{1,120}$|^$</v>
      </c>
      <c r="G1999" s="2" t="str">
        <f t="shared" si="102"/>
        <v>入力してください(120文字以内)</v>
      </c>
      <c r="H1999" s="2">
        <v>225</v>
      </c>
      <c r="I1999" s="2">
        <v>207</v>
      </c>
      <c r="K1999" s="2">
        <v>120</v>
      </c>
      <c r="L1999" s="2" t="s">
        <v>30</v>
      </c>
      <c r="M1999" s="2" t="s">
        <v>476</v>
      </c>
      <c r="N1999" s="2" t="s">
        <v>479</v>
      </c>
      <c r="O1999" s="2" t="s">
        <v>520</v>
      </c>
      <c r="Q1999" s="1"/>
      <c r="S1999" s="5"/>
      <c r="T1999" s="41"/>
      <c r="U1999" s="8"/>
      <c r="W1999" s="2" t="s">
        <v>468</v>
      </c>
      <c r="X1999" s="45" t="str" cm="1">
        <f t="array" ref="X1999">IF(X1834="TRUE",IF(AND(C1993&lt;&gt;1,C1994:C1999="",S1993:U1999=""), "FALSE","TRUE"),"FALSE")</f>
        <v>FALSE</v>
      </c>
      <c r="Z1999" s="1"/>
    </row>
    <row r="2000" spans="2:26" hidden="1" outlineLevel="1" x14ac:dyDescent="0.4">
      <c r="B2000" s="7" t="s">
        <v>134</v>
      </c>
      <c r="C2000" s="5">
        <v>13</v>
      </c>
      <c r="D2000" s="30"/>
      <c r="E2000" s="2" t="s">
        <v>392</v>
      </c>
      <c r="F2000" s="2" t="s">
        <v>102</v>
      </c>
      <c r="G2000" s="2" t="s">
        <v>103</v>
      </c>
      <c r="H2000" s="2">
        <v>225</v>
      </c>
      <c r="I2000" s="2">
        <v>207</v>
      </c>
      <c r="K2000" s="2">
        <v>3</v>
      </c>
      <c r="L2000" s="2" t="s">
        <v>136</v>
      </c>
      <c r="M2000" s="2" t="s">
        <v>476</v>
      </c>
      <c r="N2000" s="2" t="s">
        <v>479</v>
      </c>
      <c r="O2000" s="2" t="s">
        <v>520</v>
      </c>
      <c r="Q2000" s="1"/>
      <c r="S2000" s="5"/>
      <c r="T2000" s="41"/>
      <c r="U2000" s="8"/>
      <c r="V2000" s="2" t="s">
        <v>105</v>
      </c>
      <c r="W2000" s="2" t="s">
        <v>561</v>
      </c>
      <c r="X2000" s="45" t="str" cm="1">
        <f t="array" ref="X2000">IF(X1834="TRUE",IF(AND(C2000&lt;&gt;1,C2001:C2006="",S2000:U2006=""), "FALSE","TRUE"),"FALSE")</f>
        <v>FALSE</v>
      </c>
      <c r="Z2000" s="1"/>
    </row>
    <row r="2001" spans="2:26" hidden="1" outlineLevel="1" x14ac:dyDescent="0.4">
      <c r="B2001" s="7" t="s">
        <v>522</v>
      </c>
      <c r="C2001" s="8"/>
      <c r="D2001" s="31"/>
      <c r="E2001" s="2" t="s">
        <v>523</v>
      </c>
      <c r="F2001" s="2" t="s">
        <v>485</v>
      </c>
      <c r="G2001" s="2" t="s">
        <v>369</v>
      </c>
      <c r="H2001" s="2">
        <v>225</v>
      </c>
      <c r="I2001" s="2">
        <v>207</v>
      </c>
      <c r="K2001" s="2">
        <v>240</v>
      </c>
      <c r="L2001" s="2" t="s">
        <v>30</v>
      </c>
      <c r="M2001" s="2" t="s">
        <v>476</v>
      </c>
      <c r="N2001" s="2" t="s">
        <v>479</v>
      </c>
      <c r="O2001" s="2" t="s">
        <v>520</v>
      </c>
      <c r="Q2001" s="1"/>
      <c r="S2001" s="5"/>
      <c r="T2001" s="41"/>
      <c r="U2001" s="8"/>
      <c r="W2001" s="2" t="s">
        <v>465</v>
      </c>
      <c r="X2001" s="45" t="str" cm="1">
        <f t="array" ref="X2001">IF(X1834="TRUE",IF(AND(C2000&lt;&gt;1,C2001:C2006="",S2000:U2006=""), "FALSE","TRUE"),"FALSE")</f>
        <v>FALSE</v>
      </c>
      <c r="Z2001" s="1"/>
    </row>
    <row r="2002" spans="2:26" hidden="1" outlineLevel="1" x14ac:dyDescent="0.4">
      <c r="B2002" s="7" t="s">
        <v>524</v>
      </c>
      <c r="C2002" s="8"/>
      <c r="D2002" s="31"/>
      <c r="E2002" s="2" t="s">
        <v>525</v>
      </c>
      <c r="F2002" s="2" t="s">
        <v>114</v>
      </c>
      <c r="G2002" s="2" t="s">
        <v>115</v>
      </c>
      <c r="H2002" s="2">
        <v>225</v>
      </c>
      <c r="I2002" s="2">
        <v>207</v>
      </c>
      <c r="K2002" s="2">
        <v>120</v>
      </c>
      <c r="L2002" s="2" t="s">
        <v>30</v>
      </c>
      <c r="M2002" s="2" t="s">
        <v>476</v>
      </c>
      <c r="N2002" s="2" t="s">
        <v>479</v>
      </c>
      <c r="O2002" s="2" t="s">
        <v>520</v>
      </c>
      <c r="Q2002" s="1"/>
      <c r="S2002" s="5"/>
      <c r="T2002" s="41"/>
      <c r="U2002" s="8"/>
      <c r="W2002" s="2" t="s">
        <v>468</v>
      </c>
      <c r="X2002" s="45" t="str" cm="1">
        <f t="array" ref="X2002">IF(X1834="TRUE",IF(AND(C2000&lt;&gt;1,C2001:C2006="",S2000:U2006=""), "FALSE","TRUE"),"FALSE")</f>
        <v>FALSE</v>
      </c>
      <c r="Z2002" s="1"/>
    </row>
    <row r="2003" spans="2:26" hidden="1" outlineLevel="1" x14ac:dyDescent="0.4">
      <c r="B2003" s="7" t="s">
        <v>526</v>
      </c>
      <c r="C2003" s="8"/>
      <c r="D2003" s="31"/>
      <c r="E2003" s="2" t="s">
        <v>527</v>
      </c>
      <c r="F2003" s="2" t="str">
        <f>IF(OR($C$87="治験計画届", $C$87="治験計画変更届"), "^$","^.{1,120}$|^$")</f>
        <v>^.{1,120}$|^$</v>
      </c>
      <c r="G2003" s="2" t="str">
        <f>IF(F2003="^$", "入力しないでください","入力してください(120文字以内)")</f>
        <v>入力してください(120文字以内)</v>
      </c>
      <c r="H2003" s="2">
        <v>225</v>
      </c>
      <c r="I2003" s="2">
        <v>207</v>
      </c>
      <c r="K2003" s="2">
        <v>120</v>
      </c>
      <c r="L2003" s="2" t="s">
        <v>30</v>
      </c>
      <c r="M2003" s="2" t="s">
        <v>476</v>
      </c>
      <c r="N2003" s="2" t="s">
        <v>479</v>
      </c>
      <c r="O2003" s="2" t="s">
        <v>520</v>
      </c>
      <c r="Q2003" s="1"/>
      <c r="S2003" s="5"/>
      <c r="T2003" s="41"/>
      <c r="U2003" s="8"/>
      <c r="W2003" s="2" t="s">
        <v>468</v>
      </c>
      <c r="X2003" s="45" t="str" cm="1">
        <f t="array" ref="X2003">IF(X1834="TRUE",IF(AND(C2000&lt;&gt;1,C2001:C2006="",S2000:U2006=""), "FALSE","TRUE"),"FALSE")</f>
        <v>FALSE</v>
      </c>
      <c r="Z2003" s="1"/>
    </row>
    <row r="2004" spans="2:26" hidden="1" outlineLevel="1" x14ac:dyDescent="0.4">
      <c r="B2004" s="7" t="s">
        <v>528</v>
      </c>
      <c r="C2004" s="8"/>
      <c r="D2004" s="31"/>
      <c r="E2004" s="2" t="s">
        <v>529</v>
      </c>
      <c r="F2004" s="2" t="str">
        <f>IF(OR($C$87="治験計画届", $C$87="治験計画変更届"), "^$","^.{1,120}$|^$")</f>
        <v>^.{1,120}$|^$</v>
      </c>
      <c r="G2004" s="2" t="str">
        <f t="shared" ref="G2004:G2006" si="103">IF(F2004="^$", "入力しないでください","入力してください(120文字以内)")</f>
        <v>入力してください(120文字以内)</v>
      </c>
      <c r="H2004" s="2">
        <v>225</v>
      </c>
      <c r="I2004" s="2">
        <v>207</v>
      </c>
      <c r="K2004" s="2">
        <v>120</v>
      </c>
      <c r="L2004" s="2" t="s">
        <v>30</v>
      </c>
      <c r="M2004" s="2" t="s">
        <v>476</v>
      </c>
      <c r="N2004" s="2" t="s">
        <v>479</v>
      </c>
      <c r="O2004" s="2" t="s">
        <v>520</v>
      </c>
      <c r="Q2004" s="1"/>
      <c r="S2004" s="5"/>
      <c r="T2004" s="41"/>
      <c r="U2004" s="8"/>
      <c r="W2004" s="2" t="s">
        <v>468</v>
      </c>
      <c r="X2004" s="45" t="str" cm="1">
        <f t="array" ref="X2004">IF(X1834="TRUE",IF(AND(C2000&lt;&gt;1,C2001:C2006="",S2000:U2006=""), "FALSE","TRUE"),"FALSE")</f>
        <v>FALSE</v>
      </c>
      <c r="Z2004" s="1"/>
    </row>
    <row r="2005" spans="2:26" hidden="1" outlineLevel="1" x14ac:dyDescent="0.4">
      <c r="B2005" s="7" t="s">
        <v>530</v>
      </c>
      <c r="C2005" s="8"/>
      <c r="D2005" s="31"/>
      <c r="E2005" s="2" t="s">
        <v>566</v>
      </c>
      <c r="F2005" s="2" t="str">
        <f>IF(OR($C$87="治験計画届", $C$87="治験計画変更届"), "^$","^.{1,120}$|^$")</f>
        <v>^.{1,120}$|^$</v>
      </c>
      <c r="G2005" s="2" t="str">
        <f t="shared" si="103"/>
        <v>入力してください(120文字以内)</v>
      </c>
      <c r="H2005" s="2">
        <v>225</v>
      </c>
      <c r="I2005" s="2">
        <v>207</v>
      </c>
      <c r="K2005" s="2">
        <v>120</v>
      </c>
      <c r="L2005" s="2" t="s">
        <v>30</v>
      </c>
      <c r="M2005" s="2" t="s">
        <v>476</v>
      </c>
      <c r="N2005" s="2" t="s">
        <v>479</v>
      </c>
      <c r="O2005" s="2" t="s">
        <v>520</v>
      </c>
      <c r="Q2005" s="1"/>
      <c r="S2005" s="5"/>
      <c r="T2005" s="41"/>
      <c r="U2005" s="8"/>
      <c r="W2005" s="2" t="s">
        <v>468</v>
      </c>
      <c r="X2005" s="45" t="str" cm="1">
        <f t="array" ref="X2005">IF(X1834="TRUE",IF(AND(C2000&lt;&gt;1,C2001:C2006="",S2000:U2006=""), "FALSE","TRUE"),"FALSE")</f>
        <v>FALSE</v>
      </c>
      <c r="Z2005" s="1"/>
    </row>
    <row r="2006" spans="2:26" hidden="1" outlineLevel="1" x14ac:dyDescent="0.4">
      <c r="B2006" s="7" t="s">
        <v>532</v>
      </c>
      <c r="C2006" s="8"/>
      <c r="D2006" s="31"/>
      <c r="E2006" s="2" t="s">
        <v>533</v>
      </c>
      <c r="F2006" s="2" t="str">
        <f>IF(OR($C$87="治験計画届", $C$87="治験計画変更届"), "^$","^.{1,120}$|^$")</f>
        <v>^.{1,120}$|^$</v>
      </c>
      <c r="G2006" s="2" t="str">
        <f t="shared" si="103"/>
        <v>入力してください(120文字以内)</v>
      </c>
      <c r="H2006" s="2">
        <v>225</v>
      </c>
      <c r="I2006" s="2">
        <v>207</v>
      </c>
      <c r="K2006" s="2">
        <v>120</v>
      </c>
      <c r="L2006" s="2" t="s">
        <v>30</v>
      </c>
      <c r="M2006" s="2" t="s">
        <v>476</v>
      </c>
      <c r="N2006" s="2" t="s">
        <v>479</v>
      </c>
      <c r="O2006" s="2" t="s">
        <v>520</v>
      </c>
      <c r="Q2006" s="1"/>
      <c r="S2006" s="5"/>
      <c r="T2006" s="41"/>
      <c r="U2006" s="8"/>
      <c r="W2006" s="2" t="s">
        <v>468</v>
      </c>
      <c r="X2006" s="45" t="str" cm="1">
        <f t="array" ref="X2006">IF(X1834="TRUE",IF(AND(C2000&lt;&gt;1,C2001:C2006="",S2000:U2006=""), "FALSE","TRUE"),"FALSE")</f>
        <v>FALSE</v>
      </c>
      <c r="Z2006" s="1"/>
    </row>
    <row r="2007" spans="2:26" hidden="1" outlineLevel="1" x14ac:dyDescent="0.4">
      <c r="B2007" s="7" t="s">
        <v>134</v>
      </c>
      <c r="C2007" s="5">
        <v>14</v>
      </c>
      <c r="D2007" s="30"/>
      <c r="E2007" s="2" t="s">
        <v>392</v>
      </c>
      <c r="F2007" s="2" t="s">
        <v>102</v>
      </c>
      <c r="G2007" s="2" t="s">
        <v>103</v>
      </c>
      <c r="H2007" s="2">
        <v>225</v>
      </c>
      <c r="I2007" s="2">
        <v>207</v>
      </c>
      <c r="K2007" s="2">
        <v>3</v>
      </c>
      <c r="L2007" s="2" t="s">
        <v>136</v>
      </c>
      <c r="M2007" s="2" t="s">
        <v>476</v>
      </c>
      <c r="N2007" s="2" t="s">
        <v>479</v>
      </c>
      <c r="O2007" s="2" t="s">
        <v>520</v>
      </c>
      <c r="Q2007" s="1"/>
      <c r="S2007" s="5"/>
      <c r="T2007" s="41"/>
      <c r="U2007" s="8"/>
      <c r="V2007" s="2" t="s">
        <v>105</v>
      </c>
      <c r="W2007" s="2" t="s">
        <v>561</v>
      </c>
      <c r="X2007" s="45" t="str" cm="1">
        <f t="array" ref="X2007">IF(X1834="TRUE",IF(AND(C2007&lt;&gt;1,C2008:C2013="",S2007:U2013=""), "FALSE","TRUE"),"FALSE")</f>
        <v>FALSE</v>
      </c>
      <c r="Z2007" s="1"/>
    </row>
    <row r="2008" spans="2:26" hidden="1" outlineLevel="1" x14ac:dyDescent="0.4">
      <c r="B2008" s="7" t="s">
        <v>522</v>
      </c>
      <c r="C2008" s="8"/>
      <c r="D2008" s="31"/>
      <c r="E2008" s="2" t="s">
        <v>523</v>
      </c>
      <c r="F2008" s="2" t="s">
        <v>485</v>
      </c>
      <c r="G2008" s="2" t="s">
        <v>369</v>
      </c>
      <c r="H2008" s="2">
        <v>225</v>
      </c>
      <c r="I2008" s="2">
        <v>207</v>
      </c>
      <c r="K2008" s="2">
        <v>240</v>
      </c>
      <c r="L2008" s="2" t="s">
        <v>30</v>
      </c>
      <c r="M2008" s="2" t="s">
        <v>476</v>
      </c>
      <c r="N2008" s="2" t="s">
        <v>479</v>
      </c>
      <c r="O2008" s="2" t="s">
        <v>520</v>
      </c>
      <c r="Q2008" s="1"/>
      <c r="S2008" s="5"/>
      <c r="T2008" s="41"/>
      <c r="U2008" s="8"/>
      <c r="W2008" s="2" t="s">
        <v>465</v>
      </c>
      <c r="X2008" s="45" t="str" cm="1">
        <f t="array" ref="X2008">IF(X1834="TRUE",IF(AND(C2007&lt;&gt;1,C2008:C2013="",S2007:U2013=""), "FALSE","TRUE"),"FALSE")</f>
        <v>FALSE</v>
      </c>
      <c r="Z2008" s="1"/>
    </row>
    <row r="2009" spans="2:26" hidden="1" outlineLevel="1" x14ac:dyDescent="0.4">
      <c r="B2009" s="7" t="s">
        <v>524</v>
      </c>
      <c r="C2009" s="8"/>
      <c r="D2009" s="31"/>
      <c r="E2009" s="2" t="s">
        <v>525</v>
      </c>
      <c r="F2009" s="2" t="s">
        <v>114</v>
      </c>
      <c r="G2009" s="2" t="s">
        <v>115</v>
      </c>
      <c r="H2009" s="2">
        <v>225</v>
      </c>
      <c r="I2009" s="2">
        <v>207</v>
      </c>
      <c r="K2009" s="2">
        <v>120</v>
      </c>
      <c r="L2009" s="2" t="s">
        <v>30</v>
      </c>
      <c r="M2009" s="2" t="s">
        <v>476</v>
      </c>
      <c r="N2009" s="2" t="s">
        <v>479</v>
      </c>
      <c r="O2009" s="2" t="s">
        <v>520</v>
      </c>
      <c r="Q2009" s="1"/>
      <c r="S2009" s="5"/>
      <c r="T2009" s="41"/>
      <c r="U2009" s="8"/>
      <c r="W2009" s="2" t="s">
        <v>468</v>
      </c>
      <c r="X2009" s="45" t="str" cm="1">
        <f t="array" ref="X2009">IF(X1834="TRUE",IF(AND(C2007&lt;&gt;1,C2008:C2013="",S2007:U2013=""), "FALSE","TRUE"),"FALSE")</f>
        <v>FALSE</v>
      </c>
      <c r="Z2009" s="1"/>
    </row>
    <row r="2010" spans="2:26" hidden="1" outlineLevel="1" x14ac:dyDescent="0.4">
      <c r="B2010" s="7" t="s">
        <v>526</v>
      </c>
      <c r="C2010" s="8"/>
      <c r="D2010" s="31"/>
      <c r="E2010" s="2" t="s">
        <v>527</v>
      </c>
      <c r="F2010" s="2" t="str">
        <f>IF(OR($C$87="治験計画届", $C$87="治験計画変更届"), "^$","^.{1,120}$|^$")</f>
        <v>^.{1,120}$|^$</v>
      </c>
      <c r="G2010" s="2" t="str">
        <f>IF(F2010="^$", "入力しないでください","入力してください(120文字以内)")</f>
        <v>入力してください(120文字以内)</v>
      </c>
      <c r="H2010" s="2">
        <v>225</v>
      </c>
      <c r="I2010" s="2">
        <v>207</v>
      </c>
      <c r="K2010" s="2">
        <v>120</v>
      </c>
      <c r="L2010" s="2" t="s">
        <v>30</v>
      </c>
      <c r="M2010" s="2" t="s">
        <v>476</v>
      </c>
      <c r="N2010" s="2" t="s">
        <v>479</v>
      </c>
      <c r="O2010" s="2" t="s">
        <v>520</v>
      </c>
      <c r="Q2010" s="1"/>
      <c r="S2010" s="5"/>
      <c r="T2010" s="41"/>
      <c r="U2010" s="8"/>
      <c r="W2010" s="2" t="s">
        <v>468</v>
      </c>
      <c r="X2010" s="45" t="str" cm="1">
        <f t="array" ref="X2010">IF(X1834="TRUE",IF(AND(C2007&lt;&gt;1,C2008:C2013="",S2007:U2013=""), "FALSE","TRUE"),"FALSE")</f>
        <v>FALSE</v>
      </c>
      <c r="Z2010" s="1"/>
    </row>
    <row r="2011" spans="2:26" hidden="1" outlineLevel="1" x14ac:dyDescent="0.4">
      <c r="B2011" s="7" t="s">
        <v>528</v>
      </c>
      <c r="C2011" s="8"/>
      <c r="D2011" s="31"/>
      <c r="E2011" s="2" t="s">
        <v>529</v>
      </c>
      <c r="F2011" s="2" t="str">
        <f>IF(OR($C$87="治験計画届", $C$87="治験計画変更届"), "^$","^.{1,120}$|^$")</f>
        <v>^.{1,120}$|^$</v>
      </c>
      <c r="G2011" s="2" t="str">
        <f t="shared" ref="G2011:G2013" si="104">IF(F2011="^$", "入力しないでください","入力してください(120文字以内)")</f>
        <v>入力してください(120文字以内)</v>
      </c>
      <c r="H2011" s="2">
        <v>225</v>
      </c>
      <c r="I2011" s="2">
        <v>207</v>
      </c>
      <c r="K2011" s="2">
        <v>120</v>
      </c>
      <c r="L2011" s="2" t="s">
        <v>30</v>
      </c>
      <c r="M2011" s="2" t="s">
        <v>476</v>
      </c>
      <c r="N2011" s="2" t="s">
        <v>479</v>
      </c>
      <c r="O2011" s="2" t="s">
        <v>520</v>
      </c>
      <c r="Q2011" s="1"/>
      <c r="S2011" s="5"/>
      <c r="T2011" s="41"/>
      <c r="U2011" s="8"/>
      <c r="W2011" s="2" t="s">
        <v>468</v>
      </c>
      <c r="X2011" s="45" t="str" cm="1">
        <f t="array" ref="X2011">IF(X1834="TRUE",IF(AND(C2007&lt;&gt;1,C2008:C2013="",S2007:U2013=""), "FALSE","TRUE"),"FALSE")</f>
        <v>FALSE</v>
      </c>
      <c r="Z2011" s="1"/>
    </row>
    <row r="2012" spans="2:26" hidden="1" outlineLevel="1" x14ac:dyDescent="0.4">
      <c r="B2012" s="7" t="s">
        <v>530</v>
      </c>
      <c r="C2012" s="8"/>
      <c r="D2012" s="31"/>
      <c r="E2012" s="2" t="s">
        <v>566</v>
      </c>
      <c r="F2012" s="2" t="str">
        <f>IF(OR($C$87="治験計画届", $C$87="治験計画変更届"), "^$","^.{1,120}$|^$")</f>
        <v>^.{1,120}$|^$</v>
      </c>
      <c r="G2012" s="2" t="str">
        <f t="shared" si="104"/>
        <v>入力してください(120文字以内)</v>
      </c>
      <c r="H2012" s="2">
        <v>225</v>
      </c>
      <c r="I2012" s="2">
        <v>207</v>
      </c>
      <c r="K2012" s="2">
        <v>120</v>
      </c>
      <c r="L2012" s="2" t="s">
        <v>30</v>
      </c>
      <c r="M2012" s="2" t="s">
        <v>476</v>
      </c>
      <c r="N2012" s="2" t="s">
        <v>479</v>
      </c>
      <c r="O2012" s="2" t="s">
        <v>520</v>
      </c>
      <c r="Q2012" s="1"/>
      <c r="S2012" s="5"/>
      <c r="T2012" s="41"/>
      <c r="U2012" s="8"/>
      <c r="W2012" s="2" t="s">
        <v>468</v>
      </c>
      <c r="X2012" s="45" t="str" cm="1">
        <f t="array" ref="X2012">IF(X1834="TRUE",IF(AND(C2007&lt;&gt;1,C2008:C2013="",S2007:U2013=""), "FALSE","TRUE"),"FALSE")</f>
        <v>FALSE</v>
      </c>
      <c r="Z2012" s="1"/>
    </row>
    <row r="2013" spans="2:26" hidden="1" outlineLevel="1" x14ac:dyDescent="0.4">
      <c r="B2013" s="7" t="s">
        <v>532</v>
      </c>
      <c r="C2013" s="8"/>
      <c r="D2013" s="31"/>
      <c r="E2013" s="2" t="s">
        <v>533</v>
      </c>
      <c r="F2013" s="2" t="str">
        <f>IF(OR($C$87="治験計画届", $C$87="治験計画変更届"), "^$","^.{1,120}$|^$")</f>
        <v>^.{1,120}$|^$</v>
      </c>
      <c r="G2013" s="2" t="str">
        <f t="shared" si="104"/>
        <v>入力してください(120文字以内)</v>
      </c>
      <c r="H2013" s="2">
        <v>225</v>
      </c>
      <c r="I2013" s="2">
        <v>207</v>
      </c>
      <c r="K2013" s="2">
        <v>120</v>
      </c>
      <c r="L2013" s="2" t="s">
        <v>30</v>
      </c>
      <c r="M2013" s="2" t="s">
        <v>476</v>
      </c>
      <c r="N2013" s="2" t="s">
        <v>479</v>
      </c>
      <c r="O2013" s="2" t="s">
        <v>520</v>
      </c>
      <c r="Q2013" s="1"/>
      <c r="S2013" s="5"/>
      <c r="T2013" s="41"/>
      <c r="U2013" s="8"/>
      <c r="W2013" s="2" t="s">
        <v>468</v>
      </c>
      <c r="X2013" s="45" t="str" cm="1">
        <f t="array" ref="X2013">IF(X1834="TRUE",IF(AND(C2007&lt;&gt;1,C2008:C2013="",S2007:U2013=""), "FALSE","TRUE"),"FALSE")</f>
        <v>FALSE</v>
      </c>
      <c r="Z2013" s="1"/>
    </row>
    <row r="2014" spans="2:26" hidden="1" outlineLevel="1" x14ac:dyDescent="0.4">
      <c r="B2014" s="7" t="s">
        <v>134</v>
      </c>
      <c r="C2014" s="5">
        <v>15</v>
      </c>
      <c r="D2014" s="30"/>
      <c r="E2014" s="2" t="s">
        <v>392</v>
      </c>
      <c r="F2014" s="2" t="s">
        <v>102</v>
      </c>
      <c r="G2014" s="2" t="s">
        <v>103</v>
      </c>
      <c r="H2014" s="2">
        <v>225</v>
      </c>
      <c r="I2014" s="2">
        <v>207</v>
      </c>
      <c r="K2014" s="2">
        <v>3</v>
      </c>
      <c r="L2014" s="2" t="s">
        <v>136</v>
      </c>
      <c r="M2014" s="2" t="s">
        <v>476</v>
      </c>
      <c r="N2014" s="2" t="s">
        <v>479</v>
      </c>
      <c r="O2014" s="2" t="s">
        <v>520</v>
      </c>
      <c r="Q2014" s="1"/>
      <c r="S2014" s="5"/>
      <c r="T2014" s="41"/>
      <c r="U2014" s="8"/>
      <c r="V2014" s="2" t="s">
        <v>105</v>
      </c>
      <c r="W2014" s="2" t="s">
        <v>561</v>
      </c>
      <c r="X2014" s="45" t="str" cm="1">
        <f t="array" ref="X2014">IF(X1834="TRUE",IF(AND(C2014&lt;&gt;1,C2015:C2020="",S2014:U2020=""), "FALSE","TRUE"),"FALSE")</f>
        <v>FALSE</v>
      </c>
      <c r="Z2014" s="1"/>
    </row>
    <row r="2015" spans="2:26" hidden="1" outlineLevel="1" x14ac:dyDescent="0.4">
      <c r="B2015" s="7" t="s">
        <v>522</v>
      </c>
      <c r="C2015" s="8"/>
      <c r="D2015" s="31"/>
      <c r="E2015" s="2" t="s">
        <v>523</v>
      </c>
      <c r="F2015" s="2" t="s">
        <v>485</v>
      </c>
      <c r="G2015" s="2" t="s">
        <v>369</v>
      </c>
      <c r="H2015" s="2">
        <v>225</v>
      </c>
      <c r="I2015" s="2">
        <v>207</v>
      </c>
      <c r="K2015" s="2">
        <v>240</v>
      </c>
      <c r="L2015" s="2" t="s">
        <v>30</v>
      </c>
      <c r="M2015" s="2" t="s">
        <v>476</v>
      </c>
      <c r="N2015" s="2" t="s">
        <v>479</v>
      </c>
      <c r="O2015" s="2" t="s">
        <v>520</v>
      </c>
      <c r="Q2015" s="1"/>
      <c r="S2015" s="5"/>
      <c r="T2015" s="41"/>
      <c r="U2015" s="8"/>
      <c r="W2015" s="2" t="s">
        <v>465</v>
      </c>
      <c r="X2015" s="45" t="str" cm="1">
        <f t="array" ref="X2015">IF(X1834="TRUE",IF(AND(C2014&lt;&gt;1,C2015:C2020="",S2014:U2020=""), "FALSE","TRUE"),"FALSE")</f>
        <v>FALSE</v>
      </c>
      <c r="Z2015" s="1"/>
    </row>
    <row r="2016" spans="2:26" hidden="1" outlineLevel="1" x14ac:dyDescent="0.4">
      <c r="B2016" s="7" t="s">
        <v>524</v>
      </c>
      <c r="C2016" s="8"/>
      <c r="D2016" s="31"/>
      <c r="E2016" s="2" t="s">
        <v>525</v>
      </c>
      <c r="F2016" s="2" t="s">
        <v>114</v>
      </c>
      <c r="G2016" s="2" t="s">
        <v>115</v>
      </c>
      <c r="H2016" s="2">
        <v>225</v>
      </c>
      <c r="I2016" s="2">
        <v>207</v>
      </c>
      <c r="K2016" s="2">
        <v>120</v>
      </c>
      <c r="L2016" s="2" t="s">
        <v>30</v>
      </c>
      <c r="M2016" s="2" t="s">
        <v>476</v>
      </c>
      <c r="N2016" s="2" t="s">
        <v>479</v>
      </c>
      <c r="O2016" s="2" t="s">
        <v>520</v>
      </c>
      <c r="Q2016" s="1"/>
      <c r="S2016" s="5"/>
      <c r="T2016" s="41"/>
      <c r="U2016" s="8"/>
      <c r="W2016" s="2" t="s">
        <v>468</v>
      </c>
      <c r="X2016" s="45" t="str" cm="1">
        <f t="array" ref="X2016">IF(X1834="TRUE",IF(AND(C2014&lt;&gt;1,C2015:C2020="",S2014:U2020=""), "FALSE","TRUE"),"FALSE")</f>
        <v>FALSE</v>
      </c>
      <c r="Z2016" s="1"/>
    </row>
    <row r="2017" spans="2:26" hidden="1" outlineLevel="1" x14ac:dyDescent="0.4">
      <c r="B2017" s="7" t="s">
        <v>526</v>
      </c>
      <c r="C2017" s="8"/>
      <c r="D2017" s="31"/>
      <c r="E2017" s="2" t="s">
        <v>527</v>
      </c>
      <c r="F2017" s="2" t="str">
        <f>IF(OR($C$87="治験計画届", $C$87="治験計画変更届"), "^$","^.{1,120}$|^$")</f>
        <v>^.{1,120}$|^$</v>
      </c>
      <c r="G2017" s="2" t="str">
        <f>IF(F2017="^$", "入力しないでください","入力してください(120文字以内)")</f>
        <v>入力してください(120文字以内)</v>
      </c>
      <c r="H2017" s="2">
        <v>225</v>
      </c>
      <c r="I2017" s="2">
        <v>207</v>
      </c>
      <c r="K2017" s="2">
        <v>120</v>
      </c>
      <c r="L2017" s="2" t="s">
        <v>30</v>
      </c>
      <c r="M2017" s="2" t="s">
        <v>476</v>
      </c>
      <c r="N2017" s="2" t="s">
        <v>479</v>
      </c>
      <c r="O2017" s="2" t="s">
        <v>520</v>
      </c>
      <c r="Q2017" s="1"/>
      <c r="S2017" s="5"/>
      <c r="T2017" s="41"/>
      <c r="U2017" s="8"/>
      <c r="W2017" s="2" t="s">
        <v>468</v>
      </c>
      <c r="X2017" s="45" t="str" cm="1">
        <f t="array" ref="X2017">IF(X1834="TRUE",IF(AND(C2014&lt;&gt;1,C2015:C2020="",S2014:U2020=""), "FALSE","TRUE"),"FALSE")</f>
        <v>FALSE</v>
      </c>
      <c r="Z2017" s="1"/>
    </row>
    <row r="2018" spans="2:26" hidden="1" outlineLevel="1" x14ac:dyDescent="0.4">
      <c r="B2018" s="7" t="s">
        <v>528</v>
      </c>
      <c r="C2018" s="8"/>
      <c r="D2018" s="31"/>
      <c r="E2018" s="2" t="s">
        <v>529</v>
      </c>
      <c r="F2018" s="2" t="str">
        <f>IF(OR($C$87="治験計画届", $C$87="治験計画変更届"), "^$","^.{1,120}$|^$")</f>
        <v>^.{1,120}$|^$</v>
      </c>
      <c r="G2018" s="2" t="str">
        <f t="shared" ref="G2018:G2020" si="105">IF(F2018="^$", "入力しないでください","入力してください(120文字以内)")</f>
        <v>入力してください(120文字以内)</v>
      </c>
      <c r="H2018" s="2">
        <v>225</v>
      </c>
      <c r="I2018" s="2">
        <v>207</v>
      </c>
      <c r="K2018" s="2">
        <v>120</v>
      </c>
      <c r="L2018" s="2" t="s">
        <v>30</v>
      </c>
      <c r="M2018" s="2" t="s">
        <v>476</v>
      </c>
      <c r="N2018" s="2" t="s">
        <v>479</v>
      </c>
      <c r="O2018" s="2" t="s">
        <v>520</v>
      </c>
      <c r="Q2018" s="1"/>
      <c r="S2018" s="5"/>
      <c r="T2018" s="41"/>
      <c r="U2018" s="8"/>
      <c r="W2018" s="2" t="s">
        <v>468</v>
      </c>
      <c r="X2018" s="45" t="str" cm="1">
        <f t="array" ref="X2018">IF(X1834="TRUE",IF(AND(C2014&lt;&gt;1,C2015:C2020="",S2014:U2020=""), "FALSE","TRUE"),"FALSE")</f>
        <v>FALSE</v>
      </c>
      <c r="Z2018" s="1"/>
    </row>
    <row r="2019" spans="2:26" hidden="1" outlineLevel="1" x14ac:dyDescent="0.4">
      <c r="B2019" s="7" t="s">
        <v>530</v>
      </c>
      <c r="C2019" s="8"/>
      <c r="D2019" s="31"/>
      <c r="E2019" s="2" t="s">
        <v>566</v>
      </c>
      <c r="F2019" s="2" t="str">
        <f>IF(OR($C$87="治験計画届", $C$87="治験計画変更届"), "^$","^.{1,120}$|^$")</f>
        <v>^.{1,120}$|^$</v>
      </c>
      <c r="G2019" s="2" t="str">
        <f t="shared" si="105"/>
        <v>入力してください(120文字以内)</v>
      </c>
      <c r="H2019" s="2">
        <v>225</v>
      </c>
      <c r="I2019" s="2">
        <v>207</v>
      </c>
      <c r="K2019" s="2">
        <v>120</v>
      </c>
      <c r="L2019" s="2" t="s">
        <v>30</v>
      </c>
      <c r="M2019" s="2" t="s">
        <v>476</v>
      </c>
      <c r="N2019" s="2" t="s">
        <v>479</v>
      </c>
      <c r="O2019" s="2" t="s">
        <v>520</v>
      </c>
      <c r="Q2019" s="1"/>
      <c r="S2019" s="5"/>
      <c r="T2019" s="41"/>
      <c r="U2019" s="8"/>
      <c r="W2019" s="2" t="s">
        <v>468</v>
      </c>
      <c r="X2019" s="45" t="str" cm="1">
        <f t="array" ref="X2019">IF(X1834="TRUE",IF(AND(C2014&lt;&gt;1,C2015:C2020="",S2014:U2020=""), "FALSE","TRUE"),"FALSE")</f>
        <v>FALSE</v>
      </c>
      <c r="Z2019" s="1"/>
    </row>
    <row r="2020" spans="2:26" hidden="1" outlineLevel="1" x14ac:dyDescent="0.4">
      <c r="B2020" s="7" t="s">
        <v>532</v>
      </c>
      <c r="C2020" s="8"/>
      <c r="D2020" s="31"/>
      <c r="E2020" s="2" t="s">
        <v>533</v>
      </c>
      <c r="F2020" s="2" t="str">
        <f>IF(OR($C$87="治験計画届", $C$87="治験計画変更届"), "^$","^.{1,120}$|^$")</f>
        <v>^.{1,120}$|^$</v>
      </c>
      <c r="G2020" s="2" t="str">
        <f t="shared" si="105"/>
        <v>入力してください(120文字以内)</v>
      </c>
      <c r="H2020" s="2">
        <v>225</v>
      </c>
      <c r="I2020" s="2">
        <v>207</v>
      </c>
      <c r="K2020" s="2">
        <v>120</v>
      </c>
      <c r="L2020" s="2" t="s">
        <v>30</v>
      </c>
      <c r="M2020" s="2" t="s">
        <v>476</v>
      </c>
      <c r="N2020" s="2" t="s">
        <v>479</v>
      </c>
      <c r="O2020" s="2" t="s">
        <v>520</v>
      </c>
      <c r="Q2020" s="1"/>
      <c r="S2020" s="5"/>
      <c r="T2020" s="41"/>
      <c r="U2020" s="8"/>
      <c r="W2020" s="2" t="s">
        <v>468</v>
      </c>
      <c r="X2020" s="45" t="str" cm="1">
        <f t="array" ref="X2020">IF(X1834="TRUE",IF(AND(C2014&lt;&gt;1,C2015:C2020="",S2014:U2020=""), "FALSE","TRUE"),"FALSE")</f>
        <v>FALSE</v>
      </c>
      <c r="Z2020" s="1"/>
    </row>
    <row r="2021" spans="2:26" hidden="1" outlineLevel="1" x14ac:dyDescent="0.4">
      <c r="B2021" s="7" t="s">
        <v>134</v>
      </c>
      <c r="C2021" s="5">
        <v>16</v>
      </c>
      <c r="D2021" s="30"/>
      <c r="E2021" s="2" t="s">
        <v>392</v>
      </c>
      <c r="F2021" s="2" t="s">
        <v>102</v>
      </c>
      <c r="G2021" s="2" t="s">
        <v>103</v>
      </c>
      <c r="H2021" s="2">
        <v>225</v>
      </c>
      <c r="I2021" s="2">
        <v>207</v>
      </c>
      <c r="K2021" s="2">
        <v>3</v>
      </c>
      <c r="L2021" s="2" t="s">
        <v>136</v>
      </c>
      <c r="M2021" s="2" t="s">
        <v>476</v>
      </c>
      <c r="N2021" s="2" t="s">
        <v>479</v>
      </c>
      <c r="O2021" s="2" t="s">
        <v>520</v>
      </c>
      <c r="Q2021" s="1"/>
      <c r="S2021" s="5"/>
      <c r="T2021" s="41"/>
      <c r="U2021" s="8"/>
      <c r="V2021" s="2" t="s">
        <v>105</v>
      </c>
      <c r="W2021" s="2" t="s">
        <v>561</v>
      </c>
      <c r="X2021" s="45" t="str" cm="1">
        <f t="array" ref="X2021">IF(X1834="TRUE",IF(AND(C2021&lt;&gt;1,C2022:C2027="",S2021:U2027=""), "FALSE","TRUE"),"FALSE")</f>
        <v>FALSE</v>
      </c>
      <c r="Z2021" s="1"/>
    </row>
    <row r="2022" spans="2:26" hidden="1" outlineLevel="1" x14ac:dyDescent="0.4">
      <c r="B2022" s="7" t="s">
        <v>522</v>
      </c>
      <c r="C2022" s="8"/>
      <c r="D2022" s="31"/>
      <c r="E2022" s="2" t="s">
        <v>523</v>
      </c>
      <c r="F2022" s="2" t="s">
        <v>485</v>
      </c>
      <c r="G2022" s="2" t="s">
        <v>369</v>
      </c>
      <c r="H2022" s="2">
        <v>225</v>
      </c>
      <c r="I2022" s="2">
        <v>207</v>
      </c>
      <c r="K2022" s="2">
        <v>240</v>
      </c>
      <c r="L2022" s="2" t="s">
        <v>30</v>
      </c>
      <c r="M2022" s="2" t="s">
        <v>476</v>
      </c>
      <c r="N2022" s="2" t="s">
        <v>479</v>
      </c>
      <c r="O2022" s="2" t="s">
        <v>520</v>
      </c>
      <c r="Q2022" s="1"/>
      <c r="S2022" s="5"/>
      <c r="T2022" s="41"/>
      <c r="U2022" s="8"/>
      <c r="W2022" s="2" t="s">
        <v>465</v>
      </c>
      <c r="X2022" s="45" t="str" cm="1">
        <f t="array" ref="X2022">IF(X1834="TRUE",IF(AND(C2021&lt;&gt;1,C2022:C2027="",S2021:U2027=""), "FALSE","TRUE"),"FALSE")</f>
        <v>FALSE</v>
      </c>
      <c r="Z2022" s="1"/>
    </row>
    <row r="2023" spans="2:26" hidden="1" outlineLevel="1" x14ac:dyDescent="0.4">
      <c r="B2023" s="7" t="s">
        <v>524</v>
      </c>
      <c r="C2023" s="8"/>
      <c r="D2023" s="31"/>
      <c r="E2023" s="2" t="s">
        <v>525</v>
      </c>
      <c r="F2023" s="2" t="s">
        <v>114</v>
      </c>
      <c r="G2023" s="2" t="s">
        <v>115</v>
      </c>
      <c r="H2023" s="2">
        <v>225</v>
      </c>
      <c r="I2023" s="2">
        <v>207</v>
      </c>
      <c r="K2023" s="2">
        <v>120</v>
      </c>
      <c r="L2023" s="2" t="s">
        <v>30</v>
      </c>
      <c r="M2023" s="2" t="s">
        <v>476</v>
      </c>
      <c r="N2023" s="2" t="s">
        <v>479</v>
      </c>
      <c r="O2023" s="2" t="s">
        <v>520</v>
      </c>
      <c r="Q2023" s="1"/>
      <c r="S2023" s="5"/>
      <c r="T2023" s="41"/>
      <c r="U2023" s="8"/>
      <c r="W2023" s="2" t="s">
        <v>468</v>
      </c>
      <c r="X2023" s="45" t="str" cm="1">
        <f t="array" ref="X2023">IF(X1834="TRUE",IF(AND(C2021&lt;&gt;1,C2022:C2027="",S2021:U2027=""), "FALSE","TRUE"),"FALSE")</f>
        <v>FALSE</v>
      </c>
      <c r="Z2023" s="1"/>
    </row>
    <row r="2024" spans="2:26" hidden="1" outlineLevel="1" x14ac:dyDescent="0.4">
      <c r="B2024" s="7" t="s">
        <v>526</v>
      </c>
      <c r="C2024" s="8"/>
      <c r="D2024" s="31"/>
      <c r="E2024" s="2" t="s">
        <v>527</v>
      </c>
      <c r="F2024" s="2" t="str">
        <f>IF(OR($C$87="治験計画届", $C$87="治験計画変更届"), "^$","^.{1,120}$|^$")</f>
        <v>^.{1,120}$|^$</v>
      </c>
      <c r="G2024" s="2" t="str">
        <f>IF(F2024="^$", "入力しないでください","入力してください(120文字以内)")</f>
        <v>入力してください(120文字以内)</v>
      </c>
      <c r="H2024" s="2">
        <v>225</v>
      </c>
      <c r="I2024" s="2">
        <v>207</v>
      </c>
      <c r="K2024" s="2">
        <v>120</v>
      </c>
      <c r="L2024" s="2" t="s">
        <v>30</v>
      </c>
      <c r="M2024" s="2" t="s">
        <v>476</v>
      </c>
      <c r="N2024" s="2" t="s">
        <v>479</v>
      </c>
      <c r="O2024" s="2" t="s">
        <v>520</v>
      </c>
      <c r="Q2024" s="1"/>
      <c r="S2024" s="5"/>
      <c r="T2024" s="41"/>
      <c r="U2024" s="8"/>
      <c r="W2024" s="2" t="s">
        <v>468</v>
      </c>
      <c r="X2024" s="45" t="str" cm="1">
        <f t="array" ref="X2024">IF(X1834="TRUE",IF(AND(C2021&lt;&gt;1,C2022:C2027="",S2021:U2027=""), "FALSE","TRUE"),"FALSE")</f>
        <v>FALSE</v>
      </c>
      <c r="Z2024" s="1"/>
    </row>
    <row r="2025" spans="2:26" hidden="1" outlineLevel="1" x14ac:dyDescent="0.4">
      <c r="B2025" s="7" t="s">
        <v>528</v>
      </c>
      <c r="C2025" s="8"/>
      <c r="D2025" s="31"/>
      <c r="E2025" s="2" t="s">
        <v>529</v>
      </c>
      <c r="F2025" s="2" t="str">
        <f>IF(OR($C$87="治験計画届", $C$87="治験計画変更届"), "^$","^.{1,120}$|^$")</f>
        <v>^.{1,120}$|^$</v>
      </c>
      <c r="G2025" s="2" t="str">
        <f t="shared" ref="G2025:G2027" si="106">IF(F2025="^$", "入力しないでください","入力してください(120文字以内)")</f>
        <v>入力してください(120文字以内)</v>
      </c>
      <c r="H2025" s="2">
        <v>225</v>
      </c>
      <c r="I2025" s="2">
        <v>207</v>
      </c>
      <c r="K2025" s="2">
        <v>120</v>
      </c>
      <c r="L2025" s="2" t="s">
        <v>30</v>
      </c>
      <c r="M2025" s="2" t="s">
        <v>476</v>
      </c>
      <c r="N2025" s="2" t="s">
        <v>479</v>
      </c>
      <c r="O2025" s="2" t="s">
        <v>520</v>
      </c>
      <c r="Q2025" s="1"/>
      <c r="S2025" s="5"/>
      <c r="T2025" s="41"/>
      <c r="U2025" s="8"/>
      <c r="W2025" s="2" t="s">
        <v>468</v>
      </c>
      <c r="X2025" s="45" t="str" cm="1">
        <f t="array" ref="X2025">IF(X1834="TRUE",IF(AND(C2021&lt;&gt;1,C2022:C2027="",S2021:U2027=""), "FALSE","TRUE"),"FALSE")</f>
        <v>FALSE</v>
      </c>
      <c r="Z2025" s="1"/>
    </row>
    <row r="2026" spans="2:26" hidden="1" outlineLevel="1" x14ac:dyDescent="0.4">
      <c r="B2026" s="7" t="s">
        <v>530</v>
      </c>
      <c r="C2026" s="8"/>
      <c r="D2026" s="31"/>
      <c r="E2026" s="2" t="s">
        <v>566</v>
      </c>
      <c r="F2026" s="2" t="str">
        <f>IF(OR($C$87="治験計画届", $C$87="治験計画変更届"), "^$","^.{1,120}$|^$")</f>
        <v>^.{1,120}$|^$</v>
      </c>
      <c r="G2026" s="2" t="str">
        <f t="shared" si="106"/>
        <v>入力してください(120文字以内)</v>
      </c>
      <c r="H2026" s="2">
        <v>225</v>
      </c>
      <c r="I2026" s="2">
        <v>207</v>
      </c>
      <c r="K2026" s="2">
        <v>120</v>
      </c>
      <c r="L2026" s="2" t="s">
        <v>30</v>
      </c>
      <c r="M2026" s="2" t="s">
        <v>476</v>
      </c>
      <c r="N2026" s="2" t="s">
        <v>479</v>
      </c>
      <c r="O2026" s="2" t="s">
        <v>520</v>
      </c>
      <c r="Q2026" s="1"/>
      <c r="S2026" s="5"/>
      <c r="T2026" s="41"/>
      <c r="U2026" s="8"/>
      <c r="W2026" s="2" t="s">
        <v>468</v>
      </c>
      <c r="X2026" s="45" t="str" cm="1">
        <f t="array" ref="X2026">IF(X1834="TRUE",IF(AND(C2021&lt;&gt;1,C2022:C2027="",S2021:U2027=""), "FALSE","TRUE"),"FALSE")</f>
        <v>FALSE</v>
      </c>
      <c r="Z2026" s="1"/>
    </row>
    <row r="2027" spans="2:26" hidden="1" outlineLevel="1" x14ac:dyDescent="0.4">
      <c r="B2027" s="7" t="s">
        <v>532</v>
      </c>
      <c r="C2027" s="8"/>
      <c r="D2027" s="31"/>
      <c r="E2027" s="2" t="s">
        <v>533</v>
      </c>
      <c r="F2027" s="2" t="str">
        <f>IF(OR($C$87="治験計画届", $C$87="治験計画変更届"), "^$","^.{1,120}$|^$")</f>
        <v>^.{1,120}$|^$</v>
      </c>
      <c r="G2027" s="2" t="str">
        <f t="shared" si="106"/>
        <v>入力してください(120文字以内)</v>
      </c>
      <c r="H2027" s="2">
        <v>225</v>
      </c>
      <c r="I2027" s="2">
        <v>207</v>
      </c>
      <c r="K2027" s="2">
        <v>120</v>
      </c>
      <c r="L2027" s="2" t="s">
        <v>30</v>
      </c>
      <c r="M2027" s="2" t="s">
        <v>476</v>
      </c>
      <c r="N2027" s="2" t="s">
        <v>479</v>
      </c>
      <c r="O2027" s="2" t="s">
        <v>520</v>
      </c>
      <c r="Q2027" s="1"/>
      <c r="S2027" s="5"/>
      <c r="T2027" s="41"/>
      <c r="U2027" s="8"/>
      <c r="W2027" s="2" t="s">
        <v>468</v>
      </c>
      <c r="X2027" s="45" t="str" cm="1">
        <f t="array" ref="X2027">IF(X1834="TRUE",IF(AND(C2021&lt;&gt;1,C2022:C2027="",S2021:U2027=""), "FALSE","TRUE"),"FALSE")</f>
        <v>FALSE</v>
      </c>
      <c r="Z2027" s="1"/>
    </row>
    <row r="2028" spans="2:26" hidden="1" outlineLevel="1" x14ac:dyDescent="0.4">
      <c r="B2028" s="7" t="s">
        <v>134</v>
      </c>
      <c r="C2028" s="5">
        <v>17</v>
      </c>
      <c r="D2028" s="30"/>
      <c r="E2028" s="2" t="s">
        <v>392</v>
      </c>
      <c r="F2028" s="2" t="s">
        <v>102</v>
      </c>
      <c r="G2028" s="2" t="s">
        <v>103</v>
      </c>
      <c r="H2028" s="2">
        <v>225</v>
      </c>
      <c r="I2028" s="2">
        <v>207</v>
      </c>
      <c r="K2028" s="2">
        <v>3</v>
      </c>
      <c r="L2028" s="2" t="s">
        <v>136</v>
      </c>
      <c r="M2028" s="2" t="s">
        <v>476</v>
      </c>
      <c r="N2028" s="2" t="s">
        <v>479</v>
      </c>
      <c r="O2028" s="2" t="s">
        <v>520</v>
      </c>
      <c r="Q2028" s="1"/>
      <c r="S2028" s="5"/>
      <c r="T2028" s="41"/>
      <c r="U2028" s="8"/>
      <c r="V2028" s="2" t="s">
        <v>105</v>
      </c>
      <c r="W2028" s="2" t="s">
        <v>561</v>
      </c>
      <c r="X2028" s="45" t="str" cm="1">
        <f t="array" ref="X2028">IF(X1834="TRUE",IF(AND(C2028&lt;&gt;1,C2029:C2034="",S2028:U2034=""), "FALSE","TRUE"),"FALSE")</f>
        <v>FALSE</v>
      </c>
      <c r="Z2028" s="1"/>
    </row>
    <row r="2029" spans="2:26" hidden="1" outlineLevel="1" x14ac:dyDescent="0.4">
      <c r="B2029" s="7" t="s">
        <v>522</v>
      </c>
      <c r="C2029" s="8"/>
      <c r="D2029" s="31"/>
      <c r="E2029" s="2" t="s">
        <v>523</v>
      </c>
      <c r="F2029" s="2" t="s">
        <v>485</v>
      </c>
      <c r="G2029" s="2" t="s">
        <v>369</v>
      </c>
      <c r="H2029" s="2">
        <v>225</v>
      </c>
      <c r="I2029" s="2">
        <v>207</v>
      </c>
      <c r="K2029" s="2">
        <v>240</v>
      </c>
      <c r="L2029" s="2" t="s">
        <v>30</v>
      </c>
      <c r="M2029" s="2" t="s">
        <v>476</v>
      </c>
      <c r="N2029" s="2" t="s">
        <v>479</v>
      </c>
      <c r="O2029" s="2" t="s">
        <v>520</v>
      </c>
      <c r="Q2029" s="1"/>
      <c r="S2029" s="5"/>
      <c r="T2029" s="41"/>
      <c r="U2029" s="8"/>
      <c r="W2029" s="2" t="s">
        <v>465</v>
      </c>
      <c r="X2029" s="45" t="str" cm="1">
        <f t="array" ref="X2029">IF(X1834="TRUE",IF(AND(C2028&lt;&gt;1,C2029:C2034="",S2028:U2034=""), "FALSE","TRUE"),"FALSE")</f>
        <v>FALSE</v>
      </c>
      <c r="Z2029" s="1"/>
    </row>
    <row r="2030" spans="2:26" hidden="1" outlineLevel="1" x14ac:dyDescent="0.4">
      <c r="B2030" s="7" t="s">
        <v>524</v>
      </c>
      <c r="C2030" s="8"/>
      <c r="D2030" s="31"/>
      <c r="E2030" s="2" t="s">
        <v>525</v>
      </c>
      <c r="F2030" s="2" t="s">
        <v>114</v>
      </c>
      <c r="G2030" s="2" t="s">
        <v>115</v>
      </c>
      <c r="H2030" s="2">
        <v>225</v>
      </c>
      <c r="I2030" s="2">
        <v>207</v>
      </c>
      <c r="K2030" s="2">
        <v>120</v>
      </c>
      <c r="L2030" s="2" t="s">
        <v>30</v>
      </c>
      <c r="M2030" s="2" t="s">
        <v>476</v>
      </c>
      <c r="N2030" s="2" t="s">
        <v>479</v>
      </c>
      <c r="O2030" s="2" t="s">
        <v>520</v>
      </c>
      <c r="Q2030" s="1"/>
      <c r="S2030" s="5"/>
      <c r="T2030" s="41"/>
      <c r="U2030" s="8"/>
      <c r="W2030" s="2" t="s">
        <v>468</v>
      </c>
      <c r="X2030" s="45" t="str" cm="1">
        <f t="array" ref="X2030">IF(X1834="TRUE",IF(AND(C2028&lt;&gt;1,C2029:C2034="",S2028:U2034=""), "FALSE","TRUE"),"FALSE")</f>
        <v>FALSE</v>
      </c>
      <c r="Z2030" s="1"/>
    </row>
    <row r="2031" spans="2:26" hidden="1" outlineLevel="1" x14ac:dyDescent="0.4">
      <c r="B2031" s="7" t="s">
        <v>526</v>
      </c>
      <c r="C2031" s="8"/>
      <c r="D2031" s="31"/>
      <c r="E2031" s="2" t="s">
        <v>527</v>
      </c>
      <c r="F2031" s="2" t="str">
        <f>IF(OR($C$87="治験計画届", $C$87="治験計画変更届"), "^$","^.{1,120}$|^$")</f>
        <v>^.{1,120}$|^$</v>
      </c>
      <c r="G2031" s="2" t="str">
        <f>IF(F2031="^$", "入力しないでください","入力してください(120文字以内)")</f>
        <v>入力してください(120文字以内)</v>
      </c>
      <c r="H2031" s="2">
        <v>225</v>
      </c>
      <c r="I2031" s="2">
        <v>207</v>
      </c>
      <c r="K2031" s="2">
        <v>120</v>
      </c>
      <c r="L2031" s="2" t="s">
        <v>30</v>
      </c>
      <c r="M2031" s="2" t="s">
        <v>476</v>
      </c>
      <c r="N2031" s="2" t="s">
        <v>479</v>
      </c>
      <c r="O2031" s="2" t="s">
        <v>520</v>
      </c>
      <c r="Q2031" s="1"/>
      <c r="S2031" s="5"/>
      <c r="T2031" s="41"/>
      <c r="U2031" s="8"/>
      <c r="W2031" s="2" t="s">
        <v>468</v>
      </c>
      <c r="X2031" s="45" t="str" cm="1">
        <f t="array" ref="X2031">IF(X1834="TRUE",IF(AND(C2028&lt;&gt;1,C2029:C2034="",S2028:U2034=""), "FALSE","TRUE"),"FALSE")</f>
        <v>FALSE</v>
      </c>
      <c r="Z2031" s="1"/>
    </row>
    <row r="2032" spans="2:26" hidden="1" outlineLevel="1" x14ac:dyDescent="0.4">
      <c r="B2032" s="7" t="s">
        <v>528</v>
      </c>
      <c r="C2032" s="8"/>
      <c r="D2032" s="31"/>
      <c r="E2032" s="2" t="s">
        <v>529</v>
      </c>
      <c r="F2032" s="2" t="str">
        <f>IF(OR($C$87="治験計画届", $C$87="治験計画変更届"), "^$","^.{1,120}$|^$")</f>
        <v>^.{1,120}$|^$</v>
      </c>
      <c r="G2032" s="2" t="str">
        <f t="shared" ref="G2032:G2034" si="107">IF(F2032="^$", "入力しないでください","入力してください(120文字以内)")</f>
        <v>入力してください(120文字以内)</v>
      </c>
      <c r="H2032" s="2">
        <v>225</v>
      </c>
      <c r="I2032" s="2">
        <v>207</v>
      </c>
      <c r="K2032" s="2">
        <v>120</v>
      </c>
      <c r="L2032" s="2" t="s">
        <v>30</v>
      </c>
      <c r="M2032" s="2" t="s">
        <v>476</v>
      </c>
      <c r="N2032" s="2" t="s">
        <v>479</v>
      </c>
      <c r="O2032" s="2" t="s">
        <v>520</v>
      </c>
      <c r="Q2032" s="1"/>
      <c r="S2032" s="5"/>
      <c r="T2032" s="41"/>
      <c r="U2032" s="8"/>
      <c r="W2032" s="2" t="s">
        <v>468</v>
      </c>
      <c r="X2032" s="45" t="str" cm="1">
        <f t="array" ref="X2032">IF(X1834="TRUE",IF(AND(C2028&lt;&gt;1,C2029:C2034="",S2028:U2034=""), "FALSE","TRUE"),"FALSE")</f>
        <v>FALSE</v>
      </c>
      <c r="Z2032" s="1"/>
    </row>
    <row r="2033" spans="2:26" hidden="1" outlineLevel="1" x14ac:dyDescent="0.4">
      <c r="B2033" s="7" t="s">
        <v>530</v>
      </c>
      <c r="C2033" s="8"/>
      <c r="D2033" s="31"/>
      <c r="E2033" s="2" t="s">
        <v>566</v>
      </c>
      <c r="F2033" s="2" t="str">
        <f>IF(OR($C$87="治験計画届", $C$87="治験計画変更届"), "^$","^.{1,120}$|^$")</f>
        <v>^.{1,120}$|^$</v>
      </c>
      <c r="G2033" s="2" t="str">
        <f t="shared" si="107"/>
        <v>入力してください(120文字以内)</v>
      </c>
      <c r="H2033" s="2">
        <v>225</v>
      </c>
      <c r="I2033" s="2">
        <v>207</v>
      </c>
      <c r="K2033" s="2">
        <v>120</v>
      </c>
      <c r="L2033" s="2" t="s">
        <v>30</v>
      </c>
      <c r="M2033" s="2" t="s">
        <v>476</v>
      </c>
      <c r="N2033" s="2" t="s">
        <v>479</v>
      </c>
      <c r="O2033" s="2" t="s">
        <v>520</v>
      </c>
      <c r="Q2033" s="1"/>
      <c r="S2033" s="5"/>
      <c r="T2033" s="41"/>
      <c r="U2033" s="8"/>
      <c r="W2033" s="2" t="s">
        <v>468</v>
      </c>
      <c r="X2033" s="45" t="str" cm="1">
        <f t="array" ref="X2033">IF(X1834="TRUE",IF(AND(C2028&lt;&gt;1,C2029:C2034="",S2028:U2034=""), "FALSE","TRUE"),"FALSE")</f>
        <v>FALSE</v>
      </c>
      <c r="Z2033" s="1"/>
    </row>
    <row r="2034" spans="2:26" hidden="1" outlineLevel="1" x14ac:dyDescent="0.4">
      <c r="B2034" s="7" t="s">
        <v>532</v>
      </c>
      <c r="C2034" s="8"/>
      <c r="D2034" s="31"/>
      <c r="E2034" s="2" t="s">
        <v>533</v>
      </c>
      <c r="F2034" s="2" t="str">
        <f>IF(OR($C$87="治験計画届", $C$87="治験計画変更届"), "^$","^.{1,120}$|^$")</f>
        <v>^.{1,120}$|^$</v>
      </c>
      <c r="G2034" s="2" t="str">
        <f t="shared" si="107"/>
        <v>入力してください(120文字以内)</v>
      </c>
      <c r="H2034" s="2">
        <v>225</v>
      </c>
      <c r="I2034" s="2">
        <v>207</v>
      </c>
      <c r="K2034" s="2">
        <v>120</v>
      </c>
      <c r="L2034" s="2" t="s">
        <v>30</v>
      </c>
      <c r="M2034" s="2" t="s">
        <v>476</v>
      </c>
      <c r="N2034" s="2" t="s">
        <v>479</v>
      </c>
      <c r="O2034" s="2" t="s">
        <v>520</v>
      </c>
      <c r="Q2034" s="1"/>
      <c r="S2034" s="5"/>
      <c r="T2034" s="41"/>
      <c r="U2034" s="8"/>
      <c r="W2034" s="2" t="s">
        <v>468</v>
      </c>
      <c r="X2034" s="45" t="str" cm="1">
        <f t="array" ref="X2034">IF(X1834="TRUE",IF(AND(C2028&lt;&gt;1,C2029:C2034="",S2028:U2034=""), "FALSE","TRUE"),"FALSE")</f>
        <v>FALSE</v>
      </c>
      <c r="Z2034" s="1"/>
    </row>
    <row r="2035" spans="2:26" hidden="1" outlineLevel="1" x14ac:dyDescent="0.4">
      <c r="B2035" s="7" t="s">
        <v>134</v>
      </c>
      <c r="C2035" s="5">
        <v>18</v>
      </c>
      <c r="D2035" s="30"/>
      <c r="E2035" s="2" t="s">
        <v>392</v>
      </c>
      <c r="F2035" s="2" t="s">
        <v>102</v>
      </c>
      <c r="G2035" s="2" t="s">
        <v>103</v>
      </c>
      <c r="H2035" s="2">
        <v>225</v>
      </c>
      <c r="I2035" s="2">
        <v>207</v>
      </c>
      <c r="K2035" s="2">
        <v>3</v>
      </c>
      <c r="L2035" s="2" t="s">
        <v>136</v>
      </c>
      <c r="M2035" s="2" t="s">
        <v>476</v>
      </c>
      <c r="N2035" s="2" t="s">
        <v>479</v>
      </c>
      <c r="O2035" s="2" t="s">
        <v>520</v>
      </c>
      <c r="Q2035" s="1"/>
      <c r="S2035" s="5"/>
      <c r="T2035" s="41"/>
      <c r="U2035" s="8"/>
      <c r="V2035" s="2" t="s">
        <v>105</v>
      </c>
      <c r="W2035" s="2" t="s">
        <v>561</v>
      </c>
      <c r="X2035" s="45" t="str" cm="1">
        <f t="array" ref="X2035">IF(X1834="TRUE",IF(AND(C2035&lt;&gt;1,C2036:C2041="",S2035:U2041=""), "FALSE","TRUE"),"FALSE")</f>
        <v>FALSE</v>
      </c>
      <c r="Z2035" s="1"/>
    </row>
    <row r="2036" spans="2:26" hidden="1" outlineLevel="1" x14ac:dyDescent="0.4">
      <c r="B2036" s="7" t="s">
        <v>522</v>
      </c>
      <c r="C2036" s="8"/>
      <c r="D2036" s="31"/>
      <c r="E2036" s="2" t="s">
        <v>523</v>
      </c>
      <c r="F2036" s="2" t="s">
        <v>485</v>
      </c>
      <c r="G2036" s="2" t="s">
        <v>369</v>
      </c>
      <c r="H2036" s="2">
        <v>225</v>
      </c>
      <c r="I2036" s="2">
        <v>207</v>
      </c>
      <c r="K2036" s="2">
        <v>240</v>
      </c>
      <c r="L2036" s="2" t="s">
        <v>30</v>
      </c>
      <c r="M2036" s="2" t="s">
        <v>476</v>
      </c>
      <c r="N2036" s="2" t="s">
        <v>479</v>
      </c>
      <c r="O2036" s="2" t="s">
        <v>520</v>
      </c>
      <c r="Q2036" s="1"/>
      <c r="S2036" s="5"/>
      <c r="T2036" s="41"/>
      <c r="U2036" s="8"/>
      <c r="W2036" s="2" t="s">
        <v>465</v>
      </c>
      <c r="X2036" s="45" t="str" cm="1">
        <f t="array" ref="X2036">IF(X1834="TRUE",IF(AND(C2035&lt;&gt;1,C2036:C2041="",S2035:U2041=""), "FALSE","TRUE"),"FALSE")</f>
        <v>FALSE</v>
      </c>
      <c r="Z2036" s="1"/>
    </row>
    <row r="2037" spans="2:26" hidden="1" outlineLevel="1" x14ac:dyDescent="0.4">
      <c r="B2037" s="7" t="s">
        <v>524</v>
      </c>
      <c r="C2037" s="8"/>
      <c r="D2037" s="31"/>
      <c r="E2037" s="2" t="s">
        <v>525</v>
      </c>
      <c r="F2037" s="2" t="s">
        <v>114</v>
      </c>
      <c r="G2037" s="2" t="s">
        <v>115</v>
      </c>
      <c r="H2037" s="2">
        <v>225</v>
      </c>
      <c r="I2037" s="2">
        <v>207</v>
      </c>
      <c r="K2037" s="2">
        <v>120</v>
      </c>
      <c r="L2037" s="2" t="s">
        <v>30</v>
      </c>
      <c r="M2037" s="2" t="s">
        <v>476</v>
      </c>
      <c r="N2037" s="2" t="s">
        <v>479</v>
      </c>
      <c r="O2037" s="2" t="s">
        <v>520</v>
      </c>
      <c r="Q2037" s="1"/>
      <c r="S2037" s="5"/>
      <c r="T2037" s="41"/>
      <c r="U2037" s="8"/>
      <c r="W2037" s="2" t="s">
        <v>468</v>
      </c>
      <c r="X2037" s="45" t="str" cm="1">
        <f t="array" ref="X2037">IF(X1834="TRUE",IF(AND(C2035&lt;&gt;1,C2036:C2041="",S2035:U2041=""), "FALSE","TRUE"),"FALSE")</f>
        <v>FALSE</v>
      </c>
      <c r="Z2037" s="1"/>
    </row>
    <row r="2038" spans="2:26" hidden="1" outlineLevel="1" x14ac:dyDescent="0.4">
      <c r="B2038" s="7" t="s">
        <v>526</v>
      </c>
      <c r="C2038" s="8"/>
      <c r="D2038" s="31"/>
      <c r="E2038" s="2" t="s">
        <v>527</v>
      </c>
      <c r="F2038" s="2" t="str">
        <f>IF(OR($C$87="治験計画届", $C$87="治験計画変更届"), "^$","^.{1,120}$|^$")</f>
        <v>^.{1,120}$|^$</v>
      </c>
      <c r="G2038" s="2" t="str">
        <f>IF(F2038="^$", "入力しないでください","入力してください(120文字以内)")</f>
        <v>入力してください(120文字以内)</v>
      </c>
      <c r="H2038" s="2">
        <v>225</v>
      </c>
      <c r="I2038" s="2">
        <v>207</v>
      </c>
      <c r="K2038" s="2">
        <v>120</v>
      </c>
      <c r="L2038" s="2" t="s">
        <v>30</v>
      </c>
      <c r="M2038" s="2" t="s">
        <v>476</v>
      </c>
      <c r="N2038" s="2" t="s">
        <v>479</v>
      </c>
      <c r="O2038" s="2" t="s">
        <v>520</v>
      </c>
      <c r="Q2038" s="1"/>
      <c r="S2038" s="5"/>
      <c r="T2038" s="41"/>
      <c r="U2038" s="8"/>
      <c r="W2038" s="2" t="s">
        <v>468</v>
      </c>
      <c r="X2038" s="45" t="str" cm="1">
        <f t="array" ref="X2038">IF(X1834="TRUE",IF(AND(C2035&lt;&gt;1,C2036:C2041="",S2035:U2041=""), "FALSE","TRUE"),"FALSE")</f>
        <v>FALSE</v>
      </c>
      <c r="Z2038" s="1"/>
    </row>
    <row r="2039" spans="2:26" hidden="1" outlineLevel="1" x14ac:dyDescent="0.4">
      <c r="B2039" s="7" t="s">
        <v>528</v>
      </c>
      <c r="C2039" s="8"/>
      <c r="D2039" s="31"/>
      <c r="E2039" s="2" t="s">
        <v>529</v>
      </c>
      <c r="F2039" s="2" t="str">
        <f>IF(OR($C$87="治験計画届", $C$87="治験計画変更届"), "^$","^.{1,120}$|^$")</f>
        <v>^.{1,120}$|^$</v>
      </c>
      <c r="G2039" s="2" t="str">
        <f t="shared" ref="G2039:G2041" si="108">IF(F2039="^$", "入力しないでください","入力してください(120文字以内)")</f>
        <v>入力してください(120文字以内)</v>
      </c>
      <c r="H2039" s="2">
        <v>225</v>
      </c>
      <c r="I2039" s="2">
        <v>207</v>
      </c>
      <c r="K2039" s="2">
        <v>120</v>
      </c>
      <c r="L2039" s="2" t="s">
        <v>30</v>
      </c>
      <c r="M2039" s="2" t="s">
        <v>476</v>
      </c>
      <c r="N2039" s="2" t="s">
        <v>479</v>
      </c>
      <c r="O2039" s="2" t="s">
        <v>520</v>
      </c>
      <c r="Q2039" s="1"/>
      <c r="S2039" s="5"/>
      <c r="T2039" s="41"/>
      <c r="U2039" s="8"/>
      <c r="W2039" s="2" t="s">
        <v>468</v>
      </c>
      <c r="X2039" s="45" t="str" cm="1">
        <f t="array" ref="X2039">IF(X1834="TRUE",IF(AND(C2035&lt;&gt;1,C2036:C2041="",S2035:U2041=""), "FALSE","TRUE"),"FALSE")</f>
        <v>FALSE</v>
      </c>
      <c r="Z2039" s="1"/>
    </row>
    <row r="2040" spans="2:26" hidden="1" outlineLevel="1" x14ac:dyDescent="0.4">
      <c r="B2040" s="7" t="s">
        <v>530</v>
      </c>
      <c r="C2040" s="8"/>
      <c r="D2040" s="31"/>
      <c r="E2040" s="2" t="s">
        <v>566</v>
      </c>
      <c r="F2040" s="2" t="str">
        <f>IF(OR($C$87="治験計画届", $C$87="治験計画変更届"), "^$","^.{1,120}$|^$")</f>
        <v>^.{1,120}$|^$</v>
      </c>
      <c r="G2040" s="2" t="str">
        <f t="shared" si="108"/>
        <v>入力してください(120文字以内)</v>
      </c>
      <c r="H2040" s="2">
        <v>225</v>
      </c>
      <c r="I2040" s="2">
        <v>207</v>
      </c>
      <c r="K2040" s="2">
        <v>120</v>
      </c>
      <c r="L2040" s="2" t="s">
        <v>30</v>
      </c>
      <c r="M2040" s="2" t="s">
        <v>476</v>
      </c>
      <c r="N2040" s="2" t="s">
        <v>479</v>
      </c>
      <c r="O2040" s="2" t="s">
        <v>520</v>
      </c>
      <c r="Q2040" s="1"/>
      <c r="S2040" s="5"/>
      <c r="T2040" s="41"/>
      <c r="U2040" s="8"/>
      <c r="W2040" s="2" t="s">
        <v>468</v>
      </c>
      <c r="X2040" s="45" t="str" cm="1">
        <f t="array" ref="X2040">IF(X1834="TRUE",IF(AND(C2035&lt;&gt;1,C2036:C2041="",S2035:U2041=""), "FALSE","TRUE"),"FALSE")</f>
        <v>FALSE</v>
      </c>
      <c r="Z2040" s="1"/>
    </row>
    <row r="2041" spans="2:26" hidden="1" outlineLevel="1" x14ac:dyDescent="0.4">
      <c r="B2041" s="7" t="s">
        <v>532</v>
      </c>
      <c r="C2041" s="8"/>
      <c r="D2041" s="31"/>
      <c r="E2041" s="2" t="s">
        <v>533</v>
      </c>
      <c r="F2041" s="2" t="str">
        <f>IF(OR($C$87="治験計画届", $C$87="治験計画変更届"), "^$","^.{1,120}$|^$")</f>
        <v>^.{1,120}$|^$</v>
      </c>
      <c r="G2041" s="2" t="str">
        <f t="shared" si="108"/>
        <v>入力してください(120文字以内)</v>
      </c>
      <c r="H2041" s="2">
        <v>225</v>
      </c>
      <c r="I2041" s="2">
        <v>207</v>
      </c>
      <c r="K2041" s="2">
        <v>120</v>
      </c>
      <c r="L2041" s="2" t="s">
        <v>30</v>
      </c>
      <c r="M2041" s="2" t="s">
        <v>476</v>
      </c>
      <c r="N2041" s="2" t="s">
        <v>479</v>
      </c>
      <c r="O2041" s="2" t="s">
        <v>520</v>
      </c>
      <c r="Q2041" s="1"/>
      <c r="S2041" s="5"/>
      <c r="T2041" s="41"/>
      <c r="U2041" s="8"/>
      <c r="W2041" s="2" t="s">
        <v>468</v>
      </c>
      <c r="X2041" s="45" t="str" cm="1">
        <f t="array" ref="X2041">IF(X1834="TRUE",IF(AND(C2035&lt;&gt;1,C2036:C2041="",S2035:U2041=""), "FALSE","TRUE"),"FALSE")</f>
        <v>FALSE</v>
      </c>
      <c r="Z2041" s="1"/>
    </row>
    <row r="2042" spans="2:26" hidden="1" outlineLevel="1" x14ac:dyDescent="0.4">
      <c r="B2042" s="7" t="s">
        <v>134</v>
      </c>
      <c r="C2042" s="5">
        <v>19</v>
      </c>
      <c r="D2042" s="30"/>
      <c r="E2042" s="2" t="s">
        <v>392</v>
      </c>
      <c r="F2042" s="2" t="s">
        <v>102</v>
      </c>
      <c r="G2042" s="2" t="s">
        <v>103</v>
      </c>
      <c r="H2042" s="2">
        <v>225</v>
      </c>
      <c r="I2042" s="2">
        <v>207</v>
      </c>
      <c r="K2042" s="2">
        <v>3</v>
      </c>
      <c r="L2042" s="2" t="s">
        <v>136</v>
      </c>
      <c r="M2042" s="2" t="s">
        <v>476</v>
      </c>
      <c r="N2042" s="2" t="s">
        <v>479</v>
      </c>
      <c r="O2042" s="2" t="s">
        <v>520</v>
      </c>
      <c r="Q2042" s="1"/>
      <c r="S2042" s="5"/>
      <c r="T2042" s="41"/>
      <c r="U2042" s="8"/>
      <c r="V2042" s="2" t="s">
        <v>105</v>
      </c>
      <c r="W2042" s="2" t="s">
        <v>561</v>
      </c>
      <c r="X2042" s="45" t="str" cm="1">
        <f t="array" ref="X2042">IF(X1834="TRUE",IF(AND(C2042&lt;&gt;1,C2043:C2048="",S2042:U2048=""), "FALSE","TRUE"),"FALSE")</f>
        <v>FALSE</v>
      </c>
      <c r="Z2042" s="1"/>
    </row>
    <row r="2043" spans="2:26" hidden="1" outlineLevel="1" x14ac:dyDescent="0.4">
      <c r="B2043" s="7" t="s">
        <v>522</v>
      </c>
      <c r="C2043" s="8"/>
      <c r="D2043" s="31"/>
      <c r="E2043" s="2" t="s">
        <v>523</v>
      </c>
      <c r="F2043" s="2" t="s">
        <v>485</v>
      </c>
      <c r="G2043" s="2" t="s">
        <v>369</v>
      </c>
      <c r="H2043" s="2">
        <v>225</v>
      </c>
      <c r="I2043" s="2">
        <v>207</v>
      </c>
      <c r="K2043" s="2">
        <v>240</v>
      </c>
      <c r="L2043" s="2" t="s">
        <v>30</v>
      </c>
      <c r="M2043" s="2" t="s">
        <v>476</v>
      </c>
      <c r="N2043" s="2" t="s">
        <v>479</v>
      </c>
      <c r="O2043" s="2" t="s">
        <v>520</v>
      </c>
      <c r="Q2043" s="1"/>
      <c r="S2043" s="5"/>
      <c r="T2043" s="41"/>
      <c r="U2043" s="8"/>
      <c r="W2043" s="2" t="s">
        <v>465</v>
      </c>
      <c r="X2043" s="45" t="str" cm="1">
        <f t="array" ref="X2043">IF(X1834="TRUE",IF(AND(C2042&lt;&gt;1,C2043:C2048="",S2042:U2048=""), "FALSE","TRUE"),"FALSE")</f>
        <v>FALSE</v>
      </c>
      <c r="Z2043" s="1"/>
    </row>
    <row r="2044" spans="2:26" hidden="1" outlineLevel="1" x14ac:dyDescent="0.4">
      <c r="B2044" s="7" t="s">
        <v>524</v>
      </c>
      <c r="C2044" s="8"/>
      <c r="D2044" s="31"/>
      <c r="E2044" s="2" t="s">
        <v>525</v>
      </c>
      <c r="F2044" s="2" t="s">
        <v>114</v>
      </c>
      <c r="G2044" s="2" t="s">
        <v>115</v>
      </c>
      <c r="H2044" s="2">
        <v>225</v>
      </c>
      <c r="I2044" s="2">
        <v>207</v>
      </c>
      <c r="K2044" s="2">
        <v>120</v>
      </c>
      <c r="L2044" s="2" t="s">
        <v>30</v>
      </c>
      <c r="M2044" s="2" t="s">
        <v>476</v>
      </c>
      <c r="N2044" s="2" t="s">
        <v>479</v>
      </c>
      <c r="O2044" s="2" t="s">
        <v>520</v>
      </c>
      <c r="Q2044" s="1"/>
      <c r="S2044" s="5"/>
      <c r="T2044" s="41"/>
      <c r="U2044" s="8"/>
      <c r="W2044" s="2" t="s">
        <v>468</v>
      </c>
      <c r="X2044" s="45" t="str" cm="1">
        <f t="array" ref="X2044">IF(X1834="TRUE",IF(AND(C2042&lt;&gt;1,C2043:C2048="",S2042:U2048=""), "FALSE","TRUE"),"FALSE")</f>
        <v>FALSE</v>
      </c>
      <c r="Z2044" s="1"/>
    </row>
    <row r="2045" spans="2:26" hidden="1" outlineLevel="1" x14ac:dyDescent="0.4">
      <c r="B2045" s="7" t="s">
        <v>526</v>
      </c>
      <c r="C2045" s="8"/>
      <c r="D2045" s="31"/>
      <c r="E2045" s="2" t="s">
        <v>527</v>
      </c>
      <c r="F2045" s="2" t="str">
        <f>IF(OR($C$87="治験計画届", $C$87="治験計画変更届"), "^$","^.{1,120}$|^$")</f>
        <v>^.{1,120}$|^$</v>
      </c>
      <c r="G2045" s="2" t="str">
        <f>IF(F2045="^$", "入力しないでください","入力してください(120文字以内)")</f>
        <v>入力してください(120文字以内)</v>
      </c>
      <c r="H2045" s="2">
        <v>225</v>
      </c>
      <c r="I2045" s="2">
        <v>207</v>
      </c>
      <c r="K2045" s="2">
        <v>120</v>
      </c>
      <c r="L2045" s="2" t="s">
        <v>30</v>
      </c>
      <c r="M2045" s="2" t="s">
        <v>476</v>
      </c>
      <c r="N2045" s="2" t="s">
        <v>479</v>
      </c>
      <c r="O2045" s="2" t="s">
        <v>520</v>
      </c>
      <c r="Q2045" s="1"/>
      <c r="S2045" s="5"/>
      <c r="T2045" s="41"/>
      <c r="U2045" s="8"/>
      <c r="W2045" s="2" t="s">
        <v>468</v>
      </c>
      <c r="X2045" s="45" t="str" cm="1">
        <f t="array" ref="X2045">IF(X1834="TRUE",IF(AND(C2042&lt;&gt;1,C2043:C2048="",S2042:U2048=""), "FALSE","TRUE"),"FALSE")</f>
        <v>FALSE</v>
      </c>
      <c r="Z2045" s="1"/>
    </row>
    <row r="2046" spans="2:26" hidden="1" outlineLevel="1" x14ac:dyDescent="0.4">
      <c r="B2046" s="7" t="s">
        <v>528</v>
      </c>
      <c r="C2046" s="8"/>
      <c r="D2046" s="31"/>
      <c r="E2046" s="2" t="s">
        <v>529</v>
      </c>
      <c r="F2046" s="2" t="str">
        <f>IF(OR($C$87="治験計画届", $C$87="治験計画変更届"), "^$","^.{1,120}$|^$")</f>
        <v>^.{1,120}$|^$</v>
      </c>
      <c r="G2046" s="2" t="str">
        <f t="shared" ref="G2046:G2048" si="109">IF(F2046="^$", "入力しないでください","入力してください(120文字以内)")</f>
        <v>入力してください(120文字以内)</v>
      </c>
      <c r="H2046" s="2">
        <v>225</v>
      </c>
      <c r="I2046" s="2">
        <v>207</v>
      </c>
      <c r="K2046" s="2">
        <v>120</v>
      </c>
      <c r="L2046" s="2" t="s">
        <v>30</v>
      </c>
      <c r="M2046" s="2" t="s">
        <v>476</v>
      </c>
      <c r="N2046" s="2" t="s">
        <v>479</v>
      </c>
      <c r="O2046" s="2" t="s">
        <v>520</v>
      </c>
      <c r="Q2046" s="1"/>
      <c r="S2046" s="5"/>
      <c r="T2046" s="41"/>
      <c r="U2046" s="8"/>
      <c r="W2046" s="2" t="s">
        <v>468</v>
      </c>
      <c r="X2046" s="45" t="str" cm="1">
        <f t="array" ref="X2046">IF(X1834="TRUE",IF(AND(C2042&lt;&gt;1,C2043:C2048="",S2042:U2048=""), "FALSE","TRUE"),"FALSE")</f>
        <v>FALSE</v>
      </c>
      <c r="Z2046" s="1"/>
    </row>
    <row r="2047" spans="2:26" hidden="1" outlineLevel="1" x14ac:dyDescent="0.4">
      <c r="B2047" s="7" t="s">
        <v>530</v>
      </c>
      <c r="C2047" s="8"/>
      <c r="D2047" s="31"/>
      <c r="E2047" s="2" t="s">
        <v>566</v>
      </c>
      <c r="F2047" s="2" t="str">
        <f>IF(OR($C$87="治験計画届", $C$87="治験計画変更届"), "^$","^.{1,120}$|^$")</f>
        <v>^.{1,120}$|^$</v>
      </c>
      <c r="G2047" s="2" t="str">
        <f t="shared" si="109"/>
        <v>入力してください(120文字以内)</v>
      </c>
      <c r="H2047" s="2">
        <v>225</v>
      </c>
      <c r="I2047" s="2">
        <v>207</v>
      </c>
      <c r="K2047" s="2">
        <v>120</v>
      </c>
      <c r="L2047" s="2" t="s">
        <v>30</v>
      </c>
      <c r="M2047" s="2" t="s">
        <v>476</v>
      </c>
      <c r="N2047" s="2" t="s">
        <v>479</v>
      </c>
      <c r="O2047" s="2" t="s">
        <v>520</v>
      </c>
      <c r="Q2047" s="1"/>
      <c r="S2047" s="5"/>
      <c r="T2047" s="41"/>
      <c r="U2047" s="8"/>
      <c r="W2047" s="2" t="s">
        <v>468</v>
      </c>
      <c r="X2047" s="45" t="str" cm="1">
        <f t="array" ref="X2047">IF(X1834="TRUE",IF(AND(C2042&lt;&gt;1,C2043:C2048="",S2042:U2048=""), "FALSE","TRUE"),"FALSE")</f>
        <v>FALSE</v>
      </c>
      <c r="Z2047" s="1"/>
    </row>
    <row r="2048" spans="2:26" hidden="1" outlineLevel="1" x14ac:dyDescent="0.4">
      <c r="B2048" s="7" t="s">
        <v>532</v>
      </c>
      <c r="C2048" s="8"/>
      <c r="D2048" s="31"/>
      <c r="E2048" s="2" t="s">
        <v>533</v>
      </c>
      <c r="F2048" s="2" t="str">
        <f>IF(OR($C$87="治験計画届", $C$87="治験計画変更届"), "^$","^.{1,120}$|^$")</f>
        <v>^.{1,120}$|^$</v>
      </c>
      <c r="G2048" s="2" t="str">
        <f t="shared" si="109"/>
        <v>入力してください(120文字以内)</v>
      </c>
      <c r="H2048" s="2">
        <v>225</v>
      </c>
      <c r="I2048" s="2">
        <v>207</v>
      </c>
      <c r="K2048" s="2">
        <v>120</v>
      </c>
      <c r="L2048" s="2" t="s">
        <v>30</v>
      </c>
      <c r="M2048" s="2" t="s">
        <v>476</v>
      </c>
      <c r="N2048" s="2" t="s">
        <v>479</v>
      </c>
      <c r="O2048" s="2" t="s">
        <v>520</v>
      </c>
      <c r="Q2048" s="1"/>
      <c r="S2048" s="5"/>
      <c r="T2048" s="41"/>
      <c r="U2048" s="8"/>
      <c r="W2048" s="2" t="s">
        <v>468</v>
      </c>
      <c r="X2048" s="45" t="str" cm="1">
        <f t="array" ref="X2048">IF(X1834="TRUE",IF(AND(C2042&lt;&gt;1,C2043:C2048="",S2042:U2048=""), "FALSE","TRUE"),"FALSE")</f>
        <v>FALSE</v>
      </c>
      <c r="Z2048" s="1"/>
    </row>
    <row r="2049" spans="2:26" hidden="1" outlineLevel="1" x14ac:dyDescent="0.4">
      <c r="B2049" s="7" t="s">
        <v>134</v>
      </c>
      <c r="C2049" s="5">
        <v>20</v>
      </c>
      <c r="D2049" s="30"/>
      <c r="E2049" s="2" t="s">
        <v>392</v>
      </c>
      <c r="F2049" s="2" t="s">
        <v>102</v>
      </c>
      <c r="G2049" s="2" t="s">
        <v>103</v>
      </c>
      <c r="H2049" s="2">
        <v>225</v>
      </c>
      <c r="I2049" s="2">
        <v>207</v>
      </c>
      <c r="K2049" s="2">
        <v>3</v>
      </c>
      <c r="L2049" s="2" t="s">
        <v>136</v>
      </c>
      <c r="M2049" s="2" t="s">
        <v>476</v>
      </c>
      <c r="N2049" s="2" t="s">
        <v>479</v>
      </c>
      <c r="O2049" s="2" t="s">
        <v>520</v>
      </c>
      <c r="Q2049" s="1"/>
      <c r="S2049" s="5"/>
      <c r="T2049" s="41"/>
      <c r="U2049" s="8"/>
      <c r="V2049" s="2" t="s">
        <v>105</v>
      </c>
      <c r="W2049" s="2" t="s">
        <v>561</v>
      </c>
      <c r="X2049" s="45" t="str" cm="1">
        <f t="array" ref="X2049">IF(X1834="TRUE",IF(AND(C2049&lt;&gt;1,C2050:C2055="",S2049:U2055=""), "FALSE","TRUE"),"FALSE")</f>
        <v>FALSE</v>
      </c>
      <c r="Z2049" s="1"/>
    </row>
    <row r="2050" spans="2:26" hidden="1" outlineLevel="1" x14ac:dyDescent="0.4">
      <c r="B2050" s="7" t="s">
        <v>522</v>
      </c>
      <c r="C2050" s="8"/>
      <c r="D2050" s="31"/>
      <c r="E2050" s="2" t="s">
        <v>523</v>
      </c>
      <c r="F2050" s="2" t="s">
        <v>485</v>
      </c>
      <c r="G2050" s="2" t="s">
        <v>369</v>
      </c>
      <c r="H2050" s="2">
        <v>225</v>
      </c>
      <c r="I2050" s="2">
        <v>207</v>
      </c>
      <c r="K2050" s="2">
        <v>240</v>
      </c>
      <c r="L2050" s="2" t="s">
        <v>30</v>
      </c>
      <c r="M2050" s="2" t="s">
        <v>476</v>
      </c>
      <c r="N2050" s="2" t="s">
        <v>479</v>
      </c>
      <c r="O2050" s="2" t="s">
        <v>520</v>
      </c>
      <c r="Q2050" s="1"/>
      <c r="S2050" s="5"/>
      <c r="T2050" s="41"/>
      <c r="U2050" s="8"/>
      <c r="W2050" s="2" t="s">
        <v>465</v>
      </c>
      <c r="X2050" s="45" t="str" cm="1">
        <f t="array" ref="X2050">IF(X1834="TRUE",IF(AND(C2049&lt;&gt;1,C2050:C2055="",S2049:U2055=""), "FALSE","TRUE"),"FALSE")</f>
        <v>FALSE</v>
      </c>
      <c r="Z2050" s="1"/>
    </row>
    <row r="2051" spans="2:26" hidden="1" outlineLevel="1" x14ac:dyDescent="0.4">
      <c r="B2051" s="7" t="s">
        <v>524</v>
      </c>
      <c r="C2051" s="8"/>
      <c r="D2051" s="31"/>
      <c r="E2051" s="2" t="s">
        <v>525</v>
      </c>
      <c r="F2051" s="2" t="s">
        <v>114</v>
      </c>
      <c r="G2051" s="2" t="s">
        <v>115</v>
      </c>
      <c r="H2051" s="2">
        <v>225</v>
      </c>
      <c r="I2051" s="2">
        <v>207</v>
      </c>
      <c r="K2051" s="2">
        <v>120</v>
      </c>
      <c r="L2051" s="2" t="s">
        <v>30</v>
      </c>
      <c r="M2051" s="2" t="s">
        <v>476</v>
      </c>
      <c r="N2051" s="2" t="s">
        <v>479</v>
      </c>
      <c r="O2051" s="2" t="s">
        <v>520</v>
      </c>
      <c r="Q2051" s="1"/>
      <c r="S2051" s="5"/>
      <c r="T2051" s="41"/>
      <c r="U2051" s="8"/>
      <c r="W2051" s="2" t="s">
        <v>468</v>
      </c>
      <c r="X2051" s="45" t="str" cm="1">
        <f t="array" ref="X2051">IF(X1834="TRUE",IF(AND(C2049&lt;&gt;1,C2050:C2055="",S2049:U2055=""), "FALSE","TRUE"),"FALSE")</f>
        <v>FALSE</v>
      </c>
      <c r="Z2051" s="1"/>
    </row>
    <row r="2052" spans="2:26" hidden="1" outlineLevel="1" x14ac:dyDescent="0.4">
      <c r="B2052" s="7" t="s">
        <v>526</v>
      </c>
      <c r="C2052" s="8"/>
      <c r="D2052" s="31"/>
      <c r="E2052" s="2" t="s">
        <v>527</v>
      </c>
      <c r="F2052" s="2" t="str">
        <f>IF(OR($C$87="治験計画届", $C$87="治験計画変更届"), "^$","^.{1,120}$|^$")</f>
        <v>^.{1,120}$|^$</v>
      </c>
      <c r="G2052" s="2" t="str">
        <f>IF(F2052="^$", "入力しないでください","入力してください(120文字以内)")</f>
        <v>入力してください(120文字以内)</v>
      </c>
      <c r="H2052" s="2">
        <v>225</v>
      </c>
      <c r="I2052" s="2">
        <v>207</v>
      </c>
      <c r="K2052" s="2">
        <v>120</v>
      </c>
      <c r="L2052" s="2" t="s">
        <v>30</v>
      </c>
      <c r="M2052" s="2" t="s">
        <v>476</v>
      </c>
      <c r="N2052" s="2" t="s">
        <v>479</v>
      </c>
      <c r="O2052" s="2" t="s">
        <v>520</v>
      </c>
      <c r="Q2052" s="1"/>
      <c r="S2052" s="5"/>
      <c r="T2052" s="41"/>
      <c r="U2052" s="8"/>
      <c r="W2052" s="2" t="s">
        <v>468</v>
      </c>
      <c r="X2052" s="45" t="str" cm="1">
        <f t="array" ref="X2052">IF(X1834="TRUE",IF(AND(C2049&lt;&gt;1,C2050:C2055="",S2049:U2055=""), "FALSE","TRUE"),"FALSE")</f>
        <v>FALSE</v>
      </c>
      <c r="Z2052" s="1"/>
    </row>
    <row r="2053" spans="2:26" hidden="1" outlineLevel="1" x14ac:dyDescent="0.4">
      <c r="B2053" s="7" t="s">
        <v>528</v>
      </c>
      <c r="C2053" s="8"/>
      <c r="D2053" s="31"/>
      <c r="E2053" s="2" t="s">
        <v>529</v>
      </c>
      <c r="F2053" s="2" t="str">
        <f>IF(OR($C$87="治験計画届", $C$87="治験計画変更届"), "^$","^.{1,120}$|^$")</f>
        <v>^.{1,120}$|^$</v>
      </c>
      <c r="G2053" s="2" t="str">
        <f t="shared" ref="G2053:G2055" si="110">IF(F2053="^$", "入力しないでください","入力してください(120文字以内)")</f>
        <v>入力してください(120文字以内)</v>
      </c>
      <c r="H2053" s="2">
        <v>225</v>
      </c>
      <c r="I2053" s="2">
        <v>207</v>
      </c>
      <c r="K2053" s="2">
        <v>120</v>
      </c>
      <c r="L2053" s="2" t="s">
        <v>30</v>
      </c>
      <c r="M2053" s="2" t="s">
        <v>476</v>
      </c>
      <c r="N2053" s="2" t="s">
        <v>479</v>
      </c>
      <c r="O2053" s="2" t="s">
        <v>520</v>
      </c>
      <c r="Q2053" s="1"/>
      <c r="S2053" s="5"/>
      <c r="T2053" s="41"/>
      <c r="U2053" s="8"/>
      <c r="W2053" s="2" t="s">
        <v>468</v>
      </c>
      <c r="X2053" s="45" t="str" cm="1">
        <f t="array" ref="X2053">IF(X1834="TRUE",IF(AND(C2049&lt;&gt;1,C2050:C2055="",S2049:U2055=""), "FALSE","TRUE"),"FALSE")</f>
        <v>FALSE</v>
      </c>
      <c r="Z2053" s="1"/>
    </row>
    <row r="2054" spans="2:26" hidden="1" outlineLevel="1" x14ac:dyDescent="0.4">
      <c r="B2054" s="7" t="s">
        <v>530</v>
      </c>
      <c r="C2054" s="8"/>
      <c r="D2054" s="31"/>
      <c r="E2054" s="2" t="s">
        <v>566</v>
      </c>
      <c r="F2054" s="2" t="str">
        <f>IF(OR($C$87="治験計画届", $C$87="治験計画変更届"), "^$","^.{1,120}$|^$")</f>
        <v>^.{1,120}$|^$</v>
      </c>
      <c r="G2054" s="2" t="str">
        <f t="shared" si="110"/>
        <v>入力してください(120文字以内)</v>
      </c>
      <c r="H2054" s="2">
        <v>225</v>
      </c>
      <c r="I2054" s="2">
        <v>207</v>
      </c>
      <c r="K2054" s="2">
        <v>120</v>
      </c>
      <c r="L2054" s="2" t="s">
        <v>30</v>
      </c>
      <c r="M2054" s="2" t="s">
        <v>476</v>
      </c>
      <c r="N2054" s="2" t="s">
        <v>479</v>
      </c>
      <c r="O2054" s="2" t="s">
        <v>520</v>
      </c>
      <c r="Q2054" s="1"/>
      <c r="S2054" s="5"/>
      <c r="T2054" s="41"/>
      <c r="U2054" s="8"/>
      <c r="W2054" s="2" t="s">
        <v>468</v>
      </c>
      <c r="X2054" s="45" t="str" cm="1">
        <f t="array" ref="X2054">IF(X1834="TRUE",IF(AND(C2049&lt;&gt;1,C2050:C2055="",S2049:U2055=""), "FALSE","TRUE"),"FALSE")</f>
        <v>FALSE</v>
      </c>
      <c r="Z2054" s="1"/>
    </row>
    <row r="2055" spans="2:26" hidden="1" outlineLevel="1" x14ac:dyDescent="0.4">
      <c r="B2055" s="7" t="s">
        <v>532</v>
      </c>
      <c r="C2055" s="8"/>
      <c r="D2055" s="31"/>
      <c r="E2055" s="2" t="s">
        <v>533</v>
      </c>
      <c r="F2055" s="2" t="str">
        <f>IF(OR($C$87="治験計画届", $C$87="治験計画変更届"), "^$","^.{1,120}$|^$")</f>
        <v>^.{1,120}$|^$</v>
      </c>
      <c r="G2055" s="2" t="str">
        <f t="shared" si="110"/>
        <v>入力してください(120文字以内)</v>
      </c>
      <c r="H2055" s="2">
        <v>225</v>
      </c>
      <c r="I2055" s="2">
        <v>207</v>
      </c>
      <c r="K2055" s="2">
        <v>120</v>
      </c>
      <c r="L2055" s="2" t="s">
        <v>30</v>
      </c>
      <c r="M2055" s="2" t="s">
        <v>476</v>
      </c>
      <c r="N2055" s="2" t="s">
        <v>479</v>
      </c>
      <c r="O2055" s="2" t="s">
        <v>520</v>
      </c>
      <c r="Q2055" s="1"/>
      <c r="S2055" s="5"/>
      <c r="T2055" s="41"/>
      <c r="U2055" s="8"/>
      <c r="W2055" s="2" t="s">
        <v>468</v>
      </c>
      <c r="X2055" s="45" t="str" cm="1">
        <f t="array" ref="X2055">IF(X1834="TRUE",IF(AND(C2049&lt;&gt;1,C2050:C2055="",S2049:U2055=""), "FALSE","TRUE"),"FALSE")</f>
        <v>FALSE</v>
      </c>
      <c r="Z2055" s="1"/>
    </row>
    <row r="2056" spans="2:26" x14ac:dyDescent="0.4">
      <c r="B2056" s="3" t="s">
        <v>19</v>
      </c>
      <c r="I2056" s="2">
        <v>207</v>
      </c>
      <c r="Q2056" s="1"/>
      <c r="S2056" s="43" t="s">
        <v>36</v>
      </c>
      <c r="T2056" s="44" t="s">
        <v>37</v>
      </c>
      <c r="U2056" s="43" t="s">
        <v>38</v>
      </c>
      <c r="Z2056" s="1"/>
    </row>
    <row r="2057" spans="2:26" x14ac:dyDescent="0.4">
      <c r="B2057" s="7" t="s">
        <v>534</v>
      </c>
      <c r="C2057" s="5"/>
      <c r="D2057" s="30"/>
      <c r="E2057" s="2" t="s">
        <v>535</v>
      </c>
      <c r="F2057" s="2" t="s">
        <v>190</v>
      </c>
      <c r="G2057" s="2" t="s">
        <v>536</v>
      </c>
      <c r="I2057" s="2">
        <v>207</v>
      </c>
      <c r="K2057" s="2">
        <v>4</v>
      </c>
      <c r="L2057" s="2" t="s">
        <v>30</v>
      </c>
      <c r="M2057" s="2" t="s">
        <v>476</v>
      </c>
      <c r="N2057" s="2" t="s">
        <v>479</v>
      </c>
      <c r="Q2057" s="1"/>
      <c r="S2057" s="5"/>
      <c r="T2057" s="41"/>
      <c r="U2057" s="8"/>
      <c r="W2057" s="2" t="s">
        <v>567</v>
      </c>
      <c r="X2057" s="2" t="str">
        <f t="shared" ref="X2057:X2058" si="111">X$1834</f>
        <v>FALSE</v>
      </c>
      <c r="Z2057" s="1"/>
    </row>
    <row r="2058" spans="2:26" x14ac:dyDescent="0.4">
      <c r="B2058" s="7" t="s">
        <v>537</v>
      </c>
      <c r="C2058" s="5"/>
      <c r="D2058" s="30"/>
      <c r="E2058" s="2" t="s">
        <v>538</v>
      </c>
      <c r="F2058" s="2" t="str">
        <f>IF(OR($C$87="治験終了届", $C$87="治験中止届"),"^\d{1,4}$","^$")</f>
        <v>^$</v>
      </c>
      <c r="G2058" s="2" t="str">
        <f>IF(F2058="^$","入力しないでください","半角数字を入力してください(4桁以内)")</f>
        <v>入力しないでください</v>
      </c>
      <c r="I2058" s="2">
        <v>207</v>
      </c>
      <c r="K2058" s="2">
        <v>4</v>
      </c>
      <c r="L2058" s="2" t="s">
        <v>30</v>
      </c>
      <c r="M2058" s="2" t="s">
        <v>476</v>
      </c>
      <c r="N2058" s="2" t="s">
        <v>479</v>
      </c>
      <c r="Q2058" s="1"/>
      <c r="S2058" s="5"/>
      <c r="T2058" s="41"/>
      <c r="U2058" s="8"/>
      <c r="W2058" s="2" t="s">
        <v>567</v>
      </c>
      <c r="X2058" s="2" t="str">
        <f t="shared" si="111"/>
        <v>FALSE</v>
      </c>
      <c r="Z2058" s="1"/>
    </row>
    <row r="2059" spans="2:26" x14ac:dyDescent="0.4">
      <c r="B2059" s="3" t="s">
        <v>19</v>
      </c>
      <c r="I2059" s="2">
        <v>207</v>
      </c>
      <c r="Q2059" s="1"/>
      <c r="Z2059" s="1"/>
    </row>
    <row r="2060" spans="2:26" x14ac:dyDescent="0.4">
      <c r="B2060" s="50" t="s">
        <v>539</v>
      </c>
      <c r="C2060" s="50"/>
      <c r="D2060" s="33"/>
      <c r="E2060" s="2" t="s">
        <v>540</v>
      </c>
      <c r="I2060" s="2">
        <v>207</v>
      </c>
      <c r="L2060" s="2" t="s">
        <v>541</v>
      </c>
      <c r="M2060" s="2" t="s">
        <v>476</v>
      </c>
      <c r="N2060" s="2" t="s">
        <v>479</v>
      </c>
      <c r="O2060" s="2" t="s">
        <v>540</v>
      </c>
      <c r="Q2060" s="1"/>
      <c r="R2060" s="2" t="str">
        <f>IF(AND(C2062="",C2063="",C2064="",C2065=""), "TRUE", "FALSE")</f>
        <v>TRUE</v>
      </c>
      <c r="S2060" s="43" t="s">
        <v>36</v>
      </c>
      <c r="T2060" s="44" t="s">
        <v>37</v>
      </c>
      <c r="U2060" s="43" t="s">
        <v>38</v>
      </c>
      <c r="Z2060" s="1"/>
    </row>
    <row r="2061" spans="2:26" x14ac:dyDescent="0.4">
      <c r="B2061" s="7" t="s">
        <v>134</v>
      </c>
      <c r="C2061" s="5">
        <v>1</v>
      </c>
      <c r="D2061" s="30"/>
      <c r="E2061" s="2" t="s">
        <v>392</v>
      </c>
      <c r="F2061" s="2" t="s">
        <v>106</v>
      </c>
      <c r="G2061" s="2" t="s">
        <v>103</v>
      </c>
      <c r="H2061" s="2">
        <v>235</v>
      </c>
      <c r="I2061" s="2">
        <v>207</v>
      </c>
      <c r="K2061" s="2">
        <v>3</v>
      </c>
      <c r="L2061" s="2" t="s">
        <v>136</v>
      </c>
      <c r="M2061" s="2" t="s">
        <v>476</v>
      </c>
      <c r="N2061" s="2" t="s">
        <v>479</v>
      </c>
      <c r="O2061" s="2" t="s">
        <v>540</v>
      </c>
      <c r="Q2061" s="1"/>
      <c r="S2061" s="5"/>
      <c r="T2061" s="41"/>
      <c r="U2061" s="8"/>
      <c r="V2061" s="2" t="s">
        <v>105</v>
      </c>
      <c r="W2061" s="2" t="s">
        <v>561</v>
      </c>
      <c r="X2061" s="45" t="str" cm="1">
        <f t="array" ref="X2061">IF(X1834="TRUE",IF(AND(C2061&lt;&gt;1,C2062:C2065="",S2061:U2065=""), "FALSE","TRUE"),"FALSE")</f>
        <v>FALSE</v>
      </c>
      <c r="Z2061" s="1"/>
    </row>
    <row r="2062" spans="2:26" x14ac:dyDescent="0.4">
      <c r="B2062" s="7" t="s">
        <v>237</v>
      </c>
      <c r="C2062" s="8"/>
      <c r="D2062" s="31"/>
      <c r="E2062" s="2" t="s">
        <v>542</v>
      </c>
      <c r="F2062" s="2" t="s">
        <v>233</v>
      </c>
      <c r="G2062" s="2" t="s">
        <v>239</v>
      </c>
      <c r="H2062" s="2">
        <v>235</v>
      </c>
      <c r="I2062" s="2">
        <v>207</v>
      </c>
      <c r="K2062" s="2">
        <v>60</v>
      </c>
      <c r="L2062" s="2" t="s">
        <v>30</v>
      </c>
      <c r="M2062" s="2" t="s">
        <v>476</v>
      </c>
      <c r="N2062" s="2" t="s">
        <v>479</v>
      </c>
      <c r="O2062" s="2" t="s">
        <v>540</v>
      </c>
      <c r="Q2062" s="1"/>
      <c r="S2062" s="5"/>
      <c r="T2062" s="41"/>
      <c r="U2062" s="8"/>
      <c r="W2062" s="2" t="s">
        <v>568</v>
      </c>
      <c r="X2062" s="45" t="str" cm="1">
        <f t="array" ref="X2062">IF(X1834="TRUE",IF(AND(C2061&lt;&gt;1,C2062:C2065="",S2061:U2065=""), "FALSE","TRUE"),"FALSE")</f>
        <v>FALSE</v>
      </c>
      <c r="Z2062" s="1"/>
    </row>
    <row r="2063" spans="2:26" x14ac:dyDescent="0.4">
      <c r="B2063" s="7" t="s">
        <v>240</v>
      </c>
      <c r="C2063" s="8"/>
      <c r="D2063" s="31"/>
      <c r="E2063" s="2" t="s">
        <v>543</v>
      </c>
      <c r="F2063" s="2" t="str">
        <f>IF(C2062="","^.{1,120}$|^$","^.{1,120}$")</f>
        <v>^.{1,120}$|^$</v>
      </c>
      <c r="G2063" s="2" t="s">
        <v>229</v>
      </c>
      <c r="H2063" s="2">
        <v>235</v>
      </c>
      <c r="I2063" s="2">
        <v>207</v>
      </c>
      <c r="K2063" s="2">
        <v>120</v>
      </c>
      <c r="L2063" s="2" t="s">
        <v>30</v>
      </c>
      <c r="M2063" s="2" t="s">
        <v>476</v>
      </c>
      <c r="N2063" s="2" t="s">
        <v>479</v>
      </c>
      <c r="O2063" s="2" t="s">
        <v>540</v>
      </c>
      <c r="Q2063" s="1"/>
      <c r="S2063" s="5"/>
      <c r="T2063" s="41"/>
      <c r="U2063" s="8"/>
      <c r="W2063" s="2" t="s">
        <v>468</v>
      </c>
      <c r="X2063" s="45" t="str" cm="1">
        <f t="array" ref="X2063">IF(X1834="TRUE",IF(AND(C2061&lt;&gt;1,C2062:C2065="",S2061:U2065=""), "FALSE","TRUE"),"FALSE")</f>
        <v>FALSE</v>
      </c>
      <c r="Z2063" s="1"/>
    </row>
    <row r="2064" spans="2:26" x14ac:dyDescent="0.4">
      <c r="B2064" s="7" t="s">
        <v>243</v>
      </c>
      <c r="C2064" s="8"/>
      <c r="D2064" s="31"/>
      <c r="E2064" s="2" t="s">
        <v>544</v>
      </c>
      <c r="F2064" s="2" t="s">
        <v>116</v>
      </c>
      <c r="G2064" s="2" t="s">
        <v>115</v>
      </c>
      <c r="H2064" s="2">
        <v>235</v>
      </c>
      <c r="I2064" s="2">
        <v>207</v>
      </c>
      <c r="K2064" s="2">
        <v>120</v>
      </c>
      <c r="L2064" s="2" t="s">
        <v>30</v>
      </c>
      <c r="M2064" s="2" t="s">
        <v>476</v>
      </c>
      <c r="N2064" s="2" t="s">
        <v>479</v>
      </c>
      <c r="O2064" s="2" t="s">
        <v>540</v>
      </c>
      <c r="Q2064" s="1"/>
      <c r="S2064" s="5"/>
      <c r="T2064" s="41"/>
      <c r="U2064" s="8"/>
      <c r="W2064" s="2" t="s">
        <v>468</v>
      </c>
      <c r="X2064" s="45" t="str" cm="1">
        <f t="array" ref="X2064">IF(X1834="TRUE",IF(AND(C2061&lt;&gt;1,C2062:C2065="",S2061:U2065=""), "FALSE","TRUE"),"FALSE")</f>
        <v>FALSE</v>
      </c>
      <c r="Z2064" s="1"/>
    </row>
    <row r="2065" spans="2:26" collapsed="1" x14ac:dyDescent="0.4">
      <c r="B2065" s="7" t="s">
        <v>245</v>
      </c>
      <c r="C2065" s="8"/>
      <c r="D2065" s="31"/>
      <c r="E2065" s="2" t="s">
        <v>545</v>
      </c>
      <c r="F2065" s="2" t="str">
        <f>IF(C2062="","^.{1,1024}$|^$","^.{1,1024}$")</f>
        <v>^.{1,1024}$|^$</v>
      </c>
      <c r="G2065" s="2" t="s">
        <v>247</v>
      </c>
      <c r="H2065" s="2">
        <v>235</v>
      </c>
      <c r="I2065" s="2">
        <v>207</v>
      </c>
      <c r="K2065" s="2">
        <v>1024</v>
      </c>
      <c r="L2065" s="2" t="s">
        <v>30</v>
      </c>
      <c r="M2065" s="2" t="s">
        <v>476</v>
      </c>
      <c r="N2065" s="2" t="s">
        <v>479</v>
      </c>
      <c r="O2065" s="2" t="s">
        <v>540</v>
      </c>
      <c r="Q2065" s="1"/>
      <c r="S2065" s="5"/>
      <c r="T2065" s="41"/>
      <c r="U2065" s="8"/>
      <c r="W2065" s="2" t="s">
        <v>471</v>
      </c>
      <c r="X2065" s="45" t="str" cm="1">
        <f t="array" ref="X2065">IF(X1834="TRUE",IF(AND(C2061&lt;&gt;1,C2062:C2065="",S2061:U2065=""), "FALSE","TRUE"),"FALSE")</f>
        <v>FALSE</v>
      </c>
      <c r="Z2065" s="1"/>
    </row>
    <row r="2066" spans="2:26" hidden="1" outlineLevel="1" x14ac:dyDescent="0.4">
      <c r="B2066" s="7" t="s">
        <v>134</v>
      </c>
      <c r="C2066" s="5">
        <v>2</v>
      </c>
      <c r="D2066" s="30"/>
      <c r="E2066" s="2" t="s">
        <v>392</v>
      </c>
      <c r="F2066" s="2" t="s">
        <v>106</v>
      </c>
      <c r="G2066" s="2" t="s">
        <v>103</v>
      </c>
      <c r="H2066" s="2">
        <v>235</v>
      </c>
      <c r="I2066" s="2">
        <v>207</v>
      </c>
      <c r="K2066" s="2">
        <v>3</v>
      </c>
      <c r="L2066" s="2" t="s">
        <v>136</v>
      </c>
      <c r="M2066" s="2" t="s">
        <v>476</v>
      </c>
      <c r="N2066" s="2" t="s">
        <v>479</v>
      </c>
      <c r="O2066" s="2" t="s">
        <v>540</v>
      </c>
      <c r="Q2066" s="1"/>
      <c r="S2066" s="5"/>
      <c r="T2066" s="41"/>
      <c r="U2066" s="8"/>
      <c r="V2066" s="2" t="s">
        <v>105</v>
      </c>
      <c r="W2066" s="2" t="s">
        <v>561</v>
      </c>
      <c r="X2066" s="45" t="str" cm="1">
        <f t="array" ref="X2066">IF(X1834="TRUE",IF(AND(C2066&lt;&gt;1,C2067:C2070="",S2066:U2070=""), "FALSE","TRUE"),"FALSE")</f>
        <v>FALSE</v>
      </c>
      <c r="Z2066" s="1"/>
    </row>
    <row r="2067" spans="2:26" hidden="1" outlineLevel="1" x14ac:dyDescent="0.4">
      <c r="B2067" s="7" t="s">
        <v>237</v>
      </c>
      <c r="C2067" s="8"/>
      <c r="D2067" s="31"/>
      <c r="E2067" s="2" t="s">
        <v>542</v>
      </c>
      <c r="F2067" s="2" t="s">
        <v>233</v>
      </c>
      <c r="G2067" s="2" t="s">
        <v>239</v>
      </c>
      <c r="H2067" s="2">
        <v>235</v>
      </c>
      <c r="I2067" s="2">
        <v>207</v>
      </c>
      <c r="K2067" s="2">
        <v>60</v>
      </c>
      <c r="L2067" s="2" t="s">
        <v>30</v>
      </c>
      <c r="M2067" s="2" t="s">
        <v>476</v>
      </c>
      <c r="N2067" s="2" t="s">
        <v>479</v>
      </c>
      <c r="O2067" s="2" t="s">
        <v>540</v>
      </c>
      <c r="Q2067" s="1"/>
      <c r="S2067" s="5"/>
      <c r="T2067" s="41"/>
      <c r="U2067" s="8"/>
      <c r="W2067" s="2" t="s">
        <v>568</v>
      </c>
      <c r="X2067" s="45" t="str" cm="1">
        <f t="array" ref="X2067">IF(X1834="TRUE",IF(AND(C2066&lt;&gt;1,C2067:C2070="",S2066:U2070=""), "FALSE","TRUE"),"FALSE")</f>
        <v>FALSE</v>
      </c>
      <c r="Z2067" s="1"/>
    </row>
    <row r="2068" spans="2:26" hidden="1" outlineLevel="1" x14ac:dyDescent="0.4">
      <c r="B2068" s="7" t="s">
        <v>240</v>
      </c>
      <c r="C2068" s="8"/>
      <c r="D2068" s="31"/>
      <c r="E2068" s="2" t="s">
        <v>543</v>
      </c>
      <c r="F2068" s="2" t="str">
        <f>IF(C2067="","^.{1,120}$|^$","^.{1,120}$")</f>
        <v>^.{1,120}$|^$</v>
      </c>
      <c r="G2068" s="2" t="s">
        <v>229</v>
      </c>
      <c r="H2068" s="2">
        <v>235</v>
      </c>
      <c r="I2068" s="2">
        <v>207</v>
      </c>
      <c r="K2068" s="2">
        <v>120</v>
      </c>
      <c r="L2068" s="2" t="s">
        <v>30</v>
      </c>
      <c r="M2068" s="2" t="s">
        <v>476</v>
      </c>
      <c r="N2068" s="2" t="s">
        <v>479</v>
      </c>
      <c r="O2068" s="2" t="s">
        <v>540</v>
      </c>
      <c r="Q2068" s="1"/>
      <c r="S2068" s="5"/>
      <c r="T2068" s="41"/>
      <c r="U2068" s="8"/>
      <c r="W2068" s="2" t="s">
        <v>468</v>
      </c>
      <c r="X2068" s="45" t="str" cm="1">
        <f t="array" ref="X2068">IF(X1834="TRUE",IF(AND(C2066&lt;&gt;1,C2067:C2070="",S2066:U2070=""), "FALSE","TRUE"),"FALSE")</f>
        <v>FALSE</v>
      </c>
      <c r="Z2068" s="1"/>
    </row>
    <row r="2069" spans="2:26" hidden="1" outlineLevel="1" x14ac:dyDescent="0.4">
      <c r="B2069" s="7" t="s">
        <v>243</v>
      </c>
      <c r="C2069" s="8"/>
      <c r="D2069" s="31"/>
      <c r="E2069" s="2" t="s">
        <v>544</v>
      </c>
      <c r="F2069" s="2" t="s">
        <v>116</v>
      </c>
      <c r="G2069" s="2" t="s">
        <v>115</v>
      </c>
      <c r="H2069" s="2">
        <v>235</v>
      </c>
      <c r="I2069" s="2">
        <v>207</v>
      </c>
      <c r="K2069" s="2">
        <v>120</v>
      </c>
      <c r="L2069" s="2" t="s">
        <v>30</v>
      </c>
      <c r="M2069" s="2" t="s">
        <v>476</v>
      </c>
      <c r="N2069" s="2" t="s">
        <v>479</v>
      </c>
      <c r="O2069" s="2" t="s">
        <v>540</v>
      </c>
      <c r="Q2069" s="1"/>
      <c r="S2069" s="5"/>
      <c r="T2069" s="41"/>
      <c r="U2069" s="8"/>
      <c r="W2069" s="2" t="s">
        <v>468</v>
      </c>
      <c r="X2069" s="45" t="str" cm="1">
        <f t="array" ref="X2069">IF(X1834="TRUE",IF(AND(C2066&lt;&gt;1,C2067:C2070="",S2066:U2070=""), "FALSE","TRUE"),"FALSE")</f>
        <v>FALSE</v>
      </c>
      <c r="Z2069" s="1"/>
    </row>
    <row r="2070" spans="2:26" hidden="1" outlineLevel="1" x14ac:dyDescent="0.4">
      <c r="B2070" s="7" t="s">
        <v>245</v>
      </c>
      <c r="C2070" s="8"/>
      <c r="D2070" s="31"/>
      <c r="E2070" s="2" t="s">
        <v>545</v>
      </c>
      <c r="F2070" s="2" t="str">
        <f>IF(C2067="","^.{1,1024}$|^$","^.{1,1024}$")</f>
        <v>^.{1,1024}$|^$</v>
      </c>
      <c r="G2070" s="2" t="s">
        <v>247</v>
      </c>
      <c r="H2070" s="2">
        <v>235</v>
      </c>
      <c r="I2070" s="2">
        <v>207</v>
      </c>
      <c r="K2070" s="2">
        <v>1024</v>
      </c>
      <c r="L2070" s="2" t="s">
        <v>30</v>
      </c>
      <c r="M2070" s="2" t="s">
        <v>476</v>
      </c>
      <c r="N2070" s="2" t="s">
        <v>479</v>
      </c>
      <c r="O2070" s="2" t="s">
        <v>540</v>
      </c>
      <c r="Q2070" s="1"/>
      <c r="S2070" s="5"/>
      <c r="T2070" s="41"/>
      <c r="U2070" s="8"/>
      <c r="W2070" s="2" t="s">
        <v>471</v>
      </c>
      <c r="X2070" s="45" t="str" cm="1">
        <f t="array" ref="X2070">IF(X1834="TRUE",IF(AND(C2066&lt;&gt;1,C2067:C2070="",S2066:U2070=""), "FALSE","TRUE"),"FALSE")</f>
        <v>FALSE</v>
      </c>
      <c r="Z2070" s="1"/>
    </row>
    <row r="2071" spans="2:26" hidden="1" outlineLevel="1" x14ac:dyDescent="0.4">
      <c r="B2071" s="7" t="s">
        <v>134</v>
      </c>
      <c r="C2071" s="5">
        <v>3</v>
      </c>
      <c r="D2071" s="30"/>
      <c r="E2071" s="2" t="s">
        <v>392</v>
      </c>
      <c r="F2071" s="2" t="s">
        <v>106</v>
      </c>
      <c r="G2071" s="2" t="s">
        <v>103</v>
      </c>
      <c r="H2071" s="2">
        <v>235</v>
      </c>
      <c r="I2071" s="2">
        <v>207</v>
      </c>
      <c r="K2071" s="2">
        <v>3</v>
      </c>
      <c r="L2071" s="2" t="s">
        <v>136</v>
      </c>
      <c r="M2071" s="2" t="s">
        <v>476</v>
      </c>
      <c r="N2071" s="2" t="s">
        <v>479</v>
      </c>
      <c r="O2071" s="2" t="s">
        <v>540</v>
      </c>
      <c r="Q2071" s="1"/>
      <c r="S2071" s="5"/>
      <c r="T2071" s="41"/>
      <c r="U2071" s="8"/>
      <c r="V2071" s="2" t="s">
        <v>105</v>
      </c>
      <c r="W2071" s="2" t="s">
        <v>561</v>
      </c>
      <c r="X2071" s="45" t="str" cm="1">
        <f t="array" ref="X2071">IF(X1834="TRUE",IF(AND(C2071&lt;&gt;1,C2072:C2075="",S2071:U2075=""), "FALSE","TRUE"),"FALSE")</f>
        <v>FALSE</v>
      </c>
      <c r="Z2071" s="1"/>
    </row>
    <row r="2072" spans="2:26" hidden="1" outlineLevel="1" x14ac:dyDescent="0.4">
      <c r="B2072" s="7" t="s">
        <v>237</v>
      </c>
      <c r="C2072" s="8"/>
      <c r="D2072" s="31"/>
      <c r="E2072" s="2" t="s">
        <v>542</v>
      </c>
      <c r="F2072" s="2" t="s">
        <v>233</v>
      </c>
      <c r="G2072" s="2" t="s">
        <v>239</v>
      </c>
      <c r="H2072" s="2">
        <v>235</v>
      </c>
      <c r="I2072" s="2">
        <v>207</v>
      </c>
      <c r="K2072" s="2">
        <v>60</v>
      </c>
      <c r="L2072" s="2" t="s">
        <v>30</v>
      </c>
      <c r="M2072" s="2" t="s">
        <v>476</v>
      </c>
      <c r="N2072" s="2" t="s">
        <v>479</v>
      </c>
      <c r="O2072" s="2" t="s">
        <v>540</v>
      </c>
      <c r="Q2072" s="1"/>
      <c r="S2072" s="5"/>
      <c r="T2072" s="41"/>
      <c r="U2072" s="8"/>
      <c r="W2072" s="2" t="s">
        <v>568</v>
      </c>
      <c r="X2072" s="45" t="str" cm="1">
        <f t="array" ref="X2072">IF(X1834="TRUE",IF(AND(C2071&lt;&gt;1,C2072:C2075="",S2071:U2075=""), "FALSE","TRUE"),"FALSE")</f>
        <v>FALSE</v>
      </c>
      <c r="Z2072" s="1"/>
    </row>
    <row r="2073" spans="2:26" hidden="1" outlineLevel="1" x14ac:dyDescent="0.4">
      <c r="B2073" s="7" t="s">
        <v>240</v>
      </c>
      <c r="C2073" s="8"/>
      <c r="D2073" s="31"/>
      <c r="E2073" s="2" t="s">
        <v>543</v>
      </c>
      <c r="F2073" s="2" t="str">
        <f>IF(C2072="","^.{1,120}$|^$","^.{1,120}$")</f>
        <v>^.{1,120}$|^$</v>
      </c>
      <c r="G2073" s="2" t="s">
        <v>229</v>
      </c>
      <c r="H2073" s="2">
        <v>235</v>
      </c>
      <c r="I2073" s="2">
        <v>207</v>
      </c>
      <c r="K2073" s="2">
        <v>120</v>
      </c>
      <c r="L2073" s="2" t="s">
        <v>30</v>
      </c>
      <c r="M2073" s="2" t="s">
        <v>476</v>
      </c>
      <c r="N2073" s="2" t="s">
        <v>479</v>
      </c>
      <c r="O2073" s="2" t="s">
        <v>540</v>
      </c>
      <c r="Q2073" s="1"/>
      <c r="S2073" s="5"/>
      <c r="T2073" s="41"/>
      <c r="U2073" s="8"/>
      <c r="W2073" s="2" t="s">
        <v>468</v>
      </c>
      <c r="X2073" s="45" t="str" cm="1">
        <f t="array" ref="X2073">IF(X1834="TRUE",IF(AND(C2071&lt;&gt;1,C2072:C2075="",S2071:U2075=""), "FALSE","TRUE"),"FALSE")</f>
        <v>FALSE</v>
      </c>
      <c r="Z2073" s="1"/>
    </row>
    <row r="2074" spans="2:26" hidden="1" outlineLevel="1" x14ac:dyDescent="0.4">
      <c r="B2074" s="7" t="s">
        <v>243</v>
      </c>
      <c r="C2074" s="8"/>
      <c r="D2074" s="31"/>
      <c r="E2074" s="2" t="s">
        <v>544</v>
      </c>
      <c r="F2074" s="2" t="s">
        <v>116</v>
      </c>
      <c r="G2074" s="2" t="s">
        <v>115</v>
      </c>
      <c r="H2074" s="2">
        <v>235</v>
      </c>
      <c r="I2074" s="2">
        <v>207</v>
      </c>
      <c r="K2074" s="2">
        <v>120</v>
      </c>
      <c r="L2074" s="2" t="s">
        <v>30</v>
      </c>
      <c r="M2074" s="2" t="s">
        <v>476</v>
      </c>
      <c r="N2074" s="2" t="s">
        <v>479</v>
      </c>
      <c r="O2074" s="2" t="s">
        <v>540</v>
      </c>
      <c r="Q2074" s="1"/>
      <c r="S2074" s="5"/>
      <c r="T2074" s="41"/>
      <c r="U2074" s="8"/>
      <c r="W2074" s="2" t="s">
        <v>468</v>
      </c>
      <c r="X2074" s="45" t="str" cm="1">
        <f t="array" ref="X2074">IF(X1834="TRUE",IF(AND(C2071&lt;&gt;1,C2072:C2075="",S2071:U2075=""), "FALSE","TRUE"),"FALSE")</f>
        <v>FALSE</v>
      </c>
      <c r="Z2074" s="1"/>
    </row>
    <row r="2075" spans="2:26" hidden="1" outlineLevel="1" x14ac:dyDescent="0.4">
      <c r="B2075" s="7" t="s">
        <v>245</v>
      </c>
      <c r="C2075" s="8"/>
      <c r="D2075" s="31"/>
      <c r="E2075" s="2" t="s">
        <v>545</v>
      </c>
      <c r="F2075" s="2" t="str">
        <f>IF(C2072="","^.{1,1024}$|^$","^.{1,1024}$")</f>
        <v>^.{1,1024}$|^$</v>
      </c>
      <c r="G2075" s="2" t="s">
        <v>247</v>
      </c>
      <c r="H2075" s="2">
        <v>235</v>
      </c>
      <c r="I2075" s="2">
        <v>207</v>
      </c>
      <c r="K2075" s="2">
        <v>1024</v>
      </c>
      <c r="L2075" s="2" t="s">
        <v>30</v>
      </c>
      <c r="M2075" s="2" t="s">
        <v>476</v>
      </c>
      <c r="N2075" s="2" t="s">
        <v>479</v>
      </c>
      <c r="O2075" s="2" t="s">
        <v>540</v>
      </c>
      <c r="Q2075" s="1"/>
      <c r="S2075" s="5"/>
      <c r="T2075" s="41"/>
      <c r="U2075" s="8"/>
      <c r="W2075" s="2" t="s">
        <v>471</v>
      </c>
      <c r="X2075" s="45" t="str" cm="1">
        <f t="array" ref="X2075">IF(X1834="TRUE",IF(AND(C2071&lt;&gt;1,C2072:C2075="",S2071:U2075=""), "FALSE","TRUE"),"FALSE")</f>
        <v>FALSE</v>
      </c>
      <c r="Z2075" s="1"/>
    </row>
    <row r="2076" spans="2:26" hidden="1" outlineLevel="1" x14ac:dyDescent="0.4">
      <c r="B2076" s="7" t="s">
        <v>134</v>
      </c>
      <c r="C2076" s="5">
        <v>4</v>
      </c>
      <c r="D2076" s="30"/>
      <c r="E2076" s="2" t="s">
        <v>392</v>
      </c>
      <c r="F2076" s="2" t="s">
        <v>106</v>
      </c>
      <c r="G2076" s="2" t="s">
        <v>103</v>
      </c>
      <c r="H2076" s="2">
        <v>235</v>
      </c>
      <c r="I2076" s="2">
        <v>207</v>
      </c>
      <c r="K2076" s="2">
        <v>3</v>
      </c>
      <c r="L2076" s="2" t="s">
        <v>136</v>
      </c>
      <c r="M2076" s="2" t="s">
        <v>476</v>
      </c>
      <c r="N2076" s="2" t="s">
        <v>479</v>
      </c>
      <c r="O2076" s="2" t="s">
        <v>540</v>
      </c>
      <c r="Q2076" s="1"/>
      <c r="S2076" s="5"/>
      <c r="T2076" s="41"/>
      <c r="U2076" s="8"/>
      <c r="V2076" s="2" t="s">
        <v>105</v>
      </c>
      <c r="W2076" s="2" t="s">
        <v>561</v>
      </c>
      <c r="X2076" s="45" t="str" cm="1">
        <f t="array" ref="X2076">IF(X1834="TRUE",IF(AND(C2076&lt;&gt;1,C2077:C2080="",S2076:U2080=""), "FALSE","TRUE"),"FALSE")</f>
        <v>FALSE</v>
      </c>
      <c r="Z2076" s="1"/>
    </row>
    <row r="2077" spans="2:26" hidden="1" outlineLevel="1" x14ac:dyDescent="0.4">
      <c r="B2077" s="7" t="s">
        <v>237</v>
      </c>
      <c r="C2077" s="8"/>
      <c r="D2077" s="31"/>
      <c r="E2077" s="2" t="s">
        <v>542</v>
      </c>
      <c r="F2077" s="2" t="s">
        <v>233</v>
      </c>
      <c r="G2077" s="2" t="s">
        <v>239</v>
      </c>
      <c r="H2077" s="2">
        <v>235</v>
      </c>
      <c r="I2077" s="2">
        <v>207</v>
      </c>
      <c r="K2077" s="2">
        <v>60</v>
      </c>
      <c r="L2077" s="2" t="s">
        <v>30</v>
      </c>
      <c r="M2077" s="2" t="s">
        <v>476</v>
      </c>
      <c r="N2077" s="2" t="s">
        <v>479</v>
      </c>
      <c r="O2077" s="2" t="s">
        <v>540</v>
      </c>
      <c r="Q2077" s="1"/>
      <c r="S2077" s="5"/>
      <c r="T2077" s="41"/>
      <c r="U2077" s="8"/>
      <c r="W2077" s="2" t="s">
        <v>568</v>
      </c>
      <c r="X2077" s="45" t="str" cm="1">
        <f t="array" ref="X2077">IF(X1834="TRUE",IF(AND(C2076&lt;&gt;1,C2077:C2080="",S2076:U2080=""), "FALSE","TRUE"),"FALSE")</f>
        <v>FALSE</v>
      </c>
      <c r="Z2077" s="1"/>
    </row>
    <row r="2078" spans="2:26" hidden="1" outlineLevel="1" x14ac:dyDescent="0.4">
      <c r="B2078" s="7" t="s">
        <v>240</v>
      </c>
      <c r="C2078" s="8"/>
      <c r="D2078" s="31"/>
      <c r="E2078" s="2" t="s">
        <v>543</v>
      </c>
      <c r="F2078" s="2" t="str">
        <f>IF(C2077="","^.{1,120}$|^$","^.{1,120}$")</f>
        <v>^.{1,120}$|^$</v>
      </c>
      <c r="G2078" s="2" t="s">
        <v>229</v>
      </c>
      <c r="H2078" s="2">
        <v>235</v>
      </c>
      <c r="I2078" s="2">
        <v>207</v>
      </c>
      <c r="K2078" s="2">
        <v>120</v>
      </c>
      <c r="L2078" s="2" t="s">
        <v>30</v>
      </c>
      <c r="M2078" s="2" t="s">
        <v>476</v>
      </c>
      <c r="N2078" s="2" t="s">
        <v>479</v>
      </c>
      <c r="O2078" s="2" t="s">
        <v>540</v>
      </c>
      <c r="Q2078" s="1"/>
      <c r="S2078" s="5"/>
      <c r="T2078" s="41"/>
      <c r="U2078" s="8"/>
      <c r="W2078" s="2" t="s">
        <v>468</v>
      </c>
      <c r="X2078" s="45" t="str" cm="1">
        <f t="array" ref="X2078">IF(X1834="TRUE",IF(AND(C2076&lt;&gt;1,C2077:C2080="",S2076:U2080=""), "FALSE","TRUE"),"FALSE")</f>
        <v>FALSE</v>
      </c>
      <c r="Z2078" s="1"/>
    </row>
    <row r="2079" spans="2:26" hidden="1" outlineLevel="1" x14ac:dyDescent="0.4">
      <c r="B2079" s="7" t="s">
        <v>243</v>
      </c>
      <c r="C2079" s="8"/>
      <c r="D2079" s="31"/>
      <c r="E2079" s="2" t="s">
        <v>544</v>
      </c>
      <c r="F2079" s="2" t="s">
        <v>116</v>
      </c>
      <c r="G2079" s="2" t="s">
        <v>115</v>
      </c>
      <c r="H2079" s="2">
        <v>235</v>
      </c>
      <c r="I2079" s="2">
        <v>207</v>
      </c>
      <c r="K2079" s="2">
        <v>120</v>
      </c>
      <c r="L2079" s="2" t="s">
        <v>30</v>
      </c>
      <c r="M2079" s="2" t="s">
        <v>476</v>
      </c>
      <c r="N2079" s="2" t="s">
        <v>479</v>
      </c>
      <c r="O2079" s="2" t="s">
        <v>540</v>
      </c>
      <c r="Q2079" s="1"/>
      <c r="S2079" s="5"/>
      <c r="T2079" s="41"/>
      <c r="U2079" s="8"/>
      <c r="W2079" s="2" t="s">
        <v>468</v>
      </c>
      <c r="X2079" s="45" t="str" cm="1">
        <f t="array" ref="X2079">IF(X1834="TRUE",IF(AND(C2076&lt;&gt;1,C2077:C2080="",S2076:U2080=""), "FALSE","TRUE"),"FALSE")</f>
        <v>FALSE</v>
      </c>
      <c r="Z2079" s="1"/>
    </row>
    <row r="2080" spans="2:26" hidden="1" outlineLevel="1" x14ac:dyDescent="0.4">
      <c r="B2080" s="7" t="s">
        <v>245</v>
      </c>
      <c r="C2080" s="8"/>
      <c r="D2080" s="31"/>
      <c r="E2080" s="2" t="s">
        <v>545</v>
      </c>
      <c r="F2080" s="2" t="str">
        <f>IF(C2077="","^.{1,1024}$|^$","^.{1,1024}$")</f>
        <v>^.{1,1024}$|^$</v>
      </c>
      <c r="G2080" s="2" t="s">
        <v>247</v>
      </c>
      <c r="H2080" s="2">
        <v>235</v>
      </c>
      <c r="I2080" s="2">
        <v>207</v>
      </c>
      <c r="K2080" s="2">
        <v>1024</v>
      </c>
      <c r="L2080" s="2" t="s">
        <v>30</v>
      </c>
      <c r="M2080" s="2" t="s">
        <v>476</v>
      </c>
      <c r="N2080" s="2" t="s">
        <v>479</v>
      </c>
      <c r="O2080" s="2" t="s">
        <v>540</v>
      </c>
      <c r="Q2080" s="1"/>
      <c r="S2080" s="5"/>
      <c r="T2080" s="41"/>
      <c r="U2080" s="8"/>
      <c r="W2080" s="2" t="s">
        <v>471</v>
      </c>
      <c r="X2080" s="45" t="str" cm="1">
        <f t="array" ref="X2080">IF(X1834="TRUE",IF(AND(C2076&lt;&gt;1,C2077:C2080="",S2076:U2080=""), "FALSE","TRUE"),"FALSE")</f>
        <v>FALSE</v>
      </c>
      <c r="Z2080" s="1"/>
    </row>
    <row r="2081" spans="2:26" hidden="1" outlineLevel="1" x14ac:dyDescent="0.4">
      <c r="B2081" s="7" t="s">
        <v>134</v>
      </c>
      <c r="C2081" s="5">
        <v>5</v>
      </c>
      <c r="D2081" s="30"/>
      <c r="E2081" s="2" t="s">
        <v>392</v>
      </c>
      <c r="F2081" s="2" t="s">
        <v>106</v>
      </c>
      <c r="G2081" s="2" t="s">
        <v>103</v>
      </c>
      <c r="H2081" s="2">
        <v>235</v>
      </c>
      <c r="I2081" s="2">
        <v>207</v>
      </c>
      <c r="K2081" s="2">
        <v>3</v>
      </c>
      <c r="L2081" s="2" t="s">
        <v>136</v>
      </c>
      <c r="M2081" s="2" t="s">
        <v>476</v>
      </c>
      <c r="N2081" s="2" t="s">
        <v>479</v>
      </c>
      <c r="O2081" s="2" t="s">
        <v>540</v>
      </c>
      <c r="Q2081" s="1"/>
      <c r="S2081" s="5"/>
      <c r="T2081" s="41"/>
      <c r="U2081" s="8"/>
      <c r="V2081" s="2" t="s">
        <v>105</v>
      </c>
      <c r="W2081" s="2" t="s">
        <v>561</v>
      </c>
      <c r="X2081" s="45" t="str" cm="1">
        <f t="array" ref="X2081">IF(X1834="TRUE",IF(AND(C2081&lt;&gt;1,C2082:C2085="",S2081:U2085=""), "FALSE","TRUE"),"FALSE")</f>
        <v>FALSE</v>
      </c>
      <c r="Z2081" s="1"/>
    </row>
    <row r="2082" spans="2:26" hidden="1" outlineLevel="1" x14ac:dyDescent="0.4">
      <c r="B2082" s="7" t="s">
        <v>237</v>
      </c>
      <c r="C2082" s="8"/>
      <c r="D2082" s="31"/>
      <c r="E2082" s="2" t="s">
        <v>542</v>
      </c>
      <c r="F2082" s="2" t="s">
        <v>233</v>
      </c>
      <c r="G2082" s="2" t="s">
        <v>239</v>
      </c>
      <c r="H2082" s="2">
        <v>235</v>
      </c>
      <c r="I2082" s="2">
        <v>207</v>
      </c>
      <c r="K2082" s="2">
        <v>60</v>
      </c>
      <c r="L2082" s="2" t="s">
        <v>30</v>
      </c>
      <c r="M2082" s="2" t="s">
        <v>476</v>
      </c>
      <c r="N2082" s="2" t="s">
        <v>479</v>
      </c>
      <c r="O2082" s="2" t="s">
        <v>540</v>
      </c>
      <c r="Q2082" s="1"/>
      <c r="S2082" s="5"/>
      <c r="T2082" s="41"/>
      <c r="U2082" s="8"/>
      <c r="W2082" s="2" t="s">
        <v>568</v>
      </c>
      <c r="X2082" s="45" t="str" cm="1">
        <f t="array" ref="X2082">IF(X1834="TRUE",IF(AND(C2081&lt;&gt;1,C2082:C2085="",S2081:U2085=""), "FALSE","TRUE"),"FALSE")</f>
        <v>FALSE</v>
      </c>
      <c r="Z2082" s="1"/>
    </row>
    <row r="2083" spans="2:26" hidden="1" outlineLevel="1" x14ac:dyDescent="0.4">
      <c r="B2083" s="7" t="s">
        <v>240</v>
      </c>
      <c r="C2083" s="8"/>
      <c r="D2083" s="31"/>
      <c r="E2083" s="2" t="s">
        <v>543</v>
      </c>
      <c r="F2083" s="2" t="str">
        <f>IF(C2082="","^.{1,120}$|^$","^.{1,120}$")</f>
        <v>^.{1,120}$|^$</v>
      </c>
      <c r="G2083" s="2" t="s">
        <v>229</v>
      </c>
      <c r="H2083" s="2">
        <v>235</v>
      </c>
      <c r="I2083" s="2">
        <v>207</v>
      </c>
      <c r="K2083" s="2">
        <v>120</v>
      </c>
      <c r="L2083" s="2" t="s">
        <v>30</v>
      </c>
      <c r="M2083" s="2" t="s">
        <v>476</v>
      </c>
      <c r="N2083" s="2" t="s">
        <v>479</v>
      </c>
      <c r="O2083" s="2" t="s">
        <v>540</v>
      </c>
      <c r="Q2083" s="1"/>
      <c r="S2083" s="5"/>
      <c r="T2083" s="41"/>
      <c r="U2083" s="8"/>
      <c r="W2083" s="2" t="s">
        <v>468</v>
      </c>
      <c r="X2083" s="45" t="str" cm="1">
        <f t="array" ref="X2083">IF(X1834="TRUE",IF(AND(C2081&lt;&gt;1,C2082:C2085="",S2081:U2085=""), "FALSE","TRUE"),"FALSE")</f>
        <v>FALSE</v>
      </c>
      <c r="Z2083" s="1"/>
    </row>
    <row r="2084" spans="2:26" hidden="1" outlineLevel="1" x14ac:dyDescent="0.4">
      <c r="B2084" s="7" t="s">
        <v>243</v>
      </c>
      <c r="C2084" s="8"/>
      <c r="D2084" s="31"/>
      <c r="E2084" s="2" t="s">
        <v>544</v>
      </c>
      <c r="F2084" s="2" t="s">
        <v>116</v>
      </c>
      <c r="G2084" s="2" t="s">
        <v>115</v>
      </c>
      <c r="H2084" s="2">
        <v>235</v>
      </c>
      <c r="I2084" s="2">
        <v>207</v>
      </c>
      <c r="K2084" s="2">
        <v>120</v>
      </c>
      <c r="L2084" s="2" t="s">
        <v>30</v>
      </c>
      <c r="M2084" s="2" t="s">
        <v>476</v>
      </c>
      <c r="N2084" s="2" t="s">
        <v>479</v>
      </c>
      <c r="O2084" s="2" t="s">
        <v>540</v>
      </c>
      <c r="Q2084" s="1"/>
      <c r="S2084" s="5"/>
      <c r="T2084" s="41"/>
      <c r="U2084" s="8"/>
      <c r="W2084" s="2" t="s">
        <v>468</v>
      </c>
      <c r="X2084" s="45" t="str" cm="1">
        <f t="array" ref="X2084">IF(X1834="TRUE",IF(AND(C2081&lt;&gt;1,C2082:C2085="",S2081:U2085=""), "FALSE","TRUE"),"FALSE")</f>
        <v>FALSE</v>
      </c>
      <c r="Z2084" s="1"/>
    </row>
    <row r="2085" spans="2:26" hidden="1" outlineLevel="1" x14ac:dyDescent="0.4">
      <c r="B2085" s="7" t="s">
        <v>245</v>
      </c>
      <c r="C2085" s="8"/>
      <c r="D2085" s="31"/>
      <c r="E2085" s="2" t="s">
        <v>545</v>
      </c>
      <c r="F2085" s="2" t="str">
        <f>IF(C2082="","^.{1,1024}$|^$","^.{1,1024}$")</f>
        <v>^.{1,1024}$|^$</v>
      </c>
      <c r="G2085" s="2" t="s">
        <v>247</v>
      </c>
      <c r="H2085" s="2">
        <v>235</v>
      </c>
      <c r="I2085" s="2">
        <v>207</v>
      </c>
      <c r="K2085" s="2">
        <v>1024</v>
      </c>
      <c r="L2085" s="2" t="s">
        <v>30</v>
      </c>
      <c r="M2085" s="2" t="s">
        <v>476</v>
      </c>
      <c r="N2085" s="2" t="s">
        <v>479</v>
      </c>
      <c r="O2085" s="2" t="s">
        <v>540</v>
      </c>
      <c r="Q2085" s="1"/>
      <c r="S2085" s="5"/>
      <c r="T2085" s="41"/>
      <c r="U2085" s="8"/>
      <c r="W2085" s="2" t="s">
        <v>471</v>
      </c>
      <c r="X2085" s="45" t="str" cm="1">
        <f t="array" ref="X2085">IF(X1834="TRUE",IF(AND(C2081&lt;&gt;1,C2082:C2085="",S2081:U2085=""), "FALSE","TRUE"),"FALSE")</f>
        <v>FALSE</v>
      </c>
      <c r="Z2085" s="1"/>
    </row>
    <row r="2086" spans="2:26" x14ac:dyDescent="0.4">
      <c r="B2086" s="3" t="s">
        <v>19</v>
      </c>
      <c r="I2086" s="2">
        <v>207</v>
      </c>
      <c r="Q2086" s="1"/>
      <c r="Z2086" s="1"/>
    </row>
    <row r="2087" spans="2:26" x14ac:dyDescent="0.4">
      <c r="B2087" s="50" t="s">
        <v>546</v>
      </c>
      <c r="C2087" s="50"/>
      <c r="D2087" s="33"/>
      <c r="E2087" s="2" t="s">
        <v>547</v>
      </c>
      <c r="I2087" s="2">
        <v>207</v>
      </c>
      <c r="L2087" s="2" t="s">
        <v>548</v>
      </c>
      <c r="M2087" s="2" t="s">
        <v>476</v>
      </c>
      <c r="N2087" s="2" t="s">
        <v>479</v>
      </c>
      <c r="O2087" s="2" t="s">
        <v>547</v>
      </c>
      <c r="Q2087" s="1"/>
      <c r="R2087" s="2" t="str">
        <f>IF(AND(C2089="",C2090="",C2091="",C2092=""), "TRUE", "FALSE")</f>
        <v>TRUE</v>
      </c>
      <c r="S2087" s="43" t="s">
        <v>36</v>
      </c>
      <c r="T2087" s="44" t="s">
        <v>37</v>
      </c>
      <c r="U2087" s="43" t="s">
        <v>38</v>
      </c>
      <c r="Z2087" s="1"/>
    </row>
    <row r="2088" spans="2:26" x14ac:dyDescent="0.4">
      <c r="B2088" s="7" t="s">
        <v>134</v>
      </c>
      <c r="C2088" s="5">
        <v>1</v>
      </c>
      <c r="D2088" s="30"/>
      <c r="E2088" s="2" t="s">
        <v>392</v>
      </c>
      <c r="F2088" s="2" t="s">
        <v>102</v>
      </c>
      <c r="G2088" s="2" t="s">
        <v>103</v>
      </c>
      <c r="H2088" s="2">
        <v>241</v>
      </c>
      <c r="I2088" s="2">
        <v>207</v>
      </c>
      <c r="K2088" s="2">
        <v>3</v>
      </c>
      <c r="L2088" s="2" t="s">
        <v>136</v>
      </c>
      <c r="M2088" s="2" t="s">
        <v>476</v>
      </c>
      <c r="N2088" s="2" t="s">
        <v>479</v>
      </c>
      <c r="O2088" s="2" t="s">
        <v>547</v>
      </c>
      <c r="Q2088" s="1"/>
      <c r="S2088" s="5"/>
      <c r="T2088" s="41"/>
      <c r="U2088" s="8"/>
      <c r="V2088" s="2" t="s">
        <v>105</v>
      </c>
      <c r="W2088" s="2" t="s">
        <v>561</v>
      </c>
      <c r="X2088" s="45" t="str" cm="1">
        <f t="array" ref="X2088">IF(X1834="TRUE",IF(AND(C2088&lt;&gt;1,C2089:C2092="",S2088:U2092=""), "FALSE","TRUE"),"FALSE")</f>
        <v>FALSE</v>
      </c>
      <c r="Z2088" s="1"/>
    </row>
    <row r="2089" spans="2:26" x14ac:dyDescent="0.4">
      <c r="B2089" s="7" t="s">
        <v>549</v>
      </c>
      <c r="C2089" s="8"/>
      <c r="D2089" s="31"/>
      <c r="E2089" s="2" t="s">
        <v>550</v>
      </c>
      <c r="F2089" s="2" t="s">
        <v>551</v>
      </c>
      <c r="G2089" s="2" t="s">
        <v>552</v>
      </c>
      <c r="H2089" s="2">
        <v>241</v>
      </c>
      <c r="I2089" s="2">
        <v>207</v>
      </c>
      <c r="K2089" s="2">
        <v>10</v>
      </c>
      <c r="L2089" s="2" t="s">
        <v>30</v>
      </c>
      <c r="M2089" s="2" t="s">
        <v>476</v>
      </c>
      <c r="N2089" s="2" t="s">
        <v>479</v>
      </c>
      <c r="O2089" s="2" t="s">
        <v>547</v>
      </c>
      <c r="Q2089" s="1"/>
      <c r="S2089" s="5"/>
      <c r="T2089" s="41"/>
      <c r="U2089" s="8"/>
      <c r="W2089" s="2" t="s">
        <v>569</v>
      </c>
      <c r="X2089" s="45" t="str" cm="1">
        <f t="array" ref="X2089">IF(X1834="TRUE",IF(AND(C2088&lt;&gt;1,C2089:C2092="",S2088:U2092=""), "FALSE","TRUE"),"FALSE")</f>
        <v>FALSE</v>
      </c>
      <c r="Z2089" s="1"/>
    </row>
    <row r="2090" spans="2:26" x14ac:dyDescent="0.4">
      <c r="B2090" s="7" t="s">
        <v>554</v>
      </c>
      <c r="C2090" s="8"/>
      <c r="D2090" s="31"/>
      <c r="E2090" s="2" t="s">
        <v>555</v>
      </c>
      <c r="F2090" s="2" t="s">
        <v>114</v>
      </c>
      <c r="G2090" s="2" t="s">
        <v>115</v>
      </c>
      <c r="H2090" s="2">
        <v>241</v>
      </c>
      <c r="I2090" s="2">
        <v>207</v>
      </c>
      <c r="K2090" s="2">
        <v>120</v>
      </c>
      <c r="L2090" s="2" t="s">
        <v>30</v>
      </c>
      <c r="M2090" s="2" t="s">
        <v>476</v>
      </c>
      <c r="N2090" s="2" t="s">
        <v>479</v>
      </c>
      <c r="O2090" s="2" t="s">
        <v>547</v>
      </c>
      <c r="Q2090" s="1"/>
      <c r="S2090" s="5"/>
      <c r="T2090" s="41"/>
      <c r="U2090" s="8"/>
      <c r="W2090" s="2" t="s">
        <v>468</v>
      </c>
      <c r="X2090" s="45" t="str" cm="1">
        <f t="array" ref="X2090">IF(X1834="TRUE",IF(AND(C2088&lt;&gt;1,C2089:C2092="",S2088:U2092=""), "FALSE","TRUE"),"FALSE")</f>
        <v>FALSE</v>
      </c>
      <c r="Z2090" s="1"/>
    </row>
    <row r="2091" spans="2:26" x14ac:dyDescent="0.4">
      <c r="B2091" s="7" t="s">
        <v>112</v>
      </c>
      <c r="C2091" s="8"/>
      <c r="D2091" s="31"/>
      <c r="E2091" s="2" t="s">
        <v>556</v>
      </c>
      <c r="F2091" s="2" t="s">
        <v>114</v>
      </c>
      <c r="G2091" s="2" t="s">
        <v>115</v>
      </c>
      <c r="H2091" s="2">
        <v>241</v>
      </c>
      <c r="I2091" s="2">
        <v>207</v>
      </c>
      <c r="K2091" s="2">
        <v>120</v>
      </c>
      <c r="L2091" s="2" t="s">
        <v>30</v>
      </c>
      <c r="M2091" s="2" t="s">
        <v>476</v>
      </c>
      <c r="N2091" s="2" t="s">
        <v>479</v>
      </c>
      <c r="O2091" s="2" t="s">
        <v>547</v>
      </c>
      <c r="Q2091" s="1"/>
      <c r="S2091" s="5"/>
      <c r="T2091" s="41"/>
      <c r="U2091" s="8"/>
      <c r="W2091" s="2" t="s">
        <v>468</v>
      </c>
      <c r="X2091" s="45" t="str" cm="1">
        <f t="array" ref="X2091">IF(X1834="TRUE",IF(AND(C2088&lt;&gt;1,C2089:C2092="",S2088:U2092=""), "FALSE","TRUE"),"FALSE")</f>
        <v>FALSE</v>
      </c>
      <c r="Z2091" s="1"/>
    </row>
    <row r="2092" spans="2:26" x14ac:dyDescent="0.4">
      <c r="B2092" s="7" t="s">
        <v>117</v>
      </c>
      <c r="C2092" s="8"/>
      <c r="D2092" s="31"/>
      <c r="E2092" s="2" t="s">
        <v>557</v>
      </c>
      <c r="F2092" s="2" t="s">
        <v>116</v>
      </c>
      <c r="G2092" s="2" t="s">
        <v>115</v>
      </c>
      <c r="H2092" s="2">
        <v>241</v>
      </c>
      <c r="I2092" s="2">
        <v>207</v>
      </c>
      <c r="K2092" s="2">
        <v>120</v>
      </c>
      <c r="L2092" s="2" t="s">
        <v>30</v>
      </c>
      <c r="M2092" s="2" t="s">
        <v>476</v>
      </c>
      <c r="N2092" s="2" t="s">
        <v>479</v>
      </c>
      <c r="O2092" s="2" t="s">
        <v>547</v>
      </c>
      <c r="Q2092" s="1"/>
      <c r="S2092" s="5"/>
      <c r="T2092" s="41"/>
      <c r="U2092" s="8"/>
      <c r="W2092" s="2" t="s">
        <v>468</v>
      </c>
      <c r="X2092" s="45" t="str" cm="1">
        <f t="array" ref="X2092">IF(X1834="TRUE",IF(AND(C2088&lt;&gt;1,C2089:C2092="",S2088:U2092=""), "FALSE","TRUE"),"FALSE")</f>
        <v>FALSE</v>
      </c>
      <c r="Z2092" s="1"/>
    </row>
    <row r="2093" spans="2:26" x14ac:dyDescent="0.4">
      <c r="B2093" s="7" t="s">
        <v>134</v>
      </c>
      <c r="C2093" s="5">
        <v>2</v>
      </c>
      <c r="D2093" s="30"/>
      <c r="E2093" s="2" t="s">
        <v>392</v>
      </c>
      <c r="F2093" s="2" t="s">
        <v>102</v>
      </c>
      <c r="G2093" s="2" t="s">
        <v>103</v>
      </c>
      <c r="H2093" s="2">
        <v>241</v>
      </c>
      <c r="I2093" s="2">
        <v>207</v>
      </c>
      <c r="K2093" s="2">
        <v>3</v>
      </c>
      <c r="L2093" s="2" t="s">
        <v>136</v>
      </c>
      <c r="M2093" s="2" t="s">
        <v>476</v>
      </c>
      <c r="N2093" s="2" t="s">
        <v>479</v>
      </c>
      <c r="O2093" s="2" t="s">
        <v>547</v>
      </c>
      <c r="Q2093" s="1"/>
      <c r="S2093" s="5"/>
      <c r="T2093" s="41"/>
      <c r="U2093" s="8"/>
      <c r="V2093" s="2" t="s">
        <v>105</v>
      </c>
      <c r="W2093" s="2" t="s">
        <v>561</v>
      </c>
      <c r="X2093" s="45" t="str" cm="1">
        <f t="array" ref="X2093">IF(X1834="TRUE",IF(AND(C2093&lt;&gt;1,C2094:C2097="",S2093:U2097=""), "FALSE","TRUE"),"FALSE")</f>
        <v>FALSE</v>
      </c>
      <c r="Z2093" s="1"/>
    </row>
    <row r="2094" spans="2:26" x14ac:dyDescent="0.4">
      <c r="B2094" s="7" t="s">
        <v>549</v>
      </c>
      <c r="C2094" s="8"/>
      <c r="D2094" s="31"/>
      <c r="E2094" s="2" t="s">
        <v>550</v>
      </c>
      <c r="F2094" s="2" t="s">
        <v>551</v>
      </c>
      <c r="G2094" s="2" t="s">
        <v>552</v>
      </c>
      <c r="H2094" s="2">
        <v>241</v>
      </c>
      <c r="I2094" s="2">
        <v>207</v>
      </c>
      <c r="K2094" s="2">
        <v>10</v>
      </c>
      <c r="L2094" s="2" t="s">
        <v>30</v>
      </c>
      <c r="M2094" s="2" t="s">
        <v>476</v>
      </c>
      <c r="N2094" s="2" t="s">
        <v>479</v>
      </c>
      <c r="O2094" s="2" t="s">
        <v>547</v>
      </c>
      <c r="Q2094" s="1"/>
      <c r="S2094" s="5"/>
      <c r="T2094" s="41"/>
      <c r="U2094" s="8"/>
      <c r="W2094" s="2" t="s">
        <v>569</v>
      </c>
      <c r="X2094" s="45" t="str" cm="1">
        <f t="array" ref="X2094">IF(X1834="TRUE",IF(AND(C2093&lt;&gt;1,C2094:C2097="",S2093:U2097=""), "FALSE","TRUE"),"FALSE")</f>
        <v>FALSE</v>
      </c>
      <c r="Z2094" s="1"/>
    </row>
    <row r="2095" spans="2:26" x14ac:dyDescent="0.4">
      <c r="B2095" s="7" t="s">
        <v>554</v>
      </c>
      <c r="C2095" s="8"/>
      <c r="D2095" s="31"/>
      <c r="E2095" s="2" t="s">
        <v>555</v>
      </c>
      <c r="F2095" s="2" t="s">
        <v>114</v>
      </c>
      <c r="G2095" s="2" t="s">
        <v>115</v>
      </c>
      <c r="H2095" s="2">
        <v>241</v>
      </c>
      <c r="I2095" s="2">
        <v>207</v>
      </c>
      <c r="K2095" s="2">
        <v>120</v>
      </c>
      <c r="L2095" s="2" t="s">
        <v>30</v>
      </c>
      <c r="M2095" s="2" t="s">
        <v>476</v>
      </c>
      <c r="N2095" s="2" t="s">
        <v>479</v>
      </c>
      <c r="O2095" s="2" t="s">
        <v>547</v>
      </c>
      <c r="Q2095" s="1"/>
      <c r="S2095" s="5"/>
      <c r="T2095" s="41"/>
      <c r="U2095" s="8"/>
      <c r="W2095" s="2" t="s">
        <v>468</v>
      </c>
      <c r="X2095" s="45" t="str" cm="1">
        <f t="array" ref="X2095">IF(X1834="TRUE",IF(AND(C2093&lt;&gt;1,C2094:C2097="",S2093:U2097=""), "FALSE","TRUE"),"FALSE")</f>
        <v>FALSE</v>
      </c>
      <c r="Z2095" s="1"/>
    </row>
    <row r="2096" spans="2:26" x14ac:dyDescent="0.4">
      <c r="B2096" s="7" t="s">
        <v>112</v>
      </c>
      <c r="C2096" s="8"/>
      <c r="D2096" s="31"/>
      <c r="E2096" s="2" t="s">
        <v>556</v>
      </c>
      <c r="F2096" s="2" t="s">
        <v>114</v>
      </c>
      <c r="G2096" s="2" t="s">
        <v>115</v>
      </c>
      <c r="H2096" s="2">
        <v>241</v>
      </c>
      <c r="I2096" s="2">
        <v>207</v>
      </c>
      <c r="K2096" s="2">
        <v>120</v>
      </c>
      <c r="L2096" s="2" t="s">
        <v>30</v>
      </c>
      <c r="M2096" s="2" t="s">
        <v>476</v>
      </c>
      <c r="N2096" s="2" t="s">
        <v>479</v>
      </c>
      <c r="O2096" s="2" t="s">
        <v>547</v>
      </c>
      <c r="Q2096" s="1"/>
      <c r="S2096" s="5"/>
      <c r="T2096" s="41"/>
      <c r="U2096" s="8"/>
      <c r="W2096" s="2" t="s">
        <v>468</v>
      </c>
      <c r="X2096" s="45" t="str" cm="1">
        <f t="array" ref="X2096">IF(X1834="TRUE",IF(AND(C2093&lt;&gt;1,C2094:C2097="",S2093:U2097=""), "FALSE","TRUE"),"FALSE")</f>
        <v>FALSE</v>
      </c>
      <c r="Z2096" s="1"/>
    </row>
    <row r="2097" spans="2:26" x14ac:dyDescent="0.4">
      <c r="B2097" s="7" t="s">
        <v>117</v>
      </c>
      <c r="C2097" s="8"/>
      <c r="D2097" s="31"/>
      <c r="E2097" s="2" t="s">
        <v>557</v>
      </c>
      <c r="F2097" s="2" t="s">
        <v>116</v>
      </c>
      <c r="G2097" s="2" t="s">
        <v>115</v>
      </c>
      <c r="H2097" s="2">
        <v>241</v>
      </c>
      <c r="I2097" s="2">
        <v>207</v>
      </c>
      <c r="K2097" s="2">
        <v>120</v>
      </c>
      <c r="L2097" s="2" t="s">
        <v>30</v>
      </c>
      <c r="M2097" s="2" t="s">
        <v>476</v>
      </c>
      <c r="N2097" s="2" t="s">
        <v>479</v>
      </c>
      <c r="O2097" s="2" t="s">
        <v>547</v>
      </c>
      <c r="Q2097" s="1"/>
      <c r="S2097" s="5"/>
      <c r="T2097" s="41"/>
      <c r="U2097" s="8"/>
      <c r="W2097" s="2" t="s">
        <v>468</v>
      </c>
      <c r="X2097" s="45" t="str" cm="1">
        <f t="array" ref="X2097">IF(X1834="TRUE",IF(AND(C2093&lt;&gt;1,C2094:C2097="",S2093:U2097=""), "FALSE","TRUE"),"FALSE")</f>
        <v>FALSE</v>
      </c>
      <c r="Z2097" s="1"/>
    </row>
    <row r="2098" spans="2:26" x14ac:dyDescent="0.4">
      <c r="B2098" s="3" t="s">
        <v>19</v>
      </c>
      <c r="I2098" s="2">
        <v>207</v>
      </c>
      <c r="Q2098" s="1"/>
      <c r="S2098" s="43" t="s">
        <v>36</v>
      </c>
      <c r="T2098" s="44" t="s">
        <v>37</v>
      </c>
      <c r="U2098" s="43" t="s">
        <v>38</v>
      </c>
      <c r="Z2098" s="1"/>
    </row>
    <row r="2099" spans="2:26" x14ac:dyDescent="0.4">
      <c r="B2099" s="7" t="s">
        <v>558</v>
      </c>
      <c r="C2099" s="8"/>
      <c r="D2099" s="31"/>
      <c r="E2099" s="2" t="s">
        <v>559</v>
      </c>
      <c r="F2099" s="2" t="s">
        <v>560</v>
      </c>
      <c r="G2099" s="2" t="s">
        <v>23</v>
      </c>
      <c r="I2099" s="2">
        <v>207</v>
      </c>
      <c r="J2099" s="2" t="s">
        <v>459</v>
      </c>
      <c r="L2099" s="2" t="s">
        <v>30</v>
      </c>
      <c r="M2099" s="2" t="s">
        <v>476</v>
      </c>
      <c r="N2099" s="2" t="s">
        <v>479</v>
      </c>
      <c r="Q2099" s="1"/>
      <c r="S2099" s="5"/>
      <c r="T2099" s="41"/>
      <c r="U2099" s="8"/>
      <c r="W2099" s="2" t="s">
        <v>560</v>
      </c>
      <c r="X2099" s="2" t="str">
        <f>X$1834</f>
        <v>FALSE</v>
      </c>
      <c r="Z2099" s="1"/>
    </row>
    <row r="2100" spans="2:26" x14ac:dyDescent="0.4">
      <c r="C2100" s="18"/>
      <c r="D2100" s="18"/>
      <c r="I2100" s="2">
        <v>207</v>
      </c>
      <c r="J2100" s="2" t="s">
        <v>362</v>
      </c>
      <c r="Q2100" s="1"/>
      <c r="Z2100" s="1"/>
    </row>
    <row r="2101" spans="2:26" outlineLevel="1" x14ac:dyDescent="0.4">
      <c r="B2101" s="50" t="s">
        <v>478</v>
      </c>
      <c r="C2101" s="50"/>
      <c r="D2101" s="33"/>
      <c r="E2101" s="2" t="s">
        <v>479</v>
      </c>
      <c r="I2101" s="2">
        <v>207</v>
      </c>
      <c r="L2101" s="2" t="s">
        <v>480</v>
      </c>
      <c r="M2101" s="2" t="s">
        <v>476</v>
      </c>
      <c r="N2101" s="2" t="s">
        <v>479</v>
      </c>
      <c r="Q2101" s="1"/>
      <c r="S2101" s="43" t="s">
        <v>36</v>
      </c>
      <c r="T2101" s="44" t="s">
        <v>37</v>
      </c>
      <c r="U2101" s="43" t="s">
        <v>38</v>
      </c>
      <c r="Z2101" s="1"/>
    </row>
    <row r="2102" spans="2:26" outlineLevel="1" collapsed="1" x14ac:dyDescent="0.4">
      <c r="B2102" s="7" t="s">
        <v>134</v>
      </c>
      <c r="C2102" s="5">
        <v>6</v>
      </c>
      <c r="D2102" s="30"/>
      <c r="E2102" s="2" t="s">
        <v>135</v>
      </c>
      <c r="F2102" s="2" t="s">
        <v>102</v>
      </c>
      <c r="G2102" s="2" t="s">
        <v>103</v>
      </c>
      <c r="I2102" s="2">
        <v>207</v>
      </c>
      <c r="K2102" s="2">
        <v>3</v>
      </c>
      <c r="L2102" s="2" t="s">
        <v>136</v>
      </c>
      <c r="M2102" s="2" t="s">
        <v>476</v>
      </c>
      <c r="N2102" s="2" t="s">
        <v>479</v>
      </c>
      <c r="Q2102" s="1"/>
      <c r="S2102" s="5"/>
      <c r="T2102" s="41"/>
      <c r="U2102" s="8"/>
      <c r="V2102" s="2" t="s">
        <v>105</v>
      </c>
      <c r="W2102" s="2" t="s">
        <v>561</v>
      </c>
      <c r="X2102" s="2" t="str" cm="1">
        <f t="array" ref="X2102">IF(AND(C$2102&lt;&gt;1,C$2103:C$2107="",S$2102:U$2107=""), "FALSE","TRUE")</f>
        <v>FALSE</v>
      </c>
      <c r="Z2102" s="1"/>
    </row>
    <row r="2103" spans="2:26" hidden="1" outlineLevel="2" x14ac:dyDescent="0.4">
      <c r="B2103" s="7" t="s">
        <v>481</v>
      </c>
      <c r="C2103" s="8"/>
      <c r="D2103" s="31"/>
      <c r="E2103" s="2" t="s">
        <v>482</v>
      </c>
      <c r="F2103" s="2" t="s">
        <v>114</v>
      </c>
      <c r="G2103" s="2" t="s">
        <v>115</v>
      </c>
      <c r="I2103" s="2">
        <v>207</v>
      </c>
      <c r="K2103" s="2">
        <v>120</v>
      </c>
      <c r="L2103" s="2" t="s">
        <v>30</v>
      </c>
      <c r="M2103" s="2" t="s">
        <v>476</v>
      </c>
      <c r="N2103" s="2" t="s">
        <v>479</v>
      </c>
      <c r="Q2103" s="1"/>
      <c r="S2103" s="5"/>
      <c r="T2103" s="41"/>
      <c r="U2103" s="8"/>
      <c r="W2103" s="2" t="s">
        <v>468</v>
      </c>
      <c r="X2103" s="2" t="str" cm="1">
        <f t="array" ref="X2103">IF(AND(C$2102&lt;&gt;1,C$2103:C$2107="",S$2102:U$2107=""), "FALSE","TRUE")</f>
        <v>FALSE</v>
      </c>
      <c r="Z2103" s="1"/>
    </row>
    <row r="2104" spans="2:26" hidden="1" outlineLevel="2" x14ac:dyDescent="0.4">
      <c r="B2104" s="7" t="s">
        <v>483</v>
      </c>
      <c r="C2104" s="8"/>
      <c r="D2104" s="31"/>
      <c r="E2104" s="2" t="s">
        <v>484</v>
      </c>
      <c r="F2104" s="2" t="s">
        <v>370</v>
      </c>
      <c r="G2104" s="2" t="s">
        <v>369</v>
      </c>
      <c r="I2104" s="2">
        <v>207</v>
      </c>
      <c r="K2104" s="2">
        <v>240</v>
      </c>
      <c r="L2104" s="2" t="s">
        <v>30</v>
      </c>
      <c r="M2104" s="2" t="s">
        <v>476</v>
      </c>
      <c r="N2104" s="2" t="s">
        <v>479</v>
      </c>
      <c r="Q2104" s="1"/>
      <c r="S2104" s="5"/>
      <c r="T2104" s="41"/>
      <c r="U2104" s="8"/>
      <c r="W2104" s="2" t="s">
        <v>465</v>
      </c>
      <c r="X2104" s="2" t="str" cm="1">
        <f t="array" ref="X2104">IF(AND(C$2102&lt;&gt;1,C$2103:C$2107="",S$2102:U$2107=""), "FALSE","TRUE")</f>
        <v>FALSE</v>
      </c>
      <c r="Z2104" s="1"/>
    </row>
    <row r="2105" spans="2:26" hidden="1" outlineLevel="2" x14ac:dyDescent="0.4">
      <c r="B2105" s="7" t="s">
        <v>112</v>
      </c>
      <c r="C2105" s="8"/>
      <c r="D2105" s="31"/>
      <c r="E2105" s="2" t="s">
        <v>486</v>
      </c>
      <c r="F2105" s="2" t="s">
        <v>114</v>
      </c>
      <c r="G2105" s="2" t="s">
        <v>115</v>
      </c>
      <c r="I2105" s="2">
        <v>207</v>
      </c>
      <c r="K2105" s="2">
        <v>120</v>
      </c>
      <c r="L2105" s="2" t="s">
        <v>30</v>
      </c>
      <c r="M2105" s="2" t="s">
        <v>476</v>
      </c>
      <c r="N2105" s="2" t="s">
        <v>479</v>
      </c>
      <c r="Q2105" s="1"/>
      <c r="S2105" s="5"/>
      <c r="T2105" s="41"/>
      <c r="U2105" s="8"/>
      <c r="W2105" s="2" t="s">
        <v>468</v>
      </c>
      <c r="X2105" s="2" t="str" cm="1">
        <f t="array" ref="X2105">IF(AND(C$2102&lt;&gt;1,C$2103:C$2107="",S$2102:U$2107=""), "FALSE","TRUE")</f>
        <v>FALSE</v>
      </c>
      <c r="Z2105" s="1"/>
    </row>
    <row r="2106" spans="2:26" hidden="1" outlineLevel="2" x14ac:dyDescent="0.4">
      <c r="B2106" s="7" t="s">
        <v>117</v>
      </c>
      <c r="C2106" s="8"/>
      <c r="D2106" s="31"/>
      <c r="E2106" s="2" t="s">
        <v>487</v>
      </c>
      <c r="F2106" s="2" t="s">
        <v>116</v>
      </c>
      <c r="G2106" s="2" t="s">
        <v>115</v>
      </c>
      <c r="I2106" s="2">
        <v>207</v>
      </c>
      <c r="K2106" s="2">
        <v>120</v>
      </c>
      <c r="L2106" s="2" t="s">
        <v>30</v>
      </c>
      <c r="M2106" s="2" t="s">
        <v>476</v>
      </c>
      <c r="N2106" s="2" t="s">
        <v>479</v>
      </c>
      <c r="Q2106" s="1"/>
      <c r="S2106" s="5"/>
      <c r="T2106" s="41"/>
      <c r="U2106" s="8"/>
      <c r="W2106" s="2" t="s">
        <v>468</v>
      </c>
      <c r="X2106" s="2" t="str" cm="1">
        <f t="array" ref="X2106">IF(AND(C$2102&lt;&gt;1,C$2103:C$2107="",S$2102:U$2107=""), "FALSE","TRUE")</f>
        <v>FALSE</v>
      </c>
      <c r="Z2106" s="1"/>
    </row>
    <row r="2107" spans="2:26" hidden="1" outlineLevel="2" x14ac:dyDescent="0.4">
      <c r="B2107" s="7" t="s">
        <v>333</v>
      </c>
      <c r="C2107" s="11"/>
      <c r="D2107" s="34"/>
      <c r="E2107" s="2" t="s">
        <v>488</v>
      </c>
      <c r="F2107" s="2" t="s">
        <v>489</v>
      </c>
      <c r="G2107" s="2" t="s">
        <v>490</v>
      </c>
      <c r="I2107" s="2">
        <v>207</v>
      </c>
      <c r="K2107" s="2">
        <v>15</v>
      </c>
      <c r="L2107" s="2" t="s">
        <v>30</v>
      </c>
      <c r="M2107" s="2" t="s">
        <v>476</v>
      </c>
      <c r="N2107" s="2" t="s">
        <v>479</v>
      </c>
      <c r="Q2107" s="1"/>
      <c r="S2107" s="5"/>
      <c r="T2107" s="41"/>
      <c r="U2107" s="8"/>
      <c r="W2107" s="2" t="s">
        <v>562</v>
      </c>
      <c r="X2107" s="2" t="str" cm="1">
        <f t="array" ref="X2107">IF(AND(C$2102&lt;&gt;1,C$2103:C$2107="",S$2102:U$2107=""), "FALSE","TRUE")</f>
        <v>FALSE</v>
      </c>
      <c r="Z2107" s="1"/>
    </row>
    <row r="2108" spans="2:26" hidden="1" outlineLevel="2" x14ac:dyDescent="0.4">
      <c r="B2108" s="3" t="s">
        <v>19</v>
      </c>
      <c r="I2108" s="2">
        <v>207</v>
      </c>
      <c r="Q2108" s="1"/>
      <c r="Z2108" s="1"/>
    </row>
    <row r="2109" spans="2:26" hidden="1" outlineLevel="2" x14ac:dyDescent="0.4">
      <c r="B2109" s="50" t="s">
        <v>492</v>
      </c>
      <c r="C2109" s="50"/>
      <c r="D2109" s="33"/>
      <c r="E2109" s="2" t="s">
        <v>493</v>
      </c>
      <c r="I2109" s="2">
        <v>207</v>
      </c>
      <c r="L2109" s="2" t="s">
        <v>494</v>
      </c>
      <c r="M2109" s="2" t="s">
        <v>476</v>
      </c>
      <c r="N2109" s="2" t="s">
        <v>479</v>
      </c>
      <c r="O2109" s="2" t="s">
        <v>493</v>
      </c>
      <c r="Q2109" s="1"/>
      <c r="S2109" s="43" t="s">
        <v>36</v>
      </c>
      <c r="T2109" s="44" t="s">
        <v>37</v>
      </c>
      <c r="U2109" s="43" t="s">
        <v>38</v>
      </c>
      <c r="Z2109" s="1"/>
    </row>
    <row r="2110" spans="2:26" hidden="1" outlineLevel="2" x14ac:dyDescent="0.4">
      <c r="B2110" s="7" t="s">
        <v>134</v>
      </c>
      <c r="C2110" s="5">
        <v>1</v>
      </c>
      <c r="D2110" s="30"/>
      <c r="E2110" s="2" t="s">
        <v>392</v>
      </c>
      <c r="F2110" s="2" t="s">
        <v>102</v>
      </c>
      <c r="G2110" s="2" t="s">
        <v>103</v>
      </c>
      <c r="H2110" s="2">
        <v>214</v>
      </c>
      <c r="I2110" s="2">
        <v>207</v>
      </c>
      <c r="K2110" s="2">
        <v>3</v>
      </c>
      <c r="L2110" s="2" t="s">
        <v>136</v>
      </c>
      <c r="M2110" s="2" t="s">
        <v>476</v>
      </c>
      <c r="N2110" s="2" t="s">
        <v>479</v>
      </c>
      <c r="O2110" s="2" t="s">
        <v>493</v>
      </c>
      <c r="Q2110" s="1"/>
      <c r="S2110" s="5"/>
      <c r="T2110" s="41"/>
      <c r="U2110" s="8"/>
      <c r="V2110" s="2" t="s">
        <v>105</v>
      </c>
      <c r="W2110" s="2" t="s">
        <v>561</v>
      </c>
      <c r="X2110" s="45" t="str" cm="1">
        <f t="array" ref="X2110">IF(X2102="TRUE",IF(AND(C2110&lt;&gt;1,C2111:C2114="",S2110:U2114=""), "FALSE","TRUE"),"FALSE")</f>
        <v>FALSE</v>
      </c>
      <c r="Z2110" s="1"/>
    </row>
    <row r="2111" spans="2:26" hidden="1" outlineLevel="2" x14ac:dyDescent="0.4">
      <c r="B2111" s="7" t="s">
        <v>495</v>
      </c>
      <c r="C2111" s="8"/>
      <c r="D2111" s="31"/>
      <c r="E2111" s="2" t="s">
        <v>496</v>
      </c>
      <c r="F2111" s="2" t="s">
        <v>497</v>
      </c>
      <c r="G2111" s="2" t="s">
        <v>498</v>
      </c>
      <c r="H2111" s="2">
        <v>214</v>
      </c>
      <c r="I2111" s="2">
        <v>207</v>
      </c>
      <c r="K2111" s="2">
        <v>50</v>
      </c>
      <c r="L2111" s="2" t="s">
        <v>30</v>
      </c>
      <c r="M2111" s="2" t="s">
        <v>476</v>
      </c>
      <c r="N2111" s="2" t="s">
        <v>479</v>
      </c>
      <c r="O2111" s="2" t="s">
        <v>493</v>
      </c>
      <c r="Q2111" s="1"/>
      <c r="S2111" s="5"/>
      <c r="T2111" s="41"/>
      <c r="U2111" s="8"/>
      <c r="W2111" s="2" t="s">
        <v>563</v>
      </c>
      <c r="X2111" s="45" t="str" cm="1">
        <f t="array" ref="X2111">IF(X2102="TRUE",IF(AND(C2110&lt;&gt;1,C2111:C2114="",S2110:U2114=""), "FALSE","TRUE"),"FALSE")</f>
        <v>FALSE</v>
      </c>
      <c r="Z2111" s="1"/>
    </row>
    <row r="2112" spans="2:26" hidden="1" outlineLevel="2" x14ac:dyDescent="0.4">
      <c r="B2112" s="7" t="s">
        <v>500</v>
      </c>
      <c r="C2112" s="5"/>
      <c r="D2112" s="30"/>
      <c r="E2112" s="2" t="s">
        <v>501</v>
      </c>
      <c r="F2112" s="2" t="s">
        <v>154</v>
      </c>
      <c r="G2112" s="2" t="s">
        <v>502</v>
      </c>
      <c r="H2112" s="2">
        <v>214</v>
      </c>
      <c r="I2112" s="2">
        <v>207</v>
      </c>
      <c r="K2112" s="2">
        <v>10</v>
      </c>
      <c r="L2112" s="2" t="s">
        <v>30</v>
      </c>
      <c r="M2112" s="2" t="s">
        <v>476</v>
      </c>
      <c r="N2112" s="2" t="s">
        <v>479</v>
      </c>
      <c r="O2112" s="2" t="s">
        <v>493</v>
      </c>
      <c r="Q2112" s="1"/>
      <c r="S2112" s="5"/>
      <c r="T2112" s="41"/>
      <c r="U2112" s="8"/>
      <c r="W2112" s="2" t="s">
        <v>472</v>
      </c>
      <c r="X2112" s="45" t="str" cm="1">
        <f t="array" ref="X2112">IF(X2102="TRUE",IF(AND(C2110&lt;&gt;1,C2111:C2114="",S2110:U2114=""), "FALSE","TRUE"),"FALSE")</f>
        <v>FALSE</v>
      </c>
      <c r="Z2112" s="1"/>
    </row>
    <row r="2113" spans="2:26" hidden="1" outlineLevel="2" x14ac:dyDescent="0.4">
      <c r="B2113" s="7" t="s">
        <v>503</v>
      </c>
      <c r="C2113" s="5"/>
      <c r="D2113" s="30"/>
      <c r="E2113" s="2" t="s">
        <v>504</v>
      </c>
      <c r="F2113" s="2" t="s">
        <v>505</v>
      </c>
      <c r="G2113" s="2" t="s">
        <v>506</v>
      </c>
      <c r="H2113" s="2">
        <v>214</v>
      </c>
      <c r="I2113" s="2">
        <v>207</v>
      </c>
      <c r="K2113" s="2">
        <v>4</v>
      </c>
      <c r="L2113" s="2" t="s">
        <v>30</v>
      </c>
      <c r="M2113" s="2" t="s">
        <v>476</v>
      </c>
      <c r="N2113" s="2" t="s">
        <v>479</v>
      </c>
      <c r="O2113" s="2" t="s">
        <v>493</v>
      </c>
      <c r="Q2113" s="1"/>
      <c r="S2113" s="5"/>
      <c r="T2113" s="41"/>
      <c r="U2113" s="8"/>
      <c r="W2113" s="2" t="s">
        <v>564</v>
      </c>
      <c r="X2113" s="45" t="str" cm="1">
        <f t="array" ref="X2113">IF(X2102="TRUE",IF(AND(C2110&lt;&gt;1,C2111:C2114="",S2110:U2114=""), "FALSE","TRUE"),"FALSE")</f>
        <v>FALSE</v>
      </c>
      <c r="Z2113" s="1"/>
    </row>
    <row r="2114" spans="2:26" hidden="1" outlineLevel="2" collapsed="1" x14ac:dyDescent="0.4">
      <c r="B2114" s="7" t="s">
        <v>508</v>
      </c>
      <c r="C2114" s="8"/>
      <c r="D2114" s="31"/>
      <c r="E2114" s="2" t="s">
        <v>509</v>
      </c>
      <c r="F2114" s="2" t="s">
        <v>510</v>
      </c>
      <c r="G2114" s="2" t="s">
        <v>511</v>
      </c>
      <c r="H2114" s="2">
        <v>214</v>
      </c>
      <c r="I2114" s="2">
        <v>207</v>
      </c>
      <c r="K2114" s="2">
        <v>120</v>
      </c>
      <c r="L2114" s="2" t="s">
        <v>30</v>
      </c>
      <c r="M2114" s="2" t="s">
        <v>476</v>
      </c>
      <c r="N2114" s="2" t="s">
        <v>479</v>
      </c>
      <c r="O2114" s="2" t="s">
        <v>493</v>
      </c>
      <c r="Q2114" s="1"/>
      <c r="S2114" s="5"/>
      <c r="T2114" s="41"/>
      <c r="U2114" s="8"/>
      <c r="W2114" s="2" t="s">
        <v>565</v>
      </c>
      <c r="X2114" s="45" t="str" cm="1">
        <f t="array" ref="X2114">IF(X2102="TRUE",IF(AND(C2110&lt;&gt;1,C2111:C2114="",S2110:U2114=""), "FALSE","TRUE"),"FALSE")</f>
        <v>FALSE</v>
      </c>
      <c r="Z2114" s="1"/>
    </row>
    <row r="2115" spans="2:26" hidden="1" outlineLevel="3" x14ac:dyDescent="0.4">
      <c r="B2115" s="7" t="s">
        <v>134</v>
      </c>
      <c r="C2115" s="5">
        <v>2</v>
      </c>
      <c r="D2115" s="30"/>
      <c r="E2115" s="2" t="s">
        <v>392</v>
      </c>
      <c r="F2115" s="2" t="s">
        <v>102</v>
      </c>
      <c r="G2115" s="2" t="s">
        <v>103</v>
      </c>
      <c r="H2115" s="2">
        <v>214</v>
      </c>
      <c r="I2115" s="2">
        <v>207</v>
      </c>
      <c r="K2115" s="2">
        <v>3</v>
      </c>
      <c r="L2115" s="2" t="s">
        <v>136</v>
      </c>
      <c r="M2115" s="2" t="s">
        <v>476</v>
      </c>
      <c r="N2115" s="2" t="s">
        <v>479</v>
      </c>
      <c r="O2115" s="2" t="s">
        <v>493</v>
      </c>
      <c r="Q2115" s="1"/>
      <c r="S2115" s="5"/>
      <c r="T2115" s="41"/>
      <c r="U2115" s="8"/>
      <c r="V2115" s="2" t="s">
        <v>105</v>
      </c>
      <c r="W2115" s="2" t="s">
        <v>561</v>
      </c>
      <c r="X2115" s="45" t="str" cm="1">
        <f t="array" ref="X2115">IF(X2102="TRUE",IF(AND(C2115&lt;&gt;1,C2116:C2119="",S2115:U2119=""), "FALSE","TRUE"),"FALSE")</f>
        <v>FALSE</v>
      </c>
      <c r="Z2115" s="1"/>
    </row>
    <row r="2116" spans="2:26" hidden="1" outlineLevel="3" x14ac:dyDescent="0.4">
      <c r="B2116" s="7" t="s">
        <v>495</v>
      </c>
      <c r="C2116" s="8"/>
      <c r="D2116" s="31"/>
      <c r="E2116" s="2" t="s">
        <v>496</v>
      </c>
      <c r="F2116" s="2" t="s">
        <v>497</v>
      </c>
      <c r="G2116" s="2" t="s">
        <v>498</v>
      </c>
      <c r="H2116" s="2">
        <v>214</v>
      </c>
      <c r="I2116" s="2">
        <v>207</v>
      </c>
      <c r="K2116" s="2">
        <v>50</v>
      </c>
      <c r="L2116" s="2" t="s">
        <v>30</v>
      </c>
      <c r="M2116" s="2" t="s">
        <v>476</v>
      </c>
      <c r="N2116" s="2" t="s">
        <v>479</v>
      </c>
      <c r="O2116" s="2" t="s">
        <v>493</v>
      </c>
      <c r="Q2116" s="1"/>
      <c r="S2116" s="5"/>
      <c r="T2116" s="41"/>
      <c r="U2116" s="8"/>
      <c r="W2116" s="2" t="s">
        <v>563</v>
      </c>
      <c r="X2116" s="45" t="str" cm="1">
        <f t="array" ref="X2116">IF(X2102="TRUE",IF(AND(C2115&lt;&gt;1,C2116:C2119="",S2115:U2119=""), "FALSE","TRUE"),"FALSE")</f>
        <v>FALSE</v>
      </c>
      <c r="Z2116" s="1"/>
    </row>
    <row r="2117" spans="2:26" hidden="1" outlineLevel="3" x14ac:dyDescent="0.4">
      <c r="B2117" s="7" t="s">
        <v>500</v>
      </c>
      <c r="C2117" s="5"/>
      <c r="D2117" s="30"/>
      <c r="E2117" s="2" t="s">
        <v>501</v>
      </c>
      <c r="F2117" s="2" t="s">
        <v>154</v>
      </c>
      <c r="G2117" s="2" t="s">
        <v>502</v>
      </c>
      <c r="H2117" s="2">
        <v>214</v>
      </c>
      <c r="I2117" s="2">
        <v>207</v>
      </c>
      <c r="K2117" s="2">
        <v>10</v>
      </c>
      <c r="L2117" s="2" t="s">
        <v>30</v>
      </c>
      <c r="M2117" s="2" t="s">
        <v>476</v>
      </c>
      <c r="N2117" s="2" t="s">
        <v>479</v>
      </c>
      <c r="O2117" s="2" t="s">
        <v>493</v>
      </c>
      <c r="Q2117" s="1"/>
      <c r="S2117" s="5"/>
      <c r="T2117" s="41"/>
      <c r="U2117" s="8"/>
      <c r="W2117" s="2" t="s">
        <v>472</v>
      </c>
      <c r="X2117" s="45" t="str" cm="1">
        <f t="array" ref="X2117">IF(X2102="TRUE",IF(AND(C2115&lt;&gt;1,C2116:C2119="",S2115:U2119=""), "FALSE","TRUE"),"FALSE")</f>
        <v>FALSE</v>
      </c>
      <c r="Z2117" s="1"/>
    </row>
    <row r="2118" spans="2:26" hidden="1" outlineLevel="3" x14ac:dyDescent="0.4">
      <c r="B2118" s="7" t="s">
        <v>503</v>
      </c>
      <c r="C2118" s="5"/>
      <c r="D2118" s="30"/>
      <c r="E2118" s="2" t="s">
        <v>504</v>
      </c>
      <c r="F2118" s="2" t="s">
        <v>505</v>
      </c>
      <c r="G2118" s="2" t="s">
        <v>506</v>
      </c>
      <c r="H2118" s="2">
        <v>214</v>
      </c>
      <c r="I2118" s="2">
        <v>207</v>
      </c>
      <c r="K2118" s="2">
        <v>4</v>
      </c>
      <c r="L2118" s="2" t="s">
        <v>30</v>
      </c>
      <c r="M2118" s="2" t="s">
        <v>476</v>
      </c>
      <c r="N2118" s="2" t="s">
        <v>479</v>
      </c>
      <c r="O2118" s="2" t="s">
        <v>493</v>
      </c>
      <c r="Q2118" s="1"/>
      <c r="S2118" s="5"/>
      <c r="T2118" s="41"/>
      <c r="U2118" s="8"/>
      <c r="W2118" s="2" t="s">
        <v>564</v>
      </c>
      <c r="X2118" s="45" t="str" cm="1">
        <f t="array" ref="X2118">IF(X2102="TRUE",IF(AND(C2115&lt;&gt;1,C2116:C2119="",S2115:U2119=""), "FALSE","TRUE"),"FALSE")</f>
        <v>FALSE</v>
      </c>
      <c r="Z2118" s="1"/>
    </row>
    <row r="2119" spans="2:26" hidden="1" outlineLevel="3" x14ac:dyDescent="0.4">
      <c r="B2119" s="7" t="s">
        <v>508</v>
      </c>
      <c r="C2119" s="8"/>
      <c r="D2119" s="31"/>
      <c r="E2119" s="2" t="s">
        <v>509</v>
      </c>
      <c r="F2119" s="2" t="s">
        <v>510</v>
      </c>
      <c r="G2119" s="2" t="s">
        <v>511</v>
      </c>
      <c r="H2119" s="2">
        <v>214</v>
      </c>
      <c r="I2119" s="2">
        <v>207</v>
      </c>
      <c r="K2119" s="2">
        <v>120</v>
      </c>
      <c r="L2119" s="2" t="s">
        <v>30</v>
      </c>
      <c r="M2119" s="2" t="s">
        <v>476</v>
      </c>
      <c r="N2119" s="2" t="s">
        <v>479</v>
      </c>
      <c r="O2119" s="2" t="s">
        <v>493</v>
      </c>
      <c r="Q2119" s="1"/>
      <c r="S2119" s="5"/>
      <c r="T2119" s="41"/>
      <c r="U2119" s="8"/>
      <c r="W2119" s="2" t="s">
        <v>565</v>
      </c>
      <c r="X2119" s="45" t="str" cm="1">
        <f t="array" ref="X2119">IF(X2102="TRUE",IF(AND(C2115&lt;&gt;1,C2116:C2119="",S2115:U2119=""), "FALSE","TRUE"),"FALSE")</f>
        <v>FALSE</v>
      </c>
      <c r="Z2119" s="1"/>
    </row>
    <row r="2120" spans="2:26" hidden="1" outlineLevel="2" x14ac:dyDescent="0.4">
      <c r="B2120" s="3" t="s">
        <v>19</v>
      </c>
      <c r="I2120" s="2">
        <v>207</v>
      </c>
      <c r="Q2120" s="1"/>
      <c r="Z2120" s="1"/>
    </row>
    <row r="2121" spans="2:26" hidden="1" outlineLevel="2" x14ac:dyDescent="0.4">
      <c r="B2121" s="50" t="s">
        <v>513</v>
      </c>
      <c r="C2121" s="50"/>
      <c r="D2121" s="33"/>
      <c r="E2121" s="2" t="s">
        <v>514</v>
      </c>
      <c r="I2121" s="2">
        <v>207</v>
      </c>
      <c r="L2121" s="2" t="s">
        <v>515</v>
      </c>
      <c r="M2121" s="2" t="s">
        <v>476</v>
      </c>
      <c r="N2121" s="2" t="s">
        <v>479</v>
      </c>
      <c r="O2121" s="2" t="s">
        <v>514</v>
      </c>
      <c r="Q2121" s="1"/>
      <c r="S2121" s="43" t="s">
        <v>36</v>
      </c>
      <c r="T2121" s="44" t="s">
        <v>37</v>
      </c>
      <c r="U2121" s="43" t="s">
        <v>38</v>
      </c>
      <c r="Z2121" s="1"/>
    </row>
    <row r="2122" spans="2:26" hidden="1" outlineLevel="2" x14ac:dyDescent="0.4">
      <c r="B2122" s="7" t="s">
        <v>134</v>
      </c>
      <c r="C2122" s="5">
        <v>1</v>
      </c>
      <c r="D2122" s="30"/>
      <c r="E2122" s="2" t="s">
        <v>392</v>
      </c>
      <c r="F2122" s="2" t="s">
        <v>106</v>
      </c>
      <c r="G2122" s="2" t="s">
        <v>103</v>
      </c>
      <c r="H2122" s="2">
        <v>221</v>
      </c>
      <c r="I2122" s="2">
        <v>207</v>
      </c>
      <c r="K2122" s="2">
        <v>3</v>
      </c>
      <c r="L2122" s="2" t="s">
        <v>136</v>
      </c>
      <c r="M2122" s="2" t="s">
        <v>476</v>
      </c>
      <c r="N2122" s="2" t="s">
        <v>479</v>
      </c>
      <c r="O2122" s="2" t="s">
        <v>514</v>
      </c>
      <c r="Q2122" s="1"/>
      <c r="S2122" s="5"/>
      <c r="T2122" s="41"/>
      <c r="U2122" s="8"/>
      <c r="V2122" s="2" t="s">
        <v>105</v>
      </c>
      <c r="W2122" s="2" t="s">
        <v>561</v>
      </c>
      <c r="X2122" s="45" t="str" cm="1">
        <f t="array" ref="X2122">IF(X2102="TRUE",IF(AND(C2122&lt;&gt;1,C2123:C2124="",S2122:U2124=""), "FALSE","TRUE"),"FALSE")</f>
        <v>FALSE</v>
      </c>
      <c r="Z2122" s="1"/>
    </row>
    <row r="2123" spans="2:26" hidden="1" outlineLevel="2" x14ac:dyDescent="0.4">
      <c r="B2123" s="7" t="s">
        <v>516</v>
      </c>
      <c r="C2123" s="8"/>
      <c r="D2123" s="31"/>
      <c r="E2123" s="2" t="s">
        <v>517</v>
      </c>
      <c r="F2123" s="2" t="s">
        <v>499</v>
      </c>
      <c r="G2123" s="2" t="s">
        <v>498</v>
      </c>
      <c r="H2123" s="2">
        <v>221</v>
      </c>
      <c r="I2123" s="2">
        <v>207</v>
      </c>
      <c r="K2123" s="2">
        <v>50</v>
      </c>
      <c r="L2123" s="2" t="s">
        <v>30</v>
      </c>
      <c r="M2123" s="2" t="s">
        <v>476</v>
      </c>
      <c r="N2123" s="2" t="s">
        <v>479</v>
      </c>
      <c r="O2123" s="2" t="s">
        <v>514</v>
      </c>
      <c r="Q2123" s="1"/>
      <c r="S2123" s="5"/>
      <c r="T2123" s="41"/>
      <c r="U2123" s="8"/>
      <c r="W2123" s="2" t="s">
        <v>563</v>
      </c>
      <c r="X2123" s="45" t="str" cm="1">
        <f t="array" ref="X2123">IF(X2102="TRUE",IF(AND(C2122&lt;&gt;1,C2123:C2124="",S2122:U2124=""), "FALSE","TRUE"),"FALSE")</f>
        <v>FALSE</v>
      </c>
      <c r="Z2123" s="1"/>
    </row>
    <row r="2124" spans="2:26" hidden="1" outlineLevel="2" x14ac:dyDescent="0.4">
      <c r="B2124" s="7" t="s">
        <v>508</v>
      </c>
      <c r="C2124" s="8"/>
      <c r="D2124" s="31"/>
      <c r="E2124" s="2" t="s">
        <v>518</v>
      </c>
      <c r="F2124" s="2" t="s">
        <v>512</v>
      </c>
      <c r="G2124" s="2" t="s">
        <v>511</v>
      </c>
      <c r="H2124" s="2">
        <v>221</v>
      </c>
      <c r="I2124" s="2">
        <v>207</v>
      </c>
      <c r="K2124" s="2">
        <v>120</v>
      </c>
      <c r="L2124" s="2" t="s">
        <v>30</v>
      </c>
      <c r="M2124" s="2" t="s">
        <v>476</v>
      </c>
      <c r="N2124" s="2" t="s">
        <v>479</v>
      </c>
      <c r="O2124" s="2" t="s">
        <v>514</v>
      </c>
      <c r="Q2124" s="1"/>
      <c r="S2124" s="5"/>
      <c r="T2124" s="41"/>
      <c r="U2124" s="8"/>
      <c r="W2124" s="2" t="s">
        <v>565</v>
      </c>
      <c r="X2124" s="45" t="str" cm="1">
        <f t="array" ref="X2124">IF(X2102="TRUE",IF(AND(C2122&lt;&gt;1,C2123:C2124="",S2122:U2124=""), "FALSE","TRUE"),"FALSE")</f>
        <v>FALSE</v>
      </c>
      <c r="Z2124" s="1"/>
    </row>
    <row r="2125" spans="2:26" hidden="1" outlineLevel="2" x14ac:dyDescent="0.4">
      <c r="B2125" s="7" t="s">
        <v>134</v>
      </c>
      <c r="C2125" s="5">
        <v>2</v>
      </c>
      <c r="D2125" s="30"/>
      <c r="E2125" s="2" t="s">
        <v>392</v>
      </c>
      <c r="F2125" s="2" t="s">
        <v>106</v>
      </c>
      <c r="G2125" s="2" t="s">
        <v>103</v>
      </c>
      <c r="H2125" s="2">
        <v>221</v>
      </c>
      <c r="I2125" s="2">
        <v>207</v>
      </c>
      <c r="K2125" s="2">
        <v>3</v>
      </c>
      <c r="L2125" s="2" t="s">
        <v>136</v>
      </c>
      <c r="M2125" s="2" t="s">
        <v>476</v>
      </c>
      <c r="N2125" s="2" t="s">
        <v>479</v>
      </c>
      <c r="O2125" s="2" t="s">
        <v>514</v>
      </c>
      <c r="Q2125" s="1"/>
      <c r="S2125" s="5"/>
      <c r="T2125" s="41"/>
      <c r="U2125" s="8"/>
      <c r="V2125" s="2" t="s">
        <v>105</v>
      </c>
      <c r="W2125" s="2" t="s">
        <v>561</v>
      </c>
      <c r="X2125" s="45" t="str" cm="1">
        <f t="array" ref="X2125">IF(X2102="TRUE",IF(AND(C2125&lt;&gt;1,C2126:C2127="",S2125:U2127=""), "FALSE","TRUE"),"FALSE")</f>
        <v>FALSE</v>
      </c>
      <c r="Z2125" s="1"/>
    </row>
    <row r="2126" spans="2:26" hidden="1" outlineLevel="2" x14ac:dyDescent="0.4">
      <c r="B2126" s="7" t="s">
        <v>516</v>
      </c>
      <c r="C2126" s="8"/>
      <c r="D2126" s="31"/>
      <c r="E2126" s="2" t="s">
        <v>517</v>
      </c>
      <c r="F2126" s="2" t="s">
        <v>499</v>
      </c>
      <c r="G2126" s="2" t="s">
        <v>498</v>
      </c>
      <c r="H2126" s="2">
        <v>221</v>
      </c>
      <c r="I2126" s="2">
        <v>207</v>
      </c>
      <c r="K2126" s="2">
        <v>50</v>
      </c>
      <c r="L2126" s="2" t="s">
        <v>30</v>
      </c>
      <c r="M2126" s="2" t="s">
        <v>476</v>
      </c>
      <c r="N2126" s="2" t="s">
        <v>479</v>
      </c>
      <c r="O2126" s="2" t="s">
        <v>514</v>
      </c>
      <c r="Q2126" s="1"/>
      <c r="S2126" s="5"/>
      <c r="T2126" s="41"/>
      <c r="U2126" s="8"/>
      <c r="W2126" s="2" t="s">
        <v>563</v>
      </c>
      <c r="X2126" s="45" t="str" cm="1">
        <f t="array" ref="X2126">IF(X2102="TRUE",IF(AND(C2125&lt;&gt;1,C2126:C2127="",S2125:U2127=""), "FALSE","TRUE"),"FALSE")</f>
        <v>FALSE</v>
      </c>
      <c r="Z2126" s="1"/>
    </row>
    <row r="2127" spans="2:26" hidden="1" outlineLevel="2" x14ac:dyDescent="0.4">
      <c r="B2127" s="7" t="s">
        <v>508</v>
      </c>
      <c r="C2127" s="8"/>
      <c r="D2127" s="31"/>
      <c r="E2127" s="2" t="s">
        <v>518</v>
      </c>
      <c r="F2127" s="2" t="s">
        <v>512</v>
      </c>
      <c r="G2127" s="2" t="s">
        <v>511</v>
      </c>
      <c r="H2127" s="2">
        <v>221</v>
      </c>
      <c r="I2127" s="2">
        <v>207</v>
      </c>
      <c r="K2127" s="2">
        <v>120</v>
      </c>
      <c r="L2127" s="2" t="s">
        <v>30</v>
      </c>
      <c r="M2127" s="2" t="s">
        <v>476</v>
      </c>
      <c r="N2127" s="2" t="s">
        <v>479</v>
      </c>
      <c r="O2127" s="2" t="s">
        <v>514</v>
      </c>
      <c r="Q2127" s="1"/>
      <c r="S2127" s="5"/>
      <c r="T2127" s="41"/>
      <c r="U2127" s="8"/>
      <c r="W2127" s="2" t="s">
        <v>565</v>
      </c>
      <c r="X2127" s="45" t="str" cm="1">
        <f t="array" ref="X2127">IF(X2102="TRUE",IF(AND(C2125&lt;&gt;1,C2126:C2127="",S2125:U2127=""), "FALSE","TRUE"),"FALSE")</f>
        <v>FALSE</v>
      </c>
      <c r="Z2127" s="1"/>
    </row>
    <row r="2128" spans="2:26" hidden="1" outlineLevel="2" x14ac:dyDescent="0.4">
      <c r="B2128" s="7" t="s">
        <v>134</v>
      </c>
      <c r="C2128" s="5">
        <v>3</v>
      </c>
      <c r="D2128" s="30"/>
      <c r="E2128" s="2" t="s">
        <v>392</v>
      </c>
      <c r="F2128" s="2" t="s">
        <v>106</v>
      </c>
      <c r="G2128" s="2" t="s">
        <v>103</v>
      </c>
      <c r="H2128" s="2">
        <v>221</v>
      </c>
      <c r="I2128" s="2">
        <v>207</v>
      </c>
      <c r="K2128" s="2">
        <v>3</v>
      </c>
      <c r="L2128" s="2" t="s">
        <v>136</v>
      </c>
      <c r="M2128" s="2" t="s">
        <v>476</v>
      </c>
      <c r="N2128" s="2" t="s">
        <v>479</v>
      </c>
      <c r="O2128" s="2" t="s">
        <v>514</v>
      </c>
      <c r="Q2128" s="1"/>
      <c r="S2128" s="5"/>
      <c r="T2128" s="41"/>
      <c r="U2128" s="8"/>
      <c r="V2128" s="2" t="s">
        <v>105</v>
      </c>
      <c r="W2128" s="2" t="s">
        <v>561</v>
      </c>
      <c r="X2128" s="45" t="str" cm="1">
        <f t="array" ref="X2128">IF(X2102="TRUE",IF(AND(C2128&lt;&gt;1,C2129:C2130="",S2128:U2130=""), "FALSE","TRUE"),"FALSE")</f>
        <v>FALSE</v>
      </c>
      <c r="Z2128" s="1"/>
    </row>
    <row r="2129" spans="2:26" hidden="1" outlineLevel="2" x14ac:dyDescent="0.4">
      <c r="B2129" s="7" t="s">
        <v>516</v>
      </c>
      <c r="C2129" s="8"/>
      <c r="D2129" s="31"/>
      <c r="E2129" s="2" t="s">
        <v>517</v>
      </c>
      <c r="F2129" s="2" t="s">
        <v>499</v>
      </c>
      <c r="G2129" s="2" t="s">
        <v>498</v>
      </c>
      <c r="H2129" s="2">
        <v>221</v>
      </c>
      <c r="I2129" s="2">
        <v>207</v>
      </c>
      <c r="K2129" s="2">
        <v>50</v>
      </c>
      <c r="L2129" s="2" t="s">
        <v>30</v>
      </c>
      <c r="M2129" s="2" t="s">
        <v>476</v>
      </c>
      <c r="N2129" s="2" t="s">
        <v>479</v>
      </c>
      <c r="O2129" s="2" t="s">
        <v>514</v>
      </c>
      <c r="Q2129" s="1"/>
      <c r="S2129" s="5"/>
      <c r="T2129" s="41"/>
      <c r="U2129" s="8"/>
      <c r="W2129" s="2" t="s">
        <v>563</v>
      </c>
      <c r="X2129" s="45" t="str" cm="1">
        <f t="array" ref="X2129">IF(X2102="TRUE",IF(AND(C2128&lt;&gt;1,C2129:C2130="",S2128:U2130=""), "FALSE","TRUE"),"FALSE")</f>
        <v>FALSE</v>
      </c>
      <c r="Z2129" s="1"/>
    </row>
    <row r="2130" spans="2:26" hidden="1" outlineLevel="2" x14ac:dyDescent="0.4">
      <c r="B2130" s="7" t="s">
        <v>508</v>
      </c>
      <c r="C2130" s="8"/>
      <c r="D2130" s="31"/>
      <c r="E2130" s="2" t="s">
        <v>518</v>
      </c>
      <c r="F2130" s="2" t="s">
        <v>512</v>
      </c>
      <c r="G2130" s="2" t="s">
        <v>511</v>
      </c>
      <c r="H2130" s="2">
        <v>221</v>
      </c>
      <c r="I2130" s="2">
        <v>207</v>
      </c>
      <c r="K2130" s="2">
        <v>120</v>
      </c>
      <c r="L2130" s="2" t="s">
        <v>30</v>
      </c>
      <c r="M2130" s="2" t="s">
        <v>476</v>
      </c>
      <c r="N2130" s="2" t="s">
        <v>479</v>
      </c>
      <c r="O2130" s="2" t="s">
        <v>514</v>
      </c>
      <c r="Q2130" s="1"/>
      <c r="S2130" s="5"/>
      <c r="T2130" s="41"/>
      <c r="U2130" s="8"/>
      <c r="W2130" s="2" t="s">
        <v>565</v>
      </c>
      <c r="X2130" s="45" t="str" cm="1">
        <f t="array" ref="X2130">IF(X2102="TRUE",IF(AND(C2128&lt;&gt;1,C2129:C2130="",S2128:U2130=""), "FALSE","TRUE"),"FALSE")</f>
        <v>FALSE</v>
      </c>
      <c r="Z2130" s="1"/>
    </row>
    <row r="2131" spans="2:26" hidden="1" outlineLevel="2" x14ac:dyDescent="0.4">
      <c r="B2131" s="7" t="s">
        <v>134</v>
      </c>
      <c r="C2131" s="5">
        <v>4</v>
      </c>
      <c r="D2131" s="30"/>
      <c r="E2131" s="2" t="s">
        <v>392</v>
      </c>
      <c r="F2131" s="2" t="s">
        <v>106</v>
      </c>
      <c r="G2131" s="2" t="s">
        <v>103</v>
      </c>
      <c r="H2131" s="2">
        <v>221</v>
      </c>
      <c r="I2131" s="2">
        <v>207</v>
      </c>
      <c r="K2131" s="2">
        <v>3</v>
      </c>
      <c r="L2131" s="2" t="s">
        <v>136</v>
      </c>
      <c r="M2131" s="2" t="s">
        <v>476</v>
      </c>
      <c r="N2131" s="2" t="s">
        <v>479</v>
      </c>
      <c r="O2131" s="2" t="s">
        <v>514</v>
      </c>
      <c r="Q2131" s="1"/>
      <c r="S2131" s="5"/>
      <c r="T2131" s="41"/>
      <c r="U2131" s="8"/>
      <c r="V2131" s="2" t="s">
        <v>105</v>
      </c>
      <c r="W2131" s="2" t="s">
        <v>561</v>
      </c>
      <c r="X2131" s="45" t="str" cm="1">
        <f t="array" ref="X2131">IF(X2102="TRUE",IF(AND(C2131&lt;&gt;1,C2132:C2133="",S2131:U2133=""), "FALSE","TRUE"),"FALSE")</f>
        <v>FALSE</v>
      </c>
      <c r="Z2131" s="1"/>
    </row>
    <row r="2132" spans="2:26" hidden="1" outlineLevel="2" x14ac:dyDescent="0.4">
      <c r="B2132" s="7" t="s">
        <v>516</v>
      </c>
      <c r="C2132" s="8"/>
      <c r="D2132" s="31"/>
      <c r="E2132" s="2" t="s">
        <v>517</v>
      </c>
      <c r="F2132" s="2" t="s">
        <v>499</v>
      </c>
      <c r="G2132" s="2" t="s">
        <v>498</v>
      </c>
      <c r="H2132" s="2">
        <v>221</v>
      </c>
      <c r="I2132" s="2">
        <v>207</v>
      </c>
      <c r="K2132" s="2">
        <v>50</v>
      </c>
      <c r="L2132" s="2" t="s">
        <v>30</v>
      </c>
      <c r="M2132" s="2" t="s">
        <v>476</v>
      </c>
      <c r="N2132" s="2" t="s">
        <v>479</v>
      </c>
      <c r="O2132" s="2" t="s">
        <v>514</v>
      </c>
      <c r="Q2132" s="1"/>
      <c r="S2132" s="5"/>
      <c r="T2132" s="41"/>
      <c r="U2132" s="8"/>
      <c r="W2132" s="2" t="s">
        <v>563</v>
      </c>
      <c r="X2132" s="45" t="str" cm="1">
        <f t="array" ref="X2132">IF(X2102="TRUE",IF(AND(C2131&lt;&gt;1,C2132:C2133="",S2131:U2133=""), "FALSE","TRUE"),"FALSE")</f>
        <v>FALSE</v>
      </c>
      <c r="Z2132" s="1"/>
    </row>
    <row r="2133" spans="2:26" hidden="1" outlineLevel="2" x14ac:dyDescent="0.4">
      <c r="B2133" s="7" t="s">
        <v>508</v>
      </c>
      <c r="C2133" s="8"/>
      <c r="D2133" s="31"/>
      <c r="E2133" s="2" t="s">
        <v>518</v>
      </c>
      <c r="F2133" s="2" t="s">
        <v>512</v>
      </c>
      <c r="G2133" s="2" t="s">
        <v>511</v>
      </c>
      <c r="H2133" s="2">
        <v>221</v>
      </c>
      <c r="I2133" s="2">
        <v>207</v>
      </c>
      <c r="K2133" s="2">
        <v>120</v>
      </c>
      <c r="L2133" s="2" t="s">
        <v>30</v>
      </c>
      <c r="M2133" s="2" t="s">
        <v>476</v>
      </c>
      <c r="N2133" s="2" t="s">
        <v>479</v>
      </c>
      <c r="O2133" s="2" t="s">
        <v>514</v>
      </c>
      <c r="Q2133" s="1"/>
      <c r="S2133" s="5"/>
      <c r="T2133" s="41"/>
      <c r="U2133" s="8"/>
      <c r="W2133" s="2" t="s">
        <v>565</v>
      </c>
      <c r="X2133" s="45" t="str" cm="1">
        <f t="array" ref="X2133">IF(X2102="TRUE",IF(AND(C2131&lt;&gt;1,C2132:C2133="",S2131:U2133=""), "FALSE","TRUE"),"FALSE")</f>
        <v>FALSE</v>
      </c>
      <c r="Z2133" s="1"/>
    </row>
    <row r="2134" spans="2:26" hidden="1" outlineLevel="2" x14ac:dyDescent="0.4">
      <c r="B2134" s="7" t="s">
        <v>134</v>
      </c>
      <c r="C2134" s="5">
        <v>5</v>
      </c>
      <c r="D2134" s="30"/>
      <c r="E2134" s="2" t="s">
        <v>392</v>
      </c>
      <c r="F2134" s="2" t="s">
        <v>106</v>
      </c>
      <c r="G2134" s="2" t="s">
        <v>103</v>
      </c>
      <c r="H2134" s="2">
        <v>221</v>
      </c>
      <c r="I2134" s="2">
        <v>207</v>
      </c>
      <c r="K2134" s="2">
        <v>3</v>
      </c>
      <c r="L2134" s="2" t="s">
        <v>136</v>
      </c>
      <c r="M2134" s="2" t="s">
        <v>476</v>
      </c>
      <c r="N2134" s="2" t="s">
        <v>479</v>
      </c>
      <c r="O2134" s="2" t="s">
        <v>514</v>
      </c>
      <c r="Q2134" s="1"/>
      <c r="S2134" s="5"/>
      <c r="T2134" s="41"/>
      <c r="U2134" s="8"/>
      <c r="V2134" s="2" t="s">
        <v>105</v>
      </c>
      <c r="W2134" s="2" t="s">
        <v>561</v>
      </c>
      <c r="X2134" s="45" t="str" cm="1">
        <f t="array" ref="X2134">IF(X2102="TRUE",IF(AND(C2134&lt;&gt;1,C2135:C2136="",S2134:U2136=""), "FALSE","TRUE"),"FALSE")</f>
        <v>FALSE</v>
      </c>
      <c r="Z2134" s="1"/>
    </row>
    <row r="2135" spans="2:26" hidden="1" outlineLevel="2" x14ac:dyDescent="0.4">
      <c r="B2135" s="7" t="s">
        <v>516</v>
      </c>
      <c r="C2135" s="8"/>
      <c r="D2135" s="31"/>
      <c r="E2135" s="2" t="s">
        <v>517</v>
      </c>
      <c r="F2135" s="2" t="s">
        <v>499</v>
      </c>
      <c r="G2135" s="2" t="s">
        <v>498</v>
      </c>
      <c r="H2135" s="2">
        <v>221</v>
      </c>
      <c r="I2135" s="2">
        <v>207</v>
      </c>
      <c r="K2135" s="2">
        <v>50</v>
      </c>
      <c r="L2135" s="2" t="s">
        <v>30</v>
      </c>
      <c r="M2135" s="2" t="s">
        <v>476</v>
      </c>
      <c r="N2135" s="2" t="s">
        <v>479</v>
      </c>
      <c r="O2135" s="2" t="s">
        <v>514</v>
      </c>
      <c r="Q2135" s="1"/>
      <c r="S2135" s="5"/>
      <c r="T2135" s="41"/>
      <c r="U2135" s="8"/>
      <c r="W2135" s="2" t="s">
        <v>563</v>
      </c>
      <c r="X2135" s="45" t="str" cm="1">
        <f t="array" ref="X2135">IF(X2102="TRUE",IF(AND(C2134&lt;&gt;1,C2135:C2136="",S2134:U2136=""), "FALSE","TRUE"),"FALSE")</f>
        <v>FALSE</v>
      </c>
      <c r="Z2135" s="1"/>
    </row>
    <row r="2136" spans="2:26" hidden="1" outlineLevel="2" collapsed="1" x14ac:dyDescent="0.4">
      <c r="B2136" s="7" t="s">
        <v>508</v>
      </c>
      <c r="C2136" s="8"/>
      <c r="D2136" s="31"/>
      <c r="E2136" s="2" t="s">
        <v>518</v>
      </c>
      <c r="F2136" s="2" t="s">
        <v>512</v>
      </c>
      <c r="G2136" s="2" t="s">
        <v>511</v>
      </c>
      <c r="H2136" s="2">
        <v>221</v>
      </c>
      <c r="I2136" s="2">
        <v>207</v>
      </c>
      <c r="K2136" s="2">
        <v>120</v>
      </c>
      <c r="L2136" s="2" t="s">
        <v>30</v>
      </c>
      <c r="M2136" s="2" t="s">
        <v>476</v>
      </c>
      <c r="N2136" s="2" t="s">
        <v>479</v>
      </c>
      <c r="O2136" s="2" t="s">
        <v>514</v>
      </c>
      <c r="Q2136" s="1"/>
      <c r="S2136" s="5"/>
      <c r="T2136" s="41"/>
      <c r="U2136" s="8"/>
      <c r="W2136" s="2" t="s">
        <v>565</v>
      </c>
      <c r="X2136" s="45" t="str" cm="1">
        <f t="array" ref="X2136">IF(X2102="TRUE",IF(AND(C2134&lt;&gt;1,C2135:C2136="",S2134:U2136=""), "FALSE","TRUE"),"FALSE")</f>
        <v>FALSE</v>
      </c>
      <c r="Z2136" s="1"/>
    </row>
    <row r="2137" spans="2:26" hidden="1" outlineLevel="3" x14ac:dyDescent="0.4">
      <c r="B2137" s="7" t="s">
        <v>134</v>
      </c>
      <c r="C2137" s="5">
        <v>6</v>
      </c>
      <c r="D2137" s="30"/>
      <c r="E2137" s="2" t="s">
        <v>392</v>
      </c>
      <c r="F2137" s="2" t="s">
        <v>106</v>
      </c>
      <c r="G2137" s="2" t="s">
        <v>103</v>
      </c>
      <c r="H2137" s="2">
        <v>221</v>
      </c>
      <c r="I2137" s="2">
        <v>207</v>
      </c>
      <c r="K2137" s="2">
        <v>3</v>
      </c>
      <c r="L2137" s="2" t="s">
        <v>136</v>
      </c>
      <c r="M2137" s="2" t="s">
        <v>476</v>
      </c>
      <c r="N2137" s="2" t="s">
        <v>479</v>
      </c>
      <c r="O2137" s="2" t="s">
        <v>514</v>
      </c>
      <c r="Q2137" s="1"/>
      <c r="S2137" s="5"/>
      <c r="T2137" s="41"/>
      <c r="U2137" s="8"/>
      <c r="V2137" s="2" t="s">
        <v>105</v>
      </c>
      <c r="W2137" s="2" t="s">
        <v>561</v>
      </c>
      <c r="X2137" s="45" t="str" cm="1">
        <f t="array" ref="X2137">IF(X2102="TRUE",IF(AND(C2137&lt;&gt;1,C2138:C2139="",S2137:U2139=""), "FALSE","TRUE"),"FALSE")</f>
        <v>FALSE</v>
      </c>
      <c r="Z2137" s="1"/>
    </row>
    <row r="2138" spans="2:26" hidden="1" outlineLevel="3" x14ac:dyDescent="0.4">
      <c r="B2138" s="7" t="s">
        <v>516</v>
      </c>
      <c r="C2138" s="8"/>
      <c r="D2138" s="31"/>
      <c r="E2138" s="2" t="s">
        <v>517</v>
      </c>
      <c r="F2138" s="2" t="s">
        <v>499</v>
      </c>
      <c r="G2138" s="2" t="s">
        <v>498</v>
      </c>
      <c r="H2138" s="2">
        <v>221</v>
      </c>
      <c r="I2138" s="2">
        <v>207</v>
      </c>
      <c r="K2138" s="2">
        <v>50</v>
      </c>
      <c r="L2138" s="2" t="s">
        <v>30</v>
      </c>
      <c r="M2138" s="2" t="s">
        <v>476</v>
      </c>
      <c r="N2138" s="2" t="s">
        <v>479</v>
      </c>
      <c r="O2138" s="2" t="s">
        <v>514</v>
      </c>
      <c r="Q2138" s="1"/>
      <c r="S2138" s="5"/>
      <c r="T2138" s="41"/>
      <c r="U2138" s="8"/>
      <c r="W2138" s="2" t="s">
        <v>563</v>
      </c>
      <c r="X2138" s="45" t="str" cm="1">
        <f t="array" ref="X2138">IF(X2102="TRUE",IF(AND(C2137&lt;&gt;1,C2138:C2139="",S2137:U2139=""), "FALSE","TRUE"),"FALSE")</f>
        <v>FALSE</v>
      </c>
      <c r="Z2138" s="1"/>
    </row>
    <row r="2139" spans="2:26" hidden="1" outlineLevel="3" x14ac:dyDescent="0.4">
      <c r="B2139" s="7" t="s">
        <v>508</v>
      </c>
      <c r="C2139" s="8"/>
      <c r="D2139" s="31"/>
      <c r="E2139" s="2" t="s">
        <v>518</v>
      </c>
      <c r="F2139" s="2" t="s">
        <v>512</v>
      </c>
      <c r="G2139" s="2" t="s">
        <v>511</v>
      </c>
      <c r="H2139" s="2">
        <v>221</v>
      </c>
      <c r="I2139" s="2">
        <v>207</v>
      </c>
      <c r="K2139" s="2">
        <v>120</v>
      </c>
      <c r="L2139" s="2" t="s">
        <v>30</v>
      </c>
      <c r="M2139" s="2" t="s">
        <v>476</v>
      </c>
      <c r="N2139" s="2" t="s">
        <v>479</v>
      </c>
      <c r="O2139" s="2" t="s">
        <v>514</v>
      </c>
      <c r="Q2139" s="1"/>
      <c r="S2139" s="5"/>
      <c r="T2139" s="41"/>
      <c r="U2139" s="8"/>
      <c r="W2139" s="2" t="s">
        <v>565</v>
      </c>
      <c r="X2139" s="45" t="str" cm="1">
        <f t="array" ref="X2139">IF(X2102="TRUE",IF(AND(C2137&lt;&gt;1,C2138:C2139="",S2137:U2139=""), "FALSE","TRUE"),"FALSE")</f>
        <v>FALSE</v>
      </c>
      <c r="Z2139" s="1"/>
    </row>
    <row r="2140" spans="2:26" hidden="1" outlineLevel="3" x14ac:dyDescent="0.4">
      <c r="B2140" s="7" t="s">
        <v>134</v>
      </c>
      <c r="C2140" s="5">
        <v>7</v>
      </c>
      <c r="D2140" s="30"/>
      <c r="E2140" s="2" t="s">
        <v>392</v>
      </c>
      <c r="F2140" s="2" t="s">
        <v>106</v>
      </c>
      <c r="G2140" s="2" t="s">
        <v>103</v>
      </c>
      <c r="H2140" s="2">
        <v>221</v>
      </c>
      <c r="I2140" s="2">
        <v>207</v>
      </c>
      <c r="K2140" s="2">
        <v>3</v>
      </c>
      <c r="L2140" s="2" t="s">
        <v>136</v>
      </c>
      <c r="M2140" s="2" t="s">
        <v>476</v>
      </c>
      <c r="N2140" s="2" t="s">
        <v>479</v>
      </c>
      <c r="O2140" s="2" t="s">
        <v>514</v>
      </c>
      <c r="Q2140" s="1"/>
      <c r="S2140" s="5"/>
      <c r="T2140" s="41"/>
      <c r="U2140" s="8"/>
      <c r="V2140" s="2" t="s">
        <v>105</v>
      </c>
      <c r="W2140" s="2" t="s">
        <v>561</v>
      </c>
      <c r="X2140" s="45" t="str" cm="1">
        <f t="array" ref="X2140">IF(X2102="TRUE",IF(AND(C2140&lt;&gt;1,C2141:C2142="",S2140:U2142=""), "FALSE","TRUE"),"FALSE")</f>
        <v>FALSE</v>
      </c>
      <c r="Z2140" s="1"/>
    </row>
    <row r="2141" spans="2:26" hidden="1" outlineLevel="3" x14ac:dyDescent="0.4">
      <c r="B2141" s="7" t="s">
        <v>516</v>
      </c>
      <c r="C2141" s="8"/>
      <c r="D2141" s="31"/>
      <c r="E2141" s="2" t="s">
        <v>517</v>
      </c>
      <c r="F2141" s="2" t="s">
        <v>499</v>
      </c>
      <c r="G2141" s="2" t="s">
        <v>498</v>
      </c>
      <c r="H2141" s="2">
        <v>221</v>
      </c>
      <c r="I2141" s="2">
        <v>207</v>
      </c>
      <c r="K2141" s="2">
        <v>50</v>
      </c>
      <c r="L2141" s="2" t="s">
        <v>30</v>
      </c>
      <c r="M2141" s="2" t="s">
        <v>476</v>
      </c>
      <c r="N2141" s="2" t="s">
        <v>479</v>
      </c>
      <c r="O2141" s="2" t="s">
        <v>514</v>
      </c>
      <c r="Q2141" s="1"/>
      <c r="S2141" s="5"/>
      <c r="T2141" s="41"/>
      <c r="U2141" s="8"/>
      <c r="W2141" s="2" t="s">
        <v>563</v>
      </c>
      <c r="X2141" s="45" t="str" cm="1">
        <f t="array" ref="X2141">IF(X2102="TRUE",IF(AND(C2140&lt;&gt;1,C2141:C2142="",S2140:U2142=""), "FALSE","TRUE"),"FALSE")</f>
        <v>FALSE</v>
      </c>
      <c r="Z2141" s="1"/>
    </row>
    <row r="2142" spans="2:26" hidden="1" outlineLevel="3" x14ac:dyDescent="0.4">
      <c r="B2142" s="7" t="s">
        <v>508</v>
      </c>
      <c r="C2142" s="8"/>
      <c r="D2142" s="31"/>
      <c r="E2142" s="2" t="s">
        <v>518</v>
      </c>
      <c r="F2142" s="2" t="s">
        <v>512</v>
      </c>
      <c r="G2142" s="2" t="s">
        <v>511</v>
      </c>
      <c r="H2142" s="2">
        <v>221</v>
      </c>
      <c r="I2142" s="2">
        <v>207</v>
      </c>
      <c r="K2142" s="2">
        <v>120</v>
      </c>
      <c r="L2142" s="2" t="s">
        <v>30</v>
      </c>
      <c r="M2142" s="2" t="s">
        <v>476</v>
      </c>
      <c r="N2142" s="2" t="s">
        <v>479</v>
      </c>
      <c r="O2142" s="2" t="s">
        <v>514</v>
      </c>
      <c r="Q2142" s="1"/>
      <c r="S2142" s="5"/>
      <c r="T2142" s="41"/>
      <c r="U2142" s="8"/>
      <c r="W2142" s="2" t="s">
        <v>565</v>
      </c>
      <c r="X2142" s="45" t="str" cm="1">
        <f t="array" ref="X2142">IF(X2102="TRUE",IF(AND(C2140&lt;&gt;1,C2141:C2142="",S2140:U2142=""), "FALSE","TRUE"),"FALSE")</f>
        <v>FALSE</v>
      </c>
      <c r="Z2142" s="1"/>
    </row>
    <row r="2143" spans="2:26" hidden="1" outlineLevel="3" x14ac:dyDescent="0.4">
      <c r="B2143" s="7" t="s">
        <v>134</v>
      </c>
      <c r="C2143" s="5">
        <v>8</v>
      </c>
      <c r="D2143" s="30"/>
      <c r="E2143" s="2" t="s">
        <v>392</v>
      </c>
      <c r="F2143" s="2" t="s">
        <v>106</v>
      </c>
      <c r="G2143" s="2" t="s">
        <v>103</v>
      </c>
      <c r="H2143" s="2">
        <v>221</v>
      </c>
      <c r="I2143" s="2">
        <v>207</v>
      </c>
      <c r="K2143" s="2">
        <v>3</v>
      </c>
      <c r="L2143" s="2" t="s">
        <v>136</v>
      </c>
      <c r="M2143" s="2" t="s">
        <v>476</v>
      </c>
      <c r="N2143" s="2" t="s">
        <v>479</v>
      </c>
      <c r="O2143" s="2" t="s">
        <v>514</v>
      </c>
      <c r="Q2143" s="1"/>
      <c r="S2143" s="5"/>
      <c r="T2143" s="41"/>
      <c r="U2143" s="8"/>
      <c r="V2143" s="2" t="s">
        <v>105</v>
      </c>
      <c r="W2143" s="2" t="s">
        <v>561</v>
      </c>
      <c r="X2143" s="45" t="str" cm="1">
        <f t="array" ref="X2143">IF(X2102="TRUE",IF(AND(C2143&lt;&gt;1,C2144:C2145="",S2143:U2145=""), "FALSE","TRUE"),"FALSE")</f>
        <v>FALSE</v>
      </c>
      <c r="Z2143" s="1"/>
    </row>
    <row r="2144" spans="2:26" hidden="1" outlineLevel="3" x14ac:dyDescent="0.4">
      <c r="B2144" s="7" t="s">
        <v>516</v>
      </c>
      <c r="C2144" s="8"/>
      <c r="D2144" s="31"/>
      <c r="E2144" s="2" t="s">
        <v>517</v>
      </c>
      <c r="F2144" s="2" t="s">
        <v>499</v>
      </c>
      <c r="G2144" s="2" t="s">
        <v>498</v>
      </c>
      <c r="H2144" s="2">
        <v>221</v>
      </c>
      <c r="I2144" s="2">
        <v>207</v>
      </c>
      <c r="K2144" s="2">
        <v>50</v>
      </c>
      <c r="L2144" s="2" t="s">
        <v>30</v>
      </c>
      <c r="M2144" s="2" t="s">
        <v>476</v>
      </c>
      <c r="N2144" s="2" t="s">
        <v>479</v>
      </c>
      <c r="O2144" s="2" t="s">
        <v>514</v>
      </c>
      <c r="Q2144" s="1"/>
      <c r="S2144" s="5"/>
      <c r="T2144" s="41"/>
      <c r="U2144" s="8"/>
      <c r="W2144" s="2" t="s">
        <v>563</v>
      </c>
      <c r="X2144" s="45" t="str" cm="1">
        <f t="array" ref="X2144">IF(X2102="TRUE",IF(AND(C2143&lt;&gt;1,C2144:C2145="",S2143:U2145=""), "FALSE","TRUE"),"FALSE")</f>
        <v>FALSE</v>
      </c>
      <c r="Z2144" s="1"/>
    </row>
    <row r="2145" spans="2:26" hidden="1" outlineLevel="3" x14ac:dyDescent="0.4">
      <c r="B2145" s="7" t="s">
        <v>508</v>
      </c>
      <c r="C2145" s="8"/>
      <c r="D2145" s="31"/>
      <c r="E2145" s="2" t="s">
        <v>518</v>
      </c>
      <c r="F2145" s="2" t="s">
        <v>512</v>
      </c>
      <c r="G2145" s="2" t="s">
        <v>511</v>
      </c>
      <c r="H2145" s="2">
        <v>221</v>
      </c>
      <c r="I2145" s="2">
        <v>207</v>
      </c>
      <c r="K2145" s="2">
        <v>120</v>
      </c>
      <c r="L2145" s="2" t="s">
        <v>30</v>
      </c>
      <c r="M2145" s="2" t="s">
        <v>476</v>
      </c>
      <c r="N2145" s="2" t="s">
        <v>479</v>
      </c>
      <c r="O2145" s="2" t="s">
        <v>514</v>
      </c>
      <c r="Q2145" s="1"/>
      <c r="S2145" s="5"/>
      <c r="T2145" s="41"/>
      <c r="U2145" s="8"/>
      <c r="W2145" s="2" t="s">
        <v>565</v>
      </c>
      <c r="X2145" s="45" t="str" cm="1">
        <f t="array" ref="X2145">IF(X2102="TRUE",IF(AND(C2143&lt;&gt;1,C2144:C2145="",S2143:U2145=""), "FALSE","TRUE"),"FALSE")</f>
        <v>FALSE</v>
      </c>
      <c r="Z2145" s="1"/>
    </row>
    <row r="2146" spans="2:26" hidden="1" outlineLevel="3" x14ac:dyDescent="0.4">
      <c r="B2146" s="7" t="s">
        <v>134</v>
      </c>
      <c r="C2146" s="5">
        <v>9</v>
      </c>
      <c r="D2146" s="30"/>
      <c r="E2146" s="2" t="s">
        <v>392</v>
      </c>
      <c r="F2146" s="2" t="s">
        <v>106</v>
      </c>
      <c r="G2146" s="2" t="s">
        <v>103</v>
      </c>
      <c r="H2146" s="2">
        <v>221</v>
      </c>
      <c r="I2146" s="2">
        <v>207</v>
      </c>
      <c r="K2146" s="2">
        <v>3</v>
      </c>
      <c r="L2146" s="2" t="s">
        <v>136</v>
      </c>
      <c r="M2146" s="2" t="s">
        <v>476</v>
      </c>
      <c r="N2146" s="2" t="s">
        <v>479</v>
      </c>
      <c r="O2146" s="2" t="s">
        <v>514</v>
      </c>
      <c r="Q2146" s="1"/>
      <c r="S2146" s="5"/>
      <c r="T2146" s="41"/>
      <c r="U2146" s="8"/>
      <c r="V2146" s="2" t="s">
        <v>105</v>
      </c>
      <c r="W2146" s="2" t="s">
        <v>561</v>
      </c>
      <c r="X2146" s="45" t="str" cm="1">
        <f t="array" ref="X2146">IF(X2102="TRUE",IF(AND(C2146&lt;&gt;1,C2147:C2148="",S2146:U2148=""), "FALSE","TRUE"),"FALSE")</f>
        <v>FALSE</v>
      </c>
      <c r="Z2146" s="1"/>
    </row>
    <row r="2147" spans="2:26" hidden="1" outlineLevel="3" x14ac:dyDescent="0.4">
      <c r="B2147" s="7" t="s">
        <v>516</v>
      </c>
      <c r="C2147" s="8"/>
      <c r="D2147" s="31"/>
      <c r="E2147" s="2" t="s">
        <v>517</v>
      </c>
      <c r="F2147" s="2" t="s">
        <v>499</v>
      </c>
      <c r="G2147" s="2" t="s">
        <v>498</v>
      </c>
      <c r="H2147" s="2">
        <v>221</v>
      </c>
      <c r="I2147" s="2">
        <v>207</v>
      </c>
      <c r="K2147" s="2">
        <v>50</v>
      </c>
      <c r="L2147" s="2" t="s">
        <v>30</v>
      </c>
      <c r="M2147" s="2" t="s">
        <v>476</v>
      </c>
      <c r="N2147" s="2" t="s">
        <v>479</v>
      </c>
      <c r="O2147" s="2" t="s">
        <v>514</v>
      </c>
      <c r="Q2147" s="1"/>
      <c r="S2147" s="5"/>
      <c r="T2147" s="41"/>
      <c r="U2147" s="8"/>
      <c r="W2147" s="2" t="s">
        <v>563</v>
      </c>
      <c r="X2147" s="45" t="str" cm="1">
        <f t="array" ref="X2147">IF(X2102="TRUE",IF(AND(C2146&lt;&gt;1,C2147:C2148="",S2146:U2148=""), "FALSE","TRUE"),"FALSE")</f>
        <v>FALSE</v>
      </c>
      <c r="Z2147" s="1"/>
    </row>
    <row r="2148" spans="2:26" hidden="1" outlineLevel="3" x14ac:dyDescent="0.4">
      <c r="B2148" s="7" t="s">
        <v>508</v>
      </c>
      <c r="C2148" s="8"/>
      <c r="D2148" s="31"/>
      <c r="E2148" s="2" t="s">
        <v>518</v>
      </c>
      <c r="F2148" s="2" t="s">
        <v>512</v>
      </c>
      <c r="G2148" s="2" t="s">
        <v>511</v>
      </c>
      <c r="H2148" s="2">
        <v>221</v>
      </c>
      <c r="I2148" s="2">
        <v>207</v>
      </c>
      <c r="K2148" s="2">
        <v>120</v>
      </c>
      <c r="L2148" s="2" t="s">
        <v>30</v>
      </c>
      <c r="M2148" s="2" t="s">
        <v>476</v>
      </c>
      <c r="N2148" s="2" t="s">
        <v>479</v>
      </c>
      <c r="O2148" s="2" t="s">
        <v>514</v>
      </c>
      <c r="Q2148" s="1"/>
      <c r="S2148" s="5"/>
      <c r="T2148" s="41"/>
      <c r="U2148" s="8"/>
      <c r="W2148" s="2" t="s">
        <v>565</v>
      </c>
      <c r="X2148" s="45" t="str" cm="1">
        <f t="array" ref="X2148">IF(X2102="TRUE",IF(AND(C2146&lt;&gt;1,C2147:C2148="",S2146:U2148=""), "FALSE","TRUE"),"FALSE")</f>
        <v>FALSE</v>
      </c>
      <c r="Z2148" s="1"/>
    </row>
    <row r="2149" spans="2:26" hidden="1" outlineLevel="3" x14ac:dyDescent="0.4">
      <c r="B2149" s="7" t="s">
        <v>134</v>
      </c>
      <c r="C2149" s="5">
        <v>10</v>
      </c>
      <c r="D2149" s="30"/>
      <c r="E2149" s="2" t="s">
        <v>392</v>
      </c>
      <c r="F2149" s="2" t="s">
        <v>106</v>
      </c>
      <c r="G2149" s="2" t="s">
        <v>103</v>
      </c>
      <c r="H2149" s="2">
        <v>221</v>
      </c>
      <c r="I2149" s="2">
        <v>207</v>
      </c>
      <c r="K2149" s="2">
        <v>3</v>
      </c>
      <c r="L2149" s="2" t="s">
        <v>136</v>
      </c>
      <c r="M2149" s="2" t="s">
        <v>476</v>
      </c>
      <c r="N2149" s="2" t="s">
        <v>479</v>
      </c>
      <c r="O2149" s="2" t="s">
        <v>514</v>
      </c>
      <c r="Q2149" s="1"/>
      <c r="S2149" s="5"/>
      <c r="T2149" s="41"/>
      <c r="U2149" s="8"/>
      <c r="V2149" s="2" t="s">
        <v>105</v>
      </c>
      <c r="W2149" s="2" t="s">
        <v>561</v>
      </c>
      <c r="X2149" s="45" t="str" cm="1">
        <f t="array" ref="X2149">IF(X2102="TRUE",IF(AND(C2149&lt;&gt;1,C2150:C2151="",S2149:U2151=""), "FALSE","TRUE"),"FALSE")</f>
        <v>FALSE</v>
      </c>
      <c r="Z2149" s="1"/>
    </row>
    <row r="2150" spans="2:26" hidden="1" outlineLevel="3" x14ac:dyDescent="0.4">
      <c r="B2150" s="7" t="s">
        <v>516</v>
      </c>
      <c r="C2150" s="8"/>
      <c r="D2150" s="31"/>
      <c r="E2150" s="2" t="s">
        <v>517</v>
      </c>
      <c r="F2150" s="2" t="s">
        <v>499</v>
      </c>
      <c r="G2150" s="2" t="s">
        <v>498</v>
      </c>
      <c r="H2150" s="2">
        <v>221</v>
      </c>
      <c r="I2150" s="2">
        <v>207</v>
      </c>
      <c r="K2150" s="2">
        <v>50</v>
      </c>
      <c r="L2150" s="2" t="s">
        <v>30</v>
      </c>
      <c r="M2150" s="2" t="s">
        <v>476</v>
      </c>
      <c r="N2150" s="2" t="s">
        <v>479</v>
      </c>
      <c r="O2150" s="2" t="s">
        <v>514</v>
      </c>
      <c r="Q2150" s="1"/>
      <c r="S2150" s="5"/>
      <c r="T2150" s="41"/>
      <c r="U2150" s="8"/>
      <c r="W2150" s="2" t="s">
        <v>563</v>
      </c>
      <c r="X2150" s="45" t="str" cm="1">
        <f t="array" ref="X2150">IF(X2102="TRUE",IF(AND(C2149&lt;&gt;1,C2150:C2151="",S2149:U2151=""), "FALSE","TRUE"),"FALSE")</f>
        <v>FALSE</v>
      </c>
      <c r="Z2150" s="1"/>
    </row>
    <row r="2151" spans="2:26" hidden="1" outlineLevel="3" x14ac:dyDescent="0.4">
      <c r="B2151" s="7" t="s">
        <v>508</v>
      </c>
      <c r="C2151" s="8"/>
      <c r="D2151" s="31"/>
      <c r="E2151" s="2" t="s">
        <v>518</v>
      </c>
      <c r="F2151" s="2" t="s">
        <v>512</v>
      </c>
      <c r="G2151" s="2" t="s">
        <v>511</v>
      </c>
      <c r="H2151" s="2">
        <v>221</v>
      </c>
      <c r="I2151" s="2">
        <v>207</v>
      </c>
      <c r="K2151" s="2">
        <v>120</v>
      </c>
      <c r="L2151" s="2" t="s">
        <v>30</v>
      </c>
      <c r="M2151" s="2" t="s">
        <v>476</v>
      </c>
      <c r="N2151" s="2" t="s">
        <v>479</v>
      </c>
      <c r="O2151" s="2" t="s">
        <v>514</v>
      </c>
      <c r="Q2151" s="1"/>
      <c r="S2151" s="5"/>
      <c r="T2151" s="41"/>
      <c r="U2151" s="8"/>
      <c r="W2151" s="2" t="s">
        <v>565</v>
      </c>
      <c r="X2151" s="45" t="str" cm="1">
        <f t="array" ref="X2151">IF(X2102="TRUE",IF(AND(C2149&lt;&gt;1,C2150:C2151="",S2149:U2151=""), "FALSE","TRUE"),"FALSE")</f>
        <v>FALSE</v>
      </c>
      <c r="Z2151" s="1"/>
    </row>
    <row r="2152" spans="2:26" hidden="1" outlineLevel="3" x14ac:dyDescent="0.4">
      <c r="B2152" s="7" t="s">
        <v>134</v>
      </c>
      <c r="C2152" s="5">
        <v>11</v>
      </c>
      <c r="D2152" s="30"/>
      <c r="E2152" s="2" t="s">
        <v>392</v>
      </c>
      <c r="F2152" s="2" t="s">
        <v>106</v>
      </c>
      <c r="G2152" s="2" t="s">
        <v>103</v>
      </c>
      <c r="H2152" s="2">
        <v>221</v>
      </c>
      <c r="I2152" s="2">
        <v>207</v>
      </c>
      <c r="K2152" s="2">
        <v>3</v>
      </c>
      <c r="L2152" s="2" t="s">
        <v>136</v>
      </c>
      <c r="M2152" s="2" t="s">
        <v>476</v>
      </c>
      <c r="N2152" s="2" t="s">
        <v>479</v>
      </c>
      <c r="O2152" s="2" t="s">
        <v>514</v>
      </c>
      <c r="Q2152" s="1"/>
      <c r="S2152" s="5"/>
      <c r="T2152" s="41"/>
      <c r="U2152" s="8"/>
      <c r="V2152" s="2" t="s">
        <v>105</v>
      </c>
      <c r="W2152" s="2" t="s">
        <v>561</v>
      </c>
      <c r="X2152" s="45" t="str" cm="1">
        <f t="array" ref="X2152">IF(X2102="TRUE",IF(AND(C2152&lt;&gt;1,C2153:C2154="",S2152:U2154=""), "FALSE","TRUE"),"FALSE")</f>
        <v>FALSE</v>
      </c>
      <c r="Z2152" s="1"/>
    </row>
    <row r="2153" spans="2:26" hidden="1" outlineLevel="3" x14ac:dyDescent="0.4">
      <c r="B2153" s="7" t="s">
        <v>516</v>
      </c>
      <c r="C2153" s="8"/>
      <c r="D2153" s="31"/>
      <c r="E2153" s="2" t="s">
        <v>517</v>
      </c>
      <c r="F2153" s="2" t="s">
        <v>499</v>
      </c>
      <c r="G2153" s="2" t="s">
        <v>498</v>
      </c>
      <c r="H2153" s="2">
        <v>221</v>
      </c>
      <c r="I2153" s="2">
        <v>207</v>
      </c>
      <c r="K2153" s="2">
        <v>50</v>
      </c>
      <c r="L2153" s="2" t="s">
        <v>30</v>
      </c>
      <c r="M2153" s="2" t="s">
        <v>476</v>
      </c>
      <c r="N2153" s="2" t="s">
        <v>479</v>
      </c>
      <c r="O2153" s="2" t="s">
        <v>514</v>
      </c>
      <c r="Q2153" s="1"/>
      <c r="S2153" s="5"/>
      <c r="T2153" s="41"/>
      <c r="U2153" s="8"/>
      <c r="W2153" s="2" t="s">
        <v>563</v>
      </c>
      <c r="X2153" s="45" t="str" cm="1">
        <f t="array" ref="X2153">IF(X2102="TRUE",IF(AND(C2152&lt;&gt;1,C2153:C2154="",S2152:U2154=""), "FALSE","TRUE"),"FALSE")</f>
        <v>FALSE</v>
      </c>
      <c r="Z2153" s="1"/>
    </row>
    <row r="2154" spans="2:26" hidden="1" outlineLevel="3" x14ac:dyDescent="0.4">
      <c r="B2154" s="7" t="s">
        <v>508</v>
      </c>
      <c r="C2154" s="8"/>
      <c r="D2154" s="31"/>
      <c r="E2154" s="2" t="s">
        <v>518</v>
      </c>
      <c r="F2154" s="2" t="s">
        <v>512</v>
      </c>
      <c r="G2154" s="2" t="s">
        <v>511</v>
      </c>
      <c r="H2154" s="2">
        <v>221</v>
      </c>
      <c r="I2154" s="2">
        <v>207</v>
      </c>
      <c r="K2154" s="2">
        <v>120</v>
      </c>
      <c r="L2154" s="2" t="s">
        <v>30</v>
      </c>
      <c r="M2154" s="2" t="s">
        <v>476</v>
      </c>
      <c r="N2154" s="2" t="s">
        <v>479</v>
      </c>
      <c r="O2154" s="2" t="s">
        <v>514</v>
      </c>
      <c r="Q2154" s="1"/>
      <c r="S2154" s="5"/>
      <c r="T2154" s="41"/>
      <c r="U2154" s="8"/>
      <c r="W2154" s="2" t="s">
        <v>565</v>
      </c>
      <c r="X2154" s="45" t="str" cm="1">
        <f t="array" ref="X2154">IF(X2102="TRUE",IF(AND(C2152&lt;&gt;1,C2153:C2154="",S2152:U2154=""), "FALSE","TRUE"),"FALSE")</f>
        <v>FALSE</v>
      </c>
      <c r="Z2154" s="1"/>
    </row>
    <row r="2155" spans="2:26" hidden="1" outlineLevel="3" x14ac:dyDescent="0.4">
      <c r="B2155" s="7" t="s">
        <v>134</v>
      </c>
      <c r="C2155" s="5">
        <v>12</v>
      </c>
      <c r="D2155" s="30"/>
      <c r="E2155" s="2" t="s">
        <v>392</v>
      </c>
      <c r="F2155" s="2" t="s">
        <v>106</v>
      </c>
      <c r="G2155" s="2" t="s">
        <v>103</v>
      </c>
      <c r="H2155" s="2">
        <v>221</v>
      </c>
      <c r="I2155" s="2">
        <v>207</v>
      </c>
      <c r="K2155" s="2">
        <v>3</v>
      </c>
      <c r="L2155" s="2" t="s">
        <v>136</v>
      </c>
      <c r="M2155" s="2" t="s">
        <v>476</v>
      </c>
      <c r="N2155" s="2" t="s">
        <v>479</v>
      </c>
      <c r="O2155" s="2" t="s">
        <v>514</v>
      </c>
      <c r="Q2155" s="1"/>
      <c r="S2155" s="5"/>
      <c r="T2155" s="41"/>
      <c r="U2155" s="8"/>
      <c r="V2155" s="2" t="s">
        <v>105</v>
      </c>
      <c r="W2155" s="2" t="s">
        <v>561</v>
      </c>
      <c r="X2155" s="45" t="str" cm="1">
        <f t="array" ref="X2155">IF(X2102="TRUE",IF(AND(C2155&lt;&gt;1,C2156:C2157="",S2155:U2157=""), "FALSE","TRUE"),"FALSE")</f>
        <v>FALSE</v>
      </c>
      <c r="Z2155" s="1"/>
    </row>
    <row r="2156" spans="2:26" hidden="1" outlineLevel="3" x14ac:dyDescent="0.4">
      <c r="B2156" s="7" t="s">
        <v>516</v>
      </c>
      <c r="C2156" s="8"/>
      <c r="D2156" s="31"/>
      <c r="E2156" s="2" t="s">
        <v>517</v>
      </c>
      <c r="F2156" s="2" t="s">
        <v>499</v>
      </c>
      <c r="G2156" s="2" t="s">
        <v>498</v>
      </c>
      <c r="H2156" s="2">
        <v>221</v>
      </c>
      <c r="I2156" s="2">
        <v>207</v>
      </c>
      <c r="K2156" s="2">
        <v>50</v>
      </c>
      <c r="L2156" s="2" t="s">
        <v>30</v>
      </c>
      <c r="M2156" s="2" t="s">
        <v>476</v>
      </c>
      <c r="N2156" s="2" t="s">
        <v>479</v>
      </c>
      <c r="O2156" s="2" t="s">
        <v>514</v>
      </c>
      <c r="Q2156" s="1"/>
      <c r="S2156" s="5"/>
      <c r="T2156" s="41"/>
      <c r="U2156" s="8"/>
      <c r="W2156" s="2" t="s">
        <v>563</v>
      </c>
      <c r="X2156" s="45" t="str" cm="1">
        <f t="array" ref="X2156">IF(X2102="TRUE",IF(AND(C2155&lt;&gt;1,C2156:C2157="",S2155:U2157=""), "FALSE","TRUE"),"FALSE")</f>
        <v>FALSE</v>
      </c>
      <c r="Z2156" s="1"/>
    </row>
    <row r="2157" spans="2:26" hidden="1" outlineLevel="3" x14ac:dyDescent="0.4">
      <c r="B2157" s="7" t="s">
        <v>508</v>
      </c>
      <c r="C2157" s="8"/>
      <c r="D2157" s="31"/>
      <c r="E2157" s="2" t="s">
        <v>518</v>
      </c>
      <c r="F2157" s="2" t="s">
        <v>512</v>
      </c>
      <c r="G2157" s="2" t="s">
        <v>511</v>
      </c>
      <c r="H2157" s="2">
        <v>221</v>
      </c>
      <c r="I2157" s="2">
        <v>207</v>
      </c>
      <c r="K2157" s="2">
        <v>120</v>
      </c>
      <c r="L2157" s="2" t="s">
        <v>30</v>
      </c>
      <c r="M2157" s="2" t="s">
        <v>476</v>
      </c>
      <c r="N2157" s="2" t="s">
        <v>479</v>
      </c>
      <c r="O2157" s="2" t="s">
        <v>514</v>
      </c>
      <c r="Q2157" s="1"/>
      <c r="S2157" s="5"/>
      <c r="T2157" s="41"/>
      <c r="U2157" s="8"/>
      <c r="W2157" s="2" t="s">
        <v>565</v>
      </c>
      <c r="X2157" s="45" t="str" cm="1">
        <f t="array" ref="X2157">IF(X2102="TRUE",IF(AND(C2155&lt;&gt;1,C2156:C2157="",S2155:U2157=""), "FALSE","TRUE"),"FALSE")</f>
        <v>FALSE</v>
      </c>
      <c r="Z2157" s="1"/>
    </row>
    <row r="2158" spans="2:26" hidden="1" outlineLevel="3" x14ac:dyDescent="0.4">
      <c r="B2158" s="7" t="s">
        <v>134</v>
      </c>
      <c r="C2158" s="5">
        <v>13</v>
      </c>
      <c r="D2158" s="30"/>
      <c r="E2158" s="2" t="s">
        <v>392</v>
      </c>
      <c r="F2158" s="2" t="s">
        <v>106</v>
      </c>
      <c r="G2158" s="2" t="s">
        <v>103</v>
      </c>
      <c r="H2158" s="2">
        <v>221</v>
      </c>
      <c r="I2158" s="2">
        <v>207</v>
      </c>
      <c r="K2158" s="2">
        <v>3</v>
      </c>
      <c r="L2158" s="2" t="s">
        <v>136</v>
      </c>
      <c r="M2158" s="2" t="s">
        <v>476</v>
      </c>
      <c r="N2158" s="2" t="s">
        <v>479</v>
      </c>
      <c r="O2158" s="2" t="s">
        <v>514</v>
      </c>
      <c r="Q2158" s="1"/>
      <c r="S2158" s="5"/>
      <c r="T2158" s="41"/>
      <c r="U2158" s="8"/>
      <c r="V2158" s="2" t="s">
        <v>105</v>
      </c>
      <c r="W2158" s="2" t="s">
        <v>561</v>
      </c>
      <c r="X2158" s="45" t="str" cm="1">
        <f t="array" ref="X2158">IF(X2102="TRUE",IF(AND(C2158&lt;&gt;1,C2159:C2160="",S2158:U2160=""), "FALSE","TRUE"),"FALSE")</f>
        <v>FALSE</v>
      </c>
      <c r="Z2158" s="1"/>
    </row>
    <row r="2159" spans="2:26" hidden="1" outlineLevel="3" x14ac:dyDescent="0.4">
      <c r="B2159" s="7" t="s">
        <v>516</v>
      </c>
      <c r="C2159" s="8"/>
      <c r="D2159" s="31"/>
      <c r="E2159" s="2" t="s">
        <v>517</v>
      </c>
      <c r="F2159" s="2" t="s">
        <v>499</v>
      </c>
      <c r="G2159" s="2" t="s">
        <v>498</v>
      </c>
      <c r="H2159" s="2">
        <v>221</v>
      </c>
      <c r="I2159" s="2">
        <v>207</v>
      </c>
      <c r="K2159" s="2">
        <v>50</v>
      </c>
      <c r="L2159" s="2" t="s">
        <v>30</v>
      </c>
      <c r="M2159" s="2" t="s">
        <v>476</v>
      </c>
      <c r="N2159" s="2" t="s">
        <v>479</v>
      </c>
      <c r="O2159" s="2" t="s">
        <v>514</v>
      </c>
      <c r="Q2159" s="1"/>
      <c r="S2159" s="5"/>
      <c r="T2159" s="41"/>
      <c r="U2159" s="8"/>
      <c r="W2159" s="2" t="s">
        <v>563</v>
      </c>
      <c r="X2159" s="45" t="str" cm="1">
        <f t="array" ref="X2159">IF(X2102="TRUE",IF(AND(C2158&lt;&gt;1,C2159:C2160="",S2158:U2160=""), "FALSE","TRUE"),"FALSE")</f>
        <v>FALSE</v>
      </c>
      <c r="Z2159" s="1"/>
    </row>
    <row r="2160" spans="2:26" hidden="1" outlineLevel="3" x14ac:dyDescent="0.4">
      <c r="B2160" s="7" t="s">
        <v>508</v>
      </c>
      <c r="C2160" s="8"/>
      <c r="D2160" s="31"/>
      <c r="E2160" s="2" t="s">
        <v>518</v>
      </c>
      <c r="F2160" s="2" t="s">
        <v>512</v>
      </c>
      <c r="G2160" s="2" t="s">
        <v>511</v>
      </c>
      <c r="H2160" s="2">
        <v>221</v>
      </c>
      <c r="I2160" s="2">
        <v>207</v>
      </c>
      <c r="K2160" s="2">
        <v>120</v>
      </c>
      <c r="L2160" s="2" t="s">
        <v>30</v>
      </c>
      <c r="M2160" s="2" t="s">
        <v>476</v>
      </c>
      <c r="N2160" s="2" t="s">
        <v>479</v>
      </c>
      <c r="O2160" s="2" t="s">
        <v>514</v>
      </c>
      <c r="Q2160" s="1"/>
      <c r="S2160" s="5"/>
      <c r="T2160" s="41"/>
      <c r="U2160" s="8"/>
      <c r="W2160" s="2" t="s">
        <v>565</v>
      </c>
      <c r="X2160" s="45" t="str" cm="1">
        <f t="array" ref="X2160">IF(X2102="TRUE",IF(AND(C2158&lt;&gt;1,C2159:C2160="",S2158:U2160=""), "FALSE","TRUE"),"FALSE")</f>
        <v>FALSE</v>
      </c>
      <c r="Z2160" s="1"/>
    </row>
    <row r="2161" spans="2:26" hidden="1" outlineLevel="3" x14ac:dyDescent="0.4">
      <c r="B2161" s="7" t="s">
        <v>134</v>
      </c>
      <c r="C2161" s="5">
        <v>14</v>
      </c>
      <c r="D2161" s="30"/>
      <c r="E2161" s="2" t="s">
        <v>392</v>
      </c>
      <c r="F2161" s="2" t="s">
        <v>106</v>
      </c>
      <c r="G2161" s="2" t="s">
        <v>103</v>
      </c>
      <c r="H2161" s="2">
        <v>221</v>
      </c>
      <c r="I2161" s="2">
        <v>207</v>
      </c>
      <c r="K2161" s="2">
        <v>3</v>
      </c>
      <c r="L2161" s="2" t="s">
        <v>136</v>
      </c>
      <c r="M2161" s="2" t="s">
        <v>476</v>
      </c>
      <c r="N2161" s="2" t="s">
        <v>479</v>
      </c>
      <c r="O2161" s="2" t="s">
        <v>514</v>
      </c>
      <c r="Q2161" s="1"/>
      <c r="S2161" s="5"/>
      <c r="T2161" s="41"/>
      <c r="U2161" s="8"/>
      <c r="V2161" s="2" t="s">
        <v>105</v>
      </c>
      <c r="W2161" s="2" t="s">
        <v>561</v>
      </c>
      <c r="X2161" s="45" t="str" cm="1">
        <f t="array" ref="X2161">IF(X2102="TRUE",IF(AND(C2161&lt;&gt;1,C2162:C2163="",S2161:U2163=""), "FALSE","TRUE"),"FALSE")</f>
        <v>FALSE</v>
      </c>
      <c r="Z2161" s="1"/>
    </row>
    <row r="2162" spans="2:26" hidden="1" outlineLevel="3" x14ac:dyDescent="0.4">
      <c r="B2162" s="7" t="s">
        <v>516</v>
      </c>
      <c r="C2162" s="8"/>
      <c r="D2162" s="31"/>
      <c r="E2162" s="2" t="s">
        <v>517</v>
      </c>
      <c r="F2162" s="2" t="s">
        <v>499</v>
      </c>
      <c r="G2162" s="2" t="s">
        <v>498</v>
      </c>
      <c r="H2162" s="2">
        <v>221</v>
      </c>
      <c r="I2162" s="2">
        <v>207</v>
      </c>
      <c r="K2162" s="2">
        <v>50</v>
      </c>
      <c r="L2162" s="2" t="s">
        <v>30</v>
      </c>
      <c r="M2162" s="2" t="s">
        <v>476</v>
      </c>
      <c r="N2162" s="2" t="s">
        <v>479</v>
      </c>
      <c r="O2162" s="2" t="s">
        <v>514</v>
      </c>
      <c r="Q2162" s="1"/>
      <c r="S2162" s="5"/>
      <c r="T2162" s="41"/>
      <c r="U2162" s="8"/>
      <c r="W2162" s="2" t="s">
        <v>563</v>
      </c>
      <c r="X2162" s="45" t="str" cm="1">
        <f t="array" ref="X2162">IF(X2102="TRUE",IF(AND(C2161&lt;&gt;1,C2162:C2163="",S2161:U2163=""), "FALSE","TRUE"),"FALSE")</f>
        <v>FALSE</v>
      </c>
      <c r="Z2162" s="1"/>
    </row>
    <row r="2163" spans="2:26" hidden="1" outlineLevel="3" x14ac:dyDescent="0.4">
      <c r="B2163" s="7" t="s">
        <v>508</v>
      </c>
      <c r="C2163" s="8"/>
      <c r="D2163" s="31"/>
      <c r="E2163" s="2" t="s">
        <v>518</v>
      </c>
      <c r="F2163" s="2" t="s">
        <v>512</v>
      </c>
      <c r="G2163" s="2" t="s">
        <v>511</v>
      </c>
      <c r="H2163" s="2">
        <v>221</v>
      </c>
      <c r="I2163" s="2">
        <v>207</v>
      </c>
      <c r="K2163" s="2">
        <v>120</v>
      </c>
      <c r="L2163" s="2" t="s">
        <v>30</v>
      </c>
      <c r="M2163" s="2" t="s">
        <v>476</v>
      </c>
      <c r="N2163" s="2" t="s">
        <v>479</v>
      </c>
      <c r="O2163" s="2" t="s">
        <v>514</v>
      </c>
      <c r="Q2163" s="1"/>
      <c r="S2163" s="5"/>
      <c r="T2163" s="41"/>
      <c r="U2163" s="8"/>
      <c r="W2163" s="2" t="s">
        <v>565</v>
      </c>
      <c r="X2163" s="45" t="str" cm="1">
        <f t="array" ref="X2163">IF(X2102="TRUE",IF(AND(C2161&lt;&gt;1,C2162:C2163="",S2161:U2163=""), "FALSE","TRUE"),"FALSE")</f>
        <v>FALSE</v>
      </c>
      <c r="Z2163" s="1"/>
    </row>
    <row r="2164" spans="2:26" hidden="1" outlineLevel="3" x14ac:dyDescent="0.4">
      <c r="B2164" s="7" t="s">
        <v>134</v>
      </c>
      <c r="C2164" s="5">
        <v>15</v>
      </c>
      <c r="D2164" s="30"/>
      <c r="E2164" s="2" t="s">
        <v>392</v>
      </c>
      <c r="F2164" s="2" t="s">
        <v>106</v>
      </c>
      <c r="G2164" s="2" t="s">
        <v>103</v>
      </c>
      <c r="H2164" s="2">
        <v>221</v>
      </c>
      <c r="I2164" s="2">
        <v>207</v>
      </c>
      <c r="K2164" s="2">
        <v>3</v>
      </c>
      <c r="L2164" s="2" t="s">
        <v>136</v>
      </c>
      <c r="M2164" s="2" t="s">
        <v>476</v>
      </c>
      <c r="N2164" s="2" t="s">
        <v>479</v>
      </c>
      <c r="O2164" s="2" t="s">
        <v>514</v>
      </c>
      <c r="Q2164" s="1"/>
      <c r="S2164" s="5"/>
      <c r="T2164" s="41"/>
      <c r="U2164" s="8"/>
      <c r="V2164" s="2" t="s">
        <v>105</v>
      </c>
      <c r="W2164" s="2" t="s">
        <v>561</v>
      </c>
      <c r="X2164" s="45" t="str" cm="1">
        <f t="array" ref="X2164">IF(X2102="TRUE",IF(AND(C2164&lt;&gt;1,C2165:C2166="",S2164:U2166=""), "FALSE","TRUE"),"FALSE")</f>
        <v>FALSE</v>
      </c>
      <c r="Z2164" s="1"/>
    </row>
    <row r="2165" spans="2:26" hidden="1" outlineLevel="3" x14ac:dyDescent="0.4">
      <c r="B2165" s="7" t="s">
        <v>516</v>
      </c>
      <c r="C2165" s="8"/>
      <c r="D2165" s="31"/>
      <c r="E2165" s="2" t="s">
        <v>517</v>
      </c>
      <c r="F2165" s="2" t="s">
        <v>499</v>
      </c>
      <c r="G2165" s="2" t="s">
        <v>498</v>
      </c>
      <c r="H2165" s="2">
        <v>221</v>
      </c>
      <c r="I2165" s="2">
        <v>207</v>
      </c>
      <c r="K2165" s="2">
        <v>50</v>
      </c>
      <c r="L2165" s="2" t="s">
        <v>30</v>
      </c>
      <c r="M2165" s="2" t="s">
        <v>476</v>
      </c>
      <c r="N2165" s="2" t="s">
        <v>479</v>
      </c>
      <c r="O2165" s="2" t="s">
        <v>514</v>
      </c>
      <c r="Q2165" s="1"/>
      <c r="S2165" s="5"/>
      <c r="T2165" s="41"/>
      <c r="U2165" s="8"/>
      <c r="W2165" s="2" t="s">
        <v>563</v>
      </c>
      <c r="X2165" s="45" t="str" cm="1">
        <f t="array" ref="X2165">IF(X2102="TRUE",IF(AND(C2164&lt;&gt;1,C2165:C2166="",S2164:U2166=""), "FALSE","TRUE"),"FALSE")</f>
        <v>FALSE</v>
      </c>
      <c r="Z2165" s="1"/>
    </row>
    <row r="2166" spans="2:26" hidden="1" outlineLevel="3" x14ac:dyDescent="0.4">
      <c r="B2166" s="7" t="s">
        <v>508</v>
      </c>
      <c r="C2166" s="8"/>
      <c r="D2166" s="31"/>
      <c r="E2166" s="2" t="s">
        <v>518</v>
      </c>
      <c r="F2166" s="2" t="s">
        <v>512</v>
      </c>
      <c r="G2166" s="2" t="s">
        <v>511</v>
      </c>
      <c r="H2166" s="2">
        <v>221</v>
      </c>
      <c r="I2166" s="2">
        <v>207</v>
      </c>
      <c r="K2166" s="2">
        <v>120</v>
      </c>
      <c r="L2166" s="2" t="s">
        <v>30</v>
      </c>
      <c r="M2166" s="2" t="s">
        <v>476</v>
      </c>
      <c r="N2166" s="2" t="s">
        <v>479</v>
      </c>
      <c r="O2166" s="2" t="s">
        <v>514</v>
      </c>
      <c r="Q2166" s="1"/>
      <c r="S2166" s="5"/>
      <c r="T2166" s="41"/>
      <c r="U2166" s="8"/>
      <c r="W2166" s="2" t="s">
        <v>565</v>
      </c>
      <c r="X2166" s="45" t="str" cm="1">
        <f t="array" ref="X2166">IF(X2102="TRUE",IF(AND(C2164&lt;&gt;1,C2165:C2166="",S2164:U2166=""), "FALSE","TRUE"),"FALSE")</f>
        <v>FALSE</v>
      </c>
      <c r="Z2166" s="1"/>
    </row>
    <row r="2167" spans="2:26" hidden="1" outlineLevel="3" x14ac:dyDescent="0.4">
      <c r="B2167" s="7" t="s">
        <v>134</v>
      </c>
      <c r="C2167" s="5">
        <v>16</v>
      </c>
      <c r="D2167" s="30"/>
      <c r="E2167" s="2" t="s">
        <v>392</v>
      </c>
      <c r="F2167" s="2" t="s">
        <v>106</v>
      </c>
      <c r="G2167" s="2" t="s">
        <v>103</v>
      </c>
      <c r="H2167" s="2">
        <v>221</v>
      </c>
      <c r="I2167" s="2">
        <v>207</v>
      </c>
      <c r="K2167" s="2">
        <v>3</v>
      </c>
      <c r="L2167" s="2" t="s">
        <v>136</v>
      </c>
      <c r="M2167" s="2" t="s">
        <v>476</v>
      </c>
      <c r="N2167" s="2" t="s">
        <v>479</v>
      </c>
      <c r="O2167" s="2" t="s">
        <v>514</v>
      </c>
      <c r="Q2167" s="1"/>
      <c r="S2167" s="5"/>
      <c r="T2167" s="41"/>
      <c r="U2167" s="8"/>
      <c r="V2167" s="2" t="s">
        <v>105</v>
      </c>
      <c r="W2167" s="2" t="s">
        <v>561</v>
      </c>
      <c r="X2167" s="45" t="str" cm="1">
        <f t="array" ref="X2167">IF(X2102="TRUE",IF(AND(C2167&lt;&gt;1,C2168:C2169="",S2167:U2169=""), "FALSE","TRUE"),"FALSE")</f>
        <v>FALSE</v>
      </c>
      <c r="Z2167" s="1"/>
    </row>
    <row r="2168" spans="2:26" hidden="1" outlineLevel="3" x14ac:dyDescent="0.4">
      <c r="B2168" s="7" t="s">
        <v>516</v>
      </c>
      <c r="C2168" s="8"/>
      <c r="D2168" s="31"/>
      <c r="E2168" s="2" t="s">
        <v>517</v>
      </c>
      <c r="F2168" s="2" t="s">
        <v>499</v>
      </c>
      <c r="G2168" s="2" t="s">
        <v>498</v>
      </c>
      <c r="H2168" s="2">
        <v>221</v>
      </c>
      <c r="I2168" s="2">
        <v>207</v>
      </c>
      <c r="K2168" s="2">
        <v>50</v>
      </c>
      <c r="L2168" s="2" t="s">
        <v>30</v>
      </c>
      <c r="M2168" s="2" t="s">
        <v>476</v>
      </c>
      <c r="N2168" s="2" t="s">
        <v>479</v>
      </c>
      <c r="O2168" s="2" t="s">
        <v>514</v>
      </c>
      <c r="Q2168" s="1"/>
      <c r="S2168" s="5"/>
      <c r="T2168" s="41"/>
      <c r="U2168" s="8"/>
      <c r="W2168" s="2" t="s">
        <v>563</v>
      </c>
      <c r="X2168" s="45" t="str" cm="1">
        <f t="array" ref="X2168">IF(X2102="TRUE",IF(AND(C2167&lt;&gt;1,C2168:C2169="",S2167:U2169=""), "FALSE","TRUE"),"FALSE")</f>
        <v>FALSE</v>
      </c>
      <c r="Z2168" s="1"/>
    </row>
    <row r="2169" spans="2:26" hidden="1" outlineLevel="3" x14ac:dyDescent="0.4">
      <c r="B2169" s="7" t="s">
        <v>508</v>
      </c>
      <c r="C2169" s="8"/>
      <c r="D2169" s="31"/>
      <c r="E2169" s="2" t="s">
        <v>518</v>
      </c>
      <c r="F2169" s="2" t="s">
        <v>512</v>
      </c>
      <c r="G2169" s="2" t="s">
        <v>511</v>
      </c>
      <c r="H2169" s="2">
        <v>221</v>
      </c>
      <c r="I2169" s="2">
        <v>207</v>
      </c>
      <c r="K2169" s="2">
        <v>120</v>
      </c>
      <c r="L2169" s="2" t="s">
        <v>30</v>
      </c>
      <c r="M2169" s="2" t="s">
        <v>476</v>
      </c>
      <c r="N2169" s="2" t="s">
        <v>479</v>
      </c>
      <c r="O2169" s="2" t="s">
        <v>514</v>
      </c>
      <c r="Q2169" s="1"/>
      <c r="S2169" s="5"/>
      <c r="T2169" s="41"/>
      <c r="U2169" s="8"/>
      <c r="W2169" s="2" t="s">
        <v>565</v>
      </c>
      <c r="X2169" s="45" t="str" cm="1">
        <f t="array" ref="X2169">IF(X2102="TRUE",IF(AND(C2167&lt;&gt;1,C2168:C2169="",S2167:U2169=""), "FALSE","TRUE"),"FALSE")</f>
        <v>FALSE</v>
      </c>
      <c r="Z2169" s="1"/>
    </row>
    <row r="2170" spans="2:26" hidden="1" outlineLevel="3" x14ac:dyDescent="0.4">
      <c r="B2170" s="7" t="s">
        <v>134</v>
      </c>
      <c r="C2170" s="5">
        <v>17</v>
      </c>
      <c r="D2170" s="30"/>
      <c r="E2170" s="2" t="s">
        <v>392</v>
      </c>
      <c r="F2170" s="2" t="s">
        <v>106</v>
      </c>
      <c r="G2170" s="2" t="s">
        <v>103</v>
      </c>
      <c r="H2170" s="2">
        <v>221</v>
      </c>
      <c r="I2170" s="2">
        <v>207</v>
      </c>
      <c r="K2170" s="2">
        <v>3</v>
      </c>
      <c r="L2170" s="2" t="s">
        <v>136</v>
      </c>
      <c r="M2170" s="2" t="s">
        <v>476</v>
      </c>
      <c r="N2170" s="2" t="s">
        <v>479</v>
      </c>
      <c r="O2170" s="2" t="s">
        <v>514</v>
      </c>
      <c r="Q2170" s="1"/>
      <c r="S2170" s="5"/>
      <c r="T2170" s="41"/>
      <c r="U2170" s="8"/>
      <c r="V2170" s="2" t="s">
        <v>105</v>
      </c>
      <c r="W2170" s="2" t="s">
        <v>561</v>
      </c>
      <c r="X2170" s="45" t="str" cm="1">
        <f t="array" ref="X2170">IF(X2102="TRUE",IF(AND(C2170&lt;&gt;1,C2171:C2172="",S2170:U2172=""), "FALSE","TRUE"),"FALSE")</f>
        <v>FALSE</v>
      </c>
      <c r="Z2170" s="1"/>
    </row>
    <row r="2171" spans="2:26" hidden="1" outlineLevel="3" x14ac:dyDescent="0.4">
      <c r="B2171" s="7" t="s">
        <v>516</v>
      </c>
      <c r="C2171" s="8"/>
      <c r="D2171" s="31"/>
      <c r="E2171" s="2" t="s">
        <v>517</v>
      </c>
      <c r="F2171" s="2" t="s">
        <v>499</v>
      </c>
      <c r="G2171" s="2" t="s">
        <v>498</v>
      </c>
      <c r="H2171" s="2">
        <v>221</v>
      </c>
      <c r="I2171" s="2">
        <v>207</v>
      </c>
      <c r="K2171" s="2">
        <v>50</v>
      </c>
      <c r="L2171" s="2" t="s">
        <v>30</v>
      </c>
      <c r="M2171" s="2" t="s">
        <v>476</v>
      </c>
      <c r="N2171" s="2" t="s">
        <v>479</v>
      </c>
      <c r="O2171" s="2" t="s">
        <v>514</v>
      </c>
      <c r="Q2171" s="1"/>
      <c r="S2171" s="5"/>
      <c r="T2171" s="41"/>
      <c r="U2171" s="8"/>
      <c r="W2171" s="2" t="s">
        <v>563</v>
      </c>
      <c r="X2171" s="45" t="str" cm="1">
        <f t="array" ref="X2171">IF(X2102="TRUE",IF(AND(C2170&lt;&gt;1,C2171:C2172="",S2170:U2172=""), "FALSE","TRUE"),"FALSE")</f>
        <v>FALSE</v>
      </c>
      <c r="Z2171" s="1"/>
    </row>
    <row r="2172" spans="2:26" hidden="1" outlineLevel="3" x14ac:dyDescent="0.4">
      <c r="B2172" s="7" t="s">
        <v>508</v>
      </c>
      <c r="C2172" s="8"/>
      <c r="D2172" s="31"/>
      <c r="E2172" s="2" t="s">
        <v>518</v>
      </c>
      <c r="F2172" s="2" t="s">
        <v>512</v>
      </c>
      <c r="G2172" s="2" t="s">
        <v>511</v>
      </c>
      <c r="H2172" s="2">
        <v>221</v>
      </c>
      <c r="I2172" s="2">
        <v>207</v>
      </c>
      <c r="K2172" s="2">
        <v>120</v>
      </c>
      <c r="L2172" s="2" t="s">
        <v>30</v>
      </c>
      <c r="M2172" s="2" t="s">
        <v>476</v>
      </c>
      <c r="N2172" s="2" t="s">
        <v>479</v>
      </c>
      <c r="O2172" s="2" t="s">
        <v>514</v>
      </c>
      <c r="Q2172" s="1"/>
      <c r="S2172" s="5"/>
      <c r="T2172" s="41"/>
      <c r="U2172" s="8"/>
      <c r="W2172" s="2" t="s">
        <v>565</v>
      </c>
      <c r="X2172" s="45" t="str" cm="1">
        <f t="array" ref="X2172">IF(X2102="TRUE",IF(AND(C2170&lt;&gt;1,C2171:C2172="",S2170:U2172=""), "FALSE","TRUE"),"FALSE")</f>
        <v>FALSE</v>
      </c>
      <c r="Z2172" s="1"/>
    </row>
    <row r="2173" spans="2:26" hidden="1" outlineLevel="3" x14ac:dyDescent="0.4">
      <c r="B2173" s="7" t="s">
        <v>134</v>
      </c>
      <c r="C2173" s="5">
        <v>18</v>
      </c>
      <c r="D2173" s="30"/>
      <c r="E2173" s="2" t="s">
        <v>392</v>
      </c>
      <c r="F2173" s="2" t="s">
        <v>106</v>
      </c>
      <c r="G2173" s="2" t="s">
        <v>103</v>
      </c>
      <c r="H2173" s="2">
        <v>221</v>
      </c>
      <c r="I2173" s="2">
        <v>207</v>
      </c>
      <c r="K2173" s="2">
        <v>3</v>
      </c>
      <c r="L2173" s="2" t="s">
        <v>136</v>
      </c>
      <c r="M2173" s="2" t="s">
        <v>476</v>
      </c>
      <c r="N2173" s="2" t="s">
        <v>479</v>
      </c>
      <c r="O2173" s="2" t="s">
        <v>514</v>
      </c>
      <c r="Q2173" s="1"/>
      <c r="S2173" s="5"/>
      <c r="T2173" s="41"/>
      <c r="U2173" s="8"/>
      <c r="V2173" s="2" t="s">
        <v>105</v>
      </c>
      <c r="W2173" s="2" t="s">
        <v>561</v>
      </c>
      <c r="X2173" s="45" t="str" cm="1">
        <f t="array" ref="X2173">IF(X2102="TRUE",IF(AND(C2173&lt;&gt;1,C2174:C2175="",S2173:U2175=""), "FALSE","TRUE"),"FALSE")</f>
        <v>FALSE</v>
      </c>
      <c r="Z2173" s="1"/>
    </row>
    <row r="2174" spans="2:26" hidden="1" outlineLevel="3" x14ac:dyDescent="0.4">
      <c r="B2174" s="7" t="s">
        <v>516</v>
      </c>
      <c r="C2174" s="8"/>
      <c r="D2174" s="31"/>
      <c r="E2174" s="2" t="s">
        <v>517</v>
      </c>
      <c r="F2174" s="2" t="s">
        <v>499</v>
      </c>
      <c r="G2174" s="2" t="s">
        <v>498</v>
      </c>
      <c r="H2174" s="2">
        <v>221</v>
      </c>
      <c r="I2174" s="2">
        <v>207</v>
      </c>
      <c r="K2174" s="2">
        <v>50</v>
      </c>
      <c r="L2174" s="2" t="s">
        <v>30</v>
      </c>
      <c r="M2174" s="2" t="s">
        <v>476</v>
      </c>
      <c r="N2174" s="2" t="s">
        <v>479</v>
      </c>
      <c r="O2174" s="2" t="s">
        <v>514</v>
      </c>
      <c r="Q2174" s="1"/>
      <c r="S2174" s="5"/>
      <c r="T2174" s="41"/>
      <c r="U2174" s="8"/>
      <c r="W2174" s="2" t="s">
        <v>563</v>
      </c>
      <c r="X2174" s="45" t="str" cm="1">
        <f t="array" ref="X2174">IF(X2102="TRUE",IF(AND(C2173&lt;&gt;1,C2174:C2175="",S2173:U2175=""), "FALSE","TRUE"),"FALSE")</f>
        <v>FALSE</v>
      </c>
      <c r="Z2174" s="1"/>
    </row>
    <row r="2175" spans="2:26" hidden="1" outlineLevel="3" x14ac:dyDescent="0.4">
      <c r="B2175" s="7" t="s">
        <v>508</v>
      </c>
      <c r="C2175" s="8"/>
      <c r="D2175" s="31"/>
      <c r="E2175" s="2" t="s">
        <v>518</v>
      </c>
      <c r="F2175" s="2" t="s">
        <v>512</v>
      </c>
      <c r="G2175" s="2" t="s">
        <v>511</v>
      </c>
      <c r="H2175" s="2">
        <v>221</v>
      </c>
      <c r="I2175" s="2">
        <v>207</v>
      </c>
      <c r="K2175" s="2">
        <v>120</v>
      </c>
      <c r="L2175" s="2" t="s">
        <v>30</v>
      </c>
      <c r="M2175" s="2" t="s">
        <v>476</v>
      </c>
      <c r="N2175" s="2" t="s">
        <v>479</v>
      </c>
      <c r="O2175" s="2" t="s">
        <v>514</v>
      </c>
      <c r="Q2175" s="1"/>
      <c r="S2175" s="5"/>
      <c r="T2175" s="41"/>
      <c r="U2175" s="8"/>
      <c r="W2175" s="2" t="s">
        <v>565</v>
      </c>
      <c r="X2175" s="45" t="str" cm="1">
        <f t="array" ref="X2175">IF(X2102="TRUE",IF(AND(C2173&lt;&gt;1,C2174:C2175="",S2173:U2175=""), "FALSE","TRUE"),"FALSE")</f>
        <v>FALSE</v>
      </c>
      <c r="Z2175" s="1"/>
    </row>
    <row r="2176" spans="2:26" hidden="1" outlineLevel="3" x14ac:dyDescent="0.4">
      <c r="B2176" s="7" t="s">
        <v>134</v>
      </c>
      <c r="C2176" s="5">
        <v>19</v>
      </c>
      <c r="D2176" s="30"/>
      <c r="E2176" s="2" t="s">
        <v>392</v>
      </c>
      <c r="F2176" s="2" t="s">
        <v>106</v>
      </c>
      <c r="G2176" s="2" t="s">
        <v>103</v>
      </c>
      <c r="H2176" s="2">
        <v>221</v>
      </c>
      <c r="I2176" s="2">
        <v>207</v>
      </c>
      <c r="K2176" s="2">
        <v>3</v>
      </c>
      <c r="L2176" s="2" t="s">
        <v>136</v>
      </c>
      <c r="M2176" s="2" t="s">
        <v>476</v>
      </c>
      <c r="N2176" s="2" t="s">
        <v>479</v>
      </c>
      <c r="O2176" s="2" t="s">
        <v>514</v>
      </c>
      <c r="Q2176" s="1"/>
      <c r="S2176" s="5"/>
      <c r="T2176" s="41"/>
      <c r="U2176" s="8"/>
      <c r="V2176" s="2" t="s">
        <v>105</v>
      </c>
      <c r="W2176" s="2" t="s">
        <v>561</v>
      </c>
      <c r="X2176" s="45" t="str" cm="1">
        <f t="array" ref="X2176">IF(X2102="TRUE",IF(AND(C2176&lt;&gt;1,C2177:C2178="",S2176:U2178=""), "FALSE","TRUE"),"FALSE")</f>
        <v>FALSE</v>
      </c>
      <c r="Z2176" s="1"/>
    </row>
    <row r="2177" spans="2:26" hidden="1" outlineLevel="3" x14ac:dyDescent="0.4">
      <c r="B2177" s="7" t="s">
        <v>516</v>
      </c>
      <c r="C2177" s="8"/>
      <c r="D2177" s="31"/>
      <c r="E2177" s="2" t="s">
        <v>517</v>
      </c>
      <c r="F2177" s="2" t="s">
        <v>499</v>
      </c>
      <c r="G2177" s="2" t="s">
        <v>498</v>
      </c>
      <c r="H2177" s="2">
        <v>221</v>
      </c>
      <c r="I2177" s="2">
        <v>207</v>
      </c>
      <c r="K2177" s="2">
        <v>50</v>
      </c>
      <c r="L2177" s="2" t="s">
        <v>30</v>
      </c>
      <c r="M2177" s="2" t="s">
        <v>476</v>
      </c>
      <c r="N2177" s="2" t="s">
        <v>479</v>
      </c>
      <c r="O2177" s="2" t="s">
        <v>514</v>
      </c>
      <c r="Q2177" s="1"/>
      <c r="S2177" s="5"/>
      <c r="T2177" s="41"/>
      <c r="U2177" s="8"/>
      <c r="W2177" s="2" t="s">
        <v>563</v>
      </c>
      <c r="X2177" s="45" t="str" cm="1">
        <f t="array" ref="X2177">IF(X2102="TRUE",IF(AND(C2176&lt;&gt;1,C2177:C2178="",S2176:U2178=""), "FALSE","TRUE"),"FALSE")</f>
        <v>FALSE</v>
      </c>
      <c r="Z2177" s="1"/>
    </row>
    <row r="2178" spans="2:26" hidden="1" outlineLevel="3" x14ac:dyDescent="0.4">
      <c r="B2178" s="7" t="s">
        <v>508</v>
      </c>
      <c r="C2178" s="8"/>
      <c r="D2178" s="31"/>
      <c r="E2178" s="2" t="s">
        <v>518</v>
      </c>
      <c r="F2178" s="2" t="s">
        <v>512</v>
      </c>
      <c r="G2178" s="2" t="s">
        <v>511</v>
      </c>
      <c r="H2178" s="2">
        <v>221</v>
      </c>
      <c r="I2178" s="2">
        <v>207</v>
      </c>
      <c r="K2178" s="2">
        <v>120</v>
      </c>
      <c r="L2178" s="2" t="s">
        <v>30</v>
      </c>
      <c r="M2178" s="2" t="s">
        <v>476</v>
      </c>
      <c r="N2178" s="2" t="s">
        <v>479</v>
      </c>
      <c r="O2178" s="2" t="s">
        <v>514</v>
      </c>
      <c r="Q2178" s="1"/>
      <c r="S2178" s="5"/>
      <c r="T2178" s="41"/>
      <c r="U2178" s="8"/>
      <c r="W2178" s="2" t="s">
        <v>565</v>
      </c>
      <c r="X2178" s="45" t="str" cm="1">
        <f t="array" ref="X2178">IF(X2102="TRUE",IF(AND(C2176&lt;&gt;1,C2177:C2178="",S2176:U2178=""), "FALSE","TRUE"),"FALSE")</f>
        <v>FALSE</v>
      </c>
      <c r="Z2178" s="1"/>
    </row>
    <row r="2179" spans="2:26" hidden="1" outlineLevel="3" x14ac:dyDescent="0.4">
      <c r="B2179" s="7" t="s">
        <v>134</v>
      </c>
      <c r="C2179" s="5">
        <v>20</v>
      </c>
      <c r="D2179" s="30"/>
      <c r="E2179" s="2" t="s">
        <v>392</v>
      </c>
      <c r="F2179" s="2" t="s">
        <v>106</v>
      </c>
      <c r="G2179" s="2" t="s">
        <v>103</v>
      </c>
      <c r="H2179" s="2">
        <v>221</v>
      </c>
      <c r="I2179" s="2">
        <v>207</v>
      </c>
      <c r="K2179" s="2">
        <v>3</v>
      </c>
      <c r="L2179" s="2" t="s">
        <v>136</v>
      </c>
      <c r="M2179" s="2" t="s">
        <v>476</v>
      </c>
      <c r="N2179" s="2" t="s">
        <v>479</v>
      </c>
      <c r="O2179" s="2" t="s">
        <v>514</v>
      </c>
      <c r="Q2179" s="1"/>
      <c r="S2179" s="5"/>
      <c r="T2179" s="41"/>
      <c r="U2179" s="8"/>
      <c r="V2179" s="2" t="s">
        <v>105</v>
      </c>
      <c r="W2179" s="2" t="s">
        <v>561</v>
      </c>
      <c r="X2179" s="45" t="str" cm="1">
        <f t="array" ref="X2179">IF(X2102="TRUE",IF(AND(C2179&lt;&gt;1,C2180:C2181="",S2179:U2181=""), "FALSE","TRUE"),"FALSE")</f>
        <v>FALSE</v>
      </c>
      <c r="Z2179" s="1"/>
    </row>
    <row r="2180" spans="2:26" hidden="1" outlineLevel="3" x14ac:dyDescent="0.4">
      <c r="B2180" s="7" t="s">
        <v>516</v>
      </c>
      <c r="C2180" s="8"/>
      <c r="D2180" s="31"/>
      <c r="E2180" s="2" t="s">
        <v>517</v>
      </c>
      <c r="F2180" s="2" t="s">
        <v>499</v>
      </c>
      <c r="G2180" s="2" t="s">
        <v>498</v>
      </c>
      <c r="H2180" s="2">
        <v>221</v>
      </c>
      <c r="I2180" s="2">
        <v>207</v>
      </c>
      <c r="K2180" s="2">
        <v>50</v>
      </c>
      <c r="L2180" s="2" t="s">
        <v>30</v>
      </c>
      <c r="M2180" s="2" t="s">
        <v>476</v>
      </c>
      <c r="N2180" s="2" t="s">
        <v>479</v>
      </c>
      <c r="O2180" s="2" t="s">
        <v>514</v>
      </c>
      <c r="Q2180" s="1"/>
      <c r="S2180" s="5"/>
      <c r="T2180" s="41"/>
      <c r="U2180" s="8"/>
      <c r="W2180" s="2" t="s">
        <v>563</v>
      </c>
      <c r="X2180" s="45" t="str" cm="1">
        <f t="array" ref="X2180">IF(X2102="TRUE",IF(AND(C2179&lt;&gt;1,C2180:C2181="",S2179:U2181=""), "FALSE","TRUE"),"FALSE")</f>
        <v>FALSE</v>
      </c>
      <c r="Z2180" s="1"/>
    </row>
    <row r="2181" spans="2:26" hidden="1" outlineLevel="3" x14ac:dyDescent="0.4">
      <c r="B2181" s="7" t="s">
        <v>508</v>
      </c>
      <c r="C2181" s="8"/>
      <c r="D2181" s="31"/>
      <c r="E2181" s="2" t="s">
        <v>518</v>
      </c>
      <c r="F2181" s="2" t="s">
        <v>512</v>
      </c>
      <c r="G2181" s="2" t="s">
        <v>511</v>
      </c>
      <c r="H2181" s="2">
        <v>221</v>
      </c>
      <c r="I2181" s="2">
        <v>207</v>
      </c>
      <c r="K2181" s="2">
        <v>120</v>
      </c>
      <c r="L2181" s="2" t="s">
        <v>30</v>
      </c>
      <c r="M2181" s="2" t="s">
        <v>476</v>
      </c>
      <c r="N2181" s="2" t="s">
        <v>479</v>
      </c>
      <c r="O2181" s="2" t="s">
        <v>514</v>
      </c>
      <c r="Q2181" s="1"/>
      <c r="S2181" s="5"/>
      <c r="T2181" s="41"/>
      <c r="U2181" s="8"/>
      <c r="W2181" s="2" t="s">
        <v>565</v>
      </c>
      <c r="X2181" s="45" t="str" cm="1">
        <f t="array" ref="X2181">IF(X2102="TRUE",IF(AND(C2179&lt;&gt;1,C2180:C2181="",S2179:U2181=""), "FALSE","TRUE"),"FALSE")</f>
        <v>FALSE</v>
      </c>
      <c r="Z2181" s="1"/>
    </row>
    <row r="2182" spans="2:26" hidden="1" outlineLevel="2" x14ac:dyDescent="0.4">
      <c r="B2182" s="3" t="s">
        <v>19</v>
      </c>
      <c r="I2182" s="2">
        <v>207</v>
      </c>
      <c r="Q2182" s="1"/>
      <c r="Z2182" s="1"/>
    </row>
    <row r="2183" spans="2:26" hidden="1" outlineLevel="2" x14ac:dyDescent="0.4">
      <c r="B2183" s="50" t="s">
        <v>519</v>
      </c>
      <c r="C2183" s="50"/>
      <c r="D2183" s="33"/>
      <c r="E2183" s="2" t="s">
        <v>520</v>
      </c>
      <c r="I2183" s="2">
        <v>207</v>
      </c>
      <c r="L2183" s="2" t="s">
        <v>521</v>
      </c>
      <c r="M2183" s="2" t="s">
        <v>476</v>
      </c>
      <c r="N2183" s="2" t="s">
        <v>479</v>
      </c>
      <c r="O2183" s="2" t="s">
        <v>520</v>
      </c>
      <c r="Q2183" s="1"/>
      <c r="S2183" s="43" t="s">
        <v>36</v>
      </c>
      <c r="T2183" s="44" t="s">
        <v>37</v>
      </c>
      <c r="U2183" s="43" t="s">
        <v>38</v>
      </c>
      <c r="Z2183" s="1"/>
    </row>
    <row r="2184" spans="2:26" hidden="1" outlineLevel="2" x14ac:dyDescent="0.4">
      <c r="B2184" s="7" t="s">
        <v>134</v>
      </c>
      <c r="C2184" s="5">
        <v>1</v>
      </c>
      <c r="D2184" s="30"/>
      <c r="E2184" s="2" t="s">
        <v>392</v>
      </c>
      <c r="F2184" s="2" t="s">
        <v>102</v>
      </c>
      <c r="G2184" s="2" t="s">
        <v>103</v>
      </c>
      <c r="H2184" s="2">
        <v>225</v>
      </c>
      <c r="I2184" s="2">
        <v>207</v>
      </c>
      <c r="K2184" s="2">
        <v>3</v>
      </c>
      <c r="L2184" s="2" t="s">
        <v>136</v>
      </c>
      <c r="M2184" s="2" t="s">
        <v>476</v>
      </c>
      <c r="N2184" s="2" t="s">
        <v>479</v>
      </c>
      <c r="O2184" s="2" t="s">
        <v>520</v>
      </c>
      <c r="Q2184" s="1"/>
      <c r="S2184" s="5"/>
      <c r="T2184" s="41"/>
      <c r="U2184" s="8"/>
      <c r="V2184" s="2" t="s">
        <v>105</v>
      </c>
      <c r="W2184" s="2" t="s">
        <v>561</v>
      </c>
      <c r="X2184" s="45" t="str" cm="1">
        <f t="array" ref="X2184">IF(X2102="TRUE",IF(AND(C2184&lt;&gt;1,C2185:C2190="",S2184:U2190=""), "FALSE","TRUE"),"FALSE")</f>
        <v>FALSE</v>
      </c>
      <c r="Z2184" s="1"/>
    </row>
    <row r="2185" spans="2:26" hidden="1" outlineLevel="2" x14ac:dyDescent="0.4">
      <c r="B2185" s="7" t="s">
        <v>522</v>
      </c>
      <c r="C2185" s="8"/>
      <c r="D2185" s="31"/>
      <c r="E2185" s="2" t="s">
        <v>523</v>
      </c>
      <c r="F2185" s="2" t="s">
        <v>485</v>
      </c>
      <c r="G2185" s="2" t="s">
        <v>369</v>
      </c>
      <c r="H2185" s="2">
        <v>225</v>
      </c>
      <c r="I2185" s="2">
        <v>207</v>
      </c>
      <c r="K2185" s="2">
        <v>240</v>
      </c>
      <c r="L2185" s="2" t="s">
        <v>30</v>
      </c>
      <c r="M2185" s="2" t="s">
        <v>476</v>
      </c>
      <c r="N2185" s="2" t="s">
        <v>479</v>
      </c>
      <c r="O2185" s="2" t="s">
        <v>520</v>
      </c>
      <c r="Q2185" s="1"/>
      <c r="S2185" s="5"/>
      <c r="T2185" s="41"/>
      <c r="U2185" s="8"/>
      <c r="W2185" s="2" t="s">
        <v>465</v>
      </c>
      <c r="X2185" s="45" t="str" cm="1">
        <f t="array" ref="X2185">IF(X2102="TRUE",IF(AND(C2184&lt;&gt;1,C2185:C2190="",S2184:U2190=""), "FALSE","TRUE"),"FALSE")</f>
        <v>FALSE</v>
      </c>
      <c r="Z2185" s="1"/>
    </row>
    <row r="2186" spans="2:26" hidden="1" outlineLevel="2" x14ac:dyDescent="0.4">
      <c r="B2186" s="7" t="s">
        <v>524</v>
      </c>
      <c r="C2186" s="8"/>
      <c r="D2186" s="31"/>
      <c r="E2186" s="2" t="s">
        <v>525</v>
      </c>
      <c r="F2186" s="2" t="s">
        <v>114</v>
      </c>
      <c r="G2186" s="2" t="s">
        <v>115</v>
      </c>
      <c r="H2186" s="2">
        <v>225</v>
      </c>
      <c r="I2186" s="2">
        <v>207</v>
      </c>
      <c r="K2186" s="2">
        <v>120</v>
      </c>
      <c r="L2186" s="2" t="s">
        <v>30</v>
      </c>
      <c r="M2186" s="2" t="s">
        <v>476</v>
      </c>
      <c r="N2186" s="2" t="s">
        <v>479</v>
      </c>
      <c r="O2186" s="2" t="s">
        <v>520</v>
      </c>
      <c r="Q2186" s="1"/>
      <c r="S2186" s="5"/>
      <c r="T2186" s="41"/>
      <c r="U2186" s="8"/>
      <c r="W2186" s="2" t="s">
        <v>468</v>
      </c>
      <c r="X2186" s="45" t="str" cm="1">
        <f t="array" ref="X2186">IF(X2102="TRUE",IF(AND(C2184&lt;&gt;1,C2185:C2190="",S2184:U2190=""), "FALSE","TRUE"),"FALSE")</f>
        <v>FALSE</v>
      </c>
      <c r="Z2186" s="1"/>
    </row>
    <row r="2187" spans="2:26" hidden="1" outlineLevel="2" x14ac:dyDescent="0.4">
      <c r="B2187" s="7" t="s">
        <v>526</v>
      </c>
      <c r="C2187" s="8"/>
      <c r="D2187" s="31"/>
      <c r="E2187" s="2" t="s">
        <v>527</v>
      </c>
      <c r="F2187" s="2" t="str">
        <f>IF(OR($C$87="治験計画届", $C$87="治験計画変更届"), "^$","^.{1,120}$|^$")</f>
        <v>^.{1,120}$|^$</v>
      </c>
      <c r="G2187" s="2" t="str">
        <f>IF(F2187="^$", "入力しないでください","入力してください(120文字以内)")</f>
        <v>入力してください(120文字以内)</v>
      </c>
      <c r="H2187" s="2">
        <v>225</v>
      </c>
      <c r="I2187" s="2">
        <v>207</v>
      </c>
      <c r="K2187" s="2">
        <v>120</v>
      </c>
      <c r="L2187" s="2" t="s">
        <v>30</v>
      </c>
      <c r="M2187" s="2" t="s">
        <v>476</v>
      </c>
      <c r="N2187" s="2" t="s">
        <v>479</v>
      </c>
      <c r="O2187" s="2" t="s">
        <v>520</v>
      </c>
      <c r="Q2187" s="1"/>
      <c r="S2187" s="5"/>
      <c r="T2187" s="41"/>
      <c r="U2187" s="8"/>
      <c r="W2187" s="2" t="s">
        <v>468</v>
      </c>
      <c r="X2187" s="45" t="str" cm="1">
        <f t="array" ref="X2187">IF(X2102="TRUE",IF(AND(C2184&lt;&gt;1,C2185:C2190="",S2184:U2190=""), "FALSE","TRUE"),"FALSE")</f>
        <v>FALSE</v>
      </c>
      <c r="Z2187" s="1"/>
    </row>
    <row r="2188" spans="2:26" hidden="1" outlineLevel="2" x14ac:dyDescent="0.4">
      <c r="B2188" s="7" t="s">
        <v>528</v>
      </c>
      <c r="C2188" s="8"/>
      <c r="D2188" s="31"/>
      <c r="E2188" s="2" t="s">
        <v>529</v>
      </c>
      <c r="F2188" s="2" t="str">
        <f>IF(OR($C$87="治験計画届", $C$87="治験計画変更届"), "^$","^.{1,120}$|^$")</f>
        <v>^.{1,120}$|^$</v>
      </c>
      <c r="G2188" s="2" t="str">
        <f t="shared" ref="G2188:G2190" si="112">IF(F2188="^$", "入力しないでください","入力してください(120文字以内)")</f>
        <v>入力してください(120文字以内)</v>
      </c>
      <c r="H2188" s="2">
        <v>225</v>
      </c>
      <c r="I2188" s="2">
        <v>207</v>
      </c>
      <c r="K2188" s="2">
        <v>120</v>
      </c>
      <c r="L2188" s="2" t="s">
        <v>30</v>
      </c>
      <c r="M2188" s="2" t="s">
        <v>476</v>
      </c>
      <c r="N2188" s="2" t="s">
        <v>479</v>
      </c>
      <c r="O2188" s="2" t="s">
        <v>520</v>
      </c>
      <c r="Q2188" s="1"/>
      <c r="S2188" s="5"/>
      <c r="T2188" s="41"/>
      <c r="U2188" s="8"/>
      <c r="W2188" s="2" t="s">
        <v>468</v>
      </c>
      <c r="X2188" s="45" t="str" cm="1">
        <f t="array" ref="X2188">IF(X2102="TRUE",IF(AND(C2184&lt;&gt;1,C2185:C2190="",S2184:U2190=""), "FALSE","TRUE"),"FALSE")</f>
        <v>FALSE</v>
      </c>
      <c r="Z2188" s="1"/>
    </row>
    <row r="2189" spans="2:26" hidden="1" outlineLevel="2" x14ac:dyDescent="0.4">
      <c r="B2189" s="7" t="s">
        <v>530</v>
      </c>
      <c r="C2189" s="8"/>
      <c r="D2189" s="31"/>
      <c r="E2189" s="2" t="s">
        <v>566</v>
      </c>
      <c r="F2189" s="2" t="str">
        <f>IF(OR($C$87="治験計画届", $C$87="治験計画変更届"), "^$","^.{1,120}$|^$")</f>
        <v>^.{1,120}$|^$</v>
      </c>
      <c r="G2189" s="2" t="str">
        <f t="shared" si="112"/>
        <v>入力してください(120文字以内)</v>
      </c>
      <c r="H2189" s="2">
        <v>225</v>
      </c>
      <c r="I2189" s="2">
        <v>207</v>
      </c>
      <c r="K2189" s="2">
        <v>120</v>
      </c>
      <c r="L2189" s="2" t="s">
        <v>30</v>
      </c>
      <c r="M2189" s="2" t="s">
        <v>476</v>
      </c>
      <c r="N2189" s="2" t="s">
        <v>479</v>
      </c>
      <c r="O2189" s="2" t="s">
        <v>520</v>
      </c>
      <c r="Q2189" s="1"/>
      <c r="S2189" s="5"/>
      <c r="T2189" s="41"/>
      <c r="U2189" s="8"/>
      <c r="W2189" s="2" t="s">
        <v>468</v>
      </c>
      <c r="X2189" s="45" t="str" cm="1">
        <f t="array" ref="X2189">IF(X2102="TRUE",IF(AND(C2184&lt;&gt;1,C2185:C2190="",S2184:U2190=""), "FALSE","TRUE"),"FALSE")</f>
        <v>FALSE</v>
      </c>
      <c r="Z2189" s="1"/>
    </row>
    <row r="2190" spans="2:26" hidden="1" outlineLevel="2" x14ac:dyDescent="0.4">
      <c r="B2190" s="7" t="s">
        <v>532</v>
      </c>
      <c r="C2190" s="8"/>
      <c r="D2190" s="31"/>
      <c r="E2190" s="2" t="s">
        <v>533</v>
      </c>
      <c r="F2190" s="2" t="str">
        <f>IF(OR($C$87="治験計画届", $C$87="治験計画変更届"), "^$","^.{1,120}$|^$")</f>
        <v>^.{1,120}$|^$</v>
      </c>
      <c r="G2190" s="2" t="str">
        <f t="shared" si="112"/>
        <v>入力してください(120文字以内)</v>
      </c>
      <c r="H2190" s="2">
        <v>225</v>
      </c>
      <c r="I2190" s="2">
        <v>207</v>
      </c>
      <c r="K2190" s="2">
        <v>120</v>
      </c>
      <c r="L2190" s="2" t="s">
        <v>30</v>
      </c>
      <c r="M2190" s="2" t="s">
        <v>476</v>
      </c>
      <c r="N2190" s="2" t="s">
        <v>479</v>
      </c>
      <c r="O2190" s="2" t="s">
        <v>520</v>
      </c>
      <c r="Q2190" s="1"/>
      <c r="S2190" s="5"/>
      <c r="T2190" s="41"/>
      <c r="U2190" s="8"/>
      <c r="W2190" s="2" t="s">
        <v>468</v>
      </c>
      <c r="X2190" s="45" t="str" cm="1">
        <f t="array" ref="X2190">IF(X2102="TRUE",IF(AND(C2184&lt;&gt;1,C2185:C2190="",S2184:U2190=""), "FALSE","TRUE"),"FALSE")</f>
        <v>FALSE</v>
      </c>
      <c r="Z2190" s="1"/>
    </row>
    <row r="2191" spans="2:26" hidden="1" outlineLevel="2" x14ac:dyDescent="0.4">
      <c r="B2191" s="7" t="s">
        <v>134</v>
      </c>
      <c r="C2191" s="5">
        <v>2</v>
      </c>
      <c r="D2191" s="30"/>
      <c r="E2191" s="2" t="s">
        <v>392</v>
      </c>
      <c r="F2191" s="2" t="s">
        <v>102</v>
      </c>
      <c r="G2191" s="2" t="s">
        <v>103</v>
      </c>
      <c r="H2191" s="2">
        <v>225</v>
      </c>
      <c r="I2191" s="2">
        <v>207</v>
      </c>
      <c r="K2191" s="2">
        <v>3</v>
      </c>
      <c r="L2191" s="2" t="s">
        <v>136</v>
      </c>
      <c r="M2191" s="2" t="s">
        <v>476</v>
      </c>
      <c r="N2191" s="2" t="s">
        <v>479</v>
      </c>
      <c r="O2191" s="2" t="s">
        <v>520</v>
      </c>
      <c r="Q2191" s="1"/>
      <c r="S2191" s="5"/>
      <c r="T2191" s="41"/>
      <c r="U2191" s="8"/>
      <c r="V2191" s="2" t="s">
        <v>105</v>
      </c>
      <c r="W2191" s="2" t="s">
        <v>561</v>
      </c>
      <c r="X2191" s="45" t="str" cm="1">
        <f t="array" ref="X2191">IF(X2102="TRUE",IF(AND(C2191&lt;&gt;1,C2192:C2197="",S2191:U2197=""), "FALSE","TRUE"),"FALSE")</f>
        <v>FALSE</v>
      </c>
      <c r="Z2191" s="1"/>
    </row>
    <row r="2192" spans="2:26" hidden="1" outlineLevel="2" x14ac:dyDescent="0.4">
      <c r="B2192" s="7" t="s">
        <v>522</v>
      </c>
      <c r="C2192" s="8"/>
      <c r="D2192" s="31"/>
      <c r="E2192" s="2" t="s">
        <v>523</v>
      </c>
      <c r="F2192" s="2" t="s">
        <v>485</v>
      </c>
      <c r="G2192" s="2" t="s">
        <v>369</v>
      </c>
      <c r="H2192" s="2">
        <v>225</v>
      </c>
      <c r="I2192" s="2">
        <v>207</v>
      </c>
      <c r="K2192" s="2">
        <v>240</v>
      </c>
      <c r="L2192" s="2" t="s">
        <v>30</v>
      </c>
      <c r="M2192" s="2" t="s">
        <v>476</v>
      </c>
      <c r="N2192" s="2" t="s">
        <v>479</v>
      </c>
      <c r="O2192" s="2" t="s">
        <v>520</v>
      </c>
      <c r="Q2192" s="1"/>
      <c r="S2192" s="5"/>
      <c r="T2192" s="41"/>
      <c r="U2192" s="8"/>
      <c r="W2192" s="2" t="s">
        <v>465</v>
      </c>
      <c r="X2192" s="45" t="str" cm="1">
        <f t="array" ref="X2192">IF(X2102="TRUE",IF(AND(C2191&lt;&gt;1,C2192:C2197="",S2191:U2197=""), "FALSE","TRUE"),"FALSE")</f>
        <v>FALSE</v>
      </c>
      <c r="Z2192" s="1"/>
    </row>
    <row r="2193" spans="2:26" hidden="1" outlineLevel="2" x14ac:dyDescent="0.4">
      <c r="B2193" s="7" t="s">
        <v>524</v>
      </c>
      <c r="C2193" s="8"/>
      <c r="D2193" s="31"/>
      <c r="E2193" s="2" t="s">
        <v>525</v>
      </c>
      <c r="F2193" s="2" t="s">
        <v>114</v>
      </c>
      <c r="G2193" s="2" t="s">
        <v>115</v>
      </c>
      <c r="H2193" s="2">
        <v>225</v>
      </c>
      <c r="I2193" s="2">
        <v>207</v>
      </c>
      <c r="K2193" s="2">
        <v>120</v>
      </c>
      <c r="L2193" s="2" t="s">
        <v>30</v>
      </c>
      <c r="M2193" s="2" t="s">
        <v>476</v>
      </c>
      <c r="N2193" s="2" t="s">
        <v>479</v>
      </c>
      <c r="O2193" s="2" t="s">
        <v>520</v>
      </c>
      <c r="Q2193" s="1"/>
      <c r="S2193" s="5"/>
      <c r="T2193" s="41"/>
      <c r="U2193" s="8"/>
      <c r="W2193" s="2" t="s">
        <v>468</v>
      </c>
      <c r="X2193" s="45" t="str" cm="1">
        <f t="array" ref="X2193">IF(X2102="TRUE",IF(AND(C2191&lt;&gt;1,C2192:C2197="",S2191:U2197=""), "FALSE","TRUE"),"FALSE")</f>
        <v>FALSE</v>
      </c>
      <c r="Z2193" s="1"/>
    </row>
    <row r="2194" spans="2:26" hidden="1" outlineLevel="2" x14ac:dyDescent="0.4">
      <c r="B2194" s="7" t="s">
        <v>526</v>
      </c>
      <c r="C2194" s="8"/>
      <c r="D2194" s="31"/>
      <c r="E2194" s="2" t="s">
        <v>527</v>
      </c>
      <c r="F2194" s="2" t="str">
        <f>IF(OR($C$87="治験計画届", $C$87="治験計画変更届"), "^$","^.{1,120}$|^$")</f>
        <v>^.{1,120}$|^$</v>
      </c>
      <c r="G2194" s="2" t="str">
        <f>IF(F2194="^$", "入力しないでください","入力してください(120文字以内)")</f>
        <v>入力してください(120文字以内)</v>
      </c>
      <c r="H2194" s="2">
        <v>225</v>
      </c>
      <c r="I2194" s="2">
        <v>207</v>
      </c>
      <c r="K2194" s="2">
        <v>120</v>
      </c>
      <c r="L2194" s="2" t="s">
        <v>30</v>
      </c>
      <c r="M2194" s="2" t="s">
        <v>476</v>
      </c>
      <c r="N2194" s="2" t="s">
        <v>479</v>
      </c>
      <c r="O2194" s="2" t="s">
        <v>520</v>
      </c>
      <c r="Q2194" s="1"/>
      <c r="S2194" s="5"/>
      <c r="T2194" s="41"/>
      <c r="U2194" s="8"/>
      <c r="W2194" s="2" t="s">
        <v>468</v>
      </c>
      <c r="X2194" s="45" t="str" cm="1">
        <f t="array" ref="X2194">IF(X2102="TRUE",IF(AND(C2191&lt;&gt;1,C2192:C2197="",S2191:U2197=""), "FALSE","TRUE"),"FALSE")</f>
        <v>FALSE</v>
      </c>
      <c r="Z2194" s="1"/>
    </row>
    <row r="2195" spans="2:26" hidden="1" outlineLevel="2" x14ac:dyDescent="0.4">
      <c r="B2195" s="7" t="s">
        <v>528</v>
      </c>
      <c r="C2195" s="8"/>
      <c r="D2195" s="31"/>
      <c r="E2195" s="2" t="s">
        <v>529</v>
      </c>
      <c r="F2195" s="2" t="str">
        <f>IF(OR($C$87="治験計画届", $C$87="治験計画変更届"), "^$","^.{1,120}$|^$")</f>
        <v>^.{1,120}$|^$</v>
      </c>
      <c r="G2195" s="2" t="str">
        <f t="shared" ref="G2195:G2197" si="113">IF(F2195="^$", "入力しないでください","入力してください(120文字以内)")</f>
        <v>入力してください(120文字以内)</v>
      </c>
      <c r="H2195" s="2">
        <v>225</v>
      </c>
      <c r="I2195" s="2">
        <v>207</v>
      </c>
      <c r="K2195" s="2">
        <v>120</v>
      </c>
      <c r="L2195" s="2" t="s">
        <v>30</v>
      </c>
      <c r="M2195" s="2" t="s">
        <v>476</v>
      </c>
      <c r="N2195" s="2" t="s">
        <v>479</v>
      </c>
      <c r="O2195" s="2" t="s">
        <v>520</v>
      </c>
      <c r="Q2195" s="1"/>
      <c r="S2195" s="5"/>
      <c r="T2195" s="41"/>
      <c r="U2195" s="8"/>
      <c r="W2195" s="2" t="s">
        <v>468</v>
      </c>
      <c r="X2195" s="45" t="str" cm="1">
        <f t="array" ref="X2195">IF(X2102="TRUE",IF(AND(C2191&lt;&gt;1,C2192:C2197="",S2191:U2197=""), "FALSE","TRUE"),"FALSE")</f>
        <v>FALSE</v>
      </c>
      <c r="Z2195" s="1"/>
    </row>
    <row r="2196" spans="2:26" hidden="1" outlineLevel="2" x14ac:dyDescent="0.4">
      <c r="B2196" s="7" t="s">
        <v>530</v>
      </c>
      <c r="C2196" s="8"/>
      <c r="D2196" s="31"/>
      <c r="E2196" s="2" t="s">
        <v>566</v>
      </c>
      <c r="F2196" s="2" t="str">
        <f>IF(OR($C$87="治験計画届", $C$87="治験計画変更届"), "^$","^.{1,120}$|^$")</f>
        <v>^.{1,120}$|^$</v>
      </c>
      <c r="G2196" s="2" t="str">
        <f t="shared" si="113"/>
        <v>入力してください(120文字以内)</v>
      </c>
      <c r="H2196" s="2">
        <v>225</v>
      </c>
      <c r="I2196" s="2">
        <v>207</v>
      </c>
      <c r="K2196" s="2">
        <v>120</v>
      </c>
      <c r="L2196" s="2" t="s">
        <v>30</v>
      </c>
      <c r="M2196" s="2" t="s">
        <v>476</v>
      </c>
      <c r="N2196" s="2" t="s">
        <v>479</v>
      </c>
      <c r="O2196" s="2" t="s">
        <v>520</v>
      </c>
      <c r="Q2196" s="1"/>
      <c r="S2196" s="5"/>
      <c r="T2196" s="41"/>
      <c r="U2196" s="8"/>
      <c r="W2196" s="2" t="s">
        <v>468</v>
      </c>
      <c r="X2196" s="45" t="str" cm="1">
        <f t="array" ref="X2196">IF(X2102="TRUE",IF(AND(C2191&lt;&gt;1,C2192:C2197="",S2191:U2197=""), "FALSE","TRUE"),"FALSE")</f>
        <v>FALSE</v>
      </c>
      <c r="Z2196" s="1"/>
    </row>
    <row r="2197" spans="2:26" hidden="1" outlineLevel="2" x14ac:dyDescent="0.4">
      <c r="B2197" s="7" t="s">
        <v>532</v>
      </c>
      <c r="C2197" s="8"/>
      <c r="D2197" s="31"/>
      <c r="E2197" s="2" t="s">
        <v>533</v>
      </c>
      <c r="F2197" s="2" t="str">
        <f>IF(OR($C$87="治験計画届", $C$87="治験計画変更届"), "^$","^.{1,120}$|^$")</f>
        <v>^.{1,120}$|^$</v>
      </c>
      <c r="G2197" s="2" t="str">
        <f t="shared" si="113"/>
        <v>入力してください(120文字以内)</v>
      </c>
      <c r="H2197" s="2">
        <v>225</v>
      </c>
      <c r="I2197" s="2">
        <v>207</v>
      </c>
      <c r="K2197" s="2">
        <v>120</v>
      </c>
      <c r="L2197" s="2" t="s">
        <v>30</v>
      </c>
      <c r="M2197" s="2" t="s">
        <v>476</v>
      </c>
      <c r="N2197" s="2" t="s">
        <v>479</v>
      </c>
      <c r="O2197" s="2" t="s">
        <v>520</v>
      </c>
      <c r="Q2197" s="1"/>
      <c r="S2197" s="5"/>
      <c r="T2197" s="41"/>
      <c r="U2197" s="8"/>
      <c r="W2197" s="2" t="s">
        <v>468</v>
      </c>
      <c r="X2197" s="45" t="str" cm="1">
        <f t="array" ref="X2197">IF(X2102="TRUE",IF(AND(C2191&lt;&gt;1,C2192:C2197="",S2191:U2197=""), "FALSE","TRUE"),"FALSE")</f>
        <v>FALSE</v>
      </c>
      <c r="Z2197" s="1"/>
    </row>
    <row r="2198" spans="2:26" hidden="1" outlineLevel="2" x14ac:dyDescent="0.4">
      <c r="B2198" s="7" t="s">
        <v>134</v>
      </c>
      <c r="C2198" s="5">
        <v>3</v>
      </c>
      <c r="D2198" s="30"/>
      <c r="E2198" s="2" t="s">
        <v>392</v>
      </c>
      <c r="F2198" s="2" t="s">
        <v>102</v>
      </c>
      <c r="G2198" s="2" t="s">
        <v>103</v>
      </c>
      <c r="H2198" s="2">
        <v>225</v>
      </c>
      <c r="I2198" s="2">
        <v>207</v>
      </c>
      <c r="K2198" s="2">
        <v>3</v>
      </c>
      <c r="L2198" s="2" t="s">
        <v>136</v>
      </c>
      <c r="M2198" s="2" t="s">
        <v>476</v>
      </c>
      <c r="N2198" s="2" t="s">
        <v>479</v>
      </c>
      <c r="O2198" s="2" t="s">
        <v>520</v>
      </c>
      <c r="Q2198" s="1"/>
      <c r="S2198" s="5"/>
      <c r="T2198" s="41"/>
      <c r="U2198" s="8"/>
      <c r="V2198" s="2" t="s">
        <v>105</v>
      </c>
      <c r="W2198" s="2" t="s">
        <v>561</v>
      </c>
      <c r="X2198" s="45" t="str" cm="1">
        <f t="array" ref="X2198">IF(X2102="TRUE",IF(AND(C2198&lt;&gt;1,C2199:C2204="",S2198:U2204=""), "FALSE","TRUE"),"FALSE")</f>
        <v>FALSE</v>
      </c>
      <c r="Z2198" s="1"/>
    </row>
    <row r="2199" spans="2:26" hidden="1" outlineLevel="2" x14ac:dyDescent="0.4">
      <c r="B2199" s="7" t="s">
        <v>522</v>
      </c>
      <c r="C2199" s="8"/>
      <c r="D2199" s="31"/>
      <c r="E2199" s="2" t="s">
        <v>523</v>
      </c>
      <c r="F2199" s="2" t="s">
        <v>485</v>
      </c>
      <c r="G2199" s="2" t="s">
        <v>369</v>
      </c>
      <c r="H2199" s="2">
        <v>225</v>
      </c>
      <c r="I2199" s="2">
        <v>207</v>
      </c>
      <c r="K2199" s="2">
        <v>240</v>
      </c>
      <c r="L2199" s="2" t="s">
        <v>30</v>
      </c>
      <c r="M2199" s="2" t="s">
        <v>476</v>
      </c>
      <c r="N2199" s="2" t="s">
        <v>479</v>
      </c>
      <c r="O2199" s="2" t="s">
        <v>520</v>
      </c>
      <c r="Q2199" s="1"/>
      <c r="S2199" s="5"/>
      <c r="T2199" s="41"/>
      <c r="U2199" s="8"/>
      <c r="W2199" s="2" t="s">
        <v>465</v>
      </c>
      <c r="X2199" s="45" t="str" cm="1">
        <f t="array" ref="X2199">IF(X2102="TRUE",IF(AND(C2198&lt;&gt;1,C2199:C2204="",S2198:U2204=""), "FALSE","TRUE"),"FALSE")</f>
        <v>FALSE</v>
      </c>
      <c r="Z2199" s="1"/>
    </row>
    <row r="2200" spans="2:26" hidden="1" outlineLevel="2" x14ac:dyDescent="0.4">
      <c r="B2200" s="7" t="s">
        <v>524</v>
      </c>
      <c r="C2200" s="8"/>
      <c r="D2200" s="31"/>
      <c r="E2200" s="2" t="s">
        <v>525</v>
      </c>
      <c r="F2200" s="2" t="s">
        <v>114</v>
      </c>
      <c r="G2200" s="2" t="s">
        <v>115</v>
      </c>
      <c r="H2200" s="2">
        <v>225</v>
      </c>
      <c r="I2200" s="2">
        <v>207</v>
      </c>
      <c r="K2200" s="2">
        <v>120</v>
      </c>
      <c r="L2200" s="2" t="s">
        <v>30</v>
      </c>
      <c r="M2200" s="2" t="s">
        <v>476</v>
      </c>
      <c r="N2200" s="2" t="s">
        <v>479</v>
      </c>
      <c r="O2200" s="2" t="s">
        <v>520</v>
      </c>
      <c r="Q2200" s="1"/>
      <c r="S2200" s="5"/>
      <c r="T2200" s="41"/>
      <c r="U2200" s="8"/>
      <c r="W2200" s="2" t="s">
        <v>468</v>
      </c>
      <c r="X2200" s="45" t="str" cm="1">
        <f t="array" ref="X2200">IF(X2102="TRUE",IF(AND(C2198&lt;&gt;1,C2199:C2204="",S2198:U2204=""), "FALSE","TRUE"),"FALSE")</f>
        <v>FALSE</v>
      </c>
      <c r="Z2200" s="1"/>
    </row>
    <row r="2201" spans="2:26" hidden="1" outlineLevel="2" x14ac:dyDescent="0.4">
      <c r="B2201" s="7" t="s">
        <v>526</v>
      </c>
      <c r="C2201" s="8"/>
      <c r="D2201" s="31"/>
      <c r="E2201" s="2" t="s">
        <v>527</v>
      </c>
      <c r="F2201" s="2" t="str">
        <f>IF(OR($C$87="治験計画届", $C$87="治験計画変更届"), "^$","^.{1,120}$|^$")</f>
        <v>^.{1,120}$|^$</v>
      </c>
      <c r="G2201" s="2" t="str">
        <f>IF(F2201="^$", "入力しないでください","入力してください(120文字以内)")</f>
        <v>入力してください(120文字以内)</v>
      </c>
      <c r="H2201" s="2">
        <v>225</v>
      </c>
      <c r="I2201" s="2">
        <v>207</v>
      </c>
      <c r="K2201" s="2">
        <v>120</v>
      </c>
      <c r="L2201" s="2" t="s">
        <v>30</v>
      </c>
      <c r="M2201" s="2" t="s">
        <v>476</v>
      </c>
      <c r="N2201" s="2" t="s">
        <v>479</v>
      </c>
      <c r="O2201" s="2" t="s">
        <v>520</v>
      </c>
      <c r="Q2201" s="1"/>
      <c r="S2201" s="5"/>
      <c r="T2201" s="41"/>
      <c r="U2201" s="8"/>
      <c r="W2201" s="2" t="s">
        <v>468</v>
      </c>
      <c r="X2201" s="45" t="str" cm="1">
        <f t="array" ref="X2201">IF(X2102="TRUE",IF(AND(C2198&lt;&gt;1,C2199:C2204="",S2198:U2204=""), "FALSE","TRUE"),"FALSE")</f>
        <v>FALSE</v>
      </c>
      <c r="Z2201" s="1"/>
    </row>
    <row r="2202" spans="2:26" hidden="1" outlineLevel="2" x14ac:dyDescent="0.4">
      <c r="B2202" s="7" t="s">
        <v>528</v>
      </c>
      <c r="C2202" s="8"/>
      <c r="D2202" s="31"/>
      <c r="E2202" s="2" t="s">
        <v>529</v>
      </c>
      <c r="F2202" s="2" t="str">
        <f>IF(OR($C$87="治験計画届", $C$87="治験計画変更届"), "^$","^.{1,120}$|^$")</f>
        <v>^.{1,120}$|^$</v>
      </c>
      <c r="G2202" s="2" t="str">
        <f t="shared" ref="G2202:G2204" si="114">IF(F2202="^$", "入力しないでください","入力してください(120文字以内)")</f>
        <v>入力してください(120文字以内)</v>
      </c>
      <c r="H2202" s="2">
        <v>225</v>
      </c>
      <c r="I2202" s="2">
        <v>207</v>
      </c>
      <c r="K2202" s="2">
        <v>120</v>
      </c>
      <c r="L2202" s="2" t="s">
        <v>30</v>
      </c>
      <c r="M2202" s="2" t="s">
        <v>476</v>
      </c>
      <c r="N2202" s="2" t="s">
        <v>479</v>
      </c>
      <c r="O2202" s="2" t="s">
        <v>520</v>
      </c>
      <c r="Q2202" s="1"/>
      <c r="S2202" s="5"/>
      <c r="T2202" s="41"/>
      <c r="U2202" s="8"/>
      <c r="W2202" s="2" t="s">
        <v>468</v>
      </c>
      <c r="X2202" s="45" t="str" cm="1">
        <f t="array" ref="X2202">IF(X2102="TRUE",IF(AND(C2198&lt;&gt;1,C2199:C2204="",S2198:U2204=""), "FALSE","TRUE"),"FALSE")</f>
        <v>FALSE</v>
      </c>
      <c r="Z2202" s="1"/>
    </row>
    <row r="2203" spans="2:26" hidden="1" outlineLevel="2" x14ac:dyDescent="0.4">
      <c r="B2203" s="7" t="s">
        <v>530</v>
      </c>
      <c r="C2203" s="8"/>
      <c r="D2203" s="31"/>
      <c r="E2203" s="2" t="s">
        <v>566</v>
      </c>
      <c r="F2203" s="2" t="str">
        <f>IF(OR($C$87="治験計画届", $C$87="治験計画変更届"), "^$","^.{1,120}$|^$")</f>
        <v>^.{1,120}$|^$</v>
      </c>
      <c r="G2203" s="2" t="str">
        <f t="shared" si="114"/>
        <v>入力してください(120文字以内)</v>
      </c>
      <c r="H2203" s="2">
        <v>225</v>
      </c>
      <c r="I2203" s="2">
        <v>207</v>
      </c>
      <c r="K2203" s="2">
        <v>120</v>
      </c>
      <c r="L2203" s="2" t="s">
        <v>30</v>
      </c>
      <c r="M2203" s="2" t="s">
        <v>476</v>
      </c>
      <c r="N2203" s="2" t="s">
        <v>479</v>
      </c>
      <c r="O2203" s="2" t="s">
        <v>520</v>
      </c>
      <c r="Q2203" s="1"/>
      <c r="S2203" s="5"/>
      <c r="T2203" s="41"/>
      <c r="U2203" s="8"/>
      <c r="W2203" s="2" t="s">
        <v>468</v>
      </c>
      <c r="X2203" s="45" t="str" cm="1">
        <f t="array" ref="X2203">IF(X2102="TRUE",IF(AND(C2198&lt;&gt;1,C2199:C2204="",S2198:U2204=""), "FALSE","TRUE"),"FALSE")</f>
        <v>FALSE</v>
      </c>
      <c r="Z2203" s="1"/>
    </row>
    <row r="2204" spans="2:26" hidden="1" outlineLevel="2" x14ac:dyDescent="0.4">
      <c r="B2204" s="7" t="s">
        <v>532</v>
      </c>
      <c r="C2204" s="8"/>
      <c r="D2204" s="31"/>
      <c r="E2204" s="2" t="s">
        <v>533</v>
      </c>
      <c r="F2204" s="2" t="str">
        <f>IF(OR($C$87="治験計画届", $C$87="治験計画変更届"), "^$","^.{1,120}$|^$")</f>
        <v>^.{1,120}$|^$</v>
      </c>
      <c r="G2204" s="2" t="str">
        <f t="shared" si="114"/>
        <v>入力してください(120文字以内)</v>
      </c>
      <c r="H2204" s="2">
        <v>225</v>
      </c>
      <c r="I2204" s="2">
        <v>207</v>
      </c>
      <c r="K2204" s="2">
        <v>120</v>
      </c>
      <c r="L2204" s="2" t="s">
        <v>30</v>
      </c>
      <c r="M2204" s="2" t="s">
        <v>476</v>
      </c>
      <c r="N2204" s="2" t="s">
        <v>479</v>
      </c>
      <c r="O2204" s="2" t="s">
        <v>520</v>
      </c>
      <c r="Q2204" s="1"/>
      <c r="S2204" s="5"/>
      <c r="T2204" s="41"/>
      <c r="U2204" s="8"/>
      <c r="W2204" s="2" t="s">
        <v>468</v>
      </c>
      <c r="X2204" s="45" t="str" cm="1">
        <f t="array" ref="X2204">IF(X2102="TRUE",IF(AND(C2198&lt;&gt;1,C2199:C2204="",S2198:U2204=""), "FALSE","TRUE"),"FALSE")</f>
        <v>FALSE</v>
      </c>
      <c r="Z2204" s="1"/>
    </row>
    <row r="2205" spans="2:26" hidden="1" outlineLevel="2" x14ac:dyDescent="0.4">
      <c r="B2205" s="7" t="s">
        <v>134</v>
      </c>
      <c r="C2205" s="5">
        <v>4</v>
      </c>
      <c r="D2205" s="30"/>
      <c r="E2205" s="2" t="s">
        <v>392</v>
      </c>
      <c r="F2205" s="2" t="s">
        <v>102</v>
      </c>
      <c r="G2205" s="2" t="s">
        <v>103</v>
      </c>
      <c r="H2205" s="2">
        <v>225</v>
      </c>
      <c r="I2205" s="2">
        <v>207</v>
      </c>
      <c r="K2205" s="2">
        <v>3</v>
      </c>
      <c r="L2205" s="2" t="s">
        <v>136</v>
      </c>
      <c r="M2205" s="2" t="s">
        <v>476</v>
      </c>
      <c r="N2205" s="2" t="s">
        <v>479</v>
      </c>
      <c r="O2205" s="2" t="s">
        <v>520</v>
      </c>
      <c r="Q2205" s="1"/>
      <c r="S2205" s="5"/>
      <c r="T2205" s="41"/>
      <c r="U2205" s="8"/>
      <c r="V2205" s="2" t="s">
        <v>105</v>
      </c>
      <c r="W2205" s="2" t="s">
        <v>561</v>
      </c>
      <c r="X2205" s="45" t="str" cm="1">
        <f t="array" ref="X2205">IF(X2102="TRUE",IF(AND(C2205&lt;&gt;1,C2206:C2211="",S2205:U2211=""), "FALSE","TRUE"),"FALSE")</f>
        <v>FALSE</v>
      </c>
      <c r="Z2205" s="1"/>
    </row>
    <row r="2206" spans="2:26" hidden="1" outlineLevel="2" x14ac:dyDescent="0.4">
      <c r="B2206" s="7" t="s">
        <v>522</v>
      </c>
      <c r="C2206" s="8"/>
      <c r="D2206" s="31"/>
      <c r="E2206" s="2" t="s">
        <v>523</v>
      </c>
      <c r="F2206" s="2" t="s">
        <v>485</v>
      </c>
      <c r="G2206" s="2" t="s">
        <v>369</v>
      </c>
      <c r="H2206" s="2">
        <v>225</v>
      </c>
      <c r="I2206" s="2">
        <v>207</v>
      </c>
      <c r="K2206" s="2">
        <v>240</v>
      </c>
      <c r="L2206" s="2" t="s">
        <v>30</v>
      </c>
      <c r="M2206" s="2" t="s">
        <v>476</v>
      </c>
      <c r="N2206" s="2" t="s">
        <v>479</v>
      </c>
      <c r="O2206" s="2" t="s">
        <v>520</v>
      </c>
      <c r="Q2206" s="1"/>
      <c r="S2206" s="5"/>
      <c r="T2206" s="41"/>
      <c r="U2206" s="8"/>
      <c r="W2206" s="2" t="s">
        <v>465</v>
      </c>
      <c r="X2206" s="45" t="str" cm="1">
        <f t="array" ref="X2206">IF(X2102="TRUE",IF(AND(C2205&lt;&gt;1,C2206:C2211="",S2205:U2211=""), "FALSE","TRUE"),"FALSE")</f>
        <v>FALSE</v>
      </c>
      <c r="Z2206" s="1"/>
    </row>
    <row r="2207" spans="2:26" hidden="1" outlineLevel="2" x14ac:dyDescent="0.4">
      <c r="B2207" s="7" t="s">
        <v>524</v>
      </c>
      <c r="C2207" s="8"/>
      <c r="D2207" s="31"/>
      <c r="E2207" s="2" t="s">
        <v>525</v>
      </c>
      <c r="F2207" s="2" t="s">
        <v>114</v>
      </c>
      <c r="G2207" s="2" t="s">
        <v>115</v>
      </c>
      <c r="H2207" s="2">
        <v>225</v>
      </c>
      <c r="I2207" s="2">
        <v>207</v>
      </c>
      <c r="K2207" s="2">
        <v>120</v>
      </c>
      <c r="L2207" s="2" t="s">
        <v>30</v>
      </c>
      <c r="M2207" s="2" t="s">
        <v>476</v>
      </c>
      <c r="N2207" s="2" t="s">
        <v>479</v>
      </c>
      <c r="O2207" s="2" t="s">
        <v>520</v>
      </c>
      <c r="Q2207" s="1"/>
      <c r="S2207" s="5"/>
      <c r="T2207" s="41"/>
      <c r="U2207" s="8"/>
      <c r="W2207" s="2" t="s">
        <v>468</v>
      </c>
      <c r="X2207" s="45" t="str" cm="1">
        <f t="array" ref="X2207">IF(X2102="TRUE",IF(AND(C2205&lt;&gt;1,C2206:C2211="",S2205:U2211=""), "FALSE","TRUE"),"FALSE")</f>
        <v>FALSE</v>
      </c>
      <c r="Z2207" s="1"/>
    </row>
    <row r="2208" spans="2:26" hidden="1" outlineLevel="2" x14ac:dyDescent="0.4">
      <c r="B2208" s="7" t="s">
        <v>526</v>
      </c>
      <c r="C2208" s="8"/>
      <c r="D2208" s="31"/>
      <c r="E2208" s="2" t="s">
        <v>527</v>
      </c>
      <c r="F2208" s="2" t="str">
        <f>IF(OR($C$87="治験計画届", $C$87="治験計画変更届"), "^$","^.{1,120}$|^$")</f>
        <v>^.{1,120}$|^$</v>
      </c>
      <c r="G2208" s="2" t="str">
        <f>IF(F2208="^$", "入力しないでください","入力してください(120文字以内)")</f>
        <v>入力してください(120文字以内)</v>
      </c>
      <c r="H2208" s="2">
        <v>225</v>
      </c>
      <c r="I2208" s="2">
        <v>207</v>
      </c>
      <c r="K2208" s="2">
        <v>120</v>
      </c>
      <c r="L2208" s="2" t="s">
        <v>30</v>
      </c>
      <c r="M2208" s="2" t="s">
        <v>476</v>
      </c>
      <c r="N2208" s="2" t="s">
        <v>479</v>
      </c>
      <c r="O2208" s="2" t="s">
        <v>520</v>
      </c>
      <c r="Q2208" s="1"/>
      <c r="S2208" s="5"/>
      <c r="T2208" s="41"/>
      <c r="U2208" s="8"/>
      <c r="W2208" s="2" t="s">
        <v>468</v>
      </c>
      <c r="X2208" s="45" t="str" cm="1">
        <f t="array" ref="X2208">IF(X2102="TRUE",IF(AND(C2205&lt;&gt;1,C2206:C2211="",S2205:U2211=""), "FALSE","TRUE"),"FALSE")</f>
        <v>FALSE</v>
      </c>
      <c r="Z2208" s="1"/>
    </row>
    <row r="2209" spans="2:26" hidden="1" outlineLevel="2" x14ac:dyDescent="0.4">
      <c r="B2209" s="7" t="s">
        <v>528</v>
      </c>
      <c r="C2209" s="8"/>
      <c r="D2209" s="31"/>
      <c r="E2209" s="2" t="s">
        <v>529</v>
      </c>
      <c r="F2209" s="2" t="str">
        <f>IF(OR($C$87="治験計画届", $C$87="治験計画変更届"), "^$","^.{1,120}$|^$")</f>
        <v>^.{1,120}$|^$</v>
      </c>
      <c r="G2209" s="2" t="str">
        <f t="shared" ref="G2209:G2211" si="115">IF(F2209="^$", "入力しないでください","入力してください(120文字以内)")</f>
        <v>入力してください(120文字以内)</v>
      </c>
      <c r="H2209" s="2">
        <v>225</v>
      </c>
      <c r="I2209" s="2">
        <v>207</v>
      </c>
      <c r="K2209" s="2">
        <v>120</v>
      </c>
      <c r="L2209" s="2" t="s">
        <v>30</v>
      </c>
      <c r="M2209" s="2" t="s">
        <v>476</v>
      </c>
      <c r="N2209" s="2" t="s">
        <v>479</v>
      </c>
      <c r="O2209" s="2" t="s">
        <v>520</v>
      </c>
      <c r="Q2209" s="1"/>
      <c r="S2209" s="5"/>
      <c r="T2209" s="41"/>
      <c r="U2209" s="8"/>
      <c r="W2209" s="2" t="s">
        <v>468</v>
      </c>
      <c r="X2209" s="45" t="str" cm="1">
        <f t="array" ref="X2209">IF(X2102="TRUE",IF(AND(C2205&lt;&gt;1,C2206:C2211="",S2205:U2211=""), "FALSE","TRUE"),"FALSE")</f>
        <v>FALSE</v>
      </c>
      <c r="Z2209" s="1"/>
    </row>
    <row r="2210" spans="2:26" hidden="1" outlineLevel="2" x14ac:dyDescent="0.4">
      <c r="B2210" s="7" t="s">
        <v>530</v>
      </c>
      <c r="C2210" s="8"/>
      <c r="D2210" s="31"/>
      <c r="E2210" s="2" t="s">
        <v>566</v>
      </c>
      <c r="F2210" s="2" t="str">
        <f>IF(OR($C$87="治験計画届", $C$87="治験計画変更届"), "^$","^.{1,120}$|^$")</f>
        <v>^.{1,120}$|^$</v>
      </c>
      <c r="G2210" s="2" t="str">
        <f t="shared" si="115"/>
        <v>入力してください(120文字以内)</v>
      </c>
      <c r="H2210" s="2">
        <v>225</v>
      </c>
      <c r="I2210" s="2">
        <v>207</v>
      </c>
      <c r="K2210" s="2">
        <v>120</v>
      </c>
      <c r="L2210" s="2" t="s">
        <v>30</v>
      </c>
      <c r="M2210" s="2" t="s">
        <v>476</v>
      </c>
      <c r="N2210" s="2" t="s">
        <v>479</v>
      </c>
      <c r="O2210" s="2" t="s">
        <v>520</v>
      </c>
      <c r="Q2210" s="1"/>
      <c r="S2210" s="5"/>
      <c r="T2210" s="41"/>
      <c r="U2210" s="8"/>
      <c r="W2210" s="2" t="s">
        <v>468</v>
      </c>
      <c r="X2210" s="45" t="str" cm="1">
        <f t="array" ref="X2210">IF(X2102="TRUE",IF(AND(C2205&lt;&gt;1,C2206:C2211="",S2205:U2211=""), "FALSE","TRUE"),"FALSE")</f>
        <v>FALSE</v>
      </c>
      <c r="Z2210" s="1"/>
    </row>
    <row r="2211" spans="2:26" hidden="1" outlineLevel="2" x14ac:dyDescent="0.4">
      <c r="B2211" s="7" t="s">
        <v>532</v>
      </c>
      <c r="C2211" s="8"/>
      <c r="D2211" s="31"/>
      <c r="E2211" s="2" t="s">
        <v>533</v>
      </c>
      <c r="F2211" s="2" t="str">
        <f>IF(OR($C$87="治験計画届", $C$87="治験計画変更届"), "^$","^.{1,120}$|^$")</f>
        <v>^.{1,120}$|^$</v>
      </c>
      <c r="G2211" s="2" t="str">
        <f t="shared" si="115"/>
        <v>入力してください(120文字以内)</v>
      </c>
      <c r="H2211" s="2">
        <v>225</v>
      </c>
      <c r="I2211" s="2">
        <v>207</v>
      </c>
      <c r="K2211" s="2">
        <v>120</v>
      </c>
      <c r="L2211" s="2" t="s">
        <v>30</v>
      </c>
      <c r="M2211" s="2" t="s">
        <v>476</v>
      </c>
      <c r="N2211" s="2" t="s">
        <v>479</v>
      </c>
      <c r="O2211" s="2" t="s">
        <v>520</v>
      </c>
      <c r="Q2211" s="1"/>
      <c r="S2211" s="5"/>
      <c r="T2211" s="41"/>
      <c r="U2211" s="8"/>
      <c r="W2211" s="2" t="s">
        <v>468</v>
      </c>
      <c r="X2211" s="45" t="str" cm="1">
        <f t="array" ref="X2211">IF(X2102="TRUE",IF(AND(C2205&lt;&gt;1,C2206:C2211="",S2205:U2211=""), "FALSE","TRUE"),"FALSE")</f>
        <v>FALSE</v>
      </c>
      <c r="Z2211" s="1"/>
    </row>
    <row r="2212" spans="2:26" hidden="1" outlineLevel="2" x14ac:dyDescent="0.4">
      <c r="B2212" s="7" t="s">
        <v>134</v>
      </c>
      <c r="C2212" s="5">
        <v>5</v>
      </c>
      <c r="D2212" s="30"/>
      <c r="E2212" s="2" t="s">
        <v>392</v>
      </c>
      <c r="F2212" s="2" t="s">
        <v>102</v>
      </c>
      <c r="G2212" s="2" t="s">
        <v>103</v>
      </c>
      <c r="H2212" s="2">
        <v>225</v>
      </c>
      <c r="I2212" s="2">
        <v>207</v>
      </c>
      <c r="K2212" s="2">
        <v>3</v>
      </c>
      <c r="L2212" s="2" t="s">
        <v>136</v>
      </c>
      <c r="M2212" s="2" t="s">
        <v>476</v>
      </c>
      <c r="N2212" s="2" t="s">
        <v>479</v>
      </c>
      <c r="O2212" s="2" t="s">
        <v>520</v>
      </c>
      <c r="Q2212" s="1"/>
      <c r="S2212" s="5"/>
      <c r="T2212" s="41"/>
      <c r="U2212" s="8"/>
      <c r="V2212" s="2" t="s">
        <v>105</v>
      </c>
      <c r="W2212" s="2" t="s">
        <v>561</v>
      </c>
      <c r="X2212" s="45" t="str" cm="1">
        <f t="array" ref="X2212">IF(X2102="TRUE",IF(AND(C2212&lt;&gt;1,C2213:C2218="",S2212:U2218=""), "FALSE","TRUE"),"FALSE")</f>
        <v>FALSE</v>
      </c>
      <c r="Z2212" s="1"/>
    </row>
    <row r="2213" spans="2:26" hidden="1" outlineLevel="2" x14ac:dyDescent="0.4">
      <c r="B2213" s="7" t="s">
        <v>522</v>
      </c>
      <c r="C2213" s="8"/>
      <c r="D2213" s="31"/>
      <c r="E2213" s="2" t="s">
        <v>523</v>
      </c>
      <c r="F2213" s="2" t="s">
        <v>485</v>
      </c>
      <c r="G2213" s="2" t="s">
        <v>369</v>
      </c>
      <c r="H2213" s="2">
        <v>225</v>
      </c>
      <c r="I2213" s="2">
        <v>207</v>
      </c>
      <c r="K2213" s="2">
        <v>240</v>
      </c>
      <c r="L2213" s="2" t="s">
        <v>30</v>
      </c>
      <c r="M2213" s="2" t="s">
        <v>476</v>
      </c>
      <c r="N2213" s="2" t="s">
        <v>479</v>
      </c>
      <c r="O2213" s="2" t="s">
        <v>520</v>
      </c>
      <c r="Q2213" s="1"/>
      <c r="S2213" s="5"/>
      <c r="T2213" s="41"/>
      <c r="U2213" s="8"/>
      <c r="W2213" s="2" t="s">
        <v>465</v>
      </c>
      <c r="X2213" s="45" t="str" cm="1">
        <f t="array" ref="X2213">IF(X2102="TRUE",IF(AND(C2212&lt;&gt;1,C2213:C2218="",S2212:U2218=""), "FALSE","TRUE"),"FALSE")</f>
        <v>FALSE</v>
      </c>
      <c r="Z2213" s="1"/>
    </row>
    <row r="2214" spans="2:26" hidden="1" outlineLevel="2" x14ac:dyDescent="0.4">
      <c r="B2214" s="7" t="s">
        <v>524</v>
      </c>
      <c r="C2214" s="8"/>
      <c r="D2214" s="31"/>
      <c r="E2214" s="2" t="s">
        <v>525</v>
      </c>
      <c r="F2214" s="2" t="s">
        <v>114</v>
      </c>
      <c r="G2214" s="2" t="s">
        <v>115</v>
      </c>
      <c r="H2214" s="2">
        <v>225</v>
      </c>
      <c r="I2214" s="2">
        <v>207</v>
      </c>
      <c r="K2214" s="2">
        <v>120</v>
      </c>
      <c r="L2214" s="2" t="s">
        <v>30</v>
      </c>
      <c r="M2214" s="2" t="s">
        <v>476</v>
      </c>
      <c r="N2214" s="2" t="s">
        <v>479</v>
      </c>
      <c r="O2214" s="2" t="s">
        <v>520</v>
      </c>
      <c r="Q2214" s="1"/>
      <c r="S2214" s="5"/>
      <c r="T2214" s="41"/>
      <c r="U2214" s="8"/>
      <c r="W2214" s="2" t="s">
        <v>468</v>
      </c>
      <c r="X2214" s="45" t="str" cm="1">
        <f t="array" ref="X2214">IF(X2102="TRUE",IF(AND(C2212&lt;&gt;1,C2213:C2218="",S2212:U2218=""), "FALSE","TRUE"),"FALSE")</f>
        <v>FALSE</v>
      </c>
      <c r="Z2214" s="1"/>
    </row>
    <row r="2215" spans="2:26" hidden="1" outlineLevel="2" x14ac:dyDescent="0.4">
      <c r="B2215" s="7" t="s">
        <v>526</v>
      </c>
      <c r="C2215" s="8"/>
      <c r="D2215" s="31"/>
      <c r="E2215" s="2" t="s">
        <v>527</v>
      </c>
      <c r="F2215" s="2" t="str">
        <f>IF(OR($C$87="治験計画届", $C$87="治験計画変更届"), "^$","^.{1,120}$|^$")</f>
        <v>^.{1,120}$|^$</v>
      </c>
      <c r="G2215" s="2" t="str">
        <f>IF(F2215="^$", "入力しないでください","入力してください(120文字以内)")</f>
        <v>入力してください(120文字以内)</v>
      </c>
      <c r="H2215" s="2">
        <v>225</v>
      </c>
      <c r="I2215" s="2">
        <v>207</v>
      </c>
      <c r="K2215" s="2">
        <v>120</v>
      </c>
      <c r="L2215" s="2" t="s">
        <v>30</v>
      </c>
      <c r="M2215" s="2" t="s">
        <v>476</v>
      </c>
      <c r="N2215" s="2" t="s">
        <v>479</v>
      </c>
      <c r="O2215" s="2" t="s">
        <v>520</v>
      </c>
      <c r="Q2215" s="1"/>
      <c r="S2215" s="5"/>
      <c r="T2215" s="41"/>
      <c r="U2215" s="8"/>
      <c r="W2215" s="2" t="s">
        <v>468</v>
      </c>
      <c r="X2215" s="45" t="str" cm="1">
        <f t="array" ref="X2215">IF(X2102="TRUE",IF(AND(C2212&lt;&gt;1,C2213:C2218="",S2212:U2218=""), "FALSE","TRUE"),"FALSE")</f>
        <v>FALSE</v>
      </c>
      <c r="Z2215" s="1"/>
    </row>
    <row r="2216" spans="2:26" hidden="1" outlineLevel="2" x14ac:dyDescent="0.4">
      <c r="B2216" s="7" t="s">
        <v>528</v>
      </c>
      <c r="C2216" s="8"/>
      <c r="D2216" s="31"/>
      <c r="E2216" s="2" t="s">
        <v>529</v>
      </c>
      <c r="F2216" s="2" t="str">
        <f>IF(OR($C$87="治験計画届", $C$87="治験計画変更届"), "^$","^.{1,120}$|^$")</f>
        <v>^.{1,120}$|^$</v>
      </c>
      <c r="G2216" s="2" t="str">
        <f t="shared" ref="G2216:G2218" si="116">IF(F2216="^$", "入力しないでください","入力してください(120文字以内)")</f>
        <v>入力してください(120文字以内)</v>
      </c>
      <c r="H2216" s="2">
        <v>225</v>
      </c>
      <c r="I2216" s="2">
        <v>207</v>
      </c>
      <c r="K2216" s="2">
        <v>120</v>
      </c>
      <c r="L2216" s="2" t="s">
        <v>30</v>
      </c>
      <c r="M2216" s="2" t="s">
        <v>476</v>
      </c>
      <c r="N2216" s="2" t="s">
        <v>479</v>
      </c>
      <c r="O2216" s="2" t="s">
        <v>520</v>
      </c>
      <c r="Q2216" s="1"/>
      <c r="S2216" s="5"/>
      <c r="T2216" s="41"/>
      <c r="U2216" s="8"/>
      <c r="W2216" s="2" t="s">
        <v>468</v>
      </c>
      <c r="X2216" s="45" t="str" cm="1">
        <f t="array" ref="X2216">IF(X2102="TRUE",IF(AND(C2212&lt;&gt;1,C2213:C2218="",S2212:U2218=""), "FALSE","TRUE"),"FALSE")</f>
        <v>FALSE</v>
      </c>
      <c r="Z2216" s="1"/>
    </row>
    <row r="2217" spans="2:26" hidden="1" outlineLevel="2" x14ac:dyDescent="0.4">
      <c r="B2217" s="7" t="s">
        <v>530</v>
      </c>
      <c r="C2217" s="8"/>
      <c r="D2217" s="31"/>
      <c r="E2217" s="2" t="s">
        <v>566</v>
      </c>
      <c r="F2217" s="2" t="str">
        <f>IF(OR($C$87="治験計画届", $C$87="治験計画変更届"), "^$","^.{1,120}$|^$")</f>
        <v>^.{1,120}$|^$</v>
      </c>
      <c r="G2217" s="2" t="str">
        <f t="shared" si="116"/>
        <v>入力してください(120文字以内)</v>
      </c>
      <c r="H2217" s="2">
        <v>225</v>
      </c>
      <c r="I2217" s="2">
        <v>207</v>
      </c>
      <c r="K2217" s="2">
        <v>120</v>
      </c>
      <c r="L2217" s="2" t="s">
        <v>30</v>
      </c>
      <c r="M2217" s="2" t="s">
        <v>476</v>
      </c>
      <c r="N2217" s="2" t="s">
        <v>479</v>
      </c>
      <c r="O2217" s="2" t="s">
        <v>520</v>
      </c>
      <c r="Q2217" s="1"/>
      <c r="S2217" s="5"/>
      <c r="T2217" s="41"/>
      <c r="U2217" s="8"/>
      <c r="W2217" s="2" t="s">
        <v>468</v>
      </c>
      <c r="X2217" s="45" t="str" cm="1">
        <f t="array" ref="X2217">IF(X2102="TRUE",IF(AND(C2212&lt;&gt;1,C2213:C2218="",S2212:U2218=""), "FALSE","TRUE"),"FALSE")</f>
        <v>FALSE</v>
      </c>
      <c r="Z2217" s="1"/>
    </row>
    <row r="2218" spans="2:26" hidden="1" outlineLevel="2" collapsed="1" x14ac:dyDescent="0.4">
      <c r="B2218" s="7" t="s">
        <v>532</v>
      </c>
      <c r="C2218" s="8"/>
      <c r="D2218" s="31"/>
      <c r="E2218" s="2" t="s">
        <v>533</v>
      </c>
      <c r="F2218" s="2" t="str">
        <f>IF(OR($C$87="治験計画届", $C$87="治験計画変更届"), "^$","^.{1,120}$|^$")</f>
        <v>^.{1,120}$|^$</v>
      </c>
      <c r="G2218" s="2" t="str">
        <f t="shared" si="116"/>
        <v>入力してください(120文字以内)</v>
      </c>
      <c r="H2218" s="2">
        <v>225</v>
      </c>
      <c r="I2218" s="2">
        <v>207</v>
      </c>
      <c r="K2218" s="2">
        <v>120</v>
      </c>
      <c r="L2218" s="2" t="s">
        <v>30</v>
      </c>
      <c r="M2218" s="2" t="s">
        <v>476</v>
      </c>
      <c r="N2218" s="2" t="s">
        <v>479</v>
      </c>
      <c r="O2218" s="2" t="s">
        <v>520</v>
      </c>
      <c r="Q2218" s="1"/>
      <c r="S2218" s="5"/>
      <c r="T2218" s="41"/>
      <c r="U2218" s="8"/>
      <c r="W2218" s="2" t="s">
        <v>468</v>
      </c>
      <c r="X2218" s="45" t="str" cm="1">
        <f t="array" ref="X2218">IF(X2102="TRUE",IF(AND(C2212&lt;&gt;1,C2213:C2218="",S2212:U2218=""), "FALSE","TRUE"),"FALSE")</f>
        <v>FALSE</v>
      </c>
      <c r="Z2218" s="1"/>
    </row>
    <row r="2219" spans="2:26" hidden="1" outlineLevel="3" x14ac:dyDescent="0.4">
      <c r="B2219" s="7" t="s">
        <v>134</v>
      </c>
      <c r="C2219" s="5">
        <v>6</v>
      </c>
      <c r="D2219" s="30"/>
      <c r="E2219" s="2" t="s">
        <v>392</v>
      </c>
      <c r="F2219" s="2" t="s">
        <v>102</v>
      </c>
      <c r="G2219" s="2" t="s">
        <v>103</v>
      </c>
      <c r="H2219" s="2">
        <v>225</v>
      </c>
      <c r="I2219" s="2">
        <v>207</v>
      </c>
      <c r="K2219" s="2">
        <v>3</v>
      </c>
      <c r="L2219" s="2" t="s">
        <v>136</v>
      </c>
      <c r="M2219" s="2" t="s">
        <v>476</v>
      </c>
      <c r="N2219" s="2" t="s">
        <v>479</v>
      </c>
      <c r="O2219" s="2" t="s">
        <v>520</v>
      </c>
      <c r="Q2219" s="1"/>
      <c r="S2219" s="5"/>
      <c r="T2219" s="41"/>
      <c r="U2219" s="8"/>
      <c r="V2219" s="2" t="s">
        <v>105</v>
      </c>
      <c r="W2219" s="2" t="s">
        <v>561</v>
      </c>
      <c r="X2219" s="45" t="str" cm="1">
        <f t="array" ref="X2219">IF(X2102="TRUE",IF(AND(C2219&lt;&gt;1,C2220:C2225="",S2219:U2225=""), "FALSE","TRUE"),"FALSE")</f>
        <v>FALSE</v>
      </c>
      <c r="Z2219" s="1"/>
    </row>
    <row r="2220" spans="2:26" hidden="1" outlineLevel="3" x14ac:dyDescent="0.4">
      <c r="B2220" s="7" t="s">
        <v>522</v>
      </c>
      <c r="C2220" s="8"/>
      <c r="D2220" s="31"/>
      <c r="E2220" s="2" t="s">
        <v>523</v>
      </c>
      <c r="F2220" s="2" t="s">
        <v>485</v>
      </c>
      <c r="G2220" s="2" t="s">
        <v>369</v>
      </c>
      <c r="H2220" s="2">
        <v>225</v>
      </c>
      <c r="I2220" s="2">
        <v>207</v>
      </c>
      <c r="K2220" s="2">
        <v>240</v>
      </c>
      <c r="L2220" s="2" t="s">
        <v>30</v>
      </c>
      <c r="M2220" s="2" t="s">
        <v>476</v>
      </c>
      <c r="N2220" s="2" t="s">
        <v>479</v>
      </c>
      <c r="O2220" s="2" t="s">
        <v>520</v>
      </c>
      <c r="Q2220" s="1"/>
      <c r="S2220" s="5"/>
      <c r="T2220" s="41"/>
      <c r="U2220" s="8"/>
      <c r="W2220" s="2" t="s">
        <v>465</v>
      </c>
      <c r="X2220" s="45" t="str" cm="1">
        <f t="array" ref="X2220">IF(X2102="TRUE",IF(AND(C2219&lt;&gt;1,C2220:C2225="",S2219:U2225=""), "FALSE","TRUE"),"FALSE")</f>
        <v>FALSE</v>
      </c>
      <c r="Z2220" s="1"/>
    </row>
    <row r="2221" spans="2:26" hidden="1" outlineLevel="3" x14ac:dyDescent="0.4">
      <c r="B2221" s="7" t="s">
        <v>524</v>
      </c>
      <c r="C2221" s="8"/>
      <c r="D2221" s="31"/>
      <c r="E2221" s="2" t="s">
        <v>525</v>
      </c>
      <c r="F2221" s="2" t="s">
        <v>114</v>
      </c>
      <c r="G2221" s="2" t="s">
        <v>115</v>
      </c>
      <c r="H2221" s="2">
        <v>225</v>
      </c>
      <c r="I2221" s="2">
        <v>207</v>
      </c>
      <c r="K2221" s="2">
        <v>120</v>
      </c>
      <c r="L2221" s="2" t="s">
        <v>30</v>
      </c>
      <c r="M2221" s="2" t="s">
        <v>476</v>
      </c>
      <c r="N2221" s="2" t="s">
        <v>479</v>
      </c>
      <c r="O2221" s="2" t="s">
        <v>520</v>
      </c>
      <c r="Q2221" s="1"/>
      <c r="S2221" s="5"/>
      <c r="T2221" s="41"/>
      <c r="U2221" s="8"/>
      <c r="W2221" s="2" t="s">
        <v>468</v>
      </c>
      <c r="X2221" s="45" t="str" cm="1">
        <f t="array" ref="X2221">IF(X2102="TRUE",IF(AND(C2219&lt;&gt;1,C2220:C2225="",S2219:U2225=""), "FALSE","TRUE"),"FALSE")</f>
        <v>FALSE</v>
      </c>
      <c r="Z2221" s="1"/>
    </row>
    <row r="2222" spans="2:26" hidden="1" outlineLevel="3" x14ac:dyDescent="0.4">
      <c r="B2222" s="7" t="s">
        <v>526</v>
      </c>
      <c r="C2222" s="8"/>
      <c r="D2222" s="31"/>
      <c r="E2222" s="2" t="s">
        <v>527</v>
      </c>
      <c r="F2222" s="2" t="str">
        <f>IF(OR($C$87="治験計画届", $C$87="治験計画変更届"), "^$","^.{1,120}$|^$")</f>
        <v>^.{1,120}$|^$</v>
      </c>
      <c r="G2222" s="2" t="str">
        <f>IF(F2222="^$", "入力しないでください","入力してください(120文字以内)")</f>
        <v>入力してください(120文字以内)</v>
      </c>
      <c r="H2222" s="2">
        <v>225</v>
      </c>
      <c r="I2222" s="2">
        <v>207</v>
      </c>
      <c r="K2222" s="2">
        <v>120</v>
      </c>
      <c r="L2222" s="2" t="s">
        <v>30</v>
      </c>
      <c r="M2222" s="2" t="s">
        <v>476</v>
      </c>
      <c r="N2222" s="2" t="s">
        <v>479</v>
      </c>
      <c r="O2222" s="2" t="s">
        <v>520</v>
      </c>
      <c r="Q2222" s="1"/>
      <c r="S2222" s="5"/>
      <c r="T2222" s="41"/>
      <c r="U2222" s="8"/>
      <c r="W2222" s="2" t="s">
        <v>468</v>
      </c>
      <c r="X2222" s="45" t="str" cm="1">
        <f t="array" ref="X2222">IF(X2102="TRUE",IF(AND(C2219&lt;&gt;1,C2220:C2225="",S2219:U2225=""), "FALSE","TRUE"),"FALSE")</f>
        <v>FALSE</v>
      </c>
      <c r="Z2222" s="1"/>
    </row>
    <row r="2223" spans="2:26" hidden="1" outlineLevel="3" x14ac:dyDescent="0.4">
      <c r="B2223" s="7" t="s">
        <v>528</v>
      </c>
      <c r="C2223" s="8"/>
      <c r="D2223" s="31"/>
      <c r="E2223" s="2" t="s">
        <v>529</v>
      </c>
      <c r="F2223" s="2" t="str">
        <f>IF(OR($C$87="治験計画届", $C$87="治験計画変更届"), "^$","^.{1,120}$|^$")</f>
        <v>^.{1,120}$|^$</v>
      </c>
      <c r="G2223" s="2" t="str">
        <f t="shared" ref="G2223:G2225" si="117">IF(F2223="^$", "入力しないでください","入力してください(120文字以内)")</f>
        <v>入力してください(120文字以内)</v>
      </c>
      <c r="H2223" s="2">
        <v>225</v>
      </c>
      <c r="I2223" s="2">
        <v>207</v>
      </c>
      <c r="K2223" s="2">
        <v>120</v>
      </c>
      <c r="L2223" s="2" t="s">
        <v>30</v>
      </c>
      <c r="M2223" s="2" t="s">
        <v>476</v>
      </c>
      <c r="N2223" s="2" t="s">
        <v>479</v>
      </c>
      <c r="O2223" s="2" t="s">
        <v>520</v>
      </c>
      <c r="Q2223" s="1"/>
      <c r="S2223" s="5"/>
      <c r="T2223" s="41"/>
      <c r="U2223" s="8"/>
      <c r="W2223" s="2" t="s">
        <v>468</v>
      </c>
      <c r="X2223" s="45" t="str" cm="1">
        <f t="array" ref="X2223">IF(X2102="TRUE",IF(AND(C2219&lt;&gt;1,C2220:C2225="",S2219:U2225=""), "FALSE","TRUE"),"FALSE")</f>
        <v>FALSE</v>
      </c>
      <c r="Z2223" s="1"/>
    </row>
    <row r="2224" spans="2:26" hidden="1" outlineLevel="3" x14ac:dyDescent="0.4">
      <c r="B2224" s="7" t="s">
        <v>530</v>
      </c>
      <c r="C2224" s="8"/>
      <c r="D2224" s="31"/>
      <c r="E2224" s="2" t="s">
        <v>566</v>
      </c>
      <c r="F2224" s="2" t="str">
        <f>IF(OR($C$87="治験計画届", $C$87="治験計画変更届"), "^$","^.{1,120}$|^$")</f>
        <v>^.{1,120}$|^$</v>
      </c>
      <c r="G2224" s="2" t="str">
        <f t="shared" si="117"/>
        <v>入力してください(120文字以内)</v>
      </c>
      <c r="H2224" s="2">
        <v>225</v>
      </c>
      <c r="I2224" s="2">
        <v>207</v>
      </c>
      <c r="K2224" s="2">
        <v>120</v>
      </c>
      <c r="L2224" s="2" t="s">
        <v>30</v>
      </c>
      <c r="M2224" s="2" t="s">
        <v>476</v>
      </c>
      <c r="N2224" s="2" t="s">
        <v>479</v>
      </c>
      <c r="O2224" s="2" t="s">
        <v>520</v>
      </c>
      <c r="Q2224" s="1"/>
      <c r="S2224" s="5"/>
      <c r="T2224" s="41"/>
      <c r="U2224" s="8"/>
      <c r="W2224" s="2" t="s">
        <v>468</v>
      </c>
      <c r="X2224" s="45" t="str" cm="1">
        <f t="array" ref="X2224">IF(X2102="TRUE",IF(AND(C2219&lt;&gt;1,C2220:C2225="",S2219:U2225=""), "FALSE","TRUE"),"FALSE")</f>
        <v>FALSE</v>
      </c>
      <c r="Z2224" s="1"/>
    </row>
    <row r="2225" spans="2:26" hidden="1" outlineLevel="3" x14ac:dyDescent="0.4">
      <c r="B2225" s="7" t="s">
        <v>532</v>
      </c>
      <c r="C2225" s="8"/>
      <c r="D2225" s="31"/>
      <c r="E2225" s="2" t="s">
        <v>533</v>
      </c>
      <c r="F2225" s="2" t="str">
        <f>IF(OR($C$87="治験計画届", $C$87="治験計画変更届"), "^$","^.{1,120}$|^$")</f>
        <v>^.{1,120}$|^$</v>
      </c>
      <c r="G2225" s="2" t="str">
        <f t="shared" si="117"/>
        <v>入力してください(120文字以内)</v>
      </c>
      <c r="H2225" s="2">
        <v>225</v>
      </c>
      <c r="I2225" s="2">
        <v>207</v>
      </c>
      <c r="K2225" s="2">
        <v>120</v>
      </c>
      <c r="L2225" s="2" t="s">
        <v>30</v>
      </c>
      <c r="M2225" s="2" t="s">
        <v>476</v>
      </c>
      <c r="N2225" s="2" t="s">
        <v>479</v>
      </c>
      <c r="O2225" s="2" t="s">
        <v>520</v>
      </c>
      <c r="Q2225" s="1"/>
      <c r="S2225" s="5"/>
      <c r="T2225" s="41"/>
      <c r="U2225" s="8"/>
      <c r="W2225" s="2" t="s">
        <v>468</v>
      </c>
      <c r="X2225" s="45" t="str" cm="1">
        <f t="array" ref="X2225">IF(X2102="TRUE",IF(AND(C2219&lt;&gt;1,C2220:C2225="",S2219:U2225=""), "FALSE","TRUE"),"FALSE")</f>
        <v>FALSE</v>
      </c>
      <c r="Z2225" s="1"/>
    </row>
    <row r="2226" spans="2:26" hidden="1" outlineLevel="3" x14ac:dyDescent="0.4">
      <c r="B2226" s="7" t="s">
        <v>134</v>
      </c>
      <c r="C2226" s="5">
        <v>7</v>
      </c>
      <c r="D2226" s="30"/>
      <c r="E2226" s="2" t="s">
        <v>392</v>
      </c>
      <c r="F2226" s="2" t="s">
        <v>102</v>
      </c>
      <c r="G2226" s="2" t="s">
        <v>103</v>
      </c>
      <c r="H2226" s="2">
        <v>225</v>
      </c>
      <c r="I2226" s="2">
        <v>207</v>
      </c>
      <c r="K2226" s="2">
        <v>3</v>
      </c>
      <c r="L2226" s="2" t="s">
        <v>136</v>
      </c>
      <c r="M2226" s="2" t="s">
        <v>476</v>
      </c>
      <c r="N2226" s="2" t="s">
        <v>479</v>
      </c>
      <c r="O2226" s="2" t="s">
        <v>520</v>
      </c>
      <c r="Q2226" s="1"/>
      <c r="S2226" s="5"/>
      <c r="T2226" s="41"/>
      <c r="U2226" s="8"/>
      <c r="V2226" s="2" t="s">
        <v>105</v>
      </c>
      <c r="W2226" s="2" t="s">
        <v>561</v>
      </c>
      <c r="X2226" s="45" t="str" cm="1">
        <f t="array" ref="X2226">IF(X2102="TRUE",IF(AND(C2226&lt;&gt;1,C2227:C2232="",S2226:U2232=""), "FALSE","TRUE"),"FALSE")</f>
        <v>FALSE</v>
      </c>
      <c r="Z2226" s="1"/>
    </row>
    <row r="2227" spans="2:26" hidden="1" outlineLevel="3" x14ac:dyDescent="0.4">
      <c r="B2227" s="7" t="s">
        <v>522</v>
      </c>
      <c r="C2227" s="8"/>
      <c r="D2227" s="31"/>
      <c r="E2227" s="2" t="s">
        <v>523</v>
      </c>
      <c r="F2227" s="2" t="s">
        <v>485</v>
      </c>
      <c r="G2227" s="2" t="s">
        <v>369</v>
      </c>
      <c r="H2227" s="2">
        <v>225</v>
      </c>
      <c r="I2227" s="2">
        <v>207</v>
      </c>
      <c r="K2227" s="2">
        <v>240</v>
      </c>
      <c r="L2227" s="2" t="s">
        <v>30</v>
      </c>
      <c r="M2227" s="2" t="s">
        <v>476</v>
      </c>
      <c r="N2227" s="2" t="s">
        <v>479</v>
      </c>
      <c r="O2227" s="2" t="s">
        <v>520</v>
      </c>
      <c r="Q2227" s="1"/>
      <c r="S2227" s="5"/>
      <c r="T2227" s="41"/>
      <c r="U2227" s="8"/>
      <c r="W2227" s="2" t="s">
        <v>465</v>
      </c>
      <c r="X2227" s="45" t="str" cm="1">
        <f t="array" ref="X2227">IF(X2102="TRUE",IF(AND(C2226&lt;&gt;1,C2227:C2232="",S2226:U2232=""), "FALSE","TRUE"),"FALSE")</f>
        <v>FALSE</v>
      </c>
      <c r="Z2227" s="1"/>
    </row>
    <row r="2228" spans="2:26" hidden="1" outlineLevel="3" x14ac:dyDescent="0.4">
      <c r="B2228" s="7" t="s">
        <v>524</v>
      </c>
      <c r="C2228" s="8"/>
      <c r="D2228" s="31"/>
      <c r="E2228" s="2" t="s">
        <v>525</v>
      </c>
      <c r="F2228" s="2" t="s">
        <v>114</v>
      </c>
      <c r="G2228" s="2" t="s">
        <v>115</v>
      </c>
      <c r="H2228" s="2">
        <v>225</v>
      </c>
      <c r="I2228" s="2">
        <v>207</v>
      </c>
      <c r="K2228" s="2">
        <v>120</v>
      </c>
      <c r="L2228" s="2" t="s">
        <v>30</v>
      </c>
      <c r="M2228" s="2" t="s">
        <v>476</v>
      </c>
      <c r="N2228" s="2" t="s">
        <v>479</v>
      </c>
      <c r="O2228" s="2" t="s">
        <v>520</v>
      </c>
      <c r="Q2228" s="1"/>
      <c r="S2228" s="5"/>
      <c r="T2228" s="41"/>
      <c r="U2228" s="8"/>
      <c r="W2228" s="2" t="s">
        <v>468</v>
      </c>
      <c r="X2228" s="45" t="str" cm="1">
        <f t="array" ref="X2228">IF(X2102="TRUE",IF(AND(C2226&lt;&gt;1,C2227:C2232="",S2226:U2232=""), "FALSE","TRUE"),"FALSE")</f>
        <v>FALSE</v>
      </c>
      <c r="Z2228" s="1"/>
    </row>
    <row r="2229" spans="2:26" hidden="1" outlineLevel="3" x14ac:dyDescent="0.4">
      <c r="B2229" s="7" t="s">
        <v>526</v>
      </c>
      <c r="C2229" s="8"/>
      <c r="D2229" s="31"/>
      <c r="E2229" s="2" t="s">
        <v>527</v>
      </c>
      <c r="F2229" s="2" t="str">
        <f>IF(OR($C$87="治験計画届", $C$87="治験計画変更届"), "^$","^.{1,120}$|^$")</f>
        <v>^.{1,120}$|^$</v>
      </c>
      <c r="G2229" s="2" t="str">
        <f>IF(F2229="^$", "入力しないでください","入力してください(120文字以内)")</f>
        <v>入力してください(120文字以内)</v>
      </c>
      <c r="H2229" s="2">
        <v>225</v>
      </c>
      <c r="I2229" s="2">
        <v>207</v>
      </c>
      <c r="K2229" s="2">
        <v>120</v>
      </c>
      <c r="L2229" s="2" t="s">
        <v>30</v>
      </c>
      <c r="M2229" s="2" t="s">
        <v>476</v>
      </c>
      <c r="N2229" s="2" t="s">
        <v>479</v>
      </c>
      <c r="O2229" s="2" t="s">
        <v>520</v>
      </c>
      <c r="Q2229" s="1"/>
      <c r="S2229" s="5"/>
      <c r="T2229" s="41"/>
      <c r="U2229" s="8"/>
      <c r="W2229" s="2" t="s">
        <v>468</v>
      </c>
      <c r="X2229" s="45" t="str" cm="1">
        <f t="array" ref="X2229">IF(X2102="TRUE",IF(AND(C2226&lt;&gt;1,C2227:C2232="",S2226:U2232=""), "FALSE","TRUE"),"FALSE")</f>
        <v>FALSE</v>
      </c>
      <c r="Z2229" s="1"/>
    </row>
    <row r="2230" spans="2:26" hidden="1" outlineLevel="3" x14ac:dyDescent="0.4">
      <c r="B2230" s="7" t="s">
        <v>528</v>
      </c>
      <c r="C2230" s="8"/>
      <c r="D2230" s="31"/>
      <c r="E2230" s="2" t="s">
        <v>529</v>
      </c>
      <c r="F2230" s="2" t="str">
        <f>IF(OR($C$87="治験計画届", $C$87="治験計画変更届"), "^$","^.{1,120}$|^$")</f>
        <v>^.{1,120}$|^$</v>
      </c>
      <c r="G2230" s="2" t="str">
        <f t="shared" ref="G2230:G2232" si="118">IF(F2230="^$", "入力しないでください","入力してください(120文字以内)")</f>
        <v>入力してください(120文字以内)</v>
      </c>
      <c r="H2230" s="2">
        <v>225</v>
      </c>
      <c r="I2230" s="2">
        <v>207</v>
      </c>
      <c r="K2230" s="2">
        <v>120</v>
      </c>
      <c r="L2230" s="2" t="s">
        <v>30</v>
      </c>
      <c r="M2230" s="2" t="s">
        <v>476</v>
      </c>
      <c r="N2230" s="2" t="s">
        <v>479</v>
      </c>
      <c r="O2230" s="2" t="s">
        <v>520</v>
      </c>
      <c r="Q2230" s="1"/>
      <c r="S2230" s="5"/>
      <c r="T2230" s="41"/>
      <c r="U2230" s="8"/>
      <c r="W2230" s="2" t="s">
        <v>468</v>
      </c>
      <c r="X2230" s="45" t="str" cm="1">
        <f t="array" ref="X2230">IF(X2102="TRUE",IF(AND(C2226&lt;&gt;1,C2227:C2232="",S2226:U2232=""), "FALSE","TRUE"),"FALSE")</f>
        <v>FALSE</v>
      </c>
      <c r="Z2230" s="1"/>
    </row>
    <row r="2231" spans="2:26" hidden="1" outlineLevel="3" x14ac:dyDescent="0.4">
      <c r="B2231" s="7" t="s">
        <v>530</v>
      </c>
      <c r="C2231" s="8"/>
      <c r="D2231" s="31"/>
      <c r="E2231" s="2" t="s">
        <v>566</v>
      </c>
      <c r="F2231" s="2" t="str">
        <f>IF(OR($C$87="治験計画届", $C$87="治験計画変更届"), "^$","^.{1,120}$|^$")</f>
        <v>^.{1,120}$|^$</v>
      </c>
      <c r="G2231" s="2" t="str">
        <f t="shared" si="118"/>
        <v>入力してください(120文字以内)</v>
      </c>
      <c r="H2231" s="2">
        <v>225</v>
      </c>
      <c r="I2231" s="2">
        <v>207</v>
      </c>
      <c r="K2231" s="2">
        <v>120</v>
      </c>
      <c r="L2231" s="2" t="s">
        <v>30</v>
      </c>
      <c r="M2231" s="2" t="s">
        <v>476</v>
      </c>
      <c r="N2231" s="2" t="s">
        <v>479</v>
      </c>
      <c r="O2231" s="2" t="s">
        <v>520</v>
      </c>
      <c r="Q2231" s="1"/>
      <c r="S2231" s="5"/>
      <c r="T2231" s="41"/>
      <c r="U2231" s="8"/>
      <c r="W2231" s="2" t="s">
        <v>468</v>
      </c>
      <c r="X2231" s="45" t="str" cm="1">
        <f t="array" ref="X2231">IF(X2102="TRUE",IF(AND(C2226&lt;&gt;1,C2227:C2232="",S2226:U2232=""), "FALSE","TRUE"),"FALSE")</f>
        <v>FALSE</v>
      </c>
      <c r="Z2231" s="1"/>
    </row>
    <row r="2232" spans="2:26" hidden="1" outlineLevel="3" x14ac:dyDescent="0.4">
      <c r="B2232" s="7" t="s">
        <v>532</v>
      </c>
      <c r="C2232" s="8"/>
      <c r="D2232" s="31"/>
      <c r="E2232" s="2" t="s">
        <v>533</v>
      </c>
      <c r="F2232" s="2" t="str">
        <f>IF(OR($C$87="治験計画届", $C$87="治験計画変更届"), "^$","^.{1,120}$|^$")</f>
        <v>^.{1,120}$|^$</v>
      </c>
      <c r="G2232" s="2" t="str">
        <f t="shared" si="118"/>
        <v>入力してください(120文字以内)</v>
      </c>
      <c r="H2232" s="2">
        <v>225</v>
      </c>
      <c r="I2232" s="2">
        <v>207</v>
      </c>
      <c r="K2232" s="2">
        <v>120</v>
      </c>
      <c r="L2232" s="2" t="s">
        <v>30</v>
      </c>
      <c r="M2232" s="2" t="s">
        <v>476</v>
      </c>
      <c r="N2232" s="2" t="s">
        <v>479</v>
      </c>
      <c r="O2232" s="2" t="s">
        <v>520</v>
      </c>
      <c r="Q2232" s="1"/>
      <c r="S2232" s="5"/>
      <c r="T2232" s="41"/>
      <c r="U2232" s="8"/>
      <c r="W2232" s="2" t="s">
        <v>468</v>
      </c>
      <c r="X2232" s="45" t="str" cm="1">
        <f t="array" ref="X2232">IF(X2102="TRUE",IF(AND(C2226&lt;&gt;1,C2227:C2232="",S2226:U2232=""), "FALSE","TRUE"),"FALSE")</f>
        <v>FALSE</v>
      </c>
      <c r="Z2232" s="1"/>
    </row>
    <row r="2233" spans="2:26" hidden="1" outlineLevel="3" x14ac:dyDescent="0.4">
      <c r="B2233" s="7" t="s">
        <v>134</v>
      </c>
      <c r="C2233" s="5">
        <v>8</v>
      </c>
      <c r="D2233" s="30"/>
      <c r="E2233" s="2" t="s">
        <v>392</v>
      </c>
      <c r="F2233" s="2" t="s">
        <v>102</v>
      </c>
      <c r="G2233" s="2" t="s">
        <v>103</v>
      </c>
      <c r="H2233" s="2">
        <v>225</v>
      </c>
      <c r="I2233" s="2">
        <v>207</v>
      </c>
      <c r="K2233" s="2">
        <v>3</v>
      </c>
      <c r="L2233" s="2" t="s">
        <v>136</v>
      </c>
      <c r="M2233" s="2" t="s">
        <v>476</v>
      </c>
      <c r="N2233" s="2" t="s">
        <v>479</v>
      </c>
      <c r="O2233" s="2" t="s">
        <v>520</v>
      </c>
      <c r="Q2233" s="1"/>
      <c r="S2233" s="5"/>
      <c r="T2233" s="41"/>
      <c r="U2233" s="8"/>
      <c r="V2233" s="2" t="s">
        <v>105</v>
      </c>
      <c r="W2233" s="2" t="s">
        <v>561</v>
      </c>
      <c r="X2233" s="45" t="str" cm="1">
        <f t="array" ref="X2233">IF(X2102="TRUE",IF(AND(C2233&lt;&gt;1,C2234:C2239="",S2233:U2239=""), "FALSE","TRUE"),"FALSE")</f>
        <v>FALSE</v>
      </c>
      <c r="Z2233" s="1"/>
    </row>
    <row r="2234" spans="2:26" hidden="1" outlineLevel="3" x14ac:dyDescent="0.4">
      <c r="B2234" s="7" t="s">
        <v>522</v>
      </c>
      <c r="C2234" s="8"/>
      <c r="D2234" s="31"/>
      <c r="E2234" s="2" t="s">
        <v>523</v>
      </c>
      <c r="F2234" s="2" t="s">
        <v>485</v>
      </c>
      <c r="G2234" s="2" t="s">
        <v>369</v>
      </c>
      <c r="H2234" s="2">
        <v>225</v>
      </c>
      <c r="I2234" s="2">
        <v>207</v>
      </c>
      <c r="K2234" s="2">
        <v>240</v>
      </c>
      <c r="L2234" s="2" t="s">
        <v>30</v>
      </c>
      <c r="M2234" s="2" t="s">
        <v>476</v>
      </c>
      <c r="N2234" s="2" t="s">
        <v>479</v>
      </c>
      <c r="O2234" s="2" t="s">
        <v>520</v>
      </c>
      <c r="Q2234" s="1"/>
      <c r="S2234" s="5"/>
      <c r="T2234" s="41"/>
      <c r="U2234" s="8"/>
      <c r="W2234" s="2" t="s">
        <v>465</v>
      </c>
      <c r="X2234" s="45" t="str" cm="1">
        <f t="array" ref="X2234">IF(X2102="TRUE",IF(AND(C2233&lt;&gt;1,C2234:C2239="",S2233:U2239=""), "FALSE","TRUE"),"FALSE")</f>
        <v>FALSE</v>
      </c>
      <c r="Z2234" s="1"/>
    </row>
    <row r="2235" spans="2:26" hidden="1" outlineLevel="3" x14ac:dyDescent="0.4">
      <c r="B2235" s="7" t="s">
        <v>524</v>
      </c>
      <c r="C2235" s="8"/>
      <c r="D2235" s="31"/>
      <c r="E2235" s="2" t="s">
        <v>525</v>
      </c>
      <c r="F2235" s="2" t="s">
        <v>114</v>
      </c>
      <c r="G2235" s="2" t="s">
        <v>115</v>
      </c>
      <c r="H2235" s="2">
        <v>225</v>
      </c>
      <c r="I2235" s="2">
        <v>207</v>
      </c>
      <c r="K2235" s="2">
        <v>120</v>
      </c>
      <c r="L2235" s="2" t="s">
        <v>30</v>
      </c>
      <c r="M2235" s="2" t="s">
        <v>476</v>
      </c>
      <c r="N2235" s="2" t="s">
        <v>479</v>
      </c>
      <c r="O2235" s="2" t="s">
        <v>520</v>
      </c>
      <c r="Q2235" s="1"/>
      <c r="S2235" s="5"/>
      <c r="T2235" s="41"/>
      <c r="U2235" s="8"/>
      <c r="W2235" s="2" t="s">
        <v>468</v>
      </c>
      <c r="X2235" s="45" t="str" cm="1">
        <f t="array" ref="X2235">IF(X2102="TRUE",IF(AND(C2233&lt;&gt;1,C2234:C2239="",S2233:U2239=""), "FALSE","TRUE"),"FALSE")</f>
        <v>FALSE</v>
      </c>
      <c r="Z2235" s="1"/>
    </row>
    <row r="2236" spans="2:26" hidden="1" outlineLevel="3" x14ac:dyDescent="0.4">
      <c r="B2236" s="7" t="s">
        <v>526</v>
      </c>
      <c r="C2236" s="8"/>
      <c r="D2236" s="31"/>
      <c r="E2236" s="2" t="s">
        <v>527</v>
      </c>
      <c r="F2236" s="2" t="str">
        <f>IF(OR($C$87="治験計画届", $C$87="治験計画変更届"), "^$","^.{1,120}$|^$")</f>
        <v>^.{1,120}$|^$</v>
      </c>
      <c r="G2236" s="2" t="str">
        <f>IF(F2236="^$", "入力しないでください","入力してください(120文字以内)")</f>
        <v>入力してください(120文字以内)</v>
      </c>
      <c r="H2236" s="2">
        <v>225</v>
      </c>
      <c r="I2236" s="2">
        <v>207</v>
      </c>
      <c r="K2236" s="2">
        <v>120</v>
      </c>
      <c r="L2236" s="2" t="s">
        <v>30</v>
      </c>
      <c r="M2236" s="2" t="s">
        <v>476</v>
      </c>
      <c r="N2236" s="2" t="s">
        <v>479</v>
      </c>
      <c r="O2236" s="2" t="s">
        <v>520</v>
      </c>
      <c r="Q2236" s="1"/>
      <c r="S2236" s="5"/>
      <c r="T2236" s="41"/>
      <c r="U2236" s="8"/>
      <c r="W2236" s="2" t="s">
        <v>468</v>
      </c>
      <c r="X2236" s="45" t="str" cm="1">
        <f t="array" ref="X2236">IF(X2102="TRUE",IF(AND(C2233&lt;&gt;1,C2234:C2239="",S2233:U2239=""), "FALSE","TRUE"),"FALSE")</f>
        <v>FALSE</v>
      </c>
      <c r="Z2236" s="1"/>
    </row>
    <row r="2237" spans="2:26" hidden="1" outlineLevel="3" x14ac:dyDescent="0.4">
      <c r="B2237" s="7" t="s">
        <v>528</v>
      </c>
      <c r="C2237" s="8"/>
      <c r="D2237" s="31"/>
      <c r="E2237" s="2" t="s">
        <v>529</v>
      </c>
      <c r="F2237" s="2" t="str">
        <f>IF(OR($C$87="治験計画届", $C$87="治験計画変更届"), "^$","^.{1,120}$|^$")</f>
        <v>^.{1,120}$|^$</v>
      </c>
      <c r="G2237" s="2" t="str">
        <f t="shared" ref="G2237:G2239" si="119">IF(F2237="^$", "入力しないでください","入力してください(120文字以内)")</f>
        <v>入力してください(120文字以内)</v>
      </c>
      <c r="H2237" s="2">
        <v>225</v>
      </c>
      <c r="I2237" s="2">
        <v>207</v>
      </c>
      <c r="K2237" s="2">
        <v>120</v>
      </c>
      <c r="L2237" s="2" t="s">
        <v>30</v>
      </c>
      <c r="M2237" s="2" t="s">
        <v>476</v>
      </c>
      <c r="N2237" s="2" t="s">
        <v>479</v>
      </c>
      <c r="O2237" s="2" t="s">
        <v>520</v>
      </c>
      <c r="Q2237" s="1"/>
      <c r="S2237" s="5"/>
      <c r="T2237" s="41"/>
      <c r="U2237" s="8"/>
      <c r="W2237" s="2" t="s">
        <v>468</v>
      </c>
      <c r="X2237" s="45" t="str" cm="1">
        <f t="array" ref="X2237">IF(X2102="TRUE",IF(AND(C2233&lt;&gt;1,C2234:C2239="",S2233:U2239=""), "FALSE","TRUE"),"FALSE")</f>
        <v>FALSE</v>
      </c>
      <c r="Z2237" s="1"/>
    </row>
    <row r="2238" spans="2:26" hidden="1" outlineLevel="3" x14ac:dyDescent="0.4">
      <c r="B2238" s="7" t="s">
        <v>530</v>
      </c>
      <c r="C2238" s="8"/>
      <c r="D2238" s="31"/>
      <c r="E2238" s="2" t="s">
        <v>566</v>
      </c>
      <c r="F2238" s="2" t="str">
        <f>IF(OR($C$87="治験計画届", $C$87="治験計画変更届"), "^$","^.{1,120}$|^$")</f>
        <v>^.{1,120}$|^$</v>
      </c>
      <c r="G2238" s="2" t="str">
        <f t="shared" si="119"/>
        <v>入力してください(120文字以内)</v>
      </c>
      <c r="H2238" s="2">
        <v>225</v>
      </c>
      <c r="I2238" s="2">
        <v>207</v>
      </c>
      <c r="K2238" s="2">
        <v>120</v>
      </c>
      <c r="L2238" s="2" t="s">
        <v>30</v>
      </c>
      <c r="M2238" s="2" t="s">
        <v>476</v>
      </c>
      <c r="N2238" s="2" t="s">
        <v>479</v>
      </c>
      <c r="O2238" s="2" t="s">
        <v>520</v>
      </c>
      <c r="Q2238" s="1"/>
      <c r="S2238" s="5"/>
      <c r="T2238" s="41"/>
      <c r="U2238" s="8"/>
      <c r="W2238" s="2" t="s">
        <v>468</v>
      </c>
      <c r="X2238" s="45" t="str" cm="1">
        <f t="array" ref="X2238">IF(X2102="TRUE",IF(AND(C2233&lt;&gt;1,C2234:C2239="",S2233:U2239=""), "FALSE","TRUE"),"FALSE")</f>
        <v>FALSE</v>
      </c>
      <c r="Z2238" s="1"/>
    </row>
    <row r="2239" spans="2:26" hidden="1" outlineLevel="3" x14ac:dyDescent="0.4">
      <c r="B2239" s="7" t="s">
        <v>532</v>
      </c>
      <c r="C2239" s="8"/>
      <c r="D2239" s="31"/>
      <c r="E2239" s="2" t="s">
        <v>533</v>
      </c>
      <c r="F2239" s="2" t="str">
        <f>IF(OR($C$87="治験計画届", $C$87="治験計画変更届"), "^$","^.{1,120}$|^$")</f>
        <v>^.{1,120}$|^$</v>
      </c>
      <c r="G2239" s="2" t="str">
        <f t="shared" si="119"/>
        <v>入力してください(120文字以内)</v>
      </c>
      <c r="H2239" s="2">
        <v>225</v>
      </c>
      <c r="I2239" s="2">
        <v>207</v>
      </c>
      <c r="K2239" s="2">
        <v>120</v>
      </c>
      <c r="L2239" s="2" t="s">
        <v>30</v>
      </c>
      <c r="M2239" s="2" t="s">
        <v>476</v>
      </c>
      <c r="N2239" s="2" t="s">
        <v>479</v>
      </c>
      <c r="O2239" s="2" t="s">
        <v>520</v>
      </c>
      <c r="Q2239" s="1"/>
      <c r="S2239" s="5"/>
      <c r="T2239" s="41"/>
      <c r="U2239" s="8"/>
      <c r="W2239" s="2" t="s">
        <v>468</v>
      </c>
      <c r="X2239" s="45" t="str" cm="1">
        <f t="array" ref="X2239">IF(X2102="TRUE",IF(AND(C2233&lt;&gt;1,C2234:C2239="",S2233:U2239=""), "FALSE","TRUE"),"FALSE")</f>
        <v>FALSE</v>
      </c>
      <c r="Z2239" s="1"/>
    </row>
    <row r="2240" spans="2:26" hidden="1" outlineLevel="3" x14ac:dyDescent="0.4">
      <c r="B2240" s="7" t="s">
        <v>134</v>
      </c>
      <c r="C2240" s="5">
        <v>9</v>
      </c>
      <c r="D2240" s="30"/>
      <c r="E2240" s="2" t="s">
        <v>392</v>
      </c>
      <c r="F2240" s="2" t="s">
        <v>102</v>
      </c>
      <c r="G2240" s="2" t="s">
        <v>103</v>
      </c>
      <c r="H2240" s="2">
        <v>225</v>
      </c>
      <c r="I2240" s="2">
        <v>207</v>
      </c>
      <c r="K2240" s="2">
        <v>3</v>
      </c>
      <c r="L2240" s="2" t="s">
        <v>136</v>
      </c>
      <c r="M2240" s="2" t="s">
        <v>476</v>
      </c>
      <c r="N2240" s="2" t="s">
        <v>479</v>
      </c>
      <c r="O2240" s="2" t="s">
        <v>520</v>
      </c>
      <c r="Q2240" s="1"/>
      <c r="S2240" s="5"/>
      <c r="T2240" s="41"/>
      <c r="U2240" s="8"/>
      <c r="V2240" s="2" t="s">
        <v>105</v>
      </c>
      <c r="W2240" s="2" t="s">
        <v>561</v>
      </c>
      <c r="X2240" s="45" t="str" cm="1">
        <f t="array" ref="X2240">IF(X2102="TRUE",IF(AND(C2240&lt;&gt;1,C2241:C2246="",S2240:U2246=""), "FALSE","TRUE"),"FALSE")</f>
        <v>FALSE</v>
      </c>
      <c r="Z2240" s="1"/>
    </row>
    <row r="2241" spans="2:26" hidden="1" outlineLevel="3" x14ac:dyDescent="0.4">
      <c r="B2241" s="7" t="s">
        <v>522</v>
      </c>
      <c r="C2241" s="8"/>
      <c r="D2241" s="31"/>
      <c r="E2241" s="2" t="s">
        <v>523</v>
      </c>
      <c r="F2241" s="2" t="s">
        <v>485</v>
      </c>
      <c r="G2241" s="2" t="s">
        <v>369</v>
      </c>
      <c r="H2241" s="2">
        <v>225</v>
      </c>
      <c r="I2241" s="2">
        <v>207</v>
      </c>
      <c r="K2241" s="2">
        <v>240</v>
      </c>
      <c r="L2241" s="2" t="s">
        <v>30</v>
      </c>
      <c r="M2241" s="2" t="s">
        <v>476</v>
      </c>
      <c r="N2241" s="2" t="s">
        <v>479</v>
      </c>
      <c r="O2241" s="2" t="s">
        <v>520</v>
      </c>
      <c r="Q2241" s="1"/>
      <c r="S2241" s="5"/>
      <c r="T2241" s="41"/>
      <c r="U2241" s="8"/>
      <c r="W2241" s="2" t="s">
        <v>465</v>
      </c>
      <c r="X2241" s="45" t="str" cm="1">
        <f t="array" ref="X2241">IF(X2102="TRUE",IF(AND(C2240&lt;&gt;1,C2241:C2246="",S2240:U2246=""), "FALSE","TRUE"),"FALSE")</f>
        <v>FALSE</v>
      </c>
      <c r="Z2241" s="1"/>
    </row>
    <row r="2242" spans="2:26" hidden="1" outlineLevel="3" x14ac:dyDescent="0.4">
      <c r="B2242" s="7" t="s">
        <v>524</v>
      </c>
      <c r="C2242" s="8"/>
      <c r="D2242" s="31"/>
      <c r="E2242" s="2" t="s">
        <v>525</v>
      </c>
      <c r="F2242" s="2" t="s">
        <v>114</v>
      </c>
      <c r="G2242" s="2" t="s">
        <v>115</v>
      </c>
      <c r="H2242" s="2">
        <v>225</v>
      </c>
      <c r="I2242" s="2">
        <v>207</v>
      </c>
      <c r="K2242" s="2">
        <v>120</v>
      </c>
      <c r="L2242" s="2" t="s">
        <v>30</v>
      </c>
      <c r="M2242" s="2" t="s">
        <v>476</v>
      </c>
      <c r="N2242" s="2" t="s">
        <v>479</v>
      </c>
      <c r="O2242" s="2" t="s">
        <v>520</v>
      </c>
      <c r="Q2242" s="1"/>
      <c r="S2242" s="5"/>
      <c r="T2242" s="41"/>
      <c r="U2242" s="8"/>
      <c r="W2242" s="2" t="s">
        <v>468</v>
      </c>
      <c r="X2242" s="45" t="str" cm="1">
        <f t="array" ref="X2242">IF(X2102="TRUE",IF(AND(C2240&lt;&gt;1,C2241:C2246="",S2240:U2246=""), "FALSE","TRUE"),"FALSE")</f>
        <v>FALSE</v>
      </c>
      <c r="Z2242" s="1"/>
    </row>
    <row r="2243" spans="2:26" hidden="1" outlineLevel="3" x14ac:dyDescent="0.4">
      <c r="B2243" s="7" t="s">
        <v>526</v>
      </c>
      <c r="C2243" s="8"/>
      <c r="D2243" s="31"/>
      <c r="E2243" s="2" t="s">
        <v>527</v>
      </c>
      <c r="F2243" s="2" t="str">
        <f>IF(OR($C$87="治験計画届", $C$87="治験計画変更届"), "^$","^.{1,120}$|^$")</f>
        <v>^.{1,120}$|^$</v>
      </c>
      <c r="G2243" s="2" t="str">
        <f>IF(F2243="^$", "入力しないでください","入力してください(120文字以内)")</f>
        <v>入力してください(120文字以内)</v>
      </c>
      <c r="H2243" s="2">
        <v>225</v>
      </c>
      <c r="I2243" s="2">
        <v>207</v>
      </c>
      <c r="K2243" s="2">
        <v>120</v>
      </c>
      <c r="L2243" s="2" t="s">
        <v>30</v>
      </c>
      <c r="M2243" s="2" t="s">
        <v>476</v>
      </c>
      <c r="N2243" s="2" t="s">
        <v>479</v>
      </c>
      <c r="O2243" s="2" t="s">
        <v>520</v>
      </c>
      <c r="Q2243" s="1"/>
      <c r="S2243" s="5"/>
      <c r="T2243" s="41"/>
      <c r="U2243" s="8"/>
      <c r="W2243" s="2" t="s">
        <v>468</v>
      </c>
      <c r="X2243" s="45" t="str" cm="1">
        <f t="array" ref="X2243">IF(X2102="TRUE",IF(AND(C2240&lt;&gt;1,C2241:C2246="",S2240:U2246=""), "FALSE","TRUE"),"FALSE")</f>
        <v>FALSE</v>
      </c>
      <c r="Z2243" s="1"/>
    </row>
    <row r="2244" spans="2:26" hidden="1" outlineLevel="3" x14ac:dyDescent="0.4">
      <c r="B2244" s="7" t="s">
        <v>528</v>
      </c>
      <c r="C2244" s="8"/>
      <c r="D2244" s="31"/>
      <c r="E2244" s="2" t="s">
        <v>529</v>
      </c>
      <c r="F2244" s="2" t="str">
        <f>IF(OR($C$87="治験計画届", $C$87="治験計画変更届"), "^$","^.{1,120}$|^$")</f>
        <v>^.{1,120}$|^$</v>
      </c>
      <c r="G2244" s="2" t="str">
        <f t="shared" ref="G2244:G2246" si="120">IF(F2244="^$", "入力しないでください","入力してください(120文字以内)")</f>
        <v>入力してください(120文字以内)</v>
      </c>
      <c r="H2244" s="2">
        <v>225</v>
      </c>
      <c r="I2244" s="2">
        <v>207</v>
      </c>
      <c r="K2244" s="2">
        <v>120</v>
      </c>
      <c r="L2244" s="2" t="s">
        <v>30</v>
      </c>
      <c r="M2244" s="2" t="s">
        <v>476</v>
      </c>
      <c r="N2244" s="2" t="s">
        <v>479</v>
      </c>
      <c r="O2244" s="2" t="s">
        <v>520</v>
      </c>
      <c r="Q2244" s="1"/>
      <c r="S2244" s="5"/>
      <c r="T2244" s="41"/>
      <c r="U2244" s="8"/>
      <c r="W2244" s="2" t="s">
        <v>468</v>
      </c>
      <c r="X2244" s="45" t="str" cm="1">
        <f t="array" ref="X2244">IF(X2102="TRUE",IF(AND(C2240&lt;&gt;1,C2241:C2246="",S2240:U2246=""), "FALSE","TRUE"),"FALSE")</f>
        <v>FALSE</v>
      </c>
      <c r="Z2244" s="1"/>
    </row>
    <row r="2245" spans="2:26" hidden="1" outlineLevel="3" x14ac:dyDescent="0.4">
      <c r="B2245" s="7" t="s">
        <v>530</v>
      </c>
      <c r="C2245" s="8"/>
      <c r="D2245" s="31"/>
      <c r="E2245" s="2" t="s">
        <v>566</v>
      </c>
      <c r="F2245" s="2" t="str">
        <f>IF(OR($C$87="治験計画届", $C$87="治験計画変更届"), "^$","^.{1,120}$|^$")</f>
        <v>^.{1,120}$|^$</v>
      </c>
      <c r="G2245" s="2" t="str">
        <f t="shared" si="120"/>
        <v>入力してください(120文字以内)</v>
      </c>
      <c r="H2245" s="2">
        <v>225</v>
      </c>
      <c r="I2245" s="2">
        <v>207</v>
      </c>
      <c r="K2245" s="2">
        <v>120</v>
      </c>
      <c r="L2245" s="2" t="s">
        <v>30</v>
      </c>
      <c r="M2245" s="2" t="s">
        <v>476</v>
      </c>
      <c r="N2245" s="2" t="s">
        <v>479</v>
      </c>
      <c r="O2245" s="2" t="s">
        <v>520</v>
      </c>
      <c r="Q2245" s="1"/>
      <c r="S2245" s="5"/>
      <c r="T2245" s="41"/>
      <c r="U2245" s="8"/>
      <c r="W2245" s="2" t="s">
        <v>468</v>
      </c>
      <c r="X2245" s="45" t="str" cm="1">
        <f t="array" ref="X2245">IF(X2102="TRUE",IF(AND(C2240&lt;&gt;1,C2241:C2246="",S2240:U2246=""), "FALSE","TRUE"),"FALSE")</f>
        <v>FALSE</v>
      </c>
      <c r="Z2245" s="1"/>
    </row>
    <row r="2246" spans="2:26" hidden="1" outlineLevel="3" x14ac:dyDescent="0.4">
      <c r="B2246" s="7" t="s">
        <v>532</v>
      </c>
      <c r="C2246" s="8"/>
      <c r="D2246" s="31"/>
      <c r="E2246" s="2" t="s">
        <v>533</v>
      </c>
      <c r="F2246" s="2" t="str">
        <f>IF(OR($C$87="治験計画届", $C$87="治験計画変更届"), "^$","^.{1,120}$|^$")</f>
        <v>^.{1,120}$|^$</v>
      </c>
      <c r="G2246" s="2" t="str">
        <f t="shared" si="120"/>
        <v>入力してください(120文字以内)</v>
      </c>
      <c r="H2246" s="2">
        <v>225</v>
      </c>
      <c r="I2246" s="2">
        <v>207</v>
      </c>
      <c r="K2246" s="2">
        <v>120</v>
      </c>
      <c r="L2246" s="2" t="s">
        <v>30</v>
      </c>
      <c r="M2246" s="2" t="s">
        <v>476</v>
      </c>
      <c r="N2246" s="2" t="s">
        <v>479</v>
      </c>
      <c r="O2246" s="2" t="s">
        <v>520</v>
      </c>
      <c r="Q2246" s="1"/>
      <c r="S2246" s="5"/>
      <c r="T2246" s="41"/>
      <c r="U2246" s="8"/>
      <c r="W2246" s="2" t="s">
        <v>468</v>
      </c>
      <c r="X2246" s="45" t="str" cm="1">
        <f t="array" ref="X2246">IF(X2102="TRUE",IF(AND(C2240&lt;&gt;1,C2241:C2246="",S2240:U2246=""), "FALSE","TRUE"),"FALSE")</f>
        <v>FALSE</v>
      </c>
      <c r="Z2246" s="1"/>
    </row>
    <row r="2247" spans="2:26" hidden="1" outlineLevel="3" x14ac:dyDescent="0.4">
      <c r="B2247" s="7" t="s">
        <v>134</v>
      </c>
      <c r="C2247" s="5">
        <v>10</v>
      </c>
      <c r="D2247" s="30"/>
      <c r="E2247" s="2" t="s">
        <v>392</v>
      </c>
      <c r="F2247" s="2" t="s">
        <v>102</v>
      </c>
      <c r="G2247" s="2" t="s">
        <v>103</v>
      </c>
      <c r="H2247" s="2">
        <v>225</v>
      </c>
      <c r="I2247" s="2">
        <v>207</v>
      </c>
      <c r="K2247" s="2">
        <v>3</v>
      </c>
      <c r="L2247" s="2" t="s">
        <v>136</v>
      </c>
      <c r="M2247" s="2" t="s">
        <v>476</v>
      </c>
      <c r="N2247" s="2" t="s">
        <v>479</v>
      </c>
      <c r="O2247" s="2" t="s">
        <v>520</v>
      </c>
      <c r="Q2247" s="1"/>
      <c r="S2247" s="5"/>
      <c r="T2247" s="41"/>
      <c r="U2247" s="8"/>
      <c r="V2247" s="2" t="s">
        <v>105</v>
      </c>
      <c r="W2247" s="2" t="s">
        <v>561</v>
      </c>
      <c r="X2247" s="45" t="str" cm="1">
        <f t="array" ref="X2247">IF(X2102="TRUE",IF(AND(C2247&lt;&gt;1,C2248:C2253="",S2247:U2253=""), "FALSE","TRUE"),"FALSE")</f>
        <v>FALSE</v>
      </c>
      <c r="Z2247" s="1"/>
    </row>
    <row r="2248" spans="2:26" hidden="1" outlineLevel="3" x14ac:dyDescent="0.4">
      <c r="B2248" s="7" t="s">
        <v>522</v>
      </c>
      <c r="C2248" s="8"/>
      <c r="D2248" s="31"/>
      <c r="E2248" s="2" t="s">
        <v>523</v>
      </c>
      <c r="F2248" s="2" t="s">
        <v>485</v>
      </c>
      <c r="G2248" s="2" t="s">
        <v>369</v>
      </c>
      <c r="H2248" s="2">
        <v>225</v>
      </c>
      <c r="I2248" s="2">
        <v>207</v>
      </c>
      <c r="K2248" s="2">
        <v>240</v>
      </c>
      <c r="L2248" s="2" t="s">
        <v>30</v>
      </c>
      <c r="M2248" s="2" t="s">
        <v>476</v>
      </c>
      <c r="N2248" s="2" t="s">
        <v>479</v>
      </c>
      <c r="O2248" s="2" t="s">
        <v>520</v>
      </c>
      <c r="Q2248" s="1"/>
      <c r="S2248" s="5"/>
      <c r="T2248" s="41"/>
      <c r="U2248" s="8"/>
      <c r="W2248" s="2" t="s">
        <v>465</v>
      </c>
      <c r="X2248" s="45" t="str" cm="1">
        <f t="array" ref="X2248">IF(X2102="TRUE",IF(AND(C2247&lt;&gt;1,C2248:C2253="",S2247:U2253=""), "FALSE","TRUE"),"FALSE")</f>
        <v>FALSE</v>
      </c>
      <c r="Z2248" s="1"/>
    </row>
    <row r="2249" spans="2:26" hidden="1" outlineLevel="3" x14ac:dyDescent="0.4">
      <c r="B2249" s="7" t="s">
        <v>524</v>
      </c>
      <c r="C2249" s="8"/>
      <c r="D2249" s="31"/>
      <c r="E2249" s="2" t="s">
        <v>525</v>
      </c>
      <c r="F2249" s="2" t="s">
        <v>114</v>
      </c>
      <c r="G2249" s="2" t="s">
        <v>115</v>
      </c>
      <c r="H2249" s="2">
        <v>225</v>
      </c>
      <c r="I2249" s="2">
        <v>207</v>
      </c>
      <c r="K2249" s="2">
        <v>120</v>
      </c>
      <c r="L2249" s="2" t="s">
        <v>30</v>
      </c>
      <c r="M2249" s="2" t="s">
        <v>476</v>
      </c>
      <c r="N2249" s="2" t="s">
        <v>479</v>
      </c>
      <c r="O2249" s="2" t="s">
        <v>520</v>
      </c>
      <c r="Q2249" s="1"/>
      <c r="S2249" s="5"/>
      <c r="T2249" s="41"/>
      <c r="U2249" s="8"/>
      <c r="W2249" s="2" t="s">
        <v>468</v>
      </c>
      <c r="X2249" s="45" t="str" cm="1">
        <f t="array" ref="X2249">IF(X2102="TRUE",IF(AND(C2247&lt;&gt;1,C2248:C2253="",S2247:U2253=""), "FALSE","TRUE"),"FALSE")</f>
        <v>FALSE</v>
      </c>
      <c r="Z2249" s="1"/>
    </row>
    <row r="2250" spans="2:26" hidden="1" outlineLevel="3" x14ac:dyDescent="0.4">
      <c r="B2250" s="7" t="s">
        <v>526</v>
      </c>
      <c r="C2250" s="8"/>
      <c r="D2250" s="31"/>
      <c r="E2250" s="2" t="s">
        <v>527</v>
      </c>
      <c r="F2250" s="2" t="str">
        <f>IF(OR($C$87="治験計画届", $C$87="治験計画変更届"), "^$","^.{1,120}$|^$")</f>
        <v>^.{1,120}$|^$</v>
      </c>
      <c r="G2250" s="2" t="str">
        <f>IF(F2250="^$", "入力しないでください","入力してください(120文字以内)")</f>
        <v>入力してください(120文字以内)</v>
      </c>
      <c r="H2250" s="2">
        <v>225</v>
      </c>
      <c r="I2250" s="2">
        <v>207</v>
      </c>
      <c r="K2250" s="2">
        <v>120</v>
      </c>
      <c r="L2250" s="2" t="s">
        <v>30</v>
      </c>
      <c r="M2250" s="2" t="s">
        <v>476</v>
      </c>
      <c r="N2250" s="2" t="s">
        <v>479</v>
      </c>
      <c r="O2250" s="2" t="s">
        <v>520</v>
      </c>
      <c r="Q2250" s="1"/>
      <c r="S2250" s="5"/>
      <c r="T2250" s="41"/>
      <c r="U2250" s="8"/>
      <c r="W2250" s="2" t="s">
        <v>468</v>
      </c>
      <c r="X2250" s="45" t="str" cm="1">
        <f t="array" ref="X2250">IF(X2102="TRUE",IF(AND(C2247&lt;&gt;1,C2248:C2253="",S2247:U2253=""), "FALSE","TRUE"),"FALSE")</f>
        <v>FALSE</v>
      </c>
      <c r="Z2250" s="1"/>
    </row>
    <row r="2251" spans="2:26" hidden="1" outlineLevel="3" x14ac:dyDescent="0.4">
      <c r="B2251" s="7" t="s">
        <v>528</v>
      </c>
      <c r="C2251" s="8"/>
      <c r="D2251" s="31"/>
      <c r="E2251" s="2" t="s">
        <v>529</v>
      </c>
      <c r="F2251" s="2" t="str">
        <f>IF(OR($C$87="治験計画届", $C$87="治験計画変更届"), "^$","^.{1,120}$|^$")</f>
        <v>^.{1,120}$|^$</v>
      </c>
      <c r="G2251" s="2" t="str">
        <f t="shared" ref="G2251:G2253" si="121">IF(F2251="^$", "入力しないでください","入力してください(120文字以内)")</f>
        <v>入力してください(120文字以内)</v>
      </c>
      <c r="H2251" s="2">
        <v>225</v>
      </c>
      <c r="I2251" s="2">
        <v>207</v>
      </c>
      <c r="K2251" s="2">
        <v>120</v>
      </c>
      <c r="L2251" s="2" t="s">
        <v>30</v>
      </c>
      <c r="M2251" s="2" t="s">
        <v>476</v>
      </c>
      <c r="N2251" s="2" t="s">
        <v>479</v>
      </c>
      <c r="O2251" s="2" t="s">
        <v>520</v>
      </c>
      <c r="Q2251" s="1"/>
      <c r="S2251" s="5"/>
      <c r="T2251" s="41"/>
      <c r="U2251" s="8"/>
      <c r="W2251" s="2" t="s">
        <v>468</v>
      </c>
      <c r="X2251" s="45" t="str" cm="1">
        <f t="array" ref="X2251">IF(X2102="TRUE",IF(AND(C2247&lt;&gt;1,C2248:C2253="",S2247:U2253=""), "FALSE","TRUE"),"FALSE")</f>
        <v>FALSE</v>
      </c>
      <c r="Z2251" s="1"/>
    </row>
    <row r="2252" spans="2:26" hidden="1" outlineLevel="3" x14ac:dyDescent="0.4">
      <c r="B2252" s="7" t="s">
        <v>530</v>
      </c>
      <c r="C2252" s="8"/>
      <c r="D2252" s="31"/>
      <c r="E2252" s="2" t="s">
        <v>566</v>
      </c>
      <c r="F2252" s="2" t="str">
        <f>IF(OR($C$87="治験計画届", $C$87="治験計画変更届"), "^$","^.{1,120}$|^$")</f>
        <v>^.{1,120}$|^$</v>
      </c>
      <c r="G2252" s="2" t="str">
        <f t="shared" si="121"/>
        <v>入力してください(120文字以内)</v>
      </c>
      <c r="H2252" s="2">
        <v>225</v>
      </c>
      <c r="I2252" s="2">
        <v>207</v>
      </c>
      <c r="K2252" s="2">
        <v>120</v>
      </c>
      <c r="L2252" s="2" t="s">
        <v>30</v>
      </c>
      <c r="M2252" s="2" t="s">
        <v>476</v>
      </c>
      <c r="N2252" s="2" t="s">
        <v>479</v>
      </c>
      <c r="O2252" s="2" t="s">
        <v>520</v>
      </c>
      <c r="Q2252" s="1"/>
      <c r="S2252" s="5"/>
      <c r="T2252" s="41"/>
      <c r="U2252" s="8"/>
      <c r="W2252" s="2" t="s">
        <v>468</v>
      </c>
      <c r="X2252" s="45" t="str" cm="1">
        <f t="array" ref="X2252">IF(X2102="TRUE",IF(AND(C2247&lt;&gt;1,C2248:C2253="",S2247:U2253=""), "FALSE","TRUE"),"FALSE")</f>
        <v>FALSE</v>
      </c>
      <c r="Z2252" s="1"/>
    </row>
    <row r="2253" spans="2:26" hidden="1" outlineLevel="3" x14ac:dyDescent="0.4">
      <c r="B2253" s="7" t="s">
        <v>532</v>
      </c>
      <c r="C2253" s="8"/>
      <c r="D2253" s="31"/>
      <c r="E2253" s="2" t="s">
        <v>533</v>
      </c>
      <c r="F2253" s="2" t="str">
        <f>IF(OR($C$87="治験計画届", $C$87="治験計画変更届"), "^$","^.{1,120}$|^$")</f>
        <v>^.{1,120}$|^$</v>
      </c>
      <c r="G2253" s="2" t="str">
        <f t="shared" si="121"/>
        <v>入力してください(120文字以内)</v>
      </c>
      <c r="H2253" s="2">
        <v>225</v>
      </c>
      <c r="I2253" s="2">
        <v>207</v>
      </c>
      <c r="K2253" s="2">
        <v>120</v>
      </c>
      <c r="L2253" s="2" t="s">
        <v>30</v>
      </c>
      <c r="M2253" s="2" t="s">
        <v>476</v>
      </c>
      <c r="N2253" s="2" t="s">
        <v>479</v>
      </c>
      <c r="O2253" s="2" t="s">
        <v>520</v>
      </c>
      <c r="Q2253" s="1"/>
      <c r="S2253" s="5"/>
      <c r="T2253" s="41"/>
      <c r="U2253" s="8"/>
      <c r="W2253" s="2" t="s">
        <v>468</v>
      </c>
      <c r="X2253" s="45" t="str" cm="1">
        <f t="array" ref="X2253">IF(X2102="TRUE",IF(AND(C2247&lt;&gt;1,C2248:C2253="",S2247:U2253=""), "FALSE","TRUE"),"FALSE")</f>
        <v>FALSE</v>
      </c>
      <c r="Z2253" s="1"/>
    </row>
    <row r="2254" spans="2:26" hidden="1" outlineLevel="3" x14ac:dyDescent="0.4">
      <c r="B2254" s="7" t="s">
        <v>134</v>
      </c>
      <c r="C2254" s="5">
        <v>11</v>
      </c>
      <c r="D2254" s="30"/>
      <c r="E2254" s="2" t="s">
        <v>392</v>
      </c>
      <c r="F2254" s="2" t="s">
        <v>102</v>
      </c>
      <c r="G2254" s="2" t="s">
        <v>103</v>
      </c>
      <c r="H2254" s="2">
        <v>225</v>
      </c>
      <c r="I2254" s="2">
        <v>207</v>
      </c>
      <c r="K2254" s="2">
        <v>3</v>
      </c>
      <c r="L2254" s="2" t="s">
        <v>136</v>
      </c>
      <c r="M2254" s="2" t="s">
        <v>476</v>
      </c>
      <c r="N2254" s="2" t="s">
        <v>479</v>
      </c>
      <c r="O2254" s="2" t="s">
        <v>520</v>
      </c>
      <c r="Q2254" s="1"/>
      <c r="S2254" s="5"/>
      <c r="T2254" s="41"/>
      <c r="U2254" s="8"/>
      <c r="V2254" s="2" t="s">
        <v>105</v>
      </c>
      <c r="W2254" s="2" t="s">
        <v>561</v>
      </c>
      <c r="X2254" s="45" t="str" cm="1">
        <f t="array" ref="X2254">IF(X2102="TRUE",IF(AND(C2254&lt;&gt;1,C2255:C2260="",S2254:U2260=""), "FALSE","TRUE"),"FALSE")</f>
        <v>FALSE</v>
      </c>
      <c r="Z2254" s="1"/>
    </row>
    <row r="2255" spans="2:26" hidden="1" outlineLevel="3" x14ac:dyDescent="0.4">
      <c r="B2255" s="7" t="s">
        <v>522</v>
      </c>
      <c r="C2255" s="8"/>
      <c r="D2255" s="31"/>
      <c r="E2255" s="2" t="s">
        <v>523</v>
      </c>
      <c r="F2255" s="2" t="s">
        <v>485</v>
      </c>
      <c r="G2255" s="2" t="s">
        <v>369</v>
      </c>
      <c r="H2255" s="2">
        <v>225</v>
      </c>
      <c r="I2255" s="2">
        <v>207</v>
      </c>
      <c r="K2255" s="2">
        <v>240</v>
      </c>
      <c r="L2255" s="2" t="s">
        <v>30</v>
      </c>
      <c r="M2255" s="2" t="s">
        <v>476</v>
      </c>
      <c r="N2255" s="2" t="s">
        <v>479</v>
      </c>
      <c r="O2255" s="2" t="s">
        <v>520</v>
      </c>
      <c r="Q2255" s="1"/>
      <c r="S2255" s="5"/>
      <c r="T2255" s="41"/>
      <c r="U2255" s="8"/>
      <c r="W2255" s="2" t="s">
        <v>465</v>
      </c>
      <c r="X2255" s="45" t="str" cm="1">
        <f t="array" ref="X2255">IF(X2102="TRUE",IF(AND(C2254&lt;&gt;1,C2255:C2260="",S2254:U2260=""), "FALSE","TRUE"),"FALSE")</f>
        <v>FALSE</v>
      </c>
      <c r="Z2255" s="1"/>
    </row>
    <row r="2256" spans="2:26" hidden="1" outlineLevel="3" x14ac:dyDescent="0.4">
      <c r="B2256" s="7" t="s">
        <v>524</v>
      </c>
      <c r="C2256" s="8"/>
      <c r="D2256" s="31"/>
      <c r="E2256" s="2" t="s">
        <v>525</v>
      </c>
      <c r="F2256" s="2" t="s">
        <v>114</v>
      </c>
      <c r="G2256" s="2" t="s">
        <v>115</v>
      </c>
      <c r="H2256" s="2">
        <v>225</v>
      </c>
      <c r="I2256" s="2">
        <v>207</v>
      </c>
      <c r="K2256" s="2">
        <v>120</v>
      </c>
      <c r="L2256" s="2" t="s">
        <v>30</v>
      </c>
      <c r="M2256" s="2" t="s">
        <v>476</v>
      </c>
      <c r="N2256" s="2" t="s">
        <v>479</v>
      </c>
      <c r="O2256" s="2" t="s">
        <v>520</v>
      </c>
      <c r="Q2256" s="1"/>
      <c r="S2256" s="5"/>
      <c r="T2256" s="41"/>
      <c r="U2256" s="8"/>
      <c r="W2256" s="2" t="s">
        <v>468</v>
      </c>
      <c r="X2256" s="45" t="str" cm="1">
        <f t="array" ref="X2256">IF(X2102="TRUE",IF(AND(C2254&lt;&gt;1,C2255:C2260="",S2254:U2260=""), "FALSE","TRUE"),"FALSE")</f>
        <v>FALSE</v>
      </c>
      <c r="Z2256" s="1"/>
    </row>
    <row r="2257" spans="2:26" hidden="1" outlineLevel="3" x14ac:dyDescent="0.4">
      <c r="B2257" s="7" t="s">
        <v>526</v>
      </c>
      <c r="C2257" s="8"/>
      <c r="D2257" s="31"/>
      <c r="E2257" s="2" t="s">
        <v>527</v>
      </c>
      <c r="F2257" s="2" t="str">
        <f>IF(OR($C$87="治験計画届", $C$87="治験計画変更届"), "^$","^.{1,120}$|^$")</f>
        <v>^.{1,120}$|^$</v>
      </c>
      <c r="G2257" s="2" t="str">
        <f>IF(F2257="^$", "入力しないでください","入力してください(120文字以内)")</f>
        <v>入力してください(120文字以内)</v>
      </c>
      <c r="H2257" s="2">
        <v>225</v>
      </c>
      <c r="I2257" s="2">
        <v>207</v>
      </c>
      <c r="K2257" s="2">
        <v>120</v>
      </c>
      <c r="L2257" s="2" t="s">
        <v>30</v>
      </c>
      <c r="M2257" s="2" t="s">
        <v>476</v>
      </c>
      <c r="N2257" s="2" t="s">
        <v>479</v>
      </c>
      <c r="O2257" s="2" t="s">
        <v>520</v>
      </c>
      <c r="Q2257" s="1"/>
      <c r="S2257" s="5"/>
      <c r="T2257" s="41"/>
      <c r="U2257" s="8"/>
      <c r="W2257" s="2" t="s">
        <v>468</v>
      </c>
      <c r="X2257" s="45" t="str" cm="1">
        <f t="array" ref="X2257">IF(X2102="TRUE",IF(AND(C2254&lt;&gt;1,C2255:C2260="",S2254:U2260=""), "FALSE","TRUE"),"FALSE")</f>
        <v>FALSE</v>
      </c>
      <c r="Z2257" s="1"/>
    </row>
    <row r="2258" spans="2:26" hidden="1" outlineLevel="3" x14ac:dyDescent="0.4">
      <c r="B2258" s="7" t="s">
        <v>528</v>
      </c>
      <c r="C2258" s="8"/>
      <c r="D2258" s="31"/>
      <c r="E2258" s="2" t="s">
        <v>529</v>
      </c>
      <c r="F2258" s="2" t="str">
        <f>IF(OR($C$87="治験計画届", $C$87="治験計画変更届"), "^$","^.{1,120}$|^$")</f>
        <v>^.{1,120}$|^$</v>
      </c>
      <c r="G2258" s="2" t="str">
        <f t="shared" ref="G2258:G2260" si="122">IF(F2258="^$", "入力しないでください","入力してください(120文字以内)")</f>
        <v>入力してください(120文字以内)</v>
      </c>
      <c r="H2258" s="2">
        <v>225</v>
      </c>
      <c r="I2258" s="2">
        <v>207</v>
      </c>
      <c r="K2258" s="2">
        <v>120</v>
      </c>
      <c r="L2258" s="2" t="s">
        <v>30</v>
      </c>
      <c r="M2258" s="2" t="s">
        <v>476</v>
      </c>
      <c r="N2258" s="2" t="s">
        <v>479</v>
      </c>
      <c r="O2258" s="2" t="s">
        <v>520</v>
      </c>
      <c r="Q2258" s="1"/>
      <c r="S2258" s="5"/>
      <c r="T2258" s="41"/>
      <c r="U2258" s="8"/>
      <c r="W2258" s="2" t="s">
        <v>468</v>
      </c>
      <c r="X2258" s="45" t="str" cm="1">
        <f t="array" ref="X2258">IF(X2102="TRUE",IF(AND(C2254&lt;&gt;1,C2255:C2260="",S2254:U2260=""), "FALSE","TRUE"),"FALSE")</f>
        <v>FALSE</v>
      </c>
      <c r="Z2258" s="1"/>
    </row>
    <row r="2259" spans="2:26" hidden="1" outlineLevel="3" x14ac:dyDescent="0.4">
      <c r="B2259" s="7" t="s">
        <v>530</v>
      </c>
      <c r="C2259" s="8"/>
      <c r="D2259" s="31"/>
      <c r="E2259" s="2" t="s">
        <v>566</v>
      </c>
      <c r="F2259" s="2" t="str">
        <f>IF(OR($C$87="治験計画届", $C$87="治験計画変更届"), "^$","^.{1,120}$|^$")</f>
        <v>^.{1,120}$|^$</v>
      </c>
      <c r="G2259" s="2" t="str">
        <f t="shared" si="122"/>
        <v>入力してください(120文字以内)</v>
      </c>
      <c r="H2259" s="2">
        <v>225</v>
      </c>
      <c r="I2259" s="2">
        <v>207</v>
      </c>
      <c r="K2259" s="2">
        <v>120</v>
      </c>
      <c r="L2259" s="2" t="s">
        <v>30</v>
      </c>
      <c r="M2259" s="2" t="s">
        <v>476</v>
      </c>
      <c r="N2259" s="2" t="s">
        <v>479</v>
      </c>
      <c r="O2259" s="2" t="s">
        <v>520</v>
      </c>
      <c r="Q2259" s="1"/>
      <c r="S2259" s="5"/>
      <c r="T2259" s="41"/>
      <c r="U2259" s="8"/>
      <c r="W2259" s="2" t="s">
        <v>468</v>
      </c>
      <c r="X2259" s="45" t="str" cm="1">
        <f t="array" ref="X2259">IF(X2102="TRUE",IF(AND(C2254&lt;&gt;1,C2255:C2260="",S2254:U2260=""), "FALSE","TRUE"),"FALSE")</f>
        <v>FALSE</v>
      </c>
      <c r="Z2259" s="1"/>
    </row>
    <row r="2260" spans="2:26" hidden="1" outlineLevel="3" x14ac:dyDescent="0.4">
      <c r="B2260" s="7" t="s">
        <v>532</v>
      </c>
      <c r="C2260" s="8"/>
      <c r="D2260" s="31"/>
      <c r="E2260" s="2" t="s">
        <v>533</v>
      </c>
      <c r="F2260" s="2" t="str">
        <f>IF(OR($C$87="治験計画届", $C$87="治験計画変更届"), "^$","^.{1,120}$|^$")</f>
        <v>^.{1,120}$|^$</v>
      </c>
      <c r="G2260" s="2" t="str">
        <f t="shared" si="122"/>
        <v>入力してください(120文字以内)</v>
      </c>
      <c r="H2260" s="2">
        <v>225</v>
      </c>
      <c r="I2260" s="2">
        <v>207</v>
      </c>
      <c r="K2260" s="2">
        <v>120</v>
      </c>
      <c r="L2260" s="2" t="s">
        <v>30</v>
      </c>
      <c r="M2260" s="2" t="s">
        <v>476</v>
      </c>
      <c r="N2260" s="2" t="s">
        <v>479</v>
      </c>
      <c r="O2260" s="2" t="s">
        <v>520</v>
      </c>
      <c r="Q2260" s="1"/>
      <c r="S2260" s="5"/>
      <c r="T2260" s="41"/>
      <c r="U2260" s="8"/>
      <c r="W2260" s="2" t="s">
        <v>468</v>
      </c>
      <c r="X2260" s="45" t="str" cm="1">
        <f t="array" ref="X2260">IF(X2102="TRUE",IF(AND(C2254&lt;&gt;1,C2255:C2260="",S2254:U2260=""), "FALSE","TRUE"),"FALSE")</f>
        <v>FALSE</v>
      </c>
      <c r="Z2260" s="1"/>
    </row>
    <row r="2261" spans="2:26" hidden="1" outlineLevel="3" x14ac:dyDescent="0.4">
      <c r="B2261" s="7" t="s">
        <v>134</v>
      </c>
      <c r="C2261" s="5">
        <v>12</v>
      </c>
      <c r="D2261" s="30"/>
      <c r="E2261" s="2" t="s">
        <v>392</v>
      </c>
      <c r="F2261" s="2" t="s">
        <v>102</v>
      </c>
      <c r="G2261" s="2" t="s">
        <v>103</v>
      </c>
      <c r="H2261" s="2">
        <v>225</v>
      </c>
      <c r="I2261" s="2">
        <v>207</v>
      </c>
      <c r="K2261" s="2">
        <v>3</v>
      </c>
      <c r="L2261" s="2" t="s">
        <v>136</v>
      </c>
      <c r="M2261" s="2" t="s">
        <v>476</v>
      </c>
      <c r="N2261" s="2" t="s">
        <v>479</v>
      </c>
      <c r="O2261" s="2" t="s">
        <v>520</v>
      </c>
      <c r="Q2261" s="1"/>
      <c r="S2261" s="5"/>
      <c r="T2261" s="41"/>
      <c r="U2261" s="8"/>
      <c r="V2261" s="2" t="s">
        <v>105</v>
      </c>
      <c r="W2261" s="2" t="s">
        <v>561</v>
      </c>
      <c r="X2261" s="45" t="str" cm="1">
        <f t="array" ref="X2261">IF(X2102="TRUE",IF(AND(C2261&lt;&gt;1,C2262:C2267="",S2261:U2267=""), "FALSE","TRUE"),"FALSE")</f>
        <v>FALSE</v>
      </c>
      <c r="Z2261" s="1"/>
    </row>
    <row r="2262" spans="2:26" hidden="1" outlineLevel="3" x14ac:dyDescent="0.4">
      <c r="B2262" s="7" t="s">
        <v>522</v>
      </c>
      <c r="C2262" s="8"/>
      <c r="D2262" s="31"/>
      <c r="E2262" s="2" t="s">
        <v>523</v>
      </c>
      <c r="F2262" s="2" t="s">
        <v>485</v>
      </c>
      <c r="G2262" s="2" t="s">
        <v>369</v>
      </c>
      <c r="H2262" s="2">
        <v>225</v>
      </c>
      <c r="I2262" s="2">
        <v>207</v>
      </c>
      <c r="K2262" s="2">
        <v>240</v>
      </c>
      <c r="L2262" s="2" t="s">
        <v>30</v>
      </c>
      <c r="M2262" s="2" t="s">
        <v>476</v>
      </c>
      <c r="N2262" s="2" t="s">
        <v>479</v>
      </c>
      <c r="O2262" s="2" t="s">
        <v>520</v>
      </c>
      <c r="Q2262" s="1"/>
      <c r="S2262" s="5"/>
      <c r="T2262" s="41"/>
      <c r="U2262" s="8"/>
      <c r="W2262" s="2" t="s">
        <v>465</v>
      </c>
      <c r="X2262" s="45" t="str" cm="1">
        <f t="array" ref="X2262">IF(X2102="TRUE",IF(AND(C2261&lt;&gt;1,C2262:C2267="",S2261:U2267=""), "FALSE","TRUE"),"FALSE")</f>
        <v>FALSE</v>
      </c>
      <c r="Z2262" s="1"/>
    </row>
    <row r="2263" spans="2:26" hidden="1" outlineLevel="3" x14ac:dyDescent="0.4">
      <c r="B2263" s="7" t="s">
        <v>524</v>
      </c>
      <c r="C2263" s="8"/>
      <c r="D2263" s="31"/>
      <c r="E2263" s="2" t="s">
        <v>525</v>
      </c>
      <c r="F2263" s="2" t="s">
        <v>114</v>
      </c>
      <c r="G2263" s="2" t="s">
        <v>115</v>
      </c>
      <c r="H2263" s="2">
        <v>225</v>
      </c>
      <c r="I2263" s="2">
        <v>207</v>
      </c>
      <c r="K2263" s="2">
        <v>120</v>
      </c>
      <c r="L2263" s="2" t="s">
        <v>30</v>
      </c>
      <c r="M2263" s="2" t="s">
        <v>476</v>
      </c>
      <c r="N2263" s="2" t="s">
        <v>479</v>
      </c>
      <c r="O2263" s="2" t="s">
        <v>520</v>
      </c>
      <c r="Q2263" s="1"/>
      <c r="S2263" s="5"/>
      <c r="T2263" s="41"/>
      <c r="U2263" s="8"/>
      <c r="W2263" s="2" t="s">
        <v>468</v>
      </c>
      <c r="X2263" s="45" t="str" cm="1">
        <f t="array" ref="X2263">IF(X2102="TRUE",IF(AND(C2261&lt;&gt;1,C2262:C2267="",S2261:U2267=""), "FALSE","TRUE"),"FALSE")</f>
        <v>FALSE</v>
      </c>
      <c r="Z2263" s="1"/>
    </row>
    <row r="2264" spans="2:26" hidden="1" outlineLevel="3" x14ac:dyDescent="0.4">
      <c r="B2264" s="7" t="s">
        <v>526</v>
      </c>
      <c r="C2264" s="8"/>
      <c r="D2264" s="31"/>
      <c r="E2264" s="2" t="s">
        <v>527</v>
      </c>
      <c r="F2264" s="2" t="str">
        <f>IF(OR($C$87="治験計画届", $C$87="治験計画変更届"), "^$","^.{1,120}$|^$")</f>
        <v>^.{1,120}$|^$</v>
      </c>
      <c r="G2264" s="2" t="str">
        <f>IF(F2264="^$", "入力しないでください","入力してください(120文字以内)")</f>
        <v>入力してください(120文字以内)</v>
      </c>
      <c r="H2264" s="2">
        <v>225</v>
      </c>
      <c r="I2264" s="2">
        <v>207</v>
      </c>
      <c r="K2264" s="2">
        <v>120</v>
      </c>
      <c r="L2264" s="2" t="s">
        <v>30</v>
      </c>
      <c r="M2264" s="2" t="s">
        <v>476</v>
      </c>
      <c r="N2264" s="2" t="s">
        <v>479</v>
      </c>
      <c r="O2264" s="2" t="s">
        <v>520</v>
      </c>
      <c r="Q2264" s="1"/>
      <c r="S2264" s="5"/>
      <c r="T2264" s="41"/>
      <c r="U2264" s="8"/>
      <c r="W2264" s="2" t="s">
        <v>468</v>
      </c>
      <c r="X2264" s="45" t="str" cm="1">
        <f t="array" ref="X2264">IF(X2102="TRUE",IF(AND(C2261&lt;&gt;1,C2262:C2267="",S2261:U2267=""), "FALSE","TRUE"),"FALSE")</f>
        <v>FALSE</v>
      </c>
      <c r="Z2264" s="1"/>
    </row>
    <row r="2265" spans="2:26" hidden="1" outlineLevel="3" x14ac:dyDescent="0.4">
      <c r="B2265" s="7" t="s">
        <v>528</v>
      </c>
      <c r="C2265" s="8"/>
      <c r="D2265" s="31"/>
      <c r="E2265" s="2" t="s">
        <v>529</v>
      </c>
      <c r="F2265" s="2" t="str">
        <f>IF(OR($C$87="治験計画届", $C$87="治験計画変更届"), "^$","^.{1,120}$|^$")</f>
        <v>^.{1,120}$|^$</v>
      </c>
      <c r="G2265" s="2" t="str">
        <f t="shared" ref="G2265:G2267" si="123">IF(F2265="^$", "入力しないでください","入力してください(120文字以内)")</f>
        <v>入力してください(120文字以内)</v>
      </c>
      <c r="H2265" s="2">
        <v>225</v>
      </c>
      <c r="I2265" s="2">
        <v>207</v>
      </c>
      <c r="K2265" s="2">
        <v>120</v>
      </c>
      <c r="L2265" s="2" t="s">
        <v>30</v>
      </c>
      <c r="M2265" s="2" t="s">
        <v>476</v>
      </c>
      <c r="N2265" s="2" t="s">
        <v>479</v>
      </c>
      <c r="O2265" s="2" t="s">
        <v>520</v>
      </c>
      <c r="Q2265" s="1"/>
      <c r="S2265" s="5"/>
      <c r="T2265" s="41"/>
      <c r="U2265" s="8"/>
      <c r="W2265" s="2" t="s">
        <v>468</v>
      </c>
      <c r="X2265" s="45" t="str" cm="1">
        <f t="array" ref="X2265">IF(X2102="TRUE",IF(AND(C2261&lt;&gt;1,C2262:C2267="",S2261:U2267=""), "FALSE","TRUE"),"FALSE")</f>
        <v>FALSE</v>
      </c>
      <c r="Z2265" s="1"/>
    </row>
    <row r="2266" spans="2:26" hidden="1" outlineLevel="3" x14ac:dyDescent="0.4">
      <c r="B2266" s="7" t="s">
        <v>530</v>
      </c>
      <c r="C2266" s="8"/>
      <c r="D2266" s="31"/>
      <c r="E2266" s="2" t="s">
        <v>566</v>
      </c>
      <c r="F2266" s="2" t="str">
        <f>IF(OR($C$87="治験計画届", $C$87="治験計画変更届"), "^$","^.{1,120}$|^$")</f>
        <v>^.{1,120}$|^$</v>
      </c>
      <c r="G2266" s="2" t="str">
        <f t="shared" si="123"/>
        <v>入力してください(120文字以内)</v>
      </c>
      <c r="H2266" s="2">
        <v>225</v>
      </c>
      <c r="I2266" s="2">
        <v>207</v>
      </c>
      <c r="K2266" s="2">
        <v>120</v>
      </c>
      <c r="L2266" s="2" t="s">
        <v>30</v>
      </c>
      <c r="M2266" s="2" t="s">
        <v>476</v>
      </c>
      <c r="N2266" s="2" t="s">
        <v>479</v>
      </c>
      <c r="O2266" s="2" t="s">
        <v>520</v>
      </c>
      <c r="Q2266" s="1"/>
      <c r="S2266" s="5"/>
      <c r="T2266" s="41"/>
      <c r="U2266" s="8"/>
      <c r="W2266" s="2" t="s">
        <v>468</v>
      </c>
      <c r="X2266" s="45" t="str" cm="1">
        <f t="array" ref="X2266">IF(X2102="TRUE",IF(AND(C2261&lt;&gt;1,C2262:C2267="",S2261:U2267=""), "FALSE","TRUE"),"FALSE")</f>
        <v>FALSE</v>
      </c>
      <c r="Z2266" s="1"/>
    </row>
    <row r="2267" spans="2:26" hidden="1" outlineLevel="3" x14ac:dyDescent="0.4">
      <c r="B2267" s="7" t="s">
        <v>532</v>
      </c>
      <c r="C2267" s="8"/>
      <c r="D2267" s="31"/>
      <c r="E2267" s="2" t="s">
        <v>533</v>
      </c>
      <c r="F2267" s="2" t="str">
        <f>IF(OR($C$87="治験計画届", $C$87="治験計画変更届"), "^$","^.{1,120}$|^$")</f>
        <v>^.{1,120}$|^$</v>
      </c>
      <c r="G2267" s="2" t="str">
        <f t="shared" si="123"/>
        <v>入力してください(120文字以内)</v>
      </c>
      <c r="H2267" s="2">
        <v>225</v>
      </c>
      <c r="I2267" s="2">
        <v>207</v>
      </c>
      <c r="K2267" s="2">
        <v>120</v>
      </c>
      <c r="L2267" s="2" t="s">
        <v>30</v>
      </c>
      <c r="M2267" s="2" t="s">
        <v>476</v>
      </c>
      <c r="N2267" s="2" t="s">
        <v>479</v>
      </c>
      <c r="O2267" s="2" t="s">
        <v>520</v>
      </c>
      <c r="Q2267" s="1"/>
      <c r="S2267" s="5"/>
      <c r="T2267" s="41"/>
      <c r="U2267" s="8"/>
      <c r="W2267" s="2" t="s">
        <v>468</v>
      </c>
      <c r="X2267" s="45" t="str" cm="1">
        <f t="array" ref="X2267">IF(X2102="TRUE",IF(AND(C2261&lt;&gt;1,C2262:C2267="",S2261:U2267=""), "FALSE","TRUE"),"FALSE")</f>
        <v>FALSE</v>
      </c>
      <c r="Z2267" s="1"/>
    </row>
    <row r="2268" spans="2:26" hidden="1" outlineLevel="3" x14ac:dyDescent="0.4">
      <c r="B2268" s="7" t="s">
        <v>134</v>
      </c>
      <c r="C2268" s="5">
        <v>13</v>
      </c>
      <c r="D2268" s="30"/>
      <c r="E2268" s="2" t="s">
        <v>392</v>
      </c>
      <c r="F2268" s="2" t="s">
        <v>102</v>
      </c>
      <c r="G2268" s="2" t="s">
        <v>103</v>
      </c>
      <c r="H2268" s="2">
        <v>225</v>
      </c>
      <c r="I2268" s="2">
        <v>207</v>
      </c>
      <c r="K2268" s="2">
        <v>3</v>
      </c>
      <c r="L2268" s="2" t="s">
        <v>136</v>
      </c>
      <c r="M2268" s="2" t="s">
        <v>476</v>
      </c>
      <c r="N2268" s="2" t="s">
        <v>479</v>
      </c>
      <c r="O2268" s="2" t="s">
        <v>520</v>
      </c>
      <c r="Q2268" s="1"/>
      <c r="S2268" s="5"/>
      <c r="T2268" s="41"/>
      <c r="U2268" s="8"/>
      <c r="V2268" s="2" t="s">
        <v>105</v>
      </c>
      <c r="W2268" s="2" t="s">
        <v>561</v>
      </c>
      <c r="X2268" s="45" t="str" cm="1">
        <f t="array" ref="X2268">IF(X2102="TRUE",IF(AND(C2268&lt;&gt;1,C2269:C2274="",S2268:U2274=""), "FALSE","TRUE"),"FALSE")</f>
        <v>FALSE</v>
      </c>
      <c r="Z2268" s="1"/>
    </row>
    <row r="2269" spans="2:26" hidden="1" outlineLevel="3" x14ac:dyDescent="0.4">
      <c r="B2269" s="7" t="s">
        <v>522</v>
      </c>
      <c r="C2269" s="8"/>
      <c r="D2269" s="31"/>
      <c r="E2269" s="2" t="s">
        <v>523</v>
      </c>
      <c r="F2269" s="2" t="s">
        <v>485</v>
      </c>
      <c r="G2269" s="2" t="s">
        <v>369</v>
      </c>
      <c r="H2269" s="2">
        <v>225</v>
      </c>
      <c r="I2269" s="2">
        <v>207</v>
      </c>
      <c r="K2269" s="2">
        <v>240</v>
      </c>
      <c r="L2269" s="2" t="s">
        <v>30</v>
      </c>
      <c r="M2269" s="2" t="s">
        <v>476</v>
      </c>
      <c r="N2269" s="2" t="s">
        <v>479</v>
      </c>
      <c r="O2269" s="2" t="s">
        <v>520</v>
      </c>
      <c r="Q2269" s="1"/>
      <c r="S2269" s="5"/>
      <c r="T2269" s="41"/>
      <c r="U2269" s="8"/>
      <c r="W2269" s="2" t="s">
        <v>465</v>
      </c>
      <c r="X2269" s="45" t="str" cm="1">
        <f t="array" ref="X2269">IF(X2102="TRUE",IF(AND(C2268&lt;&gt;1,C2269:C2274="",S2268:U2274=""), "FALSE","TRUE"),"FALSE")</f>
        <v>FALSE</v>
      </c>
      <c r="Z2269" s="1"/>
    </row>
    <row r="2270" spans="2:26" hidden="1" outlineLevel="3" x14ac:dyDescent="0.4">
      <c r="B2270" s="7" t="s">
        <v>524</v>
      </c>
      <c r="C2270" s="8"/>
      <c r="D2270" s="31"/>
      <c r="E2270" s="2" t="s">
        <v>525</v>
      </c>
      <c r="F2270" s="2" t="s">
        <v>114</v>
      </c>
      <c r="G2270" s="2" t="s">
        <v>115</v>
      </c>
      <c r="H2270" s="2">
        <v>225</v>
      </c>
      <c r="I2270" s="2">
        <v>207</v>
      </c>
      <c r="K2270" s="2">
        <v>120</v>
      </c>
      <c r="L2270" s="2" t="s">
        <v>30</v>
      </c>
      <c r="M2270" s="2" t="s">
        <v>476</v>
      </c>
      <c r="N2270" s="2" t="s">
        <v>479</v>
      </c>
      <c r="O2270" s="2" t="s">
        <v>520</v>
      </c>
      <c r="Q2270" s="1"/>
      <c r="S2270" s="5"/>
      <c r="T2270" s="41"/>
      <c r="U2270" s="8"/>
      <c r="W2270" s="2" t="s">
        <v>468</v>
      </c>
      <c r="X2270" s="45" t="str" cm="1">
        <f t="array" ref="X2270">IF(X2102="TRUE",IF(AND(C2268&lt;&gt;1,C2269:C2274="",S2268:U2274=""), "FALSE","TRUE"),"FALSE")</f>
        <v>FALSE</v>
      </c>
      <c r="Z2270" s="1"/>
    </row>
    <row r="2271" spans="2:26" hidden="1" outlineLevel="3" x14ac:dyDescent="0.4">
      <c r="B2271" s="7" t="s">
        <v>526</v>
      </c>
      <c r="C2271" s="8"/>
      <c r="D2271" s="31"/>
      <c r="E2271" s="2" t="s">
        <v>527</v>
      </c>
      <c r="F2271" s="2" t="str">
        <f>IF(OR($C$87="治験計画届", $C$87="治験計画変更届"), "^$","^.{1,120}$|^$")</f>
        <v>^.{1,120}$|^$</v>
      </c>
      <c r="G2271" s="2" t="str">
        <f>IF(F2271="^$", "入力しないでください","入力してください(120文字以内)")</f>
        <v>入力してください(120文字以内)</v>
      </c>
      <c r="H2271" s="2">
        <v>225</v>
      </c>
      <c r="I2271" s="2">
        <v>207</v>
      </c>
      <c r="K2271" s="2">
        <v>120</v>
      </c>
      <c r="L2271" s="2" t="s">
        <v>30</v>
      </c>
      <c r="M2271" s="2" t="s">
        <v>476</v>
      </c>
      <c r="N2271" s="2" t="s">
        <v>479</v>
      </c>
      <c r="O2271" s="2" t="s">
        <v>520</v>
      </c>
      <c r="Q2271" s="1"/>
      <c r="S2271" s="5"/>
      <c r="T2271" s="41"/>
      <c r="U2271" s="8"/>
      <c r="W2271" s="2" t="s">
        <v>468</v>
      </c>
      <c r="X2271" s="45" t="str" cm="1">
        <f t="array" ref="X2271">IF(X2102="TRUE",IF(AND(C2268&lt;&gt;1,C2269:C2274="",S2268:U2274=""), "FALSE","TRUE"),"FALSE")</f>
        <v>FALSE</v>
      </c>
      <c r="Z2271" s="1"/>
    </row>
    <row r="2272" spans="2:26" hidden="1" outlineLevel="3" x14ac:dyDescent="0.4">
      <c r="B2272" s="7" t="s">
        <v>528</v>
      </c>
      <c r="C2272" s="8"/>
      <c r="D2272" s="31"/>
      <c r="E2272" s="2" t="s">
        <v>529</v>
      </c>
      <c r="F2272" s="2" t="str">
        <f>IF(OR($C$87="治験計画届", $C$87="治験計画変更届"), "^$","^.{1,120}$|^$")</f>
        <v>^.{1,120}$|^$</v>
      </c>
      <c r="G2272" s="2" t="str">
        <f t="shared" ref="G2272:G2274" si="124">IF(F2272="^$", "入力しないでください","入力してください(120文字以内)")</f>
        <v>入力してください(120文字以内)</v>
      </c>
      <c r="H2272" s="2">
        <v>225</v>
      </c>
      <c r="I2272" s="2">
        <v>207</v>
      </c>
      <c r="K2272" s="2">
        <v>120</v>
      </c>
      <c r="L2272" s="2" t="s">
        <v>30</v>
      </c>
      <c r="M2272" s="2" t="s">
        <v>476</v>
      </c>
      <c r="N2272" s="2" t="s">
        <v>479</v>
      </c>
      <c r="O2272" s="2" t="s">
        <v>520</v>
      </c>
      <c r="Q2272" s="1"/>
      <c r="S2272" s="5"/>
      <c r="T2272" s="41"/>
      <c r="U2272" s="8"/>
      <c r="W2272" s="2" t="s">
        <v>468</v>
      </c>
      <c r="X2272" s="45" t="str" cm="1">
        <f t="array" ref="X2272">IF(X2102="TRUE",IF(AND(C2268&lt;&gt;1,C2269:C2274="",S2268:U2274=""), "FALSE","TRUE"),"FALSE")</f>
        <v>FALSE</v>
      </c>
      <c r="Z2272" s="1"/>
    </row>
    <row r="2273" spans="2:26" hidden="1" outlineLevel="3" x14ac:dyDescent="0.4">
      <c r="B2273" s="7" t="s">
        <v>530</v>
      </c>
      <c r="C2273" s="8"/>
      <c r="D2273" s="31"/>
      <c r="E2273" s="2" t="s">
        <v>566</v>
      </c>
      <c r="F2273" s="2" t="str">
        <f>IF(OR($C$87="治験計画届", $C$87="治験計画変更届"), "^$","^.{1,120}$|^$")</f>
        <v>^.{1,120}$|^$</v>
      </c>
      <c r="G2273" s="2" t="str">
        <f t="shared" si="124"/>
        <v>入力してください(120文字以内)</v>
      </c>
      <c r="H2273" s="2">
        <v>225</v>
      </c>
      <c r="I2273" s="2">
        <v>207</v>
      </c>
      <c r="K2273" s="2">
        <v>120</v>
      </c>
      <c r="L2273" s="2" t="s">
        <v>30</v>
      </c>
      <c r="M2273" s="2" t="s">
        <v>476</v>
      </c>
      <c r="N2273" s="2" t="s">
        <v>479</v>
      </c>
      <c r="O2273" s="2" t="s">
        <v>520</v>
      </c>
      <c r="Q2273" s="1"/>
      <c r="S2273" s="5"/>
      <c r="T2273" s="41"/>
      <c r="U2273" s="8"/>
      <c r="W2273" s="2" t="s">
        <v>468</v>
      </c>
      <c r="X2273" s="45" t="str" cm="1">
        <f t="array" ref="X2273">IF(X2102="TRUE",IF(AND(C2268&lt;&gt;1,C2269:C2274="",S2268:U2274=""), "FALSE","TRUE"),"FALSE")</f>
        <v>FALSE</v>
      </c>
      <c r="Z2273" s="1"/>
    </row>
    <row r="2274" spans="2:26" hidden="1" outlineLevel="3" x14ac:dyDescent="0.4">
      <c r="B2274" s="7" t="s">
        <v>532</v>
      </c>
      <c r="C2274" s="8"/>
      <c r="D2274" s="31"/>
      <c r="E2274" s="2" t="s">
        <v>533</v>
      </c>
      <c r="F2274" s="2" t="str">
        <f>IF(OR($C$87="治験計画届", $C$87="治験計画変更届"), "^$","^.{1,120}$|^$")</f>
        <v>^.{1,120}$|^$</v>
      </c>
      <c r="G2274" s="2" t="str">
        <f t="shared" si="124"/>
        <v>入力してください(120文字以内)</v>
      </c>
      <c r="H2274" s="2">
        <v>225</v>
      </c>
      <c r="I2274" s="2">
        <v>207</v>
      </c>
      <c r="K2274" s="2">
        <v>120</v>
      </c>
      <c r="L2274" s="2" t="s">
        <v>30</v>
      </c>
      <c r="M2274" s="2" t="s">
        <v>476</v>
      </c>
      <c r="N2274" s="2" t="s">
        <v>479</v>
      </c>
      <c r="O2274" s="2" t="s">
        <v>520</v>
      </c>
      <c r="Q2274" s="1"/>
      <c r="S2274" s="5"/>
      <c r="T2274" s="41"/>
      <c r="U2274" s="8"/>
      <c r="W2274" s="2" t="s">
        <v>468</v>
      </c>
      <c r="X2274" s="45" t="str" cm="1">
        <f t="array" ref="X2274">IF(X2102="TRUE",IF(AND(C2268&lt;&gt;1,C2269:C2274="",S2268:U2274=""), "FALSE","TRUE"),"FALSE")</f>
        <v>FALSE</v>
      </c>
      <c r="Z2274" s="1"/>
    </row>
    <row r="2275" spans="2:26" hidden="1" outlineLevel="3" x14ac:dyDescent="0.4">
      <c r="B2275" s="7" t="s">
        <v>134</v>
      </c>
      <c r="C2275" s="5">
        <v>14</v>
      </c>
      <c r="D2275" s="30"/>
      <c r="E2275" s="2" t="s">
        <v>392</v>
      </c>
      <c r="F2275" s="2" t="s">
        <v>102</v>
      </c>
      <c r="G2275" s="2" t="s">
        <v>103</v>
      </c>
      <c r="H2275" s="2">
        <v>225</v>
      </c>
      <c r="I2275" s="2">
        <v>207</v>
      </c>
      <c r="K2275" s="2">
        <v>3</v>
      </c>
      <c r="L2275" s="2" t="s">
        <v>136</v>
      </c>
      <c r="M2275" s="2" t="s">
        <v>476</v>
      </c>
      <c r="N2275" s="2" t="s">
        <v>479</v>
      </c>
      <c r="O2275" s="2" t="s">
        <v>520</v>
      </c>
      <c r="Q2275" s="1"/>
      <c r="S2275" s="5"/>
      <c r="T2275" s="41"/>
      <c r="U2275" s="8"/>
      <c r="V2275" s="2" t="s">
        <v>105</v>
      </c>
      <c r="W2275" s="2" t="s">
        <v>561</v>
      </c>
      <c r="X2275" s="45" t="str" cm="1">
        <f t="array" ref="X2275">IF(X2102="TRUE",IF(AND(C2275&lt;&gt;1,C2276:C2281="",S2275:U2281=""), "FALSE","TRUE"),"FALSE")</f>
        <v>FALSE</v>
      </c>
      <c r="Z2275" s="1"/>
    </row>
    <row r="2276" spans="2:26" hidden="1" outlineLevel="3" x14ac:dyDescent="0.4">
      <c r="B2276" s="7" t="s">
        <v>522</v>
      </c>
      <c r="C2276" s="8"/>
      <c r="D2276" s="31"/>
      <c r="E2276" s="2" t="s">
        <v>523</v>
      </c>
      <c r="F2276" s="2" t="s">
        <v>485</v>
      </c>
      <c r="G2276" s="2" t="s">
        <v>369</v>
      </c>
      <c r="H2276" s="2">
        <v>225</v>
      </c>
      <c r="I2276" s="2">
        <v>207</v>
      </c>
      <c r="K2276" s="2">
        <v>240</v>
      </c>
      <c r="L2276" s="2" t="s">
        <v>30</v>
      </c>
      <c r="M2276" s="2" t="s">
        <v>476</v>
      </c>
      <c r="N2276" s="2" t="s">
        <v>479</v>
      </c>
      <c r="O2276" s="2" t="s">
        <v>520</v>
      </c>
      <c r="Q2276" s="1"/>
      <c r="S2276" s="5"/>
      <c r="T2276" s="41"/>
      <c r="U2276" s="8"/>
      <c r="W2276" s="2" t="s">
        <v>465</v>
      </c>
      <c r="X2276" s="45" t="str" cm="1">
        <f t="array" ref="X2276">IF(X2102="TRUE",IF(AND(C2275&lt;&gt;1,C2276:C2281="",S2275:U2281=""), "FALSE","TRUE"),"FALSE")</f>
        <v>FALSE</v>
      </c>
      <c r="Z2276" s="1"/>
    </row>
    <row r="2277" spans="2:26" hidden="1" outlineLevel="3" x14ac:dyDescent="0.4">
      <c r="B2277" s="7" t="s">
        <v>524</v>
      </c>
      <c r="C2277" s="8"/>
      <c r="D2277" s="31"/>
      <c r="E2277" s="2" t="s">
        <v>525</v>
      </c>
      <c r="F2277" s="2" t="s">
        <v>114</v>
      </c>
      <c r="G2277" s="2" t="s">
        <v>115</v>
      </c>
      <c r="H2277" s="2">
        <v>225</v>
      </c>
      <c r="I2277" s="2">
        <v>207</v>
      </c>
      <c r="K2277" s="2">
        <v>120</v>
      </c>
      <c r="L2277" s="2" t="s">
        <v>30</v>
      </c>
      <c r="M2277" s="2" t="s">
        <v>476</v>
      </c>
      <c r="N2277" s="2" t="s">
        <v>479</v>
      </c>
      <c r="O2277" s="2" t="s">
        <v>520</v>
      </c>
      <c r="Q2277" s="1"/>
      <c r="S2277" s="5"/>
      <c r="T2277" s="41"/>
      <c r="U2277" s="8"/>
      <c r="W2277" s="2" t="s">
        <v>468</v>
      </c>
      <c r="X2277" s="45" t="str" cm="1">
        <f t="array" ref="X2277">IF(X2102="TRUE",IF(AND(C2275&lt;&gt;1,C2276:C2281="",S2275:U2281=""), "FALSE","TRUE"),"FALSE")</f>
        <v>FALSE</v>
      </c>
      <c r="Z2277" s="1"/>
    </row>
    <row r="2278" spans="2:26" hidden="1" outlineLevel="3" x14ac:dyDescent="0.4">
      <c r="B2278" s="7" t="s">
        <v>526</v>
      </c>
      <c r="C2278" s="8"/>
      <c r="D2278" s="31"/>
      <c r="E2278" s="2" t="s">
        <v>527</v>
      </c>
      <c r="F2278" s="2" t="str">
        <f>IF(OR($C$87="治験計画届", $C$87="治験計画変更届"), "^$","^.{1,120}$|^$")</f>
        <v>^.{1,120}$|^$</v>
      </c>
      <c r="G2278" s="2" t="str">
        <f>IF(F2278="^$", "入力しないでください","入力してください(120文字以内)")</f>
        <v>入力してください(120文字以内)</v>
      </c>
      <c r="H2278" s="2">
        <v>225</v>
      </c>
      <c r="I2278" s="2">
        <v>207</v>
      </c>
      <c r="K2278" s="2">
        <v>120</v>
      </c>
      <c r="L2278" s="2" t="s">
        <v>30</v>
      </c>
      <c r="M2278" s="2" t="s">
        <v>476</v>
      </c>
      <c r="N2278" s="2" t="s">
        <v>479</v>
      </c>
      <c r="O2278" s="2" t="s">
        <v>520</v>
      </c>
      <c r="Q2278" s="1"/>
      <c r="S2278" s="5"/>
      <c r="T2278" s="41"/>
      <c r="U2278" s="8"/>
      <c r="W2278" s="2" t="s">
        <v>468</v>
      </c>
      <c r="X2278" s="45" t="str" cm="1">
        <f t="array" ref="X2278">IF(X2102="TRUE",IF(AND(C2275&lt;&gt;1,C2276:C2281="",S2275:U2281=""), "FALSE","TRUE"),"FALSE")</f>
        <v>FALSE</v>
      </c>
      <c r="Z2278" s="1"/>
    </row>
    <row r="2279" spans="2:26" hidden="1" outlineLevel="3" x14ac:dyDescent="0.4">
      <c r="B2279" s="7" t="s">
        <v>528</v>
      </c>
      <c r="C2279" s="8"/>
      <c r="D2279" s="31"/>
      <c r="E2279" s="2" t="s">
        <v>529</v>
      </c>
      <c r="F2279" s="2" t="str">
        <f>IF(OR($C$87="治験計画届", $C$87="治験計画変更届"), "^$","^.{1,120}$|^$")</f>
        <v>^.{1,120}$|^$</v>
      </c>
      <c r="G2279" s="2" t="str">
        <f t="shared" ref="G2279:G2281" si="125">IF(F2279="^$", "入力しないでください","入力してください(120文字以内)")</f>
        <v>入力してください(120文字以内)</v>
      </c>
      <c r="H2279" s="2">
        <v>225</v>
      </c>
      <c r="I2279" s="2">
        <v>207</v>
      </c>
      <c r="K2279" s="2">
        <v>120</v>
      </c>
      <c r="L2279" s="2" t="s">
        <v>30</v>
      </c>
      <c r="M2279" s="2" t="s">
        <v>476</v>
      </c>
      <c r="N2279" s="2" t="s">
        <v>479</v>
      </c>
      <c r="O2279" s="2" t="s">
        <v>520</v>
      </c>
      <c r="Q2279" s="1"/>
      <c r="S2279" s="5"/>
      <c r="T2279" s="41"/>
      <c r="U2279" s="8"/>
      <c r="W2279" s="2" t="s">
        <v>468</v>
      </c>
      <c r="X2279" s="45" t="str" cm="1">
        <f t="array" ref="X2279">IF(X2102="TRUE",IF(AND(C2275&lt;&gt;1,C2276:C2281="",S2275:U2281=""), "FALSE","TRUE"),"FALSE")</f>
        <v>FALSE</v>
      </c>
      <c r="Z2279" s="1"/>
    </row>
    <row r="2280" spans="2:26" hidden="1" outlineLevel="3" x14ac:dyDescent="0.4">
      <c r="B2280" s="7" t="s">
        <v>530</v>
      </c>
      <c r="C2280" s="8"/>
      <c r="D2280" s="31"/>
      <c r="E2280" s="2" t="s">
        <v>566</v>
      </c>
      <c r="F2280" s="2" t="str">
        <f>IF(OR($C$87="治験計画届", $C$87="治験計画変更届"), "^$","^.{1,120}$|^$")</f>
        <v>^.{1,120}$|^$</v>
      </c>
      <c r="G2280" s="2" t="str">
        <f t="shared" si="125"/>
        <v>入力してください(120文字以内)</v>
      </c>
      <c r="H2280" s="2">
        <v>225</v>
      </c>
      <c r="I2280" s="2">
        <v>207</v>
      </c>
      <c r="K2280" s="2">
        <v>120</v>
      </c>
      <c r="L2280" s="2" t="s">
        <v>30</v>
      </c>
      <c r="M2280" s="2" t="s">
        <v>476</v>
      </c>
      <c r="N2280" s="2" t="s">
        <v>479</v>
      </c>
      <c r="O2280" s="2" t="s">
        <v>520</v>
      </c>
      <c r="Q2280" s="1"/>
      <c r="S2280" s="5"/>
      <c r="T2280" s="41"/>
      <c r="U2280" s="8"/>
      <c r="W2280" s="2" t="s">
        <v>468</v>
      </c>
      <c r="X2280" s="45" t="str" cm="1">
        <f t="array" ref="X2280">IF(X2102="TRUE",IF(AND(C2275&lt;&gt;1,C2276:C2281="",S2275:U2281=""), "FALSE","TRUE"),"FALSE")</f>
        <v>FALSE</v>
      </c>
      <c r="Z2280" s="1"/>
    </row>
    <row r="2281" spans="2:26" hidden="1" outlineLevel="3" x14ac:dyDescent="0.4">
      <c r="B2281" s="7" t="s">
        <v>532</v>
      </c>
      <c r="C2281" s="8"/>
      <c r="D2281" s="31"/>
      <c r="E2281" s="2" t="s">
        <v>533</v>
      </c>
      <c r="F2281" s="2" t="str">
        <f>IF(OR($C$87="治験計画届", $C$87="治験計画変更届"), "^$","^.{1,120}$|^$")</f>
        <v>^.{1,120}$|^$</v>
      </c>
      <c r="G2281" s="2" t="str">
        <f t="shared" si="125"/>
        <v>入力してください(120文字以内)</v>
      </c>
      <c r="H2281" s="2">
        <v>225</v>
      </c>
      <c r="I2281" s="2">
        <v>207</v>
      </c>
      <c r="K2281" s="2">
        <v>120</v>
      </c>
      <c r="L2281" s="2" t="s">
        <v>30</v>
      </c>
      <c r="M2281" s="2" t="s">
        <v>476</v>
      </c>
      <c r="N2281" s="2" t="s">
        <v>479</v>
      </c>
      <c r="O2281" s="2" t="s">
        <v>520</v>
      </c>
      <c r="Q2281" s="1"/>
      <c r="S2281" s="5"/>
      <c r="T2281" s="41"/>
      <c r="U2281" s="8"/>
      <c r="W2281" s="2" t="s">
        <v>468</v>
      </c>
      <c r="X2281" s="45" t="str" cm="1">
        <f t="array" ref="X2281">IF(X2102="TRUE",IF(AND(C2275&lt;&gt;1,C2276:C2281="",S2275:U2281=""), "FALSE","TRUE"),"FALSE")</f>
        <v>FALSE</v>
      </c>
      <c r="Z2281" s="1"/>
    </row>
    <row r="2282" spans="2:26" hidden="1" outlineLevel="3" x14ac:dyDescent="0.4">
      <c r="B2282" s="7" t="s">
        <v>134</v>
      </c>
      <c r="C2282" s="5">
        <v>15</v>
      </c>
      <c r="D2282" s="30"/>
      <c r="E2282" s="2" t="s">
        <v>392</v>
      </c>
      <c r="F2282" s="2" t="s">
        <v>102</v>
      </c>
      <c r="G2282" s="2" t="s">
        <v>103</v>
      </c>
      <c r="H2282" s="2">
        <v>225</v>
      </c>
      <c r="I2282" s="2">
        <v>207</v>
      </c>
      <c r="K2282" s="2">
        <v>3</v>
      </c>
      <c r="L2282" s="2" t="s">
        <v>136</v>
      </c>
      <c r="M2282" s="2" t="s">
        <v>476</v>
      </c>
      <c r="N2282" s="2" t="s">
        <v>479</v>
      </c>
      <c r="O2282" s="2" t="s">
        <v>520</v>
      </c>
      <c r="Q2282" s="1"/>
      <c r="S2282" s="5"/>
      <c r="T2282" s="41"/>
      <c r="U2282" s="8"/>
      <c r="V2282" s="2" t="s">
        <v>105</v>
      </c>
      <c r="W2282" s="2" t="s">
        <v>561</v>
      </c>
      <c r="X2282" s="45" t="str" cm="1">
        <f t="array" ref="X2282">IF(X2102="TRUE",IF(AND(C2282&lt;&gt;1,C2283:C2288="",S2282:U2288=""), "FALSE","TRUE"),"FALSE")</f>
        <v>FALSE</v>
      </c>
      <c r="Z2282" s="1"/>
    </row>
    <row r="2283" spans="2:26" hidden="1" outlineLevel="3" x14ac:dyDescent="0.4">
      <c r="B2283" s="7" t="s">
        <v>522</v>
      </c>
      <c r="C2283" s="8"/>
      <c r="D2283" s="31"/>
      <c r="E2283" s="2" t="s">
        <v>523</v>
      </c>
      <c r="F2283" s="2" t="s">
        <v>485</v>
      </c>
      <c r="G2283" s="2" t="s">
        <v>369</v>
      </c>
      <c r="H2283" s="2">
        <v>225</v>
      </c>
      <c r="I2283" s="2">
        <v>207</v>
      </c>
      <c r="K2283" s="2">
        <v>240</v>
      </c>
      <c r="L2283" s="2" t="s">
        <v>30</v>
      </c>
      <c r="M2283" s="2" t="s">
        <v>476</v>
      </c>
      <c r="N2283" s="2" t="s">
        <v>479</v>
      </c>
      <c r="O2283" s="2" t="s">
        <v>520</v>
      </c>
      <c r="Q2283" s="1"/>
      <c r="S2283" s="5"/>
      <c r="T2283" s="41"/>
      <c r="U2283" s="8"/>
      <c r="W2283" s="2" t="s">
        <v>465</v>
      </c>
      <c r="X2283" s="45" t="str" cm="1">
        <f t="array" ref="X2283">IF(X2102="TRUE",IF(AND(C2282&lt;&gt;1,C2283:C2288="",S2282:U2288=""), "FALSE","TRUE"),"FALSE")</f>
        <v>FALSE</v>
      </c>
      <c r="Z2283" s="1"/>
    </row>
    <row r="2284" spans="2:26" hidden="1" outlineLevel="3" x14ac:dyDescent="0.4">
      <c r="B2284" s="7" t="s">
        <v>524</v>
      </c>
      <c r="C2284" s="8"/>
      <c r="D2284" s="31"/>
      <c r="E2284" s="2" t="s">
        <v>525</v>
      </c>
      <c r="F2284" s="2" t="s">
        <v>114</v>
      </c>
      <c r="G2284" s="2" t="s">
        <v>115</v>
      </c>
      <c r="H2284" s="2">
        <v>225</v>
      </c>
      <c r="I2284" s="2">
        <v>207</v>
      </c>
      <c r="K2284" s="2">
        <v>120</v>
      </c>
      <c r="L2284" s="2" t="s">
        <v>30</v>
      </c>
      <c r="M2284" s="2" t="s">
        <v>476</v>
      </c>
      <c r="N2284" s="2" t="s">
        <v>479</v>
      </c>
      <c r="O2284" s="2" t="s">
        <v>520</v>
      </c>
      <c r="Q2284" s="1"/>
      <c r="S2284" s="5"/>
      <c r="T2284" s="41"/>
      <c r="U2284" s="8"/>
      <c r="W2284" s="2" t="s">
        <v>468</v>
      </c>
      <c r="X2284" s="45" t="str" cm="1">
        <f t="array" ref="X2284">IF(X2102="TRUE",IF(AND(C2282&lt;&gt;1,C2283:C2288="",S2282:U2288=""), "FALSE","TRUE"),"FALSE")</f>
        <v>FALSE</v>
      </c>
      <c r="Z2284" s="1"/>
    </row>
    <row r="2285" spans="2:26" hidden="1" outlineLevel="3" x14ac:dyDescent="0.4">
      <c r="B2285" s="7" t="s">
        <v>526</v>
      </c>
      <c r="C2285" s="8"/>
      <c r="D2285" s="31"/>
      <c r="E2285" s="2" t="s">
        <v>527</v>
      </c>
      <c r="F2285" s="2" t="str">
        <f>IF(OR($C$87="治験計画届", $C$87="治験計画変更届"), "^$","^.{1,120}$|^$")</f>
        <v>^.{1,120}$|^$</v>
      </c>
      <c r="G2285" s="2" t="str">
        <f>IF(F2285="^$", "入力しないでください","入力してください(120文字以内)")</f>
        <v>入力してください(120文字以内)</v>
      </c>
      <c r="H2285" s="2">
        <v>225</v>
      </c>
      <c r="I2285" s="2">
        <v>207</v>
      </c>
      <c r="K2285" s="2">
        <v>120</v>
      </c>
      <c r="L2285" s="2" t="s">
        <v>30</v>
      </c>
      <c r="M2285" s="2" t="s">
        <v>476</v>
      </c>
      <c r="N2285" s="2" t="s">
        <v>479</v>
      </c>
      <c r="O2285" s="2" t="s">
        <v>520</v>
      </c>
      <c r="Q2285" s="1"/>
      <c r="S2285" s="5"/>
      <c r="T2285" s="41"/>
      <c r="U2285" s="8"/>
      <c r="W2285" s="2" t="s">
        <v>468</v>
      </c>
      <c r="X2285" s="45" t="str" cm="1">
        <f t="array" ref="X2285">IF(X2102="TRUE",IF(AND(C2282&lt;&gt;1,C2283:C2288="",S2282:U2288=""), "FALSE","TRUE"),"FALSE")</f>
        <v>FALSE</v>
      </c>
      <c r="Z2285" s="1"/>
    </row>
    <row r="2286" spans="2:26" hidden="1" outlineLevel="3" x14ac:dyDescent="0.4">
      <c r="B2286" s="7" t="s">
        <v>528</v>
      </c>
      <c r="C2286" s="8"/>
      <c r="D2286" s="31"/>
      <c r="E2286" s="2" t="s">
        <v>529</v>
      </c>
      <c r="F2286" s="2" t="str">
        <f>IF(OR($C$87="治験計画届", $C$87="治験計画変更届"), "^$","^.{1,120}$|^$")</f>
        <v>^.{1,120}$|^$</v>
      </c>
      <c r="G2286" s="2" t="str">
        <f t="shared" ref="G2286:G2288" si="126">IF(F2286="^$", "入力しないでください","入力してください(120文字以内)")</f>
        <v>入力してください(120文字以内)</v>
      </c>
      <c r="H2286" s="2">
        <v>225</v>
      </c>
      <c r="I2286" s="2">
        <v>207</v>
      </c>
      <c r="K2286" s="2">
        <v>120</v>
      </c>
      <c r="L2286" s="2" t="s">
        <v>30</v>
      </c>
      <c r="M2286" s="2" t="s">
        <v>476</v>
      </c>
      <c r="N2286" s="2" t="s">
        <v>479</v>
      </c>
      <c r="O2286" s="2" t="s">
        <v>520</v>
      </c>
      <c r="Q2286" s="1"/>
      <c r="S2286" s="5"/>
      <c r="T2286" s="41"/>
      <c r="U2286" s="8"/>
      <c r="W2286" s="2" t="s">
        <v>468</v>
      </c>
      <c r="X2286" s="45" t="str" cm="1">
        <f t="array" ref="X2286">IF(X2102="TRUE",IF(AND(C2282&lt;&gt;1,C2283:C2288="",S2282:U2288=""), "FALSE","TRUE"),"FALSE")</f>
        <v>FALSE</v>
      </c>
      <c r="Z2286" s="1"/>
    </row>
    <row r="2287" spans="2:26" hidden="1" outlineLevel="3" x14ac:dyDescent="0.4">
      <c r="B2287" s="7" t="s">
        <v>530</v>
      </c>
      <c r="C2287" s="8"/>
      <c r="D2287" s="31"/>
      <c r="E2287" s="2" t="s">
        <v>566</v>
      </c>
      <c r="F2287" s="2" t="str">
        <f>IF(OR($C$87="治験計画届", $C$87="治験計画変更届"), "^$","^.{1,120}$|^$")</f>
        <v>^.{1,120}$|^$</v>
      </c>
      <c r="G2287" s="2" t="str">
        <f t="shared" si="126"/>
        <v>入力してください(120文字以内)</v>
      </c>
      <c r="H2287" s="2">
        <v>225</v>
      </c>
      <c r="I2287" s="2">
        <v>207</v>
      </c>
      <c r="K2287" s="2">
        <v>120</v>
      </c>
      <c r="L2287" s="2" t="s">
        <v>30</v>
      </c>
      <c r="M2287" s="2" t="s">
        <v>476</v>
      </c>
      <c r="N2287" s="2" t="s">
        <v>479</v>
      </c>
      <c r="O2287" s="2" t="s">
        <v>520</v>
      </c>
      <c r="Q2287" s="1"/>
      <c r="S2287" s="5"/>
      <c r="T2287" s="41"/>
      <c r="U2287" s="8"/>
      <c r="W2287" s="2" t="s">
        <v>468</v>
      </c>
      <c r="X2287" s="45" t="str" cm="1">
        <f t="array" ref="X2287">IF(X2102="TRUE",IF(AND(C2282&lt;&gt;1,C2283:C2288="",S2282:U2288=""), "FALSE","TRUE"),"FALSE")</f>
        <v>FALSE</v>
      </c>
      <c r="Z2287" s="1"/>
    </row>
    <row r="2288" spans="2:26" hidden="1" outlineLevel="3" x14ac:dyDescent="0.4">
      <c r="B2288" s="7" t="s">
        <v>532</v>
      </c>
      <c r="C2288" s="8"/>
      <c r="D2288" s="31"/>
      <c r="E2288" s="2" t="s">
        <v>533</v>
      </c>
      <c r="F2288" s="2" t="str">
        <f>IF(OR($C$87="治験計画届", $C$87="治験計画変更届"), "^$","^.{1,120}$|^$")</f>
        <v>^.{1,120}$|^$</v>
      </c>
      <c r="G2288" s="2" t="str">
        <f t="shared" si="126"/>
        <v>入力してください(120文字以内)</v>
      </c>
      <c r="H2288" s="2">
        <v>225</v>
      </c>
      <c r="I2288" s="2">
        <v>207</v>
      </c>
      <c r="K2288" s="2">
        <v>120</v>
      </c>
      <c r="L2288" s="2" t="s">
        <v>30</v>
      </c>
      <c r="M2288" s="2" t="s">
        <v>476</v>
      </c>
      <c r="N2288" s="2" t="s">
        <v>479</v>
      </c>
      <c r="O2288" s="2" t="s">
        <v>520</v>
      </c>
      <c r="Q2288" s="1"/>
      <c r="S2288" s="5"/>
      <c r="T2288" s="41"/>
      <c r="U2288" s="8"/>
      <c r="W2288" s="2" t="s">
        <v>468</v>
      </c>
      <c r="X2288" s="45" t="str" cm="1">
        <f t="array" ref="X2288">IF(X2102="TRUE",IF(AND(C2282&lt;&gt;1,C2283:C2288="",S2282:U2288=""), "FALSE","TRUE"),"FALSE")</f>
        <v>FALSE</v>
      </c>
      <c r="Z2288" s="1"/>
    </row>
    <row r="2289" spans="2:26" hidden="1" outlineLevel="3" x14ac:dyDescent="0.4">
      <c r="B2289" s="7" t="s">
        <v>134</v>
      </c>
      <c r="C2289" s="5">
        <v>16</v>
      </c>
      <c r="D2289" s="30"/>
      <c r="E2289" s="2" t="s">
        <v>392</v>
      </c>
      <c r="F2289" s="2" t="s">
        <v>102</v>
      </c>
      <c r="G2289" s="2" t="s">
        <v>103</v>
      </c>
      <c r="H2289" s="2">
        <v>225</v>
      </c>
      <c r="I2289" s="2">
        <v>207</v>
      </c>
      <c r="K2289" s="2">
        <v>3</v>
      </c>
      <c r="L2289" s="2" t="s">
        <v>136</v>
      </c>
      <c r="M2289" s="2" t="s">
        <v>476</v>
      </c>
      <c r="N2289" s="2" t="s">
        <v>479</v>
      </c>
      <c r="O2289" s="2" t="s">
        <v>520</v>
      </c>
      <c r="Q2289" s="1"/>
      <c r="S2289" s="5"/>
      <c r="T2289" s="41"/>
      <c r="U2289" s="8"/>
      <c r="V2289" s="2" t="s">
        <v>105</v>
      </c>
      <c r="W2289" s="2" t="s">
        <v>561</v>
      </c>
      <c r="X2289" s="45" t="str" cm="1">
        <f t="array" ref="X2289">IF(X2102="TRUE",IF(AND(C2289&lt;&gt;1,C2290:C2295="",S2289:U2295=""), "FALSE","TRUE"),"FALSE")</f>
        <v>FALSE</v>
      </c>
      <c r="Z2289" s="1"/>
    </row>
    <row r="2290" spans="2:26" hidden="1" outlineLevel="3" x14ac:dyDescent="0.4">
      <c r="B2290" s="7" t="s">
        <v>522</v>
      </c>
      <c r="C2290" s="8"/>
      <c r="D2290" s="31"/>
      <c r="E2290" s="2" t="s">
        <v>523</v>
      </c>
      <c r="F2290" s="2" t="s">
        <v>485</v>
      </c>
      <c r="G2290" s="2" t="s">
        <v>369</v>
      </c>
      <c r="H2290" s="2">
        <v>225</v>
      </c>
      <c r="I2290" s="2">
        <v>207</v>
      </c>
      <c r="K2290" s="2">
        <v>240</v>
      </c>
      <c r="L2290" s="2" t="s">
        <v>30</v>
      </c>
      <c r="M2290" s="2" t="s">
        <v>476</v>
      </c>
      <c r="N2290" s="2" t="s">
        <v>479</v>
      </c>
      <c r="O2290" s="2" t="s">
        <v>520</v>
      </c>
      <c r="Q2290" s="1"/>
      <c r="S2290" s="5"/>
      <c r="T2290" s="41"/>
      <c r="U2290" s="8"/>
      <c r="W2290" s="2" t="s">
        <v>465</v>
      </c>
      <c r="X2290" s="45" t="str" cm="1">
        <f t="array" ref="X2290">IF(X2102="TRUE",IF(AND(C2289&lt;&gt;1,C2290:C2295="",S2289:U2295=""), "FALSE","TRUE"),"FALSE")</f>
        <v>FALSE</v>
      </c>
      <c r="Z2290" s="1"/>
    </row>
    <row r="2291" spans="2:26" hidden="1" outlineLevel="3" x14ac:dyDescent="0.4">
      <c r="B2291" s="7" t="s">
        <v>524</v>
      </c>
      <c r="C2291" s="8"/>
      <c r="D2291" s="31"/>
      <c r="E2291" s="2" t="s">
        <v>525</v>
      </c>
      <c r="F2291" s="2" t="s">
        <v>114</v>
      </c>
      <c r="G2291" s="2" t="s">
        <v>115</v>
      </c>
      <c r="H2291" s="2">
        <v>225</v>
      </c>
      <c r="I2291" s="2">
        <v>207</v>
      </c>
      <c r="K2291" s="2">
        <v>120</v>
      </c>
      <c r="L2291" s="2" t="s">
        <v>30</v>
      </c>
      <c r="M2291" s="2" t="s">
        <v>476</v>
      </c>
      <c r="N2291" s="2" t="s">
        <v>479</v>
      </c>
      <c r="O2291" s="2" t="s">
        <v>520</v>
      </c>
      <c r="Q2291" s="1"/>
      <c r="S2291" s="5"/>
      <c r="T2291" s="41"/>
      <c r="U2291" s="8"/>
      <c r="W2291" s="2" t="s">
        <v>468</v>
      </c>
      <c r="X2291" s="45" t="str" cm="1">
        <f t="array" ref="X2291">IF(X2102="TRUE",IF(AND(C2289&lt;&gt;1,C2290:C2295="",S2289:U2295=""), "FALSE","TRUE"),"FALSE")</f>
        <v>FALSE</v>
      </c>
      <c r="Z2291" s="1"/>
    </row>
    <row r="2292" spans="2:26" hidden="1" outlineLevel="3" x14ac:dyDescent="0.4">
      <c r="B2292" s="7" t="s">
        <v>526</v>
      </c>
      <c r="C2292" s="8"/>
      <c r="D2292" s="31"/>
      <c r="E2292" s="2" t="s">
        <v>527</v>
      </c>
      <c r="F2292" s="2" t="str">
        <f>IF(OR($C$87="治験計画届", $C$87="治験計画変更届"), "^$","^.{1,120}$|^$")</f>
        <v>^.{1,120}$|^$</v>
      </c>
      <c r="G2292" s="2" t="str">
        <f>IF(F2292="^$", "入力しないでください","入力してください(120文字以内)")</f>
        <v>入力してください(120文字以内)</v>
      </c>
      <c r="H2292" s="2">
        <v>225</v>
      </c>
      <c r="I2292" s="2">
        <v>207</v>
      </c>
      <c r="K2292" s="2">
        <v>120</v>
      </c>
      <c r="L2292" s="2" t="s">
        <v>30</v>
      </c>
      <c r="M2292" s="2" t="s">
        <v>476</v>
      </c>
      <c r="N2292" s="2" t="s">
        <v>479</v>
      </c>
      <c r="O2292" s="2" t="s">
        <v>520</v>
      </c>
      <c r="Q2292" s="1"/>
      <c r="S2292" s="5"/>
      <c r="T2292" s="41"/>
      <c r="U2292" s="8"/>
      <c r="W2292" s="2" t="s">
        <v>468</v>
      </c>
      <c r="X2292" s="45" t="str" cm="1">
        <f t="array" ref="X2292">IF(X2102="TRUE",IF(AND(C2289&lt;&gt;1,C2290:C2295="",S2289:U2295=""), "FALSE","TRUE"),"FALSE")</f>
        <v>FALSE</v>
      </c>
      <c r="Z2292" s="1"/>
    </row>
    <row r="2293" spans="2:26" hidden="1" outlineLevel="3" x14ac:dyDescent="0.4">
      <c r="B2293" s="7" t="s">
        <v>528</v>
      </c>
      <c r="C2293" s="8"/>
      <c r="D2293" s="31"/>
      <c r="E2293" s="2" t="s">
        <v>529</v>
      </c>
      <c r="F2293" s="2" t="str">
        <f>IF(OR($C$87="治験計画届", $C$87="治験計画変更届"), "^$","^.{1,120}$|^$")</f>
        <v>^.{1,120}$|^$</v>
      </c>
      <c r="G2293" s="2" t="str">
        <f t="shared" ref="G2293:G2295" si="127">IF(F2293="^$", "入力しないでください","入力してください(120文字以内)")</f>
        <v>入力してください(120文字以内)</v>
      </c>
      <c r="H2293" s="2">
        <v>225</v>
      </c>
      <c r="I2293" s="2">
        <v>207</v>
      </c>
      <c r="K2293" s="2">
        <v>120</v>
      </c>
      <c r="L2293" s="2" t="s">
        <v>30</v>
      </c>
      <c r="M2293" s="2" t="s">
        <v>476</v>
      </c>
      <c r="N2293" s="2" t="s">
        <v>479</v>
      </c>
      <c r="O2293" s="2" t="s">
        <v>520</v>
      </c>
      <c r="Q2293" s="1"/>
      <c r="S2293" s="5"/>
      <c r="T2293" s="41"/>
      <c r="U2293" s="8"/>
      <c r="W2293" s="2" t="s">
        <v>468</v>
      </c>
      <c r="X2293" s="45" t="str" cm="1">
        <f t="array" ref="X2293">IF(X2102="TRUE",IF(AND(C2289&lt;&gt;1,C2290:C2295="",S2289:U2295=""), "FALSE","TRUE"),"FALSE")</f>
        <v>FALSE</v>
      </c>
      <c r="Z2293" s="1"/>
    </row>
    <row r="2294" spans="2:26" hidden="1" outlineLevel="3" x14ac:dyDescent="0.4">
      <c r="B2294" s="7" t="s">
        <v>530</v>
      </c>
      <c r="C2294" s="8"/>
      <c r="D2294" s="31"/>
      <c r="E2294" s="2" t="s">
        <v>566</v>
      </c>
      <c r="F2294" s="2" t="str">
        <f>IF(OR($C$87="治験計画届", $C$87="治験計画変更届"), "^$","^.{1,120}$|^$")</f>
        <v>^.{1,120}$|^$</v>
      </c>
      <c r="G2294" s="2" t="str">
        <f t="shared" si="127"/>
        <v>入力してください(120文字以内)</v>
      </c>
      <c r="H2294" s="2">
        <v>225</v>
      </c>
      <c r="I2294" s="2">
        <v>207</v>
      </c>
      <c r="K2294" s="2">
        <v>120</v>
      </c>
      <c r="L2294" s="2" t="s">
        <v>30</v>
      </c>
      <c r="M2294" s="2" t="s">
        <v>476</v>
      </c>
      <c r="N2294" s="2" t="s">
        <v>479</v>
      </c>
      <c r="O2294" s="2" t="s">
        <v>520</v>
      </c>
      <c r="Q2294" s="1"/>
      <c r="S2294" s="5"/>
      <c r="T2294" s="41"/>
      <c r="U2294" s="8"/>
      <c r="W2294" s="2" t="s">
        <v>468</v>
      </c>
      <c r="X2294" s="45" t="str" cm="1">
        <f t="array" ref="X2294">IF(X2102="TRUE",IF(AND(C2289&lt;&gt;1,C2290:C2295="",S2289:U2295=""), "FALSE","TRUE"),"FALSE")</f>
        <v>FALSE</v>
      </c>
      <c r="Z2294" s="1"/>
    </row>
    <row r="2295" spans="2:26" hidden="1" outlineLevel="3" x14ac:dyDescent="0.4">
      <c r="B2295" s="7" t="s">
        <v>532</v>
      </c>
      <c r="C2295" s="8"/>
      <c r="D2295" s="31"/>
      <c r="E2295" s="2" t="s">
        <v>533</v>
      </c>
      <c r="F2295" s="2" t="str">
        <f>IF(OR($C$87="治験計画届", $C$87="治験計画変更届"), "^$","^.{1,120}$|^$")</f>
        <v>^.{1,120}$|^$</v>
      </c>
      <c r="G2295" s="2" t="str">
        <f t="shared" si="127"/>
        <v>入力してください(120文字以内)</v>
      </c>
      <c r="H2295" s="2">
        <v>225</v>
      </c>
      <c r="I2295" s="2">
        <v>207</v>
      </c>
      <c r="K2295" s="2">
        <v>120</v>
      </c>
      <c r="L2295" s="2" t="s">
        <v>30</v>
      </c>
      <c r="M2295" s="2" t="s">
        <v>476</v>
      </c>
      <c r="N2295" s="2" t="s">
        <v>479</v>
      </c>
      <c r="O2295" s="2" t="s">
        <v>520</v>
      </c>
      <c r="Q2295" s="1"/>
      <c r="S2295" s="5"/>
      <c r="T2295" s="41"/>
      <c r="U2295" s="8"/>
      <c r="W2295" s="2" t="s">
        <v>468</v>
      </c>
      <c r="X2295" s="45" t="str" cm="1">
        <f t="array" ref="X2295">IF(X2102="TRUE",IF(AND(C2289&lt;&gt;1,C2290:C2295="",S2289:U2295=""), "FALSE","TRUE"),"FALSE")</f>
        <v>FALSE</v>
      </c>
      <c r="Z2295" s="1"/>
    </row>
    <row r="2296" spans="2:26" hidden="1" outlineLevel="3" x14ac:dyDescent="0.4">
      <c r="B2296" s="7" t="s">
        <v>134</v>
      </c>
      <c r="C2296" s="5">
        <v>17</v>
      </c>
      <c r="D2296" s="30"/>
      <c r="E2296" s="2" t="s">
        <v>392</v>
      </c>
      <c r="F2296" s="2" t="s">
        <v>102</v>
      </c>
      <c r="G2296" s="2" t="s">
        <v>103</v>
      </c>
      <c r="H2296" s="2">
        <v>225</v>
      </c>
      <c r="I2296" s="2">
        <v>207</v>
      </c>
      <c r="K2296" s="2">
        <v>3</v>
      </c>
      <c r="L2296" s="2" t="s">
        <v>136</v>
      </c>
      <c r="M2296" s="2" t="s">
        <v>476</v>
      </c>
      <c r="N2296" s="2" t="s">
        <v>479</v>
      </c>
      <c r="O2296" s="2" t="s">
        <v>520</v>
      </c>
      <c r="Q2296" s="1"/>
      <c r="S2296" s="5"/>
      <c r="T2296" s="41"/>
      <c r="U2296" s="8"/>
      <c r="V2296" s="2" t="s">
        <v>105</v>
      </c>
      <c r="W2296" s="2" t="s">
        <v>561</v>
      </c>
      <c r="X2296" s="45" t="str" cm="1">
        <f t="array" ref="X2296">IF(X2102="TRUE",IF(AND(C2296&lt;&gt;1,C2297:C2302="",S2296:U2302=""), "FALSE","TRUE"),"FALSE")</f>
        <v>FALSE</v>
      </c>
      <c r="Z2296" s="1"/>
    </row>
    <row r="2297" spans="2:26" hidden="1" outlineLevel="3" x14ac:dyDescent="0.4">
      <c r="B2297" s="7" t="s">
        <v>522</v>
      </c>
      <c r="C2297" s="8"/>
      <c r="D2297" s="31"/>
      <c r="E2297" s="2" t="s">
        <v>523</v>
      </c>
      <c r="F2297" s="2" t="s">
        <v>485</v>
      </c>
      <c r="G2297" s="2" t="s">
        <v>369</v>
      </c>
      <c r="H2297" s="2">
        <v>225</v>
      </c>
      <c r="I2297" s="2">
        <v>207</v>
      </c>
      <c r="K2297" s="2">
        <v>240</v>
      </c>
      <c r="L2297" s="2" t="s">
        <v>30</v>
      </c>
      <c r="M2297" s="2" t="s">
        <v>476</v>
      </c>
      <c r="N2297" s="2" t="s">
        <v>479</v>
      </c>
      <c r="O2297" s="2" t="s">
        <v>520</v>
      </c>
      <c r="Q2297" s="1"/>
      <c r="S2297" s="5"/>
      <c r="T2297" s="41"/>
      <c r="U2297" s="8"/>
      <c r="W2297" s="2" t="s">
        <v>465</v>
      </c>
      <c r="X2297" s="45" t="str" cm="1">
        <f t="array" ref="X2297">IF(X2102="TRUE",IF(AND(C2296&lt;&gt;1,C2297:C2302="",S2296:U2302=""), "FALSE","TRUE"),"FALSE")</f>
        <v>FALSE</v>
      </c>
      <c r="Z2297" s="1"/>
    </row>
    <row r="2298" spans="2:26" hidden="1" outlineLevel="3" x14ac:dyDescent="0.4">
      <c r="B2298" s="7" t="s">
        <v>524</v>
      </c>
      <c r="C2298" s="8"/>
      <c r="D2298" s="31"/>
      <c r="E2298" s="2" t="s">
        <v>525</v>
      </c>
      <c r="F2298" s="2" t="s">
        <v>114</v>
      </c>
      <c r="G2298" s="2" t="s">
        <v>115</v>
      </c>
      <c r="H2298" s="2">
        <v>225</v>
      </c>
      <c r="I2298" s="2">
        <v>207</v>
      </c>
      <c r="K2298" s="2">
        <v>120</v>
      </c>
      <c r="L2298" s="2" t="s">
        <v>30</v>
      </c>
      <c r="M2298" s="2" t="s">
        <v>476</v>
      </c>
      <c r="N2298" s="2" t="s">
        <v>479</v>
      </c>
      <c r="O2298" s="2" t="s">
        <v>520</v>
      </c>
      <c r="Q2298" s="1"/>
      <c r="S2298" s="5"/>
      <c r="T2298" s="41"/>
      <c r="U2298" s="8"/>
      <c r="W2298" s="2" t="s">
        <v>468</v>
      </c>
      <c r="X2298" s="45" t="str" cm="1">
        <f t="array" ref="X2298">IF(X2102="TRUE",IF(AND(C2296&lt;&gt;1,C2297:C2302="",S2296:U2302=""), "FALSE","TRUE"),"FALSE")</f>
        <v>FALSE</v>
      </c>
      <c r="Z2298" s="1"/>
    </row>
    <row r="2299" spans="2:26" hidden="1" outlineLevel="3" x14ac:dyDescent="0.4">
      <c r="B2299" s="7" t="s">
        <v>526</v>
      </c>
      <c r="C2299" s="8"/>
      <c r="D2299" s="31"/>
      <c r="E2299" s="2" t="s">
        <v>527</v>
      </c>
      <c r="F2299" s="2" t="str">
        <f>IF(OR($C$87="治験計画届", $C$87="治験計画変更届"), "^$","^.{1,120}$|^$")</f>
        <v>^.{1,120}$|^$</v>
      </c>
      <c r="G2299" s="2" t="str">
        <f>IF(F2299="^$", "入力しないでください","入力してください(120文字以内)")</f>
        <v>入力してください(120文字以内)</v>
      </c>
      <c r="H2299" s="2">
        <v>225</v>
      </c>
      <c r="I2299" s="2">
        <v>207</v>
      </c>
      <c r="K2299" s="2">
        <v>120</v>
      </c>
      <c r="L2299" s="2" t="s">
        <v>30</v>
      </c>
      <c r="M2299" s="2" t="s">
        <v>476</v>
      </c>
      <c r="N2299" s="2" t="s">
        <v>479</v>
      </c>
      <c r="O2299" s="2" t="s">
        <v>520</v>
      </c>
      <c r="Q2299" s="1"/>
      <c r="S2299" s="5"/>
      <c r="T2299" s="41"/>
      <c r="U2299" s="8"/>
      <c r="W2299" s="2" t="s">
        <v>468</v>
      </c>
      <c r="X2299" s="45" t="str" cm="1">
        <f t="array" ref="X2299">IF(X2102="TRUE",IF(AND(C2296&lt;&gt;1,C2297:C2302="",S2296:U2302=""), "FALSE","TRUE"),"FALSE")</f>
        <v>FALSE</v>
      </c>
      <c r="Z2299" s="1"/>
    </row>
    <row r="2300" spans="2:26" hidden="1" outlineLevel="3" x14ac:dyDescent="0.4">
      <c r="B2300" s="7" t="s">
        <v>528</v>
      </c>
      <c r="C2300" s="8"/>
      <c r="D2300" s="31"/>
      <c r="E2300" s="2" t="s">
        <v>529</v>
      </c>
      <c r="F2300" s="2" t="str">
        <f>IF(OR($C$87="治験計画届", $C$87="治験計画変更届"), "^$","^.{1,120}$|^$")</f>
        <v>^.{1,120}$|^$</v>
      </c>
      <c r="G2300" s="2" t="str">
        <f t="shared" ref="G2300:G2302" si="128">IF(F2300="^$", "入力しないでください","入力してください(120文字以内)")</f>
        <v>入力してください(120文字以内)</v>
      </c>
      <c r="H2300" s="2">
        <v>225</v>
      </c>
      <c r="I2300" s="2">
        <v>207</v>
      </c>
      <c r="K2300" s="2">
        <v>120</v>
      </c>
      <c r="L2300" s="2" t="s">
        <v>30</v>
      </c>
      <c r="M2300" s="2" t="s">
        <v>476</v>
      </c>
      <c r="N2300" s="2" t="s">
        <v>479</v>
      </c>
      <c r="O2300" s="2" t="s">
        <v>520</v>
      </c>
      <c r="Q2300" s="1"/>
      <c r="S2300" s="5"/>
      <c r="T2300" s="41"/>
      <c r="U2300" s="8"/>
      <c r="W2300" s="2" t="s">
        <v>468</v>
      </c>
      <c r="X2300" s="45" t="str" cm="1">
        <f t="array" ref="X2300">IF(X2102="TRUE",IF(AND(C2296&lt;&gt;1,C2297:C2302="",S2296:U2302=""), "FALSE","TRUE"),"FALSE")</f>
        <v>FALSE</v>
      </c>
      <c r="Z2300" s="1"/>
    </row>
    <row r="2301" spans="2:26" hidden="1" outlineLevel="3" x14ac:dyDescent="0.4">
      <c r="B2301" s="7" t="s">
        <v>530</v>
      </c>
      <c r="C2301" s="8"/>
      <c r="D2301" s="31"/>
      <c r="E2301" s="2" t="s">
        <v>566</v>
      </c>
      <c r="F2301" s="2" t="str">
        <f>IF(OR($C$87="治験計画届", $C$87="治験計画変更届"), "^$","^.{1,120}$|^$")</f>
        <v>^.{1,120}$|^$</v>
      </c>
      <c r="G2301" s="2" t="str">
        <f t="shared" si="128"/>
        <v>入力してください(120文字以内)</v>
      </c>
      <c r="H2301" s="2">
        <v>225</v>
      </c>
      <c r="I2301" s="2">
        <v>207</v>
      </c>
      <c r="K2301" s="2">
        <v>120</v>
      </c>
      <c r="L2301" s="2" t="s">
        <v>30</v>
      </c>
      <c r="M2301" s="2" t="s">
        <v>476</v>
      </c>
      <c r="N2301" s="2" t="s">
        <v>479</v>
      </c>
      <c r="O2301" s="2" t="s">
        <v>520</v>
      </c>
      <c r="Q2301" s="1"/>
      <c r="S2301" s="5"/>
      <c r="T2301" s="41"/>
      <c r="U2301" s="8"/>
      <c r="W2301" s="2" t="s">
        <v>468</v>
      </c>
      <c r="X2301" s="45" t="str" cm="1">
        <f t="array" ref="X2301">IF(X2102="TRUE",IF(AND(C2296&lt;&gt;1,C2297:C2302="",S2296:U2302=""), "FALSE","TRUE"),"FALSE")</f>
        <v>FALSE</v>
      </c>
      <c r="Z2301" s="1"/>
    </row>
    <row r="2302" spans="2:26" hidden="1" outlineLevel="3" x14ac:dyDescent="0.4">
      <c r="B2302" s="7" t="s">
        <v>532</v>
      </c>
      <c r="C2302" s="8"/>
      <c r="D2302" s="31"/>
      <c r="E2302" s="2" t="s">
        <v>533</v>
      </c>
      <c r="F2302" s="2" t="str">
        <f>IF(OR($C$87="治験計画届", $C$87="治験計画変更届"), "^$","^.{1,120}$|^$")</f>
        <v>^.{1,120}$|^$</v>
      </c>
      <c r="G2302" s="2" t="str">
        <f t="shared" si="128"/>
        <v>入力してください(120文字以内)</v>
      </c>
      <c r="H2302" s="2">
        <v>225</v>
      </c>
      <c r="I2302" s="2">
        <v>207</v>
      </c>
      <c r="K2302" s="2">
        <v>120</v>
      </c>
      <c r="L2302" s="2" t="s">
        <v>30</v>
      </c>
      <c r="M2302" s="2" t="s">
        <v>476</v>
      </c>
      <c r="N2302" s="2" t="s">
        <v>479</v>
      </c>
      <c r="O2302" s="2" t="s">
        <v>520</v>
      </c>
      <c r="Q2302" s="1"/>
      <c r="S2302" s="5"/>
      <c r="T2302" s="41"/>
      <c r="U2302" s="8"/>
      <c r="W2302" s="2" t="s">
        <v>468</v>
      </c>
      <c r="X2302" s="45" t="str" cm="1">
        <f t="array" ref="X2302">IF(X2102="TRUE",IF(AND(C2296&lt;&gt;1,C2297:C2302="",S2296:U2302=""), "FALSE","TRUE"),"FALSE")</f>
        <v>FALSE</v>
      </c>
      <c r="Z2302" s="1"/>
    </row>
    <row r="2303" spans="2:26" hidden="1" outlineLevel="3" x14ac:dyDescent="0.4">
      <c r="B2303" s="7" t="s">
        <v>134</v>
      </c>
      <c r="C2303" s="5">
        <v>18</v>
      </c>
      <c r="D2303" s="30"/>
      <c r="E2303" s="2" t="s">
        <v>392</v>
      </c>
      <c r="F2303" s="2" t="s">
        <v>102</v>
      </c>
      <c r="G2303" s="2" t="s">
        <v>103</v>
      </c>
      <c r="H2303" s="2">
        <v>225</v>
      </c>
      <c r="I2303" s="2">
        <v>207</v>
      </c>
      <c r="K2303" s="2">
        <v>3</v>
      </c>
      <c r="L2303" s="2" t="s">
        <v>136</v>
      </c>
      <c r="M2303" s="2" t="s">
        <v>476</v>
      </c>
      <c r="N2303" s="2" t="s">
        <v>479</v>
      </c>
      <c r="O2303" s="2" t="s">
        <v>520</v>
      </c>
      <c r="Q2303" s="1"/>
      <c r="S2303" s="5"/>
      <c r="T2303" s="41"/>
      <c r="U2303" s="8"/>
      <c r="V2303" s="2" t="s">
        <v>105</v>
      </c>
      <c r="W2303" s="2" t="s">
        <v>561</v>
      </c>
      <c r="X2303" s="45" t="str" cm="1">
        <f t="array" ref="X2303">IF(X2102="TRUE",IF(AND(C2303&lt;&gt;1,C2304:C2309="",S2303:U2309=""), "FALSE","TRUE"),"FALSE")</f>
        <v>FALSE</v>
      </c>
      <c r="Z2303" s="1"/>
    </row>
    <row r="2304" spans="2:26" hidden="1" outlineLevel="3" x14ac:dyDescent="0.4">
      <c r="B2304" s="7" t="s">
        <v>522</v>
      </c>
      <c r="C2304" s="8"/>
      <c r="D2304" s="31"/>
      <c r="E2304" s="2" t="s">
        <v>523</v>
      </c>
      <c r="F2304" s="2" t="s">
        <v>485</v>
      </c>
      <c r="G2304" s="2" t="s">
        <v>369</v>
      </c>
      <c r="H2304" s="2">
        <v>225</v>
      </c>
      <c r="I2304" s="2">
        <v>207</v>
      </c>
      <c r="K2304" s="2">
        <v>240</v>
      </c>
      <c r="L2304" s="2" t="s">
        <v>30</v>
      </c>
      <c r="M2304" s="2" t="s">
        <v>476</v>
      </c>
      <c r="N2304" s="2" t="s">
        <v>479</v>
      </c>
      <c r="O2304" s="2" t="s">
        <v>520</v>
      </c>
      <c r="Q2304" s="1"/>
      <c r="S2304" s="5"/>
      <c r="T2304" s="41"/>
      <c r="U2304" s="8"/>
      <c r="W2304" s="2" t="s">
        <v>465</v>
      </c>
      <c r="X2304" s="45" t="str" cm="1">
        <f t="array" ref="X2304">IF(X2102="TRUE",IF(AND(C2303&lt;&gt;1,C2304:C2309="",S2303:U2309=""), "FALSE","TRUE"),"FALSE")</f>
        <v>FALSE</v>
      </c>
      <c r="Z2304" s="1"/>
    </row>
    <row r="2305" spans="2:26" hidden="1" outlineLevel="3" x14ac:dyDescent="0.4">
      <c r="B2305" s="7" t="s">
        <v>524</v>
      </c>
      <c r="C2305" s="8"/>
      <c r="D2305" s="31"/>
      <c r="E2305" s="2" t="s">
        <v>525</v>
      </c>
      <c r="F2305" s="2" t="s">
        <v>114</v>
      </c>
      <c r="G2305" s="2" t="s">
        <v>115</v>
      </c>
      <c r="H2305" s="2">
        <v>225</v>
      </c>
      <c r="I2305" s="2">
        <v>207</v>
      </c>
      <c r="K2305" s="2">
        <v>120</v>
      </c>
      <c r="L2305" s="2" t="s">
        <v>30</v>
      </c>
      <c r="M2305" s="2" t="s">
        <v>476</v>
      </c>
      <c r="N2305" s="2" t="s">
        <v>479</v>
      </c>
      <c r="O2305" s="2" t="s">
        <v>520</v>
      </c>
      <c r="Q2305" s="1"/>
      <c r="S2305" s="5"/>
      <c r="T2305" s="41"/>
      <c r="U2305" s="8"/>
      <c r="W2305" s="2" t="s">
        <v>468</v>
      </c>
      <c r="X2305" s="45" t="str" cm="1">
        <f t="array" ref="X2305">IF(X2102="TRUE",IF(AND(C2303&lt;&gt;1,C2304:C2309="",S2303:U2309=""), "FALSE","TRUE"),"FALSE")</f>
        <v>FALSE</v>
      </c>
      <c r="Z2305" s="1"/>
    </row>
    <row r="2306" spans="2:26" hidden="1" outlineLevel="3" x14ac:dyDescent="0.4">
      <c r="B2306" s="7" t="s">
        <v>526</v>
      </c>
      <c r="C2306" s="8"/>
      <c r="D2306" s="31"/>
      <c r="E2306" s="2" t="s">
        <v>527</v>
      </c>
      <c r="F2306" s="2" t="str">
        <f>IF(OR($C$87="治験計画届", $C$87="治験計画変更届"), "^$","^.{1,120}$|^$")</f>
        <v>^.{1,120}$|^$</v>
      </c>
      <c r="G2306" s="2" t="str">
        <f>IF(F2306="^$", "入力しないでください","入力してください(120文字以内)")</f>
        <v>入力してください(120文字以内)</v>
      </c>
      <c r="H2306" s="2">
        <v>225</v>
      </c>
      <c r="I2306" s="2">
        <v>207</v>
      </c>
      <c r="K2306" s="2">
        <v>120</v>
      </c>
      <c r="L2306" s="2" t="s">
        <v>30</v>
      </c>
      <c r="M2306" s="2" t="s">
        <v>476</v>
      </c>
      <c r="N2306" s="2" t="s">
        <v>479</v>
      </c>
      <c r="O2306" s="2" t="s">
        <v>520</v>
      </c>
      <c r="Q2306" s="1"/>
      <c r="S2306" s="5"/>
      <c r="T2306" s="41"/>
      <c r="U2306" s="8"/>
      <c r="W2306" s="2" t="s">
        <v>468</v>
      </c>
      <c r="X2306" s="45" t="str" cm="1">
        <f t="array" ref="X2306">IF(X2102="TRUE",IF(AND(C2303&lt;&gt;1,C2304:C2309="",S2303:U2309=""), "FALSE","TRUE"),"FALSE")</f>
        <v>FALSE</v>
      </c>
      <c r="Z2306" s="1"/>
    </row>
    <row r="2307" spans="2:26" hidden="1" outlineLevel="3" x14ac:dyDescent="0.4">
      <c r="B2307" s="7" t="s">
        <v>528</v>
      </c>
      <c r="C2307" s="8"/>
      <c r="D2307" s="31"/>
      <c r="E2307" s="2" t="s">
        <v>529</v>
      </c>
      <c r="F2307" s="2" t="str">
        <f>IF(OR($C$87="治験計画届", $C$87="治験計画変更届"), "^$","^.{1,120}$|^$")</f>
        <v>^.{1,120}$|^$</v>
      </c>
      <c r="G2307" s="2" t="str">
        <f t="shared" ref="G2307:G2309" si="129">IF(F2307="^$", "入力しないでください","入力してください(120文字以内)")</f>
        <v>入力してください(120文字以内)</v>
      </c>
      <c r="H2307" s="2">
        <v>225</v>
      </c>
      <c r="I2307" s="2">
        <v>207</v>
      </c>
      <c r="K2307" s="2">
        <v>120</v>
      </c>
      <c r="L2307" s="2" t="s">
        <v>30</v>
      </c>
      <c r="M2307" s="2" t="s">
        <v>476</v>
      </c>
      <c r="N2307" s="2" t="s">
        <v>479</v>
      </c>
      <c r="O2307" s="2" t="s">
        <v>520</v>
      </c>
      <c r="Q2307" s="1"/>
      <c r="S2307" s="5"/>
      <c r="T2307" s="41"/>
      <c r="U2307" s="8"/>
      <c r="W2307" s="2" t="s">
        <v>468</v>
      </c>
      <c r="X2307" s="45" t="str" cm="1">
        <f t="array" ref="X2307">IF(X2102="TRUE",IF(AND(C2303&lt;&gt;1,C2304:C2309="",S2303:U2309=""), "FALSE","TRUE"),"FALSE")</f>
        <v>FALSE</v>
      </c>
      <c r="Z2307" s="1"/>
    </row>
    <row r="2308" spans="2:26" hidden="1" outlineLevel="3" x14ac:dyDescent="0.4">
      <c r="B2308" s="7" t="s">
        <v>530</v>
      </c>
      <c r="C2308" s="8"/>
      <c r="D2308" s="31"/>
      <c r="E2308" s="2" t="s">
        <v>566</v>
      </c>
      <c r="F2308" s="2" t="str">
        <f>IF(OR($C$87="治験計画届", $C$87="治験計画変更届"), "^$","^.{1,120}$|^$")</f>
        <v>^.{1,120}$|^$</v>
      </c>
      <c r="G2308" s="2" t="str">
        <f t="shared" si="129"/>
        <v>入力してください(120文字以内)</v>
      </c>
      <c r="H2308" s="2">
        <v>225</v>
      </c>
      <c r="I2308" s="2">
        <v>207</v>
      </c>
      <c r="K2308" s="2">
        <v>120</v>
      </c>
      <c r="L2308" s="2" t="s">
        <v>30</v>
      </c>
      <c r="M2308" s="2" t="s">
        <v>476</v>
      </c>
      <c r="N2308" s="2" t="s">
        <v>479</v>
      </c>
      <c r="O2308" s="2" t="s">
        <v>520</v>
      </c>
      <c r="Q2308" s="1"/>
      <c r="S2308" s="5"/>
      <c r="T2308" s="41"/>
      <c r="U2308" s="8"/>
      <c r="W2308" s="2" t="s">
        <v>468</v>
      </c>
      <c r="X2308" s="45" t="str" cm="1">
        <f t="array" ref="X2308">IF(X2102="TRUE",IF(AND(C2303&lt;&gt;1,C2304:C2309="",S2303:U2309=""), "FALSE","TRUE"),"FALSE")</f>
        <v>FALSE</v>
      </c>
      <c r="Z2308" s="1"/>
    </row>
    <row r="2309" spans="2:26" hidden="1" outlineLevel="3" x14ac:dyDescent="0.4">
      <c r="B2309" s="7" t="s">
        <v>532</v>
      </c>
      <c r="C2309" s="8"/>
      <c r="D2309" s="31"/>
      <c r="E2309" s="2" t="s">
        <v>533</v>
      </c>
      <c r="F2309" s="2" t="str">
        <f>IF(OR($C$87="治験計画届", $C$87="治験計画変更届"), "^$","^.{1,120}$|^$")</f>
        <v>^.{1,120}$|^$</v>
      </c>
      <c r="G2309" s="2" t="str">
        <f t="shared" si="129"/>
        <v>入力してください(120文字以内)</v>
      </c>
      <c r="H2309" s="2">
        <v>225</v>
      </c>
      <c r="I2309" s="2">
        <v>207</v>
      </c>
      <c r="K2309" s="2">
        <v>120</v>
      </c>
      <c r="L2309" s="2" t="s">
        <v>30</v>
      </c>
      <c r="M2309" s="2" t="s">
        <v>476</v>
      </c>
      <c r="N2309" s="2" t="s">
        <v>479</v>
      </c>
      <c r="O2309" s="2" t="s">
        <v>520</v>
      </c>
      <c r="Q2309" s="1"/>
      <c r="S2309" s="5"/>
      <c r="T2309" s="41"/>
      <c r="U2309" s="8"/>
      <c r="W2309" s="2" t="s">
        <v>468</v>
      </c>
      <c r="X2309" s="45" t="str" cm="1">
        <f t="array" ref="X2309">IF(X2102="TRUE",IF(AND(C2303&lt;&gt;1,C2304:C2309="",S2303:U2309=""), "FALSE","TRUE"),"FALSE")</f>
        <v>FALSE</v>
      </c>
      <c r="Z2309" s="1"/>
    </row>
    <row r="2310" spans="2:26" hidden="1" outlineLevel="3" x14ac:dyDescent="0.4">
      <c r="B2310" s="7" t="s">
        <v>134</v>
      </c>
      <c r="C2310" s="5">
        <v>19</v>
      </c>
      <c r="D2310" s="30"/>
      <c r="E2310" s="2" t="s">
        <v>392</v>
      </c>
      <c r="F2310" s="2" t="s">
        <v>102</v>
      </c>
      <c r="G2310" s="2" t="s">
        <v>103</v>
      </c>
      <c r="H2310" s="2">
        <v>225</v>
      </c>
      <c r="I2310" s="2">
        <v>207</v>
      </c>
      <c r="K2310" s="2">
        <v>3</v>
      </c>
      <c r="L2310" s="2" t="s">
        <v>136</v>
      </c>
      <c r="M2310" s="2" t="s">
        <v>476</v>
      </c>
      <c r="N2310" s="2" t="s">
        <v>479</v>
      </c>
      <c r="O2310" s="2" t="s">
        <v>520</v>
      </c>
      <c r="Q2310" s="1"/>
      <c r="S2310" s="5"/>
      <c r="T2310" s="41"/>
      <c r="U2310" s="8"/>
      <c r="V2310" s="2" t="s">
        <v>105</v>
      </c>
      <c r="W2310" s="2" t="s">
        <v>561</v>
      </c>
      <c r="X2310" s="45" t="str" cm="1">
        <f t="array" ref="X2310">IF(X2102="TRUE",IF(AND(C2310&lt;&gt;1,C2311:C2316="",S2310:U2316=""), "FALSE","TRUE"),"FALSE")</f>
        <v>FALSE</v>
      </c>
      <c r="Z2310" s="1"/>
    </row>
    <row r="2311" spans="2:26" hidden="1" outlineLevel="3" x14ac:dyDescent="0.4">
      <c r="B2311" s="7" t="s">
        <v>522</v>
      </c>
      <c r="C2311" s="8"/>
      <c r="D2311" s="31"/>
      <c r="E2311" s="2" t="s">
        <v>523</v>
      </c>
      <c r="F2311" s="2" t="s">
        <v>485</v>
      </c>
      <c r="G2311" s="2" t="s">
        <v>369</v>
      </c>
      <c r="H2311" s="2">
        <v>225</v>
      </c>
      <c r="I2311" s="2">
        <v>207</v>
      </c>
      <c r="K2311" s="2">
        <v>240</v>
      </c>
      <c r="L2311" s="2" t="s">
        <v>30</v>
      </c>
      <c r="M2311" s="2" t="s">
        <v>476</v>
      </c>
      <c r="N2311" s="2" t="s">
        <v>479</v>
      </c>
      <c r="O2311" s="2" t="s">
        <v>520</v>
      </c>
      <c r="Q2311" s="1"/>
      <c r="S2311" s="5"/>
      <c r="T2311" s="41"/>
      <c r="U2311" s="8"/>
      <c r="W2311" s="2" t="s">
        <v>465</v>
      </c>
      <c r="X2311" s="45" t="str" cm="1">
        <f t="array" ref="X2311">IF(X2102="TRUE",IF(AND(C2310&lt;&gt;1,C2311:C2316="",S2310:U2316=""), "FALSE","TRUE"),"FALSE")</f>
        <v>FALSE</v>
      </c>
      <c r="Z2311" s="1"/>
    </row>
    <row r="2312" spans="2:26" hidden="1" outlineLevel="3" x14ac:dyDescent="0.4">
      <c r="B2312" s="7" t="s">
        <v>524</v>
      </c>
      <c r="C2312" s="8"/>
      <c r="D2312" s="31"/>
      <c r="E2312" s="2" t="s">
        <v>525</v>
      </c>
      <c r="F2312" s="2" t="s">
        <v>114</v>
      </c>
      <c r="G2312" s="2" t="s">
        <v>115</v>
      </c>
      <c r="H2312" s="2">
        <v>225</v>
      </c>
      <c r="I2312" s="2">
        <v>207</v>
      </c>
      <c r="K2312" s="2">
        <v>120</v>
      </c>
      <c r="L2312" s="2" t="s">
        <v>30</v>
      </c>
      <c r="M2312" s="2" t="s">
        <v>476</v>
      </c>
      <c r="N2312" s="2" t="s">
        <v>479</v>
      </c>
      <c r="O2312" s="2" t="s">
        <v>520</v>
      </c>
      <c r="Q2312" s="1"/>
      <c r="S2312" s="5"/>
      <c r="T2312" s="41"/>
      <c r="U2312" s="8"/>
      <c r="W2312" s="2" t="s">
        <v>468</v>
      </c>
      <c r="X2312" s="45" t="str" cm="1">
        <f t="array" ref="X2312">IF(X2102="TRUE",IF(AND(C2310&lt;&gt;1,C2311:C2316="",S2310:U2316=""), "FALSE","TRUE"),"FALSE")</f>
        <v>FALSE</v>
      </c>
      <c r="Z2312" s="1"/>
    </row>
    <row r="2313" spans="2:26" hidden="1" outlineLevel="3" x14ac:dyDescent="0.4">
      <c r="B2313" s="7" t="s">
        <v>526</v>
      </c>
      <c r="C2313" s="8"/>
      <c r="D2313" s="31"/>
      <c r="E2313" s="2" t="s">
        <v>527</v>
      </c>
      <c r="F2313" s="2" t="str">
        <f>IF(OR($C$87="治験計画届", $C$87="治験計画変更届"), "^$","^.{1,120}$|^$")</f>
        <v>^.{1,120}$|^$</v>
      </c>
      <c r="G2313" s="2" t="str">
        <f>IF(F2313="^$", "入力しないでください","入力してください(120文字以内)")</f>
        <v>入力してください(120文字以内)</v>
      </c>
      <c r="H2313" s="2">
        <v>225</v>
      </c>
      <c r="I2313" s="2">
        <v>207</v>
      </c>
      <c r="K2313" s="2">
        <v>120</v>
      </c>
      <c r="L2313" s="2" t="s">
        <v>30</v>
      </c>
      <c r="M2313" s="2" t="s">
        <v>476</v>
      </c>
      <c r="N2313" s="2" t="s">
        <v>479</v>
      </c>
      <c r="O2313" s="2" t="s">
        <v>520</v>
      </c>
      <c r="Q2313" s="1"/>
      <c r="S2313" s="5"/>
      <c r="T2313" s="41"/>
      <c r="U2313" s="8"/>
      <c r="W2313" s="2" t="s">
        <v>468</v>
      </c>
      <c r="X2313" s="45" t="str" cm="1">
        <f t="array" ref="X2313">IF(X2102="TRUE",IF(AND(C2310&lt;&gt;1,C2311:C2316="",S2310:U2316=""), "FALSE","TRUE"),"FALSE")</f>
        <v>FALSE</v>
      </c>
      <c r="Z2313" s="1"/>
    </row>
    <row r="2314" spans="2:26" hidden="1" outlineLevel="3" x14ac:dyDescent="0.4">
      <c r="B2314" s="7" t="s">
        <v>528</v>
      </c>
      <c r="C2314" s="8"/>
      <c r="D2314" s="31"/>
      <c r="E2314" s="2" t="s">
        <v>529</v>
      </c>
      <c r="F2314" s="2" t="str">
        <f>IF(OR($C$87="治験計画届", $C$87="治験計画変更届"), "^$","^.{1,120}$|^$")</f>
        <v>^.{1,120}$|^$</v>
      </c>
      <c r="G2314" s="2" t="str">
        <f t="shared" ref="G2314:G2316" si="130">IF(F2314="^$", "入力しないでください","入力してください(120文字以内)")</f>
        <v>入力してください(120文字以内)</v>
      </c>
      <c r="H2314" s="2">
        <v>225</v>
      </c>
      <c r="I2314" s="2">
        <v>207</v>
      </c>
      <c r="K2314" s="2">
        <v>120</v>
      </c>
      <c r="L2314" s="2" t="s">
        <v>30</v>
      </c>
      <c r="M2314" s="2" t="s">
        <v>476</v>
      </c>
      <c r="N2314" s="2" t="s">
        <v>479</v>
      </c>
      <c r="O2314" s="2" t="s">
        <v>520</v>
      </c>
      <c r="Q2314" s="1"/>
      <c r="S2314" s="5"/>
      <c r="T2314" s="41"/>
      <c r="U2314" s="8"/>
      <c r="W2314" s="2" t="s">
        <v>468</v>
      </c>
      <c r="X2314" s="45" t="str" cm="1">
        <f t="array" ref="X2314">IF(X2102="TRUE",IF(AND(C2310&lt;&gt;1,C2311:C2316="",S2310:U2316=""), "FALSE","TRUE"),"FALSE")</f>
        <v>FALSE</v>
      </c>
      <c r="Z2314" s="1"/>
    </row>
    <row r="2315" spans="2:26" hidden="1" outlineLevel="3" x14ac:dyDescent="0.4">
      <c r="B2315" s="7" t="s">
        <v>530</v>
      </c>
      <c r="C2315" s="8"/>
      <c r="D2315" s="31"/>
      <c r="E2315" s="2" t="s">
        <v>566</v>
      </c>
      <c r="F2315" s="2" t="str">
        <f>IF(OR($C$87="治験計画届", $C$87="治験計画変更届"), "^$","^.{1,120}$|^$")</f>
        <v>^.{1,120}$|^$</v>
      </c>
      <c r="G2315" s="2" t="str">
        <f t="shared" si="130"/>
        <v>入力してください(120文字以内)</v>
      </c>
      <c r="H2315" s="2">
        <v>225</v>
      </c>
      <c r="I2315" s="2">
        <v>207</v>
      </c>
      <c r="K2315" s="2">
        <v>120</v>
      </c>
      <c r="L2315" s="2" t="s">
        <v>30</v>
      </c>
      <c r="M2315" s="2" t="s">
        <v>476</v>
      </c>
      <c r="N2315" s="2" t="s">
        <v>479</v>
      </c>
      <c r="O2315" s="2" t="s">
        <v>520</v>
      </c>
      <c r="Q2315" s="1"/>
      <c r="S2315" s="5"/>
      <c r="T2315" s="41"/>
      <c r="U2315" s="8"/>
      <c r="W2315" s="2" t="s">
        <v>468</v>
      </c>
      <c r="X2315" s="45" t="str" cm="1">
        <f t="array" ref="X2315">IF(X2102="TRUE",IF(AND(C2310&lt;&gt;1,C2311:C2316="",S2310:U2316=""), "FALSE","TRUE"),"FALSE")</f>
        <v>FALSE</v>
      </c>
      <c r="Z2315" s="1"/>
    </row>
    <row r="2316" spans="2:26" hidden="1" outlineLevel="3" x14ac:dyDescent="0.4">
      <c r="B2316" s="7" t="s">
        <v>532</v>
      </c>
      <c r="C2316" s="8"/>
      <c r="D2316" s="31"/>
      <c r="E2316" s="2" t="s">
        <v>533</v>
      </c>
      <c r="F2316" s="2" t="str">
        <f>IF(OR($C$87="治験計画届", $C$87="治験計画変更届"), "^$","^.{1,120}$|^$")</f>
        <v>^.{1,120}$|^$</v>
      </c>
      <c r="G2316" s="2" t="str">
        <f t="shared" si="130"/>
        <v>入力してください(120文字以内)</v>
      </c>
      <c r="H2316" s="2">
        <v>225</v>
      </c>
      <c r="I2316" s="2">
        <v>207</v>
      </c>
      <c r="K2316" s="2">
        <v>120</v>
      </c>
      <c r="L2316" s="2" t="s">
        <v>30</v>
      </c>
      <c r="M2316" s="2" t="s">
        <v>476</v>
      </c>
      <c r="N2316" s="2" t="s">
        <v>479</v>
      </c>
      <c r="O2316" s="2" t="s">
        <v>520</v>
      </c>
      <c r="Q2316" s="1"/>
      <c r="S2316" s="5"/>
      <c r="T2316" s="41"/>
      <c r="U2316" s="8"/>
      <c r="W2316" s="2" t="s">
        <v>468</v>
      </c>
      <c r="X2316" s="45" t="str" cm="1">
        <f t="array" ref="X2316">IF(X2102="TRUE",IF(AND(C2310&lt;&gt;1,C2311:C2316="",S2310:U2316=""), "FALSE","TRUE"),"FALSE")</f>
        <v>FALSE</v>
      </c>
      <c r="Z2316" s="1"/>
    </row>
    <row r="2317" spans="2:26" hidden="1" outlineLevel="3" x14ac:dyDescent="0.4">
      <c r="B2317" s="7" t="s">
        <v>134</v>
      </c>
      <c r="C2317" s="5">
        <v>20</v>
      </c>
      <c r="D2317" s="30"/>
      <c r="E2317" s="2" t="s">
        <v>392</v>
      </c>
      <c r="F2317" s="2" t="s">
        <v>102</v>
      </c>
      <c r="G2317" s="2" t="s">
        <v>103</v>
      </c>
      <c r="H2317" s="2">
        <v>225</v>
      </c>
      <c r="I2317" s="2">
        <v>207</v>
      </c>
      <c r="K2317" s="2">
        <v>3</v>
      </c>
      <c r="L2317" s="2" t="s">
        <v>136</v>
      </c>
      <c r="M2317" s="2" t="s">
        <v>476</v>
      </c>
      <c r="N2317" s="2" t="s">
        <v>479</v>
      </c>
      <c r="O2317" s="2" t="s">
        <v>520</v>
      </c>
      <c r="Q2317" s="1"/>
      <c r="S2317" s="5"/>
      <c r="T2317" s="41"/>
      <c r="U2317" s="8"/>
      <c r="V2317" s="2" t="s">
        <v>105</v>
      </c>
      <c r="W2317" s="2" t="s">
        <v>561</v>
      </c>
      <c r="X2317" s="45" t="str" cm="1">
        <f t="array" ref="X2317">IF(X2102="TRUE",IF(AND(C2317&lt;&gt;1,C2318:C2323="",S2317:U2323=""), "FALSE","TRUE"),"FALSE")</f>
        <v>FALSE</v>
      </c>
      <c r="Z2317" s="1"/>
    </row>
    <row r="2318" spans="2:26" hidden="1" outlineLevel="3" x14ac:dyDescent="0.4">
      <c r="B2318" s="7" t="s">
        <v>522</v>
      </c>
      <c r="C2318" s="8"/>
      <c r="D2318" s="31"/>
      <c r="E2318" s="2" t="s">
        <v>523</v>
      </c>
      <c r="F2318" s="2" t="s">
        <v>485</v>
      </c>
      <c r="G2318" s="2" t="s">
        <v>369</v>
      </c>
      <c r="H2318" s="2">
        <v>225</v>
      </c>
      <c r="I2318" s="2">
        <v>207</v>
      </c>
      <c r="K2318" s="2">
        <v>240</v>
      </c>
      <c r="L2318" s="2" t="s">
        <v>30</v>
      </c>
      <c r="M2318" s="2" t="s">
        <v>476</v>
      </c>
      <c r="N2318" s="2" t="s">
        <v>479</v>
      </c>
      <c r="O2318" s="2" t="s">
        <v>520</v>
      </c>
      <c r="Q2318" s="1"/>
      <c r="S2318" s="5"/>
      <c r="T2318" s="41"/>
      <c r="U2318" s="8"/>
      <c r="W2318" s="2" t="s">
        <v>465</v>
      </c>
      <c r="X2318" s="45" t="str" cm="1">
        <f t="array" ref="X2318">IF(X2102="TRUE",IF(AND(C2317&lt;&gt;1,C2318:C2323="",S2317:U2323=""), "FALSE","TRUE"),"FALSE")</f>
        <v>FALSE</v>
      </c>
      <c r="Z2318" s="1"/>
    </row>
    <row r="2319" spans="2:26" hidden="1" outlineLevel="3" x14ac:dyDescent="0.4">
      <c r="B2319" s="7" t="s">
        <v>524</v>
      </c>
      <c r="C2319" s="8"/>
      <c r="D2319" s="31"/>
      <c r="E2319" s="2" t="s">
        <v>525</v>
      </c>
      <c r="F2319" s="2" t="s">
        <v>114</v>
      </c>
      <c r="G2319" s="2" t="s">
        <v>115</v>
      </c>
      <c r="H2319" s="2">
        <v>225</v>
      </c>
      <c r="I2319" s="2">
        <v>207</v>
      </c>
      <c r="K2319" s="2">
        <v>120</v>
      </c>
      <c r="L2319" s="2" t="s">
        <v>30</v>
      </c>
      <c r="M2319" s="2" t="s">
        <v>476</v>
      </c>
      <c r="N2319" s="2" t="s">
        <v>479</v>
      </c>
      <c r="O2319" s="2" t="s">
        <v>520</v>
      </c>
      <c r="Q2319" s="1"/>
      <c r="S2319" s="5"/>
      <c r="T2319" s="41"/>
      <c r="U2319" s="8"/>
      <c r="W2319" s="2" t="s">
        <v>468</v>
      </c>
      <c r="X2319" s="45" t="str" cm="1">
        <f t="array" ref="X2319">IF(X2102="TRUE",IF(AND(C2317&lt;&gt;1,C2318:C2323="",S2317:U2323=""), "FALSE","TRUE"),"FALSE")</f>
        <v>FALSE</v>
      </c>
      <c r="Z2319" s="1"/>
    </row>
    <row r="2320" spans="2:26" hidden="1" outlineLevel="3" x14ac:dyDescent="0.4">
      <c r="B2320" s="7" t="s">
        <v>526</v>
      </c>
      <c r="C2320" s="8"/>
      <c r="D2320" s="31"/>
      <c r="E2320" s="2" t="s">
        <v>527</v>
      </c>
      <c r="F2320" s="2" t="str">
        <f>IF(OR($C$87="治験計画届", $C$87="治験計画変更届"), "^$","^.{1,120}$|^$")</f>
        <v>^.{1,120}$|^$</v>
      </c>
      <c r="G2320" s="2" t="str">
        <f>IF(F2320="^$", "入力しないでください","入力してください(120文字以内)")</f>
        <v>入力してください(120文字以内)</v>
      </c>
      <c r="H2320" s="2">
        <v>225</v>
      </c>
      <c r="I2320" s="2">
        <v>207</v>
      </c>
      <c r="K2320" s="2">
        <v>120</v>
      </c>
      <c r="L2320" s="2" t="s">
        <v>30</v>
      </c>
      <c r="M2320" s="2" t="s">
        <v>476</v>
      </c>
      <c r="N2320" s="2" t="s">
        <v>479</v>
      </c>
      <c r="O2320" s="2" t="s">
        <v>520</v>
      </c>
      <c r="Q2320" s="1"/>
      <c r="S2320" s="5"/>
      <c r="T2320" s="41"/>
      <c r="U2320" s="8"/>
      <c r="W2320" s="2" t="s">
        <v>468</v>
      </c>
      <c r="X2320" s="45" t="str" cm="1">
        <f t="array" ref="X2320">IF(X2102="TRUE",IF(AND(C2317&lt;&gt;1,C2318:C2323="",S2317:U2323=""), "FALSE","TRUE"),"FALSE")</f>
        <v>FALSE</v>
      </c>
      <c r="Z2320" s="1"/>
    </row>
    <row r="2321" spans="2:26" hidden="1" outlineLevel="3" x14ac:dyDescent="0.4">
      <c r="B2321" s="7" t="s">
        <v>528</v>
      </c>
      <c r="C2321" s="8"/>
      <c r="D2321" s="31"/>
      <c r="E2321" s="2" t="s">
        <v>529</v>
      </c>
      <c r="F2321" s="2" t="str">
        <f>IF(OR($C$87="治験計画届", $C$87="治験計画変更届"), "^$","^.{1,120}$|^$")</f>
        <v>^.{1,120}$|^$</v>
      </c>
      <c r="G2321" s="2" t="str">
        <f t="shared" ref="G2321:G2323" si="131">IF(F2321="^$", "入力しないでください","入力してください(120文字以内)")</f>
        <v>入力してください(120文字以内)</v>
      </c>
      <c r="H2321" s="2">
        <v>225</v>
      </c>
      <c r="I2321" s="2">
        <v>207</v>
      </c>
      <c r="K2321" s="2">
        <v>120</v>
      </c>
      <c r="L2321" s="2" t="s">
        <v>30</v>
      </c>
      <c r="M2321" s="2" t="s">
        <v>476</v>
      </c>
      <c r="N2321" s="2" t="s">
        <v>479</v>
      </c>
      <c r="O2321" s="2" t="s">
        <v>520</v>
      </c>
      <c r="Q2321" s="1"/>
      <c r="S2321" s="5"/>
      <c r="T2321" s="41"/>
      <c r="U2321" s="8"/>
      <c r="W2321" s="2" t="s">
        <v>468</v>
      </c>
      <c r="X2321" s="45" t="str" cm="1">
        <f t="array" ref="X2321">IF(X2102="TRUE",IF(AND(C2317&lt;&gt;1,C2318:C2323="",S2317:U2323=""), "FALSE","TRUE"),"FALSE")</f>
        <v>FALSE</v>
      </c>
      <c r="Z2321" s="1"/>
    </row>
    <row r="2322" spans="2:26" hidden="1" outlineLevel="3" x14ac:dyDescent="0.4">
      <c r="B2322" s="7" t="s">
        <v>530</v>
      </c>
      <c r="C2322" s="8"/>
      <c r="D2322" s="31"/>
      <c r="E2322" s="2" t="s">
        <v>566</v>
      </c>
      <c r="F2322" s="2" t="str">
        <f>IF(OR($C$87="治験計画届", $C$87="治験計画変更届"), "^$","^.{1,120}$|^$")</f>
        <v>^.{1,120}$|^$</v>
      </c>
      <c r="G2322" s="2" t="str">
        <f t="shared" si="131"/>
        <v>入力してください(120文字以内)</v>
      </c>
      <c r="H2322" s="2">
        <v>225</v>
      </c>
      <c r="I2322" s="2">
        <v>207</v>
      </c>
      <c r="K2322" s="2">
        <v>120</v>
      </c>
      <c r="L2322" s="2" t="s">
        <v>30</v>
      </c>
      <c r="M2322" s="2" t="s">
        <v>476</v>
      </c>
      <c r="N2322" s="2" t="s">
        <v>479</v>
      </c>
      <c r="O2322" s="2" t="s">
        <v>520</v>
      </c>
      <c r="Q2322" s="1"/>
      <c r="S2322" s="5"/>
      <c r="T2322" s="41"/>
      <c r="U2322" s="8"/>
      <c r="W2322" s="2" t="s">
        <v>468</v>
      </c>
      <c r="X2322" s="45" t="str" cm="1">
        <f t="array" ref="X2322">IF(X2102="TRUE",IF(AND(C2317&lt;&gt;1,C2318:C2323="",S2317:U2323=""), "FALSE","TRUE"),"FALSE")</f>
        <v>FALSE</v>
      </c>
      <c r="Z2322" s="1"/>
    </row>
    <row r="2323" spans="2:26" hidden="1" outlineLevel="3" x14ac:dyDescent="0.4">
      <c r="B2323" s="7" t="s">
        <v>532</v>
      </c>
      <c r="C2323" s="8"/>
      <c r="D2323" s="31"/>
      <c r="E2323" s="2" t="s">
        <v>533</v>
      </c>
      <c r="F2323" s="2" t="str">
        <f>IF(OR($C$87="治験計画届", $C$87="治験計画変更届"), "^$","^.{1,120}$|^$")</f>
        <v>^.{1,120}$|^$</v>
      </c>
      <c r="G2323" s="2" t="str">
        <f t="shared" si="131"/>
        <v>入力してください(120文字以内)</v>
      </c>
      <c r="H2323" s="2">
        <v>225</v>
      </c>
      <c r="I2323" s="2">
        <v>207</v>
      </c>
      <c r="K2323" s="2">
        <v>120</v>
      </c>
      <c r="L2323" s="2" t="s">
        <v>30</v>
      </c>
      <c r="M2323" s="2" t="s">
        <v>476</v>
      </c>
      <c r="N2323" s="2" t="s">
        <v>479</v>
      </c>
      <c r="O2323" s="2" t="s">
        <v>520</v>
      </c>
      <c r="Q2323" s="1"/>
      <c r="S2323" s="5"/>
      <c r="T2323" s="41"/>
      <c r="U2323" s="8"/>
      <c r="W2323" s="2" t="s">
        <v>468</v>
      </c>
      <c r="X2323" s="45" t="str" cm="1">
        <f t="array" ref="X2323">IF(X2102="TRUE",IF(AND(C2317&lt;&gt;1,C2318:C2323="",S2317:U2323=""), "FALSE","TRUE"),"FALSE")</f>
        <v>FALSE</v>
      </c>
      <c r="Z2323" s="1"/>
    </row>
    <row r="2324" spans="2:26" hidden="1" outlineLevel="2" x14ac:dyDescent="0.4">
      <c r="B2324" s="3" t="s">
        <v>19</v>
      </c>
      <c r="I2324" s="2">
        <v>207</v>
      </c>
      <c r="Q2324" s="1"/>
      <c r="S2324" s="43" t="s">
        <v>36</v>
      </c>
      <c r="T2324" s="44" t="s">
        <v>37</v>
      </c>
      <c r="U2324" s="43" t="s">
        <v>38</v>
      </c>
      <c r="Z2324" s="1"/>
    </row>
    <row r="2325" spans="2:26" hidden="1" outlineLevel="2" x14ac:dyDescent="0.4">
      <c r="B2325" s="7" t="s">
        <v>534</v>
      </c>
      <c r="C2325" s="5"/>
      <c r="D2325" s="30"/>
      <c r="E2325" s="2" t="s">
        <v>535</v>
      </c>
      <c r="F2325" s="2" t="s">
        <v>190</v>
      </c>
      <c r="G2325" s="2" t="s">
        <v>536</v>
      </c>
      <c r="I2325" s="2">
        <v>207</v>
      </c>
      <c r="K2325" s="2">
        <v>4</v>
      </c>
      <c r="L2325" s="2" t="s">
        <v>30</v>
      </c>
      <c r="M2325" s="2" t="s">
        <v>476</v>
      </c>
      <c r="N2325" s="2" t="s">
        <v>479</v>
      </c>
      <c r="Q2325" s="1"/>
      <c r="S2325" s="5"/>
      <c r="T2325" s="41"/>
      <c r="U2325" s="8"/>
      <c r="W2325" s="2" t="s">
        <v>567</v>
      </c>
      <c r="X2325" s="2" t="str">
        <f t="shared" ref="X2325:X2326" si="132">X$2102</f>
        <v>FALSE</v>
      </c>
      <c r="Z2325" s="1"/>
    </row>
    <row r="2326" spans="2:26" hidden="1" outlineLevel="2" x14ac:dyDescent="0.4">
      <c r="B2326" s="7" t="s">
        <v>537</v>
      </c>
      <c r="C2326" s="5"/>
      <c r="D2326" s="30"/>
      <c r="E2326" s="2" t="s">
        <v>538</v>
      </c>
      <c r="F2326" s="2" t="str">
        <f>IF(OR($C$87="治験終了届", $C$87="治験中止届"),"^\d{1,4}$","^$")</f>
        <v>^$</v>
      </c>
      <c r="G2326" s="2" t="str">
        <f>IF(F2326="^$","入力しないでください","半角数字を入力してください(4桁以内)")</f>
        <v>入力しないでください</v>
      </c>
      <c r="I2326" s="2">
        <v>207</v>
      </c>
      <c r="K2326" s="2">
        <v>4</v>
      </c>
      <c r="L2326" s="2" t="s">
        <v>30</v>
      </c>
      <c r="M2326" s="2" t="s">
        <v>476</v>
      </c>
      <c r="N2326" s="2" t="s">
        <v>479</v>
      </c>
      <c r="Q2326" s="1"/>
      <c r="S2326" s="5"/>
      <c r="T2326" s="41"/>
      <c r="U2326" s="8"/>
      <c r="W2326" s="2" t="s">
        <v>567</v>
      </c>
      <c r="X2326" s="2" t="str">
        <f t="shared" si="132"/>
        <v>FALSE</v>
      </c>
      <c r="Z2326" s="1"/>
    </row>
    <row r="2327" spans="2:26" hidden="1" outlineLevel="2" x14ac:dyDescent="0.4">
      <c r="B2327" s="3" t="s">
        <v>19</v>
      </c>
      <c r="I2327" s="2">
        <v>207</v>
      </c>
      <c r="Q2327" s="1"/>
      <c r="Z2327" s="1"/>
    </row>
    <row r="2328" spans="2:26" hidden="1" outlineLevel="2" x14ac:dyDescent="0.4">
      <c r="B2328" s="50" t="s">
        <v>539</v>
      </c>
      <c r="C2328" s="50"/>
      <c r="D2328" s="33"/>
      <c r="E2328" s="2" t="s">
        <v>540</v>
      </c>
      <c r="I2328" s="2">
        <v>207</v>
      </c>
      <c r="L2328" s="2" t="s">
        <v>541</v>
      </c>
      <c r="M2328" s="2" t="s">
        <v>476</v>
      </c>
      <c r="N2328" s="2" t="s">
        <v>479</v>
      </c>
      <c r="O2328" s="2" t="s">
        <v>540</v>
      </c>
      <c r="Q2328" s="1"/>
      <c r="R2328" s="2" t="str">
        <f>IF(AND(C2330="",C2331="",C2332="",C2333=""), "TRUE", "FALSE")</f>
        <v>TRUE</v>
      </c>
      <c r="S2328" s="43" t="s">
        <v>36</v>
      </c>
      <c r="T2328" s="44" t="s">
        <v>37</v>
      </c>
      <c r="U2328" s="43" t="s">
        <v>38</v>
      </c>
      <c r="Z2328" s="1"/>
    </row>
    <row r="2329" spans="2:26" hidden="1" outlineLevel="2" x14ac:dyDescent="0.4">
      <c r="B2329" s="7" t="s">
        <v>134</v>
      </c>
      <c r="C2329" s="5">
        <v>1</v>
      </c>
      <c r="D2329" s="30"/>
      <c r="E2329" s="2" t="s">
        <v>392</v>
      </c>
      <c r="F2329" s="2" t="s">
        <v>106</v>
      </c>
      <c r="G2329" s="2" t="s">
        <v>103</v>
      </c>
      <c r="H2329" s="2">
        <v>235</v>
      </c>
      <c r="I2329" s="2">
        <v>207</v>
      </c>
      <c r="K2329" s="2">
        <v>3</v>
      </c>
      <c r="L2329" s="2" t="s">
        <v>136</v>
      </c>
      <c r="M2329" s="2" t="s">
        <v>476</v>
      </c>
      <c r="N2329" s="2" t="s">
        <v>479</v>
      </c>
      <c r="O2329" s="2" t="s">
        <v>540</v>
      </c>
      <c r="Q2329" s="1"/>
      <c r="S2329" s="5"/>
      <c r="T2329" s="41"/>
      <c r="U2329" s="8"/>
      <c r="V2329" s="2" t="s">
        <v>105</v>
      </c>
      <c r="W2329" s="2" t="s">
        <v>561</v>
      </c>
      <c r="X2329" s="45" t="str" cm="1">
        <f t="array" ref="X2329">IF(X2102="TRUE",IF(AND(C2329&lt;&gt;1,C2330:C2333="",S2329:U2333=""), "FALSE","TRUE"),"FALSE")</f>
        <v>FALSE</v>
      </c>
      <c r="Z2329" s="1"/>
    </row>
    <row r="2330" spans="2:26" hidden="1" outlineLevel="2" x14ac:dyDescent="0.4">
      <c r="B2330" s="7" t="s">
        <v>237</v>
      </c>
      <c r="C2330" s="8"/>
      <c r="D2330" s="31"/>
      <c r="E2330" s="2" t="s">
        <v>542</v>
      </c>
      <c r="F2330" s="2" t="s">
        <v>233</v>
      </c>
      <c r="G2330" s="2" t="s">
        <v>239</v>
      </c>
      <c r="H2330" s="2">
        <v>235</v>
      </c>
      <c r="I2330" s="2">
        <v>207</v>
      </c>
      <c r="K2330" s="2">
        <v>60</v>
      </c>
      <c r="L2330" s="2" t="s">
        <v>30</v>
      </c>
      <c r="M2330" s="2" t="s">
        <v>476</v>
      </c>
      <c r="N2330" s="2" t="s">
        <v>479</v>
      </c>
      <c r="O2330" s="2" t="s">
        <v>540</v>
      </c>
      <c r="Q2330" s="1"/>
      <c r="S2330" s="5"/>
      <c r="T2330" s="41"/>
      <c r="U2330" s="8"/>
      <c r="W2330" s="2" t="s">
        <v>568</v>
      </c>
      <c r="X2330" s="45" t="str" cm="1">
        <f t="array" ref="X2330">IF(X2102="TRUE",IF(AND(C2329&lt;&gt;1,C2330:C2333="",S2329:U2333=""), "FALSE","TRUE"),"FALSE")</f>
        <v>FALSE</v>
      </c>
      <c r="Z2330" s="1"/>
    </row>
    <row r="2331" spans="2:26" hidden="1" outlineLevel="2" x14ac:dyDescent="0.4">
      <c r="B2331" s="7" t="s">
        <v>240</v>
      </c>
      <c r="C2331" s="8"/>
      <c r="D2331" s="31"/>
      <c r="E2331" s="2" t="s">
        <v>543</v>
      </c>
      <c r="F2331" s="2" t="str">
        <f>IF(C2330="","^.{1,120}$|^$","^.{1,120}$")</f>
        <v>^.{1,120}$|^$</v>
      </c>
      <c r="G2331" s="2" t="s">
        <v>229</v>
      </c>
      <c r="H2331" s="2">
        <v>235</v>
      </c>
      <c r="I2331" s="2">
        <v>207</v>
      </c>
      <c r="K2331" s="2">
        <v>120</v>
      </c>
      <c r="L2331" s="2" t="s">
        <v>30</v>
      </c>
      <c r="M2331" s="2" t="s">
        <v>476</v>
      </c>
      <c r="N2331" s="2" t="s">
        <v>479</v>
      </c>
      <c r="O2331" s="2" t="s">
        <v>540</v>
      </c>
      <c r="Q2331" s="1"/>
      <c r="S2331" s="5"/>
      <c r="T2331" s="41"/>
      <c r="U2331" s="8"/>
      <c r="W2331" s="2" t="s">
        <v>468</v>
      </c>
      <c r="X2331" s="45" t="str" cm="1">
        <f t="array" ref="X2331">IF(X2102="TRUE",IF(AND(C2329&lt;&gt;1,C2330:C2333="",S2329:U2333=""), "FALSE","TRUE"),"FALSE")</f>
        <v>FALSE</v>
      </c>
      <c r="Z2331" s="1"/>
    </row>
    <row r="2332" spans="2:26" hidden="1" outlineLevel="2" x14ac:dyDescent="0.4">
      <c r="B2332" s="7" t="s">
        <v>243</v>
      </c>
      <c r="C2332" s="8"/>
      <c r="D2332" s="31"/>
      <c r="E2332" s="2" t="s">
        <v>544</v>
      </c>
      <c r="F2332" s="2" t="s">
        <v>116</v>
      </c>
      <c r="G2332" s="2" t="s">
        <v>115</v>
      </c>
      <c r="H2332" s="2">
        <v>235</v>
      </c>
      <c r="I2332" s="2">
        <v>207</v>
      </c>
      <c r="K2332" s="2">
        <v>120</v>
      </c>
      <c r="L2332" s="2" t="s">
        <v>30</v>
      </c>
      <c r="M2332" s="2" t="s">
        <v>476</v>
      </c>
      <c r="N2332" s="2" t="s">
        <v>479</v>
      </c>
      <c r="O2332" s="2" t="s">
        <v>540</v>
      </c>
      <c r="Q2332" s="1"/>
      <c r="S2332" s="5"/>
      <c r="T2332" s="41"/>
      <c r="U2332" s="8"/>
      <c r="W2332" s="2" t="s">
        <v>468</v>
      </c>
      <c r="X2332" s="45" t="str" cm="1">
        <f t="array" ref="X2332">IF(X2102="TRUE",IF(AND(C2329&lt;&gt;1,C2330:C2333="",S2329:U2333=""), "FALSE","TRUE"),"FALSE")</f>
        <v>FALSE</v>
      </c>
      <c r="Z2332" s="1"/>
    </row>
    <row r="2333" spans="2:26" hidden="1" outlineLevel="2" collapsed="1" x14ac:dyDescent="0.4">
      <c r="B2333" s="7" t="s">
        <v>245</v>
      </c>
      <c r="C2333" s="8"/>
      <c r="D2333" s="31"/>
      <c r="E2333" s="2" t="s">
        <v>545</v>
      </c>
      <c r="F2333" s="2" t="str">
        <f>IF(C2330="","^.{1,1024}$|^$","^.{1,1024}$")</f>
        <v>^.{1,1024}$|^$</v>
      </c>
      <c r="G2333" s="2" t="s">
        <v>247</v>
      </c>
      <c r="H2333" s="2">
        <v>235</v>
      </c>
      <c r="I2333" s="2">
        <v>207</v>
      </c>
      <c r="K2333" s="2">
        <v>1024</v>
      </c>
      <c r="L2333" s="2" t="s">
        <v>30</v>
      </c>
      <c r="M2333" s="2" t="s">
        <v>476</v>
      </c>
      <c r="N2333" s="2" t="s">
        <v>479</v>
      </c>
      <c r="O2333" s="2" t="s">
        <v>540</v>
      </c>
      <c r="Q2333" s="1"/>
      <c r="S2333" s="5"/>
      <c r="T2333" s="41"/>
      <c r="U2333" s="8"/>
      <c r="W2333" s="2" t="s">
        <v>471</v>
      </c>
      <c r="X2333" s="45" t="str" cm="1">
        <f t="array" ref="X2333">IF(X2102="TRUE",IF(AND(C2329&lt;&gt;1,C2330:C2333="",S2329:U2333=""), "FALSE","TRUE"),"FALSE")</f>
        <v>FALSE</v>
      </c>
      <c r="Z2333" s="1"/>
    </row>
    <row r="2334" spans="2:26" hidden="1" outlineLevel="3" x14ac:dyDescent="0.4">
      <c r="B2334" s="7" t="s">
        <v>134</v>
      </c>
      <c r="C2334" s="5">
        <v>2</v>
      </c>
      <c r="D2334" s="30"/>
      <c r="E2334" s="2" t="s">
        <v>392</v>
      </c>
      <c r="F2334" s="2" t="s">
        <v>106</v>
      </c>
      <c r="G2334" s="2" t="s">
        <v>103</v>
      </c>
      <c r="H2334" s="2">
        <v>235</v>
      </c>
      <c r="I2334" s="2">
        <v>207</v>
      </c>
      <c r="K2334" s="2">
        <v>3</v>
      </c>
      <c r="L2334" s="2" t="s">
        <v>136</v>
      </c>
      <c r="M2334" s="2" t="s">
        <v>476</v>
      </c>
      <c r="N2334" s="2" t="s">
        <v>479</v>
      </c>
      <c r="O2334" s="2" t="s">
        <v>540</v>
      </c>
      <c r="Q2334" s="1"/>
      <c r="S2334" s="5"/>
      <c r="T2334" s="41"/>
      <c r="U2334" s="8"/>
      <c r="V2334" s="2" t="s">
        <v>105</v>
      </c>
      <c r="W2334" s="2" t="s">
        <v>561</v>
      </c>
      <c r="X2334" s="45" t="str" cm="1">
        <f t="array" ref="X2334">IF(X2102="TRUE",IF(AND(C2334&lt;&gt;1,C2335:C2338="",S2334:U2338=""), "FALSE","TRUE"),"FALSE")</f>
        <v>FALSE</v>
      </c>
      <c r="Z2334" s="1"/>
    </row>
    <row r="2335" spans="2:26" hidden="1" outlineLevel="3" x14ac:dyDescent="0.4">
      <c r="B2335" s="7" t="s">
        <v>237</v>
      </c>
      <c r="C2335" s="8"/>
      <c r="D2335" s="31"/>
      <c r="E2335" s="2" t="s">
        <v>542</v>
      </c>
      <c r="F2335" s="2" t="s">
        <v>233</v>
      </c>
      <c r="G2335" s="2" t="s">
        <v>239</v>
      </c>
      <c r="H2335" s="2">
        <v>235</v>
      </c>
      <c r="I2335" s="2">
        <v>207</v>
      </c>
      <c r="K2335" s="2">
        <v>60</v>
      </c>
      <c r="L2335" s="2" t="s">
        <v>30</v>
      </c>
      <c r="M2335" s="2" t="s">
        <v>476</v>
      </c>
      <c r="N2335" s="2" t="s">
        <v>479</v>
      </c>
      <c r="O2335" s="2" t="s">
        <v>540</v>
      </c>
      <c r="Q2335" s="1"/>
      <c r="S2335" s="5"/>
      <c r="T2335" s="41"/>
      <c r="U2335" s="8"/>
      <c r="W2335" s="2" t="s">
        <v>568</v>
      </c>
      <c r="X2335" s="45" t="str" cm="1">
        <f t="array" ref="X2335">IF(X2102="TRUE",IF(AND(C2334&lt;&gt;1,C2335:C2338="",S2334:U2338=""), "FALSE","TRUE"),"FALSE")</f>
        <v>FALSE</v>
      </c>
      <c r="Z2335" s="1"/>
    </row>
    <row r="2336" spans="2:26" hidden="1" outlineLevel="3" x14ac:dyDescent="0.4">
      <c r="B2336" s="7" t="s">
        <v>240</v>
      </c>
      <c r="C2336" s="8"/>
      <c r="D2336" s="31"/>
      <c r="E2336" s="2" t="s">
        <v>543</v>
      </c>
      <c r="F2336" s="2" t="str">
        <f>IF(C2335="","^.{1,120}$|^$","^.{1,120}$")</f>
        <v>^.{1,120}$|^$</v>
      </c>
      <c r="G2336" s="2" t="s">
        <v>229</v>
      </c>
      <c r="H2336" s="2">
        <v>235</v>
      </c>
      <c r="I2336" s="2">
        <v>207</v>
      </c>
      <c r="K2336" s="2">
        <v>120</v>
      </c>
      <c r="L2336" s="2" t="s">
        <v>30</v>
      </c>
      <c r="M2336" s="2" t="s">
        <v>476</v>
      </c>
      <c r="N2336" s="2" t="s">
        <v>479</v>
      </c>
      <c r="O2336" s="2" t="s">
        <v>540</v>
      </c>
      <c r="Q2336" s="1"/>
      <c r="S2336" s="5"/>
      <c r="T2336" s="41"/>
      <c r="U2336" s="8"/>
      <c r="W2336" s="2" t="s">
        <v>468</v>
      </c>
      <c r="X2336" s="45" t="str" cm="1">
        <f t="array" ref="X2336">IF(X2102="TRUE",IF(AND(C2334&lt;&gt;1,C2335:C2338="",S2334:U2338=""), "FALSE","TRUE"),"FALSE")</f>
        <v>FALSE</v>
      </c>
      <c r="Z2336" s="1"/>
    </row>
    <row r="2337" spans="2:26" hidden="1" outlineLevel="3" x14ac:dyDescent="0.4">
      <c r="B2337" s="7" t="s">
        <v>243</v>
      </c>
      <c r="C2337" s="8"/>
      <c r="D2337" s="31"/>
      <c r="E2337" s="2" t="s">
        <v>544</v>
      </c>
      <c r="F2337" s="2" t="s">
        <v>116</v>
      </c>
      <c r="G2337" s="2" t="s">
        <v>115</v>
      </c>
      <c r="H2337" s="2">
        <v>235</v>
      </c>
      <c r="I2337" s="2">
        <v>207</v>
      </c>
      <c r="K2337" s="2">
        <v>120</v>
      </c>
      <c r="L2337" s="2" t="s">
        <v>30</v>
      </c>
      <c r="M2337" s="2" t="s">
        <v>476</v>
      </c>
      <c r="N2337" s="2" t="s">
        <v>479</v>
      </c>
      <c r="O2337" s="2" t="s">
        <v>540</v>
      </c>
      <c r="Q2337" s="1"/>
      <c r="S2337" s="5"/>
      <c r="T2337" s="41"/>
      <c r="U2337" s="8"/>
      <c r="W2337" s="2" t="s">
        <v>468</v>
      </c>
      <c r="X2337" s="45" t="str" cm="1">
        <f t="array" ref="X2337">IF(X2102="TRUE",IF(AND(C2334&lt;&gt;1,C2335:C2338="",S2334:U2338=""), "FALSE","TRUE"),"FALSE")</f>
        <v>FALSE</v>
      </c>
      <c r="Z2337" s="1"/>
    </row>
    <row r="2338" spans="2:26" hidden="1" outlineLevel="3" x14ac:dyDescent="0.4">
      <c r="B2338" s="7" t="s">
        <v>245</v>
      </c>
      <c r="C2338" s="8"/>
      <c r="D2338" s="31"/>
      <c r="E2338" s="2" t="s">
        <v>545</v>
      </c>
      <c r="F2338" s="2" t="str">
        <f>IF(C2335="","^.{1,1024}$|^$","^.{1,1024}$")</f>
        <v>^.{1,1024}$|^$</v>
      </c>
      <c r="G2338" s="2" t="s">
        <v>247</v>
      </c>
      <c r="H2338" s="2">
        <v>235</v>
      </c>
      <c r="I2338" s="2">
        <v>207</v>
      </c>
      <c r="K2338" s="2">
        <v>1024</v>
      </c>
      <c r="L2338" s="2" t="s">
        <v>30</v>
      </c>
      <c r="M2338" s="2" t="s">
        <v>476</v>
      </c>
      <c r="N2338" s="2" t="s">
        <v>479</v>
      </c>
      <c r="O2338" s="2" t="s">
        <v>540</v>
      </c>
      <c r="Q2338" s="1"/>
      <c r="S2338" s="5"/>
      <c r="T2338" s="41"/>
      <c r="U2338" s="8"/>
      <c r="W2338" s="2" t="s">
        <v>471</v>
      </c>
      <c r="X2338" s="45" t="str" cm="1">
        <f t="array" ref="X2338">IF(X2102="TRUE",IF(AND(C2334&lt;&gt;1,C2335:C2338="",S2334:U2338=""), "FALSE","TRUE"),"FALSE")</f>
        <v>FALSE</v>
      </c>
      <c r="Z2338" s="1"/>
    </row>
    <row r="2339" spans="2:26" hidden="1" outlineLevel="3" x14ac:dyDescent="0.4">
      <c r="B2339" s="7" t="s">
        <v>134</v>
      </c>
      <c r="C2339" s="5">
        <v>3</v>
      </c>
      <c r="D2339" s="30"/>
      <c r="E2339" s="2" t="s">
        <v>392</v>
      </c>
      <c r="F2339" s="2" t="s">
        <v>106</v>
      </c>
      <c r="G2339" s="2" t="s">
        <v>103</v>
      </c>
      <c r="H2339" s="2">
        <v>235</v>
      </c>
      <c r="I2339" s="2">
        <v>207</v>
      </c>
      <c r="K2339" s="2">
        <v>3</v>
      </c>
      <c r="L2339" s="2" t="s">
        <v>136</v>
      </c>
      <c r="M2339" s="2" t="s">
        <v>476</v>
      </c>
      <c r="N2339" s="2" t="s">
        <v>479</v>
      </c>
      <c r="O2339" s="2" t="s">
        <v>540</v>
      </c>
      <c r="Q2339" s="1"/>
      <c r="S2339" s="5"/>
      <c r="T2339" s="41"/>
      <c r="U2339" s="8"/>
      <c r="V2339" s="2" t="s">
        <v>105</v>
      </c>
      <c r="W2339" s="2" t="s">
        <v>561</v>
      </c>
      <c r="X2339" s="45" t="str" cm="1">
        <f t="array" ref="X2339">IF(X2102="TRUE",IF(AND(C2339&lt;&gt;1,C2340:C2343="",S2339:U2343=""), "FALSE","TRUE"),"FALSE")</f>
        <v>FALSE</v>
      </c>
      <c r="Z2339" s="1"/>
    </row>
    <row r="2340" spans="2:26" hidden="1" outlineLevel="3" x14ac:dyDescent="0.4">
      <c r="B2340" s="7" t="s">
        <v>237</v>
      </c>
      <c r="C2340" s="8"/>
      <c r="D2340" s="31"/>
      <c r="E2340" s="2" t="s">
        <v>542</v>
      </c>
      <c r="F2340" s="2" t="s">
        <v>233</v>
      </c>
      <c r="G2340" s="2" t="s">
        <v>239</v>
      </c>
      <c r="H2340" s="2">
        <v>235</v>
      </c>
      <c r="I2340" s="2">
        <v>207</v>
      </c>
      <c r="K2340" s="2">
        <v>60</v>
      </c>
      <c r="L2340" s="2" t="s">
        <v>30</v>
      </c>
      <c r="M2340" s="2" t="s">
        <v>476</v>
      </c>
      <c r="N2340" s="2" t="s">
        <v>479</v>
      </c>
      <c r="O2340" s="2" t="s">
        <v>540</v>
      </c>
      <c r="Q2340" s="1"/>
      <c r="S2340" s="5"/>
      <c r="T2340" s="41"/>
      <c r="U2340" s="8"/>
      <c r="W2340" s="2" t="s">
        <v>568</v>
      </c>
      <c r="X2340" s="45" t="str" cm="1">
        <f t="array" ref="X2340">IF(X2102="TRUE",IF(AND(C2339&lt;&gt;1,C2340:C2343="",S2339:U2343=""), "FALSE","TRUE"),"FALSE")</f>
        <v>FALSE</v>
      </c>
      <c r="Z2340" s="1"/>
    </row>
    <row r="2341" spans="2:26" hidden="1" outlineLevel="3" x14ac:dyDescent="0.4">
      <c r="B2341" s="7" t="s">
        <v>240</v>
      </c>
      <c r="C2341" s="8"/>
      <c r="D2341" s="31"/>
      <c r="E2341" s="2" t="s">
        <v>543</v>
      </c>
      <c r="F2341" s="2" t="str">
        <f>IF(C2340="","^.{1,120}$|^$","^.{1,120}$")</f>
        <v>^.{1,120}$|^$</v>
      </c>
      <c r="G2341" s="2" t="s">
        <v>229</v>
      </c>
      <c r="H2341" s="2">
        <v>235</v>
      </c>
      <c r="I2341" s="2">
        <v>207</v>
      </c>
      <c r="K2341" s="2">
        <v>120</v>
      </c>
      <c r="L2341" s="2" t="s">
        <v>30</v>
      </c>
      <c r="M2341" s="2" t="s">
        <v>476</v>
      </c>
      <c r="N2341" s="2" t="s">
        <v>479</v>
      </c>
      <c r="O2341" s="2" t="s">
        <v>540</v>
      </c>
      <c r="Q2341" s="1"/>
      <c r="S2341" s="5"/>
      <c r="T2341" s="41"/>
      <c r="U2341" s="8"/>
      <c r="W2341" s="2" t="s">
        <v>468</v>
      </c>
      <c r="X2341" s="45" t="str" cm="1">
        <f t="array" ref="X2341">IF(X2102="TRUE",IF(AND(C2339&lt;&gt;1,C2340:C2343="",S2339:U2343=""), "FALSE","TRUE"),"FALSE")</f>
        <v>FALSE</v>
      </c>
      <c r="Z2341" s="1"/>
    </row>
    <row r="2342" spans="2:26" hidden="1" outlineLevel="3" x14ac:dyDescent="0.4">
      <c r="B2342" s="7" t="s">
        <v>243</v>
      </c>
      <c r="C2342" s="8"/>
      <c r="D2342" s="31"/>
      <c r="E2342" s="2" t="s">
        <v>544</v>
      </c>
      <c r="F2342" s="2" t="s">
        <v>116</v>
      </c>
      <c r="G2342" s="2" t="s">
        <v>115</v>
      </c>
      <c r="H2342" s="2">
        <v>235</v>
      </c>
      <c r="I2342" s="2">
        <v>207</v>
      </c>
      <c r="K2342" s="2">
        <v>120</v>
      </c>
      <c r="L2342" s="2" t="s">
        <v>30</v>
      </c>
      <c r="M2342" s="2" t="s">
        <v>476</v>
      </c>
      <c r="N2342" s="2" t="s">
        <v>479</v>
      </c>
      <c r="O2342" s="2" t="s">
        <v>540</v>
      </c>
      <c r="Q2342" s="1"/>
      <c r="S2342" s="5"/>
      <c r="T2342" s="41"/>
      <c r="U2342" s="8"/>
      <c r="W2342" s="2" t="s">
        <v>468</v>
      </c>
      <c r="X2342" s="45" t="str" cm="1">
        <f t="array" ref="X2342">IF(X2102="TRUE",IF(AND(C2339&lt;&gt;1,C2340:C2343="",S2339:U2343=""), "FALSE","TRUE"),"FALSE")</f>
        <v>FALSE</v>
      </c>
      <c r="Z2342" s="1"/>
    </row>
    <row r="2343" spans="2:26" hidden="1" outlineLevel="3" x14ac:dyDescent="0.4">
      <c r="B2343" s="7" t="s">
        <v>245</v>
      </c>
      <c r="C2343" s="8"/>
      <c r="D2343" s="31"/>
      <c r="E2343" s="2" t="s">
        <v>545</v>
      </c>
      <c r="F2343" s="2" t="str">
        <f>IF(C2340="","^.{1,1024}$|^$","^.{1,1024}$")</f>
        <v>^.{1,1024}$|^$</v>
      </c>
      <c r="G2343" s="2" t="s">
        <v>247</v>
      </c>
      <c r="H2343" s="2">
        <v>235</v>
      </c>
      <c r="I2343" s="2">
        <v>207</v>
      </c>
      <c r="K2343" s="2">
        <v>1024</v>
      </c>
      <c r="L2343" s="2" t="s">
        <v>30</v>
      </c>
      <c r="M2343" s="2" t="s">
        <v>476</v>
      </c>
      <c r="N2343" s="2" t="s">
        <v>479</v>
      </c>
      <c r="O2343" s="2" t="s">
        <v>540</v>
      </c>
      <c r="Q2343" s="1"/>
      <c r="S2343" s="5"/>
      <c r="T2343" s="41"/>
      <c r="U2343" s="8"/>
      <c r="W2343" s="2" t="s">
        <v>471</v>
      </c>
      <c r="X2343" s="45" t="str" cm="1">
        <f t="array" ref="X2343">IF(X2102="TRUE",IF(AND(C2339&lt;&gt;1,C2340:C2343="",S2339:U2343=""), "FALSE","TRUE"),"FALSE")</f>
        <v>FALSE</v>
      </c>
      <c r="Z2343" s="1"/>
    </row>
    <row r="2344" spans="2:26" hidden="1" outlineLevel="3" x14ac:dyDescent="0.4">
      <c r="B2344" s="7" t="s">
        <v>134</v>
      </c>
      <c r="C2344" s="5">
        <v>4</v>
      </c>
      <c r="D2344" s="30"/>
      <c r="E2344" s="2" t="s">
        <v>392</v>
      </c>
      <c r="F2344" s="2" t="s">
        <v>106</v>
      </c>
      <c r="G2344" s="2" t="s">
        <v>103</v>
      </c>
      <c r="H2344" s="2">
        <v>235</v>
      </c>
      <c r="I2344" s="2">
        <v>207</v>
      </c>
      <c r="K2344" s="2">
        <v>3</v>
      </c>
      <c r="L2344" s="2" t="s">
        <v>136</v>
      </c>
      <c r="M2344" s="2" t="s">
        <v>476</v>
      </c>
      <c r="N2344" s="2" t="s">
        <v>479</v>
      </c>
      <c r="O2344" s="2" t="s">
        <v>540</v>
      </c>
      <c r="Q2344" s="1"/>
      <c r="S2344" s="5"/>
      <c r="T2344" s="41"/>
      <c r="U2344" s="8"/>
      <c r="V2344" s="2" t="s">
        <v>105</v>
      </c>
      <c r="W2344" s="2" t="s">
        <v>561</v>
      </c>
      <c r="X2344" s="45" t="str" cm="1">
        <f t="array" ref="X2344">IF(X2102="TRUE",IF(AND(C2344&lt;&gt;1,C2345:C2348="",S2344:U2348=""), "FALSE","TRUE"),"FALSE")</f>
        <v>FALSE</v>
      </c>
      <c r="Z2344" s="1"/>
    </row>
    <row r="2345" spans="2:26" hidden="1" outlineLevel="3" x14ac:dyDescent="0.4">
      <c r="B2345" s="7" t="s">
        <v>237</v>
      </c>
      <c r="C2345" s="8"/>
      <c r="D2345" s="31"/>
      <c r="E2345" s="2" t="s">
        <v>542</v>
      </c>
      <c r="F2345" s="2" t="s">
        <v>233</v>
      </c>
      <c r="G2345" s="2" t="s">
        <v>239</v>
      </c>
      <c r="H2345" s="2">
        <v>235</v>
      </c>
      <c r="I2345" s="2">
        <v>207</v>
      </c>
      <c r="K2345" s="2">
        <v>60</v>
      </c>
      <c r="L2345" s="2" t="s">
        <v>30</v>
      </c>
      <c r="M2345" s="2" t="s">
        <v>476</v>
      </c>
      <c r="N2345" s="2" t="s">
        <v>479</v>
      </c>
      <c r="O2345" s="2" t="s">
        <v>540</v>
      </c>
      <c r="Q2345" s="1"/>
      <c r="S2345" s="5"/>
      <c r="T2345" s="41"/>
      <c r="U2345" s="8"/>
      <c r="W2345" s="2" t="s">
        <v>568</v>
      </c>
      <c r="X2345" s="45" t="str" cm="1">
        <f t="array" ref="X2345">IF(X2102="TRUE",IF(AND(C2344&lt;&gt;1,C2345:C2348="",S2344:U2348=""), "FALSE","TRUE"),"FALSE")</f>
        <v>FALSE</v>
      </c>
      <c r="Z2345" s="1"/>
    </row>
    <row r="2346" spans="2:26" hidden="1" outlineLevel="3" x14ac:dyDescent="0.4">
      <c r="B2346" s="7" t="s">
        <v>240</v>
      </c>
      <c r="C2346" s="8"/>
      <c r="D2346" s="31"/>
      <c r="E2346" s="2" t="s">
        <v>543</v>
      </c>
      <c r="F2346" s="2" t="str">
        <f>IF(C2345="","^.{1,120}$|^$","^.{1,120}$")</f>
        <v>^.{1,120}$|^$</v>
      </c>
      <c r="G2346" s="2" t="s">
        <v>229</v>
      </c>
      <c r="H2346" s="2">
        <v>235</v>
      </c>
      <c r="I2346" s="2">
        <v>207</v>
      </c>
      <c r="K2346" s="2">
        <v>120</v>
      </c>
      <c r="L2346" s="2" t="s">
        <v>30</v>
      </c>
      <c r="M2346" s="2" t="s">
        <v>476</v>
      </c>
      <c r="N2346" s="2" t="s">
        <v>479</v>
      </c>
      <c r="O2346" s="2" t="s">
        <v>540</v>
      </c>
      <c r="Q2346" s="1"/>
      <c r="S2346" s="5"/>
      <c r="T2346" s="41"/>
      <c r="U2346" s="8"/>
      <c r="W2346" s="2" t="s">
        <v>468</v>
      </c>
      <c r="X2346" s="45" t="str" cm="1">
        <f t="array" ref="X2346">IF(X2102="TRUE",IF(AND(C2344&lt;&gt;1,C2345:C2348="",S2344:U2348=""), "FALSE","TRUE"),"FALSE")</f>
        <v>FALSE</v>
      </c>
      <c r="Z2346" s="1"/>
    </row>
    <row r="2347" spans="2:26" hidden="1" outlineLevel="3" x14ac:dyDescent="0.4">
      <c r="B2347" s="7" t="s">
        <v>243</v>
      </c>
      <c r="C2347" s="8"/>
      <c r="D2347" s="31"/>
      <c r="E2347" s="2" t="s">
        <v>544</v>
      </c>
      <c r="F2347" s="2" t="s">
        <v>116</v>
      </c>
      <c r="G2347" s="2" t="s">
        <v>115</v>
      </c>
      <c r="H2347" s="2">
        <v>235</v>
      </c>
      <c r="I2347" s="2">
        <v>207</v>
      </c>
      <c r="K2347" s="2">
        <v>120</v>
      </c>
      <c r="L2347" s="2" t="s">
        <v>30</v>
      </c>
      <c r="M2347" s="2" t="s">
        <v>476</v>
      </c>
      <c r="N2347" s="2" t="s">
        <v>479</v>
      </c>
      <c r="O2347" s="2" t="s">
        <v>540</v>
      </c>
      <c r="Q2347" s="1"/>
      <c r="S2347" s="5"/>
      <c r="T2347" s="41"/>
      <c r="U2347" s="8"/>
      <c r="W2347" s="2" t="s">
        <v>468</v>
      </c>
      <c r="X2347" s="45" t="str" cm="1">
        <f t="array" ref="X2347">IF(X2102="TRUE",IF(AND(C2344&lt;&gt;1,C2345:C2348="",S2344:U2348=""), "FALSE","TRUE"),"FALSE")</f>
        <v>FALSE</v>
      </c>
      <c r="Z2347" s="1"/>
    </row>
    <row r="2348" spans="2:26" hidden="1" outlineLevel="3" x14ac:dyDescent="0.4">
      <c r="B2348" s="7" t="s">
        <v>245</v>
      </c>
      <c r="C2348" s="8"/>
      <c r="D2348" s="31"/>
      <c r="E2348" s="2" t="s">
        <v>545</v>
      </c>
      <c r="F2348" s="2" t="str">
        <f>IF(C2345="","^.{1,1024}$|^$","^.{1,1024}$")</f>
        <v>^.{1,1024}$|^$</v>
      </c>
      <c r="G2348" s="2" t="s">
        <v>247</v>
      </c>
      <c r="H2348" s="2">
        <v>235</v>
      </c>
      <c r="I2348" s="2">
        <v>207</v>
      </c>
      <c r="K2348" s="2">
        <v>1024</v>
      </c>
      <c r="L2348" s="2" t="s">
        <v>30</v>
      </c>
      <c r="M2348" s="2" t="s">
        <v>476</v>
      </c>
      <c r="N2348" s="2" t="s">
        <v>479</v>
      </c>
      <c r="O2348" s="2" t="s">
        <v>540</v>
      </c>
      <c r="Q2348" s="1"/>
      <c r="S2348" s="5"/>
      <c r="T2348" s="41"/>
      <c r="U2348" s="8"/>
      <c r="W2348" s="2" t="s">
        <v>471</v>
      </c>
      <c r="X2348" s="45" t="str" cm="1">
        <f t="array" ref="X2348">IF(X2102="TRUE",IF(AND(C2344&lt;&gt;1,C2345:C2348="",S2344:U2348=""), "FALSE","TRUE"),"FALSE")</f>
        <v>FALSE</v>
      </c>
      <c r="Z2348" s="1"/>
    </row>
    <row r="2349" spans="2:26" hidden="1" outlineLevel="3" x14ac:dyDescent="0.4">
      <c r="B2349" s="7" t="s">
        <v>134</v>
      </c>
      <c r="C2349" s="5">
        <v>5</v>
      </c>
      <c r="D2349" s="30"/>
      <c r="E2349" s="2" t="s">
        <v>392</v>
      </c>
      <c r="F2349" s="2" t="s">
        <v>106</v>
      </c>
      <c r="G2349" s="2" t="s">
        <v>103</v>
      </c>
      <c r="H2349" s="2">
        <v>235</v>
      </c>
      <c r="I2349" s="2">
        <v>207</v>
      </c>
      <c r="K2349" s="2">
        <v>3</v>
      </c>
      <c r="L2349" s="2" t="s">
        <v>136</v>
      </c>
      <c r="M2349" s="2" t="s">
        <v>476</v>
      </c>
      <c r="N2349" s="2" t="s">
        <v>479</v>
      </c>
      <c r="O2349" s="2" t="s">
        <v>540</v>
      </c>
      <c r="Q2349" s="1"/>
      <c r="S2349" s="5"/>
      <c r="T2349" s="41"/>
      <c r="U2349" s="8"/>
      <c r="V2349" s="2" t="s">
        <v>105</v>
      </c>
      <c r="W2349" s="2" t="s">
        <v>561</v>
      </c>
      <c r="X2349" s="45" t="str" cm="1">
        <f t="array" ref="X2349">IF(X2102="TRUE",IF(AND(C2349&lt;&gt;1,C2350:C2353="",S2349:U2353=""), "FALSE","TRUE"),"FALSE")</f>
        <v>FALSE</v>
      </c>
      <c r="Z2349" s="1"/>
    </row>
    <row r="2350" spans="2:26" hidden="1" outlineLevel="3" x14ac:dyDescent="0.4">
      <c r="B2350" s="7" t="s">
        <v>237</v>
      </c>
      <c r="C2350" s="8"/>
      <c r="D2350" s="31"/>
      <c r="E2350" s="2" t="s">
        <v>542</v>
      </c>
      <c r="F2350" s="2" t="s">
        <v>233</v>
      </c>
      <c r="G2350" s="2" t="s">
        <v>239</v>
      </c>
      <c r="H2350" s="2">
        <v>235</v>
      </c>
      <c r="I2350" s="2">
        <v>207</v>
      </c>
      <c r="K2350" s="2">
        <v>60</v>
      </c>
      <c r="L2350" s="2" t="s">
        <v>30</v>
      </c>
      <c r="M2350" s="2" t="s">
        <v>476</v>
      </c>
      <c r="N2350" s="2" t="s">
        <v>479</v>
      </c>
      <c r="O2350" s="2" t="s">
        <v>540</v>
      </c>
      <c r="Q2350" s="1"/>
      <c r="S2350" s="5"/>
      <c r="T2350" s="41"/>
      <c r="U2350" s="8"/>
      <c r="W2350" s="2" t="s">
        <v>568</v>
      </c>
      <c r="X2350" s="45" t="str" cm="1">
        <f t="array" ref="X2350">IF(X2102="TRUE",IF(AND(C2349&lt;&gt;1,C2350:C2353="",S2349:U2353=""), "FALSE","TRUE"),"FALSE")</f>
        <v>FALSE</v>
      </c>
      <c r="Z2350" s="1"/>
    </row>
    <row r="2351" spans="2:26" hidden="1" outlineLevel="3" x14ac:dyDescent="0.4">
      <c r="B2351" s="7" t="s">
        <v>240</v>
      </c>
      <c r="C2351" s="8"/>
      <c r="D2351" s="31"/>
      <c r="E2351" s="2" t="s">
        <v>543</v>
      </c>
      <c r="F2351" s="2" t="str">
        <f>IF(C2350="","^.{1,120}$|^$","^.{1,120}$")</f>
        <v>^.{1,120}$|^$</v>
      </c>
      <c r="G2351" s="2" t="s">
        <v>229</v>
      </c>
      <c r="H2351" s="2">
        <v>235</v>
      </c>
      <c r="I2351" s="2">
        <v>207</v>
      </c>
      <c r="K2351" s="2">
        <v>120</v>
      </c>
      <c r="L2351" s="2" t="s">
        <v>30</v>
      </c>
      <c r="M2351" s="2" t="s">
        <v>476</v>
      </c>
      <c r="N2351" s="2" t="s">
        <v>479</v>
      </c>
      <c r="O2351" s="2" t="s">
        <v>540</v>
      </c>
      <c r="Q2351" s="1"/>
      <c r="S2351" s="5"/>
      <c r="T2351" s="41"/>
      <c r="U2351" s="8"/>
      <c r="W2351" s="2" t="s">
        <v>468</v>
      </c>
      <c r="X2351" s="45" t="str" cm="1">
        <f t="array" ref="X2351">IF(X2102="TRUE",IF(AND(C2349&lt;&gt;1,C2350:C2353="",S2349:U2353=""), "FALSE","TRUE"),"FALSE")</f>
        <v>FALSE</v>
      </c>
      <c r="Z2351" s="1"/>
    </row>
    <row r="2352" spans="2:26" hidden="1" outlineLevel="3" x14ac:dyDescent="0.4">
      <c r="B2352" s="7" t="s">
        <v>243</v>
      </c>
      <c r="C2352" s="8"/>
      <c r="D2352" s="31"/>
      <c r="E2352" s="2" t="s">
        <v>544</v>
      </c>
      <c r="F2352" s="2" t="s">
        <v>116</v>
      </c>
      <c r="G2352" s="2" t="s">
        <v>115</v>
      </c>
      <c r="H2352" s="2">
        <v>235</v>
      </c>
      <c r="I2352" s="2">
        <v>207</v>
      </c>
      <c r="K2352" s="2">
        <v>120</v>
      </c>
      <c r="L2352" s="2" t="s">
        <v>30</v>
      </c>
      <c r="M2352" s="2" t="s">
        <v>476</v>
      </c>
      <c r="N2352" s="2" t="s">
        <v>479</v>
      </c>
      <c r="O2352" s="2" t="s">
        <v>540</v>
      </c>
      <c r="Q2352" s="1"/>
      <c r="S2352" s="5"/>
      <c r="T2352" s="41"/>
      <c r="U2352" s="8"/>
      <c r="W2352" s="2" t="s">
        <v>468</v>
      </c>
      <c r="X2352" s="45" t="str" cm="1">
        <f t="array" ref="X2352">IF(X2102="TRUE",IF(AND(C2349&lt;&gt;1,C2350:C2353="",S2349:U2353=""), "FALSE","TRUE"),"FALSE")</f>
        <v>FALSE</v>
      </c>
      <c r="Z2352" s="1"/>
    </row>
    <row r="2353" spans="2:26" hidden="1" outlineLevel="3" x14ac:dyDescent="0.4">
      <c r="B2353" s="7" t="s">
        <v>245</v>
      </c>
      <c r="C2353" s="8"/>
      <c r="D2353" s="31"/>
      <c r="E2353" s="2" t="s">
        <v>545</v>
      </c>
      <c r="F2353" s="2" t="str">
        <f>IF(C2350="","^.{1,1024}$|^$","^.{1,1024}$")</f>
        <v>^.{1,1024}$|^$</v>
      </c>
      <c r="G2353" s="2" t="s">
        <v>247</v>
      </c>
      <c r="H2353" s="2">
        <v>235</v>
      </c>
      <c r="I2353" s="2">
        <v>207</v>
      </c>
      <c r="K2353" s="2">
        <v>1024</v>
      </c>
      <c r="L2353" s="2" t="s">
        <v>30</v>
      </c>
      <c r="M2353" s="2" t="s">
        <v>476</v>
      </c>
      <c r="N2353" s="2" t="s">
        <v>479</v>
      </c>
      <c r="O2353" s="2" t="s">
        <v>540</v>
      </c>
      <c r="Q2353" s="1"/>
      <c r="S2353" s="5"/>
      <c r="T2353" s="41"/>
      <c r="U2353" s="8"/>
      <c r="W2353" s="2" t="s">
        <v>471</v>
      </c>
      <c r="X2353" s="45" t="str" cm="1">
        <f t="array" ref="X2353">IF(X2102="TRUE",IF(AND(C2349&lt;&gt;1,C2350:C2353="",S2349:U2353=""), "FALSE","TRUE"),"FALSE")</f>
        <v>FALSE</v>
      </c>
      <c r="Z2353" s="1"/>
    </row>
    <row r="2354" spans="2:26" hidden="1" outlineLevel="2" x14ac:dyDescent="0.4">
      <c r="B2354" s="3" t="s">
        <v>19</v>
      </c>
      <c r="I2354" s="2">
        <v>207</v>
      </c>
      <c r="Q2354" s="1"/>
      <c r="Z2354" s="1"/>
    </row>
    <row r="2355" spans="2:26" hidden="1" outlineLevel="2" x14ac:dyDescent="0.4">
      <c r="B2355" s="50" t="s">
        <v>546</v>
      </c>
      <c r="C2355" s="50"/>
      <c r="D2355" s="33"/>
      <c r="E2355" s="2" t="s">
        <v>547</v>
      </c>
      <c r="I2355" s="2">
        <v>207</v>
      </c>
      <c r="L2355" s="2" t="s">
        <v>548</v>
      </c>
      <c r="M2355" s="2" t="s">
        <v>476</v>
      </c>
      <c r="N2355" s="2" t="s">
        <v>479</v>
      </c>
      <c r="O2355" s="2" t="s">
        <v>547</v>
      </c>
      <c r="Q2355" s="1"/>
      <c r="R2355" s="2" t="str">
        <f>IF(AND(C2357="",C2358="",C2359="",C2360=""), "TRUE", "FALSE")</f>
        <v>TRUE</v>
      </c>
      <c r="S2355" s="43" t="s">
        <v>36</v>
      </c>
      <c r="T2355" s="44" t="s">
        <v>37</v>
      </c>
      <c r="U2355" s="43" t="s">
        <v>38</v>
      </c>
      <c r="Z2355" s="1"/>
    </row>
    <row r="2356" spans="2:26" hidden="1" outlineLevel="2" x14ac:dyDescent="0.4">
      <c r="B2356" s="7" t="s">
        <v>134</v>
      </c>
      <c r="C2356" s="5">
        <v>1</v>
      </c>
      <c r="D2356" s="30"/>
      <c r="E2356" s="2" t="s">
        <v>392</v>
      </c>
      <c r="F2356" s="2" t="s">
        <v>102</v>
      </c>
      <c r="G2356" s="2" t="s">
        <v>103</v>
      </c>
      <c r="H2356" s="2">
        <v>241</v>
      </c>
      <c r="I2356" s="2">
        <v>207</v>
      </c>
      <c r="K2356" s="2">
        <v>3</v>
      </c>
      <c r="L2356" s="2" t="s">
        <v>136</v>
      </c>
      <c r="M2356" s="2" t="s">
        <v>476</v>
      </c>
      <c r="N2356" s="2" t="s">
        <v>479</v>
      </c>
      <c r="O2356" s="2" t="s">
        <v>547</v>
      </c>
      <c r="Q2356" s="1"/>
      <c r="S2356" s="5"/>
      <c r="T2356" s="41"/>
      <c r="U2356" s="8"/>
      <c r="V2356" s="2" t="s">
        <v>105</v>
      </c>
      <c r="W2356" s="2" t="s">
        <v>561</v>
      </c>
      <c r="X2356" s="45" t="str" cm="1">
        <f t="array" ref="X2356">IF(X2102="TRUE",IF(AND(C2356&lt;&gt;1,C2357:C2360="",S2356:U2360=""), "FALSE","TRUE"),"FALSE")</f>
        <v>FALSE</v>
      </c>
      <c r="Z2356" s="1"/>
    </row>
    <row r="2357" spans="2:26" hidden="1" outlineLevel="2" x14ac:dyDescent="0.4">
      <c r="B2357" s="7" t="s">
        <v>549</v>
      </c>
      <c r="C2357" s="8"/>
      <c r="D2357" s="31"/>
      <c r="E2357" s="2" t="s">
        <v>550</v>
      </c>
      <c r="F2357" s="2" t="s">
        <v>551</v>
      </c>
      <c r="G2357" s="2" t="s">
        <v>552</v>
      </c>
      <c r="H2357" s="2">
        <v>241</v>
      </c>
      <c r="I2357" s="2">
        <v>207</v>
      </c>
      <c r="K2357" s="2">
        <v>10</v>
      </c>
      <c r="L2357" s="2" t="s">
        <v>30</v>
      </c>
      <c r="M2357" s="2" t="s">
        <v>476</v>
      </c>
      <c r="N2357" s="2" t="s">
        <v>479</v>
      </c>
      <c r="O2357" s="2" t="s">
        <v>547</v>
      </c>
      <c r="Q2357" s="1"/>
      <c r="S2357" s="5"/>
      <c r="T2357" s="41"/>
      <c r="U2357" s="8"/>
      <c r="W2357" s="2" t="s">
        <v>569</v>
      </c>
      <c r="X2357" s="45" t="str" cm="1">
        <f t="array" ref="X2357">IF(X2102="TRUE",IF(AND(C2356&lt;&gt;1,C2357:C2360="",S2356:U2360=""), "FALSE","TRUE"),"FALSE")</f>
        <v>FALSE</v>
      </c>
      <c r="Z2357" s="1"/>
    </row>
    <row r="2358" spans="2:26" hidden="1" outlineLevel="2" x14ac:dyDescent="0.4">
      <c r="B2358" s="7" t="s">
        <v>554</v>
      </c>
      <c r="C2358" s="8"/>
      <c r="D2358" s="31"/>
      <c r="E2358" s="2" t="s">
        <v>555</v>
      </c>
      <c r="F2358" s="2" t="s">
        <v>114</v>
      </c>
      <c r="G2358" s="2" t="s">
        <v>115</v>
      </c>
      <c r="H2358" s="2">
        <v>241</v>
      </c>
      <c r="I2358" s="2">
        <v>207</v>
      </c>
      <c r="K2358" s="2">
        <v>120</v>
      </c>
      <c r="L2358" s="2" t="s">
        <v>30</v>
      </c>
      <c r="M2358" s="2" t="s">
        <v>476</v>
      </c>
      <c r="N2358" s="2" t="s">
        <v>479</v>
      </c>
      <c r="O2358" s="2" t="s">
        <v>547</v>
      </c>
      <c r="Q2358" s="1"/>
      <c r="S2358" s="5"/>
      <c r="T2358" s="41"/>
      <c r="U2358" s="8"/>
      <c r="W2358" s="2" t="s">
        <v>468</v>
      </c>
      <c r="X2358" s="45" t="str" cm="1">
        <f t="array" ref="X2358">IF(X2102="TRUE",IF(AND(C2356&lt;&gt;1,C2357:C2360="",S2356:U2360=""), "FALSE","TRUE"),"FALSE")</f>
        <v>FALSE</v>
      </c>
      <c r="Z2358" s="1"/>
    </row>
    <row r="2359" spans="2:26" hidden="1" outlineLevel="2" x14ac:dyDescent="0.4">
      <c r="B2359" s="7" t="s">
        <v>112</v>
      </c>
      <c r="C2359" s="8"/>
      <c r="D2359" s="31"/>
      <c r="E2359" s="2" t="s">
        <v>556</v>
      </c>
      <c r="F2359" s="2" t="s">
        <v>114</v>
      </c>
      <c r="G2359" s="2" t="s">
        <v>115</v>
      </c>
      <c r="H2359" s="2">
        <v>241</v>
      </c>
      <c r="I2359" s="2">
        <v>207</v>
      </c>
      <c r="K2359" s="2">
        <v>120</v>
      </c>
      <c r="L2359" s="2" t="s">
        <v>30</v>
      </c>
      <c r="M2359" s="2" t="s">
        <v>476</v>
      </c>
      <c r="N2359" s="2" t="s">
        <v>479</v>
      </c>
      <c r="O2359" s="2" t="s">
        <v>547</v>
      </c>
      <c r="Q2359" s="1"/>
      <c r="S2359" s="5"/>
      <c r="T2359" s="41"/>
      <c r="U2359" s="8"/>
      <c r="W2359" s="2" t="s">
        <v>468</v>
      </c>
      <c r="X2359" s="45" t="str" cm="1">
        <f t="array" ref="X2359">IF(X2102="TRUE",IF(AND(C2356&lt;&gt;1,C2357:C2360="",S2356:U2360=""), "FALSE","TRUE"),"FALSE")</f>
        <v>FALSE</v>
      </c>
      <c r="Z2359" s="1"/>
    </row>
    <row r="2360" spans="2:26" hidden="1" outlineLevel="2" x14ac:dyDescent="0.4">
      <c r="B2360" s="7" t="s">
        <v>117</v>
      </c>
      <c r="C2360" s="8"/>
      <c r="D2360" s="31"/>
      <c r="E2360" s="2" t="s">
        <v>557</v>
      </c>
      <c r="F2360" s="2" t="s">
        <v>116</v>
      </c>
      <c r="G2360" s="2" t="s">
        <v>115</v>
      </c>
      <c r="H2360" s="2">
        <v>241</v>
      </c>
      <c r="I2360" s="2">
        <v>207</v>
      </c>
      <c r="K2360" s="2">
        <v>120</v>
      </c>
      <c r="L2360" s="2" t="s">
        <v>30</v>
      </c>
      <c r="M2360" s="2" t="s">
        <v>476</v>
      </c>
      <c r="N2360" s="2" t="s">
        <v>479</v>
      </c>
      <c r="O2360" s="2" t="s">
        <v>547</v>
      </c>
      <c r="Q2360" s="1"/>
      <c r="S2360" s="5"/>
      <c r="T2360" s="41"/>
      <c r="U2360" s="8"/>
      <c r="W2360" s="2" t="s">
        <v>468</v>
      </c>
      <c r="X2360" s="45" t="str" cm="1">
        <f t="array" ref="X2360">IF(X2102="TRUE",IF(AND(C2356&lt;&gt;1,C2357:C2360="",S2356:U2360=""), "FALSE","TRUE"),"FALSE")</f>
        <v>FALSE</v>
      </c>
      <c r="Z2360" s="1"/>
    </row>
    <row r="2361" spans="2:26" hidden="1" outlineLevel="2" x14ac:dyDescent="0.4">
      <c r="B2361" s="7" t="s">
        <v>134</v>
      </c>
      <c r="C2361" s="5">
        <v>2</v>
      </c>
      <c r="D2361" s="30"/>
      <c r="E2361" s="2" t="s">
        <v>392</v>
      </c>
      <c r="F2361" s="2" t="s">
        <v>102</v>
      </c>
      <c r="G2361" s="2" t="s">
        <v>103</v>
      </c>
      <c r="H2361" s="2">
        <v>241</v>
      </c>
      <c r="I2361" s="2">
        <v>207</v>
      </c>
      <c r="K2361" s="2">
        <v>3</v>
      </c>
      <c r="L2361" s="2" t="s">
        <v>136</v>
      </c>
      <c r="M2361" s="2" t="s">
        <v>476</v>
      </c>
      <c r="N2361" s="2" t="s">
        <v>479</v>
      </c>
      <c r="O2361" s="2" t="s">
        <v>547</v>
      </c>
      <c r="Q2361" s="1"/>
      <c r="S2361" s="5"/>
      <c r="T2361" s="41"/>
      <c r="U2361" s="8"/>
      <c r="V2361" s="2" t="s">
        <v>105</v>
      </c>
      <c r="W2361" s="2" t="s">
        <v>561</v>
      </c>
      <c r="X2361" s="45" t="str" cm="1">
        <f t="array" ref="X2361">IF(X2102="TRUE",IF(AND(C2361&lt;&gt;1,C2362:C2365="",S2361:U2365=""), "FALSE","TRUE"),"FALSE")</f>
        <v>FALSE</v>
      </c>
      <c r="Z2361" s="1"/>
    </row>
    <row r="2362" spans="2:26" hidden="1" outlineLevel="2" x14ac:dyDescent="0.4">
      <c r="B2362" s="7" t="s">
        <v>549</v>
      </c>
      <c r="C2362" s="8"/>
      <c r="D2362" s="31"/>
      <c r="E2362" s="2" t="s">
        <v>550</v>
      </c>
      <c r="F2362" s="2" t="s">
        <v>551</v>
      </c>
      <c r="G2362" s="2" t="s">
        <v>552</v>
      </c>
      <c r="H2362" s="2">
        <v>241</v>
      </c>
      <c r="I2362" s="2">
        <v>207</v>
      </c>
      <c r="K2362" s="2">
        <v>10</v>
      </c>
      <c r="L2362" s="2" t="s">
        <v>30</v>
      </c>
      <c r="M2362" s="2" t="s">
        <v>476</v>
      </c>
      <c r="N2362" s="2" t="s">
        <v>479</v>
      </c>
      <c r="O2362" s="2" t="s">
        <v>547</v>
      </c>
      <c r="Q2362" s="1"/>
      <c r="S2362" s="5"/>
      <c r="T2362" s="41"/>
      <c r="U2362" s="8"/>
      <c r="W2362" s="2" t="s">
        <v>569</v>
      </c>
      <c r="X2362" s="45" t="str" cm="1">
        <f t="array" ref="X2362">IF(X2102="TRUE",IF(AND(C2361&lt;&gt;1,C2362:C2365="",S2361:U2365=""), "FALSE","TRUE"),"FALSE")</f>
        <v>FALSE</v>
      </c>
      <c r="Z2362" s="1"/>
    </row>
    <row r="2363" spans="2:26" hidden="1" outlineLevel="2" x14ac:dyDescent="0.4">
      <c r="B2363" s="7" t="s">
        <v>554</v>
      </c>
      <c r="C2363" s="8"/>
      <c r="D2363" s="31"/>
      <c r="E2363" s="2" t="s">
        <v>555</v>
      </c>
      <c r="F2363" s="2" t="s">
        <v>114</v>
      </c>
      <c r="G2363" s="2" t="s">
        <v>115</v>
      </c>
      <c r="H2363" s="2">
        <v>241</v>
      </c>
      <c r="I2363" s="2">
        <v>207</v>
      </c>
      <c r="K2363" s="2">
        <v>120</v>
      </c>
      <c r="L2363" s="2" t="s">
        <v>30</v>
      </c>
      <c r="M2363" s="2" t="s">
        <v>476</v>
      </c>
      <c r="N2363" s="2" t="s">
        <v>479</v>
      </c>
      <c r="O2363" s="2" t="s">
        <v>547</v>
      </c>
      <c r="Q2363" s="1"/>
      <c r="S2363" s="5"/>
      <c r="T2363" s="41"/>
      <c r="U2363" s="8"/>
      <c r="W2363" s="2" t="s">
        <v>468</v>
      </c>
      <c r="X2363" s="45" t="str" cm="1">
        <f t="array" ref="X2363">IF(X2102="TRUE",IF(AND(C2361&lt;&gt;1,C2362:C2365="",S2361:U2365=""), "FALSE","TRUE"),"FALSE")</f>
        <v>FALSE</v>
      </c>
      <c r="Z2363" s="1"/>
    </row>
    <row r="2364" spans="2:26" hidden="1" outlineLevel="2" x14ac:dyDescent="0.4">
      <c r="B2364" s="7" t="s">
        <v>112</v>
      </c>
      <c r="C2364" s="8"/>
      <c r="D2364" s="31"/>
      <c r="E2364" s="2" t="s">
        <v>556</v>
      </c>
      <c r="F2364" s="2" t="s">
        <v>114</v>
      </c>
      <c r="G2364" s="2" t="s">
        <v>115</v>
      </c>
      <c r="H2364" s="2">
        <v>241</v>
      </c>
      <c r="I2364" s="2">
        <v>207</v>
      </c>
      <c r="K2364" s="2">
        <v>120</v>
      </c>
      <c r="L2364" s="2" t="s">
        <v>30</v>
      </c>
      <c r="M2364" s="2" t="s">
        <v>476</v>
      </c>
      <c r="N2364" s="2" t="s">
        <v>479</v>
      </c>
      <c r="O2364" s="2" t="s">
        <v>547</v>
      </c>
      <c r="Q2364" s="1"/>
      <c r="S2364" s="5"/>
      <c r="T2364" s="41"/>
      <c r="U2364" s="8"/>
      <c r="W2364" s="2" t="s">
        <v>468</v>
      </c>
      <c r="X2364" s="45" t="str" cm="1">
        <f t="array" ref="X2364">IF(X2102="TRUE",IF(AND(C2361&lt;&gt;1,C2362:C2365="",S2361:U2365=""), "FALSE","TRUE"),"FALSE")</f>
        <v>FALSE</v>
      </c>
      <c r="Z2364" s="1"/>
    </row>
    <row r="2365" spans="2:26" hidden="1" outlineLevel="2" x14ac:dyDescent="0.4">
      <c r="B2365" s="7" t="s">
        <v>117</v>
      </c>
      <c r="C2365" s="8"/>
      <c r="D2365" s="31"/>
      <c r="E2365" s="2" t="s">
        <v>557</v>
      </c>
      <c r="F2365" s="2" t="s">
        <v>116</v>
      </c>
      <c r="G2365" s="2" t="s">
        <v>115</v>
      </c>
      <c r="H2365" s="2">
        <v>241</v>
      </c>
      <c r="I2365" s="2">
        <v>207</v>
      </c>
      <c r="K2365" s="2">
        <v>120</v>
      </c>
      <c r="L2365" s="2" t="s">
        <v>30</v>
      </c>
      <c r="M2365" s="2" t="s">
        <v>476</v>
      </c>
      <c r="N2365" s="2" t="s">
        <v>479</v>
      </c>
      <c r="O2365" s="2" t="s">
        <v>547</v>
      </c>
      <c r="Q2365" s="1"/>
      <c r="S2365" s="5"/>
      <c r="T2365" s="41"/>
      <c r="U2365" s="8"/>
      <c r="W2365" s="2" t="s">
        <v>468</v>
      </c>
      <c r="X2365" s="45" t="str" cm="1">
        <f t="array" ref="X2365">IF(X2102="TRUE",IF(AND(C2361&lt;&gt;1,C2362:C2365="",S2361:U2365=""), "FALSE","TRUE"),"FALSE")</f>
        <v>FALSE</v>
      </c>
      <c r="Z2365" s="1"/>
    </row>
    <row r="2366" spans="2:26" hidden="1" outlineLevel="2" x14ac:dyDescent="0.4">
      <c r="B2366" s="3" t="s">
        <v>19</v>
      </c>
      <c r="I2366" s="2">
        <v>207</v>
      </c>
      <c r="Q2366" s="1"/>
      <c r="S2366" s="43" t="s">
        <v>36</v>
      </c>
      <c r="T2366" s="44" t="s">
        <v>37</v>
      </c>
      <c r="U2366" s="43" t="s">
        <v>38</v>
      </c>
      <c r="Z2366" s="1"/>
    </row>
    <row r="2367" spans="2:26" hidden="1" outlineLevel="2" x14ac:dyDescent="0.4">
      <c r="B2367" s="7" t="s">
        <v>558</v>
      </c>
      <c r="C2367" s="8"/>
      <c r="D2367" s="31"/>
      <c r="E2367" s="2" t="s">
        <v>559</v>
      </c>
      <c r="F2367" s="2" t="s">
        <v>560</v>
      </c>
      <c r="G2367" s="2" t="s">
        <v>23</v>
      </c>
      <c r="I2367" s="2">
        <v>207</v>
      </c>
      <c r="J2367" s="2" t="s">
        <v>459</v>
      </c>
      <c r="L2367" s="2" t="s">
        <v>30</v>
      </c>
      <c r="M2367" s="2" t="s">
        <v>476</v>
      </c>
      <c r="N2367" s="2" t="s">
        <v>479</v>
      </c>
      <c r="Q2367" s="1"/>
      <c r="S2367" s="5"/>
      <c r="T2367" s="41"/>
      <c r="U2367" s="8"/>
      <c r="W2367" s="2" t="s">
        <v>560</v>
      </c>
      <c r="X2367" s="2" t="str">
        <f>X$2102</f>
        <v>FALSE</v>
      </c>
      <c r="Z2367" s="1"/>
    </row>
    <row r="2368" spans="2:26" hidden="1" outlineLevel="2" x14ac:dyDescent="0.4">
      <c r="C2368" s="18"/>
      <c r="D2368" s="18"/>
      <c r="I2368" s="2">
        <v>207</v>
      </c>
      <c r="J2368" s="2" t="s">
        <v>362</v>
      </c>
      <c r="Q2368" s="1"/>
      <c r="Z2368" s="1"/>
    </row>
    <row r="2369" spans="2:26" outlineLevel="1" x14ac:dyDescent="0.4">
      <c r="B2369" s="50" t="s">
        <v>478</v>
      </c>
      <c r="C2369" s="50"/>
      <c r="D2369" s="33"/>
      <c r="E2369" s="2" t="s">
        <v>479</v>
      </c>
      <c r="I2369" s="2">
        <v>207</v>
      </c>
      <c r="L2369" s="2" t="s">
        <v>480</v>
      </c>
      <c r="M2369" s="2" t="s">
        <v>476</v>
      </c>
      <c r="N2369" s="2" t="s">
        <v>479</v>
      </c>
      <c r="Q2369" s="1"/>
      <c r="S2369" s="43" t="s">
        <v>36</v>
      </c>
      <c r="T2369" s="44" t="s">
        <v>37</v>
      </c>
      <c r="U2369" s="43" t="s">
        <v>38</v>
      </c>
      <c r="Z2369" s="1"/>
    </row>
    <row r="2370" spans="2:26" outlineLevel="1" collapsed="1" x14ac:dyDescent="0.4">
      <c r="B2370" s="7" t="s">
        <v>134</v>
      </c>
      <c r="C2370" s="5">
        <v>7</v>
      </c>
      <c r="D2370" s="30"/>
      <c r="E2370" s="2" t="s">
        <v>135</v>
      </c>
      <c r="F2370" s="2" t="s">
        <v>102</v>
      </c>
      <c r="G2370" s="2" t="s">
        <v>103</v>
      </c>
      <c r="I2370" s="2">
        <v>207</v>
      </c>
      <c r="K2370" s="2">
        <v>3</v>
      </c>
      <c r="L2370" s="2" t="s">
        <v>136</v>
      </c>
      <c r="M2370" s="2" t="s">
        <v>476</v>
      </c>
      <c r="N2370" s="2" t="s">
        <v>479</v>
      </c>
      <c r="Q2370" s="1"/>
      <c r="S2370" s="5"/>
      <c r="T2370" s="41"/>
      <c r="U2370" s="8"/>
      <c r="V2370" s="2" t="s">
        <v>105</v>
      </c>
      <c r="W2370" s="2" t="s">
        <v>561</v>
      </c>
      <c r="X2370" s="2" t="str" cm="1">
        <f t="array" ref="X2370">IF(AND(C$2370&lt;&gt;1,C$2371:C$2375="",S$2370:U$2375=""), "FALSE","TRUE")</f>
        <v>FALSE</v>
      </c>
      <c r="Z2370" s="1"/>
    </row>
    <row r="2371" spans="2:26" hidden="1" outlineLevel="2" x14ac:dyDescent="0.4">
      <c r="B2371" s="7" t="s">
        <v>481</v>
      </c>
      <c r="C2371" s="8"/>
      <c r="D2371" s="31"/>
      <c r="E2371" s="2" t="s">
        <v>482</v>
      </c>
      <c r="F2371" s="2" t="s">
        <v>114</v>
      </c>
      <c r="G2371" s="2" t="s">
        <v>115</v>
      </c>
      <c r="I2371" s="2">
        <v>207</v>
      </c>
      <c r="K2371" s="2">
        <v>120</v>
      </c>
      <c r="L2371" s="2" t="s">
        <v>30</v>
      </c>
      <c r="M2371" s="2" t="s">
        <v>476</v>
      </c>
      <c r="N2371" s="2" t="s">
        <v>479</v>
      </c>
      <c r="Q2371" s="1"/>
      <c r="S2371" s="5"/>
      <c r="T2371" s="41"/>
      <c r="U2371" s="8"/>
      <c r="W2371" s="2" t="s">
        <v>468</v>
      </c>
      <c r="X2371" s="2" t="str" cm="1">
        <f t="array" ref="X2371">IF(AND(C$2370&lt;&gt;1,C$2371:C$2375="",S$2370:U$2375=""), "FALSE","TRUE")</f>
        <v>FALSE</v>
      </c>
      <c r="Z2371" s="1"/>
    </row>
    <row r="2372" spans="2:26" hidden="1" outlineLevel="2" x14ac:dyDescent="0.4">
      <c r="B2372" s="7" t="s">
        <v>483</v>
      </c>
      <c r="C2372" s="8"/>
      <c r="D2372" s="31"/>
      <c r="E2372" s="2" t="s">
        <v>484</v>
      </c>
      <c r="F2372" s="2" t="s">
        <v>370</v>
      </c>
      <c r="G2372" s="2" t="s">
        <v>369</v>
      </c>
      <c r="I2372" s="2">
        <v>207</v>
      </c>
      <c r="K2372" s="2">
        <v>240</v>
      </c>
      <c r="L2372" s="2" t="s">
        <v>30</v>
      </c>
      <c r="M2372" s="2" t="s">
        <v>476</v>
      </c>
      <c r="N2372" s="2" t="s">
        <v>479</v>
      </c>
      <c r="Q2372" s="1"/>
      <c r="S2372" s="5"/>
      <c r="T2372" s="41"/>
      <c r="U2372" s="8"/>
      <c r="W2372" s="2" t="s">
        <v>465</v>
      </c>
      <c r="X2372" s="2" t="str" cm="1">
        <f t="array" ref="X2372">IF(AND(C$2370&lt;&gt;1,C$2371:C$2375="",S$2370:U$2375=""), "FALSE","TRUE")</f>
        <v>FALSE</v>
      </c>
      <c r="Z2372" s="1"/>
    </row>
    <row r="2373" spans="2:26" hidden="1" outlineLevel="2" x14ac:dyDescent="0.4">
      <c r="B2373" s="7" t="s">
        <v>112</v>
      </c>
      <c r="C2373" s="8"/>
      <c r="D2373" s="31"/>
      <c r="E2373" s="2" t="s">
        <v>486</v>
      </c>
      <c r="F2373" s="2" t="s">
        <v>114</v>
      </c>
      <c r="G2373" s="2" t="s">
        <v>115</v>
      </c>
      <c r="I2373" s="2">
        <v>207</v>
      </c>
      <c r="K2373" s="2">
        <v>120</v>
      </c>
      <c r="L2373" s="2" t="s">
        <v>30</v>
      </c>
      <c r="M2373" s="2" t="s">
        <v>476</v>
      </c>
      <c r="N2373" s="2" t="s">
        <v>479</v>
      </c>
      <c r="Q2373" s="1"/>
      <c r="S2373" s="5"/>
      <c r="T2373" s="41"/>
      <c r="U2373" s="8"/>
      <c r="W2373" s="2" t="s">
        <v>468</v>
      </c>
      <c r="X2373" s="2" t="str" cm="1">
        <f t="array" ref="X2373">IF(AND(C$2370&lt;&gt;1,C$2371:C$2375="",S$2370:U$2375=""), "FALSE","TRUE")</f>
        <v>FALSE</v>
      </c>
      <c r="Z2373" s="1"/>
    </row>
    <row r="2374" spans="2:26" hidden="1" outlineLevel="2" x14ac:dyDescent="0.4">
      <c r="B2374" s="7" t="s">
        <v>117</v>
      </c>
      <c r="C2374" s="8"/>
      <c r="D2374" s="31"/>
      <c r="E2374" s="2" t="s">
        <v>487</v>
      </c>
      <c r="F2374" s="2" t="s">
        <v>116</v>
      </c>
      <c r="G2374" s="2" t="s">
        <v>115</v>
      </c>
      <c r="I2374" s="2">
        <v>207</v>
      </c>
      <c r="K2374" s="2">
        <v>120</v>
      </c>
      <c r="L2374" s="2" t="s">
        <v>30</v>
      </c>
      <c r="M2374" s="2" t="s">
        <v>476</v>
      </c>
      <c r="N2374" s="2" t="s">
        <v>479</v>
      </c>
      <c r="Q2374" s="1"/>
      <c r="S2374" s="5"/>
      <c r="T2374" s="41"/>
      <c r="U2374" s="8"/>
      <c r="W2374" s="2" t="s">
        <v>468</v>
      </c>
      <c r="X2374" s="2" t="str" cm="1">
        <f t="array" ref="X2374">IF(AND(C$2370&lt;&gt;1,C$2371:C$2375="",S$2370:U$2375=""), "FALSE","TRUE")</f>
        <v>FALSE</v>
      </c>
      <c r="Z2374" s="1"/>
    </row>
    <row r="2375" spans="2:26" hidden="1" outlineLevel="2" x14ac:dyDescent="0.4">
      <c r="B2375" s="7" t="s">
        <v>333</v>
      </c>
      <c r="C2375" s="11"/>
      <c r="D2375" s="34"/>
      <c r="E2375" s="2" t="s">
        <v>488</v>
      </c>
      <c r="F2375" s="2" t="s">
        <v>489</v>
      </c>
      <c r="G2375" s="2" t="s">
        <v>490</v>
      </c>
      <c r="I2375" s="2">
        <v>207</v>
      </c>
      <c r="K2375" s="2">
        <v>15</v>
      </c>
      <c r="L2375" s="2" t="s">
        <v>30</v>
      </c>
      <c r="M2375" s="2" t="s">
        <v>476</v>
      </c>
      <c r="N2375" s="2" t="s">
        <v>479</v>
      </c>
      <c r="Q2375" s="1"/>
      <c r="S2375" s="5"/>
      <c r="T2375" s="41"/>
      <c r="U2375" s="8"/>
      <c r="W2375" s="2" t="s">
        <v>562</v>
      </c>
      <c r="X2375" s="2" t="str" cm="1">
        <f t="array" ref="X2375">IF(AND(C$2370&lt;&gt;1,C$2371:C$2375="",S$2370:U$2375=""), "FALSE","TRUE")</f>
        <v>FALSE</v>
      </c>
      <c r="Z2375" s="1"/>
    </row>
    <row r="2376" spans="2:26" hidden="1" outlineLevel="2" x14ac:dyDescent="0.4">
      <c r="B2376" s="3" t="s">
        <v>19</v>
      </c>
      <c r="I2376" s="2">
        <v>207</v>
      </c>
      <c r="Q2376" s="1"/>
      <c r="Z2376" s="1"/>
    </row>
    <row r="2377" spans="2:26" hidden="1" outlineLevel="2" x14ac:dyDescent="0.4">
      <c r="B2377" s="50" t="s">
        <v>492</v>
      </c>
      <c r="C2377" s="50"/>
      <c r="D2377" s="33"/>
      <c r="E2377" s="2" t="s">
        <v>493</v>
      </c>
      <c r="I2377" s="2">
        <v>207</v>
      </c>
      <c r="L2377" s="2" t="s">
        <v>494</v>
      </c>
      <c r="M2377" s="2" t="s">
        <v>476</v>
      </c>
      <c r="N2377" s="2" t="s">
        <v>479</v>
      </c>
      <c r="O2377" s="2" t="s">
        <v>493</v>
      </c>
      <c r="Q2377" s="1"/>
      <c r="S2377" s="43" t="s">
        <v>36</v>
      </c>
      <c r="T2377" s="44" t="s">
        <v>37</v>
      </c>
      <c r="U2377" s="43" t="s">
        <v>38</v>
      </c>
      <c r="Z2377" s="1"/>
    </row>
    <row r="2378" spans="2:26" hidden="1" outlineLevel="2" x14ac:dyDescent="0.4">
      <c r="B2378" s="7" t="s">
        <v>134</v>
      </c>
      <c r="C2378" s="5">
        <v>1</v>
      </c>
      <c r="D2378" s="30"/>
      <c r="E2378" s="2" t="s">
        <v>392</v>
      </c>
      <c r="F2378" s="2" t="s">
        <v>102</v>
      </c>
      <c r="G2378" s="2" t="s">
        <v>103</v>
      </c>
      <c r="H2378" s="2">
        <v>214</v>
      </c>
      <c r="I2378" s="2">
        <v>207</v>
      </c>
      <c r="K2378" s="2">
        <v>3</v>
      </c>
      <c r="L2378" s="2" t="s">
        <v>136</v>
      </c>
      <c r="M2378" s="2" t="s">
        <v>476</v>
      </c>
      <c r="N2378" s="2" t="s">
        <v>479</v>
      </c>
      <c r="O2378" s="2" t="s">
        <v>493</v>
      </c>
      <c r="Q2378" s="1"/>
      <c r="S2378" s="5"/>
      <c r="T2378" s="41"/>
      <c r="U2378" s="8"/>
      <c r="V2378" s="2" t="s">
        <v>105</v>
      </c>
      <c r="W2378" s="2" t="s">
        <v>561</v>
      </c>
      <c r="X2378" s="45" t="str" cm="1">
        <f t="array" ref="X2378">IF(X2370="TRUE",IF(AND(C2378&lt;&gt;1,C2379:C2382="",S2378:U2382=""), "FALSE","TRUE"),"FALSE")</f>
        <v>FALSE</v>
      </c>
      <c r="Z2378" s="1"/>
    </row>
    <row r="2379" spans="2:26" hidden="1" outlineLevel="2" x14ac:dyDescent="0.4">
      <c r="B2379" s="7" t="s">
        <v>495</v>
      </c>
      <c r="C2379" s="8"/>
      <c r="D2379" s="31"/>
      <c r="E2379" s="2" t="s">
        <v>496</v>
      </c>
      <c r="F2379" s="2" t="s">
        <v>497</v>
      </c>
      <c r="G2379" s="2" t="s">
        <v>498</v>
      </c>
      <c r="H2379" s="2">
        <v>214</v>
      </c>
      <c r="I2379" s="2">
        <v>207</v>
      </c>
      <c r="K2379" s="2">
        <v>50</v>
      </c>
      <c r="L2379" s="2" t="s">
        <v>30</v>
      </c>
      <c r="M2379" s="2" t="s">
        <v>476</v>
      </c>
      <c r="N2379" s="2" t="s">
        <v>479</v>
      </c>
      <c r="O2379" s="2" t="s">
        <v>493</v>
      </c>
      <c r="Q2379" s="1"/>
      <c r="S2379" s="5"/>
      <c r="T2379" s="41"/>
      <c r="U2379" s="8"/>
      <c r="W2379" s="2" t="s">
        <v>563</v>
      </c>
      <c r="X2379" s="45" t="str" cm="1">
        <f t="array" ref="X2379">IF(X2370="TRUE",IF(AND(C2378&lt;&gt;1,C2379:C2382="",S2378:U2382=""), "FALSE","TRUE"),"FALSE")</f>
        <v>FALSE</v>
      </c>
      <c r="Z2379" s="1"/>
    </row>
    <row r="2380" spans="2:26" hidden="1" outlineLevel="2" x14ac:dyDescent="0.4">
      <c r="B2380" s="7" t="s">
        <v>500</v>
      </c>
      <c r="C2380" s="5"/>
      <c r="D2380" s="30"/>
      <c r="E2380" s="2" t="s">
        <v>501</v>
      </c>
      <c r="F2380" s="2" t="s">
        <v>154</v>
      </c>
      <c r="G2380" s="2" t="s">
        <v>502</v>
      </c>
      <c r="H2380" s="2">
        <v>214</v>
      </c>
      <c r="I2380" s="2">
        <v>207</v>
      </c>
      <c r="K2380" s="2">
        <v>10</v>
      </c>
      <c r="L2380" s="2" t="s">
        <v>30</v>
      </c>
      <c r="M2380" s="2" t="s">
        <v>476</v>
      </c>
      <c r="N2380" s="2" t="s">
        <v>479</v>
      </c>
      <c r="O2380" s="2" t="s">
        <v>493</v>
      </c>
      <c r="Q2380" s="1"/>
      <c r="S2380" s="5"/>
      <c r="T2380" s="41"/>
      <c r="U2380" s="8"/>
      <c r="W2380" s="2" t="s">
        <v>472</v>
      </c>
      <c r="X2380" s="45" t="str" cm="1">
        <f t="array" ref="X2380">IF(X2370="TRUE",IF(AND(C2378&lt;&gt;1,C2379:C2382="",S2378:U2382=""), "FALSE","TRUE"),"FALSE")</f>
        <v>FALSE</v>
      </c>
      <c r="Z2380" s="1"/>
    </row>
    <row r="2381" spans="2:26" hidden="1" outlineLevel="2" x14ac:dyDescent="0.4">
      <c r="B2381" s="7" t="s">
        <v>503</v>
      </c>
      <c r="C2381" s="5"/>
      <c r="D2381" s="30"/>
      <c r="E2381" s="2" t="s">
        <v>504</v>
      </c>
      <c r="F2381" s="2" t="s">
        <v>505</v>
      </c>
      <c r="G2381" s="2" t="s">
        <v>506</v>
      </c>
      <c r="H2381" s="2">
        <v>214</v>
      </c>
      <c r="I2381" s="2">
        <v>207</v>
      </c>
      <c r="K2381" s="2">
        <v>4</v>
      </c>
      <c r="L2381" s="2" t="s">
        <v>30</v>
      </c>
      <c r="M2381" s="2" t="s">
        <v>476</v>
      </c>
      <c r="N2381" s="2" t="s">
        <v>479</v>
      </c>
      <c r="O2381" s="2" t="s">
        <v>493</v>
      </c>
      <c r="Q2381" s="1"/>
      <c r="S2381" s="5"/>
      <c r="T2381" s="41"/>
      <c r="U2381" s="8"/>
      <c r="W2381" s="2" t="s">
        <v>564</v>
      </c>
      <c r="X2381" s="45" t="str" cm="1">
        <f t="array" ref="X2381">IF(X2370="TRUE",IF(AND(C2378&lt;&gt;1,C2379:C2382="",S2378:U2382=""), "FALSE","TRUE"),"FALSE")</f>
        <v>FALSE</v>
      </c>
      <c r="Z2381" s="1"/>
    </row>
    <row r="2382" spans="2:26" hidden="1" outlineLevel="2" collapsed="1" x14ac:dyDescent="0.4">
      <c r="B2382" s="7" t="s">
        <v>508</v>
      </c>
      <c r="C2382" s="8"/>
      <c r="D2382" s="31"/>
      <c r="E2382" s="2" t="s">
        <v>509</v>
      </c>
      <c r="F2382" s="2" t="s">
        <v>510</v>
      </c>
      <c r="G2382" s="2" t="s">
        <v>511</v>
      </c>
      <c r="H2382" s="2">
        <v>214</v>
      </c>
      <c r="I2382" s="2">
        <v>207</v>
      </c>
      <c r="K2382" s="2">
        <v>120</v>
      </c>
      <c r="L2382" s="2" t="s">
        <v>30</v>
      </c>
      <c r="M2382" s="2" t="s">
        <v>476</v>
      </c>
      <c r="N2382" s="2" t="s">
        <v>479</v>
      </c>
      <c r="O2382" s="2" t="s">
        <v>493</v>
      </c>
      <c r="Q2382" s="1"/>
      <c r="S2382" s="5"/>
      <c r="T2382" s="41"/>
      <c r="U2382" s="8"/>
      <c r="W2382" s="2" t="s">
        <v>565</v>
      </c>
      <c r="X2382" s="45" t="str" cm="1">
        <f t="array" ref="X2382">IF(X2370="TRUE",IF(AND(C2378&lt;&gt;1,C2379:C2382="",S2378:U2382=""), "FALSE","TRUE"),"FALSE")</f>
        <v>FALSE</v>
      </c>
      <c r="Z2382" s="1"/>
    </row>
    <row r="2383" spans="2:26" hidden="1" outlineLevel="3" x14ac:dyDescent="0.4">
      <c r="B2383" s="7" t="s">
        <v>134</v>
      </c>
      <c r="C2383" s="5">
        <v>2</v>
      </c>
      <c r="D2383" s="30"/>
      <c r="E2383" s="2" t="s">
        <v>392</v>
      </c>
      <c r="F2383" s="2" t="s">
        <v>102</v>
      </c>
      <c r="G2383" s="2" t="s">
        <v>103</v>
      </c>
      <c r="H2383" s="2">
        <v>214</v>
      </c>
      <c r="I2383" s="2">
        <v>207</v>
      </c>
      <c r="K2383" s="2">
        <v>3</v>
      </c>
      <c r="L2383" s="2" t="s">
        <v>136</v>
      </c>
      <c r="M2383" s="2" t="s">
        <v>476</v>
      </c>
      <c r="N2383" s="2" t="s">
        <v>479</v>
      </c>
      <c r="O2383" s="2" t="s">
        <v>493</v>
      </c>
      <c r="Q2383" s="1"/>
      <c r="S2383" s="5"/>
      <c r="T2383" s="41"/>
      <c r="U2383" s="8"/>
      <c r="V2383" s="2" t="s">
        <v>105</v>
      </c>
      <c r="W2383" s="2" t="s">
        <v>561</v>
      </c>
      <c r="X2383" s="45" t="str" cm="1">
        <f t="array" ref="X2383">IF(X2370="TRUE",IF(AND(C2383&lt;&gt;1,C2384:C2387="",S2383:U2387=""), "FALSE","TRUE"),"FALSE")</f>
        <v>FALSE</v>
      </c>
      <c r="Z2383" s="1"/>
    </row>
    <row r="2384" spans="2:26" hidden="1" outlineLevel="3" x14ac:dyDescent="0.4">
      <c r="B2384" s="7" t="s">
        <v>495</v>
      </c>
      <c r="C2384" s="8"/>
      <c r="D2384" s="31"/>
      <c r="E2384" s="2" t="s">
        <v>496</v>
      </c>
      <c r="F2384" s="2" t="s">
        <v>497</v>
      </c>
      <c r="G2384" s="2" t="s">
        <v>498</v>
      </c>
      <c r="H2384" s="2">
        <v>214</v>
      </c>
      <c r="I2384" s="2">
        <v>207</v>
      </c>
      <c r="K2384" s="2">
        <v>50</v>
      </c>
      <c r="L2384" s="2" t="s">
        <v>30</v>
      </c>
      <c r="M2384" s="2" t="s">
        <v>476</v>
      </c>
      <c r="N2384" s="2" t="s">
        <v>479</v>
      </c>
      <c r="O2384" s="2" t="s">
        <v>493</v>
      </c>
      <c r="Q2384" s="1"/>
      <c r="S2384" s="5"/>
      <c r="T2384" s="41"/>
      <c r="U2384" s="8"/>
      <c r="W2384" s="2" t="s">
        <v>563</v>
      </c>
      <c r="X2384" s="45" t="str" cm="1">
        <f t="array" ref="X2384">IF(X2370="TRUE",IF(AND(C2383&lt;&gt;1,C2384:C2387="",S2383:U2387=""), "FALSE","TRUE"),"FALSE")</f>
        <v>FALSE</v>
      </c>
      <c r="Z2384" s="1"/>
    </row>
    <row r="2385" spans="2:26" hidden="1" outlineLevel="3" x14ac:dyDescent="0.4">
      <c r="B2385" s="7" t="s">
        <v>500</v>
      </c>
      <c r="C2385" s="5"/>
      <c r="D2385" s="30"/>
      <c r="E2385" s="2" t="s">
        <v>501</v>
      </c>
      <c r="F2385" s="2" t="s">
        <v>154</v>
      </c>
      <c r="G2385" s="2" t="s">
        <v>502</v>
      </c>
      <c r="H2385" s="2">
        <v>214</v>
      </c>
      <c r="I2385" s="2">
        <v>207</v>
      </c>
      <c r="K2385" s="2">
        <v>10</v>
      </c>
      <c r="L2385" s="2" t="s">
        <v>30</v>
      </c>
      <c r="M2385" s="2" t="s">
        <v>476</v>
      </c>
      <c r="N2385" s="2" t="s">
        <v>479</v>
      </c>
      <c r="O2385" s="2" t="s">
        <v>493</v>
      </c>
      <c r="Q2385" s="1"/>
      <c r="S2385" s="5"/>
      <c r="T2385" s="41"/>
      <c r="U2385" s="8"/>
      <c r="W2385" s="2" t="s">
        <v>472</v>
      </c>
      <c r="X2385" s="45" t="str" cm="1">
        <f t="array" ref="X2385">IF(X2370="TRUE",IF(AND(C2383&lt;&gt;1,C2384:C2387="",S2383:U2387=""), "FALSE","TRUE"),"FALSE")</f>
        <v>FALSE</v>
      </c>
      <c r="Z2385" s="1"/>
    </row>
    <row r="2386" spans="2:26" hidden="1" outlineLevel="3" x14ac:dyDescent="0.4">
      <c r="B2386" s="7" t="s">
        <v>503</v>
      </c>
      <c r="C2386" s="5"/>
      <c r="D2386" s="30"/>
      <c r="E2386" s="2" t="s">
        <v>504</v>
      </c>
      <c r="F2386" s="2" t="s">
        <v>505</v>
      </c>
      <c r="G2386" s="2" t="s">
        <v>506</v>
      </c>
      <c r="H2386" s="2">
        <v>214</v>
      </c>
      <c r="I2386" s="2">
        <v>207</v>
      </c>
      <c r="K2386" s="2">
        <v>4</v>
      </c>
      <c r="L2386" s="2" t="s">
        <v>30</v>
      </c>
      <c r="M2386" s="2" t="s">
        <v>476</v>
      </c>
      <c r="N2386" s="2" t="s">
        <v>479</v>
      </c>
      <c r="O2386" s="2" t="s">
        <v>493</v>
      </c>
      <c r="Q2386" s="1"/>
      <c r="S2386" s="5"/>
      <c r="T2386" s="41"/>
      <c r="U2386" s="8"/>
      <c r="W2386" s="2" t="s">
        <v>564</v>
      </c>
      <c r="X2386" s="45" t="str" cm="1">
        <f t="array" ref="X2386">IF(X2370="TRUE",IF(AND(C2383&lt;&gt;1,C2384:C2387="",S2383:U2387=""), "FALSE","TRUE"),"FALSE")</f>
        <v>FALSE</v>
      </c>
      <c r="Z2386" s="1"/>
    </row>
    <row r="2387" spans="2:26" hidden="1" outlineLevel="3" x14ac:dyDescent="0.4">
      <c r="B2387" s="7" t="s">
        <v>508</v>
      </c>
      <c r="C2387" s="8"/>
      <c r="D2387" s="31"/>
      <c r="E2387" s="2" t="s">
        <v>509</v>
      </c>
      <c r="F2387" s="2" t="s">
        <v>510</v>
      </c>
      <c r="G2387" s="2" t="s">
        <v>511</v>
      </c>
      <c r="H2387" s="2">
        <v>214</v>
      </c>
      <c r="I2387" s="2">
        <v>207</v>
      </c>
      <c r="K2387" s="2">
        <v>120</v>
      </c>
      <c r="L2387" s="2" t="s">
        <v>30</v>
      </c>
      <c r="M2387" s="2" t="s">
        <v>476</v>
      </c>
      <c r="N2387" s="2" t="s">
        <v>479</v>
      </c>
      <c r="O2387" s="2" t="s">
        <v>493</v>
      </c>
      <c r="Q2387" s="1"/>
      <c r="S2387" s="5"/>
      <c r="T2387" s="41"/>
      <c r="U2387" s="8"/>
      <c r="W2387" s="2" t="s">
        <v>565</v>
      </c>
      <c r="X2387" s="45" t="str" cm="1">
        <f t="array" ref="X2387">IF(X2370="TRUE",IF(AND(C2383&lt;&gt;1,C2384:C2387="",S2383:U2387=""), "FALSE","TRUE"),"FALSE")</f>
        <v>FALSE</v>
      </c>
      <c r="Z2387" s="1"/>
    </row>
    <row r="2388" spans="2:26" hidden="1" outlineLevel="2" x14ac:dyDescent="0.4">
      <c r="B2388" s="3" t="s">
        <v>19</v>
      </c>
      <c r="I2388" s="2">
        <v>207</v>
      </c>
      <c r="Q2388" s="1"/>
      <c r="Z2388" s="1"/>
    </row>
    <row r="2389" spans="2:26" hidden="1" outlineLevel="2" x14ac:dyDescent="0.4">
      <c r="B2389" s="50" t="s">
        <v>513</v>
      </c>
      <c r="C2389" s="50"/>
      <c r="D2389" s="33"/>
      <c r="E2389" s="2" t="s">
        <v>514</v>
      </c>
      <c r="I2389" s="2">
        <v>207</v>
      </c>
      <c r="L2389" s="2" t="s">
        <v>515</v>
      </c>
      <c r="M2389" s="2" t="s">
        <v>476</v>
      </c>
      <c r="N2389" s="2" t="s">
        <v>479</v>
      </c>
      <c r="O2389" s="2" t="s">
        <v>514</v>
      </c>
      <c r="Q2389" s="1"/>
      <c r="S2389" s="43" t="s">
        <v>36</v>
      </c>
      <c r="T2389" s="44" t="s">
        <v>37</v>
      </c>
      <c r="U2389" s="43" t="s">
        <v>38</v>
      </c>
      <c r="Z2389" s="1"/>
    </row>
    <row r="2390" spans="2:26" hidden="1" outlineLevel="2" x14ac:dyDescent="0.4">
      <c r="B2390" s="7" t="s">
        <v>134</v>
      </c>
      <c r="C2390" s="5">
        <v>1</v>
      </c>
      <c r="D2390" s="30"/>
      <c r="E2390" s="2" t="s">
        <v>392</v>
      </c>
      <c r="F2390" s="2" t="s">
        <v>106</v>
      </c>
      <c r="G2390" s="2" t="s">
        <v>103</v>
      </c>
      <c r="H2390" s="2">
        <v>221</v>
      </c>
      <c r="I2390" s="2">
        <v>207</v>
      </c>
      <c r="K2390" s="2">
        <v>3</v>
      </c>
      <c r="L2390" s="2" t="s">
        <v>136</v>
      </c>
      <c r="M2390" s="2" t="s">
        <v>476</v>
      </c>
      <c r="N2390" s="2" t="s">
        <v>479</v>
      </c>
      <c r="O2390" s="2" t="s">
        <v>514</v>
      </c>
      <c r="Q2390" s="1"/>
      <c r="S2390" s="5"/>
      <c r="T2390" s="41"/>
      <c r="U2390" s="8"/>
      <c r="V2390" s="2" t="s">
        <v>105</v>
      </c>
      <c r="W2390" s="2" t="s">
        <v>561</v>
      </c>
      <c r="X2390" s="45" t="str" cm="1">
        <f t="array" ref="X2390">IF(X2370="TRUE",IF(AND(C2390&lt;&gt;1,C2391:C2392="",S2390:U2392=""), "FALSE","TRUE"),"FALSE")</f>
        <v>FALSE</v>
      </c>
      <c r="Z2390" s="1"/>
    </row>
    <row r="2391" spans="2:26" hidden="1" outlineLevel="2" x14ac:dyDescent="0.4">
      <c r="B2391" s="7" t="s">
        <v>516</v>
      </c>
      <c r="C2391" s="8"/>
      <c r="D2391" s="31"/>
      <c r="E2391" s="2" t="s">
        <v>517</v>
      </c>
      <c r="F2391" s="2" t="s">
        <v>499</v>
      </c>
      <c r="G2391" s="2" t="s">
        <v>498</v>
      </c>
      <c r="H2391" s="2">
        <v>221</v>
      </c>
      <c r="I2391" s="2">
        <v>207</v>
      </c>
      <c r="K2391" s="2">
        <v>50</v>
      </c>
      <c r="L2391" s="2" t="s">
        <v>30</v>
      </c>
      <c r="M2391" s="2" t="s">
        <v>476</v>
      </c>
      <c r="N2391" s="2" t="s">
        <v>479</v>
      </c>
      <c r="O2391" s="2" t="s">
        <v>514</v>
      </c>
      <c r="Q2391" s="1"/>
      <c r="S2391" s="5"/>
      <c r="T2391" s="41"/>
      <c r="U2391" s="8"/>
      <c r="W2391" s="2" t="s">
        <v>563</v>
      </c>
      <c r="X2391" s="45" t="str" cm="1">
        <f t="array" ref="X2391">IF(X2370="TRUE",IF(AND(C2390&lt;&gt;1,C2391:C2392="",S2390:U2392=""), "FALSE","TRUE"),"FALSE")</f>
        <v>FALSE</v>
      </c>
      <c r="Z2391" s="1"/>
    </row>
    <row r="2392" spans="2:26" hidden="1" outlineLevel="2" x14ac:dyDescent="0.4">
      <c r="B2392" s="7" t="s">
        <v>508</v>
      </c>
      <c r="C2392" s="8"/>
      <c r="D2392" s="31"/>
      <c r="E2392" s="2" t="s">
        <v>518</v>
      </c>
      <c r="F2392" s="2" t="s">
        <v>512</v>
      </c>
      <c r="G2392" s="2" t="s">
        <v>511</v>
      </c>
      <c r="H2392" s="2">
        <v>221</v>
      </c>
      <c r="I2392" s="2">
        <v>207</v>
      </c>
      <c r="K2392" s="2">
        <v>120</v>
      </c>
      <c r="L2392" s="2" t="s">
        <v>30</v>
      </c>
      <c r="M2392" s="2" t="s">
        <v>476</v>
      </c>
      <c r="N2392" s="2" t="s">
        <v>479</v>
      </c>
      <c r="O2392" s="2" t="s">
        <v>514</v>
      </c>
      <c r="Q2392" s="1"/>
      <c r="S2392" s="5"/>
      <c r="T2392" s="41"/>
      <c r="U2392" s="8"/>
      <c r="W2392" s="2" t="s">
        <v>565</v>
      </c>
      <c r="X2392" s="45" t="str" cm="1">
        <f t="array" ref="X2392">IF(X2370="TRUE",IF(AND(C2390&lt;&gt;1,C2391:C2392="",S2390:U2392=""), "FALSE","TRUE"),"FALSE")</f>
        <v>FALSE</v>
      </c>
      <c r="Z2392" s="1"/>
    </row>
    <row r="2393" spans="2:26" hidden="1" outlineLevel="2" x14ac:dyDescent="0.4">
      <c r="B2393" s="7" t="s">
        <v>134</v>
      </c>
      <c r="C2393" s="5">
        <v>2</v>
      </c>
      <c r="D2393" s="30"/>
      <c r="E2393" s="2" t="s">
        <v>392</v>
      </c>
      <c r="F2393" s="2" t="s">
        <v>106</v>
      </c>
      <c r="G2393" s="2" t="s">
        <v>103</v>
      </c>
      <c r="H2393" s="2">
        <v>221</v>
      </c>
      <c r="I2393" s="2">
        <v>207</v>
      </c>
      <c r="K2393" s="2">
        <v>3</v>
      </c>
      <c r="L2393" s="2" t="s">
        <v>136</v>
      </c>
      <c r="M2393" s="2" t="s">
        <v>476</v>
      </c>
      <c r="N2393" s="2" t="s">
        <v>479</v>
      </c>
      <c r="O2393" s="2" t="s">
        <v>514</v>
      </c>
      <c r="Q2393" s="1"/>
      <c r="S2393" s="5"/>
      <c r="T2393" s="41"/>
      <c r="U2393" s="8"/>
      <c r="V2393" s="2" t="s">
        <v>105</v>
      </c>
      <c r="W2393" s="2" t="s">
        <v>561</v>
      </c>
      <c r="X2393" s="45" t="str" cm="1">
        <f t="array" ref="X2393">IF(X2370="TRUE",IF(AND(C2393&lt;&gt;1,C2394:C2395="",S2393:U2395=""), "FALSE","TRUE"),"FALSE")</f>
        <v>FALSE</v>
      </c>
      <c r="Z2393" s="1"/>
    </row>
    <row r="2394" spans="2:26" hidden="1" outlineLevel="2" x14ac:dyDescent="0.4">
      <c r="B2394" s="7" t="s">
        <v>516</v>
      </c>
      <c r="C2394" s="8"/>
      <c r="D2394" s="31"/>
      <c r="E2394" s="2" t="s">
        <v>517</v>
      </c>
      <c r="F2394" s="2" t="s">
        <v>499</v>
      </c>
      <c r="G2394" s="2" t="s">
        <v>498</v>
      </c>
      <c r="H2394" s="2">
        <v>221</v>
      </c>
      <c r="I2394" s="2">
        <v>207</v>
      </c>
      <c r="K2394" s="2">
        <v>50</v>
      </c>
      <c r="L2394" s="2" t="s">
        <v>30</v>
      </c>
      <c r="M2394" s="2" t="s">
        <v>476</v>
      </c>
      <c r="N2394" s="2" t="s">
        <v>479</v>
      </c>
      <c r="O2394" s="2" t="s">
        <v>514</v>
      </c>
      <c r="Q2394" s="1"/>
      <c r="S2394" s="5"/>
      <c r="T2394" s="41"/>
      <c r="U2394" s="8"/>
      <c r="W2394" s="2" t="s">
        <v>563</v>
      </c>
      <c r="X2394" s="45" t="str" cm="1">
        <f t="array" ref="X2394">IF(X2370="TRUE",IF(AND(C2393&lt;&gt;1,C2394:C2395="",S2393:U2395=""), "FALSE","TRUE"),"FALSE")</f>
        <v>FALSE</v>
      </c>
      <c r="Z2394" s="1"/>
    </row>
    <row r="2395" spans="2:26" hidden="1" outlineLevel="2" x14ac:dyDescent="0.4">
      <c r="B2395" s="7" t="s">
        <v>508</v>
      </c>
      <c r="C2395" s="8"/>
      <c r="D2395" s="31"/>
      <c r="E2395" s="2" t="s">
        <v>518</v>
      </c>
      <c r="F2395" s="2" t="s">
        <v>512</v>
      </c>
      <c r="G2395" s="2" t="s">
        <v>511</v>
      </c>
      <c r="H2395" s="2">
        <v>221</v>
      </c>
      <c r="I2395" s="2">
        <v>207</v>
      </c>
      <c r="K2395" s="2">
        <v>120</v>
      </c>
      <c r="L2395" s="2" t="s">
        <v>30</v>
      </c>
      <c r="M2395" s="2" t="s">
        <v>476</v>
      </c>
      <c r="N2395" s="2" t="s">
        <v>479</v>
      </c>
      <c r="O2395" s="2" t="s">
        <v>514</v>
      </c>
      <c r="Q2395" s="1"/>
      <c r="S2395" s="5"/>
      <c r="T2395" s="41"/>
      <c r="U2395" s="8"/>
      <c r="W2395" s="2" t="s">
        <v>565</v>
      </c>
      <c r="X2395" s="45" t="str" cm="1">
        <f t="array" ref="X2395">IF(X2370="TRUE",IF(AND(C2393&lt;&gt;1,C2394:C2395="",S2393:U2395=""), "FALSE","TRUE"),"FALSE")</f>
        <v>FALSE</v>
      </c>
      <c r="Z2395" s="1"/>
    </row>
    <row r="2396" spans="2:26" hidden="1" outlineLevel="2" x14ac:dyDescent="0.4">
      <c r="B2396" s="7" t="s">
        <v>134</v>
      </c>
      <c r="C2396" s="5">
        <v>3</v>
      </c>
      <c r="D2396" s="30"/>
      <c r="E2396" s="2" t="s">
        <v>392</v>
      </c>
      <c r="F2396" s="2" t="s">
        <v>106</v>
      </c>
      <c r="G2396" s="2" t="s">
        <v>103</v>
      </c>
      <c r="H2396" s="2">
        <v>221</v>
      </c>
      <c r="I2396" s="2">
        <v>207</v>
      </c>
      <c r="K2396" s="2">
        <v>3</v>
      </c>
      <c r="L2396" s="2" t="s">
        <v>136</v>
      </c>
      <c r="M2396" s="2" t="s">
        <v>476</v>
      </c>
      <c r="N2396" s="2" t="s">
        <v>479</v>
      </c>
      <c r="O2396" s="2" t="s">
        <v>514</v>
      </c>
      <c r="Q2396" s="1"/>
      <c r="S2396" s="5"/>
      <c r="T2396" s="41"/>
      <c r="U2396" s="8"/>
      <c r="V2396" s="2" t="s">
        <v>105</v>
      </c>
      <c r="W2396" s="2" t="s">
        <v>561</v>
      </c>
      <c r="X2396" s="45" t="str" cm="1">
        <f t="array" ref="X2396">IF(X2370="TRUE",IF(AND(C2396&lt;&gt;1,C2397:C2398="",S2396:U2398=""), "FALSE","TRUE"),"FALSE")</f>
        <v>FALSE</v>
      </c>
      <c r="Z2396" s="1"/>
    </row>
    <row r="2397" spans="2:26" hidden="1" outlineLevel="2" x14ac:dyDescent="0.4">
      <c r="B2397" s="7" t="s">
        <v>516</v>
      </c>
      <c r="C2397" s="8"/>
      <c r="D2397" s="31"/>
      <c r="E2397" s="2" t="s">
        <v>517</v>
      </c>
      <c r="F2397" s="2" t="s">
        <v>499</v>
      </c>
      <c r="G2397" s="2" t="s">
        <v>498</v>
      </c>
      <c r="H2397" s="2">
        <v>221</v>
      </c>
      <c r="I2397" s="2">
        <v>207</v>
      </c>
      <c r="K2397" s="2">
        <v>50</v>
      </c>
      <c r="L2397" s="2" t="s">
        <v>30</v>
      </c>
      <c r="M2397" s="2" t="s">
        <v>476</v>
      </c>
      <c r="N2397" s="2" t="s">
        <v>479</v>
      </c>
      <c r="O2397" s="2" t="s">
        <v>514</v>
      </c>
      <c r="Q2397" s="1"/>
      <c r="S2397" s="5"/>
      <c r="T2397" s="41"/>
      <c r="U2397" s="8"/>
      <c r="W2397" s="2" t="s">
        <v>563</v>
      </c>
      <c r="X2397" s="45" t="str" cm="1">
        <f t="array" ref="X2397">IF(X2370="TRUE",IF(AND(C2396&lt;&gt;1,C2397:C2398="",S2396:U2398=""), "FALSE","TRUE"),"FALSE")</f>
        <v>FALSE</v>
      </c>
      <c r="Z2397" s="1"/>
    </row>
    <row r="2398" spans="2:26" hidden="1" outlineLevel="2" x14ac:dyDescent="0.4">
      <c r="B2398" s="7" t="s">
        <v>508</v>
      </c>
      <c r="C2398" s="8"/>
      <c r="D2398" s="31"/>
      <c r="E2398" s="2" t="s">
        <v>518</v>
      </c>
      <c r="F2398" s="2" t="s">
        <v>512</v>
      </c>
      <c r="G2398" s="2" t="s">
        <v>511</v>
      </c>
      <c r="H2398" s="2">
        <v>221</v>
      </c>
      <c r="I2398" s="2">
        <v>207</v>
      </c>
      <c r="K2398" s="2">
        <v>120</v>
      </c>
      <c r="L2398" s="2" t="s">
        <v>30</v>
      </c>
      <c r="M2398" s="2" t="s">
        <v>476</v>
      </c>
      <c r="N2398" s="2" t="s">
        <v>479</v>
      </c>
      <c r="O2398" s="2" t="s">
        <v>514</v>
      </c>
      <c r="Q2398" s="1"/>
      <c r="S2398" s="5"/>
      <c r="T2398" s="41"/>
      <c r="U2398" s="8"/>
      <c r="W2398" s="2" t="s">
        <v>565</v>
      </c>
      <c r="X2398" s="45" t="str" cm="1">
        <f t="array" ref="X2398">IF(X2370="TRUE",IF(AND(C2396&lt;&gt;1,C2397:C2398="",S2396:U2398=""), "FALSE","TRUE"),"FALSE")</f>
        <v>FALSE</v>
      </c>
      <c r="Z2398" s="1"/>
    </row>
    <row r="2399" spans="2:26" hidden="1" outlineLevel="2" x14ac:dyDescent="0.4">
      <c r="B2399" s="7" t="s">
        <v>134</v>
      </c>
      <c r="C2399" s="5">
        <v>4</v>
      </c>
      <c r="D2399" s="30"/>
      <c r="E2399" s="2" t="s">
        <v>392</v>
      </c>
      <c r="F2399" s="2" t="s">
        <v>106</v>
      </c>
      <c r="G2399" s="2" t="s">
        <v>103</v>
      </c>
      <c r="H2399" s="2">
        <v>221</v>
      </c>
      <c r="I2399" s="2">
        <v>207</v>
      </c>
      <c r="K2399" s="2">
        <v>3</v>
      </c>
      <c r="L2399" s="2" t="s">
        <v>136</v>
      </c>
      <c r="M2399" s="2" t="s">
        <v>476</v>
      </c>
      <c r="N2399" s="2" t="s">
        <v>479</v>
      </c>
      <c r="O2399" s="2" t="s">
        <v>514</v>
      </c>
      <c r="Q2399" s="1"/>
      <c r="S2399" s="5"/>
      <c r="T2399" s="41"/>
      <c r="U2399" s="8"/>
      <c r="V2399" s="2" t="s">
        <v>105</v>
      </c>
      <c r="W2399" s="2" t="s">
        <v>561</v>
      </c>
      <c r="X2399" s="45" t="str" cm="1">
        <f t="array" ref="X2399">IF(X2370="TRUE",IF(AND(C2399&lt;&gt;1,C2400:C2401="",S2399:U2401=""), "FALSE","TRUE"),"FALSE")</f>
        <v>FALSE</v>
      </c>
      <c r="Z2399" s="1"/>
    </row>
    <row r="2400" spans="2:26" hidden="1" outlineLevel="2" x14ac:dyDescent="0.4">
      <c r="B2400" s="7" t="s">
        <v>516</v>
      </c>
      <c r="C2400" s="8"/>
      <c r="D2400" s="31"/>
      <c r="E2400" s="2" t="s">
        <v>517</v>
      </c>
      <c r="F2400" s="2" t="s">
        <v>499</v>
      </c>
      <c r="G2400" s="2" t="s">
        <v>498</v>
      </c>
      <c r="H2400" s="2">
        <v>221</v>
      </c>
      <c r="I2400" s="2">
        <v>207</v>
      </c>
      <c r="K2400" s="2">
        <v>50</v>
      </c>
      <c r="L2400" s="2" t="s">
        <v>30</v>
      </c>
      <c r="M2400" s="2" t="s">
        <v>476</v>
      </c>
      <c r="N2400" s="2" t="s">
        <v>479</v>
      </c>
      <c r="O2400" s="2" t="s">
        <v>514</v>
      </c>
      <c r="Q2400" s="1"/>
      <c r="S2400" s="5"/>
      <c r="T2400" s="41"/>
      <c r="U2400" s="8"/>
      <c r="W2400" s="2" t="s">
        <v>563</v>
      </c>
      <c r="X2400" s="45" t="str" cm="1">
        <f t="array" ref="X2400">IF(X2370="TRUE",IF(AND(C2399&lt;&gt;1,C2400:C2401="",S2399:U2401=""), "FALSE","TRUE"),"FALSE")</f>
        <v>FALSE</v>
      </c>
      <c r="Z2400" s="1"/>
    </row>
    <row r="2401" spans="2:26" hidden="1" outlineLevel="2" x14ac:dyDescent="0.4">
      <c r="B2401" s="7" t="s">
        <v>508</v>
      </c>
      <c r="C2401" s="8"/>
      <c r="D2401" s="31"/>
      <c r="E2401" s="2" t="s">
        <v>518</v>
      </c>
      <c r="F2401" s="2" t="s">
        <v>512</v>
      </c>
      <c r="G2401" s="2" t="s">
        <v>511</v>
      </c>
      <c r="H2401" s="2">
        <v>221</v>
      </c>
      <c r="I2401" s="2">
        <v>207</v>
      </c>
      <c r="K2401" s="2">
        <v>120</v>
      </c>
      <c r="L2401" s="2" t="s">
        <v>30</v>
      </c>
      <c r="M2401" s="2" t="s">
        <v>476</v>
      </c>
      <c r="N2401" s="2" t="s">
        <v>479</v>
      </c>
      <c r="O2401" s="2" t="s">
        <v>514</v>
      </c>
      <c r="Q2401" s="1"/>
      <c r="S2401" s="5"/>
      <c r="T2401" s="41"/>
      <c r="U2401" s="8"/>
      <c r="W2401" s="2" t="s">
        <v>565</v>
      </c>
      <c r="X2401" s="45" t="str" cm="1">
        <f t="array" ref="X2401">IF(X2370="TRUE",IF(AND(C2399&lt;&gt;1,C2400:C2401="",S2399:U2401=""), "FALSE","TRUE"),"FALSE")</f>
        <v>FALSE</v>
      </c>
      <c r="Z2401" s="1"/>
    </row>
    <row r="2402" spans="2:26" hidden="1" outlineLevel="2" x14ac:dyDescent="0.4">
      <c r="B2402" s="7" t="s">
        <v>134</v>
      </c>
      <c r="C2402" s="5">
        <v>5</v>
      </c>
      <c r="D2402" s="30"/>
      <c r="E2402" s="2" t="s">
        <v>392</v>
      </c>
      <c r="F2402" s="2" t="s">
        <v>106</v>
      </c>
      <c r="G2402" s="2" t="s">
        <v>103</v>
      </c>
      <c r="H2402" s="2">
        <v>221</v>
      </c>
      <c r="I2402" s="2">
        <v>207</v>
      </c>
      <c r="K2402" s="2">
        <v>3</v>
      </c>
      <c r="L2402" s="2" t="s">
        <v>136</v>
      </c>
      <c r="M2402" s="2" t="s">
        <v>476</v>
      </c>
      <c r="N2402" s="2" t="s">
        <v>479</v>
      </c>
      <c r="O2402" s="2" t="s">
        <v>514</v>
      </c>
      <c r="Q2402" s="1"/>
      <c r="S2402" s="5"/>
      <c r="T2402" s="41"/>
      <c r="U2402" s="8"/>
      <c r="V2402" s="2" t="s">
        <v>105</v>
      </c>
      <c r="W2402" s="2" t="s">
        <v>561</v>
      </c>
      <c r="X2402" s="45" t="str" cm="1">
        <f t="array" ref="X2402">IF(X2370="TRUE",IF(AND(C2402&lt;&gt;1,C2403:C2404="",S2402:U2404=""), "FALSE","TRUE"),"FALSE")</f>
        <v>FALSE</v>
      </c>
      <c r="Z2402" s="1"/>
    </row>
    <row r="2403" spans="2:26" hidden="1" outlineLevel="2" x14ac:dyDescent="0.4">
      <c r="B2403" s="7" t="s">
        <v>516</v>
      </c>
      <c r="C2403" s="8"/>
      <c r="D2403" s="31"/>
      <c r="E2403" s="2" t="s">
        <v>517</v>
      </c>
      <c r="F2403" s="2" t="s">
        <v>499</v>
      </c>
      <c r="G2403" s="2" t="s">
        <v>498</v>
      </c>
      <c r="H2403" s="2">
        <v>221</v>
      </c>
      <c r="I2403" s="2">
        <v>207</v>
      </c>
      <c r="K2403" s="2">
        <v>50</v>
      </c>
      <c r="L2403" s="2" t="s">
        <v>30</v>
      </c>
      <c r="M2403" s="2" t="s">
        <v>476</v>
      </c>
      <c r="N2403" s="2" t="s">
        <v>479</v>
      </c>
      <c r="O2403" s="2" t="s">
        <v>514</v>
      </c>
      <c r="Q2403" s="1"/>
      <c r="S2403" s="5"/>
      <c r="T2403" s="41"/>
      <c r="U2403" s="8"/>
      <c r="W2403" s="2" t="s">
        <v>563</v>
      </c>
      <c r="X2403" s="45" t="str" cm="1">
        <f t="array" ref="X2403">IF(X2370="TRUE",IF(AND(C2402&lt;&gt;1,C2403:C2404="",S2402:U2404=""), "FALSE","TRUE"),"FALSE")</f>
        <v>FALSE</v>
      </c>
      <c r="Z2403" s="1"/>
    </row>
    <row r="2404" spans="2:26" hidden="1" outlineLevel="2" collapsed="1" x14ac:dyDescent="0.4">
      <c r="B2404" s="7" t="s">
        <v>508</v>
      </c>
      <c r="C2404" s="8"/>
      <c r="D2404" s="31"/>
      <c r="E2404" s="2" t="s">
        <v>518</v>
      </c>
      <c r="F2404" s="2" t="s">
        <v>512</v>
      </c>
      <c r="G2404" s="2" t="s">
        <v>511</v>
      </c>
      <c r="H2404" s="2">
        <v>221</v>
      </c>
      <c r="I2404" s="2">
        <v>207</v>
      </c>
      <c r="K2404" s="2">
        <v>120</v>
      </c>
      <c r="L2404" s="2" t="s">
        <v>30</v>
      </c>
      <c r="M2404" s="2" t="s">
        <v>476</v>
      </c>
      <c r="N2404" s="2" t="s">
        <v>479</v>
      </c>
      <c r="O2404" s="2" t="s">
        <v>514</v>
      </c>
      <c r="Q2404" s="1"/>
      <c r="S2404" s="5"/>
      <c r="T2404" s="41"/>
      <c r="U2404" s="8"/>
      <c r="W2404" s="2" t="s">
        <v>565</v>
      </c>
      <c r="X2404" s="45" t="str" cm="1">
        <f t="array" ref="X2404">IF(X2370="TRUE",IF(AND(C2402&lt;&gt;1,C2403:C2404="",S2402:U2404=""), "FALSE","TRUE"),"FALSE")</f>
        <v>FALSE</v>
      </c>
      <c r="Z2404" s="1"/>
    </row>
    <row r="2405" spans="2:26" hidden="1" outlineLevel="3" x14ac:dyDescent="0.4">
      <c r="B2405" s="7" t="s">
        <v>134</v>
      </c>
      <c r="C2405" s="5">
        <v>6</v>
      </c>
      <c r="D2405" s="30"/>
      <c r="E2405" s="2" t="s">
        <v>392</v>
      </c>
      <c r="F2405" s="2" t="s">
        <v>106</v>
      </c>
      <c r="G2405" s="2" t="s">
        <v>103</v>
      </c>
      <c r="H2405" s="2">
        <v>221</v>
      </c>
      <c r="I2405" s="2">
        <v>207</v>
      </c>
      <c r="K2405" s="2">
        <v>3</v>
      </c>
      <c r="L2405" s="2" t="s">
        <v>136</v>
      </c>
      <c r="M2405" s="2" t="s">
        <v>476</v>
      </c>
      <c r="N2405" s="2" t="s">
        <v>479</v>
      </c>
      <c r="O2405" s="2" t="s">
        <v>514</v>
      </c>
      <c r="Q2405" s="1"/>
      <c r="S2405" s="5"/>
      <c r="T2405" s="41"/>
      <c r="U2405" s="8"/>
      <c r="V2405" s="2" t="s">
        <v>105</v>
      </c>
      <c r="W2405" s="2" t="s">
        <v>561</v>
      </c>
      <c r="X2405" s="45" t="str" cm="1">
        <f t="array" ref="X2405">IF(X2370="TRUE",IF(AND(C2405&lt;&gt;1,C2406:C2407="",S2405:U2407=""), "FALSE","TRUE"),"FALSE")</f>
        <v>FALSE</v>
      </c>
      <c r="Z2405" s="1"/>
    </row>
    <row r="2406" spans="2:26" hidden="1" outlineLevel="3" x14ac:dyDescent="0.4">
      <c r="B2406" s="7" t="s">
        <v>516</v>
      </c>
      <c r="C2406" s="8"/>
      <c r="D2406" s="31"/>
      <c r="E2406" s="2" t="s">
        <v>517</v>
      </c>
      <c r="F2406" s="2" t="s">
        <v>499</v>
      </c>
      <c r="G2406" s="2" t="s">
        <v>498</v>
      </c>
      <c r="H2406" s="2">
        <v>221</v>
      </c>
      <c r="I2406" s="2">
        <v>207</v>
      </c>
      <c r="K2406" s="2">
        <v>50</v>
      </c>
      <c r="L2406" s="2" t="s">
        <v>30</v>
      </c>
      <c r="M2406" s="2" t="s">
        <v>476</v>
      </c>
      <c r="N2406" s="2" t="s">
        <v>479</v>
      </c>
      <c r="O2406" s="2" t="s">
        <v>514</v>
      </c>
      <c r="Q2406" s="1"/>
      <c r="S2406" s="5"/>
      <c r="T2406" s="41"/>
      <c r="U2406" s="8"/>
      <c r="W2406" s="2" t="s">
        <v>563</v>
      </c>
      <c r="X2406" s="45" t="str" cm="1">
        <f t="array" ref="X2406">IF(X2370="TRUE",IF(AND(C2405&lt;&gt;1,C2406:C2407="",S2405:U2407=""), "FALSE","TRUE"),"FALSE")</f>
        <v>FALSE</v>
      </c>
      <c r="Z2406" s="1"/>
    </row>
    <row r="2407" spans="2:26" hidden="1" outlineLevel="3" x14ac:dyDescent="0.4">
      <c r="B2407" s="7" t="s">
        <v>508</v>
      </c>
      <c r="C2407" s="8"/>
      <c r="D2407" s="31"/>
      <c r="E2407" s="2" t="s">
        <v>518</v>
      </c>
      <c r="F2407" s="2" t="s">
        <v>512</v>
      </c>
      <c r="G2407" s="2" t="s">
        <v>511</v>
      </c>
      <c r="H2407" s="2">
        <v>221</v>
      </c>
      <c r="I2407" s="2">
        <v>207</v>
      </c>
      <c r="K2407" s="2">
        <v>120</v>
      </c>
      <c r="L2407" s="2" t="s">
        <v>30</v>
      </c>
      <c r="M2407" s="2" t="s">
        <v>476</v>
      </c>
      <c r="N2407" s="2" t="s">
        <v>479</v>
      </c>
      <c r="O2407" s="2" t="s">
        <v>514</v>
      </c>
      <c r="Q2407" s="1"/>
      <c r="S2407" s="5"/>
      <c r="T2407" s="41"/>
      <c r="U2407" s="8"/>
      <c r="W2407" s="2" t="s">
        <v>565</v>
      </c>
      <c r="X2407" s="45" t="str" cm="1">
        <f t="array" ref="X2407">IF(X2370="TRUE",IF(AND(C2405&lt;&gt;1,C2406:C2407="",S2405:U2407=""), "FALSE","TRUE"),"FALSE")</f>
        <v>FALSE</v>
      </c>
      <c r="Z2407" s="1"/>
    </row>
    <row r="2408" spans="2:26" hidden="1" outlineLevel="3" x14ac:dyDescent="0.4">
      <c r="B2408" s="7" t="s">
        <v>134</v>
      </c>
      <c r="C2408" s="5">
        <v>7</v>
      </c>
      <c r="D2408" s="30"/>
      <c r="E2408" s="2" t="s">
        <v>392</v>
      </c>
      <c r="F2408" s="2" t="s">
        <v>106</v>
      </c>
      <c r="G2408" s="2" t="s">
        <v>103</v>
      </c>
      <c r="H2408" s="2">
        <v>221</v>
      </c>
      <c r="I2408" s="2">
        <v>207</v>
      </c>
      <c r="K2408" s="2">
        <v>3</v>
      </c>
      <c r="L2408" s="2" t="s">
        <v>136</v>
      </c>
      <c r="M2408" s="2" t="s">
        <v>476</v>
      </c>
      <c r="N2408" s="2" t="s">
        <v>479</v>
      </c>
      <c r="O2408" s="2" t="s">
        <v>514</v>
      </c>
      <c r="Q2408" s="1"/>
      <c r="S2408" s="5"/>
      <c r="T2408" s="41"/>
      <c r="U2408" s="8"/>
      <c r="V2408" s="2" t="s">
        <v>105</v>
      </c>
      <c r="W2408" s="2" t="s">
        <v>561</v>
      </c>
      <c r="X2408" s="45" t="str" cm="1">
        <f t="array" ref="X2408">IF(X2370="TRUE",IF(AND(C2408&lt;&gt;1,C2409:C2410="",S2408:U2410=""), "FALSE","TRUE"),"FALSE")</f>
        <v>FALSE</v>
      </c>
      <c r="Z2408" s="1"/>
    </row>
    <row r="2409" spans="2:26" hidden="1" outlineLevel="3" x14ac:dyDescent="0.4">
      <c r="B2409" s="7" t="s">
        <v>516</v>
      </c>
      <c r="C2409" s="8"/>
      <c r="D2409" s="31"/>
      <c r="E2409" s="2" t="s">
        <v>517</v>
      </c>
      <c r="F2409" s="2" t="s">
        <v>499</v>
      </c>
      <c r="G2409" s="2" t="s">
        <v>498</v>
      </c>
      <c r="H2409" s="2">
        <v>221</v>
      </c>
      <c r="I2409" s="2">
        <v>207</v>
      </c>
      <c r="K2409" s="2">
        <v>50</v>
      </c>
      <c r="L2409" s="2" t="s">
        <v>30</v>
      </c>
      <c r="M2409" s="2" t="s">
        <v>476</v>
      </c>
      <c r="N2409" s="2" t="s">
        <v>479</v>
      </c>
      <c r="O2409" s="2" t="s">
        <v>514</v>
      </c>
      <c r="Q2409" s="1"/>
      <c r="S2409" s="5"/>
      <c r="T2409" s="41"/>
      <c r="U2409" s="8"/>
      <c r="W2409" s="2" t="s">
        <v>563</v>
      </c>
      <c r="X2409" s="45" t="str" cm="1">
        <f t="array" ref="X2409">IF(X2370="TRUE",IF(AND(C2408&lt;&gt;1,C2409:C2410="",S2408:U2410=""), "FALSE","TRUE"),"FALSE")</f>
        <v>FALSE</v>
      </c>
      <c r="Z2409" s="1"/>
    </row>
    <row r="2410" spans="2:26" hidden="1" outlineLevel="3" x14ac:dyDescent="0.4">
      <c r="B2410" s="7" t="s">
        <v>508</v>
      </c>
      <c r="C2410" s="8"/>
      <c r="D2410" s="31"/>
      <c r="E2410" s="2" t="s">
        <v>518</v>
      </c>
      <c r="F2410" s="2" t="s">
        <v>512</v>
      </c>
      <c r="G2410" s="2" t="s">
        <v>511</v>
      </c>
      <c r="H2410" s="2">
        <v>221</v>
      </c>
      <c r="I2410" s="2">
        <v>207</v>
      </c>
      <c r="K2410" s="2">
        <v>120</v>
      </c>
      <c r="L2410" s="2" t="s">
        <v>30</v>
      </c>
      <c r="M2410" s="2" t="s">
        <v>476</v>
      </c>
      <c r="N2410" s="2" t="s">
        <v>479</v>
      </c>
      <c r="O2410" s="2" t="s">
        <v>514</v>
      </c>
      <c r="Q2410" s="1"/>
      <c r="S2410" s="5"/>
      <c r="T2410" s="41"/>
      <c r="U2410" s="8"/>
      <c r="W2410" s="2" t="s">
        <v>565</v>
      </c>
      <c r="X2410" s="45" t="str" cm="1">
        <f t="array" ref="X2410">IF(X2370="TRUE",IF(AND(C2408&lt;&gt;1,C2409:C2410="",S2408:U2410=""), "FALSE","TRUE"),"FALSE")</f>
        <v>FALSE</v>
      </c>
      <c r="Z2410" s="1"/>
    </row>
    <row r="2411" spans="2:26" hidden="1" outlineLevel="3" x14ac:dyDescent="0.4">
      <c r="B2411" s="7" t="s">
        <v>134</v>
      </c>
      <c r="C2411" s="5">
        <v>8</v>
      </c>
      <c r="D2411" s="30"/>
      <c r="E2411" s="2" t="s">
        <v>392</v>
      </c>
      <c r="F2411" s="2" t="s">
        <v>106</v>
      </c>
      <c r="G2411" s="2" t="s">
        <v>103</v>
      </c>
      <c r="H2411" s="2">
        <v>221</v>
      </c>
      <c r="I2411" s="2">
        <v>207</v>
      </c>
      <c r="K2411" s="2">
        <v>3</v>
      </c>
      <c r="L2411" s="2" t="s">
        <v>136</v>
      </c>
      <c r="M2411" s="2" t="s">
        <v>476</v>
      </c>
      <c r="N2411" s="2" t="s">
        <v>479</v>
      </c>
      <c r="O2411" s="2" t="s">
        <v>514</v>
      </c>
      <c r="Q2411" s="1"/>
      <c r="S2411" s="5"/>
      <c r="T2411" s="41"/>
      <c r="U2411" s="8"/>
      <c r="V2411" s="2" t="s">
        <v>105</v>
      </c>
      <c r="W2411" s="2" t="s">
        <v>561</v>
      </c>
      <c r="X2411" s="45" t="str" cm="1">
        <f t="array" ref="X2411">IF(X2370="TRUE",IF(AND(C2411&lt;&gt;1,C2412:C2413="",S2411:U2413=""), "FALSE","TRUE"),"FALSE")</f>
        <v>FALSE</v>
      </c>
      <c r="Z2411" s="1"/>
    </row>
    <row r="2412" spans="2:26" hidden="1" outlineLevel="3" x14ac:dyDescent="0.4">
      <c r="B2412" s="7" t="s">
        <v>516</v>
      </c>
      <c r="C2412" s="8"/>
      <c r="D2412" s="31"/>
      <c r="E2412" s="2" t="s">
        <v>517</v>
      </c>
      <c r="F2412" s="2" t="s">
        <v>499</v>
      </c>
      <c r="G2412" s="2" t="s">
        <v>498</v>
      </c>
      <c r="H2412" s="2">
        <v>221</v>
      </c>
      <c r="I2412" s="2">
        <v>207</v>
      </c>
      <c r="K2412" s="2">
        <v>50</v>
      </c>
      <c r="L2412" s="2" t="s">
        <v>30</v>
      </c>
      <c r="M2412" s="2" t="s">
        <v>476</v>
      </c>
      <c r="N2412" s="2" t="s">
        <v>479</v>
      </c>
      <c r="O2412" s="2" t="s">
        <v>514</v>
      </c>
      <c r="Q2412" s="1"/>
      <c r="S2412" s="5"/>
      <c r="T2412" s="41"/>
      <c r="U2412" s="8"/>
      <c r="W2412" s="2" t="s">
        <v>563</v>
      </c>
      <c r="X2412" s="45" t="str" cm="1">
        <f t="array" ref="X2412">IF(X2370="TRUE",IF(AND(C2411&lt;&gt;1,C2412:C2413="",S2411:U2413=""), "FALSE","TRUE"),"FALSE")</f>
        <v>FALSE</v>
      </c>
      <c r="Z2412" s="1"/>
    </row>
    <row r="2413" spans="2:26" hidden="1" outlineLevel="3" x14ac:dyDescent="0.4">
      <c r="B2413" s="7" t="s">
        <v>508</v>
      </c>
      <c r="C2413" s="8"/>
      <c r="D2413" s="31"/>
      <c r="E2413" s="2" t="s">
        <v>518</v>
      </c>
      <c r="F2413" s="2" t="s">
        <v>512</v>
      </c>
      <c r="G2413" s="2" t="s">
        <v>511</v>
      </c>
      <c r="H2413" s="2">
        <v>221</v>
      </c>
      <c r="I2413" s="2">
        <v>207</v>
      </c>
      <c r="K2413" s="2">
        <v>120</v>
      </c>
      <c r="L2413" s="2" t="s">
        <v>30</v>
      </c>
      <c r="M2413" s="2" t="s">
        <v>476</v>
      </c>
      <c r="N2413" s="2" t="s">
        <v>479</v>
      </c>
      <c r="O2413" s="2" t="s">
        <v>514</v>
      </c>
      <c r="Q2413" s="1"/>
      <c r="S2413" s="5"/>
      <c r="T2413" s="41"/>
      <c r="U2413" s="8"/>
      <c r="W2413" s="2" t="s">
        <v>565</v>
      </c>
      <c r="X2413" s="45" t="str" cm="1">
        <f t="array" ref="X2413">IF(X2370="TRUE",IF(AND(C2411&lt;&gt;1,C2412:C2413="",S2411:U2413=""), "FALSE","TRUE"),"FALSE")</f>
        <v>FALSE</v>
      </c>
      <c r="Z2413" s="1"/>
    </row>
    <row r="2414" spans="2:26" hidden="1" outlineLevel="3" x14ac:dyDescent="0.4">
      <c r="B2414" s="7" t="s">
        <v>134</v>
      </c>
      <c r="C2414" s="5">
        <v>9</v>
      </c>
      <c r="D2414" s="30"/>
      <c r="E2414" s="2" t="s">
        <v>392</v>
      </c>
      <c r="F2414" s="2" t="s">
        <v>106</v>
      </c>
      <c r="G2414" s="2" t="s">
        <v>103</v>
      </c>
      <c r="H2414" s="2">
        <v>221</v>
      </c>
      <c r="I2414" s="2">
        <v>207</v>
      </c>
      <c r="K2414" s="2">
        <v>3</v>
      </c>
      <c r="L2414" s="2" t="s">
        <v>136</v>
      </c>
      <c r="M2414" s="2" t="s">
        <v>476</v>
      </c>
      <c r="N2414" s="2" t="s">
        <v>479</v>
      </c>
      <c r="O2414" s="2" t="s">
        <v>514</v>
      </c>
      <c r="Q2414" s="1"/>
      <c r="S2414" s="5"/>
      <c r="T2414" s="41"/>
      <c r="U2414" s="8"/>
      <c r="V2414" s="2" t="s">
        <v>105</v>
      </c>
      <c r="W2414" s="2" t="s">
        <v>561</v>
      </c>
      <c r="X2414" s="45" t="str" cm="1">
        <f t="array" ref="X2414">IF(X2370="TRUE",IF(AND(C2414&lt;&gt;1,C2415:C2416="",S2414:U2416=""), "FALSE","TRUE"),"FALSE")</f>
        <v>FALSE</v>
      </c>
      <c r="Z2414" s="1"/>
    </row>
    <row r="2415" spans="2:26" hidden="1" outlineLevel="3" x14ac:dyDescent="0.4">
      <c r="B2415" s="7" t="s">
        <v>516</v>
      </c>
      <c r="C2415" s="8"/>
      <c r="D2415" s="31"/>
      <c r="E2415" s="2" t="s">
        <v>517</v>
      </c>
      <c r="F2415" s="2" t="s">
        <v>499</v>
      </c>
      <c r="G2415" s="2" t="s">
        <v>498</v>
      </c>
      <c r="H2415" s="2">
        <v>221</v>
      </c>
      <c r="I2415" s="2">
        <v>207</v>
      </c>
      <c r="K2415" s="2">
        <v>50</v>
      </c>
      <c r="L2415" s="2" t="s">
        <v>30</v>
      </c>
      <c r="M2415" s="2" t="s">
        <v>476</v>
      </c>
      <c r="N2415" s="2" t="s">
        <v>479</v>
      </c>
      <c r="O2415" s="2" t="s">
        <v>514</v>
      </c>
      <c r="Q2415" s="1"/>
      <c r="S2415" s="5"/>
      <c r="T2415" s="41"/>
      <c r="U2415" s="8"/>
      <c r="W2415" s="2" t="s">
        <v>563</v>
      </c>
      <c r="X2415" s="45" t="str" cm="1">
        <f t="array" ref="X2415">IF(X2370="TRUE",IF(AND(C2414&lt;&gt;1,C2415:C2416="",S2414:U2416=""), "FALSE","TRUE"),"FALSE")</f>
        <v>FALSE</v>
      </c>
      <c r="Z2415" s="1"/>
    </row>
    <row r="2416" spans="2:26" hidden="1" outlineLevel="3" x14ac:dyDescent="0.4">
      <c r="B2416" s="7" t="s">
        <v>508</v>
      </c>
      <c r="C2416" s="8"/>
      <c r="D2416" s="31"/>
      <c r="E2416" s="2" t="s">
        <v>518</v>
      </c>
      <c r="F2416" s="2" t="s">
        <v>512</v>
      </c>
      <c r="G2416" s="2" t="s">
        <v>511</v>
      </c>
      <c r="H2416" s="2">
        <v>221</v>
      </c>
      <c r="I2416" s="2">
        <v>207</v>
      </c>
      <c r="K2416" s="2">
        <v>120</v>
      </c>
      <c r="L2416" s="2" t="s">
        <v>30</v>
      </c>
      <c r="M2416" s="2" t="s">
        <v>476</v>
      </c>
      <c r="N2416" s="2" t="s">
        <v>479</v>
      </c>
      <c r="O2416" s="2" t="s">
        <v>514</v>
      </c>
      <c r="Q2416" s="1"/>
      <c r="S2416" s="5"/>
      <c r="T2416" s="41"/>
      <c r="U2416" s="8"/>
      <c r="W2416" s="2" t="s">
        <v>565</v>
      </c>
      <c r="X2416" s="45" t="str" cm="1">
        <f t="array" ref="X2416">IF(X2370="TRUE",IF(AND(C2414&lt;&gt;1,C2415:C2416="",S2414:U2416=""), "FALSE","TRUE"),"FALSE")</f>
        <v>FALSE</v>
      </c>
      <c r="Z2416" s="1"/>
    </row>
    <row r="2417" spans="2:26" hidden="1" outlineLevel="3" x14ac:dyDescent="0.4">
      <c r="B2417" s="7" t="s">
        <v>134</v>
      </c>
      <c r="C2417" s="5">
        <v>10</v>
      </c>
      <c r="D2417" s="30"/>
      <c r="E2417" s="2" t="s">
        <v>392</v>
      </c>
      <c r="F2417" s="2" t="s">
        <v>106</v>
      </c>
      <c r="G2417" s="2" t="s">
        <v>103</v>
      </c>
      <c r="H2417" s="2">
        <v>221</v>
      </c>
      <c r="I2417" s="2">
        <v>207</v>
      </c>
      <c r="K2417" s="2">
        <v>3</v>
      </c>
      <c r="L2417" s="2" t="s">
        <v>136</v>
      </c>
      <c r="M2417" s="2" t="s">
        <v>476</v>
      </c>
      <c r="N2417" s="2" t="s">
        <v>479</v>
      </c>
      <c r="O2417" s="2" t="s">
        <v>514</v>
      </c>
      <c r="Q2417" s="1"/>
      <c r="S2417" s="5"/>
      <c r="T2417" s="41"/>
      <c r="U2417" s="8"/>
      <c r="V2417" s="2" t="s">
        <v>105</v>
      </c>
      <c r="W2417" s="2" t="s">
        <v>561</v>
      </c>
      <c r="X2417" s="45" t="str" cm="1">
        <f t="array" ref="X2417">IF(X2370="TRUE",IF(AND(C2417&lt;&gt;1,C2418:C2419="",S2417:U2419=""), "FALSE","TRUE"),"FALSE")</f>
        <v>FALSE</v>
      </c>
      <c r="Z2417" s="1"/>
    </row>
    <row r="2418" spans="2:26" hidden="1" outlineLevel="3" x14ac:dyDescent="0.4">
      <c r="B2418" s="7" t="s">
        <v>516</v>
      </c>
      <c r="C2418" s="8"/>
      <c r="D2418" s="31"/>
      <c r="E2418" s="2" t="s">
        <v>517</v>
      </c>
      <c r="F2418" s="2" t="s">
        <v>499</v>
      </c>
      <c r="G2418" s="2" t="s">
        <v>498</v>
      </c>
      <c r="H2418" s="2">
        <v>221</v>
      </c>
      <c r="I2418" s="2">
        <v>207</v>
      </c>
      <c r="K2418" s="2">
        <v>50</v>
      </c>
      <c r="L2418" s="2" t="s">
        <v>30</v>
      </c>
      <c r="M2418" s="2" t="s">
        <v>476</v>
      </c>
      <c r="N2418" s="2" t="s">
        <v>479</v>
      </c>
      <c r="O2418" s="2" t="s">
        <v>514</v>
      </c>
      <c r="Q2418" s="1"/>
      <c r="S2418" s="5"/>
      <c r="T2418" s="41"/>
      <c r="U2418" s="8"/>
      <c r="W2418" s="2" t="s">
        <v>563</v>
      </c>
      <c r="X2418" s="45" t="str" cm="1">
        <f t="array" ref="X2418">IF(X2370="TRUE",IF(AND(C2417&lt;&gt;1,C2418:C2419="",S2417:U2419=""), "FALSE","TRUE"),"FALSE")</f>
        <v>FALSE</v>
      </c>
      <c r="Z2418" s="1"/>
    </row>
    <row r="2419" spans="2:26" hidden="1" outlineLevel="3" x14ac:dyDescent="0.4">
      <c r="B2419" s="7" t="s">
        <v>508</v>
      </c>
      <c r="C2419" s="8"/>
      <c r="D2419" s="31"/>
      <c r="E2419" s="2" t="s">
        <v>518</v>
      </c>
      <c r="F2419" s="2" t="s">
        <v>512</v>
      </c>
      <c r="G2419" s="2" t="s">
        <v>511</v>
      </c>
      <c r="H2419" s="2">
        <v>221</v>
      </c>
      <c r="I2419" s="2">
        <v>207</v>
      </c>
      <c r="K2419" s="2">
        <v>120</v>
      </c>
      <c r="L2419" s="2" t="s">
        <v>30</v>
      </c>
      <c r="M2419" s="2" t="s">
        <v>476</v>
      </c>
      <c r="N2419" s="2" t="s">
        <v>479</v>
      </c>
      <c r="O2419" s="2" t="s">
        <v>514</v>
      </c>
      <c r="Q2419" s="1"/>
      <c r="S2419" s="5"/>
      <c r="T2419" s="41"/>
      <c r="U2419" s="8"/>
      <c r="W2419" s="2" t="s">
        <v>565</v>
      </c>
      <c r="X2419" s="45" t="str" cm="1">
        <f t="array" ref="X2419">IF(X2370="TRUE",IF(AND(C2417&lt;&gt;1,C2418:C2419="",S2417:U2419=""), "FALSE","TRUE"),"FALSE")</f>
        <v>FALSE</v>
      </c>
      <c r="Z2419" s="1"/>
    </row>
    <row r="2420" spans="2:26" hidden="1" outlineLevel="3" x14ac:dyDescent="0.4">
      <c r="B2420" s="7" t="s">
        <v>134</v>
      </c>
      <c r="C2420" s="5">
        <v>11</v>
      </c>
      <c r="D2420" s="30"/>
      <c r="E2420" s="2" t="s">
        <v>392</v>
      </c>
      <c r="F2420" s="2" t="s">
        <v>106</v>
      </c>
      <c r="G2420" s="2" t="s">
        <v>103</v>
      </c>
      <c r="H2420" s="2">
        <v>221</v>
      </c>
      <c r="I2420" s="2">
        <v>207</v>
      </c>
      <c r="K2420" s="2">
        <v>3</v>
      </c>
      <c r="L2420" s="2" t="s">
        <v>136</v>
      </c>
      <c r="M2420" s="2" t="s">
        <v>476</v>
      </c>
      <c r="N2420" s="2" t="s">
        <v>479</v>
      </c>
      <c r="O2420" s="2" t="s">
        <v>514</v>
      </c>
      <c r="Q2420" s="1"/>
      <c r="S2420" s="5"/>
      <c r="T2420" s="41"/>
      <c r="U2420" s="8"/>
      <c r="V2420" s="2" t="s">
        <v>105</v>
      </c>
      <c r="W2420" s="2" t="s">
        <v>561</v>
      </c>
      <c r="X2420" s="45" t="str" cm="1">
        <f t="array" ref="X2420">IF(X2370="TRUE",IF(AND(C2420&lt;&gt;1,C2421:C2422="",S2420:U2422=""), "FALSE","TRUE"),"FALSE")</f>
        <v>FALSE</v>
      </c>
      <c r="Z2420" s="1"/>
    </row>
    <row r="2421" spans="2:26" hidden="1" outlineLevel="3" x14ac:dyDescent="0.4">
      <c r="B2421" s="7" t="s">
        <v>516</v>
      </c>
      <c r="C2421" s="8"/>
      <c r="D2421" s="31"/>
      <c r="E2421" s="2" t="s">
        <v>517</v>
      </c>
      <c r="F2421" s="2" t="s">
        <v>499</v>
      </c>
      <c r="G2421" s="2" t="s">
        <v>498</v>
      </c>
      <c r="H2421" s="2">
        <v>221</v>
      </c>
      <c r="I2421" s="2">
        <v>207</v>
      </c>
      <c r="K2421" s="2">
        <v>50</v>
      </c>
      <c r="L2421" s="2" t="s">
        <v>30</v>
      </c>
      <c r="M2421" s="2" t="s">
        <v>476</v>
      </c>
      <c r="N2421" s="2" t="s">
        <v>479</v>
      </c>
      <c r="O2421" s="2" t="s">
        <v>514</v>
      </c>
      <c r="Q2421" s="1"/>
      <c r="S2421" s="5"/>
      <c r="T2421" s="41"/>
      <c r="U2421" s="8"/>
      <c r="W2421" s="2" t="s">
        <v>563</v>
      </c>
      <c r="X2421" s="45" t="str" cm="1">
        <f t="array" ref="X2421">IF(X2370="TRUE",IF(AND(C2420&lt;&gt;1,C2421:C2422="",S2420:U2422=""), "FALSE","TRUE"),"FALSE")</f>
        <v>FALSE</v>
      </c>
      <c r="Z2421" s="1"/>
    </row>
    <row r="2422" spans="2:26" hidden="1" outlineLevel="3" x14ac:dyDescent="0.4">
      <c r="B2422" s="7" t="s">
        <v>508</v>
      </c>
      <c r="C2422" s="8"/>
      <c r="D2422" s="31"/>
      <c r="E2422" s="2" t="s">
        <v>518</v>
      </c>
      <c r="F2422" s="2" t="s">
        <v>512</v>
      </c>
      <c r="G2422" s="2" t="s">
        <v>511</v>
      </c>
      <c r="H2422" s="2">
        <v>221</v>
      </c>
      <c r="I2422" s="2">
        <v>207</v>
      </c>
      <c r="K2422" s="2">
        <v>120</v>
      </c>
      <c r="L2422" s="2" t="s">
        <v>30</v>
      </c>
      <c r="M2422" s="2" t="s">
        <v>476</v>
      </c>
      <c r="N2422" s="2" t="s">
        <v>479</v>
      </c>
      <c r="O2422" s="2" t="s">
        <v>514</v>
      </c>
      <c r="Q2422" s="1"/>
      <c r="S2422" s="5"/>
      <c r="T2422" s="41"/>
      <c r="U2422" s="8"/>
      <c r="W2422" s="2" t="s">
        <v>565</v>
      </c>
      <c r="X2422" s="45" t="str" cm="1">
        <f t="array" ref="X2422">IF(X2370="TRUE",IF(AND(C2420&lt;&gt;1,C2421:C2422="",S2420:U2422=""), "FALSE","TRUE"),"FALSE")</f>
        <v>FALSE</v>
      </c>
      <c r="Z2422" s="1"/>
    </row>
    <row r="2423" spans="2:26" hidden="1" outlineLevel="3" x14ac:dyDescent="0.4">
      <c r="B2423" s="7" t="s">
        <v>134</v>
      </c>
      <c r="C2423" s="5">
        <v>12</v>
      </c>
      <c r="D2423" s="30"/>
      <c r="E2423" s="2" t="s">
        <v>392</v>
      </c>
      <c r="F2423" s="2" t="s">
        <v>106</v>
      </c>
      <c r="G2423" s="2" t="s">
        <v>103</v>
      </c>
      <c r="H2423" s="2">
        <v>221</v>
      </c>
      <c r="I2423" s="2">
        <v>207</v>
      </c>
      <c r="K2423" s="2">
        <v>3</v>
      </c>
      <c r="L2423" s="2" t="s">
        <v>136</v>
      </c>
      <c r="M2423" s="2" t="s">
        <v>476</v>
      </c>
      <c r="N2423" s="2" t="s">
        <v>479</v>
      </c>
      <c r="O2423" s="2" t="s">
        <v>514</v>
      </c>
      <c r="Q2423" s="1"/>
      <c r="S2423" s="5"/>
      <c r="T2423" s="41"/>
      <c r="U2423" s="8"/>
      <c r="V2423" s="2" t="s">
        <v>105</v>
      </c>
      <c r="W2423" s="2" t="s">
        <v>561</v>
      </c>
      <c r="X2423" s="45" t="str" cm="1">
        <f t="array" ref="X2423">IF(X2370="TRUE",IF(AND(C2423&lt;&gt;1,C2424:C2425="",S2423:U2425=""), "FALSE","TRUE"),"FALSE")</f>
        <v>FALSE</v>
      </c>
      <c r="Z2423" s="1"/>
    </row>
    <row r="2424" spans="2:26" hidden="1" outlineLevel="3" x14ac:dyDescent="0.4">
      <c r="B2424" s="7" t="s">
        <v>516</v>
      </c>
      <c r="C2424" s="8"/>
      <c r="D2424" s="31"/>
      <c r="E2424" s="2" t="s">
        <v>517</v>
      </c>
      <c r="F2424" s="2" t="s">
        <v>499</v>
      </c>
      <c r="G2424" s="2" t="s">
        <v>498</v>
      </c>
      <c r="H2424" s="2">
        <v>221</v>
      </c>
      <c r="I2424" s="2">
        <v>207</v>
      </c>
      <c r="K2424" s="2">
        <v>50</v>
      </c>
      <c r="L2424" s="2" t="s">
        <v>30</v>
      </c>
      <c r="M2424" s="2" t="s">
        <v>476</v>
      </c>
      <c r="N2424" s="2" t="s">
        <v>479</v>
      </c>
      <c r="O2424" s="2" t="s">
        <v>514</v>
      </c>
      <c r="Q2424" s="1"/>
      <c r="S2424" s="5"/>
      <c r="T2424" s="41"/>
      <c r="U2424" s="8"/>
      <c r="W2424" s="2" t="s">
        <v>563</v>
      </c>
      <c r="X2424" s="45" t="str" cm="1">
        <f t="array" ref="X2424">IF(X2370="TRUE",IF(AND(C2423&lt;&gt;1,C2424:C2425="",S2423:U2425=""), "FALSE","TRUE"),"FALSE")</f>
        <v>FALSE</v>
      </c>
      <c r="Z2424" s="1"/>
    </row>
    <row r="2425" spans="2:26" hidden="1" outlineLevel="3" x14ac:dyDescent="0.4">
      <c r="B2425" s="7" t="s">
        <v>508</v>
      </c>
      <c r="C2425" s="8"/>
      <c r="D2425" s="31"/>
      <c r="E2425" s="2" t="s">
        <v>518</v>
      </c>
      <c r="F2425" s="2" t="s">
        <v>512</v>
      </c>
      <c r="G2425" s="2" t="s">
        <v>511</v>
      </c>
      <c r="H2425" s="2">
        <v>221</v>
      </c>
      <c r="I2425" s="2">
        <v>207</v>
      </c>
      <c r="K2425" s="2">
        <v>120</v>
      </c>
      <c r="L2425" s="2" t="s">
        <v>30</v>
      </c>
      <c r="M2425" s="2" t="s">
        <v>476</v>
      </c>
      <c r="N2425" s="2" t="s">
        <v>479</v>
      </c>
      <c r="O2425" s="2" t="s">
        <v>514</v>
      </c>
      <c r="Q2425" s="1"/>
      <c r="S2425" s="5"/>
      <c r="T2425" s="41"/>
      <c r="U2425" s="8"/>
      <c r="W2425" s="2" t="s">
        <v>565</v>
      </c>
      <c r="X2425" s="45" t="str" cm="1">
        <f t="array" ref="X2425">IF(X2370="TRUE",IF(AND(C2423&lt;&gt;1,C2424:C2425="",S2423:U2425=""), "FALSE","TRUE"),"FALSE")</f>
        <v>FALSE</v>
      </c>
      <c r="Z2425" s="1"/>
    </row>
    <row r="2426" spans="2:26" hidden="1" outlineLevel="3" x14ac:dyDescent="0.4">
      <c r="B2426" s="7" t="s">
        <v>134</v>
      </c>
      <c r="C2426" s="5">
        <v>13</v>
      </c>
      <c r="D2426" s="30"/>
      <c r="E2426" s="2" t="s">
        <v>392</v>
      </c>
      <c r="F2426" s="2" t="s">
        <v>106</v>
      </c>
      <c r="G2426" s="2" t="s">
        <v>103</v>
      </c>
      <c r="H2426" s="2">
        <v>221</v>
      </c>
      <c r="I2426" s="2">
        <v>207</v>
      </c>
      <c r="K2426" s="2">
        <v>3</v>
      </c>
      <c r="L2426" s="2" t="s">
        <v>136</v>
      </c>
      <c r="M2426" s="2" t="s">
        <v>476</v>
      </c>
      <c r="N2426" s="2" t="s">
        <v>479</v>
      </c>
      <c r="O2426" s="2" t="s">
        <v>514</v>
      </c>
      <c r="Q2426" s="1"/>
      <c r="S2426" s="5"/>
      <c r="T2426" s="41"/>
      <c r="U2426" s="8"/>
      <c r="V2426" s="2" t="s">
        <v>105</v>
      </c>
      <c r="W2426" s="2" t="s">
        <v>561</v>
      </c>
      <c r="X2426" s="45" t="str" cm="1">
        <f t="array" ref="X2426">IF(X2370="TRUE",IF(AND(C2426&lt;&gt;1,C2427:C2428="",S2426:U2428=""), "FALSE","TRUE"),"FALSE")</f>
        <v>FALSE</v>
      </c>
      <c r="Z2426" s="1"/>
    </row>
    <row r="2427" spans="2:26" hidden="1" outlineLevel="3" x14ac:dyDescent="0.4">
      <c r="B2427" s="7" t="s">
        <v>516</v>
      </c>
      <c r="C2427" s="8"/>
      <c r="D2427" s="31"/>
      <c r="E2427" s="2" t="s">
        <v>517</v>
      </c>
      <c r="F2427" s="2" t="s">
        <v>499</v>
      </c>
      <c r="G2427" s="2" t="s">
        <v>498</v>
      </c>
      <c r="H2427" s="2">
        <v>221</v>
      </c>
      <c r="I2427" s="2">
        <v>207</v>
      </c>
      <c r="K2427" s="2">
        <v>50</v>
      </c>
      <c r="L2427" s="2" t="s">
        <v>30</v>
      </c>
      <c r="M2427" s="2" t="s">
        <v>476</v>
      </c>
      <c r="N2427" s="2" t="s">
        <v>479</v>
      </c>
      <c r="O2427" s="2" t="s">
        <v>514</v>
      </c>
      <c r="Q2427" s="1"/>
      <c r="S2427" s="5"/>
      <c r="T2427" s="41"/>
      <c r="U2427" s="8"/>
      <c r="W2427" s="2" t="s">
        <v>563</v>
      </c>
      <c r="X2427" s="45" t="str" cm="1">
        <f t="array" ref="X2427">IF(X2370="TRUE",IF(AND(C2426&lt;&gt;1,C2427:C2428="",S2426:U2428=""), "FALSE","TRUE"),"FALSE")</f>
        <v>FALSE</v>
      </c>
      <c r="Z2427" s="1"/>
    </row>
    <row r="2428" spans="2:26" hidden="1" outlineLevel="3" x14ac:dyDescent="0.4">
      <c r="B2428" s="7" t="s">
        <v>508</v>
      </c>
      <c r="C2428" s="8"/>
      <c r="D2428" s="31"/>
      <c r="E2428" s="2" t="s">
        <v>518</v>
      </c>
      <c r="F2428" s="2" t="s">
        <v>512</v>
      </c>
      <c r="G2428" s="2" t="s">
        <v>511</v>
      </c>
      <c r="H2428" s="2">
        <v>221</v>
      </c>
      <c r="I2428" s="2">
        <v>207</v>
      </c>
      <c r="K2428" s="2">
        <v>120</v>
      </c>
      <c r="L2428" s="2" t="s">
        <v>30</v>
      </c>
      <c r="M2428" s="2" t="s">
        <v>476</v>
      </c>
      <c r="N2428" s="2" t="s">
        <v>479</v>
      </c>
      <c r="O2428" s="2" t="s">
        <v>514</v>
      </c>
      <c r="Q2428" s="1"/>
      <c r="S2428" s="5"/>
      <c r="T2428" s="41"/>
      <c r="U2428" s="8"/>
      <c r="W2428" s="2" t="s">
        <v>565</v>
      </c>
      <c r="X2428" s="45" t="str" cm="1">
        <f t="array" ref="X2428">IF(X2370="TRUE",IF(AND(C2426&lt;&gt;1,C2427:C2428="",S2426:U2428=""), "FALSE","TRUE"),"FALSE")</f>
        <v>FALSE</v>
      </c>
      <c r="Z2428" s="1"/>
    </row>
    <row r="2429" spans="2:26" hidden="1" outlineLevel="3" x14ac:dyDescent="0.4">
      <c r="B2429" s="7" t="s">
        <v>134</v>
      </c>
      <c r="C2429" s="5">
        <v>14</v>
      </c>
      <c r="D2429" s="30"/>
      <c r="E2429" s="2" t="s">
        <v>392</v>
      </c>
      <c r="F2429" s="2" t="s">
        <v>106</v>
      </c>
      <c r="G2429" s="2" t="s">
        <v>103</v>
      </c>
      <c r="H2429" s="2">
        <v>221</v>
      </c>
      <c r="I2429" s="2">
        <v>207</v>
      </c>
      <c r="K2429" s="2">
        <v>3</v>
      </c>
      <c r="L2429" s="2" t="s">
        <v>136</v>
      </c>
      <c r="M2429" s="2" t="s">
        <v>476</v>
      </c>
      <c r="N2429" s="2" t="s">
        <v>479</v>
      </c>
      <c r="O2429" s="2" t="s">
        <v>514</v>
      </c>
      <c r="Q2429" s="1"/>
      <c r="S2429" s="5"/>
      <c r="T2429" s="41"/>
      <c r="U2429" s="8"/>
      <c r="V2429" s="2" t="s">
        <v>105</v>
      </c>
      <c r="W2429" s="2" t="s">
        <v>561</v>
      </c>
      <c r="X2429" s="45" t="str" cm="1">
        <f t="array" ref="X2429">IF(X2370="TRUE",IF(AND(C2429&lt;&gt;1,C2430:C2431="",S2429:U2431=""), "FALSE","TRUE"),"FALSE")</f>
        <v>FALSE</v>
      </c>
      <c r="Z2429" s="1"/>
    </row>
    <row r="2430" spans="2:26" hidden="1" outlineLevel="3" x14ac:dyDescent="0.4">
      <c r="B2430" s="7" t="s">
        <v>516</v>
      </c>
      <c r="C2430" s="8"/>
      <c r="D2430" s="31"/>
      <c r="E2430" s="2" t="s">
        <v>517</v>
      </c>
      <c r="F2430" s="2" t="s">
        <v>499</v>
      </c>
      <c r="G2430" s="2" t="s">
        <v>498</v>
      </c>
      <c r="H2430" s="2">
        <v>221</v>
      </c>
      <c r="I2430" s="2">
        <v>207</v>
      </c>
      <c r="K2430" s="2">
        <v>50</v>
      </c>
      <c r="L2430" s="2" t="s">
        <v>30</v>
      </c>
      <c r="M2430" s="2" t="s">
        <v>476</v>
      </c>
      <c r="N2430" s="2" t="s">
        <v>479</v>
      </c>
      <c r="O2430" s="2" t="s">
        <v>514</v>
      </c>
      <c r="Q2430" s="1"/>
      <c r="S2430" s="5"/>
      <c r="T2430" s="41"/>
      <c r="U2430" s="8"/>
      <c r="W2430" s="2" t="s">
        <v>563</v>
      </c>
      <c r="X2430" s="45" t="str" cm="1">
        <f t="array" ref="X2430">IF(X2370="TRUE",IF(AND(C2429&lt;&gt;1,C2430:C2431="",S2429:U2431=""), "FALSE","TRUE"),"FALSE")</f>
        <v>FALSE</v>
      </c>
      <c r="Z2430" s="1"/>
    </row>
    <row r="2431" spans="2:26" hidden="1" outlineLevel="3" x14ac:dyDescent="0.4">
      <c r="B2431" s="7" t="s">
        <v>508</v>
      </c>
      <c r="C2431" s="8"/>
      <c r="D2431" s="31"/>
      <c r="E2431" s="2" t="s">
        <v>518</v>
      </c>
      <c r="F2431" s="2" t="s">
        <v>512</v>
      </c>
      <c r="G2431" s="2" t="s">
        <v>511</v>
      </c>
      <c r="H2431" s="2">
        <v>221</v>
      </c>
      <c r="I2431" s="2">
        <v>207</v>
      </c>
      <c r="K2431" s="2">
        <v>120</v>
      </c>
      <c r="L2431" s="2" t="s">
        <v>30</v>
      </c>
      <c r="M2431" s="2" t="s">
        <v>476</v>
      </c>
      <c r="N2431" s="2" t="s">
        <v>479</v>
      </c>
      <c r="O2431" s="2" t="s">
        <v>514</v>
      </c>
      <c r="Q2431" s="1"/>
      <c r="S2431" s="5"/>
      <c r="T2431" s="41"/>
      <c r="U2431" s="8"/>
      <c r="W2431" s="2" t="s">
        <v>565</v>
      </c>
      <c r="X2431" s="45" t="str" cm="1">
        <f t="array" ref="X2431">IF(X2370="TRUE",IF(AND(C2429&lt;&gt;1,C2430:C2431="",S2429:U2431=""), "FALSE","TRUE"),"FALSE")</f>
        <v>FALSE</v>
      </c>
      <c r="Z2431" s="1"/>
    </row>
    <row r="2432" spans="2:26" hidden="1" outlineLevel="3" x14ac:dyDescent="0.4">
      <c r="B2432" s="7" t="s">
        <v>134</v>
      </c>
      <c r="C2432" s="5">
        <v>15</v>
      </c>
      <c r="D2432" s="30"/>
      <c r="E2432" s="2" t="s">
        <v>392</v>
      </c>
      <c r="F2432" s="2" t="s">
        <v>106</v>
      </c>
      <c r="G2432" s="2" t="s">
        <v>103</v>
      </c>
      <c r="H2432" s="2">
        <v>221</v>
      </c>
      <c r="I2432" s="2">
        <v>207</v>
      </c>
      <c r="K2432" s="2">
        <v>3</v>
      </c>
      <c r="L2432" s="2" t="s">
        <v>136</v>
      </c>
      <c r="M2432" s="2" t="s">
        <v>476</v>
      </c>
      <c r="N2432" s="2" t="s">
        <v>479</v>
      </c>
      <c r="O2432" s="2" t="s">
        <v>514</v>
      </c>
      <c r="Q2432" s="1"/>
      <c r="S2432" s="5"/>
      <c r="T2432" s="41"/>
      <c r="U2432" s="8"/>
      <c r="V2432" s="2" t="s">
        <v>105</v>
      </c>
      <c r="W2432" s="2" t="s">
        <v>561</v>
      </c>
      <c r="X2432" s="45" t="str" cm="1">
        <f t="array" ref="X2432">IF(X2370="TRUE",IF(AND(C2432&lt;&gt;1,C2433:C2434="",S2432:U2434=""), "FALSE","TRUE"),"FALSE")</f>
        <v>FALSE</v>
      </c>
      <c r="Z2432" s="1"/>
    </row>
    <row r="2433" spans="2:26" hidden="1" outlineLevel="3" x14ac:dyDescent="0.4">
      <c r="B2433" s="7" t="s">
        <v>516</v>
      </c>
      <c r="C2433" s="8"/>
      <c r="D2433" s="31"/>
      <c r="E2433" s="2" t="s">
        <v>517</v>
      </c>
      <c r="F2433" s="2" t="s">
        <v>499</v>
      </c>
      <c r="G2433" s="2" t="s">
        <v>498</v>
      </c>
      <c r="H2433" s="2">
        <v>221</v>
      </c>
      <c r="I2433" s="2">
        <v>207</v>
      </c>
      <c r="K2433" s="2">
        <v>50</v>
      </c>
      <c r="L2433" s="2" t="s">
        <v>30</v>
      </c>
      <c r="M2433" s="2" t="s">
        <v>476</v>
      </c>
      <c r="N2433" s="2" t="s">
        <v>479</v>
      </c>
      <c r="O2433" s="2" t="s">
        <v>514</v>
      </c>
      <c r="Q2433" s="1"/>
      <c r="S2433" s="5"/>
      <c r="T2433" s="41"/>
      <c r="U2433" s="8"/>
      <c r="W2433" s="2" t="s">
        <v>563</v>
      </c>
      <c r="X2433" s="45" t="str" cm="1">
        <f t="array" ref="X2433">IF(X2370="TRUE",IF(AND(C2432&lt;&gt;1,C2433:C2434="",S2432:U2434=""), "FALSE","TRUE"),"FALSE")</f>
        <v>FALSE</v>
      </c>
      <c r="Z2433" s="1"/>
    </row>
    <row r="2434" spans="2:26" hidden="1" outlineLevel="3" x14ac:dyDescent="0.4">
      <c r="B2434" s="7" t="s">
        <v>508</v>
      </c>
      <c r="C2434" s="8"/>
      <c r="D2434" s="31"/>
      <c r="E2434" s="2" t="s">
        <v>518</v>
      </c>
      <c r="F2434" s="2" t="s">
        <v>512</v>
      </c>
      <c r="G2434" s="2" t="s">
        <v>511</v>
      </c>
      <c r="H2434" s="2">
        <v>221</v>
      </c>
      <c r="I2434" s="2">
        <v>207</v>
      </c>
      <c r="K2434" s="2">
        <v>120</v>
      </c>
      <c r="L2434" s="2" t="s">
        <v>30</v>
      </c>
      <c r="M2434" s="2" t="s">
        <v>476</v>
      </c>
      <c r="N2434" s="2" t="s">
        <v>479</v>
      </c>
      <c r="O2434" s="2" t="s">
        <v>514</v>
      </c>
      <c r="Q2434" s="1"/>
      <c r="S2434" s="5"/>
      <c r="T2434" s="41"/>
      <c r="U2434" s="8"/>
      <c r="W2434" s="2" t="s">
        <v>565</v>
      </c>
      <c r="X2434" s="45" t="str" cm="1">
        <f t="array" ref="X2434">IF(X2370="TRUE",IF(AND(C2432&lt;&gt;1,C2433:C2434="",S2432:U2434=""), "FALSE","TRUE"),"FALSE")</f>
        <v>FALSE</v>
      </c>
      <c r="Z2434" s="1"/>
    </row>
    <row r="2435" spans="2:26" hidden="1" outlineLevel="3" x14ac:dyDescent="0.4">
      <c r="B2435" s="7" t="s">
        <v>134</v>
      </c>
      <c r="C2435" s="5">
        <v>16</v>
      </c>
      <c r="D2435" s="30"/>
      <c r="E2435" s="2" t="s">
        <v>392</v>
      </c>
      <c r="F2435" s="2" t="s">
        <v>106</v>
      </c>
      <c r="G2435" s="2" t="s">
        <v>103</v>
      </c>
      <c r="H2435" s="2">
        <v>221</v>
      </c>
      <c r="I2435" s="2">
        <v>207</v>
      </c>
      <c r="K2435" s="2">
        <v>3</v>
      </c>
      <c r="L2435" s="2" t="s">
        <v>136</v>
      </c>
      <c r="M2435" s="2" t="s">
        <v>476</v>
      </c>
      <c r="N2435" s="2" t="s">
        <v>479</v>
      </c>
      <c r="O2435" s="2" t="s">
        <v>514</v>
      </c>
      <c r="Q2435" s="1"/>
      <c r="S2435" s="5"/>
      <c r="T2435" s="41"/>
      <c r="U2435" s="8"/>
      <c r="V2435" s="2" t="s">
        <v>105</v>
      </c>
      <c r="W2435" s="2" t="s">
        <v>561</v>
      </c>
      <c r="X2435" s="45" t="str" cm="1">
        <f t="array" ref="X2435">IF(X2370="TRUE",IF(AND(C2435&lt;&gt;1,C2436:C2437="",S2435:U2437=""), "FALSE","TRUE"),"FALSE")</f>
        <v>FALSE</v>
      </c>
      <c r="Z2435" s="1"/>
    </row>
    <row r="2436" spans="2:26" hidden="1" outlineLevel="3" x14ac:dyDescent="0.4">
      <c r="B2436" s="7" t="s">
        <v>516</v>
      </c>
      <c r="C2436" s="8"/>
      <c r="D2436" s="31"/>
      <c r="E2436" s="2" t="s">
        <v>517</v>
      </c>
      <c r="F2436" s="2" t="s">
        <v>499</v>
      </c>
      <c r="G2436" s="2" t="s">
        <v>498</v>
      </c>
      <c r="H2436" s="2">
        <v>221</v>
      </c>
      <c r="I2436" s="2">
        <v>207</v>
      </c>
      <c r="K2436" s="2">
        <v>50</v>
      </c>
      <c r="L2436" s="2" t="s">
        <v>30</v>
      </c>
      <c r="M2436" s="2" t="s">
        <v>476</v>
      </c>
      <c r="N2436" s="2" t="s">
        <v>479</v>
      </c>
      <c r="O2436" s="2" t="s">
        <v>514</v>
      </c>
      <c r="Q2436" s="1"/>
      <c r="S2436" s="5"/>
      <c r="T2436" s="41"/>
      <c r="U2436" s="8"/>
      <c r="W2436" s="2" t="s">
        <v>563</v>
      </c>
      <c r="X2436" s="45" t="str" cm="1">
        <f t="array" ref="X2436">IF(X2370="TRUE",IF(AND(C2435&lt;&gt;1,C2436:C2437="",S2435:U2437=""), "FALSE","TRUE"),"FALSE")</f>
        <v>FALSE</v>
      </c>
      <c r="Z2436" s="1"/>
    </row>
    <row r="2437" spans="2:26" hidden="1" outlineLevel="3" x14ac:dyDescent="0.4">
      <c r="B2437" s="7" t="s">
        <v>508</v>
      </c>
      <c r="C2437" s="8"/>
      <c r="D2437" s="31"/>
      <c r="E2437" s="2" t="s">
        <v>518</v>
      </c>
      <c r="F2437" s="2" t="s">
        <v>512</v>
      </c>
      <c r="G2437" s="2" t="s">
        <v>511</v>
      </c>
      <c r="H2437" s="2">
        <v>221</v>
      </c>
      <c r="I2437" s="2">
        <v>207</v>
      </c>
      <c r="K2437" s="2">
        <v>120</v>
      </c>
      <c r="L2437" s="2" t="s">
        <v>30</v>
      </c>
      <c r="M2437" s="2" t="s">
        <v>476</v>
      </c>
      <c r="N2437" s="2" t="s">
        <v>479</v>
      </c>
      <c r="O2437" s="2" t="s">
        <v>514</v>
      </c>
      <c r="Q2437" s="1"/>
      <c r="S2437" s="5"/>
      <c r="T2437" s="41"/>
      <c r="U2437" s="8"/>
      <c r="W2437" s="2" t="s">
        <v>565</v>
      </c>
      <c r="X2437" s="45" t="str" cm="1">
        <f t="array" ref="X2437">IF(X2370="TRUE",IF(AND(C2435&lt;&gt;1,C2436:C2437="",S2435:U2437=""), "FALSE","TRUE"),"FALSE")</f>
        <v>FALSE</v>
      </c>
      <c r="Z2437" s="1"/>
    </row>
    <row r="2438" spans="2:26" hidden="1" outlineLevel="3" x14ac:dyDescent="0.4">
      <c r="B2438" s="7" t="s">
        <v>134</v>
      </c>
      <c r="C2438" s="5">
        <v>17</v>
      </c>
      <c r="D2438" s="30"/>
      <c r="E2438" s="2" t="s">
        <v>392</v>
      </c>
      <c r="F2438" s="2" t="s">
        <v>106</v>
      </c>
      <c r="G2438" s="2" t="s">
        <v>103</v>
      </c>
      <c r="H2438" s="2">
        <v>221</v>
      </c>
      <c r="I2438" s="2">
        <v>207</v>
      </c>
      <c r="K2438" s="2">
        <v>3</v>
      </c>
      <c r="L2438" s="2" t="s">
        <v>136</v>
      </c>
      <c r="M2438" s="2" t="s">
        <v>476</v>
      </c>
      <c r="N2438" s="2" t="s">
        <v>479</v>
      </c>
      <c r="O2438" s="2" t="s">
        <v>514</v>
      </c>
      <c r="Q2438" s="1"/>
      <c r="S2438" s="5"/>
      <c r="T2438" s="41"/>
      <c r="U2438" s="8"/>
      <c r="V2438" s="2" t="s">
        <v>105</v>
      </c>
      <c r="W2438" s="2" t="s">
        <v>561</v>
      </c>
      <c r="X2438" s="45" t="str" cm="1">
        <f t="array" ref="X2438">IF(X2370="TRUE",IF(AND(C2438&lt;&gt;1,C2439:C2440="",S2438:U2440=""), "FALSE","TRUE"),"FALSE")</f>
        <v>FALSE</v>
      </c>
      <c r="Z2438" s="1"/>
    </row>
    <row r="2439" spans="2:26" hidden="1" outlineLevel="3" x14ac:dyDescent="0.4">
      <c r="B2439" s="7" t="s">
        <v>516</v>
      </c>
      <c r="C2439" s="8"/>
      <c r="D2439" s="31"/>
      <c r="E2439" s="2" t="s">
        <v>517</v>
      </c>
      <c r="F2439" s="2" t="s">
        <v>499</v>
      </c>
      <c r="G2439" s="2" t="s">
        <v>498</v>
      </c>
      <c r="H2439" s="2">
        <v>221</v>
      </c>
      <c r="I2439" s="2">
        <v>207</v>
      </c>
      <c r="K2439" s="2">
        <v>50</v>
      </c>
      <c r="L2439" s="2" t="s">
        <v>30</v>
      </c>
      <c r="M2439" s="2" t="s">
        <v>476</v>
      </c>
      <c r="N2439" s="2" t="s">
        <v>479</v>
      </c>
      <c r="O2439" s="2" t="s">
        <v>514</v>
      </c>
      <c r="Q2439" s="1"/>
      <c r="S2439" s="5"/>
      <c r="T2439" s="41"/>
      <c r="U2439" s="8"/>
      <c r="W2439" s="2" t="s">
        <v>563</v>
      </c>
      <c r="X2439" s="45" t="str" cm="1">
        <f t="array" ref="X2439">IF(X2370="TRUE",IF(AND(C2438&lt;&gt;1,C2439:C2440="",S2438:U2440=""), "FALSE","TRUE"),"FALSE")</f>
        <v>FALSE</v>
      </c>
      <c r="Z2439" s="1"/>
    </row>
    <row r="2440" spans="2:26" hidden="1" outlineLevel="3" x14ac:dyDescent="0.4">
      <c r="B2440" s="7" t="s">
        <v>508</v>
      </c>
      <c r="C2440" s="8"/>
      <c r="D2440" s="31"/>
      <c r="E2440" s="2" t="s">
        <v>518</v>
      </c>
      <c r="F2440" s="2" t="s">
        <v>512</v>
      </c>
      <c r="G2440" s="2" t="s">
        <v>511</v>
      </c>
      <c r="H2440" s="2">
        <v>221</v>
      </c>
      <c r="I2440" s="2">
        <v>207</v>
      </c>
      <c r="K2440" s="2">
        <v>120</v>
      </c>
      <c r="L2440" s="2" t="s">
        <v>30</v>
      </c>
      <c r="M2440" s="2" t="s">
        <v>476</v>
      </c>
      <c r="N2440" s="2" t="s">
        <v>479</v>
      </c>
      <c r="O2440" s="2" t="s">
        <v>514</v>
      </c>
      <c r="Q2440" s="1"/>
      <c r="S2440" s="5"/>
      <c r="T2440" s="41"/>
      <c r="U2440" s="8"/>
      <c r="W2440" s="2" t="s">
        <v>565</v>
      </c>
      <c r="X2440" s="45" t="str" cm="1">
        <f t="array" ref="X2440">IF(X2370="TRUE",IF(AND(C2438&lt;&gt;1,C2439:C2440="",S2438:U2440=""), "FALSE","TRUE"),"FALSE")</f>
        <v>FALSE</v>
      </c>
      <c r="Z2440" s="1"/>
    </row>
    <row r="2441" spans="2:26" hidden="1" outlineLevel="3" x14ac:dyDescent="0.4">
      <c r="B2441" s="7" t="s">
        <v>134</v>
      </c>
      <c r="C2441" s="5">
        <v>18</v>
      </c>
      <c r="D2441" s="30"/>
      <c r="E2441" s="2" t="s">
        <v>392</v>
      </c>
      <c r="F2441" s="2" t="s">
        <v>106</v>
      </c>
      <c r="G2441" s="2" t="s">
        <v>103</v>
      </c>
      <c r="H2441" s="2">
        <v>221</v>
      </c>
      <c r="I2441" s="2">
        <v>207</v>
      </c>
      <c r="K2441" s="2">
        <v>3</v>
      </c>
      <c r="L2441" s="2" t="s">
        <v>136</v>
      </c>
      <c r="M2441" s="2" t="s">
        <v>476</v>
      </c>
      <c r="N2441" s="2" t="s">
        <v>479</v>
      </c>
      <c r="O2441" s="2" t="s">
        <v>514</v>
      </c>
      <c r="Q2441" s="1"/>
      <c r="S2441" s="5"/>
      <c r="T2441" s="41"/>
      <c r="U2441" s="8"/>
      <c r="V2441" s="2" t="s">
        <v>105</v>
      </c>
      <c r="W2441" s="2" t="s">
        <v>561</v>
      </c>
      <c r="X2441" s="45" t="str" cm="1">
        <f t="array" ref="X2441">IF(X2370="TRUE",IF(AND(C2441&lt;&gt;1,C2442:C2443="",S2441:U2443=""), "FALSE","TRUE"),"FALSE")</f>
        <v>FALSE</v>
      </c>
      <c r="Z2441" s="1"/>
    </row>
    <row r="2442" spans="2:26" hidden="1" outlineLevel="3" x14ac:dyDescent="0.4">
      <c r="B2442" s="7" t="s">
        <v>516</v>
      </c>
      <c r="C2442" s="8"/>
      <c r="D2442" s="31"/>
      <c r="E2442" s="2" t="s">
        <v>517</v>
      </c>
      <c r="F2442" s="2" t="s">
        <v>499</v>
      </c>
      <c r="G2442" s="2" t="s">
        <v>498</v>
      </c>
      <c r="H2442" s="2">
        <v>221</v>
      </c>
      <c r="I2442" s="2">
        <v>207</v>
      </c>
      <c r="K2442" s="2">
        <v>50</v>
      </c>
      <c r="L2442" s="2" t="s">
        <v>30</v>
      </c>
      <c r="M2442" s="2" t="s">
        <v>476</v>
      </c>
      <c r="N2442" s="2" t="s">
        <v>479</v>
      </c>
      <c r="O2442" s="2" t="s">
        <v>514</v>
      </c>
      <c r="Q2442" s="1"/>
      <c r="S2442" s="5"/>
      <c r="T2442" s="41"/>
      <c r="U2442" s="8"/>
      <c r="W2442" s="2" t="s">
        <v>563</v>
      </c>
      <c r="X2442" s="45" t="str" cm="1">
        <f t="array" ref="X2442">IF(X2370="TRUE",IF(AND(C2441&lt;&gt;1,C2442:C2443="",S2441:U2443=""), "FALSE","TRUE"),"FALSE")</f>
        <v>FALSE</v>
      </c>
      <c r="Z2442" s="1"/>
    </row>
    <row r="2443" spans="2:26" hidden="1" outlineLevel="3" x14ac:dyDescent="0.4">
      <c r="B2443" s="7" t="s">
        <v>508</v>
      </c>
      <c r="C2443" s="8"/>
      <c r="D2443" s="31"/>
      <c r="E2443" s="2" t="s">
        <v>518</v>
      </c>
      <c r="F2443" s="2" t="s">
        <v>512</v>
      </c>
      <c r="G2443" s="2" t="s">
        <v>511</v>
      </c>
      <c r="H2443" s="2">
        <v>221</v>
      </c>
      <c r="I2443" s="2">
        <v>207</v>
      </c>
      <c r="K2443" s="2">
        <v>120</v>
      </c>
      <c r="L2443" s="2" t="s">
        <v>30</v>
      </c>
      <c r="M2443" s="2" t="s">
        <v>476</v>
      </c>
      <c r="N2443" s="2" t="s">
        <v>479</v>
      </c>
      <c r="O2443" s="2" t="s">
        <v>514</v>
      </c>
      <c r="Q2443" s="1"/>
      <c r="S2443" s="5"/>
      <c r="T2443" s="41"/>
      <c r="U2443" s="8"/>
      <c r="W2443" s="2" t="s">
        <v>565</v>
      </c>
      <c r="X2443" s="45" t="str" cm="1">
        <f t="array" ref="X2443">IF(X2370="TRUE",IF(AND(C2441&lt;&gt;1,C2442:C2443="",S2441:U2443=""), "FALSE","TRUE"),"FALSE")</f>
        <v>FALSE</v>
      </c>
      <c r="Z2443" s="1"/>
    </row>
    <row r="2444" spans="2:26" hidden="1" outlineLevel="3" x14ac:dyDescent="0.4">
      <c r="B2444" s="7" t="s">
        <v>134</v>
      </c>
      <c r="C2444" s="5">
        <v>19</v>
      </c>
      <c r="D2444" s="30"/>
      <c r="E2444" s="2" t="s">
        <v>392</v>
      </c>
      <c r="F2444" s="2" t="s">
        <v>106</v>
      </c>
      <c r="G2444" s="2" t="s">
        <v>103</v>
      </c>
      <c r="H2444" s="2">
        <v>221</v>
      </c>
      <c r="I2444" s="2">
        <v>207</v>
      </c>
      <c r="K2444" s="2">
        <v>3</v>
      </c>
      <c r="L2444" s="2" t="s">
        <v>136</v>
      </c>
      <c r="M2444" s="2" t="s">
        <v>476</v>
      </c>
      <c r="N2444" s="2" t="s">
        <v>479</v>
      </c>
      <c r="O2444" s="2" t="s">
        <v>514</v>
      </c>
      <c r="Q2444" s="1"/>
      <c r="S2444" s="5"/>
      <c r="T2444" s="41"/>
      <c r="U2444" s="8"/>
      <c r="V2444" s="2" t="s">
        <v>105</v>
      </c>
      <c r="W2444" s="2" t="s">
        <v>561</v>
      </c>
      <c r="X2444" s="45" t="str" cm="1">
        <f t="array" ref="X2444">IF(X2370="TRUE",IF(AND(C2444&lt;&gt;1,C2445:C2446="",S2444:U2446=""), "FALSE","TRUE"),"FALSE")</f>
        <v>FALSE</v>
      </c>
      <c r="Z2444" s="1"/>
    </row>
    <row r="2445" spans="2:26" hidden="1" outlineLevel="3" x14ac:dyDescent="0.4">
      <c r="B2445" s="7" t="s">
        <v>516</v>
      </c>
      <c r="C2445" s="8"/>
      <c r="D2445" s="31"/>
      <c r="E2445" s="2" t="s">
        <v>517</v>
      </c>
      <c r="F2445" s="2" t="s">
        <v>499</v>
      </c>
      <c r="G2445" s="2" t="s">
        <v>498</v>
      </c>
      <c r="H2445" s="2">
        <v>221</v>
      </c>
      <c r="I2445" s="2">
        <v>207</v>
      </c>
      <c r="K2445" s="2">
        <v>50</v>
      </c>
      <c r="L2445" s="2" t="s">
        <v>30</v>
      </c>
      <c r="M2445" s="2" t="s">
        <v>476</v>
      </c>
      <c r="N2445" s="2" t="s">
        <v>479</v>
      </c>
      <c r="O2445" s="2" t="s">
        <v>514</v>
      </c>
      <c r="Q2445" s="1"/>
      <c r="S2445" s="5"/>
      <c r="T2445" s="41"/>
      <c r="U2445" s="8"/>
      <c r="W2445" s="2" t="s">
        <v>563</v>
      </c>
      <c r="X2445" s="45" t="str" cm="1">
        <f t="array" ref="X2445">IF(X2370="TRUE",IF(AND(C2444&lt;&gt;1,C2445:C2446="",S2444:U2446=""), "FALSE","TRUE"),"FALSE")</f>
        <v>FALSE</v>
      </c>
      <c r="Z2445" s="1"/>
    </row>
    <row r="2446" spans="2:26" hidden="1" outlineLevel="3" x14ac:dyDescent="0.4">
      <c r="B2446" s="7" t="s">
        <v>508</v>
      </c>
      <c r="C2446" s="8"/>
      <c r="D2446" s="31"/>
      <c r="E2446" s="2" t="s">
        <v>518</v>
      </c>
      <c r="F2446" s="2" t="s">
        <v>512</v>
      </c>
      <c r="G2446" s="2" t="s">
        <v>511</v>
      </c>
      <c r="H2446" s="2">
        <v>221</v>
      </c>
      <c r="I2446" s="2">
        <v>207</v>
      </c>
      <c r="K2446" s="2">
        <v>120</v>
      </c>
      <c r="L2446" s="2" t="s">
        <v>30</v>
      </c>
      <c r="M2446" s="2" t="s">
        <v>476</v>
      </c>
      <c r="N2446" s="2" t="s">
        <v>479</v>
      </c>
      <c r="O2446" s="2" t="s">
        <v>514</v>
      </c>
      <c r="Q2446" s="1"/>
      <c r="S2446" s="5"/>
      <c r="T2446" s="41"/>
      <c r="U2446" s="8"/>
      <c r="W2446" s="2" t="s">
        <v>565</v>
      </c>
      <c r="X2446" s="45" t="str" cm="1">
        <f t="array" ref="X2446">IF(X2370="TRUE",IF(AND(C2444&lt;&gt;1,C2445:C2446="",S2444:U2446=""), "FALSE","TRUE"),"FALSE")</f>
        <v>FALSE</v>
      </c>
      <c r="Z2446" s="1"/>
    </row>
    <row r="2447" spans="2:26" hidden="1" outlineLevel="3" x14ac:dyDescent="0.4">
      <c r="B2447" s="7" t="s">
        <v>134</v>
      </c>
      <c r="C2447" s="5">
        <v>20</v>
      </c>
      <c r="D2447" s="30"/>
      <c r="E2447" s="2" t="s">
        <v>392</v>
      </c>
      <c r="F2447" s="2" t="s">
        <v>106</v>
      </c>
      <c r="G2447" s="2" t="s">
        <v>103</v>
      </c>
      <c r="H2447" s="2">
        <v>221</v>
      </c>
      <c r="I2447" s="2">
        <v>207</v>
      </c>
      <c r="K2447" s="2">
        <v>3</v>
      </c>
      <c r="L2447" s="2" t="s">
        <v>136</v>
      </c>
      <c r="M2447" s="2" t="s">
        <v>476</v>
      </c>
      <c r="N2447" s="2" t="s">
        <v>479</v>
      </c>
      <c r="O2447" s="2" t="s">
        <v>514</v>
      </c>
      <c r="Q2447" s="1"/>
      <c r="S2447" s="5"/>
      <c r="T2447" s="41"/>
      <c r="U2447" s="8"/>
      <c r="V2447" s="2" t="s">
        <v>105</v>
      </c>
      <c r="W2447" s="2" t="s">
        <v>561</v>
      </c>
      <c r="X2447" s="45" t="str" cm="1">
        <f t="array" ref="X2447">IF(X2370="TRUE",IF(AND(C2447&lt;&gt;1,C2448:C2449="",S2447:U2449=""), "FALSE","TRUE"),"FALSE")</f>
        <v>FALSE</v>
      </c>
      <c r="Z2447" s="1"/>
    </row>
    <row r="2448" spans="2:26" hidden="1" outlineLevel="3" x14ac:dyDescent="0.4">
      <c r="B2448" s="7" t="s">
        <v>516</v>
      </c>
      <c r="C2448" s="8"/>
      <c r="D2448" s="31"/>
      <c r="E2448" s="2" t="s">
        <v>517</v>
      </c>
      <c r="F2448" s="2" t="s">
        <v>499</v>
      </c>
      <c r="G2448" s="2" t="s">
        <v>498</v>
      </c>
      <c r="H2448" s="2">
        <v>221</v>
      </c>
      <c r="I2448" s="2">
        <v>207</v>
      </c>
      <c r="K2448" s="2">
        <v>50</v>
      </c>
      <c r="L2448" s="2" t="s">
        <v>30</v>
      </c>
      <c r="M2448" s="2" t="s">
        <v>476</v>
      </c>
      <c r="N2448" s="2" t="s">
        <v>479</v>
      </c>
      <c r="O2448" s="2" t="s">
        <v>514</v>
      </c>
      <c r="Q2448" s="1"/>
      <c r="S2448" s="5"/>
      <c r="T2448" s="41"/>
      <c r="U2448" s="8"/>
      <c r="W2448" s="2" t="s">
        <v>563</v>
      </c>
      <c r="X2448" s="45" t="str" cm="1">
        <f t="array" ref="X2448">IF(X2370="TRUE",IF(AND(C2447&lt;&gt;1,C2448:C2449="",S2447:U2449=""), "FALSE","TRUE"),"FALSE")</f>
        <v>FALSE</v>
      </c>
      <c r="Z2448" s="1"/>
    </row>
    <row r="2449" spans="2:26" hidden="1" outlineLevel="3" x14ac:dyDescent="0.4">
      <c r="B2449" s="7" t="s">
        <v>508</v>
      </c>
      <c r="C2449" s="8"/>
      <c r="D2449" s="31"/>
      <c r="E2449" s="2" t="s">
        <v>518</v>
      </c>
      <c r="F2449" s="2" t="s">
        <v>512</v>
      </c>
      <c r="G2449" s="2" t="s">
        <v>511</v>
      </c>
      <c r="H2449" s="2">
        <v>221</v>
      </c>
      <c r="I2449" s="2">
        <v>207</v>
      </c>
      <c r="K2449" s="2">
        <v>120</v>
      </c>
      <c r="L2449" s="2" t="s">
        <v>30</v>
      </c>
      <c r="M2449" s="2" t="s">
        <v>476</v>
      </c>
      <c r="N2449" s="2" t="s">
        <v>479</v>
      </c>
      <c r="O2449" s="2" t="s">
        <v>514</v>
      </c>
      <c r="Q2449" s="1"/>
      <c r="S2449" s="5"/>
      <c r="T2449" s="41"/>
      <c r="U2449" s="8"/>
      <c r="W2449" s="2" t="s">
        <v>565</v>
      </c>
      <c r="X2449" s="45" t="str" cm="1">
        <f t="array" ref="X2449">IF(X2370="TRUE",IF(AND(C2447&lt;&gt;1,C2448:C2449="",S2447:U2449=""), "FALSE","TRUE"),"FALSE")</f>
        <v>FALSE</v>
      </c>
      <c r="Z2449" s="1"/>
    </row>
    <row r="2450" spans="2:26" hidden="1" outlineLevel="2" x14ac:dyDescent="0.4">
      <c r="B2450" s="3" t="s">
        <v>19</v>
      </c>
      <c r="I2450" s="2">
        <v>207</v>
      </c>
      <c r="Q2450" s="1"/>
      <c r="Z2450" s="1"/>
    </row>
    <row r="2451" spans="2:26" hidden="1" outlineLevel="2" x14ac:dyDescent="0.4">
      <c r="B2451" s="50" t="s">
        <v>519</v>
      </c>
      <c r="C2451" s="50"/>
      <c r="D2451" s="33"/>
      <c r="E2451" s="2" t="s">
        <v>520</v>
      </c>
      <c r="I2451" s="2">
        <v>207</v>
      </c>
      <c r="L2451" s="2" t="s">
        <v>521</v>
      </c>
      <c r="M2451" s="2" t="s">
        <v>476</v>
      </c>
      <c r="N2451" s="2" t="s">
        <v>479</v>
      </c>
      <c r="O2451" s="2" t="s">
        <v>520</v>
      </c>
      <c r="Q2451" s="1"/>
      <c r="S2451" s="43" t="s">
        <v>36</v>
      </c>
      <c r="T2451" s="44" t="s">
        <v>37</v>
      </c>
      <c r="U2451" s="43" t="s">
        <v>38</v>
      </c>
      <c r="Z2451" s="1"/>
    </row>
    <row r="2452" spans="2:26" hidden="1" outlineLevel="2" x14ac:dyDescent="0.4">
      <c r="B2452" s="7" t="s">
        <v>134</v>
      </c>
      <c r="C2452" s="5">
        <v>1</v>
      </c>
      <c r="D2452" s="30"/>
      <c r="E2452" s="2" t="s">
        <v>392</v>
      </c>
      <c r="F2452" s="2" t="s">
        <v>102</v>
      </c>
      <c r="G2452" s="2" t="s">
        <v>103</v>
      </c>
      <c r="H2452" s="2">
        <v>225</v>
      </c>
      <c r="I2452" s="2">
        <v>207</v>
      </c>
      <c r="K2452" s="2">
        <v>3</v>
      </c>
      <c r="L2452" s="2" t="s">
        <v>136</v>
      </c>
      <c r="M2452" s="2" t="s">
        <v>476</v>
      </c>
      <c r="N2452" s="2" t="s">
        <v>479</v>
      </c>
      <c r="O2452" s="2" t="s">
        <v>520</v>
      </c>
      <c r="Q2452" s="1"/>
      <c r="S2452" s="5"/>
      <c r="T2452" s="41"/>
      <c r="U2452" s="8"/>
      <c r="V2452" s="2" t="s">
        <v>105</v>
      </c>
      <c r="W2452" s="2" t="s">
        <v>561</v>
      </c>
      <c r="X2452" s="45" t="str" cm="1">
        <f t="array" ref="X2452">IF(X2370="TRUE",IF(AND(C2452&lt;&gt;1,C2453:C2458="",S2452:U2458=""), "FALSE","TRUE"),"FALSE")</f>
        <v>FALSE</v>
      </c>
      <c r="Z2452" s="1"/>
    </row>
    <row r="2453" spans="2:26" hidden="1" outlineLevel="2" x14ac:dyDescent="0.4">
      <c r="B2453" s="7" t="s">
        <v>522</v>
      </c>
      <c r="C2453" s="8"/>
      <c r="D2453" s="31"/>
      <c r="E2453" s="2" t="s">
        <v>523</v>
      </c>
      <c r="F2453" s="2" t="s">
        <v>485</v>
      </c>
      <c r="G2453" s="2" t="s">
        <v>369</v>
      </c>
      <c r="H2453" s="2">
        <v>225</v>
      </c>
      <c r="I2453" s="2">
        <v>207</v>
      </c>
      <c r="K2453" s="2">
        <v>240</v>
      </c>
      <c r="L2453" s="2" t="s">
        <v>30</v>
      </c>
      <c r="M2453" s="2" t="s">
        <v>476</v>
      </c>
      <c r="N2453" s="2" t="s">
        <v>479</v>
      </c>
      <c r="O2453" s="2" t="s">
        <v>520</v>
      </c>
      <c r="Q2453" s="1"/>
      <c r="S2453" s="5"/>
      <c r="T2453" s="41"/>
      <c r="U2453" s="8"/>
      <c r="W2453" s="2" t="s">
        <v>465</v>
      </c>
      <c r="X2453" s="45" t="str" cm="1">
        <f t="array" ref="X2453">IF(X2370="TRUE",IF(AND(C2452&lt;&gt;1,C2453:C2458="",S2452:U2458=""), "FALSE","TRUE"),"FALSE")</f>
        <v>FALSE</v>
      </c>
      <c r="Z2453" s="1"/>
    </row>
    <row r="2454" spans="2:26" hidden="1" outlineLevel="2" x14ac:dyDescent="0.4">
      <c r="B2454" s="7" t="s">
        <v>524</v>
      </c>
      <c r="C2454" s="8"/>
      <c r="D2454" s="31"/>
      <c r="E2454" s="2" t="s">
        <v>525</v>
      </c>
      <c r="F2454" s="2" t="s">
        <v>114</v>
      </c>
      <c r="G2454" s="2" t="s">
        <v>115</v>
      </c>
      <c r="H2454" s="2">
        <v>225</v>
      </c>
      <c r="I2454" s="2">
        <v>207</v>
      </c>
      <c r="K2454" s="2">
        <v>120</v>
      </c>
      <c r="L2454" s="2" t="s">
        <v>30</v>
      </c>
      <c r="M2454" s="2" t="s">
        <v>476</v>
      </c>
      <c r="N2454" s="2" t="s">
        <v>479</v>
      </c>
      <c r="O2454" s="2" t="s">
        <v>520</v>
      </c>
      <c r="Q2454" s="1"/>
      <c r="S2454" s="5"/>
      <c r="T2454" s="41"/>
      <c r="U2454" s="8"/>
      <c r="W2454" s="2" t="s">
        <v>468</v>
      </c>
      <c r="X2454" s="45" t="str" cm="1">
        <f t="array" ref="X2454">IF(X2370="TRUE",IF(AND(C2452&lt;&gt;1,C2453:C2458="",S2452:U2458=""), "FALSE","TRUE"),"FALSE")</f>
        <v>FALSE</v>
      </c>
      <c r="Z2454" s="1"/>
    </row>
    <row r="2455" spans="2:26" hidden="1" outlineLevel="2" x14ac:dyDescent="0.4">
      <c r="B2455" s="7" t="s">
        <v>526</v>
      </c>
      <c r="C2455" s="8"/>
      <c r="D2455" s="31"/>
      <c r="E2455" s="2" t="s">
        <v>527</v>
      </c>
      <c r="F2455" s="2" t="str">
        <f>IF(OR($C$87="治験計画届", $C$87="治験計画変更届"), "^$","^.{1,120}$|^$")</f>
        <v>^.{1,120}$|^$</v>
      </c>
      <c r="G2455" s="2" t="str">
        <f>IF(F2455="^$", "入力しないでください","入力してください(120文字以内)")</f>
        <v>入力してください(120文字以内)</v>
      </c>
      <c r="H2455" s="2">
        <v>225</v>
      </c>
      <c r="I2455" s="2">
        <v>207</v>
      </c>
      <c r="K2455" s="2">
        <v>120</v>
      </c>
      <c r="L2455" s="2" t="s">
        <v>30</v>
      </c>
      <c r="M2455" s="2" t="s">
        <v>476</v>
      </c>
      <c r="N2455" s="2" t="s">
        <v>479</v>
      </c>
      <c r="O2455" s="2" t="s">
        <v>520</v>
      </c>
      <c r="Q2455" s="1"/>
      <c r="S2455" s="5"/>
      <c r="T2455" s="41"/>
      <c r="U2455" s="8"/>
      <c r="W2455" s="2" t="s">
        <v>468</v>
      </c>
      <c r="X2455" s="45" t="str" cm="1">
        <f t="array" ref="X2455">IF(X2370="TRUE",IF(AND(C2452&lt;&gt;1,C2453:C2458="",S2452:U2458=""), "FALSE","TRUE"),"FALSE")</f>
        <v>FALSE</v>
      </c>
      <c r="Z2455" s="1"/>
    </row>
    <row r="2456" spans="2:26" hidden="1" outlineLevel="2" x14ac:dyDescent="0.4">
      <c r="B2456" s="7" t="s">
        <v>528</v>
      </c>
      <c r="C2456" s="8"/>
      <c r="D2456" s="31"/>
      <c r="E2456" s="2" t="s">
        <v>529</v>
      </c>
      <c r="F2456" s="2" t="str">
        <f>IF(OR($C$87="治験計画届", $C$87="治験計画変更届"), "^$","^.{1,120}$|^$")</f>
        <v>^.{1,120}$|^$</v>
      </c>
      <c r="G2456" s="2" t="str">
        <f t="shared" ref="G2456:G2458" si="133">IF(F2456="^$", "入力しないでください","入力してください(120文字以内)")</f>
        <v>入力してください(120文字以内)</v>
      </c>
      <c r="H2456" s="2">
        <v>225</v>
      </c>
      <c r="I2456" s="2">
        <v>207</v>
      </c>
      <c r="K2456" s="2">
        <v>120</v>
      </c>
      <c r="L2456" s="2" t="s">
        <v>30</v>
      </c>
      <c r="M2456" s="2" t="s">
        <v>476</v>
      </c>
      <c r="N2456" s="2" t="s">
        <v>479</v>
      </c>
      <c r="O2456" s="2" t="s">
        <v>520</v>
      </c>
      <c r="Q2456" s="1"/>
      <c r="S2456" s="5"/>
      <c r="T2456" s="41"/>
      <c r="U2456" s="8"/>
      <c r="W2456" s="2" t="s">
        <v>468</v>
      </c>
      <c r="X2456" s="45" t="str" cm="1">
        <f t="array" ref="X2456">IF(X2370="TRUE",IF(AND(C2452&lt;&gt;1,C2453:C2458="",S2452:U2458=""), "FALSE","TRUE"),"FALSE")</f>
        <v>FALSE</v>
      </c>
      <c r="Z2456" s="1"/>
    </row>
    <row r="2457" spans="2:26" hidden="1" outlineLevel="2" x14ac:dyDescent="0.4">
      <c r="B2457" s="7" t="s">
        <v>530</v>
      </c>
      <c r="C2457" s="8"/>
      <c r="D2457" s="31"/>
      <c r="E2457" s="2" t="s">
        <v>566</v>
      </c>
      <c r="F2457" s="2" t="str">
        <f>IF(OR($C$87="治験計画届", $C$87="治験計画変更届"), "^$","^.{1,120}$|^$")</f>
        <v>^.{1,120}$|^$</v>
      </c>
      <c r="G2457" s="2" t="str">
        <f t="shared" si="133"/>
        <v>入力してください(120文字以内)</v>
      </c>
      <c r="H2457" s="2">
        <v>225</v>
      </c>
      <c r="I2457" s="2">
        <v>207</v>
      </c>
      <c r="K2457" s="2">
        <v>120</v>
      </c>
      <c r="L2457" s="2" t="s">
        <v>30</v>
      </c>
      <c r="M2457" s="2" t="s">
        <v>476</v>
      </c>
      <c r="N2457" s="2" t="s">
        <v>479</v>
      </c>
      <c r="O2457" s="2" t="s">
        <v>520</v>
      </c>
      <c r="Q2457" s="1"/>
      <c r="S2457" s="5"/>
      <c r="T2457" s="41"/>
      <c r="U2457" s="8"/>
      <c r="W2457" s="2" t="s">
        <v>468</v>
      </c>
      <c r="X2457" s="45" t="str" cm="1">
        <f t="array" ref="X2457">IF(X2370="TRUE",IF(AND(C2452&lt;&gt;1,C2453:C2458="",S2452:U2458=""), "FALSE","TRUE"),"FALSE")</f>
        <v>FALSE</v>
      </c>
      <c r="Z2457" s="1"/>
    </row>
    <row r="2458" spans="2:26" hidden="1" outlineLevel="2" x14ac:dyDescent="0.4">
      <c r="B2458" s="7" t="s">
        <v>532</v>
      </c>
      <c r="C2458" s="8"/>
      <c r="D2458" s="31"/>
      <c r="E2458" s="2" t="s">
        <v>533</v>
      </c>
      <c r="F2458" s="2" t="str">
        <f>IF(OR($C$87="治験計画届", $C$87="治験計画変更届"), "^$","^.{1,120}$|^$")</f>
        <v>^.{1,120}$|^$</v>
      </c>
      <c r="G2458" s="2" t="str">
        <f t="shared" si="133"/>
        <v>入力してください(120文字以内)</v>
      </c>
      <c r="H2458" s="2">
        <v>225</v>
      </c>
      <c r="I2458" s="2">
        <v>207</v>
      </c>
      <c r="K2458" s="2">
        <v>120</v>
      </c>
      <c r="L2458" s="2" t="s">
        <v>30</v>
      </c>
      <c r="M2458" s="2" t="s">
        <v>476</v>
      </c>
      <c r="N2458" s="2" t="s">
        <v>479</v>
      </c>
      <c r="O2458" s="2" t="s">
        <v>520</v>
      </c>
      <c r="Q2458" s="1"/>
      <c r="S2458" s="5"/>
      <c r="T2458" s="41"/>
      <c r="U2458" s="8"/>
      <c r="W2458" s="2" t="s">
        <v>468</v>
      </c>
      <c r="X2458" s="45" t="str" cm="1">
        <f t="array" ref="X2458">IF(X2370="TRUE",IF(AND(C2452&lt;&gt;1,C2453:C2458="",S2452:U2458=""), "FALSE","TRUE"),"FALSE")</f>
        <v>FALSE</v>
      </c>
      <c r="Z2458" s="1"/>
    </row>
    <row r="2459" spans="2:26" hidden="1" outlineLevel="2" x14ac:dyDescent="0.4">
      <c r="B2459" s="7" t="s">
        <v>134</v>
      </c>
      <c r="C2459" s="5">
        <v>2</v>
      </c>
      <c r="D2459" s="30"/>
      <c r="E2459" s="2" t="s">
        <v>392</v>
      </c>
      <c r="F2459" s="2" t="s">
        <v>102</v>
      </c>
      <c r="G2459" s="2" t="s">
        <v>103</v>
      </c>
      <c r="H2459" s="2">
        <v>225</v>
      </c>
      <c r="I2459" s="2">
        <v>207</v>
      </c>
      <c r="K2459" s="2">
        <v>3</v>
      </c>
      <c r="L2459" s="2" t="s">
        <v>136</v>
      </c>
      <c r="M2459" s="2" t="s">
        <v>476</v>
      </c>
      <c r="N2459" s="2" t="s">
        <v>479</v>
      </c>
      <c r="O2459" s="2" t="s">
        <v>520</v>
      </c>
      <c r="Q2459" s="1"/>
      <c r="S2459" s="5"/>
      <c r="T2459" s="41"/>
      <c r="U2459" s="8"/>
      <c r="V2459" s="2" t="s">
        <v>105</v>
      </c>
      <c r="W2459" s="2" t="s">
        <v>561</v>
      </c>
      <c r="X2459" s="45" t="str" cm="1">
        <f t="array" ref="X2459">IF(X2370="TRUE",IF(AND(C2459&lt;&gt;1,C2460:C2465="",S2459:U2465=""), "FALSE","TRUE"),"FALSE")</f>
        <v>FALSE</v>
      </c>
      <c r="Z2459" s="1"/>
    </row>
    <row r="2460" spans="2:26" hidden="1" outlineLevel="2" x14ac:dyDescent="0.4">
      <c r="B2460" s="7" t="s">
        <v>522</v>
      </c>
      <c r="C2460" s="8"/>
      <c r="D2460" s="31"/>
      <c r="E2460" s="2" t="s">
        <v>523</v>
      </c>
      <c r="F2460" s="2" t="s">
        <v>485</v>
      </c>
      <c r="G2460" s="2" t="s">
        <v>369</v>
      </c>
      <c r="H2460" s="2">
        <v>225</v>
      </c>
      <c r="I2460" s="2">
        <v>207</v>
      </c>
      <c r="K2460" s="2">
        <v>240</v>
      </c>
      <c r="L2460" s="2" t="s">
        <v>30</v>
      </c>
      <c r="M2460" s="2" t="s">
        <v>476</v>
      </c>
      <c r="N2460" s="2" t="s">
        <v>479</v>
      </c>
      <c r="O2460" s="2" t="s">
        <v>520</v>
      </c>
      <c r="Q2460" s="1"/>
      <c r="S2460" s="5"/>
      <c r="T2460" s="41"/>
      <c r="U2460" s="8"/>
      <c r="W2460" s="2" t="s">
        <v>465</v>
      </c>
      <c r="X2460" s="45" t="str" cm="1">
        <f t="array" ref="X2460">IF(X2370="TRUE",IF(AND(C2459&lt;&gt;1,C2460:C2465="",S2459:U2465=""), "FALSE","TRUE"),"FALSE")</f>
        <v>FALSE</v>
      </c>
      <c r="Z2460" s="1"/>
    </row>
    <row r="2461" spans="2:26" hidden="1" outlineLevel="2" x14ac:dyDescent="0.4">
      <c r="B2461" s="7" t="s">
        <v>524</v>
      </c>
      <c r="C2461" s="8"/>
      <c r="D2461" s="31"/>
      <c r="E2461" s="2" t="s">
        <v>525</v>
      </c>
      <c r="F2461" s="2" t="s">
        <v>114</v>
      </c>
      <c r="G2461" s="2" t="s">
        <v>115</v>
      </c>
      <c r="H2461" s="2">
        <v>225</v>
      </c>
      <c r="I2461" s="2">
        <v>207</v>
      </c>
      <c r="K2461" s="2">
        <v>120</v>
      </c>
      <c r="L2461" s="2" t="s">
        <v>30</v>
      </c>
      <c r="M2461" s="2" t="s">
        <v>476</v>
      </c>
      <c r="N2461" s="2" t="s">
        <v>479</v>
      </c>
      <c r="O2461" s="2" t="s">
        <v>520</v>
      </c>
      <c r="Q2461" s="1"/>
      <c r="S2461" s="5"/>
      <c r="T2461" s="41"/>
      <c r="U2461" s="8"/>
      <c r="W2461" s="2" t="s">
        <v>468</v>
      </c>
      <c r="X2461" s="45" t="str" cm="1">
        <f t="array" ref="X2461">IF(X2370="TRUE",IF(AND(C2459&lt;&gt;1,C2460:C2465="",S2459:U2465=""), "FALSE","TRUE"),"FALSE")</f>
        <v>FALSE</v>
      </c>
      <c r="Z2461" s="1"/>
    </row>
    <row r="2462" spans="2:26" hidden="1" outlineLevel="2" x14ac:dyDescent="0.4">
      <c r="B2462" s="7" t="s">
        <v>526</v>
      </c>
      <c r="C2462" s="8"/>
      <c r="D2462" s="31"/>
      <c r="E2462" s="2" t="s">
        <v>527</v>
      </c>
      <c r="F2462" s="2" t="str">
        <f>IF(OR($C$87="治験計画届", $C$87="治験計画変更届"), "^$","^.{1,120}$|^$")</f>
        <v>^.{1,120}$|^$</v>
      </c>
      <c r="G2462" s="2" t="str">
        <f>IF(F2462="^$", "入力しないでください","入力してください(120文字以内)")</f>
        <v>入力してください(120文字以内)</v>
      </c>
      <c r="H2462" s="2">
        <v>225</v>
      </c>
      <c r="I2462" s="2">
        <v>207</v>
      </c>
      <c r="K2462" s="2">
        <v>120</v>
      </c>
      <c r="L2462" s="2" t="s">
        <v>30</v>
      </c>
      <c r="M2462" s="2" t="s">
        <v>476</v>
      </c>
      <c r="N2462" s="2" t="s">
        <v>479</v>
      </c>
      <c r="O2462" s="2" t="s">
        <v>520</v>
      </c>
      <c r="Q2462" s="1"/>
      <c r="S2462" s="5"/>
      <c r="T2462" s="41"/>
      <c r="U2462" s="8"/>
      <c r="W2462" s="2" t="s">
        <v>468</v>
      </c>
      <c r="X2462" s="45" t="str" cm="1">
        <f t="array" ref="X2462">IF(X2370="TRUE",IF(AND(C2459&lt;&gt;1,C2460:C2465="",S2459:U2465=""), "FALSE","TRUE"),"FALSE")</f>
        <v>FALSE</v>
      </c>
      <c r="Z2462" s="1"/>
    </row>
    <row r="2463" spans="2:26" hidden="1" outlineLevel="2" x14ac:dyDescent="0.4">
      <c r="B2463" s="7" t="s">
        <v>528</v>
      </c>
      <c r="C2463" s="8"/>
      <c r="D2463" s="31"/>
      <c r="E2463" s="2" t="s">
        <v>529</v>
      </c>
      <c r="F2463" s="2" t="str">
        <f>IF(OR($C$87="治験計画届", $C$87="治験計画変更届"), "^$","^.{1,120}$|^$")</f>
        <v>^.{1,120}$|^$</v>
      </c>
      <c r="G2463" s="2" t="str">
        <f t="shared" ref="G2463:G2465" si="134">IF(F2463="^$", "入力しないでください","入力してください(120文字以内)")</f>
        <v>入力してください(120文字以内)</v>
      </c>
      <c r="H2463" s="2">
        <v>225</v>
      </c>
      <c r="I2463" s="2">
        <v>207</v>
      </c>
      <c r="K2463" s="2">
        <v>120</v>
      </c>
      <c r="L2463" s="2" t="s">
        <v>30</v>
      </c>
      <c r="M2463" s="2" t="s">
        <v>476</v>
      </c>
      <c r="N2463" s="2" t="s">
        <v>479</v>
      </c>
      <c r="O2463" s="2" t="s">
        <v>520</v>
      </c>
      <c r="Q2463" s="1"/>
      <c r="S2463" s="5"/>
      <c r="T2463" s="41"/>
      <c r="U2463" s="8"/>
      <c r="W2463" s="2" t="s">
        <v>468</v>
      </c>
      <c r="X2463" s="45" t="str" cm="1">
        <f t="array" ref="X2463">IF(X2370="TRUE",IF(AND(C2459&lt;&gt;1,C2460:C2465="",S2459:U2465=""), "FALSE","TRUE"),"FALSE")</f>
        <v>FALSE</v>
      </c>
      <c r="Z2463" s="1"/>
    </row>
    <row r="2464" spans="2:26" hidden="1" outlineLevel="2" x14ac:dyDescent="0.4">
      <c r="B2464" s="7" t="s">
        <v>530</v>
      </c>
      <c r="C2464" s="8"/>
      <c r="D2464" s="31"/>
      <c r="E2464" s="2" t="s">
        <v>566</v>
      </c>
      <c r="F2464" s="2" t="str">
        <f>IF(OR($C$87="治験計画届", $C$87="治験計画変更届"), "^$","^.{1,120}$|^$")</f>
        <v>^.{1,120}$|^$</v>
      </c>
      <c r="G2464" s="2" t="str">
        <f t="shared" si="134"/>
        <v>入力してください(120文字以内)</v>
      </c>
      <c r="H2464" s="2">
        <v>225</v>
      </c>
      <c r="I2464" s="2">
        <v>207</v>
      </c>
      <c r="K2464" s="2">
        <v>120</v>
      </c>
      <c r="L2464" s="2" t="s">
        <v>30</v>
      </c>
      <c r="M2464" s="2" t="s">
        <v>476</v>
      </c>
      <c r="N2464" s="2" t="s">
        <v>479</v>
      </c>
      <c r="O2464" s="2" t="s">
        <v>520</v>
      </c>
      <c r="Q2464" s="1"/>
      <c r="S2464" s="5"/>
      <c r="T2464" s="41"/>
      <c r="U2464" s="8"/>
      <c r="W2464" s="2" t="s">
        <v>468</v>
      </c>
      <c r="X2464" s="45" t="str" cm="1">
        <f t="array" ref="X2464">IF(X2370="TRUE",IF(AND(C2459&lt;&gt;1,C2460:C2465="",S2459:U2465=""), "FALSE","TRUE"),"FALSE")</f>
        <v>FALSE</v>
      </c>
      <c r="Z2464" s="1"/>
    </row>
    <row r="2465" spans="2:26" hidden="1" outlineLevel="2" x14ac:dyDescent="0.4">
      <c r="B2465" s="7" t="s">
        <v>532</v>
      </c>
      <c r="C2465" s="8"/>
      <c r="D2465" s="31"/>
      <c r="E2465" s="2" t="s">
        <v>533</v>
      </c>
      <c r="F2465" s="2" t="str">
        <f>IF(OR($C$87="治験計画届", $C$87="治験計画変更届"), "^$","^.{1,120}$|^$")</f>
        <v>^.{1,120}$|^$</v>
      </c>
      <c r="G2465" s="2" t="str">
        <f t="shared" si="134"/>
        <v>入力してください(120文字以内)</v>
      </c>
      <c r="H2465" s="2">
        <v>225</v>
      </c>
      <c r="I2465" s="2">
        <v>207</v>
      </c>
      <c r="K2465" s="2">
        <v>120</v>
      </c>
      <c r="L2465" s="2" t="s">
        <v>30</v>
      </c>
      <c r="M2465" s="2" t="s">
        <v>476</v>
      </c>
      <c r="N2465" s="2" t="s">
        <v>479</v>
      </c>
      <c r="O2465" s="2" t="s">
        <v>520</v>
      </c>
      <c r="Q2465" s="1"/>
      <c r="S2465" s="5"/>
      <c r="T2465" s="41"/>
      <c r="U2465" s="8"/>
      <c r="W2465" s="2" t="s">
        <v>468</v>
      </c>
      <c r="X2465" s="45" t="str" cm="1">
        <f t="array" ref="X2465">IF(X2370="TRUE",IF(AND(C2459&lt;&gt;1,C2460:C2465="",S2459:U2465=""), "FALSE","TRUE"),"FALSE")</f>
        <v>FALSE</v>
      </c>
      <c r="Z2465" s="1"/>
    </row>
    <row r="2466" spans="2:26" hidden="1" outlineLevel="2" x14ac:dyDescent="0.4">
      <c r="B2466" s="7" t="s">
        <v>134</v>
      </c>
      <c r="C2466" s="5">
        <v>3</v>
      </c>
      <c r="D2466" s="30"/>
      <c r="E2466" s="2" t="s">
        <v>392</v>
      </c>
      <c r="F2466" s="2" t="s">
        <v>102</v>
      </c>
      <c r="G2466" s="2" t="s">
        <v>103</v>
      </c>
      <c r="H2466" s="2">
        <v>225</v>
      </c>
      <c r="I2466" s="2">
        <v>207</v>
      </c>
      <c r="K2466" s="2">
        <v>3</v>
      </c>
      <c r="L2466" s="2" t="s">
        <v>136</v>
      </c>
      <c r="M2466" s="2" t="s">
        <v>476</v>
      </c>
      <c r="N2466" s="2" t="s">
        <v>479</v>
      </c>
      <c r="O2466" s="2" t="s">
        <v>520</v>
      </c>
      <c r="Q2466" s="1"/>
      <c r="S2466" s="5"/>
      <c r="T2466" s="41"/>
      <c r="U2466" s="8"/>
      <c r="V2466" s="2" t="s">
        <v>105</v>
      </c>
      <c r="W2466" s="2" t="s">
        <v>561</v>
      </c>
      <c r="X2466" s="45" t="str" cm="1">
        <f t="array" ref="X2466">IF(X2370="TRUE",IF(AND(C2466&lt;&gt;1,C2467:C2472="",S2466:U2472=""), "FALSE","TRUE"),"FALSE")</f>
        <v>FALSE</v>
      </c>
      <c r="Z2466" s="1"/>
    </row>
    <row r="2467" spans="2:26" hidden="1" outlineLevel="2" x14ac:dyDescent="0.4">
      <c r="B2467" s="7" t="s">
        <v>522</v>
      </c>
      <c r="C2467" s="8"/>
      <c r="D2467" s="31"/>
      <c r="E2467" s="2" t="s">
        <v>523</v>
      </c>
      <c r="F2467" s="2" t="s">
        <v>485</v>
      </c>
      <c r="G2467" s="2" t="s">
        <v>369</v>
      </c>
      <c r="H2467" s="2">
        <v>225</v>
      </c>
      <c r="I2467" s="2">
        <v>207</v>
      </c>
      <c r="K2467" s="2">
        <v>240</v>
      </c>
      <c r="L2467" s="2" t="s">
        <v>30</v>
      </c>
      <c r="M2467" s="2" t="s">
        <v>476</v>
      </c>
      <c r="N2467" s="2" t="s">
        <v>479</v>
      </c>
      <c r="O2467" s="2" t="s">
        <v>520</v>
      </c>
      <c r="Q2467" s="1"/>
      <c r="S2467" s="5"/>
      <c r="T2467" s="41"/>
      <c r="U2467" s="8"/>
      <c r="W2467" s="2" t="s">
        <v>465</v>
      </c>
      <c r="X2467" s="45" t="str" cm="1">
        <f t="array" ref="X2467">IF(X2370="TRUE",IF(AND(C2466&lt;&gt;1,C2467:C2472="",S2466:U2472=""), "FALSE","TRUE"),"FALSE")</f>
        <v>FALSE</v>
      </c>
      <c r="Z2467" s="1"/>
    </row>
    <row r="2468" spans="2:26" hidden="1" outlineLevel="2" x14ac:dyDescent="0.4">
      <c r="B2468" s="7" t="s">
        <v>524</v>
      </c>
      <c r="C2468" s="8"/>
      <c r="D2468" s="31"/>
      <c r="E2468" s="2" t="s">
        <v>525</v>
      </c>
      <c r="F2468" s="2" t="s">
        <v>114</v>
      </c>
      <c r="G2468" s="2" t="s">
        <v>115</v>
      </c>
      <c r="H2468" s="2">
        <v>225</v>
      </c>
      <c r="I2468" s="2">
        <v>207</v>
      </c>
      <c r="K2468" s="2">
        <v>120</v>
      </c>
      <c r="L2468" s="2" t="s">
        <v>30</v>
      </c>
      <c r="M2468" s="2" t="s">
        <v>476</v>
      </c>
      <c r="N2468" s="2" t="s">
        <v>479</v>
      </c>
      <c r="O2468" s="2" t="s">
        <v>520</v>
      </c>
      <c r="Q2468" s="1"/>
      <c r="S2468" s="5"/>
      <c r="T2468" s="41"/>
      <c r="U2468" s="8"/>
      <c r="W2468" s="2" t="s">
        <v>468</v>
      </c>
      <c r="X2468" s="45" t="str" cm="1">
        <f t="array" ref="X2468">IF(X2370="TRUE",IF(AND(C2466&lt;&gt;1,C2467:C2472="",S2466:U2472=""), "FALSE","TRUE"),"FALSE")</f>
        <v>FALSE</v>
      </c>
      <c r="Z2468" s="1"/>
    </row>
    <row r="2469" spans="2:26" hidden="1" outlineLevel="2" x14ac:dyDescent="0.4">
      <c r="B2469" s="7" t="s">
        <v>526</v>
      </c>
      <c r="C2469" s="8"/>
      <c r="D2469" s="31"/>
      <c r="E2469" s="2" t="s">
        <v>527</v>
      </c>
      <c r="F2469" s="2" t="str">
        <f>IF(OR($C$87="治験計画届", $C$87="治験計画変更届"), "^$","^.{1,120}$|^$")</f>
        <v>^.{1,120}$|^$</v>
      </c>
      <c r="G2469" s="2" t="str">
        <f>IF(F2469="^$", "入力しないでください","入力してください(120文字以内)")</f>
        <v>入力してください(120文字以内)</v>
      </c>
      <c r="H2469" s="2">
        <v>225</v>
      </c>
      <c r="I2469" s="2">
        <v>207</v>
      </c>
      <c r="K2469" s="2">
        <v>120</v>
      </c>
      <c r="L2469" s="2" t="s">
        <v>30</v>
      </c>
      <c r="M2469" s="2" t="s">
        <v>476</v>
      </c>
      <c r="N2469" s="2" t="s">
        <v>479</v>
      </c>
      <c r="O2469" s="2" t="s">
        <v>520</v>
      </c>
      <c r="Q2469" s="1"/>
      <c r="S2469" s="5"/>
      <c r="T2469" s="41"/>
      <c r="U2469" s="8"/>
      <c r="W2469" s="2" t="s">
        <v>468</v>
      </c>
      <c r="X2469" s="45" t="str" cm="1">
        <f t="array" ref="X2469">IF(X2370="TRUE",IF(AND(C2466&lt;&gt;1,C2467:C2472="",S2466:U2472=""), "FALSE","TRUE"),"FALSE")</f>
        <v>FALSE</v>
      </c>
      <c r="Z2469" s="1"/>
    </row>
    <row r="2470" spans="2:26" hidden="1" outlineLevel="2" x14ac:dyDescent="0.4">
      <c r="B2470" s="7" t="s">
        <v>528</v>
      </c>
      <c r="C2470" s="8"/>
      <c r="D2470" s="31"/>
      <c r="E2470" s="2" t="s">
        <v>529</v>
      </c>
      <c r="F2470" s="2" t="str">
        <f>IF(OR($C$87="治験計画届", $C$87="治験計画変更届"), "^$","^.{1,120}$|^$")</f>
        <v>^.{1,120}$|^$</v>
      </c>
      <c r="G2470" s="2" t="str">
        <f t="shared" ref="G2470:G2472" si="135">IF(F2470="^$", "入力しないでください","入力してください(120文字以内)")</f>
        <v>入力してください(120文字以内)</v>
      </c>
      <c r="H2470" s="2">
        <v>225</v>
      </c>
      <c r="I2470" s="2">
        <v>207</v>
      </c>
      <c r="K2470" s="2">
        <v>120</v>
      </c>
      <c r="L2470" s="2" t="s">
        <v>30</v>
      </c>
      <c r="M2470" s="2" t="s">
        <v>476</v>
      </c>
      <c r="N2470" s="2" t="s">
        <v>479</v>
      </c>
      <c r="O2470" s="2" t="s">
        <v>520</v>
      </c>
      <c r="Q2470" s="1"/>
      <c r="S2470" s="5"/>
      <c r="T2470" s="41"/>
      <c r="U2470" s="8"/>
      <c r="W2470" s="2" t="s">
        <v>468</v>
      </c>
      <c r="X2470" s="45" t="str" cm="1">
        <f t="array" ref="X2470">IF(X2370="TRUE",IF(AND(C2466&lt;&gt;1,C2467:C2472="",S2466:U2472=""), "FALSE","TRUE"),"FALSE")</f>
        <v>FALSE</v>
      </c>
      <c r="Z2470" s="1"/>
    </row>
    <row r="2471" spans="2:26" hidden="1" outlineLevel="2" x14ac:dyDescent="0.4">
      <c r="B2471" s="7" t="s">
        <v>530</v>
      </c>
      <c r="C2471" s="8"/>
      <c r="D2471" s="31"/>
      <c r="E2471" s="2" t="s">
        <v>566</v>
      </c>
      <c r="F2471" s="2" t="str">
        <f>IF(OR($C$87="治験計画届", $C$87="治験計画変更届"), "^$","^.{1,120}$|^$")</f>
        <v>^.{1,120}$|^$</v>
      </c>
      <c r="G2471" s="2" t="str">
        <f t="shared" si="135"/>
        <v>入力してください(120文字以内)</v>
      </c>
      <c r="H2471" s="2">
        <v>225</v>
      </c>
      <c r="I2471" s="2">
        <v>207</v>
      </c>
      <c r="K2471" s="2">
        <v>120</v>
      </c>
      <c r="L2471" s="2" t="s">
        <v>30</v>
      </c>
      <c r="M2471" s="2" t="s">
        <v>476</v>
      </c>
      <c r="N2471" s="2" t="s">
        <v>479</v>
      </c>
      <c r="O2471" s="2" t="s">
        <v>520</v>
      </c>
      <c r="Q2471" s="1"/>
      <c r="S2471" s="5"/>
      <c r="T2471" s="41"/>
      <c r="U2471" s="8"/>
      <c r="W2471" s="2" t="s">
        <v>468</v>
      </c>
      <c r="X2471" s="45" t="str" cm="1">
        <f t="array" ref="X2471">IF(X2370="TRUE",IF(AND(C2466&lt;&gt;1,C2467:C2472="",S2466:U2472=""), "FALSE","TRUE"),"FALSE")</f>
        <v>FALSE</v>
      </c>
      <c r="Z2471" s="1"/>
    </row>
    <row r="2472" spans="2:26" hidden="1" outlineLevel="2" x14ac:dyDescent="0.4">
      <c r="B2472" s="7" t="s">
        <v>532</v>
      </c>
      <c r="C2472" s="8"/>
      <c r="D2472" s="31"/>
      <c r="E2472" s="2" t="s">
        <v>533</v>
      </c>
      <c r="F2472" s="2" t="str">
        <f>IF(OR($C$87="治験計画届", $C$87="治験計画変更届"), "^$","^.{1,120}$|^$")</f>
        <v>^.{1,120}$|^$</v>
      </c>
      <c r="G2472" s="2" t="str">
        <f t="shared" si="135"/>
        <v>入力してください(120文字以内)</v>
      </c>
      <c r="H2472" s="2">
        <v>225</v>
      </c>
      <c r="I2472" s="2">
        <v>207</v>
      </c>
      <c r="K2472" s="2">
        <v>120</v>
      </c>
      <c r="L2472" s="2" t="s">
        <v>30</v>
      </c>
      <c r="M2472" s="2" t="s">
        <v>476</v>
      </c>
      <c r="N2472" s="2" t="s">
        <v>479</v>
      </c>
      <c r="O2472" s="2" t="s">
        <v>520</v>
      </c>
      <c r="Q2472" s="1"/>
      <c r="S2472" s="5"/>
      <c r="T2472" s="41"/>
      <c r="U2472" s="8"/>
      <c r="W2472" s="2" t="s">
        <v>468</v>
      </c>
      <c r="X2472" s="45" t="str" cm="1">
        <f t="array" ref="X2472">IF(X2370="TRUE",IF(AND(C2466&lt;&gt;1,C2467:C2472="",S2466:U2472=""), "FALSE","TRUE"),"FALSE")</f>
        <v>FALSE</v>
      </c>
      <c r="Z2472" s="1"/>
    </row>
    <row r="2473" spans="2:26" hidden="1" outlineLevel="2" x14ac:dyDescent="0.4">
      <c r="B2473" s="7" t="s">
        <v>134</v>
      </c>
      <c r="C2473" s="5">
        <v>4</v>
      </c>
      <c r="D2473" s="30"/>
      <c r="E2473" s="2" t="s">
        <v>392</v>
      </c>
      <c r="F2473" s="2" t="s">
        <v>102</v>
      </c>
      <c r="G2473" s="2" t="s">
        <v>103</v>
      </c>
      <c r="H2473" s="2">
        <v>225</v>
      </c>
      <c r="I2473" s="2">
        <v>207</v>
      </c>
      <c r="K2473" s="2">
        <v>3</v>
      </c>
      <c r="L2473" s="2" t="s">
        <v>136</v>
      </c>
      <c r="M2473" s="2" t="s">
        <v>476</v>
      </c>
      <c r="N2473" s="2" t="s">
        <v>479</v>
      </c>
      <c r="O2473" s="2" t="s">
        <v>520</v>
      </c>
      <c r="Q2473" s="1"/>
      <c r="S2473" s="5"/>
      <c r="T2473" s="41"/>
      <c r="U2473" s="8"/>
      <c r="V2473" s="2" t="s">
        <v>105</v>
      </c>
      <c r="W2473" s="2" t="s">
        <v>561</v>
      </c>
      <c r="X2473" s="45" t="str" cm="1">
        <f t="array" ref="X2473">IF(X2370="TRUE",IF(AND(C2473&lt;&gt;1,C2474:C2479="",S2473:U2479=""), "FALSE","TRUE"),"FALSE")</f>
        <v>FALSE</v>
      </c>
      <c r="Z2473" s="1"/>
    </row>
    <row r="2474" spans="2:26" hidden="1" outlineLevel="2" x14ac:dyDescent="0.4">
      <c r="B2474" s="7" t="s">
        <v>522</v>
      </c>
      <c r="C2474" s="8"/>
      <c r="D2474" s="31"/>
      <c r="E2474" s="2" t="s">
        <v>523</v>
      </c>
      <c r="F2474" s="2" t="s">
        <v>485</v>
      </c>
      <c r="G2474" s="2" t="s">
        <v>369</v>
      </c>
      <c r="H2474" s="2">
        <v>225</v>
      </c>
      <c r="I2474" s="2">
        <v>207</v>
      </c>
      <c r="K2474" s="2">
        <v>240</v>
      </c>
      <c r="L2474" s="2" t="s">
        <v>30</v>
      </c>
      <c r="M2474" s="2" t="s">
        <v>476</v>
      </c>
      <c r="N2474" s="2" t="s">
        <v>479</v>
      </c>
      <c r="O2474" s="2" t="s">
        <v>520</v>
      </c>
      <c r="Q2474" s="1"/>
      <c r="S2474" s="5"/>
      <c r="T2474" s="41"/>
      <c r="U2474" s="8"/>
      <c r="W2474" s="2" t="s">
        <v>465</v>
      </c>
      <c r="X2474" s="45" t="str" cm="1">
        <f t="array" ref="X2474">IF(X2370="TRUE",IF(AND(C2473&lt;&gt;1,C2474:C2479="",S2473:U2479=""), "FALSE","TRUE"),"FALSE")</f>
        <v>FALSE</v>
      </c>
      <c r="Z2474" s="1"/>
    </row>
    <row r="2475" spans="2:26" hidden="1" outlineLevel="2" x14ac:dyDescent="0.4">
      <c r="B2475" s="7" t="s">
        <v>524</v>
      </c>
      <c r="C2475" s="8"/>
      <c r="D2475" s="31"/>
      <c r="E2475" s="2" t="s">
        <v>525</v>
      </c>
      <c r="F2475" s="2" t="s">
        <v>114</v>
      </c>
      <c r="G2475" s="2" t="s">
        <v>115</v>
      </c>
      <c r="H2475" s="2">
        <v>225</v>
      </c>
      <c r="I2475" s="2">
        <v>207</v>
      </c>
      <c r="K2475" s="2">
        <v>120</v>
      </c>
      <c r="L2475" s="2" t="s">
        <v>30</v>
      </c>
      <c r="M2475" s="2" t="s">
        <v>476</v>
      </c>
      <c r="N2475" s="2" t="s">
        <v>479</v>
      </c>
      <c r="O2475" s="2" t="s">
        <v>520</v>
      </c>
      <c r="Q2475" s="1"/>
      <c r="S2475" s="5"/>
      <c r="T2475" s="41"/>
      <c r="U2475" s="8"/>
      <c r="W2475" s="2" t="s">
        <v>468</v>
      </c>
      <c r="X2475" s="45" t="str" cm="1">
        <f t="array" ref="X2475">IF(X2370="TRUE",IF(AND(C2473&lt;&gt;1,C2474:C2479="",S2473:U2479=""), "FALSE","TRUE"),"FALSE")</f>
        <v>FALSE</v>
      </c>
      <c r="Z2475" s="1"/>
    </row>
    <row r="2476" spans="2:26" hidden="1" outlineLevel="2" x14ac:dyDescent="0.4">
      <c r="B2476" s="7" t="s">
        <v>526</v>
      </c>
      <c r="C2476" s="8"/>
      <c r="D2476" s="31"/>
      <c r="E2476" s="2" t="s">
        <v>527</v>
      </c>
      <c r="F2476" s="2" t="str">
        <f>IF(OR($C$87="治験計画届", $C$87="治験計画変更届"), "^$","^.{1,120}$|^$")</f>
        <v>^.{1,120}$|^$</v>
      </c>
      <c r="G2476" s="2" t="str">
        <f>IF(F2476="^$", "入力しないでください","入力してください(120文字以内)")</f>
        <v>入力してください(120文字以内)</v>
      </c>
      <c r="H2476" s="2">
        <v>225</v>
      </c>
      <c r="I2476" s="2">
        <v>207</v>
      </c>
      <c r="K2476" s="2">
        <v>120</v>
      </c>
      <c r="L2476" s="2" t="s">
        <v>30</v>
      </c>
      <c r="M2476" s="2" t="s">
        <v>476</v>
      </c>
      <c r="N2476" s="2" t="s">
        <v>479</v>
      </c>
      <c r="O2476" s="2" t="s">
        <v>520</v>
      </c>
      <c r="Q2476" s="1"/>
      <c r="S2476" s="5"/>
      <c r="T2476" s="41"/>
      <c r="U2476" s="8"/>
      <c r="W2476" s="2" t="s">
        <v>468</v>
      </c>
      <c r="X2476" s="45" t="str" cm="1">
        <f t="array" ref="X2476">IF(X2370="TRUE",IF(AND(C2473&lt;&gt;1,C2474:C2479="",S2473:U2479=""), "FALSE","TRUE"),"FALSE")</f>
        <v>FALSE</v>
      </c>
      <c r="Z2476" s="1"/>
    </row>
    <row r="2477" spans="2:26" hidden="1" outlineLevel="2" x14ac:dyDescent="0.4">
      <c r="B2477" s="7" t="s">
        <v>528</v>
      </c>
      <c r="C2477" s="8"/>
      <c r="D2477" s="31"/>
      <c r="E2477" s="2" t="s">
        <v>529</v>
      </c>
      <c r="F2477" s="2" t="str">
        <f>IF(OR($C$87="治験計画届", $C$87="治験計画変更届"), "^$","^.{1,120}$|^$")</f>
        <v>^.{1,120}$|^$</v>
      </c>
      <c r="G2477" s="2" t="str">
        <f t="shared" ref="G2477:G2479" si="136">IF(F2477="^$", "入力しないでください","入力してください(120文字以内)")</f>
        <v>入力してください(120文字以内)</v>
      </c>
      <c r="H2477" s="2">
        <v>225</v>
      </c>
      <c r="I2477" s="2">
        <v>207</v>
      </c>
      <c r="K2477" s="2">
        <v>120</v>
      </c>
      <c r="L2477" s="2" t="s">
        <v>30</v>
      </c>
      <c r="M2477" s="2" t="s">
        <v>476</v>
      </c>
      <c r="N2477" s="2" t="s">
        <v>479</v>
      </c>
      <c r="O2477" s="2" t="s">
        <v>520</v>
      </c>
      <c r="Q2477" s="1"/>
      <c r="S2477" s="5"/>
      <c r="T2477" s="41"/>
      <c r="U2477" s="8"/>
      <c r="W2477" s="2" t="s">
        <v>468</v>
      </c>
      <c r="X2477" s="45" t="str" cm="1">
        <f t="array" ref="X2477">IF(X2370="TRUE",IF(AND(C2473&lt;&gt;1,C2474:C2479="",S2473:U2479=""), "FALSE","TRUE"),"FALSE")</f>
        <v>FALSE</v>
      </c>
      <c r="Z2477" s="1"/>
    </row>
    <row r="2478" spans="2:26" hidden="1" outlineLevel="2" x14ac:dyDescent="0.4">
      <c r="B2478" s="7" t="s">
        <v>530</v>
      </c>
      <c r="C2478" s="8"/>
      <c r="D2478" s="31"/>
      <c r="E2478" s="2" t="s">
        <v>566</v>
      </c>
      <c r="F2478" s="2" t="str">
        <f>IF(OR($C$87="治験計画届", $C$87="治験計画変更届"), "^$","^.{1,120}$|^$")</f>
        <v>^.{1,120}$|^$</v>
      </c>
      <c r="G2478" s="2" t="str">
        <f t="shared" si="136"/>
        <v>入力してください(120文字以内)</v>
      </c>
      <c r="H2478" s="2">
        <v>225</v>
      </c>
      <c r="I2478" s="2">
        <v>207</v>
      </c>
      <c r="K2478" s="2">
        <v>120</v>
      </c>
      <c r="L2478" s="2" t="s">
        <v>30</v>
      </c>
      <c r="M2478" s="2" t="s">
        <v>476</v>
      </c>
      <c r="N2478" s="2" t="s">
        <v>479</v>
      </c>
      <c r="O2478" s="2" t="s">
        <v>520</v>
      </c>
      <c r="Q2478" s="1"/>
      <c r="S2478" s="5"/>
      <c r="T2478" s="41"/>
      <c r="U2478" s="8"/>
      <c r="W2478" s="2" t="s">
        <v>468</v>
      </c>
      <c r="X2478" s="45" t="str" cm="1">
        <f t="array" ref="X2478">IF(X2370="TRUE",IF(AND(C2473&lt;&gt;1,C2474:C2479="",S2473:U2479=""), "FALSE","TRUE"),"FALSE")</f>
        <v>FALSE</v>
      </c>
      <c r="Z2478" s="1"/>
    </row>
    <row r="2479" spans="2:26" hidden="1" outlineLevel="2" x14ac:dyDescent="0.4">
      <c r="B2479" s="7" t="s">
        <v>532</v>
      </c>
      <c r="C2479" s="8"/>
      <c r="D2479" s="31"/>
      <c r="E2479" s="2" t="s">
        <v>533</v>
      </c>
      <c r="F2479" s="2" t="str">
        <f>IF(OR($C$87="治験計画届", $C$87="治験計画変更届"), "^$","^.{1,120}$|^$")</f>
        <v>^.{1,120}$|^$</v>
      </c>
      <c r="G2479" s="2" t="str">
        <f t="shared" si="136"/>
        <v>入力してください(120文字以内)</v>
      </c>
      <c r="H2479" s="2">
        <v>225</v>
      </c>
      <c r="I2479" s="2">
        <v>207</v>
      </c>
      <c r="K2479" s="2">
        <v>120</v>
      </c>
      <c r="L2479" s="2" t="s">
        <v>30</v>
      </c>
      <c r="M2479" s="2" t="s">
        <v>476</v>
      </c>
      <c r="N2479" s="2" t="s">
        <v>479</v>
      </c>
      <c r="O2479" s="2" t="s">
        <v>520</v>
      </c>
      <c r="Q2479" s="1"/>
      <c r="S2479" s="5"/>
      <c r="T2479" s="41"/>
      <c r="U2479" s="8"/>
      <c r="W2479" s="2" t="s">
        <v>468</v>
      </c>
      <c r="X2479" s="45" t="str" cm="1">
        <f t="array" ref="X2479">IF(X2370="TRUE",IF(AND(C2473&lt;&gt;1,C2474:C2479="",S2473:U2479=""), "FALSE","TRUE"),"FALSE")</f>
        <v>FALSE</v>
      </c>
      <c r="Z2479" s="1"/>
    </row>
    <row r="2480" spans="2:26" hidden="1" outlineLevel="2" x14ac:dyDescent="0.4">
      <c r="B2480" s="7" t="s">
        <v>134</v>
      </c>
      <c r="C2480" s="5">
        <v>5</v>
      </c>
      <c r="D2480" s="30"/>
      <c r="E2480" s="2" t="s">
        <v>392</v>
      </c>
      <c r="F2480" s="2" t="s">
        <v>102</v>
      </c>
      <c r="G2480" s="2" t="s">
        <v>103</v>
      </c>
      <c r="H2480" s="2">
        <v>225</v>
      </c>
      <c r="I2480" s="2">
        <v>207</v>
      </c>
      <c r="K2480" s="2">
        <v>3</v>
      </c>
      <c r="L2480" s="2" t="s">
        <v>136</v>
      </c>
      <c r="M2480" s="2" t="s">
        <v>476</v>
      </c>
      <c r="N2480" s="2" t="s">
        <v>479</v>
      </c>
      <c r="O2480" s="2" t="s">
        <v>520</v>
      </c>
      <c r="Q2480" s="1"/>
      <c r="S2480" s="5"/>
      <c r="T2480" s="41"/>
      <c r="U2480" s="8"/>
      <c r="V2480" s="2" t="s">
        <v>105</v>
      </c>
      <c r="W2480" s="2" t="s">
        <v>561</v>
      </c>
      <c r="X2480" s="45" t="str" cm="1">
        <f t="array" ref="X2480">IF(X2370="TRUE",IF(AND(C2480&lt;&gt;1,C2481:C2486="",S2480:U2486=""), "FALSE","TRUE"),"FALSE")</f>
        <v>FALSE</v>
      </c>
      <c r="Z2480" s="1"/>
    </row>
    <row r="2481" spans="2:26" hidden="1" outlineLevel="2" x14ac:dyDescent="0.4">
      <c r="B2481" s="7" t="s">
        <v>522</v>
      </c>
      <c r="C2481" s="8"/>
      <c r="D2481" s="31"/>
      <c r="E2481" s="2" t="s">
        <v>523</v>
      </c>
      <c r="F2481" s="2" t="s">
        <v>485</v>
      </c>
      <c r="G2481" s="2" t="s">
        <v>369</v>
      </c>
      <c r="H2481" s="2">
        <v>225</v>
      </c>
      <c r="I2481" s="2">
        <v>207</v>
      </c>
      <c r="K2481" s="2">
        <v>240</v>
      </c>
      <c r="L2481" s="2" t="s">
        <v>30</v>
      </c>
      <c r="M2481" s="2" t="s">
        <v>476</v>
      </c>
      <c r="N2481" s="2" t="s">
        <v>479</v>
      </c>
      <c r="O2481" s="2" t="s">
        <v>520</v>
      </c>
      <c r="Q2481" s="1"/>
      <c r="S2481" s="5"/>
      <c r="T2481" s="41"/>
      <c r="U2481" s="8"/>
      <c r="W2481" s="2" t="s">
        <v>465</v>
      </c>
      <c r="X2481" s="45" t="str" cm="1">
        <f t="array" ref="X2481">IF(X2370="TRUE",IF(AND(C2480&lt;&gt;1,C2481:C2486="",S2480:U2486=""), "FALSE","TRUE"),"FALSE")</f>
        <v>FALSE</v>
      </c>
      <c r="Z2481" s="1"/>
    </row>
    <row r="2482" spans="2:26" hidden="1" outlineLevel="2" x14ac:dyDescent="0.4">
      <c r="B2482" s="7" t="s">
        <v>524</v>
      </c>
      <c r="C2482" s="8"/>
      <c r="D2482" s="31"/>
      <c r="E2482" s="2" t="s">
        <v>525</v>
      </c>
      <c r="F2482" s="2" t="s">
        <v>114</v>
      </c>
      <c r="G2482" s="2" t="s">
        <v>115</v>
      </c>
      <c r="H2482" s="2">
        <v>225</v>
      </c>
      <c r="I2482" s="2">
        <v>207</v>
      </c>
      <c r="K2482" s="2">
        <v>120</v>
      </c>
      <c r="L2482" s="2" t="s">
        <v>30</v>
      </c>
      <c r="M2482" s="2" t="s">
        <v>476</v>
      </c>
      <c r="N2482" s="2" t="s">
        <v>479</v>
      </c>
      <c r="O2482" s="2" t="s">
        <v>520</v>
      </c>
      <c r="Q2482" s="1"/>
      <c r="S2482" s="5"/>
      <c r="T2482" s="41"/>
      <c r="U2482" s="8"/>
      <c r="W2482" s="2" t="s">
        <v>468</v>
      </c>
      <c r="X2482" s="45" t="str" cm="1">
        <f t="array" ref="X2482">IF(X2370="TRUE",IF(AND(C2480&lt;&gt;1,C2481:C2486="",S2480:U2486=""), "FALSE","TRUE"),"FALSE")</f>
        <v>FALSE</v>
      </c>
      <c r="Z2482" s="1"/>
    </row>
    <row r="2483" spans="2:26" hidden="1" outlineLevel="2" x14ac:dyDescent="0.4">
      <c r="B2483" s="7" t="s">
        <v>526</v>
      </c>
      <c r="C2483" s="8"/>
      <c r="D2483" s="31"/>
      <c r="E2483" s="2" t="s">
        <v>527</v>
      </c>
      <c r="F2483" s="2" t="str">
        <f>IF(OR($C$87="治験計画届", $C$87="治験計画変更届"), "^$","^.{1,120}$|^$")</f>
        <v>^.{1,120}$|^$</v>
      </c>
      <c r="G2483" s="2" t="str">
        <f>IF(F2483="^$", "入力しないでください","入力してください(120文字以内)")</f>
        <v>入力してください(120文字以内)</v>
      </c>
      <c r="H2483" s="2">
        <v>225</v>
      </c>
      <c r="I2483" s="2">
        <v>207</v>
      </c>
      <c r="K2483" s="2">
        <v>120</v>
      </c>
      <c r="L2483" s="2" t="s">
        <v>30</v>
      </c>
      <c r="M2483" s="2" t="s">
        <v>476</v>
      </c>
      <c r="N2483" s="2" t="s">
        <v>479</v>
      </c>
      <c r="O2483" s="2" t="s">
        <v>520</v>
      </c>
      <c r="Q2483" s="1"/>
      <c r="S2483" s="5"/>
      <c r="T2483" s="41"/>
      <c r="U2483" s="8"/>
      <c r="W2483" s="2" t="s">
        <v>468</v>
      </c>
      <c r="X2483" s="45" t="str" cm="1">
        <f t="array" ref="X2483">IF(X2370="TRUE",IF(AND(C2480&lt;&gt;1,C2481:C2486="",S2480:U2486=""), "FALSE","TRUE"),"FALSE")</f>
        <v>FALSE</v>
      </c>
      <c r="Z2483" s="1"/>
    </row>
    <row r="2484" spans="2:26" hidden="1" outlineLevel="2" x14ac:dyDescent="0.4">
      <c r="B2484" s="7" t="s">
        <v>528</v>
      </c>
      <c r="C2484" s="8"/>
      <c r="D2484" s="31"/>
      <c r="E2484" s="2" t="s">
        <v>529</v>
      </c>
      <c r="F2484" s="2" t="str">
        <f>IF(OR($C$87="治験計画届", $C$87="治験計画変更届"), "^$","^.{1,120}$|^$")</f>
        <v>^.{1,120}$|^$</v>
      </c>
      <c r="G2484" s="2" t="str">
        <f t="shared" ref="G2484:G2486" si="137">IF(F2484="^$", "入力しないでください","入力してください(120文字以内)")</f>
        <v>入力してください(120文字以内)</v>
      </c>
      <c r="H2484" s="2">
        <v>225</v>
      </c>
      <c r="I2484" s="2">
        <v>207</v>
      </c>
      <c r="K2484" s="2">
        <v>120</v>
      </c>
      <c r="L2484" s="2" t="s">
        <v>30</v>
      </c>
      <c r="M2484" s="2" t="s">
        <v>476</v>
      </c>
      <c r="N2484" s="2" t="s">
        <v>479</v>
      </c>
      <c r="O2484" s="2" t="s">
        <v>520</v>
      </c>
      <c r="Q2484" s="1"/>
      <c r="S2484" s="5"/>
      <c r="T2484" s="41"/>
      <c r="U2484" s="8"/>
      <c r="W2484" s="2" t="s">
        <v>468</v>
      </c>
      <c r="X2484" s="45" t="str" cm="1">
        <f t="array" ref="X2484">IF(X2370="TRUE",IF(AND(C2480&lt;&gt;1,C2481:C2486="",S2480:U2486=""), "FALSE","TRUE"),"FALSE")</f>
        <v>FALSE</v>
      </c>
      <c r="Z2484" s="1"/>
    </row>
    <row r="2485" spans="2:26" hidden="1" outlineLevel="2" x14ac:dyDescent="0.4">
      <c r="B2485" s="7" t="s">
        <v>530</v>
      </c>
      <c r="C2485" s="8"/>
      <c r="D2485" s="31"/>
      <c r="E2485" s="2" t="s">
        <v>566</v>
      </c>
      <c r="F2485" s="2" t="str">
        <f>IF(OR($C$87="治験計画届", $C$87="治験計画変更届"), "^$","^.{1,120}$|^$")</f>
        <v>^.{1,120}$|^$</v>
      </c>
      <c r="G2485" s="2" t="str">
        <f t="shared" si="137"/>
        <v>入力してください(120文字以内)</v>
      </c>
      <c r="H2485" s="2">
        <v>225</v>
      </c>
      <c r="I2485" s="2">
        <v>207</v>
      </c>
      <c r="K2485" s="2">
        <v>120</v>
      </c>
      <c r="L2485" s="2" t="s">
        <v>30</v>
      </c>
      <c r="M2485" s="2" t="s">
        <v>476</v>
      </c>
      <c r="N2485" s="2" t="s">
        <v>479</v>
      </c>
      <c r="O2485" s="2" t="s">
        <v>520</v>
      </c>
      <c r="Q2485" s="1"/>
      <c r="S2485" s="5"/>
      <c r="T2485" s="41"/>
      <c r="U2485" s="8"/>
      <c r="W2485" s="2" t="s">
        <v>468</v>
      </c>
      <c r="X2485" s="45" t="str" cm="1">
        <f t="array" ref="X2485">IF(X2370="TRUE",IF(AND(C2480&lt;&gt;1,C2481:C2486="",S2480:U2486=""), "FALSE","TRUE"),"FALSE")</f>
        <v>FALSE</v>
      </c>
      <c r="Z2485" s="1"/>
    </row>
    <row r="2486" spans="2:26" hidden="1" outlineLevel="2" collapsed="1" x14ac:dyDescent="0.4">
      <c r="B2486" s="7" t="s">
        <v>532</v>
      </c>
      <c r="C2486" s="8"/>
      <c r="D2486" s="31"/>
      <c r="E2486" s="2" t="s">
        <v>533</v>
      </c>
      <c r="F2486" s="2" t="str">
        <f>IF(OR($C$87="治験計画届", $C$87="治験計画変更届"), "^$","^.{1,120}$|^$")</f>
        <v>^.{1,120}$|^$</v>
      </c>
      <c r="G2486" s="2" t="str">
        <f t="shared" si="137"/>
        <v>入力してください(120文字以内)</v>
      </c>
      <c r="H2486" s="2">
        <v>225</v>
      </c>
      <c r="I2486" s="2">
        <v>207</v>
      </c>
      <c r="K2486" s="2">
        <v>120</v>
      </c>
      <c r="L2486" s="2" t="s">
        <v>30</v>
      </c>
      <c r="M2486" s="2" t="s">
        <v>476</v>
      </c>
      <c r="N2486" s="2" t="s">
        <v>479</v>
      </c>
      <c r="O2486" s="2" t="s">
        <v>520</v>
      </c>
      <c r="Q2486" s="1"/>
      <c r="S2486" s="5"/>
      <c r="T2486" s="41"/>
      <c r="U2486" s="8"/>
      <c r="W2486" s="2" t="s">
        <v>468</v>
      </c>
      <c r="X2486" s="45" t="str" cm="1">
        <f t="array" ref="X2486">IF(X2370="TRUE",IF(AND(C2480&lt;&gt;1,C2481:C2486="",S2480:U2486=""), "FALSE","TRUE"),"FALSE")</f>
        <v>FALSE</v>
      </c>
      <c r="Z2486" s="1"/>
    </row>
    <row r="2487" spans="2:26" hidden="1" outlineLevel="3" x14ac:dyDescent="0.4">
      <c r="B2487" s="7" t="s">
        <v>134</v>
      </c>
      <c r="C2487" s="5">
        <v>6</v>
      </c>
      <c r="D2487" s="30"/>
      <c r="E2487" s="2" t="s">
        <v>392</v>
      </c>
      <c r="F2487" s="2" t="s">
        <v>102</v>
      </c>
      <c r="G2487" s="2" t="s">
        <v>103</v>
      </c>
      <c r="H2487" s="2">
        <v>225</v>
      </c>
      <c r="I2487" s="2">
        <v>207</v>
      </c>
      <c r="K2487" s="2">
        <v>3</v>
      </c>
      <c r="L2487" s="2" t="s">
        <v>136</v>
      </c>
      <c r="M2487" s="2" t="s">
        <v>476</v>
      </c>
      <c r="N2487" s="2" t="s">
        <v>479</v>
      </c>
      <c r="O2487" s="2" t="s">
        <v>520</v>
      </c>
      <c r="Q2487" s="1"/>
      <c r="S2487" s="5"/>
      <c r="T2487" s="41"/>
      <c r="U2487" s="8"/>
      <c r="V2487" s="2" t="s">
        <v>105</v>
      </c>
      <c r="W2487" s="2" t="s">
        <v>561</v>
      </c>
      <c r="X2487" s="45" t="str" cm="1">
        <f t="array" ref="X2487">IF(X2370="TRUE",IF(AND(C2487&lt;&gt;1,C2488:C2493="",S2487:U2493=""), "FALSE","TRUE"),"FALSE")</f>
        <v>FALSE</v>
      </c>
      <c r="Z2487" s="1"/>
    </row>
    <row r="2488" spans="2:26" hidden="1" outlineLevel="3" x14ac:dyDescent="0.4">
      <c r="B2488" s="7" t="s">
        <v>522</v>
      </c>
      <c r="C2488" s="8"/>
      <c r="D2488" s="31"/>
      <c r="E2488" s="2" t="s">
        <v>523</v>
      </c>
      <c r="F2488" s="2" t="s">
        <v>485</v>
      </c>
      <c r="G2488" s="2" t="s">
        <v>369</v>
      </c>
      <c r="H2488" s="2">
        <v>225</v>
      </c>
      <c r="I2488" s="2">
        <v>207</v>
      </c>
      <c r="K2488" s="2">
        <v>240</v>
      </c>
      <c r="L2488" s="2" t="s">
        <v>30</v>
      </c>
      <c r="M2488" s="2" t="s">
        <v>476</v>
      </c>
      <c r="N2488" s="2" t="s">
        <v>479</v>
      </c>
      <c r="O2488" s="2" t="s">
        <v>520</v>
      </c>
      <c r="Q2488" s="1"/>
      <c r="S2488" s="5"/>
      <c r="T2488" s="41"/>
      <c r="U2488" s="8"/>
      <c r="W2488" s="2" t="s">
        <v>465</v>
      </c>
      <c r="X2488" s="45" t="str" cm="1">
        <f t="array" ref="X2488">IF(X2370="TRUE",IF(AND(C2487&lt;&gt;1,C2488:C2493="",S2487:U2493=""), "FALSE","TRUE"),"FALSE")</f>
        <v>FALSE</v>
      </c>
      <c r="Z2488" s="1"/>
    </row>
    <row r="2489" spans="2:26" hidden="1" outlineLevel="3" x14ac:dyDescent="0.4">
      <c r="B2489" s="7" t="s">
        <v>524</v>
      </c>
      <c r="C2489" s="8"/>
      <c r="D2489" s="31"/>
      <c r="E2489" s="2" t="s">
        <v>525</v>
      </c>
      <c r="F2489" s="2" t="s">
        <v>114</v>
      </c>
      <c r="G2489" s="2" t="s">
        <v>115</v>
      </c>
      <c r="H2489" s="2">
        <v>225</v>
      </c>
      <c r="I2489" s="2">
        <v>207</v>
      </c>
      <c r="K2489" s="2">
        <v>120</v>
      </c>
      <c r="L2489" s="2" t="s">
        <v>30</v>
      </c>
      <c r="M2489" s="2" t="s">
        <v>476</v>
      </c>
      <c r="N2489" s="2" t="s">
        <v>479</v>
      </c>
      <c r="O2489" s="2" t="s">
        <v>520</v>
      </c>
      <c r="Q2489" s="1"/>
      <c r="S2489" s="5"/>
      <c r="T2489" s="41"/>
      <c r="U2489" s="8"/>
      <c r="W2489" s="2" t="s">
        <v>468</v>
      </c>
      <c r="X2489" s="45" t="str" cm="1">
        <f t="array" ref="X2489">IF(X2370="TRUE",IF(AND(C2487&lt;&gt;1,C2488:C2493="",S2487:U2493=""), "FALSE","TRUE"),"FALSE")</f>
        <v>FALSE</v>
      </c>
      <c r="Z2489" s="1"/>
    </row>
    <row r="2490" spans="2:26" hidden="1" outlineLevel="3" x14ac:dyDescent="0.4">
      <c r="B2490" s="7" t="s">
        <v>526</v>
      </c>
      <c r="C2490" s="8"/>
      <c r="D2490" s="31"/>
      <c r="E2490" s="2" t="s">
        <v>527</v>
      </c>
      <c r="F2490" s="2" t="str">
        <f>IF(OR($C$87="治験計画届", $C$87="治験計画変更届"), "^$","^.{1,120}$|^$")</f>
        <v>^.{1,120}$|^$</v>
      </c>
      <c r="G2490" s="2" t="str">
        <f>IF(F2490="^$", "入力しないでください","入力してください(120文字以内)")</f>
        <v>入力してください(120文字以内)</v>
      </c>
      <c r="H2490" s="2">
        <v>225</v>
      </c>
      <c r="I2490" s="2">
        <v>207</v>
      </c>
      <c r="K2490" s="2">
        <v>120</v>
      </c>
      <c r="L2490" s="2" t="s">
        <v>30</v>
      </c>
      <c r="M2490" s="2" t="s">
        <v>476</v>
      </c>
      <c r="N2490" s="2" t="s">
        <v>479</v>
      </c>
      <c r="O2490" s="2" t="s">
        <v>520</v>
      </c>
      <c r="Q2490" s="1"/>
      <c r="S2490" s="5"/>
      <c r="T2490" s="41"/>
      <c r="U2490" s="8"/>
      <c r="W2490" s="2" t="s">
        <v>468</v>
      </c>
      <c r="X2490" s="45" t="str" cm="1">
        <f t="array" ref="X2490">IF(X2370="TRUE",IF(AND(C2487&lt;&gt;1,C2488:C2493="",S2487:U2493=""), "FALSE","TRUE"),"FALSE")</f>
        <v>FALSE</v>
      </c>
      <c r="Z2490" s="1"/>
    </row>
    <row r="2491" spans="2:26" hidden="1" outlineLevel="3" x14ac:dyDescent="0.4">
      <c r="B2491" s="7" t="s">
        <v>528</v>
      </c>
      <c r="C2491" s="8"/>
      <c r="D2491" s="31"/>
      <c r="E2491" s="2" t="s">
        <v>529</v>
      </c>
      <c r="F2491" s="2" t="str">
        <f>IF(OR($C$87="治験計画届", $C$87="治験計画変更届"), "^$","^.{1,120}$|^$")</f>
        <v>^.{1,120}$|^$</v>
      </c>
      <c r="G2491" s="2" t="str">
        <f t="shared" ref="G2491:G2493" si="138">IF(F2491="^$", "入力しないでください","入力してください(120文字以内)")</f>
        <v>入力してください(120文字以内)</v>
      </c>
      <c r="H2491" s="2">
        <v>225</v>
      </c>
      <c r="I2491" s="2">
        <v>207</v>
      </c>
      <c r="K2491" s="2">
        <v>120</v>
      </c>
      <c r="L2491" s="2" t="s">
        <v>30</v>
      </c>
      <c r="M2491" s="2" t="s">
        <v>476</v>
      </c>
      <c r="N2491" s="2" t="s">
        <v>479</v>
      </c>
      <c r="O2491" s="2" t="s">
        <v>520</v>
      </c>
      <c r="Q2491" s="1"/>
      <c r="S2491" s="5"/>
      <c r="T2491" s="41"/>
      <c r="U2491" s="8"/>
      <c r="W2491" s="2" t="s">
        <v>468</v>
      </c>
      <c r="X2491" s="45" t="str" cm="1">
        <f t="array" ref="X2491">IF(X2370="TRUE",IF(AND(C2487&lt;&gt;1,C2488:C2493="",S2487:U2493=""), "FALSE","TRUE"),"FALSE")</f>
        <v>FALSE</v>
      </c>
      <c r="Z2491" s="1"/>
    </row>
    <row r="2492" spans="2:26" hidden="1" outlineLevel="3" x14ac:dyDescent="0.4">
      <c r="B2492" s="7" t="s">
        <v>530</v>
      </c>
      <c r="C2492" s="8"/>
      <c r="D2492" s="31"/>
      <c r="E2492" s="2" t="s">
        <v>566</v>
      </c>
      <c r="F2492" s="2" t="str">
        <f>IF(OR($C$87="治験計画届", $C$87="治験計画変更届"), "^$","^.{1,120}$|^$")</f>
        <v>^.{1,120}$|^$</v>
      </c>
      <c r="G2492" s="2" t="str">
        <f t="shared" si="138"/>
        <v>入力してください(120文字以内)</v>
      </c>
      <c r="H2492" s="2">
        <v>225</v>
      </c>
      <c r="I2492" s="2">
        <v>207</v>
      </c>
      <c r="K2492" s="2">
        <v>120</v>
      </c>
      <c r="L2492" s="2" t="s">
        <v>30</v>
      </c>
      <c r="M2492" s="2" t="s">
        <v>476</v>
      </c>
      <c r="N2492" s="2" t="s">
        <v>479</v>
      </c>
      <c r="O2492" s="2" t="s">
        <v>520</v>
      </c>
      <c r="Q2492" s="1"/>
      <c r="S2492" s="5"/>
      <c r="T2492" s="41"/>
      <c r="U2492" s="8"/>
      <c r="W2492" s="2" t="s">
        <v>468</v>
      </c>
      <c r="X2492" s="45" t="str" cm="1">
        <f t="array" ref="X2492">IF(X2370="TRUE",IF(AND(C2487&lt;&gt;1,C2488:C2493="",S2487:U2493=""), "FALSE","TRUE"),"FALSE")</f>
        <v>FALSE</v>
      </c>
      <c r="Z2492" s="1"/>
    </row>
    <row r="2493" spans="2:26" hidden="1" outlineLevel="3" x14ac:dyDescent="0.4">
      <c r="B2493" s="7" t="s">
        <v>532</v>
      </c>
      <c r="C2493" s="8"/>
      <c r="D2493" s="31"/>
      <c r="E2493" s="2" t="s">
        <v>533</v>
      </c>
      <c r="F2493" s="2" t="str">
        <f>IF(OR($C$87="治験計画届", $C$87="治験計画変更届"), "^$","^.{1,120}$|^$")</f>
        <v>^.{1,120}$|^$</v>
      </c>
      <c r="G2493" s="2" t="str">
        <f t="shared" si="138"/>
        <v>入力してください(120文字以内)</v>
      </c>
      <c r="H2493" s="2">
        <v>225</v>
      </c>
      <c r="I2493" s="2">
        <v>207</v>
      </c>
      <c r="K2493" s="2">
        <v>120</v>
      </c>
      <c r="L2493" s="2" t="s">
        <v>30</v>
      </c>
      <c r="M2493" s="2" t="s">
        <v>476</v>
      </c>
      <c r="N2493" s="2" t="s">
        <v>479</v>
      </c>
      <c r="O2493" s="2" t="s">
        <v>520</v>
      </c>
      <c r="Q2493" s="1"/>
      <c r="S2493" s="5"/>
      <c r="T2493" s="41"/>
      <c r="U2493" s="8"/>
      <c r="W2493" s="2" t="s">
        <v>468</v>
      </c>
      <c r="X2493" s="45" t="str" cm="1">
        <f t="array" ref="X2493">IF(X2370="TRUE",IF(AND(C2487&lt;&gt;1,C2488:C2493="",S2487:U2493=""), "FALSE","TRUE"),"FALSE")</f>
        <v>FALSE</v>
      </c>
      <c r="Z2493" s="1"/>
    </row>
    <row r="2494" spans="2:26" hidden="1" outlineLevel="3" x14ac:dyDescent="0.4">
      <c r="B2494" s="7" t="s">
        <v>134</v>
      </c>
      <c r="C2494" s="5">
        <v>7</v>
      </c>
      <c r="D2494" s="30"/>
      <c r="E2494" s="2" t="s">
        <v>392</v>
      </c>
      <c r="F2494" s="2" t="s">
        <v>102</v>
      </c>
      <c r="G2494" s="2" t="s">
        <v>103</v>
      </c>
      <c r="H2494" s="2">
        <v>225</v>
      </c>
      <c r="I2494" s="2">
        <v>207</v>
      </c>
      <c r="K2494" s="2">
        <v>3</v>
      </c>
      <c r="L2494" s="2" t="s">
        <v>136</v>
      </c>
      <c r="M2494" s="2" t="s">
        <v>476</v>
      </c>
      <c r="N2494" s="2" t="s">
        <v>479</v>
      </c>
      <c r="O2494" s="2" t="s">
        <v>520</v>
      </c>
      <c r="Q2494" s="1"/>
      <c r="S2494" s="5"/>
      <c r="T2494" s="41"/>
      <c r="U2494" s="8"/>
      <c r="V2494" s="2" t="s">
        <v>105</v>
      </c>
      <c r="W2494" s="2" t="s">
        <v>561</v>
      </c>
      <c r="X2494" s="45" t="str" cm="1">
        <f t="array" ref="X2494">IF(X2370="TRUE",IF(AND(C2494&lt;&gt;1,C2495:C2500="",S2494:U2500=""), "FALSE","TRUE"),"FALSE")</f>
        <v>FALSE</v>
      </c>
      <c r="Z2494" s="1"/>
    </row>
    <row r="2495" spans="2:26" hidden="1" outlineLevel="3" x14ac:dyDescent="0.4">
      <c r="B2495" s="7" t="s">
        <v>522</v>
      </c>
      <c r="C2495" s="8"/>
      <c r="D2495" s="31"/>
      <c r="E2495" s="2" t="s">
        <v>523</v>
      </c>
      <c r="F2495" s="2" t="s">
        <v>485</v>
      </c>
      <c r="G2495" s="2" t="s">
        <v>369</v>
      </c>
      <c r="H2495" s="2">
        <v>225</v>
      </c>
      <c r="I2495" s="2">
        <v>207</v>
      </c>
      <c r="K2495" s="2">
        <v>240</v>
      </c>
      <c r="L2495" s="2" t="s">
        <v>30</v>
      </c>
      <c r="M2495" s="2" t="s">
        <v>476</v>
      </c>
      <c r="N2495" s="2" t="s">
        <v>479</v>
      </c>
      <c r="O2495" s="2" t="s">
        <v>520</v>
      </c>
      <c r="Q2495" s="1"/>
      <c r="S2495" s="5"/>
      <c r="T2495" s="41"/>
      <c r="U2495" s="8"/>
      <c r="W2495" s="2" t="s">
        <v>465</v>
      </c>
      <c r="X2495" s="45" t="str" cm="1">
        <f t="array" ref="X2495">IF(X2370="TRUE",IF(AND(C2494&lt;&gt;1,C2495:C2500="",S2494:U2500=""), "FALSE","TRUE"),"FALSE")</f>
        <v>FALSE</v>
      </c>
      <c r="Z2495" s="1"/>
    </row>
    <row r="2496" spans="2:26" hidden="1" outlineLevel="3" x14ac:dyDescent="0.4">
      <c r="B2496" s="7" t="s">
        <v>524</v>
      </c>
      <c r="C2496" s="8"/>
      <c r="D2496" s="31"/>
      <c r="E2496" s="2" t="s">
        <v>525</v>
      </c>
      <c r="F2496" s="2" t="s">
        <v>114</v>
      </c>
      <c r="G2496" s="2" t="s">
        <v>115</v>
      </c>
      <c r="H2496" s="2">
        <v>225</v>
      </c>
      <c r="I2496" s="2">
        <v>207</v>
      </c>
      <c r="K2496" s="2">
        <v>120</v>
      </c>
      <c r="L2496" s="2" t="s">
        <v>30</v>
      </c>
      <c r="M2496" s="2" t="s">
        <v>476</v>
      </c>
      <c r="N2496" s="2" t="s">
        <v>479</v>
      </c>
      <c r="O2496" s="2" t="s">
        <v>520</v>
      </c>
      <c r="Q2496" s="1"/>
      <c r="S2496" s="5"/>
      <c r="T2496" s="41"/>
      <c r="U2496" s="8"/>
      <c r="W2496" s="2" t="s">
        <v>468</v>
      </c>
      <c r="X2496" s="45" t="str" cm="1">
        <f t="array" ref="X2496">IF(X2370="TRUE",IF(AND(C2494&lt;&gt;1,C2495:C2500="",S2494:U2500=""), "FALSE","TRUE"),"FALSE")</f>
        <v>FALSE</v>
      </c>
      <c r="Z2496" s="1"/>
    </row>
    <row r="2497" spans="2:26" hidden="1" outlineLevel="3" x14ac:dyDescent="0.4">
      <c r="B2497" s="7" t="s">
        <v>526</v>
      </c>
      <c r="C2497" s="8"/>
      <c r="D2497" s="31"/>
      <c r="E2497" s="2" t="s">
        <v>527</v>
      </c>
      <c r="F2497" s="2" t="str">
        <f>IF(OR($C$87="治験計画届", $C$87="治験計画変更届"), "^$","^.{1,120}$|^$")</f>
        <v>^.{1,120}$|^$</v>
      </c>
      <c r="G2497" s="2" t="str">
        <f>IF(F2497="^$", "入力しないでください","入力してください(120文字以内)")</f>
        <v>入力してください(120文字以内)</v>
      </c>
      <c r="H2497" s="2">
        <v>225</v>
      </c>
      <c r="I2497" s="2">
        <v>207</v>
      </c>
      <c r="K2497" s="2">
        <v>120</v>
      </c>
      <c r="L2497" s="2" t="s">
        <v>30</v>
      </c>
      <c r="M2497" s="2" t="s">
        <v>476</v>
      </c>
      <c r="N2497" s="2" t="s">
        <v>479</v>
      </c>
      <c r="O2497" s="2" t="s">
        <v>520</v>
      </c>
      <c r="Q2497" s="1"/>
      <c r="S2497" s="5"/>
      <c r="T2497" s="41"/>
      <c r="U2497" s="8"/>
      <c r="W2497" s="2" t="s">
        <v>468</v>
      </c>
      <c r="X2497" s="45" t="str" cm="1">
        <f t="array" ref="X2497">IF(X2370="TRUE",IF(AND(C2494&lt;&gt;1,C2495:C2500="",S2494:U2500=""), "FALSE","TRUE"),"FALSE")</f>
        <v>FALSE</v>
      </c>
      <c r="Z2497" s="1"/>
    </row>
    <row r="2498" spans="2:26" hidden="1" outlineLevel="3" x14ac:dyDescent="0.4">
      <c r="B2498" s="7" t="s">
        <v>528</v>
      </c>
      <c r="C2498" s="8"/>
      <c r="D2498" s="31"/>
      <c r="E2498" s="2" t="s">
        <v>529</v>
      </c>
      <c r="F2498" s="2" t="str">
        <f>IF(OR($C$87="治験計画届", $C$87="治験計画変更届"), "^$","^.{1,120}$|^$")</f>
        <v>^.{1,120}$|^$</v>
      </c>
      <c r="G2498" s="2" t="str">
        <f t="shared" ref="G2498:G2500" si="139">IF(F2498="^$", "入力しないでください","入力してください(120文字以内)")</f>
        <v>入力してください(120文字以内)</v>
      </c>
      <c r="H2498" s="2">
        <v>225</v>
      </c>
      <c r="I2498" s="2">
        <v>207</v>
      </c>
      <c r="K2498" s="2">
        <v>120</v>
      </c>
      <c r="L2498" s="2" t="s">
        <v>30</v>
      </c>
      <c r="M2498" s="2" t="s">
        <v>476</v>
      </c>
      <c r="N2498" s="2" t="s">
        <v>479</v>
      </c>
      <c r="O2498" s="2" t="s">
        <v>520</v>
      </c>
      <c r="Q2498" s="1"/>
      <c r="S2498" s="5"/>
      <c r="T2498" s="41"/>
      <c r="U2498" s="8"/>
      <c r="W2498" s="2" t="s">
        <v>468</v>
      </c>
      <c r="X2498" s="45" t="str" cm="1">
        <f t="array" ref="X2498">IF(X2370="TRUE",IF(AND(C2494&lt;&gt;1,C2495:C2500="",S2494:U2500=""), "FALSE","TRUE"),"FALSE")</f>
        <v>FALSE</v>
      </c>
      <c r="Z2498" s="1"/>
    </row>
    <row r="2499" spans="2:26" hidden="1" outlineLevel="3" x14ac:dyDescent="0.4">
      <c r="B2499" s="7" t="s">
        <v>530</v>
      </c>
      <c r="C2499" s="8"/>
      <c r="D2499" s="31"/>
      <c r="E2499" s="2" t="s">
        <v>566</v>
      </c>
      <c r="F2499" s="2" t="str">
        <f>IF(OR($C$87="治験計画届", $C$87="治験計画変更届"), "^$","^.{1,120}$|^$")</f>
        <v>^.{1,120}$|^$</v>
      </c>
      <c r="G2499" s="2" t="str">
        <f t="shared" si="139"/>
        <v>入力してください(120文字以内)</v>
      </c>
      <c r="H2499" s="2">
        <v>225</v>
      </c>
      <c r="I2499" s="2">
        <v>207</v>
      </c>
      <c r="K2499" s="2">
        <v>120</v>
      </c>
      <c r="L2499" s="2" t="s">
        <v>30</v>
      </c>
      <c r="M2499" s="2" t="s">
        <v>476</v>
      </c>
      <c r="N2499" s="2" t="s">
        <v>479</v>
      </c>
      <c r="O2499" s="2" t="s">
        <v>520</v>
      </c>
      <c r="Q2499" s="1"/>
      <c r="S2499" s="5"/>
      <c r="T2499" s="41"/>
      <c r="U2499" s="8"/>
      <c r="W2499" s="2" t="s">
        <v>468</v>
      </c>
      <c r="X2499" s="45" t="str" cm="1">
        <f t="array" ref="X2499">IF(X2370="TRUE",IF(AND(C2494&lt;&gt;1,C2495:C2500="",S2494:U2500=""), "FALSE","TRUE"),"FALSE")</f>
        <v>FALSE</v>
      </c>
      <c r="Z2499" s="1"/>
    </row>
    <row r="2500" spans="2:26" hidden="1" outlineLevel="3" x14ac:dyDescent="0.4">
      <c r="B2500" s="7" t="s">
        <v>532</v>
      </c>
      <c r="C2500" s="8"/>
      <c r="D2500" s="31"/>
      <c r="E2500" s="2" t="s">
        <v>533</v>
      </c>
      <c r="F2500" s="2" t="str">
        <f>IF(OR($C$87="治験計画届", $C$87="治験計画変更届"), "^$","^.{1,120}$|^$")</f>
        <v>^.{1,120}$|^$</v>
      </c>
      <c r="G2500" s="2" t="str">
        <f t="shared" si="139"/>
        <v>入力してください(120文字以内)</v>
      </c>
      <c r="H2500" s="2">
        <v>225</v>
      </c>
      <c r="I2500" s="2">
        <v>207</v>
      </c>
      <c r="K2500" s="2">
        <v>120</v>
      </c>
      <c r="L2500" s="2" t="s">
        <v>30</v>
      </c>
      <c r="M2500" s="2" t="s">
        <v>476</v>
      </c>
      <c r="N2500" s="2" t="s">
        <v>479</v>
      </c>
      <c r="O2500" s="2" t="s">
        <v>520</v>
      </c>
      <c r="Q2500" s="1"/>
      <c r="S2500" s="5"/>
      <c r="T2500" s="41"/>
      <c r="U2500" s="8"/>
      <c r="W2500" s="2" t="s">
        <v>468</v>
      </c>
      <c r="X2500" s="45" t="str" cm="1">
        <f t="array" ref="X2500">IF(X2370="TRUE",IF(AND(C2494&lt;&gt;1,C2495:C2500="",S2494:U2500=""), "FALSE","TRUE"),"FALSE")</f>
        <v>FALSE</v>
      </c>
      <c r="Z2500" s="1"/>
    </row>
    <row r="2501" spans="2:26" hidden="1" outlineLevel="3" x14ac:dyDescent="0.4">
      <c r="B2501" s="7" t="s">
        <v>134</v>
      </c>
      <c r="C2501" s="5">
        <v>8</v>
      </c>
      <c r="D2501" s="30"/>
      <c r="E2501" s="2" t="s">
        <v>392</v>
      </c>
      <c r="F2501" s="2" t="s">
        <v>102</v>
      </c>
      <c r="G2501" s="2" t="s">
        <v>103</v>
      </c>
      <c r="H2501" s="2">
        <v>225</v>
      </c>
      <c r="I2501" s="2">
        <v>207</v>
      </c>
      <c r="K2501" s="2">
        <v>3</v>
      </c>
      <c r="L2501" s="2" t="s">
        <v>136</v>
      </c>
      <c r="M2501" s="2" t="s">
        <v>476</v>
      </c>
      <c r="N2501" s="2" t="s">
        <v>479</v>
      </c>
      <c r="O2501" s="2" t="s">
        <v>520</v>
      </c>
      <c r="Q2501" s="1"/>
      <c r="S2501" s="5"/>
      <c r="T2501" s="41"/>
      <c r="U2501" s="8"/>
      <c r="V2501" s="2" t="s">
        <v>105</v>
      </c>
      <c r="W2501" s="2" t="s">
        <v>561</v>
      </c>
      <c r="X2501" s="45" t="str" cm="1">
        <f t="array" ref="X2501">IF(X2370="TRUE",IF(AND(C2501&lt;&gt;1,C2502:C2507="",S2501:U2507=""), "FALSE","TRUE"),"FALSE")</f>
        <v>FALSE</v>
      </c>
      <c r="Z2501" s="1"/>
    </row>
    <row r="2502" spans="2:26" hidden="1" outlineLevel="3" x14ac:dyDescent="0.4">
      <c r="B2502" s="7" t="s">
        <v>522</v>
      </c>
      <c r="C2502" s="8"/>
      <c r="D2502" s="31"/>
      <c r="E2502" s="2" t="s">
        <v>523</v>
      </c>
      <c r="F2502" s="2" t="s">
        <v>485</v>
      </c>
      <c r="G2502" s="2" t="s">
        <v>369</v>
      </c>
      <c r="H2502" s="2">
        <v>225</v>
      </c>
      <c r="I2502" s="2">
        <v>207</v>
      </c>
      <c r="K2502" s="2">
        <v>240</v>
      </c>
      <c r="L2502" s="2" t="s">
        <v>30</v>
      </c>
      <c r="M2502" s="2" t="s">
        <v>476</v>
      </c>
      <c r="N2502" s="2" t="s">
        <v>479</v>
      </c>
      <c r="O2502" s="2" t="s">
        <v>520</v>
      </c>
      <c r="Q2502" s="1"/>
      <c r="S2502" s="5"/>
      <c r="T2502" s="41"/>
      <c r="U2502" s="8"/>
      <c r="W2502" s="2" t="s">
        <v>465</v>
      </c>
      <c r="X2502" s="45" t="str" cm="1">
        <f t="array" ref="X2502">IF(X2370="TRUE",IF(AND(C2501&lt;&gt;1,C2502:C2507="",S2501:U2507=""), "FALSE","TRUE"),"FALSE")</f>
        <v>FALSE</v>
      </c>
      <c r="Z2502" s="1"/>
    </row>
    <row r="2503" spans="2:26" hidden="1" outlineLevel="3" x14ac:dyDescent="0.4">
      <c r="B2503" s="7" t="s">
        <v>524</v>
      </c>
      <c r="C2503" s="8"/>
      <c r="D2503" s="31"/>
      <c r="E2503" s="2" t="s">
        <v>525</v>
      </c>
      <c r="F2503" s="2" t="s">
        <v>114</v>
      </c>
      <c r="G2503" s="2" t="s">
        <v>115</v>
      </c>
      <c r="H2503" s="2">
        <v>225</v>
      </c>
      <c r="I2503" s="2">
        <v>207</v>
      </c>
      <c r="K2503" s="2">
        <v>120</v>
      </c>
      <c r="L2503" s="2" t="s">
        <v>30</v>
      </c>
      <c r="M2503" s="2" t="s">
        <v>476</v>
      </c>
      <c r="N2503" s="2" t="s">
        <v>479</v>
      </c>
      <c r="O2503" s="2" t="s">
        <v>520</v>
      </c>
      <c r="Q2503" s="1"/>
      <c r="S2503" s="5"/>
      <c r="T2503" s="41"/>
      <c r="U2503" s="8"/>
      <c r="W2503" s="2" t="s">
        <v>468</v>
      </c>
      <c r="X2503" s="45" t="str" cm="1">
        <f t="array" ref="X2503">IF(X2370="TRUE",IF(AND(C2501&lt;&gt;1,C2502:C2507="",S2501:U2507=""), "FALSE","TRUE"),"FALSE")</f>
        <v>FALSE</v>
      </c>
      <c r="Z2503" s="1"/>
    </row>
    <row r="2504" spans="2:26" hidden="1" outlineLevel="3" x14ac:dyDescent="0.4">
      <c r="B2504" s="7" t="s">
        <v>526</v>
      </c>
      <c r="C2504" s="8"/>
      <c r="D2504" s="31"/>
      <c r="E2504" s="2" t="s">
        <v>527</v>
      </c>
      <c r="F2504" s="2" t="str">
        <f>IF(OR($C$87="治験計画届", $C$87="治験計画変更届"), "^$","^.{1,120}$|^$")</f>
        <v>^.{1,120}$|^$</v>
      </c>
      <c r="G2504" s="2" t="str">
        <f>IF(F2504="^$", "入力しないでください","入力してください(120文字以内)")</f>
        <v>入力してください(120文字以内)</v>
      </c>
      <c r="H2504" s="2">
        <v>225</v>
      </c>
      <c r="I2504" s="2">
        <v>207</v>
      </c>
      <c r="K2504" s="2">
        <v>120</v>
      </c>
      <c r="L2504" s="2" t="s">
        <v>30</v>
      </c>
      <c r="M2504" s="2" t="s">
        <v>476</v>
      </c>
      <c r="N2504" s="2" t="s">
        <v>479</v>
      </c>
      <c r="O2504" s="2" t="s">
        <v>520</v>
      </c>
      <c r="Q2504" s="1"/>
      <c r="S2504" s="5"/>
      <c r="T2504" s="41"/>
      <c r="U2504" s="8"/>
      <c r="W2504" s="2" t="s">
        <v>468</v>
      </c>
      <c r="X2504" s="45" t="str" cm="1">
        <f t="array" ref="X2504">IF(X2370="TRUE",IF(AND(C2501&lt;&gt;1,C2502:C2507="",S2501:U2507=""), "FALSE","TRUE"),"FALSE")</f>
        <v>FALSE</v>
      </c>
      <c r="Z2504" s="1"/>
    </row>
    <row r="2505" spans="2:26" hidden="1" outlineLevel="3" x14ac:dyDescent="0.4">
      <c r="B2505" s="7" t="s">
        <v>528</v>
      </c>
      <c r="C2505" s="8"/>
      <c r="D2505" s="31"/>
      <c r="E2505" s="2" t="s">
        <v>529</v>
      </c>
      <c r="F2505" s="2" t="str">
        <f>IF(OR($C$87="治験計画届", $C$87="治験計画変更届"), "^$","^.{1,120}$|^$")</f>
        <v>^.{1,120}$|^$</v>
      </c>
      <c r="G2505" s="2" t="str">
        <f t="shared" ref="G2505:G2507" si="140">IF(F2505="^$", "入力しないでください","入力してください(120文字以内)")</f>
        <v>入力してください(120文字以内)</v>
      </c>
      <c r="H2505" s="2">
        <v>225</v>
      </c>
      <c r="I2505" s="2">
        <v>207</v>
      </c>
      <c r="K2505" s="2">
        <v>120</v>
      </c>
      <c r="L2505" s="2" t="s">
        <v>30</v>
      </c>
      <c r="M2505" s="2" t="s">
        <v>476</v>
      </c>
      <c r="N2505" s="2" t="s">
        <v>479</v>
      </c>
      <c r="O2505" s="2" t="s">
        <v>520</v>
      </c>
      <c r="Q2505" s="1"/>
      <c r="S2505" s="5"/>
      <c r="T2505" s="41"/>
      <c r="U2505" s="8"/>
      <c r="W2505" s="2" t="s">
        <v>468</v>
      </c>
      <c r="X2505" s="45" t="str" cm="1">
        <f t="array" ref="X2505">IF(X2370="TRUE",IF(AND(C2501&lt;&gt;1,C2502:C2507="",S2501:U2507=""), "FALSE","TRUE"),"FALSE")</f>
        <v>FALSE</v>
      </c>
      <c r="Z2505" s="1"/>
    </row>
    <row r="2506" spans="2:26" hidden="1" outlineLevel="3" x14ac:dyDescent="0.4">
      <c r="B2506" s="7" t="s">
        <v>530</v>
      </c>
      <c r="C2506" s="8"/>
      <c r="D2506" s="31"/>
      <c r="E2506" s="2" t="s">
        <v>566</v>
      </c>
      <c r="F2506" s="2" t="str">
        <f>IF(OR($C$87="治験計画届", $C$87="治験計画変更届"), "^$","^.{1,120}$|^$")</f>
        <v>^.{1,120}$|^$</v>
      </c>
      <c r="G2506" s="2" t="str">
        <f t="shared" si="140"/>
        <v>入力してください(120文字以内)</v>
      </c>
      <c r="H2506" s="2">
        <v>225</v>
      </c>
      <c r="I2506" s="2">
        <v>207</v>
      </c>
      <c r="K2506" s="2">
        <v>120</v>
      </c>
      <c r="L2506" s="2" t="s">
        <v>30</v>
      </c>
      <c r="M2506" s="2" t="s">
        <v>476</v>
      </c>
      <c r="N2506" s="2" t="s">
        <v>479</v>
      </c>
      <c r="O2506" s="2" t="s">
        <v>520</v>
      </c>
      <c r="Q2506" s="1"/>
      <c r="S2506" s="5"/>
      <c r="T2506" s="41"/>
      <c r="U2506" s="8"/>
      <c r="W2506" s="2" t="s">
        <v>468</v>
      </c>
      <c r="X2506" s="45" t="str" cm="1">
        <f t="array" ref="X2506">IF(X2370="TRUE",IF(AND(C2501&lt;&gt;1,C2502:C2507="",S2501:U2507=""), "FALSE","TRUE"),"FALSE")</f>
        <v>FALSE</v>
      </c>
      <c r="Z2506" s="1"/>
    </row>
    <row r="2507" spans="2:26" hidden="1" outlineLevel="3" x14ac:dyDescent="0.4">
      <c r="B2507" s="7" t="s">
        <v>532</v>
      </c>
      <c r="C2507" s="8"/>
      <c r="D2507" s="31"/>
      <c r="E2507" s="2" t="s">
        <v>533</v>
      </c>
      <c r="F2507" s="2" t="str">
        <f>IF(OR($C$87="治験計画届", $C$87="治験計画変更届"), "^$","^.{1,120}$|^$")</f>
        <v>^.{1,120}$|^$</v>
      </c>
      <c r="G2507" s="2" t="str">
        <f t="shared" si="140"/>
        <v>入力してください(120文字以内)</v>
      </c>
      <c r="H2507" s="2">
        <v>225</v>
      </c>
      <c r="I2507" s="2">
        <v>207</v>
      </c>
      <c r="K2507" s="2">
        <v>120</v>
      </c>
      <c r="L2507" s="2" t="s">
        <v>30</v>
      </c>
      <c r="M2507" s="2" t="s">
        <v>476</v>
      </c>
      <c r="N2507" s="2" t="s">
        <v>479</v>
      </c>
      <c r="O2507" s="2" t="s">
        <v>520</v>
      </c>
      <c r="Q2507" s="1"/>
      <c r="S2507" s="5"/>
      <c r="T2507" s="41"/>
      <c r="U2507" s="8"/>
      <c r="W2507" s="2" t="s">
        <v>468</v>
      </c>
      <c r="X2507" s="45" t="str" cm="1">
        <f t="array" ref="X2507">IF(X2370="TRUE",IF(AND(C2501&lt;&gt;1,C2502:C2507="",S2501:U2507=""), "FALSE","TRUE"),"FALSE")</f>
        <v>FALSE</v>
      </c>
      <c r="Z2507" s="1"/>
    </row>
    <row r="2508" spans="2:26" hidden="1" outlineLevel="3" x14ac:dyDescent="0.4">
      <c r="B2508" s="7" t="s">
        <v>134</v>
      </c>
      <c r="C2508" s="5">
        <v>9</v>
      </c>
      <c r="D2508" s="30"/>
      <c r="E2508" s="2" t="s">
        <v>392</v>
      </c>
      <c r="F2508" s="2" t="s">
        <v>102</v>
      </c>
      <c r="G2508" s="2" t="s">
        <v>103</v>
      </c>
      <c r="H2508" s="2">
        <v>225</v>
      </c>
      <c r="I2508" s="2">
        <v>207</v>
      </c>
      <c r="K2508" s="2">
        <v>3</v>
      </c>
      <c r="L2508" s="2" t="s">
        <v>136</v>
      </c>
      <c r="M2508" s="2" t="s">
        <v>476</v>
      </c>
      <c r="N2508" s="2" t="s">
        <v>479</v>
      </c>
      <c r="O2508" s="2" t="s">
        <v>520</v>
      </c>
      <c r="Q2508" s="1"/>
      <c r="S2508" s="5"/>
      <c r="T2508" s="41"/>
      <c r="U2508" s="8"/>
      <c r="V2508" s="2" t="s">
        <v>105</v>
      </c>
      <c r="W2508" s="2" t="s">
        <v>561</v>
      </c>
      <c r="X2508" s="45" t="str" cm="1">
        <f t="array" ref="X2508">IF(X2370="TRUE",IF(AND(C2508&lt;&gt;1,C2509:C2514="",S2508:U2514=""), "FALSE","TRUE"),"FALSE")</f>
        <v>FALSE</v>
      </c>
      <c r="Z2508" s="1"/>
    </row>
    <row r="2509" spans="2:26" hidden="1" outlineLevel="3" x14ac:dyDescent="0.4">
      <c r="B2509" s="7" t="s">
        <v>522</v>
      </c>
      <c r="C2509" s="8"/>
      <c r="D2509" s="31"/>
      <c r="E2509" s="2" t="s">
        <v>523</v>
      </c>
      <c r="F2509" s="2" t="s">
        <v>485</v>
      </c>
      <c r="G2509" s="2" t="s">
        <v>369</v>
      </c>
      <c r="H2509" s="2">
        <v>225</v>
      </c>
      <c r="I2509" s="2">
        <v>207</v>
      </c>
      <c r="K2509" s="2">
        <v>240</v>
      </c>
      <c r="L2509" s="2" t="s">
        <v>30</v>
      </c>
      <c r="M2509" s="2" t="s">
        <v>476</v>
      </c>
      <c r="N2509" s="2" t="s">
        <v>479</v>
      </c>
      <c r="O2509" s="2" t="s">
        <v>520</v>
      </c>
      <c r="Q2509" s="1"/>
      <c r="S2509" s="5"/>
      <c r="T2509" s="41"/>
      <c r="U2509" s="8"/>
      <c r="W2509" s="2" t="s">
        <v>465</v>
      </c>
      <c r="X2509" s="45" t="str" cm="1">
        <f t="array" ref="X2509">IF(X2370="TRUE",IF(AND(C2508&lt;&gt;1,C2509:C2514="",S2508:U2514=""), "FALSE","TRUE"),"FALSE")</f>
        <v>FALSE</v>
      </c>
      <c r="Z2509" s="1"/>
    </row>
    <row r="2510" spans="2:26" hidden="1" outlineLevel="3" x14ac:dyDescent="0.4">
      <c r="B2510" s="7" t="s">
        <v>524</v>
      </c>
      <c r="C2510" s="8"/>
      <c r="D2510" s="31"/>
      <c r="E2510" s="2" t="s">
        <v>525</v>
      </c>
      <c r="F2510" s="2" t="s">
        <v>114</v>
      </c>
      <c r="G2510" s="2" t="s">
        <v>115</v>
      </c>
      <c r="H2510" s="2">
        <v>225</v>
      </c>
      <c r="I2510" s="2">
        <v>207</v>
      </c>
      <c r="K2510" s="2">
        <v>120</v>
      </c>
      <c r="L2510" s="2" t="s">
        <v>30</v>
      </c>
      <c r="M2510" s="2" t="s">
        <v>476</v>
      </c>
      <c r="N2510" s="2" t="s">
        <v>479</v>
      </c>
      <c r="O2510" s="2" t="s">
        <v>520</v>
      </c>
      <c r="Q2510" s="1"/>
      <c r="S2510" s="5"/>
      <c r="T2510" s="41"/>
      <c r="U2510" s="8"/>
      <c r="W2510" s="2" t="s">
        <v>468</v>
      </c>
      <c r="X2510" s="45" t="str" cm="1">
        <f t="array" ref="X2510">IF(X2370="TRUE",IF(AND(C2508&lt;&gt;1,C2509:C2514="",S2508:U2514=""), "FALSE","TRUE"),"FALSE")</f>
        <v>FALSE</v>
      </c>
      <c r="Z2510" s="1"/>
    </row>
    <row r="2511" spans="2:26" hidden="1" outlineLevel="3" x14ac:dyDescent="0.4">
      <c r="B2511" s="7" t="s">
        <v>526</v>
      </c>
      <c r="C2511" s="8"/>
      <c r="D2511" s="31"/>
      <c r="E2511" s="2" t="s">
        <v>527</v>
      </c>
      <c r="F2511" s="2" t="str">
        <f>IF(OR($C$87="治験計画届", $C$87="治験計画変更届"), "^$","^.{1,120}$|^$")</f>
        <v>^.{1,120}$|^$</v>
      </c>
      <c r="G2511" s="2" t="str">
        <f>IF(F2511="^$", "入力しないでください","入力してください(120文字以内)")</f>
        <v>入力してください(120文字以内)</v>
      </c>
      <c r="H2511" s="2">
        <v>225</v>
      </c>
      <c r="I2511" s="2">
        <v>207</v>
      </c>
      <c r="K2511" s="2">
        <v>120</v>
      </c>
      <c r="L2511" s="2" t="s">
        <v>30</v>
      </c>
      <c r="M2511" s="2" t="s">
        <v>476</v>
      </c>
      <c r="N2511" s="2" t="s">
        <v>479</v>
      </c>
      <c r="O2511" s="2" t="s">
        <v>520</v>
      </c>
      <c r="Q2511" s="1"/>
      <c r="S2511" s="5"/>
      <c r="T2511" s="41"/>
      <c r="U2511" s="8"/>
      <c r="W2511" s="2" t="s">
        <v>468</v>
      </c>
      <c r="X2511" s="45" t="str" cm="1">
        <f t="array" ref="X2511">IF(X2370="TRUE",IF(AND(C2508&lt;&gt;1,C2509:C2514="",S2508:U2514=""), "FALSE","TRUE"),"FALSE")</f>
        <v>FALSE</v>
      </c>
      <c r="Z2511" s="1"/>
    </row>
    <row r="2512" spans="2:26" hidden="1" outlineLevel="3" x14ac:dyDescent="0.4">
      <c r="B2512" s="7" t="s">
        <v>528</v>
      </c>
      <c r="C2512" s="8"/>
      <c r="D2512" s="31"/>
      <c r="E2512" s="2" t="s">
        <v>529</v>
      </c>
      <c r="F2512" s="2" t="str">
        <f>IF(OR($C$87="治験計画届", $C$87="治験計画変更届"), "^$","^.{1,120}$|^$")</f>
        <v>^.{1,120}$|^$</v>
      </c>
      <c r="G2512" s="2" t="str">
        <f t="shared" ref="G2512:G2514" si="141">IF(F2512="^$", "入力しないでください","入力してください(120文字以内)")</f>
        <v>入力してください(120文字以内)</v>
      </c>
      <c r="H2512" s="2">
        <v>225</v>
      </c>
      <c r="I2512" s="2">
        <v>207</v>
      </c>
      <c r="K2512" s="2">
        <v>120</v>
      </c>
      <c r="L2512" s="2" t="s">
        <v>30</v>
      </c>
      <c r="M2512" s="2" t="s">
        <v>476</v>
      </c>
      <c r="N2512" s="2" t="s">
        <v>479</v>
      </c>
      <c r="O2512" s="2" t="s">
        <v>520</v>
      </c>
      <c r="Q2512" s="1"/>
      <c r="S2512" s="5"/>
      <c r="T2512" s="41"/>
      <c r="U2512" s="8"/>
      <c r="W2512" s="2" t="s">
        <v>468</v>
      </c>
      <c r="X2512" s="45" t="str" cm="1">
        <f t="array" ref="X2512">IF(X2370="TRUE",IF(AND(C2508&lt;&gt;1,C2509:C2514="",S2508:U2514=""), "FALSE","TRUE"),"FALSE")</f>
        <v>FALSE</v>
      </c>
      <c r="Z2512" s="1"/>
    </row>
    <row r="2513" spans="2:26" hidden="1" outlineLevel="3" x14ac:dyDescent="0.4">
      <c r="B2513" s="7" t="s">
        <v>530</v>
      </c>
      <c r="C2513" s="8"/>
      <c r="D2513" s="31"/>
      <c r="E2513" s="2" t="s">
        <v>566</v>
      </c>
      <c r="F2513" s="2" t="str">
        <f>IF(OR($C$87="治験計画届", $C$87="治験計画変更届"), "^$","^.{1,120}$|^$")</f>
        <v>^.{1,120}$|^$</v>
      </c>
      <c r="G2513" s="2" t="str">
        <f t="shared" si="141"/>
        <v>入力してください(120文字以内)</v>
      </c>
      <c r="H2513" s="2">
        <v>225</v>
      </c>
      <c r="I2513" s="2">
        <v>207</v>
      </c>
      <c r="K2513" s="2">
        <v>120</v>
      </c>
      <c r="L2513" s="2" t="s">
        <v>30</v>
      </c>
      <c r="M2513" s="2" t="s">
        <v>476</v>
      </c>
      <c r="N2513" s="2" t="s">
        <v>479</v>
      </c>
      <c r="O2513" s="2" t="s">
        <v>520</v>
      </c>
      <c r="Q2513" s="1"/>
      <c r="S2513" s="5"/>
      <c r="T2513" s="41"/>
      <c r="U2513" s="8"/>
      <c r="W2513" s="2" t="s">
        <v>468</v>
      </c>
      <c r="X2513" s="45" t="str" cm="1">
        <f t="array" ref="X2513">IF(X2370="TRUE",IF(AND(C2508&lt;&gt;1,C2509:C2514="",S2508:U2514=""), "FALSE","TRUE"),"FALSE")</f>
        <v>FALSE</v>
      </c>
      <c r="Z2513" s="1"/>
    </row>
    <row r="2514" spans="2:26" hidden="1" outlineLevel="3" x14ac:dyDescent="0.4">
      <c r="B2514" s="7" t="s">
        <v>532</v>
      </c>
      <c r="C2514" s="8"/>
      <c r="D2514" s="31"/>
      <c r="E2514" s="2" t="s">
        <v>533</v>
      </c>
      <c r="F2514" s="2" t="str">
        <f>IF(OR($C$87="治験計画届", $C$87="治験計画変更届"), "^$","^.{1,120}$|^$")</f>
        <v>^.{1,120}$|^$</v>
      </c>
      <c r="G2514" s="2" t="str">
        <f t="shared" si="141"/>
        <v>入力してください(120文字以内)</v>
      </c>
      <c r="H2514" s="2">
        <v>225</v>
      </c>
      <c r="I2514" s="2">
        <v>207</v>
      </c>
      <c r="K2514" s="2">
        <v>120</v>
      </c>
      <c r="L2514" s="2" t="s">
        <v>30</v>
      </c>
      <c r="M2514" s="2" t="s">
        <v>476</v>
      </c>
      <c r="N2514" s="2" t="s">
        <v>479</v>
      </c>
      <c r="O2514" s="2" t="s">
        <v>520</v>
      </c>
      <c r="Q2514" s="1"/>
      <c r="S2514" s="5"/>
      <c r="T2514" s="41"/>
      <c r="U2514" s="8"/>
      <c r="W2514" s="2" t="s">
        <v>468</v>
      </c>
      <c r="X2514" s="45" t="str" cm="1">
        <f t="array" ref="X2514">IF(X2370="TRUE",IF(AND(C2508&lt;&gt;1,C2509:C2514="",S2508:U2514=""), "FALSE","TRUE"),"FALSE")</f>
        <v>FALSE</v>
      </c>
      <c r="Z2514" s="1"/>
    </row>
    <row r="2515" spans="2:26" hidden="1" outlineLevel="3" x14ac:dyDescent="0.4">
      <c r="B2515" s="7" t="s">
        <v>134</v>
      </c>
      <c r="C2515" s="5">
        <v>10</v>
      </c>
      <c r="D2515" s="30"/>
      <c r="E2515" s="2" t="s">
        <v>392</v>
      </c>
      <c r="F2515" s="2" t="s">
        <v>102</v>
      </c>
      <c r="G2515" s="2" t="s">
        <v>103</v>
      </c>
      <c r="H2515" s="2">
        <v>225</v>
      </c>
      <c r="I2515" s="2">
        <v>207</v>
      </c>
      <c r="K2515" s="2">
        <v>3</v>
      </c>
      <c r="L2515" s="2" t="s">
        <v>136</v>
      </c>
      <c r="M2515" s="2" t="s">
        <v>476</v>
      </c>
      <c r="N2515" s="2" t="s">
        <v>479</v>
      </c>
      <c r="O2515" s="2" t="s">
        <v>520</v>
      </c>
      <c r="Q2515" s="1"/>
      <c r="S2515" s="5"/>
      <c r="T2515" s="41"/>
      <c r="U2515" s="8"/>
      <c r="V2515" s="2" t="s">
        <v>105</v>
      </c>
      <c r="W2515" s="2" t="s">
        <v>561</v>
      </c>
      <c r="X2515" s="45" t="str" cm="1">
        <f t="array" ref="X2515">IF(X2370="TRUE",IF(AND(C2515&lt;&gt;1,C2516:C2521="",S2515:U2521=""), "FALSE","TRUE"),"FALSE")</f>
        <v>FALSE</v>
      </c>
      <c r="Z2515" s="1"/>
    </row>
    <row r="2516" spans="2:26" hidden="1" outlineLevel="3" x14ac:dyDescent="0.4">
      <c r="B2516" s="7" t="s">
        <v>522</v>
      </c>
      <c r="C2516" s="8"/>
      <c r="D2516" s="31"/>
      <c r="E2516" s="2" t="s">
        <v>523</v>
      </c>
      <c r="F2516" s="2" t="s">
        <v>485</v>
      </c>
      <c r="G2516" s="2" t="s">
        <v>369</v>
      </c>
      <c r="H2516" s="2">
        <v>225</v>
      </c>
      <c r="I2516" s="2">
        <v>207</v>
      </c>
      <c r="K2516" s="2">
        <v>240</v>
      </c>
      <c r="L2516" s="2" t="s">
        <v>30</v>
      </c>
      <c r="M2516" s="2" t="s">
        <v>476</v>
      </c>
      <c r="N2516" s="2" t="s">
        <v>479</v>
      </c>
      <c r="O2516" s="2" t="s">
        <v>520</v>
      </c>
      <c r="Q2516" s="1"/>
      <c r="S2516" s="5"/>
      <c r="T2516" s="41"/>
      <c r="U2516" s="8"/>
      <c r="W2516" s="2" t="s">
        <v>465</v>
      </c>
      <c r="X2516" s="45" t="str" cm="1">
        <f t="array" ref="X2516">IF(X2370="TRUE",IF(AND(C2515&lt;&gt;1,C2516:C2521="",S2515:U2521=""), "FALSE","TRUE"),"FALSE")</f>
        <v>FALSE</v>
      </c>
      <c r="Z2516" s="1"/>
    </row>
    <row r="2517" spans="2:26" hidden="1" outlineLevel="3" x14ac:dyDescent="0.4">
      <c r="B2517" s="7" t="s">
        <v>524</v>
      </c>
      <c r="C2517" s="8"/>
      <c r="D2517" s="31"/>
      <c r="E2517" s="2" t="s">
        <v>525</v>
      </c>
      <c r="F2517" s="2" t="s">
        <v>114</v>
      </c>
      <c r="G2517" s="2" t="s">
        <v>115</v>
      </c>
      <c r="H2517" s="2">
        <v>225</v>
      </c>
      <c r="I2517" s="2">
        <v>207</v>
      </c>
      <c r="K2517" s="2">
        <v>120</v>
      </c>
      <c r="L2517" s="2" t="s">
        <v>30</v>
      </c>
      <c r="M2517" s="2" t="s">
        <v>476</v>
      </c>
      <c r="N2517" s="2" t="s">
        <v>479</v>
      </c>
      <c r="O2517" s="2" t="s">
        <v>520</v>
      </c>
      <c r="Q2517" s="1"/>
      <c r="S2517" s="5"/>
      <c r="T2517" s="41"/>
      <c r="U2517" s="8"/>
      <c r="W2517" s="2" t="s">
        <v>468</v>
      </c>
      <c r="X2517" s="45" t="str" cm="1">
        <f t="array" ref="X2517">IF(X2370="TRUE",IF(AND(C2515&lt;&gt;1,C2516:C2521="",S2515:U2521=""), "FALSE","TRUE"),"FALSE")</f>
        <v>FALSE</v>
      </c>
      <c r="Z2517" s="1"/>
    </row>
    <row r="2518" spans="2:26" hidden="1" outlineLevel="3" x14ac:dyDescent="0.4">
      <c r="B2518" s="7" t="s">
        <v>526</v>
      </c>
      <c r="C2518" s="8"/>
      <c r="D2518" s="31"/>
      <c r="E2518" s="2" t="s">
        <v>527</v>
      </c>
      <c r="F2518" s="2" t="str">
        <f>IF(OR($C$87="治験計画届", $C$87="治験計画変更届"), "^$","^.{1,120}$|^$")</f>
        <v>^.{1,120}$|^$</v>
      </c>
      <c r="G2518" s="2" t="str">
        <f>IF(F2518="^$", "入力しないでください","入力してください(120文字以内)")</f>
        <v>入力してください(120文字以内)</v>
      </c>
      <c r="H2518" s="2">
        <v>225</v>
      </c>
      <c r="I2518" s="2">
        <v>207</v>
      </c>
      <c r="K2518" s="2">
        <v>120</v>
      </c>
      <c r="L2518" s="2" t="s">
        <v>30</v>
      </c>
      <c r="M2518" s="2" t="s">
        <v>476</v>
      </c>
      <c r="N2518" s="2" t="s">
        <v>479</v>
      </c>
      <c r="O2518" s="2" t="s">
        <v>520</v>
      </c>
      <c r="Q2518" s="1"/>
      <c r="S2518" s="5"/>
      <c r="T2518" s="41"/>
      <c r="U2518" s="8"/>
      <c r="W2518" s="2" t="s">
        <v>468</v>
      </c>
      <c r="X2518" s="45" t="str" cm="1">
        <f t="array" ref="X2518">IF(X2370="TRUE",IF(AND(C2515&lt;&gt;1,C2516:C2521="",S2515:U2521=""), "FALSE","TRUE"),"FALSE")</f>
        <v>FALSE</v>
      </c>
      <c r="Z2518" s="1"/>
    </row>
    <row r="2519" spans="2:26" hidden="1" outlineLevel="3" x14ac:dyDescent="0.4">
      <c r="B2519" s="7" t="s">
        <v>528</v>
      </c>
      <c r="C2519" s="8"/>
      <c r="D2519" s="31"/>
      <c r="E2519" s="2" t="s">
        <v>529</v>
      </c>
      <c r="F2519" s="2" t="str">
        <f>IF(OR($C$87="治験計画届", $C$87="治験計画変更届"), "^$","^.{1,120}$|^$")</f>
        <v>^.{1,120}$|^$</v>
      </c>
      <c r="G2519" s="2" t="str">
        <f t="shared" ref="G2519:G2521" si="142">IF(F2519="^$", "入力しないでください","入力してください(120文字以内)")</f>
        <v>入力してください(120文字以内)</v>
      </c>
      <c r="H2519" s="2">
        <v>225</v>
      </c>
      <c r="I2519" s="2">
        <v>207</v>
      </c>
      <c r="K2519" s="2">
        <v>120</v>
      </c>
      <c r="L2519" s="2" t="s">
        <v>30</v>
      </c>
      <c r="M2519" s="2" t="s">
        <v>476</v>
      </c>
      <c r="N2519" s="2" t="s">
        <v>479</v>
      </c>
      <c r="O2519" s="2" t="s">
        <v>520</v>
      </c>
      <c r="Q2519" s="1"/>
      <c r="S2519" s="5"/>
      <c r="T2519" s="41"/>
      <c r="U2519" s="8"/>
      <c r="W2519" s="2" t="s">
        <v>468</v>
      </c>
      <c r="X2519" s="45" t="str" cm="1">
        <f t="array" ref="X2519">IF(X2370="TRUE",IF(AND(C2515&lt;&gt;1,C2516:C2521="",S2515:U2521=""), "FALSE","TRUE"),"FALSE")</f>
        <v>FALSE</v>
      </c>
      <c r="Z2519" s="1"/>
    </row>
    <row r="2520" spans="2:26" hidden="1" outlineLevel="3" x14ac:dyDescent="0.4">
      <c r="B2520" s="7" t="s">
        <v>530</v>
      </c>
      <c r="C2520" s="8"/>
      <c r="D2520" s="31"/>
      <c r="E2520" s="2" t="s">
        <v>566</v>
      </c>
      <c r="F2520" s="2" t="str">
        <f>IF(OR($C$87="治験計画届", $C$87="治験計画変更届"), "^$","^.{1,120}$|^$")</f>
        <v>^.{1,120}$|^$</v>
      </c>
      <c r="G2520" s="2" t="str">
        <f t="shared" si="142"/>
        <v>入力してください(120文字以内)</v>
      </c>
      <c r="H2520" s="2">
        <v>225</v>
      </c>
      <c r="I2520" s="2">
        <v>207</v>
      </c>
      <c r="K2520" s="2">
        <v>120</v>
      </c>
      <c r="L2520" s="2" t="s">
        <v>30</v>
      </c>
      <c r="M2520" s="2" t="s">
        <v>476</v>
      </c>
      <c r="N2520" s="2" t="s">
        <v>479</v>
      </c>
      <c r="O2520" s="2" t="s">
        <v>520</v>
      </c>
      <c r="Q2520" s="1"/>
      <c r="S2520" s="5"/>
      <c r="T2520" s="41"/>
      <c r="U2520" s="8"/>
      <c r="W2520" s="2" t="s">
        <v>468</v>
      </c>
      <c r="X2520" s="45" t="str" cm="1">
        <f t="array" ref="X2520">IF(X2370="TRUE",IF(AND(C2515&lt;&gt;1,C2516:C2521="",S2515:U2521=""), "FALSE","TRUE"),"FALSE")</f>
        <v>FALSE</v>
      </c>
      <c r="Z2520" s="1"/>
    </row>
    <row r="2521" spans="2:26" hidden="1" outlineLevel="3" x14ac:dyDescent="0.4">
      <c r="B2521" s="7" t="s">
        <v>532</v>
      </c>
      <c r="C2521" s="8"/>
      <c r="D2521" s="31"/>
      <c r="E2521" s="2" t="s">
        <v>533</v>
      </c>
      <c r="F2521" s="2" t="str">
        <f>IF(OR($C$87="治験計画届", $C$87="治験計画変更届"), "^$","^.{1,120}$|^$")</f>
        <v>^.{1,120}$|^$</v>
      </c>
      <c r="G2521" s="2" t="str">
        <f t="shared" si="142"/>
        <v>入力してください(120文字以内)</v>
      </c>
      <c r="H2521" s="2">
        <v>225</v>
      </c>
      <c r="I2521" s="2">
        <v>207</v>
      </c>
      <c r="K2521" s="2">
        <v>120</v>
      </c>
      <c r="L2521" s="2" t="s">
        <v>30</v>
      </c>
      <c r="M2521" s="2" t="s">
        <v>476</v>
      </c>
      <c r="N2521" s="2" t="s">
        <v>479</v>
      </c>
      <c r="O2521" s="2" t="s">
        <v>520</v>
      </c>
      <c r="Q2521" s="1"/>
      <c r="S2521" s="5"/>
      <c r="T2521" s="41"/>
      <c r="U2521" s="8"/>
      <c r="W2521" s="2" t="s">
        <v>468</v>
      </c>
      <c r="X2521" s="45" t="str" cm="1">
        <f t="array" ref="X2521">IF(X2370="TRUE",IF(AND(C2515&lt;&gt;1,C2516:C2521="",S2515:U2521=""), "FALSE","TRUE"),"FALSE")</f>
        <v>FALSE</v>
      </c>
      <c r="Z2521" s="1"/>
    </row>
    <row r="2522" spans="2:26" hidden="1" outlineLevel="3" x14ac:dyDescent="0.4">
      <c r="B2522" s="7" t="s">
        <v>134</v>
      </c>
      <c r="C2522" s="5">
        <v>11</v>
      </c>
      <c r="D2522" s="30"/>
      <c r="E2522" s="2" t="s">
        <v>392</v>
      </c>
      <c r="F2522" s="2" t="s">
        <v>102</v>
      </c>
      <c r="G2522" s="2" t="s">
        <v>103</v>
      </c>
      <c r="H2522" s="2">
        <v>225</v>
      </c>
      <c r="I2522" s="2">
        <v>207</v>
      </c>
      <c r="K2522" s="2">
        <v>3</v>
      </c>
      <c r="L2522" s="2" t="s">
        <v>136</v>
      </c>
      <c r="M2522" s="2" t="s">
        <v>476</v>
      </c>
      <c r="N2522" s="2" t="s">
        <v>479</v>
      </c>
      <c r="O2522" s="2" t="s">
        <v>520</v>
      </c>
      <c r="Q2522" s="1"/>
      <c r="S2522" s="5"/>
      <c r="T2522" s="41"/>
      <c r="U2522" s="8"/>
      <c r="V2522" s="2" t="s">
        <v>105</v>
      </c>
      <c r="W2522" s="2" t="s">
        <v>561</v>
      </c>
      <c r="X2522" s="45" t="str" cm="1">
        <f t="array" ref="X2522">IF(X2370="TRUE",IF(AND(C2522&lt;&gt;1,C2523:C2528="",S2522:U2528=""), "FALSE","TRUE"),"FALSE")</f>
        <v>FALSE</v>
      </c>
      <c r="Z2522" s="1"/>
    </row>
    <row r="2523" spans="2:26" hidden="1" outlineLevel="3" x14ac:dyDescent="0.4">
      <c r="B2523" s="7" t="s">
        <v>522</v>
      </c>
      <c r="C2523" s="8"/>
      <c r="D2523" s="31"/>
      <c r="E2523" s="2" t="s">
        <v>523</v>
      </c>
      <c r="F2523" s="2" t="s">
        <v>485</v>
      </c>
      <c r="G2523" s="2" t="s">
        <v>369</v>
      </c>
      <c r="H2523" s="2">
        <v>225</v>
      </c>
      <c r="I2523" s="2">
        <v>207</v>
      </c>
      <c r="K2523" s="2">
        <v>240</v>
      </c>
      <c r="L2523" s="2" t="s">
        <v>30</v>
      </c>
      <c r="M2523" s="2" t="s">
        <v>476</v>
      </c>
      <c r="N2523" s="2" t="s">
        <v>479</v>
      </c>
      <c r="O2523" s="2" t="s">
        <v>520</v>
      </c>
      <c r="Q2523" s="1"/>
      <c r="S2523" s="5"/>
      <c r="T2523" s="41"/>
      <c r="U2523" s="8"/>
      <c r="W2523" s="2" t="s">
        <v>465</v>
      </c>
      <c r="X2523" s="45" t="str" cm="1">
        <f t="array" ref="X2523">IF(X2370="TRUE",IF(AND(C2522&lt;&gt;1,C2523:C2528="",S2522:U2528=""), "FALSE","TRUE"),"FALSE")</f>
        <v>FALSE</v>
      </c>
      <c r="Z2523" s="1"/>
    </row>
    <row r="2524" spans="2:26" hidden="1" outlineLevel="3" x14ac:dyDescent="0.4">
      <c r="B2524" s="7" t="s">
        <v>524</v>
      </c>
      <c r="C2524" s="8"/>
      <c r="D2524" s="31"/>
      <c r="E2524" s="2" t="s">
        <v>525</v>
      </c>
      <c r="F2524" s="2" t="s">
        <v>114</v>
      </c>
      <c r="G2524" s="2" t="s">
        <v>115</v>
      </c>
      <c r="H2524" s="2">
        <v>225</v>
      </c>
      <c r="I2524" s="2">
        <v>207</v>
      </c>
      <c r="K2524" s="2">
        <v>120</v>
      </c>
      <c r="L2524" s="2" t="s">
        <v>30</v>
      </c>
      <c r="M2524" s="2" t="s">
        <v>476</v>
      </c>
      <c r="N2524" s="2" t="s">
        <v>479</v>
      </c>
      <c r="O2524" s="2" t="s">
        <v>520</v>
      </c>
      <c r="Q2524" s="1"/>
      <c r="S2524" s="5"/>
      <c r="T2524" s="41"/>
      <c r="U2524" s="8"/>
      <c r="W2524" s="2" t="s">
        <v>468</v>
      </c>
      <c r="X2524" s="45" t="str" cm="1">
        <f t="array" ref="X2524">IF(X2370="TRUE",IF(AND(C2522&lt;&gt;1,C2523:C2528="",S2522:U2528=""), "FALSE","TRUE"),"FALSE")</f>
        <v>FALSE</v>
      </c>
      <c r="Z2524" s="1"/>
    </row>
    <row r="2525" spans="2:26" hidden="1" outlineLevel="3" x14ac:dyDescent="0.4">
      <c r="B2525" s="7" t="s">
        <v>526</v>
      </c>
      <c r="C2525" s="8"/>
      <c r="D2525" s="31"/>
      <c r="E2525" s="2" t="s">
        <v>527</v>
      </c>
      <c r="F2525" s="2" t="str">
        <f>IF(OR($C$87="治験計画届", $C$87="治験計画変更届"), "^$","^.{1,120}$|^$")</f>
        <v>^.{1,120}$|^$</v>
      </c>
      <c r="G2525" s="2" t="str">
        <f>IF(F2525="^$", "入力しないでください","入力してください(120文字以内)")</f>
        <v>入力してください(120文字以内)</v>
      </c>
      <c r="H2525" s="2">
        <v>225</v>
      </c>
      <c r="I2525" s="2">
        <v>207</v>
      </c>
      <c r="K2525" s="2">
        <v>120</v>
      </c>
      <c r="L2525" s="2" t="s">
        <v>30</v>
      </c>
      <c r="M2525" s="2" t="s">
        <v>476</v>
      </c>
      <c r="N2525" s="2" t="s">
        <v>479</v>
      </c>
      <c r="O2525" s="2" t="s">
        <v>520</v>
      </c>
      <c r="Q2525" s="1"/>
      <c r="S2525" s="5"/>
      <c r="T2525" s="41"/>
      <c r="U2525" s="8"/>
      <c r="W2525" s="2" t="s">
        <v>468</v>
      </c>
      <c r="X2525" s="45" t="str" cm="1">
        <f t="array" ref="X2525">IF(X2370="TRUE",IF(AND(C2522&lt;&gt;1,C2523:C2528="",S2522:U2528=""), "FALSE","TRUE"),"FALSE")</f>
        <v>FALSE</v>
      </c>
      <c r="Z2525" s="1"/>
    </row>
    <row r="2526" spans="2:26" hidden="1" outlineLevel="3" x14ac:dyDescent="0.4">
      <c r="B2526" s="7" t="s">
        <v>528</v>
      </c>
      <c r="C2526" s="8"/>
      <c r="D2526" s="31"/>
      <c r="E2526" s="2" t="s">
        <v>529</v>
      </c>
      <c r="F2526" s="2" t="str">
        <f>IF(OR($C$87="治験計画届", $C$87="治験計画変更届"), "^$","^.{1,120}$|^$")</f>
        <v>^.{1,120}$|^$</v>
      </c>
      <c r="G2526" s="2" t="str">
        <f t="shared" ref="G2526:G2528" si="143">IF(F2526="^$", "入力しないでください","入力してください(120文字以内)")</f>
        <v>入力してください(120文字以内)</v>
      </c>
      <c r="H2526" s="2">
        <v>225</v>
      </c>
      <c r="I2526" s="2">
        <v>207</v>
      </c>
      <c r="K2526" s="2">
        <v>120</v>
      </c>
      <c r="L2526" s="2" t="s">
        <v>30</v>
      </c>
      <c r="M2526" s="2" t="s">
        <v>476</v>
      </c>
      <c r="N2526" s="2" t="s">
        <v>479</v>
      </c>
      <c r="O2526" s="2" t="s">
        <v>520</v>
      </c>
      <c r="Q2526" s="1"/>
      <c r="S2526" s="5"/>
      <c r="T2526" s="41"/>
      <c r="U2526" s="8"/>
      <c r="W2526" s="2" t="s">
        <v>468</v>
      </c>
      <c r="X2526" s="45" t="str" cm="1">
        <f t="array" ref="X2526">IF(X2370="TRUE",IF(AND(C2522&lt;&gt;1,C2523:C2528="",S2522:U2528=""), "FALSE","TRUE"),"FALSE")</f>
        <v>FALSE</v>
      </c>
      <c r="Z2526" s="1"/>
    </row>
    <row r="2527" spans="2:26" hidden="1" outlineLevel="3" x14ac:dyDescent="0.4">
      <c r="B2527" s="7" t="s">
        <v>530</v>
      </c>
      <c r="C2527" s="8"/>
      <c r="D2527" s="31"/>
      <c r="E2527" s="2" t="s">
        <v>566</v>
      </c>
      <c r="F2527" s="2" t="str">
        <f>IF(OR($C$87="治験計画届", $C$87="治験計画変更届"), "^$","^.{1,120}$|^$")</f>
        <v>^.{1,120}$|^$</v>
      </c>
      <c r="G2527" s="2" t="str">
        <f t="shared" si="143"/>
        <v>入力してください(120文字以内)</v>
      </c>
      <c r="H2527" s="2">
        <v>225</v>
      </c>
      <c r="I2527" s="2">
        <v>207</v>
      </c>
      <c r="K2527" s="2">
        <v>120</v>
      </c>
      <c r="L2527" s="2" t="s">
        <v>30</v>
      </c>
      <c r="M2527" s="2" t="s">
        <v>476</v>
      </c>
      <c r="N2527" s="2" t="s">
        <v>479</v>
      </c>
      <c r="O2527" s="2" t="s">
        <v>520</v>
      </c>
      <c r="Q2527" s="1"/>
      <c r="S2527" s="5"/>
      <c r="T2527" s="41"/>
      <c r="U2527" s="8"/>
      <c r="W2527" s="2" t="s">
        <v>468</v>
      </c>
      <c r="X2527" s="45" t="str" cm="1">
        <f t="array" ref="X2527">IF(X2370="TRUE",IF(AND(C2522&lt;&gt;1,C2523:C2528="",S2522:U2528=""), "FALSE","TRUE"),"FALSE")</f>
        <v>FALSE</v>
      </c>
      <c r="Z2527" s="1"/>
    </row>
    <row r="2528" spans="2:26" hidden="1" outlineLevel="3" x14ac:dyDescent="0.4">
      <c r="B2528" s="7" t="s">
        <v>532</v>
      </c>
      <c r="C2528" s="8"/>
      <c r="D2528" s="31"/>
      <c r="E2528" s="2" t="s">
        <v>533</v>
      </c>
      <c r="F2528" s="2" t="str">
        <f>IF(OR($C$87="治験計画届", $C$87="治験計画変更届"), "^$","^.{1,120}$|^$")</f>
        <v>^.{1,120}$|^$</v>
      </c>
      <c r="G2528" s="2" t="str">
        <f t="shared" si="143"/>
        <v>入力してください(120文字以内)</v>
      </c>
      <c r="H2528" s="2">
        <v>225</v>
      </c>
      <c r="I2528" s="2">
        <v>207</v>
      </c>
      <c r="K2528" s="2">
        <v>120</v>
      </c>
      <c r="L2528" s="2" t="s">
        <v>30</v>
      </c>
      <c r="M2528" s="2" t="s">
        <v>476</v>
      </c>
      <c r="N2528" s="2" t="s">
        <v>479</v>
      </c>
      <c r="O2528" s="2" t="s">
        <v>520</v>
      </c>
      <c r="Q2528" s="1"/>
      <c r="S2528" s="5"/>
      <c r="T2528" s="41"/>
      <c r="U2528" s="8"/>
      <c r="W2528" s="2" t="s">
        <v>468</v>
      </c>
      <c r="X2528" s="45" t="str" cm="1">
        <f t="array" ref="X2528">IF(X2370="TRUE",IF(AND(C2522&lt;&gt;1,C2523:C2528="",S2522:U2528=""), "FALSE","TRUE"),"FALSE")</f>
        <v>FALSE</v>
      </c>
      <c r="Z2528" s="1"/>
    </row>
    <row r="2529" spans="2:26" hidden="1" outlineLevel="3" x14ac:dyDescent="0.4">
      <c r="B2529" s="7" t="s">
        <v>134</v>
      </c>
      <c r="C2529" s="5">
        <v>12</v>
      </c>
      <c r="D2529" s="30"/>
      <c r="E2529" s="2" t="s">
        <v>392</v>
      </c>
      <c r="F2529" s="2" t="s">
        <v>102</v>
      </c>
      <c r="G2529" s="2" t="s">
        <v>103</v>
      </c>
      <c r="H2529" s="2">
        <v>225</v>
      </c>
      <c r="I2529" s="2">
        <v>207</v>
      </c>
      <c r="K2529" s="2">
        <v>3</v>
      </c>
      <c r="L2529" s="2" t="s">
        <v>136</v>
      </c>
      <c r="M2529" s="2" t="s">
        <v>476</v>
      </c>
      <c r="N2529" s="2" t="s">
        <v>479</v>
      </c>
      <c r="O2529" s="2" t="s">
        <v>520</v>
      </c>
      <c r="Q2529" s="1"/>
      <c r="S2529" s="5"/>
      <c r="T2529" s="41"/>
      <c r="U2529" s="8"/>
      <c r="V2529" s="2" t="s">
        <v>105</v>
      </c>
      <c r="W2529" s="2" t="s">
        <v>561</v>
      </c>
      <c r="X2529" s="45" t="str" cm="1">
        <f t="array" ref="X2529">IF(X2370="TRUE",IF(AND(C2529&lt;&gt;1,C2530:C2535="",S2529:U2535=""), "FALSE","TRUE"),"FALSE")</f>
        <v>FALSE</v>
      </c>
      <c r="Z2529" s="1"/>
    </row>
    <row r="2530" spans="2:26" hidden="1" outlineLevel="3" x14ac:dyDescent="0.4">
      <c r="B2530" s="7" t="s">
        <v>522</v>
      </c>
      <c r="C2530" s="8"/>
      <c r="D2530" s="31"/>
      <c r="E2530" s="2" t="s">
        <v>523</v>
      </c>
      <c r="F2530" s="2" t="s">
        <v>485</v>
      </c>
      <c r="G2530" s="2" t="s">
        <v>369</v>
      </c>
      <c r="H2530" s="2">
        <v>225</v>
      </c>
      <c r="I2530" s="2">
        <v>207</v>
      </c>
      <c r="K2530" s="2">
        <v>240</v>
      </c>
      <c r="L2530" s="2" t="s">
        <v>30</v>
      </c>
      <c r="M2530" s="2" t="s">
        <v>476</v>
      </c>
      <c r="N2530" s="2" t="s">
        <v>479</v>
      </c>
      <c r="O2530" s="2" t="s">
        <v>520</v>
      </c>
      <c r="Q2530" s="1"/>
      <c r="S2530" s="5"/>
      <c r="T2530" s="41"/>
      <c r="U2530" s="8"/>
      <c r="W2530" s="2" t="s">
        <v>465</v>
      </c>
      <c r="X2530" s="45" t="str" cm="1">
        <f t="array" ref="X2530">IF(X2370="TRUE",IF(AND(C2529&lt;&gt;1,C2530:C2535="",S2529:U2535=""), "FALSE","TRUE"),"FALSE")</f>
        <v>FALSE</v>
      </c>
      <c r="Z2530" s="1"/>
    </row>
    <row r="2531" spans="2:26" hidden="1" outlineLevel="3" x14ac:dyDescent="0.4">
      <c r="B2531" s="7" t="s">
        <v>524</v>
      </c>
      <c r="C2531" s="8"/>
      <c r="D2531" s="31"/>
      <c r="E2531" s="2" t="s">
        <v>525</v>
      </c>
      <c r="F2531" s="2" t="s">
        <v>114</v>
      </c>
      <c r="G2531" s="2" t="s">
        <v>115</v>
      </c>
      <c r="H2531" s="2">
        <v>225</v>
      </c>
      <c r="I2531" s="2">
        <v>207</v>
      </c>
      <c r="K2531" s="2">
        <v>120</v>
      </c>
      <c r="L2531" s="2" t="s">
        <v>30</v>
      </c>
      <c r="M2531" s="2" t="s">
        <v>476</v>
      </c>
      <c r="N2531" s="2" t="s">
        <v>479</v>
      </c>
      <c r="O2531" s="2" t="s">
        <v>520</v>
      </c>
      <c r="Q2531" s="1"/>
      <c r="S2531" s="5"/>
      <c r="T2531" s="41"/>
      <c r="U2531" s="8"/>
      <c r="W2531" s="2" t="s">
        <v>468</v>
      </c>
      <c r="X2531" s="45" t="str" cm="1">
        <f t="array" ref="X2531">IF(X2370="TRUE",IF(AND(C2529&lt;&gt;1,C2530:C2535="",S2529:U2535=""), "FALSE","TRUE"),"FALSE")</f>
        <v>FALSE</v>
      </c>
      <c r="Z2531" s="1"/>
    </row>
    <row r="2532" spans="2:26" hidden="1" outlineLevel="3" x14ac:dyDescent="0.4">
      <c r="B2532" s="7" t="s">
        <v>526</v>
      </c>
      <c r="C2532" s="8"/>
      <c r="D2532" s="31"/>
      <c r="E2532" s="2" t="s">
        <v>527</v>
      </c>
      <c r="F2532" s="2" t="str">
        <f>IF(OR($C$87="治験計画届", $C$87="治験計画変更届"), "^$","^.{1,120}$|^$")</f>
        <v>^.{1,120}$|^$</v>
      </c>
      <c r="G2532" s="2" t="str">
        <f>IF(F2532="^$", "入力しないでください","入力してください(120文字以内)")</f>
        <v>入力してください(120文字以内)</v>
      </c>
      <c r="H2532" s="2">
        <v>225</v>
      </c>
      <c r="I2532" s="2">
        <v>207</v>
      </c>
      <c r="K2532" s="2">
        <v>120</v>
      </c>
      <c r="L2532" s="2" t="s">
        <v>30</v>
      </c>
      <c r="M2532" s="2" t="s">
        <v>476</v>
      </c>
      <c r="N2532" s="2" t="s">
        <v>479</v>
      </c>
      <c r="O2532" s="2" t="s">
        <v>520</v>
      </c>
      <c r="Q2532" s="1"/>
      <c r="S2532" s="5"/>
      <c r="T2532" s="41"/>
      <c r="U2532" s="8"/>
      <c r="W2532" s="2" t="s">
        <v>468</v>
      </c>
      <c r="X2532" s="45" t="str" cm="1">
        <f t="array" ref="X2532">IF(X2370="TRUE",IF(AND(C2529&lt;&gt;1,C2530:C2535="",S2529:U2535=""), "FALSE","TRUE"),"FALSE")</f>
        <v>FALSE</v>
      </c>
      <c r="Z2532" s="1"/>
    </row>
    <row r="2533" spans="2:26" hidden="1" outlineLevel="3" x14ac:dyDescent="0.4">
      <c r="B2533" s="7" t="s">
        <v>528</v>
      </c>
      <c r="C2533" s="8"/>
      <c r="D2533" s="31"/>
      <c r="E2533" s="2" t="s">
        <v>529</v>
      </c>
      <c r="F2533" s="2" t="str">
        <f>IF(OR($C$87="治験計画届", $C$87="治験計画変更届"), "^$","^.{1,120}$|^$")</f>
        <v>^.{1,120}$|^$</v>
      </c>
      <c r="G2533" s="2" t="str">
        <f t="shared" ref="G2533:G2535" si="144">IF(F2533="^$", "入力しないでください","入力してください(120文字以内)")</f>
        <v>入力してください(120文字以内)</v>
      </c>
      <c r="H2533" s="2">
        <v>225</v>
      </c>
      <c r="I2533" s="2">
        <v>207</v>
      </c>
      <c r="K2533" s="2">
        <v>120</v>
      </c>
      <c r="L2533" s="2" t="s">
        <v>30</v>
      </c>
      <c r="M2533" s="2" t="s">
        <v>476</v>
      </c>
      <c r="N2533" s="2" t="s">
        <v>479</v>
      </c>
      <c r="O2533" s="2" t="s">
        <v>520</v>
      </c>
      <c r="Q2533" s="1"/>
      <c r="S2533" s="5"/>
      <c r="T2533" s="41"/>
      <c r="U2533" s="8"/>
      <c r="W2533" s="2" t="s">
        <v>468</v>
      </c>
      <c r="X2533" s="45" t="str" cm="1">
        <f t="array" ref="X2533">IF(X2370="TRUE",IF(AND(C2529&lt;&gt;1,C2530:C2535="",S2529:U2535=""), "FALSE","TRUE"),"FALSE")</f>
        <v>FALSE</v>
      </c>
      <c r="Z2533" s="1"/>
    </row>
    <row r="2534" spans="2:26" hidden="1" outlineLevel="3" x14ac:dyDescent="0.4">
      <c r="B2534" s="7" t="s">
        <v>530</v>
      </c>
      <c r="C2534" s="8"/>
      <c r="D2534" s="31"/>
      <c r="E2534" s="2" t="s">
        <v>566</v>
      </c>
      <c r="F2534" s="2" t="str">
        <f>IF(OR($C$87="治験計画届", $C$87="治験計画変更届"), "^$","^.{1,120}$|^$")</f>
        <v>^.{1,120}$|^$</v>
      </c>
      <c r="G2534" s="2" t="str">
        <f t="shared" si="144"/>
        <v>入力してください(120文字以内)</v>
      </c>
      <c r="H2534" s="2">
        <v>225</v>
      </c>
      <c r="I2534" s="2">
        <v>207</v>
      </c>
      <c r="K2534" s="2">
        <v>120</v>
      </c>
      <c r="L2534" s="2" t="s">
        <v>30</v>
      </c>
      <c r="M2534" s="2" t="s">
        <v>476</v>
      </c>
      <c r="N2534" s="2" t="s">
        <v>479</v>
      </c>
      <c r="O2534" s="2" t="s">
        <v>520</v>
      </c>
      <c r="Q2534" s="1"/>
      <c r="S2534" s="5"/>
      <c r="T2534" s="41"/>
      <c r="U2534" s="8"/>
      <c r="W2534" s="2" t="s">
        <v>468</v>
      </c>
      <c r="X2534" s="45" t="str" cm="1">
        <f t="array" ref="X2534">IF(X2370="TRUE",IF(AND(C2529&lt;&gt;1,C2530:C2535="",S2529:U2535=""), "FALSE","TRUE"),"FALSE")</f>
        <v>FALSE</v>
      </c>
      <c r="Z2534" s="1"/>
    </row>
    <row r="2535" spans="2:26" hidden="1" outlineLevel="3" x14ac:dyDescent="0.4">
      <c r="B2535" s="7" t="s">
        <v>532</v>
      </c>
      <c r="C2535" s="8"/>
      <c r="D2535" s="31"/>
      <c r="E2535" s="2" t="s">
        <v>533</v>
      </c>
      <c r="F2535" s="2" t="str">
        <f>IF(OR($C$87="治験計画届", $C$87="治験計画変更届"), "^$","^.{1,120}$|^$")</f>
        <v>^.{1,120}$|^$</v>
      </c>
      <c r="G2535" s="2" t="str">
        <f t="shared" si="144"/>
        <v>入力してください(120文字以内)</v>
      </c>
      <c r="H2535" s="2">
        <v>225</v>
      </c>
      <c r="I2535" s="2">
        <v>207</v>
      </c>
      <c r="K2535" s="2">
        <v>120</v>
      </c>
      <c r="L2535" s="2" t="s">
        <v>30</v>
      </c>
      <c r="M2535" s="2" t="s">
        <v>476</v>
      </c>
      <c r="N2535" s="2" t="s">
        <v>479</v>
      </c>
      <c r="O2535" s="2" t="s">
        <v>520</v>
      </c>
      <c r="Q2535" s="1"/>
      <c r="S2535" s="5"/>
      <c r="T2535" s="41"/>
      <c r="U2535" s="8"/>
      <c r="W2535" s="2" t="s">
        <v>468</v>
      </c>
      <c r="X2535" s="45" t="str" cm="1">
        <f t="array" ref="X2535">IF(X2370="TRUE",IF(AND(C2529&lt;&gt;1,C2530:C2535="",S2529:U2535=""), "FALSE","TRUE"),"FALSE")</f>
        <v>FALSE</v>
      </c>
      <c r="Z2535" s="1"/>
    </row>
    <row r="2536" spans="2:26" hidden="1" outlineLevel="3" x14ac:dyDescent="0.4">
      <c r="B2536" s="7" t="s">
        <v>134</v>
      </c>
      <c r="C2536" s="5">
        <v>13</v>
      </c>
      <c r="D2536" s="30"/>
      <c r="E2536" s="2" t="s">
        <v>392</v>
      </c>
      <c r="F2536" s="2" t="s">
        <v>102</v>
      </c>
      <c r="G2536" s="2" t="s">
        <v>103</v>
      </c>
      <c r="H2536" s="2">
        <v>225</v>
      </c>
      <c r="I2536" s="2">
        <v>207</v>
      </c>
      <c r="K2536" s="2">
        <v>3</v>
      </c>
      <c r="L2536" s="2" t="s">
        <v>136</v>
      </c>
      <c r="M2536" s="2" t="s">
        <v>476</v>
      </c>
      <c r="N2536" s="2" t="s">
        <v>479</v>
      </c>
      <c r="O2536" s="2" t="s">
        <v>520</v>
      </c>
      <c r="Q2536" s="1"/>
      <c r="S2536" s="5"/>
      <c r="T2536" s="41"/>
      <c r="U2536" s="8"/>
      <c r="V2536" s="2" t="s">
        <v>105</v>
      </c>
      <c r="W2536" s="2" t="s">
        <v>561</v>
      </c>
      <c r="X2536" s="45" t="str" cm="1">
        <f t="array" ref="X2536">IF(X2370="TRUE",IF(AND(C2536&lt;&gt;1,C2537:C2542="",S2536:U2542=""), "FALSE","TRUE"),"FALSE")</f>
        <v>FALSE</v>
      </c>
      <c r="Z2536" s="1"/>
    </row>
    <row r="2537" spans="2:26" hidden="1" outlineLevel="3" x14ac:dyDescent="0.4">
      <c r="B2537" s="7" t="s">
        <v>522</v>
      </c>
      <c r="C2537" s="8"/>
      <c r="D2537" s="31"/>
      <c r="E2537" s="2" t="s">
        <v>523</v>
      </c>
      <c r="F2537" s="2" t="s">
        <v>485</v>
      </c>
      <c r="G2537" s="2" t="s">
        <v>369</v>
      </c>
      <c r="H2537" s="2">
        <v>225</v>
      </c>
      <c r="I2537" s="2">
        <v>207</v>
      </c>
      <c r="K2537" s="2">
        <v>240</v>
      </c>
      <c r="L2537" s="2" t="s">
        <v>30</v>
      </c>
      <c r="M2537" s="2" t="s">
        <v>476</v>
      </c>
      <c r="N2537" s="2" t="s">
        <v>479</v>
      </c>
      <c r="O2537" s="2" t="s">
        <v>520</v>
      </c>
      <c r="Q2537" s="1"/>
      <c r="S2537" s="5"/>
      <c r="T2537" s="41"/>
      <c r="U2537" s="8"/>
      <c r="W2537" s="2" t="s">
        <v>465</v>
      </c>
      <c r="X2537" s="45" t="str" cm="1">
        <f t="array" ref="X2537">IF(X2370="TRUE",IF(AND(C2536&lt;&gt;1,C2537:C2542="",S2536:U2542=""), "FALSE","TRUE"),"FALSE")</f>
        <v>FALSE</v>
      </c>
      <c r="Z2537" s="1"/>
    </row>
    <row r="2538" spans="2:26" hidden="1" outlineLevel="3" x14ac:dyDescent="0.4">
      <c r="B2538" s="7" t="s">
        <v>524</v>
      </c>
      <c r="C2538" s="8"/>
      <c r="D2538" s="31"/>
      <c r="E2538" s="2" t="s">
        <v>525</v>
      </c>
      <c r="F2538" s="2" t="s">
        <v>114</v>
      </c>
      <c r="G2538" s="2" t="s">
        <v>115</v>
      </c>
      <c r="H2538" s="2">
        <v>225</v>
      </c>
      <c r="I2538" s="2">
        <v>207</v>
      </c>
      <c r="K2538" s="2">
        <v>120</v>
      </c>
      <c r="L2538" s="2" t="s">
        <v>30</v>
      </c>
      <c r="M2538" s="2" t="s">
        <v>476</v>
      </c>
      <c r="N2538" s="2" t="s">
        <v>479</v>
      </c>
      <c r="O2538" s="2" t="s">
        <v>520</v>
      </c>
      <c r="Q2538" s="1"/>
      <c r="S2538" s="5"/>
      <c r="T2538" s="41"/>
      <c r="U2538" s="8"/>
      <c r="W2538" s="2" t="s">
        <v>468</v>
      </c>
      <c r="X2538" s="45" t="str" cm="1">
        <f t="array" ref="X2538">IF(X2370="TRUE",IF(AND(C2536&lt;&gt;1,C2537:C2542="",S2536:U2542=""), "FALSE","TRUE"),"FALSE")</f>
        <v>FALSE</v>
      </c>
      <c r="Z2538" s="1"/>
    </row>
    <row r="2539" spans="2:26" hidden="1" outlineLevel="3" x14ac:dyDescent="0.4">
      <c r="B2539" s="7" t="s">
        <v>526</v>
      </c>
      <c r="C2539" s="8"/>
      <c r="D2539" s="31"/>
      <c r="E2539" s="2" t="s">
        <v>527</v>
      </c>
      <c r="F2539" s="2" t="str">
        <f>IF(OR($C$87="治験計画届", $C$87="治験計画変更届"), "^$","^.{1,120}$|^$")</f>
        <v>^.{1,120}$|^$</v>
      </c>
      <c r="G2539" s="2" t="str">
        <f>IF(F2539="^$", "入力しないでください","入力してください(120文字以内)")</f>
        <v>入力してください(120文字以内)</v>
      </c>
      <c r="H2539" s="2">
        <v>225</v>
      </c>
      <c r="I2539" s="2">
        <v>207</v>
      </c>
      <c r="K2539" s="2">
        <v>120</v>
      </c>
      <c r="L2539" s="2" t="s">
        <v>30</v>
      </c>
      <c r="M2539" s="2" t="s">
        <v>476</v>
      </c>
      <c r="N2539" s="2" t="s">
        <v>479</v>
      </c>
      <c r="O2539" s="2" t="s">
        <v>520</v>
      </c>
      <c r="Q2539" s="1"/>
      <c r="S2539" s="5"/>
      <c r="T2539" s="41"/>
      <c r="U2539" s="8"/>
      <c r="W2539" s="2" t="s">
        <v>468</v>
      </c>
      <c r="X2539" s="45" t="str" cm="1">
        <f t="array" ref="X2539">IF(X2370="TRUE",IF(AND(C2536&lt;&gt;1,C2537:C2542="",S2536:U2542=""), "FALSE","TRUE"),"FALSE")</f>
        <v>FALSE</v>
      </c>
      <c r="Z2539" s="1"/>
    </row>
    <row r="2540" spans="2:26" hidden="1" outlineLevel="3" x14ac:dyDescent="0.4">
      <c r="B2540" s="7" t="s">
        <v>528</v>
      </c>
      <c r="C2540" s="8"/>
      <c r="D2540" s="31"/>
      <c r="E2540" s="2" t="s">
        <v>529</v>
      </c>
      <c r="F2540" s="2" t="str">
        <f>IF(OR($C$87="治験計画届", $C$87="治験計画変更届"), "^$","^.{1,120}$|^$")</f>
        <v>^.{1,120}$|^$</v>
      </c>
      <c r="G2540" s="2" t="str">
        <f t="shared" ref="G2540:G2542" si="145">IF(F2540="^$", "入力しないでください","入力してください(120文字以内)")</f>
        <v>入力してください(120文字以内)</v>
      </c>
      <c r="H2540" s="2">
        <v>225</v>
      </c>
      <c r="I2540" s="2">
        <v>207</v>
      </c>
      <c r="K2540" s="2">
        <v>120</v>
      </c>
      <c r="L2540" s="2" t="s">
        <v>30</v>
      </c>
      <c r="M2540" s="2" t="s">
        <v>476</v>
      </c>
      <c r="N2540" s="2" t="s">
        <v>479</v>
      </c>
      <c r="O2540" s="2" t="s">
        <v>520</v>
      </c>
      <c r="Q2540" s="1"/>
      <c r="S2540" s="5"/>
      <c r="T2540" s="41"/>
      <c r="U2540" s="8"/>
      <c r="W2540" s="2" t="s">
        <v>468</v>
      </c>
      <c r="X2540" s="45" t="str" cm="1">
        <f t="array" ref="X2540">IF(X2370="TRUE",IF(AND(C2536&lt;&gt;1,C2537:C2542="",S2536:U2542=""), "FALSE","TRUE"),"FALSE")</f>
        <v>FALSE</v>
      </c>
      <c r="Z2540" s="1"/>
    </row>
    <row r="2541" spans="2:26" hidden="1" outlineLevel="3" x14ac:dyDescent="0.4">
      <c r="B2541" s="7" t="s">
        <v>530</v>
      </c>
      <c r="C2541" s="8"/>
      <c r="D2541" s="31"/>
      <c r="E2541" s="2" t="s">
        <v>566</v>
      </c>
      <c r="F2541" s="2" t="str">
        <f>IF(OR($C$87="治験計画届", $C$87="治験計画変更届"), "^$","^.{1,120}$|^$")</f>
        <v>^.{1,120}$|^$</v>
      </c>
      <c r="G2541" s="2" t="str">
        <f t="shared" si="145"/>
        <v>入力してください(120文字以内)</v>
      </c>
      <c r="H2541" s="2">
        <v>225</v>
      </c>
      <c r="I2541" s="2">
        <v>207</v>
      </c>
      <c r="K2541" s="2">
        <v>120</v>
      </c>
      <c r="L2541" s="2" t="s">
        <v>30</v>
      </c>
      <c r="M2541" s="2" t="s">
        <v>476</v>
      </c>
      <c r="N2541" s="2" t="s">
        <v>479</v>
      </c>
      <c r="O2541" s="2" t="s">
        <v>520</v>
      </c>
      <c r="Q2541" s="1"/>
      <c r="S2541" s="5"/>
      <c r="T2541" s="41"/>
      <c r="U2541" s="8"/>
      <c r="W2541" s="2" t="s">
        <v>468</v>
      </c>
      <c r="X2541" s="45" t="str" cm="1">
        <f t="array" ref="X2541">IF(X2370="TRUE",IF(AND(C2536&lt;&gt;1,C2537:C2542="",S2536:U2542=""), "FALSE","TRUE"),"FALSE")</f>
        <v>FALSE</v>
      </c>
      <c r="Z2541" s="1"/>
    </row>
    <row r="2542" spans="2:26" hidden="1" outlineLevel="3" x14ac:dyDescent="0.4">
      <c r="B2542" s="7" t="s">
        <v>532</v>
      </c>
      <c r="C2542" s="8"/>
      <c r="D2542" s="31"/>
      <c r="E2542" s="2" t="s">
        <v>533</v>
      </c>
      <c r="F2542" s="2" t="str">
        <f>IF(OR($C$87="治験計画届", $C$87="治験計画変更届"), "^$","^.{1,120}$|^$")</f>
        <v>^.{1,120}$|^$</v>
      </c>
      <c r="G2542" s="2" t="str">
        <f t="shared" si="145"/>
        <v>入力してください(120文字以内)</v>
      </c>
      <c r="H2542" s="2">
        <v>225</v>
      </c>
      <c r="I2542" s="2">
        <v>207</v>
      </c>
      <c r="K2542" s="2">
        <v>120</v>
      </c>
      <c r="L2542" s="2" t="s">
        <v>30</v>
      </c>
      <c r="M2542" s="2" t="s">
        <v>476</v>
      </c>
      <c r="N2542" s="2" t="s">
        <v>479</v>
      </c>
      <c r="O2542" s="2" t="s">
        <v>520</v>
      </c>
      <c r="Q2542" s="1"/>
      <c r="S2542" s="5"/>
      <c r="T2542" s="41"/>
      <c r="U2542" s="8"/>
      <c r="W2542" s="2" t="s">
        <v>468</v>
      </c>
      <c r="X2542" s="45" t="str" cm="1">
        <f t="array" ref="X2542">IF(X2370="TRUE",IF(AND(C2536&lt;&gt;1,C2537:C2542="",S2536:U2542=""), "FALSE","TRUE"),"FALSE")</f>
        <v>FALSE</v>
      </c>
      <c r="Z2542" s="1"/>
    </row>
    <row r="2543" spans="2:26" hidden="1" outlineLevel="3" x14ac:dyDescent="0.4">
      <c r="B2543" s="7" t="s">
        <v>134</v>
      </c>
      <c r="C2543" s="5">
        <v>14</v>
      </c>
      <c r="D2543" s="30"/>
      <c r="E2543" s="2" t="s">
        <v>392</v>
      </c>
      <c r="F2543" s="2" t="s">
        <v>102</v>
      </c>
      <c r="G2543" s="2" t="s">
        <v>103</v>
      </c>
      <c r="H2543" s="2">
        <v>225</v>
      </c>
      <c r="I2543" s="2">
        <v>207</v>
      </c>
      <c r="K2543" s="2">
        <v>3</v>
      </c>
      <c r="L2543" s="2" t="s">
        <v>136</v>
      </c>
      <c r="M2543" s="2" t="s">
        <v>476</v>
      </c>
      <c r="N2543" s="2" t="s">
        <v>479</v>
      </c>
      <c r="O2543" s="2" t="s">
        <v>520</v>
      </c>
      <c r="Q2543" s="1"/>
      <c r="S2543" s="5"/>
      <c r="T2543" s="41"/>
      <c r="U2543" s="8"/>
      <c r="V2543" s="2" t="s">
        <v>105</v>
      </c>
      <c r="W2543" s="2" t="s">
        <v>561</v>
      </c>
      <c r="X2543" s="45" t="str" cm="1">
        <f t="array" ref="X2543">IF(X2370="TRUE",IF(AND(C2543&lt;&gt;1,C2544:C2549="",S2543:U2549=""), "FALSE","TRUE"),"FALSE")</f>
        <v>FALSE</v>
      </c>
      <c r="Z2543" s="1"/>
    </row>
    <row r="2544" spans="2:26" hidden="1" outlineLevel="3" x14ac:dyDescent="0.4">
      <c r="B2544" s="7" t="s">
        <v>522</v>
      </c>
      <c r="C2544" s="8"/>
      <c r="D2544" s="31"/>
      <c r="E2544" s="2" t="s">
        <v>523</v>
      </c>
      <c r="F2544" s="2" t="s">
        <v>485</v>
      </c>
      <c r="G2544" s="2" t="s">
        <v>369</v>
      </c>
      <c r="H2544" s="2">
        <v>225</v>
      </c>
      <c r="I2544" s="2">
        <v>207</v>
      </c>
      <c r="K2544" s="2">
        <v>240</v>
      </c>
      <c r="L2544" s="2" t="s">
        <v>30</v>
      </c>
      <c r="M2544" s="2" t="s">
        <v>476</v>
      </c>
      <c r="N2544" s="2" t="s">
        <v>479</v>
      </c>
      <c r="O2544" s="2" t="s">
        <v>520</v>
      </c>
      <c r="Q2544" s="1"/>
      <c r="S2544" s="5"/>
      <c r="T2544" s="41"/>
      <c r="U2544" s="8"/>
      <c r="W2544" s="2" t="s">
        <v>465</v>
      </c>
      <c r="X2544" s="45" t="str" cm="1">
        <f t="array" ref="X2544">IF(X2370="TRUE",IF(AND(C2543&lt;&gt;1,C2544:C2549="",S2543:U2549=""), "FALSE","TRUE"),"FALSE")</f>
        <v>FALSE</v>
      </c>
      <c r="Z2544" s="1"/>
    </row>
    <row r="2545" spans="2:26" hidden="1" outlineLevel="3" x14ac:dyDescent="0.4">
      <c r="B2545" s="7" t="s">
        <v>524</v>
      </c>
      <c r="C2545" s="8"/>
      <c r="D2545" s="31"/>
      <c r="E2545" s="2" t="s">
        <v>525</v>
      </c>
      <c r="F2545" s="2" t="s">
        <v>114</v>
      </c>
      <c r="G2545" s="2" t="s">
        <v>115</v>
      </c>
      <c r="H2545" s="2">
        <v>225</v>
      </c>
      <c r="I2545" s="2">
        <v>207</v>
      </c>
      <c r="K2545" s="2">
        <v>120</v>
      </c>
      <c r="L2545" s="2" t="s">
        <v>30</v>
      </c>
      <c r="M2545" s="2" t="s">
        <v>476</v>
      </c>
      <c r="N2545" s="2" t="s">
        <v>479</v>
      </c>
      <c r="O2545" s="2" t="s">
        <v>520</v>
      </c>
      <c r="Q2545" s="1"/>
      <c r="S2545" s="5"/>
      <c r="T2545" s="41"/>
      <c r="U2545" s="8"/>
      <c r="W2545" s="2" t="s">
        <v>468</v>
      </c>
      <c r="X2545" s="45" t="str" cm="1">
        <f t="array" ref="X2545">IF(X2370="TRUE",IF(AND(C2543&lt;&gt;1,C2544:C2549="",S2543:U2549=""), "FALSE","TRUE"),"FALSE")</f>
        <v>FALSE</v>
      </c>
      <c r="Z2545" s="1"/>
    </row>
    <row r="2546" spans="2:26" hidden="1" outlineLevel="3" x14ac:dyDescent="0.4">
      <c r="B2546" s="7" t="s">
        <v>526</v>
      </c>
      <c r="C2546" s="8"/>
      <c r="D2546" s="31"/>
      <c r="E2546" s="2" t="s">
        <v>527</v>
      </c>
      <c r="F2546" s="2" t="str">
        <f>IF(OR($C$87="治験計画届", $C$87="治験計画変更届"), "^$","^.{1,120}$|^$")</f>
        <v>^.{1,120}$|^$</v>
      </c>
      <c r="G2546" s="2" t="str">
        <f>IF(F2546="^$", "入力しないでください","入力してください(120文字以内)")</f>
        <v>入力してください(120文字以内)</v>
      </c>
      <c r="H2546" s="2">
        <v>225</v>
      </c>
      <c r="I2546" s="2">
        <v>207</v>
      </c>
      <c r="K2546" s="2">
        <v>120</v>
      </c>
      <c r="L2546" s="2" t="s">
        <v>30</v>
      </c>
      <c r="M2546" s="2" t="s">
        <v>476</v>
      </c>
      <c r="N2546" s="2" t="s">
        <v>479</v>
      </c>
      <c r="O2546" s="2" t="s">
        <v>520</v>
      </c>
      <c r="Q2546" s="1"/>
      <c r="S2546" s="5"/>
      <c r="T2546" s="41"/>
      <c r="U2546" s="8"/>
      <c r="W2546" s="2" t="s">
        <v>468</v>
      </c>
      <c r="X2546" s="45" t="str" cm="1">
        <f t="array" ref="X2546">IF(X2370="TRUE",IF(AND(C2543&lt;&gt;1,C2544:C2549="",S2543:U2549=""), "FALSE","TRUE"),"FALSE")</f>
        <v>FALSE</v>
      </c>
      <c r="Z2546" s="1"/>
    </row>
    <row r="2547" spans="2:26" hidden="1" outlineLevel="3" x14ac:dyDescent="0.4">
      <c r="B2547" s="7" t="s">
        <v>528</v>
      </c>
      <c r="C2547" s="8"/>
      <c r="D2547" s="31"/>
      <c r="E2547" s="2" t="s">
        <v>529</v>
      </c>
      <c r="F2547" s="2" t="str">
        <f>IF(OR($C$87="治験計画届", $C$87="治験計画変更届"), "^$","^.{1,120}$|^$")</f>
        <v>^.{1,120}$|^$</v>
      </c>
      <c r="G2547" s="2" t="str">
        <f t="shared" ref="G2547:G2549" si="146">IF(F2547="^$", "入力しないでください","入力してください(120文字以内)")</f>
        <v>入力してください(120文字以内)</v>
      </c>
      <c r="H2547" s="2">
        <v>225</v>
      </c>
      <c r="I2547" s="2">
        <v>207</v>
      </c>
      <c r="K2547" s="2">
        <v>120</v>
      </c>
      <c r="L2547" s="2" t="s">
        <v>30</v>
      </c>
      <c r="M2547" s="2" t="s">
        <v>476</v>
      </c>
      <c r="N2547" s="2" t="s">
        <v>479</v>
      </c>
      <c r="O2547" s="2" t="s">
        <v>520</v>
      </c>
      <c r="Q2547" s="1"/>
      <c r="S2547" s="5"/>
      <c r="T2547" s="41"/>
      <c r="U2547" s="8"/>
      <c r="W2547" s="2" t="s">
        <v>468</v>
      </c>
      <c r="X2547" s="45" t="str" cm="1">
        <f t="array" ref="X2547">IF(X2370="TRUE",IF(AND(C2543&lt;&gt;1,C2544:C2549="",S2543:U2549=""), "FALSE","TRUE"),"FALSE")</f>
        <v>FALSE</v>
      </c>
      <c r="Z2547" s="1"/>
    </row>
    <row r="2548" spans="2:26" hidden="1" outlineLevel="3" x14ac:dyDescent="0.4">
      <c r="B2548" s="7" t="s">
        <v>530</v>
      </c>
      <c r="C2548" s="8"/>
      <c r="D2548" s="31"/>
      <c r="E2548" s="2" t="s">
        <v>566</v>
      </c>
      <c r="F2548" s="2" t="str">
        <f>IF(OR($C$87="治験計画届", $C$87="治験計画変更届"), "^$","^.{1,120}$|^$")</f>
        <v>^.{1,120}$|^$</v>
      </c>
      <c r="G2548" s="2" t="str">
        <f t="shared" si="146"/>
        <v>入力してください(120文字以内)</v>
      </c>
      <c r="H2548" s="2">
        <v>225</v>
      </c>
      <c r="I2548" s="2">
        <v>207</v>
      </c>
      <c r="K2548" s="2">
        <v>120</v>
      </c>
      <c r="L2548" s="2" t="s">
        <v>30</v>
      </c>
      <c r="M2548" s="2" t="s">
        <v>476</v>
      </c>
      <c r="N2548" s="2" t="s">
        <v>479</v>
      </c>
      <c r="O2548" s="2" t="s">
        <v>520</v>
      </c>
      <c r="Q2548" s="1"/>
      <c r="S2548" s="5"/>
      <c r="T2548" s="41"/>
      <c r="U2548" s="8"/>
      <c r="W2548" s="2" t="s">
        <v>468</v>
      </c>
      <c r="X2548" s="45" t="str" cm="1">
        <f t="array" ref="X2548">IF(X2370="TRUE",IF(AND(C2543&lt;&gt;1,C2544:C2549="",S2543:U2549=""), "FALSE","TRUE"),"FALSE")</f>
        <v>FALSE</v>
      </c>
      <c r="Z2548" s="1"/>
    </row>
    <row r="2549" spans="2:26" hidden="1" outlineLevel="3" x14ac:dyDescent="0.4">
      <c r="B2549" s="7" t="s">
        <v>532</v>
      </c>
      <c r="C2549" s="8"/>
      <c r="D2549" s="31"/>
      <c r="E2549" s="2" t="s">
        <v>533</v>
      </c>
      <c r="F2549" s="2" t="str">
        <f>IF(OR($C$87="治験計画届", $C$87="治験計画変更届"), "^$","^.{1,120}$|^$")</f>
        <v>^.{1,120}$|^$</v>
      </c>
      <c r="G2549" s="2" t="str">
        <f t="shared" si="146"/>
        <v>入力してください(120文字以内)</v>
      </c>
      <c r="H2549" s="2">
        <v>225</v>
      </c>
      <c r="I2549" s="2">
        <v>207</v>
      </c>
      <c r="K2549" s="2">
        <v>120</v>
      </c>
      <c r="L2549" s="2" t="s">
        <v>30</v>
      </c>
      <c r="M2549" s="2" t="s">
        <v>476</v>
      </c>
      <c r="N2549" s="2" t="s">
        <v>479</v>
      </c>
      <c r="O2549" s="2" t="s">
        <v>520</v>
      </c>
      <c r="Q2549" s="1"/>
      <c r="S2549" s="5"/>
      <c r="T2549" s="41"/>
      <c r="U2549" s="8"/>
      <c r="W2549" s="2" t="s">
        <v>468</v>
      </c>
      <c r="X2549" s="45" t="str" cm="1">
        <f t="array" ref="X2549">IF(X2370="TRUE",IF(AND(C2543&lt;&gt;1,C2544:C2549="",S2543:U2549=""), "FALSE","TRUE"),"FALSE")</f>
        <v>FALSE</v>
      </c>
      <c r="Z2549" s="1"/>
    </row>
    <row r="2550" spans="2:26" hidden="1" outlineLevel="3" x14ac:dyDescent="0.4">
      <c r="B2550" s="7" t="s">
        <v>134</v>
      </c>
      <c r="C2550" s="5">
        <v>15</v>
      </c>
      <c r="D2550" s="30"/>
      <c r="E2550" s="2" t="s">
        <v>392</v>
      </c>
      <c r="F2550" s="2" t="s">
        <v>102</v>
      </c>
      <c r="G2550" s="2" t="s">
        <v>103</v>
      </c>
      <c r="H2550" s="2">
        <v>225</v>
      </c>
      <c r="I2550" s="2">
        <v>207</v>
      </c>
      <c r="K2550" s="2">
        <v>3</v>
      </c>
      <c r="L2550" s="2" t="s">
        <v>136</v>
      </c>
      <c r="M2550" s="2" t="s">
        <v>476</v>
      </c>
      <c r="N2550" s="2" t="s">
        <v>479</v>
      </c>
      <c r="O2550" s="2" t="s">
        <v>520</v>
      </c>
      <c r="Q2550" s="1"/>
      <c r="S2550" s="5"/>
      <c r="T2550" s="41"/>
      <c r="U2550" s="8"/>
      <c r="V2550" s="2" t="s">
        <v>105</v>
      </c>
      <c r="W2550" s="2" t="s">
        <v>561</v>
      </c>
      <c r="X2550" s="45" t="str" cm="1">
        <f t="array" ref="X2550">IF(X2370="TRUE",IF(AND(C2550&lt;&gt;1,C2551:C2556="",S2550:U2556=""), "FALSE","TRUE"),"FALSE")</f>
        <v>FALSE</v>
      </c>
      <c r="Z2550" s="1"/>
    </row>
    <row r="2551" spans="2:26" hidden="1" outlineLevel="3" x14ac:dyDescent="0.4">
      <c r="B2551" s="7" t="s">
        <v>522</v>
      </c>
      <c r="C2551" s="8"/>
      <c r="D2551" s="31"/>
      <c r="E2551" s="2" t="s">
        <v>523</v>
      </c>
      <c r="F2551" s="2" t="s">
        <v>485</v>
      </c>
      <c r="G2551" s="2" t="s">
        <v>369</v>
      </c>
      <c r="H2551" s="2">
        <v>225</v>
      </c>
      <c r="I2551" s="2">
        <v>207</v>
      </c>
      <c r="K2551" s="2">
        <v>240</v>
      </c>
      <c r="L2551" s="2" t="s">
        <v>30</v>
      </c>
      <c r="M2551" s="2" t="s">
        <v>476</v>
      </c>
      <c r="N2551" s="2" t="s">
        <v>479</v>
      </c>
      <c r="O2551" s="2" t="s">
        <v>520</v>
      </c>
      <c r="Q2551" s="1"/>
      <c r="S2551" s="5"/>
      <c r="T2551" s="41"/>
      <c r="U2551" s="8"/>
      <c r="W2551" s="2" t="s">
        <v>465</v>
      </c>
      <c r="X2551" s="45" t="str" cm="1">
        <f t="array" ref="X2551">IF(X2370="TRUE",IF(AND(C2550&lt;&gt;1,C2551:C2556="",S2550:U2556=""), "FALSE","TRUE"),"FALSE")</f>
        <v>FALSE</v>
      </c>
      <c r="Z2551" s="1"/>
    </row>
    <row r="2552" spans="2:26" hidden="1" outlineLevel="3" x14ac:dyDescent="0.4">
      <c r="B2552" s="7" t="s">
        <v>524</v>
      </c>
      <c r="C2552" s="8"/>
      <c r="D2552" s="31"/>
      <c r="E2552" s="2" t="s">
        <v>525</v>
      </c>
      <c r="F2552" s="2" t="s">
        <v>114</v>
      </c>
      <c r="G2552" s="2" t="s">
        <v>115</v>
      </c>
      <c r="H2552" s="2">
        <v>225</v>
      </c>
      <c r="I2552" s="2">
        <v>207</v>
      </c>
      <c r="K2552" s="2">
        <v>120</v>
      </c>
      <c r="L2552" s="2" t="s">
        <v>30</v>
      </c>
      <c r="M2552" s="2" t="s">
        <v>476</v>
      </c>
      <c r="N2552" s="2" t="s">
        <v>479</v>
      </c>
      <c r="O2552" s="2" t="s">
        <v>520</v>
      </c>
      <c r="Q2552" s="1"/>
      <c r="S2552" s="5"/>
      <c r="T2552" s="41"/>
      <c r="U2552" s="8"/>
      <c r="W2552" s="2" t="s">
        <v>468</v>
      </c>
      <c r="X2552" s="45" t="str" cm="1">
        <f t="array" ref="X2552">IF(X2370="TRUE",IF(AND(C2550&lt;&gt;1,C2551:C2556="",S2550:U2556=""), "FALSE","TRUE"),"FALSE")</f>
        <v>FALSE</v>
      </c>
      <c r="Z2552" s="1"/>
    </row>
    <row r="2553" spans="2:26" hidden="1" outlineLevel="3" x14ac:dyDescent="0.4">
      <c r="B2553" s="7" t="s">
        <v>526</v>
      </c>
      <c r="C2553" s="8"/>
      <c r="D2553" s="31"/>
      <c r="E2553" s="2" t="s">
        <v>527</v>
      </c>
      <c r="F2553" s="2" t="str">
        <f>IF(OR($C$87="治験計画届", $C$87="治験計画変更届"), "^$","^.{1,120}$|^$")</f>
        <v>^.{1,120}$|^$</v>
      </c>
      <c r="G2553" s="2" t="str">
        <f>IF(F2553="^$", "入力しないでください","入力してください(120文字以内)")</f>
        <v>入力してください(120文字以内)</v>
      </c>
      <c r="H2553" s="2">
        <v>225</v>
      </c>
      <c r="I2553" s="2">
        <v>207</v>
      </c>
      <c r="K2553" s="2">
        <v>120</v>
      </c>
      <c r="L2553" s="2" t="s">
        <v>30</v>
      </c>
      <c r="M2553" s="2" t="s">
        <v>476</v>
      </c>
      <c r="N2553" s="2" t="s">
        <v>479</v>
      </c>
      <c r="O2553" s="2" t="s">
        <v>520</v>
      </c>
      <c r="Q2553" s="1"/>
      <c r="S2553" s="5"/>
      <c r="T2553" s="41"/>
      <c r="U2553" s="8"/>
      <c r="W2553" s="2" t="s">
        <v>468</v>
      </c>
      <c r="X2553" s="45" t="str" cm="1">
        <f t="array" ref="X2553">IF(X2370="TRUE",IF(AND(C2550&lt;&gt;1,C2551:C2556="",S2550:U2556=""), "FALSE","TRUE"),"FALSE")</f>
        <v>FALSE</v>
      </c>
      <c r="Z2553" s="1"/>
    </row>
    <row r="2554" spans="2:26" hidden="1" outlineLevel="3" x14ac:dyDescent="0.4">
      <c r="B2554" s="7" t="s">
        <v>528</v>
      </c>
      <c r="C2554" s="8"/>
      <c r="D2554" s="31"/>
      <c r="E2554" s="2" t="s">
        <v>529</v>
      </c>
      <c r="F2554" s="2" t="str">
        <f>IF(OR($C$87="治験計画届", $C$87="治験計画変更届"), "^$","^.{1,120}$|^$")</f>
        <v>^.{1,120}$|^$</v>
      </c>
      <c r="G2554" s="2" t="str">
        <f t="shared" ref="G2554:G2556" si="147">IF(F2554="^$", "入力しないでください","入力してください(120文字以内)")</f>
        <v>入力してください(120文字以内)</v>
      </c>
      <c r="H2554" s="2">
        <v>225</v>
      </c>
      <c r="I2554" s="2">
        <v>207</v>
      </c>
      <c r="K2554" s="2">
        <v>120</v>
      </c>
      <c r="L2554" s="2" t="s">
        <v>30</v>
      </c>
      <c r="M2554" s="2" t="s">
        <v>476</v>
      </c>
      <c r="N2554" s="2" t="s">
        <v>479</v>
      </c>
      <c r="O2554" s="2" t="s">
        <v>520</v>
      </c>
      <c r="Q2554" s="1"/>
      <c r="S2554" s="5"/>
      <c r="T2554" s="41"/>
      <c r="U2554" s="8"/>
      <c r="W2554" s="2" t="s">
        <v>468</v>
      </c>
      <c r="X2554" s="45" t="str" cm="1">
        <f t="array" ref="X2554">IF(X2370="TRUE",IF(AND(C2550&lt;&gt;1,C2551:C2556="",S2550:U2556=""), "FALSE","TRUE"),"FALSE")</f>
        <v>FALSE</v>
      </c>
      <c r="Z2554" s="1"/>
    </row>
    <row r="2555" spans="2:26" hidden="1" outlineLevel="3" x14ac:dyDescent="0.4">
      <c r="B2555" s="7" t="s">
        <v>530</v>
      </c>
      <c r="C2555" s="8"/>
      <c r="D2555" s="31"/>
      <c r="E2555" s="2" t="s">
        <v>566</v>
      </c>
      <c r="F2555" s="2" t="str">
        <f>IF(OR($C$87="治験計画届", $C$87="治験計画変更届"), "^$","^.{1,120}$|^$")</f>
        <v>^.{1,120}$|^$</v>
      </c>
      <c r="G2555" s="2" t="str">
        <f t="shared" si="147"/>
        <v>入力してください(120文字以内)</v>
      </c>
      <c r="H2555" s="2">
        <v>225</v>
      </c>
      <c r="I2555" s="2">
        <v>207</v>
      </c>
      <c r="K2555" s="2">
        <v>120</v>
      </c>
      <c r="L2555" s="2" t="s">
        <v>30</v>
      </c>
      <c r="M2555" s="2" t="s">
        <v>476</v>
      </c>
      <c r="N2555" s="2" t="s">
        <v>479</v>
      </c>
      <c r="O2555" s="2" t="s">
        <v>520</v>
      </c>
      <c r="Q2555" s="1"/>
      <c r="S2555" s="5"/>
      <c r="T2555" s="41"/>
      <c r="U2555" s="8"/>
      <c r="W2555" s="2" t="s">
        <v>468</v>
      </c>
      <c r="X2555" s="45" t="str" cm="1">
        <f t="array" ref="X2555">IF(X2370="TRUE",IF(AND(C2550&lt;&gt;1,C2551:C2556="",S2550:U2556=""), "FALSE","TRUE"),"FALSE")</f>
        <v>FALSE</v>
      </c>
      <c r="Z2555" s="1"/>
    </row>
    <row r="2556" spans="2:26" hidden="1" outlineLevel="3" x14ac:dyDescent="0.4">
      <c r="B2556" s="7" t="s">
        <v>532</v>
      </c>
      <c r="C2556" s="8"/>
      <c r="D2556" s="31"/>
      <c r="E2556" s="2" t="s">
        <v>533</v>
      </c>
      <c r="F2556" s="2" t="str">
        <f>IF(OR($C$87="治験計画届", $C$87="治験計画変更届"), "^$","^.{1,120}$|^$")</f>
        <v>^.{1,120}$|^$</v>
      </c>
      <c r="G2556" s="2" t="str">
        <f t="shared" si="147"/>
        <v>入力してください(120文字以内)</v>
      </c>
      <c r="H2556" s="2">
        <v>225</v>
      </c>
      <c r="I2556" s="2">
        <v>207</v>
      </c>
      <c r="K2556" s="2">
        <v>120</v>
      </c>
      <c r="L2556" s="2" t="s">
        <v>30</v>
      </c>
      <c r="M2556" s="2" t="s">
        <v>476</v>
      </c>
      <c r="N2556" s="2" t="s">
        <v>479</v>
      </c>
      <c r="O2556" s="2" t="s">
        <v>520</v>
      </c>
      <c r="Q2556" s="1"/>
      <c r="S2556" s="5"/>
      <c r="T2556" s="41"/>
      <c r="U2556" s="8"/>
      <c r="W2556" s="2" t="s">
        <v>468</v>
      </c>
      <c r="X2556" s="45" t="str" cm="1">
        <f t="array" ref="X2556">IF(X2370="TRUE",IF(AND(C2550&lt;&gt;1,C2551:C2556="",S2550:U2556=""), "FALSE","TRUE"),"FALSE")</f>
        <v>FALSE</v>
      </c>
      <c r="Z2556" s="1"/>
    </row>
    <row r="2557" spans="2:26" hidden="1" outlineLevel="3" x14ac:dyDescent="0.4">
      <c r="B2557" s="7" t="s">
        <v>134</v>
      </c>
      <c r="C2557" s="5">
        <v>16</v>
      </c>
      <c r="D2557" s="30"/>
      <c r="E2557" s="2" t="s">
        <v>392</v>
      </c>
      <c r="F2557" s="2" t="s">
        <v>102</v>
      </c>
      <c r="G2557" s="2" t="s">
        <v>103</v>
      </c>
      <c r="H2557" s="2">
        <v>225</v>
      </c>
      <c r="I2557" s="2">
        <v>207</v>
      </c>
      <c r="K2557" s="2">
        <v>3</v>
      </c>
      <c r="L2557" s="2" t="s">
        <v>136</v>
      </c>
      <c r="M2557" s="2" t="s">
        <v>476</v>
      </c>
      <c r="N2557" s="2" t="s">
        <v>479</v>
      </c>
      <c r="O2557" s="2" t="s">
        <v>520</v>
      </c>
      <c r="Q2557" s="1"/>
      <c r="S2557" s="5"/>
      <c r="T2557" s="41"/>
      <c r="U2557" s="8"/>
      <c r="V2557" s="2" t="s">
        <v>105</v>
      </c>
      <c r="W2557" s="2" t="s">
        <v>561</v>
      </c>
      <c r="X2557" s="45" t="str" cm="1">
        <f t="array" ref="X2557">IF(X2370="TRUE",IF(AND(C2557&lt;&gt;1,C2558:C2563="",S2557:U2563=""), "FALSE","TRUE"),"FALSE")</f>
        <v>FALSE</v>
      </c>
      <c r="Z2557" s="1"/>
    </row>
    <row r="2558" spans="2:26" hidden="1" outlineLevel="3" x14ac:dyDescent="0.4">
      <c r="B2558" s="7" t="s">
        <v>522</v>
      </c>
      <c r="C2558" s="8"/>
      <c r="D2558" s="31"/>
      <c r="E2558" s="2" t="s">
        <v>523</v>
      </c>
      <c r="F2558" s="2" t="s">
        <v>485</v>
      </c>
      <c r="G2558" s="2" t="s">
        <v>369</v>
      </c>
      <c r="H2558" s="2">
        <v>225</v>
      </c>
      <c r="I2558" s="2">
        <v>207</v>
      </c>
      <c r="K2558" s="2">
        <v>240</v>
      </c>
      <c r="L2558" s="2" t="s">
        <v>30</v>
      </c>
      <c r="M2558" s="2" t="s">
        <v>476</v>
      </c>
      <c r="N2558" s="2" t="s">
        <v>479</v>
      </c>
      <c r="O2558" s="2" t="s">
        <v>520</v>
      </c>
      <c r="Q2558" s="1"/>
      <c r="S2558" s="5"/>
      <c r="T2558" s="41"/>
      <c r="U2558" s="8"/>
      <c r="W2558" s="2" t="s">
        <v>465</v>
      </c>
      <c r="X2558" s="45" t="str" cm="1">
        <f t="array" ref="X2558">IF(X2370="TRUE",IF(AND(C2557&lt;&gt;1,C2558:C2563="",S2557:U2563=""), "FALSE","TRUE"),"FALSE")</f>
        <v>FALSE</v>
      </c>
      <c r="Z2558" s="1"/>
    </row>
    <row r="2559" spans="2:26" hidden="1" outlineLevel="3" x14ac:dyDescent="0.4">
      <c r="B2559" s="7" t="s">
        <v>524</v>
      </c>
      <c r="C2559" s="8"/>
      <c r="D2559" s="31"/>
      <c r="E2559" s="2" t="s">
        <v>525</v>
      </c>
      <c r="F2559" s="2" t="s">
        <v>114</v>
      </c>
      <c r="G2559" s="2" t="s">
        <v>115</v>
      </c>
      <c r="H2559" s="2">
        <v>225</v>
      </c>
      <c r="I2559" s="2">
        <v>207</v>
      </c>
      <c r="K2559" s="2">
        <v>120</v>
      </c>
      <c r="L2559" s="2" t="s">
        <v>30</v>
      </c>
      <c r="M2559" s="2" t="s">
        <v>476</v>
      </c>
      <c r="N2559" s="2" t="s">
        <v>479</v>
      </c>
      <c r="O2559" s="2" t="s">
        <v>520</v>
      </c>
      <c r="Q2559" s="1"/>
      <c r="S2559" s="5"/>
      <c r="T2559" s="41"/>
      <c r="U2559" s="8"/>
      <c r="W2559" s="2" t="s">
        <v>468</v>
      </c>
      <c r="X2559" s="45" t="str" cm="1">
        <f t="array" ref="X2559">IF(X2370="TRUE",IF(AND(C2557&lt;&gt;1,C2558:C2563="",S2557:U2563=""), "FALSE","TRUE"),"FALSE")</f>
        <v>FALSE</v>
      </c>
      <c r="Z2559" s="1"/>
    </row>
    <row r="2560" spans="2:26" hidden="1" outlineLevel="3" x14ac:dyDescent="0.4">
      <c r="B2560" s="7" t="s">
        <v>526</v>
      </c>
      <c r="C2560" s="8"/>
      <c r="D2560" s="31"/>
      <c r="E2560" s="2" t="s">
        <v>527</v>
      </c>
      <c r="F2560" s="2" t="str">
        <f>IF(OR($C$87="治験計画届", $C$87="治験計画変更届"), "^$","^.{1,120}$|^$")</f>
        <v>^.{1,120}$|^$</v>
      </c>
      <c r="G2560" s="2" t="str">
        <f>IF(F2560="^$", "入力しないでください","入力してください(120文字以内)")</f>
        <v>入力してください(120文字以内)</v>
      </c>
      <c r="H2560" s="2">
        <v>225</v>
      </c>
      <c r="I2560" s="2">
        <v>207</v>
      </c>
      <c r="K2560" s="2">
        <v>120</v>
      </c>
      <c r="L2560" s="2" t="s">
        <v>30</v>
      </c>
      <c r="M2560" s="2" t="s">
        <v>476</v>
      </c>
      <c r="N2560" s="2" t="s">
        <v>479</v>
      </c>
      <c r="O2560" s="2" t="s">
        <v>520</v>
      </c>
      <c r="Q2560" s="1"/>
      <c r="S2560" s="5"/>
      <c r="T2560" s="41"/>
      <c r="U2560" s="8"/>
      <c r="W2560" s="2" t="s">
        <v>468</v>
      </c>
      <c r="X2560" s="45" t="str" cm="1">
        <f t="array" ref="X2560">IF(X2370="TRUE",IF(AND(C2557&lt;&gt;1,C2558:C2563="",S2557:U2563=""), "FALSE","TRUE"),"FALSE")</f>
        <v>FALSE</v>
      </c>
      <c r="Z2560" s="1"/>
    </row>
    <row r="2561" spans="2:26" hidden="1" outlineLevel="3" x14ac:dyDescent="0.4">
      <c r="B2561" s="7" t="s">
        <v>528</v>
      </c>
      <c r="C2561" s="8"/>
      <c r="D2561" s="31"/>
      <c r="E2561" s="2" t="s">
        <v>529</v>
      </c>
      <c r="F2561" s="2" t="str">
        <f>IF(OR($C$87="治験計画届", $C$87="治験計画変更届"), "^$","^.{1,120}$|^$")</f>
        <v>^.{1,120}$|^$</v>
      </c>
      <c r="G2561" s="2" t="str">
        <f t="shared" ref="G2561:G2563" si="148">IF(F2561="^$", "入力しないでください","入力してください(120文字以内)")</f>
        <v>入力してください(120文字以内)</v>
      </c>
      <c r="H2561" s="2">
        <v>225</v>
      </c>
      <c r="I2561" s="2">
        <v>207</v>
      </c>
      <c r="K2561" s="2">
        <v>120</v>
      </c>
      <c r="L2561" s="2" t="s">
        <v>30</v>
      </c>
      <c r="M2561" s="2" t="s">
        <v>476</v>
      </c>
      <c r="N2561" s="2" t="s">
        <v>479</v>
      </c>
      <c r="O2561" s="2" t="s">
        <v>520</v>
      </c>
      <c r="Q2561" s="1"/>
      <c r="S2561" s="5"/>
      <c r="T2561" s="41"/>
      <c r="U2561" s="8"/>
      <c r="W2561" s="2" t="s">
        <v>468</v>
      </c>
      <c r="X2561" s="45" t="str" cm="1">
        <f t="array" ref="X2561">IF(X2370="TRUE",IF(AND(C2557&lt;&gt;1,C2558:C2563="",S2557:U2563=""), "FALSE","TRUE"),"FALSE")</f>
        <v>FALSE</v>
      </c>
      <c r="Z2561" s="1"/>
    </row>
    <row r="2562" spans="2:26" hidden="1" outlineLevel="3" x14ac:dyDescent="0.4">
      <c r="B2562" s="7" t="s">
        <v>530</v>
      </c>
      <c r="C2562" s="8"/>
      <c r="D2562" s="31"/>
      <c r="E2562" s="2" t="s">
        <v>566</v>
      </c>
      <c r="F2562" s="2" t="str">
        <f>IF(OR($C$87="治験計画届", $C$87="治験計画変更届"), "^$","^.{1,120}$|^$")</f>
        <v>^.{1,120}$|^$</v>
      </c>
      <c r="G2562" s="2" t="str">
        <f t="shared" si="148"/>
        <v>入力してください(120文字以内)</v>
      </c>
      <c r="H2562" s="2">
        <v>225</v>
      </c>
      <c r="I2562" s="2">
        <v>207</v>
      </c>
      <c r="K2562" s="2">
        <v>120</v>
      </c>
      <c r="L2562" s="2" t="s">
        <v>30</v>
      </c>
      <c r="M2562" s="2" t="s">
        <v>476</v>
      </c>
      <c r="N2562" s="2" t="s">
        <v>479</v>
      </c>
      <c r="O2562" s="2" t="s">
        <v>520</v>
      </c>
      <c r="Q2562" s="1"/>
      <c r="S2562" s="5"/>
      <c r="T2562" s="41"/>
      <c r="U2562" s="8"/>
      <c r="W2562" s="2" t="s">
        <v>468</v>
      </c>
      <c r="X2562" s="45" t="str" cm="1">
        <f t="array" ref="X2562">IF(X2370="TRUE",IF(AND(C2557&lt;&gt;1,C2558:C2563="",S2557:U2563=""), "FALSE","TRUE"),"FALSE")</f>
        <v>FALSE</v>
      </c>
      <c r="Z2562" s="1"/>
    </row>
    <row r="2563" spans="2:26" hidden="1" outlineLevel="3" x14ac:dyDescent="0.4">
      <c r="B2563" s="7" t="s">
        <v>532</v>
      </c>
      <c r="C2563" s="8"/>
      <c r="D2563" s="31"/>
      <c r="E2563" s="2" t="s">
        <v>533</v>
      </c>
      <c r="F2563" s="2" t="str">
        <f>IF(OR($C$87="治験計画届", $C$87="治験計画変更届"), "^$","^.{1,120}$|^$")</f>
        <v>^.{1,120}$|^$</v>
      </c>
      <c r="G2563" s="2" t="str">
        <f t="shared" si="148"/>
        <v>入力してください(120文字以内)</v>
      </c>
      <c r="H2563" s="2">
        <v>225</v>
      </c>
      <c r="I2563" s="2">
        <v>207</v>
      </c>
      <c r="K2563" s="2">
        <v>120</v>
      </c>
      <c r="L2563" s="2" t="s">
        <v>30</v>
      </c>
      <c r="M2563" s="2" t="s">
        <v>476</v>
      </c>
      <c r="N2563" s="2" t="s">
        <v>479</v>
      </c>
      <c r="O2563" s="2" t="s">
        <v>520</v>
      </c>
      <c r="Q2563" s="1"/>
      <c r="S2563" s="5"/>
      <c r="T2563" s="41"/>
      <c r="U2563" s="8"/>
      <c r="W2563" s="2" t="s">
        <v>468</v>
      </c>
      <c r="X2563" s="45" t="str" cm="1">
        <f t="array" ref="X2563">IF(X2370="TRUE",IF(AND(C2557&lt;&gt;1,C2558:C2563="",S2557:U2563=""), "FALSE","TRUE"),"FALSE")</f>
        <v>FALSE</v>
      </c>
      <c r="Z2563" s="1"/>
    </row>
    <row r="2564" spans="2:26" hidden="1" outlineLevel="3" x14ac:dyDescent="0.4">
      <c r="B2564" s="7" t="s">
        <v>134</v>
      </c>
      <c r="C2564" s="5">
        <v>17</v>
      </c>
      <c r="D2564" s="30"/>
      <c r="E2564" s="2" t="s">
        <v>392</v>
      </c>
      <c r="F2564" s="2" t="s">
        <v>102</v>
      </c>
      <c r="G2564" s="2" t="s">
        <v>103</v>
      </c>
      <c r="H2564" s="2">
        <v>225</v>
      </c>
      <c r="I2564" s="2">
        <v>207</v>
      </c>
      <c r="K2564" s="2">
        <v>3</v>
      </c>
      <c r="L2564" s="2" t="s">
        <v>136</v>
      </c>
      <c r="M2564" s="2" t="s">
        <v>476</v>
      </c>
      <c r="N2564" s="2" t="s">
        <v>479</v>
      </c>
      <c r="O2564" s="2" t="s">
        <v>520</v>
      </c>
      <c r="Q2564" s="1"/>
      <c r="S2564" s="5"/>
      <c r="T2564" s="41"/>
      <c r="U2564" s="8"/>
      <c r="V2564" s="2" t="s">
        <v>105</v>
      </c>
      <c r="W2564" s="2" t="s">
        <v>561</v>
      </c>
      <c r="X2564" s="45" t="str" cm="1">
        <f t="array" ref="X2564">IF(X2370="TRUE",IF(AND(C2564&lt;&gt;1,C2565:C2570="",S2564:U2570=""), "FALSE","TRUE"),"FALSE")</f>
        <v>FALSE</v>
      </c>
      <c r="Z2564" s="1"/>
    </row>
    <row r="2565" spans="2:26" hidden="1" outlineLevel="3" x14ac:dyDescent="0.4">
      <c r="B2565" s="7" t="s">
        <v>522</v>
      </c>
      <c r="C2565" s="8"/>
      <c r="D2565" s="31"/>
      <c r="E2565" s="2" t="s">
        <v>523</v>
      </c>
      <c r="F2565" s="2" t="s">
        <v>485</v>
      </c>
      <c r="G2565" s="2" t="s">
        <v>369</v>
      </c>
      <c r="H2565" s="2">
        <v>225</v>
      </c>
      <c r="I2565" s="2">
        <v>207</v>
      </c>
      <c r="K2565" s="2">
        <v>240</v>
      </c>
      <c r="L2565" s="2" t="s">
        <v>30</v>
      </c>
      <c r="M2565" s="2" t="s">
        <v>476</v>
      </c>
      <c r="N2565" s="2" t="s">
        <v>479</v>
      </c>
      <c r="O2565" s="2" t="s">
        <v>520</v>
      </c>
      <c r="Q2565" s="1"/>
      <c r="S2565" s="5"/>
      <c r="T2565" s="41"/>
      <c r="U2565" s="8"/>
      <c r="W2565" s="2" t="s">
        <v>465</v>
      </c>
      <c r="X2565" s="45" t="str" cm="1">
        <f t="array" ref="X2565">IF(X2370="TRUE",IF(AND(C2564&lt;&gt;1,C2565:C2570="",S2564:U2570=""), "FALSE","TRUE"),"FALSE")</f>
        <v>FALSE</v>
      </c>
      <c r="Z2565" s="1"/>
    </row>
    <row r="2566" spans="2:26" hidden="1" outlineLevel="3" x14ac:dyDescent="0.4">
      <c r="B2566" s="7" t="s">
        <v>524</v>
      </c>
      <c r="C2566" s="8"/>
      <c r="D2566" s="31"/>
      <c r="E2566" s="2" t="s">
        <v>525</v>
      </c>
      <c r="F2566" s="2" t="s">
        <v>114</v>
      </c>
      <c r="G2566" s="2" t="s">
        <v>115</v>
      </c>
      <c r="H2566" s="2">
        <v>225</v>
      </c>
      <c r="I2566" s="2">
        <v>207</v>
      </c>
      <c r="K2566" s="2">
        <v>120</v>
      </c>
      <c r="L2566" s="2" t="s">
        <v>30</v>
      </c>
      <c r="M2566" s="2" t="s">
        <v>476</v>
      </c>
      <c r="N2566" s="2" t="s">
        <v>479</v>
      </c>
      <c r="O2566" s="2" t="s">
        <v>520</v>
      </c>
      <c r="Q2566" s="1"/>
      <c r="S2566" s="5"/>
      <c r="T2566" s="41"/>
      <c r="U2566" s="8"/>
      <c r="W2566" s="2" t="s">
        <v>468</v>
      </c>
      <c r="X2566" s="45" t="str" cm="1">
        <f t="array" ref="X2566">IF(X2370="TRUE",IF(AND(C2564&lt;&gt;1,C2565:C2570="",S2564:U2570=""), "FALSE","TRUE"),"FALSE")</f>
        <v>FALSE</v>
      </c>
      <c r="Z2566" s="1"/>
    </row>
    <row r="2567" spans="2:26" hidden="1" outlineLevel="3" x14ac:dyDescent="0.4">
      <c r="B2567" s="7" t="s">
        <v>526</v>
      </c>
      <c r="C2567" s="8"/>
      <c r="D2567" s="31"/>
      <c r="E2567" s="2" t="s">
        <v>527</v>
      </c>
      <c r="F2567" s="2" t="str">
        <f>IF(OR($C$87="治験計画届", $C$87="治験計画変更届"), "^$","^.{1,120}$|^$")</f>
        <v>^.{1,120}$|^$</v>
      </c>
      <c r="G2567" s="2" t="str">
        <f>IF(F2567="^$", "入力しないでください","入力してください(120文字以内)")</f>
        <v>入力してください(120文字以内)</v>
      </c>
      <c r="H2567" s="2">
        <v>225</v>
      </c>
      <c r="I2567" s="2">
        <v>207</v>
      </c>
      <c r="K2567" s="2">
        <v>120</v>
      </c>
      <c r="L2567" s="2" t="s">
        <v>30</v>
      </c>
      <c r="M2567" s="2" t="s">
        <v>476</v>
      </c>
      <c r="N2567" s="2" t="s">
        <v>479</v>
      </c>
      <c r="O2567" s="2" t="s">
        <v>520</v>
      </c>
      <c r="Q2567" s="1"/>
      <c r="S2567" s="5"/>
      <c r="T2567" s="41"/>
      <c r="U2567" s="8"/>
      <c r="W2567" s="2" t="s">
        <v>468</v>
      </c>
      <c r="X2567" s="45" t="str" cm="1">
        <f t="array" ref="X2567">IF(X2370="TRUE",IF(AND(C2564&lt;&gt;1,C2565:C2570="",S2564:U2570=""), "FALSE","TRUE"),"FALSE")</f>
        <v>FALSE</v>
      </c>
      <c r="Z2567" s="1"/>
    </row>
    <row r="2568" spans="2:26" hidden="1" outlineLevel="3" x14ac:dyDescent="0.4">
      <c r="B2568" s="7" t="s">
        <v>528</v>
      </c>
      <c r="C2568" s="8"/>
      <c r="D2568" s="31"/>
      <c r="E2568" s="2" t="s">
        <v>529</v>
      </c>
      <c r="F2568" s="2" t="str">
        <f>IF(OR($C$87="治験計画届", $C$87="治験計画変更届"), "^$","^.{1,120}$|^$")</f>
        <v>^.{1,120}$|^$</v>
      </c>
      <c r="G2568" s="2" t="str">
        <f t="shared" ref="G2568:G2570" si="149">IF(F2568="^$", "入力しないでください","入力してください(120文字以内)")</f>
        <v>入力してください(120文字以内)</v>
      </c>
      <c r="H2568" s="2">
        <v>225</v>
      </c>
      <c r="I2568" s="2">
        <v>207</v>
      </c>
      <c r="K2568" s="2">
        <v>120</v>
      </c>
      <c r="L2568" s="2" t="s">
        <v>30</v>
      </c>
      <c r="M2568" s="2" t="s">
        <v>476</v>
      </c>
      <c r="N2568" s="2" t="s">
        <v>479</v>
      </c>
      <c r="O2568" s="2" t="s">
        <v>520</v>
      </c>
      <c r="Q2568" s="1"/>
      <c r="S2568" s="5"/>
      <c r="T2568" s="41"/>
      <c r="U2568" s="8"/>
      <c r="W2568" s="2" t="s">
        <v>468</v>
      </c>
      <c r="X2568" s="45" t="str" cm="1">
        <f t="array" ref="X2568">IF(X2370="TRUE",IF(AND(C2564&lt;&gt;1,C2565:C2570="",S2564:U2570=""), "FALSE","TRUE"),"FALSE")</f>
        <v>FALSE</v>
      </c>
      <c r="Z2568" s="1"/>
    </row>
    <row r="2569" spans="2:26" hidden="1" outlineLevel="3" x14ac:dyDescent="0.4">
      <c r="B2569" s="7" t="s">
        <v>530</v>
      </c>
      <c r="C2569" s="8"/>
      <c r="D2569" s="31"/>
      <c r="E2569" s="2" t="s">
        <v>566</v>
      </c>
      <c r="F2569" s="2" t="str">
        <f>IF(OR($C$87="治験計画届", $C$87="治験計画変更届"), "^$","^.{1,120}$|^$")</f>
        <v>^.{1,120}$|^$</v>
      </c>
      <c r="G2569" s="2" t="str">
        <f t="shared" si="149"/>
        <v>入力してください(120文字以内)</v>
      </c>
      <c r="H2569" s="2">
        <v>225</v>
      </c>
      <c r="I2569" s="2">
        <v>207</v>
      </c>
      <c r="K2569" s="2">
        <v>120</v>
      </c>
      <c r="L2569" s="2" t="s">
        <v>30</v>
      </c>
      <c r="M2569" s="2" t="s">
        <v>476</v>
      </c>
      <c r="N2569" s="2" t="s">
        <v>479</v>
      </c>
      <c r="O2569" s="2" t="s">
        <v>520</v>
      </c>
      <c r="Q2569" s="1"/>
      <c r="S2569" s="5"/>
      <c r="T2569" s="41"/>
      <c r="U2569" s="8"/>
      <c r="W2569" s="2" t="s">
        <v>468</v>
      </c>
      <c r="X2569" s="45" t="str" cm="1">
        <f t="array" ref="X2569">IF(X2370="TRUE",IF(AND(C2564&lt;&gt;1,C2565:C2570="",S2564:U2570=""), "FALSE","TRUE"),"FALSE")</f>
        <v>FALSE</v>
      </c>
      <c r="Z2569" s="1"/>
    </row>
    <row r="2570" spans="2:26" hidden="1" outlineLevel="3" x14ac:dyDescent="0.4">
      <c r="B2570" s="7" t="s">
        <v>532</v>
      </c>
      <c r="C2570" s="8"/>
      <c r="D2570" s="31"/>
      <c r="E2570" s="2" t="s">
        <v>533</v>
      </c>
      <c r="F2570" s="2" t="str">
        <f>IF(OR($C$87="治験計画届", $C$87="治験計画変更届"), "^$","^.{1,120}$|^$")</f>
        <v>^.{1,120}$|^$</v>
      </c>
      <c r="G2570" s="2" t="str">
        <f t="shared" si="149"/>
        <v>入力してください(120文字以内)</v>
      </c>
      <c r="H2570" s="2">
        <v>225</v>
      </c>
      <c r="I2570" s="2">
        <v>207</v>
      </c>
      <c r="K2570" s="2">
        <v>120</v>
      </c>
      <c r="L2570" s="2" t="s">
        <v>30</v>
      </c>
      <c r="M2570" s="2" t="s">
        <v>476</v>
      </c>
      <c r="N2570" s="2" t="s">
        <v>479</v>
      </c>
      <c r="O2570" s="2" t="s">
        <v>520</v>
      </c>
      <c r="Q2570" s="1"/>
      <c r="S2570" s="5"/>
      <c r="T2570" s="41"/>
      <c r="U2570" s="8"/>
      <c r="W2570" s="2" t="s">
        <v>468</v>
      </c>
      <c r="X2570" s="45" t="str" cm="1">
        <f t="array" ref="X2570">IF(X2370="TRUE",IF(AND(C2564&lt;&gt;1,C2565:C2570="",S2564:U2570=""), "FALSE","TRUE"),"FALSE")</f>
        <v>FALSE</v>
      </c>
      <c r="Z2570" s="1"/>
    </row>
    <row r="2571" spans="2:26" hidden="1" outlineLevel="3" x14ac:dyDescent="0.4">
      <c r="B2571" s="7" t="s">
        <v>134</v>
      </c>
      <c r="C2571" s="5">
        <v>18</v>
      </c>
      <c r="D2571" s="30"/>
      <c r="E2571" s="2" t="s">
        <v>392</v>
      </c>
      <c r="F2571" s="2" t="s">
        <v>102</v>
      </c>
      <c r="G2571" s="2" t="s">
        <v>103</v>
      </c>
      <c r="H2571" s="2">
        <v>225</v>
      </c>
      <c r="I2571" s="2">
        <v>207</v>
      </c>
      <c r="K2571" s="2">
        <v>3</v>
      </c>
      <c r="L2571" s="2" t="s">
        <v>136</v>
      </c>
      <c r="M2571" s="2" t="s">
        <v>476</v>
      </c>
      <c r="N2571" s="2" t="s">
        <v>479</v>
      </c>
      <c r="O2571" s="2" t="s">
        <v>520</v>
      </c>
      <c r="Q2571" s="1"/>
      <c r="S2571" s="5"/>
      <c r="T2571" s="41"/>
      <c r="U2571" s="8"/>
      <c r="V2571" s="2" t="s">
        <v>105</v>
      </c>
      <c r="W2571" s="2" t="s">
        <v>561</v>
      </c>
      <c r="X2571" s="45" t="str" cm="1">
        <f t="array" ref="X2571">IF(X2370="TRUE",IF(AND(C2571&lt;&gt;1,C2572:C2577="",S2571:U2577=""), "FALSE","TRUE"),"FALSE")</f>
        <v>FALSE</v>
      </c>
      <c r="Z2571" s="1"/>
    </row>
    <row r="2572" spans="2:26" hidden="1" outlineLevel="3" x14ac:dyDescent="0.4">
      <c r="B2572" s="7" t="s">
        <v>522</v>
      </c>
      <c r="C2572" s="8"/>
      <c r="D2572" s="31"/>
      <c r="E2572" s="2" t="s">
        <v>523</v>
      </c>
      <c r="F2572" s="2" t="s">
        <v>485</v>
      </c>
      <c r="G2572" s="2" t="s">
        <v>369</v>
      </c>
      <c r="H2572" s="2">
        <v>225</v>
      </c>
      <c r="I2572" s="2">
        <v>207</v>
      </c>
      <c r="K2572" s="2">
        <v>240</v>
      </c>
      <c r="L2572" s="2" t="s">
        <v>30</v>
      </c>
      <c r="M2572" s="2" t="s">
        <v>476</v>
      </c>
      <c r="N2572" s="2" t="s">
        <v>479</v>
      </c>
      <c r="O2572" s="2" t="s">
        <v>520</v>
      </c>
      <c r="Q2572" s="1"/>
      <c r="S2572" s="5"/>
      <c r="T2572" s="41"/>
      <c r="U2572" s="8"/>
      <c r="W2572" s="2" t="s">
        <v>465</v>
      </c>
      <c r="X2572" s="45" t="str" cm="1">
        <f t="array" ref="X2572">IF(X2370="TRUE",IF(AND(C2571&lt;&gt;1,C2572:C2577="",S2571:U2577=""), "FALSE","TRUE"),"FALSE")</f>
        <v>FALSE</v>
      </c>
      <c r="Z2572" s="1"/>
    </row>
    <row r="2573" spans="2:26" hidden="1" outlineLevel="3" x14ac:dyDescent="0.4">
      <c r="B2573" s="7" t="s">
        <v>524</v>
      </c>
      <c r="C2573" s="8"/>
      <c r="D2573" s="31"/>
      <c r="E2573" s="2" t="s">
        <v>525</v>
      </c>
      <c r="F2573" s="2" t="s">
        <v>114</v>
      </c>
      <c r="G2573" s="2" t="s">
        <v>115</v>
      </c>
      <c r="H2573" s="2">
        <v>225</v>
      </c>
      <c r="I2573" s="2">
        <v>207</v>
      </c>
      <c r="K2573" s="2">
        <v>120</v>
      </c>
      <c r="L2573" s="2" t="s">
        <v>30</v>
      </c>
      <c r="M2573" s="2" t="s">
        <v>476</v>
      </c>
      <c r="N2573" s="2" t="s">
        <v>479</v>
      </c>
      <c r="O2573" s="2" t="s">
        <v>520</v>
      </c>
      <c r="Q2573" s="1"/>
      <c r="S2573" s="5"/>
      <c r="T2573" s="41"/>
      <c r="U2573" s="8"/>
      <c r="W2573" s="2" t="s">
        <v>468</v>
      </c>
      <c r="X2573" s="45" t="str" cm="1">
        <f t="array" ref="X2573">IF(X2370="TRUE",IF(AND(C2571&lt;&gt;1,C2572:C2577="",S2571:U2577=""), "FALSE","TRUE"),"FALSE")</f>
        <v>FALSE</v>
      </c>
      <c r="Z2573" s="1"/>
    </row>
    <row r="2574" spans="2:26" hidden="1" outlineLevel="3" x14ac:dyDescent="0.4">
      <c r="B2574" s="7" t="s">
        <v>526</v>
      </c>
      <c r="C2574" s="8"/>
      <c r="D2574" s="31"/>
      <c r="E2574" s="2" t="s">
        <v>527</v>
      </c>
      <c r="F2574" s="2" t="str">
        <f>IF(OR($C$87="治験計画届", $C$87="治験計画変更届"), "^$","^.{1,120}$|^$")</f>
        <v>^.{1,120}$|^$</v>
      </c>
      <c r="G2574" s="2" t="str">
        <f>IF(F2574="^$", "入力しないでください","入力してください(120文字以内)")</f>
        <v>入力してください(120文字以内)</v>
      </c>
      <c r="H2574" s="2">
        <v>225</v>
      </c>
      <c r="I2574" s="2">
        <v>207</v>
      </c>
      <c r="K2574" s="2">
        <v>120</v>
      </c>
      <c r="L2574" s="2" t="s">
        <v>30</v>
      </c>
      <c r="M2574" s="2" t="s">
        <v>476</v>
      </c>
      <c r="N2574" s="2" t="s">
        <v>479</v>
      </c>
      <c r="O2574" s="2" t="s">
        <v>520</v>
      </c>
      <c r="Q2574" s="1"/>
      <c r="S2574" s="5"/>
      <c r="T2574" s="41"/>
      <c r="U2574" s="8"/>
      <c r="W2574" s="2" t="s">
        <v>468</v>
      </c>
      <c r="X2574" s="45" t="str" cm="1">
        <f t="array" ref="X2574">IF(X2370="TRUE",IF(AND(C2571&lt;&gt;1,C2572:C2577="",S2571:U2577=""), "FALSE","TRUE"),"FALSE")</f>
        <v>FALSE</v>
      </c>
      <c r="Z2574" s="1"/>
    </row>
    <row r="2575" spans="2:26" hidden="1" outlineLevel="3" x14ac:dyDescent="0.4">
      <c r="B2575" s="7" t="s">
        <v>528</v>
      </c>
      <c r="C2575" s="8"/>
      <c r="D2575" s="31"/>
      <c r="E2575" s="2" t="s">
        <v>529</v>
      </c>
      <c r="F2575" s="2" t="str">
        <f>IF(OR($C$87="治験計画届", $C$87="治験計画変更届"), "^$","^.{1,120}$|^$")</f>
        <v>^.{1,120}$|^$</v>
      </c>
      <c r="G2575" s="2" t="str">
        <f t="shared" ref="G2575:G2577" si="150">IF(F2575="^$", "入力しないでください","入力してください(120文字以内)")</f>
        <v>入力してください(120文字以内)</v>
      </c>
      <c r="H2575" s="2">
        <v>225</v>
      </c>
      <c r="I2575" s="2">
        <v>207</v>
      </c>
      <c r="K2575" s="2">
        <v>120</v>
      </c>
      <c r="L2575" s="2" t="s">
        <v>30</v>
      </c>
      <c r="M2575" s="2" t="s">
        <v>476</v>
      </c>
      <c r="N2575" s="2" t="s">
        <v>479</v>
      </c>
      <c r="O2575" s="2" t="s">
        <v>520</v>
      </c>
      <c r="Q2575" s="1"/>
      <c r="S2575" s="5"/>
      <c r="T2575" s="41"/>
      <c r="U2575" s="8"/>
      <c r="W2575" s="2" t="s">
        <v>468</v>
      </c>
      <c r="X2575" s="45" t="str" cm="1">
        <f t="array" ref="X2575">IF(X2370="TRUE",IF(AND(C2571&lt;&gt;1,C2572:C2577="",S2571:U2577=""), "FALSE","TRUE"),"FALSE")</f>
        <v>FALSE</v>
      </c>
      <c r="Z2575" s="1"/>
    </row>
    <row r="2576" spans="2:26" hidden="1" outlineLevel="3" x14ac:dyDescent="0.4">
      <c r="B2576" s="7" t="s">
        <v>530</v>
      </c>
      <c r="C2576" s="8"/>
      <c r="D2576" s="31"/>
      <c r="E2576" s="2" t="s">
        <v>566</v>
      </c>
      <c r="F2576" s="2" t="str">
        <f>IF(OR($C$87="治験計画届", $C$87="治験計画変更届"), "^$","^.{1,120}$|^$")</f>
        <v>^.{1,120}$|^$</v>
      </c>
      <c r="G2576" s="2" t="str">
        <f t="shared" si="150"/>
        <v>入力してください(120文字以内)</v>
      </c>
      <c r="H2576" s="2">
        <v>225</v>
      </c>
      <c r="I2576" s="2">
        <v>207</v>
      </c>
      <c r="K2576" s="2">
        <v>120</v>
      </c>
      <c r="L2576" s="2" t="s">
        <v>30</v>
      </c>
      <c r="M2576" s="2" t="s">
        <v>476</v>
      </c>
      <c r="N2576" s="2" t="s">
        <v>479</v>
      </c>
      <c r="O2576" s="2" t="s">
        <v>520</v>
      </c>
      <c r="Q2576" s="1"/>
      <c r="S2576" s="5"/>
      <c r="T2576" s="41"/>
      <c r="U2576" s="8"/>
      <c r="W2576" s="2" t="s">
        <v>468</v>
      </c>
      <c r="X2576" s="45" t="str" cm="1">
        <f t="array" ref="X2576">IF(X2370="TRUE",IF(AND(C2571&lt;&gt;1,C2572:C2577="",S2571:U2577=""), "FALSE","TRUE"),"FALSE")</f>
        <v>FALSE</v>
      </c>
      <c r="Z2576" s="1"/>
    </row>
    <row r="2577" spans="2:26" hidden="1" outlineLevel="3" x14ac:dyDescent="0.4">
      <c r="B2577" s="7" t="s">
        <v>532</v>
      </c>
      <c r="C2577" s="8"/>
      <c r="D2577" s="31"/>
      <c r="E2577" s="2" t="s">
        <v>533</v>
      </c>
      <c r="F2577" s="2" t="str">
        <f>IF(OR($C$87="治験計画届", $C$87="治験計画変更届"), "^$","^.{1,120}$|^$")</f>
        <v>^.{1,120}$|^$</v>
      </c>
      <c r="G2577" s="2" t="str">
        <f t="shared" si="150"/>
        <v>入力してください(120文字以内)</v>
      </c>
      <c r="H2577" s="2">
        <v>225</v>
      </c>
      <c r="I2577" s="2">
        <v>207</v>
      </c>
      <c r="K2577" s="2">
        <v>120</v>
      </c>
      <c r="L2577" s="2" t="s">
        <v>30</v>
      </c>
      <c r="M2577" s="2" t="s">
        <v>476</v>
      </c>
      <c r="N2577" s="2" t="s">
        <v>479</v>
      </c>
      <c r="O2577" s="2" t="s">
        <v>520</v>
      </c>
      <c r="Q2577" s="1"/>
      <c r="S2577" s="5"/>
      <c r="T2577" s="41"/>
      <c r="U2577" s="8"/>
      <c r="W2577" s="2" t="s">
        <v>468</v>
      </c>
      <c r="X2577" s="45" t="str" cm="1">
        <f t="array" ref="X2577">IF(X2370="TRUE",IF(AND(C2571&lt;&gt;1,C2572:C2577="",S2571:U2577=""), "FALSE","TRUE"),"FALSE")</f>
        <v>FALSE</v>
      </c>
      <c r="Z2577" s="1"/>
    </row>
    <row r="2578" spans="2:26" hidden="1" outlineLevel="3" x14ac:dyDescent="0.4">
      <c r="B2578" s="7" t="s">
        <v>134</v>
      </c>
      <c r="C2578" s="5">
        <v>19</v>
      </c>
      <c r="D2578" s="30"/>
      <c r="E2578" s="2" t="s">
        <v>392</v>
      </c>
      <c r="F2578" s="2" t="s">
        <v>102</v>
      </c>
      <c r="G2578" s="2" t="s">
        <v>103</v>
      </c>
      <c r="H2578" s="2">
        <v>225</v>
      </c>
      <c r="I2578" s="2">
        <v>207</v>
      </c>
      <c r="K2578" s="2">
        <v>3</v>
      </c>
      <c r="L2578" s="2" t="s">
        <v>136</v>
      </c>
      <c r="M2578" s="2" t="s">
        <v>476</v>
      </c>
      <c r="N2578" s="2" t="s">
        <v>479</v>
      </c>
      <c r="O2578" s="2" t="s">
        <v>520</v>
      </c>
      <c r="Q2578" s="1"/>
      <c r="S2578" s="5"/>
      <c r="T2578" s="41"/>
      <c r="U2578" s="8"/>
      <c r="V2578" s="2" t="s">
        <v>105</v>
      </c>
      <c r="W2578" s="2" t="s">
        <v>561</v>
      </c>
      <c r="X2578" s="45" t="str" cm="1">
        <f t="array" ref="X2578">IF(X2370="TRUE",IF(AND(C2578&lt;&gt;1,C2579:C2584="",S2578:U2584=""), "FALSE","TRUE"),"FALSE")</f>
        <v>FALSE</v>
      </c>
      <c r="Z2578" s="1"/>
    </row>
    <row r="2579" spans="2:26" hidden="1" outlineLevel="3" x14ac:dyDescent="0.4">
      <c r="B2579" s="7" t="s">
        <v>522</v>
      </c>
      <c r="C2579" s="8"/>
      <c r="D2579" s="31"/>
      <c r="E2579" s="2" t="s">
        <v>523</v>
      </c>
      <c r="F2579" s="2" t="s">
        <v>485</v>
      </c>
      <c r="G2579" s="2" t="s">
        <v>369</v>
      </c>
      <c r="H2579" s="2">
        <v>225</v>
      </c>
      <c r="I2579" s="2">
        <v>207</v>
      </c>
      <c r="K2579" s="2">
        <v>240</v>
      </c>
      <c r="L2579" s="2" t="s">
        <v>30</v>
      </c>
      <c r="M2579" s="2" t="s">
        <v>476</v>
      </c>
      <c r="N2579" s="2" t="s">
        <v>479</v>
      </c>
      <c r="O2579" s="2" t="s">
        <v>520</v>
      </c>
      <c r="Q2579" s="1"/>
      <c r="S2579" s="5"/>
      <c r="T2579" s="41"/>
      <c r="U2579" s="8"/>
      <c r="W2579" s="2" t="s">
        <v>465</v>
      </c>
      <c r="X2579" s="45" t="str" cm="1">
        <f t="array" ref="X2579">IF(X2370="TRUE",IF(AND(C2578&lt;&gt;1,C2579:C2584="",S2578:U2584=""), "FALSE","TRUE"),"FALSE")</f>
        <v>FALSE</v>
      </c>
      <c r="Z2579" s="1"/>
    </row>
    <row r="2580" spans="2:26" hidden="1" outlineLevel="3" x14ac:dyDescent="0.4">
      <c r="B2580" s="7" t="s">
        <v>524</v>
      </c>
      <c r="C2580" s="8"/>
      <c r="D2580" s="31"/>
      <c r="E2580" s="2" t="s">
        <v>525</v>
      </c>
      <c r="F2580" s="2" t="s">
        <v>114</v>
      </c>
      <c r="G2580" s="2" t="s">
        <v>115</v>
      </c>
      <c r="H2580" s="2">
        <v>225</v>
      </c>
      <c r="I2580" s="2">
        <v>207</v>
      </c>
      <c r="K2580" s="2">
        <v>120</v>
      </c>
      <c r="L2580" s="2" t="s">
        <v>30</v>
      </c>
      <c r="M2580" s="2" t="s">
        <v>476</v>
      </c>
      <c r="N2580" s="2" t="s">
        <v>479</v>
      </c>
      <c r="O2580" s="2" t="s">
        <v>520</v>
      </c>
      <c r="Q2580" s="1"/>
      <c r="S2580" s="5"/>
      <c r="T2580" s="41"/>
      <c r="U2580" s="8"/>
      <c r="W2580" s="2" t="s">
        <v>468</v>
      </c>
      <c r="X2580" s="45" t="str" cm="1">
        <f t="array" ref="X2580">IF(X2370="TRUE",IF(AND(C2578&lt;&gt;1,C2579:C2584="",S2578:U2584=""), "FALSE","TRUE"),"FALSE")</f>
        <v>FALSE</v>
      </c>
      <c r="Z2580" s="1"/>
    </row>
    <row r="2581" spans="2:26" hidden="1" outlineLevel="3" x14ac:dyDescent="0.4">
      <c r="B2581" s="7" t="s">
        <v>526</v>
      </c>
      <c r="C2581" s="8"/>
      <c r="D2581" s="31"/>
      <c r="E2581" s="2" t="s">
        <v>527</v>
      </c>
      <c r="F2581" s="2" t="str">
        <f>IF(OR($C$87="治験計画届", $C$87="治験計画変更届"), "^$","^.{1,120}$|^$")</f>
        <v>^.{1,120}$|^$</v>
      </c>
      <c r="G2581" s="2" t="str">
        <f>IF(F2581="^$", "入力しないでください","入力してください(120文字以内)")</f>
        <v>入力してください(120文字以内)</v>
      </c>
      <c r="H2581" s="2">
        <v>225</v>
      </c>
      <c r="I2581" s="2">
        <v>207</v>
      </c>
      <c r="K2581" s="2">
        <v>120</v>
      </c>
      <c r="L2581" s="2" t="s">
        <v>30</v>
      </c>
      <c r="M2581" s="2" t="s">
        <v>476</v>
      </c>
      <c r="N2581" s="2" t="s">
        <v>479</v>
      </c>
      <c r="O2581" s="2" t="s">
        <v>520</v>
      </c>
      <c r="Q2581" s="1"/>
      <c r="S2581" s="5"/>
      <c r="T2581" s="41"/>
      <c r="U2581" s="8"/>
      <c r="W2581" s="2" t="s">
        <v>468</v>
      </c>
      <c r="X2581" s="45" t="str" cm="1">
        <f t="array" ref="X2581">IF(X2370="TRUE",IF(AND(C2578&lt;&gt;1,C2579:C2584="",S2578:U2584=""), "FALSE","TRUE"),"FALSE")</f>
        <v>FALSE</v>
      </c>
      <c r="Z2581" s="1"/>
    </row>
    <row r="2582" spans="2:26" hidden="1" outlineLevel="3" x14ac:dyDescent="0.4">
      <c r="B2582" s="7" t="s">
        <v>528</v>
      </c>
      <c r="C2582" s="8"/>
      <c r="D2582" s="31"/>
      <c r="E2582" s="2" t="s">
        <v>529</v>
      </c>
      <c r="F2582" s="2" t="str">
        <f>IF(OR($C$87="治験計画届", $C$87="治験計画変更届"), "^$","^.{1,120}$|^$")</f>
        <v>^.{1,120}$|^$</v>
      </c>
      <c r="G2582" s="2" t="str">
        <f t="shared" ref="G2582:G2584" si="151">IF(F2582="^$", "入力しないでください","入力してください(120文字以内)")</f>
        <v>入力してください(120文字以内)</v>
      </c>
      <c r="H2582" s="2">
        <v>225</v>
      </c>
      <c r="I2582" s="2">
        <v>207</v>
      </c>
      <c r="K2582" s="2">
        <v>120</v>
      </c>
      <c r="L2582" s="2" t="s">
        <v>30</v>
      </c>
      <c r="M2582" s="2" t="s">
        <v>476</v>
      </c>
      <c r="N2582" s="2" t="s">
        <v>479</v>
      </c>
      <c r="O2582" s="2" t="s">
        <v>520</v>
      </c>
      <c r="Q2582" s="1"/>
      <c r="S2582" s="5"/>
      <c r="T2582" s="41"/>
      <c r="U2582" s="8"/>
      <c r="W2582" s="2" t="s">
        <v>468</v>
      </c>
      <c r="X2582" s="45" t="str" cm="1">
        <f t="array" ref="X2582">IF(X2370="TRUE",IF(AND(C2578&lt;&gt;1,C2579:C2584="",S2578:U2584=""), "FALSE","TRUE"),"FALSE")</f>
        <v>FALSE</v>
      </c>
      <c r="Z2582" s="1"/>
    </row>
    <row r="2583" spans="2:26" hidden="1" outlineLevel="3" x14ac:dyDescent="0.4">
      <c r="B2583" s="7" t="s">
        <v>530</v>
      </c>
      <c r="C2583" s="8"/>
      <c r="D2583" s="31"/>
      <c r="E2583" s="2" t="s">
        <v>566</v>
      </c>
      <c r="F2583" s="2" t="str">
        <f>IF(OR($C$87="治験計画届", $C$87="治験計画変更届"), "^$","^.{1,120}$|^$")</f>
        <v>^.{1,120}$|^$</v>
      </c>
      <c r="G2583" s="2" t="str">
        <f t="shared" si="151"/>
        <v>入力してください(120文字以内)</v>
      </c>
      <c r="H2583" s="2">
        <v>225</v>
      </c>
      <c r="I2583" s="2">
        <v>207</v>
      </c>
      <c r="K2583" s="2">
        <v>120</v>
      </c>
      <c r="L2583" s="2" t="s">
        <v>30</v>
      </c>
      <c r="M2583" s="2" t="s">
        <v>476</v>
      </c>
      <c r="N2583" s="2" t="s">
        <v>479</v>
      </c>
      <c r="O2583" s="2" t="s">
        <v>520</v>
      </c>
      <c r="Q2583" s="1"/>
      <c r="S2583" s="5"/>
      <c r="T2583" s="41"/>
      <c r="U2583" s="8"/>
      <c r="W2583" s="2" t="s">
        <v>468</v>
      </c>
      <c r="X2583" s="45" t="str" cm="1">
        <f t="array" ref="X2583">IF(X2370="TRUE",IF(AND(C2578&lt;&gt;1,C2579:C2584="",S2578:U2584=""), "FALSE","TRUE"),"FALSE")</f>
        <v>FALSE</v>
      </c>
      <c r="Z2583" s="1"/>
    </row>
    <row r="2584" spans="2:26" hidden="1" outlineLevel="3" x14ac:dyDescent="0.4">
      <c r="B2584" s="7" t="s">
        <v>532</v>
      </c>
      <c r="C2584" s="8"/>
      <c r="D2584" s="31"/>
      <c r="E2584" s="2" t="s">
        <v>533</v>
      </c>
      <c r="F2584" s="2" t="str">
        <f>IF(OR($C$87="治験計画届", $C$87="治験計画変更届"), "^$","^.{1,120}$|^$")</f>
        <v>^.{1,120}$|^$</v>
      </c>
      <c r="G2584" s="2" t="str">
        <f t="shared" si="151"/>
        <v>入力してください(120文字以内)</v>
      </c>
      <c r="H2584" s="2">
        <v>225</v>
      </c>
      <c r="I2584" s="2">
        <v>207</v>
      </c>
      <c r="K2584" s="2">
        <v>120</v>
      </c>
      <c r="L2584" s="2" t="s">
        <v>30</v>
      </c>
      <c r="M2584" s="2" t="s">
        <v>476</v>
      </c>
      <c r="N2584" s="2" t="s">
        <v>479</v>
      </c>
      <c r="O2584" s="2" t="s">
        <v>520</v>
      </c>
      <c r="Q2584" s="1"/>
      <c r="S2584" s="5"/>
      <c r="T2584" s="41"/>
      <c r="U2584" s="8"/>
      <c r="W2584" s="2" t="s">
        <v>468</v>
      </c>
      <c r="X2584" s="45" t="str" cm="1">
        <f t="array" ref="X2584">IF(X2370="TRUE",IF(AND(C2578&lt;&gt;1,C2579:C2584="",S2578:U2584=""), "FALSE","TRUE"),"FALSE")</f>
        <v>FALSE</v>
      </c>
      <c r="Z2584" s="1"/>
    </row>
    <row r="2585" spans="2:26" hidden="1" outlineLevel="3" x14ac:dyDescent="0.4">
      <c r="B2585" s="7" t="s">
        <v>134</v>
      </c>
      <c r="C2585" s="5">
        <v>20</v>
      </c>
      <c r="D2585" s="30"/>
      <c r="E2585" s="2" t="s">
        <v>392</v>
      </c>
      <c r="F2585" s="2" t="s">
        <v>102</v>
      </c>
      <c r="G2585" s="2" t="s">
        <v>103</v>
      </c>
      <c r="H2585" s="2">
        <v>225</v>
      </c>
      <c r="I2585" s="2">
        <v>207</v>
      </c>
      <c r="K2585" s="2">
        <v>3</v>
      </c>
      <c r="L2585" s="2" t="s">
        <v>136</v>
      </c>
      <c r="M2585" s="2" t="s">
        <v>476</v>
      </c>
      <c r="N2585" s="2" t="s">
        <v>479</v>
      </c>
      <c r="O2585" s="2" t="s">
        <v>520</v>
      </c>
      <c r="Q2585" s="1"/>
      <c r="S2585" s="5"/>
      <c r="T2585" s="41"/>
      <c r="U2585" s="8"/>
      <c r="V2585" s="2" t="s">
        <v>105</v>
      </c>
      <c r="W2585" s="2" t="s">
        <v>561</v>
      </c>
      <c r="X2585" s="45" t="str" cm="1">
        <f t="array" ref="X2585">IF(X2370="TRUE",IF(AND(C2585&lt;&gt;1,C2586:C2591="",S2585:U2591=""), "FALSE","TRUE"),"FALSE")</f>
        <v>FALSE</v>
      </c>
      <c r="Z2585" s="1"/>
    </row>
    <row r="2586" spans="2:26" hidden="1" outlineLevel="3" x14ac:dyDescent="0.4">
      <c r="B2586" s="7" t="s">
        <v>522</v>
      </c>
      <c r="C2586" s="8"/>
      <c r="D2586" s="31"/>
      <c r="E2586" s="2" t="s">
        <v>523</v>
      </c>
      <c r="F2586" s="2" t="s">
        <v>485</v>
      </c>
      <c r="G2586" s="2" t="s">
        <v>369</v>
      </c>
      <c r="H2586" s="2">
        <v>225</v>
      </c>
      <c r="I2586" s="2">
        <v>207</v>
      </c>
      <c r="K2586" s="2">
        <v>240</v>
      </c>
      <c r="L2586" s="2" t="s">
        <v>30</v>
      </c>
      <c r="M2586" s="2" t="s">
        <v>476</v>
      </c>
      <c r="N2586" s="2" t="s">
        <v>479</v>
      </c>
      <c r="O2586" s="2" t="s">
        <v>520</v>
      </c>
      <c r="Q2586" s="1"/>
      <c r="S2586" s="5"/>
      <c r="T2586" s="41"/>
      <c r="U2586" s="8"/>
      <c r="W2586" s="2" t="s">
        <v>465</v>
      </c>
      <c r="X2586" s="45" t="str" cm="1">
        <f t="array" ref="X2586">IF(X2370="TRUE",IF(AND(C2585&lt;&gt;1,C2586:C2591="",S2585:U2591=""), "FALSE","TRUE"),"FALSE")</f>
        <v>FALSE</v>
      </c>
      <c r="Z2586" s="1"/>
    </row>
    <row r="2587" spans="2:26" hidden="1" outlineLevel="3" x14ac:dyDescent="0.4">
      <c r="B2587" s="7" t="s">
        <v>524</v>
      </c>
      <c r="C2587" s="8"/>
      <c r="D2587" s="31"/>
      <c r="E2587" s="2" t="s">
        <v>525</v>
      </c>
      <c r="F2587" s="2" t="s">
        <v>114</v>
      </c>
      <c r="G2587" s="2" t="s">
        <v>115</v>
      </c>
      <c r="H2587" s="2">
        <v>225</v>
      </c>
      <c r="I2587" s="2">
        <v>207</v>
      </c>
      <c r="K2587" s="2">
        <v>120</v>
      </c>
      <c r="L2587" s="2" t="s">
        <v>30</v>
      </c>
      <c r="M2587" s="2" t="s">
        <v>476</v>
      </c>
      <c r="N2587" s="2" t="s">
        <v>479</v>
      </c>
      <c r="O2587" s="2" t="s">
        <v>520</v>
      </c>
      <c r="Q2587" s="1"/>
      <c r="S2587" s="5"/>
      <c r="T2587" s="41"/>
      <c r="U2587" s="8"/>
      <c r="W2587" s="2" t="s">
        <v>468</v>
      </c>
      <c r="X2587" s="45" t="str" cm="1">
        <f t="array" ref="X2587">IF(X2370="TRUE",IF(AND(C2585&lt;&gt;1,C2586:C2591="",S2585:U2591=""), "FALSE","TRUE"),"FALSE")</f>
        <v>FALSE</v>
      </c>
      <c r="Z2587" s="1"/>
    </row>
    <row r="2588" spans="2:26" hidden="1" outlineLevel="3" x14ac:dyDescent="0.4">
      <c r="B2588" s="7" t="s">
        <v>526</v>
      </c>
      <c r="C2588" s="8"/>
      <c r="D2588" s="31"/>
      <c r="E2588" s="2" t="s">
        <v>527</v>
      </c>
      <c r="F2588" s="2" t="str">
        <f>IF(OR($C$87="治験計画届", $C$87="治験計画変更届"), "^$","^.{1,120}$|^$")</f>
        <v>^.{1,120}$|^$</v>
      </c>
      <c r="G2588" s="2" t="str">
        <f>IF(F2588="^$", "入力しないでください","入力してください(120文字以内)")</f>
        <v>入力してください(120文字以内)</v>
      </c>
      <c r="H2588" s="2">
        <v>225</v>
      </c>
      <c r="I2588" s="2">
        <v>207</v>
      </c>
      <c r="K2588" s="2">
        <v>120</v>
      </c>
      <c r="L2588" s="2" t="s">
        <v>30</v>
      </c>
      <c r="M2588" s="2" t="s">
        <v>476</v>
      </c>
      <c r="N2588" s="2" t="s">
        <v>479</v>
      </c>
      <c r="O2588" s="2" t="s">
        <v>520</v>
      </c>
      <c r="Q2588" s="1"/>
      <c r="S2588" s="5"/>
      <c r="T2588" s="41"/>
      <c r="U2588" s="8"/>
      <c r="W2588" s="2" t="s">
        <v>468</v>
      </c>
      <c r="X2588" s="45" t="str" cm="1">
        <f t="array" ref="X2588">IF(X2370="TRUE",IF(AND(C2585&lt;&gt;1,C2586:C2591="",S2585:U2591=""), "FALSE","TRUE"),"FALSE")</f>
        <v>FALSE</v>
      </c>
      <c r="Z2588" s="1"/>
    </row>
    <row r="2589" spans="2:26" hidden="1" outlineLevel="3" x14ac:dyDescent="0.4">
      <c r="B2589" s="7" t="s">
        <v>528</v>
      </c>
      <c r="C2589" s="8"/>
      <c r="D2589" s="31"/>
      <c r="E2589" s="2" t="s">
        <v>529</v>
      </c>
      <c r="F2589" s="2" t="str">
        <f>IF(OR($C$87="治験計画届", $C$87="治験計画変更届"), "^$","^.{1,120}$|^$")</f>
        <v>^.{1,120}$|^$</v>
      </c>
      <c r="G2589" s="2" t="str">
        <f t="shared" ref="G2589:G2591" si="152">IF(F2589="^$", "入力しないでください","入力してください(120文字以内)")</f>
        <v>入力してください(120文字以内)</v>
      </c>
      <c r="H2589" s="2">
        <v>225</v>
      </c>
      <c r="I2589" s="2">
        <v>207</v>
      </c>
      <c r="K2589" s="2">
        <v>120</v>
      </c>
      <c r="L2589" s="2" t="s">
        <v>30</v>
      </c>
      <c r="M2589" s="2" t="s">
        <v>476</v>
      </c>
      <c r="N2589" s="2" t="s">
        <v>479</v>
      </c>
      <c r="O2589" s="2" t="s">
        <v>520</v>
      </c>
      <c r="Q2589" s="1"/>
      <c r="S2589" s="5"/>
      <c r="T2589" s="41"/>
      <c r="U2589" s="8"/>
      <c r="W2589" s="2" t="s">
        <v>468</v>
      </c>
      <c r="X2589" s="45" t="str" cm="1">
        <f t="array" ref="X2589">IF(X2370="TRUE",IF(AND(C2585&lt;&gt;1,C2586:C2591="",S2585:U2591=""), "FALSE","TRUE"),"FALSE")</f>
        <v>FALSE</v>
      </c>
      <c r="Z2589" s="1"/>
    </row>
    <row r="2590" spans="2:26" hidden="1" outlineLevel="3" x14ac:dyDescent="0.4">
      <c r="B2590" s="7" t="s">
        <v>530</v>
      </c>
      <c r="C2590" s="8"/>
      <c r="D2590" s="31"/>
      <c r="E2590" s="2" t="s">
        <v>566</v>
      </c>
      <c r="F2590" s="2" t="str">
        <f>IF(OR($C$87="治験計画届", $C$87="治験計画変更届"), "^$","^.{1,120}$|^$")</f>
        <v>^.{1,120}$|^$</v>
      </c>
      <c r="G2590" s="2" t="str">
        <f t="shared" si="152"/>
        <v>入力してください(120文字以内)</v>
      </c>
      <c r="H2590" s="2">
        <v>225</v>
      </c>
      <c r="I2590" s="2">
        <v>207</v>
      </c>
      <c r="K2590" s="2">
        <v>120</v>
      </c>
      <c r="L2590" s="2" t="s">
        <v>30</v>
      </c>
      <c r="M2590" s="2" t="s">
        <v>476</v>
      </c>
      <c r="N2590" s="2" t="s">
        <v>479</v>
      </c>
      <c r="O2590" s="2" t="s">
        <v>520</v>
      </c>
      <c r="Q2590" s="1"/>
      <c r="S2590" s="5"/>
      <c r="T2590" s="41"/>
      <c r="U2590" s="8"/>
      <c r="W2590" s="2" t="s">
        <v>468</v>
      </c>
      <c r="X2590" s="45" t="str" cm="1">
        <f t="array" ref="X2590">IF(X2370="TRUE",IF(AND(C2585&lt;&gt;1,C2586:C2591="",S2585:U2591=""), "FALSE","TRUE"),"FALSE")</f>
        <v>FALSE</v>
      </c>
      <c r="Z2590" s="1"/>
    </row>
    <row r="2591" spans="2:26" hidden="1" outlineLevel="3" x14ac:dyDescent="0.4">
      <c r="B2591" s="7" t="s">
        <v>532</v>
      </c>
      <c r="C2591" s="8"/>
      <c r="D2591" s="31"/>
      <c r="E2591" s="2" t="s">
        <v>533</v>
      </c>
      <c r="F2591" s="2" t="str">
        <f>IF(OR($C$87="治験計画届", $C$87="治験計画変更届"), "^$","^.{1,120}$|^$")</f>
        <v>^.{1,120}$|^$</v>
      </c>
      <c r="G2591" s="2" t="str">
        <f t="shared" si="152"/>
        <v>入力してください(120文字以内)</v>
      </c>
      <c r="H2591" s="2">
        <v>225</v>
      </c>
      <c r="I2591" s="2">
        <v>207</v>
      </c>
      <c r="K2591" s="2">
        <v>120</v>
      </c>
      <c r="L2591" s="2" t="s">
        <v>30</v>
      </c>
      <c r="M2591" s="2" t="s">
        <v>476</v>
      </c>
      <c r="N2591" s="2" t="s">
        <v>479</v>
      </c>
      <c r="O2591" s="2" t="s">
        <v>520</v>
      </c>
      <c r="Q2591" s="1"/>
      <c r="S2591" s="5"/>
      <c r="T2591" s="41"/>
      <c r="U2591" s="8"/>
      <c r="W2591" s="2" t="s">
        <v>468</v>
      </c>
      <c r="X2591" s="45" t="str" cm="1">
        <f t="array" ref="X2591">IF(X2370="TRUE",IF(AND(C2585&lt;&gt;1,C2586:C2591="",S2585:U2591=""), "FALSE","TRUE"),"FALSE")</f>
        <v>FALSE</v>
      </c>
      <c r="Z2591" s="1"/>
    </row>
    <row r="2592" spans="2:26" hidden="1" outlineLevel="2" x14ac:dyDescent="0.4">
      <c r="B2592" s="3" t="s">
        <v>19</v>
      </c>
      <c r="I2592" s="2">
        <v>207</v>
      </c>
      <c r="Q2592" s="1"/>
      <c r="S2592" s="43" t="s">
        <v>36</v>
      </c>
      <c r="T2592" s="44" t="s">
        <v>37</v>
      </c>
      <c r="U2592" s="43" t="s">
        <v>38</v>
      </c>
      <c r="Z2592" s="1"/>
    </row>
    <row r="2593" spans="2:26" hidden="1" outlineLevel="2" x14ac:dyDescent="0.4">
      <c r="B2593" s="7" t="s">
        <v>534</v>
      </c>
      <c r="C2593" s="5"/>
      <c r="D2593" s="30"/>
      <c r="E2593" s="2" t="s">
        <v>535</v>
      </c>
      <c r="F2593" s="2" t="s">
        <v>190</v>
      </c>
      <c r="G2593" s="2" t="s">
        <v>536</v>
      </c>
      <c r="I2593" s="2">
        <v>207</v>
      </c>
      <c r="K2593" s="2">
        <v>4</v>
      </c>
      <c r="L2593" s="2" t="s">
        <v>30</v>
      </c>
      <c r="M2593" s="2" t="s">
        <v>476</v>
      </c>
      <c r="N2593" s="2" t="s">
        <v>479</v>
      </c>
      <c r="Q2593" s="1"/>
      <c r="S2593" s="5"/>
      <c r="T2593" s="41"/>
      <c r="U2593" s="8"/>
      <c r="W2593" s="2" t="s">
        <v>567</v>
      </c>
      <c r="X2593" s="2" t="str">
        <f t="shared" ref="X2593:X2594" si="153">X$2370</f>
        <v>FALSE</v>
      </c>
      <c r="Z2593" s="1"/>
    </row>
    <row r="2594" spans="2:26" hidden="1" outlineLevel="2" x14ac:dyDescent="0.4">
      <c r="B2594" s="7" t="s">
        <v>537</v>
      </c>
      <c r="C2594" s="5"/>
      <c r="D2594" s="30"/>
      <c r="E2594" s="2" t="s">
        <v>538</v>
      </c>
      <c r="F2594" s="2" t="str">
        <f>IF(OR($C$87="治験終了届", $C$87="治験中止届"),"^\d{1,4}$","^$")</f>
        <v>^$</v>
      </c>
      <c r="G2594" s="2" t="str">
        <f>IF(F2594="^$","入力しないでください","半角数字を入力してください(4桁以内)")</f>
        <v>入力しないでください</v>
      </c>
      <c r="I2594" s="2">
        <v>207</v>
      </c>
      <c r="K2594" s="2">
        <v>4</v>
      </c>
      <c r="L2594" s="2" t="s">
        <v>30</v>
      </c>
      <c r="M2594" s="2" t="s">
        <v>476</v>
      </c>
      <c r="N2594" s="2" t="s">
        <v>479</v>
      </c>
      <c r="Q2594" s="1"/>
      <c r="S2594" s="5"/>
      <c r="T2594" s="41"/>
      <c r="U2594" s="8"/>
      <c r="W2594" s="2" t="s">
        <v>567</v>
      </c>
      <c r="X2594" s="2" t="str">
        <f t="shared" si="153"/>
        <v>FALSE</v>
      </c>
      <c r="Z2594" s="1"/>
    </row>
    <row r="2595" spans="2:26" hidden="1" outlineLevel="2" x14ac:dyDescent="0.4">
      <c r="B2595" s="3" t="s">
        <v>19</v>
      </c>
      <c r="I2595" s="2">
        <v>207</v>
      </c>
      <c r="Q2595" s="1"/>
      <c r="Z2595" s="1"/>
    </row>
    <row r="2596" spans="2:26" hidden="1" outlineLevel="2" x14ac:dyDescent="0.4">
      <c r="B2596" s="50" t="s">
        <v>539</v>
      </c>
      <c r="C2596" s="50"/>
      <c r="D2596" s="33"/>
      <c r="E2596" s="2" t="s">
        <v>540</v>
      </c>
      <c r="I2596" s="2">
        <v>207</v>
      </c>
      <c r="L2596" s="2" t="s">
        <v>541</v>
      </c>
      <c r="M2596" s="2" t="s">
        <v>476</v>
      </c>
      <c r="N2596" s="2" t="s">
        <v>479</v>
      </c>
      <c r="O2596" s="2" t="s">
        <v>540</v>
      </c>
      <c r="Q2596" s="1"/>
      <c r="R2596" s="2" t="str">
        <f>IF(AND(C2598="",C2599="",C2600="",C2601=""), "TRUE", "FALSE")</f>
        <v>TRUE</v>
      </c>
      <c r="S2596" s="43" t="s">
        <v>36</v>
      </c>
      <c r="T2596" s="44" t="s">
        <v>37</v>
      </c>
      <c r="U2596" s="43" t="s">
        <v>38</v>
      </c>
      <c r="Z2596" s="1"/>
    </row>
    <row r="2597" spans="2:26" hidden="1" outlineLevel="2" x14ac:dyDescent="0.4">
      <c r="B2597" s="7" t="s">
        <v>134</v>
      </c>
      <c r="C2597" s="5">
        <v>1</v>
      </c>
      <c r="D2597" s="30"/>
      <c r="E2597" s="2" t="s">
        <v>392</v>
      </c>
      <c r="F2597" s="2" t="s">
        <v>106</v>
      </c>
      <c r="G2597" s="2" t="s">
        <v>103</v>
      </c>
      <c r="H2597" s="2">
        <v>235</v>
      </c>
      <c r="I2597" s="2">
        <v>207</v>
      </c>
      <c r="K2597" s="2">
        <v>3</v>
      </c>
      <c r="L2597" s="2" t="s">
        <v>136</v>
      </c>
      <c r="M2597" s="2" t="s">
        <v>476</v>
      </c>
      <c r="N2597" s="2" t="s">
        <v>479</v>
      </c>
      <c r="O2597" s="2" t="s">
        <v>540</v>
      </c>
      <c r="Q2597" s="1"/>
      <c r="S2597" s="5"/>
      <c r="T2597" s="41"/>
      <c r="U2597" s="8"/>
      <c r="V2597" s="2" t="s">
        <v>105</v>
      </c>
      <c r="W2597" s="2" t="s">
        <v>561</v>
      </c>
      <c r="X2597" s="45" t="str" cm="1">
        <f t="array" ref="X2597">IF(X2370="TRUE",IF(AND(C2597&lt;&gt;1,C2598:C2601="",S2597:U2601=""), "FALSE","TRUE"),"FALSE")</f>
        <v>FALSE</v>
      </c>
      <c r="Z2597" s="1"/>
    </row>
    <row r="2598" spans="2:26" hidden="1" outlineLevel="2" x14ac:dyDescent="0.4">
      <c r="B2598" s="7" t="s">
        <v>237</v>
      </c>
      <c r="C2598" s="8"/>
      <c r="D2598" s="31"/>
      <c r="E2598" s="2" t="s">
        <v>542</v>
      </c>
      <c r="F2598" s="2" t="s">
        <v>233</v>
      </c>
      <c r="G2598" s="2" t="s">
        <v>239</v>
      </c>
      <c r="H2598" s="2">
        <v>235</v>
      </c>
      <c r="I2598" s="2">
        <v>207</v>
      </c>
      <c r="K2598" s="2">
        <v>60</v>
      </c>
      <c r="L2598" s="2" t="s">
        <v>30</v>
      </c>
      <c r="M2598" s="2" t="s">
        <v>476</v>
      </c>
      <c r="N2598" s="2" t="s">
        <v>479</v>
      </c>
      <c r="O2598" s="2" t="s">
        <v>540</v>
      </c>
      <c r="Q2598" s="1"/>
      <c r="S2598" s="5"/>
      <c r="T2598" s="41"/>
      <c r="U2598" s="8"/>
      <c r="W2598" s="2" t="s">
        <v>568</v>
      </c>
      <c r="X2598" s="45" t="str" cm="1">
        <f t="array" ref="X2598">IF(X2370="TRUE",IF(AND(C2597&lt;&gt;1,C2598:C2601="",S2597:U2601=""), "FALSE","TRUE"),"FALSE")</f>
        <v>FALSE</v>
      </c>
      <c r="Z2598" s="1"/>
    </row>
    <row r="2599" spans="2:26" hidden="1" outlineLevel="2" x14ac:dyDescent="0.4">
      <c r="B2599" s="7" t="s">
        <v>240</v>
      </c>
      <c r="C2599" s="8"/>
      <c r="D2599" s="31"/>
      <c r="E2599" s="2" t="s">
        <v>543</v>
      </c>
      <c r="F2599" s="2" t="str">
        <f>IF(C2598="","^.{1,120}$|^$","^.{1,120}$")</f>
        <v>^.{1,120}$|^$</v>
      </c>
      <c r="G2599" s="2" t="s">
        <v>229</v>
      </c>
      <c r="H2599" s="2">
        <v>235</v>
      </c>
      <c r="I2599" s="2">
        <v>207</v>
      </c>
      <c r="K2599" s="2">
        <v>120</v>
      </c>
      <c r="L2599" s="2" t="s">
        <v>30</v>
      </c>
      <c r="M2599" s="2" t="s">
        <v>476</v>
      </c>
      <c r="N2599" s="2" t="s">
        <v>479</v>
      </c>
      <c r="O2599" s="2" t="s">
        <v>540</v>
      </c>
      <c r="Q2599" s="1"/>
      <c r="S2599" s="5"/>
      <c r="T2599" s="41"/>
      <c r="U2599" s="8"/>
      <c r="W2599" s="2" t="s">
        <v>468</v>
      </c>
      <c r="X2599" s="45" t="str" cm="1">
        <f t="array" ref="X2599">IF(X2370="TRUE",IF(AND(C2597&lt;&gt;1,C2598:C2601="",S2597:U2601=""), "FALSE","TRUE"),"FALSE")</f>
        <v>FALSE</v>
      </c>
      <c r="Z2599" s="1"/>
    </row>
    <row r="2600" spans="2:26" hidden="1" outlineLevel="2" x14ac:dyDescent="0.4">
      <c r="B2600" s="7" t="s">
        <v>243</v>
      </c>
      <c r="C2600" s="8"/>
      <c r="D2600" s="31"/>
      <c r="E2600" s="2" t="s">
        <v>544</v>
      </c>
      <c r="F2600" s="2" t="s">
        <v>116</v>
      </c>
      <c r="G2600" s="2" t="s">
        <v>115</v>
      </c>
      <c r="H2600" s="2">
        <v>235</v>
      </c>
      <c r="I2600" s="2">
        <v>207</v>
      </c>
      <c r="K2600" s="2">
        <v>120</v>
      </c>
      <c r="L2600" s="2" t="s">
        <v>30</v>
      </c>
      <c r="M2600" s="2" t="s">
        <v>476</v>
      </c>
      <c r="N2600" s="2" t="s">
        <v>479</v>
      </c>
      <c r="O2600" s="2" t="s">
        <v>540</v>
      </c>
      <c r="Q2600" s="1"/>
      <c r="S2600" s="5"/>
      <c r="T2600" s="41"/>
      <c r="U2600" s="8"/>
      <c r="W2600" s="2" t="s">
        <v>468</v>
      </c>
      <c r="X2600" s="45" t="str" cm="1">
        <f t="array" ref="X2600">IF(X2370="TRUE",IF(AND(C2597&lt;&gt;1,C2598:C2601="",S2597:U2601=""), "FALSE","TRUE"),"FALSE")</f>
        <v>FALSE</v>
      </c>
      <c r="Z2600" s="1"/>
    </row>
    <row r="2601" spans="2:26" hidden="1" outlineLevel="2" collapsed="1" x14ac:dyDescent="0.4">
      <c r="B2601" s="7" t="s">
        <v>245</v>
      </c>
      <c r="C2601" s="8"/>
      <c r="D2601" s="31"/>
      <c r="E2601" s="2" t="s">
        <v>545</v>
      </c>
      <c r="F2601" s="2" t="str">
        <f>IF(C2598="","^.{1,1024}$|^$","^.{1,1024}$")</f>
        <v>^.{1,1024}$|^$</v>
      </c>
      <c r="G2601" s="2" t="s">
        <v>247</v>
      </c>
      <c r="H2601" s="2">
        <v>235</v>
      </c>
      <c r="I2601" s="2">
        <v>207</v>
      </c>
      <c r="K2601" s="2">
        <v>1024</v>
      </c>
      <c r="L2601" s="2" t="s">
        <v>30</v>
      </c>
      <c r="M2601" s="2" t="s">
        <v>476</v>
      </c>
      <c r="N2601" s="2" t="s">
        <v>479</v>
      </c>
      <c r="O2601" s="2" t="s">
        <v>540</v>
      </c>
      <c r="Q2601" s="1"/>
      <c r="S2601" s="5"/>
      <c r="T2601" s="41"/>
      <c r="U2601" s="8"/>
      <c r="W2601" s="2" t="s">
        <v>471</v>
      </c>
      <c r="X2601" s="45" t="str" cm="1">
        <f t="array" ref="X2601">IF(X2370="TRUE",IF(AND(C2597&lt;&gt;1,C2598:C2601="",S2597:U2601=""), "FALSE","TRUE"),"FALSE")</f>
        <v>FALSE</v>
      </c>
      <c r="Z2601" s="1"/>
    </row>
    <row r="2602" spans="2:26" hidden="1" outlineLevel="3" x14ac:dyDescent="0.4">
      <c r="B2602" s="7" t="s">
        <v>134</v>
      </c>
      <c r="C2602" s="5">
        <v>2</v>
      </c>
      <c r="D2602" s="30"/>
      <c r="E2602" s="2" t="s">
        <v>392</v>
      </c>
      <c r="F2602" s="2" t="s">
        <v>106</v>
      </c>
      <c r="G2602" s="2" t="s">
        <v>103</v>
      </c>
      <c r="H2602" s="2">
        <v>235</v>
      </c>
      <c r="I2602" s="2">
        <v>207</v>
      </c>
      <c r="K2602" s="2">
        <v>3</v>
      </c>
      <c r="L2602" s="2" t="s">
        <v>136</v>
      </c>
      <c r="M2602" s="2" t="s">
        <v>476</v>
      </c>
      <c r="N2602" s="2" t="s">
        <v>479</v>
      </c>
      <c r="O2602" s="2" t="s">
        <v>540</v>
      </c>
      <c r="Q2602" s="1"/>
      <c r="S2602" s="5"/>
      <c r="T2602" s="41"/>
      <c r="U2602" s="8"/>
      <c r="V2602" s="2" t="s">
        <v>105</v>
      </c>
      <c r="W2602" s="2" t="s">
        <v>561</v>
      </c>
      <c r="X2602" s="45" t="str" cm="1">
        <f t="array" ref="X2602">IF(X2370="TRUE",IF(AND(C2602&lt;&gt;1,C2603:C2606="",S2602:U2606=""), "FALSE","TRUE"),"FALSE")</f>
        <v>FALSE</v>
      </c>
      <c r="Z2602" s="1"/>
    </row>
    <row r="2603" spans="2:26" hidden="1" outlineLevel="3" x14ac:dyDescent="0.4">
      <c r="B2603" s="7" t="s">
        <v>237</v>
      </c>
      <c r="C2603" s="8"/>
      <c r="D2603" s="31"/>
      <c r="E2603" s="2" t="s">
        <v>542</v>
      </c>
      <c r="F2603" s="2" t="s">
        <v>233</v>
      </c>
      <c r="G2603" s="2" t="s">
        <v>239</v>
      </c>
      <c r="H2603" s="2">
        <v>235</v>
      </c>
      <c r="I2603" s="2">
        <v>207</v>
      </c>
      <c r="K2603" s="2">
        <v>60</v>
      </c>
      <c r="L2603" s="2" t="s">
        <v>30</v>
      </c>
      <c r="M2603" s="2" t="s">
        <v>476</v>
      </c>
      <c r="N2603" s="2" t="s">
        <v>479</v>
      </c>
      <c r="O2603" s="2" t="s">
        <v>540</v>
      </c>
      <c r="Q2603" s="1"/>
      <c r="S2603" s="5"/>
      <c r="T2603" s="41"/>
      <c r="U2603" s="8"/>
      <c r="W2603" s="2" t="s">
        <v>568</v>
      </c>
      <c r="X2603" s="45" t="str" cm="1">
        <f t="array" ref="X2603">IF(X2370="TRUE",IF(AND(C2602&lt;&gt;1,C2603:C2606="",S2602:U2606=""), "FALSE","TRUE"),"FALSE")</f>
        <v>FALSE</v>
      </c>
      <c r="Z2603" s="1"/>
    </row>
    <row r="2604" spans="2:26" hidden="1" outlineLevel="3" x14ac:dyDescent="0.4">
      <c r="B2604" s="7" t="s">
        <v>240</v>
      </c>
      <c r="C2604" s="8"/>
      <c r="D2604" s="31"/>
      <c r="E2604" s="2" t="s">
        <v>543</v>
      </c>
      <c r="F2604" s="2" t="str">
        <f>IF(C2603="","^.{1,120}$|^$","^.{1,120}$")</f>
        <v>^.{1,120}$|^$</v>
      </c>
      <c r="G2604" s="2" t="s">
        <v>229</v>
      </c>
      <c r="H2604" s="2">
        <v>235</v>
      </c>
      <c r="I2604" s="2">
        <v>207</v>
      </c>
      <c r="K2604" s="2">
        <v>120</v>
      </c>
      <c r="L2604" s="2" t="s">
        <v>30</v>
      </c>
      <c r="M2604" s="2" t="s">
        <v>476</v>
      </c>
      <c r="N2604" s="2" t="s">
        <v>479</v>
      </c>
      <c r="O2604" s="2" t="s">
        <v>540</v>
      </c>
      <c r="Q2604" s="1"/>
      <c r="S2604" s="5"/>
      <c r="T2604" s="41"/>
      <c r="U2604" s="8"/>
      <c r="W2604" s="2" t="s">
        <v>468</v>
      </c>
      <c r="X2604" s="45" t="str" cm="1">
        <f t="array" ref="X2604">IF(X2370="TRUE",IF(AND(C2602&lt;&gt;1,C2603:C2606="",S2602:U2606=""), "FALSE","TRUE"),"FALSE")</f>
        <v>FALSE</v>
      </c>
      <c r="Z2604" s="1"/>
    </row>
    <row r="2605" spans="2:26" hidden="1" outlineLevel="3" x14ac:dyDescent="0.4">
      <c r="B2605" s="7" t="s">
        <v>243</v>
      </c>
      <c r="C2605" s="8"/>
      <c r="D2605" s="31"/>
      <c r="E2605" s="2" t="s">
        <v>544</v>
      </c>
      <c r="F2605" s="2" t="s">
        <v>116</v>
      </c>
      <c r="G2605" s="2" t="s">
        <v>115</v>
      </c>
      <c r="H2605" s="2">
        <v>235</v>
      </c>
      <c r="I2605" s="2">
        <v>207</v>
      </c>
      <c r="K2605" s="2">
        <v>120</v>
      </c>
      <c r="L2605" s="2" t="s">
        <v>30</v>
      </c>
      <c r="M2605" s="2" t="s">
        <v>476</v>
      </c>
      <c r="N2605" s="2" t="s">
        <v>479</v>
      </c>
      <c r="O2605" s="2" t="s">
        <v>540</v>
      </c>
      <c r="Q2605" s="1"/>
      <c r="S2605" s="5"/>
      <c r="T2605" s="41"/>
      <c r="U2605" s="8"/>
      <c r="W2605" s="2" t="s">
        <v>468</v>
      </c>
      <c r="X2605" s="45" t="str" cm="1">
        <f t="array" ref="X2605">IF(X2370="TRUE",IF(AND(C2602&lt;&gt;1,C2603:C2606="",S2602:U2606=""), "FALSE","TRUE"),"FALSE")</f>
        <v>FALSE</v>
      </c>
      <c r="Z2605" s="1"/>
    </row>
    <row r="2606" spans="2:26" hidden="1" outlineLevel="3" x14ac:dyDescent="0.4">
      <c r="B2606" s="7" t="s">
        <v>245</v>
      </c>
      <c r="C2606" s="8"/>
      <c r="D2606" s="31"/>
      <c r="E2606" s="2" t="s">
        <v>545</v>
      </c>
      <c r="F2606" s="2" t="str">
        <f>IF(C2603="","^.{1,1024}$|^$","^.{1,1024}$")</f>
        <v>^.{1,1024}$|^$</v>
      </c>
      <c r="G2606" s="2" t="s">
        <v>247</v>
      </c>
      <c r="H2606" s="2">
        <v>235</v>
      </c>
      <c r="I2606" s="2">
        <v>207</v>
      </c>
      <c r="K2606" s="2">
        <v>1024</v>
      </c>
      <c r="L2606" s="2" t="s">
        <v>30</v>
      </c>
      <c r="M2606" s="2" t="s">
        <v>476</v>
      </c>
      <c r="N2606" s="2" t="s">
        <v>479</v>
      </c>
      <c r="O2606" s="2" t="s">
        <v>540</v>
      </c>
      <c r="Q2606" s="1"/>
      <c r="S2606" s="5"/>
      <c r="T2606" s="41"/>
      <c r="U2606" s="8"/>
      <c r="W2606" s="2" t="s">
        <v>471</v>
      </c>
      <c r="X2606" s="45" t="str" cm="1">
        <f t="array" ref="X2606">IF(X2370="TRUE",IF(AND(C2602&lt;&gt;1,C2603:C2606="",S2602:U2606=""), "FALSE","TRUE"),"FALSE")</f>
        <v>FALSE</v>
      </c>
      <c r="Z2606" s="1"/>
    </row>
    <row r="2607" spans="2:26" hidden="1" outlineLevel="3" x14ac:dyDescent="0.4">
      <c r="B2607" s="7" t="s">
        <v>134</v>
      </c>
      <c r="C2607" s="5">
        <v>3</v>
      </c>
      <c r="D2607" s="30"/>
      <c r="E2607" s="2" t="s">
        <v>392</v>
      </c>
      <c r="F2607" s="2" t="s">
        <v>106</v>
      </c>
      <c r="G2607" s="2" t="s">
        <v>103</v>
      </c>
      <c r="H2607" s="2">
        <v>235</v>
      </c>
      <c r="I2607" s="2">
        <v>207</v>
      </c>
      <c r="K2607" s="2">
        <v>3</v>
      </c>
      <c r="L2607" s="2" t="s">
        <v>136</v>
      </c>
      <c r="M2607" s="2" t="s">
        <v>476</v>
      </c>
      <c r="N2607" s="2" t="s">
        <v>479</v>
      </c>
      <c r="O2607" s="2" t="s">
        <v>540</v>
      </c>
      <c r="Q2607" s="1"/>
      <c r="S2607" s="5"/>
      <c r="T2607" s="41"/>
      <c r="U2607" s="8"/>
      <c r="V2607" s="2" t="s">
        <v>105</v>
      </c>
      <c r="W2607" s="2" t="s">
        <v>561</v>
      </c>
      <c r="X2607" s="45" t="str" cm="1">
        <f t="array" ref="X2607">IF(X2370="TRUE",IF(AND(C2607&lt;&gt;1,C2608:C2611="",S2607:U2611=""), "FALSE","TRUE"),"FALSE")</f>
        <v>FALSE</v>
      </c>
      <c r="Z2607" s="1"/>
    </row>
    <row r="2608" spans="2:26" hidden="1" outlineLevel="3" x14ac:dyDescent="0.4">
      <c r="B2608" s="7" t="s">
        <v>237</v>
      </c>
      <c r="C2608" s="8"/>
      <c r="D2608" s="31"/>
      <c r="E2608" s="2" t="s">
        <v>542</v>
      </c>
      <c r="F2608" s="2" t="s">
        <v>233</v>
      </c>
      <c r="G2608" s="2" t="s">
        <v>239</v>
      </c>
      <c r="H2608" s="2">
        <v>235</v>
      </c>
      <c r="I2608" s="2">
        <v>207</v>
      </c>
      <c r="K2608" s="2">
        <v>60</v>
      </c>
      <c r="L2608" s="2" t="s">
        <v>30</v>
      </c>
      <c r="M2608" s="2" t="s">
        <v>476</v>
      </c>
      <c r="N2608" s="2" t="s">
        <v>479</v>
      </c>
      <c r="O2608" s="2" t="s">
        <v>540</v>
      </c>
      <c r="Q2608" s="1"/>
      <c r="S2608" s="5"/>
      <c r="T2608" s="41"/>
      <c r="U2608" s="8"/>
      <c r="W2608" s="2" t="s">
        <v>568</v>
      </c>
      <c r="X2608" s="45" t="str" cm="1">
        <f t="array" ref="X2608">IF(X2370="TRUE",IF(AND(C2607&lt;&gt;1,C2608:C2611="",S2607:U2611=""), "FALSE","TRUE"),"FALSE")</f>
        <v>FALSE</v>
      </c>
      <c r="Z2608" s="1"/>
    </row>
    <row r="2609" spans="2:26" hidden="1" outlineLevel="3" x14ac:dyDescent="0.4">
      <c r="B2609" s="7" t="s">
        <v>240</v>
      </c>
      <c r="C2609" s="8"/>
      <c r="D2609" s="31"/>
      <c r="E2609" s="2" t="s">
        <v>543</v>
      </c>
      <c r="F2609" s="2" t="str">
        <f>IF(C2608="","^.{1,120}$|^$","^.{1,120}$")</f>
        <v>^.{1,120}$|^$</v>
      </c>
      <c r="G2609" s="2" t="s">
        <v>229</v>
      </c>
      <c r="H2609" s="2">
        <v>235</v>
      </c>
      <c r="I2609" s="2">
        <v>207</v>
      </c>
      <c r="K2609" s="2">
        <v>120</v>
      </c>
      <c r="L2609" s="2" t="s">
        <v>30</v>
      </c>
      <c r="M2609" s="2" t="s">
        <v>476</v>
      </c>
      <c r="N2609" s="2" t="s">
        <v>479</v>
      </c>
      <c r="O2609" s="2" t="s">
        <v>540</v>
      </c>
      <c r="Q2609" s="1"/>
      <c r="S2609" s="5"/>
      <c r="T2609" s="41"/>
      <c r="U2609" s="8"/>
      <c r="W2609" s="2" t="s">
        <v>468</v>
      </c>
      <c r="X2609" s="45" t="str" cm="1">
        <f t="array" ref="X2609">IF(X2370="TRUE",IF(AND(C2607&lt;&gt;1,C2608:C2611="",S2607:U2611=""), "FALSE","TRUE"),"FALSE")</f>
        <v>FALSE</v>
      </c>
      <c r="Z2609" s="1"/>
    </row>
    <row r="2610" spans="2:26" hidden="1" outlineLevel="3" x14ac:dyDescent="0.4">
      <c r="B2610" s="7" t="s">
        <v>243</v>
      </c>
      <c r="C2610" s="8"/>
      <c r="D2610" s="31"/>
      <c r="E2610" s="2" t="s">
        <v>544</v>
      </c>
      <c r="F2610" s="2" t="s">
        <v>116</v>
      </c>
      <c r="G2610" s="2" t="s">
        <v>115</v>
      </c>
      <c r="H2610" s="2">
        <v>235</v>
      </c>
      <c r="I2610" s="2">
        <v>207</v>
      </c>
      <c r="K2610" s="2">
        <v>120</v>
      </c>
      <c r="L2610" s="2" t="s">
        <v>30</v>
      </c>
      <c r="M2610" s="2" t="s">
        <v>476</v>
      </c>
      <c r="N2610" s="2" t="s">
        <v>479</v>
      </c>
      <c r="O2610" s="2" t="s">
        <v>540</v>
      </c>
      <c r="Q2610" s="1"/>
      <c r="S2610" s="5"/>
      <c r="T2610" s="41"/>
      <c r="U2610" s="8"/>
      <c r="W2610" s="2" t="s">
        <v>468</v>
      </c>
      <c r="X2610" s="45" t="str" cm="1">
        <f t="array" ref="X2610">IF(X2370="TRUE",IF(AND(C2607&lt;&gt;1,C2608:C2611="",S2607:U2611=""), "FALSE","TRUE"),"FALSE")</f>
        <v>FALSE</v>
      </c>
      <c r="Z2610" s="1"/>
    </row>
    <row r="2611" spans="2:26" hidden="1" outlineLevel="3" x14ac:dyDescent="0.4">
      <c r="B2611" s="7" t="s">
        <v>245</v>
      </c>
      <c r="C2611" s="8"/>
      <c r="D2611" s="31"/>
      <c r="E2611" s="2" t="s">
        <v>545</v>
      </c>
      <c r="F2611" s="2" t="str">
        <f>IF(C2608="","^.{1,1024}$|^$","^.{1,1024}$")</f>
        <v>^.{1,1024}$|^$</v>
      </c>
      <c r="G2611" s="2" t="s">
        <v>247</v>
      </c>
      <c r="H2611" s="2">
        <v>235</v>
      </c>
      <c r="I2611" s="2">
        <v>207</v>
      </c>
      <c r="K2611" s="2">
        <v>1024</v>
      </c>
      <c r="L2611" s="2" t="s">
        <v>30</v>
      </c>
      <c r="M2611" s="2" t="s">
        <v>476</v>
      </c>
      <c r="N2611" s="2" t="s">
        <v>479</v>
      </c>
      <c r="O2611" s="2" t="s">
        <v>540</v>
      </c>
      <c r="Q2611" s="1"/>
      <c r="S2611" s="5"/>
      <c r="T2611" s="41"/>
      <c r="U2611" s="8"/>
      <c r="W2611" s="2" t="s">
        <v>471</v>
      </c>
      <c r="X2611" s="45" t="str" cm="1">
        <f t="array" ref="X2611">IF(X2370="TRUE",IF(AND(C2607&lt;&gt;1,C2608:C2611="",S2607:U2611=""), "FALSE","TRUE"),"FALSE")</f>
        <v>FALSE</v>
      </c>
      <c r="Z2611" s="1"/>
    </row>
    <row r="2612" spans="2:26" hidden="1" outlineLevel="3" x14ac:dyDescent="0.4">
      <c r="B2612" s="7" t="s">
        <v>134</v>
      </c>
      <c r="C2612" s="5">
        <v>4</v>
      </c>
      <c r="D2612" s="30"/>
      <c r="E2612" s="2" t="s">
        <v>392</v>
      </c>
      <c r="F2612" s="2" t="s">
        <v>106</v>
      </c>
      <c r="G2612" s="2" t="s">
        <v>103</v>
      </c>
      <c r="H2612" s="2">
        <v>235</v>
      </c>
      <c r="I2612" s="2">
        <v>207</v>
      </c>
      <c r="K2612" s="2">
        <v>3</v>
      </c>
      <c r="L2612" s="2" t="s">
        <v>136</v>
      </c>
      <c r="M2612" s="2" t="s">
        <v>476</v>
      </c>
      <c r="N2612" s="2" t="s">
        <v>479</v>
      </c>
      <c r="O2612" s="2" t="s">
        <v>540</v>
      </c>
      <c r="Q2612" s="1"/>
      <c r="S2612" s="5"/>
      <c r="T2612" s="41"/>
      <c r="U2612" s="8"/>
      <c r="V2612" s="2" t="s">
        <v>105</v>
      </c>
      <c r="W2612" s="2" t="s">
        <v>561</v>
      </c>
      <c r="X2612" s="45" t="str" cm="1">
        <f t="array" ref="X2612">IF(X2370="TRUE",IF(AND(C2612&lt;&gt;1,C2613:C2616="",S2612:U2616=""), "FALSE","TRUE"),"FALSE")</f>
        <v>FALSE</v>
      </c>
      <c r="Z2612" s="1"/>
    </row>
    <row r="2613" spans="2:26" hidden="1" outlineLevel="3" x14ac:dyDescent="0.4">
      <c r="B2613" s="7" t="s">
        <v>237</v>
      </c>
      <c r="C2613" s="8"/>
      <c r="D2613" s="31"/>
      <c r="E2613" s="2" t="s">
        <v>542</v>
      </c>
      <c r="F2613" s="2" t="s">
        <v>233</v>
      </c>
      <c r="G2613" s="2" t="s">
        <v>239</v>
      </c>
      <c r="H2613" s="2">
        <v>235</v>
      </c>
      <c r="I2613" s="2">
        <v>207</v>
      </c>
      <c r="K2613" s="2">
        <v>60</v>
      </c>
      <c r="L2613" s="2" t="s">
        <v>30</v>
      </c>
      <c r="M2613" s="2" t="s">
        <v>476</v>
      </c>
      <c r="N2613" s="2" t="s">
        <v>479</v>
      </c>
      <c r="O2613" s="2" t="s">
        <v>540</v>
      </c>
      <c r="Q2613" s="1"/>
      <c r="S2613" s="5"/>
      <c r="T2613" s="41"/>
      <c r="U2613" s="8"/>
      <c r="W2613" s="2" t="s">
        <v>568</v>
      </c>
      <c r="X2613" s="45" t="str" cm="1">
        <f t="array" ref="X2613">IF(X2370="TRUE",IF(AND(C2612&lt;&gt;1,C2613:C2616="",S2612:U2616=""), "FALSE","TRUE"),"FALSE")</f>
        <v>FALSE</v>
      </c>
      <c r="Z2613" s="1"/>
    </row>
    <row r="2614" spans="2:26" hidden="1" outlineLevel="3" x14ac:dyDescent="0.4">
      <c r="B2614" s="7" t="s">
        <v>240</v>
      </c>
      <c r="C2614" s="8"/>
      <c r="D2614" s="31"/>
      <c r="E2614" s="2" t="s">
        <v>543</v>
      </c>
      <c r="F2614" s="2" t="str">
        <f>IF(C2613="","^.{1,120}$|^$","^.{1,120}$")</f>
        <v>^.{1,120}$|^$</v>
      </c>
      <c r="G2614" s="2" t="s">
        <v>229</v>
      </c>
      <c r="H2614" s="2">
        <v>235</v>
      </c>
      <c r="I2614" s="2">
        <v>207</v>
      </c>
      <c r="K2614" s="2">
        <v>120</v>
      </c>
      <c r="L2614" s="2" t="s">
        <v>30</v>
      </c>
      <c r="M2614" s="2" t="s">
        <v>476</v>
      </c>
      <c r="N2614" s="2" t="s">
        <v>479</v>
      </c>
      <c r="O2614" s="2" t="s">
        <v>540</v>
      </c>
      <c r="Q2614" s="1"/>
      <c r="S2614" s="5"/>
      <c r="T2614" s="41"/>
      <c r="U2614" s="8"/>
      <c r="W2614" s="2" t="s">
        <v>468</v>
      </c>
      <c r="X2614" s="45" t="str" cm="1">
        <f t="array" ref="X2614">IF(X2370="TRUE",IF(AND(C2612&lt;&gt;1,C2613:C2616="",S2612:U2616=""), "FALSE","TRUE"),"FALSE")</f>
        <v>FALSE</v>
      </c>
      <c r="Z2614" s="1"/>
    </row>
    <row r="2615" spans="2:26" hidden="1" outlineLevel="3" x14ac:dyDescent="0.4">
      <c r="B2615" s="7" t="s">
        <v>243</v>
      </c>
      <c r="C2615" s="8"/>
      <c r="D2615" s="31"/>
      <c r="E2615" s="2" t="s">
        <v>544</v>
      </c>
      <c r="F2615" s="2" t="s">
        <v>116</v>
      </c>
      <c r="G2615" s="2" t="s">
        <v>115</v>
      </c>
      <c r="H2615" s="2">
        <v>235</v>
      </c>
      <c r="I2615" s="2">
        <v>207</v>
      </c>
      <c r="K2615" s="2">
        <v>120</v>
      </c>
      <c r="L2615" s="2" t="s">
        <v>30</v>
      </c>
      <c r="M2615" s="2" t="s">
        <v>476</v>
      </c>
      <c r="N2615" s="2" t="s">
        <v>479</v>
      </c>
      <c r="O2615" s="2" t="s">
        <v>540</v>
      </c>
      <c r="Q2615" s="1"/>
      <c r="S2615" s="5"/>
      <c r="T2615" s="41"/>
      <c r="U2615" s="8"/>
      <c r="W2615" s="2" t="s">
        <v>468</v>
      </c>
      <c r="X2615" s="45" t="str" cm="1">
        <f t="array" ref="X2615">IF(X2370="TRUE",IF(AND(C2612&lt;&gt;1,C2613:C2616="",S2612:U2616=""), "FALSE","TRUE"),"FALSE")</f>
        <v>FALSE</v>
      </c>
      <c r="Z2615" s="1"/>
    </row>
    <row r="2616" spans="2:26" hidden="1" outlineLevel="3" x14ac:dyDescent="0.4">
      <c r="B2616" s="7" t="s">
        <v>245</v>
      </c>
      <c r="C2616" s="8"/>
      <c r="D2616" s="31"/>
      <c r="E2616" s="2" t="s">
        <v>545</v>
      </c>
      <c r="F2616" s="2" t="str">
        <f>IF(C2613="","^.{1,1024}$|^$","^.{1,1024}$")</f>
        <v>^.{1,1024}$|^$</v>
      </c>
      <c r="G2616" s="2" t="s">
        <v>247</v>
      </c>
      <c r="H2616" s="2">
        <v>235</v>
      </c>
      <c r="I2616" s="2">
        <v>207</v>
      </c>
      <c r="K2616" s="2">
        <v>1024</v>
      </c>
      <c r="L2616" s="2" t="s">
        <v>30</v>
      </c>
      <c r="M2616" s="2" t="s">
        <v>476</v>
      </c>
      <c r="N2616" s="2" t="s">
        <v>479</v>
      </c>
      <c r="O2616" s="2" t="s">
        <v>540</v>
      </c>
      <c r="Q2616" s="1"/>
      <c r="S2616" s="5"/>
      <c r="T2616" s="41"/>
      <c r="U2616" s="8"/>
      <c r="W2616" s="2" t="s">
        <v>471</v>
      </c>
      <c r="X2616" s="45" t="str" cm="1">
        <f t="array" ref="X2616">IF(X2370="TRUE",IF(AND(C2612&lt;&gt;1,C2613:C2616="",S2612:U2616=""), "FALSE","TRUE"),"FALSE")</f>
        <v>FALSE</v>
      </c>
      <c r="Z2616" s="1"/>
    </row>
    <row r="2617" spans="2:26" hidden="1" outlineLevel="3" x14ac:dyDescent="0.4">
      <c r="B2617" s="7" t="s">
        <v>134</v>
      </c>
      <c r="C2617" s="5">
        <v>5</v>
      </c>
      <c r="D2617" s="30"/>
      <c r="E2617" s="2" t="s">
        <v>392</v>
      </c>
      <c r="F2617" s="2" t="s">
        <v>106</v>
      </c>
      <c r="G2617" s="2" t="s">
        <v>103</v>
      </c>
      <c r="H2617" s="2">
        <v>235</v>
      </c>
      <c r="I2617" s="2">
        <v>207</v>
      </c>
      <c r="K2617" s="2">
        <v>3</v>
      </c>
      <c r="L2617" s="2" t="s">
        <v>136</v>
      </c>
      <c r="M2617" s="2" t="s">
        <v>476</v>
      </c>
      <c r="N2617" s="2" t="s">
        <v>479</v>
      </c>
      <c r="O2617" s="2" t="s">
        <v>540</v>
      </c>
      <c r="Q2617" s="1"/>
      <c r="S2617" s="5"/>
      <c r="T2617" s="41"/>
      <c r="U2617" s="8"/>
      <c r="V2617" s="2" t="s">
        <v>105</v>
      </c>
      <c r="W2617" s="2" t="s">
        <v>561</v>
      </c>
      <c r="X2617" s="45" t="str" cm="1">
        <f t="array" ref="X2617">IF(X2370="TRUE",IF(AND(C2617&lt;&gt;1,C2618:C2621="",S2617:U2621=""), "FALSE","TRUE"),"FALSE")</f>
        <v>FALSE</v>
      </c>
      <c r="Z2617" s="1"/>
    </row>
    <row r="2618" spans="2:26" hidden="1" outlineLevel="3" x14ac:dyDescent="0.4">
      <c r="B2618" s="7" t="s">
        <v>237</v>
      </c>
      <c r="C2618" s="8"/>
      <c r="D2618" s="31"/>
      <c r="E2618" s="2" t="s">
        <v>542</v>
      </c>
      <c r="F2618" s="2" t="s">
        <v>233</v>
      </c>
      <c r="G2618" s="2" t="s">
        <v>239</v>
      </c>
      <c r="H2618" s="2">
        <v>235</v>
      </c>
      <c r="I2618" s="2">
        <v>207</v>
      </c>
      <c r="K2618" s="2">
        <v>60</v>
      </c>
      <c r="L2618" s="2" t="s">
        <v>30</v>
      </c>
      <c r="M2618" s="2" t="s">
        <v>476</v>
      </c>
      <c r="N2618" s="2" t="s">
        <v>479</v>
      </c>
      <c r="O2618" s="2" t="s">
        <v>540</v>
      </c>
      <c r="Q2618" s="1"/>
      <c r="S2618" s="5"/>
      <c r="T2618" s="41"/>
      <c r="U2618" s="8"/>
      <c r="W2618" s="2" t="s">
        <v>568</v>
      </c>
      <c r="X2618" s="45" t="str" cm="1">
        <f t="array" ref="X2618">IF(X2370="TRUE",IF(AND(C2617&lt;&gt;1,C2618:C2621="",S2617:U2621=""), "FALSE","TRUE"),"FALSE")</f>
        <v>FALSE</v>
      </c>
      <c r="Z2618" s="1"/>
    </row>
    <row r="2619" spans="2:26" hidden="1" outlineLevel="3" x14ac:dyDescent="0.4">
      <c r="B2619" s="7" t="s">
        <v>240</v>
      </c>
      <c r="C2619" s="8"/>
      <c r="D2619" s="31"/>
      <c r="E2619" s="2" t="s">
        <v>543</v>
      </c>
      <c r="F2619" s="2" t="str">
        <f>IF(C2618="","^.{1,120}$|^$","^.{1,120}$")</f>
        <v>^.{1,120}$|^$</v>
      </c>
      <c r="G2619" s="2" t="s">
        <v>229</v>
      </c>
      <c r="H2619" s="2">
        <v>235</v>
      </c>
      <c r="I2619" s="2">
        <v>207</v>
      </c>
      <c r="K2619" s="2">
        <v>120</v>
      </c>
      <c r="L2619" s="2" t="s">
        <v>30</v>
      </c>
      <c r="M2619" s="2" t="s">
        <v>476</v>
      </c>
      <c r="N2619" s="2" t="s">
        <v>479</v>
      </c>
      <c r="O2619" s="2" t="s">
        <v>540</v>
      </c>
      <c r="Q2619" s="1"/>
      <c r="S2619" s="5"/>
      <c r="T2619" s="41"/>
      <c r="U2619" s="8"/>
      <c r="W2619" s="2" t="s">
        <v>468</v>
      </c>
      <c r="X2619" s="45" t="str" cm="1">
        <f t="array" ref="X2619">IF(X2370="TRUE",IF(AND(C2617&lt;&gt;1,C2618:C2621="",S2617:U2621=""), "FALSE","TRUE"),"FALSE")</f>
        <v>FALSE</v>
      </c>
      <c r="Z2619" s="1"/>
    </row>
    <row r="2620" spans="2:26" hidden="1" outlineLevel="3" x14ac:dyDescent="0.4">
      <c r="B2620" s="7" t="s">
        <v>243</v>
      </c>
      <c r="C2620" s="8"/>
      <c r="D2620" s="31"/>
      <c r="E2620" s="2" t="s">
        <v>544</v>
      </c>
      <c r="F2620" s="2" t="s">
        <v>116</v>
      </c>
      <c r="G2620" s="2" t="s">
        <v>115</v>
      </c>
      <c r="H2620" s="2">
        <v>235</v>
      </c>
      <c r="I2620" s="2">
        <v>207</v>
      </c>
      <c r="K2620" s="2">
        <v>120</v>
      </c>
      <c r="L2620" s="2" t="s">
        <v>30</v>
      </c>
      <c r="M2620" s="2" t="s">
        <v>476</v>
      </c>
      <c r="N2620" s="2" t="s">
        <v>479</v>
      </c>
      <c r="O2620" s="2" t="s">
        <v>540</v>
      </c>
      <c r="Q2620" s="1"/>
      <c r="S2620" s="5"/>
      <c r="T2620" s="41"/>
      <c r="U2620" s="8"/>
      <c r="W2620" s="2" t="s">
        <v>468</v>
      </c>
      <c r="X2620" s="45" t="str" cm="1">
        <f t="array" ref="X2620">IF(X2370="TRUE",IF(AND(C2617&lt;&gt;1,C2618:C2621="",S2617:U2621=""), "FALSE","TRUE"),"FALSE")</f>
        <v>FALSE</v>
      </c>
      <c r="Z2620" s="1"/>
    </row>
    <row r="2621" spans="2:26" hidden="1" outlineLevel="3" x14ac:dyDescent="0.4">
      <c r="B2621" s="7" t="s">
        <v>245</v>
      </c>
      <c r="C2621" s="8"/>
      <c r="D2621" s="31"/>
      <c r="E2621" s="2" t="s">
        <v>545</v>
      </c>
      <c r="F2621" s="2" t="str">
        <f>IF(C2618="","^.{1,1024}$|^$","^.{1,1024}$")</f>
        <v>^.{1,1024}$|^$</v>
      </c>
      <c r="G2621" s="2" t="s">
        <v>247</v>
      </c>
      <c r="H2621" s="2">
        <v>235</v>
      </c>
      <c r="I2621" s="2">
        <v>207</v>
      </c>
      <c r="K2621" s="2">
        <v>1024</v>
      </c>
      <c r="L2621" s="2" t="s">
        <v>30</v>
      </c>
      <c r="M2621" s="2" t="s">
        <v>476</v>
      </c>
      <c r="N2621" s="2" t="s">
        <v>479</v>
      </c>
      <c r="O2621" s="2" t="s">
        <v>540</v>
      </c>
      <c r="Q2621" s="1"/>
      <c r="S2621" s="5"/>
      <c r="T2621" s="41"/>
      <c r="U2621" s="8"/>
      <c r="W2621" s="2" t="s">
        <v>471</v>
      </c>
      <c r="X2621" s="45" t="str" cm="1">
        <f t="array" ref="X2621">IF(X2370="TRUE",IF(AND(C2617&lt;&gt;1,C2618:C2621="",S2617:U2621=""), "FALSE","TRUE"),"FALSE")</f>
        <v>FALSE</v>
      </c>
      <c r="Z2621" s="1"/>
    </row>
    <row r="2622" spans="2:26" hidden="1" outlineLevel="2" x14ac:dyDescent="0.4">
      <c r="B2622" s="3" t="s">
        <v>19</v>
      </c>
      <c r="I2622" s="2">
        <v>207</v>
      </c>
      <c r="Q2622" s="1"/>
      <c r="Z2622" s="1"/>
    </row>
    <row r="2623" spans="2:26" hidden="1" outlineLevel="2" x14ac:dyDescent="0.4">
      <c r="B2623" s="50" t="s">
        <v>546</v>
      </c>
      <c r="C2623" s="50"/>
      <c r="D2623" s="33"/>
      <c r="E2623" s="2" t="s">
        <v>547</v>
      </c>
      <c r="I2623" s="2">
        <v>207</v>
      </c>
      <c r="L2623" s="2" t="s">
        <v>548</v>
      </c>
      <c r="M2623" s="2" t="s">
        <v>476</v>
      </c>
      <c r="N2623" s="2" t="s">
        <v>479</v>
      </c>
      <c r="O2623" s="2" t="s">
        <v>547</v>
      </c>
      <c r="Q2623" s="1"/>
      <c r="R2623" s="2" t="str">
        <f>IF(AND(C2625="",C2626="",C2627="",C2628=""), "TRUE", "FALSE")</f>
        <v>TRUE</v>
      </c>
      <c r="S2623" s="43" t="s">
        <v>36</v>
      </c>
      <c r="T2623" s="44" t="s">
        <v>37</v>
      </c>
      <c r="U2623" s="43" t="s">
        <v>38</v>
      </c>
      <c r="Z2623" s="1"/>
    </row>
    <row r="2624" spans="2:26" hidden="1" outlineLevel="2" x14ac:dyDescent="0.4">
      <c r="B2624" s="7" t="s">
        <v>134</v>
      </c>
      <c r="C2624" s="5">
        <v>1</v>
      </c>
      <c r="D2624" s="30"/>
      <c r="E2624" s="2" t="s">
        <v>392</v>
      </c>
      <c r="F2624" s="2" t="s">
        <v>102</v>
      </c>
      <c r="G2624" s="2" t="s">
        <v>103</v>
      </c>
      <c r="H2624" s="2">
        <v>241</v>
      </c>
      <c r="I2624" s="2">
        <v>207</v>
      </c>
      <c r="K2624" s="2">
        <v>3</v>
      </c>
      <c r="L2624" s="2" t="s">
        <v>136</v>
      </c>
      <c r="M2624" s="2" t="s">
        <v>476</v>
      </c>
      <c r="N2624" s="2" t="s">
        <v>479</v>
      </c>
      <c r="O2624" s="2" t="s">
        <v>547</v>
      </c>
      <c r="Q2624" s="1"/>
      <c r="S2624" s="5"/>
      <c r="T2624" s="41"/>
      <c r="U2624" s="8"/>
      <c r="V2624" s="2" t="s">
        <v>105</v>
      </c>
      <c r="W2624" s="2" t="s">
        <v>561</v>
      </c>
      <c r="X2624" s="45" t="str" cm="1">
        <f t="array" ref="X2624">IF(X2370="TRUE",IF(AND(C2624&lt;&gt;1,C2625:C2628="",S2624:U2628=""), "FALSE","TRUE"),"FALSE")</f>
        <v>FALSE</v>
      </c>
      <c r="Z2624" s="1"/>
    </row>
    <row r="2625" spans="2:26" hidden="1" outlineLevel="2" x14ac:dyDescent="0.4">
      <c r="B2625" s="7" t="s">
        <v>549</v>
      </c>
      <c r="C2625" s="8"/>
      <c r="D2625" s="31"/>
      <c r="E2625" s="2" t="s">
        <v>550</v>
      </c>
      <c r="F2625" s="2" t="s">
        <v>551</v>
      </c>
      <c r="G2625" s="2" t="s">
        <v>552</v>
      </c>
      <c r="H2625" s="2">
        <v>241</v>
      </c>
      <c r="I2625" s="2">
        <v>207</v>
      </c>
      <c r="K2625" s="2">
        <v>10</v>
      </c>
      <c r="L2625" s="2" t="s">
        <v>30</v>
      </c>
      <c r="M2625" s="2" t="s">
        <v>476</v>
      </c>
      <c r="N2625" s="2" t="s">
        <v>479</v>
      </c>
      <c r="O2625" s="2" t="s">
        <v>547</v>
      </c>
      <c r="Q2625" s="1"/>
      <c r="S2625" s="5"/>
      <c r="T2625" s="41"/>
      <c r="U2625" s="8"/>
      <c r="W2625" s="2" t="s">
        <v>569</v>
      </c>
      <c r="X2625" s="45" t="str" cm="1">
        <f t="array" ref="X2625">IF(X2370="TRUE",IF(AND(C2624&lt;&gt;1,C2625:C2628="",S2624:U2628=""), "FALSE","TRUE"),"FALSE")</f>
        <v>FALSE</v>
      </c>
      <c r="Z2625" s="1"/>
    </row>
    <row r="2626" spans="2:26" hidden="1" outlineLevel="2" x14ac:dyDescent="0.4">
      <c r="B2626" s="7" t="s">
        <v>554</v>
      </c>
      <c r="C2626" s="8"/>
      <c r="D2626" s="31"/>
      <c r="E2626" s="2" t="s">
        <v>555</v>
      </c>
      <c r="F2626" s="2" t="s">
        <v>114</v>
      </c>
      <c r="G2626" s="2" t="s">
        <v>115</v>
      </c>
      <c r="H2626" s="2">
        <v>241</v>
      </c>
      <c r="I2626" s="2">
        <v>207</v>
      </c>
      <c r="K2626" s="2">
        <v>120</v>
      </c>
      <c r="L2626" s="2" t="s">
        <v>30</v>
      </c>
      <c r="M2626" s="2" t="s">
        <v>476</v>
      </c>
      <c r="N2626" s="2" t="s">
        <v>479</v>
      </c>
      <c r="O2626" s="2" t="s">
        <v>547</v>
      </c>
      <c r="Q2626" s="1"/>
      <c r="S2626" s="5"/>
      <c r="T2626" s="41"/>
      <c r="U2626" s="8"/>
      <c r="W2626" s="2" t="s">
        <v>468</v>
      </c>
      <c r="X2626" s="45" t="str" cm="1">
        <f t="array" ref="X2626">IF(X2370="TRUE",IF(AND(C2624&lt;&gt;1,C2625:C2628="",S2624:U2628=""), "FALSE","TRUE"),"FALSE")</f>
        <v>FALSE</v>
      </c>
      <c r="Z2626" s="1"/>
    </row>
    <row r="2627" spans="2:26" hidden="1" outlineLevel="2" x14ac:dyDescent="0.4">
      <c r="B2627" s="7" t="s">
        <v>112</v>
      </c>
      <c r="C2627" s="8"/>
      <c r="D2627" s="31"/>
      <c r="E2627" s="2" t="s">
        <v>556</v>
      </c>
      <c r="F2627" s="2" t="s">
        <v>114</v>
      </c>
      <c r="G2627" s="2" t="s">
        <v>115</v>
      </c>
      <c r="H2627" s="2">
        <v>241</v>
      </c>
      <c r="I2627" s="2">
        <v>207</v>
      </c>
      <c r="K2627" s="2">
        <v>120</v>
      </c>
      <c r="L2627" s="2" t="s">
        <v>30</v>
      </c>
      <c r="M2627" s="2" t="s">
        <v>476</v>
      </c>
      <c r="N2627" s="2" t="s">
        <v>479</v>
      </c>
      <c r="O2627" s="2" t="s">
        <v>547</v>
      </c>
      <c r="Q2627" s="1"/>
      <c r="S2627" s="5"/>
      <c r="T2627" s="41"/>
      <c r="U2627" s="8"/>
      <c r="W2627" s="2" t="s">
        <v>468</v>
      </c>
      <c r="X2627" s="45" t="str" cm="1">
        <f t="array" ref="X2627">IF(X2370="TRUE",IF(AND(C2624&lt;&gt;1,C2625:C2628="",S2624:U2628=""), "FALSE","TRUE"),"FALSE")</f>
        <v>FALSE</v>
      </c>
      <c r="Z2627" s="1"/>
    </row>
    <row r="2628" spans="2:26" hidden="1" outlineLevel="2" x14ac:dyDescent="0.4">
      <c r="B2628" s="7" t="s">
        <v>117</v>
      </c>
      <c r="C2628" s="8"/>
      <c r="D2628" s="31"/>
      <c r="E2628" s="2" t="s">
        <v>557</v>
      </c>
      <c r="F2628" s="2" t="s">
        <v>116</v>
      </c>
      <c r="G2628" s="2" t="s">
        <v>115</v>
      </c>
      <c r="H2628" s="2">
        <v>241</v>
      </c>
      <c r="I2628" s="2">
        <v>207</v>
      </c>
      <c r="K2628" s="2">
        <v>120</v>
      </c>
      <c r="L2628" s="2" t="s">
        <v>30</v>
      </c>
      <c r="M2628" s="2" t="s">
        <v>476</v>
      </c>
      <c r="N2628" s="2" t="s">
        <v>479</v>
      </c>
      <c r="O2628" s="2" t="s">
        <v>547</v>
      </c>
      <c r="Q2628" s="1"/>
      <c r="S2628" s="5"/>
      <c r="T2628" s="41"/>
      <c r="U2628" s="8"/>
      <c r="W2628" s="2" t="s">
        <v>468</v>
      </c>
      <c r="X2628" s="45" t="str" cm="1">
        <f t="array" ref="X2628">IF(X2370="TRUE",IF(AND(C2624&lt;&gt;1,C2625:C2628="",S2624:U2628=""), "FALSE","TRUE"),"FALSE")</f>
        <v>FALSE</v>
      </c>
      <c r="Z2628" s="1"/>
    </row>
    <row r="2629" spans="2:26" hidden="1" outlineLevel="2" x14ac:dyDescent="0.4">
      <c r="B2629" s="7" t="s">
        <v>134</v>
      </c>
      <c r="C2629" s="5">
        <v>2</v>
      </c>
      <c r="D2629" s="30"/>
      <c r="E2629" s="2" t="s">
        <v>392</v>
      </c>
      <c r="F2629" s="2" t="s">
        <v>102</v>
      </c>
      <c r="G2629" s="2" t="s">
        <v>103</v>
      </c>
      <c r="H2629" s="2">
        <v>241</v>
      </c>
      <c r="I2629" s="2">
        <v>207</v>
      </c>
      <c r="K2629" s="2">
        <v>3</v>
      </c>
      <c r="L2629" s="2" t="s">
        <v>136</v>
      </c>
      <c r="M2629" s="2" t="s">
        <v>476</v>
      </c>
      <c r="N2629" s="2" t="s">
        <v>479</v>
      </c>
      <c r="O2629" s="2" t="s">
        <v>547</v>
      </c>
      <c r="Q2629" s="1"/>
      <c r="S2629" s="5"/>
      <c r="T2629" s="41"/>
      <c r="U2629" s="8"/>
      <c r="V2629" s="2" t="s">
        <v>105</v>
      </c>
      <c r="W2629" s="2" t="s">
        <v>561</v>
      </c>
      <c r="X2629" s="45" t="str" cm="1">
        <f t="array" ref="X2629">IF(X2370="TRUE",IF(AND(C2629&lt;&gt;1,C2630:C2633="",S2629:U2633=""), "FALSE","TRUE"),"FALSE")</f>
        <v>FALSE</v>
      </c>
      <c r="Z2629" s="1"/>
    </row>
    <row r="2630" spans="2:26" hidden="1" outlineLevel="2" x14ac:dyDescent="0.4">
      <c r="B2630" s="7" t="s">
        <v>549</v>
      </c>
      <c r="C2630" s="8"/>
      <c r="D2630" s="31"/>
      <c r="E2630" s="2" t="s">
        <v>550</v>
      </c>
      <c r="F2630" s="2" t="s">
        <v>551</v>
      </c>
      <c r="G2630" s="2" t="s">
        <v>552</v>
      </c>
      <c r="H2630" s="2">
        <v>241</v>
      </c>
      <c r="I2630" s="2">
        <v>207</v>
      </c>
      <c r="K2630" s="2">
        <v>10</v>
      </c>
      <c r="L2630" s="2" t="s">
        <v>30</v>
      </c>
      <c r="M2630" s="2" t="s">
        <v>476</v>
      </c>
      <c r="N2630" s="2" t="s">
        <v>479</v>
      </c>
      <c r="O2630" s="2" t="s">
        <v>547</v>
      </c>
      <c r="Q2630" s="1"/>
      <c r="S2630" s="5"/>
      <c r="T2630" s="41"/>
      <c r="U2630" s="8"/>
      <c r="W2630" s="2" t="s">
        <v>569</v>
      </c>
      <c r="X2630" s="45" t="str" cm="1">
        <f t="array" ref="X2630">IF(X2370="TRUE",IF(AND(C2629&lt;&gt;1,C2630:C2633="",S2629:U2633=""), "FALSE","TRUE"),"FALSE")</f>
        <v>FALSE</v>
      </c>
      <c r="Z2630" s="1"/>
    </row>
    <row r="2631" spans="2:26" hidden="1" outlineLevel="2" x14ac:dyDescent="0.4">
      <c r="B2631" s="7" t="s">
        <v>554</v>
      </c>
      <c r="C2631" s="8"/>
      <c r="D2631" s="31"/>
      <c r="E2631" s="2" t="s">
        <v>555</v>
      </c>
      <c r="F2631" s="2" t="s">
        <v>114</v>
      </c>
      <c r="G2631" s="2" t="s">
        <v>115</v>
      </c>
      <c r="H2631" s="2">
        <v>241</v>
      </c>
      <c r="I2631" s="2">
        <v>207</v>
      </c>
      <c r="K2631" s="2">
        <v>120</v>
      </c>
      <c r="L2631" s="2" t="s">
        <v>30</v>
      </c>
      <c r="M2631" s="2" t="s">
        <v>476</v>
      </c>
      <c r="N2631" s="2" t="s">
        <v>479</v>
      </c>
      <c r="O2631" s="2" t="s">
        <v>547</v>
      </c>
      <c r="Q2631" s="1"/>
      <c r="S2631" s="5"/>
      <c r="T2631" s="41"/>
      <c r="U2631" s="8"/>
      <c r="W2631" s="2" t="s">
        <v>468</v>
      </c>
      <c r="X2631" s="45" t="str" cm="1">
        <f t="array" ref="X2631">IF(X2370="TRUE",IF(AND(C2629&lt;&gt;1,C2630:C2633="",S2629:U2633=""), "FALSE","TRUE"),"FALSE")</f>
        <v>FALSE</v>
      </c>
      <c r="Z2631" s="1"/>
    </row>
    <row r="2632" spans="2:26" hidden="1" outlineLevel="2" x14ac:dyDescent="0.4">
      <c r="B2632" s="7" t="s">
        <v>112</v>
      </c>
      <c r="C2632" s="8"/>
      <c r="D2632" s="31"/>
      <c r="E2632" s="2" t="s">
        <v>556</v>
      </c>
      <c r="F2632" s="2" t="s">
        <v>114</v>
      </c>
      <c r="G2632" s="2" t="s">
        <v>115</v>
      </c>
      <c r="H2632" s="2">
        <v>241</v>
      </c>
      <c r="I2632" s="2">
        <v>207</v>
      </c>
      <c r="K2632" s="2">
        <v>120</v>
      </c>
      <c r="L2632" s="2" t="s">
        <v>30</v>
      </c>
      <c r="M2632" s="2" t="s">
        <v>476</v>
      </c>
      <c r="N2632" s="2" t="s">
        <v>479</v>
      </c>
      <c r="O2632" s="2" t="s">
        <v>547</v>
      </c>
      <c r="Q2632" s="1"/>
      <c r="S2632" s="5"/>
      <c r="T2632" s="41"/>
      <c r="U2632" s="8"/>
      <c r="W2632" s="2" t="s">
        <v>468</v>
      </c>
      <c r="X2632" s="45" t="str" cm="1">
        <f t="array" ref="X2632">IF(X2370="TRUE",IF(AND(C2629&lt;&gt;1,C2630:C2633="",S2629:U2633=""), "FALSE","TRUE"),"FALSE")</f>
        <v>FALSE</v>
      </c>
      <c r="Z2632" s="1"/>
    </row>
    <row r="2633" spans="2:26" hidden="1" outlineLevel="2" x14ac:dyDescent="0.4">
      <c r="B2633" s="7" t="s">
        <v>117</v>
      </c>
      <c r="C2633" s="8"/>
      <c r="D2633" s="31"/>
      <c r="E2633" s="2" t="s">
        <v>557</v>
      </c>
      <c r="F2633" s="2" t="s">
        <v>116</v>
      </c>
      <c r="G2633" s="2" t="s">
        <v>115</v>
      </c>
      <c r="H2633" s="2">
        <v>241</v>
      </c>
      <c r="I2633" s="2">
        <v>207</v>
      </c>
      <c r="K2633" s="2">
        <v>120</v>
      </c>
      <c r="L2633" s="2" t="s">
        <v>30</v>
      </c>
      <c r="M2633" s="2" t="s">
        <v>476</v>
      </c>
      <c r="N2633" s="2" t="s">
        <v>479</v>
      </c>
      <c r="O2633" s="2" t="s">
        <v>547</v>
      </c>
      <c r="Q2633" s="1"/>
      <c r="S2633" s="5"/>
      <c r="T2633" s="41"/>
      <c r="U2633" s="8"/>
      <c r="W2633" s="2" t="s">
        <v>468</v>
      </c>
      <c r="X2633" s="45" t="str" cm="1">
        <f t="array" ref="X2633">IF(X2370="TRUE",IF(AND(C2629&lt;&gt;1,C2630:C2633="",S2629:U2633=""), "FALSE","TRUE"),"FALSE")</f>
        <v>FALSE</v>
      </c>
      <c r="Z2633" s="1"/>
    </row>
    <row r="2634" spans="2:26" hidden="1" outlineLevel="2" x14ac:dyDescent="0.4">
      <c r="B2634" s="3" t="s">
        <v>19</v>
      </c>
      <c r="I2634" s="2">
        <v>207</v>
      </c>
      <c r="Q2634" s="1"/>
      <c r="S2634" s="43" t="s">
        <v>36</v>
      </c>
      <c r="T2634" s="44" t="s">
        <v>37</v>
      </c>
      <c r="U2634" s="43" t="s">
        <v>38</v>
      </c>
      <c r="Z2634" s="1"/>
    </row>
    <row r="2635" spans="2:26" hidden="1" outlineLevel="2" x14ac:dyDescent="0.4">
      <c r="B2635" s="7" t="s">
        <v>558</v>
      </c>
      <c r="C2635" s="8"/>
      <c r="D2635" s="31"/>
      <c r="E2635" s="2" t="s">
        <v>559</v>
      </c>
      <c r="F2635" s="2" t="s">
        <v>560</v>
      </c>
      <c r="G2635" s="2" t="s">
        <v>23</v>
      </c>
      <c r="I2635" s="2">
        <v>207</v>
      </c>
      <c r="J2635" s="2" t="s">
        <v>459</v>
      </c>
      <c r="L2635" s="2" t="s">
        <v>30</v>
      </c>
      <c r="M2635" s="2" t="s">
        <v>476</v>
      </c>
      <c r="N2635" s="2" t="s">
        <v>479</v>
      </c>
      <c r="Q2635" s="1"/>
      <c r="S2635" s="5"/>
      <c r="T2635" s="41"/>
      <c r="U2635" s="8"/>
      <c r="W2635" s="2" t="s">
        <v>560</v>
      </c>
      <c r="X2635" s="2" t="str">
        <f>X$2370</f>
        <v>FALSE</v>
      </c>
      <c r="Z2635" s="1"/>
    </row>
    <row r="2636" spans="2:26" hidden="1" outlineLevel="2" x14ac:dyDescent="0.4">
      <c r="C2636" s="18"/>
      <c r="D2636" s="18"/>
      <c r="I2636" s="2">
        <v>207</v>
      </c>
      <c r="J2636" s="2" t="s">
        <v>362</v>
      </c>
      <c r="Q2636" s="1"/>
      <c r="Z2636" s="1"/>
    </row>
    <row r="2637" spans="2:26" outlineLevel="1" x14ac:dyDescent="0.4">
      <c r="B2637" s="50" t="s">
        <v>478</v>
      </c>
      <c r="C2637" s="50"/>
      <c r="D2637" s="33"/>
      <c r="E2637" s="2" t="s">
        <v>479</v>
      </c>
      <c r="I2637" s="2">
        <v>207</v>
      </c>
      <c r="L2637" s="2" t="s">
        <v>480</v>
      </c>
      <c r="M2637" s="2" t="s">
        <v>476</v>
      </c>
      <c r="N2637" s="2" t="s">
        <v>479</v>
      </c>
      <c r="Q2637" s="1"/>
      <c r="S2637" s="43" t="s">
        <v>36</v>
      </c>
      <c r="T2637" s="44" t="s">
        <v>37</v>
      </c>
      <c r="U2637" s="43" t="s">
        <v>38</v>
      </c>
      <c r="Z2637" s="1"/>
    </row>
    <row r="2638" spans="2:26" outlineLevel="1" collapsed="1" x14ac:dyDescent="0.4">
      <c r="B2638" s="7" t="s">
        <v>134</v>
      </c>
      <c r="C2638" s="5">
        <v>8</v>
      </c>
      <c r="D2638" s="30"/>
      <c r="E2638" s="2" t="s">
        <v>135</v>
      </c>
      <c r="F2638" s="2" t="s">
        <v>102</v>
      </c>
      <c r="G2638" s="2" t="s">
        <v>103</v>
      </c>
      <c r="I2638" s="2">
        <v>207</v>
      </c>
      <c r="K2638" s="2">
        <v>3</v>
      </c>
      <c r="L2638" s="2" t="s">
        <v>136</v>
      </c>
      <c r="M2638" s="2" t="s">
        <v>476</v>
      </c>
      <c r="N2638" s="2" t="s">
        <v>479</v>
      </c>
      <c r="Q2638" s="1"/>
      <c r="S2638" s="5"/>
      <c r="T2638" s="41"/>
      <c r="U2638" s="8"/>
      <c r="V2638" s="2" t="s">
        <v>105</v>
      </c>
      <c r="W2638" s="2" t="s">
        <v>561</v>
      </c>
      <c r="X2638" s="2" t="str" cm="1">
        <f t="array" ref="X2638">IF(AND(C$2638&lt;&gt;1,C$2639:C$2643="",S$2638:U$2643=""), "FALSE","TRUE")</f>
        <v>FALSE</v>
      </c>
      <c r="Z2638" s="1"/>
    </row>
    <row r="2639" spans="2:26" hidden="1" outlineLevel="2" x14ac:dyDescent="0.4">
      <c r="B2639" s="7" t="s">
        <v>481</v>
      </c>
      <c r="C2639" s="8"/>
      <c r="D2639" s="31"/>
      <c r="E2639" s="2" t="s">
        <v>482</v>
      </c>
      <c r="F2639" s="2" t="s">
        <v>114</v>
      </c>
      <c r="G2639" s="2" t="s">
        <v>115</v>
      </c>
      <c r="I2639" s="2">
        <v>207</v>
      </c>
      <c r="K2639" s="2">
        <v>120</v>
      </c>
      <c r="L2639" s="2" t="s">
        <v>30</v>
      </c>
      <c r="M2639" s="2" t="s">
        <v>476</v>
      </c>
      <c r="N2639" s="2" t="s">
        <v>479</v>
      </c>
      <c r="Q2639" s="1"/>
      <c r="S2639" s="5"/>
      <c r="T2639" s="41"/>
      <c r="U2639" s="8"/>
      <c r="W2639" s="2" t="s">
        <v>468</v>
      </c>
      <c r="X2639" s="2" t="str" cm="1">
        <f t="array" ref="X2639">IF(AND(C$2638&lt;&gt;1,C$2639:C$2643="",S$2638:U$2643=""), "FALSE","TRUE")</f>
        <v>FALSE</v>
      </c>
      <c r="Z2639" s="1"/>
    </row>
    <row r="2640" spans="2:26" hidden="1" outlineLevel="2" x14ac:dyDescent="0.4">
      <c r="B2640" s="7" t="s">
        <v>483</v>
      </c>
      <c r="C2640" s="8"/>
      <c r="D2640" s="31"/>
      <c r="E2640" s="2" t="s">
        <v>484</v>
      </c>
      <c r="F2640" s="2" t="s">
        <v>370</v>
      </c>
      <c r="G2640" s="2" t="s">
        <v>369</v>
      </c>
      <c r="I2640" s="2">
        <v>207</v>
      </c>
      <c r="K2640" s="2">
        <v>240</v>
      </c>
      <c r="L2640" s="2" t="s">
        <v>30</v>
      </c>
      <c r="M2640" s="2" t="s">
        <v>476</v>
      </c>
      <c r="N2640" s="2" t="s">
        <v>479</v>
      </c>
      <c r="Q2640" s="1"/>
      <c r="S2640" s="5"/>
      <c r="T2640" s="41"/>
      <c r="U2640" s="8"/>
      <c r="W2640" s="2" t="s">
        <v>465</v>
      </c>
      <c r="X2640" s="2" t="str" cm="1">
        <f t="array" ref="X2640">IF(AND(C$2638&lt;&gt;1,C$2639:C$2643="",S$2638:U$2643=""), "FALSE","TRUE")</f>
        <v>FALSE</v>
      </c>
      <c r="Z2640" s="1"/>
    </row>
    <row r="2641" spans="2:26" hidden="1" outlineLevel="2" x14ac:dyDescent="0.4">
      <c r="B2641" s="7" t="s">
        <v>112</v>
      </c>
      <c r="C2641" s="8"/>
      <c r="D2641" s="31"/>
      <c r="E2641" s="2" t="s">
        <v>486</v>
      </c>
      <c r="F2641" s="2" t="s">
        <v>114</v>
      </c>
      <c r="G2641" s="2" t="s">
        <v>115</v>
      </c>
      <c r="I2641" s="2">
        <v>207</v>
      </c>
      <c r="K2641" s="2">
        <v>120</v>
      </c>
      <c r="L2641" s="2" t="s">
        <v>30</v>
      </c>
      <c r="M2641" s="2" t="s">
        <v>476</v>
      </c>
      <c r="N2641" s="2" t="s">
        <v>479</v>
      </c>
      <c r="Q2641" s="1"/>
      <c r="S2641" s="5"/>
      <c r="T2641" s="41"/>
      <c r="U2641" s="8"/>
      <c r="W2641" s="2" t="s">
        <v>468</v>
      </c>
      <c r="X2641" s="2" t="str" cm="1">
        <f t="array" ref="X2641">IF(AND(C$2638&lt;&gt;1,C$2639:C$2643="",S$2638:U$2643=""), "FALSE","TRUE")</f>
        <v>FALSE</v>
      </c>
      <c r="Z2641" s="1"/>
    </row>
    <row r="2642" spans="2:26" hidden="1" outlineLevel="2" x14ac:dyDescent="0.4">
      <c r="B2642" s="7" t="s">
        <v>117</v>
      </c>
      <c r="C2642" s="8"/>
      <c r="D2642" s="31"/>
      <c r="E2642" s="2" t="s">
        <v>487</v>
      </c>
      <c r="F2642" s="2" t="s">
        <v>116</v>
      </c>
      <c r="G2642" s="2" t="s">
        <v>115</v>
      </c>
      <c r="I2642" s="2">
        <v>207</v>
      </c>
      <c r="K2642" s="2">
        <v>120</v>
      </c>
      <c r="L2642" s="2" t="s">
        <v>30</v>
      </c>
      <c r="M2642" s="2" t="s">
        <v>476</v>
      </c>
      <c r="N2642" s="2" t="s">
        <v>479</v>
      </c>
      <c r="Q2642" s="1"/>
      <c r="S2642" s="5"/>
      <c r="T2642" s="41"/>
      <c r="U2642" s="8"/>
      <c r="W2642" s="2" t="s">
        <v>468</v>
      </c>
      <c r="X2642" s="2" t="str" cm="1">
        <f t="array" ref="X2642">IF(AND(C$2638&lt;&gt;1,C$2639:C$2643="",S$2638:U$2643=""), "FALSE","TRUE")</f>
        <v>FALSE</v>
      </c>
      <c r="Z2642" s="1"/>
    </row>
    <row r="2643" spans="2:26" hidden="1" outlineLevel="2" x14ac:dyDescent="0.4">
      <c r="B2643" s="7" t="s">
        <v>333</v>
      </c>
      <c r="C2643" s="11"/>
      <c r="D2643" s="34"/>
      <c r="E2643" s="2" t="s">
        <v>488</v>
      </c>
      <c r="F2643" s="2" t="s">
        <v>489</v>
      </c>
      <c r="G2643" s="2" t="s">
        <v>490</v>
      </c>
      <c r="I2643" s="2">
        <v>207</v>
      </c>
      <c r="K2643" s="2">
        <v>15</v>
      </c>
      <c r="L2643" s="2" t="s">
        <v>30</v>
      </c>
      <c r="M2643" s="2" t="s">
        <v>476</v>
      </c>
      <c r="N2643" s="2" t="s">
        <v>479</v>
      </c>
      <c r="Q2643" s="1"/>
      <c r="S2643" s="5"/>
      <c r="T2643" s="41"/>
      <c r="U2643" s="8"/>
      <c r="W2643" s="2" t="s">
        <v>562</v>
      </c>
      <c r="X2643" s="2" t="str" cm="1">
        <f t="array" ref="X2643">IF(AND(C$2638&lt;&gt;1,C$2639:C$2643="",S$2638:U$2643=""), "FALSE","TRUE")</f>
        <v>FALSE</v>
      </c>
      <c r="Z2643" s="1"/>
    </row>
    <row r="2644" spans="2:26" hidden="1" outlineLevel="2" x14ac:dyDescent="0.4">
      <c r="B2644" s="3" t="s">
        <v>19</v>
      </c>
      <c r="I2644" s="2">
        <v>207</v>
      </c>
      <c r="Q2644" s="1"/>
      <c r="Z2644" s="1"/>
    </row>
    <row r="2645" spans="2:26" hidden="1" outlineLevel="2" x14ac:dyDescent="0.4">
      <c r="B2645" s="50" t="s">
        <v>492</v>
      </c>
      <c r="C2645" s="50"/>
      <c r="D2645" s="33"/>
      <c r="E2645" s="2" t="s">
        <v>493</v>
      </c>
      <c r="I2645" s="2">
        <v>207</v>
      </c>
      <c r="L2645" s="2" t="s">
        <v>494</v>
      </c>
      <c r="M2645" s="2" t="s">
        <v>476</v>
      </c>
      <c r="N2645" s="2" t="s">
        <v>479</v>
      </c>
      <c r="O2645" s="2" t="s">
        <v>493</v>
      </c>
      <c r="Q2645" s="1"/>
      <c r="S2645" s="43" t="s">
        <v>36</v>
      </c>
      <c r="T2645" s="44" t="s">
        <v>37</v>
      </c>
      <c r="U2645" s="43" t="s">
        <v>38</v>
      </c>
      <c r="Z2645" s="1"/>
    </row>
    <row r="2646" spans="2:26" hidden="1" outlineLevel="2" x14ac:dyDescent="0.4">
      <c r="B2646" s="7" t="s">
        <v>134</v>
      </c>
      <c r="C2646" s="5">
        <v>1</v>
      </c>
      <c r="D2646" s="30"/>
      <c r="E2646" s="2" t="s">
        <v>392</v>
      </c>
      <c r="F2646" s="2" t="s">
        <v>102</v>
      </c>
      <c r="G2646" s="2" t="s">
        <v>103</v>
      </c>
      <c r="H2646" s="2">
        <v>214</v>
      </c>
      <c r="I2646" s="2">
        <v>207</v>
      </c>
      <c r="K2646" s="2">
        <v>3</v>
      </c>
      <c r="L2646" s="2" t="s">
        <v>136</v>
      </c>
      <c r="M2646" s="2" t="s">
        <v>476</v>
      </c>
      <c r="N2646" s="2" t="s">
        <v>479</v>
      </c>
      <c r="O2646" s="2" t="s">
        <v>493</v>
      </c>
      <c r="Q2646" s="1"/>
      <c r="S2646" s="5"/>
      <c r="T2646" s="41"/>
      <c r="U2646" s="8"/>
      <c r="V2646" s="2" t="s">
        <v>105</v>
      </c>
      <c r="W2646" s="2" t="s">
        <v>561</v>
      </c>
      <c r="X2646" s="45" t="str" cm="1">
        <f t="array" ref="X2646">IF(X2638="TRUE",IF(AND(C2646&lt;&gt;1,C2647:C2650="",S2646:U2650=""), "FALSE","TRUE"),"FALSE")</f>
        <v>FALSE</v>
      </c>
      <c r="Z2646" s="1"/>
    </row>
    <row r="2647" spans="2:26" hidden="1" outlineLevel="2" x14ac:dyDescent="0.4">
      <c r="B2647" s="7" t="s">
        <v>495</v>
      </c>
      <c r="C2647" s="8"/>
      <c r="D2647" s="31"/>
      <c r="E2647" s="2" t="s">
        <v>496</v>
      </c>
      <c r="F2647" s="2" t="s">
        <v>497</v>
      </c>
      <c r="G2647" s="2" t="s">
        <v>498</v>
      </c>
      <c r="H2647" s="2">
        <v>214</v>
      </c>
      <c r="I2647" s="2">
        <v>207</v>
      </c>
      <c r="K2647" s="2">
        <v>50</v>
      </c>
      <c r="L2647" s="2" t="s">
        <v>30</v>
      </c>
      <c r="M2647" s="2" t="s">
        <v>476</v>
      </c>
      <c r="N2647" s="2" t="s">
        <v>479</v>
      </c>
      <c r="O2647" s="2" t="s">
        <v>493</v>
      </c>
      <c r="Q2647" s="1"/>
      <c r="S2647" s="5"/>
      <c r="T2647" s="41"/>
      <c r="U2647" s="8"/>
      <c r="W2647" s="2" t="s">
        <v>563</v>
      </c>
      <c r="X2647" s="45" t="str" cm="1">
        <f t="array" ref="X2647">IF(X2638="TRUE",IF(AND(C2646&lt;&gt;1,C2647:C2650="",S2646:U2650=""), "FALSE","TRUE"),"FALSE")</f>
        <v>FALSE</v>
      </c>
      <c r="Z2647" s="1"/>
    </row>
    <row r="2648" spans="2:26" hidden="1" outlineLevel="2" x14ac:dyDescent="0.4">
      <c r="B2648" s="7" t="s">
        <v>500</v>
      </c>
      <c r="C2648" s="5"/>
      <c r="D2648" s="30"/>
      <c r="E2648" s="2" t="s">
        <v>501</v>
      </c>
      <c r="F2648" s="2" t="s">
        <v>154</v>
      </c>
      <c r="G2648" s="2" t="s">
        <v>502</v>
      </c>
      <c r="H2648" s="2">
        <v>214</v>
      </c>
      <c r="I2648" s="2">
        <v>207</v>
      </c>
      <c r="K2648" s="2">
        <v>10</v>
      </c>
      <c r="L2648" s="2" t="s">
        <v>30</v>
      </c>
      <c r="M2648" s="2" t="s">
        <v>476</v>
      </c>
      <c r="N2648" s="2" t="s">
        <v>479</v>
      </c>
      <c r="O2648" s="2" t="s">
        <v>493</v>
      </c>
      <c r="Q2648" s="1"/>
      <c r="S2648" s="5"/>
      <c r="T2648" s="41"/>
      <c r="U2648" s="8"/>
      <c r="W2648" s="2" t="s">
        <v>472</v>
      </c>
      <c r="X2648" s="45" t="str" cm="1">
        <f t="array" ref="X2648">IF(X2638="TRUE",IF(AND(C2646&lt;&gt;1,C2647:C2650="",S2646:U2650=""), "FALSE","TRUE"),"FALSE")</f>
        <v>FALSE</v>
      </c>
      <c r="Z2648" s="1"/>
    </row>
    <row r="2649" spans="2:26" hidden="1" outlineLevel="2" x14ac:dyDescent="0.4">
      <c r="B2649" s="7" t="s">
        <v>503</v>
      </c>
      <c r="C2649" s="5"/>
      <c r="D2649" s="30"/>
      <c r="E2649" s="2" t="s">
        <v>504</v>
      </c>
      <c r="F2649" s="2" t="s">
        <v>505</v>
      </c>
      <c r="G2649" s="2" t="s">
        <v>506</v>
      </c>
      <c r="H2649" s="2">
        <v>214</v>
      </c>
      <c r="I2649" s="2">
        <v>207</v>
      </c>
      <c r="K2649" s="2">
        <v>4</v>
      </c>
      <c r="L2649" s="2" t="s">
        <v>30</v>
      </c>
      <c r="M2649" s="2" t="s">
        <v>476</v>
      </c>
      <c r="N2649" s="2" t="s">
        <v>479</v>
      </c>
      <c r="O2649" s="2" t="s">
        <v>493</v>
      </c>
      <c r="Q2649" s="1"/>
      <c r="S2649" s="5"/>
      <c r="T2649" s="41"/>
      <c r="U2649" s="8"/>
      <c r="W2649" s="2" t="s">
        <v>564</v>
      </c>
      <c r="X2649" s="45" t="str" cm="1">
        <f t="array" ref="X2649">IF(X2638="TRUE",IF(AND(C2646&lt;&gt;1,C2647:C2650="",S2646:U2650=""), "FALSE","TRUE"),"FALSE")</f>
        <v>FALSE</v>
      </c>
      <c r="Z2649" s="1"/>
    </row>
    <row r="2650" spans="2:26" hidden="1" outlineLevel="2" collapsed="1" x14ac:dyDescent="0.4">
      <c r="B2650" s="7" t="s">
        <v>508</v>
      </c>
      <c r="C2650" s="8"/>
      <c r="D2650" s="31"/>
      <c r="E2650" s="2" t="s">
        <v>509</v>
      </c>
      <c r="F2650" s="2" t="s">
        <v>510</v>
      </c>
      <c r="G2650" s="2" t="s">
        <v>511</v>
      </c>
      <c r="H2650" s="2">
        <v>214</v>
      </c>
      <c r="I2650" s="2">
        <v>207</v>
      </c>
      <c r="K2650" s="2">
        <v>120</v>
      </c>
      <c r="L2650" s="2" t="s">
        <v>30</v>
      </c>
      <c r="M2650" s="2" t="s">
        <v>476</v>
      </c>
      <c r="N2650" s="2" t="s">
        <v>479</v>
      </c>
      <c r="O2650" s="2" t="s">
        <v>493</v>
      </c>
      <c r="Q2650" s="1"/>
      <c r="S2650" s="5"/>
      <c r="T2650" s="41"/>
      <c r="U2650" s="8"/>
      <c r="W2650" s="2" t="s">
        <v>565</v>
      </c>
      <c r="X2650" s="45" t="str" cm="1">
        <f t="array" ref="X2650">IF(X2638="TRUE",IF(AND(C2646&lt;&gt;1,C2647:C2650="",S2646:U2650=""), "FALSE","TRUE"),"FALSE")</f>
        <v>FALSE</v>
      </c>
      <c r="Z2650" s="1"/>
    </row>
    <row r="2651" spans="2:26" hidden="1" outlineLevel="3" x14ac:dyDescent="0.4">
      <c r="B2651" s="7" t="s">
        <v>134</v>
      </c>
      <c r="C2651" s="5">
        <v>2</v>
      </c>
      <c r="D2651" s="30"/>
      <c r="E2651" s="2" t="s">
        <v>392</v>
      </c>
      <c r="F2651" s="2" t="s">
        <v>102</v>
      </c>
      <c r="G2651" s="2" t="s">
        <v>103</v>
      </c>
      <c r="H2651" s="2">
        <v>214</v>
      </c>
      <c r="I2651" s="2">
        <v>207</v>
      </c>
      <c r="K2651" s="2">
        <v>3</v>
      </c>
      <c r="L2651" s="2" t="s">
        <v>136</v>
      </c>
      <c r="M2651" s="2" t="s">
        <v>476</v>
      </c>
      <c r="N2651" s="2" t="s">
        <v>479</v>
      </c>
      <c r="O2651" s="2" t="s">
        <v>493</v>
      </c>
      <c r="Q2651" s="1"/>
      <c r="S2651" s="5"/>
      <c r="T2651" s="41"/>
      <c r="U2651" s="8"/>
      <c r="V2651" s="2" t="s">
        <v>105</v>
      </c>
      <c r="W2651" s="2" t="s">
        <v>561</v>
      </c>
      <c r="X2651" s="45" t="str" cm="1">
        <f t="array" ref="X2651">IF(X2638="TRUE",IF(AND(C2651&lt;&gt;1,C2652:C2655="",S2651:U2655=""), "FALSE","TRUE"),"FALSE")</f>
        <v>FALSE</v>
      </c>
      <c r="Z2651" s="1"/>
    </row>
    <row r="2652" spans="2:26" hidden="1" outlineLevel="3" x14ac:dyDescent="0.4">
      <c r="B2652" s="7" t="s">
        <v>495</v>
      </c>
      <c r="C2652" s="8"/>
      <c r="D2652" s="31"/>
      <c r="E2652" s="2" t="s">
        <v>496</v>
      </c>
      <c r="F2652" s="2" t="s">
        <v>497</v>
      </c>
      <c r="G2652" s="2" t="s">
        <v>498</v>
      </c>
      <c r="H2652" s="2">
        <v>214</v>
      </c>
      <c r="I2652" s="2">
        <v>207</v>
      </c>
      <c r="K2652" s="2">
        <v>50</v>
      </c>
      <c r="L2652" s="2" t="s">
        <v>30</v>
      </c>
      <c r="M2652" s="2" t="s">
        <v>476</v>
      </c>
      <c r="N2652" s="2" t="s">
        <v>479</v>
      </c>
      <c r="O2652" s="2" t="s">
        <v>493</v>
      </c>
      <c r="Q2652" s="1"/>
      <c r="S2652" s="5"/>
      <c r="T2652" s="41"/>
      <c r="U2652" s="8"/>
      <c r="W2652" s="2" t="s">
        <v>563</v>
      </c>
      <c r="X2652" s="45" t="str" cm="1">
        <f t="array" ref="X2652">IF(X2638="TRUE",IF(AND(C2651&lt;&gt;1,C2652:C2655="",S2651:U2655=""), "FALSE","TRUE"),"FALSE")</f>
        <v>FALSE</v>
      </c>
      <c r="Z2652" s="1"/>
    </row>
    <row r="2653" spans="2:26" hidden="1" outlineLevel="3" x14ac:dyDescent="0.4">
      <c r="B2653" s="7" t="s">
        <v>500</v>
      </c>
      <c r="C2653" s="5"/>
      <c r="D2653" s="30"/>
      <c r="E2653" s="2" t="s">
        <v>501</v>
      </c>
      <c r="F2653" s="2" t="s">
        <v>154</v>
      </c>
      <c r="G2653" s="2" t="s">
        <v>502</v>
      </c>
      <c r="H2653" s="2">
        <v>214</v>
      </c>
      <c r="I2653" s="2">
        <v>207</v>
      </c>
      <c r="K2653" s="2">
        <v>10</v>
      </c>
      <c r="L2653" s="2" t="s">
        <v>30</v>
      </c>
      <c r="M2653" s="2" t="s">
        <v>476</v>
      </c>
      <c r="N2653" s="2" t="s">
        <v>479</v>
      </c>
      <c r="O2653" s="2" t="s">
        <v>493</v>
      </c>
      <c r="Q2653" s="1"/>
      <c r="S2653" s="5"/>
      <c r="T2653" s="41"/>
      <c r="U2653" s="8"/>
      <c r="W2653" s="2" t="s">
        <v>472</v>
      </c>
      <c r="X2653" s="45" t="str" cm="1">
        <f t="array" ref="X2653">IF(X2638="TRUE",IF(AND(C2651&lt;&gt;1,C2652:C2655="",S2651:U2655=""), "FALSE","TRUE"),"FALSE")</f>
        <v>FALSE</v>
      </c>
      <c r="Z2653" s="1"/>
    </row>
    <row r="2654" spans="2:26" hidden="1" outlineLevel="3" x14ac:dyDescent="0.4">
      <c r="B2654" s="7" t="s">
        <v>503</v>
      </c>
      <c r="C2654" s="5"/>
      <c r="D2654" s="30"/>
      <c r="E2654" s="2" t="s">
        <v>504</v>
      </c>
      <c r="F2654" s="2" t="s">
        <v>505</v>
      </c>
      <c r="G2654" s="2" t="s">
        <v>506</v>
      </c>
      <c r="H2654" s="2">
        <v>214</v>
      </c>
      <c r="I2654" s="2">
        <v>207</v>
      </c>
      <c r="K2654" s="2">
        <v>4</v>
      </c>
      <c r="L2654" s="2" t="s">
        <v>30</v>
      </c>
      <c r="M2654" s="2" t="s">
        <v>476</v>
      </c>
      <c r="N2654" s="2" t="s">
        <v>479</v>
      </c>
      <c r="O2654" s="2" t="s">
        <v>493</v>
      </c>
      <c r="Q2654" s="1"/>
      <c r="S2654" s="5"/>
      <c r="T2654" s="41"/>
      <c r="U2654" s="8"/>
      <c r="W2654" s="2" t="s">
        <v>564</v>
      </c>
      <c r="X2654" s="45" t="str" cm="1">
        <f t="array" ref="X2654">IF(X2638="TRUE",IF(AND(C2651&lt;&gt;1,C2652:C2655="",S2651:U2655=""), "FALSE","TRUE"),"FALSE")</f>
        <v>FALSE</v>
      </c>
      <c r="Z2654" s="1"/>
    </row>
    <row r="2655" spans="2:26" hidden="1" outlineLevel="3" x14ac:dyDescent="0.4">
      <c r="B2655" s="7" t="s">
        <v>508</v>
      </c>
      <c r="C2655" s="8"/>
      <c r="D2655" s="31"/>
      <c r="E2655" s="2" t="s">
        <v>509</v>
      </c>
      <c r="F2655" s="2" t="s">
        <v>510</v>
      </c>
      <c r="G2655" s="2" t="s">
        <v>511</v>
      </c>
      <c r="H2655" s="2">
        <v>214</v>
      </c>
      <c r="I2655" s="2">
        <v>207</v>
      </c>
      <c r="K2655" s="2">
        <v>120</v>
      </c>
      <c r="L2655" s="2" t="s">
        <v>30</v>
      </c>
      <c r="M2655" s="2" t="s">
        <v>476</v>
      </c>
      <c r="N2655" s="2" t="s">
        <v>479</v>
      </c>
      <c r="O2655" s="2" t="s">
        <v>493</v>
      </c>
      <c r="Q2655" s="1"/>
      <c r="S2655" s="5"/>
      <c r="T2655" s="41"/>
      <c r="U2655" s="8"/>
      <c r="W2655" s="2" t="s">
        <v>565</v>
      </c>
      <c r="X2655" s="45" t="str" cm="1">
        <f t="array" ref="X2655">IF(X2638="TRUE",IF(AND(C2651&lt;&gt;1,C2652:C2655="",S2651:U2655=""), "FALSE","TRUE"),"FALSE")</f>
        <v>FALSE</v>
      </c>
      <c r="Z2655" s="1"/>
    </row>
    <row r="2656" spans="2:26" hidden="1" outlineLevel="2" x14ac:dyDescent="0.4">
      <c r="B2656" s="3" t="s">
        <v>19</v>
      </c>
      <c r="I2656" s="2">
        <v>207</v>
      </c>
      <c r="Q2656" s="1"/>
      <c r="Z2656" s="1"/>
    </row>
    <row r="2657" spans="2:26" hidden="1" outlineLevel="2" x14ac:dyDescent="0.4">
      <c r="B2657" s="50" t="s">
        <v>513</v>
      </c>
      <c r="C2657" s="50"/>
      <c r="D2657" s="33"/>
      <c r="E2657" s="2" t="s">
        <v>514</v>
      </c>
      <c r="I2657" s="2">
        <v>207</v>
      </c>
      <c r="L2657" s="2" t="s">
        <v>515</v>
      </c>
      <c r="M2657" s="2" t="s">
        <v>476</v>
      </c>
      <c r="N2657" s="2" t="s">
        <v>479</v>
      </c>
      <c r="O2657" s="2" t="s">
        <v>514</v>
      </c>
      <c r="Q2657" s="1"/>
      <c r="S2657" s="43" t="s">
        <v>36</v>
      </c>
      <c r="T2657" s="44" t="s">
        <v>37</v>
      </c>
      <c r="U2657" s="43" t="s">
        <v>38</v>
      </c>
      <c r="Z2657" s="1"/>
    </row>
    <row r="2658" spans="2:26" hidden="1" outlineLevel="2" x14ac:dyDescent="0.4">
      <c r="B2658" s="7" t="s">
        <v>134</v>
      </c>
      <c r="C2658" s="5">
        <v>1</v>
      </c>
      <c r="D2658" s="30"/>
      <c r="E2658" s="2" t="s">
        <v>392</v>
      </c>
      <c r="F2658" s="2" t="s">
        <v>106</v>
      </c>
      <c r="G2658" s="2" t="s">
        <v>103</v>
      </c>
      <c r="H2658" s="2">
        <v>221</v>
      </c>
      <c r="I2658" s="2">
        <v>207</v>
      </c>
      <c r="K2658" s="2">
        <v>3</v>
      </c>
      <c r="L2658" s="2" t="s">
        <v>136</v>
      </c>
      <c r="M2658" s="2" t="s">
        <v>476</v>
      </c>
      <c r="N2658" s="2" t="s">
        <v>479</v>
      </c>
      <c r="O2658" s="2" t="s">
        <v>514</v>
      </c>
      <c r="Q2658" s="1"/>
      <c r="S2658" s="5"/>
      <c r="T2658" s="41"/>
      <c r="U2658" s="8"/>
      <c r="V2658" s="2" t="s">
        <v>105</v>
      </c>
      <c r="W2658" s="2" t="s">
        <v>561</v>
      </c>
      <c r="X2658" s="45" t="str" cm="1">
        <f t="array" ref="X2658">IF(X2638="TRUE",IF(AND(C2658&lt;&gt;1,C2659:C2660="",S2658:U2660=""), "FALSE","TRUE"),"FALSE")</f>
        <v>FALSE</v>
      </c>
      <c r="Z2658" s="1"/>
    </row>
    <row r="2659" spans="2:26" hidden="1" outlineLevel="2" x14ac:dyDescent="0.4">
      <c r="B2659" s="7" t="s">
        <v>516</v>
      </c>
      <c r="C2659" s="8"/>
      <c r="D2659" s="31"/>
      <c r="E2659" s="2" t="s">
        <v>517</v>
      </c>
      <c r="F2659" s="2" t="s">
        <v>499</v>
      </c>
      <c r="G2659" s="2" t="s">
        <v>498</v>
      </c>
      <c r="H2659" s="2">
        <v>221</v>
      </c>
      <c r="I2659" s="2">
        <v>207</v>
      </c>
      <c r="K2659" s="2">
        <v>50</v>
      </c>
      <c r="L2659" s="2" t="s">
        <v>30</v>
      </c>
      <c r="M2659" s="2" t="s">
        <v>476</v>
      </c>
      <c r="N2659" s="2" t="s">
        <v>479</v>
      </c>
      <c r="O2659" s="2" t="s">
        <v>514</v>
      </c>
      <c r="Q2659" s="1"/>
      <c r="S2659" s="5"/>
      <c r="T2659" s="41"/>
      <c r="U2659" s="8"/>
      <c r="W2659" s="2" t="s">
        <v>563</v>
      </c>
      <c r="X2659" s="45" t="str" cm="1">
        <f t="array" ref="X2659">IF(X2638="TRUE",IF(AND(C2658&lt;&gt;1,C2659:C2660="",S2658:U2660=""), "FALSE","TRUE"),"FALSE")</f>
        <v>FALSE</v>
      </c>
      <c r="Z2659" s="1"/>
    </row>
    <row r="2660" spans="2:26" hidden="1" outlineLevel="2" x14ac:dyDescent="0.4">
      <c r="B2660" s="7" t="s">
        <v>508</v>
      </c>
      <c r="C2660" s="8"/>
      <c r="D2660" s="31"/>
      <c r="E2660" s="2" t="s">
        <v>518</v>
      </c>
      <c r="F2660" s="2" t="s">
        <v>512</v>
      </c>
      <c r="G2660" s="2" t="s">
        <v>511</v>
      </c>
      <c r="H2660" s="2">
        <v>221</v>
      </c>
      <c r="I2660" s="2">
        <v>207</v>
      </c>
      <c r="K2660" s="2">
        <v>120</v>
      </c>
      <c r="L2660" s="2" t="s">
        <v>30</v>
      </c>
      <c r="M2660" s="2" t="s">
        <v>476</v>
      </c>
      <c r="N2660" s="2" t="s">
        <v>479</v>
      </c>
      <c r="O2660" s="2" t="s">
        <v>514</v>
      </c>
      <c r="Q2660" s="1"/>
      <c r="S2660" s="5"/>
      <c r="T2660" s="41"/>
      <c r="U2660" s="8"/>
      <c r="W2660" s="2" t="s">
        <v>565</v>
      </c>
      <c r="X2660" s="45" t="str" cm="1">
        <f t="array" ref="X2660">IF(X2638="TRUE",IF(AND(C2658&lt;&gt;1,C2659:C2660="",S2658:U2660=""), "FALSE","TRUE"),"FALSE")</f>
        <v>FALSE</v>
      </c>
      <c r="Z2660" s="1"/>
    </row>
    <row r="2661" spans="2:26" hidden="1" outlineLevel="2" x14ac:dyDescent="0.4">
      <c r="B2661" s="7" t="s">
        <v>134</v>
      </c>
      <c r="C2661" s="5">
        <v>2</v>
      </c>
      <c r="D2661" s="30"/>
      <c r="E2661" s="2" t="s">
        <v>392</v>
      </c>
      <c r="F2661" s="2" t="s">
        <v>106</v>
      </c>
      <c r="G2661" s="2" t="s">
        <v>103</v>
      </c>
      <c r="H2661" s="2">
        <v>221</v>
      </c>
      <c r="I2661" s="2">
        <v>207</v>
      </c>
      <c r="K2661" s="2">
        <v>3</v>
      </c>
      <c r="L2661" s="2" t="s">
        <v>136</v>
      </c>
      <c r="M2661" s="2" t="s">
        <v>476</v>
      </c>
      <c r="N2661" s="2" t="s">
        <v>479</v>
      </c>
      <c r="O2661" s="2" t="s">
        <v>514</v>
      </c>
      <c r="Q2661" s="1"/>
      <c r="S2661" s="5"/>
      <c r="T2661" s="41"/>
      <c r="U2661" s="8"/>
      <c r="V2661" s="2" t="s">
        <v>105</v>
      </c>
      <c r="W2661" s="2" t="s">
        <v>561</v>
      </c>
      <c r="X2661" s="45" t="str" cm="1">
        <f t="array" ref="X2661">IF(X2638="TRUE",IF(AND(C2661&lt;&gt;1,C2662:C2663="",S2661:U2663=""), "FALSE","TRUE"),"FALSE")</f>
        <v>FALSE</v>
      </c>
      <c r="Z2661" s="1"/>
    </row>
    <row r="2662" spans="2:26" hidden="1" outlineLevel="2" x14ac:dyDescent="0.4">
      <c r="B2662" s="7" t="s">
        <v>516</v>
      </c>
      <c r="C2662" s="8"/>
      <c r="D2662" s="31"/>
      <c r="E2662" s="2" t="s">
        <v>517</v>
      </c>
      <c r="F2662" s="2" t="s">
        <v>499</v>
      </c>
      <c r="G2662" s="2" t="s">
        <v>498</v>
      </c>
      <c r="H2662" s="2">
        <v>221</v>
      </c>
      <c r="I2662" s="2">
        <v>207</v>
      </c>
      <c r="K2662" s="2">
        <v>50</v>
      </c>
      <c r="L2662" s="2" t="s">
        <v>30</v>
      </c>
      <c r="M2662" s="2" t="s">
        <v>476</v>
      </c>
      <c r="N2662" s="2" t="s">
        <v>479</v>
      </c>
      <c r="O2662" s="2" t="s">
        <v>514</v>
      </c>
      <c r="Q2662" s="1"/>
      <c r="S2662" s="5"/>
      <c r="T2662" s="41"/>
      <c r="U2662" s="8"/>
      <c r="W2662" s="2" t="s">
        <v>563</v>
      </c>
      <c r="X2662" s="45" t="str" cm="1">
        <f t="array" ref="X2662">IF(X2638="TRUE",IF(AND(C2661&lt;&gt;1,C2662:C2663="",S2661:U2663=""), "FALSE","TRUE"),"FALSE")</f>
        <v>FALSE</v>
      </c>
      <c r="Z2662" s="1"/>
    </row>
    <row r="2663" spans="2:26" hidden="1" outlineLevel="2" x14ac:dyDescent="0.4">
      <c r="B2663" s="7" t="s">
        <v>508</v>
      </c>
      <c r="C2663" s="8"/>
      <c r="D2663" s="31"/>
      <c r="E2663" s="2" t="s">
        <v>518</v>
      </c>
      <c r="F2663" s="2" t="s">
        <v>512</v>
      </c>
      <c r="G2663" s="2" t="s">
        <v>511</v>
      </c>
      <c r="H2663" s="2">
        <v>221</v>
      </c>
      <c r="I2663" s="2">
        <v>207</v>
      </c>
      <c r="K2663" s="2">
        <v>120</v>
      </c>
      <c r="L2663" s="2" t="s">
        <v>30</v>
      </c>
      <c r="M2663" s="2" t="s">
        <v>476</v>
      </c>
      <c r="N2663" s="2" t="s">
        <v>479</v>
      </c>
      <c r="O2663" s="2" t="s">
        <v>514</v>
      </c>
      <c r="Q2663" s="1"/>
      <c r="S2663" s="5"/>
      <c r="T2663" s="41"/>
      <c r="U2663" s="8"/>
      <c r="W2663" s="2" t="s">
        <v>565</v>
      </c>
      <c r="X2663" s="45" t="str" cm="1">
        <f t="array" ref="X2663">IF(X2638="TRUE",IF(AND(C2661&lt;&gt;1,C2662:C2663="",S2661:U2663=""), "FALSE","TRUE"),"FALSE")</f>
        <v>FALSE</v>
      </c>
      <c r="Z2663" s="1"/>
    </row>
    <row r="2664" spans="2:26" hidden="1" outlineLevel="2" x14ac:dyDescent="0.4">
      <c r="B2664" s="7" t="s">
        <v>134</v>
      </c>
      <c r="C2664" s="5">
        <v>3</v>
      </c>
      <c r="D2664" s="30"/>
      <c r="E2664" s="2" t="s">
        <v>392</v>
      </c>
      <c r="F2664" s="2" t="s">
        <v>106</v>
      </c>
      <c r="G2664" s="2" t="s">
        <v>103</v>
      </c>
      <c r="H2664" s="2">
        <v>221</v>
      </c>
      <c r="I2664" s="2">
        <v>207</v>
      </c>
      <c r="K2664" s="2">
        <v>3</v>
      </c>
      <c r="L2664" s="2" t="s">
        <v>136</v>
      </c>
      <c r="M2664" s="2" t="s">
        <v>476</v>
      </c>
      <c r="N2664" s="2" t="s">
        <v>479</v>
      </c>
      <c r="O2664" s="2" t="s">
        <v>514</v>
      </c>
      <c r="Q2664" s="1"/>
      <c r="S2664" s="5"/>
      <c r="T2664" s="41"/>
      <c r="U2664" s="8"/>
      <c r="V2664" s="2" t="s">
        <v>105</v>
      </c>
      <c r="W2664" s="2" t="s">
        <v>561</v>
      </c>
      <c r="X2664" s="45" t="str" cm="1">
        <f t="array" ref="X2664">IF(X2638="TRUE",IF(AND(C2664&lt;&gt;1,C2665:C2666="",S2664:U2666=""), "FALSE","TRUE"),"FALSE")</f>
        <v>FALSE</v>
      </c>
      <c r="Z2664" s="1"/>
    </row>
    <row r="2665" spans="2:26" hidden="1" outlineLevel="2" x14ac:dyDescent="0.4">
      <c r="B2665" s="7" t="s">
        <v>516</v>
      </c>
      <c r="C2665" s="8"/>
      <c r="D2665" s="31"/>
      <c r="E2665" s="2" t="s">
        <v>517</v>
      </c>
      <c r="F2665" s="2" t="s">
        <v>499</v>
      </c>
      <c r="G2665" s="2" t="s">
        <v>498</v>
      </c>
      <c r="H2665" s="2">
        <v>221</v>
      </c>
      <c r="I2665" s="2">
        <v>207</v>
      </c>
      <c r="K2665" s="2">
        <v>50</v>
      </c>
      <c r="L2665" s="2" t="s">
        <v>30</v>
      </c>
      <c r="M2665" s="2" t="s">
        <v>476</v>
      </c>
      <c r="N2665" s="2" t="s">
        <v>479</v>
      </c>
      <c r="O2665" s="2" t="s">
        <v>514</v>
      </c>
      <c r="Q2665" s="1"/>
      <c r="S2665" s="5"/>
      <c r="T2665" s="41"/>
      <c r="U2665" s="8"/>
      <c r="W2665" s="2" t="s">
        <v>563</v>
      </c>
      <c r="X2665" s="45" t="str" cm="1">
        <f t="array" ref="X2665">IF(X2638="TRUE",IF(AND(C2664&lt;&gt;1,C2665:C2666="",S2664:U2666=""), "FALSE","TRUE"),"FALSE")</f>
        <v>FALSE</v>
      </c>
      <c r="Z2665" s="1"/>
    </row>
    <row r="2666" spans="2:26" hidden="1" outlineLevel="2" x14ac:dyDescent="0.4">
      <c r="B2666" s="7" t="s">
        <v>508</v>
      </c>
      <c r="C2666" s="8"/>
      <c r="D2666" s="31"/>
      <c r="E2666" s="2" t="s">
        <v>518</v>
      </c>
      <c r="F2666" s="2" t="s">
        <v>512</v>
      </c>
      <c r="G2666" s="2" t="s">
        <v>511</v>
      </c>
      <c r="H2666" s="2">
        <v>221</v>
      </c>
      <c r="I2666" s="2">
        <v>207</v>
      </c>
      <c r="K2666" s="2">
        <v>120</v>
      </c>
      <c r="L2666" s="2" t="s">
        <v>30</v>
      </c>
      <c r="M2666" s="2" t="s">
        <v>476</v>
      </c>
      <c r="N2666" s="2" t="s">
        <v>479</v>
      </c>
      <c r="O2666" s="2" t="s">
        <v>514</v>
      </c>
      <c r="Q2666" s="1"/>
      <c r="S2666" s="5"/>
      <c r="T2666" s="41"/>
      <c r="U2666" s="8"/>
      <c r="W2666" s="2" t="s">
        <v>565</v>
      </c>
      <c r="X2666" s="45" t="str" cm="1">
        <f t="array" ref="X2666">IF(X2638="TRUE",IF(AND(C2664&lt;&gt;1,C2665:C2666="",S2664:U2666=""), "FALSE","TRUE"),"FALSE")</f>
        <v>FALSE</v>
      </c>
      <c r="Z2666" s="1"/>
    </row>
    <row r="2667" spans="2:26" hidden="1" outlineLevel="2" x14ac:dyDescent="0.4">
      <c r="B2667" s="7" t="s">
        <v>134</v>
      </c>
      <c r="C2667" s="5">
        <v>4</v>
      </c>
      <c r="D2667" s="30"/>
      <c r="E2667" s="2" t="s">
        <v>392</v>
      </c>
      <c r="F2667" s="2" t="s">
        <v>106</v>
      </c>
      <c r="G2667" s="2" t="s">
        <v>103</v>
      </c>
      <c r="H2667" s="2">
        <v>221</v>
      </c>
      <c r="I2667" s="2">
        <v>207</v>
      </c>
      <c r="K2667" s="2">
        <v>3</v>
      </c>
      <c r="L2667" s="2" t="s">
        <v>136</v>
      </c>
      <c r="M2667" s="2" t="s">
        <v>476</v>
      </c>
      <c r="N2667" s="2" t="s">
        <v>479</v>
      </c>
      <c r="O2667" s="2" t="s">
        <v>514</v>
      </c>
      <c r="Q2667" s="1"/>
      <c r="S2667" s="5"/>
      <c r="T2667" s="41"/>
      <c r="U2667" s="8"/>
      <c r="V2667" s="2" t="s">
        <v>105</v>
      </c>
      <c r="W2667" s="2" t="s">
        <v>561</v>
      </c>
      <c r="X2667" s="45" t="str" cm="1">
        <f t="array" ref="X2667">IF(X2638="TRUE",IF(AND(C2667&lt;&gt;1,C2668:C2669="",S2667:U2669=""), "FALSE","TRUE"),"FALSE")</f>
        <v>FALSE</v>
      </c>
      <c r="Z2667" s="1"/>
    </row>
    <row r="2668" spans="2:26" hidden="1" outlineLevel="2" x14ac:dyDescent="0.4">
      <c r="B2668" s="7" t="s">
        <v>516</v>
      </c>
      <c r="C2668" s="8"/>
      <c r="D2668" s="31"/>
      <c r="E2668" s="2" t="s">
        <v>517</v>
      </c>
      <c r="F2668" s="2" t="s">
        <v>499</v>
      </c>
      <c r="G2668" s="2" t="s">
        <v>498</v>
      </c>
      <c r="H2668" s="2">
        <v>221</v>
      </c>
      <c r="I2668" s="2">
        <v>207</v>
      </c>
      <c r="K2668" s="2">
        <v>50</v>
      </c>
      <c r="L2668" s="2" t="s">
        <v>30</v>
      </c>
      <c r="M2668" s="2" t="s">
        <v>476</v>
      </c>
      <c r="N2668" s="2" t="s">
        <v>479</v>
      </c>
      <c r="O2668" s="2" t="s">
        <v>514</v>
      </c>
      <c r="Q2668" s="1"/>
      <c r="S2668" s="5"/>
      <c r="T2668" s="41"/>
      <c r="U2668" s="8"/>
      <c r="W2668" s="2" t="s">
        <v>563</v>
      </c>
      <c r="X2668" s="45" t="str" cm="1">
        <f t="array" ref="X2668">IF(X2638="TRUE",IF(AND(C2667&lt;&gt;1,C2668:C2669="",S2667:U2669=""), "FALSE","TRUE"),"FALSE")</f>
        <v>FALSE</v>
      </c>
      <c r="Z2668" s="1"/>
    </row>
    <row r="2669" spans="2:26" hidden="1" outlineLevel="2" x14ac:dyDescent="0.4">
      <c r="B2669" s="7" t="s">
        <v>508</v>
      </c>
      <c r="C2669" s="8"/>
      <c r="D2669" s="31"/>
      <c r="E2669" s="2" t="s">
        <v>518</v>
      </c>
      <c r="F2669" s="2" t="s">
        <v>512</v>
      </c>
      <c r="G2669" s="2" t="s">
        <v>511</v>
      </c>
      <c r="H2669" s="2">
        <v>221</v>
      </c>
      <c r="I2669" s="2">
        <v>207</v>
      </c>
      <c r="K2669" s="2">
        <v>120</v>
      </c>
      <c r="L2669" s="2" t="s">
        <v>30</v>
      </c>
      <c r="M2669" s="2" t="s">
        <v>476</v>
      </c>
      <c r="N2669" s="2" t="s">
        <v>479</v>
      </c>
      <c r="O2669" s="2" t="s">
        <v>514</v>
      </c>
      <c r="Q2669" s="1"/>
      <c r="S2669" s="5"/>
      <c r="T2669" s="41"/>
      <c r="U2669" s="8"/>
      <c r="W2669" s="2" t="s">
        <v>565</v>
      </c>
      <c r="X2669" s="45" t="str" cm="1">
        <f t="array" ref="X2669">IF(X2638="TRUE",IF(AND(C2667&lt;&gt;1,C2668:C2669="",S2667:U2669=""), "FALSE","TRUE"),"FALSE")</f>
        <v>FALSE</v>
      </c>
      <c r="Z2669" s="1"/>
    </row>
    <row r="2670" spans="2:26" hidden="1" outlineLevel="2" x14ac:dyDescent="0.4">
      <c r="B2670" s="7" t="s">
        <v>134</v>
      </c>
      <c r="C2670" s="5">
        <v>5</v>
      </c>
      <c r="D2670" s="30"/>
      <c r="E2670" s="2" t="s">
        <v>392</v>
      </c>
      <c r="F2670" s="2" t="s">
        <v>106</v>
      </c>
      <c r="G2670" s="2" t="s">
        <v>103</v>
      </c>
      <c r="H2670" s="2">
        <v>221</v>
      </c>
      <c r="I2670" s="2">
        <v>207</v>
      </c>
      <c r="K2670" s="2">
        <v>3</v>
      </c>
      <c r="L2670" s="2" t="s">
        <v>136</v>
      </c>
      <c r="M2670" s="2" t="s">
        <v>476</v>
      </c>
      <c r="N2670" s="2" t="s">
        <v>479</v>
      </c>
      <c r="O2670" s="2" t="s">
        <v>514</v>
      </c>
      <c r="Q2670" s="1"/>
      <c r="S2670" s="5"/>
      <c r="T2670" s="41"/>
      <c r="U2670" s="8"/>
      <c r="V2670" s="2" t="s">
        <v>105</v>
      </c>
      <c r="W2670" s="2" t="s">
        <v>561</v>
      </c>
      <c r="X2670" s="45" t="str" cm="1">
        <f t="array" ref="X2670">IF(X2638="TRUE",IF(AND(C2670&lt;&gt;1,C2671:C2672="",S2670:U2672=""), "FALSE","TRUE"),"FALSE")</f>
        <v>FALSE</v>
      </c>
      <c r="Z2670" s="1"/>
    </row>
    <row r="2671" spans="2:26" hidden="1" outlineLevel="2" x14ac:dyDescent="0.4">
      <c r="B2671" s="7" t="s">
        <v>516</v>
      </c>
      <c r="C2671" s="8"/>
      <c r="D2671" s="31"/>
      <c r="E2671" s="2" t="s">
        <v>517</v>
      </c>
      <c r="F2671" s="2" t="s">
        <v>499</v>
      </c>
      <c r="G2671" s="2" t="s">
        <v>498</v>
      </c>
      <c r="H2671" s="2">
        <v>221</v>
      </c>
      <c r="I2671" s="2">
        <v>207</v>
      </c>
      <c r="K2671" s="2">
        <v>50</v>
      </c>
      <c r="L2671" s="2" t="s">
        <v>30</v>
      </c>
      <c r="M2671" s="2" t="s">
        <v>476</v>
      </c>
      <c r="N2671" s="2" t="s">
        <v>479</v>
      </c>
      <c r="O2671" s="2" t="s">
        <v>514</v>
      </c>
      <c r="Q2671" s="1"/>
      <c r="S2671" s="5"/>
      <c r="T2671" s="41"/>
      <c r="U2671" s="8"/>
      <c r="W2671" s="2" t="s">
        <v>563</v>
      </c>
      <c r="X2671" s="45" t="str" cm="1">
        <f t="array" ref="X2671">IF(X2638="TRUE",IF(AND(C2670&lt;&gt;1,C2671:C2672="",S2670:U2672=""), "FALSE","TRUE"),"FALSE")</f>
        <v>FALSE</v>
      </c>
      <c r="Z2671" s="1"/>
    </row>
    <row r="2672" spans="2:26" hidden="1" outlineLevel="2" collapsed="1" x14ac:dyDescent="0.4">
      <c r="B2672" s="7" t="s">
        <v>508</v>
      </c>
      <c r="C2672" s="8"/>
      <c r="D2672" s="31"/>
      <c r="E2672" s="2" t="s">
        <v>518</v>
      </c>
      <c r="F2672" s="2" t="s">
        <v>512</v>
      </c>
      <c r="G2672" s="2" t="s">
        <v>511</v>
      </c>
      <c r="H2672" s="2">
        <v>221</v>
      </c>
      <c r="I2672" s="2">
        <v>207</v>
      </c>
      <c r="K2672" s="2">
        <v>120</v>
      </c>
      <c r="L2672" s="2" t="s">
        <v>30</v>
      </c>
      <c r="M2672" s="2" t="s">
        <v>476</v>
      </c>
      <c r="N2672" s="2" t="s">
        <v>479</v>
      </c>
      <c r="O2672" s="2" t="s">
        <v>514</v>
      </c>
      <c r="Q2672" s="1"/>
      <c r="S2672" s="5"/>
      <c r="T2672" s="41"/>
      <c r="U2672" s="8"/>
      <c r="W2672" s="2" t="s">
        <v>565</v>
      </c>
      <c r="X2672" s="45" t="str" cm="1">
        <f t="array" ref="X2672">IF(X2638="TRUE",IF(AND(C2670&lt;&gt;1,C2671:C2672="",S2670:U2672=""), "FALSE","TRUE"),"FALSE")</f>
        <v>FALSE</v>
      </c>
      <c r="Z2672" s="1"/>
    </row>
    <row r="2673" spans="2:26" hidden="1" outlineLevel="3" x14ac:dyDescent="0.4">
      <c r="B2673" s="7" t="s">
        <v>134</v>
      </c>
      <c r="C2673" s="5">
        <v>6</v>
      </c>
      <c r="D2673" s="30"/>
      <c r="E2673" s="2" t="s">
        <v>392</v>
      </c>
      <c r="F2673" s="2" t="s">
        <v>106</v>
      </c>
      <c r="G2673" s="2" t="s">
        <v>103</v>
      </c>
      <c r="H2673" s="2">
        <v>221</v>
      </c>
      <c r="I2673" s="2">
        <v>207</v>
      </c>
      <c r="K2673" s="2">
        <v>3</v>
      </c>
      <c r="L2673" s="2" t="s">
        <v>136</v>
      </c>
      <c r="M2673" s="2" t="s">
        <v>476</v>
      </c>
      <c r="N2673" s="2" t="s">
        <v>479</v>
      </c>
      <c r="O2673" s="2" t="s">
        <v>514</v>
      </c>
      <c r="Q2673" s="1"/>
      <c r="S2673" s="5"/>
      <c r="T2673" s="41"/>
      <c r="U2673" s="8"/>
      <c r="V2673" s="2" t="s">
        <v>105</v>
      </c>
      <c r="W2673" s="2" t="s">
        <v>561</v>
      </c>
      <c r="X2673" s="45" t="str" cm="1">
        <f t="array" ref="X2673">IF(X2638="TRUE",IF(AND(C2673&lt;&gt;1,C2674:C2675="",S2673:U2675=""), "FALSE","TRUE"),"FALSE")</f>
        <v>FALSE</v>
      </c>
      <c r="Z2673" s="1"/>
    </row>
    <row r="2674" spans="2:26" hidden="1" outlineLevel="3" x14ac:dyDescent="0.4">
      <c r="B2674" s="7" t="s">
        <v>516</v>
      </c>
      <c r="C2674" s="8"/>
      <c r="D2674" s="31"/>
      <c r="E2674" s="2" t="s">
        <v>517</v>
      </c>
      <c r="F2674" s="2" t="s">
        <v>499</v>
      </c>
      <c r="G2674" s="2" t="s">
        <v>498</v>
      </c>
      <c r="H2674" s="2">
        <v>221</v>
      </c>
      <c r="I2674" s="2">
        <v>207</v>
      </c>
      <c r="K2674" s="2">
        <v>50</v>
      </c>
      <c r="L2674" s="2" t="s">
        <v>30</v>
      </c>
      <c r="M2674" s="2" t="s">
        <v>476</v>
      </c>
      <c r="N2674" s="2" t="s">
        <v>479</v>
      </c>
      <c r="O2674" s="2" t="s">
        <v>514</v>
      </c>
      <c r="Q2674" s="1"/>
      <c r="S2674" s="5"/>
      <c r="T2674" s="41"/>
      <c r="U2674" s="8"/>
      <c r="W2674" s="2" t="s">
        <v>563</v>
      </c>
      <c r="X2674" s="45" t="str" cm="1">
        <f t="array" ref="X2674">IF(X2638="TRUE",IF(AND(C2673&lt;&gt;1,C2674:C2675="",S2673:U2675=""), "FALSE","TRUE"),"FALSE")</f>
        <v>FALSE</v>
      </c>
      <c r="Z2674" s="1"/>
    </row>
    <row r="2675" spans="2:26" hidden="1" outlineLevel="3" x14ac:dyDescent="0.4">
      <c r="B2675" s="7" t="s">
        <v>508</v>
      </c>
      <c r="C2675" s="8"/>
      <c r="D2675" s="31"/>
      <c r="E2675" s="2" t="s">
        <v>518</v>
      </c>
      <c r="F2675" s="2" t="s">
        <v>512</v>
      </c>
      <c r="G2675" s="2" t="s">
        <v>511</v>
      </c>
      <c r="H2675" s="2">
        <v>221</v>
      </c>
      <c r="I2675" s="2">
        <v>207</v>
      </c>
      <c r="K2675" s="2">
        <v>120</v>
      </c>
      <c r="L2675" s="2" t="s">
        <v>30</v>
      </c>
      <c r="M2675" s="2" t="s">
        <v>476</v>
      </c>
      <c r="N2675" s="2" t="s">
        <v>479</v>
      </c>
      <c r="O2675" s="2" t="s">
        <v>514</v>
      </c>
      <c r="Q2675" s="1"/>
      <c r="S2675" s="5"/>
      <c r="T2675" s="41"/>
      <c r="U2675" s="8"/>
      <c r="W2675" s="2" t="s">
        <v>565</v>
      </c>
      <c r="X2675" s="45" t="str" cm="1">
        <f t="array" ref="X2675">IF(X2638="TRUE",IF(AND(C2673&lt;&gt;1,C2674:C2675="",S2673:U2675=""), "FALSE","TRUE"),"FALSE")</f>
        <v>FALSE</v>
      </c>
      <c r="Z2675" s="1"/>
    </row>
    <row r="2676" spans="2:26" hidden="1" outlineLevel="3" x14ac:dyDescent="0.4">
      <c r="B2676" s="7" t="s">
        <v>134</v>
      </c>
      <c r="C2676" s="5">
        <v>7</v>
      </c>
      <c r="D2676" s="30"/>
      <c r="E2676" s="2" t="s">
        <v>392</v>
      </c>
      <c r="F2676" s="2" t="s">
        <v>106</v>
      </c>
      <c r="G2676" s="2" t="s">
        <v>103</v>
      </c>
      <c r="H2676" s="2">
        <v>221</v>
      </c>
      <c r="I2676" s="2">
        <v>207</v>
      </c>
      <c r="K2676" s="2">
        <v>3</v>
      </c>
      <c r="L2676" s="2" t="s">
        <v>136</v>
      </c>
      <c r="M2676" s="2" t="s">
        <v>476</v>
      </c>
      <c r="N2676" s="2" t="s">
        <v>479</v>
      </c>
      <c r="O2676" s="2" t="s">
        <v>514</v>
      </c>
      <c r="Q2676" s="1"/>
      <c r="S2676" s="5"/>
      <c r="T2676" s="41"/>
      <c r="U2676" s="8"/>
      <c r="V2676" s="2" t="s">
        <v>105</v>
      </c>
      <c r="W2676" s="2" t="s">
        <v>561</v>
      </c>
      <c r="X2676" s="45" t="str" cm="1">
        <f t="array" ref="X2676">IF(X2638="TRUE",IF(AND(C2676&lt;&gt;1,C2677:C2678="",S2676:U2678=""), "FALSE","TRUE"),"FALSE")</f>
        <v>FALSE</v>
      </c>
      <c r="Z2676" s="1"/>
    </row>
    <row r="2677" spans="2:26" hidden="1" outlineLevel="3" x14ac:dyDescent="0.4">
      <c r="B2677" s="7" t="s">
        <v>516</v>
      </c>
      <c r="C2677" s="8"/>
      <c r="D2677" s="31"/>
      <c r="E2677" s="2" t="s">
        <v>517</v>
      </c>
      <c r="F2677" s="2" t="s">
        <v>499</v>
      </c>
      <c r="G2677" s="2" t="s">
        <v>498</v>
      </c>
      <c r="H2677" s="2">
        <v>221</v>
      </c>
      <c r="I2677" s="2">
        <v>207</v>
      </c>
      <c r="K2677" s="2">
        <v>50</v>
      </c>
      <c r="L2677" s="2" t="s">
        <v>30</v>
      </c>
      <c r="M2677" s="2" t="s">
        <v>476</v>
      </c>
      <c r="N2677" s="2" t="s">
        <v>479</v>
      </c>
      <c r="O2677" s="2" t="s">
        <v>514</v>
      </c>
      <c r="Q2677" s="1"/>
      <c r="S2677" s="5"/>
      <c r="T2677" s="41"/>
      <c r="U2677" s="8"/>
      <c r="W2677" s="2" t="s">
        <v>563</v>
      </c>
      <c r="X2677" s="45" t="str" cm="1">
        <f t="array" ref="X2677">IF(X2638="TRUE",IF(AND(C2676&lt;&gt;1,C2677:C2678="",S2676:U2678=""), "FALSE","TRUE"),"FALSE")</f>
        <v>FALSE</v>
      </c>
      <c r="Z2677" s="1"/>
    </row>
    <row r="2678" spans="2:26" hidden="1" outlineLevel="3" x14ac:dyDescent="0.4">
      <c r="B2678" s="7" t="s">
        <v>508</v>
      </c>
      <c r="C2678" s="8"/>
      <c r="D2678" s="31"/>
      <c r="E2678" s="2" t="s">
        <v>518</v>
      </c>
      <c r="F2678" s="2" t="s">
        <v>512</v>
      </c>
      <c r="G2678" s="2" t="s">
        <v>511</v>
      </c>
      <c r="H2678" s="2">
        <v>221</v>
      </c>
      <c r="I2678" s="2">
        <v>207</v>
      </c>
      <c r="K2678" s="2">
        <v>120</v>
      </c>
      <c r="L2678" s="2" t="s">
        <v>30</v>
      </c>
      <c r="M2678" s="2" t="s">
        <v>476</v>
      </c>
      <c r="N2678" s="2" t="s">
        <v>479</v>
      </c>
      <c r="O2678" s="2" t="s">
        <v>514</v>
      </c>
      <c r="Q2678" s="1"/>
      <c r="S2678" s="5"/>
      <c r="T2678" s="41"/>
      <c r="U2678" s="8"/>
      <c r="W2678" s="2" t="s">
        <v>565</v>
      </c>
      <c r="X2678" s="45" t="str" cm="1">
        <f t="array" ref="X2678">IF(X2638="TRUE",IF(AND(C2676&lt;&gt;1,C2677:C2678="",S2676:U2678=""), "FALSE","TRUE"),"FALSE")</f>
        <v>FALSE</v>
      </c>
      <c r="Z2678" s="1"/>
    </row>
    <row r="2679" spans="2:26" hidden="1" outlineLevel="3" x14ac:dyDescent="0.4">
      <c r="B2679" s="7" t="s">
        <v>134</v>
      </c>
      <c r="C2679" s="5">
        <v>8</v>
      </c>
      <c r="D2679" s="30"/>
      <c r="E2679" s="2" t="s">
        <v>392</v>
      </c>
      <c r="F2679" s="2" t="s">
        <v>106</v>
      </c>
      <c r="G2679" s="2" t="s">
        <v>103</v>
      </c>
      <c r="H2679" s="2">
        <v>221</v>
      </c>
      <c r="I2679" s="2">
        <v>207</v>
      </c>
      <c r="K2679" s="2">
        <v>3</v>
      </c>
      <c r="L2679" s="2" t="s">
        <v>136</v>
      </c>
      <c r="M2679" s="2" t="s">
        <v>476</v>
      </c>
      <c r="N2679" s="2" t="s">
        <v>479</v>
      </c>
      <c r="O2679" s="2" t="s">
        <v>514</v>
      </c>
      <c r="Q2679" s="1"/>
      <c r="S2679" s="5"/>
      <c r="T2679" s="41"/>
      <c r="U2679" s="8"/>
      <c r="V2679" s="2" t="s">
        <v>105</v>
      </c>
      <c r="W2679" s="2" t="s">
        <v>561</v>
      </c>
      <c r="X2679" s="45" t="str" cm="1">
        <f t="array" ref="X2679">IF(X2638="TRUE",IF(AND(C2679&lt;&gt;1,C2680:C2681="",S2679:U2681=""), "FALSE","TRUE"),"FALSE")</f>
        <v>FALSE</v>
      </c>
      <c r="Z2679" s="1"/>
    </row>
    <row r="2680" spans="2:26" hidden="1" outlineLevel="3" x14ac:dyDescent="0.4">
      <c r="B2680" s="7" t="s">
        <v>516</v>
      </c>
      <c r="C2680" s="8"/>
      <c r="D2680" s="31"/>
      <c r="E2680" s="2" t="s">
        <v>517</v>
      </c>
      <c r="F2680" s="2" t="s">
        <v>499</v>
      </c>
      <c r="G2680" s="2" t="s">
        <v>498</v>
      </c>
      <c r="H2680" s="2">
        <v>221</v>
      </c>
      <c r="I2680" s="2">
        <v>207</v>
      </c>
      <c r="K2680" s="2">
        <v>50</v>
      </c>
      <c r="L2680" s="2" t="s">
        <v>30</v>
      </c>
      <c r="M2680" s="2" t="s">
        <v>476</v>
      </c>
      <c r="N2680" s="2" t="s">
        <v>479</v>
      </c>
      <c r="O2680" s="2" t="s">
        <v>514</v>
      </c>
      <c r="Q2680" s="1"/>
      <c r="S2680" s="5"/>
      <c r="T2680" s="41"/>
      <c r="U2680" s="8"/>
      <c r="W2680" s="2" t="s">
        <v>563</v>
      </c>
      <c r="X2680" s="45" t="str" cm="1">
        <f t="array" ref="X2680">IF(X2638="TRUE",IF(AND(C2679&lt;&gt;1,C2680:C2681="",S2679:U2681=""), "FALSE","TRUE"),"FALSE")</f>
        <v>FALSE</v>
      </c>
      <c r="Z2680" s="1"/>
    </row>
    <row r="2681" spans="2:26" hidden="1" outlineLevel="3" x14ac:dyDescent="0.4">
      <c r="B2681" s="7" t="s">
        <v>508</v>
      </c>
      <c r="C2681" s="8"/>
      <c r="D2681" s="31"/>
      <c r="E2681" s="2" t="s">
        <v>518</v>
      </c>
      <c r="F2681" s="2" t="s">
        <v>512</v>
      </c>
      <c r="G2681" s="2" t="s">
        <v>511</v>
      </c>
      <c r="H2681" s="2">
        <v>221</v>
      </c>
      <c r="I2681" s="2">
        <v>207</v>
      </c>
      <c r="K2681" s="2">
        <v>120</v>
      </c>
      <c r="L2681" s="2" t="s">
        <v>30</v>
      </c>
      <c r="M2681" s="2" t="s">
        <v>476</v>
      </c>
      <c r="N2681" s="2" t="s">
        <v>479</v>
      </c>
      <c r="O2681" s="2" t="s">
        <v>514</v>
      </c>
      <c r="Q2681" s="1"/>
      <c r="S2681" s="5"/>
      <c r="T2681" s="41"/>
      <c r="U2681" s="8"/>
      <c r="W2681" s="2" t="s">
        <v>565</v>
      </c>
      <c r="X2681" s="45" t="str" cm="1">
        <f t="array" ref="X2681">IF(X2638="TRUE",IF(AND(C2679&lt;&gt;1,C2680:C2681="",S2679:U2681=""), "FALSE","TRUE"),"FALSE")</f>
        <v>FALSE</v>
      </c>
      <c r="Z2681" s="1"/>
    </row>
    <row r="2682" spans="2:26" hidden="1" outlineLevel="3" x14ac:dyDescent="0.4">
      <c r="B2682" s="7" t="s">
        <v>134</v>
      </c>
      <c r="C2682" s="5">
        <v>9</v>
      </c>
      <c r="D2682" s="30"/>
      <c r="E2682" s="2" t="s">
        <v>392</v>
      </c>
      <c r="F2682" s="2" t="s">
        <v>106</v>
      </c>
      <c r="G2682" s="2" t="s">
        <v>103</v>
      </c>
      <c r="H2682" s="2">
        <v>221</v>
      </c>
      <c r="I2682" s="2">
        <v>207</v>
      </c>
      <c r="K2682" s="2">
        <v>3</v>
      </c>
      <c r="L2682" s="2" t="s">
        <v>136</v>
      </c>
      <c r="M2682" s="2" t="s">
        <v>476</v>
      </c>
      <c r="N2682" s="2" t="s">
        <v>479</v>
      </c>
      <c r="O2682" s="2" t="s">
        <v>514</v>
      </c>
      <c r="Q2682" s="1"/>
      <c r="S2682" s="5"/>
      <c r="T2682" s="41"/>
      <c r="U2682" s="8"/>
      <c r="V2682" s="2" t="s">
        <v>105</v>
      </c>
      <c r="W2682" s="2" t="s">
        <v>561</v>
      </c>
      <c r="X2682" s="45" t="str" cm="1">
        <f t="array" ref="X2682">IF(X2638="TRUE",IF(AND(C2682&lt;&gt;1,C2683:C2684="",S2682:U2684=""), "FALSE","TRUE"),"FALSE")</f>
        <v>FALSE</v>
      </c>
      <c r="Z2682" s="1"/>
    </row>
    <row r="2683" spans="2:26" hidden="1" outlineLevel="3" x14ac:dyDescent="0.4">
      <c r="B2683" s="7" t="s">
        <v>516</v>
      </c>
      <c r="C2683" s="8"/>
      <c r="D2683" s="31"/>
      <c r="E2683" s="2" t="s">
        <v>517</v>
      </c>
      <c r="F2683" s="2" t="s">
        <v>499</v>
      </c>
      <c r="G2683" s="2" t="s">
        <v>498</v>
      </c>
      <c r="H2683" s="2">
        <v>221</v>
      </c>
      <c r="I2683" s="2">
        <v>207</v>
      </c>
      <c r="K2683" s="2">
        <v>50</v>
      </c>
      <c r="L2683" s="2" t="s">
        <v>30</v>
      </c>
      <c r="M2683" s="2" t="s">
        <v>476</v>
      </c>
      <c r="N2683" s="2" t="s">
        <v>479</v>
      </c>
      <c r="O2683" s="2" t="s">
        <v>514</v>
      </c>
      <c r="Q2683" s="1"/>
      <c r="S2683" s="5"/>
      <c r="T2683" s="41"/>
      <c r="U2683" s="8"/>
      <c r="W2683" s="2" t="s">
        <v>563</v>
      </c>
      <c r="X2683" s="45" t="str" cm="1">
        <f t="array" ref="X2683">IF(X2638="TRUE",IF(AND(C2682&lt;&gt;1,C2683:C2684="",S2682:U2684=""), "FALSE","TRUE"),"FALSE")</f>
        <v>FALSE</v>
      </c>
      <c r="Z2683" s="1"/>
    </row>
    <row r="2684" spans="2:26" hidden="1" outlineLevel="3" x14ac:dyDescent="0.4">
      <c r="B2684" s="7" t="s">
        <v>508</v>
      </c>
      <c r="C2684" s="8"/>
      <c r="D2684" s="31"/>
      <c r="E2684" s="2" t="s">
        <v>518</v>
      </c>
      <c r="F2684" s="2" t="s">
        <v>512</v>
      </c>
      <c r="G2684" s="2" t="s">
        <v>511</v>
      </c>
      <c r="H2684" s="2">
        <v>221</v>
      </c>
      <c r="I2684" s="2">
        <v>207</v>
      </c>
      <c r="K2684" s="2">
        <v>120</v>
      </c>
      <c r="L2684" s="2" t="s">
        <v>30</v>
      </c>
      <c r="M2684" s="2" t="s">
        <v>476</v>
      </c>
      <c r="N2684" s="2" t="s">
        <v>479</v>
      </c>
      <c r="O2684" s="2" t="s">
        <v>514</v>
      </c>
      <c r="Q2684" s="1"/>
      <c r="S2684" s="5"/>
      <c r="T2684" s="41"/>
      <c r="U2684" s="8"/>
      <c r="W2684" s="2" t="s">
        <v>565</v>
      </c>
      <c r="X2684" s="45" t="str" cm="1">
        <f t="array" ref="X2684">IF(X2638="TRUE",IF(AND(C2682&lt;&gt;1,C2683:C2684="",S2682:U2684=""), "FALSE","TRUE"),"FALSE")</f>
        <v>FALSE</v>
      </c>
      <c r="Z2684" s="1"/>
    </row>
    <row r="2685" spans="2:26" hidden="1" outlineLevel="3" x14ac:dyDescent="0.4">
      <c r="B2685" s="7" t="s">
        <v>134</v>
      </c>
      <c r="C2685" s="5">
        <v>10</v>
      </c>
      <c r="D2685" s="30"/>
      <c r="E2685" s="2" t="s">
        <v>392</v>
      </c>
      <c r="F2685" s="2" t="s">
        <v>106</v>
      </c>
      <c r="G2685" s="2" t="s">
        <v>103</v>
      </c>
      <c r="H2685" s="2">
        <v>221</v>
      </c>
      <c r="I2685" s="2">
        <v>207</v>
      </c>
      <c r="K2685" s="2">
        <v>3</v>
      </c>
      <c r="L2685" s="2" t="s">
        <v>136</v>
      </c>
      <c r="M2685" s="2" t="s">
        <v>476</v>
      </c>
      <c r="N2685" s="2" t="s">
        <v>479</v>
      </c>
      <c r="O2685" s="2" t="s">
        <v>514</v>
      </c>
      <c r="Q2685" s="1"/>
      <c r="S2685" s="5"/>
      <c r="T2685" s="41"/>
      <c r="U2685" s="8"/>
      <c r="V2685" s="2" t="s">
        <v>105</v>
      </c>
      <c r="W2685" s="2" t="s">
        <v>561</v>
      </c>
      <c r="X2685" s="45" t="str" cm="1">
        <f t="array" ref="X2685">IF(X2638="TRUE",IF(AND(C2685&lt;&gt;1,C2686:C2687="",S2685:U2687=""), "FALSE","TRUE"),"FALSE")</f>
        <v>FALSE</v>
      </c>
      <c r="Z2685" s="1"/>
    </row>
    <row r="2686" spans="2:26" hidden="1" outlineLevel="3" x14ac:dyDescent="0.4">
      <c r="B2686" s="7" t="s">
        <v>516</v>
      </c>
      <c r="C2686" s="8"/>
      <c r="D2686" s="31"/>
      <c r="E2686" s="2" t="s">
        <v>517</v>
      </c>
      <c r="F2686" s="2" t="s">
        <v>499</v>
      </c>
      <c r="G2686" s="2" t="s">
        <v>498</v>
      </c>
      <c r="H2686" s="2">
        <v>221</v>
      </c>
      <c r="I2686" s="2">
        <v>207</v>
      </c>
      <c r="K2686" s="2">
        <v>50</v>
      </c>
      <c r="L2686" s="2" t="s">
        <v>30</v>
      </c>
      <c r="M2686" s="2" t="s">
        <v>476</v>
      </c>
      <c r="N2686" s="2" t="s">
        <v>479</v>
      </c>
      <c r="O2686" s="2" t="s">
        <v>514</v>
      </c>
      <c r="Q2686" s="1"/>
      <c r="S2686" s="5"/>
      <c r="T2686" s="41"/>
      <c r="U2686" s="8"/>
      <c r="W2686" s="2" t="s">
        <v>563</v>
      </c>
      <c r="X2686" s="45" t="str" cm="1">
        <f t="array" ref="X2686">IF(X2638="TRUE",IF(AND(C2685&lt;&gt;1,C2686:C2687="",S2685:U2687=""), "FALSE","TRUE"),"FALSE")</f>
        <v>FALSE</v>
      </c>
      <c r="Z2686" s="1"/>
    </row>
    <row r="2687" spans="2:26" hidden="1" outlineLevel="3" x14ac:dyDescent="0.4">
      <c r="B2687" s="7" t="s">
        <v>508</v>
      </c>
      <c r="C2687" s="8"/>
      <c r="D2687" s="31"/>
      <c r="E2687" s="2" t="s">
        <v>518</v>
      </c>
      <c r="F2687" s="2" t="s">
        <v>512</v>
      </c>
      <c r="G2687" s="2" t="s">
        <v>511</v>
      </c>
      <c r="H2687" s="2">
        <v>221</v>
      </c>
      <c r="I2687" s="2">
        <v>207</v>
      </c>
      <c r="K2687" s="2">
        <v>120</v>
      </c>
      <c r="L2687" s="2" t="s">
        <v>30</v>
      </c>
      <c r="M2687" s="2" t="s">
        <v>476</v>
      </c>
      <c r="N2687" s="2" t="s">
        <v>479</v>
      </c>
      <c r="O2687" s="2" t="s">
        <v>514</v>
      </c>
      <c r="Q2687" s="1"/>
      <c r="S2687" s="5"/>
      <c r="T2687" s="41"/>
      <c r="U2687" s="8"/>
      <c r="W2687" s="2" t="s">
        <v>565</v>
      </c>
      <c r="X2687" s="45" t="str" cm="1">
        <f t="array" ref="X2687">IF(X2638="TRUE",IF(AND(C2685&lt;&gt;1,C2686:C2687="",S2685:U2687=""), "FALSE","TRUE"),"FALSE")</f>
        <v>FALSE</v>
      </c>
      <c r="Z2687" s="1"/>
    </row>
    <row r="2688" spans="2:26" hidden="1" outlineLevel="3" x14ac:dyDescent="0.4">
      <c r="B2688" s="7" t="s">
        <v>134</v>
      </c>
      <c r="C2688" s="5">
        <v>11</v>
      </c>
      <c r="D2688" s="30"/>
      <c r="E2688" s="2" t="s">
        <v>392</v>
      </c>
      <c r="F2688" s="2" t="s">
        <v>106</v>
      </c>
      <c r="G2688" s="2" t="s">
        <v>103</v>
      </c>
      <c r="H2688" s="2">
        <v>221</v>
      </c>
      <c r="I2688" s="2">
        <v>207</v>
      </c>
      <c r="K2688" s="2">
        <v>3</v>
      </c>
      <c r="L2688" s="2" t="s">
        <v>136</v>
      </c>
      <c r="M2688" s="2" t="s">
        <v>476</v>
      </c>
      <c r="N2688" s="2" t="s">
        <v>479</v>
      </c>
      <c r="O2688" s="2" t="s">
        <v>514</v>
      </c>
      <c r="Q2688" s="1"/>
      <c r="S2688" s="5"/>
      <c r="T2688" s="41"/>
      <c r="U2688" s="8"/>
      <c r="V2688" s="2" t="s">
        <v>105</v>
      </c>
      <c r="W2688" s="2" t="s">
        <v>561</v>
      </c>
      <c r="X2688" s="45" t="str" cm="1">
        <f t="array" ref="X2688">IF(X2638="TRUE",IF(AND(C2688&lt;&gt;1,C2689:C2690="",S2688:U2690=""), "FALSE","TRUE"),"FALSE")</f>
        <v>FALSE</v>
      </c>
      <c r="Z2688" s="1"/>
    </row>
    <row r="2689" spans="2:26" hidden="1" outlineLevel="3" x14ac:dyDescent="0.4">
      <c r="B2689" s="7" t="s">
        <v>516</v>
      </c>
      <c r="C2689" s="8"/>
      <c r="D2689" s="31"/>
      <c r="E2689" s="2" t="s">
        <v>517</v>
      </c>
      <c r="F2689" s="2" t="s">
        <v>499</v>
      </c>
      <c r="G2689" s="2" t="s">
        <v>498</v>
      </c>
      <c r="H2689" s="2">
        <v>221</v>
      </c>
      <c r="I2689" s="2">
        <v>207</v>
      </c>
      <c r="K2689" s="2">
        <v>50</v>
      </c>
      <c r="L2689" s="2" t="s">
        <v>30</v>
      </c>
      <c r="M2689" s="2" t="s">
        <v>476</v>
      </c>
      <c r="N2689" s="2" t="s">
        <v>479</v>
      </c>
      <c r="O2689" s="2" t="s">
        <v>514</v>
      </c>
      <c r="Q2689" s="1"/>
      <c r="S2689" s="5"/>
      <c r="T2689" s="41"/>
      <c r="U2689" s="8"/>
      <c r="W2689" s="2" t="s">
        <v>563</v>
      </c>
      <c r="X2689" s="45" t="str" cm="1">
        <f t="array" ref="X2689">IF(X2638="TRUE",IF(AND(C2688&lt;&gt;1,C2689:C2690="",S2688:U2690=""), "FALSE","TRUE"),"FALSE")</f>
        <v>FALSE</v>
      </c>
      <c r="Z2689" s="1"/>
    </row>
    <row r="2690" spans="2:26" hidden="1" outlineLevel="3" x14ac:dyDescent="0.4">
      <c r="B2690" s="7" t="s">
        <v>508</v>
      </c>
      <c r="C2690" s="8"/>
      <c r="D2690" s="31"/>
      <c r="E2690" s="2" t="s">
        <v>518</v>
      </c>
      <c r="F2690" s="2" t="s">
        <v>512</v>
      </c>
      <c r="G2690" s="2" t="s">
        <v>511</v>
      </c>
      <c r="H2690" s="2">
        <v>221</v>
      </c>
      <c r="I2690" s="2">
        <v>207</v>
      </c>
      <c r="K2690" s="2">
        <v>120</v>
      </c>
      <c r="L2690" s="2" t="s">
        <v>30</v>
      </c>
      <c r="M2690" s="2" t="s">
        <v>476</v>
      </c>
      <c r="N2690" s="2" t="s">
        <v>479</v>
      </c>
      <c r="O2690" s="2" t="s">
        <v>514</v>
      </c>
      <c r="Q2690" s="1"/>
      <c r="S2690" s="5"/>
      <c r="T2690" s="41"/>
      <c r="U2690" s="8"/>
      <c r="W2690" s="2" t="s">
        <v>565</v>
      </c>
      <c r="X2690" s="45" t="str" cm="1">
        <f t="array" ref="X2690">IF(X2638="TRUE",IF(AND(C2688&lt;&gt;1,C2689:C2690="",S2688:U2690=""), "FALSE","TRUE"),"FALSE")</f>
        <v>FALSE</v>
      </c>
      <c r="Z2690" s="1"/>
    </row>
    <row r="2691" spans="2:26" hidden="1" outlineLevel="3" x14ac:dyDescent="0.4">
      <c r="B2691" s="7" t="s">
        <v>134</v>
      </c>
      <c r="C2691" s="5">
        <v>12</v>
      </c>
      <c r="D2691" s="30"/>
      <c r="E2691" s="2" t="s">
        <v>392</v>
      </c>
      <c r="F2691" s="2" t="s">
        <v>106</v>
      </c>
      <c r="G2691" s="2" t="s">
        <v>103</v>
      </c>
      <c r="H2691" s="2">
        <v>221</v>
      </c>
      <c r="I2691" s="2">
        <v>207</v>
      </c>
      <c r="K2691" s="2">
        <v>3</v>
      </c>
      <c r="L2691" s="2" t="s">
        <v>136</v>
      </c>
      <c r="M2691" s="2" t="s">
        <v>476</v>
      </c>
      <c r="N2691" s="2" t="s">
        <v>479</v>
      </c>
      <c r="O2691" s="2" t="s">
        <v>514</v>
      </c>
      <c r="Q2691" s="1"/>
      <c r="S2691" s="5"/>
      <c r="T2691" s="41"/>
      <c r="U2691" s="8"/>
      <c r="V2691" s="2" t="s">
        <v>105</v>
      </c>
      <c r="W2691" s="2" t="s">
        <v>561</v>
      </c>
      <c r="X2691" s="45" t="str" cm="1">
        <f t="array" ref="X2691">IF(X2638="TRUE",IF(AND(C2691&lt;&gt;1,C2692:C2693="",S2691:U2693=""), "FALSE","TRUE"),"FALSE")</f>
        <v>FALSE</v>
      </c>
      <c r="Z2691" s="1"/>
    </row>
    <row r="2692" spans="2:26" hidden="1" outlineLevel="3" x14ac:dyDescent="0.4">
      <c r="B2692" s="7" t="s">
        <v>516</v>
      </c>
      <c r="C2692" s="8"/>
      <c r="D2692" s="31"/>
      <c r="E2692" s="2" t="s">
        <v>517</v>
      </c>
      <c r="F2692" s="2" t="s">
        <v>499</v>
      </c>
      <c r="G2692" s="2" t="s">
        <v>498</v>
      </c>
      <c r="H2692" s="2">
        <v>221</v>
      </c>
      <c r="I2692" s="2">
        <v>207</v>
      </c>
      <c r="K2692" s="2">
        <v>50</v>
      </c>
      <c r="L2692" s="2" t="s">
        <v>30</v>
      </c>
      <c r="M2692" s="2" t="s">
        <v>476</v>
      </c>
      <c r="N2692" s="2" t="s">
        <v>479</v>
      </c>
      <c r="O2692" s="2" t="s">
        <v>514</v>
      </c>
      <c r="Q2692" s="1"/>
      <c r="S2692" s="5"/>
      <c r="T2692" s="41"/>
      <c r="U2692" s="8"/>
      <c r="W2692" s="2" t="s">
        <v>563</v>
      </c>
      <c r="X2692" s="45" t="str" cm="1">
        <f t="array" ref="X2692">IF(X2638="TRUE",IF(AND(C2691&lt;&gt;1,C2692:C2693="",S2691:U2693=""), "FALSE","TRUE"),"FALSE")</f>
        <v>FALSE</v>
      </c>
      <c r="Z2692" s="1"/>
    </row>
    <row r="2693" spans="2:26" hidden="1" outlineLevel="3" x14ac:dyDescent="0.4">
      <c r="B2693" s="7" t="s">
        <v>508</v>
      </c>
      <c r="C2693" s="8"/>
      <c r="D2693" s="31"/>
      <c r="E2693" s="2" t="s">
        <v>518</v>
      </c>
      <c r="F2693" s="2" t="s">
        <v>512</v>
      </c>
      <c r="G2693" s="2" t="s">
        <v>511</v>
      </c>
      <c r="H2693" s="2">
        <v>221</v>
      </c>
      <c r="I2693" s="2">
        <v>207</v>
      </c>
      <c r="K2693" s="2">
        <v>120</v>
      </c>
      <c r="L2693" s="2" t="s">
        <v>30</v>
      </c>
      <c r="M2693" s="2" t="s">
        <v>476</v>
      </c>
      <c r="N2693" s="2" t="s">
        <v>479</v>
      </c>
      <c r="O2693" s="2" t="s">
        <v>514</v>
      </c>
      <c r="Q2693" s="1"/>
      <c r="S2693" s="5"/>
      <c r="T2693" s="41"/>
      <c r="U2693" s="8"/>
      <c r="W2693" s="2" t="s">
        <v>565</v>
      </c>
      <c r="X2693" s="45" t="str" cm="1">
        <f t="array" ref="X2693">IF(X2638="TRUE",IF(AND(C2691&lt;&gt;1,C2692:C2693="",S2691:U2693=""), "FALSE","TRUE"),"FALSE")</f>
        <v>FALSE</v>
      </c>
      <c r="Z2693" s="1"/>
    </row>
    <row r="2694" spans="2:26" hidden="1" outlineLevel="3" x14ac:dyDescent="0.4">
      <c r="B2694" s="7" t="s">
        <v>134</v>
      </c>
      <c r="C2694" s="5">
        <v>13</v>
      </c>
      <c r="D2694" s="30"/>
      <c r="E2694" s="2" t="s">
        <v>392</v>
      </c>
      <c r="F2694" s="2" t="s">
        <v>106</v>
      </c>
      <c r="G2694" s="2" t="s">
        <v>103</v>
      </c>
      <c r="H2694" s="2">
        <v>221</v>
      </c>
      <c r="I2694" s="2">
        <v>207</v>
      </c>
      <c r="K2694" s="2">
        <v>3</v>
      </c>
      <c r="L2694" s="2" t="s">
        <v>136</v>
      </c>
      <c r="M2694" s="2" t="s">
        <v>476</v>
      </c>
      <c r="N2694" s="2" t="s">
        <v>479</v>
      </c>
      <c r="O2694" s="2" t="s">
        <v>514</v>
      </c>
      <c r="Q2694" s="1"/>
      <c r="S2694" s="5"/>
      <c r="T2694" s="41"/>
      <c r="U2694" s="8"/>
      <c r="V2694" s="2" t="s">
        <v>105</v>
      </c>
      <c r="W2694" s="2" t="s">
        <v>561</v>
      </c>
      <c r="X2694" s="45" t="str" cm="1">
        <f t="array" ref="X2694">IF(X2638="TRUE",IF(AND(C2694&lt;&gt;1,C2695:C2696="",S2694:U2696=""), "FALSE","TRUE"),"FALSE")</f>
        <v>FALSE</v>
      </c>
      <c r="Z2694" s="1"/>
    </row>
    <row r="2695" spans="2:26" hidden="1" outlineLevel="3" x14ac:dyDescent="0.4">
      <c r="B2695" s="7" t="s">
        <v>516</v>
      </c>
      <c r="C2695" s="8"/>
      <c r="D2695" s="31"/>
      <c r="E2695" s="2" t="s">
        <v>517</v>
      </c>
      <c r="F2695" s="2" t="s">
        <v>499</v>
      </c>
      <c r="G2695" s="2" t="s">
        <v>498</v>
      </c>
      <c r="H2695" s="2">
        <v>221</v>
      </c>
      <c r="I2695" s="2">
        <v>207</v>
      </c>
      <c r="K2695" s="2">
        <v>50</v>
      </c>
      <c r="L2695" s="2" t="s">
        <v>30</v>
      </c>
      <c r="M2695" s="2" t="s">
        <v>476</v>
      </c>
      <c r="N2695" s="2" t="s">
        <v>479</v>
      </c>
      <c r="O2695" s="2" t="s">
        <v>514</v>
      </c>
      <c r="Q2695" s="1"/>
      <c r="S2695" s="5"/>
      <c r="T2695" s="41"/>
      <c r="U2695" s="8"/>
      <c r="W2695" s="2" t="s">
        <v>563</v>
      </c>
      <c r="X2695" s="45" t="str" cm="1">
        <f t="array" ref="X2695">IF(X2638="TRUE",IF(AND(C2694&lt;&gt;1,C2695:C2696="",S2694:U2696=""), "FALSE","TRUE"),"FALSE")</f>
        <v>FALSE</v>
      </c>
      <c r="Z2695" s="1"/>
    </row>
    <row r="2696" spans="2:26" hidden="1" outlineLevel="3" x14ac:dyDescent="0.4">
      <c r="B2696" s="7" t="s">
        <v>508</v>
      </c>
      <c r="C2696" s="8"/>
      <c r="D2696" s="31"/>
      <c r="E2696" s="2" t="s">
        <v>518</v>
      </c>
      <c r="F2696" s="2" t="s">
        <v>512</v>
      </c>
      <c r="G2696" s="2" t="s">
        <v>511</v>
      </c>
      <c r="H2696" s="2">
        <v>221</v>
      </c>
      <c r="I2696" s="2">
        <v>207</v>
      </c>
      <c r="K2696" s="2">
        <v>120</v>
      </c>
      <c r="L2696" s="2" t="s">
        <v>30</v>
      </c>
      <c r="M2696" s="2" t="s">
        <v>476</v>
      </c>
      <c r="N2696" s="2" t="s">
        <v>479</v>
      </c>
      <c r="O2696" s="2" t="s">
        <v>514</v>
      </c>
      <c r="Q2696" s="1"/>
      <c r="S2696" s="5"/>
      <c r="T2696" s="41"/>
      <c r="U2696" s="8"/>
      <c r="W2696" s="2" t="s">
        <v>565</v>
      </c>
      <c r="X2696" s="45" t="str" cm="1">
        <f t="array" ref="X2696">IF(X2638="TRUE",IF(AND(C2694&lt;&gt;1,C2695:C2696="",S2694:U2696=""), "FALSE","TRUE"),"FALSE")</f>
        <v>FALSE</v>
      </c>
      <c r="Z2696" s="1"/>
    </row>
    <row r="2697" spans="2:26" hidden="1" outlineLevel="3" x14ac:dyDescent="0.4">
      <c r="B2697" s="7" t="s">
        <v>134</v>
      </c>
      <c r="C2697" s="5">
        <v>14</v>
      </c>
      <c r="D2697" s="30"/>
      <c r="E2697" s="2" t="s">
        <v>392</v>
      </c>
      <c r="F2697" s="2" t="s">
        <v>106</v>
      </c>
      <c r="G2697" s="2" t="s">
        <v>103</v>
      </c>
      <c r="H2697" s="2">
        <v>221</v>
      </c>
      <c r="I2697" s="2">
        <v>207</v>
      </c>
      <c r="K2697" s="2">
        <v>3</v>
      </c>
      <c r="L2697" s="2" t="s">
        <v>136</v>
      </c>
      <c r="M2697" s="2" t="s">
        <v>476</v>
      </c>
      <c r="N2697" s="2" t="s">
        <v>479</v>
      </c>
      <c r="O2697" s="2" t="s">
        <v>514</v>
      </c>
      <c r="Q2697" s="1"/>
      <c r="S2697" s="5"/>
      <c r="T2697" s="41"/>
      <c r="U2697" s="8"/>
      <c r="V2697" s="2" t="s">
        <v>105</v>
      </c>
      <c r="W2697" s="2" t="s">
        <v>561</v>
      </c>
      <c r="X2697" s="45" t="str" cm="1">
        <f t="array" ref="X2697">IF(X2638="TRUE",IF(AND(C2697&lt;&gt;1,C2698:C2699="",S2697:U2699=""), "FALSE","TRUE"),"FALSE")</f>
        <v>FALSE</v>
      </c>
      <c r="Z2697" s="1"/>
    </row>
    <row r="2698" spans="2:26" hidden="1" outlineLevel="3" x14ac:dyDescent="0.4">
      <c r="B2698" s="7" t="s">
        <v>516</v>
      </c>
      <c r="C2698" s="8"/>
      <c r="D2698" s="31"/>
      <c r="E2698" s="2" t="s">
        <v>517</v>
      </c>
      <c r="F2698" s="2" t="s">
        <v>499</v>
      </c>
      <c r="G2698" s="2" t="s">
        <v>498</v>
      </c>
      <c r="H2698" s="2">
        <v>221</v>
      </c>
      <c r="I2698" s="2">
        <v>207</v>
      </c>
      <c r="K2698" s="2">
        <v>50</v>
      </c>
      <c r="L2698" s="2" t="s">
        <v>30</v>
      </c>
      <c r="M2698" s="2" t="s">
        <v>476</v>
      </c>
      <c r="N2698" s="2" t="s">
        <v>479</v>
      </c>
      <c r="O2698" s="2" t="s">
        <v>514</v>
      </c>
      <c r="Q2698" s="1"/>
      <c r="S2698" s="5"/>
      <c r="T2698" s="41"/>
      <c r="U2698" s="8"/>
      <c r="W2698" s="2" t="s">
        <v>563</v>
      </c>
      <c r="X2698" s="45" t="str" cm="1">
        <f t="array" ref="X2698">IF(X2638="TRUE",IF(AND(C2697&lt;&gt;1,C2698:C2699="",S2697:U2699=""), "FALSE","TRUE"),"FALSE")</f>
        <v>FALSE</v>
      </c>
      <c r="Z2698" s="1"/>
    </row>
    <row r="2699" spans="2:26" hidden="1" outlineLevel="3" x14ac:dyDescent="0.4">
      <c r="B2699" s="7" t="s">
        <v>508</v>
      </c>
      <c r="C2699" s="8"/>
      <c r="D2699" s="31"/>
      <c r="E2699" s="2" t="s">
        <v>518</v>
      </c>
      <c r="F2699" s="2" t="s">
        <v>512</v>
      </c>
      <c r="G2699" s="2" t="s">
        <v>511</v>
      </c>
      <c r="H2699" s="2">
        <v>221</v>
      </c>
      <c r="I2699" s="2">
        <v>207</v>
      </c>
      <c r="K2699" s="2">
        <v>120</v>
      </c>
      <c r="L2699" s="2" t="s">
        <v>30</v>
      </c>
      <c r="M2699" s="2" t="s">
        <v>476</v>
      </c>
      <c r="N2699" s="2" t="s">
        <v>479</v>
      </c>
      <c r="O2699" s="2" t="s">
        <v>514</v>
      </c>
      <c r="Q2699" s="1"/>
      <c r="S2699" s="5"/>
      <c r="T2699" s="41"/>
      <c r="U2699" s="8"/>
      <c r="W2699" s="2" t="s">
        <v>565</v>
      </c>
      <c r="X2699" s="45" t="str" cm="1">
        <f t="array" ref="X2699">IF(X2638="TRUE",IF(AND(C2697&lt;&gt;1,C2698:C2699="",S2697:U2699=""), "FALSE","TRUE"),"FALSE")</f>
        <v>FALSE</v>
      </c>
      <c r="Z2699" s="1"/>
    </row>
    <row r="2700" spans="2:26" hidden="1" outlineLevel="3" x14ac:dyDescent="0.4">
      <c r="B2700" s="7" t="s">
        <v>134</v>
      </c>
      <c r="C2700" s="5">
        <v>15</v>
      </c>
      <c r="D2700" s="30"/>
      <c r="E2700" s="2" t="s">
        <v>392</v>
      </c>
      <c r="F2700" s="2" t="s">
        <v>106</v>
      </c>
      <c r="G2700" s="2" t="s">
        <v>103</v>
      </c>
      <c r="H2700" s="2">
        <v>221</v>
      </c>
      <c r="I2700" s="2">
        <v>207</v>
      </c>
      <c r="K2700" s="2">
        <v>3</v>
      </c>
      <c r="L2700" s="2" t="s">
        <v>136</v>
      </c>
      <c r="M2700" s="2" t="s">
        <v>476</v>
      </c>
      <c r="N2700" s="2" t="s">
        <v>479</v>
      </c>
      <c r="O2700" s="2" t="s">
        <v>514</v>
      </c>
      <c r="Q2700" s="1"/>
      <c r="S2700" s="5"/>
      <c r="T2700" s="41"/>
      <c r="U2700" s="8"/>
      <c r="V2700" s="2" t="s">
        <v>105</v>
      </c>
      <c r="W2700" s="2" t="s">
        <v>561</v>
      </c>
      <c r="X2700" s="45" t="str" cm="1">
        <f t="array" ref="X2700">IF(X2638="TRUE",IF(AND(C2700&lt;&gt;1,C2701:C2702="",S2700:U2702=""), "FALSE","TRUE"),"FALSE")</f>
        <v>FALSE</v>
      </c>
      <c r="Z2700" s="1"/>
    </row>
    <row r="2701" spans="2:26" hidden="1" outlineLevel="3" x14ac:dyDescent="0.4">
      <c r="B2701" s="7" t="s">
        <v>516</v>
      </c>
      <c r="C2701" s="8"/>
      <c r="D2701" s="31"/>
      <c r="E2701" s="2" t="s">
        <v>517</v>
      </c>
      <c r="F2701" s="2" t="s">
        <v>499</v>
      </c>
      <c r="G2701" s="2" t="s">
        <v>498</v>
      </c>
      <c r="H2701" s="2">
        <v>221</v>
      </c>
      <c r="I2701" s="2">
        <v>207</v>
      </c>
      <c r="K2701" s="2">
        <v>50</v>
      </c>
      <c r="L2701" s="2" t="s">
        <v>30</v>
      </c>
      <c r="M2701" s="2" t="s">
        <v>476</v>
      </c>
      <c r="N2701" s="2" t="s">
        <v>479</v>
      </c>
      <c r="O2701" s="2" t="s">
        <v>514</v>
      </c>
      <c r="Q2701" s="1"/>
      <c r="S2701" s="5"/>
      <c r="T2701" s="41"/>
      <c r="U2701" s="8"/>
      <c r="W2701" s="2" t="s">
        <v>563</v>
      </c>
      <c r="X2701" s="45" t="str" cm="1">
        <f t="array" ref="X2701">IF(X2638="TRUE",IF(AND(C2700&lt;&gt;1,C2701:C2702="",S2700:U2702=""), "FALSE","TRUE"),"FALSE")</f>
        <v>FALSE</v>
      </c>
      <c r="Z2701" s="1"/>
    </row>
    <row r="2702" spans="2:26" hidden="1" outlineLevel="3" x14ac:dyDescent="0.4">
      <c r="B2702" s="7" t="s">
        <v>508</v>
      </c>
      <c r="C2702" s="8"/>
      <c r="D2702" s="31"/>
      <c r="E2702" s="2" t="s">
        <v>518</v>
      </c>
      <c r="F2702" s="2" t="s">
        <v>512</v>
      </c>
      <c r="G2702" s="2" t="s">
        <v>511</v>
      </c>
      <c r="H2702" s="2">
        <v>221</v>
      </c>
      <c r="I2702" s="2">
        <v>207</v>
      </c>
      <c r="K2702" s="2">
        <v>120</v>
      </c>
      <c r="L2702" s="2" t="s">
        <v>30</v>
      </c>
      <c r="M2702" s="2" t="s">
        <v>476</v>
      </c>
      <c r="N2702" s="2" t="s">
        <v>479</v>
      </c>
      <c r="O2702" s="2" t="s">
        <v>514</v>
      </c>
      <c r="Q2702" s="1"/>
      <c r="S2702" s="5"/>
      <c r="T2702" s="41"/>
      <c r="U2702" s="8"/>
      <c r="W2702" s="2" t="s">
        <v>565</v>
      </c>
      <c r="X2702" s="45" t="str" cm="1">
        <f t="array" ref="X2702">IF(X2638="TRUE",IF(AND(C2700&lt;&gt;1,C2701:C2702="",S2700:U2702=""), "FALSE","TRUE"),"FALSE")</f>
        <v>FALSE</v>
      </c>
      <c r="Z2702" s="1"/>
    </row>
    <row r="2703" spans="2:26" hidden="1" outlineLevel="3" x14ac:dyDescent="0.4">
      <c r="B2703" s="7" t="s">
        <v>134</v>
      </c>
      <c r="C2703" s="5">
        <v>16</v>
      </c>
      <c r="D2703" s="30"/>
      <c r="E2703" s="2" t="s">
        <v>392</v>
      </c>
      <c r="F2703" s="2" t="s">
        <v>106</v>
      </c>
      <c r="G2703" s="2" t="s">
        <v>103</v>
      </c>
      <c r="H2703" s="2">
        <v>221</v>
      </c>
      <c r="I2703" s="2">
        <v>207</v>
      </c>
      <c r="K2703" s="2">
        <v>3</v>
      </c>
      <c r="L2703" s="2" t="s">
        <v>136</v>
      </c>
      <c r="M2703" s="2" t="s">
        <v>476</v>
      </c>
      <c r="N2703" s="2" t="s">
        <v>479</v>
      </c>
      <c r="O2703" s="2" t="s">
        <v>514</v>
      </c>
      <c r="Q2703" s="1"/>
      <c r="S2703" s="5"/>
      <c r="T2703" s="41"/>
      <c r="U2703" s="8"/>
      <c r="V2703" s="2" t="s">
        <v>105</v>
      </c>
      <c r="W2703" s="2" t="s">
        <v>561</v>
      </c>
      <c r="X2703" s="45" t="str" cm="1">
        <f t="array" ref="X2703">IF(X2638="TRUE",IF(AND(C2703&lt;&gt;1,C2704:C2705="",S2703:U2705=""), "FALSE","TRUE"),"FALSE")</f>
        <v>FALSE</v>
      </c>
      <c r="Z2703" s="1"/>
    </row>
    <row r="2704" spans="2:26" hidden="1" outlineLevel="3" x14ac:dyDescent="0.4">
      <c r="B2704" s="7" t="s">
        <v>516</v>
      </c>
      <c r="C2704" s="8"/>
      <c r="D2704" s="31"/>
      <c r="E2704" s="2" t="s">
        <v>517</v>
      </c>
      <c r="F2704" s="2" t="s">
        <v>499</v>
      </c>
      <c r="G2704" s="2" t="s">
        <v>498</v>
      </c>
      <c r="H2704" s="2">
        <v>221</v>
      </c>
      <c r="I2704" s="2">
        <v>207</v>
      </c>
      <c r="K2704" s="2">
        <v>50</v>
      </c>
      <c r="L2704" s="2" t="s">
        <v>30</v>
      </c>
      <c r="M2704" s="2" t="s">
        <v>476</v>
      </c>
      <c r="N2704" s="2" t="s">
        <v>479</v>
      </c>
      <c r="O2704" s="2" t="s">
        <v>514</v>
      </c>
      <c r="Q2704" s="1"/>
      <c r="S2704" s="5"/>
      <c r="T2704" s="41"/>
      <c r="U2704" s="8"/>
      <c r="W2704" s="2" t="s">
        <v>563</v>
      </c>
      <c r="X2704" s="45" t="str" cm="1">
        <f t="array" ref="X2704">IF(X2638="TRUE",IF(AND(C2703&lt;&gt;1,C2704:C2705="",S2703:U2705=""), "FALSE","TRUE"),"FALSE")</f>
        <v>FALSE</v>
      </c>
      <c r="Z2704" s="1"/>
    </row>
    <row r="2705" spans="2:26" hidden="1" outlineLevel="3" x14ac:dyDescent="0.4">
      <c r="B2705" s="7" t="s">
        <v>508</v>
      </c>
      <c r="C2705" s="8"/>
      <c r="D2705" s="31"/>
      <c r="E2705" s="2" t="s">
        <v>518</v>
      </c>
      <c r="F2705" s="2" t="s">
        <v>512</v>
      </c>
      <c r="G2705" s="2" t="s">
        <v>511</v>
      </c>
      <c r="H2705" s="2">
        <v>221</v>
      </c>
      <c r="I2705" s="2">
        <v>207</v>
      </c>
      <c r="K2705" s="2">
        <v>120</v>
      </c>
      <c r="L2705" s="2" t="s">
        <v>30</v>
      </c>
      <c r="M2705" s="2" t="s">
        <v>476</v>
      </c>
      <c r="N2705" s="2" t="s">
        <v>479</v>
      </c>
      <c r="O2705" s="2" t="s">
        <v>514</v>
      </c>
      <c r="Q2705" s="1"/>
      <c r="S2705" s="5"/>
      <c r="T2705" s="41"/>
      <c r="U2705" s="8"/>
      <c r="W2705" s="2" t="s">
        <v>565</v>
      </c>
      <c r="X2705" s="45" t="str" cm="1">
        <f t="array" ref="X2705">IF(X2638="TRUE",IF(AND(C2703&lt;&gt;1,C2704:C2705="",S2703:U2705=""), "FALSE","TRUE"),"FALSE")</f>
        <v>FALSE</v>
      </c>
      <c r="Z2705" s="1"/>
    </row>
    <row r="2706" spans="2:26" hidden="1" outlineLevel="3" x14ac:dyDescent="0.4">
      <c r="B2706" s="7" t="s">
        <v>134</v>
      </c>
      <c r="C2706" s="5">
        <v>17</v>
      </c>
      <c r="D2706" s="30"/>
      <c r="E2706" s="2" t="s">
        <v>392</v>
      </c>
      <c r="F2706" s="2" t="s">
        <v>106</v>
      </c>
      <c r="G2706" s="2" t="s">
        <v>103</v>
      </c>
      <c r="H2706" s="2">
        <v>221</v>
      </c>
      <c r="I2706" s="2">
        <v>207</v>
      </c>
      <c r="K2706" s="2">
        <v>3</v>
      </c>
      <c r="L2706" s="2" t="s">
        <v>136</v>
      </c>
      <c r="M2706" s="2" t="s">
        <v>476</v>
      </c>
      <c r="N2706" s="2" t="s">
        <v>479</v>
      </c>
      <c r="O2706" s="2" t="s">
        <v>514</v>
      </c>
      <c r="Q2706" s="1"/>
      <c r="S2706" s="5"/>
      <c r="T2706" s="41"/>
      <c r="U2706" s="8"/>
      <c r="V2706" s="2" t="s">
        <v>105</v>
      </c>
      <c r="W2706" s="2" t="s">
        <v>561</v>
      </c>
      <c r="X2706" s="45" t="str" cm="1">
        <f t="array" ref="X2706">IF(X2638="TRUE",IF(AND(C2706&lt;&gt;1,C2707:C2708="",S2706:U2708=""), "FALSE","TRUE"),"FALSE")</f>
        <v>FALSE</v>
      </c>
      <c r="Z2706" s="1"/>
    </row>
    <row r="2707" spans="2:26" hidden="1" outlineLevel="3" x14ac:dyDescent="0.4">
      <c r="B2707" s="7" t="s">
        <v>516</v>
      </c>
      <c r="C2707" s="8"/>
      <c r="D2707" s="31"/>
      <c r="E2707" s="2" t="s">
        <v>517</v>
      </c>
      <c r="F2707" s="2" t="s">
        <v>499</v>
      </c>
      <c r="G2707" s="2" t="s">
        <v>498</v>
      </c>
      <c r="H2707" s="2">
        <v>221</v>
      </c>
      <c r="I2707" s="2">
        <v>207</v>
      </c>
      <c r="K2707" s="2">
        <v>50</v>
      </c>
      <c r="L2707" s="2" t="s">
        <v>30</v>
      </c>
      <c r="M2707" s="2" t="s">
        <v>476</v>
      </c>
      <c r="N2707" s="2" t="s">
        <v>479</v>
      </c>
      <c r="O2707" s="2" t="s">
        <v>514</v>
      </c>
      <c r="Q2707" s="1"/>
      <c r="S2707" s="5"/>
      <c r="T2707" s="41"/>
      <c r="U2707" s="8"/>
      <c r="W2707" s="2" t="s">
        <v>563</v>
      </c>
      <c r="X2707" s="45" t="str" cm="1">
        <f t="array" ref="X2707">IF(X2638="TRUE",IF(AND(C2706&lt;&gt;1,C2707:C2708="",S2706:U2708=""), "FALSE","TRUE"),"FALSE")</f>
        <v>FALSE</v>
      </c>
      <c r="Z2707" s="1"/>
    </row>
    <row r="2708" spans="2:26" hidden="1" outlineLevel="3" x14ac:dyDescent="0.4">
      <c r="B2708" s="7" t="s">
        <v>508</v>
      </c>
      <c r="C2708" s="8"/>
      <c r="D2708" s="31"/>
      <c r="E2708" s="2" t="s">
        <v>518</v>
      </c>
      <c r="F2708" s="2" t="s">
        <v>512</v>
      </c>
      <c r="G2708" s="2" t="s">
        <v>511</v>
      </c>
      <c r="H2708" s="2">
        <v>221</v>
      </c>
      <c r="I2708" s="2">
        <v>207</v>
      </c>
      <c r="K2708" s="2">
        <v>120</v>
      </c>
      <c r="L2708" s="2" t="s">
        <v>30</v>
      </c>
      <c r="M2708" s="2" t="s">
        <v>476</v>
      </c>
      <c r="N2708" s="2" t="s">
        <v>479</v>
      </c>
      <c r="O2708" s="2" t="s">
        <v>514</v>
      </c>
      <c r="Q2708" s="1"/>
      <c r="S2708" s="5"/>
      <c r="T2708" s="41"/>
      <c r="U2708" s="8"/>
      <c r="W2708" s="2" t="s">
        <v>565</v>
      </c>
      <c r="X2708" s="45" t="str" cm="1">
        <f t="array" ref="X2708">IF(X2638="TRUE",IF(AND(C2706&lt;&gt;1,C2707:C2708="",S2706:U2708=""), "FALSE","TRUE"),"FALSE")</f>
        <v>FALSE</v>
      </c>
      <c r="Z2708" s="1"/>
    </row>
    <row r="2709" spans="2:26" hidden="1" outlineLevel="3" x14ac:dyDescent="0.4">
      <c r="B2709" s="7" t="s">
        <v>134</v>
      </c>
      <c r="C2709" s="5">
        <v>18</v>
      </c>
      <c r="D2709" s="30"/>
      <c r="E2709" s="2" t="s">
        <v>392</v>
      </c>
      <c r="F2709" s="2" t="s">
        <v>106</v>
      </c>
      <c r="G2709" s="2" t="s">
        <v>103</v>
      </c>
      <c r="H2709" s="2">
        <v>221</v>
      </c>
      <c r="I2709" s="2">
        <v>207</v>
      </c>
      <c r="K2709" s="2">
        <v>3</v>
      </c>
      <c r="L2709" s="2" t="s">
        <v>136</v>
      </c>
      <c r="M2709" s="2" t="s">
        <v>476</v>
      </c>
      <c r="N2709" s="2" t="s">
        <v>479</v>
      </c>
      <c r="O2709" s="2" t="s">
        <v>514</v>
      </c>
      <c r="Q2709" s="1"/>
      <c r="S2709" s="5"/>
      <c r="T2709" s="41"/>
      <c r="U2709" s="8"/>
      <c r="V2709" s="2" t="s">
        <v>105</v>
      </c>
      <c r="W2709" s="2" t="s">
        <v>561</v>
      </c>
      <c r="X2709" s="45" t="str" cm="1">
        <f t="array" ref="X2709">IF(X2638="TRUE",IF(AND(C2709&lt;&gt;1,C2710:C2711="",S2709:U2711=""), "FALSE","TRUE"),"FALSE")</f>
        <v>FALSE</v>
      </c>
      <c r="Z2709" s="1"/>
    </row>
    <row r="2710" spans="2:26" hidden="1" outlineLevel="3" x14ac:dyDescent="0.4">
      <c r="B2710" s="7" t="s">
        <v>516</v>
      </c>
      <c r="C2710" s="8"/>
      <c r="D2710" s="31"/>
      <c r="E2710" s="2" t="s">
        <v>517</v>
      </c>
      <c r="F2710" s="2" t="s">
        <v>499</v>
      </c>
      <c r="G2710" s="2" t="s">
        <v>498</v>
      </c>
      <c r="H2710" s="2">
        <v>221</v>
      </c>
      <c r="I2710" s="2">
        <v>207</v>
      </c>
      <c r="K2710" s="2">
        <v>50</v>
      </c>
      <c r="L2710" s="2" t="s">
        <v>30</v>
      </c>
      <c r="M2710" s="2" t="s">
        <v>476</v>
      </c>
      <c r="N2710" s="2" t="s">
        <v>479</v>
      </c>
      <c r="O2710" s="2" t="s">
        <v>514</v>
      </c>
      <c r="Q2710" s="1"/>
      <c r="S2710" s="5"/>
      <c r="T2710" s="41"/>
      <c r="U2710" s="8"/>
      <c r="W2710" s="2" t="s">
        <v>563</v>
      </c>
      <c r="X2710" s="45" t="str" cm="1">
        <f t="array" ref="X2710">IF(X2638="TRUE",IF(AND(C2709&lt;&gt;1,C2710:C2711="",S2709:U2711=""), "FALSE","TRUE"),"FALSE")</f>
        <v>FALSE</v>
      </c>
      <c r="Z2710" s="1"/>
    </row>
    <row r="2711" spans="2:26" hidden="1" outlineLevel="3" x14ac:dyDescent="0.4">
      <c r="B2711" s="7" t="s">
        <v>508</v>
      </c>
      <c r="C2711" s="8"/>
      <c r="D2711" s="31"/>
      <c r="E2711" s="2" t="s">
        <v>518</v>
      </c>
      <c r="F2711" s="2" t="s">
        <v>512</v>
      </c>
      <c r="G2711" s="2" t="s">
        <v>511</v>
      </c>
      <c r="H2711" s="2">
        <v>221</v>
      </c>
      <c r="I2711" s="2">
        <v>207</v>
      </c>
      <c r="K2711" s="2">
        <v>120</v>
      </c>
      <c r="L2711" s="2" t="s">
        <v>30</v>
      </c>
      <c r="M2711" s="2" t="s">
        <v>476</v>
      </c>
      <c r="N2711" s="2" t="s">
        <v>479</v>
      </c>
      <c r="O2711" s="2" t="s">
        <v>514</v>
      </c>
      <c r="Q2711" s="1"/>
      <c r="S2711" s="5"/>
      <c r="T2711" s="41"/>
      <c r="U2711" s="8"/>
      <c r="W2711" s="2" t="s">
        <v>565</v>
      </c>
      <c r="X2711" s="45" t="str" cm="1">
        <f t="array" ref="X2711">IF(X2638="TRUE",IF(AND(C2709&lt;&gt;1,C2710:C2711="",S2709:U2711=""), "FALSE","TRUE"),"FALSE")</f>
        <v>FALSE</v>
      </c>
      <c r="Z2711" s="1"/>
    </row>
    <row r="2712" spans="2:26" hidden="1" outlineLevel="3" x14ac:dyDescent="0.4">
      <c r="B2712" s="7" t="s">
        <v>134</v>
      </c>
      <c r="C2712" s="5">
        <v>19</v>
      </c>
      <c r="D2712" s="30"/>
      <c r="E2712" s="2" t="s">
        <v>392</v>
      </c>
      <c r="F2712" s="2" t="s">
        <v>106</v>
      </c>
      <c r="G2712" s="2" t="s">
        <v>103</v>
      </c>
      <c r="H2712" s="2">
        <v>221</v>
      </c>
      <c r="I2712" s="2">
        <v>207</v>
      </c>
      <c r="K2712" s="2">
        <v>3</v>
      </c>
      <c r="L2712" s="2" t="s">
        <v>136</v>
      </c>
      <c r="M2712" s="2" t="s">
        <v>476</v>
      </c>
      <c r="N2712" s="2" t="s">
        <v>479</v>
      </c>
      <c r="O2712" s="2" t="s">
        <v>514</v>
      </c>
      <c r="Q2712" s="1"/>
      <c r="S2712" s="5"/>
      <c r="T2712" s="41"/>
      <c r="U2712" s="8"/>
      <c r="V2712" s="2" t="s">
        <v>105</v>
      </c>
      <c r="W2712" s="2" t="s">
        <v>561</v>
      </c>
      <c r="X2712" s="45" t="str" cm="1">
        <f t="array" ref="X2712">IF(X2638="TRUE",IF(AND(C2712&lt;&gt;1,C2713:C2714="",S2712:U2714=""), "FALSE","TRUE"),"FALSE")</f>
        <v>FALSE</v>
      </c>
      <c r="Z2712" s="1"/>
    </row>
    <row r="2713" spans="2:26" hidden="1" outlineLevel="3" x14ac:dyDescent="0.4">
      <c r="B2713" s="7" t="s">
        <v>516</v>
      </c>
      <c r="C2713" s="8"/>
      <c r="D2713" s="31"/>
      <c r="E2713" s="2" t="s">
        <v>517</v>
      </c>
      <c r="F2713" s="2" t="s">
        <v>499</v>
      </c>
      <c r="G2713" s="2" t="s">
        <v>498</v>
      </c>
      <c r="H2713" s="2">
        <v>221</v>
      </c>
      <c r="I2713" s="2">
        <v>207</v>
      </c>
      <c r="K2713" s="2">
        <v>50</v>
      </c>
      <c r="L2713" s="2" t="s">
        <v>30</v>
      </c>
      <c r="M2713" s="2" t="s">
        <v>476</v>
      </c>
      <c r="N2713" s="2" t="s">
        <v>479</v>
      </c>
      <c r="O2713" s="2" t="s">
        <v>514</v>
      </c>
      <c r="Q2713" s="1"/>
      <c r="S2713" s="5"/>
      <c r="T2713" s="41"/>
      <c r="U2713" s="8"/>
      <c r="W2713" s="2" t="s">
        <v>563</v>
      </c>
      <c r="X2713" s="45" t="str" cm="1">
        <f t="array" ref="X2713">IF(X2638="TRUE",IF(AND(C2712&lt;&gt;1,C2713:C2714="",S2712:U2714=""), "FALSE","TRUE"),"FALSE")</f>
        <v>FALSE</v>
      </c>
      <c r="Z2713" s="1"/>
    </row>
    <row r="2714" spans="2:26" hidden="1" outlineLevel="3" x14ac:dyDescent="0.4">
      <c r="B2714" s="7" t="s">
        <v>508</v>
      </c>
      <c r="C2714" s="8"/>
      <c r="D2714" s="31"/>
      <c r="E2714" s="2" t="s">
        <v>518</v>
      </c>
      <c r="F2714" s="2" t="s">
        <v>512</v>
      </c>
      <c r="G2714" s="2" t="s">
        <v>511</v>
      </c>
      <c r="H2714" s="2">
        <v>221</v>
      </c>
      <c r="I2714" s="2">
        <v>207</v>
      </c>
      <c r="K2714" s="2">
        <v>120</v>
      </c>
      <c r="L2714" s="2" t="s">
        <v>30</v>
      </c>
      <c r="M2714" s="2" t="s">
        <v>476</v>
      </c>
      <c r="N2714" s="2" t="s">
        <v>479</v>
      </c>
      <c r="O2714" s="2" t="s">
        <v>514</v>
      </c>
      <c r="Q2714" s="1"/>
      <c r="S2714" s="5"/>
      <c r="T2714" s="41"/>
      <c r="U2714" s="8"/>
      <c r="W2714" s="2" t="s">
        <v>565</v>
      </c>
      <c r="X2714" s="45" t="str" cm="1">
        <f t="array" ref="X2714">IF(X2638="TRUE",IF(AND(C2712&lt;&gt;1,C2713:C2714="",S2712:U2714=""), "FALSE","TRUE"),"FALSE")</f>
        <v>FALSE</v>
      </c>
      <c r="Z2714" s="1"/>
    </row>
    <row r="2715" spans="2:26" hidden="1" outlineLevel="3" x14ac:dyDescent="0.4">
      <c r="B2715" s="7" t="s">
        <v>134</v>
      </c>
      <c r="C2715" s="5">
        <v>20</v>
      </c>
      <c r="D2715" s="30"/>
      <c r="E2715" s="2" t="s">
        <v>392</v>
      </c>
      <c r="F2715" s="2" t="s">
        <v>106</v>
      </c>
      <c r="G2715" s="2" t="s">
        <v>103</v>
      </c>
      <c r="H2715" s="2">
        <v>221</v>
      </c>
      <c r="I2715" s="2">
        <v>207</v>
      </c>
      <c r="K2715" s="2">
        <v>3</v>
      </c>
      <c r="L2715" s="2" t="s">
        <v>136</v>
      </c>
      <c r="M2715" s="2" t="s">
        <v>476</v>
      </c>
      <c r="N2715" s="2" t="s">
        <v>479</v>
      </c>
      <c r="O2715" s="2" t="s">
        <v>514</v>
      </c>
      <c r="Q2715" s="1"/>
      <c r="S2715" s="5"/>
      <c r="T2715" s="41"/>
      <c r="U2715" s="8"/>
      <c r="V2715" s="2" t="s">
        <v>105</v>
      </c>
      <c r="W2715" s="2" t="s">
        <v>561</v>
      </c>
      <c r="X2715" s="45" t="str" cm="1">
        <f t="array" ref="X2715">IF(X2638="TRUE",IF(AND(C2715&lt;&gt;1,C2716:C2717="",S2715:U2717=""), "FALSE","TRUE"),"FALSE")</f>
        <v>FALSE</v>
      </c>
      <c r="Z2715" s="1"/>
    </row>
    <row r="2716" spans="2:26" hidden="1" outlineLevel="3" x14ac:dyDescent="0.4">
      <c r="B2716" s="7" t="s">
        <v>516</v>
      </c>
      <c r="C2716" s="8"/>
      <c r="D2716" s="31"/>
      <c r="E2716" s="2" t="s">
        <v>517</v>
      </c>
      <c r="F2716" s="2" t="s">
        <v>499</v>
      </c>
      <c r="G2716" s="2" t="s">
        <v>498</v>
      </c>
      <c r="H2716" s="2">
        <v>221</v>
      </c>
      <c r="I2716" s="2">
        <v>207</v>
      </c>
      <c r="K2716" s="2">
        <v>50</v>
      </c>
      <c r="L2716" s="2" t="s">
        <v>30</v>
      </c>
      <c r="M2716" s="2" t="s">
        <v>476</v>
      </c>
      <c r="N2716" s="2" t="s">
        <v>479</v>
      </c>
      <c r="O2716" s="2" t="s">
        <v>514</v>
      </c>
      <c r="Q2716" s="1"/>
      <c r="S2716" s="5"/>
      <c r="T2716" s="41"/>
      <c r="U2716" s="8"/>
      <c r="W2716" s="2" t="s">
        <v>563</v>
      </c>
      <c r="X2716" s="45" t="str" cm="1">
        <f t="array" ref="X2716">IF(X2638="TRUE",IF(AND(C2715&lt;&gt;1,C2716:C2717="",S2715:U2717=""), "FALSE","TRUE"),"FALSE")</f>
        <v>FALSE</v>
      </c>
      <c r="Z2716" s="1"/>
    </row>
    <row r="2717" spans="2:26" hidden="1" outlineLevel="3" x14ac:dyDescent="0.4">
      <c r="B2717" s="7" t="s">
        <v>508</v>
      </c>
      <c r="C2717" s="8"/>
      <c r="D2717" s="31"/>
      <c r="E2717" s="2" t="s">
        <v>518</v>
      </c>
      <c r="F2717" s="2" t="s">
        <v>512</v>
      </c>
      <c r="G2717" s="2" t="s">
        <v>511</v>
      </c>
      <c r="H2717" s="2">
        <v>221</v>
      </c>
      <c r="I2717" s="2">
        <v>207</v>
      </c>
      <c r="K2717" s="2">
        <v>120</v>
      </c>
      <c r="L2717" s="2" t="s">
        <v>30</v>
      </c>
      <c r="M2717" s="2" t="s">
        <v>476</v>
      </c>
      <c r="N2717" s="2" t="s">
        <v>479</v>
      </c>
      <c r="O2717" s="2" t="s">
        <v>514</v>
      </c>
      <c r="Q2717" s="1"/>
      <c r="S2717" s="5"/>
      <c r="T2717" s="41"/>
      <c r="U2717" s="8"/>
      <c r="W2717" s="2" t="s">
        <v>565</v>
      </c>
      <c r="X2717" s="45" t="str" cm="1">
        <f t="array" ref="X2717">IF(X2638="TRUE",IF(AND(C2715&lt;&gt;1,C2716:C2717="",S2715:U2717=""), "FALSE","TRUE"),"FALSE")</f>
        <v>FALSE</v>
      </c>
      <c r="Z2717" s="1"/>
    </row>
    <row r="2718" spans="2:26" hidden="1" outlineLevel="2" x14ac:dyDescent="0.4">
      <c r="B2718" s="3" t="s">
        <v>19</v>
      </c>
      <c r="I2718" s="2">
        <v>207</v>
      </c>
      <c r="Q2718" s="1"/>
      <c r="Z2718" s="1"/>
    </row>
    <row r="2719" spans="2:26" hidden="1" outlineLevel="2" x14ac:dyDescent="0.4">
      <c r="B2719" s="50" t="s">
        <v>519</v>
      </c>
      <c r="C2719" s="50"/>
      <c r="D2719" s="33"/>
      <c r="E2719" s="2" t="s">
        <v>520</v>
      </c>
      <c r="I2719" s="2">
        <v>207</v>
      </c>
      <c r="L2719" s="2" t="s">
        <v>521</v>
      </c>
      <c r="M2719" s="2" t="s">
        <v>476</v>
      </c>
      <c r="N2719" s="2" t="s">
        <v>479</v>
      </c>
      <c r="O2719" s="2" t="s">
        <v>520</v>
      </c>
      <c r="Q2719" s="1"/>
      <c r="S2719" s="43" t="s">
        <v>36</v>
      </c>
      <c r="T2719" s="44" t="s">
        <v>37</v>
      </c>
      <c r="U2719" s="43" t="s">
        <v>38</v>
      </c>
      <c r="Z2719" s="1"/>
    </row>
    <row r="2720" spans="2:26" hidden="1" outlineLevel="2" x14ac:dyDescent="0.4">
      <c r="B2720" s="7" t="s">
        <v>134</v>
      </c>
      <c r="C2720" s="5">
        <v>1</v>
      </c>
      <c r="D2720" s="30"/>
      <c r="E2720" s="2" t="s">
        <v>392</v>
      </c>
      <c r="F2720" s="2" t="s">
        <v>102</v>
      </c>
      <c r="G2720" s="2" t="s">
        <v>103</v>
      </c>
      <c r="H2720" s="2">
        <v>225</v>
      </c>
      <c r="I2720" s="2">
        <v>207</v>
      </c>
      <c r="K2720" s="2">
        <v>3</v>
      </c>
      <c r="L2720" s="2" t="s">
        <v>136</v>
      </c>
      <c r="M2720" s="2" t="s">
        <v>476</v>
      </c>
      <c r="N2720" s="2" t="s">
        <v>479</v>
      </c>
      <c r="O2720" s="2" t="s">
        <v>520</v>
      </c>
      <c r="Q2720" s="1"/>
      <c r="S2720" s="5"/>
      <c r="T2720" s="41"/>
      <c r="U2720" s="8"/>
      <c r="V2720" s="2" t="s">
        <v>105</v>
      </c>
      <c r="W2720" s="2" t="s">
        <v>561</v>
      </c>
      <c r="X2720" s="45" t="str" cm="1">
        <f t="array" ref="X2720">IF(X2638="TRUE",IF(AND(C2720&lt;&gt;1,C2721:C2726="",S2720:U2726=""), "FALSE","TRUE"),"FALSE")</f>
        <v>FALSE</v>
      </c>
      <c r="Z2720" s="1"/>
    </row>
    <row r="2721" spans="2:26" hidden="1" outlineLevel="2" x14ac:dyDescent="0.4">
      <c r="B2721" s="7" t="s">
        <v>522</v>
      </c>
      <c r="C2721" s="8"/>
      <c r="D2721" s="31"/>
      <c r="E2721" s="2" t="s">
        <v>523</v>
      </c>
      <c r="F2721" s="2" t="s">
        <v>485</v>
      </c>
      <c r="G2721" s="2" t="s">
        <v>369</v>
      </c>
      <c r="H2721" s="2">
        <v>225</v>
      </c>
      <c r="I2721" s="2">
        <v>207</v>
      </c>
      <c r="K2721" s="2">
        <v>240</v>
      </c>
      <c r="L2721" s="2" t="s">
        <v>30</v>
      </c>
      <c r="M2721" s="2" t="s">
        <v>476</v>
      </c>
      <c r="N2721" s="2" t="s">
        <v>479</v>
      </c>
      <c r="O2721" s="2" t="s">
        <v>520</v>
      </c>
      <c r="Q2721" s="1"/>
      <c r="S2721" s="5"/>
      <c r="T2721" s="41"/>
      <c r="U2721" s="8"/>
      <c r="W2721" s="2" t="s">
        <v>465</v>
      </c>
      <c r="X2721" s="45" t="str" cm="1">
        <f t="array" ref="X2721">IF(X2638="TRUE",IF(AND(C2720&lt;&gt;1,C2721:C2726="",S2720:U2726=""), "FALSE","TRUE"),"FALSE")</f>
        <v>FALSE</v>
      </c>
      <c r="Z2721" s="1"/>
    </row>
    <row r="2722" spans="2:26" hidden="1" outlineLevel="2" x14ac:dyDescent="0.4">
      <c r="B2722" s="7" t="s">
        <v>524</v>
      </c>
      <c r="C2722" s="8"/>
      <c r="D2722" s="31"/>
      <c r="E2722" s="2" t="s">
        <v>525</v>
      </c>
      <c r="F2722" s="2" t="s">
        <v>114</v>
      </c>
      <c r="G2722" s="2" t="s">
        <v>115</v>
      </c>
      <c r="H2722" s="2">
        <v>225</v>
      </c>
      <c r="I2722" s="2">
        <v>207</v>
      </c>
      <c r="K2722" s="2">
        <v>120</v>
      </c>
      <c r="L2722" s="2" t="s">
        <v>30</v>
      </c>
      <c r="M2722" s="2" t="s">
        <v>476</v>
      </c>
      <c r="N2722" s="2" t="s">
        <v>479</v>
      </c>
      <c r="O2722" s="2" t="s">
        <v>520</v>
      </c>
      <c r="Q2722" s="1"/>
      <c r="S2722" s="5"/>
      <c r="T2722" s="41"/>
      <c r="U2722" s="8"/>
      <c r="W2722" s="2" t="s">
        <v>468</v>
      </c>
      <c r="X2722" s="45" t="str" cm="1">
        <f t="array" ref="X2722">IF(X2638="TRUE",IF(AND(C2720&lt;&gt;1,C2721:C2726="",S2720:U2726=""), "FALSE","TRUE"),"FALSE")</f>
        <v>FALSE</v>
      </c>
      <c r="Z2722" s="1"/>
    </row>
    <row r="2723" spans="2:26" hidden="1" outlineLevel="2" x14ac:dyDescent="0.4">
      <c r="B2723" s="7" t="s">
        <v>526</v>
      </c>
      <c r="C2723" s="8"/>
      <c r="D2723" s="31"/>
      <c r="E2723" s="2" t="s">
        <v>527</v>
      </c>
      <c r="F2723" s="2" t="str">
        <f>IF(OR($C$87="治験計画届", $C$87="治験計画変更届"), "^$","^.{1,120}$|^$")</f>
        <v>^.{1,120}$|^$</v>
      </c>
      <c r="G2723" s="2" t="str">
        <f>IF(F2723="^$", "入力しないでください","入力してください(120文字以内)")</f>
        <v>入力してください(120文字以内)</v>
      </c>
      <c r="H2723" s="2">
        <v>225</v>
      </c>
      <c r="I2723" s="2">
        <v>207</v>
      </c>
      <c r="K2723" s="2">
        <v>120</v>
      </c>
      <c r="L2723" s="2" t="s">
        <v>30</v>
      </c>
      <c r="M2723" s="2" t="s">
        <v>476</v>
      </c>
      <c r="N2723" s="2" t="s">
        <v>479</v>
      </c>
      <c r="O2723" s="2" t="s">
        <v>520</v>
      </c>
      <c r="Q2723" s="1"/>
      <c r="S2723" s="5"/>
      <c r="T2723" s="41"/>
      <c r="U2723" s="8"/>
      <c r="W2723" s="2" t="s">
        <v>468</v>
      </c>
      <c r="X2723" s="45" t="str" cm="1">
        <f t="array" ref="X2723">IF(X2638="TRUE",IF(AND(C2720&lt;&gt;1,C2721:C2726="",S2720:U2726=""), "FALSE","TRUE"),"FALSE")</f>
        <v>FALSE</v>
      </c>
      <c r="Z2723" s="1"/>
    </row>
    <row r="2724" spans="2:26" hidden="1" outlineLevel="2" x14ac:dyDescent="0.4">
      <c r="B2724" s="7" t="s">
        <v>528</v>
      </c>
      <c r="C2724" s="8"/>
      <c r="D2724" s="31"/>
      <c r="E2724" s="2" t="s">
        <v>529</v>
      </c>
      <c r="F2724" s="2" t="str">
        <f>IF(OR($C$87="治験計画届", $C$87="治験計画変更届"), "^$","^.{1,120}$|^$")</f>
        <v>^.{1,120}$|^$</v>
      </c>
      <c r="G2724" s="2" t="str">
        <f t="shared" ref="G2724:G2726" si="154">IF(F2724="^$", "入力しないでください","入力してください(120文字以内)")</f>
        <v>入力してください(120文字以内)</v>
      </c>
      <c r="H2724" s="2">
        <v>225</v>
      </c>
      <c r="I2724" s="2">
        <v>207</v>
      </c>
      <c r="K2724" s="2">
        <v>120</v>
      </c>
      <c r="L2724" s="2" t="s">
        <v>30</v>
      </c>
      <c r="M2724" s="2" t="s">
        <v>476</v>
      </c>
      <c r="N2724" s="2" t="s">
        <v>479</v>
      </c>
      <c r="O2724" s="2" t="s">
        <v>520</v>
      </c>
      <c r="Q2724" s="1"/>
      <c r="S2724" s="5"/>
      <c r="T2724" s="41"/>
      <c r="U2724" s="8"/>
      <c r="W2724" s="2" t="s">
        <v>468</v>
      </c>
      <c r="X2724" s="45" t="str" cm="1">
        <f t="array" ref="X2724">IF(X2638="TRUE",IF(AND(C2720&lt;&gt;1,C2721:C2726="",S2720:U2726=""), "FALSE","TRUE"),"FALSE")</f>
        <v>FALSE</v>
      </c>
      <c r="Z2724" s="1"/>
    </row>
    <row r="2725" spans="2:26" hidden="1" outlineLevel="2" x14ac:dyDescent="0.4">
      <c r="B2725" s="7" t="s">
        <v>530</v>
      </c>
      <c r="C2725" s="8"/>
      <c r="D2725" s="31"/>
      <c r="E2725" s="2" t="s">
        <v>566</v>
      </c>
      <c r="F2725" s="2" t="str">
        <f>IF(OR($C$87="治験計画届", $C$87="治験計画変更届"), "^$","^.{1,120}$|^$")</f>
        <v>^.{1,120}$|^$</v>
      </c>
      <c r="G2725" s="2" t="str">
        <f t="shared" si="154"/>
        <v>入力してください(120文字以内)</v>
      </c>
      <c r="H2725" s="2">
        <v>225</v>
      </c>
      <c r="I2725" s="2">
        <v>207</v>
      </c>
      <c r="K2725" s="2">
        <v>120</v>
      </c>
      <c r="L2725" s="2" t="s">
        <v>30</v>
      </c>
      <c r="M2725" s="2" t="s">
        <v>476</v>
      </c>
      <c r="N2725" s="2" t="s">
        <v>479</v>
      </c>
      <c r="O2725" s="2" t="s">
        <v>520</v>
      </c>
      <c r="Q2725" s="1"/>
      <c r="S2725" s="5"/>
      <c r="T2725" s="41"/>
      <c r="U2725" s="8"/>
      <c r="W2725" s="2" t="s">
        <v>468</v>
      </c>
      <c r="X2725" s="45" t="str" cm="1">
        <f t="array" ref="X2725">IF(X2638="TRUE",IF(AND(C2720&lt;&gt;1,C2721:C2726="",S2720:U2726=""), "FALSE","TRUE"),"FALSE")</f>
        <v>FALSE</v>
      </c>
      <c r="Z2725" s="1"/>
    </row>
    <row r="2726" spans="2:26" hidden="1" outlineLevel="2" x14ac:dyDescent="0.4">
      <c r="B2726" s="7" t="s">
        <v>532</v>
      </c>
      <c r="C2726" s="8"/>
      <c r="D2726" s="31"/>
      <c r="E2726" s="2" t="s">
        <v>533</v>
      </c>
      <c r="F2726" s="2" t="str">
        <f>IF(OR($C$87="治験計画届", $C$87="治験計画変更届"), "^$","^.{1,120}$|^$")</f>
        <v>^.{1,120}$|^$</v>
      </c>
      <c r="G2726" s="2" t="str">
        <f t="shared" si="154"/>
        <v>入力してください(120文字以内)</v>
      </c>
      <c r="H2726" s="2">
        <v>225</v>
      </c>
      <c r="I2726" s="2">
        <v>207</v>
      </c>
      <c r="K2726" s="2">
        <v>120</v>
      </c>
      <c r="L2726" s="2" t="s">
        <v>30</v>
      </c>
      <c r="M2726" s="2" t="s">
        <v>476</v>
      </c>
      <c r="N2726" s="2" t="s">
        <v>479</v>
      </c>
      <c r="O2726" s="2" t="s">
        <v>520</v>
      </c>
      <c r="Q2726" s="1"/>
      <c r="S2726" s="5"/>
      <c r="T2726" s="41"/>
      <c r="U2726" s="8"/>
      <c r="W2726" s="2" t="s">
        <v>468</v>
      </c>
      <c r="X2726" s="45" t="str" cm="1">
        <f t="array" ref="X2726">IF(X2638="TRUE",IF(AND(C2720&lt;&gt;1,C2721:C2726="",S2720:U2726=""), "FALSE","TRUE"),"FALSE")</f>
        <v>FALSE</v>
      </c>
      <c r="Z2726" s="1"/>
    </row>
    <row r="2727" spans="2:26" hidden="1" outlineLevel="2" x14ac:dyDescent="0.4">
      <c r="B2727" s="7" t="s">
        <v>134</v>
      </c>
      <c r="C2727" s="5">
        <v>2</v>
      </c>
      <c r="D2727" s="30"/>
      <c r="E2727" s="2" t="s">
        <v>392</v>
      </c>
      <c r="F2727" s="2" t="s">
        <v>102</v>
      </c>
      <c r="G2727" s="2" t="s">
        <v>103</v>
      </c>
      <c r="H2727" s="2">
        <v>225</v>
      </c>
      <c r="I2727" s="2">
        <v>207</v>
      </c>
      <c r="K2727" s="2">
        <v>3</v>
      </c>
      <c r="L2727" s="2" t="s">
        <v>136</v>
      </c>
      <c r="M2727" s="2" t="s">
        <v>476</v>
      </c>
      <c r="N2727" s="2" t="s">
        <v>479</v>
      </c>
      <c r="O2727" s="2" t="s">
        <v>520</v>
      </c>
      <c r="Q2727" s="1"/>
      <c r="S2727" s="5"/>
      <c r="T2727" s="41"/>
      <c r="U2727" s="8"/>
      <c r="V2727" s="2" t="s">
        <v>105</v>
      </c>
      <c r="W2727" s="2" t="s">
        <v>561</v>
      </c>
      <c r="X2727" s="45" t="str" cm="1">
        <f t="array" ref="X2727">IF(X2638="TRUE",IF(AND(C2727&lt;&gt;1,C2728:C2733="",S2727:U2733=""), "FALSE","TRUE"),"FALSE")</f>
        <v>FALSE</v>
      </c>
      <c r="Z2727" s="1"/>
    </row>
    <row r="2728" spans="2:26" hidden="1" outlineLevel="2" x14ac:dyDescent="0.4">
      <c r="B2728" s="7" t="s">
        <v>522</v>
      </c>
      <c r="C2728" s="8"/>
      <c r="D2728" s="31"/>
      <c r="E2728" s="2" t="s">
        <v>523</v>
      </c>
      <c r="F2728" s="2" t="s">
        <v>485</v>
      </c>
      <c r="G2728" s="2" t="s">
        <v>369</v>
      </c>
      <c r="H2728" s="2">
        <v>225</v>
      </c>
      <c r="I2728" s="2">
        <v>207</v>
      </c>
      <c r="K2728" s="2">
        <v>240</v>
      </c>
      <c r="L2728" s="2" t="s">
        <v>30</v>
      </c>
      <c r="M2728" s="2" t="s">
        <v>476</v>
      </c>
      <c r="N2728" s="2" t="s">
        <v>479</v>
      </c>
      <c r="O2728" s="2" t="s">
        <v>520</v>
      </c>
      <c r="Q2728" s="1"/>
      <c r="S2728" s="5"/>
      <c r="T2728" s="41"/>
      <c r="U2728" s="8"/>
      <c r="W2728" s="2" t="s">
        <v>465</v>
      </c>
      <c r="X2728" s="45" t="str" cm="1">
        <f t="array" ref="X2728">IF(X2638="TRUE",IF(AND(C2727&lt;&gt;1,C2728:C2733="",S2727:U2733=""), "FALSE","TRUE"),"FALSE")</f>
        <v>FALSE</v>
      </c>
      <c r="Z2728" s="1"/>
    </row>
    <row r="2729" spans="2:26" hidden="1" outlineLevel="2" x14ac:dyDescent="0.4">
      <c r="B2729" s="7" t="s">
        <v>524</v>
      </c>
      <c r="C2729" s="8"/>
      <c r="D2729" s="31"/>
      <c r="E2729" s="2" t="s">
        <v>525</v>
      </c>
      <c r="F2729" s="2" t="s">
        <v>114</v>
      </c>
      <c r="G2729" s="2" t="s">
        <v>115</v>
      </c>
      <c r="H2729" s="2">
        <v>225</v>
      </c>
      <c r="I2729" s="2">
        <v>207</v>
      </c>
      <c r="K2729" s="2">
        <v>120</v>
      </c>
      <c r="L2729" s="2" t="s">
        <v>30</v>
      </c>
      <c r="M2729" s="2" t="s">
        <v>476</v>
      </c>
      <c r="N2729" s="2" t="s">
        <v>479</v>
      </c>
      <c r="O2729" s="2" t="s">
        <v>520</v>
      </c>
      <c r="Q2729" s="1"/>
      <c r="S2729" s="5"/>
      <c r="T2729" s="41"/>
      <c r="U2729" s="8"/>
      <c r="W2729" s="2" t="s">
        <v>468</v>
      </c>
      <c r="X2729" s="45" t="str" cm="1">
        <f t="array" ref="X2729">IF(X2638="TRUE",IF(AND(C2727&lt;&gt;1,C2728:C2733="",S2727:U2733=""), "FALSE","TRUE"),"FALSE")</f>
        <v>FALSE</v>
      </c>
      <c r="Z2729" s="1"/>
    </row>
    <row r="2730" spans="2:26" hidden="1" outlineLevel="2" x14ac:dyDescent="0.4">
      <c r="B2730" s="7" t="s">
        <v>526</v>
      </c>
      <c r="C2730" s="8"/>
      <c r="D2730" s="31"/>
      <c r="E2730" s="2" t="s">
        <v>527</v>
      </c>
      <c r="F2730" s="2" t="str">
        <f>IF(OR($C$87="治験計画届", $C$87="治験計画変更届"), "^$","^.{1,120}$|^$")</f>
        <v>^.{1,120}$|^$</v>
      </c>
      <c r="G2730" s="2" t="str">
        <f>IF(F2730="^$", "入力しないでください","入力してください(120文字以内)")</f>
        <v>入力してください(120文字以内)</v>
      </c>
      <c r="H2730" s="2">
        <v>225</v>
      </c>
      <c r="I2730" s="2">
        <v>207</v>
      </c>
      <c r="K2730" s="2">
        <v>120</v>
      </c>
      <c r="L2730" s="2" t="s">
        <v>30</v>
      </c>
      <c r="M2730" s="2" t="s">
        <v>476</v>
      </c>
      <c r="N2730" s="2" t="s">
        <v>479</v>
      </c>
      <c r="O2730" s="2" t="s">
        <v>520</v>
      </c>
      <c r="Q2730" s="1"/>
      <c r="S2730" s="5"/>
      <c r="T2730" s="41"/>
      <c r="U2730" s="8"/>
      <c r="W2730" s="2" t="s">
        <v>468</v>
      </c>
      <c r="X2730" s="45" t="str" cm="1">
        <f t="array" ref="X2730">IF(X2638="TRUE",IF(AND(C2727&lt;&gt;1,C2728:C2733="",S2727:U2733=""), "FALSE","TRUE"),"FALSE")</f>
        <v>FALSE</v>
      </c>
      <c r="Z2730" s="1"/>
    </row>
    <row r="2731" spans="2:26" hidden="1" outlineLevel="2" x14ac:dyDescent="0.4">
      <c r="B2731" s="7" t="s">
        <v>528</v>
      </c>
      <c r="C2731" s="8"/>
      <c r="D2731" s="31"/>
      <c r="E2731" s="2" t="s">
        <v>529</v>
      </c>
      <c r="F2731" s="2" t="str">
        <f>IF(OR($C$87="治験計画届", $C$87="治験計画変更届"), "^$","^.{1,120}$|^$")</f>
        <v>^.{1,120}$|^$</v>
      </c>
      <c r="G2731" s="2" t="str">
        <f t="shared" ref="G2731:G2733" si="155">IF(F2731="^$", "入力しないでください","入力してください(120文字以内)")</f>
        <v>入力してください(120文字以内)</v>
      </c>
      <c r="H2731" s="2">
        <v>225</v>
      </c>
      <c r="I2731" s="2">
        <v>207</v>
      </c>
      <c r="K2731" s="2">
        <v>120</v>
      </c>
      <c r="L2731" s="2" t="s">
        <v>30</v>
      </c>
      <c r="M2731" s="2" t="s">
        <v>476</v>
      </c>
      <c r="N2731" s="2" t="s">
        <v>479</v>
      </c>
      <c r="O2731" s="2" t="s">
        <v>520</v>
      </c>
      <c r="Q2731" s="1"/>
      <c r="S2731" s="5"/>
      <c r="T2731" s="41"/>
      <c r="U2731" s="8"/>
      <c r="W2731" s="2" t="s">
        <v>468</v>
      </c>
      <c r="X2731" s="45" t="str" cm="1">
        <f t="array" ref="X2731">IF(X2638="TRUE",IF(AND(C2727&lt;&gt;1,C2728:C2733="",S2727:U2733=""), "FALSE","TRUE"),"FALSE")</f>
        <v>FALSE</v>
      </c>
      <c r="Z2731" s="1"/>
    </row>
    <row r="2732" spans="2:26" hidden="1" outlineLevel="2" x14ac:dyDescent="0.4">
      <c r="B2732" s="7" t="s">
        <v>530</v>
      </c>
      <c r="C2732" s="8"/>
      <c r="D2732" s="31"/>
      <c r="E2732" s="2" t="s">
        <v>566</v>
      </c>
      <c r="F2732" s="2" t="str">
        <f>IF(OR($C$87="治験計画届", $C$87="治験計画変更届"), "^$","^.{1,120}$|^$")</f>
        <v>^.{1,120}$|^$</v>
      </c>
      <c r="G2732" s="2" t="str">
        <f t="shared" si="155"/>
        <v>入力してください(120文字以内)</v>
      </c>
      <c r="H2732" s="2">
        <v>225</v>
      </c>
      <c r="I2732" s="2">
        <v>207</v>
      </c>
      <c r="K2732" s="2">
        <v>120</v>
      </c>
      <c r="L2732" s="2" t="s">
        <v>30</v>
      </c>
      <c r="M2732" s="2" t="s">
        <v>476</v>
      </c>
      <c r="N2732" s="2" t="s">
        <v>479</v>
      </c>
      <c r="O2732" s="2" t="s">
        <v>520</v>
      </c>
      <c r="Q2732" s="1"/>
      <c r="S2732" s="5"/>
      <c r="T2732" s="41"/>
      <c r="U2732" s="8"/>
      <c r="W2732" s="2" t="s">
        <v>468</v>
      </c>
      <c r="X2732" s="45" t="str" cm="1">
        <f t="array" ref="X2732">IF(X2638="TRUE",IF(AND(C2727&lt;&gt;1,C2728:C2733="",S2727:U2733=""), "FALSE","TRUE"),"FALSE")</f>
        <v>FALSE</v>
      </c>
      <c r="Z2732" s="1"/>
    </row>
    <row r="2733" spans="2:26" hidden="1" outlineLevel="2" x14ac:dyDescent="0.4">
      <c r="B2733" s="7" t="s">
        <v>532</v>
      </c>
      <c r="C2733" s="8"/>
      <c r="D2733" s="31"/>
      <c r="E2733" s="2" t="s">
        <v>533</v>
      </c>
      <c r="F2733" s="2" t="str">
        <f>IF(OR($C$87="治験計画届", $C$87="治験計画変更届"), "^$","^.{1,120}$|^$")</f>
        <v>^.{1,120}$|^$</v>
      </c>
      <c r="G2733" s="2" t="str">
        <f t="shared" si="155"/>
        <v>入力してください(120文字以内)</v>
      </c>
      <c r="H2733" s="2">
        <v>225</v>
      </c>
      <c r="I2733" s="2">
        <v>207</v>
      </c>
      <c r="K2733" s="2">
        <v>120</v>
      </c>
      <c r="L2733" s="2" t="s">
        <v>30</v>
      </c>
      <c r="M2733" s="2" t="s">
        <v>476</v>
      </c>
      <c r="N2733" s="2" t="s">
        <v>479</v>
      </c>
      <c r="O2733" s="2" t="s">
        <v>520</v>
      </c>
      <c r="Q2733" s="1"/>
      <c r="S2733" s="5"/>
      <c r="T2733" s="41"/>
      <c r="U2733" s="8"/>
      <c r="W2733" s="2" t="s">
        <v>468</v>
      </c>
      <c r="X2733" s="45" t="str" cm="1">
        <f t="array" ref="X2733">IF(X2638="TRUE",IF(AND(C2727&lt;&gt;1,C2728:C2733="",S2727:U2733=""), "FALSE","TRUE"),"FALSE")</f>
        <v>FALSE</v>
      </c>
      <c r="Z2733" s="1"/>
    </row>
    <row r="2734" spans="2:26" hidden="1" outlineLevel="2" x14ac:dyDescent="0.4">
      <c r="B2734" s="7" t="s">
        <v>134</v>
      </c>
      <c r="C2734" s="5">
        <v>3</v>
      </c>
      <c r="D2734" s="30"/>
      <c r="E2734" s="2" t="s">
        <v>392</v>
      </c>
      <c r="F2734" s="2" t="s">
        <v>102</v>
      </c>
      <c r="G2734" s="2" t="s">
        <v>103</v>
      </c>
      <c r="H2734" s="2">
        <v>225</v>
      </c>
      <c r="I2734" s="2">
        <v>207</v>
      </c>
      <c r="K2734" s="2">
        <v>3</v>
      </c>
      <c r="L2734" s="2" t="s">
        <v>136</v>
      </c>
      <c r="M2734" s="2" t="s">
        <v>476</v>
      </c>
      <c r="N2734" s="2" t="s">
        <v>479</v>
      </c>
      <c r="O2734" s="2" t="s">
        <v>520</v>
      </c>
      <c r="Q2734" s="1"/>
      <c r="S2734" s="5"/>
      <c r="T2734" s="41"/>
      <c r="U2734" s="8"/>
      <c r="V2734" s="2" t="s">
        <v>105</v>
      </c>
      <c r="W2734" s="2" t="s">
        <v>561</v>
      </c>
      <c r="X2734" s="45" t="str" cm="1">
        <f t="array" ref="X2734">IF(X2638="TRUE",IF(AND(C2734&lt;&gt;1,C2735:C2740="",S2734:U2740=""), "FALSE","TRUE"),"FALSE")</f>
        <v>FALSE</v>
      </c>
      <c r="Z2734" s="1"/>
    </row>
    <row r="2735" spans="2:26" hidden="1" outlineLevel="2" x14ac:dyDescent="0.4">
      <c r="B2735" s="7" t="s">
        <v>522</v>
      </c>
      <c r="C2735" s="8"/>
      <c r="D2735" s="31"/>
      <c r="E2735" s="2" t="s">
        <v>523</v>
      </c>
      <c r="F2735" s="2" t="s">
        <v>485</v>
      </c>
      <c r="G2735" s="2" t="s">
        <v>369</v>
      </c>
      <c r="H2735" s="2">
        <v>225</v>
      </c>
      <c r="I2735" s="2">
        <v>207</v>
      </c>
      <c r="K2735" s="2">
        <v>240</v>
      </c>
      <c r="L2735" s="2" t="s">
        <v>30</v>
      </c>
      <c r="M2735" s="2" t="s">
        <v>476</v>
      </c>
      <c r="N2735" s="2" t="s">
        <v>479</v>
      </c>
      <c r="O2735" s="2" t="s">
        <v>520</v>
      </c>
      <c r="Q2735" s="1"/>
      <c r="S2735" s="5"/>
      <c r="T2735" s="41"/>
      <c r="U2735" s="8"/>
      <c r="W2735" s="2" t="s">
        <v>465</v>
      </c>
      <c r="X2735" s="45" t="str" cm="1">
        <f t="array" ref="X2735">IF(X2638="TRUE",IF(AND(C2734&lt;&gt;1,C2735:C2740="",S2734:U2740=""), "FALSE","TRUE"),"FALSE")</f>
        <v>FALSE</v>
      </c>
      <c r="Z2735" s="1"/>
    </row>
    <row r="2736" spans="2:26" hidden="1" outlineLevel="2" x14ac:dyDescent="0.4">
      <c r="B2736" s="7" t="s">
        <v>524</v>
      </c>
      <c r="C2736" s="8"/>
      <c r="D2736" s="31"/>
      <c r="E2736" s="2" t="s">
        <v>525</v>
      </c>
      <c r="F2736" s="2" t="s">
        <v>114</v>
      </c>
      <c r="G2736" s="2" t="s">
        <v>115</v>
      </c>
      <c r="H2736" s="2">
        <v>225</v>
      </c>
      <c r="I2736" s="2">
        <v>207</v>
      </c>
      <c r="K2736" s="2">
        <v>120</v>
      </c>
      <c r="L2736" s="2" t="s">
        <v>30</v>
      </c>
      <c r="M2736" s="2" t="s">
        <v>476</v>
      </c>
      <c r="N2736" s="2" t="s">
        <v>479</v>
      </c>
      <c r="O2736" s="2" t="s">
        <v>520</v>
      </c>
      <c r="Q2736" s="1"/>
      <c r="S2736" s="5"/>
      <c r="T2736" s="41"/>
      <c r="U2736" s="8"/>
      <c r="W2736" s="2" t="s">
        <v>468</v>
      </c>
      <c r="X2736" s="45" t="str" cm="1">
        <f t="array" ref="X2736">IF(X2638="TRUE",IF(AND(C2734&lt;&gt;1,C2735:C2740="",S2734:U2740=""), "FALSE","TRUE"),"FALSE")</f>
        <v>FALSE</v>
      </c>
      <c r="Z2736" s="1"/>
    </row>
    <row r="2737" spans="2:26" hidden="1" outlineLevel="2" x14ac:dyDescent="0.4">
      <c r="B2737" s="7" t="s">
        <v>526</v>
      </c>
      <c r="C2737" s="8"/>
      <c r="D2737" s="31"/>
      <c r="E2737" s="2" t="s">
        <v>527</v>
      </c>
      <c r="F2737" s="2" t="str">
        <f>IF(OR($C$87="治験計画届", $C$87="治験計画変更届"), "^$","^.{1,120}$|^$")</f>
        <v>^.{1,120}$|^$</v>
      </c>
      <c r="G2737" s="2" t="str">
        <f>IF(F2737="^$", "入力しないでください","入力してください(120文字以内)")</f>
        <v>入力してください(120文字以内)</v>
      </c>
      <c r="H2737" s="2">
        <v>225</v>
      </c>
      <c r="I2737" s="2">
        <v>207</v>
      </c>
      <c r="K2737" s="2">
        <v>120</v>
      </c>
      <c r="L2737" s="2" t="s">
        <v>30</v>
      </c>
      <c r="M2737" s="2" t="s">
        <v>476</v>
      </c>
      <c r="N2737" s="2" t="s">
        <v>479</v>
      </c>
      <c r="O2737" s="2" t="s">
        <v>520</v>
      </c>
      <c r="Q2737" s="1"/>
      <c r="S2737" s="5"/>
      <c r="T2737" s="41"/>
      <c r="U2737" s="8"/>
      <c r="W2737" s="2" t="s">
        <v>468</v>
      </c>
      <c r="X2737" s="45" t="str" cm="1">
        <f t="array" ref="X2737">IF(X2638="TRUE",IF(AND(C2734&lt;&gt;1,C2735:C2740="",S2734:U2740=""), "FALSE","TRUE"),"FALSE")</f>
        <v>FALSE</v>
      </c>
      <c r="Z2737" s="1"/>
    </row>
    <row r="2738" spans="2:26" hidden="1" outlineLevel="2" x14ac:dyDescent="0.4">
      <c r="B2738" s="7" t="s">
        <v>528</v>
      </c>
      <c r="C2738" s="8"/>
      <c r="D2738" s="31"/>
      <c r="E2738" s="2" t="s">
        <v>529</v>
      </c>
      <c r="F2738" s="2" t="str">
        <f>IF(OR($C$87="治験計画届", $C$87="治験計画変更届"), "^$","^.{1,120}$|^$")</f>
        <v>^.{1,120}$|^$</v>
      </c>
      <c r="G2738" s="2" t="str">
        <f t="shared" ref="G2738:G2740" si="156">IF(F2738="^$", "入力しないでください","入力してください(120文字以内)")</f>
        <v>入力してください(120文字以内)</v>
      </c>
      <c r="H2738" s="2">
        <v>225</v>
      </c>
      <c r="I2738" s="2">
        <v>207</v>
      </c>
      <c r="K2738" s="2">
        <v>120</v>
      </c>
      <c r="L2738" s="2" t="s">
        <v>30</v>
      </c>
      <c r="M2738" s="2" t="s">
        <v>476</v>
      </c>
      <c r="N2738" s="2" t="s">
        <v>479</v>
      </c>
      <c r="O2738" s="2" t="s">
        <v>520</v>
      </c>
      <c r="Q2738" s="1"/>
      <c r="S2738" s="5"/>
      <c r="T2738" s="41"/>
      <c r="U2738" s="8"/>
      <c r="W2738" s="2" t="s">
        <v>468</v>
      </c>
      <c r="X2738" s="45" t="str" cm="1">
        <f t="array" ref="X2738">IF(X2638="TRUE",IF(AND(C2734&lt;&gt;1,C2735:C2740="",S2734:U2740=""), "FALSE","TRUE"),"FALSE")</f>
        <v>FALSE</v>
      </c>
      <c r="Z2738" s="1"/>
    </row>
    <row r="2739" spans="2:26" hidden="1" outlineLevel="2" x14ac:dyDescent="0.4">
      <c r="B2739" s="7" t="s">
        <v>530</v>
      </c>
      <c r="C2739" s="8"/>
      <c r="D2739" s="31"/>
      <c r="E2739" s="2" t="s">
        <v>566</v>
      </c>
      <c r="F2739" s="2" t="str">
        <f>IF(OR($C$87="治験計画届", $C$87="治験計画変更届"), "^$","^.{1,120}$|^$")</f>
        <v>^.{1,120}$|^$</v>
      </c>
      <c r="G2739" s="2" t="str">
        <f t="shared" si="156"/>
        <v>入力してください(120文字以内)</v>
      </c>
      <c r="H2739" s="2">
        <v>225</v>
      </c>
      <c r="I2739" s="2">
        <v>207</v>
      </c>
      <c r="K2739" s="2">
        <v>120</v>
      </c>
      <c r="L2739" s="2" t="s">
        <v>30</v>
      </c>
      <c r="M2739" s="2" t="s">
        <v>476</v>
      </c>
      <c r="N2739" s="2" t="s">
        <v>479</v>
      </c>
      <c r="O2739" s="2" t="s">
        <v>520</v>
      </c>
      <c r="Q2739" s="1"/>
      <c r="S2739" s="5"/>
      <c r="T2739" s="41"/>
      <c r="U2739" s="8"/>
      <c r="W2739" s="2" t="s">
        <v>468</v>
      </c>
      <c r="X2739" s="45" t="str" cm="1">
        <f t="array" ref="X2739">IF(X2638="TRUE",IF(AND(C2734&lt;&gt;1,C2735:C2740="",S2734:U2740=""), "FALSE","TRUE"),"FALSE")</f>
        <v>FALSE</v>
      </c>
      <c r="Z2739" s="1"/>
    </row>
    <row r="2740" spans="2:26" hidden="1" outlineLevel="2" x14ac:dyDescent="0.4">
      <c r="B2740" s="7" t="s">
        <v>532</v>
      </c>
      <c r="C2740" s="8"/>
      <c r="D2740" s="31"/>
      <c r="E2740" s="2" t="s">
        <v>533</v>
      </c>
      <c r="F2740" s="2" t="str">
        <f>IF(OR($C$87="治験計画届", $C$87="治験計画変更届"), "^$","^.{1,120}$|^$")</f>
        <v>^.{1,120}$|^$</v>
      </c>
      <c r="G2740" s="2" t="str">
        <f t="shared" si="156"/>
        <v>入力してください(120文字以内)</v>
      </c>
      <c r="H2740" s="2">
        <v>225</v>
      </c>
      <c r="I2740" s="2">
        <v>207</v>
      </c>
      <c r="K2740" s="2">
        <v>120</v>
      </c>
      <c r="L2740" s="2" t="s">
        <v>30</v>
      </c>
      <c r="M2740" s="2" t="s">
        <v>476</v>
      </c>
      <c r="N2740" s="2" t="s">
        <v>479</v>
      </c>
      <c r="O2740" s="2" t="s">
        <v>520</v>
      </c>
      <c r="Q2740" s="1"/>
      <c r="S2740" s="5"/>
      <c r="T2740" s="41"/>
      <c r="U2740" s="8"/>
      <c r="W2740" s="2" t="s">
        <v>468</v>
      </c>
      <c r="X2740" s="45" t="str" cm="1">
        <f t="array" ref="X2740">IF(X2638="TRUE",IF(AND(C2734&lt;&gt;1,C2735:C2740="",S2734:U2740=""), "FALSE","TRUE"),"FALSE")</f>
        <v>FALSE</v>
      </c>
      <c r="Z2740" s="1"/>
    </row>
    <row r="2741" spans="2:26" hidden="1" outlineLevel="2" x14ac:dyDescent="0.4">
      <c r="B2741" s="7" t="s">
        <v>134</v>
      </c>
      <c r="C2741" s="5">
        <v>4</v>
      </c>
      <c r="D2741" s="30"/>
      <c r="E2741" s="2" t="s">
        <v>392</v>
      </c>
      <c r="F2741" s="2" t="s">
        <v>102</v>
      </c>
      <c r="G2741" s="2" t="s">
        <v>103</v>
      </c>
      <c r="H2741" s="2">
        <v>225</v>
      </c>
      <c r="I2741" s="2">
        <v>207</v>
      </c>
      <c r="K2741" s="2">
        <v>3</v>
      </c>
      <c r="L2741" s="2" t="s">
        <v>136</v>
      </c>
      <c r="M2741" s="2" t="s">
        <v>476</v>
      </c>
      <c r="N2741" s="2" t="s">
        <v>479</v>
      </c>
      <c r="O2741" s="2" t="s">
        <v>520</v>
      </c>
      <c r="Q2741" s="1"/>
      <c r="S2741" s="5"/>
      <c r="T2741" s="41"/>
      <c r="U2741" s="8"/>
      <c r="V2741" s="2" t="s">
        <v>105</v>
      </c>
      <c r="W2741" s="2" t="s">
        <v>561</v>
      </c>
      <c r="X2741" s="45" t="str" cm="1">
        <f t="array" ref="X2741">IF(X2638="TRUE",IF(AND(C2741&lt;&gt;1,C2742:C2747="",S2741:U2747=""), "FALSE","TRUE"),"FALSE")</f>
        <v>FALSE</v>
      </c>
      <c r="Z2741" s="1"/>
    </row>
    <row r="2742" spans="2:26" hidden="1" outlineLevel="2" x14ac:dyDescent="0.4">
      <c r="B2742" s="7" t="s">
        <v>522</v>
      </c>
      <c r="C2742" s="8"/>
      <c r="D2742" s="31"/>
      <c r="E2742" s="2" t="s">
        <v>523</v>
      </c>
      <c r="F2742" s="2" t="s">
        <v>485</v>
      </c>
      <c r="G2742" s="2" t="s">
        <v>369</v>
      </c>
      <c r="H2742" s="2">
        <v>225</v>
      </c>
      <c r="I2742" s="2">
        <v>207</v>
      </c>
      <c r="K2742" s="2">
        <v>240</v>
      </c>
      <c r="L2742" s="2" t="s">
        <v>30</v>
      </c>
      <c r="M2742" s="2" t="s">
        <v>476</v>
      </c>
      <c r="N2742" s="2" t="s">
        <v>479</v>
      </c>
      <c r="O2742" s="2" t="s">
        <v>520</v>
      </c>
      <c r="Q2742" s="1"/>
      <c r="S2742" s="5"/>
      <c r="T2742" s="41"/>
      <c r="U2742" s="8"/>
      <c r="W2742" s="2" t="s">
        <v>465</v>
      </c>
      <c r="X2742" s="45" t="str" cm="1">
        <f t="array" ref="X2742">IF(X2638="TRUE",IF(AND(C2741&lt;&gt;1,C2742:C2747="",S2741:U2747=""), "FALSE","TRUE"),"FALSE")</f>
        <v>FALSE</v>
      </c>
      <c r="Z2742" s="1"/>
    </row>
    <row r="2743" spans="2:26" hidden="1" outlineLevel="2" x14ac:dyDescent="0.4">
      <c r="B2743" s="7" t="s">
        <v>524</v>
      </c>
      <c r="C2743" s="8"/>
      <c r="D2743" s="31"/>
      <c r="E2743" s="2" t="s">
        <v>525</v>
      </c>
      <c r="F2743" s="2" t="s">
        <v>114</v>
      </c>
      <c r="G2743" s="2" t="s">
        <v>115</v>
      </c>
      <c r="H2743" s="2">
        <v>225</v>
      </c>
      <c r="I2743" s="2">
        <v>207</v>
      </c>
      <c r="K2743" s="2">
        <v>120</v>
      </c>
      <c r="L2743" s="2" t="s">
        <v>30</v>
      </c>
      <c r="M2743" s="2" t="s">
        <v>476</v>
      </c>
      <c r="N2743" s="2" t="s">
        <v>479</v>
      </c>
      <c r="O2743" s="2" t="s">
        <v>520</v>
      </c>
      <c r="Q2743" s="1"/>
      <c r="S2743" s="5"/>
      <c r="T2743" s="41"/>
      <c r="U2743" s="8"/>
      <c r="W2743" s="2" t="s">
        <v>468</v>
      </c>
      <c r="X2743" s="45" t="str" cm="1">
        <f t="array" ref="X2743">IF(X2638="TRUE",IF(AND(C2741&lt;&gt;1,C2742:C2747="",S2741:U2747=""), "FALSE","TRUE"),"FALSE")</f>
        <v>FALSE</v>
      </c>
      <c r="Z2743" s="1"/>
    </row>
    <row r="2744" spans="2:26" hidden="1" outlineLevel="2" x14ac:dyDescent="0.4">
      <c r="B2744" s="7" t="s">
        <v>526</v>
      </c>
      <c r="C2744" s="8"/>
      <c r="D2744" s="31"/>
      <c r="E2744" s="2" t="s">
        <v>527</v>
      </c>
      <c r="F2744" s="2" t="str">
        <f>IF(OR($C$87="治験計画届", $C$87="治験計画変更届"), "^$","^.{1,120}$|^$")</f>
        <v>^.{1,120}$|^$</v>
      </c>
      <c r="G2744" s="2" t="str">
        <f>IF(F2744="^$", "入力しないでください","入力してください(120文字以内)")</f>
        <v>入力してください(120文字以内)</v>
      </c>
      <c r="H2744" s="2">
        <v>225</v>
      </c>
      <c r="I2744" s="2">
        <v>207</v>
      </c>
      <c r="K2744" s="2">
        <v>120</v>
      </c>
      <c r="L2744" s="2" t="s">
        <v>30</v>
      </c>
      <c r="M2744" s="2" t="s">
        <v>476</v>
      </c>
      <c r="N2744" s="2" t="s">
        <v>479</v>
      </c>
      <c r="O2744" s="2" t="s">
        <v>520</v>
      </c>
      <c r="Q2744" s="1"/>
      <c r="S2744" s="5"/>
      <c r="T2744" s="41"/>
      <c r="U2744" s="8"/>
      <c r="W2744" s="2" t="s">
        <v>468</v>
      </c>
      <c r="X2744" s="45" t="str" cm="1">
        <f t="array" ref="X2744">IF(X2638="TRUE",IF(AND(C2741&lt;&gt;1,C2742:C2747="",S2741:U2747=""), "FALSE","TRUE"),"FALSE")</f>
        <v>FALSE</v>
      </c>
      <c r="Z2744" s="1"/>
    </row>
    <row r="2745" spans="2:26" hidden="1" outlineLevel="2" x14ac:dyDescent="0.4">
      <c r="B2745" s="7" t="s">
        <v>528</v>
      </c>
      <c r="C2745" s="8"/>
      <c r="D2745" s="31"/>
      <c r="E2745" s="2" t="s">
        <v>529</v>
      </c>
      <c r="F2745" s="2" t="str">
        <f>IF(OR($C$87="治験計画届", $C$87="治験計画変更届"), "^$","^.{1,120}$|^$")</f>
        <v>^.{1,120}$|^$</v>
      </c>
      <c r="G2745" s="2" t="str">
        <f t="shared" ref="G2745:G2747" si="157">IF(F2745="^$", "入力しないでください","入力してください(120文字以内)")</f>
        <v>入力してください(120文字以内)</v>
      </c>
      <c r="H2745" s="2">
        <v>225</v>
      </c>
      <c r="I2745" s="2">
        <v>207</v>
      </c>
      <c r="K2745" s="2">
        <v>120</v>
      </c>
      <c r="L2745" s="2" t="s">
        <v>30</v>
      </c>
      <c r="M2745" s="2" t="s">
        <v>476</v>
      </c>
      <c r="N2745" s="2" t="s">
        <v>479</v>
      </c>
      <c r="O2745" s="2" t="s">
        <v>520</v>
      </c>
      <c r="Q2745" s="1"/>
      <c r="S2745" s="5"/>
      <c r="T2745" s="41"/>
      <c r="U2745" s="8"/>
      <c r="W2745" s="2" t="s">
        <v>468</v>
      </c>
      <c r="X2745" s="45" t="str" cm="1">
        <f t="array" ref="X2745">IF(X2638="TRUE",IF(AND(C2741&lt;&gt;1,C2742:C2747="",S2741:U2747=""), "FALSE","TRUE"),"FALSE")</f>
        <v>FALSE</v>
      </c>
      <c r="Z2745" s="1"/>
    </row>
    <row r="2746" spans="2:26" hidden="1" outlineLevel="2" x14ac:dyDescent="0.4">
      <c r="B2746" s="7" t="s">
        <v>530</v>
      </c>
      <c r="C2746" s="8"/>
      <c r="D2746" s="31"/>
      <c r="E2746" s="2" t="s">
        <v>566</v>
      </c>
      <c r="F2746" s="2" t="str">
        <f>IF(OR($C$87="治験計画届", $C$87="治験計画変更届"), "^$","^.{1,120}$|^$")</f>
        <v>^.{1,120}$|^$</v>
      </c>
      <c r="G2746" s="2" t="str">
        <f t="shared" si="157"/>
        <v>入力してください(120文字以内)</v>
      </c>
      <c r="H2746" s="2">
        <v>225</v>
      </c>
      <c r="I2746" s="2">
        <v>207</v>
      </c>
      <c r="K2746" s="2">
        <v>120</v>
      </c>
      <c r="L2746" s="2" t="s">
        <v>30</v>
      </c>
      <c r="M2746" s="2" t="s">
        <v>476</v>
      </c>
      <c r="N2746" s="2" t="s">
        <v>479</v>
      </c>
      <c r="O2746" s="2" t="s">
        <v>520</v>
      </c>
      <c r="Q2746" s="1"/>
      <c r="S2746" s="5"/>
      <c r="T2746" s="41"/>
      <c r="U2746" s="8"/>
      <c r="W2746" s="2" t="s">
        <v>468</v>
      </c>
      <c r="X2746" s="45" t="str" cm="1">
        <f t="array" ref="X2746">IF(X2638="TRUE",IF(AND(C2741&lt;&gt;1,C2742:C2747="",S2741:U2747=""), "FALSE","TRUE"),"FALSE")</f>
        <v>FALSE</v>
      </c>
      <c r="Z2746" s="1"/>
    </row>
    <row r="2747" spans="2:26" hidden="1" outlineLevel="2" x14ac:dyDescent="0.4">
      <c r="B2747" s="7" t="s">
        <v>532</v>
      </c>
      <c r="C2747" s="8"/>
      <c r="D2747" s="31"/>
      <c r="E2747" s="2" t="s">
        <v>533</v>
      </c>
      <c r="F2747" s="2" t="str">
        <f>IF(OR($C$87="治験計画届", $C$87="治験計画変更届"), "^$","^.{1,120}$|^$")</f>
        <v>^.{1,120}$|^$</v>
      </c>
      <c r="G2747" s="2" t="str">
        <f t="shared" si="157"/>
        <v>入力してください(120文字以内)</v>
      </c>
      <c r="H2747" s="2">
        <v>225</v>
      </c>
      <c r="I2747" s="2">
        <v>207</v>
      </c>
      <c r="K2747" s="2">
        <v>120</v>
      </c>
      <c r="L2747" s="2" t="s">
        <v>30</v>
      </c>
      <c r="M2747" s="2" t="s">
        <v>476</v>
      </c>
      <c r="N2747" s="2" t="s">
        <v>479</v>
      </c>
      <c r="O2747" s="2" t="s">
        <v>520</v>
      </c>
      <c r="Q2747" s="1"/>
      <c r="S2747" s="5"/>
      <c r="T2747" s="41"/>
      <c r="U2747" s="8"/>
      <c r="W2747" s="2" t="s">
        <v>468</v>
      </c>
      <c r="X2747" s="45" t="str" cm="1">
        <f t="array" ref="X2747">IF(X2638="TRUE",IF(AND(C2741&lt;&gt;1,C2742:C2747="",S2741:U2747=""), "FALSE","TRUE"),"FALSE")</f>
        <v>FALSE</v>
      </c>
      <c r="Z2747" s="1"/>
    </row>
    <row r="2748" spans="2:26" hidden="1" outlineLevel="2" x14ac:dyDescent="0.4">
      <c r="B2748" s="7" t="s">
        <v>134</v>
      </c>
      <c r="C2748" s="5">
        <v>5</v>
      </c>
      <c r="D2748" s="30"/>
      <c r="E2748" s="2" t="s">
        <v>392</v>
      </c>
      <c r="F2748" s="2" t="s">
        <v>102</v>
      </c>
      <c r="G2748" s="2" t="s">
        <v>103</v>
      </c>
      <c r="H2748" s="2">
        <v>225</v>
      </c>
      <c r="I2748" s="2">
        <v>207</v>
      </c>
      <c r="K2748" s="2">
        <v>3</v>
      </c>
      <c r="L2748" s="2" t="s">
        <v>136</v>
      </c>
      <c r="M2748" s="2" t="s">
        <v>476</v>
      </c>
      <c r="N2748" s="2" t="s">
        <v>479</v>
      </c>
      <c r="O2748" s="2" t="s">
        <v>520</v>
      </c>
      <c r="Q2748" s="1"/>
      <c r="S2748" s="5"/>
      <c r="T2748" s="41"/>
      <c r="U2748" s="8"/>
      <c r="V2748" s="2" t="s">
        <v>105</v>
      </c>
      <c r="W2748" s="2" t="s">
        <v>561</v>
      </c>
      <c r="X2748" s="45" t="str" cm="1">
        <f t="array" ref="X2748">IF(X2638="TRUE",IF(AND(C2748&lt;&gt;1,C2749:C2754="",S2748:U2754=""), "FALSE","TRUE"),"FALSE")</f>
        <v>FALSE</v>
      </c>
      <c r="Z2748" s="1"/>
    </row>
    <row r="2749" spans="2:26" hidden="1" outlineLevel="2" x14ac:dyDescent="0.4">
      <c r="B2749" s="7" t="s">
        <v>522</v>
      </c>
      <c r="C2749" s="8"/>
      <c r="D2749" s="31"/>
      <c r="E2749" s="2" t="s">
        <v>523</v>
      </c>
      <c r="F2749" s="2" t="s">
        <v>485</v>
      </c>
      <c r="G2749" s="2" t="s">
        <v>369</v>
      </c>
      <c r="H2749" s="2">
        <v>225</v>
      </c>
      <c r="I2749" s="2">
        <v>207</v>
      </c>
      <c r="K2749" s="2">
        <v>240</v>
      </c>
      <c r="L2749" s="2" t="s">
        <v>30</v>
      </c>
      <c r="M2749" s="2" t="s">
        <v>476</v>
      </c>
      <c r="N2749" s="2" t="s">
        <v>479</v>
      </c>
      <c r="O2749" s="2" t="s">
        <v>520</v>
      </c>
      <c r="Q2749" s="1"/>
      <c r="S2749" s="5"/>
      <c r="T2749" s="41"/>
      <c r="U2749" s="8"/>
      <c r="W2749" s="2" t="s">
        <v>465</v>
      </c>
      <c r="X2749" s="45" t="str" cm="1">
        <f t="array" ref="X2749">IF(X2638="TRUE",IF(AND(C2748&lt;&gt;1,C2749:C2754="",S2748:U2754=""), "FALSE","TRUE"),"FALSE")</f>
        <v>FALSE</v>
      </c>
      <c r="Z2749" s="1"/>
    </row>
    <row r="2750" spans="2:26" hidden="1" outlineLevel="2" x14ac:dyDescent="0.4">
      <c r="B2750" s="7" t="s">
        <v>524</v>
      </c>
      <c r="C2750" s="8"/>
      <c r="D2750" s="31"/>
      <c r="E2750" s="2" t="s">
        <v>525</v>
      </c>
      <c r="F2750" s="2" t="s">
        <v>114</v>
      </c>
      <c r="G2750" s="2" t="s">
        <v>115</v>
      </c>
      <c r="H2750" s="2">
        <v>225</v>
      </c>
      <c r="I2750" s="2">
        <v>207</v>
      </c>
      <c r="K2750" s="2">
        <v>120</v>
      </c>
      <c r="L2750" s="2" t="s">
        <v>30</v>
      </c>
      <c r="M2750" s="2" t="s">
        <v>476</v>
      </c>
      <c r="N2750" s="2" t="s">
        <v>479</v>
      </c>
      <c r="O2750" s="2" t="s">
        <v>520</v>
      </c>
      <c r="Q2750" s="1"/>
      <c r="S2750" s="5"/>
      <c r="T2750" s="41"/>
      <c r="U2750" s="8"/>
      <c r="W2750" s="2" t="s">
        <v>468</v>
      </c>
      <c r="X2750" s="45" t="str" cm="1">
        <f t="array" ref="X2750">IF(X2638="TRUE",IF(AND(C2748&lt;&gt;1,C2749:C2754="",S2748:U2754=""), "FALSE","TRUE"),"FALSE")</f>
        <v>FALSE</v>
      </c>
      <c r="Z2750" s="1"/>
    </row>
    <row r="2751" spans="2:26" hidden="1" outlineLevel="2" x14ac:dyDescent="0.4">
      <c r="B2751" s="7" t="s">
        <v>526</v>
      </c>
      <c r="C2751" s="8"/>
      <c r="D2751" s="31"/>
      <c r="E2751" s="2" t="s">
        <v>527</v>
      </c>
      <c r="F2751" s="2" t="str">
        <f>IF(OR($C$87="治験計画届", $C$87="治験計画変更届"), "^$","^.{1,120}$|^$")</f>
        <v>^.{1,120}$|^$</v>
      </c>
      <c r="G2751" s="2" t="str">
        <f>IF(F2751="^$", "入力しないでください","入力してください(120文字以内)")</f>
        <v>入力してください(120文字以内)</v>
      </c>
      <c r="H2751" s="2">
        <v>225</v>
      </c>
      <c r="I2751" s="2">
        <v>207</v>
      </c>
      <c r="K2751" s="2">
        <v>120</v>
      </c>
      <c r="L2751" s="2" t="s">
        <v>30</v>
      </c>
      <c r="M2751" s="2" t="s">
        <v>476</v>
      </c>
      <c r="N2751" s="2" t="s">
        <v>479</v>
      </c>
      <c r="O2751" s="2" t="s">
        <v>520</v>
      </c>
      <c r="Q2751" s="1"/>
      <c r="S2751" s="5"/>
      <c r="T2751" s="41"/>
      <c r="U2751" s="8"/>
      <c r="W2751" s="2" t="s">
        <v>468</v>
      </c>
      <c r="X2751" s="45" t="str" cm="1">
        <f t="array" ref="X2751">IF(X2638="TRUE",IF(AND(C2748&lt;&gt;1,C2749:C2754="",S2748:U2754=""), "FALSE","TRUE"),"FALSE")</f>
        <v>FALSE</v>
      </c>
      <c r="Z2751" s="1"/>
    </row>
    <row r="2752" spans="2:26" hidden="1" outlineLevel="2" x14ac:dyDescent="0.4">
      <c r="B2752" s="7" t="s">
        <v>528</v>
      </c>
      <c r="C2752" s="8"/>
      <c r="D2752" s="31"/>
      <c r="E2752" s="2" t="s">
        <v>529</v>
      </c>
      <c r="F2752" s="2" t="str">
        <f>IF(OR($C$87="治験計画届", $C$87="治験計画変更届"), "^$","^.{1,120}$|^$")</f>
        <v>^.{1,120}$|^$</v>
      </c>
      <c r="G2752" s="2" t="str">
        <f t="shared" ref="G2752:G2754" si="158">IF(F2752="^$", "入力しないでください","入力してください(120文字以内)")</f>
        <v>入力してください(120文字以内)</v>
      </c>
      <c r="H2752" s="2">
        <v>225</v>
      </c>
      <c r="I2752" s="2">
        <v>207</v>
      </c>
      <c r="K2752" s="2">
        <v>120</v>
      </c>
      <c r="L2752" s="2" t="s">
        <v>30</v>
      </c>
      <c r="M2752" s="2" t="s">
        <v>476</v>
      </c>
      <c r="N2752" s="2" t="s">
        <v>479</v>
      </c>
      <c r="O2752" s="2" t="s">
        <v>520</v>
      </c>
      <c r="Q2752" s="1"/>
      <c r="S2752" s="5"/>
      <c r="T2752" s="41"/>
      <c r="U2752" s="8"/>
      <c r="W2752" s="2" t="s">
        <v>468</v>
      </c>
      <c r="X2752" s="45" t="str" cm="1">
        <f t="array" ref="X2752">IF(X2638="TRUE",IF(AND(C2748&lt;&gt;1,C2749:C2754="",S2748:U2754=""), "FALSE","TRUE"),"FALSE")</f>
        <v>FALSE</v>
      </c>
      <c r="Z2752" s="1"/>
    </row>
    <row r="2753" spans="2:26" hidden="1" outlineLevel="2" x14ac:dyDescent="0.4">
      <c r="B2753" s="7" t="s">
        <v>530</v>
      </c>
      <c r="C2753" s="8"/>
      <c r="D2753" s="31"/>
      <c r="E2753" s="2" t="s">
        <v>566</v>
      </c>
      <c r="F2753" s="2" t="str">
        <f>IF(OR($C$87="治験計画届", $C$87="治験計画変更届"), "^$","^.{1,120}$|^$")</f>
        <v>^.{1,120}$|^$</v>
      </c>
      <c r="G2753" s="2" t="str">
        <f t="shared" si="158"/>
        <v>入力してください(120文字以内)</v>
      </c>
      <c r="H2753" s="2">
        <v>225</v>
      </c>
      <c r="I2753" s="2">
        <v>207</v>
      </c>
      <c r="K2753" s="2">
        <v>120</v>
      </c>
      <c r="L2753" s="2" t="s">
        <v>30</v>
      </c>
      <c r="M2753" s="2" t="s">
        <v>476</v>
      </c>
      <c r="N2753" s="2" t="s">
        <v>479</v>
      </c>
      <c r="O2753" s="2" t="s">
        <v>520</v>
      </c>
      <c r="Q2753" s="1"/>
      <c r="S2753" s="5"/>
      <c r="T2753" s="41"/>
      <c r="U2753" s="8"/>
      <c r="W2753" s="2" t="s">
        <v>468</v>
      </c>
      <c r="X2753" s="45" t="str" cm="1">
        <f t="array" ref="X2753">IF(X2638="TRUE",IF(AND(C2748&lt;&gt;1,C2749:C2754="",S2748:U2754=""), "FALSE","TRUE"),"FALSE")</f>
        <v>FALSE</v>
      </c>
      <c r="Z2753" s="1"/>
    </row>
    <row r="2754" spans="2:26" hidden="1" outlineLevel="2" collapsed="1" x14ac:dyDescent="0.4">
      <c r="B2754" s="7" t="s">
        <v>532</v>
      </c>
      <c r="C2754" s="8"/>
      <c r="D2754" s="31"/>
      <c r="E2754" s="2" t="s">
        <v>533</v>
      </c>
      <c r="F2754" s="2" t="str">
        <f>IF(OR($C$87="治験計画届", $C$87="治験計画変更届"), "^$","^.{1,120}$|^$")</f>
        <v>^.{1,120}$|^$</v>
      </c>
      <c r="G2754" s="2" t="str">
        <f t="shared" si="158"/>
        <v>入力してください(120文字以内)</v>
      </c>
      <c r="H2754" s="2">
        <v>225</v>
      </c>
      <c r="I2754" s="2">
        <v>207</v>
      </c>
      <c r="K2754" s="2">
        <v>120</v>
      </c>
      <c r="L2754" s="2" t="s">
        <v>30</v>
      </c>
      <c r="M2754" s="2" t="s">
        <v>476</v>
      </c>
      <c r="N2754" s="2" t="s">
        <v>479</v>
      </c>
      <c r="O2754" s="2" t="s">
        <v>520</v>
      </c>
      <c r="Q2754" s="1"/>
      <c r="S2754" s="5"/>
      <c r="T2754" s="41"/>
      <c r="U2754" s="8"/>
      <c r="W2754" s="2" t="s">
        <v>468</v>
      </c>
      <c r="X2754" s="45" t="str" cm="1">
        <f t="array" ref="X2754">IF(X2638="TRUE",IF(AND(C2748&lt;&gt;1,C2749:C2754="",S2748:U2754=""), "FALSE","TRUE"),"FALSE")</f>
        <v>FALSE</v>
      </c>
      <c r="Z2754" s="1"/>
    </row>
    <row r="2755" spans="2:26" hidden="1" outlineLevel="3" x14ac:dyDescent="0.4">
      <c r="B2755" s="7" t="s">
        <v>134</v>
      </c>
      <c r="C2755" s="5">
        <v>6</v>
      </c>
      <c r="D2755" s="30"/>
      <c r="E2755" s="2" t="s">
        <v>392</v>
      </c>
      <c r="F2755" s="2" t="s">
        <v>102</v>
      </c>
      <c r="G2755" s="2" t="s">
        <v>103</v>
      </c>
      <c r="H2755" s="2">
        <v>225</v>
      </c>
      <c r="I2755" s="2">
        <v>207</v>
      </c>
      <c r="K2755" s="2">
        <v>3</v>
      </c>
      <c r="L2755" s="2" t="s">
        <v>136</v>
      </c>
      <c r="M2755" s="2" t="s">
        <v>476</v>
      </c>
      <c r="N2755" s="2" t="s">
        <v>479</v>
      </c>
      <c r="O2755" s="2" t="s">
        <v>520</v>
      </c>
      <c r="Q2755" s="1"/>
      <c r="S2755" s="5"/>
      <c r="T2755" s="41"/>
      <c r="U2755" s="8"/>
      <c r="V2755" s="2" t="s">
        <v>105</v>
      </c>
      <c r="W2755" s="2" t="s">
        <v>561</v>
      </c>
      <c r="X2755" s="45" t="str" cm="1">
        <f t="array" ref="X2755">IF(X2638="TRUE",IF(AND(C2755&lt;&gt;1,C2756:C2761="",S2755:U2761=""), "FALSE","TRUE"),"FALSE")</f>
        <v>FALSE</v>
      </c>
      <c r="Z2755" s="1"/>
    </row>
    <row r="2756" spans="2:26" hidden="1" outlineLevel="3" x14ac:dyDescent="0.4">
      <c r="B2756" s="7" t="s">
        <v>522</v>
      </c>
      <c r="C2756" s="8"/>
      <c r="D2756" s="31"/>
      <c r="E2756" s="2" t="s">
        <v>523</v>
      </c>
      <c r="F2756" s="2" t="s">
        <v>485</v>
      </c>
      <c r="G2756" s="2" t="s">
        <v>369</v>
      </c>
      <c r="H2756" s="2">
        <v>225</v>
      </c>
      <c r="I2756" s="2">
        <v>207</v>
      </c>
      <c r="K2756" s="2">
        <v>240</v>
      </c>
      <c r="L2756" s="2" t="s">
        <v>30</v>
      </c>
      <c r="M2756" s="2" t="s">
        <v>476</v>
      </c>
      <c r="N2756" s="2" t="s">
        <v>479</v>
      </c>
      <c r="O2756" s="2" t="s">
        <v>520</v>
      </c>
      <c r="Q2756" s="1"/>
      <c r="S2756" s="5"/>
      <c r="T2756" s="41"/>
      <c r="U2756" s="8"/>
      <c r="W2756" s="2" t="s">
        <v>465</v>
      </c>
      <c r="X2756" s="45" t="str" cm="1">
        <f t="array" ref="X2756">IF(X2638="TRUE",IF(AND(C2755&lt;&gt;1,C2756:C2761="",S2755:U2761=""), "FALSE","TRUE"),"FALSE")</f>
        <v>FALSE</v>
      </c>
      <c r="Z2756" s="1"/>
    </row>
    <row r="2757" spans="2:26" hidden="1" outlineLevel="3" x14ac:dyDescent="0.4">
      <c r="B2757" s="7" t="s">
        <v>524</v>
      </c>
      <c r="C2757" s="8"/>
      <c r="D2757" s="31"/>
      <c r="E2757" s="2" t="s">
        <v>525</v>
      </c>
      <c r="F2757" s="2" t="s">
        <v>114</v>
      </c>
      <c r="G2757" s="2" t="s">
        <v>115</v>
      </c>
      <c r="H2757" s="2">
        <v>225</v>
      </c>
      <c r="I2757" s="2">
        <v>207</v>
      </c>
      <c r="K2757" s="2">
        <v>120</v>
      </c>
      <c r="L2757" s="2" t="s">
        <v>30</v>
      </c>
      <c r="M2757" s="2" t="s">
        <v>476</v>
      </c>
      <c r="N2757" s="2" t="s">
        <v>479</v>
      </c>
      <c r="O2757" s="2" t="s">
        <v>520</v>
      </c>
      <c r="Q2757" s="1"/>
      <c r="S2757" s="5"/>
      <c r="T2757" s="41"/>
      <c r="U2757" s="8"/>
      <c r="W2757" s="2" t="s">
        <v>468</v>
      </c>
      <c r="X2757" s="45" t="str" cm="1">
        <f t="array" ref="X2757">IF(X2638="TRUE",IF(AND(C2755&lt;&gt;1,C2756:C2761="",S2755:U2761=""), "FALSE","TRUE"),"FALSE")</f>
        <v>FALSE</v>
      </c>
      <c r="Z2757" s="1"/>
    </row>
    <row r="2758" spans="2:26" hidden="1" outlineLevel="3" x14ac:dyDescent="0.4">
      <c r="B2758" s="7" t="s">
        <v>526</v>
      </c>
      <c r="C2758" s="8"/>
      <c r="D2758" s="31"/>
      <c r="E2758" s="2" t="s">
        <v>527</v>
      </c>
      <c r="F2758" s="2" t="str">
        <f>IF(OR($C$87="治験計画届", $C$87="治験計画変更届"), "^$","^.{1,120}$|^$")</f>
        <v>^.{1,120}$|^$</v>
      </c>
      <c r="G2758" s="2" t="str">
        <f>IF(F2758="^$", "入力しないでください","入力してください(120文字以内)")</f>
        <v>入力してください(120文字以内)</v>
      </c>
      <c r="H2758" s="2">
        <v>225</v>
      </c>
      <c r="I2758" s="2">
        <v>207</v>
      </c>
      <c r="K2758" s="2">
        <v>120</v>
      </c>
      <c r="L2758" s="2" t="s">
        <v>30</v>
      </c>
      <c r="M2758" s="2" t="s">
        <v>476</v>
      </c>
      <c r="N2758" s="2" t="s">
        <v>479</v>
      </c>
      <c r="O2758" s="2" t="s">
        <v>520</v>
      </c>
      <c r="Q2758" s="1"/>
      <c r="S2758" s="5"/>
      <c r="T2758" s="41"/>
      <c r="U2758" s="8"/>
      <c r="W2758" s="2" t="s">
        <v>468</v>
      </c>
      <c r="X2758" s="45" t="str" cm="1">
        <f t="array" ref="X2758">IF(X2638="TRUE",IF(AND(C2755&lt;&gt;1,C2756:C2761="",S2755:U2761=""), "FALSE","TRUE"),"FALSE")</f>
        <v>FALSE</v>
      </c>
      <c r="Z2758" s="1"/>
    </row>
    <row r="2759" spans="2:26" hidden="1" outlineLevel="3" x14ac:dyDescent="0.4">
      <c r="B2759" s="7" t="s">
        <v>528</v>
      </c>
      <c r="C2759" s="8"/>
      <c r="D2759" s="31"/>
      <c r="E2759" s="2" t="s">
        <v>529</v>
      </c>
      <c r="F2759" s="2" t="str">
        <f>IF(OR($C$87="治験計画届", $C$87="治験計画変更届"), "^$","^.{1,120}$|^$")</f>
        <v>^.{1,120}$|^$</v>
      </c>
      <c r="G2759" s="2" t="str">
        <f t="shared" ref="G2759:G2761" si="159">IF(F2759="^$", "入力しないでください","入力してください(120文字以内)")</f>
        <v>入力してください(120文字以内)</v>
      </c>
      <c r="H2759" s="2">
        <v>225</v>
      </c>
      <c r="I2759" s="2">
        <v>207</v>
      </c>
      <c r="K2759" s="2">
        <v>120</v>
      </c>
      <c r="L2759" s="2" t="s">
        <v>30</v>
      </c>
      <c r="M2759" s="2" t="s">
        <v>476</v>
      </c>
      <c r="N2759" s="2" t="s">
        <v>479</v>
      </c>
      <c r="O2759" s="2" t="s">
        <v>520</v>
      </c>
      <c r="Q2759" s="1"/>
      <c r="S2759" s="5"/>
      <c r="T2759" s="41"/>
      <c r="U2759" s="8"/>
      <c r="W2759" s="2" t="s">
        <v>468</v>
      </c>
      <c r="X2759" s="45" t="str" cm="1">
        <f t="array" ref="X2759">IF(X2638="TRUE",IF(AND(C2755&lt;&gt;1,C2756:C2761="",S2755:U2761=""), "FALSE","TRUE"),"FALSE")</f>
        <v>FALSE</v>
      </c>
      <c r="Z2759" s="1"/>
    </row>
    <row r="2760" spans="2:26" hidden="1" outlineLevel="3" x14ac:dyDescent="0.4">
      <c r="B2760" s="7" t="s">
        <v>530</v>
      </c>
      <c r="C2760" s="8"/>
      <c r="D2760" s="31"/>
      <c r="E2760" s="2" t="s">
        <v>566</v>
      </c>
      <c r="F2760" s="2" t="str">
        <f>IF(OR($C$87="治験計画届", $C$87="治験計画変更届"), "^$","^.{1,120}$|^$")</f>
        <v>^.{1,120}$|^$</v>
      </c>
      <c r="G2760" s="2" t="str">
        <f t="shared" si="159"/>
        <v>入力してください(120文字以内)</v>
      </c>
      <c r="H2760" s="2">
        <v>225</v>
      </c>
      <c r="I2760" s="2">
        <v>207</v>
      </c>
      <c r="K2760" s="2">
        <v>120</v>
      </c>
      <c r="L2760" s="2" t="s">
        <v>30</v>
      </c>
      <c r="M2760" s="2" t="s">
        <v>476</v>
      </c>
      <c r="N2760" s="2" t="s">
        <v>479</v>
      </c>
      <c r="O2760" s="2" t="s">
        <v>520</v>
      </c>
      <c r="Q2760" s="1"/>
      <c r="S2760" s="5"/>
      <c r="T2760" s="41"/>
      <c r="U2760" s="8"/>
      <c r="W2760" s="2" t="s">
        <v>468</v>
      </c>
      <c r="X2760" s="45" t="str" cm="1">
        <f t="array" ref="X2760">IF(X2638="TRUE",IF(AND(C2755&lt;&gt;1,C2756:C2761="",S2755:U2761=""), "FALSE","TRUE"),"FALSE")</f>
        <v>FALSE</v>
      </c>
      <c r="Z2760" s="1"/>
    </row>
    <row r="2761" spans="2:26" hidden="1" outlineLevel="3" x14ac:dyDescent="0.4">
      <c r="B2761" s="7" t="s">
        <v>532</v>
      </c>
      <c r="C2761" s="8"/>
      <c r="D2761" s="31"/>
      <c r="E2761" s="2" t="s">
        <v>533</v>
      </c>
      <c r="F2761" s="2" t="str">
        <f>IF(OR($C$87="治験計画届", $C$87="治験計画変更届"), "^$","^.{1,120}$|^$")</f>
        <v>^.{1,120}$|^$</v>
      </c>
      <c r="G2761" s="2" t="str">
        <f t="shared" si="159"/>
        <v>入力してください(120文字以内)</v>
      </c>
      <c r="H2761" s="2">
        <v>225</v>
      </c>
      <c r="I2761" s="2">
        <v>207</v>
      </c>
      <c r="K2761" s="2">
        <v>120</v>
      </c>
      <c r="L2761" s="2" t="s">
        <v>30</v>
      </c>
      <c r="M2761" s="2" t="s">
        <v>476</v>
      </c>
      <c r="N2761" s="2" t="s">
        <v>479</v>
      </c>
      <c r="O2761" s="2" t="s">
        <v>520</v>
      </c>
      <c r="Q2761" s="1"/>
      <c r="S2761" s="5"/>
      <c r="T2761" s="41"/>
      <c r="U2761" s="8"/>
      <c r="W2761" s="2" t="s">
        <v>468</v>
      </c>
      <c r="X2761" s="45" t="str" cm="1">
        <f t="array" ref="X2761">IF(X2638="TRUE",IF(AND(C2755&lt;&gt;1,C2756:C2761="",S2755:U2761=""), "FALSE","TRUE"),"FALSE")</f>
        <v>FALSE</v>
      </c>
      <c r="Z2761" s="1"/>
    </row>
    <row r="2762" spans="2:26" hidden="1" outlineLevel="3" x14ac:dyDescent="0.4">
      <c r="B2762" s="7" t="s">
        <v>134</v>
      </c>
      <c r="C2762" s="5">
        <v>7</v>
      </c>
      <c r="D2762" s="30"/>
      <c r="E2762" s="2" t="s">
        <v>392</v>
      </c>
      <c r="F2762" s="2" t="s">
        <v>102</v>
      </c>
      <c r="G2762" s="2" t="s">
        <v>103</v>
      </c>
      <c r="H2762" s="2">
        <v>225</v>
      </c>
      <c r="I2762" s="2">
        <v>207</v>
      </c>
      <c r="K2762" s="2">
        <v>3</v>
      </c>
      <c r="L2762" s="2" t="s">
        <v>136</v>
      </c>
      <c r="M2762" s="2" t="s">
        <v>476</v>
      </c>
      <c r="N2762" s="2" t="s">
        <v>479</v>
      </c>
      <c r="O2762" s="2" t="s">
        <v>520</v>
      </c>
      <c r="Q2762" s="1"/>
      <c r="S2762" s="5"/>
      <c r="T2762" s="41"/>
      <c r="U2762" s="8"/>
      <c r="V2762" s="2" t="s">
        <v>105</v>
      </c>
      <c r="W2762" s="2" t="s">
        <v>561</v>
      </c>
      <c r="X2762" s="45" t="str" cm="1">
        <f t="array" ref="X2762">IF(X2638="TRUE",IF(AND(C2762&lt;&gt;1,C2763:C2768="",S2762:U2768=""), "FALSE","TRUE"),"FALSE")</f>
        <v>FALSE</v>
      </c>
      <c r="Z2762" s="1"/>
    </row>
    <row r="2763" spans="2:26" hidden="1" outlineLevel="3" x14ac:dyDescent="0.4">
      <c r="B2763" s="7" t="s">
        <v>522</v>
      </c>
      <c r="C2763" s="8"/>
      <c r="D2763" s="31"/>
      <c r="E2763" s="2" t="s">
        <v>523</v>
      </c>
      <c r="F2763" s="2" t="s">
        <v>485</v>
      </c>
      <c r="G2763" s="2" t="s">
        <v>369</v>
      </c>
      <c r="H2763" s="2">
        <v>225</v>
      </c>
      <c r="I2763" s="2">
        <v>207</v>
      </c>
      <c r="K2763" s="2">
        <v>240</v>
      </c>
      <c r="L2763" s="2" t="s">
        <v>30</v>
      </c>
      <c r="M2763" s="2" t="s">
        <v>476</v>
      </c>
      <c r="N2763" s="2" t="s">
        <v>479</v>
      </c>
      <c r="O2763" s="2" t="s">
        <v>520</v>
      </c>
      <c r="Q2763" s="1"/>
      <c r="S2763" s="5"/>
      <c r="T2763" s="41"/>
      <c r="U2763" s="8"/>
      <c r="W2763" s="2" t="s">
        <v>465</v>
      </c>
      <c r="X2763" s="45" t="str" cm="1">
        <f t="array" ref="X2763">IF(X2638="TRUE",IF(AND(C2762&lt;&gt;1,C2763:C2768="",S2762:U2768=""), "FALSE","TRUE"),"FALSE")</f>
        <v>FALSE</v>
      </c>
      <c r="Z2763" s="1"/>
    </row>
    <row r="2764" spans="2:26" hidden="1" outlineLevel="3" x14ac:dyDescent="0.4">
      <c r="B2764" s="7" t="s">
        <v>524</v>
      </c>
      <c r="C2764" s="8"/>
      <c r="D2764" s="31"/>
      <c r="E2764" s="2" t="s">
        <v>525</v>
      </c>
      <c r="F2764" s="2" t="s">
        <v>114</v>
      </c>
      <c r="G2764" s="2" t="s">
        <v>115</v>
      </c>
      <c r="H2764" s="2">
        <v>225</v>
      </c>
      <c r="I2764" s="2">
        <v>207</v>
      </c>
      <c r="K2764" s="2">
        <v>120</v>
      </c>
      <c r="L2764" s="2" t="s">
        <v>30</v>
      </c>
      <c r="M2764" s="2" t="s">
        <v>476</v>
      </c>
      <c r="N2764" s="2" t="s">
        <v>479</v>
      </c>
      <c r="O2764" s="2" t="s">
        <v>520</v>
      </c>
      <c r="Q2764" s="1"/>
      <c r="S2764" s="5"/>
      <c r="T2764" s="41"/>
      <c r="U2764" s="8"/>
      <c r="W2764" s="2" t="s">
        <v>468</v>
      </c>
      <c r="X2764" s="45" t="str" cm="1">
        <f t="array" ref="X2764">IF(X2638="TRUE",IF(AND(C2762&lt;&gt;1,C2763:C2768="",S2762:U2768=""), "FALSE","TRUE"),"FALSE")</f>
        <v>FALSE</v>
      </c>
      <c r="Z2764" s="1"/>
    </row>
    <row r="2765" spans="2:26" hidden="1" outlineLevel="3" x14ac:dyDescent="0.4">
      <c r="B2765" s="7" t="s">
        <v>526</v>
      </c>
      <c r="C2765" s="8"/>
      <c r="D2765" s="31"/>
      <c r="E2765" s="2" t="s">
        <v>527</v>
      </c>
      <c r="F2765" s="2" t="str">
        <f>IF(OR($C$87="治験計画届", $C$87="治験計画変更届"), "^$","^.{1,120}$|^$")</f>
        <v>^.{1,120}$|^$</v>
      </c>
      <c r="G2765" s="2" t="str">
        <f>IF(F2765="^$", "入力しないでください","入力してください(120文字以内)")</f>
        <v>入力してください(120文字以内)</v>
      </c>
      <c r="H2765" s="2">
        <v>225</v>
      </c>
      <c r="I2765" s="2">
        <v>207</v>
      </c>
      <c r="K2765" s="2">
        <v>120</v>
      </c>
      <c r="L2765" s="2" t="s">
        <v>30</v>
      </c>
      <c r="M2765" s="2" t="s">
        <v>476</v>
      </c>
      <c r="N2765" s="2" t="s">
        <v>479</v>
      </c>
      <c r="O2765" s="2" t="s">
        <v>520</v>
      </c>
      <c r="Q2765" s="1"/>
      <c r="S2765" s="5"/>
      <c r="T2765" s="41"/>
      <c r="U2765" s="8"/>
      <c r="W2765" s="2" t="s">
        <v>468</v>
      </c>
      <c r="X2765" s="45" t="str" cm="1">
        <f t="array" ref="X2765">IF(X2638="TRUE",IF(AND(C2762&lt;&gt;1,C2763:C2768="",S2762:U2768=""), "FALSE","TRUE"),"FALSE")</f>
        <v>FALSE</v>
      </c>
      <c r="Z2765" s="1"/>
    </row>
    <row r="2766" spans="2:26" hidden="1" outlineLevel="3" x14ac:dyDescent="0.4">
      <c r="B2766" s="7" t="s">
        <v>528</v>
      </c>
      <c r="C2766" s="8"/>
      <c r="D2766" s="31"/>
      <c r="E2766" s="2" t="s">
        <v>529</v>
      </c>
      <c r="F2766" s="2" t="str">
        <f>IF(OR($C$87="治験計画届", $C$87="治験計画変更届"), "^$","^.{1,120}$|^$")</f>
        <v>^.{1,120}$|^$</v>
      </c>
      <c r="G2766" s="2" t="str">
        <f t="shared" ref="G2766:G2768" si="160">IF(F2766="^$", "入力しないでください","入力してください(120文字以内)")</f>
        <v>入力してください(120文字以内)</v>
      </c>
      <c r="H2766" s="2">
        <v>225</v>
      </c>
      <c r="I2766" s="2">
        <v>207</v>
      </c>
      <c r="K2766" s="2">
        <v>120</v>
      </c>
      <c r="L2766" s="2" t="s">
        <v>30</v>
      </c>
      <c r="M2766" s="2" t="s">
        <v>476</v>
      </c>
      <c r="N2766" s="2" t="s">
        <v>479</v>
      </c>
      <c r="O2766" s="2" t="s">
        <v>520</v>
      </c>
      <c r="Q2766" s="1"/>
      <c r="S2766" s="5"/>
      <c r="T2766" s="41"/>
      <c r="U2766" s="8"/>
      <c r="W2766" s="2" t="s">
        <v>468</v>
      </c>
      <c r="X2766" s="45" t="str" cm="1">
        <f t="array" ref="X2766">IF(X2638="TRUE",IF(AND(C2762&lt;&gt;1,C2763:C2768="",S2762:U2768=""), "FALSE","TRUE"),"FALSE")</f>
        <v>FALSE</v>
      </c>
      <c r="Z2766" s="1"/>
    </row>
    <row r="2767" spans="2:26" hidden="1" outlineLevel="3" x14ac:dyDescent="0.4">
      <c r="B2767" s="7" t="s">
        <v>530</v>
      </c>
      <c r="C2767" s="8"/>
      <c r="D2767" s="31"/>
      <c r="E2767" s="2" t="s">
        <v>566</v>
      </c>
      <c r="F2767" s="2" t="str">
        <f>IF(OR($C$87="治験計画届", $C$87="治験計画変更届"), "^$","^.{1,120}$|^$")</f>
        <v>^.{1,120}$|^$</v>
      </c>
      <c r="G2767" s="2" t="str">
        <f t="shared" si="160"/>
        <v>入力してください(120文字以内)</v>
      </c>
      <c r="H2767" s="2">
        <v>225</v>
      </c>
      <c r="I2767" s="2">
        <v>207</v>
      </c>
      <c r="K2767" s="2">
        <v>120</v>
      </c>
      <c r="L2767" s="2" t="s">
        <v>30</v>
      </c>
      <c r="M2767" s="2" t="s">
        <v>476</v>
      </c>
      <c r="N2767" s="2" t="s">
        <v>479</v>
      </c>
      <c r="O2767" s="2" t="s">
        <v>520</v>
      </c>
      <c r="Q2767" s="1"/>
      <c r="S2767" s="5"/>
      <c r="T2767" s="41"/>
      <c r="U2767" s="8"/>
      <c r="W2767" s="2" t="s">
        <v>468</v>
      </c>
      <c r="X2767" s="45" t="str" cm="1">
        <f t="array" ref="X2767">IF(X2638="TRUE",IF(AND(C2762&lt;&gt;1,C2763:C2768="",S2762:U2768=""), "FALSE","TRUE"),"FALSE")</f>
        <v>FALSE</v>
      </c>
      <c r="Z2767" s="1"/>
    </row>
    <row r="2768" spans="2:26" hidden="1" outlineLevel="3" x14ac:dyDescent="0.4">
      <c r="B2768" s="7" t="s">
        <v>532</v>
      </c>
      <c r="C2768" s="8"/>
      <c r="D2768" s="31"/>
      <c r="E2768" s="2" t="s">
        <v>533</v>
      </c>
      <c r="F2768" s="2" t="str">
        <f>IF(OR($C$87="治験計画届", $C$87="治験計画変更届"), "^$","^.{1,120}$|^$")</f>
        <v>^.{1,120}$|^$</v>
      </c>
      <c r="G2768" s="2" t="str">
        <f t="shared" si="160"/>
        <v>入力してください(120文字以内)</v>
      </c>
      <c r="H2768" s="2">
        <v>225</v>
      </c>
      <c r="I2768" s="2">
        <v>207</v>
      </c>
      <c r="K2768" s="2">
        <v>120</v>
      </c>
      <c r="L2768" s="2" t="s">
        <v>30</v>
      </c>
      <c r="M2768" s="2" t="s">
        <v>476</v>
      </c>
      <c r="N2768" s="2" t="s">
        <v>479</v>
      </c>
      <c r="O2768" s="2" t="s">
        <v>520</v>
      </c>
      <c r="Q2768" s="1"/>
      <c r="S2768" s="5"/>
      <c r="T2768" s="41"/>
      <c r="U2768" s="8"/>
      <c r="W2768" s="2" t="s">
        <v>468</v>
      </c>
      <c r="X2768" s="45" t="str" cm="1">
        <f t="array" ref="X2768">IF(X2638="TRUE",IF(AND(C2762&lt;&gt;1,C2763:C2768="",S2762:U2768=""), "FALSE","TRUE"),"FALSE")</f>
        <v>FALSE</v>
      </c>
      <c r="Z2768" s="1"/>
    </row>
    <row r="2769" spans="2:26" hidden="1" outlineLevel="3" x14ac:dyDescent="0.4">
      <c r="B2769" s="7" t="s">
        <v>134</v>
      </c>
      <c r="C2769" s="5">
        <v>8</v>
      </c>
      <c r="D2769" s="30"/>
      <c r="E2769" s="2" t="s">
        <v>392</v>
      </c>
      <c r="F2769" s="2" t="s">
        <v>102</v>
      </c>
      <c r="G2769" s="2" t="s">
        <v>103</v>
      </c>
      <c r="H2769" s="2">
        <v>225</v>
      </c>
      <c r="I2769" s="2">
        <v>207</v>
      </c>
      <c r="K2769" s="2">
        <v>3</v>
      </c>
      <c r="L2769" s="2" t="s">
        <v>136</v>
      </c>
      <c r="M2769" s="2" t="s">
        <v>476</v>
      </c>
      <c r="N2769" s="2" t="s">
        <v>479</v>
      </c>
      <c r="O2769" s="2" t="s">
        <v>520</v>
      </c>
      <c r="Q2769" s="1"/>
      <c r="S2769" s="5"/>
      <c r="T2769" s="41"/>
      <c r="U2769" s="8"/>
      <c r="V2769" s="2" t="s">
        <v>105</v>
      </c>
      <c r="W2769" s="2" t="s">
        <v>561</v>
      </c>
      <c r="X2769" s="45" t="str" cm="1">
        <f t="array" ref="X2769">IF(X2638="TRUE",IF(AND(C2769&lt;&gt;1,C2770:C2775="",S2769:U2775=""), "FALSE","TRUE"),"FALSE")</f>
        <v>FALSE</v>
      </c>
      <c r="Z2769" s="1"/>
    </row>
    <row r="2770" spans="2:26" hidden="1" outlineLevel="3" x14ac:dyDescent="0.4">
      <c r="B2770" s="7" t="s">
        <v>522</v>
      </c>
      <c r="C2770" s="8"/>
      <c r="D2770" s="31"/>
      <c r="E2770" s="2" t="s">
        <v>523</v>
      </c>
      <c r="F2770" s="2" t="s">
        <v>485</v>
      </c>
      <c r="G2770" s="2" t="s">
        <v>369</v>
      </c>
      <c r="H2770" s="2">
        <v>225</v>
      </c>
      <c r="I2770" s="2">
        <v>207</v>
      </c>
      <c r="K2770" s="2">
        <v>240</v>
      </c>
      <c r="L2770" s="2" t="s">
        <v>30</v>
      </c>
      <c r="M2770" s="2" t="s">
        <v>476</v>
      </c>
      <c r="N2770" s="2" t="s">
        <v>479</v>
      </c>
      <c r="O2770" s="2" t="s">
        <v>520</v>
      </c>
      <c r="Q2770" s="1"/>
      <c r="S2770" s="5"/>
      <c r="T2770" s="41"/>
      <c r="U2770" s="8"/>
      <c r="W2770" s="2" t="s">
        <v>465</v>
      </c>
      <c r="X2770" s="45" t="str" cm="1">
        <f t="array" ref="X2770">IF(X2638="TRUE",IF(AND(C2769&lt;&gt;1,C2770:C2775="",S2769:U2775=""), "FALSE","TRUE"),"FALSE")</f>
        <v>FALSE</v>
      </c>
      <c r="Z2770" s="1"/>
    </row>
    <row r="2771" spans="2:26" hidden="1" outlineLevel="3" x14ac:dyDescent="0.4">
      <c r="B2771" s="7" t="s">
        <v>524</v>
      </c>
      <c r="C2771" s="8"/>
      <c r="D2771" s="31"/>
      <c r="E2771" s="2" t="s">
        <v>525</v>
      </c>
      <c r="F2771" s="2" t="s">
        <v>114</v>
      </c>
      <c r="G2771" s="2" t="s">
        <v>115</v>
      </c>
      <c r="H2771" s="2">
        <v>225</v>
      </c>
      <c r="I2771" s="2">
        <v>207</v>
      </c>
      <c r="K2771" s="2">
        <v>120</v>
      </c>
      <c r="L2771" s="2" t="s">
        <v>30</v>
      </c>
      <c r="M2771" s="2" t="s">
        <v>476</v>
      </c>
      <c r="N2771" s="2" t="s">
        <v>479</v>
      </c>
      <c r="O2771" s="2" t="s">
        <v>520</v>
      </c>
      <c r="Q2771" s="1"/>
      <c r="S2771" s="5"/>
      <c r="T2771" s="41"/>
      <c r="U2771" s="8"/>
      <c r="W2771" s="2" t="s">
        <v>468</v>
      </c>
      <c r="X2771" s="45" t="str" cm="1">
        <f t="array" ref="X2771">IF(X2638="TRUE",IF(AND(C2769&lt;&gt;1,C2770:C2775="",S2769:U2775=""), "FALSE","TRUE"),"FALSE")</f>
        <v>FALSE</v>
      </c>
      <c r="Z2771" s="1"/>
    </row>
    <row r="2772" spans="2:26" hidden="1" outlineLevel="3" x14ac:dyDescent="0.4">
      <c r="B2772" s="7" t="s">
        <v>526</v>
      </c>
      <c r="C2772" s="8"/>
      <c r="D2772" s="31"/>
      <c r="E2772" s="2" t="s">
        <v>527</v>
      </c>
      <c r="F2772" s="2" t="str">
        <f>IF(OR($C$87="治験計画届", $C$87="治験計画変更届"), "^$","^.{1,120}$|^$")</f>
        <v>^.{1,120}$|^$</v>
      </c>
      <c r="G2772" s="2" t="str">
        <f>IF(F2772="^$", "入力しないでください","入力してください(120文字以内)")</f>
        <v>入力してください(120文字以内)</v>
      </c>
      <c r="H2772" s="2">
        <v>225</v>
      </c>
      <c r="I2772" s="2">
        <v>207</v>
      </c>
      <c r="K2772" s="2">
        <v>120</v>
      </c>
      <c r="L2772" s="2" t="s">
        <v>30</v>
      </c>
      <c r="M2772" s="2" t="s">
        <v>476</v>
      </c>
      <c r="N2772" s="2" t="s">
        <v>479</v>
      </c>
      <c r="O2772" s="2" t="s">
        <v>520</v>
      </c>
      <c r="Q2772" s="1"/>
      <c r="S2772" s="5"/>
      <c r="T2772" s="41"/>
      <c r="U2772" s="8"/>
      <c r="W2772" s="2" t="s">
        <v>468</v>
      </c>
      <c r="X2772" s="45" t="str" cm="1">
        <f t="array" ref="X2772">IF(X2638="TRUE",IF(AND(C2769&lt;&gt;1,C2770:C2775="",S2769:U2775=""), "FALSE","TRUE"),"FALSE")</f>
        <v>FALSE</v>
      </c>
      <c r="Z2772" s="1"/>
    </row>
    <row r="2773" spans="2:26" hidden="1" outlineLevel="3" x14ac:dyDescent="0.4">
      <c r="B2773" s="7" t="s">
        <v>528</v>
      </c>
      <c r="C2773" s="8"/>
      <c r="D2773" s="31"/>
      <c r="E2773" s="2" t="s">
        <v>529</v>
      </c>
      <c r="F2773" s="2" t="str">
        <f>IF(OR($C$87="治験計画届", $C$87="治験計画変更届"), "^$","^.{1,120}$|^$")</f>
        <v>^.{1,120}$|^$</v>
      </c>
      <c r="G2773" s="2" t="str">
        <f t="shared" ref="G2773:G2775" si="161">IF(F2773="^$", "入力しないでください","入力してください(120文字以内)")</f>
        <v>入力してください(120文字以内)</v>
      </c>
      <c r="H2773" s="2">
        <v>225</v>
      </c>
      <c r="I2773" s="2">
        <v>207</v>
      </c>
      <c r="K2773" s="2">
        <v>120</v>
      </c>
      <c r="L2773" s="2" t="s">
        <v>30</v>
      </c>
      <c r="M2773" s="2" t="s">
        <v>476</v>
      </c>
      <c r="N2773" s="2" t="s">
        <v>479</v>
      </c>
      <c r="O2773" s="2" t="s">
        <v>520</v>
      </c>
      <c r="Q2773" s="1"/>
      <c r="S2773" s="5"/>
      <c r="T2773" s="41"/>
      <c r="U2773" s="8"/>
      <c r="W2773" s="2" t="s">
        <v>468</v>
      </c>
      <c r="X2773" s="45" t="str" cm="1">
        <f t="array" ref="X2773">IF(X2638="TRUE",IF(AND(C2769&lt;&gt;1,C2770:C2775="",S2769:U2775=""), "FALSE","TRUE"),"FALSE")</f>
        <v>FALSE</v>
      </c>
      <c r="Z2773" s="1"/>
    </row>
    <row r="2774" spans="2:26" hidden="1" outlineLevel="3" x14ac:dyDescent="0.4">
      <c r="B2774" s="7" t="s">
        <v>530</v>
      </c>
      <c r="C2774" s="8"/>
      <c r="D2774" s="31"/>
      <c r="E2774" s="2" t="s">
        <v>566</v>
      </c>
      <c r="F2774" s="2" t="str">
        <f>IF(OR($C$87="治験計画届", $C$87="治験計画変更届"), "^$","^.{1,120}$|^$")</f>
        <v>^.{1,120}$|^$</v>
      </c>
      <c r="G2774" s="2" t="str">
        <f t="shared" si="161"/>
        <v>入力してください(120文字以内)</v>
      </c>
      <c r="H2774" s="2">
        <v>225</v>
      </c>
      <c r="I2774" s="2">
        <v>207</v>
      </c>
      <c r="K2774" s="2">
        <v>120</v>
      </c>
      <c r="L2774" s="2" t="s">
        <v>30</v>
      </c>
      <c r="M2774" s="2" t="s">
        <v>476</v>
      </c>
      <c r="N2774" s="2" t="s">
        <v>479</v>
      </c>
      <c r="O2774" s="2" t="s">
        <v>520</v>
      </c>
      <c r="Q2774" s="1"/>
      <c r="S2774" s="5"/>
      <c r="T2774" s="41"/>
      <c r="U2774" s="8"/>
      <c r="W2774" s="2" t="s">
        <v>468</v>
      </c>
      <c r="X2774" s="45" t="str" cm="1">
        <f t="array" ref="X2774">IF(X2638="TRUE",IF(AND(C2769&lt;&gt;1,C2770:C2775="",S2769:U2775=""), "FALSE","TRUE"),"FALSE")</f>
        <v>FALSE</v>
      </c>
      <c r="Z2774" s="1"/>
    </row>
    <row r="2775" spans="2:26" hidden="1" outlineLevel="3" x14ac:dyDescent="0.4">
      <c r="B2775" s="7" t="s">
        <v>532</v>
      </c>
      <c r="C2775" s="8"/>
      <c r="D2775" s="31"/>
      <c r="E2775" s="2" t="s">
        <v>533</v>
      </c>
      <c r="F2775" s="2" t="str">
        <f>IF(OR($C$87="治験計画届", $C$87="治験計画変更届"), "^$","^.{1,120}$|^$")</f>
        <v>^.{1,120}$|^$</v>
      </c>
      <c r="G2775" s="2" t="str">
        <f t="shared" si="161"/>
        <v>入力してください(120文字以内)</v>
      </c>
      <c r="H2775" s="2">
        <v>225</v>
      </c>
      <c r="I2775" s="2">
        <v>207</v>
      </c>
      <c r="K2775" s="2">
        <v>120</v>
      </c>
      <c r="L2775" s="2" t="s">
        <v>30</v>
      </c>
      <c r="M2775" s="2" t="s">
        <v>476</v>
      </c>
      <c r="N2775" s="2" t="s">
        <v>479</v>
      </c>
      <c r="O2775" s="2" t="s">
        <v>520</v>
      </c>
      <c r="Q2775" s="1"/>
      <c r="S2775" s="5"/>
      <c r="T2775" s="41"/>
      <c r="U2775" s="8"/>
      <c r="W2775" s="2" t="s">
        <v>468</v>
      </c>
      <c r="X2775" s="45" t="str" cm="1">
        <f t="array" ref="X2775">IF(X2638="TRUE",IF(AND(C2769&lt;&gt;1,C2770:C2775="",S2769:U2775=""), "FALSE","TRUE"),"FALSE")</f>
        <v>FALSE</v>
      </c>
      <c r="Z2775" s="1"/>
    </row>
    <row r="2776" spans="2:26" hidden="1" outlineLevel="3" x14ac:dyDescent="0.4">
      <c r="B2776" s="7" t="s">
        <v>134</v>
      </c>
      <c r="C2776" s="5">
        <v>9</v>
      </c>
      <c r="D2776" s="30"/>
      <c r="E2776" s="2" t="s">
        <v>392</v>
      </c>
      <c r="F2776" s="2" t="s">
        <v>102</v>
      </c>
      <c r="G2776" s="2" t="s">
        <v>103</v>
      </c>
      <c r="H2776" s="2">
        <v>225</v>
      </c>
      <c r="I2776" s="2">
        <v>207</v>
      </c>
      <c r="K2776" s="2">
        <v>3</v>
      </c>
      <c r="L2776" s="2" t="s">
        <v>136</v>
      </c>
      <c r="M2776" s="2" t="s">
        <v>476</v>
      </c>
      <c r="N2776" s="2" t="s">
        <v>479</v>
      </c>
      <c r="O2776" s="2" t="s">
        <v>520</v>
      </c>
      <c r="Q2776" s="1"/>
      <c r="S2776" s="5"/>
      <c r="T2776" s="41"/>
      <c r="U2776" s="8"/>
      <c r="V2776" s="2" t="s">
        <v>105</v>
      </c>
      <c r="W2776" s="2" t="s">
        <v>561</v>
      </c>
      <c r="X2776" s="45" t="str" cm="1">
        <f t="array" ref="X2776">IF(X2638="TRUE",IF(AND(C2776&lt;&gt;1,C2777:C2782="",S2776:U2782=""), "FALSE","TRUE"),"FALSE")</f>
        <v>FALSE</v>
      </c>
      <c r="Z2776" s="1"/>
    </row>
    <row r="2777" spans="2:26" hidden="1" outlineLevel="3" x14ac:dyDescent="0.4">
      <c r="B2777" s="7" t="s">
        <v>522</v>
      </c>
      <c r="C2777" s="8"/>
      <c r="D2777" s="31"/>
      <c r="E2777" s="2" t="s">
        <v>523</v>
      </c>
      <c r="F2777" s="2" t="s">
        <v>485</v>
      </c>
      <c r="G2777" s="2" t="s">
        <v>369</v>
      </c>
      <c r="H2777" s="2">
        <v>225</v>
      </c>
      <c r="I2777" s="2">
        <v>207</v>
      </c>
      <c r="K2777" s="2">
        <v>240</v>
      </c>
      <c r="L2777" s="2" t="s">
        <v>30</v>
      </c>
      <c r="M2777" s="2" t="s">
        <v>476</v>
      </c>
      <c r="N2777" s="2" t="s">
        <v>479</v>
      </c>
      <c r="O2777" s="2" t="s">
        <v>520</v>
      </c>
      <c r="Q2777" s="1"/>
      <c r="S2777" s="5"/>
      <c r="T2777" s="41"/>
      <c r="U2777" s="8"/>
      <c r="W2777" s="2" t="s">
        <v>465</v>
      </c>
      <c r="X2777" s="45" t="str" cm="1">
        <f t="array" ref="X2777">IF(X2638="TRUE",IF(AND(C2776&lt;&gt;1,C2777:C2782="",S2776:U2782=""), "FALSE","TRUE"),"FALSE")</f>
        <v>FALSE</v>
      </c>
      <c r="Z2777" s="1"/>
    </row>
    <row r="2778" spans="2:26" hidden="1" outlineLevel="3" x14ac:dyDescent="0.4">
      <c r="B2778" s="7" t="s">
        <v>524</v>
      </c>
      <c r="C2778" s="8"/>
      <c r="D2778" s="31"/>
      <c r="E2778" s="2" t="s">
        <v>525</v>
      </c>
      <c r="F2778" s="2" t="s">
        <v>114</v>
      </c>
      <c r="G2778" s="2" t="s">
        <v>115</v>
      </c>
      <c r="H2778" s="2">
        <v>225</v>
      </c>
      <c r="I2778" s="2">
        <v>207</v>
      </c>
      <c r="K2778" s="2">
        <v>120</v>
      </c>
      <c r="L2778" s="2" t="s">
        <v>30</v>
      </c>
      <c r="M2778" s="2" t="s">
        <v>476</v>
      </c>
      <c r="N2778" s="2" t="s">
        <v>479</v>
      </c>
      <c r="O2778" s="2" t="s">
        <v>520</v>
      </c>
      <c r="Q2778" s="1"/>
      <c r="S2778" s="5"/>
      <c r="T2778" s="41"/>
      <c r="U2778" s="8"/>
      <c r="W2778" s="2" t="s">
        <v>468</v>
      </c>
      <c r="X2778" s="45" t="str" cm="1">
        <f t="array" ref="X2778">IF(X2638="TRUE",IF(AND(C2776&lt;&gt;1,C2777:C2782="",S2776:U2782=""), "FALSE","TRUE"),"FALSE")</f>
        <v>FALSE</v>
      </c>
      <c r="Z2778" s="1"/>
    </row>
    <row r="2779" spans="2:26" hidden="1" outlineLevel="3" x14ac:dyDescent="0.4">
      <c r="B2779" s="7" t="s">
        <v>526</v>
      </c>
      <c r="C2779" s="8"/>
      <c r="D2779" s="31"/>
      <c r="E2779" s="2" t="s">
        <v>527</v>
      </c>
      <c r="F2779" s="2" t="str">
        <f>IF(OR($C$87="治験計画届", $C$87="治験計画変更届"), "^$","^.{1,120}$|^$")</f>
        <v>^.{1,120}$|^$</v>
      </c>
      <c r="G2779" s="2" t="str">
        <f>IF(F2779="^$", "入力しないでください","入力してください(120文字以内)")</f>
        <v>入力してください(120文字以内)</v>
      </c>
      <c r="H2779" s="2">
        <v>225</v>
      </c>
      <c r="I2779" s="2">
        <v>207</v>
      </c>
      <c r="K2779" s="2">
        <v>120</v>
      </c>
      <c r="L2779" s="2" t="s">
        <v>30</v>
      </c>
      <c r="M2779" s="2" t="s">
        <v>476</v>
      </c>
      <c r="N2779" s="2" t="s">
        <v>479</v>
      </c>
      <c r="O2779" s="2" t="s">
        <v>520</v>
      </c>
      <c r="Q2779" s="1"/>
      <c r="S2779" s="5"/>
      <c r="T2779" s="41"/>
      <c r="U2779" s="8"/>
      <c r="W2779" s="2" t="s">
        <v>468</v>
      </c>
      <c r="X2779" s="45" t="str" cm="1">
        <f t="array" ref="X2779">IF(X2638="TRUE",IF(AND(C2776&lt;&gt;1,C2777:C2782="",S2776:U2782=""), "FALSE","TRUE"),"FALSE")</f>
        <v>FALSE</v>
      </c>
      <c r="Z2779" s="1"/>
    </row>
    <row r="2780" spans="2:26" hidden="1" outlineLevel="3" x14ac:dyDescent="0.4">
      <c r="B2780" s="7" t="s">
        <v>528</v>
      </c>
      <c r="C2780" s="8"/>
      <c r="D2780" s="31"/>
      <c r="E2780" s="2" t="s">
        <v>529</v>
      </c>
      <c r="F2780" s="2" t="str">
        <f>IF(OR($C$87="治験計画届", $C$87="治験計画変更届"), "^$","^.{1,120}$|^$")</f>
        <v>^.{1,120}$|^$</v>
      </c>
      <c r="G2780" s="2" t="str">
        <f t="shared" ref="G2780:G2782" si="162">IF(F2780="^$", "入力しないでください","入力してください(120文字以内)")</f>
        <v>入力してください(120文字以内)</v>
      </c>
      <c r="H2780" s="2">
        <v>225</v>
      </c>
      <c r="I2780" s="2">
        <v>207</v>
      </c>
      <c r="K2780" s="2">
        <v>120</v>
      </c>
      <c r="L2780" s="2" t="s">
        <v>30</v>
      </c>
      <c r="M2780" s="2" t="s">
        <v>476</v>
      </c>
      <c r="N2780" s="2" t="s">
        <v>479</v>
      </c>
      <c r="O2780" s="2" t="s">
        <v>520</v>
      </c>
      <c r="Q2780" s="1"/>
      <c r="S2780" s="5"/>
      <c r="T2780" s="41"/>
      <c r="U2780" s="8"/>
      <c r="W2780" s="2" t="s">
        <v>468</v>
      </c>
      <c r="X2780" s="45" t="str" cm="1">
        <f t="array" ref="X2780">IF(X2638="TRUE",IF(AND(C2776&lt;&gt;1,C2777:C2782="",S2776:U2782=""), "FALSE","TRUE"),"FALSE")</f>
        <v>FALSE</v>
      </c>
      <c r="Z2780" s="1"/>
    </row>
    <row r="2781" spans="2:26" hidden="1" outlineLevel="3" x14ac:dyDescent="0.4">
      <c r="B2781" s="7" t="s">
        <v>530</v>
      </c>
      <c r="C2781" s="8"/>
      <c r="D2781" s="31"/>
      <c r="E2781" s="2" t="s">
        <v>566</v>
      </c>
      <c r="F2781" s="2" t="str">
        <f>IF(OR($C$87="治験計画届", $C$87="治験計画変更届"), "^$","^.{1,120}$|^$")</f>
        <v>^.{1,120}$|^$</v>
      </c>
      <c r="G2781" s="2" t="str">
        <f t="shared" si="162"/>
        <v>入力してください(120文字以内)</v>
      </c>
      <c r="H2781" s="2">
        <v>225</v>
      </c>
      <c r="I2781" s="2">
        <v>207</v>
      </c>
      <c r="K2781" s="2">
        <v>120</v>
      </c>
      <c r="L2781" s="2" t="s">
        <v>30</v>
      </c>
      <c r="M2781" s="2" t="s">
        <v>476</v>
      </c>
      <c r="N2781" s="2" t="s">
        <v>479</v>
      </c>
      <c r="O2781" s="2" t="s">
        <v>520</v>
      </c>
      <c r="Q2781" s="1"/>
      <c r="S2781" s="5"/>
      <c r="T2781" s="41"/>
      <c r="U2781" s="8"/>
      <c r="W2781" s="2" t="s">
        <v>468</v>
      </c>
      <c r="X2781" s="45" t="str" cm="1">
        <f t="array" ref="X2781">IF(X2638="TRUE",IF(AND(C2776&lt;&gt;1,C2777:C2782="",S2776:U2782=""), "FALSE","TRUE"),"FALSE")</f>
        <v>FALSE</v>
      </c>
      <c r="Z2781" s="1"/>
    </row>
    <row r="2782" spans="2:26" hidden="1" outlineLevel="3" x14ac:dyDescent="0.4">
      <c r="B2782" s="7" t="s">
        <v>532</v>
      </c>
      <c r="C2782" s="8"/>
      <c r="D2782" s="31"/>
      <c r="E2782" s="2" t="s">
        <v>533</v>
      </c>
      <c r="F2782" s="2" t="str">
        <f>IF(OR($C$87="治験計画届", $C$87="治験計画変更届"), "^$","^.{1,120}$|^$")</f>
        <v>^.{1,120}$|^$</v>
      </c>
      <c r="G2782" s="2" t="str">
        <f t="shared" si="162"/>
        <v>入力してください(120文字以内)</v>
      </c>
      <c r="H2782" s="2">
        <v>225</v>
      </c>
      <c r="I2782" s="2">
        <v>207</v>
      </c>
      <c r="K2782" s="2">
        <v>120</v>
      </c>
      <c r="L2782" s="2" t="s">
        <v>30</v>
      </c>
      <c r="M2782" s="2" t="s">
        <v>476</v>
      </c>
      <c r="N2782" s="2" t="s">
        <v>479</v>
      </c>
      <c r="O2782" s="2" t="s">
        <v>520</v>
      </c>
      <c r="Q2782" s="1"/>
      <c r="S2782" s="5"/>
      <c r="T2782" s="41"/>
      <c r="U2782" s="8"/>
      <c r="W2782" s="2" t="s">
        <v>468</v>
      </c>
      <c r="X2782" s="45" t="str" cm="1">
        <f t="array" ref="X2782">IF(X2638="TRUE",IF(AND(C2776&lt;&gt;1,C2777:C2782="",S2776:U2782=""), "FALSE","TRUE"),"FALSE")</f>
        <v>FALSE</v>
      </c>
      <c r="Z2782" s="1"/>
    </row>
    <row r="2783" spans="2:26" hidden="1" outlineLevel="3" x14ac:dyDescent="0.4">
      <c r="B2783" s="7" t="s">
        <v>134</v>
      </c>
      <c r="C2783" s="5">
        <v>10</v>
      </c>
      <c r="D2783" s="30"/>
      <c r="E2783" s="2" t="s">
        <v>392</v>
      </c>
      <c r="F2783" s="2" t="s">
        <v>102</v>
      </c>
      <c r="G2783" s="2" t="s">
        <v>103</v>
      </c>
      <c r="H2783" s="2">
        <v>225</v>
      </c>
      <c r="I2783" s="2">
        <v>207</v>
      </c>
      <c r="K2783" s="2">
        <v>3</v>
      </c>
      <c r="L2783" s="2" t="s">
        <v>136</v>
      </c>
      <c r="M2783" s="2" t="s">
        <v>476</v>
      </c>
      <c r="N2783" s="2" t="s">
        <v>479</v>
      </c>
      <c r="O2783" s="2" t="s">
        <v>520</v>
      </c>
      <c r="Q2783" s="1"/>
      <c r="S2783" s="5"/>
      <c r="T2783" s="41"/>
      <c r="U2783" s="8"/>
      <c r="V2783" s="2" t="s">
        <v>105</v>
      </c>
      <c r="W2783" s="2" t="s">
        <v>561</v>
      </c>
      <c r="X2783" s="45" t="str" cm="1">
        <f t="array" ref="X2783">IF(X2638="TRUE",IF(AND(C2783&lt;&gt;1,C2784:C2789="",S2783:U2789=""), "FALSE","TRUE"),"FALSE")</f>
        <v>FALSE</v>
      </c>
      <c r="Z2783" s="1"/>
    </row>
    <row r="2784" spans="2:26" hidden="1" outlineLevel="3" x14ac:dyDescent="0.4">
      <c r="B2784" s="7" t="s">
        <v>522</v>
      </c>
      <c r="C2784" s="8"/>
      <c r="D2784" s="31"/>
      <c r="E2784" s="2" t="s">
        <v>523</v>
      </c>
      <c r="F2784" s="2" t="s">
        <v>485</v>
      </c>
      <c r="G2784" s="2" t="s">
        <v>369</v>
      </c>
      <c r="H2784" s="2">
        <v>225</v>
      </c>
      <c r="I2784" s="2">
        <v>207</v>
      </c>
      <c r="K2784" s="2">
        <v>240</v>
      </c>
      <c r="L2784" s="2" t="s">
        <v>30</v>
      </c>
      <c r="M2784" s="2" t="s">
        <v>476</v>
      </c>
      <c r="N2784" s="2" t="s">
        <v>479</v>
      </c>
      <c r="O2784" s="2" t="s">
        <v>520</v>
      </c>
      <c r="Q2784" s="1"/>
      <c r="S2784" s="5"/>
      <c r="T2784" s="41"/>
      <c r="U2784" s="8"/>
      <c r="W2784" s="2" t="s">
        <v>465</v>
      </c>
      <c r="X2784" s="45" t="str" cm="1">
        <f t="array" ref="X2784">IF(X2638="TRUE",IF(AND(C2783&lt;&gt;1,C2784:C2789="",S2783:U2789=""), "FALSE","TRUE"),"FALSE")</f>
        <v>FALSE</v>
      </c>
      <c r="Z2784" s="1"/>
    </row>
    <row r="2785" spans="2:26" hidden="1" outlineLevel="3" x14ac:dyDescent="0.4">
      <c r="B2785" s="7" t="s">
        <v>524</v>
      </c>
      <c r="C2785" s="8"/>
      <c r="D2785" s="31"/>
      <c r="E2785" s="2" t="s">
        <v>525</v>
      </c>
      <c r="F2785" s="2" t="s">
        <v>114</v>
      </c>
      <c r="G2785" s="2" t="s">
        <v>115</v>
      </c>
      <c r="H2785" s="2">
        <v>225</v>
      </c>
      <c r="I2785" s="2">
        <v>207</v>
      </c>
      <c r="K2785" s="2">
        <v>120</v>
      </c>
      <c r="L2785" s="2" t="s">
        <v>30</v>
      </c>
      <c r="M2785" s="2" t="s">
        <v>476</v>
      </c>
      <c r="N2785" s="2" t="s">
        <v>479</v>
      </c>
      <c r="O2785" s="2" t="s">
        <v>520</v>
      </c>
      <c r="Q2785" s="1"/>
      <c r="S2785" s="5"/>
      <c r="T2785" s="41"/>
      <c r="U2785" s="8"/>
      <c r="W2785" s="2" t="s">
        <v>468</v>
      </c>
      <c r="X2785" s="45" t="str" cm="1">
        <f t="array" ref="X2785">IF(X2638="TRUE",IF(AND(C2783&lt;&gt;1,C2784:C2789="",S2783:U2789=""), "FALSE","TRUE"),"FALSE")</f>
        <v>FALSE</v>
      </c>
      <c r="Z2785" s="1"/>
    </row>
    <row r="2786" spans="2:26" hidden="1" outlineLevel="3" x14ac:dyDescent="0.4">
      <c r="B2786" s="7" t="s">
        <v>526</v>
      </c>
      <c r="C2786" s="8"/>
      <c r="D2786" s="31"/>
      <c r="E2786" s="2" t="s">
        <v>527</v>
      </c>
      <c r="F2786" s="2" t="str">
        <f>IF(OR($C$87="治験計画届", $C$87="治験計画変更届"), "^$","^.{1,120}$|^$")</f>
        <v>^.{1,120}$|^$</v>
      </c>
      <c r="G2786" s="2" t="str">
        <f>IF(F2786="^$", "入力しないでください","入力してください(120文字以内)")</f>
        <v>入力してください(120文字以内)</v>
      </c>
      <c r="H2786" s="2">
        <v>225</v>
      </c>
      <c r="I2786" s="2">
        <v>207</v>
      </c>
      <c r="K2786" s="2">
        <v>120</v>
      </c>
      <c r="L2786" s="2" t="s">
        <v>30</v>
      </c>
      <c r="M2786" s="2" t="s">
        <v>476</v>
      </c>
      <c r="N2786" s="2" t="s">
        <v>479</v>
      </c>
      <c r="O2786" s="2" t="s">
        <v>520</v>
      </c>
      <c r="Q2786" s="1"/>
      <c r="S2786" s="5"/>
      <c r="T2786" s="41"/>
      <c r="U2786" s="8"/>
      <c r="W2786" s="2" t="s">
        <v>468</v>
      </c>
      <c r="X2786" s="45" t="str" cm="1">
        <f t="array" ref="X2786">IF(X2638="TRUE",IF(AND(C2783&lt;&gt;1,C2784:C2789="",S2783:U2789=""), "FALSE","TRUE"),"FALSE")</f>
        <v>FALSE</v>
      </c>
      <c r="Z2786" s="1"/>
    </row>
    <row r="2787" spans="2:26" hidden="1" outlineLevel="3" x14ac:dyDescent="0.4">
      <c r="B2787" s="7" t="s">
        <v>528</v>
      </c>
      <c r="C2787" s="8"/>
      <c r="D2787" s="31"/>
      <c r="E2787" s="2" t="s">
        <v>529</v>
      </c>
      <c r="F2787" s="2" t="str">
        <f>IF(OR($C$87="治験計画届", $C$87="治験計画変更届"), "^$","^.{1,120}$|^$")</f>
        <v>^.{1,120}$|^$</v>
      </c>
      <c r="G2787" s="2" t="str">
        <f t="shared" ref="G2787:G2789" si="163">IF(F2787="^$", "入力しないでください","入力してください(120文字以内)")</f>
        <v>入力してください(120文字以内)</v>
      </c>
      <c r="H2787" s="2">
        <v>225</v>
      </c>
      <c r="I2787" s="2">
        <v>207</v>
      </c>
      <c r="K2787" s="2">
        <v>120</v>
      </c>
      <c r="L2787" s="2" t="s">
        <v>30</v>
      </c>
      <c r="M2787" s="2" t="s">
        <v>476</v>
      </c>
      <c r="N2787" s="2" t="s">
        <v>479</v>
      </c>
      <c r="O2787" s="2" t="s">
        <v>520</v>
      </c>
      <c r="Q2787" s="1"/>
      <c r="S2787" s="5"/>
      <c r="T2787" s="41"/>
      <c r="U2787" s="8"/>
      <c r="W2787" s="2" t="s">
        <v>468</v>
      </c>
      <c r="X2787" s="45" t="str" cm="1">
        <f t="array" ref="X2787">IF(X2638="TRUE",IF(AND(C2783&lt;&gt;1,C2784:C2789="",S2783:U2789=""), "FALSE","TRUE"),"FALSE")</f>
        <v>FALSE</v>
      </c>
      <c r="Z2787" s="1"/>
    </row>
    <row r="2788" spans="2:26" hidden="1" outlineLevel="3" x14ac:dyDescent="0.4">
      <c r="B2788" s="7" t="s">
        <v>530</v>
      </c>
      <c r="C2788" s="8"/>
      <c r="D2788" s="31"/>
      <c r="E2788" s="2" t="s">
        <v>566</v>
      </c>
      <c r="F2788" s="2" t="str">
        <f>IF(OR($C$87="治験計画届", $C$87="治験計画変更届"), "^$","^.{1,120}$|^$")</f>
        <v>^.{1,120}$|^$</v>
      </c>
      <c r="G2788" s="2" t="str">
        <f t="shared" si="163"/>
        <v>入力してください(120文字以内)</v>
      </c>
      <c r="H2788" s="2">
        <v>225</v>
      </c>
      <c r="I2788" s="2">
        <v>207</v>
      </c>
      <c r="K2788" s="2">
        <v>120</v>
      </c>
      <c r="L2788" s="2" t="s">
        <v>30</v>
      </c>
      <c r="M2788" s="2" t="s">
        <v>476</v>
      </c>
      <c r="N2788" s="2" t="s">
        <v>479</v>
      </c>
      <c r="O2788" s="2" t="s">
        <v>520</v>
      </c>
      <c r="Q2788" s="1"/>
      <c r="S2788" s="5"/>
      <c r="T2788" s="41"/>
      <c r="U2788" s="8"/>
      <c r="W2788" s="2" t="s">
        <v>468</v>
      </c>
      <c r="X2788" s="45" t="str" cm="1">
        <f t="array" ref="X2788">IF(X2638="TRUE",IF(AND(C2783&lt;&gt;1,C2784:C2789="",S2783:U2789=""), "FALSE","TRUE"),"FALSE")</f>
        <v>FALSE</v>
      </c>
      <c r="Z2788" s="1"/>
    </row>
    <row r="2789" spans="2:26" hidden="1" outlineLevel="3" x14ac:dyDescent="0.4">
      <c r="B2789" s="7" t="s">
        <v>532</v>
      </c>
      <c r="C2789" s="8"/>
      <c r="D2789" s="31"/>
      <c r="E2789" s="2" t="s">
        <v>533</v>
      </c>
      <c r="F2789" s="2" t="str">
        <f>IF(OR($C$87="治験計画届", $C$87="治験計画変更届"), "^$","^.{1,120}$|^$")</f>
        <v>^.{1,120}$|^$</v>
      </c>
      <c r="G2789" s="2" t="str">
        <f t="shared" si="163"/>
        <v>入力してください(120文字以内)</v>
      </c>
      <c r="H2789" s="2">
        <v>225</v>
      </c>
      <c r="I2789" s="2">
        <v>207</v>
      </c>
      <c r="K2789" s="2">
        <v>120</v>
      </c>
      <c r="L2789" s="2" t="s">
        <v>30</v>
      </c>
      <c r="M2789" s="2" t="s">
        <v>476</v>
      </c>
      <c r="N2789" s="2" t="s">
        <v>479</v>
      </c>
      <c r="O2789" s="2" t="s">
        <v>520</v>
      </c>
      <c r="Q2789" s="1"/>
      <c r="S2789" s="5"/>
      <c r="T2789" s="41"/>
      <c r="U2789" s="8"/>
      <c r="W2789" s="2" t="s">
        <v>468</v>
      </c>
      <c r="X2789" s="45" t="str" cm="1">
        <f t="array" ref="X2789">IF(X2638="TRUE",IF(AND(C2783&lt;&gt;1,C2784:C2789="",S2783:U2789=""), "FALSE","TRUE"),"FALSE")</f>
        <v>FALSE</v>
      </c>
      <c r="Z2789" s="1"/>
    </row>
    <row r="2790" spans="2:26" hidden="1" outlineLevel="3" x14ac:dyDescent="0.4">
      <c r="B2790" s="7" t="s">
        <v>134</v>
      </c>
      <c r="C2790" s="5">
        <v>11</v>
      </c>
      <c r="D2790" s="30"/>
      <c r="E2790" s="2" t="s">
        <v>392</v>
      </c>
      <c r="F2790" s="2" t="s">
        <v>102</v>
      </c>
      <c r="G2790" s="2" t="s">
        <v>103</v>
      </c>
      <c r="H2790" s="2">
        <v>225</v>
      </c>
      <c r="I2790" s="2">
        <v>207</v>
      </c>
      <c r="K2790" s="2">
        <v>3</v>
      </c>
      <c r="L2790" s="2" t="s">
        <v>136</v>
      </c>
      <c r="M2790" s="2" t="s">
        <v>476</v>
      </c>
      <c r="N2790" s="2" t="s">
        <v>479</v>
      </c>
      <c r="O2790" s="2" t="s">
        <v>520</v>
      </c>
      <c r="Q2790" s="1"/>
      <c r="S2790" s="5"/>
      <c r="T2790" s="41"/>
      <c r="U2790" s="8"/>
      <c r="V2790" s="2" t="s">
        <v>105</v>
      </c>
      <c r="W2790" s="2" t="s">
        <v>561</v>
      </c>
      <c r="X2790" s="45" t="str" cm="1">
        <f t="array" ref="X2790">IF(X2638="TRUE",IF(AND(C2790&lt;&gt;1,C2791:C2796="",S2790:U2796=""), "FALSE","TRUE"),"FALSE")</f>
        <v>FALSE</v>
      </c>
      <c r="Z2790" s="1"/>
    </row>
    <row r="2791" spans="2:26" hidden="1" outlineLevel="3" x14ac:dyDescent="0.4">
      <c r="B2791" s="7" t="s">
        <v>522</v>
      </c>
      <c r="C2791" s="8"/>
      <c r="D2791" s="31"/>
      <c r="E2791" s="2" t="s">
        <v>523</v>
      </c>
      <c r="F2791" s="2" t="s">
        <v>485</v>
      </c>
      <c r="G2791" s="2" t="s">
        <v>369</v>
      </c>
      <c r="H2791" s="2">
        <v>225</v>
      </c>
      <c r="I2791" s="2">
        <v>207</v>
      </c>
      <c r="K2791" s="2">
        <v>240</v>
      </c>
      <c r="L2791" s="2" t="s">
        <v>30</v>
      </c>
      <c r="M2791" s="2" t="s">
        <v>476</v>
      </c>
      <c r="N2791" s="2" t="s">
        <v>479</v>
      </c>
      <c r="O2791" s="2" t="s">
        <v>520</v>
      </c>
      <c r="Q2791" s="1"/>
      <c r="S2791" s="5"/>
      <c r="T2791" s="41"/>
      <c r="U2791" s="8"/>
      <c r="W2791" s="2" t="s">
        <v>465</v>
      </c>
      <c r="X2791" s="45" t="str" cm="1">
        <f t="array" ref="X2791">IF(X2638="TRUE",IF(AND(C2790&lt;&gt;1,C2791:C2796="",S2790:U2796=""), "FALSE","TRUE"),"FALSE")</f>
        <v>FALSE</v>
      </c>
      <c r="Z2791" s="1"/>
    </row>
    <row r="2792" spans="2:26" hidden="1" outlineLevel="3" x14ac:dyDescent="0.4">
      <c r="B2792" s="7" t="s">
        <v>524</v>
      </c>
      <c r="C2792" s="8"/>
      <c r="D2792" s="31"/>
      <c r="E2792" s="2" t="s">
        <v>525</v>
      </c>
      <c r="F2792" s="2" t="s">
        <v>114</v>
      </c>
      <c r="G2792" s="2" t="s">
        <v>115</v>
      </c>
      <c r="H2792" s="2">
        <v>225</v>
      </c>
      <c r="I2792" s="2">
        <v>207</v>
      </c>
      <c r="K2792" s="2">
        <v>120</v>
      </c>
      <c r="L2792" s="2" t="s">
        <v>30</v>
      </c>
      <c r="M2792" s="2" t="s">
        <v>476</v>
      </c>
      <c r="N2792" s="2" t="s">
        <v>479</v>
      </c>
      <c r="O2792" s="2" t="s">
        <v>520</v>
      </c>
      <c r="Q2792" s="1"/>
      <c r="S2792" s="5"/>
      <c r="T2792" s="41"/>
      <c r="U2792" s="8"/>
      <c r="W2792" s="2" t="s">
        <v>468</v>
      </c>
      <c r="X2792" s="45" t="str" cm="1">
        <f t="array" ref="X2792">IF(X2638="TRUE",IF(AND(C2790&lt;&gt;1,C2791:C2796="",S2790:U2796=""), "FALSE","TRUE"),"FALSE")</f>
        <v>FALSE</v>
      </c>
      <c r="Z2792" s="1"/>
    </row>
    <row r="2793" spans="2:26" hidden="1" outlineLevel="3" x14ac:dyDescent="0.4">
      <c r="B2793" s="7" t="s">
        <v>526</v>
      </c>
      <c r="C2793" s="8"/>
      <c r="D2793" s="31"/>
      <c r="E2793" s="2" t="s">
        <v>527</v>
      </c>
      <c r="F2793" s="2" t="str">
        <f>IF(OR($C$87="治験計画届", $C$87="治験計画変更届"), "^$","^.{1,120}$|^$")</f>
        <v>^.{1,120}$|^$</v>
      </c>
      <c r="G2793" s="2" t="str">
        <f>IF(F2793="^$", "入力しないでください","入力してください(120文字以内)")</f>
        <v>入力してください(120文字以内)</v>
      </c>
      <c r="H2793" s="2">
        <v>225</v>
      </c>
      <c r="I2793" s="2">
        <v>207</v>
      </c>
      <c r="K2793" s="2">
        <v>120</v>
      </c>
      <c r="L2793" s="2" t="s">
        <v>30</v>
      </c>
      <c r="M2793" s="2" t="s">
        <v>476</v>
      </c>
      <c r="N2793" s="2" t="s">
        <v>479</v>
      </c>
      <c r="O2793" s="2" t="s">
        <v>520</v>
      </c>
      <c r="Q2793" s="1"/>
      <c r="S2793" s="5"/>
      <c r="T2793" s="41"/>
      <c r="U2793" s="8"/>
      <c r="W2793" s="2" t="s">
        <v>468</v>
      </c>
      <c r="X2793" s="45" t="str" cm="1">
        <f t="array" ref="X2793">IF(X2638="TRUE",IF(AND(C2790&lt;&gt;1,C2791:C2796="",S2790:U2796=""), "FALSE","TRUE"),"FALSE")</f>
        <v>FALSE</v>
      </c>
      <c r="Z2793" s="1"/>
    </row>
    <row r="2794" spans="2:26" hidden="1" outlineLevel="3" x14ac:dyDescent="0.4">
      <c r="B2794" s="7" t="s">
        <v>528</v>
      </c>
      <c r="C2794" s="8"/>
      <c r="D2794" s="31"/>
      <c r="E2794" s="2" t="s">
        <v>529</v>
      </c>
      <c r="F2794" s="2" t="str">
        <f>IF(OR($C$87="治験計画届", $C$87="治験計画変更届"), "^$","^.{1,120}$|^$")</f>
        <v>^.{1,120}$|^$</v>
      </c>
      <c r="G2794" s="2" t="str">
        <f t="shared" ref="G2794:G2796" si="164">IF(F2794="^$", "入力しないでください","入力してください(120文字以内)")</f>
        <v>入力してください(120文字以内)</v>
      </c>
      <c r="H2794" s="2">
        <v>225</v>
      </c>
      <c r="I2794" s="2">
        <v>207</v>
      </c>
      <c r="K2794" s="2">
        <v>120</v>
      </c>
      <c r="L2794" s="2" t="s">
        <v>30</v>
      </c>
      <c r="M2794" s="2" t="s">
        <v>476</v>
      </c>
      <c r="N2794" s="2" t="s">
        <v>479</v>
      </c>
      <c r="O2794" s="2" t="s">
        <v>520</v>
      </c>
      <c r="Q2794" s="1"/>
      <c r="S2794" s="5"/>
      <c r="T2794" s="41"/>
      <c r="U2794" s="8"/>
      <c r="W2794" s="2" t="s">
        <v>468</v>
      </c>
      <c r="X2794" s="45" t="str" cm="1">
        <f t="array" ref="X2794">IF(X2638="TRUE",IF(AND(C2790&lt;&gt;1,C2791:C2796="",S2790:U2796=""), "FALSE","TRUE"),"FALSE")</f>
        <v>FALSE</v>
      </c>
      <c r="Z2794" s="1"/>
    </row>
    <row r="2795" spans="2:26" hidden="1" outlineLevel="3" x14ac:dyDescent="0.4">
      <c r="B2795" s="7" t="s">
        <v>530</v>
      </c>
      <c r="C2795" s="8"/>
      <c r="D2795" s="31"/>
      <c r="E2795" s="2" t="s">
        <v>566</v>
      </c>
      <c r="F2795" s="2" t="str">
        <f>IF(OR($C$87="治験計画届", $C$87="治験計画変更届"), "^$","^.{1,120}$|^$")</f>
        <v>^.{1,120}$|^$</v>
      </c>
      <c r="G2795" s="2" t="str">
        <f t="shared" si="164"/>
        <v>入力してください(120文字以内)</v>
      </c>
      <c r="H2795" s="2">
        <v>225</v>
      </c>
      <c r="I2795" s="2">
        <v>207</v>
      </c>
      <c r="K2795" s="2">
        <v>120</v>
      </c>
      <c r="L2795" s="2" t="s">
        <v>30</v>
      </c>
      <c r="M2795" s="2" t="s">
        <v>476</v>
      </c>
      <c r="N2795" s="2" t="s">
        <v>479</v>
      </c>
      <c r="O2795" s="2" t="s">
        <v>520</v>
      </c>
      <c r="Q2795" s="1"/>
      <c r="S2795" s="5"/>
      <c r="T2795" s="41"/>
      <c r="U2795" s="8"/>
      <c r="W2795" s="2" t="s">
        <v>468</v>
      </c>
      <c r="X2795" s="45" t="str" cm="1">
        <f t="array" ref="X2795">IF(X2638="TRUE",IF(AND(C2790&lt;&gt;1,C2791:C2796="",S2790:U2796=""), "FALSE","TRUE"),"FALSE")</f>
        <v>FALSE</v>
      </c>
      <c r="Z2795" s="1"/>
    </row>
    <row r="2796" spans="2:26" hidden="1" outlineLevel="3" x14ac:dyDescent="0.4">
      <c r="B2796" s="7" t="s">
        <v>532</v>
      </c>
      <c r="C2796" s="8"/>
      <c r="D2796" s="31"/>
      <c r="E2796" s="2" t="s">
        <v>533</v>
      </c>
      <c r="F2796" s="2" t="str">
        <f>IF(OR($C$87="治験計画届", $C$87="治験計画変更届"), "^$","^.{1,120}$|^$")</f>
        <v>^.{1,120}$|^$</v>
      </c>
      <c r="G2796" s="2" t="str">
        <f t="shared" si="164"/>
        <v>入力してください(120文字以内)</v>
      </c>
      <c r="H2796" s="2">
        <v>225</v>
      </c>
      <c r="I2796" s="2">
        <v>207</v>
      </c>
      <c r="K2796" s="2">
        <v>120</v>
      </c>
      <c r="L2796" s="2" t="s">
        <v>30</v>
      </c>
      <c r="M2796" s="2" t="s">
        <v>476</v>
      </c>
      <c r="N2796" s="2" t="s">
        <v>479</v>
      </c>
      <c r="O2796" s="2" t="s">
        <v>520</v>
      </c>
      <c r="Q2796" s="1"/>
      <c r="S2796" s="5"/>
      <c r="T2796" s="41"/>
      <c r="U2796" s="8"/>
      <c r="W2796" s="2" t="s">
        <v>468</v>
      </c>
      <c r="X2796" s="45" t="str" cm="1">
        <f t="array" ref="X2796">IF(X2638="TRUE",IF(AND(C2790&lt;&gt;1,C2791:C2796="",S2790:U2796=""), "FALSE","TRUE"),"FALSE")</f>
        <v>FALSE</v>
      </c>
      <c r="Z2796" s="1"/>
    </row>
    <row r="2797" spans="2:26" hidden="1" outlineLevel="3" x14ac:dyDescent="0.4">
      <c r="B2797" s="7" t="s">
        <v>134</v>
      </c>
      <c r="C2797" s="5">
        <v>12</v>
      </c>
      <c r="D2797" s="30"/>
      <c r="E2797" s="2" t="s">
        <v>392</v>
      </c>
      <c r="F2797" s="2" t="s">
        <v>102</v>
      </c>
      <c r="G2797" s="2" t="s">
        <v>103</v>
      </c>
      <c r="H2797" s="2">
        <v>225</v>
      </c>
      <c r="I2797" s="2">
        <v>207</v>
      </c>
      <c r="K2797" s="2">
        <v>3</v>
      </c>
      <c r="L2797" s="2" t="s">
        <v>136</v>
      </c>
      <c r="M2797" s="2" t="s">
        <v>476</v>
      </c>
      <c r="N2797" s="2" t="s">
        <v>479</v>
      </c>
      <c r="O2797" s="2" t="s">
        <v>520</v>
      </c>
      <c r="Q2797" s="1"/>
      <c r="S2797" s="5"/>
      <c r="T2797" s="41"/>
      <c r="U2797" s="8"/>
      <c r="V2797" s="2" t="s">
        <v>105</v>
      </c>
      <c r="W2797" s="2" t="s">
        <v>561</v>
      </c>
      <c r="X2797" s="45" t="str" cm="1">
        <f t="array" ref="X2797">IF(X2638="TRUE",IF(AND(C2797&lt;&gt;1,C2798:C2803="",S2797:U2803=""), "FALSE","TRUE"),"FALSE")</f>
        <v>FALSE</v>
      </c>
      <c r="Z2797" s="1"/>
    </row>
    <row r="2798" spans="2:26" hidden="1" outlineLevel="3" x14ac:dyDescent="0.4">
      <c r="B2798" s="7" t="s">
        <v>522</v>
      </c>
      <c r="C2798" s="8"/>
      <c r="D2798" s="31"/>
      <c r="E2798" s="2" t="s">
        <v>523</v>
      </c>
      <c r="F2798" s="2" t="s">
        <v>485</v>
      </c>
      <c r="G2798" s="2" t="s">
        <v>369</v>
      </c>
      <c r="H2798" s="2">
        <v>225</v>
      </c>
      <c r="I2798" s="2">
        <v>207</v>
      </c>
      <c r="K2798" s="2">
        <v>240</v>
      </c>
      <c r="L2798" s="2" t="s">
        <v>30</v>
      </c>
      <c r="M2798" s="2" t="s">
        <v>476</v>
      </c>
      <c r="N2798" s="2" t="s">
        <v>479</v>
      </c>
      <c r="O2798" s="2" t="s">
        <v>520</v>
      </c>
      <c r="Q2798" s="1"/>
      <c r="S2798" s="5"/>
      <c r="T2798" s="41"/>
      <c r="U2798" s="8"/>
      <c r="W2798" s="2" t="s">
        <v>465</v>
      </c>
      <c r="X2798" s="45" t="str" cm="1">
        <f t="array" ref="X2798">IF(X2638="TRUE",IF(AND(C2797&lt;&gt;1,C2798:C2803="",S2797:U2803=""), "FALSE","TRUE"),"FALSE")</f>
        <v>FALSE</v>
      </c>
      <c r="Z2798" s="1"/>
    </row>
    <row r="2799" spans="2:26" hidden="1" outlineLevel="3" x14ac:dyDescent="0.4">
      <c r="B2799" s="7" t="s">
        <v>524</v>
      </c>
      <c r="C2799" s="8"/>
      <c r="D2799" s="31"/>
      <c r="E2799" s="2" t="s">
        <v>525</v>
      </c>
      <c r="F2799" s="2" t="s">
        <v>114</v>
      </c>
      <c r="G2799" s="2" t="s">
        <v>115</v>
      </c>
      <c r="H2799" s="2">
        <v>225</v>
      </c>
      <c r="I2799" s="2">
        <v>207</v>
      </c>
      <c r="K2799" s="2">
        <v>120</v>
      </c>
      <c r="L2799" s="2" t="s">
        <v>30</v>
      </c>
      <c r="M2799" s="2" t="s">
        <v>476</v>
      </c>
      <c r="N2799" s="2" t="s">
        <v>479</v>
      </c>
      <c r="O2799" s="2" t="s">
        <v>520</v>
      </c>
      <c r="Q2799" s="1"/>
      <c r="S2799" s="5"/>
      <c r="T2799" s="41"/>
      <c r="U2799" s="8"/>
      <c r="W2799" s="2" t="s">
        <v>468</v>
      </c>
      <c r="X2799" s="45" t="str" cm="1">
        <f t="array" ref="X2799">IF(X2638="TRUE",IF(AND(C2797&lt;&gt;1,C2798:C2803="",S2797:U2803=""), "FALSE","TRUE"),"FALSE")</f>
        <v>FALSE</v>
      </c>
      <c r="Z2799" s="1"/>
    </row>
    <row r="2800" spans="2:26" hidden="1" outlineLevel="3" x14ac:dyDescent="0.4">
      <c r="B2800" s="7" t="s">
        <v>526</v>
      </c>
      <c r="C2800" s="8"/>
      <c r="D2800" s="31"/>
      <c r="E2800" s="2" t="s">
        <v>527</v>
      </c>
      <c r="F2800" s="2" t="str">
        <f>IF(OR($C$87="治験計画届", $C$87="治験計画変更届"), "^$","^.{1,120}$|^$")</f>
        <v>^.{1,120}$|^$</v>
      </c>
      <c r="G2800" s="2" t="str">
        <f>IF(F2800="^$", "入力しないでください","入力してください(120文字以内)")</f>
        <v>入力してください(120文字以内)</v>
      </c>
      <c r="H2800" s="2">
        <v>225</v>
      </c>
      <c r="I2800" s="2">
        <v>207</v>
      </c>
      <c r="K2800" s="2">
        <v>120</v>
      </c>
      <c r="L2800" s="2" t="s">
        <v>30</v>
      </c>
      <c r="M2800" s="2" t="s">
        <v>476</v>
      </c>
      <c r="N2800" s="2" t="s">
        <v>479</v>
      </c>
      <c r="O2800" s="2" t="s">
        <v>520</v>
      </c>
      <c r="Q2800" s="1"/>
      <c r="S2800" s="5"/>
      <c r="T2800" s="41"/>
      <c r="U2800" s="8"/>
      <c r="W2800" s="2" t="s">
        <v>468</v>
      </c>
      <c r="X2800" s="45" t="str" cm="1">
        <f t="array" ref="X2800">IF(X2638="TRUE",IF(AND(C2797&lt;&gt;1,C2798:C2803="",S2797:U2803=""), "FALSE","TRUE"),"FALSE")</f>
        <v>FALSE</v>
      </c>
      <c r="Z2800" s="1"/>
    </row>
    <row r="2801" spans="2:26" hidden="1" outlineLevel="3" x14ac:dyDescent="0.4">
      <c r="B2801" s="7" t="s">
        <v>528</v>
      </c>
      <c r="C2801" s="8"/>
      <c r="D2801" s="31"/>
      <c r="E2801" s="2" t="s">
        <v>529</v>
      </c>
      <c r="F2801" s="2" t="str">
        <f>IF(OR($C$87="治験計画届", $C$87="治験計画変更届"), "^$","^.{1,120}$|^$")</f>
        <v>^.{1,120}$|^$</v>
      </c>
      <c r="G2801" s="2" t="str">
        <f t="shared" ref="G2801:G2803" si="165">IF(F2801="^$", "入力しないでください","入力してください(120文字以内)")</f>
        <v>入力してください(120文字以内)</v>
      </c>
      <c r="H2801" s="2">
        <v>225</v>
      </c>
      <c r="I2801" s="2">
        <v>207</v>
      </c>
      <c r="K2801" s="2">
        <v>120</v>
      </c>
      <c r="L2801" s="2" t="s">
        <v>30</v>
      </c>
      <c r="M2801" s="2" t="s">
        <v>476</v>
      </c>
      <c r="N2801" s="2" t="s">
        <v>479</v>
      </c>
      <c r="O2801" s="2" t="s">
        <v>520</v>
      </c>
      <c r="Q2801" s="1"/>
      <c r="S2801" s="5"/>
      <c r="T2801" s="41"/>
      <c r="U2801" s="8"/>
      <c r="W2801" s="2" t="s">
        <v>468</v>
      </c>
      <c r="X2801" s="45" t="str" cm="1">
        <f t="array" ref="X2801">IF(X2638="TRUE",IF(AND(C2797&lt;&gt;1,C2798:C2803="",S2797:U2803=""), "FALSE","TRUE"),"FALSE")</f>
        <v>FALSE</v>
      </c>
      <c r="Z2801" s="1"/>
    </row>
    <row r="2802" spans="2:26" hidden="1" outlineLevel="3" x14ac:dyDescent="0.4">
      <c r="B2802" s="7" t="s">
        <v>530</v>
      </c>
      <c r="C2802" s="8"/>
      <c r="D2802" s="31"/>
      <c r="E2802" s="2" t="s">
        <v>566</v>
      </c>
      <c r="F2802" s="2" t="str">
        <f>IF(OR($C$87="治験計画届", $C$87="治験計画変更届"), "^$","^.{1,120}$|^$")</f>
        <v>^.{1,120}$|^$</v>
      </c>
      <c r="G2802" s="2" t="str">
        <f t="shared" si="165"/>
        <v>入力してください(120文字以内)</v>
      </c>
      <c r="H2802" s="2">
        <v>225</v>
      </c>
      <c r="I2802" s="2">
        <v>207</v>
      </c>
      <c r="K2802" s="2">
        <v>120</v>
      </c>
      <c r="L2802" s="2" t="s">
        <v>30</v>
      </c>
      <c r="M2802" s="2" t="s">
        <v>476</v>
      </c>
      <c r="N2802" s="2" t="s">
        <v>479</v>
      </c>
      <c r="O2802" s="2" t="s">
        <v>520</v>
      </c>
      <c r="Q2802" s="1"/>
      <c r="S2802" s="5"/>
      <c r="T2802" s="41"/>
      <c r="U2802" s="8"/>
      <c r="W2802" s="2" t="s">
        <v>468</v>
      </c>
      <c r="X2802" s="45" t="str" cm="1">
        <f t="array" ref="X2802">IF(X2638="TRUE",IF(AND(C2797&lt;&gt;1,C2798:C2803="",S2797:U2803=""), "FALSE","TRUE"),"FALSE")</f>
        <v>FALSE</v>
      </c>
      <c r="Z2802" s="1"/>
    </row>
    <row r="2803" spans="2:26" hidden="1" outlineLevel="3" x14ac:dyDescent="0.4">
      <c r="B2803" s="7" t="s">
        <v>532</v>
      </c>
      <c r="C2803" s="8"/>
      <c r="D2803" s="31"/>
      <c r="E2803" s="2" t="s">
        <v>533</v>
      </c>
      <c r="F2803" s="2" t="str">
        <f>IF(OR($C$87="治験計画届", $C$87="治験計画変更届"), "^$","^.{1,120}$|^$")</f>
        <v>^.{1,120}$|^$</v>
      </c>
      <c r="G2803" s="2" t="str">
        <f t="shared" si="165"/>
        <v>入力してください(120文字以内)</v>
      </c>
      <c r="H2803" s="2">
        <v>225</v>
      </c>
      <c r="I2803" s="2">
        <v>207</v>
      </c>
      <c r="K2803" s="2">
        <v>120</v>
      </c>
      <c r="L2803" s="2" t="s">
        <v>30</v>
      </c>
      <c r="M2803" s="2" t="s">
        <v>476</v>
      </c>
      <c r="N2803" s="2" t="s">
        <v>479</v>
      </c>
      <c r="O2803" s="2" t="s">
        <v>520</v>
      </c>
      <c r="Q2803" s="1"/>
      <c r="S2803" s="5"/>
      <c r="T2803" s="41"/>
      <c r="U2803" s="8"/>
      <c r="W2803" s="2" t="s">
        <v>468</v>
      </c>
      <c r="X2803" s="45" t="str" cm="1">
        <f t="array" ref="X2803">IF(X2638="TRUE",IF(AND(C2797&lt;&gt;1,C2798:C2803="",S2797:U2803=""), "FALSE","TRUE"),"FALSE")</f>
        <v>FALSE</v>
      </c>
      <c r="Z2803" s="1"/>
    </row>
    <row r="2804" spans="2:26" hidden="1" outlineLevel="3" x14ac:dyDescent="0.4">
      <c r="B2804" s="7" t="s">
        <v>134</v>
      </c>
      <c r="C2804" s="5">
        <v>13</v>
      </c>
      <c r="D2804" s="30"/>
      <c r="E2804" s="2" t="s">
        <v>392</v>
      </c>
      <c r="F2804" s="2" t="s">
        <v>102</v>
      </c>
      <c r="G2804" s="2" t="s">
        <v>103</v>
      </c>
      <c r="H2804" s="2">
        <v>225</v>
      </c>
      <c r="I2804" s="2">
        <v>207</v>
      </c>
      <c r="K2804" s="2">
        <v>3</v>
      </c>
      <c r="L2804" s="2" t="s">
        <v>136</v>
      </c>
      <c r="M2804" s="2" t="s">
        <v>476</v>
      </c>
      <c r="N2804" s="2" t="s">
        <v>479</v>
      </c>
      <c r="O2804" s="2" t="s">
        <v>520</v>
      </c>
      <c r="Q2804" s="1"/>
      <c r="S2804" s="5"/>
      <c r="T2804" s="41"/>
      <c r="U2804" s="8"/>
      <c r="V2804" s="2" t="s">
        <v>105</v>
      </c>
      <c r="W2804" s="2" t="s">
        <v>561</v>
      </c>
      <c r="X2804" s="45" t="str" cm="1">
        <f t="array" ref="X2804">IF(X2638="TRUE",IF(AND(C2804&lt;&gt;1,C2805:C2810="",S2804:U2810=""), "FALSE","TRUE"),"FALSE")</f>
        <v>FALSE</v>
      </c>
      <c r="Z2804" s="1"/>
    </row>
    <row r="2805" spans="2:26" hidden="1" outlineLevel="3" x14ac:dyDescent="0.4">
      <c r="B2805" s="7" t="s">
        <v>522</v>
      </c>
      <c r="C2805" s="8"/>
      <c r="D2805" s="31"/>
      <c r="E2805" s="2" t="s">
        <v>523</v>
      </c>
      <c r="F2805" s="2" t="s">
        <v>485</v>
      </c>
      <c r="G2805" s="2" t="s">
        <v>369</v>
      </c>
      <c r="H2805" s="2">
        <v>225</v>
      </c>
      <c r="I2805" s="2">
        <v>207</v>
      </c>
      <c r="K2805" s="2">
        <v>240</v>
      </c>
      <c r="L2805" s="2" t="s">
        <v>30</v>
      </c>
      <c r="M2805" s="2" t="s">
        <v>476</v>
      </c>
      <c r="N2805" s="2" t="s">
        <v>479</v>
      </c>
      <c r="O2805" s="2" t="s">
        <v>520</v>
      </c>
      <c r="Q2805" s="1"/>
      <c r="S2805" s="5"/>
      <c r="T2805" s="41"/>
      <c r="U2805" s="8"/>
      <c r="W2805" s="2" t="s">
        <v>465</v>
      </c>
      <c r="X2805" s="45" t="str" cm="1">
        <f t="array" ref="X2805">IF(X2638="TRUE",IF(AND(C2804&lt;&gt;1,C2805:C2810="",S2804:U2810=""), "FALSE","TRUE"),"FALSE")</f>
        <v>FALSE</v>
      </c>
      <c r="Z2805" s="1"/>
    </row>
    <row r="2806" spans="2:26" hidden="1" outlineLevel="3" x14ac:dyDescent="0.4">
      <c r="B2806" s="7" t="s">
        <v>524</v>
      </c>
      <c r="C2806" s="8"/>
      <c r="D2806" s="31"/>
      <c r="E2806" s="2" t="s">
        <v>525</v>
      </c>
      <c r="F2806" s="2" t="s">
        <v>114</v>
      </c>
      <c r="G2806" s="2" t="s">
        <v>115</v>
      </c>
      <c r="H2806" s="2">
        <v>225</v>
      </c>
      <c r="I2806" s="2">
        <v>207</v>
      </c>
      <c r="K2806" s="2">
        <v>120</v>
      </c>
      <c r="L2806" s="2" t="s">
        <v>30</v>
      </c>
      <c r="M2806" s="2" t="s">
        <v>476</v>
      </c>
      <c r="N2806" s="2" t="s">
        <v>479</v>
      </c>
      <c r="O2806" s="2" t="s">
        <v>520</v>
      </c>
      <c r="Q2806" s="1"/>
      <c r="S2806" s="5"/>
      <c r="T2806" s="41"/>
      <c r="U2806" s="8"/>
      <c r="W2806" s="2" t="s">
        <v>468</v>
      </c>
      <c r="X2806" s="45" t="str" cm="1">
        <f t="array" ref="X2806">IF(X2638="TRUE",IF(AND(C2804&lt;&gt;1,C2805:C2810="",S2804:U2810=""), "FALSE","TRUE"),"FALSE")</f>
        <v>FALSE</v>
      </c>
      <c r="Z2806" s="1"/>
    </row>
    <row r="2807" spans="2:26" hidden="1" outlineLevel="3" x14ac:dyDescent="0.4">
      <c r="B2807" s="7" t="s">
        <v>526</v>
      </c>
      <c r="C2807" s="8"/>
      <c r="D2807" s="31"/>
      <c r="E2807" s="2" t="s">
        <v>527</v>
      </c>
      <c r="F2807" s="2" t="str">
        <f>IF(OR($C$87="治験計画届", $C$87="治験計画変更届"), "^$","^.{1,120}$|^$")</f>
        <v>^.{1,120}$|^$</v>
      </c>
      <c r="G2807" s="2" t="str">
        <f>IF(F2807="^$", "入力しないでください","入力してください(120文字以内)")</f>
        <v>入力してください(120文字以内)</v>
      </c>
      <c r="H2807" s="2">
        <v>225</v>
      </c>
      <c r="I2807" s="2">
        <v>207</v>
      </c>
      <c r="K2807" s="2">
        <v>120</v>
      </c>
      <c r="L2807" s="2" t="s">
        <v>30</v>
      </c>
      <c r="M2807" s="2" t="s">
        <v>476</v>
      </c>
      <c r="N2807" s="2" t="s">
        <v>479</v>
      </c>
      <c r="O2807" s="2" t="s">
        <v>520</v>
      </c>
      <c r="Q2807" s="1"/>
      <c r="S2807" s="5"/>
      <c r="T2807" s="41"/>
      <c r="U2807" s="8"/>
      <c r="W2807" s="2" t="s">
        <v>468</v>
      </c>
      <c r="X2807" s="45" t="str" cm="1">
        <f t="array" ref="X2807">IF(X2638="TRUE",IF(AND(C2804&lt;&gt;1,C2805:C2810="",S2804:U2810=""), "FALSE","TRUE"),"FALSE")</f>
        <v>FALSE</v>
      </c>
      <c r="Z2807" s="1"/>
    </row>
    <row r="2808" spans="2:26" hidden="1" outlineLevel="3" x14ac:dyDescent="0.4">
      <c r="B2808" s="7" t="s">
        <v>528</v>
      </c>
      <c r="C2808" s="8"/>
      <c r="D2808" s="31"/>
      <c r="E2808" s="2" t="s">
        <v>529</v>
      </c>
      <c r="F2808" s="2" t="str">
        <f>IF(OR($C$87="治験計画届", $C$87="治験計画変更届"), "^$","^.{1,120}$|^$")</f>
        <v>^.{1,120}$|^$</v>
      </c>
      <c r="G2808" s="2" t="str">
        <f t="shared" ref="G2808:G2810" si="166">IF(F2808="^$", "入力しないでください","入力してください(120文字以内)")</f>
        <v>入力してください(120文字以内)</v>
      </c>
      <c r="H2808" s="2">
        <v>225</v>
      </c>
      <c r="I2808" s="2">
        <v>207</v>
      </c>
      <c r="K2808" s="2">
        <v>120</v>
      </c>
      <c r="L2808" s="2" t="s">
        <v>30</v>
      </c>
      <c r="M2808" s="2" t="s">
        <v>476</v>
      </c>
      <c r="N2808" s="2" t="s">
        <v>479</v>
      </c>
      <c r="O2808" s="2" t="s">
        <v>520</v>
      </c>
      <c r="Q2808" s="1"/>
      <c r="S2808" s="5"/>
      <c r="T2808" s="41"/>
      <c r="U2808" s="8"/>
      <c r="W2808" s="2" t="s">
        <v>468</v>
      </c>
      <c r="X2808" s="45" t="str" cm="1">
        <f t="array" ref="X2808">IF(X2638="TRUE",IF(AND(C2804&lt;&gt;1,C2805:C2810="",S2804:U2810=""), "FALSE","TRUE"),"FALSE")</f>
        <v>FALSE</v>
      </c>
      <c r="Z2808" s="1"/>
    </row>
    <row r="2809" spans="2:26" hidden="1" outlineLevel="3" x14ac:dyDescent="0.4">
      <c r="B2809" s="7" t="s">
        <v>530</v>
      </c>
      <c r="C2809" s="8"/>
      <c r="D2809" s="31"/>
      <c r="E2809" s="2" t="s">
        <v>566</v>
      </c>
      <c r="F2809" s="2" t="str">
        <f>IF(OR($C$87="治験計画届", $C$87="治験計画変更届"), "^$","^.{1,120}$|^$")</f>
        <v>^.{1,120}$|^$</v>
      </c>
      <c r="G2809" s="2" t="str">
        <f t="shared" si="166"/>
        <v>入力してください(120文字以内)</v>
      </c>
      <c r="H2809" s="2">
        <v>225</v>
      </c>
      <c r="I2809" s="2">
        <v>207</v>
      </c>
      <c r="K2809" s="2">
        <v>120</v>
      </c>
      <c r="L2809" s="2" t="s">
        <v>30</v>
      </c>
      <c r="M2809" s="2" t="s">
        <v>476</v>
      </c>
      <c r="N2809" s="2" t="s">
        <v>479</v>
      </c>
      <c r="O2809" s="2" t="s">
        <v>520</v>
      </c>
      <c r="Q2809" s="1"/>
      <c r="S2809" s="5"/>
      <c r="T2809" s="41"/>
      <c r="U2809" s="8"/>
      <c r="W2809" s="2" t="s">
        <v>468</v>
      </c>
      <c r="X2809" s="45" t="str" cm="1">
        <f t="array" ref="X2809">IF(X2638="TRUE",IF(AND(C2804&lt;&gt;1,C2805:C2810="",S2804:U2810=""), "FALSE","TRUE"),"FALSE")</f>
        <v>FALSE</v>
      </c>
      <c r="Z2809" s="1"/>
    </row>
    <row r="2810" spans="2:26" hidden="1" outlineLevel="3" x14ac:dyDescent="0.4">
      <c r="B2810" s="7" t="s">
        <v>532</v>
      </c>
      <c r="C2810" s="8"/>
      <c r="D2810" s="31"/>
      <c r="E2810" s="2" t="s">
        <v>533</v>
      </c>
      <c r="F2810" s="2" t="str">
        <f>IF(OR($C$87="治験計画届", $C$87="治験計画変更届"), "^$","^.{1,120}$|^$")</f>
        <v>^.{1,120}$|^$</v>
      </c>
      <c r="G2810" s="2" t="str">
        <f t="shared" si="166"/>
        <v>入力してください(120文字以内)</v>
      </c>
      <c r="H2810" s="2">
        <v>225</v>
      </c>
      <c r="I2810" s="2">
        <v>207</v>
      </c>
      <c r="K2810" s="2">
        <v>120</v>
      </c>
      <c r="L2810" s="2" t="s">
        <v>30</v>
      </c>
      <c r="M2810" s="2" t="s">
        <v>476</v>
      </c>
      <c r="N2810" s="2" t="s">
        <v>479</v>
      </c>
      <c r="O2810" s="2" t="s">
        <v>520</v>
      </c>
      <c r="Q2810" s="1"/>
      <c r="S2810" s="5"/>
      <c r="T2810" s="41"/>
      <c r="U2810" s="8"/>
      <c r="W2810" s="2" t="s">
        <v>468</v>
      </c>
      <c r="X2810" s="45" t="str" cm="1">
        <f t="array" ref="X2810">IF(X2638="TRUE",IF(AND(C2804&lt;&gt;1,C2805:C2810="",S2804:U2810=""), "FALSE","TRUE"),"FALSE")</f>
        <v>FALSE</v>
      </c>
      <c r="Z2810" s="1"/>
    </row>
    <row r="2811" spans="2:26" hidden="1" outlineLevel="3" x14ac:dyDescent="0.4">
      <c r="B2811" s="7" t="s">
        <v>134</v>
      </c>
      <c r="C2811" s="5">
        <v>14</v>
      </c>
      <c r="D2811" s="30"/>
      <c r="E2811" s="2" t="s">
        <v>392</v>
      </c>
      <c r="F2811" s="2" t="s">
        <v>102</v>
      </c>
      <c r="G2811" s="2" t="s">
        <v>103</v>
      </c>
      <c r="H2811" s="2">
        <v>225</v>
      </c>
      <c r="I2811" s="2">
        <v>207</v>
      </c>
      <c r="K2811" s="2">
        <v>3</v>
      </c>
      <c r="L2811" s="2" t="s">
        <v>136</v>
      </c>
      <c r="M2811" s="2" t="s">
        <v>476</v>
      </c>
      <c r="N2811" s="2" t="s">
        <v>479</v>
      </c>
      <c r="O2811" s="2" t="s">
        <v>520</v>
      </c>
      <c r="Q2811" s="1"/>
      <c r="S2811" s="5"/>
      <c r="T2811" s="41"/>
      <c r="U2811" s="8"/>
      <c r="V2811" s="2" t="s">
        <v>105</v>
      </c>
      <c r="W2811" s="2" t="s">
        <v>561</v>
      </c>
      <c r="X2811" s="45" t="str" cm="1">
        <f t="array" ref="X2811">IF(X2638="TRUE",IF(AND(C2811&lt;&gt;1,C2812:C2817="",S2811:U2817=""), "FALSE","TRUE"),"FALSE")</f>
        <v>FALSE</v>
      </c>
      <c r="Z2811" s="1"/>
    </row>
    <row r="2812" spans="2:26" hidden="1" outlineLevel="3" x14ac:dyDescent="0.4">
      <c r="B2812" s="7" t="s">
        <v>522</v>
      </c>
      <c r="C2812" s="8"/>
      <c r="D2812" s="31"/>
      <c r="E2812" s="2" t="s">
        <v>523</v>
      </c>
      <c r="F2812" s="2" t="s">
        <v>485</v>
      </c>
      <c r="G2812" s="2" t="s">
        <v>369</v>
      </c>
      <c r="H2812" s="2">
        <v>225</v>
      </c>
      <c r="I2812" s="2">
        <v>207</v>
      </c>
      <c r="K2812" s="2">
        <v>240</v>
      </c>
      <c r="L2812" s="2" t="s">
        <v>30</v>
      </c>
      <c r="M2812" s="2" t="s">
        <v>476</v>
      </c>
      <c r="N2812" s="2" t="s">
        <v>479</v>
      </c>
      <c r="O2812" s="2" t="s">
        <v>520</v>
      </c>
      <c r="Q2812" s="1"/>
      <c r="S2812" s="5"/>
      <c r="T2812" s="41"/>
      <c r="U2812" s="8"/>
      <c r="W2812" s="2" t="s">
        <v>465</v>
      </c>
      <c r="X2812" s="45" t="str" cm="1">
        <f t="array" ref="X2812">IF(X2638="TRUE",IF(AND(C2811&lt;&gt;1,C2812:C2817="",S2811:U2817=""), "FALSE","TRUE"),"FALSE")</f>
        <v>FALSE</v>
      </c>
      <c r="Z2812" s="1"/>
    </row>
    <row r="2813" spans="2:26" hidden="1" outlineLevel="3" x14ac:dyDescent="0.4">
      <c r="B2813" s="7" t="s">
        <v>524</v>
      </c>
      <c r="C2813" s="8"/>
      <c r="D2813" s="31"/>
      <c r="E2813" s="2" t="s">
        <v>525</v>
      </c>
      <c r="F2813" s="2" t="s">
        <v>114</v>
      </c>
      <c r="G2813" s="2" t="s">
        <v>115</v>
      </c>
      <c r="H2813" s="2">
        <v>225</v>
      </c>
      <c r="I2813" s="2">
        <v>207</v>
      </c>
      <c r="K2813" s="2">
        <v>120</v>
      </c>
      <c r="L2813" s="2" t="s">
        <v>30</v>
      </c>
      <c r="M2813" s="2" t="s">
        <v>476</v>
      </c>
      <c r="N2813" s="2" t="s">
        <v>479</v>
      </c>
      <c r="O2813" s="2" t="s">
        <v>520</v>
      </c>
      <c r="Q2813" s="1"/>
      <c r="S2813" s="5"/>
      <c r="T2813" s="41"/>
      <c r="U2813" s="8"/>
      <c r="W2813" s="2" t="s">
        <v>468</v>
      </c>
      <c r="X2813" s="45" t="str" cm="1">
        <f t="array" ref="X2813">IF(X2638="TRUE",IF(AND(C2811&lt;&gt;1,C2812:C2817="",S2811:U2817=""), "FALSE","TRUE"),"FALSE")</f>
        <v>FALSE</v>
      </c>
      <c r="Z2813" s="1"/>
    </row>
    <row r="2814" spans="2:26" hidden="1" outlineLevel="3" x14ac:dyDescent="0.4">
      <c r="B2814" s="7" t="s">
        <v>526</v>
      </c>
      <c r="C2814" s="8"/>
      <c r="D2814" s="31"/>
      <c r="E2814" s="2" t="s">
        <v>527</v>
      </c>
      <c r="F2814" s="2" t="str">
        <f>IF(OR($C$87="治験計画届", $C$87="治験計画変更届"), "^$","^.{1,120}$|^$")</f>
        <v>^.{1,120}$|^$</v>
      </c>
      <c r="G2814" s="2" t="str">
        <f>IF(F2814="^$", "入力しないでください","入力してください(120文字以内)")</f>
        <v>入力してください(120文字以内)</v>
      </c>
      <c r="H2814" s="2">
        <v>225</v>
      </c>
      <c r="I2814" s="2">
        <v>207</v>
      </c>
      <c r="K2814" s="2">
        <v>120</v>
      </c>
      <c r="L2814" s="2" t="s">
        <v>30</v>
      </c>
      <c r="M2814" s="2" t="s">
        <v>476</v>
      </c>
      <c r="N2814" s="2" t="s">
        <v>479</v>
      </c>
      <c r="O2814" s="2" t="s">
        <v>520</v>
      </c>
      <c r="Q2814" s="1"/>
      <c r="S2814" s="5"/>
      <c r="T2814" s="41"/>
      <c r="U2814" s="8"/>
      <c r="W2814" s="2" t="s">
        <v>468</v>
      </c>
      <c r="X2814" s="45" t="str" cm="1">
        <f t="array" ref="X2814">IF(X2638="TRUE",IF(AND(C2811&lt;&gt;1,C2812:C2817="",S2811:U2817=""), "FALSE","TRUE"),"FALSE")</f>
        <v>FALSE</v>
      </c>
      <c r="Z2814" s="1"/>
    </row>
    <row r="2815" spans="2:26" hidden="1" outlineLevel="3" x14ac:dyDescent="0.4">
      <c r="B2815" s="7" t="s">
        <v>528</v>
      </c>
      <c r="C2815" s="8"/>
      <c r="D2815" s="31"/>
      <c r="E2815" s="2" t="s">
        <v>529</v>
      </c>
      <c r="F2815" s="2" t="str">
        <f>IF(OR($C$87="治験計画届", $C$87="治験計画変更届"), "^$","^.{1,120}$|^$")</f>
        <v>^.{1,120}$|^$</v>
      </c>
      <c r="G2815" s="2" t="str">
        <f t="shared" ref="G2815:G2817" si="167">IF(F2815="^$", "入力しないでください","入力してください(120文字以内)")</f>
        <v>入力してください(120文字以内)</v>
      </c>
      <c r="H2815" s="2">
        <v>225</v>
      </c>
      <c r="I2815" s="2">
        <v>207</v>
      </c>
      <c r="K2815" s="2">
        <v>120</v>
      </c>
      <c r="L2815" s="2" t="s">
        <v>30</v>
      </c>
      <c r="M2815" s="2" t="s">
        <v>476</v>
      </c>
      <c r="N2815" s="2" t="s">
        <v>479</v>
      </c>
      <c r="O2815" s="2" t="s">
        <v>520</v>
      </c>
      <c r="Q2815" s="1"/>
      <c r="S2815" s="5"/>
      <c r="T2815" s="41"/>
      <c r="U2815" s="8"/>
      <c r="W2815" s="2" t="s">
        <v>468</v>
      </c>
      <c r="X2815" s="45" t="str" cm="1">
        <f t="array" ref="X2815">IF(X2638="TRUE",IF(AND(C2811&lt;&gt;1,C2812:C2817="",S2811:U2817=""), "FALSE","TRUE"),"FALSE")</f>
        <v>FALSE</v>
      </c>
      <c r="Z2815" s="1"/>
    </row>
    <row r="2816" spans="2:26" hidden="1" outlineLevel="3" x14ac:dyDescent="0.4">
      <c r="B2816" s="7" t="s">
        <v>530</v>
      </c>
      <c r="C2816" s="8"/>
      <c r="D2816" s="31"/>
      <c r="E2816" s="2" t="s">
        <v>566</v>
      </c>
      <c r="F2816" s="2" t="str">
        <f>IF(OR($C$87="治験計画届", $C$87="治験計画変更届"), "^$","^.{1,120}$|^$")</f>
        <v>^.{1,120}$|^$</v>
      </c>
      <c r="G2816" s="2" t="str">
        <f t="shared" si="167"/>
        <v>入力してください(120文字以内)</v>
      </c>
      <c r="H2816" s="2">
        <v>225</v>
      </c>
      <c r="I2816" s="2">
        <v>207</v>
      </c>
      <c r="K2816" s="2">
        <v>120</v>
      </c>
      <c r="L2816" s="2" t="s">
        <v>30</v>
      </c>
      <c r="M2816" s="2" t="s">
        <v>476</v>
      </c>
      <c r="N2816" s="2" t="s">
        <v>479</v>
      </c>
      <c r="O2816" s="2" t="s">
        <v>520</v>
      </c>
      <c r="Q2816" s="1"/>
      <c r="S2816" s="5"/>
      <c r="T2816" s="41"/>
      <c r="U2816" s="8"/>
      <c r="W2816" s="2" t="s">
        <v>468</v>
      </c>
      <c r="X2816" s="45" t="str" cm="1">
        <f t="array" ref="X2816">IF(X2638="TRUE",IF(AND(C2811&lt;&gt;1,C2812:C2817="",S2811:U2817=""), "FALSE","TRUE"),"FALSE")</f>
        <v>FALSE</v>
      </c>
      <c r="Z2816" s="1"/>
    </row>
    <row r="2817" spans="2:26" hidden="1" outlineLevel="3" x14ac:dyDescent="0.4">
      <c r="B2817" s="7" t="s">
        <v>532</v>
      </c>
      <c r="C2817" s="8"/>
      <c r="D2817" s="31"/>
      <c r="E2817" s="2" t="s">
        <v>533</v>
      </c>
      <c r="F2817" s="2" t="str">
        <f>IF(OR($C$87="治験計画届", $C$87="治験計画変更届"), "^$","^.{1,120}$|^$")</f>
        <v>^.{1,120}$|^$</v>
      </c>
      <c r="G2817" s="2" t="str">
        <f t="shared" si="167"/>
        <v>入力してください(120文字以内)</v>
      </c>
      <c r="H2817" s="2">
        <v>225</v>
      </c>
      <c r="I2817" s="2">
        <v>207</v>
      </c>
      <c r="K2817" s="2">
        <v>120</v>
      </c>
      <c r="L2817" s="2" t="s">
        <v>30</v>
      </c>
      <c r="M2817" s="2" t="s">
        <v>476</v>
      </c>
      <c r="N2817" s="2" t="s">
        <v>479</v>
      </c>
      <c r="O2817" s="2" t="s">
        <v>520</v>
      </c>
      <c r="Q2817" s="1"/>
      <c r="S2817" s="5"/>
      <c r="T2817" s="41"/>
      <c r="U2817" s="8"/>
      <c r="W2817" s="2" t="s">
        <v>468</v>
      </c>
      <c r="X2817" s="45" t="str" cm="1">
        <f t="array" ref="X2817">IF(X2638="TRUE",IF(AND(C2811&lt;&gt;1,C2812:C2817="",S2811:U2817=""), "FALSE","TRUE"),"FALSE")</f>
        <v>FALSE</v>
      </c>
      <c r="Z2817" s="1"/>
    </row>
    <row r="2818" spans="2:26" hidden="1" outlineLevel="3" x14ac:dyDescent="0.4">
      <c r="B2818" s="7" t="s">
        <v>134</v>
      </c>
      <c r="C2818" s="5">
        <v>15</v>
      </c>
      <c r="D2818" s="30"/>
      <c r="E2818" s="2" t="s">
        <v>392</v>
      </c>
      <c r="F2818" s="2" t="s">
        <v>102</v>
      </c>
      <c r="G2818" s="2" t="s">
        <v>103</v>
      </c>
      <c r="H2818" s="2">
        <v>225</v>
      </c>
      <c r="I2818" s="2">
        <v>207</v>
      </c>
      <c r="K2818" s="2">
        <v>3</v>
      </c>
      <c r="L2818" s="2" t="s">
        <v>136</v>
      </c>
      <c r="M2818" s="2" t="s">
        <v>476</v>
      </c>
      <c r="N2818" s="2" t="s">
        <v>479</v>
      </c>
      <c r="O2818" s="2" t="s">
        <v>520</v>
      </c>
      <c r="Q2818" s="1"/>
      <c r="S2818" s="5"/>
      <c r="T2818" s="41"/>
      <c r="U2818" s="8"/>
      <c r="V2818" s="2" t="s">
        <v>105</v>
      </c>
      <c r="W2818" s="2" t="s">
        <v>561</v>
      </c>
      <c r="X2818" s="45" t="str" cm="1">
        <f t="array" ref="X2818">IF(X2638="TRUE",IF(AND(C2818&lt;&gt;1,C2819:C2824="",S2818:U2824=""), "FALSE","TRUE"),"FALSE")</f>
        <v>FALSE</v>
      </c>
      <c r="Z2818" s="1"/>
    </row>
    <row r="2819" spans="2:26" hidden="1" outlineLevel="3" x14ac:dyDescent="0.4">
      <c r="B2819" s="7" t="s">
        <v>522</v>
      </c>
      <c r="C2819" s="8"/>
      <c r="D2819" s="31"/>
      <c r="E2819" s="2" t="s">
        <v>523</v>
      </c>
      <c r="F2819" s="2" t="s">
        <v>485</v>
      </c>
      <c r="G2819" s="2" t="s">
        <v>369</v>
      </c>
      <c r="H2819" s="2">
        <v>225</v>
      </c>
      <c r="I2819" s="2">
        <v>207</v>
      </c>
      <c r="K2819" s="2">
        <v>240</v>
      </c>
      <c r="L2819" s="2" t="s">
        <v>30</v>
      </c>
      <c r="M2819" s="2" t="s">
        <v>476</v>
      </c>
      <c r="N2819" s="2" t="s">
        <v>479</v>
      </c>
      <c r="O2819" s="2" t="s">
        <v>520</v>
      </c>
      <c r="Q2819" s="1"/>
      <c r="S2819" s="5"/>
      <c r="T2819" s="41"/>
      <c r="U2819" s="8"/>
      <c r="W2819" s="2" t="s">
        <v>465</v>
      </c>
      <c r="X2819" s="45" t="str" cm="1">
        <f t="array" ref="X2819">IF(X2638="TRUE",IF(AND(C2818&lt;&gt;1,C2819:C2824="",S2818:U2824=""), "FALSE","TRUE"),"FALSE")</f>
        <v>FALSE</v>
      </c>
      <c r="Z2819" s="1"/>
    </row>
    <row r="2820" spans="2:26" hidden="1" outlineLevel="3" x14ac:dyDescent="0.4">
      <c r="B2820" s="7" t="s">
        <v>524</v>
      </c>
      <c r="C2820" s="8"/>
      <c r="D2820" s="31"/>
      <c r="E2820" s="2" t="s">
        <v>525</v>
      </c>
      <c r="F2820" s="2" t="s">
        <v>114</v>
      </c>
      <c r="G2820" s="2" t="s">
        <v>115</v>
      </c>
      <c r="H2820" s="2">
        <v>225</v>
      </c>
      <c r="I2820" s="2">
        <v>207</v>
      </c>
      <c r="K2820" s="2">
        <v>120</v>
      </c>
      <c r="L2820" s="2" t="s">
        <v>30</v>
      </c>
      <c r="M2820" s="2" t="s">
        <v>476</v>
      </c>
      <c r="N2820" s="2" t="s">
        <v>479</v>
      </c>
      <c r="O2820" s="2" t="s">
        <v>520</v>
      </c>
      <c r="Q2820" s="1"/>
      <c r="S2820" s="5"/>
      <c r="T2820" s="41"/>
      <c r="U2820" s="8"/>
      <c r="W2820" s="2" t="s">
        <v>468</v>
      </c>
      <c r="X2820" s="45" t="str" cm="1">
        <f t="array" ref="X2820">IF(X2638="TRUE",IF(AND(C2818&lt;&gt;1,C2819:C2824="",S2818:U2824=""), "FALSE","TRUE"),"FALSE")</f>
        <v>FALSE</v>
      </c>
      <c r="Z2820" s="1"/>
    </row>
    <row r="2821" spans="2:26" hidden="1" outlineLevel="3" x14ac:dyDescent="0.4">
      <c r="B2821" s="7" t="s">
        <v>526</v>
      </c>
      <c r="C2821" s="8"/>
      <c r="D2821" s="31"/>
      <c r="E2821" s="2" t="s">
        <v>527</v>
      </c>
      <c r="F2821" s="2" t="str">
        <f>IF(OR($C$87="治験計画届", $C$87="治験計画変更届"), "^$","^.{1,120}$|^$")</f>
        <v>^.{1,120}$|^$</v>
      </c>
      <c r="G2821" s="2" t="str">
        <f>IF(F2821="^$", "入力しないでください","入力してください(120文字以内)")</f>
        <v>入力してください(120文字以内)</v>
      </c>
      <c r="H2821" s="2">
        <v>225</v>
      </c>
      <c r="I2821" s="2">
        <v>207</v>
      </c>
      <c r="K2821" s="2">
        <v>120</v>
      </c>
      <c r="L2821" s="2" t="s">
        <v>30</v>
      </c>
      <c r="M2821" s="2" t="s">
        <v>476</v>
      </c>
      <c r="N2821" s="2" t="s">
        <v>479</v>
      </c>
      <c r="O2821" s="2" t="s">
        <v>520</v>
      </c>
      <c r="Q2821" s="1"/>
      <c r="S2821" s="5"/>
      <c r="T2821" s="41"/>
      <c r="U2821" s="8"/>
      <c r="W2821" s="2" t="s">
        <v>468</v>
      </c>
      <c r="X2821" s="45" t="str" cm="1">
        <f t="array" ref="X2821">IF(X2638="TRUE",IF(AND(C2818&lt;&gt;1,C2819:C2824="",S2818:U2824=""), "FALSE","TRUE"),"FALSE")</f>
        <v>FALSE</v>
      </c>
      <c r="Z2821" s="1"/>
    </row>
    <row r="2822" spans="2:26" hidden="1" outlineLevel="3" x14ac:dyDescent="0.4">
      <c r="B2822" s="7" t="s">
        <v>528</v>
      </c>
      <c r="C2822" s="8"/>
      <c r="D2822" s="31"/>
      <c r="E2822" s="2" t="s">
        <v>529</v>
      </c>
      <c r="F2822" s="2" t="str">
        <f>IF(OR($C$87="治験計画届", $C$87="治験計画変更届"), "^$","^.{1,120}$|^$")</f>
        <v>^.{1,120}$|^$</v>
      </c>
      <c r="G2822" s="2" t="str">
        <f t="shared" ref="G2822:G2824" si="168">IF(F2822="^$", "入力しないでください","入力してください(120文字以内)")</f>
        <v>入力してください(120文字以内)</v>
      </c>
      <c r="H2822" s="2">
        <v>225</v>
      </c>
      <c r="I2822" s="2">
        <v>207</v>
      </c>
      <c r="K2822" s="2">
        <v>120</v>
      </c>
      <c r="L2822" s="2" t="s">
        <v>30</v>
      </c>
      <c r="M2822" s="2" t="s">
        <v>476</v>
      </c>
      <c r="N2822" s="2" t="s">
        <v>479</v>
      </c>
      <c r="O2822" s="2" t="s">
        <v>520</v>
      </c>
      <c r="Q2822" s="1"/>
      <c r="S2822" s="5"/>
      <c r="T2822" s="41"/>
      <c r="U2822" s="8"/>
      <c r="W2822" s="2" t="s">
        <v>468</v>
      </c>
      <c r="X2822" s="45" t="str" cm="1">
        <f t="array" ref="X2822">IF(X2638="TRUE",IF(AND(C2818&lt;&gt;1,C2819:C2824="",S2818:U2824=""), "FALSE","TRUE"),"FALSE")</f>
        <v>FALSE</v>
      </c>
      <c r="Z2822" s="1"/>
    </row>
    <row r="2823" spans="2:26" hidden="1" outlineLevel="3" x14ac:dyDescent="0.4">
      <c r="B2823" s="7" t="s">
        <v>530</v>
      </c>
      <c r="C2823" s="8"/>
      <c r="D2823" s="31"/>
      <c r="E2823" s="2" t="s">
        <v>566</v>
      </c>
      <c r="F2823" s="2" t="str">
        <f>IF(OR($C$87="治験計画届", $C$87="治験計画変更届"), "^$","^.{1,120}$|^$")</f>
        <v>^.{1,120}$|^$</v>
      </c>
      <c r="G2823" s="2" t="str">
        <f t="shared" si="168"/>
        <v>入力してください(120文字以内)</v>
      </c>
      <c r="H2823" s="2">
        <v>225</v>
      </c>
      <c r="I2823" s="2">
        <v>207</v>
      </c>
      <c r="K2823" s="2">
        <v>120</v>
      </c>
      <c r="L2823" s="2" t="s">
        <v>30</v>
      </c>
      <c r="M2823" s="2" t="s">
        <v>476</v>
      </c>
      <c r="N2823" s="2" t="s">
        <v>479</v>
      </c>
      <c r="O2823" s="2" t="s">
        <v>520</v>
      </c>
      <c r="Q2823" s="1"/>
      <c r="S2823" s="5"/>
      <c r="T2823" s="41"/>
      <c r="U2823" s="8"/>
      <c r="W2823" s="2" t="s">
        <v>468</v>
      </c>
      <c r="X2823" s="45" t="str" cm="1">
        <f t="array" ref="X2823">IF(X2638="TRUE",IF(AND(C2818&lt;&gt;1,C2819:C2824="",S2818:U2824=""), "FALSE","TRUE"),"FALSE")</f>
        <v>FALSE</v>
      </c>
      <c r="Z2823" s="1"/>
    </row>
    <row r="2824" spans="2:26" hidden="1" outlineLevel="3" x14ac:dyDescent="0.4">
      <c r="B2824" s="7" t="s">
        <v>532</v>
      </c>
      <c r="C2824" s="8"/>
      <c r="D2824" s="31"/>
      <c r="E2824" s="2" t="s">
        <v>533</v>
      </c>
      <c r="F2824" s="2" t="str">
        <f>IF(OR($C$87="治験計画届", $C$87="治験計画変更届"), "^$","^.{1,120}$|^$")</f>
        <v>^.{1,120}$|^$</v>
      </c>
      <c r="G2824" s="2" t="str">
        <f t="shared" si="168"/>
        <v>入力してください(120文字以内)</v>
      </c>
      <c r="H2824" s="2">
        <v>225</v>
      </c>
      <c r="I2824" s="2">
        <v>207</v>
      </c>
      <c r="K2824" s="2">
        <v>120</v>
      </c>
      <c r="L2824" s="2" t="s">
        <v>30</v>
      </c>
      <c r="M2824" s="2" t="s">
        <v>476</v>
      </c>
      <c r="N2824" s="2" t="s">
        <v>479</v>
      </c>
      <c r="O2824" s="2" t="s">
        <v>520</v>
      </c>
      <c r="Q2824" s="1"/>
      <c r="S2824" s="5"/>
      <c r="T2824" s="41"/>
      <c r="U2824" s="8"/>
      <c r="W2824" s="2" t="s">
        <v>468</v>
      </c>
      <c r="X2824" s="45" t="str" cm="1">
        <f t="array" ref="X2824">IF(X2638="TRUE",IF(AND(C2818&lt;&gt;1,C2819:C2824="",S2818:U2824=""), "FALSE","TRUE"),"FALSE")</f>
        <v>FALSE</v>
      </c>
      <c r="Z2824" s="1"/>
    </row>
    <row r="2825" spans="2:26" hidden="1" outlineLevel="3" x14ac:dyDescent="0.4">
      <c r="B2825" s="7" t="s">
        <v>134</v>
      </c>
      <c r="C2825" s="5">
        <v>16</v>
      </c>
      <c r="D2825" s="30"/>
      <c r="E2825" s="2" t="s">
        <v>392</v>
      </c>
      <c r="F2825" s="2" t="s">
        <v>102</v>
      </c>
      <c r="G2825" s="2" t="s">
        <v>103</v>
      </c>
      <c r="H2825" s="2">
        <v>225</v>
      </c>
      <c r="I2825" s="2">
        <v>207</v>
      </c>
      <c r="K2825" s="2">
        <v>3</v>
      </c>
      <c r="L2825" s="2" t="s">
        <v>136</v>
      </c>
      <c r="M2825" s="2" t="s">
        <v>476</v>
      </c>
      <c r="N2825" s="2" t="s">
        <v>479</v>
      </c>
      <c r="O2825" s="2" t="s">
        <v>520</v>
      </c>
      <c r="Q2825" s="1"/>
      <c r="S2825" s="5"/>
      <c r="T2825" s="41"/>
      <c r="U2825" s="8"/>
      <c r="V2825" s="2" t="s">
        <v>105</v>
      </c>
      <c r="W2825" s="2" t="s">
        <v>561</v>
      </c>
      <c r="X2825" s="45" t="str" cm="1">
        <f t="array" ref="X2825">IF(X2638="TRUE",IF(AND(C2825&lt;&gt;1,C2826:C2831="",S2825:U2831=""), "FALSE","TRUE"),"FALSE")</f>
        <v>FALSE</v>
      </c>
      <c r="Z2825" s="1"/>
    </row>
    <row r="2826" spans="2:26" hidden="1" outlineLevel="3" x14ac:dyDescent="0.4">
      <c r="B2826" s="7" t="s">
        <v>522</v>
      </c>
      <c r="C2826" s="8"/>
      <c r="D2826" s="31"/>
      <c r="E2826" s="2" t="s">
        <v>523</v>
      </c>
      <c r="F2826" s="2" t="s">
        <v>485</v>
      </c>
      <c r="G2826" s="2" t="s">
        <v>369</v>
      </c>
      <c r="H2826" s="2">
        <v>225</v>
      </c>
      <c r="I2826" s="2">
        <v>207</v>
      </c>
      <c r="K2826" s="2">
        <v>240</v>
      </c>
      <c r="L2826" s="2" t="s">
        <v>30</v>
      </c>
      <c r="M2826" s="2" t="s">
        <v>476</v>
      </c>
      <c r="N2826" s="2" t="s">
        <v>479</v>
      </c>
      <c r="O2826" s="2" t="s">
        <v>520</v>
      </c>
      <c r="Q2826" s="1"/>
      <c r="S2826" s="5"/>
      <c r="T2826" s="41"/>
      <c r="U2826" s="8"/>
      <c r="W2826" s="2" t="s">
        <v>465</v>
      </c>
      <c r="X2826" s="45" t="str" cm="1">
        <f t="array" ref="X2826">IF(X2638="TRUE",IF(AND(C2825&lt;&gt;1,C2826:C2831="",S2825:U2831=""), "FALSE","TRUE"),"FALSE")</f>
        <v>FALSE</v>
      </c>
      <c r="Z2826" s="1"/>
    </row>
    <row r="2827" spans="2:26" hidden="1" outlineLevel="3" x14ac:dyDescent="0.4">
      <c r="B2827" s="7" t="s">
        <v>524</v>
      </c>
      <c r="C2827" s="8"/>
      <c r="D2827" s="31"/>
      <c r="E2827" s="2" t="s">
        <v>525</v>
      </c>
      <c r="F2827" s="2" t="s">
        <v>114</v>
      </c>
      <c r="G2827" s="2" t="s">
        <v>115</v>
      </c>
      <c r="H2827" s="2">
        <v>225</v>
      </c>
      <c r="I2827" s="2">
        <v>207</v>
      </c>
      <c r="K2827" s="2">
        <v>120</v>
      </c>
      <c r="L2827" s="2" t="s">
        <v>30</v>
      </c>
      <c r="M2827" s="2" t="s">
        <v>476</v>
      </c>
      <c r="N2827" s="2" t="s">
        <v>479</v>
      </c>
      <c r="O2827" s="2" t="s">
        <v>520</v>
      </c>
      <c r="Q2827" s="1"/>
      <c r="S2827" s="5"/>
      <c r="T2827" s="41"/>
      <c r="U2827" s="8"/>
      <c r="W2827" s="2" t="s">
        <v>468</v>
      </c>
      <c r="X2827" s="45" t="str" cm="1">
        <f t="array" ref="X2827">IF(X2638="TRUE",IF(AND(C2825&lt;&gt;1,C2826:C2831="",S2825:U2831=""), "FALSE","TRUE"),"FALSE")</f>
        <v>FALSE</v>
      </c>
      <c r="Z2827" s="1"/>
    </row>
    <row r="2828" spans="2:26" hidden="1" outlineLevel="3" x14ac:dyDescent="0.4">
      <c r="B2828" s="7" t="s">
        <v>526</v>
      </c>
      <c r="C2828" s="8"/>
      <c r="D2828" s="31"/>
      <c r="E2828" s="2" t="s">
        <v>527</v>
      </c>
      <c r="F2828" s="2" t="str">
        <f>IF(OR($C$87="治験計画届", $C$87="治験計画変更届"), "^$","^.{1,120}$|^$")</f>
        <v>^.{1,120}$|^$</v>
      </c>
      <c r="G2828" s="2" t="str">
        <f>IF(F2828="^$", "入力しないでください","入力してください(120文字以内)")</f>
        <v>入力してください(120文字以内)</v>
      </c>
      <c r="H2828" s="2">
        <v>225</v>
      </c>
      <c r="I2828" s="2">
        <v>207</v>
      </c>
      <c r="K2828" s="2">
        <v>120</v>
      </c>
      <c r="L2828" s="2" t="s">
        <v>30</v>
      </c>
      <c r="M2828" s="2" t="s">
        <v>476</v>
      </c>
      <c r="N2828" s="2" t="s">
        <v>479</v>
      </c>
      <c r="O2828" s="2" t="s">
        <v>520</v>
      </c>
      <c r="Q2828" s="1"/>
      <c r="S2828" s="5"/>
      <c r="T2828" s="41"/>
      <c r="U2828" s="8"/>
      <c r="W2828" s="2" t="s">
        <v>468</v>
      </c>
      <c r="X2828" s="45" t="str" cm="1">
        <f t="array" ref="X2828">IF(X2638="TRUE",IF(AND(C2825&lt;&gt;1,C2826:C2831="",S2825:U2831=""), "FALSE","TRUE"),"FALSE")</f>
        <v>FALSE</v>
      </c>
      <c r="Z2828" s="1"/>
    </row>
    <row r="2829" spans="2:26" hidden="1" outlineLevel="3" x14ac:dyDescent="0.4">
      <c r="B2829" s="7" t="s">
        <v>528</v>
      </c>
      <c r="C2829" s="8"/>
      <c r="D2829" s="31"/>
      <c r="E2829" s="2" t="s">
        <v>529</v>
      </c>
      <c r="F2829" s="2" t="str">
        <f>IF(OR($C$87="治験計画届", $C$87="治験計画変更届"), "^$","^.{1,120}$|^$")</f>
        <v>^.{1,120}$|^$</v>
      </c>
      <c r="G2829" s="2" t="str">
        <f t="shared" ref="G2829:G2831" si="169">IF(F2829="^$", "入力しないでください","入力してください(120文字以内)")</f>
        <v>入力してください(120文字以内)</v>
      </c>
      <c r="H2829" s="2">
        <v>225</v>
      </c>
      <c r="I2829" s="2">
        <v>207</v>
      </c>
      <c r="K2829" s="2">
        <v>120</v>
      </c>
      <c r="L2829" s="2" t="s">
        <v>30</v>
      </c>
      <c r="M2829" s="2" t="s">
        <v>476</v>
      </c>
      <c r="N2829" s="2" t="s">
        <v>479</v>
      </c>
      <c r="O2829" s="2" t="s">
        <v>520</v>
      </c>
      <c r="Q2829" s="1"/>
      <c r="S2829" s="5"/>
      <c r="T2829" s="41"/>
      <c r="U2829" s="8"/>
      <c r="W2829" s="2" t="s">
        <v>468</v>
      </c>
      <c r="X2829" s="45" t="str" cm="1">
        <f t="array" ref="X2829">IF(X2638="TRUE",IF(AND(C2825&lt;&gt;1,C2826:C2831="",S2825:U2831=""), "FALSE","TRUE"),"FALSE")</f>
        <v>FALSE</v>
      </c>
      <c r="Z2829" s="1"/>
    </row>
    <row r="2830" spans="2:26" hidden="1" outlineLevel="3" x14ac:dyDescent="0.4">
      <c r="B2830" s="7" t="s">
        <v>530</v>
      </c>
      <c r="C2830" s="8"/>
      <c r="D2830" s="31"/>
      <c r="E2830" s="2" t="s">
        <v>566</v>
      </c>
      <c r="F2830" s="2" t="str">
        <f>IF(OR($C$87="治験計画届", $C$87="治験計画変更届"), "^$","^.{1,120}$|^$")</f>
        <v>^.{1,120}$|^$</v>
      </c>
      <c r="G2830" s="2" t="str">
        <f t="shared" si="169"/>
        <v>入力してください(120文字以内)</v>
      </c>
      <c r="H2830" s="2">
        <v>225</v>
      </c>
      <c r="I2830" s="2">
        <v>207</v>
      </c>
      <c r="K2830" s="2">
        <v>120</v>
      </c>
      <c r="L2830" s="2" t="s">
        <v>30</v>
      </c>
      <c r="M2830" s="2" t="s">
        <v>476</v>
      </c>
      <c r="N2830" s="2" t="s">
        <v>479</v>
      </c>
      <c r="O2830" s="2" t="s">
        <v>520</v>
      </c>
      <c r="Q2830" s="1"/>
      <c r="S2830" s="5"/>
      <c r="T2830" s="41"/>
      <c r="U2830" s="8"/>
      <c r="W2830" s="2" t="s">
        <v>468</v>
      </c>
      <c r="X2830" s="45" t="str" cm="1">
        <f t="array" ref="X2830">IF(X2638="TRUE",IF(AND(C2825&lt;&gt;1,C2826:C2831="",S2825:U2831=""), "FALSE","TRUE"),"FALSE")</f>
        <v>FALSE</v>
      </c>
      <c r="Z2830" s="1"/>
    </row>
    <row r="2831" spans="2:26" hidden="1" outlineLevel="3" x14ac:dyDescent="0.4">
      <c r="B2831" s="7" t="s">
        <v>532</v>
      </c>
      <c r="C2831" s="8"/>
      <c r="D2831" s="31"/>
      <c r="E2831" s="2" t="s">
        <v>533</v>
      </c>
      <c r="F2831" s="2" t="str">
        <f>IF(OR($C$87="治験計画届", $C$87="治験計画変更届"), "^$","^.{1,120}$|^$")</f>
        <v>^.{1,120}$|^$</v>
      </c>
      <c r="G2831" s="2" t="str">
        <f t="shared" si="169"/>
        <v>入力してください(120文字以内)</v>
      </c>
      <c r="H2831" s="2">
        <v>225</v>
      </c>
      <c r="I2831" s="2">
        <v>207</v>
      </c>
      <c r="K2831" s="2">
        <v>120</v>
      </c>
      <c r="L2831" s="2" t="s">
        <v>30</v>
      </c>
      <c r="M2831" s="2" t="s">
        <v>476</v>
      </c>
      <c r="N2831" s="2" t="s">
        <v>479</v>
      </c>
      <c r="O2831" s="2" t="s">
        <v>520</v>
      </c>
      <c r="Q2831" s="1"/>
      <c r="S2831" s="5"/>
      <c r="T2831" s="41"/>
      <c r="U2831" s="8"/>
      <c r="W2831" s="2" t="s">
        <v>468</v>
      </c>
      <c r="X2831" s="45" t="str" cm="1">
        <f t="array" ref="X2831">IF(X2638="TRUE",IF(AND(C2825&lt;&gt;1,C2826:C2831="",S2825:U2831=""), "FALSE","TRUE"),"FALSE")</f>
        <v>FALSE</v>
      </c>
      <c r="Z2831" s="1"/>
    </row>
    <row r="2832" spans="2:26" hidden="1" outlineLevel="3" x14ac:dyDescent="0.4">
      <c r="B2832" s="7" t="s">
        <v>134</v>
      </c>
      <c r="C2832" s="5">
        <v>17</v>
      </c>
      <c r="D2832" s="30"/>
      <c r="E2832" s="2" t="s">
        <v>392</v>
      </c>
      <c r="F2832" s="2" t="s">
        <v>102</v>
      </c>
      <c r="G2832" s="2" t="s">
        <v>103</v>
      </c>
      <c r="H2832" s="2">
        <v>225</v>
      </c>
      <c r="I2832" s="2">
        <v>207</v>
      </c>
      <c r="K2832" s="2">
        <v>3</v>
      </c>
      <c r="L2832" s="2" t="s">
        <v>136</v>
      </c>
      <c r="M2832" s="2" t="s">
        <v>476</v>
      </c>
      <c r="N2832" s="2" t="s">
        <v>479</v>
      </c>
      <c r="O2832" s="2" t="s">
        <v>520</v>
      </c>
      <c r="Q2832" s="1"/>
      <c r="S2832" s="5"/>
      <c r="T2832" s="41"/>
      <c r="U2832" s="8"/>
      <c r="V2832" s="2" t="s">
        <v>105</v>
      </c>
      <c r="W2832" s="2" t="s">
        <v>561</v>
      </c>
      <c r="X2832" s="45" t="str" cm="1">
        <f t="array" ref="X2832">IF(X2638="TRUE",IF(AND(C2832&lt;&gt;1,C2833:C2838="",S2832:U2838=""), "FALSE","TRUE"),"FALSE")</f>
        <v>FALSE</v>
      </c>
      <c r="Z2832" s="1"/>
    </row>
    <row r="2833" spans="2:26" hidden="1" outlineLevel="3" x14ac:dyDescent="0.4">
      <c r="B2833" s="7" t="s">
        <v>522</v>
      </c>
      <c r="C2833" s="8"/>
      <c r="D2833" s="31"/>
      <c r="E2833" s="2" t="s">
        <v>523</v>
      </c>
      <c r="F2833" s="2" t="s">
        <v>485</v>
      </c>
      <c r="G2833" s="2" t="s">
        <v>369</v>
      </c>
      <c r="H2833" s="2">
        <v>225</v>
      </c>
      <c r="I2833" s="2">
        <v>207</v>
      </c>
      <c r="K2833" s="2">
        <v>240</v>
      </c>
      <c r="L2833" s="2" t="s">
        <v>30</v>
      </c>
      <c r="M2833" s="2" t="s">
        <v>476</v>
      </c>
      <c r="N2833" s="2" t="s">
        <v>479</v>
      </c>
      <c r="O2833" s="2" t="s">
        <v>520</v>
      </c>
      <c r="Q2833" s="1"/>
      <c r="S2833" s="5"/>
      <c r="T2833" s="41"/>
      <c r="U2833" s="8"/>
      <c r="W2833" s="2" t="s">
        <v>465</v>
      </c>
      <c r="X2833" s="45" t="str" cm="1">
        <f t="array" ref="X2833">IF(X2638="TRUE",IF(AND(C2832&lt;&gt;1,C2833:C2838="",S2832:U2838=""), "FALSE","TRUE"),"FALSE")</f>
        <v>FALSE</v>
      </c>
      <c r="Z2833" s="1"/>
    </row>
    <row r="2834" spans="2:26" hidden="1" outlineLevel="3" x14ac:dyDescent="0.4">
      <c r="B2834" s="7" t="s">
        <v>524</v>
      </c>
      <c r="C2834" s="8"/>
      <c r="D2834" s="31"/>
      <c r="E2834" s="2" t="s">
        <v>525</v>
      </c>
      <c r="F2834" s="2" t="s">
        <v>114</v>
      </c>
      <c r="G2834" s="2" t="s">
        <v>115</v>
      </c>
      <c r="H2834" s="2">
        <v>225</v>
      </c>
      <c r="I2834" s="2">
        <v>207</v>
      </c>
      <c r="K2834" s="2">
        <v>120</v>
      </c>
      <c r="L2834" s="2" t="s">
        <v>30</v>
      </c>
      <c r="M2834" s="2" t="s">
        <v>476</v>
      </c>
      <c r="N2834" s="2" t="s">
        <v>479</v>
      </c>
      <c r="O2834" s="2" t="s">
        <v>520</v>
      </c>
      <c r="Q2834" s="1"/>
      <c r="S2834" s="5"/>
      <c r="T2834" s="41"/>
      <c r="U2834" s="8"/>
      <c r="W2834" s="2" t="s">
        <v>468</v>
      </c>
      <c r="X2834" s="45" t="str" cm="1">
        <f t="array" ref="X2834">IF(X2638="TRUE",IF(AND(C2832&lt;&gt;1,C2833:C2838="",S2832:U2838=""), "FALSE","TRUE"),"FALSE")</f>
        <v>FALSE</v>
      </c>
      <c r="Z2834" s="1"/>
    </row>
    <row r="2835" spans="2:26" hidden="1" outlineLevel="3" x14ac:dyDescent="0.4">
      <c r="B2835" s="7" t="s">
        <v>526</v>
      </c>
      <c r="C2835" s="8"/>
      <c r="D2835" s="31"/>
      <c r="E2835" s="2" t="s">
        <v>527</v>
      </c>
      <c r="F2835" s="2" t="str">
        <f>IF(OR($C$87="治験計画届", $C$87="治験計画変更届"), "^$","^.{1,120}$|^$")</f>
        <v>^.{1,120}$|^$</v>
      </c>
      <c r="G2835" s="2" t="str">
        <f>IF(F2835="^$", "入力しないでください","入力してください(120文字以内)")</f>
        <v>入力してください(120文字以内)</v>
      </c>
      <c r="H2835" s="2">
        <v>225</v>
      </c>
      <c r="I2835" s="2">
        <v>207</v>
      </c>
      <c r="K2835" s="2">
        <v>120</v>
      </c>
      <c r="L2835" s="2" t="s">
        <v>30</v>
      </c>
      <c r="M2835" s="2" t="s">
        <v>476</v>
      </c>
      <c r="N2835" s="2" t="s">
        <v>479</v>
      </c>
      <c r="O2835" s="2" t="s">
        <v>520</v>
      </c>
      <c r="Q2835" s="1"/>
      <c r="S2835" s="5"/>
      <c r="T2835" s="41"/>
      <c r="U2835" s="8"/>
      <c r="W2835" s="2" t="s">
        <v>468</v>
      </c>
      <c r="X2835" s="45" t="str" cm="1">
        <f t="array" ref="X2835">IF(X2638="TRUE",IF(AND(C2832&lt;&gt;1,C2833:C2838="",S2832:U2838=""), "FALSE","TRUE"),"FALSE")</f>
        <v>FALSE</v>
      </c>
      <c r="Z2835" s="1"/>
    </row>
    <row r="2836" spans="2:26" hidden="1" outlineLevel="3" x14ac:dyDescent="0.4">
      <c r="B2836" s="7" t="s">
        <v>528</v>
      </c>
      <c r="C2836" s="8"/>
      <c r="D2836" s="31"/>
      <c r="E2836" s="2" t="s">
        <v>529</v>
      </c>
      <c r="F2836" s="2" t="str">
        <f>IF(OR($C$87="治験計画届", $C$87="治験計画変更届"), "^$","^.{1,120}$|^$")</f>
        <v>^.{1,120}$|^$</v>
      </c>
      <c r="G2836" s="2" t="str">
        <f t="shared" ref="G2836:G2838" si="170">IF(F2836="^$", "入力しないでください","入力してください(120文字以内)")</f>
        <v>入力してください(120文字以内)</v>
      </c>
      <c r="H2836" s="2">
        <v>225</v>
      </c>
      <c r="I2836" s="2">
        <v>207</v>
      </c>
      <c r="K2836" s="2">
        <v>120</v>
      </c>
      <c r="L2836" s="2" t="s">
        <v>30</v>
      </c>
      <c r="M2836" s="2" t="s">
        <v>476</v>
      </c>
      <c r="N2836" s="2" t="s">
        <v>479</v>
      </c>
      <c r="O2836" s="2" t="s">
        <v>520</v>
      </c>
      <c r="Q2836" s="1"/>
      <c r="S2836" s="5"/>
      <c r="T2836" s="41"/>
      <c r="U2836" s="8"/>
      <c r="W2836" s="2" t="s">
        <v>468</v>
      </c>
      <c r="X2836" s="45" t="str" cm="1">
        <f t="array" ref="X2836">IF(X2638="TRUE",IF(AND(C2832&lt;&gt;1,C2833:C2838="",S2832:U2838=""), "FALSE","TRUE"),"FALSE")</f>
        <v>FALSE</v>
      </c>
      <c r="Z2836" s="1"/>
    </row>
    <row r="2837" spans="2:26" hidden="1" outlineLevel="3" x14ac:dyDescent="0.4">
      <c r="B2837" s="7" t="s">
        <v>530</v>
      </c>
      <c r="C2837" s="8"/>
      <c r="D2837" s="31"/>
      <c r="E2837" s="2" t="s">
        <v>566</v>
      </c>
      <c r="F2837" s="2" t="str">
        <f>IF(OR($C$87="治験計画届", $C$87="治験計画変更届"), "^$","^.{1,120}$|^$")</f>
        <v>^.{1,120}$|^$</v>
      </c>
      <c r="G2837" s="2" t="str">
        <f t="shared" si="170"/>
        <v>入力してください(120文字以内)</v>
      </c>
      <c r="H2837" s="2">
        <v>225</v>
      </c>
      <c r="I2837" s="2">
        <v>207</v>
      </c>
      <c r="K2837" s="2">
        <v>120</v>
      </c>
      <c r="L2837" s="2" t="s">
        <v>30</v>
      </c>
      <c r="M2837" s="2" t="s">
        <v>476</v>
      </c>
      <c r="N2837" s="2" t="s">
        <v>479</v>
      </c>
      <c r="O2837" s="2" t="s">
        <v>520</v>
      </c>
      <c r="Q2837" s="1"/>
      <c r="S2837" s="5"/>
      <c r="T2837" s="41"/>
      <c r="U2837" s="8"/>
      <c r="W2837" s="2" t="s">
        <v>468</v>
      </c>
      <c r="X2837" s="45" t="str" cm="1">
        <f t="array" ref="X2837">IF(X2638="TRUE",IF(AND(C2832&lt;&gt;1,C2833:C2838="",S2832:U2838=""), "FALSE","TRUE"),"FALSE")</f>
        <v>FALSE</v>
      </c>
      <c r="Z2837" s="1"/>
    </row>
    <row r="2838" spans="2:26" hidden="1" outlineLevel="3" x14ac:dyDescent="0.4">
      <c r="B2838" s="7" t="s">
        <v>532</v>
      </c>
      <c r="C2838" s="8"/>
      <c r="D2838" s="31"/>
      <c r="E2838" s="2" t="s">
        <v>533</v>
      </c>
      <c r="F2838" s="2" t="str">
        <f>IF(OR($C$87="治験計画届", $C$87="治験計画変更届"), "^$","^.{1,120}$|^$")</f>
        <v>^.{1,120}$|^$</v>
      </c>
      <c r="G2838" s="2" t="str">
        <f t="shared" si="170"/>
        <v>入力してください(120文字以内)</v>
      </c>
      <c r="H2838" s="2">
        <v>225</v>
      </c>
      <c r="I2838" s="2">
        <v>207</v>
      </c>
      <c r="K2838" s="2">
        <v>120</v>
      </c>
      <c r="L2838" s="2" t="s">
        <v>30</v>
      </c>
      <c r="M2838" s="2" t="s">
        <v>476</v>
      </c>
      <c r="N2838" s="2" t="s">
        <v>479</v>
      </c>
      <c r="O2838" s="2" t="s">
        <v>520</v>
      </c>
      <c r="Q2838" s="1"/>
      <c r="S2838" s="5"/>
      <c r="T2838" s="41"/>
      <c r="U2838" s="8"/>
      <c r="W2838" s="2" t="s">
        <v>468</v>
      </c>
      <c r="X2838" s="45" t="str" cm="1">
        <f t="array" ref="X2838">IF(X2638="TRUE",IF(AND(C2832&lt;&gt;1,C2833:C2838="",S2832:U2838=""), "FALSE","TRUE"),"FALSE")</f>
        <v>FALSE</v>
      </c>
      <c r="Z2838" s="1"/>
    </row>
    <row r="2839" spans="2:26" hidden="1" outlineLevel="3" x14ac:dyDescent="0.4">
      <c r="B2839" s="7" t="s">
        <v>134</v>
      </c>
      <c r="C2839" s="5">
        <v>18</v>
      </c>
      <c r="D2839" s="30"/>
      <c r="E2839" s="2" t="s">
        <v>392</v>
      </c>
      <c r="F2839" s="2" t="s">
        <v>102</v>
      </c>
      <c r="G2839" s="2" t="s">
        <v>103</v>
      </c>
      <c r="H2839" s="2">
        <v>225</v>
      </c>
      <c r="I2839" s="2">
        <v>207</v>
      </c>
      <c r="K2839" s="2">
        <v>3</v>
      </c>
      <c r="L2839" s="2" t="s">
        <v>136</v>
      </c>
      <c r="M2839" s="2" t="s">
        <v>476</v>
      </c>
      <c r="N2839" s="2" t="s">
        <v>479</v>
      </c>
      <c r="O2839" s="2" t="s">
        <v>520</v>
      </c>
      <c r="Q2839" s="1"/>
      <c r="S2839" s="5"/>
      <c r="T2839" s="41"/>
      <c r="U2839" s="8"/>
      <c r="V2839" s="2" t="s">
        <v>105</v>
      </c>
      <c r="W2839" s="2" t="s">
        <v>561</v>
      </c>
      <c r="X2839" s="45" t="str" cm="1">
        <f t="array" ref="X2839">IF(X2638="TRUE",IF(AND(C2839&lt;&gt;1,C2840:C2845="",S2839:U2845=""), "FALSE","TRUE"),"FALSE")</f>
        <v>FALSE</v>
      </c>
      <c r="Z2839" s="1"/>
    </row>
    <row r="2840" spans="2:26" hidden="1" outlineLevel="3" x14ac:dyDescent="0.4">
      <c r="B2840" s="7" t="s">
        <v>522</v>
      </c>
      <c r="C2840" s="8"/>
      <c r="D2840" s="31"/>
      <c r="E2840" s="2" t="s">
        <v>523</v>
      </c>
      <c r="F2840" s="2" t="s">
        <v>485</v>
      </c>
      <c r="G2840" s="2" t="s">
        <v>369</v>
      </c>
      <c r="H2840" s="2">
        <v>225</v>
      </c>
      <c r="I2840" s="2">
        <v>207</v>
      </c>
      <c r="K2840" s="2">
        <v>240</v>
      </c>
      <c r="L2840" s="2" t="s">
        <v>30</v>
      </c>
      <c r="M2840" s="2" t="s">
        <v>476</v>
      </c>
      <c r="N2840" s="2" t="s">
        <v>479</v>
      </c>
      <c r="O2840" s="2" t="s">
        <v>520</v>
      </c>
      <c r="Q2840" s="1"/>
      <c r="S2840" s="5"/>
      <c r="T2840" s="41"/>
      <c r="U2840" s="8"/>
      <c r="W2840" s="2" t="s">
        <v>465</v>
      </c>
      <c r="X2840" s="45" t="str" cm="1">
        <f t="array" ref="X2840">IF(X2638="TRUE",IF(AND(C2839&lt;&gt;1,C2840:C2845="",S2839:U2845=""), "FALSE","TRUE"),"FALSE")</f>
        <v>FALSE</v>
      </c>
      <c r="Z2840" s="1"/>
    </row>
    <row r="2841" spans="2:26" hidden="1" outlineLevel="3" x14ac:dyDescent="0.4">
      <c r="B2841" s="7" t="s">
        <v>524</v>
      </c>
      <c r="C2841" s="8"/>
      <c r="D2841" s="31"/>
      <c r="E2841" s="2" t="s">
        <v>525</v>
      </c>
      <c r="F2841" s="2" t="s">
        <v>114</v>
      </c>
      <c r="G2841" s="2" t="s">
        <v>115</v>
      </c>
      <c r="H2841" s="2">
        <v>225</v>
      </c>
      <c r="I2841" s="2">
        <v>207</v>
      </c>
      <c r="K2841" s="2">
        <v>120</v>
      </c>
      <c r="L2841" s="2" t="s">
        <v>30</v>
      </c>
      <c r="M2841" s="2" t="s">
        <v>476</v>
      </c>
      <c r="N2841" s="2" t="s">
        <v>479</v>
      </c>
      <c r="O2841" s="2" t="s">
        <v>520</v>
      </c>
      <c r="Q2841" s="1"/>
      <c r="S2841" s="5"/>
      <c r="T2841" s="41"/>
      <c r="U2841" s="8"/>
      <c r="W2841" s="2" t="s">
        <v>468</v>
      </c>
      <c r="X2841" s="45" t="str" cm="1">
        <f t="array" ref="X2841">IF(X2638="TRUE",IF(AND(C2839&lt;&gt;1,C2840:C2845="",S2839:U2845=""), "FALSE","TRUE"),"FALSE")</f>
        <v>FALSE</v>
      </c>
      <c r="Z2841" s="1"/>
    </row>
    <row r="2842" spans="2:26" hidden="1" outlineLevel="3" x14ac:dyDescent="0.4">
      <c r="B2842" s="7" t="s">
        <v>526</v>
      </c>
      <c r="C2842" s="8"/>
      <c r="D2842" s="31"/>
      <c r="E2842" s="2" t="s">
        <v>527</v>
      </c>
      <c r="F2842" s="2" t="str">
        <f>IF(OR($C$87="治験計画届", $C$87="治験計画変更届"), "^$","^.{1,120}$|^$")</f>
        <v>^.{1,120}$|^$</v>
      </c>
      <c r="G2842" s="2" t="str">
        <f>IF(F2842="^$", "入力しないでください","入力してください(120文字以内)")</f>
        <v>入力してください(120文字以内)</v>
      </c>
      <c r="H2842" s="2">
        <v>225</v>
      </c>
      <c r="I2842" s="2">
        <v>207</v>
      </c>
      <c r="K2842" s="2">
        <v>120</v>
      </c>
      <c r="L2842" s="2" t="s">
        <v>30</v>
      </c>
      <c r="M2842" s="2" t="s">
        <v>476</v>
      </c>
      <c r="N2842" s="2" t="s">
        <v>479</v>
      </c>
      <c r="O2842" s="2" t="s">
        <v>520</v>
      </c>
      <c r="Q2842" s="1"/>
      <c r="S2842" s="5"/>
      <c r="T2842" s="41"/>
      <c r="U2842" s="8"/>
      <c r="W2842" s="2" t="s">
        <v>468</v>
      </c>
      <c r="X2842" s="45" t="str" cm="1">
        <f t="array" ref="X2842">IF(X2638="TRUE",IF(AND(C2839&lt;&gt;1,C2840:C2845="",S2839:U2845=""), "FALSE","TRUE"),"FALSE")</f>
        <v>FALSE</v>
      </c>
      <c r="Z2842" s="1"/>
    </row>
    <row r="2843" spans="2:26" hidden="1" outlineLevel="3" x14ac:dyDescent="0.4">
      <c r="B2843" s="7" t="s">
        <v>528</v>
      </c>
      <c r="C2843" s="8"/>
      <c r="D2843" s="31"/>
      <c r="E2843" s="2" t="s">
        <v>529</v>
      </c>
      <c r="F2843" s="2" t="str">
        <f>IF(OR($C$87="治験計画届", $C$87="治験計画変更届"), "^$","^.{1,120}$|^$")</f>
        <v>^.{1,120}$|^$</v>
      </c>
      <c r="G2843" s="2" t="str">
        <f t="shared" ref="G2843:G2845" si="171">IF(F2843="^$", "入力しないでください","入力してください(120文字以内)")</f>
        <v>入力してください(120文字以内)</v>
      </c>
      <c r="H2843" s="2">
        <v>225</v>
      </c>
      <c r="I2843" s="2">
        <v>207</v>
      </c>
      <c r="K2843" s="2">
        <v>120</v>
      </c>
      <c r="L2843" s="2" t="s">
        <v>30</v>
      </c>
      <c r="M2843" s="2" t="s">
        <v>476</v>
      </c>
      <c r="N2843" s="2" t="s">
        <v>479</v>
      </c>
      <c r="O2843" s="2" t="s">
        <v>520</v>
      </c>
      <c r="Q2843" s="1"/>
      <c r="S2843" s="5"/>
      <c r="T2843" s="41"/>
      <c r="U2843" s="8"/>
      <c r="W2843" s="2" t="s">
        <v>468</v>
      </c>
      <c r="X2843" s="45" t="str" cm="1">
        <f t="array" ref="X2843">IF(X2638="TRUE",IF(AND(C2839&lt;&gt;1,C2840:C2845="",S2839:U2845=""), "FALSE","TRUE"),"FALSE")</f>
        <v>FALSE</v>
      </c>
      <c r="Z2843" s="1"/>
    </row>
    <row r="2844" spans="2:26" hidden="1" outlineLevel="3" x14ac:dyDescent="0.4">
      <c r="B2844" s="7" t="s">
        <v>530</v>
      </c>
      <c r="C2844" s="8"/>
      <c r="D2844" s="31"/>
      <c r="E2844" s="2" t="s">
        <v>566</v>
      </c>
      <c r="F2844" s="2" t="str">
        <f>IF(OR($C$87="治験計画届", $C$87="治験計画変更届"), "^$","^.{1,120}$|^$")</f>
        <v>^.{1,120}$|^$</v>
      </c>
      <c r="G2844" s="2" t="str">
        <f t="shared" si="171"/>
        <v>入力してください(120文字以内)</v>
      </c>
      <c r="H2844" s="2">
        <v>225</v>
      </c>
      <c r="I2844" s="2">
        <v>207</v>
      </c>
      <c r="K2844" s="2">
        <v>120</v>
      </c>
      <c r="L2844" s="2" t="s">
        <v>30</v>
      </c>
      <c r="M2844" s="2" t="s">
        <v>476</v>
      </c>
      <c r="N2844" s="2" t="s">
        <v>479</v>
      </c>
      <c r="O2844" s="2" t="s">
        <v>520</v>
      </c>
      <c r="Q2844" s="1"/>
      <c r="S2844" s="5"/>
      <c r="T2844" s="41"/>
      <c r="U2844" s="8"/>
      <c r="W2844" s="2" t="s">
        <v>468</v>
      </c>
      <c r="X2844" s="45" t="str" cm="1">
        <f t="array" ref="X2844">IF(X2638="TRUE",IF(AND(C2839&lt;&gt;1,C2840:C2845="",S2839:U2845=""), "FALSE","TRUE"),"FALSE")</f>
        <v>FALSE</v>
      </c>
      <c r="Z2844" s="1"/>
    </row>
    <row r="2845" spans="2:26" hidden="1" outlineLevel="3" x14ac:dyDescent="0.4">
      <c r="B2845" s="7" t="s">
        <v>532</v>
      </c>
      <c r="C2845" s="8"/>
      <c r="D2845" s="31"/>
      <c r="E2845" s="2" t="s">
        <v>533</v>
      </c>
      <c r="F2845" s="2" t="str">
        <f>IF(OR($C$87="治験計画届", $C$87="治験計画変更届"), "^$","^.{1,120}$|^$")</f>
        <v>^.{1,120}$|^$</v>
      </c>
      <c r="G2845" s="2" t="str">
        <f t="shared" si="171"/>
        <v>入力してください(120文字以内)</v>
      </c>
      <c r="H2845" s="2">
        <v>225</v>
      </c>
      <c r="I2845" s="2">
        <v>207</v>
      </c>
      <c r="K2845" s="2">
        <v>120</v>
      </c>
      <c r="L2845" s="2" t="s">
        <v>30</v>
      </c>
      <c r="M2845" s="2" t="s">
        <v>476</v>
      </c>
      <c r="N2845" s="2" t="s">
        <v>479</v>
      </c>
      <c r="O2845" s="2" t="s">
        <v>520</v>
      </c>
      <c r="Q2845" s="1"/>
      <c r="S2845" s="5"/>
      <c r="T2845" s="41"/>
      <c r="U2845" s="8"/>
      <c r="W2845" s="2" t="s">
        <v>468</v>
      </c>
      <c r="X2845" s="45" t="str" cm="1">
        <f t="array" ref="X2845">IF(X2638="TRUE",IF(AND(C2839&lt;&gt;1,C2840:C2845="",S2839:U2845=""), "FALSE","TRUE"),"FALSE")</f>
        <v>FALSE</v>
      </c>
      <c r="Z2845" s="1"/>
    </row>
    <row r="2846" spans="2:26" hidden="1" outlineLevel="3" x14ac:dyDescent="0.4">
      <c r="B2846" s="7" t="s">
        <v>134</v>
      </c>
      <c r="C2846" s="5">
        <v>19</v>
      </c>
      <c r="D2846" s="30"/>
      <c r="E2846" s="2" t="s">
        <v>392</v>
      </c>
      <c r="F2846" s="2" t="s">
        <v>102</v>
      </c>
      <c r="G2846" s="2" t="s">
        <v>103</v>
      </c>
      <c r="H2846" s="2">
        <v>225</v>
      </c>
      <c r="I2846" s="2">
        <v>207</v>
      </c>
      <c r="K2846" s="2">
        <v>3</v>
      </c>
      <c r="L2846" s="2" t="s">
        <v>136</v>
      </c>
      <c r="M2846" s="2" t="s">
        <v>476</v>
      </c>
      <c r="N2846" s="2" t="s">
        <v>479</v>
      </c>
      <c r="O2846" s="2" t="s">
        <v>520</v>
      </c>
      <c r="Q2846" s="1"/>
      <c r="S2846" s="5"/>
      <c r="T2846" s="41"/>
      <c r="U2846" s="8"/>
      <c r="V2846" s="2" t="s">
        <v>105</v>
      </c>
      <c r="W2846" s="2" t="s">
        <v>561</v>
      </c>
      <c r="X2846" s="45" t="str" cm="1">
        <f t="array" ref="X2846">IF(X2638="TRUE",IF(AND(C2846&lt;&gt;1,C2847:C2852="",S2846:U2852=""), "FALSE","TRUE"),"FALSE")</f>
        <v>FALSE</v>
      </c>
      <c r="Z2846" s="1"/>
    </row>
    <row r="2847" spans="2:26" hidden="1" outlineLevel="3" x14ac:dyDescent="0.4">
      <c r="B2847" s="7" t="s">
        <v>522</v>
      </c>
      <c r="C2847" s="8"/>
      <c r="D2847" s="31"/>
      <c r="E2847" s="2" t="s">
        <v>523</v>
      </c>
      <c r="F2847" s="2" t="s">
        <v>485</v>
      </c>
      <c r="G2847" s="2" t="s">
        <v>369</v>
      </c>
      <c r="H2847" s="2">
        <v>225</v>
      </c>
      <c r="I2847" s="2">
        <v>207</v>
      </c>
      <c r="K2847" s="2">
        <v>240</v>
      </c>
      <c r="L2847" s="2" t="s">
        <v>30</v>
      </c>
      <c r="M2847" s="2" t="s">
        <v>476</v>
      </c>
      <c r="N2847" s="2" t="s">
        <v>479</v>
      </c>
      <c r="O2847" s="2" t="s">
        <v>520</v>
      </c>
      <c r="Q2847" s="1"/>
      <c r="S2847" s="5"/>
      <c r="T2847" s="41"/>
      <c r="U2847" s="8"/>
      <c r="W2847" s="2" t="s">
        <v>465</v>
      </c>
      <c r="X2847" s="45" t="str" cm="1">
        <f t="array" ref="X2847">IF(X2638="TRUE",IF(AND(C2846&lt;&gt;1,C2847:C2852="",S2846:U2852=""), "FALSE","TRUE"),"FALSE")</f>
        <v>FALSE</v>
      </c>
      <c r="Z2847" s="1"/>
    </row>
    <row r="2848" spans="2:26" hidden="1" outlineLevel="3" x14ac:dyDescent="0.4">
      <c r="B2848" s="7" t="s">
        <v>524</v>
      </c>
      <c r="C2848" s="8"/>
      <c r="D2848" s="31"/>
      <c r="E2848" s="2" t="s">
        <v>525</v>
      </c>
      <c r="F2848" s="2" t="s">
        <v>114</v>
      </c>
      <c r="G2848" s="2" t="s">
        <v>115</v>
      </c>
      <c r="H2848" s="2">
        <v>225</v>
      </c>
      <c r="I2848" s="2">
        <v>207</v>
      </c>
      <c r="K2848" s="2">
        <v>120</v>
      </c>
      <c r="L2848" s="2" t="s">
        <v>30</v>
      </c>
      <c r="M2848" s="2" t="s">
        <v>476</v>
      </c>
      <c r="N2848" s="2" t="s">
        <v>479</v>
      </c>
      <c r="O2848" s="2" t="s">
        <v>520</v>
      </c>
      <c r="Q2848" s="1"/>
      <c r="S2848" s="5"/>
      <c r="T2848" s="41"/>
      <c r="U2848" s="8"/>
      <c r="W2848" s="2" t="s">
        <v>468</v>
      </c>
      <c r="X2848" s="45" t="str" cm="1">
        <f t="array" ref="X2848">IF(X2638="TRUE",IF(AND(C2846&lt;&gt;1,C2847:C2852="",S2846:U2852=""), "FALSE","TRUE"),"FALSE")</f>
        <v>FALSE</v>
      </c>
      <c r="Z2848" s="1"/>
    </row>
    <row r="2849" spans="2:26" hidden="1" outlineLevel="3" x14ac:dyDescent="0.4">
      <c r="B2849" s="7" t="s">
        <v>526</v>
      </c>
      <c r="C2849" s="8"/>
      <c r="D2849" s="31"/>
      <c r="E2849" s="2" t="s">
        <v>527</v>
      </c>
      <c r="F2849" s="2" t="str">
        <f>IF(OR($C$87="治験計画届", $C$87="治験計画変更届"), "^$","^.{1,120}$|^$")</f>
        <v>^.{1,120}$|^$</v>
      </c>
      <c r="G2849" s="2" t="str">
        <f>IF(F2849="^$", "入力しないでください","入力してください(120文字以内)")</f>
        <v>入力してください(120文字以内)</v>
      </c>
      <c r="H2849" s="2">
        <v>225</v>
      </c>
      <c r="I2849" s="2">
        <v>207</v>
      </c>
      <c r="K2849" s="2">
        <v>120</v>
      </c>
      <c r="L2849" s="2" t="s">
        <v>30</v>
      </c>
      <c r="M2849" s="2" t="s">
        <v>476</v>
      </c>
      <c r="N2849" s="2" t="s">
        <v>479</v>
      </c>
      <c r="O2849" s="2" t="s">
        <v>520</v>
      </c>
      <c r="Q2849" s="1"/>
      <c r="S2849" s="5"/>
      <c r="T2849" s="41"/>
      <c r="U2849" s="8"/>
      <c r="W2849" s="2" t="s">
        <v>468</v>
      </c>
      <c r="X2849" s="45" t="str" cm="1">
        <f t="array" ref="X2849">IF(X2638="TRUE",IF(AND(C2846&lt;&gt;1,C2847:C2852="",S2846:U2852=""), "FALSE","TRUE"),"FALSE")</f>
        <v>FALSE</v>
      </c>
      <c r="Z2849" s="1"/>
    </row>
    <row r="2850" spans="2:26" hidden="1" outlineLevel="3" x14ac:dyDescent="0.4">
      <c r="B2850" s="7" t="s">
        <v>528</v>
      </c>
      <c r="C2850" s="8"/>
      <c r="D2850" s="31"/>
      <c r="E2850" s="2" t="s">
        <v>529</v>
      </c>
      <c r="F2850" s="2" t="str">
        <f>IF(OR($C$87="治験計画届", $C$87="治験計画変更届"), "^$","^.{1,120}$|^$")</f>
        <v>^.{1,120}$|^$</v>
      </c>
      <c r="G2850" s="2" t="str">
        <f t="shared" ref="G2850:G2852" si="172">IF(F2850="^$", "入力しないでください","入力してください(120文字以内)")</f>
        <v>入力してください(120文字以内)</v>
      </c>
      <c r="H2850" s="2">
        <v>225</v>
      </c>
      <c r="I2850" s="2">
        <v>207</v>
      </c>
      <c r="K2850" s="2">
        <v>120</v>
      </c>
      <c r="L2850" s="2" t="s">
        <v>30</v>
      </c>
      <c r="M2850" s="2" t="s">
        <v>476</v>
      </c>
      <c r="N2850" s="2" t="s">
        <v>479</v>
      </c>
      <c r="O2850" s="2" t="s">
        <v>520</v>
      </c>
      <c r="Q2850" s="1"/>
      <c r="S2850" s="5"/>
      <c r="T2850" s="41"/>
      <c r="U2850" s="8"/>
      <c r="W2850" s="2" t="s">
        <v>468</v>
      </c>
      <c r="X2850" s="45" t="str" cm="1">
        <f t="array" ref="X2850">IF(X2638="TRUE",IF(AND(C2846&lt;&gt;1,C2847:C2852="",S2846:U2852=""), "FALSE","TRUE"),"FALSE")</f>
        <v>FALSE</v>
      </c>
      <c r="Z2850" s="1"/>
    </row>
    <row r="2851" spans="2:26" hidden="1" outlineLevel="3" x14ac:dyDescent="0.4">
      <c r="B2851" s="7" t="s">
        <v>530</v>
      </c>
      <c r="C2851" s="8"/>
      <c r="D2851" s="31"/>
      <c r="E2851" s="2" t="s">
        <v>566</v>
      </c>
      <c r="F2851" s="2" t="str">
        <f>IF(OR($C$87="治験計画届", $C$87="治験計画変更届"), "^$","^.{1,120}$|^$")</f>
        <v>^.{1,120}$|^$</v>
      </c>
      <c r="G2851" s="2" t="str">
        <f t="shared" si="172"/>
        <v>入力してください(120文字以内)</v>
      </c>
      <c r="H2851" s="2">
        <v>225</v>
      </c>
      <c r="I2851" s="2">
        <v>207</v>
      </c>
      <c r="K2851" s="2">
        <v>120</v>
      </c>
      <c r="L2851" s="2" t="s">
        <v>30</v>
      </c>
      <c r="M2851" s="2" t="s">
        <v>476</v>
      </c>
      <c r="N2851" s="2" t="s">
        <v>479</v>
      </c>
      <c r="O2851" s="2" t="s">
        <v>520</v>
      </c>
      <c r="Q2851" s="1"/>
      <c r="S2851" s="5"/>
      <c r="T2851" s="41"/>
      <c r="U2851" s="8"/>
      <c r="W2851" s="2" t="s">
        <v>468</v>
      </c>
      <c r="X2851" s="45" t="str" cm="1">
        <f t="array" ref="X2851">IF(X2638="TRUE",IF(AND(C2846&lt;&gt;1,C2847:C2852="",S2846:U2852=""), "FALSE","TRUE"),"FALSE")</f>
        <v>FALSE</v>
      </c>
      <c r="Z2851" s="1"/>
    </row>
    <row r="2852" spans="2:26" hidden="1" outlineLevel="3" x14ac:dyDescent="0.4">
      <c r="B2852" s="7" t="s">
        <v>532</v>
      </c>
      <c r="C2852" s="8"/>
      <c r="D2852" s="31"/>
      <c r="E2852" s="2" t="s">
        <v>533</v>
      </c>
      <c r="F2852" s="2" t="str">
        <f>IF(OR($C$87="治験計画届", $C$87="治験計画変更届"), "^$","^.{1,120}$|^$")</f>
        <v>^.{1,120}$|^$</v>
      </c>
      <c r="G2852" s="2" t="str">
        <f t="shared" si="172"/>
        <v>入力してください(120文字以内)</v>
      </c>
      <c r="H2852" s="2">
        <v>225</v>
      </c>
      <c r="I2852" s="2">
        <v>207</v>
      </c>
      <c r="K2852" s="2">
        <v>120</v>
      </c>
      <c r="L2852" s="2" t="s">
        <v>30</v>
      </c>
      <c r="M2852" s="2" t="s">
        <v>476</v>
      </c>
      <c r="N2852" s="2" t="s">
        <v>479</v>
      </c>
      <c r="O2852" s="2" t="s">
        <v>520</v>
      </c>
      <c r="Q2852" s="1"/>
      <c r="S2852" s="5"/>
      <c r="T2852" s="41"/>
      <c r="U2852" s="8"/>
      <c r="W2852" s="2" t="s">
        <v>468</v>
      </c>
      <c r="X2852" s="45" t="str" cm="1">
        <f t="array" ref="X2852">IF(X2638="TRUE",IF(AND(C2846&lt;&gt;1,C2847:C2852="",S2846:U2852=""), "FALSE","TRUE"),"FALSE")</f>
        <v>FALSE</v>
      </c>
      <c r="Z2852" s="1"/>
    </row>
    <row r="2853" spans="2:26" hidden="1" outlineLevel="3" x14ac:dyDescent="0.4">
      <c r="B2853" s="7" t="s">
        <v>134</v>
      </c>
      <c r="C2853" s="5">
        <v>20</v>
      </c>
      <c r="D2853" s="30"/>
      <c r="E2853" s="2" t="s">
        <v>392</v>
      </c>
      <c r="F2853" s="2" t="s">
        <v>102</v>
      </c>
      <c r="G2853" s="2" t="s">
        <v>103</v>
      </c>
      <c r="H2853" s="2">
        <v>225</v>
      </c>
      <c r="I2853" s="2">
        <v>207</v>
      </c>
      <c r="K2853" s="2">
        <v>3</v>
      </c>
      <c r="L2853" s="2" t="s">
        <v>136</v>
      </c>
      <c r="M2853" s="2" t="s">
        <v>476</v>
      </c>
      <c r="N2853" s="2" t="s">
        <v>479</v>
      </c>
      <c r="O2853" s="2" t="s">
        <v>520</v>
      </c>
      <c r="Q2853" s="1"/>
      <c r="S2853" s="5"/>
      <c r="T2853" s="41"/>
      <c r="U2853" s="8"/>
      <c r="V2853" s="2" t="s">
        <v>105</v>
      </c>
      <c r="W2853" s="2" t="s">
        <v>561</v>
      </c>
      <c r="X2853" s="45" t="str" cm="1">
        <f t="array" ref="X2853">IF(X2638="TRUE",IF(AND(C2853&lt;&gt;1,C2854:C2859="",S2853:U2859=""), "FALSE","TRUE"),"FALSE")</f>
        <v>FALSE</v>
      </c>
      <c r="Z2853" s="1"/>
    </row>
    <row r="2854" spans="2:26" hidden="1" outlineLevel="3" x14ac:dyDescent="0.4">
      <c r="B2854" s="7" t="s">
        <v>522</v>
      </c>
      <c r="C2854" s="8"/>
      <c r="D2854" s="31"/>
      <c r="E2854" s="2" t="s">
        <v>523</v>
      </c>
      <c r="F2854" s="2" t="s">
        <v>485</v>
      </c>
      <c r="G2854" s="2" t="s">
        <v>369</v>
      </c>
      <c r="H2854" s="2">
        <v>225</v>
      </c>
      <c r="I2854" s="2">
        <v>207</v>
      </c>
      <c r="K2854" s="2">
        <v>240</v>
      </c>
      <c r="L2854" s="2" t="s">
        <v>30</v>
      </c>
      <c r="M2854" s="2" t="s">
        <v>476</v>
      </c>
      <c r="N2854" s="2" t="s">
        <v>479</v>
      </c>
      <c r="O2854" s="2" t="s">
        <v>520</v>
      </c>
      <c r="Q2854" s="1"/>
      <c r="S2854" s="5"/>
      <c r="T2854" s="41"/>
      <c r="U2854" s="8"/>
      <c r="W2854" s="2" t="s">
        <v>465</v>
      </c>
      <c r="X2854" s="45" t="str" cm="1">
        <f t="array" ref="X2854">IF(X2638="TRUE",IF(AND(C2853&lt;&gt;1,C2854:C2859="",S2853:U2859=""), "FALSE","TRUE"),"FALSE")</f>
        <v>FALSE</v>
      </c>
      <c r="Z2854" s="1"/>
    </row>
    <row r="2855" spans="2:26" hidden="1" outlineLevel="3" x14ac:dyDescent="0.4">
      <c r="B2855" s="7" t="s">
        <v>524</v>
      </c>
      <c r="C2855" s="8"/>
      <c r="D2855" s="31"/>
      <c r="E2855" s="2" t="s">
        <v>525</v>
      </c>
      <c r="F2855" s="2" t="s">
        <v>114</v>
      </c>
      <c r="G2855" s="2" t="s">
        <v>115</v>
      </c>
      <c r="H2855" s="2">
        <v>225</v>
      </c>
      <c r="I2855" s="2">
        <v>207</v>
      </c>
      <c r="K2855" s="2">
        <v>120</v>
      </c>
      <c r="L2855" s="2" t="s">
        <v>30</v>
      </c>
      <c r="M2855" s="2" t="s">
        <v>476</v>
      </c>
      <c r="N2855" s="2" t="s">
        <v>479</v>
      </c>
      <c r="O2855" s="2" t="s">
        <v>520</v>
      </c>
      <c r="Q2855" s="1"/>
      <c r="S2855" s="5"/>
      <c r="T2855" s="41"/>
      <c r="U2855" s="8"/>
      <c r="W2855" s="2" t="s">
        <v>468</v>
      </c>
      <c r="X2855" s="45" t="str" cm="1">
        <f t="array" ref="X2855">IF(X2638="TRUE",IF(AND(C2853&lt;&gt;1,C2854:C2859="",S2853:U2859=""), "FALSE","TRUE"),"FALSE")</f>
        <v>FALSE</v>
      </c>
      <c r="Z2855" s="1"/>
    </row>
    <row r="2856" spans="2:26" hidden="1" outlineLevel="3" x14ac:dyDescent="0.4">
      <c r="B2856" s="7" t="s">
        <v>526</v>
      </c>
      <c r="C2856" s="8"/>
      <c r="D2856" s="31"/>
      <c r="E2856" s="2" t="s">
        <v>527</v>
      </c>
      <c r="F2856" s="2" t="str">
        <f>IF(OR($C$87="治験計画届", $C$87="治験計画変更届"), "^$","^.{1,120}$|^$")</f>
        <v>^.{1,120}$|^$</v>
      </c>
      <c r="G2856" s="2" t="str">
        <f>IF(F2856="^$", "入力しないでください","入力してください(120文字以内)")</f>
        <v>入力してください(120文字以内)</v>
      </c>
      <c r="H2856" s="2">
        <v>225</v>
      </c>
      <c r="I2856" s="2">
        <v>207</v>
      </c>
      <c r="K2856" s="2">
        <v>120</v>
      </c>
      <c r="L2856" s="2" t="s">
        <v>30</v>
      </c>
      <c r="M2856" s="2" t="s">
        <v>476</v>
      </c>
      <c r="N2856" s="2" t="s">
        <v>479</v>
      </c>
      <c r="O2856" s="2" t="s">
        <v>520</v>
      </c>
      <c r="Q2856" s="1"/>
      <c r="S2856" s="5"/>
      <c r="T2856" s="41"/>
      <c r="U2856" s="8"/>
      <c r="W2856" s="2" t="s">
        <v>468</v>
      </c>
      <c r="X2856" s="45" t="str" cm="1">
        <f t="array" ref="X2856">IF(X2638="TRUE",IF(AND(C2853&lt;&gt;1,C2854:C2859="",S2853:U2859=""), "FALSE","TRUE"),"FALSE")</f>
        <v>FALSE</v>
      </c>
      <c r="Z2856" s="1"/>
    </row>
    <row r="2857" spans="2:26" hidden="1" outlineLevel="3" x14ac:dyDescent="0.4">
      <c r="B2857" s="7" t="s">
        <v>528</v>
      </c>
      <c r="C2857" s="8"/>
      <c r="D2857" s="31"/>
      <c r="E2857" s="2" t="s">
        <v>529</v>
      </c>
      <c r="F2857" s="2" t="str">
        <f>IF(OR($C$87="治験計画届", $C$87="治験計画変更届"), "^$","^.{1,120}$|^$")</f>
        <v>^.{1,120}$|^$</v>
      </c>
      <c r="G2857" s="2" t="str">
        <f t="shared" ref="G2857:G2859" si="173">IF(F2857="^$", "入力しないでください","入力してください(120文字以内)")</f>
        <v>入力してください(120文字以内)</v>
      </c>
      <c r="H2857" s="2">
        <v>225</v>
      </c>
      <c r="I2857" s="2">
        <v>207</v>
      </c>
      <c r="K2857" s="2">
        <v>120</v>
      </c>
      <c r="L2857" s="2" t="s">
        <v>30</v>
      </c>
      <c r="M2857" s="2" t="s">
        <v>476</v>
      </c>
      <c r="N2857" s="2" t="s">
        <v>479</v>
      </c>
      <c r="O2857" s="2" t="s">
        <v>520</v>
      </c>
      <c r="Q2857" s="1"/>
      <c r="S2857" s="5"/>
      <c r="T2857" s="41"/>
      <c r="U2857" s="8"/>
      <c r="W2857" s="2" t="s">
        <v>468</v>
      </c>
      <c r="X2857" s="45" t="str" cm="1">
        <f t="array" ref="X2857">IF(X2638="TRUE",IF(AND(C2853&lt;&gt;1,C2854:C2859="",S2853:U2859=""), "FALSE","TRUE"),"FALSE")</f>
        <v>FALSE</v>
      </c>
      <c r="Z2857" s="1"/>
    </row>
    <row r="2858" spans="2:26" hidden="1" outlineLevel="3" x14ac:dyDescent="0.4">
      <c r="B2858" s="7" t="s">
        <v>530</v>
      </c>
      <c r="C2858" s="8"/>
      <c r="D2858" s="31"/>
      <c r="E2858" s="2" t="s">
        <v>566</v>
      </c>
      <c r="F2858" s="2" t="str">
        <f>IF(OR($C$87="治験計画届", $C$87="治験計画変更届"), "^$","^.{1,120}$|^$")</f>
        <v>^.{1,120}$|^$</v>
      </c>
      <c r="G2858" s="2" t="str">
        <f t="shared" si="173"/>
        <v>入力してください(120文字以内)</v>
      </c>
      <c r="H2858" s="2">
        <v>225</v>
      </c>
      <c r="I2858" s="2">
        <v>207</v>
      </c>
      <c r="K2858" s="2">
        <v>120</v>
      </c>
      <c r="L2858" s="2" t="s">
        <v>30</v>
      </c>
      <c r="M2858" s="2" t="s">
        <v>476</v>
      </c>
      <c r="N2858" s="2" t="s">
        <v>479</v>
      </c>
      <c r="O2858" s="2" t="s">
        <v>520</v>
      </c>
      <c r="Q2858" s="1"/>
      <c r="S2858" s="5"/>
      <c r="T2858" s="41"/>
      <c r="U2858" s="8"/>
      <c r="W2858" s="2" t="s">
        <v>468</v>
      </c>
      <c r="X2858" s="45" t="str" cm="1">
        <f t="array" ref="X2858">IF(X2638="TRUE",IF(AND(C2853&lt;&gt;1,C2854:C2859="",S2853:U2859=""), "FALSE","TRUE"),"FALSE")</f>
        <v>FALSE</v>
      </c>
      <c r="Z2858" s="1"/>
    </row>
    <row r="2859" spans="2:26" hidden="1" outlineLevel="3" x14ac:dyDescent="0.4">
      <c r="B2859" s="7" t="s">
        <v>532</v>
      </c>
      <c r="C2859" s="8"/>
      <c r="D2859" s="31"/>
      <c r="E2859" s="2" t="s">
        <v>533</v>
      </c>
      <c r="F2859" s="2" t="str">
        <f>IF(OR($C$87="治験計画届", $C$87="治験計画変更届"), "^$","^.{1,120}$|^$")</f>
        <v>^.{1,120}$|^$</v>
      </c>
      <c r="G2859" s="2" t="str">
        <f t="shared" si="173"/>
        <v>入力してください(120文字以内)</v>
      </c>
      <c r="H2859" s="2">
        <v>225</v>
      </c>
      <c r="I2859" s="2">
        <v>207</v>
      </c>
      <c r="K2859" s="2">
        <v>120</v>
      </c>
      <c r="L2859" s="2" t="s">
        <v>30</v>
      </c>
      <c r="M2859" s="2" t="s">
        <v>476</v>
      </c>
      <c r="N2859" s="2" t="s">
        <v>479</v>
      </c>
      <c r="O2859" s="2" t="s">
        <v>520</v>
      </c>
      <c r="Q2859" s="1"/>
      <c r="S2859" s="5"/>
      <c r="T2859" s="41"/>
      <c r="U2859" s="8"/>
      <c r="W2859" s="2" t="s">
        <v>468</v>
      </c>
      <c r="X2859" s="45" t="str" cm="1">
        <f t="array" ref="X2859">IF(X2638="TRUE",IF(AND(C2853&lt;&gt;1,C2854:C2859="",S2853:U2859=""), "FALSE","TRUE"),"FALSE")</f>
        <v>FALSE</v>
      </c>
      <c r="Z2859" s="1"/>
    </row>
    <row r="2860" spans="2:26" hidden="1" outlineLevel="2" x14ac:dyDescent="0.4">
      <c r="B2860" s="3" t="s">
        <v>19</v>
      </c>
      <c r="I2860" s="2">
        <v>207</v>
      </c>
      <c r="Q2860" s="1"/>
      <c r="S2860" s="43" t="s">
        <v>36</v>
      </c>
      <c r="T2860" s="44" t="s">
        <v>37</v>
      </c>
      <c r="U2860" s="43" t="s">
        <v>38</v>
      </c>
      <c r="Z2860" s="1"/>
    </row>
    <row r="2861" spans="2:26" hidden="1" outlineLevel="2" x14ac:dyDescent="0.4">
      <c r="B2861" s="7" t="s">
        <v>534</v>
      </c>
      <c r="C2861" s="5"/>
      <c r="D2861" s="30"/>
      <c r="E2861" s="2" t="s">
        <v>535</v>
      </c>
      <c r="F2861" s="2" t="s">
        <v>190</v>
      </c>
      <c r="G2861" s="2" t="s">
        <v>536</v>
      </c>
      <c r="I2861" s="2">
        <v>207</v>
      </c>
      <c r="K2861" s="2">
        <v>4</v>
      </c>
      <c r="L2861" s="2" t="s">
        <v>30</v>
      </c>
      <c r="M2861" s="2" t="s">
        <v>476</v>
      </c>
      <c r="N2861" s="2" t="s">
        <v>479</v>
      </c>
      <c r="Q2861" s="1"/>
      <c r="S2861" s="5"/>
      <c r="T2861" s="41"/>
      <c r="U2861" s="8"/>
      <c r="W2861" s="2" t="s">
        <v>567</v>
      </c>
      <c r="X2861" s="2" t="str">
        <f t="shared" ref="X2861:X2862" si="174">X$2638</f>
        <v>FALSE</v>
      </c>
      <c r="Z2861" s="1"/>
    </row>
    <row r="2862" spans="2:26" hidden="1" outlineLevel="2" x14ac:dyDescent="0.4">
      <c r="B2862" s="7" t="s">
        <v>537</v>
      </c>
      <c r="C2862" s="5"/>
      <c r="D2862" s="30"/>
      <c r="E2862" s="2" t="s">
        <v>538</v>
      </c>
      <c r="F2862" s="2" t="str">
        <f>IF(OR($C$87="治験終了届", $C$87="治験中止届"),"^\d{1,4}$","^$")</f>
        <v>^$</v>
      </c>
      <c r="G2862" s="2" t="str">
        <f>IF(F2862="^$","入力しないでください","半角数字を入力してください(4桁以内)")</f>
        <v>入力しないでください</v>
      </c>
      <c r="I2862" s="2">
        <v>207</v>
      </c>
      <c r="K2862" s="2">
        <v>4</v>
      </c>
      <c r="L2862" s="2" t="s">
        <v>30</v>
      </c>
      <c r="M2862" s="2" t="s">
        <v>476</v>
      </c>
      <c r="N2862" s="2" t="s">
        <v>479</v>
      </c>
      <c r="Q2862" s="1"/>
      <c r="S2862" s="5"/>
      <c r="T2862" s="41"/>
      <c r="U2862" s="8"/>
      <c r="W2862" s="2" t="s">
        <v>567</v>
      </c>
      <c r="X2862" s="2" t="str">
        <f t="shared" si="174"/>
        <v>FALSE</v>
      </c>
      <c r="Z2862" s="1"/>
    </row>
    <row r="2863" spans="2:26" hidden="1" outlineLevel="2" x14ac:dyDescent="0.4">
      <c r="B2863" s="3" t="s">
        <v>19</v>
      </c>
      <c r="I2863" s="2">
        <v>207</v>
      </c>
      <c r="Q2863" s="1"/>
      <c r="Z2863" s="1"/>
    </row>
    <row r="2864" spans="2:26" hidden="1" outlineLevel="2" x14ac:dyDescent="0.4">
      <c r="B2864" s="50" t="s">
        <v>539</v>
      </c>
      <c r="C2864" s="50"/>
      <c r="D2864" s="33"/>
      <c r="E2864" s="2" t="s">
        <v>540</v>
      </c>
      <c r="I2864" s="2">
        <v>207</v>
      </c>
      <c r="L2864" s="2" t="s">
        <v>541</v>
      </c>
      <c r="M2864" s="2" t="s">
        <v>476</v>
      </c>
      <c r="N2864" s="2" t="s">
        <v>479</v>
      </c>
      <c r="O2864" s="2" t="s">
        <v>540</v>
      </c>
      <c r="Q2864" s="1"/>
      <c r="R2864" s="2" t="str">
        <f>IF(AND(C2866="",C2867="",C2868="",C2869=""), "TRUE", "FALSE")</f>
        <v>TRUE</v>
      </c>
      <c r="S2864" s="43" t="s">
        <v>36</v>
      </c>
      <c r="T2864" s="44" t="s">
        <v>37</v>
      </c>
      <c r="U2864" s="43" t="s">
        <v>38</v>
      </c>
      <c r="Z2864" s="1"/>
    </row>
    <row r="2865" spans="2:26" hidden="1" outlineLevel="2" x14ac:dyDescent="0.4">
      <c r="B2865" s="7" t="s">
        <v>134</v>
      </c>
      <c r="C2865" s="5">
        <v>1</v>
      </c>
      <c r="D2865" s="30"/>
      <c r="E2865" s="2" t="s">
        <v>392</v>
      </c>
      <c r="F2865" s="2" t="s">
        <v>106</v>
      </c>
      <c r="G2865" s="2" t="s">
        <v>103</v>
      </c>
      <c r="H2865" s="2">
        <v>235</v>
      </c>
      <c r="I2865" s="2">
        <v>207</v>
      </c>
      <c r="K2865" s="2">
        <v>3</v>
      </c>
      <c r="L2865" s="2" t="s">
        <v>136</v>
      </c>
      <c r="M2865" s="2" t="s">
        <v>476</v>
      </c>
      <c r="N2865" s="2" t="s">
        <v>479</v>
      </c>
      <c r="O2865" s="2" t="s">
        <v>540</v>
      </c>
      <c r="Q2865" s="1"/>
      <c r="S2865" s="5"/>
      <c r="T2865" s="41"/>
      <c r="U2865" s="8"/>
      <c r="V2865" s="2" t="s">
        <v>105</v>
      </c>
      <c r="W2865" s="2" t="s">
        <v>561</v>
      </c>
      <c r="X2865" s="45" t="str" cm="1">
        <f t="array" ref="X2865">IF(X2638="TRUE",IF(AND(C2865&lt;&gt;1,C2866:C2869="",S2865:U2869=""), "FALSE","TRUE"),"FALSE")</f>
        <v>FALSE</v>
      </c>
      <c r="Z2865" s="1"/>
    </row>
    <row r="2866" spans="2:26" hidden="1" outlineLevel="2" x14ac:dyDescent="0.4">
      <c r="B2866" s="7" t="s">
        <v>237</v>
      </c>
      <c r="C2866" s="8"/>
      <c r="D2866" s="31"/>
      <c r="E2866" s="2" t="s">
        <v>542</v>
      </c>
      <c r="F2866" s="2" t="s">
        <v>233</v>
      </c>
      <c r="G2866" s="2" t="s">
        <v>239</v>
      </c>
      <c r="H2866" s="2">
        <v>235</v>
      </c>
      <c r="I2866" s="2">
        <v>207</v>
      </c>
      <c r="K2866" s="2">
        <v>60</v>
      </c>
      <c r="L2866" s="2" t="s">
        <v>30</v>
      </c>
      <c r="M2866" s="2" t="s">
        <v>476</v>
      </c>
      <c r="N2866" s="2" t="s">
        <v>479</v>
      </c>
      <c r="O2866" s="2" t="s">
        <v>540</v>
      </c>
      <c r="Q2866" s="1"/>
      <c r="S2866" s="5"/>
      <c r="T2866" s="41"/>
      <c r="U2866" s="8"/>
      <c r="W2866" s="2" t="s">
        <v>568</v>
      </c>
      <c r="X2866" s="45" t="str" cm="1">
        <f t="array" ref="X2866">IF(X2638="TRUE",IF(AND(C2865&lt;&gt;1,C2866:C2869="",S2865:U2869=""), "FALSE","TRUE"),"FALSE")</f>
        <v>FALSE</v>
      </c>
      <c r="Z2866" s="1"/>
    </row>
    <row r="2867" spans="2:26" hidden="1" outlineLevel="2" x14ac:dyDescent="0.4">
      <c r="B2867" s="7" t="s">
        <v>240</v>
      </c>
      <c r="C2867" s="8"/>
      <c r="D2867" s="31"/>
      <c r="E2867" s="2" t="s">
        <v>543</v>
      </c>
      <c r="F2867" s="2" t="str">
        <f>IF(C2866="","^.{1,120}$|^$","^.{1,120}$")</f>
        <v>^.{1,120}$|^$</v>
      </c>
      <c r="G2867" s="2" t="s">
        <v>229</v>
      </c>
      <c r="H2867" s="2">
        <v>235</v>
      </c>
      <c r="I2867" s="2">
        <v>207</v>
      </c>
      <c r="K2867" s="2">
        <v>120</v>
      </c>
      <c r="L2867" s="2" t="s">
        <v>30</v>
      </c>
      <c r="M2867" s="2" t="s">
        <v>476</v>
      </c>
      <c r="N2867" s="2" t="s">
        <v>479</v>
      </c>
      <c r="O2867" s="2" t="s">
        <v>540</v>
      </c>
      <c r="Q2867" s="1"/>
      <c r="S2867" s="5"/>
      <c r="T2867" s="41"/>
      <c r="U2867" s="8"/>
      <c r="W2867" s="2" t="s">
        <v>468</v>
      </c>
      <c r="X2867" s="45" t="str" cm="1">
        <f t="array" ref="X2867">IF(X2638="TRUE",IF(AND(C2865&lt;&gt;1,C2866:C2869="",S2865:U2869=""), "FALSE","TRUE"),"FALSE")</f>
        <v>FALSE</v>
      </c>
      <c r="Z2867" s="1"/>
    </row>
    <row r="2868" spans="2:26" hidden="1" outlineLevel="2" x14ac:dyDescent="0.4">
      <c r="B2868" s="7" t="s">
        <v>243</v>
      </c>
      <c r="C2868" s="8"/>
      <c r="D2868" s="31"/>
      <c r="E2868" s="2" t="s">
        <v>544</v>
      </c>
      <c r="F2868" s="2" t="s">
        <v>116</v>
      </c>
      <c r="G2868" s="2" t="s">
        <v>115</v>
      </c>
      <c r="H2868" s="2">
        <v>235</v>
      </c>
      <c r="I2868" s="2">
        <v>207</v>
      </c>
      <c r="K2868" s="2">
        <v>120</v>
      </c>
      <c r="L2868" s="2" t="s">
        <v>30</v>
      </c>
      <c r="M2868" s="2" t="s">
        <v>476</v>
      </c>
      <c r="N2868" s="2" t="s">
        <v>479</v>
      </c>
      <c r="O2868" s="2" t="s">
        <v>540</v>
      </c>
      <c r="Q2868" s="1"/>
      <c r="S2868" s="5"/>
      <c r="T2868" s="41"/>
      <c r="U2868" s="8"/>
      <c r="W2868" s="2" t="s">
        <v>468</v>
      </c>
      <c r="X2868" s="45" t="str" cm="1">
        <f t="array" ref="X2868">IF(X2638="TRUE",IF(AND(C2865&lt;&gt;1,C2866:C2869="",S2865:U2869=""), "FALSE","TRUE"),"FALSE")</f>
        <v>FALSE</v>
      </c>
      <c r="Z2868" s="1"/>
    </row>
    <row r="2869" spans="2:26" hidden="1" outlineLevel="2" collapsed="1" x14ac:dyDescent="0.4">
      <c r="B2869" s="7" t="s">
        <v>245</v>
      </c>
      <c r="C2869" s="8"/>
      <c r="D2869" s="31"/>
      <c r="E2869" s="2" t="s">
        <v>545</v>
      </c>
      <c r="F2869" s="2" t="str">
        <f>IF(C2866="","^.{1,1024}$|^$","^.{1,1024}$")</f>
        <v>^.{1,1024}$|^$</v>
      </c>
      <c r="G2869" s="2" t="s">
        <v>247</v>
      </c>
      <c r="H2869" s="2">
        <v>235</v>
      </c>
      <c r="I2869" s="2">
        <v>207</v>
      </c>
      <c r="K2869" s="2">
        <v>1024</v>
      </c>
      <c r="L2869" s="2" t="s">
        <v>30</v>
      </c>
      <c r="M2869" s="2" t="s">
        <v>476</v>
      </c>
      <c r="N2869" s="2" t="s">
        <v>479</v>
      </c>
      <c r="O2869" s="2" t="s">
        <v>540</v>
      </c>
      <c r="Q2869" s="1"/>
      <c r="S2869" s="5"/>
      <c r="T2869" s="41"/>
      <c r="U2869" s="8"/>
      <c r="W2869" s="2" t="s">
        <v>471</v>
      </c>
      <c r="X2869" s="45" t="str" cm="1">
        <f t="array" ref="X2869">IF(X2638="TRUE",IF(AND(C2865&lt;&gt;1,C2866:C2869="",S2865:U2869=""), "FALSE","TRUE"),"FALSE")</f>
        <v>FALSE</v>
      </c>
      <c r="Z2869" s="1"/>
    </row>
    <row r="2870" spans="2:26" hidden="1" outlineLevel="3" x14ac:dyDescent="0.4">
      <c r="B2870" s="7" t="s">
        <v>134</v>
      </c>
      <c r="C2870" s="5">
        <v>2</v>
      </c>
      <c r="D2870" s="30"/>
      <c r="E2870" s="2" t="s">
        <v>392</v>
      </c>
      <c r="F2870" s="2" t="s">
        <v>106</v>
      </c>
      <c r="G2870" s="2" t="s">
        <v>103</v>
      </c>
      <c r="H2870" s="2">
        <v>235</v>
      </c>
      <c r="I2870" s="2">
        <v>207</v>
      </c>
      <c r="K2870" s="2">
        <v>3</v>
      </c>
      <c r="L2870" s="2" t="s">
        <v>136</v>
      </c>
      <c r="M2870" s="2" t="s">
        <v>476</v>
      </c>
      <c r="N2870" s="2" t="s">
        <v>479</v>
      </c>
      <c r="O2870" s="2" t="s">
        <v>540</v>
      </c>
      <c r="Q2870" s="1"/>
      <c r="S2870" s="5"/>
      <c r="T2870" s="41"/>
      <c r="U2870" s="8"/>
      <c r="V2870" s="2" t="s">
        <v>105</v>
      </c>
      <c r="W2870" s="2" t="s">
        <v>561</v>
      </c>
      <c r="X2870" s="45" t="str" cm="1">
        <f t="array" ref="X2870">IF(X2638="TRUE",IF(AND(C2870&lt;&gt;1,C2871:C2874="",S2870:U2874=""), "FALSE","TRUE"),"FALSE")</f>
        <v>FALSE</v>
      </c>
      <c r="Z2870" s="1"/>
    </row>
    <row r="2871" spans="2:26" hidden="1" outlineLevel="3" x14ac:dyDescent="0.4">
      <c r="B2871" s="7" t="s">
        <v>237</v>
      </c>
      <c r="C2871" s="8"/>
      <c r="D2871" s="31"/>
      <c r="E2871" s="2" t="s">
        <v>542</v>
      </c>
      <c r="F2871" s="2" t="s">
        <v>233</v>
      </c>
      <c r="G2871" s="2" t="s">
        <v>239</v>
      </c>
      <c r="H2871" s="2">
        <v>235</v>
      </c>
      <c r="I2871" s="2">
        <v>207</v>
      </c>
      <c r="K2871" s="2">
        <v>60</v>
      </c>
      <c r="L2871" s="2" t="s">
        <v>30</v>
      </c>
      <c r="M2871" s="2" t="s">
        <v>476</v>
      </c>
      <c r="N2871" s="2" t="s">
        <v>479</v>
      </c>
      <c r="O2871" s="2" t="s">
        <v>540</v>
      </c>
      <c r="Q2871" s="1"/>
      <c r="S2871" s="5"/>
      <c r="T2871" s="41"/>
      <c r="U2871" s="8"/>
      <c r="W2871" s="2" t="s">
        <v>568</v>
      </c>
      <c r="X2871" s="45" t="str" cm="1">
        <f t="array" ref="X2871">IF(X2638="TRUE",IF(AND(C2870&lt;&gt;1,C2871:C2874="",S2870:U2874=""), "FALSE","TRUE"),"FALSE")</f>
        <v>FALSE</v>
      </c>
      <c r="Z2871" s="1"/>
    </row>
    <row r="2872" spans="2:26" hidden="1" outlineLevel="3" x14ac:dyDescent="0.4">
      <c r="B2872" s="7" t="s">
        <v>240</v>
      </c>
      <c r="C2872" s="8"/>
      <c r="D2872" s="31"/>
      <c r="E2872" s="2" t="s">
        <v>543</v>
      </c>
      <c r="F2872" s="2" t="str">
        <f>IF(C2871="","^.{1,120}$|^$","^.{1,120}$")</f>
        <v>^.{1,120}$|^$</v>
      </c>
      <c r="G2872" s="2" t="s">
        <v>229</v>
      </c>
      <c r="H2872" s="2">
        <v>235</v>
      </c>
      <c r="I2872" s="2">
        <v>207</v>
      </c>
      <c r="K2872" s="2">
        <v>120</v>
      </c>
      <c r="L2872" s="2" t="s">
        <v>30</v>
      </c>
      <c r="M2872" s="2" t="s">
        <v>476</v>
      </c>
      <c r="N2872" s="2" t="s">
        <v>479</v>
      </c>
      <c r="O2872" s="2" t="s">
        <v>540</v>
      </c>
      <c r="Q2872" s="1"/>
      <c r="S2872" s="5"/>
      <c r="T2872" s="41"/>
      <c r="U2872" s="8"/>
      <c r="W2872" s="2" t="s">
        <v>468</v>
      </c>
      <c r="X2872" s="45" t="str" cm="1">
        <f t="array" ref="X2872">IF(X2638="TRUE",IF(AND(C2870&lt;&gt;1,C2871:C2874="",S2870:U2874=""), "FALSE","TRUE"),"FALSE")</f>
        <v>FALSE</v>
      </c>
      <c r="Z2872" s="1"/>
    </row>
    <row r="2873" spans="2:26" hidden="1" outlineLevel="3" x14ac:dyDescent="0.4">
      <c r="B2873" s="7" t="s">
        <v>243</v>
      </c>
      <c r="C2873" s="8"/>
      <c r="D2873" s="31"/>
      <c r="E2873" s="2" t="s">
        <v>544</v>
      </c>
      <c r="F2873" s="2" t="s">
        <v>116</v>
      </c>
      <c r="G2873" s="2" t="s">
        <v>115</v>
      </c>
      <c r="H2873" s="2">
        <v>235</v>
      </c>
      <c r="I2873" s="2">
        <v>207</v>
      </c>
      <c r="K2873" s="2">
        <v>120</v>
      </c>
      <c r="L2873" s="2" t="s">
        <v>30</v>
      </c>
      <c r="M2873" s="2" t="s">
        <v>476</v>
      </c>
      <c r="N2873" s="2" t="s">
        <v>479</v>
      </c>
      <c r="O2873" s="2" t="s">
        <v>540</v>
      </c>
      <c r="Q2873" s="1"/>
      <c r="S2873" s="5"/>
      <c r="T2873" s="41"/>
      <c r="U2873" s="8"/>
      <c r="W2873" s="2" t="s">
        <v>468</v>
      </c>
      <c r="X2873" s="45" t="str" cm="1">
        <f t="array" ref="X2873">IF(X2638="TRUE",IF(AND(C2870&lt;&gt;1,C2871:C2874="",S2870:U2874=""), "FALSE","TRUE"),"FALSE")</f>
        <v>FALSE</v>
      </c>
      <c r="Z2873" s="1"/>
    </row>
    <row r="2874" spans="2:26" hidden="1" outlineLevel="3" x14ac:dyDescent="0.4">
      <c r="B2874" s="7" t="s">
        <v>245</v>
      </c>
      <c r="C2874" s="8"/>
      <c r="D2874" s="31"/>
      <c r="E2874" s="2" t="s">
        <v>545</v>
      </c>
      <c r="F2874" s="2" t="str">
        <f>IF(C2871="","^.{1,1024}$|^$","^.{1,1024}$")</f>
        <v>^.{1,1024}$|^$</v>
      </c>
      <c r="G2874" s="2" t="s">
        <v>247</v>
      </c>
      <c r="H2874" s="2">
        <v>235</v>
      </c>
      <c r="I2874" s="2">
        <v>207</v>
      </c>
      <c r="K2874" s="2">
        <v>1024</v>
      </c>
      <c r="L2874" s="2" t="s">
        <v>30</v>
      </c>
      <c r="M2874" s="2" t="s">
        <v>476</v>
      </c>
      <c r="N2874" s="2" t="s">
        <v>479</v>
      </c>
      <c r="O2874" s="2" t="s">
        <v>540</v>
      </c>
      <c r="Q2874" s="1"/>
      <c r="S2874" s="5"/>
      <c r="T2874" s="41"/>
      <c r="U2874" s="8"/>
      <c r="W2874" s="2" t="s">
        <v>471</v>
      </c>
      <c r="X2874" s="45" t="str" cm="1">
        <f t="array" ref="X2874">IF(X2638="TRUE",IF(AND(C2870&lt;&gt;1,C2871:C2874="",S2870:U2874=""), "FALSE","TRUE"),"FALSE")</f>
        <v>FALSE</v>
      </c>
      <c r="Z2874" s="1"/>
    </row>
    <row r="2875" spans="2:26" hidden="1" outlineLevel="3" x14ac:dyDescent="0.4">
      <c r="B2875" s="7" t="s">
        <v>134</v>
      </c>
      <c r="C2875" s="5">
        <v>3</v>
      </c>
      <c r="D2875" s="30"/>
      <c r="E2875" s="2" t="s">
        <v>392</v>
      </c>
      <c r="F2875" s="2" t="s">
        <v>106</v>
      </c>
      <c r="G2875" s="2" t="s">
        <v>103</v>
      </c>
      <c r="H2875" s="2">
        <v>235</v>
      </c>
      <c r="I2875" s="2">
        <v>207</v>
      </c>
      <c r="K2875" s="2">
        <v>3</v>
      </c>
      <c r="L2875" s="2" t="s">
        <v>136</v>
      </c>
      <c r="M2875" s="2" t="s">
        <v>476</v>
      </c>
      <c r="N2875" s="2" t="s">
        <v>479</v>
      </c>
      <c r="O2875" s="2" t="s">
        <v>540</v>
      </c>
      <c r="Q2875" s="1"/>
      <c r="S2875" s="5"/>
      <c r="T2875" s="41"/>
      <c r="U2875" s="8"/>
      <c r="V2875" s="2" t="s">
        <v>105</v>
      </c>
      <c r="W2875" s="2" t="s">
        <v>561</v>
      </c>
      <c r="X2875" s="45" t="str" cm="1">
        <f t="array" ref="X2875">IF(X2638="TRUE",IF(AND(C2875&lt;&gt;1,C2876:C2879="",S2875:U2879=""), "FALSE","TRUE"),"FALSE")</f>
        <v>FALSE</v>
      </c>
      <c r="Z2875" s="1"/>
    </row>
    <row r="2876" spans="2:26" hidden="1" outlineLevel="3" x14ac:dyDescent="0.4">
      <c r="B2876" s="7" t="s">
        <v>237</v>
      </c>
      <c r="C2876" s="8"/>
      <c r="D2876" s="31"/>
      <c r="E2876" s="2" t="s">
        <v>542</v>
      </c>
      <c r="F2876" s="2" t="s">
        <v>233</v>
      </c>
      <c r="G2876" s="2" t="s">
        <v>239</v>
      </c>
      <c r="H2876" s="2">
        <v>235</v>
      </c>
      <c r="I2876" s="2">
        <v>207</v>
      </c>
      <c r="K2876" s="2">
        <v>60</v>
      </c>
      <c r="L2876" s="2" t="s">
        <v>30</v>
      </c>
      <c r="M2876" s="2" t="s">
        <v>476</v>
      </c>
      <c r="N2876" s="2" t="s">
        <v>479</v>
      </c>
      <c r="O2876" s="2" t="s">
        <v>540</v>
      </c>
      <c r="Q2876" s="1"/>
      <c r="S2876" s="5"/>
      <c r="T2876" s="41"/>
      <c r="U2876" s="8"/>
      <c r="W2876" s="2" t="s">
        <v>568</v>
      </c>
      <c r="X2876" s="45" t="str" cm="1">
        <f t="array" ref="X2876">IF(X2638="TRUE",IF(AND(C2875&lt;&gt;1,C2876:C2879="",S2875:U2879=""), "FALSE","TRUE"),"FALSE")</f>
        <v>FALSE</v>
      </c>
      <c r="Z2876" s="1"/>
    </row>
    <row r="2877" spans="2:26" hidden="1" outlineLevel="3" x14ac:dyDescent="0.4">
      <c r="B2877" s="7" t="s">
        <v>240</v>
      </c>
      <c r="C2877" s="8"/>
      <c r="D2877" s="31"/>
      <c r="E2877" s="2" t="s">
        <v>543</v>
      </c>
      <c r="F2877" s="2" t="str">
        <f>IF(C2876="","^.{1,120}$|^$","^.{1,120}$")</f>
        <v>^.{1,120}$|^$</v>
      </c>
      <c r="G2877" s="2" t="s">
        <v>229</v>
      </c>
      <c r="H2877" s="2">
        <v>235</v>
      </c>
      <c r="I2877" s="2">
        <v>207</v>
      </c>
      <c r="K2877" s="2">
        <v>120</v>
      </c>
      <c r="L2877" s="2" t="s">
        <v>30</v>
      </c>
      <c r="M2877" s="2" t="s">
        <v>476</v>
      </c>
      <c r="N2877" s="2" t="s">
        <v>479</v>
      </c>
      <c r="O2877" s="2" t="s">
        <v>540</v>
      </c>
      <c r="Q2877" s="1"/>
      <c r="S2877" s="5"/>
      <c r="T2877" s="41"/>
      <c r="U2877" s="8"/>
      <c r="W2877" s="2" t="s">
        <v>468</v>
      </c>
      <c r="X2877" s="45" t="str" cm="1">
        <f t="array" ref="X2877">IF(X2638="TRUE",IF(AND(C2875&lt;&gt;1,C2876:C2879="",S2875:U2879=""), "FALSE","TRUE"),"FALSE")</f>
        <v>FALSE</v>
      </c>
      <c r="Z2877" s="1"/>
    </row>
    <row r="2878" spans="2:26" hidden="1" outlineLevel="3" x14ac:dyDescent="0.4">
      <c r="B2878" s="7" t="s">
        <v>243</v>
      </c>
      <c r="C2878" s="8"/>
      <c r="D2878" s="31"/>
      <c r="E2878" s="2" t="s">
        <v>544</v>
      </c>
      <c r="F2878" s="2" t="s">
        <v>116</v>
      </c>
      <c r="G2878" s="2" t="s">
        <v>115</v>
      </c>
      <c r="H2878" s="2">
        <v>235</v>
      </c>
      <c r="I2878" s="2">
        <v>207</v>
      </c>
      <c r="K2878" s="2">
        <v>120</v>
      </c>
      <c r="L2878" s="2" t="s">
        <v>30</v>
      </c>
      <c r="M2878" s="2" t="s">
        <v>476</v>
      </c>
      <c r="N2878" s="2" t="s">
        <v>479</v>
      </c>
      <c r="O2878" s="2" t="s">
        <v>540</v>
      </c>
      <c r="Q2878" s="1"/>
      <c r="S2878" s="5"/>
      <c r="T2878" s="41"/>
      <c r="U2878" s="8"/>
      <c r="W2878" s="2" t="s">
        <v>468</v>
      </c>
      <c r="X2878" s="45" t="str" cm="1">
        <f t="array" ref="X2878">IF(X2638="TRUE",IF(AND(C2875&lt;&gt;1,C2876:C2879="",S2875:U2879=""), "FALSE","TRUE"),"FALSE")</f>
        <v>FALSE</v>
      </c>
      <c r="Z2878" s="1"/>
    </row>
    <row r="2879" spans="2:26" hidden="1" outlineLevel="3" x14ac:dyDescent="0.4">
      <c r="B2879" s="7" t="s">
        <v>245</v>
      </c>
      <c r="C2879" s="8"/>
      <c r="D2879" s="31"/>
      <c r="E2879" s="2" t="s">
        <v>545</v>
      </c>
      <c r="F2879" s="2" t="str">
        <f>IF(C2876="","^.{1,1024}$|^$","^.{1,1024}$")</f>
        <v>^.{1,1024}$|^$</v>
      </c>
      <c r="G2879" s="2" t="s">
        <v>247</v>
      </c>
      <c r="H2879" s="2">
        <v>235</v>
      </c>
      <c r="I2879" s="2">
        <v>207</v>
      </c>
      <c r="K2879" s="2">
        <v>1024</v>
      </c>
      <c r="L2879" s="2" t="s">
        <v>30</v>
      </c>
      <c r="M2879" s="2" t="s">
        <v>476</v>
      </c>
      <c r="N2879" s="2" t="s">
        <v>479</v>
      </c>
      <c r="O2879" s="2" t="s">
        <v>540</v>
      </c>
      <c r="Q2879" s="1"/>
      <c r="S2879" s="5"/>
      <c r="T2879" s="41"/>
      <c r="U2879" s="8"/>
      <c r="W2879" s="2" t="s">
        <v>471</v>
      </c>
      <c r="X2879" s="45" t="str" cm="1">
        <f t="array" ref="X2879">IF(X2638="TRUE",IF(AND(C2875&lt;&gt;1,C2876:C2879="",S2875:U2879=""), "FALSE","TRUE"),"FALSE")</f>
        <v>FALSE</v>
      </c>
      <c r="Z2879" s="1"/>
    </row>
    <row r="2880" spans="2:26" hidden="1" outlineLevel="3" x14ac:dyDescent="0.4">
      <c r="B2880" s="7" t="s">
        <v>134</v>
      </c>
      <c r="C2880" s="5">
        <v>4</v>
      </c>
      <c r="D2880" s="30"/>
      <c r="E2880" s="2" t="s">
        <v>392</v>
      </c>
      <c r="F2880" s="2" t="s">
        <v>106</v>
      </c>
      <c r="G2880" s="2" t="s">
        <v>103</v>
      </c>
      <c r="H2880" s="2">
        <v>235</v>
      </c>
      <c r="I2880" s="2">
        <v>207</v>
      </c>
      <c r="K2880" s="2">
        <v>3</v>
      </c>
      <c r="L2880" s="2" t="s">
        <v>136</v>
      </c>
      <c r="M2880" s="2" t="s">
        <v>476</v>
      </c>
      <c r="N2880" s="2" t="s">
        <v>479</v>
      </c>
      <c r="O2880" s="2" t="s">
        <v>540</v>
      </c>
      <c r="Q2880" s="1"/>
      <c r="S2880" s="5"/>
      <c r="T2880" s="41"/>
      <c r="U2880" s="8"/>
      <c r="V2880" s="2" t="s">
        <v>105</v>
      </c>
      <c r="W2880" s="2" t="s">
        <v>561</v>
      </c>
      <c r="X2880" s="45" t="str" cm="1">
        <f t="array" ref="X2880">IF(X2638="TRUE",IF(AND(C2880&lt;&gt;1,C2881:C2884="",S2880:U2884=""), "FALSE","TRUE"),"FALSE")</f>
        <v>FALSE</v>
      </c>
      <c r="Z2880" s="1"/>
    </row>
    <row r="2881" spans="2:26" hidden="1" outlineLevel="3" x14ac:dyDescent="0.4">
      <c r="B2881" s="7" t="s">
        <v>237</v>
      </c>
      <c r="C2881" s="8"/>
      <c r="D2881" s="31"/>
      <c r="E2881" s="2" t="s">
        <v>542</v>
      </c>
      <c r="F2881" s="2" t="s">
        <v>233</v>
      </c>
      <c r="G2881" s="2" t="s">
        <v>239</v>
      </c>
      <c r="H2881" s="2">
        <v>235</v>
      </c>
      <c r="I2881" s="2">
        <v>207</v>
      </c>
      <c r="K2881" s="2">
        <v>60</v>
      </c>
      <c r="L2881" s="2" t="s">
        <v>30</v>
      </c>
      <c r="M2881" s="2" t="s">
        <v>476</v>
      </c>
      <c r="N2881" s="2" t="s">
        <v>479</v>
      </c>
      <c r="O2881" s="2" t="s">
        <v>540</v>
      </c>
      <c r="Q2881" s="1"/>
      <c r="S2881" s="5"/>
      <c r="T2881" s="41"/>
      <c r="U2881" s="8"/>
      <c r="W2881" s="2" t="s">
        <v>568</v>
      </c>
      <c r="X2881" s="45" t="str" cm="1">
        <f t="array" ref="X2881">IF(X2638="TRUE",IF(AND(C2880&lt;&gt;1,C2881:C2884="",S2880:U2884=""), "FALSE","TRUE"),"FALSE")</f>
        <v>FALSE</v>
      </c>
      <c r="Z2881" s="1"/>
    </row>
    <row r="2882" spans="2:26" hidden="1" outlineLevel="3" x14ac:dyDescent="0.4">
      <c r="B2882" s="7" t="s">
        <v>240</v>
      </c>
      <c r="C2882" s="8"/>
      <c r="D2882" s="31"/>
      <c r="E2882" s="2" t="s">
        <v>543</v>
      </c>
      <c r="F2882" s="2" t="str">
        <f>IF(C2881="","^.{1,120}$|^$","^.{1,120}$")</f>
        <v>^.{1,120}$|^$</v>
      </c>
      <c r="G2882" s="2" t="s">
        <v>229</v>
      </c>
      <c r="H2882" s="2">
        <v>235</v>
      </c>
      <c r="I2882" s="2">
        <v>207</v>
      </c>
      <c r="K2882" s="2">
        <v>120</v>
      </c>
      <c r="L2882" s="2" t="s">
        <v>30</v>
      </c>
      <c r="M2882" s="2" t="s">
        <v>476</v>
      </c>
      <c r="N2882" s="2" t="s">
        <v>479</v>
      </c>
      <c r="O2882" s="2" t="s">
        <v>540</v>
      </c>
      <c r="Q2882" s="1"/>
      <c r="S2882" s="5"/>
      <c r="T2882" s="41"/>
      <c r="U2882" s="8"/>
      <c r="W2882" s="2" t="s">
        <v>468</v>
      </c>
      <c r="X2882" s="45" t="str" cm="1">
        <f t="array" ref="X2882">IF(X2638="TRUE",IF(AND(C2880&lt;&gt;1,C2881:C2884="",S2880:U2884=""), "FALSE","TRUE"),"FALSE")</f>
        <v>FALSE</v>
      </c>
      <c r="Z2882" s="1"/>
    </row>
    <row r="2883" spans="2:26" hidden="1" outlineLevel="3" x14ac:dyDescent="0.4">
      <c r="B2883" s="7" t="s">
        <v>243</v>
      </c>
      <c r="C2883" s="8"/>
      <c r="D2883" s="31"/>
      <c r="E2883" s="2" t="s">
        <v>544</v>
      </c>
      <c r="F2883" s="2" t="s">
        <v>116</v>
      </c>
      <c r="G2883" s="2" t="s">
        <v>115</v>
      </c>
      <c r="H2883" s="2">
        <v>235</v>
      </c>
      <c r="I2883" s="2">
        <v>207</v>
      </c>
      <c r="K2883" s="2">
        <v>120</v>
      </c>
      <c r="L2883" s="2" t="s">
        <v>30</v>
      </c>
      <c r="M2883" s="2" t="s">
        <v>476</v>
      </c>
      <c r="N2883" s="2" t="s">
        <v>479</v>
      </c>
      <c r="O2883" s="2" t="s">
        <v>540</v>
      </c>
      <c r="Q2883" s="1"/>
      <c r="S2883" s="5"/>
      <c r="T2883" s="41"/>
      <c r="U2883" s="8"/>
      <c r="W2883" s="2" t="s">
        <v>468</v>
      </c>
      <c r="X2883" s="45" t="str" cm="1">
        <f t="array" ref="X2883">IF(X2638="TRUE",IF(AND(C2880&lt;&gt;1,C2881:C2884="",S2880:U2884=""), "FALSE","TRUE"),"FALSE")</f>
        <v>FALSE</v>
      </c>
      <c r="Z2883" s="1"/>
    </row>
    <row r="2884" spans="2:26" hidden="1" outlineLevel="3" x14ac:dyDescent="0.4">
      <c r="B2884" s="7" t="s">
        <v>245</v>
      </c>
      <c r="C2884" s="8"/>
      <c r="D2884" s="31"/>
      <c r="E2884" s="2" t="s">
        <v>545</v>
      </c>
      <c r="F2884" s="2" t="str">
        <f>IF(C2881="","^.{1,1024}$|^$","^.{1,1024}$")</f>
        <v>^.{1,1024}$|^$</v>
      </c>
      <c r="G2884" s="2" t="s">
        <v>247</v>
      </c>
      <c r="H2884" s="2">
        <v>235</v>
      </c>
      <c r="I2884" s="2">
        <v>207</v>
      </c>
      <c r="K2884" s="2">
        <v>1024</v>
      </c>
      <c r="L2884" s="2" t="s">
        <v>30</v>
      </c>
      <c r="M2884" s="2" t="s">
        <v>476</v>
      </c>
      <c r="N2884" s="2" t="s">
        <v>479</v>
      </c>
      <c r="O2884" s="2" t="s">
        <v>540</v>
      </c>
      <c r="Q2884" s="1"/>
      <c r="S2884" s="5"/>
      <c r="T2884" s="41"/>
      <c r="U2884" s="8"/>
      <c r="W2884" s="2" t="s">
        <v>471</v>
      </c>
      <c r="X2884" s="45" t="str" cm="1">
        <f t="array" ref="X2884">IF(X2638="TRUE",IF(AND(C2880&lt;&gt;1,C2881:C2884="",S2880:U2884=""), "FALSE","TRUE"),"FALSE")</f>
        <v>FALSE</v>
      </c>
      <c r="Z2884" s="1"/>
    </row>
    <row r="2885" spans="2:26" hidden="1" outlineLevel="3" x14ac:dyDescent="0.4">
      <c r="B2885" s="7" t="s">
        <v>134</v>
      </c>
      <c r="C2885" s="5">
        <v>5</v>
      </c>
      <c r="D2885" s="30"/>
      <c r="E2885" s="2" t="s">
        <v>392</v>
      </c>
      <c r="F2885" s="2" t="s">
        <v>106</v>
      </c>
      <c r="G2885" s="2" t="s">
        <v>103</v>
      </c>
      <c r="H2885" s="2">
        <v>235</v>
      </c>
      <c r="I2885" s="2">
        <v>207</v>
      </c>
      <c r="K2885" s="2">
        <v>3</v>
      </c>
      <c r="L2885" s="2" t="s">
        <v>136</v>
      </c>
      <c r="M2885" s="2" t="s">
        <v>476</v>
      </c>
      <c r="N2885" s="2" t="s">
        <v>479</v>
      </c>
      <c r="O2885" s="2" t="s">
        <v>540</v>
      </c>
      <c r="Q2885" s="1"/>
      <c r="S2885" s="5"/>
      <c r="T2885" s="41"/>
      <c r="U2885" s="8"/>
      <c r="V2885" s="2" t="s">
        <v>105</v>
      </c>
      <c r="W2885" s="2" t="s">
        <v>561</v>
      </c>
      <c r="X2885" s="45" t="str" cm="1">
        <f t="array" ref="X2885">IF(X2638="TRUE",IF(AND(C2885&lt;&gt;1,C2886:C2889="",S2885:U2889=""), "FALSE","TRUE"),"FALSE")</f>
        <v>FALSE</v>
      </c>
      <c r="Z2885" s="1"/>
    </row>
    <row r="2886" spans="2:26" hidden="1" outlineLevel="3" x14ac:dyDescent="0.4">
      <c r="B2886" s="7" t="s">
        <v>237</v>
      </c>
      <c r="C2886" s="8"/>
      <c r="D2886" s="31"/>
      <c r="E2886" s="2" t="s">
        <v>542</v>
      </c>
      <c r="F2886" s="2" t="s">
        <v>233</v>
      </c>
      <c r="G2886" s="2" t="s">
        <v>239</v>
      </c>
      <c r="H2886" s="2">
        <v>235</v>
      </c>
      <c r="I2886" s="2">
        <v>207</v>
      </c>
      <c r="K2886" s="2">
        <v>60</v>
      </c>
      <c r="L2886" s="2" t="s">
        <v>30</v>
      </c>
      <c r="M2886" s="2" t="s">
        <v>476</v>
      </c>
      <c r="N2886" s="2" t="s">
        <v>479</v>
      </c>
      <c r="O2886" s="2" t="s">
        <v>540</v>
      </c>
      <c r="Q2886" s="1"/>
      <c r="S2886" s="5"/>
      <c r="T2886" s="41"/>
      <c r="U2886" s="8"/>
      <c r="W2886" s="2" t="s">
        <v>568</v>
      </c>
      <c r="X2886" s="45" t="str" cm="1">
        <f t="array" ref="X2886">IF(X2638="TRUE",IF(AND(C2885&lt;&gt;1,C2886:C2889="",S2885:U2889=""), "FALSE","TRUE"),"FALSE")</f>
        <v>FALSE</v>
      </c>
      <c r="Z2886" s="1"/>
    </row>
    <row r="2887" spans="2:26" hidden="1" outlineLevel="3" x14ac:dyDescent="0.4">
      <c r="B2887" s="7" t="s">
        <v>240</v>
      </c>
      <c r="C2887" s="8"/>
      <c r="D2887" s="31"/>
      <c r="E2887" s="2" t="s">
        <v>543</v>
      </c>
      <c r="F2887" s="2" t="str">
        <f>IF(C2886="","^.{1,120}$|^$","^.{1,120}$")</f>
        <v>^.{1,120}$|^$</v>
      </c>
      <c r="G2887" s="2" t="s">
        <v>229</v>
      </c>
      <c r="H2887" s="2">
        <v>235</v>
      </c>
      <c r="I2887" s="2">
        <v>207</v>
      </c>
      <c r="K2887" s="2">
        <v>120</v>
      </c>
      <c r="L2887" s="2" t="s">
        <v>30</v>
      </c>
      <c r="M2887" s="2" t="s">
        <v>476</v>
      </c>
      <c r="N2887" s="2" t="s">
        <v>479</v>
      </c>
      <c r="O2887" s="2" t="s">
        <v>540</v>
      </c>
      <c r="Q2887" s="1"/>
      <c r="S2887" s="5"/>
      <c r="T2887" s="41"/>
      <c r="U2887" s="8"/>
      <c r="W2887" s="2" t="s">
        <v>468</v>
      </c>
      <c r="X2887" s="45" t="str" cm="1">
        <f t="array" ref="X2887">IF(X2638="TRUE",IF(AND(C2885&lt;&gt;1,C2886:C2889="",S2885:U2889=""), "FALSE","TRUE"),"FALSE")</f>
        <v>FALSE</v>
      </c>
      <c r="Z2887" s="1"/>
    </row>
    <row r="2888" spans="2:26" hidden="1" outlineLevel="3" x14ac:dyDescent="0.4">
      <c r="B2888" s="7" t="s">
        <v>243</v>
      </c>
      <c r="C2888" s="8"/>
      <c r="D2888" s="31"/>
      <c r="E2888" s="2" t="s">
        <v>544</v>
      </c>
      <c r="F2888" s="2" t="s">
        <v>116</v>
      </c>
      <c r="G2888" s="2" t="s">
        <v>115</v>
      </c>
      <c r="H2888" s="2">
        <v>235</v>
      </c>
      <c r="I2888" s="2">
        <v>207</v>
      </c>
      <c r="K2888" s="2">
        <v>120</v>
      </c>
      <c r="L2888" s="2" t="s">
        <v>30</v>
      </c>
      <c r="M2888" s="2" t="s">
        <v>476</v>
      </c>
      <c r="N2888" s="2" t="s">
        <v>479</v>
      </c>
      <c r="O2888" s="2" t="s">
        <v>540</v>
      </c>
      <c r="Q2888" s="1"/>
      <c r="S2888" s="5"/>
      <c r="T2888" s="41"/>
      <c r="U2888" s="8"/>
      <c r="W2888" s="2" t="s">
        <v>468</v>
      </c>
      <c r="X2888" s="45" t="str" cm="1">
        <f t="array" ref="X2888">IF(X2638="TRUE",IF(AND(C2885&lt;&gt;1,C2886:C2889="",S2885:U2889=""), "FALSE","TRUE"),"FALSE")</f>
        <v>FALSE</v>
      </c>
      <c r="Z2888" s="1"/>
    </row>
    <row r="2889" spans="2:26" hidden="1" outlineLevel="3" x14ac:dyDescent="0.4">
      <c r="B2889" s="7" t="s">
        <v>245</v>
      </c>
      <c r="C2889" s="8"/>
      <c r="D2889" s="31"/>
      <c r="E2889" s="2" t="s">
        <v>545</v>
      </c>
      <c r="F2889" s="2" t="str">
        <f>IF(C2886="","^.{1,1024}$|^$","^.{1,1024}$")</f>
        <v>^.{1,1024}$|^$</v>
      </c>
      <c r="G2889" s="2" t="s">
        <v>247</v>
      </c>
      <c r="H2889" s="2">
        <v>235</v>
      </c>
      <c r="I2889" s="2">
        <v>207</v>
      </c>
      <c r="K2889" s="2">
        <v>1024</v>
      </c>
      <c r="L2889" s="2" t="s">
        <v>30</v>
      </c>
      <c r="M2889" s="2" t="s">
        <v>476</v>
      </c>
      <c r="N2889" s="2" t="s">
        <v>479</v>
      </c>
      <c r="O2889" s="2" t="s">
        <v>540</v>
      </c>
      <c r="Q2889" s="1"/>
      <c r="S2889" s="5"/>
      <c r="T2889" s="41"/>
      <c r="U2889" s="8"/>
      <c r="W2889" s="2" t="s">
        <v>471</v>
      </c>
      <c r="X2889" s="45" t="str" cm="1">
        <f t="array" ref="X2889">IF(X2638="TRUE",IF(AND(C2885&lt;&gt;1,C2886:C2889="",S2885:U2889=""), "FALSE","TRUE"),"FALSE")</f>
        <v>FALSE</v>
      </c>
      <c r="Z2889" s="1"/>
    </row>
    <row r="2890" spans="2:26" hidden="1" outlineLevel="2" x14ac:dyDescent="0.4">
      <c r="B2890" s="3" t="s">
        <v>19</v>
      </c>
      <c r="I2890" s="2">
        <v>207</v>
      </c>
      <c r="Q2890" s="1"/>
      <c r="Z2890" s="1"/>
    </row>
    <row r="2891" spans="2:26" hidden="1" outlineLevel="2" x14ac:dyDescent="0.4">
      <c r="B2891" s="50" t="s">
        <v>546</v>
      </c>
      <c r="C2891" s="50"/>
      <c r="D2891" s="33"/>
      <c r="E2891" s="2" t="s">
        <v>547</v>
      </c>
      <c r="I2891" s="2">
        <v>207</v>
      </c>
      <c r="L2891" s="2" t="s">
        <v>548</v>
      </c>
      <c r="M2891" s="2" t="s">
        <v>476</v>
      </c>
      <c r="N2891" s="2" t="s">
        <v>479</v>
      </c>
      <c r="O2891" s="2" t="s">
        <v>547</v>
      </c>
      <c r="Q2891" s="1"/>
      <c r="R2891" s="2" t="str">
        <f>IF(AND(C2893="",C2894="",C2895="",C2896=""), "TRUE", "FALSE")</f>
        <v>TRUE</v>
      </c>
      <c r="S2891" s="43" t="s">
        <v>36</v>
      </c>
      <c r="T2891" s="44" t="s">
        <v>37</v>
      </c>
      <c r="U2891" s="43" t="s">
        <v>38</v>
      </c>
      <c r="Z2891" s="1"/>
    </row>
    <row r="2892" spans="2:26" hidden="1" outlineLevel="2" x14ac:dyDescent="0.4">
      <c r="B2892" s="7" t="s">
        <v>134</v>
      </c>
      <c r="C2892" s="5">
        <v>1</v>
      </c>
      <c r="D2892" s="30"/>
      <c r="E2892" s="2" t="s">
        <v>392</v>
      </c>
      <c r="F2892" s="2" t="s">
        <v>102</v>
      </c>
      <c r="G2892" s="2" t="s">
        <v>103</v>
      </c>
      <c r="H2892" s="2">
        <v>241</v>
      </c>
      <c r="I2892" s="2">
        <v>207</v>
      </c>
      <c r="K2892" s="2">
        <v>3</v>
      </c>
      <c r="L2892" s="2" t="s">
        <v>136</v>
      </c>
      <c r="M2892" s="2" t="s">
        <v>476</v>
      </c>
      <c r="N2892" s="2" t="s">
        <v>479</v>
      </c>
      <c r="O2892" s="2" t="s">
        <v>547</v>
      </c>
      <c r="Q2892" s="1"/>
      <c r="S2892" s="5"/>
      <c r="T2892" s="41"/>
      <c r="U2892" s="8"/>
      <c r="V2892" s="2" t="s">
        <v>105</v>
      </c>
      <c r="W2892" s="2" t="s">
        <v>561</v>
      </c>
      <c r="X2892" s="45" t="str" cm="1">
        <f t="array" ref="X2892">IF(X2638="TRUE",IF(AND(C2892&lt;&gt;1,C2893:C2896="",S2892:U2896=""), "FALSE","TRUE"),"FALSE")</f>
        <v>FALSE</v>
      </c>
      <c r="Z2892" s="1"/>
    </row>
    <row r="2893" spans="2:26" hidden="1" outlineLevel="2" x14ac:dyDescent="0.4">
      <c r="B2893" s="7" t="s">
        <v>549</v>
      </c>
      <c r="C2893" s="8"/>
      <c r="D2893" s="31"/>
      <c r="E2893" s="2" t="s">
        <v>550</v>
      </c>
      <c r="F2893" s="2" t="s">
        <v>551</v>
      </c>
      <c r="G2893" s="2" t="s">
        <v>552</v>
      </c>
      <c r="H2893" s="2">
        <v>241</v>
      </c>
      <c r="I2893" s="2">
        <v>207</v>
      </c>
      <c r="K2893" s="2">
        <v>10</v>
      </c>
      <c r="L2893" s="2" t="s">
        <v>30</v>
      </c>
      <c r="M2893" s="2" t="s">
        <v>476</v>
      </c>
      <c r="N2893" s="2" t="s">
        <v>479</v>
      </c>
      <c r="O2893" s="2" t="s">
        <v>547</v>
      </c>
      <c r="Q2893" s="1"/>
      <c r="S2893" s="5"/>
      <c r="T2893" s="41"/>
      <c r="U2893" s="8"/>
      <c r="W2893" s="2" t="s">
        <v>569</v>
      </c>
      <c r="X2893" s="45" t="str" cm="1">
        <f t="array" ref="X2893">IF(X2638="TRUE",IF(AND(C2892&lt;&gt;1,C2893:C2896="",S2892:U2896=""), "FALSE","TRUE"),"FALSE")</f>
        <v>FALSE</v>
      </c>
      <c r="Z2893" s="1"/>
    </row>
    <row r="2894" spans="2:26" hidden="1" outlineLevel="2" x14ac:dyDescent="0.4">
      <c r="B2894" s="7" t="s">
        <v>554</v>
      </c>
      <c r="C2894" s="8"/>
      <c r="D2894" s="31"/>
      <c r="E2894" s="2" t="s">
        <v>555</v>
      </c>
      <c r="F2894" s="2" t="s">
        <v>114</v>
      </c>
      <c r="G2894" s="2" t="s">
        <v>115</v>
      </c>
      <c r="H2894" s="2">
        <v>241</v>
      </c>
      <c r="I2894" s="2">
        <v>207</v>
      </c>
      <c r="K2894" s="2">
        <v>120</v>
      </c>
      <c r="L2894" s="2" t="s">
        <v>30</v>
      </c>
      <c r="M2894" s="2" t="s">
        <v>476</v>
      </c>
      <c r="N2894" s="2" t="s">
        <v>479</v>
      </c>
      <c r="O2894" s="2" t="s">
        <v>547</v>
      </c>
      <c r="Q2894" s="1"/>
      <c r="S2894" s="5"/>
      <c r="T2894" s="41"/>
      <c r="U2894" s="8"/>
      <c r="W2894" s="2" t="s">
        <v>468</v>
      </c>
      <c r="X2894" s="45" t="str" cm="1">
        <f t="array" ref="X2894">IF(X2638="TRUE",IF(AND(C2892&lt;&gt;1,C2893:C2896="",S2892:U2896=""), "FALSE","TRUE"),"FALSE")</f>
        <v>FALSE</v>
      </c>
      <c r="Z2894" s="1"/>
    </row>
    <row r="2895" spans="2:26" hidden="1" outlineLevel="2" x14ac:dyDescent="0.4">
      <c r="B2895" s="7" t="s">
        <v>112</v>
      </c>
      <c r="C2895" s="8"/>
      <c r="D2895" s="31"/>
      <c r="E2895" s="2" t="s">
        <v>556</v>
      </c>
      <c r="F2895" s="2" t="s">
        <v>114</v>
      </c>
      <c r="G2895" s="2" t="s">
        <v>115</v>
      </c>
      <c r="H2895" s="2">
        <v>241</v>
      </c>
      <c r="I2895" s="2">
        <v>207</v>
      </c>
      <c r="K2895" s="2">
        <v>120</v>
      </c>
      <c r="L2895" s="2" t="s">
        <v>30</v>
      </c>
      <c r="M2895" s="2" t="s">
        <v>476</v>
      </c>
      <c r="N2895" s="2" t="s">
        <v>479</v>
      </c>
      <c r="O2895" s="2" t="s">
        <v>547</v>
      </c>
      <c r="Q2895" s="1"/>
      <c r="S2895" s="5"/>
      <c r="T2895" s="41"/>
      <c r="U2895" s="8"/>
      <c r="W2895" s="2" t="s">
        <v>468</v>
      </c>
      <c r="X2895" s="45" t="str" cm="1">
        <f t="array" ref="X2895">IF(X2638="TRUE",IF(AND(C2892&lt;&gt;1,C2893:C2896="",S2892:U2896=""), "FALSE","TRUE"),"FALSE")</f>
        <v>FALSE</v>
      </c>
      <c r="Z2895" s="1"/>
    </row>
    <row r="2896" spans="2:26" hidden="1" outlineLevel="2" x14ac:dyDescent="0.4">
      <c r="B2896" s="7" t="s">
        <v>117</v>
      </c>
      <c r="C2896" s="8"/>
      <c r="D2896" s="31"/>
      <c r="E2896" s="2" t="s">
        <v>557</v>
      </c>
      <c r="F2896" s="2" t="s">
        <v>116</v>
      </c>
      <c r="G2896" s="2" t="s">
        <v>115</v>
      </c>
      <c r="H2896" s="2">
        <v>241</v>
      </c>
      <c r="I2896" s="2">
        <v>207</v>
      </c>
      <c r="K2896" s="2">
        <v>120</v>
      </c>
      <c r="L2896" s="2" t="s">
        <v>30</v>
      </c>
      <c r="M2896" s="2" t="s">
        <v>476</v>
      </c>
      <c r="N2896" s="2" t="s">
        <v>479</v>
      </c>
      <c r="O2896" s="2" t="s">
        <v>547</v>
      </c>
      <c r="Q2896" s="1"/>
      <c r="S2896" s="5"/>
      <c r="T2896" s="41"/>
      <c r="U2896" s="8"/>
      <c r="W2896" s="2" t="s">
        <v>468</v>
      </c>
      <c r="X2896" s="45" t="str" cm="1">
        <f t="array" ref="X2896">IF(X2638="TRUE",IF(AND(C2892&lt;&gt;1,C2893:C2896="",S2892:U2896=""), "FALSE","TRUE"),"FALSE")</f>
        <v>FALSE</v>
      </c>
      <c r="Z2896" s="1"/>
    </row>
    <row r="2897" spans="2:26" hidden="1" outlineLevel="2" x14ac:dyDescent="0.4">
      <c r="B2897" s="7" t="s">
        <v>134</v>
      </c>
      <c r="C2897" s="5">
        <v>2</v>
      </c>
      <c r="D2897" s="30"/>
      <c r="E2897" s="2" t="s">
        <v>392</v>
      </c>
      <c r="F2897" s="2" t="s">
        <v>102</v>
      </c>
      <c r="G2897" s="2" t="s">
        <v>103</v>
      </c>
      <c r="H2897" s="2">
        <v>241</v>
      </c>
      <c r="I2897" s="2">
        <v>207</v>
      </c>
      <c r="K2897" s="2">
        <v>3</v>
      </c>
      <c r="L2897" s="2" t="s">
        <v>136</v>
      </c>
      <c r="M2897" s="2" t="s">
        <v>476</v>
      </c>
      <c r="N2897" s="2" t="s">
        <v>479</v>
      </c>
      <c r="O2897" s="2" t="s">
        <v>547</v>
      </c>
      <c r="Q2897" s="1"/>
      <c r="S2897" s="5"/>
      <c r="T2897" s="41"/>
      <c r="U2897" s="8"/>
      <c r="V2897" s="2" t="s">
        <v>105</v>
      </c>
      <c r="W2897" s="2" t="s">
        <v>561</v>
      </c>
      <c r="X2897" s="45" t="str" cm="1">
        <f t="array" ref="X2897">IF(X2638="TRUE",IF(AND(C2897&lt;&gt;1,C2898:C2901="",S2897:U2901=""), "FALSE","TRUE"),"FALSE")</f>
        <v>FALSE</v>
      </c>
      <c r="Z2897" s="1"/>
    </row>
    <row r="2898" spans="2:26" hidden="1" outlineLevel="2" x14ac:dyDescent="0.4">
      <c r="B2898" s="7" t="s">
        <v>549</v>
      </c>
      <c r="C2898" s="8"/>
      <c r="D2898" s="31"/>
      <c r="E2898" s="2" t="s">
        <v>550</v>
      </c>
      <c r="F2898" s="2" t="s">
        <v>551</v>
      </c>
      <c r="G2898" s="2" t="s">
        <v>552</v>
      </c>
      <c r="H2898" s="2">
        <v>241</v>
      </c>
      <c r="I2898" s="2">
        <v>207</v>
      </c>
      <c r="K2898" s="2">
        <v>10</v>
      </c>
      <c r="L2898" s="2" t="s">
        <v>30</v>
      </c>
      <c r="M2898" s="2" t="s">
        <v>476</v>
      </c>
      <c r="N2898" s="2" t="s">
        <v>479</v>
      </c>
      <c r="O2898" s="2" t="s">
        <v>547</v>
      </c>
      <c r="Q2898" s="1"/>
      <c r="S2898" s="5"/>
      <c r="T2898" s="41"/>
      <c r="U2898" s="8"/>
      <c r="W2898" s="2" t="s">
        <v>569</v>
      </c>
      <c r="X2898" s="45" t="str" cm="1">
        <f t="array" ref="X2898">IF(X2638="TRUE",IF(AND(C2897&lt;&gt;1,C2898:C2901="",S2897:U2901=""), "FALSE","TRUE"),"FALSE")</f>
        <v>FALSE</v>
      </c>
      <c r="Z2898" s="1"/>
    </row>
    <row r="2899" spans="2:26" hidden="1" outlineLevel="2" x14ac:dyDescent="0.4">
      <c r="B2899" s="7" t="s">
        <v>554</v>
      </c>
      <c r="C2899" s="8"/>
      <c r="D2899" s="31"/>
      <c r="E2899" s="2" t="s">
        <v>555</v>
      </c>
      <c r="F2899" s="2" t="s">
        <v>114</v>
      </c>
      <c r="G2899" s="2" t="s">
        <v>115</v>
      </c>
      <c r="H2899" s="2">
        <v>241</v>
      </c>
      <c r="I2899" s="2">
        <v>207</v>
      </c>
      <c r="K2899" s="2">
        <v>120</v>
      </c>
      <c r="L2899" s="2" t="s">
        <v>30</v>
      </c>
      <c r="M2899" s="2" t="s">
        <v>476</v>
      </c>
      <c r="N2899" s="2" t="s">
        <v>479</v>
      </c>
      <c r="O2899" s="2" t="s">
        <v>547</v>
      </c>
      <c r="Q2899" s="1"/>
      <c r="S2899" s="5"/>
      <c r="T2899" s="41"/>
      <c r="U2899" s="8"/>
      <c r="W2899" s="2" t="s">
        <v>468</v>
      </c>
      <c r="X2899" s="45" t="str" cm="1">
        <f t="array" ref="X2899">IF(X2638="TRUE",IF(AND(C2897&lt;&gt;1,C2898:C2901="",S2897:U2901=""), "FALSE","TRUE"),"FALSE")</f>
        <v>FALSE</v>
      </c>
      <c r="Z2899" s="1"/>
    </row>
    <row r="2900" spans="2:26" hidden="1" outlineLevel="2" x14ac:dyDescent="0.4">
      <c r="B2900" s="7" t="s">
        <v>112</v>
      </c>
      <c r="C2900" s="8"/>
      <c r="D2900" s="31"/>
      <c r="E2900" s="2" t="s">
        <v>556</v>
      </c>
      <c r="F2900" s="2" t="s">
        <v>114</v>
      </c>
      <c r="G2900" s="2" t="s">
        <v>115</v>
      </c>
      <c r="H2900" s="2">
        <v>241</v>
      </c>
      <c r="I2900" s="2">
        <v>207</v>
      </c>
      <c r="K2900" s="2">
        <v>120</v>
      </c>
      <c r="L2900" s="2" t="s">
        <v>30</v>
      </c>
      <c r="M2900" s="2" t="s">
        <v>476</v>
      </c>
      <c r="N2900" s="2" t="s">
        <v>479</v>
      </c>
      <c r="O2900" s="2" t="s">
        <v>547</v>
      </c>
      <c r="Q2900" s="1"/>
      <c r="S2900" s="5"/>
      <c r="T2900" s="41"/>
      <c r="U2900" s="8"/>
      <c r="W2900" s="2" t="s">
        <v>468</v>
      </c>
      <c r="X2900" s="45" t="str" cm="1">
        <f t="array" ref="X2900">IF(X2638="TRUE",IF(AND(C2897&lt;&gt;1,C2898:C2901="",S2897:U2901=""), "FALSE","TRUE"),"FALSE")</f>
        <v>FALSE</v>
      </c>
      <c r="Z2900" s="1"/>
    </row>
    <row r="2901" spans="2:26" hidden="1" outlineLevel="2" x14ac:dyDescent="0.4">
      <c r="B2901" s="7" t="s">
        <v>117</v>
      </c>
      <c r="C2901" s="8"/>
      <c r="D2901" s="31"/>
      <c r="E2901" s="2" t="s">
        <v>557</v>
      </c>
      <c r="F2901" s="2" t="s">
        <v>116</v>
      </c>
      <c r="G2901" s="2" t="s">
        <v>115</v>
      </c>
      <c r="H2901" s="2">
        <v>241</v>
      </c>
      <c r="I2901" s="2">
        <v>207</v>
      </c>
      <c r="K2901" s="2">
        <v>120</v>
      </c>
      <c r="L2901" s="2" t="s">
        <v>30</v>
      </c>
      <c r="M2901" s="2" t="s">
        <v>476</v>
      </c>
      <c r="N2901" s="2" t="s">
        <v>479</v>
      </c>
      <c r="O2901" s="2" t="s">
        <v>547</v>
      </c>
      <c r="Q2901" s="1"/>
      <c r="S2901" s="5"/>
      <c r="T2901" s="41"/>
      <c r="U2901" s="8"/>
      <c r="W2901" s="2" t="s">
        <v>468</v>
      </c>
      <c r="X2901" s="45" t="str" cm="1">
        <f t="array" ref="X2901">IF(X2638="TRUE",IF(AND(C2897&lt;&gt;1,C2898:C2901="",S2897:U2901=""), "FALSE","TRUE"),"FALSE")</f>
        <v>FALSE</v>
      </c>
      <c r="Z2901" s="1"/>
    </row>
    <row r="2902" spans="2:26" hidden="1" outlineLevel="2" x14ac:dyDescent="0.4">
      <c r="B2902" s="3" t="s">
        <v>19</v>
      </c>
      <c r="I2902" s="2">
        <v>207</v>
      </c>
      <c r="Q2902" s="1"/>
      <c r="S2902" s="43" t="s">
        <v>36</v>
      </c>
      <c r="T2902" s="44" t="s">
        <v>37</v>
      </c>
      <c r="U2902" s="43" t="s">
        <v>38</v>
      </c>
      <c r="Z2902" s="1"/>
    </row>
    <row r="2903" spans="2:26" hidden="1" outlineLevel="2" x14ac:dyDescent="0.4">
      <c r="B2903" s="7" t="s">
        <v>558</v>
      </c>
      <c r="C2903" s="8"/>
      <c r="D2903" s="31"/>
      <c r="E2903" s="2" t="s">
        <v>559</v>
      </c>
      <c r="F2903" s="2" t="s">
        <v>560</v>
      </c>
      <c r="G2903" s="2" t="s">
        <v>23</v>
      </c>
      <c r="I2903" s="2">
        <v>207</v>
      </c>
      <c r="J2903" s="2" t="s">
        <v>459</v>
      </c>
      <c r="L2903" s="2" t="s">
        <v>30</v>
      </c>
      <c r="M2903" s="2" t="s">
        <v>476</v>
      </c>
      <c r="N2903" s="2" t="s">
        <v>479</v>
      </c>
      <c r="Q2903" s="1"/>
      <c r="S2903" s="5"/>
      <c r="T2903" s="41"/>
      <c r="U2903" s="8"/>
      <c r="W2903" s="2" t="s">
        <v>560</v>
      </c>
      <c r="X2903" s="2" t="str">
        <f>X$2638</f>
        <v>FALSE</v>
      </c>
      <c r="Z2903" s="1"/>
    </row>
    <row r="2904" spans="2:26" hidden="1" outlineLevel="2" x14ac:dyDescent="0.4">
      <c r="C2904" s="18"/>
      <c r="D2904" s="18"/>
      <c r="I2904" s="2">
        <v>207</v>
      </c>
      <c r="J2904" s="2" t="s">
        <v>362</v>
      </c>
      <c r="Q2904" s="1"/>
      <c r="Z2904" s="1"/>
    </row>
    <row r="2905" spans="2:26" outlineLevel="1" x14ac:dyDescent="0.4">
      <c r="B2905" s="50" t="s">
        <v>478</v>
      </c>
      <c r="C2905" s="50"/>
      <c r="D2905" s="33"/>
      <c r="E2905" s="2" t="s">
        <v>479</v>
      </c>
      <c r="I2905" s="2">
        <v>207</v>
      </c>
      <c r="L2905" s="2" t="s">
        <v>480</v>
      </c>
      <c r="M2905" s="2" t="s">
        <v>476</v>
      </c>
      <c r="N2905" s="2" t="s">
        <v>479</v>
      </c>
      <c r="Q2905" s="1"/>
      <c r="S2905" s="43" t="s">
        <v>36</v>
      </c>
      <c r="T2905" s="44" t="s">
        <v>37</v>
      </c>
      <c r="U2905" s="43" t="s">
        <v>38</v>
      </c>
      <c r="Z2905" s="1"/>
    </row>
    <row r="2906" spans="2:26" outlineLevel="1" collapsed="1" x14ac:dyDescent="0.4">
      <c r="B2906" s="7" t="s">
        <v>134</v>
      </c>
      <c r="C2906" s="5">
        <v>9</v>
      </c>
      <c r="D2906" s="30"/>
      <c r="E2906" s="2" t="s">
        <v>135</v>
      </c>
      <c r="F2906" s="2" t="s">
        <v>102</v>
      </c>
      <c r="G2906" s="2" t="s">
        <v>103</v>
      </c>
      <c r="I2906" s="2">
        <v>207</v>
      </c>
      <c r="K2906" s="2">
        <v>3</v>
      </c>
      <c r="L2906" s="2" t="s">
        <v>136</v>
      </c>
      <c r="M2906" s="2" t="s">
        <v>476</v>
      </c>
      <c r="N2906" s="2" t="s">
        <v>479</v>
      </c>
      <c r="Q2906" s="1"/>
      <c r="S2906" s="5"/>
      <c r="T2906" s="41"/>
      <c r="U2906" s="8"/>
      <c r="V2906" s="2" t="s">
        <v>105</v>
      </c>
      <c r="W2906" s="2" t="s">
        <v>561</v>
      </c>
      <c r="X2906" s="2" t="str" cm="1">
        <f t="array" ref="X2906">IF(AND(C$2906&lt;&gt;1,C$2907:C$2911="",S$2906:U$2911=""), "FALSE","TRUE")</f>
        <v>FALSE</v>
      </c>
      <c r="Z2906" s="1"/>
    </row>
    <row r="2907" spans="2:26" hidden="1" outlineLevel="2" x14ac:dyDescent="0.4">
      <c r="B2907" s="7" t="s">
        <v>481</v>
      </c>
      <c r="C2907" s="8"/>
      <c r="D2907" s="31"/>
      <c r="E2907" s="2" t="s">
        <v>482</v>
      </c>
      <c r="F2907" s="2" t="s">
        <v>114</v>
      </c>
      <c r="G2907" s="2" t="s">
        <v>115</v>
      </c>
      <c r="I2907" s="2">
        <v>207</v>
      </c>
      <c r="K2907" s="2">
        <v>120</v>
      </c>
      <c r="L2907" s="2" t="s">
        <v>30</v>
      </c>
      <c r="M2907" s="2" t="s">
        <v>476</v>
      </c>
      <c r="N2907" s="2" t="s">
        <v>479</v>
      </c>
      <c r="Q2907" s="1"/>
      <c r="S2907" s="5"/>
      <c r="T2907" s="41"/>
      <c r="U2907" s="8"/>
      <c r="W2907" s="2" t="s">
        <v>468</v>
      </c>
      <c r="X2907" s="2" t="str" cm="1">
        <f t="array" ref="X2907">IF(AND(C$2906&lt;&gt;1,C$2907:C$2911="",S$2906:U$2911=""), "FALSE","TRUE")</f>
        <v>FALSE</v>
      </c>
      <c r="Z2907" s="1"/>
    </row>
    <row r="2908" spans="2:26" hidden="1" outlineLevel="2" x14ac:dyDescent="0.4">
      <c r="B2908" s="7" t="s">
        <v>483</v>
      </c>
      <c r="C2908" s="8"/>
      <c r="D2908" s="31"/>
      <c r="E2908" s="2" t="s">
        <v>484</v>
      </c>
      <c r="F2908" s="2" t="s">
        <v>370</v>
      </c>
      <c r="G2908" s="2" t="s">
        <v>369</v>
      </c>
      <c r="I2908" s="2">
        <v>207</v>
      </c>
      <c r="K2908" s="2">
        <v>240</v>
      </c>
      <c r="L2908" s="2" t="s">
        <v>30</v>
      </c>
      <c r="M2908" s="2" t="s">
        <v>476</v>
      </c>
      <c r="N2908" s="2" t="s">
        <v>479</v>
      </c>
      <c r="Q2908" s="1"/>
      <c r="S2908" s="5"/>
      <c r="T2908" s="41"/>
      <c r="U2908" s="8"/>
      <c r="W2908" s="2" t="s">
        <v>465</v>
      </c>
      <c r="X2908" s="2" t="str" cm="1">
        <f t="array" ref="X2908">IF(AND(C$2906&lt;&gt;1,C$2907:C$2911="",S$2906:U$2911=""), "FALSE","TRUE")</f>
        <v>FALSE</v>
      </c>
      <c r="Z2908" s="1"/>
    </row>
    <row r="2909" spans="2:26" hidden="1" outlineLevel="2" x14ac:dyDescent="0.4">
      <c r="B2909" s="7" t="s">
        <v>112</v>
      </c>
      <c r="C2909" s="8"/>
      <c r="D2909" s="31"/>
      <c r="E2909" s="2" t="s">
        <v>486</v>
      </c>
      <c r="F2909" s="2" t="s">
        <v>114</v>
      </c>
      <c r="G2909" s="2" t="s">
        <v>115</v>
      </c>
      <c r="I2909" s="2">
        <v>207</v>
      </c>
      <c r="K2909" s="2">
        <v>120</v>
      </c>
      <c r="L2909" s="2" t="s">
        <v>30</v>
      </c>
      <c r="M2909" s="2" t="s">
        <v>476</v>
      </c>
      <c r="N2909" s="2" t="s">
        <v>479</v>
      </c>
      <c r="Q2909" s="1"/>
      <c r="S2909" s="5"/>
      <c r="T2909" s="41"/>
      <c r="U2909" s="8"/>
      <c r="W2909" s="2" t="s">
        <v>468</v>
      </c>
      <c r="X2909" s="2" t="str" cm="1">
        <f t="array" ref="X2909">IF(AND(C$2906&lt;&gt;1,C$2907:C$2911="",S$2906:U$2911=""), "FALSE","TRUE")</f>
        <v>FALSE</v>
      </c>
      <c r="Z2909" s="1"/>
    </row>
    <row r="2910" spans="2:26" hidden="1" outlineLevel="2" x14ac:dyDescent="0.4">
      <c r="B2910" s="7" t="s">
        <v>117</v>
      </c>
      <c r="C2910" s="8"/>
      <c r="D2910" s="31"/>
      <c r="E2910" s="2" t="s">
        <v>487</v>
      </c>
      <c r="F2910" s="2" t="s">
        <v>116</v>
      </c>
      <c r="G2910" s="2" t="s">
        <v>115</v>
      </c>
      <c r="I2910" s="2">
        <v>207</v>
      </c>
      <c r="K2910" s="2">
        <v>120</v>
      </c>
      <c r="L2910" s="2" t="s">
        <v>30</v>
      </c>
      <c r="M2910" s="2" t="s">
        <v>476</v>
      </c>
      <c r="N2910" s="2" t="s">
        <v>479</v>
      </c>
      <c r="Q2910" s="1"/>
      <c r="S2910" s="5"/>
      <c r="T2910" s="41"/>
      <c r="U2910" s="8"/>
      <c r="W2910" s="2" t="s">
        <v>468</v>
      </c>
      <c r="X2910" s="2" t="str" cm="1">
        <f t="array" ref="X2910">IF(AND(C$2906&lt;&gt;1,C$2907:C$2911="",S$2906:U$2911=""), "FALSE","TRUE")</f>
        <v>FALSE</v>
      </c>
      <c r="Z2910" s="1"/>
    </row>
    <row r="2911" spans="2:26" hidden="1" outlineLevel="2" x14ac:dyDescent="0.4">
      <c r="B2911" s="7" t="s">
        <v>333</v>
      </c>
      <c r="C2911" s="11"/>
      <c r="D2911" s="34"/>
      <c r="E2911" s="2" t="s">
        <v>488</v>
      </c>
      <c r="F2911" s="2" t="s">
        <v>489</v>
      </c>
      <c r="G2911" s="2" t="s">
        <v>490</v>
      </c>
      <c r="I2911" s="2">
        <v>207</v>
      </c>
      <c r="K2911" s="2">
        <v>15</v>
      </c>
      <c r="L2911" s="2" t="s">
        <v>30</v>
      </c>
      <c r="M2911" s="2" t="s">
        <v>476</v>
      </c>
      <c r="N2911" s="2" t="s">
        <v>479</v>
      </c>
      <c r="Q2911" s="1"/>
      <c r="S2911" s="5"/>
      <c r="T2911" s="41"/>
      <c r="U2911" s="8"/>
      <c r="W2911" s="2" t="s">
        <v>562</v>
      </c>
      <c r="X2911" s="2" t="str" cm="1">
        <f t="array" ref="X2911">IF(AND(C$2906&lt;&gt;1,C$2907:C$2911="",S$2906:U$2911=""), "FALSE","TRUE")</f>
        <v>FALSE</v>
      </c>
      <c r="Z2911" s="1"/>
    </row>
    <row r="2912" spans="2:26" hidden="1" outlineLevel="2" x14ac:dyDescent="0.4">
      <c r="B2912" s="3" t="s">
        <v>19</v>
      </c>
      <c r="I2912" s="2">
        <v>207</v>
      </c>
      <c r="Q2912" s="1"/>
      <c r="Z2912" s="1"/>
    </row>
    <row r="2913" spans="2:26" hidden="1" outlineLevel="2" x14ac:dyDescent="0.4">
      <c r="B2913" s="50" t="s">
        <v>492</v>
      </c>
      <c r="C2913" s="50"/>
      <c r="D2913" s="33"/>
      <c r="E2913" s="2" t="s">
        <v>493</v>
      </c>
      <c r="I2913" s="2">
        <v>207</v>
      </c>
      <c r="L2913" s="2" t="s">
        <v>494</v>
      </c>
      <c r="M2913" s="2" t="s">
        <v>476</v>
      </c>
      <c r="N2913" s="2" t="s">
        <v>479</v>
      </c>
      <c r="O2913" s="2" t="s">
        <v>493</v>
      </c>
      <c r="Q2913" s="1"/>
      <c r="S2913" s="43" t="s">
        <v>36</v>
      </c>
      <c r="T2913" s="44" t="s">
        <v>37</v>
      </c>
      <c r="U2913" s="43" t="s">
        <v>38</v>
      </c>
      <c r="Z2913" s="1"/>
    </row>
    <row r="2914" spans="2:26" hidden="1" outlineLevel="2" x14ac:dyDescent="0.4">
      <c r="B2914" s="7" t="s">
        <v>134</v>
      </c>
      <c r="C2914" s="5">
        <v>1</v>
      </c>
      <c r="D2914" s="30"/>
      <c r="E2914" s="2" t="s">
        <v>392</v>
      </c>
      <c r="F2914" s="2" t="s">
        <v>102</v>
      </c>
      <c r="G2914" s="2" t="s">
        <v>103</v>
      </c>
      <c r="H2914" s="2">
        <v>214</v>
      </c>
      <c r="I2914" s="2">
        <v>207</v>
      </c>
      <c r="K2914" s="2">
        <v>3</v>
      </c>
      <c r="L2914" s="2" t="s">
        <v>136</v>
      </c>
      <c r="M2914" s="2" t="s">
        <v>476</v>
      </c>
      <c r="N2914" s="2" t="s">
        <v>479</v>
      </c>
      <c r="O2914" s="2" t="s">
        <v>493</v>
      </c>
      <c r="Q2914" s="1"/>
      <c r="S2914" s="5"/>
      <c r="T2914" s="41"/>
      <c r="U2914" s="8"/>
      <c r="V2914" s="2" t="s">
        <v>105</v>
      </c>
      <c r="W2914" s="2" t="s">
        <v>561</v>
      </c>
      <c r="X2914" s="45" t="str" cm="1">
        <f t="array" ref="X2914">IF(X2906="TRUE",IF(AND(C2914&lt;&gt;1,C2915:C2918="",S2914:U2918=""), "FALSE","TRUE"),"FALSE")</f>
        <v>FALSE</v>
      </c>
      <c r="Z2914" s="1"/>
    </row>
    <row r="2915" spans="2:26" hidden="1" outlineLevel="2" x14ac:dyDescent="0.4">
      <c r="B2915" s="7" t="s">
        <v>495</v>
      </c>
      <c r="C2915" s="8"/>
      <c r="D2915" s="31"/>
      <c r="E2915" s="2" t="s">
        <v>496</v>
      </c>
      <c r="F2915" s="2" t="s">
        <v>497</v>
      </c>
      <c r="G2915" s="2" t="s">
        <v>498</v>
      </c>
      <c r="H2915" s="2">
        <v>214</v>
      </c>
      <c r="I2915" s="2">
        <v>207</v>
      </c>
      <c r="K2915" s="2">
        <v>50</v>
      </c>
      <c r="L2915" s="2" t="s">
        <v>30</v>
      </c>
      <c r="M2915" s="2" t="s">
        <v>476</v>
      </c>
      <c r="N2915" s="2" t="s">
        <v>479</v>
      </c>
      <c r="O2915" s="2" t="s">
        <v>493</v>
      </c>
      <c r="Q2915" s="1"/>
      <c r="S2915" s="5"/>
      <c r="T2915" s="41"/>
      <c r="U2915" s="8"/>
      <c r="W2915" s="2" t="s">
        <v>563</v>
      </c>
      <c r="X2915" s="45" t="str" cm="1">
        <f t="array" ref="X2915">IF(X2906="TRUE",IF(AND(C2914&lt;&gt;1,C2915:C2918="",S2914:U2918=""), "FALSE","TRUE"),"FALSE")</f>
        <v>FALSE</v>
      </c>
      <c r="Z2915" s="1"/>
    </row>
    <row r="2916" spans="2:26" hidden="1" outlineLevel="2" x14ac:dyDescent="0.4">
      <c r="B2916" s="7" t="s">
        <v>500</v>
      </c>
      <c r="C2916" s="5"/>
      <c r="D2916" s="30"/>
      <c r="E2916" s="2" t="s">
        <v>501</v>
      </c>
      <c r="F2916" s="2" t="s">
        <v>154</v>
      </c>
      <c r="G2916" s="2" t="s">
        <v>502</v>
      </c>
      <c r="H2916" s="2">
        <v>214</v>
      </c>
      <c r="I2916" s="2">
        <v>207</v>
      </c>
      <c r="K2916" s="2">
        <v>10</v>
      </c>
      <c r="L2916" s="2" t="s">
        <v>30</v>
      </c>
      <c r="M2916" s="2" t="s">
        <v>476</v>
      </c>
      <c r="N2916" s="2" t="s">
        <v>479</v>
      </c>
      <c r="O2916" s="2" t="s">
        <v>493</v>
      </c>
      <c r="Q2916" s="1"/>
      <c r="S2916" s="5"/>
      <c r="T2916" s="41"/>
      <c r="U2916" s="8"/>
      <c r="W2916" s="2" t="s">
        <v>472</v>
      </c>
      <c r="X2916" s="45" t="str" cm="1">
        <f t="array" ref="X2916">IF(X2906="TRUE",IF(AND(C2914&lt;&gt;1,C2915:C2918="",S2914:U2918=""), "FALSE","TRUE"),"FALSE")</f>
        <v>FALSE</v>
      </c>
      <c r="Z2916" s="1"/>
    </row>
    <row r="2917" spans="2:26" hidden="1" outlineLevel="2" x14ac:dyDescent="0.4">
      <c r="B2917" s="7" t="s">
        <v>503</v>
      </c>
      <c r="C2917" s="5"/>
      <c r="D2917" s="30"/>
      <c r="E2917" s="2" t="s">
        <v>504</v>
      </c>
      <c r="F2917" s="2" t="s">
        <v>505</v>
      </c>
      <c r="G2917" s="2" t="s">
        <v>506</v>
      </c>
      <c r="H2917" s="2">
        <v>214</v>
      </c>
      <c r="I2917" s="2">
        <v>207</v>
      </c>
      <c r="K2917" s="2">
        <v>4</v>
      </c>
      <c r="L2917" s="2" t="s">
        <v>30</v>
      </c>
      <c r="M2917" s="2" t="s">
        <v>476</v>
      </c>
      <c r="N2917" s="2" t="s">
        <v>479</v>
      </c>
      <c r="O2917" s="2" t="s">
        <v>493</v>
      </c>
      <c r="Q2917" s="1"/>
      <c r="S2917" s="5"/>
      <c r="T2917" s="41"/>
      <c r="U2917" s="8"/>
      <c r="W2917" s="2" t="s">
        <v>564</v>
      </c>
      <c r="X2917" s="45" t="str" cm="1">
        <f t="array" ref="X2917">IF(X2906="TRUE",IF(AND(C2914&lt;&gt;1,C2915:C2918="",S2914:U2918=""), "FALSE","TRUE"),"FALSE")</f>
        <v>FALSE</v>
      </c>
      <c r="Z2917" s="1"/>
    </row>
    <row r="2918" spans="2:26" hidden="1" outlineLevel="2" collapsed="1" x14ac:dyDescent="0.4">
      <c r="B2918" s="7" t="s">
        <v>508</v>
      </c>
      <c r="C2918" s="8"/>
      <c r="D2918" s="31"/>
      <c r="E2918" s="2" t="s">
        <v>509</v>
      </c>
      <c r="F2918" s="2" t="s">
        <v>510</v>
      </c>
      <c r="G2918" s="2" t="s">
        <v>511</v>
      </c>
      <c r="H2918" s="2">
        <v>214</v>
      </c>
      <c r="I2918" s="2">
        <v>207</v>
      </c>
      <c r="K2918" s="2">
        <v>120</v>
      </c>
      <c r="L2918" s="2" t="s">
        <v>30</v>
      </c>
      <c r="M2918" s="2" t="s">
        <v>476</v>
      </c>
      <c r="N2918" s="2" t="s">
        <v>479</v>
      </c>
      <c r="O2918" s="2" t="s">
        <v>493</v>
      </c>
      <c r="Q2918" s="1"/>
      <c r="S2918" s="5"/>
      <c r="T2918" s="41"/>
      <c r="U2918" s="8"/>
      <c r="W2918" s="2" t="s">
        <v>565</v>
      </c>
      <c r="X2918" s="45" t="str" cm="1">
        <f t="array" ref="X2918">IF(X2906="TRUE",IF(AND(C2914&lt;&gt;1,C2915:C2918="",S2914:U2918=""), "FALSE","TRUE"),"FALSE")</f>
        <v>FALSE</v>
      </c>
      <c r="Z2918" s="1"/>
    </row>
    <row r="2919" spans="2:26" hidden="1" outlineLevel="3" x14ac:dyDescent="0.4">
      <c r="B2919" s="7" t="s">
        <v>134</v>
      </c>
      <c r="C2919" s="5">
        <v>2</v>
      </c>
      <c r="D2919" s="30"/>
      <c r="E2919" s="2" t="s">
        <v>392</v>
      </c>
      <c r="F2919" s="2" t="s">
        <v>102</v>
      </c>
      <c r="G2919" s="2" t="s">
        <v>103</v>
      </c>
      <c r="H2919" s="2">
        <v>214</v>
      </c>
      <c r="I2919" s="2">
        <v>207</v>
      </c>
      <c r="K2919" s="2">
        <v>3</v>
      </c>
      <c r="L2919" s="2" t="s">
        <v>136</v>
      </c>
      <c r="M2919" s="2" t="s">
        <v>476</v>
      </c>
      <c r="N2919" s="2" t="s">
        <v>479</v>
      </c>
      <c r="O2919" s="2" t="s">
        <v>493</v>
      </c>
      <c r="Q2919" s="1"/>
      <c r="S2919" s="5"/>
      <c r="T2919" s="41"/>
      <c r="U2919" s="8"/>
      <c r="V2919" s="2" t="s">
        <v>105</v>
      </c>
      <c r="W2919" s="2" t="s">
        <v>561</v>
      </c>
      <c r="X2919" s="45" t="str" cm="1">
        <f t="array" ref="X2919">IF(X2906="TRUE",IF(AND(C2919&lt;&gt;1,C2920:C2923="",S2919:U2923=""), "FALSE","TRUE"),"FALSE")</f>
        <v>FALSE</v>
      </c>
      <c r="Z2919" s="1"/>
    </row>
    <row r="2920" spans="2:26" hidden="1" outlineLevel="3" x14ac:dyDescent="0.4">
      <c r="B2920" s="7" t="s">
        <v>495</v>
      </c>
      <c r="C2920" s="8"/>
      <c r="D2920" s="31"/>
      <c r="E2920" s="2" t="s">
        <v>496</v>
      </c>
      <c r="F2920" s="2" t="s">
        <v>497</v>
      </c>
      <c r="G2920" s="2" t="s">
        <v>498</v>
      </c>
      <c r="H2920" s="2">
        <v>214</v>
      </c>
      <c r="I2920" s="2">
        <v>207</v>
      </c>
      <c r="K2920" s="2">
        <v>50</v>
      </c>
      <c r="L2920" s="2" t="s">
        <v>30</v>
      </c>
      <c r="M2920" s="2" t="s">
        <v>476</v>
      </c>
      <c r="N2920" s="2" t="s">
        <v>479</v>
      </c>
      <c r="O2920" s="2" t="s">
        <v>493</v>
      </c>
      <c r="Q2920" s="1"/>
      <c r="S2920" s="5"/>
      <c r="T2920" s="41"/>
      <c r="U2920" s="8"/>
      <c r="W2920" s="2" t="s">
        <v>563</v>
      </c>
      <c r="X2920" s="45" t="str" cm="1">
        <f t="array" ref="X2920">IF(X2906="TRUE",IF(AND(C2919&lt;&gt;1,C2920:C2923="",S2919:U2923=""), "FALSE","TRUE"),"FALSE")</f>
        <v>FALSE</v>
      </c>
      <c r="Z2920" s="1"/>
    </row>
    <row r="2921" spans="2:26" hidden="1" outlineLevel="3" x14ac:dyDescent="0.4">
      <c r="B2921" s="7" t="s">
        <v>500</v>
      </c>
      <c r="C2921" s="5"/>
      <c r="D2921" s="30"/>
      <c r="E2921" s="2" t="s">
        <v>501</v>
      </c>
      <c r="F2921" s="2" t="s">
        <v>154</v>
      </c>
      <c r="G2921" s="2" t="s">
        <v>502</v>
      </c>
      <c r="H2921" s="2">
        <v>214</v>
      </c>
      <c r="I2921" s="2">
        <v>207</v>
      </c>
      <c r="K2921" s="2">
        <v>10</v>
      </c>
      <c r="L2921" s="2" t="s">
        <v>30</v>
      </c>
      <c r="M2921" s="2" t="s">
        <v>476</v>
      </c>
      <c r="N2921" s="2" t="s">
        <v>479</v>
      </c>
      <c r="O2921" s="2" t="s">
        <v>493</v>
      </c>
      <c r="Q2921" s="1"/>
      <c r="S2921" s="5"/>
      <c r="T2921" s="41"/>
      <c r="U2921" s="8"/>
      <c r="W2921" s="2" t="s">
        <v>472</v>
      </c>
      <c r="X2921" s="45" t="str" cm="1">
        <f t="array" ref="X2921">IF(X2906="TRUE",IF(AND(C2919&lt;&gt;1,C2920:C2923="",S2919:U2923=""), "FALSE","TRUE"),"FALSE")</f>
        <v>FALSE</v>
      </c>
      <c r="Z2921" s="1"/>
    </row>
    <row r="2922" spans="2:26" hidden="1" outlineLevel="3" x14ac:dyDescent="0.4">
      <c r="B2922" s="7" t="s">
        <v>503</v>
      </c>
      <c r="C2922" s="5"/>
      <c r="D2922" s="30"/>
      <c r="E2922" s="2" t="s">
        <v>504</v>
      </c>
      <c r="F2922" s="2" t="s">
        <v>505</v>
      </c>
      <c r="G2922" s="2" t="s">
        <v>506</v>
      </c>
      <c r="H2922" s="2">
        <v>214</v>
      </c>
      <c r="I2922" s="2">
        <v>207</v>
      </c>
      <c r="K2922" s="2">
        <v>4</v>
      </c>
      <c r="L2922" s="2" t="s">
        <v>30</v>
      </c>
      <c r="M2922" s="2" t="s">
        <v>476</v>
      </c>
      <c r="N2922" s="2" t="s">
        <v>479</v>
      </c>
      <c r="O2922" s="2" t="s">
        <v>493</v>
      </c>
      <c r="Q2922" s="1"/>
      <c r="S2922" s="5"/>
      <c r="T2922" s="41"/>
      <c r="U2922" s="8"/>
      <c r="W2922" s="2" t="s">
        <v>564</v>
      </c>
      <c r="X2922" s="45" t="str" cm="1">
        <f t="array" ref="X2922">IF(X2906="TRUE",IF(AND(C2919&lt;&gt;1,C2920:C2923="",S2919:U2923=""), "FALSE","TRUE"),"FALSE")</f>
        <v>FALSE</v>
      </c>
      <c r="Z2922" s="1"/>
    </row>
    <row r="2923" spans="2:26" hidden="1" outlineLevel="3" x14ac:dyDescent="0.4">
      <c r="B2923" s="7" t="s">
        <v>508</v>
      </c>
      <c r="C2923" s="8"/>
      <c r="D2923" s="31"/>
      <c r="E2923" s="2" t="s">
        <v>509</v>
      </c>
      <c r="F2923" s="2" t="s">
        <v>510</v>
      </c>
      <c r="G2923" s="2" t="s">
        <v>511</v>
      </c>
      <c r="H2923" s="2">
        <v>214</v>
      </c>
      <c r="I2923" s="2">
        <v>207</v>
      </c>
      <c r="K2923" s="2">
        <v>120</v>
      </c>
      <c r="L2923" s="2" t="s">
        <v>30</v>
      </c>
      <c r="M2923" s="2" t="s">
        <v>476</v>
      </c>
      <c r="N2923" s="2" t="s">
        <v>479</v>
      </c>
      <c r="O2923" s="2" t="s">
        <v>493</v>
      </c>
      <c r="Q2923" s="1"/>
      <c r="S2923" s="5"/>
      <c r="T2923" s="41"/>
      <c r="U2923" s="8"/>
      <c r="W2923" s="2" t="s">
        <v>565</v>
      </c>
      <c r="X2923" s="45" t="str" cm="1">
        <f t="array" ref="X2923">IF(X2906="TRUE",IF(AND(C2919&lt;&gt;1,C2920:C2923="",S2919:U2923=""), "FALSE","TRUE"),"FALSE")</f>
        <v>FALSE</v>
      </c>
      <c r="Z2923" s="1"/>
    </row>
    <row r="2924" spans="2:26" hidden="1" outlineLevel="2" x14ac:dyDescent="0.4">
      <c r="B2924" s="3" t="s">
        <v>19</v>
      </c>
      <c r="I2924" s="2">
        <v>207</v>
      </c>
      <c r="Q2924" s="1"/>
      <c r="Z2924" s="1"/>
    </row>
    <row r="2925" spans="2:26" hidden="1" outlineLevel="2" x14ac:dyDescent="0.4">
      <c r="B2925" s="50" t="s">
        <v>513</v>
      </c>
      <c r="C2925" s="50"/>
      <c r="D2925" s="33"/>
      <c r="E2925" s="2" t="s">
        <v>514</v>
      </c>
      <c r="I2925" s="2">
        <v>207</v>
      </c>
      <c r="L2925" s="2" t="s">
        <v>515</v>
      </c>
      <c r="M2925" s="2" t="s">
        <v>476</v>
      </c>
      <c r="N2925" s="2" t="s">
        <v>479</v>
      </c>
      <c r="O2925" s="2" t="s">
        <v>514</v>
      </c>
      <c r="Q2925" s="1"/>
      <c r="S2925" s="43" t="s">
        <v>36</v>
      </c>
      <c r="T2925" s="44" t="s">
        <v>37</v>
      </c>
      <c r="U2925" s="43" t="s">
        <v>38</v>
      </c>
      <c r="Z2925" s="1"/>
    </row>
    <row r="2926" spans="2:26" hidden="1" outlineLevel="2" x14ac:dyDescent="0.4">
      <c r="B2926" s="7" t="s">
        <v>134</v>
      </c>
      <c r="C2926" s="5">
        <v>1</v>
      </c>
      <c r="D2926" s="30"/>
      <c r="E2926" s="2" t="s">
        <v>392</v>
      </c>
      <c r="F2926" s="2" t="s">
        <v>106</v>
      </c>
      <c r="G2926" s="2" t="s">
        <v>103</v>
      </c>
      <c r="H2926" s="2">
        <v>221</v>
      </c>
      <c r="I2926" s="2">
        <v>207</v>
      </c>
      <c r="K2926" s="2">
        <v>3</v>
      </c>
      <c r="L2926" s="2" t="s">
        <v>136</v>
      </c>
      <c r="M2926" s="2" t="s">
        <v>476</v>
      </c>
      <c r="N2926" s="2" t="s">
        <v>479</v>
      </c>
      <c r="O2926" s="2" t="s">
        <v>514</v>
      </c>
      <c r="Q2926" s="1"/>
      <c r="S2926" s="5"/>
      <c r="T2926" s="41"/>
      <c r="U2926" s="8"/>
      <c r="V2926" s="2" t="s">
        <v>105</v>
      </c>
      <c r="W2926" s="2" t="s">
        <v>561</v>
      </c>
      <c r="X2926" s="45" t="str" cm="1">
        <f t="array" ref="X2926">IF(X2906="TRUE",IF(AND(C2926&lt;&gt;1,C2927:C2928="",S2926:U2928=""), "FALSE","TRUE"),"FALSE")</f>
        <v>FALSE</v>
      </c>
      <c r="Z2926" s="1"/>
    </row>
    <row r="2927" spans="2:26" hidden="1" outlineLevel="2" x14ac:dyDescent="0.4">
      <c r="B2927" s="7" t="s">
        <v>516</v>
      </c>
      <c r="C2927" s="8"/>
      <c r="D2927" s="31"/>
      <c r="E2927" s="2" t="s">
        <v>517</v>
      </c>
      <c r="F2927" s="2" t="s">
        <v>499</v>
      </c>
      <c r="G2927" s="2" t="s">
        <v>498</v>
      </c>
      <c r="H2927" s="2">
        <v>221</v>
      </c>
      <c r="I2927" s="2">
        <v>207</v>
      </c>
      <c r="K2927" s="2">
        <v>50</v>
      </c>
      <c r="L2927" s="2" t="s">
        <v>30</v>
      </c>
      <c r="M2927" s="2" t="s">
        <v>476</v>
      </c>
      <c r="N2927" s="2" t="s">
        <v>479</v>
      </c>
      <c r="O2927" s="2" t="s">
        <v>514</v>
      </c>
      <c r="Q2927" s="1"/>
      <c r="S2927" s="5"/>
      <c r="T2927" s="41"/>
      <c r="U2927" s="8"/>
      <c r="W2927" s="2" t="s">
        <v>563</v>
      </c>
      <c r="X2927" s="45" t="str" cm="1">
        <f t="array" ref="X2927">IF(X2906="TRUE",IF(AND(C2926&lt;&gt;1,C2927:C2928="",S2926:U2928=""), "FALSE","TRUE"),"FALSE")</f>
        <v>FALSE</v>
      </c>
      <c r="Z2927" s="1"/>
    </row>
    <row r="2928" spans="2:26" hidden="1" outlineLevel="2" x14ac:dyDescent="0.4">
      <c r="B2928" s="7" t="s">
        <v>508</v>
      </c>
      <c r="C2928" s="8"/>
      <c r="D2928" s="31"/>
      <c r="E2928" s="2" t="s">
        <v>518</v>
      </c>
      <c r="F2928" s="2" t="s">
        <v>512</v>
      </c>
      <c r="G2928" s="2" t="s">
        <v>511</v>
      </c>
      <c r="H2928" s="2">
        <v>221</v>
      </c>
      <c r="I2928" s="2">
        <v>207</v>
      </c>
      <c r="K2928" s="2">
        <v>120</v>
      </c>
      <c r="L2928" s="2" t="s">
        <v>30</v>
      </c>
      <c r="M2928" s="2" t="s">
        <v>476</v>
      </c>
      <c r="N2928" s="2" t="s">
        <v>479</v>
      </c>
      <c r="O2928" s="2" t="s">
        <v>514</v>
      </c>
      <c r="Q2928" s="1"/>
      <c r="S2928" s="5"/>
      <c r="T2928" s="41"/>
      <c r="U2928" s="8"/>
      <c r="W2928" s="2" t="s">
        <v>565</v>
      </c>
      <c r="X2928" s="45" t="str" cm="1">
        <f t="array" ref="X2928">IF(X2906="TRUE",IF(AND(C2926&lt;&gt;1,C2927:C2928="",S2926:U2928=""), "FALSE","TRUE"),"FALSE")</f>
        <v>FALSE</v>
      </c>
      <c r="Z2928" s="1"/>
    </row>
    <row r="2929" spans="2:26" hidden="1" outlineLevel="2" x14ac:dyDescent="0.4">
      <c r="B2929" s="7" t="s">
        <v>134</v>
      </c>
      <c r="C2929" s="5">
        <v>2</v>
      </c>
      <c r="D2929" s="30"/>
      <c r="E2929" s="2" t="s">
        <v>392</v>
      </c>
      <c r="F2929" s="2" t="s">
        <v>106</v>
      </c>
      <c r="G2929" s="2" t="s">
        <v>103</v>
      </c>
      <c r="H2929" s="2">
        <v>221</v>
      </c>
      <c r="I2929" s="2">
        <v>207</v>
      </c>
      <c r="K2929" s="2">
        <v>3</v>
      </c>
      <c r="L2929" s="2" t="s">
        <v>136</v>
      </c>
      <c r="M2929" s="2" t="s">
        <v>476</v>
      </c>
      <c r="N2929" s="2" t="s">
        <v>479</v>
      </c>
      <c r="O2929" s="2" t="s">
        <v>514</v>
      </c>
      <c r="Q2929" s="1"/>
      <c r="S2929" s="5"/>
      <c r="T2929" s="41"/>
      <c r="U2929" s="8"/>
      <c r="V2929" s="2" t="s">
        <v>105</v>
      </c>
      <c r="W2929" s="2" t="s">
        <v>561</v>
      </c>
      <c r="X2929" s="45" t="str" cm="1">
        <f t="array" ref="X2929">IF(X2906="TRUE",IF(AND(C2929&lt;&gt;1,C2930:C2931="",S2929:U2931=""), "FALSE","TRUE"),"FALSE")</f>
        <v>FALSE</v>
      </c>
      <c r="Z2929" s="1"/>
    </row>
    <row r="2930" spans="2:26" hidden="1" outlineLevel="2" x14ac:dyDescent="0.4">
      <c r="B2930" s="7" t="s">
        <v>516</v>
      </c>
      <c r="C2930" s="8"/>
      <c r="D2930" s="31"/>
      <c r="E2930" s="2" t="s">
        <v>517</v>
      </c>
      <c r="F2930" s="2" t="s">
        <v>499</v>
      </c>
      <c r="G2930" s="2" t="s">
        <v>498</v>
      </c>
      <c r="H2930" s="2">
        <v>221</v>
      </c>
      <c r="I2930" s="2">
        <v>207</v>
      </c>
      <c r="K2930" s="2">
        <v>50</v>
      </c>
      <c r="L2930" s="2" t="s">
        <v>30</v>
      </c>
      <c r="M2930" s="2" t="s">
        <v>476</v>
      </c>
      <c r="N2930" s="2" t="s">
        <v>479</v>
      </c>
      <c r="O2930" s="2" t="s">
        <v>514</v>
      </c>
      <c r="Q2930" s="1"/>
      <c r="S2930" s="5"/>
      <c r="T2930" s="41"/>
      <c r="U2930" s="8"/>
      <c r="W2930" s="2" t="s">
        <v>563</v>
      </c>
      <c r="X2930" s="45" t="str" cm="1">
        <f t="array" ref="X2930">IF(X2906="TRUE",IF(AND(C2929&lt;&gt;1,C2930:C2931="",S2929:U2931=""), "FALSE","TRUE"),"FALSE")</f>
        <v>FALSE</v>
      </c>
      <c r="Z2930" s="1"/>
    </row>
    <row r="2931" spans="2:26" hidden="1" outlineLevel="2" x14ac:dyDescent="0.4">
      <c r="B2931" s="7" t="s">
        <v>508</v>
      </c>
      <c r="C2931" s="8"/>
      <c r="D2931" s="31"/>
      <c r="E2931" s="2" t="s">
        <v>518</v>
      </c>
      <c r="F2931" s="2" t="s">
        <v>512</v>
      </c>
      <c r="G2931" s="2" t="s">
        <v>511</v>
      </c>
      <c r="H2931" s="2">
        <v>221</v>
      </c>
      <c r="I2931" s="2">
        <v>207</v>
      </c>
      <c r="K2931" s="2">
        <v>120</v>
      </c>
      <c r="L2931" s="2" t="s">
        <v>30</v>
      </c>
      <c r="M2931" s="2" t="s">
        <v>476</v>
      </c>
      <c r="N2931" s="2" t="s">
        <v>479</v>
      </c>
      <c r="O2931" s="2" t="s">
        <v>514</v>
      </c>
      <c r="Q2931" s="1"/>
      <c r="S2931" s="5"/>
      <c r="T2931" s="41"/>
      <c r="U2931" s="8"/>
      <c r="W2931" s="2" t="s">
        <v>565</v>
      </c>
      <c r="X2931" s="45" t="str" cm="1">
        <f t="array" ref="X2931">IF(X2906="TRUE",IF(AND(C2929&lt;&gt;1,C2930:C2931="",S2929:U2931=""), "FALSE","TRUE"),"FALSE")</f>
        <v>FALSE</v>
      </c>
      <c r="Z2931" s="1"/>
    </row>
    <row r="2932" spans="2:26" hidden="1" outlineLevel="2" x14ac:dyDescent="0.4">
      <c r="B2932" s="7" t="s">
        <v>134</v>
      </c>
      <c r="C2932" s="5">
        <v>3</v>
      </c>
      <c r="D2932" s="30"/>
      <c r="E2932" s="2" t="s">
        <v>392</v>
      </c>
      <c r="F2932" s="2" t="s">
        <v>106</v>
      </c>
      <c r="G2932" s="2" t="s">
        <v>103</v>
      </c>
      <c r="H2932" s="2">
        <v>221</v>
      </c>
      <c r="I2932" s="2">
        <v>207</v>
      </c>
      <c r="K2932" s="2">
        <v>3</v>
      </c>
      <c r="L2932" s="2" t="s">
        <v>136</v>
      </c>
      <c r="M2932" s="2" t="s">
        <v>476</v>
      </c>
      <c r="N2932" s="2" t="s">
        <v>479</v>
      </c>
      <c r="O2932" s="2" t="s">
        <v>514</v>
      </c>
      <c r="Q2932" s="1"/>
      <c r="S2932" s="5"/>
      <c r="T2932" s="41"/>
      <c r="U2932" s="8"/>
      <c r="V2932" s="2" t="s">
        <v>105</v>
      </c>
      <c r="W2932" s="2" t="s">
        <v>561</v>
      </c>
      <c r="X2932" s="45" t="str" cm="1">
        <f t="array" ref="X2932">IF(X2906="TRUE",IF(AND(C2932&lt;&gt;1,C2933:C2934="",S2932:U2934=""), "FALSE","TRUE"),"FALSE")</f>
        <v>FALSE</v>
      </c>
      <c r="Z2932" s="1"/>
    </row>
    <row r="2933" spans="2:26" hidden="1" outlineLevel="2" x14ac:dyDescent="0.4">
      <c r="B2933" s="7" t="s">
        <v>516</v>
      </c>
      <c r="C2933" s="8"/>
      <c r="D2933" s="31"/>
      <c r="E2933" s="2" t="s">
        <v>517</v>
      </c>
      <c r="F2933" s="2" t="s">
        <v>499</v>
      </c>
      <c r="G2933" s="2" t="s">
        <v>498</v>
      </c>
      <c r="H2933" s="2">
        <v>221</v>
      </c>
      <c r="I2933" s="2">
        <v>207</v>
      </c>
      <c r="K2933" s="2">
        <v>50</v>
      </c>
      <c r="L2933" s="2" t="s">
        <v>30</v>
      </c>
      <c r="M2933" s="2" t="s">
        <v>476</v>
      </c>
      <c r="N2933" s="2" t="s">
        <v>479</v>
      </c>
      <c r="O2933" s="2" t="s">
        <v>514</v>
      </c>
      <c r="Q2933" s="1"/>
      <c r="S2933" s="5"/>
      <c r="T2933" s="41"/>
      <c r="U2933" s="8"/>
      <c r="W2933" s="2" t="s">
        <v>563</v>
      </c>
      <c r="X2933" s="45" t="str" cm="1">
        <f t="array" ref="X2933">IF(X2906="TRUE",IF(AND(C2932&lt;&gt;1,C2933:C2934="",S2932:U2934=""), "FALSE","TRUE"),"FALSE")</f>
        <v>FALSE</v>
      </c>
      <c r="Z2933" s="1"/>
    </row>
    <row r="2934" spans="2:26" hidden="1" outlineLevel="2" x14ac:dyDescent="0.4">
      <c r="B2934" s="7" t="s">
        <v>508</v>
      </c>
      <c r="C2934" s="8"/>
      <c r="D2934" s="31"/>
      <c r="E2934" s="2" t="s">
        <v>518</v>
      </c>
      <c r="F2934" s="2" t="s">
        <v>512</v>
      </c>
      <c r="G2934" s="2" t="s">
        <v>511</v>
      </c>
      <c r="H2934" s="2">
        <v>221</v>
      </c>
      <c r="I2934" s="2">
        <v>207</v>
      </c>
      <c r="K2934" s="2">
        <v>120</v>
      </c>
      <c r="L2934" s="2" t="s">
        <v>30</v>
      </c>
      <c r="M2934" s="2" t="s">
        <v>476</v>
      </c>
      <c r="N2934" s="2" t="s">
        <v>479</v>
      </c>
      <c r="O2934" s="2" t="s">
        <v>514</v>
      </c>
      <c r="Q2934" s="1"/>
      <c r="S2934" s="5"/>
      <c r="T2934" s="41"/>
      <c r="U2934" s="8"/>
      <c r="W2934" s="2" t="s">
        <v>565</v>
      </c>
      <c r="X2934" s="45" t="str" cm="1">
        <f t="array" ref="X2934">IF(X2906="TRUE",IF(AND(C2932&lt;&gt;1,C2933:C2934="",S2932:U2934=""), "FALSE","TRUE"),"FALSE")</f>
        <v>FALSE</v>
      </c>
      <c r="Z2934" s="1"/>
    </row>
    <row r="2935" spans="2:26" hidden="1" outlineLevel="2" x14ac:dyDescent="0.4">
      <c r="B2935" s="7" t="s">
        <v>134</v>
      </c>
      <c r="C2935" s="5">
        <v>4</v>
      </c>
      <c r="D2935" s="30"/>
      <c r="E2935" s="2" t="s">
        <v>392</v>
      </c>
      <c r="F2935" s="2" t="s">
        <v>106</v>
      </c>
      <c r="G2935" s="2" t="s">
        <v>103</v>
      </c>
      <c r="H2935" s="2">
        <v>221</v>
      </c>
      <c r="I2935" s="2">
        <v>207</v>
      </c>
      <c r="K2935" s="2">
        <v>3</v>
      </c>
      <c r="L2935" s="2" t="s">
        <v>136</v>
      </c>
      <c r="M2935" s="2" t="s">
        <v>476</v>
      </c>
      <c r="N2935" s="2" t="s">
        <v>479</v>
      </c>
      <c r="O2935" s="2" t="s">
        <v>514</v>
      </c>
      <c r="Q2935" s="1"/>
      <c r="S2935" s="5"/>
      <c r="T2935" s="41"/>
      <c r="U2935" s="8"/>
      <c r="V2935" s="2" t="s">
        <v>105</v>
      </c>
      <c r="W2935" s="2" t="s">
        <v>561</v>
      </c>
      <c r="X2935" s="45" t="str" cm="1">
        <f t="array" ref="X2935">IF(X2906="TRUE",IF(AND(C2935&lt;&gt;1,C2936:C2937="",S2935:U2937=""), "FALSE","TRUE"),"FALSE")</f>
        <v>FALSE</v>
      </c>
      <c r="Z2935" s="1"/>
    </row>
    <row r="2936" spans="2:26" hidden="1" outlineLevel="2" x14ac:dyDescent="0.4">
      <c r="B2936" s="7" t="s">
        <v>516</v>
      </c>
      <c r="C2936" s="8"/>
      <c r="D2936" s="31"/>
      <c r="E2936" s="2" t="s">
        <v>517</v>
      </c>
      <c r="F2936" s="2" t="s">
        <v>499</v>
      </c>
      <c r="G2936" s="2" t="s">
        <v>498</v>
      </c>
      <c r="H2936" s="2">
        <v>221</v>
      </c>
      <c r="I2936" s="2">
        <v>207</v>
      </c>
      <c r="K2936" s="2">
        <v>50</v>
      </c>
      <c r="L2936" s="2" t="s">
        <v>30</v>
      </c>
      <c r="M2936" s="2" t="s">
        <v>476</v>
      </c>
      <c r="N2936" s="2" t="s">
        <v>479</v>
      </c>
      <c r="O2936" s="2" t="s">
        <v>514</v>
      </c>
      <c r="Q2936" s="1"/>
      <c r="S2936" s="5"/>
      <c r="T2936" s="41"/>
      <c r="U2936" s="8"/>
      <c r="W2936" s="2" t="s">
        <v>563</v>
      </c>
      <c r="X2936" s="45" t="str" cm="1">
        <f t="array" ref="X2936">IF(X2906="TRUE",IF(AND(C2935&lt;&gt;1,C2936:C2937="",S2935:U2937=""), "FALSE","TRUE"),"FALSE")</f>
        <v>FALSE</v>
      </c>
      <c r="Z2936" s="1"/>
    </row>
    <row r="2937" spans="2:26" hidden="1" outlineLevel="2" x14ac:dyDescent="0.4">
      <c r="B2937" s="7" t="s">
        <v>508</v>
      </c>
      <c r="C2937" s="8"/>
      <c r="D2937" s="31"/>
      <c r="E2937" s="2" t="s">
        <v>518</v>
      </c>
      <c r="F2937" s="2" t="s">
        <v>512</v>
      </c>
      <c r="G2937" s="2" t="s">
        <v>511</v>
      </c>
      <c r="H2937" s="2">
        <v>221</v>
      </c>
      <c r="I2937" s="2">
        <v>207</v>
      </c>
      <c r="K2937" s="2">
        <v>120</v>
      </c>
      <c r="L2937" s="2" t="s">
        <v>30</v>
      </c>
      <c r="M2937" s="2" t="s">
        <v>476</v>
      </c>
      <c r="N2937" s="2" t="s">
        <v>479</v>
      </c>
      <c r="O2937" s="2" t="s">
        <v>514</v>
      </c>
      <c r="Q2937" s="1"/>
      <c r="S2937" s="5"/>
      <c r="T2937" s="41"/>
      <c r="U2937" s="8"/>
      <c r="W2937" s="2" t="s">
        <v>565</v>
      </c>
      <c r="X2937" s="45" t="str" cm="1">
        <f t="array" ref="X2937">IF(X2906="TRUE",IF(AND(C2935&lt;&gt;1,C2936:C2937="",S2935:U2937=""), "FALSE","TRUE"),"FALSE")</f>
        <v>FALSE</v>
      </c>
      <c r="Z2937" s="1"/>
    </row>
    <row r="2938" spans="2:26" hidden="1" outlineLevel="2" x14ac:dyDescent="0.4">
      <c r="B2938" s="7" t="s">
        <v>134</v>
      </c>
      <c r="C2938" s="5">
        <v>5</v>
      </c>
      <c r="D2938" s="30"/>
      <c r="E2938" s="2" t="s">
        <v>392</v>
      </c>
      <c r="F2938" s="2" t="s">
        <v>106</v>
      </c>
      <c r="G2938" s="2" t="s">
        <v>103</v>
      </c>
      <c r="H2938" s="2">
        <v>221</v>
      </c>
      <c r="I2938" s="2">
        <v>207</v>
      </c>
      <c r="K2938" s="2">
        <v>3</v>
      </c>
      <c r="L2938" s="2" t="s">
        <v>136</v>
      </c>
      <c r="M2938" s="2" t="s">
        <v>476</v>
      </c>
      <c r="N2938" s="2" t="s">
        <v>479</v>
      </c>
      <c r="O2938" s="2" t="s">
        <v>514</v>
      </c>
      <c r="Q2938" s="1"/>
      <c r="S2938" s="5"/>
      <c r="T2938" s="41"/>
      <c r="U2938" s="8"/>
      <c r="V2938" s="2" t="s">
        <v>105</v>
      </c>
      <c r="W2938" s="2" t="s">
        <v>561</v>
      </c>
      <c r="X2938" s="45" t="str" cm="1">
        <f t="array" ref="X2938">IF(X2906="TRUE",IF(AND(C2938&lt;&gt;1,C2939:C2940="",S2938:U2940=""), "FALSE","TRUE"),"FALSE")</f>
        <v>FALSE</v>
      </c>
      <c r="Z2938" s="1"/>
    </row>
    <row r="2939" spans="2:26" hidden="1" outlineLevel="2" x14ac:dyDescent="0.4">
      <c r="B2939" s="7" t="s">
        <v>516</v>
      </c>
      <c r="C2939" s="8"/>
      <c r="D2939" s="31"/>
      <c r="E2939" s="2" t="s">
        <v>517</v>
      </c>
      <c r="F2939" s="2" t="s">
        <v>499</v>
      </c>
      <c r="G2939" s="2" t="s">
        <v>498</v>
      </c>
      <c r="H2939" s="2">
        <v>221</v>
      </c>
      <c r="I2939" s="2">
        <v>207</v>
      </c>
      <c r="K2939" s="2">
        <v>50</v>
      </c>
      <c r="L2939" s="2" t="s">
        <v>30</v>
      </c>
      <c r="M2939" s="2" t="s">
        <v>476</v>
      </c>
      <c r="N2939" s="2" t="s">
        <v>479</v>
      </c>
      <c r="O2939" s="2" t="s">
        <v>514</v>
      </c>
      <c r="Q2939" s="1"/>
      <c r="S2939" s="5"/>
      <c r="T2939" s="41"/>
      <c r="U2939" s="8"/>
      <c r="W2939" s="2" t="s">
        <v>563</v>
      </c>
      <c r="X2939" s="45" t="str" cm="1">
        <f t="array" ref="X2939">IF(X2906="TRUE",IF(AND(C2938&lt;&gt;1,C2939:C2940="",S2938:U2940=""), "FALSE","TRUE"),"FALSE")</f>
        <v>FALSE</v>
      </c>
      <c r="Z2939" s="1"/>
    </row>
    <row r="2940" spans="2:26" hidden="1" outlineLevel="2" collapsed="1" x14ac:dyDescent="0.4">
      <c r="B2940" s="7" t="s">
        <v>508</v>
      </c>
      <c r="C2940" s="8"/>
      <c r="D2940" s="31"/>
      <c r="E2940" s="2" t="s">
        <v>518</v>
      </c>
      <c r="F2940" s="2" t="s">
        <v>512</v>
      </c>
      <c r="G2940" s="2" t="s">
        <v>511</v>
      </c>
      <c r="H2940" s="2">
        <v>221</v>
      </c>
      <c r="I2940" s="2">
        <v>207</v>
      </c>
      <c r="K2940" s="2">
        <v>120</v>
      </c>
      <c r="L2940" s="2" t="s">
        <v>30</v>
      </c>
      <c r="M2940" s="2" t="s">
        <v>476</v>
      </c>
      <c r="N2940" s="2" t="s">
        <v>479</v>
      </c>
      <c r="O2940" s="2" t="s">
        <v>514</v>
      </c>
      <c r="Q2940" s="1"/>
      <c r="S2940" s="5"/>
      <c r="T2940" s="41"/>
      <c r="U2940" s="8"/>
      <c r="W2940" s="2" t="s">
        <v>565</v>
      </c>
      <c r="X2940" s="45" t="str" cm="1">
        <f t="array" ref="X2940">IF(X2906="TRUE",IF(AND(C2938&lt;&gt;1,C2939:C2940="",S2938:U2940=""), "FALSE","TRUE"),"FALSE")</f>
        <v>FALSE</v>
      </c>
      <c r="Z2940" s="1"/>
    </row>
    <row r="2941" spans="2:26" hidden="1" outlineLevel="3" x14ac:dyDescent="0.4">
      <c r="B2941" s="7" t="s">
        <v>134</v>
      </c>
      <c r="C2941" s="5">
        <v>6</v>
      </c>
      <c r="D2941" s="30"/>
      <c r="E2941" s="2" t="s">
        <v>392</v>
      </c>
      <c r="F2941" s="2" t="s">
        <v>106</v>
      </c>
      <c r="G2941" s="2" t="s">
        <v>103</v>
      </c>
      <c r="H2941" s="2">
        <v>221</v>
      </c>
      <c r="I2941" s="2">
        <v>207</v>
      </c>
      <c r="K2941" s="2">
        <v>3</v>
      </c>
      <c r="L2941" s="2" t="s">
        <v>136</v>
      </c>
      <c r="M2941" s="2" t="s">
        <v>476</v>
      </c>
      <c r="N2941" s="2" t="s">
        <v>479</v>
      </c>
      <c r="O2941" s="2" t="s">
        <v>514</v>
      </c>
      <c r="Q2941" s="1"/>
      <c r="S2941" s="5"/>
      <c r="T2941" s="41"/>
      <c r="U2941" s="8"/>
      <c r="V2941" s="2" t="s">
        <v>105</v>
      </c>
      <c r="W2941" s="2" t="s">
        <v>561</v>
      </c>
      <c r="X2941" s="45" t="str" cm="1">
        <f t="array" ref="X2941">IF(X2906="TRUE",IF(AND(C2941&lt;&gt;1,C2942:C2943="",S2941:U2943=""), "FALSE","TRUE"),"FALSE")</f>
        <v>FALSE</v>
      </c>
      <c r="Z2941" s="1"/>
    </row>
    <row r="2942" spans="2:26" hidden="1" outlineLevel="3" x14ac:dyDescent="0.4">
      <c r="B2942" s="7" t="s">
        <v>516</v>
      </c>
      <c r="C2942" s="8"/>
      <c r="D2942" s="31"/>
      <c r="E2942" s="2" t="s">
        <v>517</v>
      </c>
      <c r="F2942" s="2" t="s">
        <v>499</v>
      </c>
      <c r="G2942" s="2" t="s">
        <v>498</v>
      </c>
      <c r="H2942" s="2">
        <v>221</v>
      </c>
      <c r="I2942" s="2">
        <v>207</v>
      </c>
      <c r="K2942" s="2">
        <v>50</v>
      </c>
      <c r="L2942" s="2" t="s">
        <v>30</v>
      </c>
      <c r="M2942" s="2" t="s">
        <v>476</v>
      </c>
      <c r="N2942" s="2" t="s">
        <v>479</v>
      </c>
      <c r="O2942" s="2" t="s">
        <v>514</v>
      </c>
      <c r="Q2942" s="1"/>
      <c r="S2942" s="5"/>
      <c r="T2942" s="41"/>
      <c r="U2942" s="8"/>
      <c r="W2942" s="2" t="s">
        <v>563</v>
      </c>
      <c r="X2942" s="45" t="str" cm="1">
        <f t="array" ref="X2942">IF(X2906="TRUE",IF(AND(C2941&lt;&gt;1,C2942:C2943="",S2941:U2943=""), "FALSE","TRUE"),"FALSE")</f>
        <v>FALSE</v>
      </c>
      <c r="Z2942" s="1"/>
    </row>
    <row r="2943" spans="2:26" hidden="1" outlineLevel="3" x14ac:dyDescent="0.4">
      <c r="B2943" s="7" t="s">
        <v>508</v>
      </c>
      <c r="C2943" s="8"/>
      <c r="D2943" s="31"/>
      <c r="E2943" s="2" t="s">
        <v>518</v>
      </c>
      <c r="F2943" s="2" t="s">
        <v>512</v>
      </c>
      <c r="G2943" s="2" t="s">
        <v>511</v>
      </c>
      <c r="H2943" s="2">
        <v>221</v>
      </c>
      <c r="I2943" s="2">
        <v>207</v>
      </c>
      <c r="K2943" s="2">
        <v>120</v>
      </c>
      <c r="L2943" s="2" t="s">
        <v>30</v>
      </c>
      <c r="M2943" s="2" t="s">
        <v>476</v>
      </c>
      <c r="N2943" s="2" t="s">
        <v>479</v>
      </c>
      <c r="O2943" s="2" t="s">
        <v>514</v>
      </c>
      <c r="Q2943" s="1"/>
      <c r="S2943" s="5"/>
      <c r="T2943" s="41"/>
      <c r="U2943" s="8"/>
      <c r="W2943" s="2" t="s">
        <v>565</v>
      </c>
      <c r="X2943" s="45" t="str" cm="1">
        <f t="array" ref="X2943">IF(X2906="TRUE",IF(AND(C2941&lt;&gt;1,C2942:C2943="",S2941:U2943=""), "FALSE","TRUE"),"FALSE")</f>
        <v>FALSE</v>
      </c>
      <c r="Z2943" s="1"/>
    </row>
    <row r="2944" spans="2:26" hidden="1" outlineLevel="3" x14ac:dyDescent="0.4">
      <c r="B2944" s="7" t="s">
        <v>134</v>
      </c>
      <c r="C2944" s="5">
        <v>7</v>
      </c>
      <c r="D2944" s="30"/>
      <c r="E2944" s="2" t="s">
        <v>392</v>
      </c>
      <c r="F2944" s="2" t="s">
        <v>106</v>
      </c>
      <c r="G2944" s="2" t="s">
        <v>103</v>
      </c>
      <c r="H2944" s="2">
        <v>221</v>
      </c>
      <c r="I2944" s="2">
        <v>207</v>
      </c>
      <c r="K2944" s="2">
        <v>3</v>
      </c>
      <c r="L2944" s="2" t="s">
        <v>136</v>
      </c>
      <c r="M2944" s="2" t="s">
        <v>476</v>
      </c>
      <c r="N2944" s="2" t="s">
        <v>479</v>
      </c>
      <c r="O2944" s="2" t="s">
        <v>514</v>
      </c>
      <c r="Q2944" s="1"/>
      <c r="S2944" s="5"/>
      <c r="T2944" s="41"/>
      <c r="U2944" s="8"/>
      <c r="V2944" s="2" t="s">
        <v>105</v>
      </c>
      <c r="W2944" s="2" t="s">
        <v>561</v>
      </c>
      <c r="X2944" s="45" t="str" cm="1">
        <f t="array" ref="X2944">IF(X2906="TRUE",IF(AND(C2944&lt;&gt;1,C2945:C2946="",S2944:U2946=""), "FALSE","TRUE"),"FALSE")</f>
        <v>FALSE</v>
      </c>
      <c r="Z2944" s="1"/>
    </row>
    <row r="2945" spans="2:26" hidden="1" outlineLevel="3" x14ac:dyDescent="0.4">
      <c r="B2945" s="7" t="s">
        <v>516</v>
      </c>
      <c r="C2945" s="8"/>
      <c r="D2945" s="31"/>
      <c r="E2945" s="2" t="s">
        <v>517</v>
      </c>
      <c r="F2945" s="2" t="s">
        <v>499</v>
      </c>
      <c r="G2945" s="2" t="s">
        <v>498</v>
      </c>
      <c r="H2945" s="2">
        <v>221</v>
      </c>
      <c r="I2945" s="2">
        <v>207</v>
      </c>
      <c r="K2945" s="2">
        <v>50</v>
      </c>
      <c r="L2945" s="2" t="s">
        <v>30</v>
      </c>
      <c r="M2945" s="2" t="s">
        <v>476</v>
      </c>
      <c r="N2945" s="2" t="s">
        <v>479</v>
      </c>
      <c r="O2945" s="2" t="s">
        <v>514</v>
      </c>
      <c r="Q2945" s="1"/>
      <c r="S2945" s="5"/>
      <c r="T2945" s="41"/>
      <c r="U2945" s="8"/>
      <c r="W2945" s="2" t="s">
        <v>563</v>
      </c>
      <c r="X2945" s="45" t="str" cm="1">
        <f t="array" ref="X2945">IF(X2906="TRUE",IF(AND(C2944&lt;&gt;1,C2945:C2946="",S2944:U2946=""), "FALSE","TRUE"),"FALSE")</f>
        <v>FALSE</v>
      </c>
      <c r="Z2945" s="1"/>
    </row>
    <row r="2946" spans="2:26" hidden="1" outlineLevel="3" x14ac:dyDescent="0.4">
      <c r="B2946" s="7" t="s">
        <v>508</v>
      </c>
      <c r="C2946" s="8"/>
      <c r="D2946" s="31"/>
      <c r="E2946" s="2" t="s">
        <v>518</v>
      </c>
      <c r="F2946" s="2" t="s">
        <v>512</v>
      </c>
      <c r="G2946" s="2" t="s">
        <v>511</v>
      </c>
      <c r="H2946" s="2">
        <v>221</v>
      </c>
      <c r="I2946" s="2">
        <v>207</v>
      </c>
      <c r="K2946" s="2">
        <v>120</v>
      </c>
      <c r="L2946" s="2" t="s">
        <v>30</v>
      </c>
      <c r="M2946" s="2" t="s">
        <v>476</v>
      </c>
      <c r="N2946" s="2" t="s">
        <v>479</v>
      </c>
      <c r="O2946" s="2" t="s">
        <v>514</v>
      </c>
      <c r="Q2946" s="1"/>
      <c r="S2946" s="5"/>
      <c r="T2946" s="41"/>
      <c r="U2946" s="8"/>
      <c r="W2946" s="2" t="s">
        <v>565</v>
      </c>
      <c r="X2946" s="45" t="str" cm="1">
        <f t="array" ref="X2946">IF(X2906="TRUE",IF(AND(C2944&lt;&gt;1,C2945:C2946="",S2944:U2946=""), "FALSE","TRUE"),"FALSE")</f>
        <v>FALSE</v>
      </c>
      <c r="Z2946" s="1"/>
    </row>
    <row r="2947" spans="2:26" hidden="1" outlineLevel="3" x14ac:dyDescent="0.4">
      <c r="B2947" s="7" t="s">
        <v>134</v>
      </c>
      <c r="C2947" s="5">
        <v>8</v>
      </c>
      <c r="D2947" s="30"/>
      <c r="E2947" s="2" t="s">
        <v>392</v>
      </c>
      <c r="F2947" s="2" t="s">
        <v>106</v>
      </c>
      <c r="G2947" s="2" t="s">
        <v>103</v>
      </c>
      <c r="H2947" s="2">
        <v>221</v>
      </c>
      <c r="I2947" s="2">
        <v>207</v>
      </c>
      <c r="K2947" s="2">
        <v>3</v>
      </c>
      <c r="L2947" s="2" t="s">
        <v>136</v>
      </c>
      <c r="M2947" s="2" t="s">
        <v>476</v>
      </c>
      <c r="N2947" s="2" t="s">
        <v>479</v>
      </c>
      <c r="O2947" s="2" t="s">
        <v>514</v>
      </c>
      <c r="Q2947" s="1"/>
      <c r="S2947" s="5"/>
      <c r="T2947" s="41"/>
      <c r="U2947" s="8"/>
      <c r="V2947" s="2" t="s">
        <v>105</v>
      </c>
      <c r="W2947" s="2" t="s">
        <v>561</v>
      </c>
      <c r="X2947" s="45" t="str" cm="1">
        <f t="array" ref="X2947">IF(X2906="TRUE",IF(AND(C2947&lt;&gt;1,C2948:C2949="",S2947:U2949=""), "FALSE","TRUE"),"FALSE")</f>
        <v>FALSE</v>
      </c>
      <c r="Z2947" s="1"/>
    </row>
    <row r="2948" spans="2:26" hidden="1" outlineLevel="3" x14ac:dyDescent="0.4">
      <c r="B2948" s="7" t="s">
        <v>516</v>
      </c>
      <c r="C2948" s="8"/>
      <c r="D2948" s="31"/>
      <c r="E2948" s="2" t="s">
        <v>517</v>
      </c>
      <c r="F2948" s="2" t="s">
        <v>499</v>
      </c>
      <c r="G2948" s="2" t="s">
        <v>498</v>
      </c>
      <c r="H2948" s="2">
        <v>221</v>
      </c>
      <c r="I2948" s="2">
        <v>207</v>
      </c>
      <c r="K2948" s="2">
        <v>50</v>
      </c>
      <c r="L2948" s="2" t="s">
        <v>30</v>
      </c>
      <c r="M2948" s="2" t="s">
        <v>476</v>
      </c>
      <c r="N2948" s="2" t="s">
        <v>479</v>
      </c>
      <c r="O2948" s="2" t="s">
        <v>514</v>
      </c>
      <c r="Q2948" s="1"/>
      <c r="S2948" s="5"/>
      <c r="T2948" s="41"/>
      <c r="U2948" s="8"/>
      <c r="W2948" s="2" t="s">
        <v>563</v>
      </c>
      <c r="X2948" s="45" t="str" cm="1">
        <f t="array" ref="X2948">IF(X2906="TRUE",IF(AND(C2947&lt;&gt;1,C2948:C2949="",S2947:U2949=""), "FALSE","TRUE"),"FALSE")</f>
        <v>FALSE</v>
      </c>
      <c r="Z2948" s="1"/>
    </row>
    <row r="2949" spans="2:26" hidden="1" outlineLevel="3" x14ac:dyDescent="0.4">
      <c r="B2949" s="7" t="s">
        <v>508</v>
      </c>
      <c r="C2949" s="8"/>
      <c r="D2949" s="31"/>
      <c r="E2949" s="2" t="s">
        <v>518</v>
      </c>
      <c r="F2949" s="2" t="s">
        <v>512</v>
      </c>
      <c r="G2949" s="2" t="s">
        <v>511</v>
      </c>
      <c r="H2949" s="2">
        <v>221</v>
      </c>
      <c r="I2949" s="2">
        <v>207</v>
      </c>
      <c r="K2949" s="2">
        <v>120</v>
      </c>
      <c r="L2949" s="2" t="s">
        <v>30</v>
      </c>
      <c r="M2949" s="2" t="s">
        <v>476</v>
      </c>
      <c r="N2949" s="2" t="s">
        <v>479</v>
      </c>
      <c r="O2949" s="2" t="s">
        <v>514</v>
      </c>
      <c r="Q2949" s="1"/>
      <c r="S2949" s="5"/>
      <c r="T2949" s="41"/>
      <c r="U2949" s="8"/>
      <c r="W2949" s="2" t="s">
        <v>565</v>
      </c>
      <c r="X2949" s="45" t="str" cm="1">
        <f t="array" ref="X2949">IF(X2906="TRUE",IF(AND(C2947&lt;&gt;1,C2948:C2949="",S2947:U2949=""), "FALSE","TRUE"),"FALSE")</f>
        <v>FALSE</v>
      </c>
      <c r="Z2949" s="1"/>
    </row>
    <row r="2950" spans="2:26" hidden="1" outlineLevel="3" x14ac:dyDescent="0.4">
      <c r="B2950" s="7" t="s">
        <v>134</v>
      </c>
      <c r="C2950" s="5">
        <v>9</v>
      </c>
      <c r="D2950" s="30"/>
      <c r="E2950" s="2" t="s">
        <v>392</v>
      </c>
      <c r="F2950" s="2" t="s">
        <v>106</v>
      </c>
      <c r="G2950" s="2" t="s">
        <v>103</v>
      </c>
      <c r="H2950" s="2">
        <v>221</v>
      </c>
      <c r="I2950" s="2">
        <v>207</v>
      </c>
      <c r="K2950" s="2">
        <v>3</v>
      </c>
      <c r="L2950" s="2" t="s">
        <v>136</v>
      </c>
      <c r="M2950" s="2" t="s">
        <v>476</v>
      </c>
      <c r="N2950" s="2" t="s">
        <v>479</v>
      </c>
      <c r="O2950" s="2" t="s">
        <v>514</v>
      </c>
      <c r="Q2950" s="1"/>
      <c r="S2950" s="5"/>
      <c r="T2950" s="41"/>
      <c r="U2950" s="8"/>
      <c r="V2950" s="2" t="s">
        <v>105</v>
      </c>
      <c r="W2950" s="2" t="s">
        <v>561</v>
      </c>
      <c r="X2950" s="45" t="str" cm="1">
        <f t="array" ref="X2950">IF(X2906="TRUE",IF(AND(C2950&lt;&gt;1,C2951:C2952="",S2950:U2952=""), "FALSE","TRUE"),"FALSE")</f>
        <v>FALSE</v>
      </c>
      <c r="Z2950" s="1"/>
    </row>
    <row r="2951" spans="2:26" hidden="1" outlineLevel="3" x14ac:dyDescent="0.4">
      <c r="B2951" s="7" t="s">
        <v>516</v>
      </c>
      <c r="C2951" s="8"/>
      <c r="D2951" s="31"/>
      <c r="E2951" s="2" t="s">
        <v>517</v>
      </c>
      <c r="F2951" s="2" t="s">
        <v>499</v>
      </c>
      <c r="G2951" s="2" t="s">
        <v>498</v>
      </c>
      <c r="H2951" s="2">
        <v>221</v>
      </c>
      <c r="I2951" s="2">
        <v>207</v>
      </c>
      <c r="K2951" s="2">
        <v>50</v>
      </c>
      <c r="L2951" s="2" t="s">
        <v>30</v>
      </c>
      <c r="M2951" s="2" t="s">
        <v>476</v>
      </c>
      <c r="N2951" s="2" t="s">
        <v>479</v>
      </c>
      <c r="O2951" s="2" t="s">
        <v>514</v>
      </c>
      <c r="Q2951" s="1"/>
      <c r="S2951" s="5"/>
      <c r="T2951" s="41"/>
      <c r="U2951" s="8"/>
      <c r="W2951" s="2" t="s">
        <v>563</v>
      </c>
      <c r="X2951" s="45" t="str" cm="1">
        <f t="array" ref="X2951">IF(X2906="TRUE",IF(AND(C2950&lt;&gt;1,C2951:C2952="",S2950:U2952=""), "FALSE","TRUE"),"FALSE")</f>
        <v>FALSE</v>
      </c>
      <c r="Z2951" s="1"/>
    </row>
    <row r="2952" spans="2:26" hidden="1" outlineLevel="3" x14ac:dyDescent="0.4">
      <c r="B2952" s="7" t="s">
        <v>508</v>
      </c>
      <c r="C2952" s="8"/>
      <c r="D2952" s="31"/>
      <c r="E2952" s="2" t="s">
        <v>518</v>
      </c>
      <c r="F2952" s="2" t="s">
        <v>512</v>
      </c>
      <c r="G2952" s="2" t="s">
        <v>511</v>
      </c>
      <c r="H2952" s="2">
        <v>221</v>
      </c>
      <c r="I2952" s="2">
        <v>207</v>
      </c>
      <c r="K2952" s="2">
        <v>120</v>
      </c>
      <c r="L2952" s="2" t="s">
        <v>30</v>
      </c>
      <c r="M2952" s="2" t="s">
        <v>476</v>
      </c>
      <c r="N2952" s="2" t="s">
        <v>479</v>
      </c>
      <c r="O2952" s="2" t="s">
        <v>514</v>
      </c>
      <c r="Q2952" s="1"/>
      <c r="S2952" s="5"/>
      <c r="T2952" s="41"/>
      <c r="U2952" s="8"/>
      <c r="W2952" s="2" t="s">
        <v>565</v>
      </c>
      <c r="X2952" s="45" t="str" cm="1">
        <f t="array" ref="X2952">IF(X2906="TRUE",IF(AND(C2950&lt;&gt;1,C2951:C2952="",S2950:U2952=""), "FALSE","TRUE"),"FALSE")</f>
        <v>FALSE</v>
      </c>
      <c r="Z2952" s="1"/>
    </row>
    <row r="2953" spans="2:26" hidden="1" outlineLevel="3" x14ac:dyDescent="0.4">
      <c r="B2953" s="7" t="s">
        <v>134</v>
      </c>
      <c r="C2953" s="5">
        <v>10</v>
      </c>
      <c r="D2953" s="30"/>
      <c r="E2953" s="2" t="s">
        <v>392</v>
      </c>
      <c r="F2953" s="2" t="s">
        <v>106</v>
      </c>
      <c r="G2953" s="2" t="s">
        <v>103</v>
      </c>
      <c r="H2953" s="2">
        <v>221</v>
      </c>
      <c r="I2953" s="2">
        <v>207</v>
      </c>
      <c r="K2953" s="2">
        <v>3</v>
      </c>
      <c r="L2953" s="2" t="s">
        <v>136</v>
      </c>
      <c r="M2953" s="2" t="s">
        <v>476</v>
      </c>
      <c r="N2953" s="2" t="s">
        <v>479</v>
      </c>
      <c r="O2953" s="2" t="s">
        <v>514</v>
      </c>
      <c r="Q2953" s="1"/>
      <c r="S2953" s="5"/>
      <c r="T2953" s="41"/>
      <c r="U2953" s="8"/>
      <c r="V2953" s="2" t="s">
        <v>105</v>
      </c>
      <c r="W2953" s="2" t="s">
        <v>561</v>
      </c>
      <c r="X2953" s="45" t="str" cm="1">
        <f t="array" ref="X2953">IF(X2906="TRUE",IF(AND(C2953&lt;&gt;1,C2954:C2955="",S2953:U2955=""), "FALSE","TRUE"),"FALSE")</f>
        <v>FALSE</v>
      </c>
      <c r="Z2953" s="1"/>
    </row>
    <row r="2954" spans="2:26" hidden="1" outlineLevel="3" x14ac:dyDescent="0.4">
      <c r="B2954" s="7" t="s">
        <v>516</v>
      </c>
      <c r="C2954" s="8"/>
      <c r="D2954" s="31"/>
      <c r="E2954" s="2" t="s">
        <v>517</v>
      </c>
      <c r="F2954" s="2" t="s">
        <v>499</v>
      </c>
      <c r="G2954" s="2" t="s">
        <v>498</v>
      </c>
      <c r="H2954" s="2">
        <v>221</v>
      </c>
      <c r="I2954" s="2">
        <v>207</v>
      </c>
      <c r="K2954" s="2">
        <v>50</v>
      </c>
      <c r="L2954" s="2" t="s">
        <v>30</v>
      </c>
      <c r="M2954" s="2" t="s">
        <v>476</v>
      </c>
      <c r="N2954" s="2" t="s">
        <v>479</v>
      </c>
      <c r="O2954" s="2" t="s">
        <v>514</v>
      </c>
      <c r="Q2954" s="1"/>
      <c r="S2954" s="5"/>
      <c r="T2954" s="41"/>
      <c r="U2954" s="8"/>
      <c r="W2954" s="2" t="s">
        <v>563</v>
      </c>
      <c r="X2954" s="45" t="str" cm="1">
        <f t="array" ref="X2954">IF(X2906="TRUE",IF(AND(C2953&lt;&gt;1,C2954:C2955="",S2953:U2955=""), "FALSE","TRUE"),"FALSE")</f>
        <v>FALSE</v>
      </c>
      <c r="Z2954" s="1"/>
    </row>
    <row r="2955" spans="2:26" hidden="1" outlineLevel="3" x14ac:dyDescent="0.4">
      <c r="B2955" s="7" t="s">
        <v>508</v>
      </c>
      <c r="C2955" s="8"/>
      <c r="D2955" s="31"/>
      <c r="E2955" s="2" t="s">
        <v>518</v>
      </c>
      <c r="F2955" s="2" t="s">
        <v>512</v>
      </c>
      <c r="G2955" s="2" t="s">
        <v>511</v>
      </c>
      <c r="H2955" s="2">
        <v>221</v>
      </c>
      <c r="I2955" s="2">
        <v>207</v>
      </c>
      <c r="K2955" s="2">
        <v>120</v>
      </c>
      <c r="L2955" s="2" t="s">
        <v>30</v>
      </c>
      <c r="M2955" s="2" t="s">
        <v>476</v>
      </c>
      <c r="N2955" s="2" t="s">
        <v>479</v>
      </c>
      <c r="O2955" s="2" t="s">
        <v>514</v>
      </c>
      <c r="Q2955" s="1"/>
      <c r="S2955" s="5"/>
      <c r="T2955" s="41"/>
      <c r="U2955" s="8"/>
      <c r="W2955" s="2" t="s">
        <v>565</v>
      </c>
      <c r="X2955" s="45" t="str" cm="1">
        <f t="array" ref="X2955">IF(X2906="TRUE",IF(AND(C2953&lt;&gt;1,C2954:C2955="",S2953:U2955=""), "FALSE","TRUE"),"FALSE")</f>
        <v>FALSE</v>
      </c>
      <c r="Z2955" s="1"/>
    </row>
    <row r="2956" spans="2:26" hidden="1" outlineLevel="3" x14ac:dyDescent="0.4">
      <c r="B2956" s="7" t="s">
        <v>134</v>
      </c>
      <c r="C2956" s="5">
        <v>11</v>
      </c>
      <c r="D2956" s="30"/>
      <c r="E2956" s="2" t="s">
        <v>392</v>
      </c>
      <c r="F2956" s="2" t="s">
        <v>106</v>
      </c>
      <c r="G2956" s="2" t="s">
        <v>103</v>
      </c>
      <c r="H2956" s="2">
        <v>221</v>
      </c>
      <c r="I2956" s="2">
        <v>207</v>
      </c>
      <c r="K2956" s="2">
        <v>3</v>
      </c>
      <c r="L2956" s="2" t="s">
        <v>136</v>
      </c>
      <c r="M2956" s="2" t="s">
        <v>476</v>
      </c>
      <c r="N2956" s="2" t="s">
        <v>479</v>
      </c>
      <c r="O2956" s="2" t="s">
        <v>514</v>
      </c>
      <c r="Q2956" s="1"/>
      <c r="S2956" s="5"/>
      <c r="T2956" s="41"/>
      <c r="U2956" s="8"/>
      <c r="V2956" s="2" t="s">
        <v>105</v>
      </c>
      <c r="W2956" s="2" t="s">
        <v>561</v>
      </c>
      <c r="X2956" s="45" t="str" cm="1">
        <f t="array" ref="X2956">IF(X2906="TRUE",IF(AND(C2956&lt;&gt;1,C2957:C2958="",S2956:U2958=""), "FALSE","TRUE"),"FALSE")</f>
        <v>FALSE</v>
      </c>
      <c r="Z2956" s="1"/>
    </row>
    <row r="2957" spans="2:26" hidden="1" outlineLevel="3" x14ac:dyDescent="0.4">
      <c r="B2957" s="7" t="s">
        <v>516</v>
      </c>
      <c r="C2957" s="8"/>
      <c r="D2957" s="31"/>
      <c r="E2957" s="2" t="s">
        <v>517</v>
      </c>
      <c r="F2957" s="2" t="s">
        <v>499</v>
      </c>
      <c r="G2957" s="2" t="s">
        <v>498</v>
      </c>
      <c r="H2957" s="2">
        <v>221</v>
      </c>
      <c r="I2957" s="2">
        <v>207</v>
      </c>
      <c r="K2957" s="2">
        <v>50</v>
      </c>
      <c r="L2957" s="2" t="s">
        <v>30</v>
      </c>
      <c r="M2957" s="2" t="s">
        <v>476</v>
      </c>
      <c r="N2957" s="2" t="s">
        <v>479</v>
      </c>
      <c r="O2957" s="2" t="s">
        <v>514</v>
      </c>
      <c r="Q2957" s="1"/>
      <c r="S2957" s="5"/>
      <c r="T2957" s="41"/>
      <c r="U2957" s="8"/>
      <c r="W2957" s="2" t="s">
        <v>563</v>
      </c>
      <c r="X2957" s="45" t="str" cm="1">
        <f t="array" ref="X2957">IF(X2906="TRUE",IF(AND(C2956&lt;&gt;1,C2957:C2958="",S2956:U2958=""), "FALSE","TRUE"),"FALSE")</f>
        <v>FALSE</v>
      </c>
      <c r="Z2957" s="1"/>
    </row>
    <row r="2958" spans="2:26" hidden="1" outlineLevel="3" x14ac:dyDescent="0.4">
      <c r="B2958" s="7" t="s">
        <v>508</v>
      </c>
      <c r="C2958" s="8"/>
      <c r="D2958" s="31"/>
      <c r="E2958" s="2" t="s">
        <v>518</v>
      </c>
      <c r="F2958" s="2" t="s">
        <v>512</v>
      </c>
      <c r="G2958" s="2" t="s">
        <v>511</v>
      </c>
      <c r="H2958" s="2">
        <v>221</v>
      </c>
      <c r="I2958" s="2">
        <v>207</v>
      </c>
      <c r="K2958" s="2">
        <v>120</v>
      </c>
      <c r="L2958" s="2" t="s">
        <v>30</v>
      </c>
      <c r="M2958" s="2" t="s">
        <v>476</v>
      </c>
      <c r="N2958" s="2" t="s">
        <v>479</v>
      </c>
      <c r="O2958" s="2" t="s">
        <v>514</v>
      </c>
      <c r="Q2958" s="1"/>
      <c r="S2958" s="5"/>
      <c r="T2958" s="41"/>
      <c r="U2958" s="8"/>
      <c r="W2958" s="2" t="s">
        <v>565</v>
      </c>
      <c r="X2958" s="45" t="str" cm="1">
        <f t="array" ref="X2958">IF(X2906="TRUE",IF(AND(C2956&lt;&gt;1,C2957:C2958="",S2956:U2958=""), "FALSE","TRUE"),"FALSE")</f>
        <v>FALSE</v>
      </c>
      <c r="Z2958" s="1"/>
    </row>
    <row r="2959" spans="2:26" hidden="1" outlineLevel="3" x14ac:dyDescent="0.4">
      <c r="B2959" s="7" t="s">
        <v>134</v>
      </c>
      <c r="C2959" s="5">
        <v>12</v>
      </c>
      <c r="D2959" s="30"/>
      <c r="E2959" s="2" t="s">
        <v>392</v>
      </c>
      <c r="F2959" s="2" t="s">
        <v>106</v>
      </c>
      <c r="G2959" s="2" t="s">
        <v>103</v>
      </c>
      <c r="H2959" s="2">
        <v>221</v>
      </c>
      <c r="I2959" s="2">
        <v>207</v>
      </c>
      <c r="K2959" s="2">
        <v>3</v>
      </c>
      <c r="L2959" s="2" t="s">
        <v>136</v>
      </c>
      <c r="M2959" s="2" t="s">
        <v>476</v>
      </c>
      <c r="N2959" s="2" t="s">
        <v>479</v>
      </c>
      <c r="O2959" s="2" t="s">
        <v>514</v>
      </c>
      <c r="Q2959" s="1"/>
      <c r="S2959" s="5"/>
      <c r="T2959" s="41"/>
      <c r="U2959" s="8"/>
      <c r="V2959" s="2" t="s">
        <v>105</v>
      </c>
      <c r="W2959" s="2" t="s">
        <v>561</v>
      </c>
      <c r="X2959" s="45" t="str" cm="1">
        <f t="array" ref="X2959">IF(X2906="TRUE",IF(AND(C2959&lt;&gt;1,C2960:C2961="",S2959:U2961=""), "FALSE","TRUE"),"FALSE")</f>
        <v>FALSE</v>
      </c>
      <c r="Z2959" s="1"/>
    </row>
    <row r="2960" spans="2:26" hidden="1" outlineLevel="3" x14ac:dyDescent="0.4">
      <c r="B2960" s="7" t="s">
        <v>516</v>
      </c>
      <c r="C2960" s="8"/>
      <c r="D2960" s="31"/>
      <c r="E2960" s="2" t="s">
        <v>517</v>
      </c>
      <c r="F2960" s="2" t="s">
        <v>499</v>
      </c>
      <c r="G2960" s="2" t="s">
        <v>498</v>
      </c>
      <c r="H2960" s="2">
        <v>221</v>
      </c>
      <c r="I2960" s="2">
        <v>207</v>
      </c>
      <c r="K2960" s="2">
        <v>50</v>
      </c>
      <c r="L2960" s="2" t="s">
        <v>30</v>
      </c>
      <c r="M2960" s="2" t="s">
        <v>476</v>
      </c>
      <c r="N2960" s="2" t="s">
        <v>479</v>
      </c>
      <c r="O2960" s="2" t="s">
        <v>514</v>
      </c>
      <c r="Q2960" s="1"/>
      <c r="S2960" s="5"/>
      <c r="T2960" s="41"/>
      <c r="U2960" s="8"/>
      <c r="W2960" s="2" t="s">
        <v>563</v>
      </c>
      <c r="X2960" s="45" t="str" cm="1">
        <f t="array" ref="X2960">IF(X2906="TRUE",IF(AND(C2959&lt;&gt;1,C2960:C2961="",S2959:U2961=""), "FALSE","TRUE"),"FALSE")</f>
        <v>FALSE</v>
      </c>
      <c r="Z2960" s="1"/>
    </row>
    <row r="2961" spans="2:26" hidden="1" outlineLevel="3" x14ac:dyDescent="0.4">
      <c r="B2961" s="7" t="s">
        <v>508</v>
      </c>
      <c r="C2961" s="8"/>
      <c r="D2961" s="31"/>
      <c r="E2961" s="2" t="s">
        <v>518</v>
      </c>
      <c r="F2961" s="2" t="s">
        <v>512</v>
      </c>
      <c r="G2961" s="2" t="s">
        <v>511</v>
      </c>
      <c r="H2961" s="2">
        <v>221</v>
      </c>
      <c r="I2961" s="2">
        <v>207</v>
      </c>
      <c r="K2961" s="2">
        <v>120</v>
      </c>
      <c r="L2961" s="2" t="s">
        <v>30</v>
      </c>
      <c r="M2961" s="2" t="s">
        <v>476</v>
      </c>
      <c r="N2961" s="2" t="s">
        <v>479</v>
      </c>
      <c r="O2961" s="2" t="s">
        <v>514</v>
      </c>
      <c r="Q2961" s="1"/>
      <c r="S2961" s="5"/>
      <c r="T2961" s="41"/>
      <c r="U2961" s="8"/>
      <c r="W2961" s="2" t="s">
        <v>565</v>
      </c>
      <c r="X2961" s="45" t="str" cm="1">
        <f t="array" ref="X2961">IF(X2906="TRUE",IF(AND(C2959&lt;&gt;1,C2960:C2961="",S2959:U2961=""), "FALSE","TRUE"),"FALSE")</f>
        <v>FALSE</v>
      </c>
      <c r="Z2961" s="1"/>
    </row>
    <row r="2962" spans="2:26" hidden="1" outlineLevel="3" x14ac:dyDescent="0.4">
      <c r="B2962" s="7" t="s">
        <v>134</v>
      </c>
      <c r="C2962" s="5">
        <v>13</v>
      </c>
      <c r="D2962" s="30"/>
      <c r="E2962" s="2" t="s">
        <v>392</v>
      </c>
      <c r="F2962" s="2" t="s">
        <v>106</v>
      </c>
      <c r="G2962" s="2" t="s">
        <v>103</v>
      </c>
      <c r="H2962" s="2">
        <v>221</v>
      </c>
      <c r="I2962" s="2">
        <v>207</v>
      </c>
      <c r="K2962" s="2">
        <v>3</v>
      </c>
      <c r="L2962" s="2" t="s">
        <v>136</v>
      </c>
      <c r="M2962" s="2" t="s">
        <v>476</v>
      </c>
      <c r="N2962" s="2" t="s">
        <v>479</v>
      </c>
      <c r="O2962" s="2" t="s">
        <v>514</v>
      </c>
      <c r="Q2962" s="1"/>
      <c r="S2962" s="5"/>
      <c r="T2962" s="41"/>
      <c r="U2962" s="8"/>
      <c r="V2962" s="2" t="s">
        <v>105</v>
      </c>
      <c r="W2962" s="2" t="s">
        <v>561</v>
      </c>
      <c r="X2962" s="45" t="str" cm="1">
        <f t="array" ref="X2962">IF(X2906="TRUE",IF(AND(C2962&lt;&gt;1,C2963:C2964="",S2962:U2964=""), "FALSE","TRUE"),"FALSE")</f>
        <v>FALSE</v>
      </c>
      <c r="Z2962" s="1"/>
    </row>
    <row r="2963" spans="2:26" hidden="1" outlineLevel="3" x14ac:dyDescent="0.4">
      <c r="B2963" s="7" t="s">
        <v>516</v>
      </c>
      <c r="C2963" s="8"/>
      <c r="D2963" s="31"/>
      <c r="E2963" s="2" t="s">
        <v>517</v>
      </c>
      <c r="F2963" s="2" t="s">
        <v>499</v>
      </c>
      <c r="G2963" s="2" t="s">
        <v>498</v>
      </c>
      <c r="H2963" s="2">
        <v>221</v>
      </c>
      <c r="I2963" s="2">
        <v>207</v>
      </c>
      <c r="K2963" s="2">
        <v>50</v>
      </c>
      <c r="L2963" s="2" t="s">
        <v>30</v>
      </c>
      <c r="M2963" s="2" t="s">
        <v>476</v>
      </c>
      <c r="N2963" s="2" t="s">
        <v>479</v>
      </c>
      <c r="O2963" s="2" t="s">
        <v>514</v>
      </c>
      <c r="Q2963" s="1"/>
      <c r="S2963" s="5"/>
      <c r="T2963" s="41"/>
      <c r="U2963" s="8"/>
      <c r="W2963" s="2" t="s">
        <v>563</v>
      </c>
      <c r="X2963" s="45" t="str" cm="1">
        <f t="array" ref="X2963">IF(X2906="TRUE",IF(AND(C2962&lt;&gt;1,C2963:C2964="",S2962:U2964=""), "FALSE","TRUE"),"FALSE")</f>
        <v>FALSE</v>
      </c>
      <c r="Z2963" s="1"/>
    </row>
    <row r="2964" spans="2:26" hidden="1" outlineLevel="3" x14ac:dyDescent="0.4">
      <c r="B2964" s="7" t="s">
        <v>508</v>
      </c>
      <c r="C2964" s="8"/>
      <c r="D2964" s="31"/>
      <c r="E2964" s="2" t="s">
        <v>518</v>
      </c>
      <c r="F2964" s="2" t="s">
        <v>512</v>
      </c>
      <c r="G2964" s="2" t="s">
        <v>511</v>
      </c>
      <c r="H2964" s="2">
        <v>221</v>
      </c>
      <c r="I2964" s="2">
        <v>207</v>
      </c>
      <c r="K2964" s="2">
        <v>120</v>
      </c>
      <c r="L2964" s="2" t="s">
        <v>30</v>
      </c>
      <c r="M2964" s="2" t="s">
        <v>476</v>
      </c>
      <c r="N2964" s="2" t="s">
        <v>479</v>
      </c>
      <c r="O2964" s="2" t="s">
        <v>514</v>
      </c>
      <c r="Q2964" s="1"/>
      <c r="S2964" s="5"/>
      <c r="T2964" s="41"/>
      <c r="U2964" s="8"/>
      <c r="W2964" s="2" t="s">
        <v>565</v>
      </c>
      <c r="X2964" s="45" t="str" cm="1">
        <f t="array" ref="X2964">IF(X2906="TRUE",IF(AND(C2962&lt;&gt;1,C2963:C2964="",S2962:U2964=""), "FALSE","TRUE"),"FALSE")</f>
        <v>FALSE</v>
      </c>
      <c r="Z2964" s="1"/>
    </row>
    <row r="2965" spans="2:26" hidden="1" outlineLevel="3" x14ac:dyDescent="0.4">
      <c r="B2965" s="7" t="s">
        <v>134</v>
      </c>
      <c r="C2965" s="5">
        <v>14</v>
      </c>
      <c r="D2965" s="30"/>
      <c r="E2965" s="2" t="s">
        <v>392</v>
      </c>
      <c r="F2965" s="2" t="s">
        <v>106</v>
      </c>
      <c r="G2965" s="2" t="s">
        <v>103</v>
      </c>
      <c r="H2965" s="2">
        <v>221</v>
      </c>
      <c r="I2965" s="2">
        <v>207</v>
      </c>
      <c r="K2965" s="2">
        <v>3</v>
      </c>
      <c r="L2965" s="2" t="s">
        <v>136</v>
      </c>
      <c r="M2965" s="2" t="s">
        <v>476</v>
      </c>
      <c r="N2965" s="2" t="s">
        <v>479</v>
      </c>
      <c r="O2965" s="2" t="s">
        <v>514</v>
      </c>
      <c r="Q2965" s="1"/>
      <c r="S2965" s="5"/>
      <c r="T2965" s="41"/>
      <c r="U2965" s="8"/>
      <c r="V2965" s="2" t="s">
        <v>105</v>
      </c>
      <c r="W2965" s="2" t="s">
        <v>561</v>
      </c>
      <c r="X2965" s="45" t="str" cm="1">
        <f t="array" ref="X2965">IF(X2906="TRUE",IF(AND(C2965&lt;&gt;1,C2966:C2967="",S2965:U2967=""), "FALSE","TRUE"),"FALSE")</f>
        <v>FALSE</v>
      </c>
      <c r="Z2965" s="1"/>
    </row>
    <row r="2966" spans="2:26" hidden="1" outlineLevel="3" x14ac:dyDescent="0.4">
      <c r="B2966" s="7" t="s">
        <v>516</v>
      </c>
      <c r="C2966" s="8"/>
      <c r="D2966" s="31"/>
      <c r="E2966" s="2" t="s">
        <v>517</v>
      </c>
      <c r="F2966" s="2" t="s">
        <v>499</v>
      </c>
      <c r="G2966" s="2" t="s">
        <v>498</v>
      </c>
      <c r="H2966" s="2">
        <v>221</v>
      </c>
      <c r="I2966" s="2">
        <v>207</v>
      </c>
      <c r="K2966" s="2">
        <v>50</v>
      </c>
      <c r="L2966" s="2" t="s">
        <v>30</v>
      </c>
      <c r="M2966" s="2" t="s">
        <v>476</v>
      </c>
      <c r="N2966" s="2" t="s">
        <v>479</v>
      </c>
      <c r="O2966" s="2" t="s">
        <v>514</v>
      </c>
      <c r="Q2966" s="1"/>
      <c r="S2966" s="5"/>
      <c r="T2966" s="41"/>
      <c r="U2966" s="8"/>
      <c r="W2966" s="2" t="s">
        <v>563</v>
      </c>
      <c r="X2966" s="45" t="str" cm="1">
        <f t="array" ref="X2966">IF(X2906="TRUE",IF(AND(C2965&lt;&gt;1,C2966:C2967="",S2965:U2967=""), "FALSE","TRUE"),"FALSE")</f>
        <v>FALSE</v>
      </c>
      <c r="Z2966" s="1"/>
    </row>
    <row r="2967" spans="2:26" hidden="1" outlineLevel="3" x14ac:dyDescent="0.4">
      <c r="B2967" s="7" t="s">
        <v>508</v>
      </c>
      <c r="C2967" s="8"/>
      <c r="D2967" s="31"/>
      <c r="E2967" s="2" t="s">
        <v>518</v>
      </c>
      <c r="F2967" s="2" t="s">
        <v>512</v>
      </c>
      <c r="G2967" s="2" t="s">
        <v>511</v>
      </c>
      <c r="H2967" s="2">
        <v>221</v>
      </c>
      <c r="I2967" s="2">
        <v>207</v>
      </c>
      <c r="K2967" s="2">
        <v>120</v>
      </c>
      <c r="L2967" s="2" t="s">
        <v>30</v>
      </c>
      <c r="M2967" s="2" t="s">
        <v>476</v>
      </c>
      <c r="N2967" s="2" t="s">
        <v>479</v>
      </c>
      <c r="O2967" s="2" t="s">
        <v>514</v>
      </c>
      <c r="Q2967" s="1"/>
      <c r="S2967" s="5"/>
      <c r="T2967" s="41"/>
      <c r="U2967" s="8"/>
      <c r="W2967" s="2" t="s">
        <v>565</v>
      </c>
      <c r="X2967" s="45" t="str" cm="1">
        <f t="array" ref="X2967">IF(X2906="TRUE",IF(AND(C2965&lt;&gt;1,C2966:C2967="",S2965:U2967=""), "FALSE","TRUE"),"FALSE")</f>
        <v>FALSE</v>
      </c>
      <c r="Z2967" s="1"/>
    </row>
    <row r="2968" spans="2:26" hidden="1" outlineLevel="3" x14ac:dyDescent="0.4">
      <c r="B2968" s="7" t="s">
        <v>134</v>
      </c>
      <c r="C2968" s="5">
        <v>15</v>
      </c>
      <c r="D2968" s="30"/>
      <c r="E2968" s="2" t="s">
        <v>392</v>
      </c>
      <c r="F2968" s="2" t="s">
        <v>106</v>
      </c>
      <c r="G2968" s="2" t="s">
        <v>103</v>
      </c>
      <c r="H2968" s="2">
        <v>221</v>
      </c>
      <c r="I2968" s="2">
        <v>207</v>
      </c>
      <c r="K2968" s="2">
        <v>3</v>
      </c>
      <c r="L2968" s="2" t="s">
        <v>136</v>
      </c>
      <c r="M2968" s="2" t="s">
        <v>476</v>
      </c>
      <c r="N2968" s="2" t="s">
        <v>479</v>
      </c>
      <c r="O2968" s="2" t="s">
        <v>514</v>
      </c>
      <c r="Q2968" s="1"/>
      <c r="S2968" s="5"/>
      <c r="T2968" s="41"/>
      <c r="U2968" s="8"/>
      <c r="V2968" s="2" t="s">
        <v>105</v>
      </c>
      <c r="W2968" s="2" t="s">
        <v>561</v>
      </c>
      <c r="X2968" s="45" t="str" cm="1">
        <f t="array" ref="X2968">IF(X2906="TRUE",IF(AND(C2968&lt;&gt;1,C2969:C2970="",S2968:U2970=""), "FALSE","TRUE"),"FALSE")</f>
        <v>FALSE</v>
      </c>
      <c r="Z2968" s="1"/>
    </row>
    <row r="2969" spans="2:26" hidden="1" outlineLevel="3" x14ac:dyDescent="0.4">
      <c r="B2969" s="7" t="s">
        <v>516</v>
      </c>
      <c r="C2969" s="8"/>
      <c r="D2969" s="31"/>
      <c r="E2969" s="2" t="s">
        <v>517</v>
      </c>
      <c r="F2969" s="2" t="s">
        <v>499</v>
      </c>
      <c r="G2969" s="2" t="s">
        <v>498</v>
      </c>
      <c r="H2969" s="2">
        <v>221</v>
      </c>
      <c r="I2969" s="2">
        <v>207</v>
      </c>
      <c r="K2969" s="2">
        <v>50</v>
      </c>
      <c r="L2969" s="2" t="s">
        <v>30</v>
      </c>
      <c r="M2969" s="2" t="s">
        <v>476</v>
      </c>
      <c r="N2969" s="2" t="s">
        <v>479</v>
      </c>
      <c r="O2969" s="2" t="s">
        <v>514</v>
      </c>
      <c r="Q2969" s="1"/>
      <c r="S2969" s="5"/>
      <c r="T2969" s="41"/>
      <c r="U2969" s="8"/>
      <c r="W2969" s="2" t="s">
        <v>563</v>
      </c>
      <c r="X2969" s="45" t="str" cm="1">
        <f t="array" ref="X2969">IF(X2906="TRUE",IF(AND(C2968&lt;&gt;1,C2969:C2970="",S2968:U2970=""), "FALSE","TRUE"),"FALSE")</f>
        <v>FALSE</v>
      </c>
      <c r="Z2969" s="1"/>
    </row>
    <row r="2970" spans="2:26" hidden="1" outlineLevel="3" x14ac:dyDescent="0.4">
      <c r="B2970" s="7" t="s">
        <v>508</v>
      </c>
      <c r="C2970" s="8"/>
      <c r="D2970" s="31"/>
      <c r="E2970" s="2" t="s">
        <v>518</v>
      </c>
      <c r="F2970" s="2" t="s">
        <v>512</v>
      </c>
      <c r="G2970" s="2" t="s">
        <v>511</v>
      </c>
      <c r="H2970" s="2">
        <v>221</v>
      </c>
      <c r="I2970" s="2">
        <v>207</v>
      </c>
      <c r="K2970" s="2">
        <v>120</v>
      </c>
      <c r="L2970" s="2" t="s">
        <v>30</v>
      </c>
      <c r="M2970" s="2" t="s">
        <v>476</v>
      </c>
      <c r="N2970" s="2" t="s">
        <v>479</v>
      </c>
      <c r="O2970" s="2" t="s">
        <v>514</v>
      </c>
      <c r="Q2970" s="1"/>
      <c r="S2970" s="5"/>
      <c r="T2970" s="41"/>
      <c r="U2970" s="8"/>
      <c r="W2970" s="2" t="s">
        <v>565</v>
      </c>
      <c r="X2970" s="45" t="str" cm="1">
        <f t="array" ref="X2970">IF(X2906="TRUE",IF(AND(C2968&lt;&gt;1,C2969:C2970="",S2968:U2970=""), "FALSE","TRUE"),"FALSE")</f>
        <v>FALSE</v>
      </c>
      <c r="Z2970" s="1"/>
    </row>
    <row r="2971" spans="2:26" hidden="1" outlineLevel="3" x14ac:dyDescent="0.4">
      <c r="B2971" s="7" t="s">
        <v>134</v>
      </c>
      <c r="C2971" s="5">
        <v>16</v>
      </c>
      <c r="D2971" s="30"/>
      <c r="E2971" s="2" t="s">
        <v>392</v>
      </c>
      <c r="F2971" s="2" t="s">
        <v>106</v>
      </c>
      <c r="G2971" s="2" t="s">
        <v>103</v>
      </c>
      <c r="H2971" s="2">
        <v>221</v>
      </c>
      <c r="I2971" s="2">
        <v>207</v>
      </c>
      <c r="K2971" s="2">
        <v>3</v>
      </c>
      <c r="L2971" s="2" t="s">
        <v>136</v>
      </c>
      <c r="M2971" s="2" t="s">
        <v>476</v>
      </c>
      <c r="N2971" s="2" t="s">
        <v>479</v>
      </c>
      <c r="O2971" s="2" t="s">
        <v>514</v>
      </c>
      <c r="Q2971" s="1"/>
      <c r="S2971" s="5"/>
      <c r="T2971" s="41"/>
      <c r="U2971" s="8"/>
      <c r="V2971" s="2" t="s">
        <v>105</v>
      </c>
      <c r="W2971" s="2" t="s">
        <v>561</v>
      </c>
      <c r="X2971" s="45" t="str" cm="1">
        <f t="array" ref="X2971">IF(X2906="TRUE",IF(AND(C2971&lt;&gt;1,C2972:C2973="",S2971:U2973=""), "FALSE","TRUE"),"FALSE")</f>
        <v>FALSE</v>
      </c>
      <c r="Z2971" s="1"/>
    </row>
    <row r="2972" spans="2:26" hidden="1" outlineLevel="3" x14ac:dyDescent="0.4">
      <c r="B2972" s="7" t="s">
        <v>516</v>
      </c>
      <c r="C2972" s="8"/>
      <c r="D2972" s="31"/>
      <c r="E2972" s="2" t="s">
        <v>517</v>
      </c>
      <c r="F2972" s="2" t="s">
        <v>499</v>
      </c>
      <c r="G2972" s="2" t="s">
        <v>498</v>
      </c>
      <c r="H2972" s="2">
        <v>221</v>
      </c>
      <c r="I2972" s="2">
        <v>207</v>
      </c>
      <c r="K2972" s="2">
        <v>50</v>
      </c>
      <c r="L2972" s="2" t="s">
        <v>30</v>
      </c>
      <c r="M2972" s="2" t="s">
        <v>476</v>
      </c>
      <c r="N2972" s="2" t="s">
        <v>479</v>
      </c>
      <c r="O2972" s="2" t="s">
        <v>514</v>
      </c>
      <c r="Q2972" s="1"/>
      <c r="S2972" s="5"/>
      <c r="T2972" s="41"/>
      <c r="U2972" s="8"/>
      <c r="W2972" s="2" t="s">
        <v>563</v>
      </c>
      <c r="X2972" s="45" t="str" cm="1">
        <f t="array" ref="X2972">IF(X2906="TRUE",IF(AND(C2971&lt;&gt;1,C2972:C2973="",S2971:U2973=""), "FALSE","TRUE"),"FALSE")</f>
        <v>FALSE</v>
      </c>
      <c r="Z2972" s="1"/>
    </row>
    <row r="2973" spans="2:26" hidden="1" outlineLevel="3" x14ac:dyDescent="0.4">
      <c r="B2973" s="7" t="s">
        <v>508</v>
      </c>
      <c r="C2973" s="8"/>
      <c r="D2973" s="31"/>
      <c r="E2973" s="2" t="s">
        <v>518</v>
      </c>
      <c r="F2973" s="2" t="s">
        <v>512</v>
      </c>
      <c r="G2973" s="2" t="s">
        <v>511</v>
      </c>
      <c r="H2973" s="2">
        <v>221</v>
      </c>
      <c r="I2973" s="2">
        <v>207</v>
      </c>
      <c r="K2973" s="2">
        <v>120</v>
      </c>
      <c r="L2973" s="2" t="s">
        <v>30</v>
      </c>
      <c r="M2973" s="2" t="s">
        <v>476</v>
      </c>
      <c r="N2973" s="2" t="s">
        <v>479</v>
      </c>
      <c r="O2973" s="2" t="s">
        <v>514</v>
      </c>
      <c r="Q2973" s="1"/>
      <c r="S2973" s="5"/>
      <c r="T2973" s="41"/>
      <c r="U2973" s="8"/>
      <c r="W2973" s="2" t="s">
        <v>565</v>
      </c>
      <c r="X2973" s="45" t="str" cm="1">
        <f t="array" ref="X2973">IF(X2906="TRUE",IF(AND(C2971&lt;&gt;1,C2972:C2973="",S2971:U2973=""), "FALSE","TRUE"),"FALSE")</f>
        <v>FALSE</v>
      </c>
      <c r="Z2973" s="1"/>
    </row>
    <row r="2974" spans="2:26" hidden="1" outlineLevel="3" x14ac:dyDescent="0.4">
      <c r="B2974" s="7" t="s">
        <v>134</v>
      </c>
      <c r="C2974" s="5">
        <v>17</v>
      </c>
      <c r="D2974" s="30"/>
      <c r="E2974" s="2" t="s">
        <v>392</v>
      </c>
      <c r="F2974" s="2" t="s">
        <v>106</v>
      </c>
      <c r="G2974" s="2" t="s">
        <v>103</v>
      </c>
      <c r="H2974" s="2">
        <v>221</v>
      </c>
      <c r="I2974" s="2">
        <v>207</v>
      </c>
      <c r="K2974" s="2">
        <v>3</v>
      </c>
      <c r="L2974" s="2" t="s">
        <v>136</v>
      </c>
      <c r="M2974" s="2" t="s">
        <v>476</v>
      </c>
      <c r="N2974" s="2" t="s">
        <v>479</v>
      </c>
      <c r="O2974" s="2" t="s">
        <v>514</v>
      </c>
      <c r="Q2974" s="1"/>
      <c r="S2974" s="5"/>
      <c r="T2974" s="41"/>
      <c r="U2974" s="8"/>
      <c r="V2974" s="2" t="s">
        <v>105</v>
      </c>
      <c r="W2974" s="2" t="s">
        <v>561</v>
      </c>
      <c r="X2974" s="45" t="str" cm="1">
        <f t="array" ref="X2974">IF(X2906="TRUE",IF(AND(C2974&lt;&gt;1,C2975:C2976="",S2974:U2976=""), "FALSE","TRUE"),"FALSE")</f>
        <v>FALSE</v>
      </c>
      <c r="Z2974" s="1"/>
    </row>
    <row r="2975" spans="2:26" hidden="1" outlineLevel="3" x14ac:dyDescent="0.4">
      <c r="B2975" s="7" t="s">
        <v>516</v>
      </c>
      <c r="C2975" s="8"/>
      <c r="D2975" s="31"/>
      <c r="E2975" s="2" t="s">
        <v>517</v>
      </c>
      <c r="F2975" s="2" t="s">
        <v>499</v>
      </c>
      <c r="G2975" s="2" t="s">
        <v>498</v>
      </c>
      <c r="H2975" s="2">
        <v>221</v>
      </c>
      <c r="I2975" s="2">
        <v>207</v>
      </c>
      <c r="K2975" s="2">
        <v>50</v>
      </c>
      <c r="L2975" s="2" t="s">
        <v>30</v>
      </c>
      <c r="M2975" s="2" t="s">
        <v>476</v>
      </c>
      <c r="N2975" s="2" t="s">
        <v>479</v>
      </c>
      <c r="O2975" s="2" t="s">
        <v>514</v>
      </c>
      <c r="Q2975" s="1"/>
      <c r="S2975" s="5"/>
      <c r="T2975" s="41"/>
      <c r="U2975" s="8"/>
      <c r="W2975" s="2" t="s">
        <v>563</v>
      </c>
      <c r="X2975" s="45" t="str" cm="1">
        <f t="array" ref="X2975">IF(X2906="TRUE",IF(AND(C2974&lt;&gt;1,C2975:C2976="",S2974:U2976=""), "FALSE","TRUE"),"FALSE")</f>
        <v>FALSE</v>
      </c>
      <c r="Z2975" s="1"/>
    </row>
    <row r="2976" spans="2:26" hidden="1" outlineLevel="3" x14ac:dyDescent="0.4">
      <c r="B2976" s="7" t="s">
        <v>508</v>
      </c>
      <c r="C2976" s="8"/>
      <c r="D2976" s="31"/>
      <c r="E2976" s="2" t="s">
        <v>518</v>
      </c>
      <c r="F2976" s="2" t="s">
        <v>512</v>
      </c>
      <c r="G2976" s="2" t="s">
        <v>511</v>
      </c>
      <c r="H2976" s="2">
        <v>221</v>
      </c>
      <c r="I2976" s="2">
        <v>207</v>
      </c>
      <c r="K2976" s="2">
        <v>120</v>
      </c>
      <c r="L2976" s="2" t="s">
        <v>30</v>
      </c>
      <c r="M2976" s="2" t="s">
        <v>476</v>
      </c>
      <c r="N2976" s="2" t="s">
        <v>479</v>
      </c>
      <c r="O2976" s="2" t="s">
        <v>514</v>
      </c>
      <c r="Q2976" s="1"/>
      <c r="S2976" s="5"/>
      <c r="T2976" s="41"/>
      <c r="U2976" s="8"/>
      <c r="W2976" s="2" t="s">
        <v>565</v>
      </c>
      <c r="X2976" s="45" t="str" cm="1">
        <f t="array" ref="X2976">IF(X2906="TRUE",IF(AND(C2974&lt;&gt;1,C2975:C2976="",S2974:U2976=""), "FALSE","TRUE"),"FALSE")</f>
        <v>FALSE</v>
      </c>
      <c r="Z2976" s="1"/>
    </row>
    <row r="2977" spans="2:26" hidden="1" outlineLevel="3" x14ac:dyDescent="0.4">
      <c r="B2977" s="7" t="s">
        <v>134</v>
      </c>
      <c r="C2977" s="5">
        <v>18</v>
      </c>
      <c r="D2977" s="30"/>
      <c r="E2977" s="2" t="s">
        <v>392</v>
      </c>
      <c r="F2977" s="2" t="s">
        <v>106</v>
      </c>
      <c r="G2977" s="2" t="s">
        <v>103</v>
      </c>
      <c r="H2977" s="2">
        <v>221</v>
      </c>
      <c r="I2977" s="2">
        <v>207</v>
      </c>
      <c r="K2977" s="2">
        <v>3</v>
      </c>
      <c r="L2977" s="2" t="s">
        <v>136</v>
      </c>
      <c r="M2977" s="2" t="s">
        <v>476</v>
      </c>
      <c r="N2977" s="2" t="s">
        <v>479</v>
      </c>
      <c r="O2977" s="2" t="s">
        <v>514</v>
      </c>
      <c r="Q2977" s="1"/>
      <c r="S2977" s="5"/>
      <c r="T2977" s="41"/>
      <c r="U2977" s="8"/>
      <c r="V2977" s="2" t="s">
        <v>105</v>
      </c>
      <c r="W2977" s="2" t="s">
        <v>561</v>
      </c>
      <c r="X2977" s="45" t="str" cm="1">
        <f t="array" ref="X2977">IF(X2906="TRUE",IF(AND(C2977&lt;&gt;1,C2978:C2979="",S2977:U2979=""), "FALSE","TRUE"),"FALSE")</f>
        <v>FALSE</v>
      </c>
      <c r="Z2977" s="1"/>
    </row>
    <row r="2978" spans="2:26" hidden="1" outlineLevel="3" x14ac:dyDescent="0.4">
      <c r="B2978" s="7" t="s">
        <v>516</v>
      </c>
      <c r="C2978" s="8"/>
      <c r="D2978" s="31"/>
      <c r="E2978" s="2" t="s">
        <v>517</v>
      </c>
      <c r="F2978" s="2" t="s">
        <v>499</v>
      </c>
      <c r="G2978" s="2" t="s">
        <v>498</v>
      </c>
      <c r="H2978" s="2">
        <v>221</v>
      </c>
      <c r="I2978" s="2">
        <v>207</v>
      </c>
      <c r="K2978" s="2">
        <v>50</v>
      </c>
      <c r="L2978" s="2" t="s">
        <v>30</v>
      </c>
      <c r="M2978" s="2" t="s">
        <v>476</v>
      </c>
      <c r="N2978" s="2" t="s">
        <v>479</v>
      </c>
      <c r="O2978" s="2" t="s">
        <v>514</v>
      </c>
      <c r="Q2978" s="1"/>
      <c r="S2978" s="5"/>
      <c r="T2978" s="41"/>
      <c r="U2978" s="8"/>
      <c r="W2978" s="2" t="s">
        <v>563</v>
      </c>
      <c r="X2978" s="45" t="str" cm="1">
        <f t="array" ref="X2978">IF(X2906="TRUE",IF(AND(C2977&lt;&gt;1,C2978:C2979="",S2977:U2979=""), "FALSE","TRUE"),"FALSE")</f>
        <v>FALSE</v>
      </c>
      <c r="Z2978" s="1"/>
    </row>
    <row r="2979" spans="2:26" hidden="1" outlineLevel="3" x14ac:dyDescent="0.4">
      <c r="B2979" s="7" t="s">
        <v>508</v>
      </c>
      <c r="C2979" s="8"/>
      <c r="D2979" s="31"/>
      <c r="E2979" s="2" t="s">
        <v>518</v>
      </c>
      <c r="F2979" s="2" t="s">
        <v>512</v>
      </c>
      <c r="G2979" s="2" t="s">
        <v>511</v>
      </c>
      <c r="H2979" s="2">
        <v>221</v>
      </c>
      <c r="I2979" s="2">
        <v>207</v>
      </c>
      <c r="K2979" s="2">
        <v>120</v>
      </c>
      <c r="L2979" s="2" t="s">
        <v>30</v>
      </c>
      <c r="M2979" s="2" t="s">
        <v>476</v>
      </c>
      <c r="N2979" s="2" t="s">
        <v>479</v>
      </c>
      <c r="O2979" s="2" t="s">
        <v>514</v>
      </c>
      <c r="Q2979" s="1"/>
      <c r="S2979" s="5"/>
      <c r="T2979" s="41"/>
      <c r="U2979" s="8"/>
      <c r="W2979" s="2" t="s">
        <v>565</v>
      </c>
      <c r="X2979" s="45" t="str" cm="1">
        <f t="array" ref="X2979">IF(X2906="TRUE",IF(AND(C2977&lt;&gt;1,C2978:C2979="",S2977:U2979=""), "FALSE","TRUE"),"FALSE")</f>
        <v>FALSE</v>
      </c>
      <c r="Z2979" s="1"/>
    </row>
    <row r="2980" spans="2:26" hidden="1" outlineLevel="3" x14ac:dyDescent="0.4">
      <c r="B2980" s="7" t="s">
        <v>134</v>
      </c>
      <c r="C2980" s="5">
        <v>19</v>
      </c>
      <c r="D2980" s="30"/>
      <c r="E2980" s="2" t="s">
        <v>392</v>
      </c>
      <c r="F2980" s="2" t="s">
        <v>106</v>
      </c>
      <c r="G2980" s="2" t="s">
        <v>103</v>
      </c>
      <c r="H2980" s="2">
        <v>221</v>
      </c>
      <c r="I2980" s="2">
        <v>207</v>
      </c>
      <c r="K2980" s="2">
        <v>3</v>
      </c>
      <c r="L2980" s="2" t="s">
        <v>136</v>
      </c>
      <c r="M2980" s="2" t="s">
        <v>476</v>
      </c>
      <c r="N2980" s="2" t="s">
        <v>479</v>
      </c>
      <c r="O2980" s="2" t="s">
        <v>514</v>
      </c>
      <c r="Q2980" s="1"/>
      <c r="S2980" s="5"/>
      <c r="T2980" s="41"/>
      <c r="U2980" s="8"/>
      <c r="V2980" s="2" t="s">
        <v>105</v>
      </c>
      <c r="W2980" s="2" t="s">
        <v>561</v>
      </c>
      <c r="X2980" s="45" t="str" cm="1">
        <f t="array" ref="X2980">IF(X2906="TRUE",IF(AND(C2980&lt;&gt;1,C2981:C2982="",S2980:U2982=""), "FALSE","TRUE"),"FALSE")</f>
        <v>FALSE</v>
      </c>
      <c r="Z2980" s="1"/>
    </row>
    <row r="2981" spans="2:26" hidden="1" outlineLevel="3" x14ac:dyDescent="0.4">
      <c r="B2981" s="7" t="s">
        <v>516</v>
      </c>
      <c r="C2981" s="8"/>
      <c r="D2981" s="31"/>
      <c r="E2981" s="2" t="s">
        <v>517</v>
      </c>
      <c r="F2981" s="2" t="s">
        <v>499</v>
      </c>
      <c r="G2981" s="2" t="s">
        <v>498</v>
      </c>
      <c r="H2981" s="2">
        <v>221</v>
      </c>
      <c r="I2981" s="2">
        <v>207</v>
      </c>
      <c r="K2981" s="2">
        <v>50</v>
      </c>
      <c r="L2981" s="2" t="s">
        <v>30</v>
      </c>
      <c r="M2981" s="2" t="s">
        <v>476</v>
      </c>
      <c r="N2981" s="2" t="s">
        <v>479</v>
      </c>
      <c r="O2981" s="2" t="s">
        <v>514</v>
      </c>
      <c r="Q2981" s="1"/>
      <c r="S2981" s="5"/>
      <c r="T2981" s="41"/>
      <c r="U2981" s="8"/>
      <c r="W2981" s="2" t="s">
        <v>563</v>
      </c>
      <c r="X2981" s="45" t="str" cm="1">
        <f t="array" ref="X2981">IF(X2906="TRUE",IF(AND(C2980&lt;&gt;1,C2981:C2982="",S2980:U2982=""), "FALSE","TRUE"),"FALSE")</f>
        <v>FALSE</v>
      </c>
      <c r="Z2981" s="1"/>
    </row>
    <row r="2982" spans="2:26" hidden="1" outlineLevel="3" x14ac:dyDescent="0.4">
      <c r="B2982" s="7" t="s">
        <v>508</v>
      </c>
      <c r="C2982" s="8"/>
      <c r="D2982" s="31"/>
      <c r="E2982" s="2" t="s">
        <v>518</v>
      </c>
      <c r="F2982" s="2" t="s">
        <v>512</v>
      </c>
      <c r="G2982" s="2" t="s">
        <v>511</v>
      </c>
      <c r="H2982" s="2">
        <v>221</v>
      </c>
      <c r="I2982" s="2">
        <v>207</v>
      </c>
      <c r="K2982" s="2">
        <v>120</v>
      </c>
      <c r="L2982" s="2" t="s">
        <v>30</v>
      </c>
      <c r="M2982" s="2" t="s">
        <v>476</v>
      </c>
      <c r="N2982" s="2" t="s">
        <v>479</v>
      </c>
      <c r="O2982" s="2" t="s">
        <v>514</v>
      </c>
      <c r="Q2982" s="1"/>
      <c r="S2982" s="5"/>
      <c r="T2982" s="41"/>
      <c r="U2982" s="8"/>
      <c r="W2982" s="2" t="s">
        <v>565</v>
      </c>
      <c r="X2982" s="45" t="str" cm="1">
        <f t="array" ref="X2982">IF(X2906="TRUE",IF(AND(C2980&lt;&gt;1,C2981:C2982="",S2980:U2982=""), "FALSE","TRUE"),"FALSE")</f>
        <v>FALSE</v>
      </c>
      <c r="Z2982" s="1"/>
    </row>
    <row r="2983" spans="2:26" hidden="1" outlineLevel="3" x14ac:dyDescent="0.4">
      <c r="B2983" s="7" t="s">
        <v>134</v>
      </c>
      <c r="C2983" s="5">
        <v>20</v>
      </c>
      <c r="D2983" s="30"/>
      <c r="E2983" s="2" t="s">
        <v>392</v>
      </c>
      <c r="F2983" s="2" t="s">
        <v>106</v>
      </c>
      <c r="G2983" s="2" t="s">
        <v>103</v>
      </c>
      <c r="H2983" s="2">
        <v>221</v>
      </c>
      <c r="I2983" s="2">
        <v>207</v>
      </c>
      <c r="K2983" s="2">
        <v>3</v>
      </c>
      <c r="L2983" s="2" t="s">
        <v>136</v>
      </c>
      <c r="M2983" s="2" t="s">
        <v>476</v>
      </c>
      <c r="N2983" s="2" t="s">
        <v>479</v>
      </c>
      <c r="O2983" s="2" t="s">
        <v>514</v>
      </c>
      <c r="Q2983" s="1"/>
      <c r="S2983" s="5"/>
      <c r="T2983" s="41"/>
      <c r="U2983" s="8"/>
      <c r="V2983" s="2" t="s">
        <v>105</v>
      </c>
      <c r="W2983" s="2" t="s">
        <v>561</v>
      </c>
      <c r="X2983" s="45" t="str" cm="1">
        <f t="array" ref="X2983">IF(X2906="TRUE",IF(AND(C2983&lt;&gt;1,C2984:C2985="",S2983:U2985=""), "FALSE","TRUE"),"FALSE")</f>
        <v>FALSE</v>
      </c>
      <c r="Z2983" s="1"/>
    </row>
    <row r="2984" spans="2:26" hidden="1" outlineLevel="3" x14ac:dyDescent="0.4">
      <c r="B2984" s="7" t="s">
        <v>516</v>
      </c>
      <c r="C2984" s="8"/>
      <c r="D2984" s="31"/>
      <c r="E2984" s="2" t="s">
        <v>517</v>
      </c>
      <c r="F2984" s="2" t="s">
        <v>499</v>
      </c>
      <c r="G2984" s="2" t="s">
        <v>498</v>
      </c>
      <c r="H2984" s="2">
        <v>221</v>
      </c>
      <c r="I2984" s="2">
        <v>207</v>
      </c>
      <c r="K2984" s="2">
        <v>50</v>
      </c>
      <c r="L2984" s="2" t="s">
        <v>30</v>
      </c>
      <c r="M2984" s="2" t="s">
        <v>476</v>
      </c>
      <c r="N2984" s="2" t="s">
        <v>479</v>
      </c>
      <c r="O2984" s="2" t="s">
        <v>514</v>
      </c>
      <c r="Q2984" s="1"/>
      <c r="S2984" s="5"/>
      <c r="T2984" s="41"/>
      <c r="U2984" s="8"/>
      <c r="W2984" s="2" t="s">
        <v>563</v>
      </c>
      <c r="X2984" s="45" t="str" cm="1">
        <f t="array" ref="X2984">IF(X2906="TRUE",IF(AND(C2983&lt;&gt;1,C2984:C2985="",S2983:U2985=""), "FALSE","TRUE"),"FALSE")</f>
        <v>FALSE</v>
      </c>
      <c r="Z2984" s="1"/>
    </row>
    <row r="2985" spans="2:26" hidden="1" outlineLevel="3" x14ac:dyDescent="0.4">
      <c r="B2985" s="7" t="s">
        <v>508</v>
      </c>
      <c r="C2985" s="8"/>
      <c r="D2985" s="31"/>
      <c r="E2985" s="2" t="s">
        <v>518</v>
      </c>
      <c r="F2985" s="2" t="s">
        <v>512</v>
      </c>
      <c r="G2985" s="2" t="s">
        <v>511</v>
      </c>
      <c r="H2985" s="2">
        <v>221</v>
      </c>
      <c r="I2985" s="2">
        <v>207</v>
      </c>
      <c r="K2985" s="2">
        <v>120</v>
      </c>
      <c r="L2985" s="2" t="s">
        <v>30</v>
      </c>
      <c r="M2985" s="2" t="s">
        <v>476</v>
      </c>
      <c r="N2985" s="2" t="s">
        <v>479</v>
      </c>
      <c r="O2985" s="2" t="s">
        <v>514</v>
      </c>
      <c r="Q2985" s="1"/>
      <c r="S2985" s="5"/>
      <c r="T2985" s="41"/>
      <c r="U2985" s="8"/>
      <c r="W2985" s="2" t="s">
        <v>565</v>
      </c>
      <c r="X2985" s="45" t="str" cm="1">
        <f t="array" ref="X2985">IF(X2906="TRUE",IF(AND(C2983&lt;&gt;1,C2984:C2985="",S2983:U2985=""), "FALSE","TRUE"),"FALSE")</f>
        <v>FALSE</v>
      </c>
      <c r="Z2985" s="1"/>
    </row>
    <row r="2986" spans="2:26" hidden="1" outlineLevel="2" x14ac:dyDescent="0.4">
      <c r="B2986" s="3" t="s">
        <v>19</v>
      </c>
      <c r="I2986" s="2">
        <v>207</v>
      </c>
      <c r="Q2986" s="1"/>
      <c r="Z2986" s="1"/>
    </row>
    <row r="2987" spans="2:26" hidden="1" outlineLevel="2" x14ac:dyDescent="0.4">
      <c r="B2987" s="50" t="s">
        <v>519</v>
      </c>
      <c r="C2987" s="50"/>
      <c r="D2987" s="33"/>
      <c r="E2987" s="2" t="s">
        <v>520</v>
      </c>
      <c r="I2987" s="2">
        <v>207</v>
      </c>
      <c r="L2987" s="2" t="s">
        <v>521</v>
      </c>
      <c r="M2987" s="2" t="s">
        <v>476</v>
      </c>
      <c r="N2987" s="2" t="s">
        <v>479</v>
      </c>
      <c r="O2987" s="2" t="s">
        <v>520</v>
      </c>
      <c r="Q2987" s="1"/>
      <c r="S2987" s="43" t="s">
        <v>36</v>
      </c>
      <c r="T2987" s="44" t="s">
        <v>37</v>
      </c>
      <c r="U2987" s="43" t="s">
        <v>38</v>
      </c>
      <c r="Z2987" s="1"/>
    </row>
    <row r="2988" spans="2:26" hidden="1" outlineLevel="2" x14ac:dyDescent="0.4">
      <c r="B2988" s="7" t="s">
        <v>134</v>
      </c>
      <c r="C2988" s="5">
        <v>1</v>
      </c>
      <c r="D2988" s="30"/>
      <c r="E2988" s="2" t="s">
        <v>392</v>
      </c>
      <c r="F2988" s="2" t="s">
        <v>102</v>
      </c>
      <c r="G2988" s="2" t="s">
        <v>103</v>
      </c>
      <c r="H2988" s="2">
        <v>225</v>
      </c>
      <c r="I2988" s="2">
        <v>207</v>
      </c>
      <c r="K2988" s="2">
        <v>3</v>
      </c>
      <c r="L2988" s="2" t="s">
        <v>136</v>
      </c>
      <c r="M2988" s="2" t="s">
        <v>476</v>
      </c>
      <c r="N2988" s="2" t="s">
        <v>479</v>
      </c>
      <c r="O2988" s="2" t="s">
        <v>520</v>
      </c>
      <c r="Q2988" s="1"/>
      <c r="S2988" s="5"/>
      <c r="T2988" s="41"/>
      <c r="U2988" s="8"/>
      <c r="V2988" s="2" t="s">
        <v>105</v>
      </c>
      <c r="W2988" s="2" t="s">
        <v>561</v>
      </c>
      <c r="X2988" s="45" t="str" cm="1">
        <f t="array" ref="X2988">IF(X2906="TRUE",IF(AND(C2988&lt;&gt;1,C2989:C2994="",S2988:U2994=""), "FALSE","TRUE"),"FALSE")</f>
        <v>FALSE</v>
      </c>
      <c r="Z2988" s="1"/>
    </row>
    <row r="2989" spans="2:26" hidden="1" outlineLevel="2" x14ac:dyDescent="0.4">
      <c r="B2989" s="7" t="s">
        <v>522</v>
      </c>
      <c r="C2989" s="8"/>
      <c r="D2989" s="31"/>
      <c r="E2989" s="2" t="s">
        <v>523</v>
      </c>
      <c r="F2989" s="2" t="s">
        <v>485</v>
      </c>
      <c r="G2989" s="2" t="s">
        <v>369</v>
      </c>
      <c r="H2989" s="2">
        <v>225</v>
      </c>
      <c r="I2989" s="2">
        <v>207</v>
      </c>
      <c r="K2989" s="2">
        <v>240</v>
      </c>
      <c r="L2989" s="2" t="s">
        <v>30</v>
      </c>
      <c r="M2989" s="2" t="s">
        <v>476</v>
      </c>
      <c r="N2989" s="2" t="s">
        <v>479</v>
      </c>
      <c r="O2989" s="2" t="s">
        <v>520</v>
      </c>
      <c r="Q2989" s="1"/>
      <c r="S2989" s="5"/>
      <c r="T2989" s="41"/>
      <c r="U2989" s="8"/>
      <c r="W2989" s="2" t="s">
        <v>465</v>
      </c>
      <c r="X2989" s="45" t="str" cm="1">
        <f t="array" ref="X2989">IF(X2906="TRUE",IF(AND(C2988&lt;&gt;1,C2989:C2994="",S2988:U2994=""), "FALSE","TRUE"),"FALSE")</f>
        <v>FALSE</v>
      </c>
      <c r="Z2989" s="1"/>
    </row>
    <row r="2990" spans="2:26" hidden="1" outlineLevel="2" x14ac:dyDescent="0.4">
      <c r="B2990" s="7" t="s">
        <v>524</v>
      </c>
      <c r="C2990" s="8"/>
      <c r="D2990" s="31"/>
      <c r="E2990" s="2" t="s">
        <v>525</v>
      </c>
      <c r="F2990" s="2" t="s">
        <v>114</v>
      </c>
      <c r="G2990" s="2" t="s">
        <v>115</v>
      </c>
      <c r="H2990" s="2">
        <v>225</v>
      </c>
      <c r="I2990" s="2">
        <v>207</v>
      </c>
      <c r="K2990" s="2">
        <v>120</v>
      </c>
      <c r="L2990" s="2" t="s">
        <v>30</v>
      </c>
      <c r="M2990" s="2" t="s">
        <v>476</v>
      </c>
      <c r="N2990" s="2" t="s">
        <v>479</v>
      </c>
      <c r="O2990" s="2" t="s">
        <v>520</v>
      </c>
      <c r="Q2990" s="1"/>
      <c r="S2990" s="5"/>
      <c r="T2990" s="41"/>
      <c r="U2990" s="8"/>
      <c r="W2990" s="2" t="s">
        <v>468</v>
      </c>
      <c r="X2990" s="45" t="str" cm="1">
        <f t="array" ref="X2990">IF(X2906="TRUE",IF(AND(C2988&lt;&gt;1,C2989:C2994="",S2988:U2994=""), "FALSE","TRUE"),"FALSE")</f>
        <v>FALSE</v>
      </c>
      <c r="Z2990" s="1"/>
    </row>
    <row r="2991" spans="2:26" hidden="1" outlineLevel="2" x14ac:dyDescent="0.4">
      <c r="B2991" s="7" t="s">
        <v>526</v>
      </c>
      <c r="C2991" s="8"/>
      <c r="D2991" s="31"/>
      <c r="E2991" s="2" t="s">
        <v>527</v>
      </c>
      <c r="F2991" s="2" t="str">
        <f>IF(OR($C$87="治験計画届", $C$87="治験計画変更届"), "^$","^.{1,120}$|^$")</f>
        <v>^.{1,120}$|^$</v>
      </c>
      <c r="G2991" s="2" t="str">
        <f>IF(F2991="^$", "入力しないでください","入力してください(120文字以内)")</f>
        <v>入力してください(120文字以内)</v>
      </c>
      <c r="H2991" s="2">
        <v>225</v>
      </c>
      <c r="I2991" s="2">
        <v>207</v>
      </c>
      <c r="K2991" s="2">
        <v>120</v>
      </c>
      <c r="L2991" s="2" t="s">
        <v>30</v>
      </c>
      <c r="M2991" s="2" t="s">
        <v>476</v>
      </c>
      <c r="N2991" s="2" t="s">
        <v>479</v>
      </c>
      <c r="O2991" s="2" t="s">
        <v>520</v>
      </c>
      <c r="Q2991" s="1"/>
      <c r="S2991" s="5"/>
      <c r="T2991" s="41"/>
      <c r="U2991" s="8"/>
      <c r="W2991" s="2" t="s">
        <v>468</v>
      </c>
      <c r="X2991" s="45" t="str" cm="1">
        <f t="array" ref="X2991">IF(X2906="TRUE",IF(AND(C2988&lt;&gt;1,C2989:C2994="",S2988:U2994=""), "FALSE","TRUE"),"FALSE")</f>
        <v>FALSE</v>
      </c>
      <c r="Z2991" s="1"/>
    </row>
    <row r="2992" spans="2:26" hidden="1" outlineLevel="2" x14ac:dyDescent="0.4">
      <c r="B2992" s="7" t="s">
        <v>528</v>
      </c>
      <c r="C2992" s="8"/>
      <c r="D2992" s="31"/>
      <c r="E2992" s="2" t="s">
        <v>529</v>
      </c>
      <c r="F2992" s="2" t="str">
        <f>IF(OR($C$87="治験計画届", $C$87="治験計画変更届"), "^$","^.{1,120}$|^$")</f>
        <v>^.{1,120}$|^$</v>
      </c>
      <c r="G2992" s="2" t="str">
        <f t="shared" ref="G2992:G2994" si="175">IF(F2992="^$", "入力しないでください","入力してください(120文字以内)")</f>
        <v>入力してください(120文字以内)</v>
      </c>
      <c r="H2992" s="2">
        <v>225</v>
      </c>
      <c r="I2992" s="2">
        <v>207</v>
      </c>
      <c r="K2992" s="2">
        <v>120</v>
      </c>
      <c r="L2992" s="2" t="s">
        <v>30</v>
      </c>
      <c r="M2992" s="2" t="s">
        <v>476</v>
      </c>
      <c r="N2992" s="2" t="s">
        <v>479</v>
      </c>
      <c r="O2992" s="2" t="s">
        <v>520</v>
      </c>
      <c r="Q2992" s="1"/>
      <c r="S2992" s="5"/>
      <c r="T2992" s="41"/>
      <c r="U2992" s="8"/>
      <c r="W2992" s="2" t="s">
        <v>468</v>
      </c>
      <c r="X2992" s="45" t="str" cm="1">
        <f t="array" ref="X2992">IF(X2906="TRUE",IF(AND(C2988&lt;&gt;1,C2989:C2994="",S2988:U2994=""), "FALSE","TRUE"),"FALSE")</f>
        <v>FALSE</v>
      </c>
      <c r="Z2992" s="1"/>
    </row>
    <row r="2993" spans="2:26" hidden="1" outlineLevel="2" x14ac:dyDescent="0.4">
      <c r="B2993" s="7" t="s">
        <v>530</v>
      </c>
      <c r="C2993" s="8"/>
      <c r="D2993" s="31"/>
      <c r="E2993" s="2" t="s">
        <v>566</v>
      </c>
      <c r="F2993" s="2" t="str">
        <f>IF(OR($C$87="治験計画届", $C$87="治験計画変更届"), "^$","^.{1,120}$|^$")</f>
        <v>^.{1,120}$|^$</v>
      </c>
      <c r="G2993" s="2" t="str">
        <f t="shared" si="175"/>
        <v>入力してください(120文字以内)</v>
      </c>
      <c r="H2993" s="2">
        <v>225</v>
      </c>
      <c r="I2993" s="2">
        <v>207</v>
      </c>
      <c r="K2993" s="2">
        <v>120</v>
      </c>
      <c r="L2993" s="2" t="s">
        <v>30</v>
      </c>
      <c r="M2993" s="2" t="s">
        <v>476</v>
      </c>
      <c r="N2993" s="2" t="s">
        <v>479</v>
      </c>
      <c r="O2993" s="2" t="s">
        <v>520</v>
      </c>
      <c r="Q2993" s="1"/>
      <c r="S2993" s="5"/>
      <c r="T2993" s="41"/>
      <c r="U2993" s="8"/>
      <c r="W2993" s="2" t="s">
        <v>468</v>
      </c>
      <c r="X2993" s="45" t="str" cm="1">
        <f t="array" ref="X2993">IF(X2906="TRUE",IF(AND(C2988&lt;&gt;1,C2989:C2994="",S2988:U2994=""), "FALSE","TRUE"),"FALSE")</f>
        <v>FALSE</v>
      </c>
      <c r="Z2993" s="1"/>
    </row>
    <row r="2994" spans="2:26" hidden="1" outlineLevel="2" x14ac:dyDescent="0.4">
      <c r="B2994" s="7" t="s">
        <v>532</v>
      </c>
      <c r="C2994" s="8"/>
      <c r="D2994" s="31"/>
      <c r="E2994" s="2" t="s">
        <v>533</v>
      </c>
      <c r="F2994" s="2" t="str">
        <f>IF(OR($C$87="治験計画届", $C$87="治験計画変更届"), "^$","^.{1,120}$|^$")</f>
        <v>^.{1,120}$|^$</v>
      </c>
      <c r="G2994" s="2" t="str">
        <f t="shared" si="175"/>
        <v>入力してください(120文字以内)</v>
      </c>
      <c r="H2994" s="2">
        <v>225</v>
      </c>
      <c r="I2994" s="2">
        <v>207</v>
      </c>
      <c r="K2994" s="2">
        <v>120</v>
      </c>
      <c r="L2994" s="2" t="s">
        <v>30</v>
      </c>
      <c r="M2994" s="2" t="s">
        <v>476</v>
      </c>
      <c r="N2994" s="2" t="s">
        <v>479</v>
      </c>
      <c r="O2994" s="2" t="s">
        <v>520</v>
      </c>
      <c r="Q2994" s="1"/>
      <c r="S2994" s="5"/>
      <c r="T2994" s="41"/>
      <c r="U2994" s="8"/>
      <c r="W2994" s="2" t="s">
        <v>468</v>
      </c>
      <c r="X2994" s="45" t="str" cm="1">
        <f t="array" ref="X2994">IF(X2906="TRUE",IF(AND(C2988&lt;&gt;1,C2989:C2994="",S2988:U2994=""), "FALSE","TRUE"),"FALSE")</f>
        <v>FALSE</v>
      </c>
      <c r="Z2994" s="1"/>
    </row>
    <row r="2995" spans="2:26" hidden="1" outlineLevel="2" x14ac:dyDescent="0.4">
      <c r="B2995" s="7" t="s">
        <v>134</v>
      </c>
      <c r="C2995" s="5">
        <v>2</v>
      </c>
      <c r="D2995" s="30"/>
      <c r="E2995" s="2" t="s">
        <v>392</v>
      </c>
      <c r="F2995" s="2" t="s">
        <v>102</v>
      </c>
      <c r="G2995" s="2" t="s">
        <v>103</v>
      </c>
      <c r="H2995" s="2">
        <v>225</v>
      </c>
      <c r="I2995" s="2">
        <v>207</v>
      </c>
      <c r="K2995" s="2">
        <v>3</v>
      </c>
      <c r="L2995" s="2" t="s">
        <v>136</v>
      </c>
      <c r="M2995" s="2" t="s">
        <v>476</v>
      </c>
      <c r="N2995" s="2" t="s">
        <v>479</v>
      </c>
      <c r="O2995" s="2" t="s">
        <v>520</v>
      </c>
      <c r="Q2995" s="1"/>
      <c r="S2995" s="5"/>
      <c r="T2995" s="41"/>
      <c r="U2995" s="8"/>
      <c r="V2995" s="2" t="s">
        <v>105</v>
      </c>
      <c r="W2995" s="2" t="s">
        <v>561</v>
      </c>
      <c r="X2995" s="45" t="str" cm="1">
        <f t="array" ref="X2995">IF(X2906="TRUE",IF(AND(C2995&lt;&gt;1,C2996:C3001="",S2995:U3001=""), "FALSE","TRUE"),"FALSE")</f>
        <v>FALSE</v>
      </c>
      <c r="Z2995" s="1"/>
    </row>
    <row r="2996" spans="2:26" hidden="1" outlineLevel="2" x14ac:dyDescent="0.4">
      <c r="B2996" s="7" t="s">
        <v>522</v>
      </c>
      <c r="C2996" s="8"/>
      <c r="D2996" s="31"/>
      <c r="E2996" s="2" t="s">
        <v>523</v>
      </c>
      <c r="F2996" s="2" t="s">
        <v>485</v>
      </c>
      <c r="G2996" s="2" t="s">
        <v>369</v>
      </c>
      <c r="H2996" s="2">
        <v>225</v>
      </c>
      <c r="I2996" s="2">
        <v>207</v>
      </c>
      <c r="K2996" s="2">
        <v>240</v>
      </c>
      <c r="L2996" s="2" t="s">
        <v>30</v>
      </c>
      <c r="M2996" s="2" t="s">
        <v>476</v>
      </c>
      <c r="N2996" s="2" t="s">
        <v>479</v>
      </c>
      <c r="O2996" s="2" t="s">
        <v>520</v>
      </c>
      <c r="Q2996" s="1"/>
      <c r="S2996" s="5"/>
      <c r="T2996" s="41"/>
      <c r="U2996" s="8"/>
      <c r="W2996" s="2" t="s">
        <v>465</v>
      </c>
      <c r="X2996" s="45" t="str" cm="1">
        <f t="array" ref="X2996">IF(X2906="TRUE",IF(AND(C2995&lt;&gt;1,C2996:C3001="",S2995:U3001=""), "FALSE","TRUE"),"FALSE")</f>
        <v>FALSE</v>
      </c>
      <c r="Z2996" s="1"/>
    </row>
    <row r="2997" spans="2:26" hidden="1" outlineLevel="2" x14ac:dyDescent="0.4">
      <c r="B2997" s="7" t="s">
        <v>524</v>
      </c>
      <c r="C2997" s="8"/>
      <c r="D2997" s="31"/>
      <c r="E2997" s="2" t="s">
        <v>525</v>
      </c>
      <c r="F2997" s="2" t="s">
        <v>114</v>
      </c>
      <c r="G2997" s="2" t="s">
        <v>115</v>
      </c>
      <c r="H2997" s="2">
        <v>225</v>
      </c>
      <c r="I2997" s="2">
        <v>207</v>
      </c>
      <c r="K2997" s="2">
        <v>120</v>
      </c>
      <c r="L2997" s="2" t="s">
        <v>30</v>
      </c>
      <c r="M2997" s="2" t="s">
        <v>476</v>
      </c>
      <c r="N2997" s="2" t="s">
        <v>479</v>
      </c>
      <c r="O2997" s="2" t="s">
        <v>520</v>
      </c>
      <c r="Q2997" s="1"/>
      <c r="S2997" s="5"/>
      <c r="T2997" s="41"/>
      <c r="U2997" s="8"/>
      <c r="W2997" s="2" t="s">
        <v>468</v>
      </c>
      <c r="X2997" s="45" t="str" cm="1">
        <f t="array" ref="X2997">IF(X2906="TRUE",IF(AND(C2995&lt;&gt;1,C2996:C3001="",S2995:U3001=""), "FALSE","TRUE"),"FALSE")</f>
        <v>FALSE</v>
      </c>
      <c r="Z2997" s="1"/>
    </row>
    <row r="2998" spans="2:26" hidden="1" outlineLevel="2" x14ac:dyDescent="0.4">
      <c r="B2998" s="7" t="s">
        <v>526</v>
      </c>
      <c r="C2998" s="8"/>
      <c r="D2998" s="31"/>
      <c r="E2998" s="2" t="s">
        <v>527</v>
      </c>
      <c r="F2998" s="2" t="str">
        <f>IF(OR($C$87="治験計画届", $C$87="治験計画変更届"), "^$","^.{1,120}$|^$")</f>
        <v>^.{1,120}$|^$</v>
      </c>
      <c r="G2998" s="2" t="str">
        <f>IF(F2998="^$", "入力しないでください","入力してください(120文字以内)")</f>
        <v>入力してください(120文字以内)</v>
      </c>
      <c r="H2998" s="2">
        <v>225</v>
      </c>
      <c r="I2998" s="2">
        <v>207</v>
      </c>
      <c r="K2998" s="2">
        <v>120</v>
      </c>
      <c r="L2998" s="2" t="s">
        <v>30</v>
      </c>
      <c r="M2998" s="2" t="s">
        <v>476</v>
      </c>
      <c r="N2998" s="2" t="s">
        <v>479</v>
      </c>
      <c r="O2998" s="2" t="s">
        <v>520</v>
      </c>
      <c r="Q2998" s="1"/>
      <c r="S2998" s="5"/>
      <c r="T2998" s="41"/>
      <c r="U2998" s="8"/>
      <c r="W2998" s="2" t="s">
        <v>468</v>
      </c>
      <c r="X2998" s="45" t="str" cm="1">
        <f t="array" ref="X2998">IF(X2906="TRUE",IF(AND(C2995&lt;&gt;1,C2996:C3001="",S2995:U3001=""), "FALSE","TRUE"),"FALSE")</f>
        <v>FALSE</v>
      </c>
      <c r="Z2998" s="1"/>
    </row>
    <row r="2999" spans="2:26" hidden="1" outlineLevel="2" x14ac:dyDescent="0.4">
      <c r="B2999" s="7" t="s">
        <v>528</v>
      </c>
      <c r="C2999" s="8"/>
      <c r="D2999" s="31"/>
      <c r="E2999" s="2" t="s">
        <v>529</v>
      </c>
      <c r="F2999" s="2" t="str">
        <f>IF(OR($C$87="治験計画届", $C$87="治験計画変更届"), "^$","^.{1,120}$|^$")</f>
        <v>^.{1,120}$|^$</v>
      </c>
      <c r="G2999" s="2" t="str">
        <f t="shared" ref="G2999:G3001" si="176">IF(F2999="^$", "入力しないでください","入力してください(120文字以内)")</f>
        <v>入力してください(120文字以内)</v>
      </c>
      <c r="H2999" s="2">
        <v>225</v>
      </c>
      <c r="I2999" s="2">
        <v>207</v>
      </c>
      <c r="K2999" s="2">
        <v>120</v>
      </c>
      <c r="L2999" s="2" t="s">
        <v>30</v>
      </c>
      <c r="M2999" s="2" t="s">
        <v>476</v>
      </c>
      <c r="N2999" s="2" t="s">
        <v>479</v>
      </c>
      <c r="O2999" s="2" t="s">
        <v>520</v>
      </c>
      <c r="Q2999" s="1"/>
      <c r="S2999" s="5"/>
      <c r="T2999" s="41"/>
      <c r="U2999" s="8"/>
      <c r="W2999" s="2" t="s">
        <v>468</v>
      </c>
      <c r="X2999" s="45" t="str" cm="1">
        <f t="array" ref="X2999">IF(X2906="TRUE",IF(AND(C2995&lt;&gt;1,C2996:C3001="",S2995:U3001=""), "FALSE","TRUE"),"FALSE")</f>
        <v>FALSE</v>
      </c>
      <c r="Z2999" s="1"/>
    </row>
    <row r="3000" spans="2:26" hidden="1" outlineLevel="2" x14ac:dyDescent="0.4">
      <c r="B3000" s="7" t="s">
        <v>530</v>
      </c>
      <c r="C3000" s="8"/>
      <c r="D3000" s="31"/>
      <c r="E3000" s="2" t="s">
        <v>566</v>
      </c>
      <c r="F3000" s="2" t="str">
        <f>IF(OR($C$87="治験計画届", $C$87="治験計画変更届"), "^$","^.{1,120}$|^$")</f>
        <v>^.{1,120}$|^$</v>
      </c>
      <c r="G3000" s="2" t="str">
        <f t="shared" si="176"/>
        <v>入力してください(120文字以内)</v>
      </c>
      <c r="H3000" s="2">
        <v>225</v>
      </c>
      <c r="I3000" s="2">
        <v>207</v>
      </c>
      <c r="K3000" s="2">
        <v>120</v>
      </c>
      <c r="L3000" s="2" t="s">
        <v>30</v>
      </c>
      <c r="M3000" s="2" t="s">
        <v>476</v>
      </c>
      <c r="N3000" s="2" t="s">
        <v>479</v>
      </c>
      <c r="O3000" s="2" t="s">
        <v>520</v>
      </c>
      <c r="Q3000" s="1"/>
      <c r="S3000" s="5"/>
      <c r="T3000" s="41"/>
      <c r="U3000" s="8"/>
      <c r="W3000" s="2" t="s">
        <v>468</v>
      </c>
      <c r="X3000" s="45" t="str" cm="1">
        <f t="array" ref="X3000">IF(X2906="TRUE",IF(AND(C2995&lt;&gt;1,C2996:C3001="",S2995:U3001=""), "FALSE","TRUE"),"FALSE")</f>
        <v>FALSE</v>
      </c>
      <c r="Z3000" s="1"/>
    </row>
    <row r="3001" spans="2:26" hidden="1" outlineLevel="2" x14ac:dyDescent="0.4">
      <c r="B3001" s="7" t="s">
        <v>532</v>
      </c>
      <c r="C3001" s="8"/>
      <c r="D3001" s="31"/>
      <c r="E3001" s="2" t="s">
        <v>533</v>
      </c>
      <c r="F3001" s="2" t="str">
        <f>IF(OR($C$87="治験計画届", $C$87="治験計画変更届"), "^$","^.{1,120}$|^$")</f>
        <v>^.{1,120}$|^$</v>
      </c>
      <c r="G3001" s="2" t="str">
        <f t="shared" si="176"/>
        <v>入力してください(120文字以内)</v>
      </c>
      <c r="H3001" s="2">
        <v>225</v>
      </c>
      <c r="I3001" s="2">
        <v>207</v>
      </c>
      <c r="K3001" s="2">
        <v>120</v>
      </c>
      <c r="L3001" s="2" t="s">
        <v>30</v>
      </c>
      <c r="M3001" s="2" t="s">
        <v>476</v>
      </c>
      <c r="N3001" s="2" t="s">
        <v>479</v>
      </c>
      <c r="O3001" s="2" t="s">
        <v>520</v>
      </c>
      <c r="Q3001" s="1"/>
      <c r="S3001" s="5"/>
      <c r="T3001" s="41"/>
      <c r="U3001" s="8"/>
      <c r="W3001" s="2" t="s">
        <v>468</v>
      </c>
      <c r="X3001" s="45" t="str" cm="1">
        <f t="array" ref="X3001">IF(X2906="TRUE",IF(AND(C2995&lt;&gt;1,C2996:C3001="",S2995:U3001=""), "FALSE","TRUE"),"FALSE")</f>
        <v>FALSE</v>
      </c>
      <c r="Z3001" s="1"/>
    </row>
    <row r="3002" spans="2:26" hidden="1" outlineLevel="2" x14ac:dyDescent="0.4">
      <c r="B3002" s="7" t="s">
        <v>134</v>
      </c>
      <c r="C3002" s="5">
        <v>3</v>
      </c>
      <c r="D3002" s="30"/>
      <c r="E3002" s="2" t="s">
        <v>392</v>
      </c>
      <c r="F3002" s="2" t="s">
        <v>102</v>
      </c>
      <c r="G3002" s="2" t="s">
        <v>103</v>
      </c>
      <c r="H3002" s="2">
        <v>225</v>
      </c>
      <c r="I3002" s="2">
        <v>207</v>
      </c>
      <c r="K3002" s="2">
        <v>3</v>
      </c>
      <c r="L3002" s="2" t="s">
        <v>136</v>
      </c>
      <c r="M3002" s="2" t="s">
        <v>476</v>
      </c>
      <c r="N3002" s="2" t="s">
        <v>479</v>
      </c>
      <c r="O3002" s="2" t="s">
        <v>520</v>
      </c>
      <c r="Q3002" s="1"/>
      <c r="S3002" s="5"/>
      <c r="T3002" s="41"/>
      <c r="U3002" s="8"/>
      <c r="V3002" s="2" t="s">
        <v>105</v>
      </c>
      <c r="W3002" s="2" t="s">
        <v>561</v>
      </c>
      <c r="X3002" s="45" t="str" cm="1">
        <f t="array" ref="X3002">IF(X2906="TRUE",IF(AND(C3002&lt;&gt;1,C3003:C3008="",S3002:U3008=""), "FALSE","TRUE"),"FALSE")</f>
        <v>FALSE</v>
      </c>
      <c r="Z3002" s="1"/>
    </row>
    <row r="3003" spans="2:26" hidden="1" outlineLevel="2" x14ac:dyDescent="0.4">
      <c r="B3003" s="7" t="s">
        <v>522</v>
      </c>
      <c r="C3003" s="8"/>
      <c r="D3003" s="31"/>
      <c r="E3003" s="2" t="s">
        <v>523</v>
      </c>
      <c r="F3003" s="2" t="s">
        <v>485</v>
      </c>
      <c r="G3003" s="2" t="s">
        <v>369</v>
      </c>
      <c r="H3003" s="2">
        <v>225</v>
      </c>
      <c r="I3003" s="2">
        <v>207</v>
      </c>
      <c r="K3003" s="2">
        <v>240</v>
      </c>
      <c r="L3003" s="2" t="s">
        <v>30</v>
      </c>
      <c r="M3003" s="2" t="s">
        <v>476</v>
      </c>
      <c r="N3003" s="2" t="s">
        <v>479</v>
      </c>
      <c r="O3003" s="2" t="s">
        <v>520</v>
      </c>
      <c r="Q3003" s="1"/>
      <c r="S3003" s="5"/>
      <c r="T3003" s="41"/>
      <c r="U3003" s="8"/>
      <c r="W3003" s="2" t="s">
        <v>465</v>
      </c>
      <c r="X3003" s="45" t="str" cm="1">
        <f t="array" ref="X3003">IF(X2906="TRUE",IF(AND(C3002&lt;&gt;1,C3003:C3008="",S3002:U3008=""), "FALSE","TRUE"),"FALSE")</f>
        <v>FALSE</v>
      </c>
      <c r="Z3003" s="1"/>
    </row>
    <row r="3004" spans="2:26" hidden="1" outlineLevel="2" x14ac:dyDescent="0.4">
      <c r="B3004" s="7" t="s">
        <v>524</v>
      </c>
      <c r="C3004" s="8"/>
      <c r="D3004" s="31"/>
      <c r="E3004" s="2" t="s">
        <v>525</v>
      </c>
      <c r="F3004" s="2" t="s">
        <v>114</v>
      </c>
      <c r="G3004" s="2" t="s">
        <v>115</v>
      </c>
      <c r="H3004" s="2">
        <v>225</v>
      </c>
      <c r="I3004" s="2">
        <v>207</v>
      </c>
      <c r="K3004" s="2">
        <v>120</v>
      </c>
      <c r="L3004" s="2" t="s">
        <v>30</v>
      </c>
      <c r="M3004" s="2" t="s">
        <v>476</v>
      </c>
      <c r="N3004" s="2" t="s">
        <v>479</v>
      </c>
      <c r="O3004" s="2" t="s">
        <v>520</v>
      </c>
      <c r="Q3004" s="1"/>
      <c r="S3004" s="5"/>
      <c r="T3004" s="41"/>
      <c r="U3004" s="8"/>
      <c r="W3004" s="2" t="s">
        <v>468</v>
      </c>
      <c r="X3004" s="45" t="str" cm="1">
        <f t="array" ref="X3004">IF(X2906="TRUE",IF(AND(C3002&lt;&gt;1,C3003:C3008="",S3002:U3008=""), "FALSE","TRUE"),"FALSE")</f>
        <v>FALSE</v>
      </c>
      <c r="Z3004" s="1"/>
    </row>
    <row r="3005" spans="2:26" hidden="1" outlineLevel="2" x14ac:dyDescent="0.4">
      <c r="B3005" s="7" t="s">
        <v>526</v>
      </c>
      <c r="C3005" s="8"/>
      <c r="D3005" s="31"/>
      <c r="E3005" s="2" t="s">
        <v>527</v>
      </c>
      <c r="F3005" s="2" t="str">
        <f>IF(OR($C$87="治験計画届", $C$87="治験計画変更届"), "^$","^.{1,120}$|^$")</f>
        <v>^.{1,120}$|^$</v>
      </c>
      <c r="G3005" s="2" t="str">
        <f>IF(F3005="^$", "入力しないでください","入力してください(120文字以内)")</f>
        <v>入力してください(120文字以内)</v>
      </c>
      <c r="H3005" s="2">
        <v>225</v>
      </c>
      <c r="I3005" s="2">
        <v>207</v>
      </c>
      <c r="K3005" s="2">
        <v>120</v>
      </c>
      <c r="L3005" s="2" t="s">
        <v>30</v>
      </c>
      <c r="M3005" s="2" t="s">
        <v>476</v>
      </c>
      <c r="N3005" s="2" t="s">
        <v>479</v>
      </c>
      <c r="O3005" s="2" t="s">
        <v>520</v>
      </c>
      <c r="Q3005" s="1"/>
      <c r="S3005" s="5"/>
      <c r="T3005" s="41"/>
      <c r="U3005" s="8"/>
      <c r="W3005" s="2" t="s">
        <v>468</v>
      </c>
      <c r="X3005" s="45" t="str" cm="1">
        <f t="array" ref="X3005">IF(X2906="TRUE",IF(AND(C3002&lt;&gt;1,C3003:C3008="",S3002:U3008=""), "FALSE","TRUE"),"FALSE")</f>
        <v>FALSE</v>
      </c>
      <c r="Z3005" s="1"/>
    </row>
    <row r="3006" spans="2:26" hidden="1" outlineLevel="2" x14ac:dyDescent="0.4">
      <c r="B3006" s="7" t="s">
        <v>528</v>
      </c>
      <c r="C3006" s="8"/>
      <c r="D3006" s="31"/>
      <c r="E3006" s="2" t="s">
        <v>529</v>
      </c>
      <c r="F3006" s="2" t="str">
        <f>IF(OR($C$87="治験計画届", $C$87="治験計画変更届"), "^$","^.{1,120}$|^$")</f>
        <v>^.{1,120}$|^$</v>
      </c>
      <c r="G3006" s="2" t="str">
        <f t="shared" ref="G3006:G3008" si="177">IF(F3006="^$", "入力しないでください","入力してください(120文字以内)")</f>
        <v>入力してください(120文字以内)</v>
      </c>
      <c r="H3006" s="2">
        <v>225</v>
      </c>
      <c r="I3006" s="2">
        <v>207</v>
      </c>
      <c r="K3006" s="2">
        <v>120</v>
      </c>
      <c r="L3006" s="2" t="s">
        <v>30</v>
      </c>
      <c r="M3006" s="2" t="s">
        <v>476</v>
      </c>
      <c r="N3006" s="2" t="s">
        <v>479</v>
      </c>
      <c r="O3006" s="2" t="s">
        <v>520</v>
      </c>
      <c r="Q3006" s="1"/>
      <c r="S3006" s="5"/>
      <c r="T3006" s="41"/>
      <c r="U3006" s="8"/>
      <c r="W3006" s="2" t="s">
        <v>468</v>
      </c>
      <c r="X3006" s="45" t="str" cm="1">
        <f t="array" ref="X3006">IF(X2906="TRUE",IF(AND(C3002&lt;&gt;1,C3003:C3008="",S3002:U3008=""), "FALSE","TRUE"),"FALSE")</f>
        <v>FALSE</v>
      </c>
      <c r="Z3006" s="1"/>
    </row>
    <row r="3007" spans="2:26" hidden="1" outlineLevel="2" x14ac:dyDescent="0.4">
      <c r="B3007" s="7" t="s">
        <v>530</v>
      </c>
      <c r="C3007" s="8"/>
      <c r="D3007" s="31"/>
      <c r="E3007" s="2" t="s">
        <v>566</v>
      </c>
      <c r="F3007" s="2" t="str">
        <f>IF(OR($C$87="治験計画届", $C$87="治験計画変更届"), "^$","^.{1,120}$|^$")</f>
        <v>^.{1,120}$|^$</v>
      </c>
      <c r="G3007" s="2" t="str">
        <f t="shared" si="177"/>
        <v>入力してください(120文字以内)</v>
      </c>
      <c r="H3007" s="2">
        <v>225</v>
      </c>
      <c r="I3007" s="2">
        <v>207</v>
      </c>
      <c r="K3007" s="2">
        <v>120</v>
      </c>
      <c r="L3007" s="2" t="s">
        <v>30</v>
      </c>
      <c r="M3007" s="2" t="s">
        <v>476</v>
      </c>
      <c r="N3007" s="2" t="s">
        <v>479</v>
      </c>
      <c r="O3007" s="2" t="s">
        <v>520</v>
      </c>
      <c r="Q3007" s="1"/>
      <c r="S3007" s="5"/>
      <c r="T3007" s="41"/>
      <c r="U3007" s="8"/>
      <c r="W3007" s="2" t="s">
        <v>468</v>
      </c>
      <c r="X3007" s="45" t="str" cm="1">
        <f t="array" ref="X3007">IF(X2906="TRUE",IF(AND(C3002&lt;&gt;1,C3003:C3008="",S3002:U3008=""), "FALSE","TRUE"),"FALSE")</f>
        <v>FALSE</v>
      </c>
      <c r="Z3007" s="1"/>
    </row>
    <row r="3008" spans="2:26" hidden="1" outlineLevel="2" x14ac:dyDescent="0.4">
      <c r="B3008" s="7" t="s">
        <v>532</v>
      </c>
      <c r="C3008" s="8"/>
      <c r="D3008" s="31"/>
      <c r="E3008" s="2" t="s">
        <v>533</v>
      </c>
      <c r="F3008" s="2" t="str">
        <f>IF(OR($C$87="治験計画届", $C$87="治験計画変更届"), "^$","^.{1,120}$|^$")</f>
        <v>^.{1,120}$|^$</v>
      </c>
      <c r="G3008" s="2" t="str">
        <f t="shared" si="177"/>
        <v>入力してください(120文字以内)</v>
      </c>
      <c r="H3008" s="2">
        <v>225</v>
      </c>
      <c r="I3008" s="2">
        <v>207</v>
      </c>
      <c r="K3008" s="2">
        <v>120</v>
      </c>
      <c r="L3008" s="2" t="s">
        <v>30</v>
      </c>
      <c r="M3008" s="2" t="s">
        <v>476</v>
      </c>
      <c r="N3008" s="2" t="s">
        <v>479</v>
      </c>
      <c r="O3008" s="2" t="s">
        <v>520</v>
      </c>
      <c r="Q3008" s="1"/>
      <c r="S3008" s="5"/>
      <c r="T3008" s="41"/>
      <c r="U3008" s="8"/>
      <c r="W3008" s="2" t="s">
        <v>468</v>
      </c>
      <c r="X3008" s="45" t="str" cm="1">
        <f t="array" ref="X3008">IF(X2906="TRUE",IF(AND(C3002&lt;&gt;1,C3003:C3008="",S3002:U3008=""), "FALSE","TRUE"),"FALSE")</f>
        <v>FALSE</v>
      </c>
      <c r="Z3008" s="1"/>
    </row>
    <row r="3009" spans="2:26" hidden="1" outlineLevel="2" x14ac:dyDescent="0.4">
      <c r="B3009" s="7" t="s">
        <v>134</v>
      </c>
      <c r="C3009" s="5">
        <v>4</v>
      </c>
      <c r="D3009" s="30"/>
      <c r="E3009" s="2" t="s">
        <v>392</v>
      </c>
      <c r="F3009" s="2" t="s">
        <v>102</v>
      </c>
      <c r="G3009" s="2" t="s">
        <v>103</v>
      </c>
      <c r="H3009" s="2">
        <v>225</v>
      </c>
      <c r="I3009" s="2">
        <v>207</v>
      </c>
      <c r="K3009" s="2">
        <v>3</v>
      </c>
      <c r="L3009" s="2" t="s">
        <v>136</v>
      </c>
      <c r="M3009" s="2" t="s">
        <v>476</v>
      </c>
      <c r="N3009" s="2" t="s">
        <v>479</v>
      </c>
      <c r="O3009" s="2" t="s">
        <v>520</v>
      </c>
      <c r="Q3009" s="1"/>
      <c r="S3009" s="5"/>
      <c r="T3009" s="41"/>
      <c r="U3009" s="8"/>
      <c r="V3009" s="2" t="s">
        <v>105</v>
      </c>
      <c r="W3009" s="2" t="s">
        <v>561</v>
      </c>
      <c r="X3009" s="45" t="str" cm="1">
        <f t="array" ref="X3009">IF(X2906="TRUE",IF(AND(C3009&lt;&gt;1,C3010:C3015="",S3009:U3015=""), "FALSE","TRUE"),"FALSE")</f>
        <v>FALSE</v>
      </c>
      <c r="Z3009" s="1"/>
    </row>
    <row r="3010" spans="2:26" hidden="1" outlineLevel="2" x14ac:dyDescent="0.4">
      <c r="B3010" s="7" t="s">
        <v>522</v>
      </c>
      <c r="C3010" s="8"/>
      <c r="D3010" s="31"/>
      <c r="E3010" s="2" t="s">
        <v>523</v>
      </c>
      <c r="F3010" s="2" t="s">
        <v>485</v>
      </c>
      <c r="G3010" s="2" t="s">
        <v>369</v>
      </c>
      <c r="H3010" s="2">
        <v>225</v>
      </c>
      <c r="I3010" s="2">
        <v>207</v>
      </c>
      <c r="K3010" s="2">
        <v>240</v>
      </c>
      <c r="L3010" s="2" t="s">
        <v>30</v>
      </c>
      <c r="M3010" s="2" t="s">
        <v>476</v>
      </c>
      <c r="N3010" s="2" t="s">
        <v>479</v>
      </c>
      <c r="O3010" s="2" t="s">
        <v>520</v>
      </c>
      <c r="Q3010" s="1"/>
      <c r="S3010" s="5"/>
      <c r="T3010" s="41"/>
      <c r="U3010" s="8"/>
      <c r="W3010" s="2" t="s">
        <v>465</v>
      </c>
      <c r="X3010" s="45" t="str" cm="1">
        <f t="array" ref="X3010">IF(X2906="TRUE",IF(AND(C3009&lt;&gt;1,C3010:C3015="",S3009:U3015=""), "FALSE","TRUE"),"FALSE")</f>
        <v>FALSE</v>
      </c>
      <c r="Z3010" s="1"/>
    </row>
    <row r="3011" spans="2:26" hidden="1" outlineLevel="2" x14ac:dyDescent="0.4">
      <c r="B3011" s="7" t="s">
        <v>524</v>
      </c>
      <c r="C3011" s="8"/>
      <c r="D3011" s="31"/>
      <c r="E3011" s="2" t="s">
        <v>525</v>
      </c>
      <c r="F3011" s="2" t="s">
        <v>114</v>
      </c>
      <c r="G3011" s="2" t="s">
        <v>115</v>
      </c>
      <c r="H3011" s="2">
        <v>225</v>
      </c>
      <c r="I3011" s="2">
        <v>207</v>
      </c>
      <c r="K3011" s="2">
        <v>120</v>
      </c>
      <c r="L3011" s="2" t="s">
        <v>30</v>
      </c>
      <c r="M3011" s="2" t="s">
        <v>476</v>
      </c>
      <c r="N3011" s="2" t="s">
        <v>479</v>
      </c>
      <c r="O3011" s="2" t="s">
        <v>520</v>
      </c>
      <c r="Q3011" s="1"/>
      <c r="S3011" s="5"/>
      <c r="T3011" s="41"/>
      <c r="U3011" s="8"/>
      <c r="W3011" s="2" t="s">
        <v>468</v>
      </c>
      <c r="X3011" s="45" t="str" cm="1">
        <f t="array" ref="X3011">IF(X2906="TRUE",IF(AND(C3009&lt;&gt;1,C3010:C3015="",S3009:U3015=""), "FALSE","TRUE"),"FALSE")</f>
        <v>FALSE</v>
      </c>
      <c r="Z3011" s="1"/>
    </row>
    <row r="3012" spans="2:26" hidden="1" outlineLevel="2" x14ac:dyDescent="0.4">
      <c r="B3012" s="7" t="s">
        <v>526</v>
      </c>
      <c r="C3012" s="8"/>
      <c r="D3012" s="31"/>
      <c r="E3012" s="2" t="s">
        <v>527</v>
      </c>
      <c r="F3012" s="2" t="str">
        <f>IF(OR($C$87="治験計画届", $C$87="治験計画変更届"), "^$","^.{1,120}$|^$")</f>
        <v>^.{1,120}$|^$</v>
      </c>
      <c r="G3012" s="2" t="str">
        <f>IF(F3012="^$", "入力しないでください","入力してください(120文字以内)")</f>
        <v>入力してください(120文字以内)</v>
      </c>
      <c r="H3012" s="2">
        <v>225</v>
      </c>
      <c r="I3012" s="2">
        <v>207</v>
      </c>
      <c r="K3012" s="2">
        <v>120</v>
      </c>
      <c r="L3012" s="2" t="s">
        <v>30</v>
      </c>
      <c r="M3012" s="2" t="s">
        <v>476</v>
      </c>
      <c r="N3012" s="2" t="s">
        <v>479</v>
      </c>
      <c r="O3012" s="2" t="s">
        <v>520</v>
      </c>
      <c r="Q3012" s="1"/>
      <c r="S3012" s="5"/>
      <c r="T3012" s="41"/>
      <c r="U3012" s="8"/>
      <c r="W3012" s="2" t="s">
        <v>468</v>
      </c>
      <c r="X3012" s="45" t="str" cm="1">
        <f t="array" ref="X3012">IF(X2906="TRUE",IF(AND(C3009&lt;&gt;1,C3010:C3015="",S3009:U3015=""), "FALSE","TRUE"),"FALSE")</f>
        <v>FALSE</v>
      </c>
      <c r="Z3012" s="1"/>
    </row>
    <row r="3013" spans="2:26" hidden="1" outlineLevel="2" x14ac:dyDescent="0.4">
      <c r="B3013" s="7" t="s">
        <v>528</v>
      </c>
      <c r="C3013" s="8"/>
      <c r="D3013" s="31"/>
      <c r="E3013" s="2" t="s">
        <v>529</v>
      </c>
      <c r="F3013" s="2" t="str">
        <f>IF(OR($C$87="治験計画届", $C$87="治験計画変更届"), "^$","^.{1,120}$|^$")</f>
        <v>^.{1,120}$|^$</v>
      </c>
      <c r="G3013" s="2" t="str">
        <f t="shared" ref="G3013:G3015" si="178">IF(F3013="^$", "入力しないでください","入力してください(120文字以内)")</f>
        <v>入力してください(120文字以内)</v>
      </c>
      <c r="H3013" s="2">
        <v>225</v>
      </c>
      <c r="I3013" s="2">
        <v>207</v>
      </c>
      <c r="K3013" s="2">
        <v>120</v>
      </c>
      <c r="L3013" s="2" t="s">
        <v>30</v>
      </c>
      <c r="M3013" s="2" t="s">
        <v>476</v>
      </c>
      <c r="N3013" s="2" t="s">
        <v>479</v>
      </c>
      <c r="O3013" s="2" t="s">
        <v>520</v>
      </c>
      <c r="Q3013" s="1"/>
      <c r="S3013" s="5"/>
      <c r="T3013" s="41"/>
      <c r="U3013" s="8"/>
      <c r="W3013" s="2" t="s">
        <v>468</v>
      </c>
      <c r="X3013" s="45" t="str" cm="1">
        <f t="array" ref="X3013">IF(X2906="TRUE",IF(AND(C3009&lt;&gt;1,C3010:C3015="",S3009:U3015=""), "FALSE","TRUE"),"FALSE")</f>
        <v>FALSE</v>
      </c>
      <c r="Z3013" s="1"/>
    </row>
    <row r="3014" spans="2:26" hidden="1" outlineLevel="2" x14ac:dyDescent="0.4">
      <c r="B3014" s="7" t="s">
        <v>530</v>
      </c>
      <c r="C3014" s="8"/>
      <c r="D3014" s="31"/>
      <c r="E3014" s="2" t="s">
        <v>566</v>
      </c>
      <c r="F3014" s="2" t="str">
        <f>IF(OR($C$87="治験計画届", $C$87="治験計画変更届"), "^$","^.{1,120}$|^$")</f>
        <v>^.{1,120}$|^$</v>
      </c>
      <c r="G3014" s="2" t="str">
        <f t="shared" si="178"/>
        <v>入力してください(120文字以内)</v>
      </c>
      <c r="H3014" s="2">
        <v>225</v>
      </c>
      <c r="I3014" s="2">
        <v>207</v>
      </c>
      <c r="K3014" s="2">
        <v>120</v>
      </c>
      <c r="L3014" s="2" t="s">
        <v>30</v>
      </c>
      <c r="M3014" s="2" t="s">
        <v>476</v>
      </c>
      <c r="N3014" s="2" t="s">
        <v>479</v>
      </c>
      <c r="O3014" s="2" t="s">
        <v>520</v>
      </c>
      <c r="Q3014" s="1"/>
      <c r="S3014" s="5"/>
      <c r="T3014" s="41"/>
      <c r="U3014" s="8"/>
      <c r="W3014" s="2" t="s">
        <v>468</v>
      </c>
      <c r="X3014" s="45" t="str" cm="1">
        <f t="array" ref="X3014">IF(X2906="TRUE",IF(AND(C3009&lt;&gt;1,C3010:C3015="",S3009:U3015=""), "FALSE","TRUE"),"FALSE")</f>
        <v>FALSE</v>
      </c>
      <c r="Z3014" s="1"/>
    </row>
    <row r="3015" spans="2:26" hidden="1" outlineLevel="2" x14ac:dyDescent="0.4">
      <c r="B3015" s="7" t="s">
        <v>532</v>
      </c>
      <c r="C3015" s="8"/>
      <c r="D3015" s="31"/>
      <c r="E3015" s="2" t="s">
        <v>533</v>
      </c>
      <c r="F3015" s="2" t="str">
        <f>IF(OR($C$87="治験計画届", $C$87="治験計画変更届"), "^$","^.{1,120}$|^$")</f>
        <v>^.{1,120}$|^$</v>
      </c>
      <c r="G3015" s="2" t="str">
        <f t="shared" si="178"/>
        <v>入力してください(120文字以内)</v>
      </c>
      <c r="H3015" s="2">
        <v>225</v>
      </c>
      <c r="I3015" s="2">
        <v>207</v>
      </c>
      <c r="K3015" s="2">
        <v>120</v>
      </c>
      <c r="L3015" s="2" t="s">
        <v>30</v>
      </c>
      <c r="M3015" s="2" t="s">
        <v>476</v>
      </c>
      <c r="N3015" s="2" t="s">
        <v>479</v>
      </c>
      <c r="O3015" s="2" t="s">
        <v>520</v>
      </c>
      <c r="Q3015" s="1"/>
      <c r="S3015" s="5"/>
      <c r="T3015" s="41"/>
      <c r="U3015" s="8"/>
      <c r="W3015" s="2" t="s">
        <v>468</v>
      </c>
      <c r="X3015" s="45" t="str" cm="1">
        <f t="array" ref="X3015">IF(X2906="TRUE",IF(AND(C3009&lt;&gt;1,C3010:C3015="",S3009:U3015=""), "FALSE","TRUE"),"FALSE")</f>
        <v>FALSE</v>
      </c>
      <c r="Z3015" s="1"/>
    </row>
    <row r="3016" spans="2:26" hidden="1" outlineLevel="2" x14ac:dyDescent="0.4">
      <c r="B3016" s="7" t="s">
        <v>134</v>
      </c>
      <c r="C3016" s="5">
        <v>5</v>
      </c>
      <c r="D3016" s="30"/>
      <c r="E3016" s="2" t="s">
        <v>392</v>
      </c>
      <c r="F3016" s="2" t="s">
        <v>102</v>
      </c>
      <c r="G3016" s="2" t="s">
        <v>103</v>
      </c>
      <c r="H3016" s="2">
        <v>225</v>
      </c>
      <c r="I3016" s="2">
        <v>207</v>
      </c>
      <c r="K3016" s="2">
        <v>3</v>
      </c>
      <c r="L3016" s="2" t="s">
        <v>136</v>
      </c>
      <c r="M3016" s="2" t="s">
        <v>476</v>
      </c>
      <c r="N3016" s="2" t="s">
        <v>479</v>
      </c>
      <c r="O3016" s="2" t="s">
        <v>520</v>
      </c>
      <c r="Q3016" s="1"/>
      <c r="S3016" s="5"/>
      <c r="T3016" s="41"/>
      <c r="U3016" s="8"/>
      <c r="V3016" s="2" t="s">
        <v>105</v>
      </c>
      <c r="W3016" s="2" t="s">
        <v>561</v>
      </c>
      <c r="X3016" s="45" t="str" cm="1">
        <f t="array" ref="X3016">IF(X2906="TRUE",IF(AND(C3016&lt;&gt;1,C3017:C3022="",S3016:U3022=""), "FALSE","TRUE"),"FALSE")</f>
        <v>FALSE</v>
      </c>
      <c r="Z3016" s="1"/>
    </row>
    <row r="3017" spans="2:26" hidden="1" outlineLevel="2" x14ac:dyDescent="0.4">
      <c r="B3017" s="7" t="s">
        <v>522</v>
      </c>
      <c r="C3017" s="8"/>
      <c r="D3017" s="31"/>
      <c r="E3017" s="2" t="s">
        <v>523</v>
      </c>
      <c r="F3017" s="2" t="s">
        <v>485</v>
      </c>
      <c r="G3017" s="2" t="s">
        <v>369</v>
      </c>
      <c r="H3017" s="2">
        <v>225</v>
      </c>
      <c r="I3017" s="2">
        <v>207</v>
      </c>
      <c r="K3017" s="2">
        <v>240</v>
      </c>
      <c r="L3017" s="2" t="s">
        <v>30</v>
      </c>
      <c r="M3017" s="2" t="s">
        <v>476</v>
      </c>
      <c r="N3017" s="2" t="s">
        <v>479</v>
      </c>
      <c r="O3017" s="2" t="s">
        <v>520</v>
      </c>
      <c r="Q3017" s="1"/>
      <c r="S3017" s="5"/>
      <c r="T3017" s="41"/>
      <c r="U3017" s="8"/>
      <c r="W3017" s="2" t="s">
        <v>465</v>
      </c>
      <c r="X3017" s="45" t="str" cm="1">
        <f t="array" ref="X3017">IF(X2906="TRUE",IF(AND(C3016&lt;&gt;1,C3017:C3022="",S3016:U3022=""), "FALSE","TRUE"),"FALSE")</f>
        <v>FALSE</v>
      </c>
      <c r="Z3017" s="1"/>
    </row>
    <row r="3018" spans="2:26" hidden="1" outlineLevel="2" x14ac:dyDescent="0.4">
      <c r="B3018" s="7" t="s">
        <v>524</v>
      </c>
      <c r="C3018" s="8"/>
      <c r="D3018" s="31"/>
      <c r="E3018" s="2" t="s">
        <v>525</v>
      </c>
      <c r="F3018" s="2" t="s">
        <v>114</v>
      </c>
      <c r="G3018" s="2" t="s">
        <v>115</v>
      </c>
      <c r="H3018" s="2">
        <v>225</v>
      </c>
      <c r="I3018" s="2">
        <v>207</v>
      </c>
      <c r="K3018" s="2">
        <v>120</v>
      </c>
      <c r="L3018" s="2" t="s">
        <v>30</v>
      </c>
      <c r="M3018" s="2" t="s">
        <v>476</v>
      </c>
      <c r="N3018" s="2" t="s">
        <v>479</v>
      </c>
      <c r="O3018" s="2" t="s">
        <v>520</v>
      </c>
      <c r="Q3018" s="1"/>
      <c r="S3018" s="5"/>
      <c r="T3018" s="41"/>
      <c r="U3018" s="8"/>
      <c r="W3018" s="2" t="s">
        <v>468</v>
      </c>
      <c r="X3018" s="45" t="str" cm="1">
        <f t="array" ref="X3018">IF(X2906="TRUE",IF(AND(C3016&lt;&gt;1,C3017:C3022="",S3016:U3022=""), "FALSE","TRUE"),"FALSE")</f>
        <v>FALSE</v>
      </c>
      <c r="Z3018" s="1"/>
    </row>
    <row r="3019" spans="2:26" hidden="1" outlineLevel="2" x14ac:dyDescent="0.4">
      <c r="B3019" s="7" t="s">
        <v>526</v>
      </c>
      <c r="C3019" s="8"/>
      <c r="D3019" s="31"/>
      <c r="E3019" s="2" t="s">
        <v>527</v>
      </c>
      <c r="F3019" s="2" t="str">
        <f>IF(OR($C$87="治験計画届", $C$87="治験計画変更届"), "^$","^.{1,120}$|^$")</f>
        <v>^.{1,120}$|^$</v>
      </c>
      <c r="G3019" s="2" t="str">
        <f>IF(F3019="^$", "入力しないでください","入力してください(120文字以内)")</f>
        <v>入力してください(120文字以内)</v>
      </c>
      <c r="H3019" s="2">
        <v>225</v>
      </c>
      <c r="I3019" s="2">
        <v>207</v>
      </c>
      <c r="K3019" s="2">
        <v>120</v>
      </c>
      <c r="L3019" s="2" t="s">
        <v>30</v>
      </c>
      <c r="M3019" s="2" t="s">
        <v>476</v>
      </c>
      <c r="N3019" s="2" t="s">
        <v>479</v>
      </c>
      <c r="O3019" s="2" t="s">
        <v>520</v>
      </c>
      <c r="Q3019" s="1"/>
      <c r="S3019" s="5"/>
      <c r="T3019" s="41"/>
      <c r="U3019" s="8"/>
      <c r="W3019" s="2" t="s">
        <v>468</v>
      </c>
      <c r="X3019" s="45" t="str" cm="1">
        <f t="array" ref="X3019">IF(X2906="TRUE",IF(AND(C3016&lt;&gt;1,C3017:C3022="",S3016:U3022=""), "FALSE","TRUE"),"FALSE")</f>
        <v>FALSE</v>
      </c>
      <c r="Z3019" s="1"/>
    </row>
    <row r="3020" spans="2:26" hidden="1" outlineLevel="2" x14ac:dyDescent="0.4">
      <c r="B3020" s="7" t="s">
        <v>528</v>
      </c>
      <c r="C3020" s="8"/>
      <c r="D3020" s="31"/>
      <c r="E3020" s="2" t="s">
        <v>529</v>
      </c>
      <c r="F3020" s="2" t="str">
        <f>IF(OR($C$87="治験計画届", $C$87="治験計画変更届"), "^$","^.{1,120}$|^$")</f>
        <v>^.{1,120}$|^$</v>
      </c>
      <c r="G3020" s="2" t="str">
        <f t="shared" ref="G3020:G3022" si="179">IF(F3020="^$", "入力しないでください","入力してください(120文字以内)")</f>
        <v>入力してください(120文字以内)</v>
      </c>
      <c r="H3020" s="2">
        <v>225</v>
      </c>
      <c r="I3020" s="2">
        <v>207</v>
      </c>
      <c r="K3020" s="2">
        <v>120</v>
      </c>
      <c r="L3020" s="2" t="s">
        <v>30</v>
      </c>
      <c r="M3020" s="2" t="s">
        <v>476</v>
      </c>
      <c r="N3020" s="2" t="s">
        <v>479</v>
      </c>
      <c r="O3020" s="2" t="s">
        <v>520</v>
      </c>
      <c r="Q3020" s="1"/>
      <c r="S3020" s="5"/>
      <c r="T3020" s="41"/>
      <c r="U3020" s="8"/>
      <c r="W3020" s="2" t="s">
        <v>468</v>
      </c>
      <c r="X3020" s="45" t="str" cm="1">
        <f t="array" ref="X3020">IF(X2906="TRUE",IF(AND(C3016&lt;&gt;1,C3017:C3022="",S3016:U3022=""), "FALSE","TRUE"),"FALSE")</f>
        <v>FALSE</v>
      </c>
      <c r="Z3020" s="1"/>
    </row>
    <row r="3021" spans="2:26" hidden="1" outlineLevel="2" x14ac:dyDescent="0.4">
      <c r="B3021" s="7" t="s">
        <v>530</v>
      </c>
      <c r="C3021" s="8"/>
      <c r="D3021" s="31"/>
      <c r="E3021" s="2" t="s">
        <v>566</v>
      </c>
      <c r="F3021" s="2" t="str">
        <f>IF(OR($C$87="治験計画届", $C$87="治験計画変更届"), "^$","^.{1,120}$|^$")</f>
        <v>^.{1,120}$|^$</v>
      </c>
      <c r="G3021" s="2" t="str">
        <f t="shared" si="179"/>
        <v>入力してください(120文字以内)</v>
      </c>
      <c r="H3021" s="2">
        <v>225</v>
      </c>
      <c r="I3021" s="2">
        <v>207</v>
      </c>
      <c r="K3021" s="2">
        <v>120</v>
      </c>
      <c r="L3021" s="2" t="s">
        <v>30</v>
      </c>
      <c r="M3021" s="2" t="s">
        <v>476</v>
      </c>
      <c r="N3021" s="2" t="s">
        <v>479</v>
      </c>
      <c r="O3021" s="2" t="s">
        <v>520</v>
      </c>
      <c r="Q3021" s="1"/>
      <c r="S3021" s="5"/>
      <c r="T3021" s="41"/>
      <c r="U3021" s="8"/>
      <c r="W3021" s="2" t="s">
        <v>468</v>
      </c>
      <c r="X3021" s="45" t="str" cm="1">
        <f t="array" ref="X3021">IF(X2906="TRUE",IF(AND(C3016&lt;&gt;1,C3017:C3022="",S3016:U3022=""), "FALSE","TRUE"),"FALSE")</f>
        <v>FALSE</v>
      </c>
      <c r="Z3021" s="1"/>
    </row>
    <row r="3022" spans="2:26" hidden="1" outlineLevel="2" collapsed="1" x14ac:dyDescent="0.4">
      <c r="B3022" s="7" t="s">
        <v>532</v>
      </c>
      <c r="C3022" s="8"/>
      <c r="D3022" s="31"/>
      <c r="E3022" s="2" t="s">
        <v>533</v>
      </c>
      <c r="F3022" s="2" t="str">
        <f>IF(OR($C$87="治験計画届", $C$87="治験計画変更届"), "^$","^.{1,120}$|^$")</f>
        <v>^.{1,120}$|^$</v>
      </c>
      <c r="G3022" s="2" t="str">
        <f t="shared" si="179"/>
        <v>入力してください(120文字以内)</v>
      </c>
      <c r="H3022" s="2">
        <v>225</v>
      </c>
      <c r="I3022" s="2">
        <v>207</v>
      </c>
      <c r="K3022" s="2">
        <v>120</v>
      </c>
      <c r="L3022" s="2" t="s">
        <v>30</v>
      </c>
      <c r="M3022" s="2" t="s">
        <v>476</v>
      </c>
      <c r="N3022" s="2" t="s">
        <v>479</v>
      </c>
      <c r="O3022" s="2" t="s">
        <v>520</v>
      </c>
      <c r="Q3022" s="1"/>
      <c r="S3022" s="5"/>
      <c r="T3022" s="41"/>
      <c r="U3022" s="8"/>
      <c r="W3022" s="2" t="s">
        <v>468</v>
      </c>
      <c r="X3022" s="45" t="str" cm="1">
        <f t="array" ref="X3022">IF(X2906="TRUE",IF(AND(C3016&lt;&gt;1,C3017:C3022="",S3016:U3022=""), "FALSE","TRUE"),"FALSE")</f>
        <v>FALSE</v>
      </c>
      <c r="Z3022" s="1"/>
    </row>
    <row r="3023" spans="2:26" hidden="1" outlineLevel="3" x14ac:dyDescent="0.4">
      <c r="B3023" s="7" t="s">
        <v>134</v>
      </c>
      <c r="C3023" s="5">
        <v>6</v>
      </c>
      <c r="D3023" s="30"/>
      <c r="E3023" s="2" t="s">
        <v>392</v>
      </c>
      <c r="F3023" s="2" t="s">
        <v>102</v>
      </c>
      <c r="G3023" s="2" t="s">
        <v>103</v>
      </c>
      <c r="H3023" s="2">
        <v>225</v>
      </c>
      <c r="I3023" s="2">
        <v>207</v>
      </c>
      <c r="K3023" s="2">
        <v>3</v>
      </c>
      <c r="L3023" s="2" t="s">
        <v>136</v>
      </c>
      <c r="M3023" s="2" t="s">
        <v>476</v>
      </c>
      <c r="N3023" s="2" t="s">
        <v>479</v>
      </c>
      <c r="O3023" s="2" t="s">
        <v>520</v>
      </c>
      <c r="Q3023" s="1"/>
      <c r="S3023" s="5"/>
      <c r="T3023" s="41"/>
      <c r="U3023" s="8"/>
      <c r="V3023" s="2" t="s">
        <v>105</v>
      </c>
      <c r="W3023" s="2" t="s">
        <v>561</v>
      </c>
      <c r="X3023" s="45" t="str" cm="1">
        <f t="array" ref="X3023">IF(X2906="TRUE",IF(AND(C3023&lt;&gt;1,C3024:C3029="",S3023:U3029=""), "FALSE","TRUE"),"FALSE")</f>
        <v>FALSE</v>
      </c>
      <c r="Z3023" s="1"/>
    </row>
    <row r="3024" spans="2:26" hidden="1" outlineLevel="3" x14ac:dyDescent="0.4">
      <c r="B3024" s="7" t="s">
        <v>522</v>
      </c>
      <c r="C3024" s="8"/>
      <c r="D3024" s="31"/>
      <c r="E3024" s="2" t="s">
        <v>523</v>
      </c>
      <c r="F3024" s="2" t="s">
        <v>485</v>
      </c>
      <c r="G3024" s="2" t="s">
        <v>369</v>
      </c>
      <c r="H3024" s="2">
        <v>225</v>
      </c>
      <c r="I3024" s="2">
        <v>207</v>
      </c>
      <c r="K3024" s="2">
        <v>240</v>
      </c>
      <c r="L3024" s="2" t="s">
        <v>30</v>
      </c>
      <c r="M3024" s="2" t="s">
        <v>476</v>
      </c>
      <c r="N3024" s="2" t="s">
        <v>479</v>
      </c>
      <c r="O3024" s="2" t="s">
        <v>520</v>
      </c>
      <c r="Q3024" s="1"/>
      <c r="S3024" s="5"/>
      <c r="T3024" s="41"/>
      <c r="U3024" s="8"/>
      <c r="W3024" s="2" t="s">
        <v>465</v>
      </c>
      <c r="X3024" s="45" t="str" cm="1">
        <f t="array" ref="X3024">IF(X2906="TRUE",IF(AND(C3023&lt;&gt;1,C3024:C3029="",S3023:U3029=""), "FALSE","TRUE"),"FALSE")</f>
        <v>FALSE</v>
      </c>
      <c r="Z3024" s="1"/>
    </row>
    <row r="3025" spans="2:26" hidden="1" outlineLevel="3" x14ac:dyDescent="0.4">
      <c r="B3025" s="7" t="s">
        <v>524</v>
      </c>
      <c r="C3025" s="8"/>
      <c r="D3025" s="31"/>
      <c r="E3025" s="2" t="s">
        <v>525</v>
      </c>
      <c r="F3025" s="2" t="s">
        <v>114</v>
      </c>
      <c r="G3025" s="2" t="s">
        <v>115</v>
      </c>
      <c r="H3025" s="2">
        <v>225</v>
      </c>
      <c r="I3025" s="2">
        <v>207</v>
      </c>
      <c r="K3025" s="2">
        <v>120</v>
      </c>
      <c r="L3025" s="2" t="s">
        <v>30</v>
      </c>
      <c r="M3025" s="2" t="s">
        <v>476</v>
      </c>
      <c r="N3025" s="2" t="s">
        <v>479</v>
      </c>
      <c r="O3025" s="2" t="s">
        <v>520</v>
      </c>
      <c r="Q3025" s="1"/>
      <c r="S3025" s="5"/>
      <c r="T3025" s="41"/>
      <c r="U3025" s="8"/>
      <c r="W3025" s="2" t="s">
        <v>468</v>
      </c>
      <c r="X3025" s="45" t="str" cm="1">
        <f t="array" ref="X3025">IF(X2906="TRUE",IF(AND(C3023&lt;&gt;1,C3024:C3029="",S3023:U3029=""), "FALSE","TRUE"),"FALSE")</f>
        <v>FALSE</v>
      </c>
      <c r="Z3025" s="1"/>
    </row>
    <row r="3026" spans="2:26" hidden="1" outlineLevel="3" x14ac:dyDescent="0.4">
      <c r="B3026" s="7" t="s">
        <v>526</v>
      </c>
      <c r="C3026" s="8"/>
      <c r="D3026" s="31"/>
      <c r="E3026" s="2" t="s">
        <v>527</v>
      </c>
      <c r="F3026" s="2" t="str">
        <f>IF(OR($C$87="治験計画届", $C$87="治験計画変更届"), "^$","^.{1,120}$|^$")</f>
        <v>^.{1,120}$|^$</v>
      </c>
      <c r="G3026" s="2" t="str">
        <f>IF(F3026="^$", "入力しないでください","入力してください(120文字以内)")</f>
        <v>入力してください(120文字以内)</v>
      </c>
      <c r="H3026" s="2">
        <v>225</v>
      </c>
      <c r="I3026" s="2">
        <v>207</v>
      </c>
      <c r="K3026" s="2">
        <v>120</v>
      </c>
      <c r="L3026" s="2" t="s">
        <v>30</v>
      </c>
      <c r="M3026" s="2" t="s">
        <v>476</v>
      </c>
      <c r="N3026" s="2" t="s">
        <v>479</v>
      </c>
      <c r="O3026" s="2" t="s">
        <v>520</v>
      </c>
      <c r="Q3026" s="1"/>
      <c r="S3026" s="5"/>
      <c r="T3026" s="41"/>
      <c r="U3026" s="8"/>
      <c r="W3026" s="2" t="s">
        <v>468</v>
      </c>
      <c r="X3026" s="45" t="str" cm="1">
        <f t="array" ref="X3026">IF(X2906="TRUE",IF(AND(C3023&lt;&gt;1,C3024:C3029="",S3023:U3029=""), "FALSE","TRUE"),"FALSE")</f>
        <v>FALSE</v>
      </c>
      <c r="Z3026" s="1"/>
    </row>
    <row r="3027" spans="2:26" hidden="1" outlineLevel="3" x14ac:dyDescent="0.4">
      <c r="B3027" s="7" t="s">
        <v>528</v>
      </c>
      <c r="C3027" s="8"/>
      <c r="D3027" s="31"/>
      <c r="E3027" s="2" t="s">
        <v>529</v>
      </c>
      <c r="F3027" s="2" t="str">
        <f>IF(OR($C$87="治験計画届", $C$87="治験計画変更届"), "^$","^.{1,120}$|^$")</f>
        <v>^.{1,120}$|^$</v>
      </c>
      <c r="G3027" s="2" t="str">
        <f t="shared" ref="G3027:G3029" si="180">IF(F3027="^$", "入力しないでください","入力してください(120文字以内)")</f>
        <v>入力してください(120文字以内)</v>
      </c>
      <c r="H3027" s="2">
        <v>225</v>
      </c>
      <c r="I3027" s="2">
        <v>207</v>
      </c>
      <c r="K3027" s="2">
        <v>120</v>
      </c>
      <c r="L3027" s="2" t="s">
        <v>30</v>
      </c>
      <c r="M3027" s="2" t="s">
        <v>476</v>
      </c>
      <c r="N3027" s="2" t="s">
        <v>479</v>
      </c>
      <c r="O3027" s="2" t="s">
        <v>520</v>
      </c>
      <c r="Q3027" s="1"/>
      <c r="S3027" s="5"/>
      <c r="T3027" s="41"/>
      <c r="U3027" s="8"/>
      <c r="W3027" s="2" t="s">
        <v>468</v>
      </c>
      <c r="X3027" s="45" t="str" cm="1">
        <f t="array" ref="X3027">IF(X2906="TRUE",IF(AND(C3023&lt;&gt;1,C3024:C3029="",S3023:U3029=""), "FALSE","TRUE"),"FALSE")</f>
        <v>FALSE</v>
      </c>
      <c r="Z3027" s="1"/>
    </row>
    <row r="3028" spans="2:26" hidden="1" outlineLevel="3" x14ac:dyDescent="0.4">
      <c r="B3028" s="7" t="s">
        <v>530</v>
      </c>
      <c r="C3028" s="8"/>
      <c r="D3028" s="31"/>
      <c r="E3028" s="2" t="s">
        <v>566</v>
      </c>
      <c r="F3028" s="2" t="str">
        <f>IF(OR($C$87="治験計画届", $C$87="治験計画変更届"), "^$","^.{1,120}$|^$")</f>
        <v>^.{1,120}$|^$</v>
      </c>
      <c r="G3028" s="2" t="str">
        <f t="shared" si="180"/>
        <v>入力してください(120文字以内)</v>
      </c>
      <c r="H3028" s="2">
        <v>225</v>
      </c>
      <c r="I3028" s="2">
        <v>207</v>
      </c>
      <c r="K3028" s="2">
        <v>120</v>
      </c>
      <c r="L3028" s="2" t="s">
        <v>30</v>
      </c>
      <c r="M3028" s="2" t="s">
        <v>476</v>
      </c>
      <c r="N3028" s="2" t="s">
        <v>479</v>
      </c>
      <c r="O3028" s="2" t="s">
        <v>520</v>
      </c>
      <c r="Q3028" s="1"/>
      <c r="S3028" s="5"/>
      <c r="T3028" s="41"/>
      <c r="U3028" s="8"/>
      <c r="W3028" s="2" t="s">
        <v>468</v>
      </c>
      <c r="X3028" s="45" t="str" cm="1">
        <f t="array" ref="X3028">IF(X2906="TRUE",IF(AND(C3023&lt;&gt;1,C3024:C3029="",S3023:U3029=""), "FALSE","TRUE"),"FALSE")</f>
        <v>FALSE</v>
      </c>
      <c r="Z3028" s="1"/>
    </row>
    <row r="3029" spans="2:26" hidden="1" outlineLevel="3" x14ac:dyDescent="0.4">
      <c r="B3029" s="7" t="s">
        <v>532</v>
      </c>
      <c r="C3029" s="8"/>
      <c r="D3029" s="31"/>
      <c r="E3029" s="2" t="s">
        <v>533</v>
      </c>
      <c r="F3029" s="2" t="str">
        <f>IF(OR($C$87="治験計画届", $C$87="治験計画変更届"), "^$","^.{1,120}$|^$")</f>
        <v>^.{1,120}$|^$</v>
      </c>
      <c r="G3029" s="2" t="str">
        <f t="shared" si="180"/>
        <v>入力してください(120文字以内)</v>
      </c>
      <c r="H3029" s="2">
        <v>225</v>
      </c>
      <c r="I3029" s="2">
        <v>207</v>
      </c>
      <c r="K3029" s="2">
        <v>120</v>
      </c>
      <c r="L3029" s="2" t="s">
        <v>30</v>
      </c>
      <c r="M3029" s="2" t="s">
        <v>476</v>
      </c>
      <c r="N3029" s="2" t="s">
        <v>479</v>
      </c>
      <c r="O3029" s="2" t="s">
        <v>520</v>
      </c>
      <c r="Q3029" s="1"/>
      <c r="S3029" s="5"/>
      <c r="T3029" s="41"/>
      <c r="U3029" s="8"/>
      <c r="W3029" s="2" t="s">
        <v>468</v>
      </c>
      <c r="X3029" s="45" t="str" cm="1">
        <f t="array" ref="X3029">IF(X2906="TRUE",IF(AND(C3023&lt;&gt;1,C3024:C3029="",S3023:U3029=""), "FALSE","TRUE"),"FALSE")</f>
        <v>FALSE</v>
      </c>
      <c r="Z3029" s="1"/>
    </row>
    <row r="3030" spans="2:26" hidden="1" outlineLevel="3" x14ac:dyDescent="0.4">
      <c r="B3030" s="7" t="s">
        <v>134</v>
      </c>
      <c r="C3030" s="5">
        <v>7</v>
      </c>
      <c r="D3030" s="30"/>
      <c r="E3030" s="2" t="s">
        <v>392</v>
      </c>
      <c r="F3030" s="2" t="s">
        <v>102</v>
      </c>
      <c r="G3030" s="2" t="s">
        <v>103</v>
      </c>
      <c r="H3030" s="2">
        <v>225</v>
      </c>
      <c r="I3030" s="2">
        <v>207</v>
      </c>
      <c r="K3030" s="2">
        <v>3</v>
      </c>
      <c r="L3030" s="2" t="s">
        <v>136</v>
      </c>
      <c r="M3030" s="2" t="s">
        <v>476</v>
      </c>
      <c r="N3030" s="2" t="s">
        <v>479</v>
      </c>
      <c r="O3030" s="2" t="s">
        <v>520</v>
      </c>
      <c r="Q3030" s="1"/>
      <c r="S3030" s="5"/>
      <c r="T3030" s="41"/>
      <c r="U3030" s="8"/>
      <c r="V3030" s="2" t="s">
        <v>105</v>
      </c>
      <c r="W3030" s="2" t="s">
        <v>561</v>
      </c>
      <c r="X3030" s="45" t="str" cm="1">
        <f t="array" ref="X3030">IF(X2906="TRUE",IF(AND(C3030&lt;&gt;1,C3031:C3036="",S3030:U3036=""), "FALSE","TRUE"),"FALSE")</f>
        <v>FALSE</v>
      </c>
      <c r="Z3030" s="1"/>
    </row>
    <row r="3031" spans="2:26" hidden="1" outlineLevel="3" x14ac:dyDescent="0.4">
      <c r="B3031" s="7" t="s">
        <v>522</v>
      </c>
      <c r="C3031" s="8"/>
      <c r="D3031" s="31"/>
      <c r="E3031" s="2" t="s">
        <v>523</v>
      </c>
      <c r="F3031" s="2" t="s">
        <v>485</v>
      </c>
      <c r="G3031" s="2" t="s">
        <v>369</v>
      </c>
      <c r="H3031" s="2">
        <v>225</v>
      </c>
      <c r="I3031" s="2">
        <v>207</v>
      </c>
      <c r="K3031" s="2">
        <v>240</v>
      </c>
      <c r="L3031" s="2" t="s">
        <v>30</v>
      </c>
      <c r="M3031" s="2" t="s">
        <v>476</v>
      </c>
      <c r="N3031" s="2" t="s">
        <v>479</v>
      </c>
      <c r="O3031" s="2" t="s">
        <v>520</v>
      </c>
      <c r="Q3031" s="1"/>
      <c r="S3031" s="5"/>
      <c r="T3031" s="41"/>
      <c r="U3031" s="8"/>
      <c r="W3031" s="2" t="s">
        <v>465</v>
      </c>
      <c r="X3031" s="45" t="str" cm="1">
        <f t="array" ref="X3031">IF(X2906="TRUE",IF(AND(C3030&lt;&gt;1,C3031:C3036="",S3030:U3036=""), "FALSE","TRUE"),"FALSE")</f>
        <v>FALSE</v>
      </c>
      <c r="Z3031" s="1"/>
    </row>
    <row r="3032" spans="2:26" hidden="1" outlineLevel="3" x14ac:dyDescent="0.4">
      <c r="B3032" s="7" t="s">
        <v>524</v>
      </c>
      <c r="C3032" s="8"/>
      <c r="D3032" s="31"/>
      <c r="E3032" s="2" t="s">
        <v>525</v>
      </c>
      <c r="F3032" s="2" t="s">
        <v>114</v>
      </c>
      <c r="G3032" s="2" t="s">
        <v>115</v>
      </c>
      <c r="H3032" s="2">
        <v>225</v>
      </c>
      <c r="I3032" s="2">
        <v>207</v>
      </c>
      <c r="K3032" s="2">
        <v>120</v>
      </c>
      <c r="L3032" s="2" t="s">
        <v>30</v>
      </c>
      <c r="M3032" s="2" t="s">
        <v>476</v>
      </c>
      <c r="N3032" s="2" t="s">
        <v>479</v>
      </c>
      <c r="O3032" s="2" t="s">
        <v>520</v>
      </c>
      <c r="Q3032" s="1"/>
      <c r="S3032" s="5"/>
      <c r="T3032" s="41"/>
      <c r="U3032" s="8"/>
      <c r="W3032" s="2" t="s">
        <v>468</v>
      </c>
      <c r="X3032" s="45" t="str" cm="1">
        <f t="array" ref="X3032">IF(X2906="TRUE",IF(AND(C3030&lt;&gt;1,C3031:C3036="",S3030:U3036=""), "FALSE","TRUE"),"FALSE")</f>
        <v>FALSE</v>
      </c>
      <c r="Z3032" s="1"/>
    </row>
    <row r="3033" spans="2:26" hidden="1" outlineLevel="3" x14ac:dyDescent="0.4">
      <c r="B3033" s="7" t="s">
        <v>526</v>
      </c>
      <c r="C3033" s="8"/>
      <c r="D3033" s="31"/>
      <c r="E3033" s="2" t="s">
        <v>527</v>
      </c>
      <c r="F3033" s="2" t="str">
        <f>IF(OR($C$87="治験計画届", $C$87="治験計画変更届"), "^$","^.{1,120}$|^$")</f>
        <v>^.{1,120}$|^$</v>
      </c>
      <c r="G3033" s="2" t="str">
        <f>IF(F3033="^$", "入力しないでください","入力してください(120文字以内)")</f>
        <v>入力してください(120文字以内)</v>
      </c>
      <c r="H3033" s="2">
        <v>225</v>
      </c>
      <c r="I3033" s="2">
        <v>207</v>
      </c>
      <c r="K3033" s="2">
        <v>120</v>
      </c>
      <c r="L3033" s="2" t="s">
        <v>30</v>
      </c>
      <c r="M3033" s="2" t="s">
        <v>476</v>
      </c>
      <c r="N3033" s="2" t="s">
        <v>479</v>
      </c>
      <c r="O3033" s="2" t="s">
        <v>520</v>
      </c>
      <c r="Q3033" s="1"/>
      <c r="S3033" s="5"/>
      <c r="T3033" s="41"/>
      <c r="U3033" s="8"/>
      <c r="W3033" s="2" t="s">
        <v>468</v>
      </c>
      <c r="X3033" s="45" t="str" cm="1">
        <f t="array" ref="X3033">IF(X2906="TRUE",IF(AND(C3030&lt;&gt;1,C3031:C3036="",S3030:U3036=""), "FALSE","TRUE"),"FALSE")</f>
        <v>FALSE</v>
      </c>
      <c r="Z3033" s="1"/>
    </row>
    <row r="3034" spans="2:26" hidden="1" outlineLevel="3" x14ac:dyDescent="0.4">
      <c r="B3034" s="7" t="s">
        <v>528</v>
      </c>
      <c r="C3034" s="8"/>
      <c r="D3034" s="31"/>
      <c r="E3034" s="2" t="s">
        <v>529</v>
      </c>
      <c r="F3034" s="2" t="str">
        <f>IF(OR($C$87="治験計画届", $C$87="治験計画変更届"), "^$","^.{1,120}$|^$")</f>
        <v>^.{1,120}$|^$</v>
      </c>
      <c r="G3034" s="2" t="str">
        <f t="shared" ref="G3034:G3036" si="181">IF(F3034="^$", "入力しないでください","入力してください(120文字以内)")</f>
        <v>入力してください(120文字以内)</v>
      </c>
      <c r="H3034" s="2">
        <v>225</v>
      </c>
      <c r="I3034" s="2">
        <v>207</v>
      </c>
      <c r="K3034" s="2">
        <v>120</v>
      </c>
      <c r="L3034" s="2" t="s">
        <v>30</v>
      </c>
      <c r="M3034" s="2" t="s">
        <v>476</v>
      </c>
      <c r="N3034" s="2" t="s">
        <v>479</v>
      </c>
      <c r="O3034" s="2" t="s">
        <v>520</v>
      </c>
      <c r="Q3034" s="1"/>
      <c r="S3034" s="5"/>
      <c r="T3034" s="41"/>
      <c r="U3034" s="8"/>
      <c r="W3034" s="2" t="s">
        <v>468</v>
      </c>
      <c r="X3034" s="45" t="str" cm="1">
        <f t="array" ref="X3034">IF(X2906="TRUE",IF(AND(C3030&lt;&gt;1,C3031:C3036="",S3030:U3036=""), "FALSE","TRUE"),"FALSE")</f>
        <v>FALSE</v>
      </c>
      <c r="Z3034" s="1"/>
    </row>
    <row r="3035" spans="2:26" hidden="1" outlineLevel="3" x14ac:dyDescent="0.4">
      <c r="B3035" s="7" t="s">
        <v>530</v>
      </c>
      <c r="C3035" s="8"/>
      <c r="D3035" s="31"/>
      <c r="E3035" s="2" t="s">
        <v>566</v>
      </c>
      <c r="F3035" s="2" t="str">
        <f>IF(OR($C$87="治験計画届", $C$87="治験計画変更届"), "^$","^.{1,120}$|^$")</f>
        <v>^.{1,120}$|^$</v>
      </c>
      <c r="G3035" s="2" t="str">
        <f t="shared" si="181"/>
        <v>入力してください(120文字以内)</v>
      </c>
      <c r="H3035" s="2">
        <v>225</v>
      </c>
      <c r="I3035" s="2">
        <v>207</v>
      </c>
      <c r="K3035" s="2">
        <v>120</v>
      </c>
      <c r="L3035" s="2" t="s">
        <v>30</v>
      </c>
      <c r="M3035" s="2" t="s">
        <v>476</v>
      </c>
      <c r="N3035" s="2" t="s">
        <v>479</v>
      </c>
      <c r="O3035" s="2" t="s">
        <v>520</v>
      </c>
      <c r="Q3035" s="1"/>
      <c r="S3035" s="5"/>
      <c r="T3035" s="41"/>
      <c r="U3035" s="8"/>
      <c r="W3035" s="2" t="s">
        <v>468</v>
      </c>
      <c r="X3035" s="45" t="str" cm="1">
        <f t="array" ref="X3035">IF(X2906="TRUE",IF(AND(C3030&lt;&gt;1,C3031:C3036="",S3030:U3036=""), "FALSE","TRUE"),"FALSE")</f>
        <v>FALSE</v>
      </c>
      <c r="Z3035" s="1"/>
    </row>
    <row r="3036" spans="2:26" hidden="1" outlineLevel="3" x14ac:dyDescent="0.4">
      <c r="B3036" s="7" t="s">
        <v>532</v>
      </c>
      <c r="C3036" s="8"/>
      <c r="D3036" s="31"/>
      <c r="E3036" s="2" t="s">
        <v>533</v>
      </c>
      <c r="F3036" s="2" t="str">
        <f>IF(OR($C$87="治験計画届", $C$87="治験計画変更届"), "^$","^.{1,120}$|^$")</f>
        <v>^.{1,120}$|^$</v>
      </c>
      <c r="G3036" s="2" t="str">
        <f t="shared" si="181"/>
        <v>入力してください(120文字以内)</v>
      </c>
      <c r="H3036" s="2">
        <v>225</v>
      </c>
      <c r="I3036" s="2">
        <v>207</v>
      </c>
      <c r="K3036" s="2">
        <v>120</v>
      </c>
      <c r="L3036" s="2" t="s">
        <v>30</v>
      </c>
      <c r="M3036" s="2" t="s">
        <v>476</v>
      </c>
      <c r="N3036" s="2" t="s">
        <v>479</v>
      </c>
      <c r="O3036" s="2" t="s">
        <v>520</v>
      </c>
      <c r="Q3036" s="1"/>
      <c r="S3036" s="5"/>
      <c r="T3036" s="41"/>
      <c r="U3036" s="8"/>
      <c r="W3036" s="2" t="s">
        <v>468</v>
      </c>
      <c r="X3036" s="45" t="str" cm="1">
        <f t="array" ref="X3036">IF(X2906="TRUE",IF(AND(C3030&lt;&gt;1,C3031:C3036="",S3030:U3036=""), "FALSE","TRUE"),"FALSE")</f>
        <v>FALSE</v>
      </c>
      <c r="Z3036" s="1"/>
    </row>
    <row r="3037" spans="2:26" hidden="1" outlineLevel="3" x14ac:dyDescent="0.4">
      <c r="B3037" s="7" t="s">
        <v>134</v>
      </c>
      <c r="C3037" s="5">
        <v>8</v>
      </c>
      <c r="D3037" s="30"/>
      <c r="E3037" s="2" t="s">
        <v>392</v>
      </c>
      <c r="F3037" s="2" t="s">
        <v>102</v>
      </c>
      <c r="G3037" s="2" t="s">
        <v>103</v>
      </c>
      <c r="H3037" s="2">
        <v>225</v>
      </c>
      <c r="I3037" s="2">
        <v>207</v>
      </c>
      <c r="K3037" s="2">
        <v>3</v>
      </c>
      <c r="L3037" s="2" t="s">
        <v>136</v>
      </c>
      <c r="M3037" s="2" t="s">
        <v>476</v>
      </c>
      <c r="N3037" s="2" t="s">
        <v>479</v>
      </c>
      <c r="O3037" s="2" t="s">
        <v>520</v>
      </c>
      <c r="Q3037" s="1"/>
      <c r="S3037" s="5"/>
      <c r="T3037" s="41"/>
      <c r="U3037" s="8"/>
      <c r="V3037" s="2" t="s">
        <v>105</v>
      </c>
      <c r="W3037" s="2" t="s">
        <v>561</v>
      </c>
      <c r="X3037" s="45" t="str" cm="1">
        <f t="array" ref="X3037">IF(X2906="TRUE",IF(AND(C3037&lt;&gt;1,C3038:C3043="",S3037:U3043=""), "FALSE","TRUE"),"FALSE")</f>
        <v>FALSE</v>
      </c>
      <c r="Z3037" s="1"/>
    </row>
    <row r="3038" spans="2:26" hidden="1" outlineLevel="3" x14ac:dyDescent="0.4">
      <c r="B3038" s="7" t="s">
        <v>522</v>
      </c>
      <c r="C3038" s="8"/>
      <c r="D3038" s="31"/>
      <c r="E3038" s="2" t="s">
        <v>523</v>
      </c>
      <c r="F3038" s="2" t="s">
        <v>485</v>
      </c>
      <c r="G3038" s="2" t="s">
        <v>369</v>
      </c>
      <c r="H3038" s="2">
        <v>225</v>
      </c>
      <c r="I3038" s="2">
        <v>207</v>
      </c>
      <c r="K3038" s="2">
        <v>240</v>
      </c>
      <c r="L3038" s="2" t="s">
        <v>30</v>
      </c>
      <c r="M3038" s="2" t="s">
        <v>476</v>
      </c>
      <c r="N3038" s="2" t="s">
        <v>479</v>
      </c>
      <c r="O3038" s="2" t="s">
        <v>520</v>
      </c>
      <c r="Q3038" s="1"/>
      <c r="S3038" s="5"/>
      <c r="T3038" s="41"/>
      <c r="U3038" s="8"/>
      <c r="W3038" s="2" t="s">
        <v>465</v>
      </c>
      <c r="X3038" s="45" t="str" cm="1">
        <f t="array" ref="X3038">IF(X2906="TRUE",IF(AND(C3037&lt;&gt;1,C3038:C3043="",S3037:U3043=""), "FALSE","TRUE"),"FALSE")</f>
        <v>FALSE</v>
      </c>
      <c r="Z3038" s="1"/>
    </row>
    <row r="3039" spans="2:26" hidden="1" outlineLevel="3" x14ac:dyDescent="0.4">
      <c r="B3039" s="7" t="s">
        <v>524</v>
      </c>
      <c r="C3039" s="8"/>
      <c r="D3039" s="31"/>
      <c r="E3039" s="2" t="s">
        <v>525</v>
      </c>
      <c r="F3039" s="2" t="s">
        <v>114</v>
      </c>
      <c r="G3039" s="2" t="s">
        <v>115</v>
      </c>
      <c r="H3039" s="2">
        <v>225</v>
      </c>
      <c r="I3039" s="2">
        <v>207</v>
      </c>
      <c r="K3039" s="2">
        <v>120</v>
      </c>
      <c r="L3039" s="2" t="s">
        <v>30</v>
      </c>
      <c r="M3039" s="2" t="s">
        <v>476</v>
      </c>
      <c r="N3039" s="2" t="s">
        <v>479</v>
      </c>
      <c r="O3039" s="2" t="s">
        <v>520</v>
      </c>
      <c r="Q3039" s="1"/>
      <c r="S3039" s="5"/>
      <c r="T3039" s="41"/>
      <c r="U3039" s="8"/>
      <c r="W3039" s="2" t="s">
        <v>468</v>
      </c>
      <c r="X3039" s="45" t="str" cm="1">
        <f t="array" ref="X3039">IF(X2906="TRUE",IF(AND(C3037&lt;&gt;1,C3038:C3043="",S3037:U3043=""), "FALSE","TRUE"),"FALSE")</f>
        <v>FALSE</v>
      </c>
      <c r="Z3039" s="1"/>
    </row>
    <row r="3040" spans="2:26" hidden="1" outlineLevel="3" x14ac:dyDescent="0.4">
      <c r="B3040" s="7" t="s">
        <v>526</v>
      </c>
      <c r="C3040" s="8"/>
      <c r="D3040" s="31"/>
      <c r="E3040" s="2" t="s">
        <v>527</v>
      </c>
      <c r="F3040" s="2" t="str">
        <f>IF(OR($C$87="治験計画届", $C$87="治験計画変更届"), "^$","^.{1,120}$|^$")</f>
        <v>^.{1,120}$|^$</v>
      </c>
      <c r="G3040" s="2" t="str">
        <f>IF(F3040="^$", "入力しないでください","入力してください(120文字以内)")</f>
        <v>入力してください(120文字以内)</v>
      </c>
      <c r="H3040" s="2">
        <v>225</v>
      </c>
      <c r="I3040" s="2">
        <v>207</v>
      </c>
      <c r="K3040" s="2">
        <v>120</v>
      </c>
      <c r="L3040" s="2" t="s">
        <v>30</v>
      </c>
      <c r="M3040" s="2" t="s">
        <v>476</v>
      </c>
      <c r="N3040" s="2" t="s">
        <v>479</v>
      </c>
      <c r="O3040" s="2" t="s">
        <v>520</v>
      </c>
      <c r="Q3040" s="1"/>
      <c r="S3040" s="5"/>
      <c r="T3040" s="41"/>
      <c r="U3040" s="8"/>
      <c r="W3040" s="2" t="s">
        <v>468</v>
      </c>
      <c r="X3040" s="45" t="str" cm="1">
        <f t="array" ref="X3040">IF(X2906="TRUE",IF(AND(C3037&lt;&gt;1,C3038:C3043="",S3037:U3043=""), "FALSE","TRUE"),"FALSE")</f>
        <v>FALSE</v>
      </c>
      <c r="Z3040" s="1"/>
    </row>
    <row r="3041" spans="2:26" hidden="1" outlineLevel="3" x14ac:dyDescent="0.4">
      <c r="B3041" s="7" t="s">
        <v>528</v>
      </c>
      <c r="C3041" s="8"/>
      <c r="D3041" s="31"/>
      <c r="E3041" s="2" t="s">
        <v>529</v>
      </c>
      <c r="F3041" s="2" t="str">
        <f>IF(OR($C$87="治験計画届", $C$87="治験計画変更届"), "^$","^.{1,120}$|^$")</f>
        <v>^.{1,120}$|^$</v>
      </c>
      <c r="G3041" s="2" t="str">
        <f t="shared" ref="G3041:G3043" si="182">IF(F3041="^$", "入力しないでください","入力してください(120文字以内)")</f>
        <v>入力してください(120文字以内)</v>
      </c>
      <c r="H3041" s="2">
        <v>225</v>
      </c>
      <c r="I3041" s="2">
        <v>207</v>
      </c>
      <c r="K3041" s="2">
        <v>120</v>
      </c>
      <c r="L3041" s="2" t="s">
        <v>30</v>
      </c>
      <c r="M3041" s="2" t="s">
        <v>476</v>
      </c>
      <c r="N3041" s="2" t="s">
        <v>479</v>
      </c>
      <c r="O3041" s="2" t="s">
        <v>520</v>
      </c>
      <c r="Q3041" s="1"/>
      <c r="S3041" s="5"/>
      <c r="T3041" s="41"/>
      <c r="U3041" s="8"/>
      <c r="W3041" s="2" t="s">
        <v>468</v>
      </c>
      <c r="X3041" s="45" t="str" cm="1">
        <f t="array" ref="X3041">IF(X2906="TRUE",IF(AND(C3037&lt;&gt;1,C3038:C3043="",S3037:U3043=""), "FALSE","TRUE"),"FALSE")</f>
        <v>FALSE</v>
      </c>
      <c r="Z3041" s="1"/>
    </row>
    <row r="3042" spans="2:26" hidden="1" outlineLevel="3" x14ac:dyDescent="0.4">
      <c r="B3042" s="7" t="s">
        <v>530</v>
      </c>
      <c r="C3042" s="8"/>
      <c r="D3042" s="31"/>
      <c r="E3042" s="2" t="s">
        <v>566</v>
      </c>
      <c r="F3042" s="2" t="str">
        <f>IF(OR($C$87="治験計画届", $C$87="治験計画変更届"), "^$","^.{1,120}$|^$")</f>
        <v>^.{1,120}$|^$</v>
      </c>
      <c r="G3042" s="2" t="str">
        <f t="shared" si="182"/>
        <v>入力してください(120文字以内)</v>
      </c>
      <c r="H3042" s="2">
        <v>225</v>
      </c>
      <c r="I3042" s="2">
        <v>207</v>
      </c>
      <c r="K3042" s="2">
        <v>120</v>
      </c>
      <c r="L3042" s="2" t="s">
        <v>30</v>
      </c>
      <c r="M3042" s="2" t="s">
        <v>476</v>
      </c>
      <c r="N3042" s="2" t="s">
        <v>479</v>
      </c>
      <c r="O3042" s="2" t="s">
        <v>520</v>
      </c>
      <c r="Q3042" s="1"/>
      <c r="S3042" s="5"/>
      <c r="T3042" s="41"/>
      <c r="U3042" s="8"/>
      <c r="W3042" s="2" t="s">
        <v>468</v>
      </c>
      <c r="X3042" s="45" t="str" cm="1">
        <f t="array" ref="X3042">IF(X2906="TRUE",IF(AND(C3037&lt;&gt;1,C3038:C3043="",S3037:U3043=""), "FALSE","TRUE"),"FALSE")</f>
        <v>FALSE</v>
      </c>
      <c r="Z3042" s="1"/>
    </row>
    <row r="3043" spans="2:26" hidden="1" outlineLevel="3" x14ac:dyDescent="0.4">
      <c r="B3043" s="7" t="s">
        <v>532</v>
      </c>
      <c r="C3043" s="8"/>
      <c r="D3043" s="31"/>
      <c r="E3043" s="2" t="s">
        <v>533</v>
      </c>
      <c r="F3043" s="2" t="str">
        <f>IF(OR($C$87="治験計画届", $C$87="治験計画変更届"), "^$","^.{1,120}$|^$")</f>
        <v>^.{1,120}$|^$</v>
      </c>
      <c r="G3043" s="2" t="str">
        <f t="shared" si="182"/>
        <v>入力してください(120文字以内)</v>
      </c>
      <c r="H3043" s="2">
        <v>225</v>
      </c>
      <c r="I3043" s="2">
        <v>207</v>
      </c>
      <c r="K3043" s="2">
        <v>120</v>
      </c>
      <c r="L3043" s="2" t="s">
        <v>30</v>
      </c>
      <c r="M3043" s="2" t="s">
        <v>476</v>
      </c>
      <c r="N3043" s="2" t="s">
        <v>479</v>
      </c>
      <c r="O3043" s="2" t="s">
        <v>520</v>
      </c>
      <c r="Q3043" s="1"/>
      <c r="S3043" s="5"/>
      <c r="T3043" s="41"/>
      <c r="U3043" s="8"/>
      <c r="W3043" s="2" t="s">
        <v>468</v>
      </c>
      <c r="X3043" s="45" t="str" cm="1">
        <f t="array" ref="X3043">IF(X2906="TRUE",IF(AND(C3037&lt;&gt;1,C3038:C3043="",S3037:U3043=""), "FALSE","TRUE"),"FALSE")</f>
        <v>FALSE</v>
      </c>
      <c r="Z3043" s="1"/>
    </row>
    <row r="3044" spans="2:26" hidden="1" outlineLevel="3" x14ac:dyDescent="0.4">
      <c r="B3044" s="7" t="s">
        <v>134</v>
      </c>
      <c r="C3044" s="5">
        <v>9</v>
      </c>
      <c r="D3044" s="30"/>
      <c r="E3044" s="2" t="s">
        <v>392</v>
      </c>
      <c r="F3044" s="2" t="s">
        <v>102</v>
      </c>
      <c r="G3044" s="2" t="s">
        <v>103</v>
      </c>
      <c r="H3044" s="2">
        <v>225</v>
      </c>
      <c r="I3044" s="2">
        <v>207</v>
      </c>
      <c r="K3044" s="2">
        <v>3</v>
      </c>
      <c r="L3044" s="2" t="s">
        <v>136</v>
      </c>
      <c r="M3044" s="2" t="s">
        <v>476</v>
      </c>
      <c r="N3044" s="2" t="s">
        <v>479</v>
      </c>
      <c r="O3044" s="2" t="s">
        <v>520</v>
      </c>
      <c r="Q3044" s="1"/>
      <c r="S3044" s="5"/>
      <c r="T3044" s="41"/>
      <c r="U3044" s="8"/>
      <c r="V3044" s="2" t="s">
        <v>105</v>
      </c>
      <c r="W3044" s="2" t="s">
        <v>561</v>
      </c>
      <c r="X3044" s="45" t="str" cm="1">
        <f t="array" ref="X3044">IF(X2906="TRUE",IF(AND(C3044&lt;&gt;1,C3045:C3050="",S3044:U3050=""), "FALSE","TRUE"),"FALSE")</f>
        <v>FALSE</v>
      </c>
      <c r="Z3044" s="1"/>
    </row>
    <row r="3045" spans="2:26" hidden="1" outlineLevel="3" x14ac:dyDescent="0.4">
      <c r="B3045" s="7" t="s">
        <v>522</v>
      </c>
      <c r="C3045" s="8"/>
      <c r="D3045" s="31"/>
      <c r="E3045" s="2" t="s">
        <v>523</v>
      </c>
      <c r="F3045" s="2" t="s">
        <v>485</v>
      </c>
      <c r="G3045" s="2" t="s">
        <v>369</v>
      </c>
      <c r="H3045" s="2">
        <v>225</v>
      </c>
      <c r="I3045" s="2">
        <v>207</v>
      </c>
      <c r="K3045" s="2">
        <v>240</v>
      </c>
      <c r="L3045" s="2" t="s">
        <v>30</v>
      </c>
      <c r="M3045" s="2" t="s">
        <v>476</v>
      </c>
      <c r="N3045" s="2" t="s">
        <v>479</v>
      </c>
      <c r="O3045" s="2" t="s">
        <v>520</v>
      </c>
      <c r="Q3045" s="1"/>
      <c r="S3045" s="5"/>
      <c r="T3045" s="41"/>
      <c r="U3045" s="8"/>
      <c r="W3045" s="2" t="s">
        <v>465</v>
      </c>
      <c r="X3045" s="45" t="str" cm="1">
        <f t="array" ref="X3045">IF(X2906="TRUE",IF(AND(C3044&lt;&gt;1,C3045:C3050="",S3044:U3050=""), "FALSE","TRUE"),"FALSE")</f>
        <v>FALSE</v>
      </c>
      <c r="Z3045" s="1"/>
    </row>
    <row r="3046" spans="2:26" hidden="1" outlineLevel="3" x14ac:dyDescent="0.4">
      <c r="B3046" s="7" t="s">
        <v>524</v>
      </c>
      <c r="C3046" s="8"/>
      <c r="D3046" s="31"/>
      <c r="E3046" s="2" t="s">
        <v>525</v>
      </c>
      <c r="F3046" s="2" t="s">
        <v>114</v>
      </c>
      <c r="G3046" s="2" t="s">
        <v>115</v>
      </c>
      <c r="H3046" s="2">
        <v>225</v>
      </c>
      <c r="I3046" s="2">
        <v>207</v>
      </c>
      <c r="K3046" s="2">
        <v>120</v>
      </c>
      <c r="L3046" s="2" t="s">
        <v>30</v>
      </c>
      <c r="M3046" s="2" t="s">
        <v>476</v>
      </c>
      <c r="N3046" s="2" t="s">
        <v>479</v>
      </c>
      <c r="O3046" s="2" t="s">
        <v>520</v>
      </c>
      <c r="Q3046" s="1"/>
      <c r="S3046" s="5"/>
      <c r="T3046" s="41"/>
      <c r="U3046" s="8"/>
      <c r="W3046" s="2" t="s">
        <v>468</v>
      </c>
      <c r="X3046" s="45" t="str" cm="1">
        <f t="array" ref="X3046">IF(X2906="TRUE",IF(AND(C3044&lt;&gt;1,C3045:C3050="",S3044:U3050=""), "FALSE","TRUE"),"FALSE")</f>
        <v>FALSE</v>
      </c>
      <c r="Z3046" s="1"/>
    </row>
    <row r="3047" spans="2:26" hidden="1" outlineLevel="3" x14ac:dyDescent="0.4">
      <c r="B3047" s="7" t="s">
        <v>526</v>
      </c>
      <c r="C3047" s="8"/>
      <c r="D3047" s="31"/>
      <c r="E3047" s="2" t="s">
        <v>527</v>
      </c>
      <c r="F3047" s="2" t="str">
        <f>IF(OR($C$87="治験計画届", $C$87="治験計画変更届"), "^$","^.{1,120}$|^$")</f>
        <v>^.{1,120}$|^$</v>
      </c>
      <c r="G3047" s="2" t="str">
        <f>IF(F3047="^$", "入力しないでください","入力してください(120文字以内)")</f>
        <v>入力してください(120文字以内)</v>
      </c>
      <c r="H3047" s="2">
        <v>225</v>
      </c>
      <c r="I3047" s="2">
        <v>207</v>
      </c>
      <c r="K3047" s="2">
        <v>120</v>
      </c>
      <c r="L3047" s="2" t="s">
        <v>30</v>
      </c>
      <c r="M3047" s="2" t="s">
        <v>476</v>
      </c>
      <c r="N3047" s="2" t="s">
        <v>479</v>
      </c>
      <c r="O3047" s="2" t="s">
        <v>520</v>
      </c>
      <c r="Q3047" s="1"/>
      <c r="S3047" s="5"/>
      <c r="T3047" s="41"/>
      <c r="U3047" s="8"/>
      <c r="W3047" s="2" t="s">
        <v>468</v>
      </c>
      <c r="X3047" s="45" t="str" cm="1">
        <f t="array" ref="X3047">IF(X2906="TRUE",IF(AND(C3044&lt;&gt;1,C3045:C3050="",S3044:U3050=""), "FALSE","TRUE"),"FALSE")</f>
        <v>FALSE</v>
      </c>
      <c r="Z3047" s="1"/>
    </row>
    <row r="3048" spans="2:26" hidden="1" outlineLevel="3" x14ac:dyDescent="0.4">
      <c r="B3048" s="7" t="s">
        <v>528</v>
      </c>
      <c r="C3048" s="8"/>
      <c r="D3048" s="31"/>
      <c r="E3048" s="2" t="s">
        <v>529</v>
      </c>
      <c r="F3048" s="2" t="str">
        <f>IF(OR($C$87="治験計画届", $C$87="治験計画変更届"), "^$","^.{1,120}$|^$")</f>
        <v>^.{1,120}$|^$</v>
      </c>
      <c r="G3048" s="2" t="str">
        <f t="shared" ref="G3048:G3050" si="183">IF(F3048="^$", "入力しないでください","入力してください(120文字以内)")</f>
        <v>入力してください(120文字以内)</v>
      </c>
      <c r="H3048" s="2">
        <v>225</v>
      </c>
      <c r="I3048" s="2">
        <v>207</v>
      </c>
      <c r="K3048" s="2">
        <v>120</v>
      </c>
      <c r="L3048" s="2" t="s">
        <v>30</v>
      </c>
      <c r="M3048" s="2" t="s">
        <v>476</v>
      </c>
      <c r="N3048" s="2" t="s">
        <v>479</v>
      </c>
      <c r="O3048" s="2" t="s">
        <v>520</v>
      </c>
      <c r="Q3048" s="1"/>
      <c r="S3048" s="5"/>
      <c r="T3048" s="41"/>
      <c r="U3048" s="8"/>
      <c r="W3048" s="2" t="s">
        <v>468</v>
      </c>
      <c r="X3048" s="45" t="str" cm="1">
        <f t="array" ref="X3048">IF(X2906="TRUE",IF(AND(C3044&lt;&gt;1,C3045:C3050="",S3044:U3050=""), "FALSE","TRUE"),"FALSE")</f>
        <v>FALSE</v>
      </c>
      <c r="Z3048" s="1"/>
    </row>
    <row r="3049" spans="2:26" hidden="1" outlineLevel="3" x14ac:dyDescent="0.4">
      <c r="B3049" s="7" t="s">
        <v>530</v>
      </c>
      <c r="C3049" s="8"/>
      <c r="D3049" s="31"/>
      <c r="E3049" s="2" t="s">
        <v>566</v>
      </c>
      <c r="F3049" s="2" t="str">
        <f>IF(OR($C$87="治験計画届", $C$87="治験計画変更届"), "^$","^.{1,120}$|^$")</f>
        <v>^.{1,120}$|^$</v>
      </c>
      <c r="G3049" s="2" t="str">
        <f t="shared" si="183"/>
        <v>入力してください(120文字以内)</v>
      </c>
      <c r="H3049" s="2">
        <v>225</v>
      </c>
      <c r="I3049" s="2">
        <v>207</v>
      </c>
      <c r="K3049" s="2">
        <v>120</v>
      </c>
      <c r="L3049" s="2" t="s">
        <v>30</v>
      </c>
      <c r="M3049" s="2" t="s">
        <v>476</v>
      </c>
      <c r="N3049" s="2" t="s">
        <v>479</v>
      </c>
      <c r="O3049" s="2" t="s">
        <v>520</v>
      </c>
      <c r="Q3049" s="1"/>
      <c r="S3049" s="5"/>
      <c r="T3049" s="41"/>
      <c r="U3049" s="8"/>
      <c r="W3049" s="2" t="s">
        <v>468</v>
      </c>
      <c r="X3049" s="45" t="str" cm="1">
        <f t="array" ref="X3049">IF(X2906="TRUE",IF(AND(C3044&lt;&gt;1,C3045:C3050="",S3044:U3050=""), "FALSE","TRUE"),"FALSE")</f>
        <v>FALSE</v>
      </c>
      <c r="Z3049" s="1"/>
    </row>
    <row r="3050" spans="2:26" hidden="1" outlineLevel="3" x14ac:dyDescent="0.4">
      <c r="B3050" s="7" t="s">
        <v>532</v>
      </c>
      <c r="C3050" s="8"/>
      <c r="D3050" s="31"/>
      <c r="E3050" s="2" t="s">
        <v>533</v>
      </c>
      <c r="F3050" s="2" t="str">
        <f>IF(OR($C$87="治験計画届", $C$87="治験計画変更届"), "^$","^.{1,120}$|^$")</f>
        <v>^.{1,120}$|^$</v>
      </c>
      <c r="G3050" s="2" t="str">
        <f t="shared" si="183"/>
        <v>入力してください(120文字以内)</v>
      </c>
      <c r="H3050" s="2">
        <v>225</v>
      </c>
      <c r="I3050" s="2">
        <v>207</v>
      </c>
      <c r="K3050" s="2">
        <v>120</v>
      </c>
      <c r="L3050" s="2" t="s">
        <v>30</v>
      </c>
      <c r="M3050" s="2" t="s">
        <v>476</v>
      </c>
      <c r="N3050" s="2" t="s">
        <v>479</v>
      </c>
      <c r="O3050" s="2" t="s">
        <v>520</v>
      </c>
      <c r="Q3050" s="1"/>
      <c r="S3050" s="5"/>
      <c r="T3050" s="41"/>
      <c r="U3050" s="8"/>
      <c r="W3050" s="2" t="s">
        <v>468</v>
      </c>
      <c r="X3050" s="45" t="str" cm="1">
        <f t="array" ref="X3050">IF(X2906="TRUE",IF(AND(C3044&lt;&gt;1,C3045:C3050="",S3044:U3050=""), "FALSE","TRUE"),"FALSE")</f>
        <v>FALSE</v>
      </c>
      <c r="Z3050" s="1"/>
    </row>
    <row r="3051" spans="2:26" hidden="1" outlineLevel="3" x14ac:dyDescent="0.4">
      <c r="B3051" s="7" t="s">
        <v>134</v>
      </c>
      <c r="C3051" s="5">
        <v>10</v>
      </c>
      <c r="D3051" s="30"/>
      <c r="E3051" s="2" t="s">
        <v>392</v>
      </c>
      <c r="F3051" s="2" t="s">
        <v>102</v>
      </c>
      <c r="G3051" s="2" t="s">
        <v>103</v>
      </c>
      <c r="H3051" s="2">
        <v>225</v>
      </c>
      <c r="I3051" s="2">
        <v>207</v>
      </c>
      <c r="K3051" s="2">
        <v>3</v>
      </c>
      <c r="L3051" s="2" t="s">
        <v>136</v>
      </c>
      <c r="M3051" s="2" t="s">
        <v>476</v>
      </c>
      <c r="N3051" s="2" t="s">
        <v>479</v>
      </c>
      <c r="O3051" s="2" t="s">
        <v>520</v>
      </c>
      <c r="Q3051" s="1"/>
      <c r="S3051" s="5"/>
      <c r="T3051" s="41"/>
      <c r="U3051" s="8"/>
      <c r="V3051" s="2" t="s">
        <v>105</v>
      </c>
      <c r="W3051" s="2" t="s">
        <v>561</v>
      </c>
      <c r="X3051" s="45" t="str" cm="1">
        <f t="array" ref="X3051">IF(X2906="TRUE",IF(AND(C3051&lt;&gt;1,C3052:C3057="",S3051:U3057=""), "FALSE","TRUE"),"FALSE")</f>
        <v>FALSE</v>
      </c>
      <c r="Z3051" s="1"/>
    </row>
    <row r="3052" spans="2:26" hidden="1" outlineLevel="3" x14ac:dyDescent="0.4">
      <c r="B3052" s="7" t="s">
        <v>522</v>
      </c>
      <c r="C3052" s="8"/>
      <c r="D3052" s="31"/>
      <c r="E3052" s="2" t="s">
        <v>523</v>
      </c>
      <c r="F3052" s="2" t="s">
        <v>485</v>
      </c>
      <c r="G3052" s="2" t="s">
        <v>369</v>
      </c>
      <c r="H3052" s="2">
        <v>225</v>
      </c>
      <c r="I3052" s="2">
        <v>207</v>
      </c>
      <c r="K3052" s="2">
        <v>240</v>
      </c>
      <c r="L3052" s="2" t="s">
        <v>30</v>
      </c>
      <c r="M3052" s="2" t="s">
        <v>476</v>
      </c>
      <c r="N3052" s="2" t="s">
        <v>479</v>
      </c>
      <c r="O3052" s="2" t="s">
        <v>520</v>
      </c>
      <c r="Q3052" s="1"/>
      <c r="S3052" s="5"/>
      <c r="T3052" s="41"/>
      <c r="U3052" s="8"/>
      <c r="W3052" s="2" t="s">
        <v>465</v>
      </c>
      <c r="X3052" s="45" t="str" cm="1">
        <f t="array" ref="X3052">IF(X2906="TRUE",IF(AND(C3051&lt;&gt;1,C3052:C3057="",S3051:U3057=""), "FALSE","TRUE"),"FALSE")</f>
        <v>FALSE</v>
      </c>
      <c r="Z3052" s="1"/>
    </row>
    <row r="3053" spans="2:26" hidden="1" outlineLevel="3" x14ac:dyDescent="0.4">
      <c r="B3053" s="7" t="s">
        <v>524</v>
      </c>
      <c r="C3053" s="8"/>
      <c r="D3053" s="31"/>
      <c r="E3053" s="2" t="s">
        <v>525</v>
      </c>
      <c r="F3053" s="2" t="s">
        <v>114</v>
      </c>
      <c r="G3053" s="2" t="s">
        <v>115</v>
      </c>
      <c r="H3053" s="2">
        <v>225</v>
      </c>
      <c r="I3053" s="2">
        <v>207</v>
      </c>
      <c r="K3053" s="2">
        <v>120</v>
      </c>
      <c r="L3053" s="2" t="s">
        <v>30</v>
      </c>
      <c r="M3053" s="2" t="s">
        <v>476</v>
      </c>
      <c r="N3053" s="2" t="s">
        <v>479</v>
      </c>
      <c r="O3053" s="2" t="s">
        <v>520</v>
      </c>
      <c r="Q3053" s="1"/>
      <c r="S3053" s="5"/>
      <c r="T3053" s="41"/>
      <c r="U3053" s="8"/>
      <c r="W3053" s="2" t="s">
        <v>468</v>
      </c>
      <c r="X3053" s="45" t="str" cm="1">
        <f t="array" ref="X3053">IF(X2906="TRUE",IF(AND(C3051&lt;&gt;1,C3052:C3057="",S3051:U3057=""), "FALSE","TRUE"),"FALSE")</f>
        <v>FALSE</v>
      </c>
      <c r="Z3053" s="1"/>
    </row>
    <row r="3054" spans="2:26" hidden="1" outlineLevel="3" x14ac:dyDescent="0.4">
      <c r="B3054" s="7" t="s">
        <v>526</v>
      </c>
      <c r="C3054" s="8"/>
      <c r="D3054" s="31"/>
      <c r="E3054" s="2" t="s">
        <v>527</v>
      </c>
      <c r="F3054" s="2" t="str">
        <f>IF(OR($C$87="治験計画届", $C$87="治験計画変更届"), "^$","^.{1,120}$|^$")</f>
        <v>^.{1,120}$|^$</v>
      </c>
      <c r="G3054" s="2" t="str">
        <f>IF(F3054="^$", "入力しないでください","入力してください(120文字以内)")</f>
        <v>入力してください(120文字以内)</v>
      </c>
      <c r="H3054" s="2">
        <v>225</v>
      </c>
      <c r="I3054" s="2">
        <v>207</v>
      </c>
      <c r="K3054" s="2">
        <v>120</v>
      </c>
      <c r="L3054" s="2" t="s">
        <v>30</v>
      </c>
      <c r="M3054" s="2" t="s">
        <v>476</v>
      </c>
      <c r="N3054" s="2" t="s">
        <v>479</v>
      </c>
      <c r="O3054" s="2" t="s">
        <v>520</v>
      </c>
      <c r="Q3054" s="1"/>
      <c r="S3054" s="5"/>
      <c r="T3054" s="41"/>
      <c r="U3054" s="8"/>
      <c r="W3054" s="2" t="s">
        <v>468</v>
      </c>
      <c r="X3054" s="45" t="str" cm="1">
        <f t="array" ref="X3054">IF(X2906="TRUE",IF(AND(C3051&lt;&gt;1,C3052:C3057="",S3051:U3057=""), "FALSE","TRUE"),"FALSE")</f>
        <v>FALSE</v>
      </c>
      <c r="Z3054" s="1"/>
    </row>
    <row r="3055" spans="2:26" hidden="1" outlineLevel="3" x14ac:dyDescent="0.4">
      <c r="B3055" s="7" t="s">
        <v>528</v>
      </c>
      <c r="C3055" s="8"/>
      <c r="D3055" s="31"/>
      <c r="E3055" s="2" t="s">
        <v>529</v>
      </c>
      <c r="F3055" s="2" t="str">
        <f>IF(OR($C$87="治験計画届", $C$87="治験計画変更届"), "^$","^.{1,120}$|^$")</f>
        <v>^.{1,120}$|^$</v>
      </c>
      <c r="G3055" s="2" t="str">
        <f t="shared" ref="G3055:G3057" si="184">IF(F3055="^$", "入力しないでください","入力してください(120文字以内)")</f>
        <v>入力してください(120文字以内)</v>
      </c>
      <c r="H3055" s="2">
        <v>225</v>
      </c>
      <c r="I3055" s="2">
        <v>207</v>
      </c>
      <c r="K3055" s="2">
        <v>120</v>
      </c>
      <c r="L3055" s="2" t="s">
        <v>30</v>
      </c>
      <c r="M3055" s="2" t="s">
        <v>476</v>
      </c>
      <c r="N3055" s="2" t="s">
        <v>479</v>
      </c>
      <c r="O3055" s="2" t="s">
        <v>520</v>
      </c>
      <c r="Q3055" s="1"/>
      <c r="S3055" s="5"/>
      <c r="T3055" s="41"/>
      <c r="U3055" s="8"/>
      <c r="W3055" s="2" t="s">
        <v>468</v>
      </c>
      <c r="X3055" s="45" t="str" cm="1">
        <f t="array" ref="X3055">IF(X2906="TRUE",IF(AND(C3051&lt;&gt;1,C3052:C3057="",S3051:U3057=""), "FALSE","TRUE"),"FALSE")</f>
        <v>FALSE</v>
      </c>
      <c r="Z3055" s="1"/>
    </row>
    <row r="3056" spans="2:26" hidden="1" outlineLevel="3" x14ac:dyDescent="0.4">
      <c r="B3056" s="7" t="s">
        <v>530</v>
      </c>
      <c r="C3056" s="8"/>
      <c r="D3056" s="31"/>
      <c r="E3056" s="2" t="s">
        <v>566</v>
      </c>
      <c r="F3056" s="2" t="str">
        <f>IF(OR($C$87="治験計画届", $C$87="治験計画変更届"), "^$","^.{1,120}$|^$")</f>
        <v>^.{1,120}$|^$</v>
      </c>
      <c r="G3056" s="2" t="str">
        <f t="shared" si="184"/>
        <v>入力してください(120文字以内)</v>
      </c>
      <c r="H3056" s="2">
        <v>225</v>
      </c>
      <c r="I3056" s="2">
        <v>207</v>
      </c>
      <c r="K3056" s="2">
        <v>120</v>
      </c>
      <c r="L3056" s="2" t="s">
        <v>30</v>
      </c>
      <c r="M3056" s="2" t="s">
        <v>476</v>
      </c>
      <c r="N3056" s="2" t="s">
        <v>479</v>
      </c>
      <c r="O3056" s="2" t="s">
        <v>520</v>
      </c>
      <c r="Q3056" s="1"/>
      <c r="S3056" s="5"/>
      <c r="T3056" s="41"/>
      <c r="U3056" s="8"/>
      <c r="W3056" s="2" t="s">
        <v>468</v>
      </c>
      <c r="X3056" s="45" t="str" cm="1">
        <f t="array" ref="X3056">IF(X2906="TRUE",IF(AND(C3051&lt;&gt;1,C3052:C3057="",S3051:U3057=""), "FALSE","TRUE"),"FALSE")</f>
        <v>FALSE</v>
      </c>
      <c r="Z3056" s="1"/>
    </row>
    <row r="3057" spans="2:26" hidden="1" outlineLevel="3" x14ac:dyDescent="0.4">
      <c r="B3057" s="7" t="s">
        <v>532</v>
      </c>
      <c r="C3057" s="8"/>
      <c r="D3057" s="31"/>
      <c r="E3057" s="2" t="s">
        <v>533</v>
      </c>
      <c r="F3057" s="2" t="str">
        <f>IF(OR($C$87="治験計画届", $C$87="治験計画変更届"), "^$","^.{1,120}$|^$")</f>
        <v>^.{1,120}$|^$</v>
      </c>
      <c r="G3057" s="2" t="str">
        <f t="shared" si="184"/>
        <v>入力してください(120文字以内)</v>
      </c>
      <c r="H3057" s="2">
        <v>225</v>
      </c>
      <c r="I3057" s="2">
        <v>207</v>
      </c>
      <c r="K3057" s="2">
        <v>120</v>
      </c>
      <c r="L3057" s="2" t="s">
        <v>30</v>
      </c>
      <c r="M3057" s="2" t="s">
        <v>476</v>
      </c>
      <c r="N3057" s="2" t="s">
        <v>479</v>
      </c>
      <c r="O3057" s="2" t="s">
        <v>520</v>
      </c>
      <c r="Q3057" s="1"/>
      <c r="S3057" s="5"/>
      <c r="T3057" s="41"/>
      <c r="U3057" s="8"/>
      <c r="W3057" s="2" t="s">
        <v>468</v>
      </c>
      <c r="X3057" s="45" t="str" cm="1">
        <f t="array" ref="X3057">IF(X2906="TRUE",IF(AND(C3051&lt;&gt;1,C3052:C3057="",S3051:U3057=""), "FALSE","TRUE"),"FALSE")</f>
        <v>FALSE</v>
      </c>
      <c r="Z3057" s="1"/>
    </row>
    <row r="3058" spans="2:26" hidden="1" outlineLevel="3" x14ac:dyDescent="0.4">
      <c r="B3058" s="7" t="s">
        <v>134</v>
      </c>
      <c r="C3058" s="5">
        <v>11</v>
      </c>
      <c r="D3058" s="30"/>
      <c r="E3058" s="2" t="s">
        <v>392</v>
      </c>
      <c r="F3058" s="2" t="s">
        <v>102</v>
      </c>
      <c r="G3058" s="2" t="s">
        <v>103</v>
      </c>
      <c r="H3058" s="2">
        <v>225</v>
      </c>
      <c r="I3058" s="2">
        <v>207</v>
      </c>
      <c r="K3058" s="2">
        <v>3</v>
      </c>
      <c r="L3058" s="2" t="s">
        <v>136</v>
      </c>
      <c r="M3058" s="2" t="s">
        <v>476</v>
      </c>
      <c r="N3058" s="2" t="s">
        <v>479</v>
      </c>
      <c r="O3058" s="2" t="s">
        <v>520</v>
      </c>
      <c r="Q3058" s="1"/>
      <c r="S3058" s="5"/>
      <c r="T3058" s="41"/>
      <c r="U3058" s="8"/>
      <c r="V3058" s="2" t="s">
        <v>105</v>
      </c>
      <c r="W3058" s="2" t="s">
        <v>561</v>
      </c>
      <c r="X3058" s="45" t="str" cm="1">
        <f t="array" ref="X3058">IF(X2906="TRUE",IF(AND(C3058&lt;&gt;1,C3059:C3064="",S3058:U3064=""), "FALSE","TRUE"),"FALSE")</f>
        <v>FALSE</v>
      </c>
      <c r="Z3058" s="1"/>
    </row>
    <row r="3059" spans="2:26" hidden="1" outlineLevel="3" x14ac:dyDescent="0.4">
      <c r="B3059" s="7" t="s">
        <v>522</v>
      </c>
      <c r="C3059" s="8"/>
      <c r="D3059" s="31"/>
      <c r="E3059" s="2" t="s">
        <v>523</v>
      </c>
      <c r="F3059" s="2" t="s">
        <v>485</v>
      </c>
      <c r="G3059" s="2" t="s">
        <v>369</v>
      </c>
      <c r="H3059" s="2">
        <v>225</v>
      </c>
      <c r="I3059" s="2">
        <v>207</v>
      </c>
      <c r="K3059" s="2">
        <v>240</v>
      </c>
      <c r="L3059" s="2" t="s">
        <v>30</v>
      </c>
      <c r="M3059" s="2" t="s">
        <v>476</v>
      </c>
      <c r="N3059" s="2" t="s">
        <v>479</v>
      </c>
      <c r="O3059" s="2" t="s">
        <v>520</v>
      </c>
      <c r="Q3059" s="1"/>
      <c r="S3059" s="5"/>
      <c r="T3059" s="41"/>
      <c r="U3059" s="8"/>
      <c r="W3059" s="2" t="s">
        <v>465</v>
      </c>
      <c r="X3059" s="45" t="str" cm="1">
        <f t="array" ref="X3059">IF(X2906="TRUE",IF(AND(C3058&lt;&gt;1,C3059:C3064="",S3058:U3064=""), "FALSE","TRUE"),"FALSE")</f>
        <v>FALSE</v>
      </c>
      <c r="Z3059" s="1"/>
    </row>
    <row r="3060" spans="2:26" hidden="1" outlineLevel="3" x14ac:dyDescent="0.4">
      <c r="B3060" s="7" t="s">
        <v>524</v>
      </c>
      <c r="C3060" s="8"/>
      <c r="D3060" s="31"/>
      <c r="E3060" s="2" t="s">
        <v>525</v>
      </c>
      <c r="F3060" s="2" t="s">
        <v>114</v>
      </c>
      <c r="G3060" s="2" t="s">
        <v>115</v>
      </c>
      <c r="H3060" s="2">
        <v>225</v>
      </c>
      <c r="I3060" s="2">
        <v>207</v>
      </c>
      <c r="K3060" s="2">
        <v>120</v>
      </c>
      <c r="L3060" s="2" t="s">
        <v>30</v>
      </c>
      <c r="M3060" s="2" t="s">
        <v>476</v>
      </c>
      <c r="N3060" s="2" t="s">
        <v>479</v>
      </c>
      <c r="O3060" s="2" t="s">
        <v>520</v>
      </c>
      <c r="Q3060" s="1"/>
      <c r="S3060" s="5"/>
      <c r="T3060" s="41"/>
      <c r="U3060" s="8"/>
      <c r="W3060" s="2" t="s">
        <v>468</v>
      </c>
      <c r="X3060" s="45" t="str" cm="1">
        <f t="array" ref="X3060">IF(X2906="TRUE",IF(AND(C3058&lt;&gt;1,C3059:C3064="",S3058:U3064=""), "FALSE","TRUE"),"FALSE")</f>
        <v>FALSE</v>
      </c>
      <c r="Z3060" s="1"/>
    </row>
    <row r="3061" spans="2:26" hidden="1" outlineLevel="3" x14ac:dyDescent="0.4">
      <c r="B3061" s="7" t="s">
        <v>526</v>
      </c>
      <c r="C3061" s="8"/>
      <c r="D3061" s="31"/>
      <c r="E3061" s="2" t="s">
        <v>527</v>
      </c>
      <c r="F3061" s="2" t="str">
        <f>IF(OR($C$87="治験計画届", $C$87="治験計画変更届"), "^$","^.{1,120}$|^$")</f>
        <v>^.{1,120}$|^$</v>
      </c>
      <c r="G3061" s="2" t="str">
        <f>IF(F3061="^$", "入力しないでください","入力してください(120文字以内)")</f>
        <v>入力してください(120文字以内)</v>
      </c>
      <c r="H3061" s="2">
        <v>225</v>
      </c>
      <c r="I3061" s="2">
        <v>207</v>
      </c>
      <c r="K3061" s="2">
        <v>120</v>
      </c>
      <c r="L3061" s="2" t="s">
        <v>30</v>
      </c>
      <c r="M3061" s="2" t="s">
        <v>476</v>
      </c>
      <c r="N3061" s="2" t="s">
        <v>479</v>
      </c>
      <c r="O3061" s="2" t="s">
        <v>520</v>
      </c>
      <c r="Q3061" s="1"/>
      <c r="S3061" s="5"/>
      <c r="T3061" s="41"/>
      <c r="U3061" s="8"/>
      <c r="W3061" s="2" t="s">
        <v>468</v>
      </c>
      <c r="X3061" s="45" t="str" cm="1">
        <f t="array" ref="X3061">IF(X2906="TRUE",IF(AND(C3058&lt;&gt;1,C3059:C3064="",S3058:U3064=""), "FALSE","TRUE"),"FALSE")</f>
        <v>FALSE</v>
      </c>
      <c r="Z3061" s="1"/>
    </row>
    <row r="3062" spans="2:26" hidden="1" outlineLevel="3" x14ac:dyDescent="0.4">
      <c r="B3062" s="7" t="s">
        <v>528</v>
      </c>
      <c r="C3062" s="8"/>
      <c r="D3062" s="31"/>
      <c r="E3062" s="2" t="s">
        <v>529</v>
      </c>
      <c r="F3062" s="2" t="str">
        <f>IF(OR($C$87="治験計画届", $C$87="治験計画変更届"), "^$","^.{1,120}$|^$")</f>
        <v>^.{1,120}$|^$</v>
      </c>
      <c r="G3062" s="2" t="str">
        <f t="shared" ref="G3062:G3064" si="185">IF(F3062="^$", "入力しないでください","入力してください(120文字以内)")</f>
        <v>入力してください(120文字以内)</v>
      </c>
      <c r="H3062" s="2">
        <v>225</v>
      </c>
      <c r="I3062" s="2">
        <v>207</v>
      </c>
      <c r="K3062" s="2">
        <v>120</v>
      </c>
      <c r="L3062" s="2" t="s">
        <v>30</v>
      </c>
      <c r="M3062" s="2" t="s">
        <v>476</v>
      </c>
      <c r="N3062" s="2" t="s">
        <v>479</v>
      </c>
      <c r="O3062" s="2" t="s">
        <v>520</v>
      </c>
      <c r="Q3062" s="1"/>
      <c r="S3062" s="5"/>
      <c r="T3062" s="41"/>
      <c r="U3062" s="8"/>
      <c r="W3062" s="2" t="s">
        <v>468</v>
      </c>
      <c r="X3062" s="45" t="str" cm="1">
        <f t="array" ref="X3062">IF(X2906="TRUE",IF(AND(C3058&lt;&gt;1,C3059:C3064="",S3058:U3064=""), "FALSE","TRUE"),"FALSE")</f>
        <v>FALSE</v>
      </c>
      <c r="Z3062" s="1"/>
    </row>
    <row r="3063" spans="2:26" hidden="1" outlineLevel="3" x14ac:dyDescent="0.4">
      <c r="B3063" s="7" t="s">
        <v>530</v>
      </c>
      <c r="C3063" s="8"/>
      <c r="D3063" s="31"/>
      <c r="E3063" s="2" t="s">
        <v>566</v>
      </c>
      <c r="F3063" s="2" t="str">
        <f>IF(OR($C$87="治験計画届", $C$87="治験計画変更届"), "^$","^.{1,120}$|^$")</f>
        <v>^.{1,120}$|^$</v>
      </c>
      <c r="G3063" s="2" t="str">
        <f t="shared" si="185"/>
        <v>入力してください(120文字以内)</v>
      </c>
      <c r="H3063" s="2">
        <v>225</v>
      </c>
      <c r="I3063" s="2">
        <v>207</v>
      </c>
      <c r="K3063" s="2">
        <v>120</v>
      </c>
      <c r="L3063" s="2" t="s">
        <v>30</v>
      </c>
      <c r="M3063" s="2" t="s">
        <v>476</v>
      </c>
      <c r="N3063" s="2" t="s">
        <v>479</v>
      </c>
      <c r="O3063" s="2" t="s">
        <v>520</v>
      </c>
      <c r="Q3063" s="1"/>
      <c r="S3063" s="5"/>
      <c r="T3063" s="41"/>
      <c r="U3063" s="8"/>
      <c r="W3063" s="2" t="s">
        <v>468</v>
      </c>
      <c r="X3063" s="45" t="str" cm="1">
        <f t="array" ref="X3063">IF(X2906="TRUE",IF(AND(C3058&lt;&gt;1,C3059:C3064="",S3058:U3064=""), "FALSE","TRUE"),"FALSE")</f>
        <v>FALSE</v>
      </c>
      <c r="Z3063" s="1"/>
    </row>
    <row r="3064" spans="2:26" hidden="1" outlineLevel="3" x14ac:dyDescent="0.4">
      <c r="B3064" s="7" t="s">
        <v>532</v>
      </c>
      <c r="C3064" s="8"/>
      <c r="D3064" s="31"/>
      <c r="E3064" s="2" t="s">
        <v>533</v>
      </c>
      <c r="F3064" s="2" t="str">
        <f>IF(OR($C$87="治験計画届", $C$87="治験計画変更届"), "^$","^.{1,120}$|^$")</f>
        <v>^.{1,120}$|^$</v>
      </c>
      <c r="G3064" s="2" t="str">
        <f t="shared" si="185"/>
        <v>入力してください(120文字以内)</v>
      </c>
      <c r="H3064" s="2">
        <v>225</v>
      </c>
      <c r="I3064" s="2">
        <v>207</v>
      </c>
      <c r="K3064" s="2">
        <v>120</v>
      </c>
      <c r="L3064" s="2" t="s">
        <v>30</v>
      </c>
      <c r="M3064" s="2" t="s">
        <v>476</v>
      </c>
      <c r="N3064" s="2" t="s">
        <v>479</v>
      </c>
      <c r="O3064" s="2" t="s">
        <v>520</v>
      </c>
      <c r="Q3064" s="1"/>
      <c r="S3064" s="5"/>
      <c r="T3064" s="41"/>
      <c r="U3064" s="8"/>
      <c r="W3064" s="2" t="s">
        <v>468</v>
      </c>
      <c r="X3064" s="45" t="str" cm="1">
        <f t="array" ref="X3064">IF(X2906="TRUE",IF(AND(C3058&lt;&gt;1,C3059:C3064="",S3058:U3064=""), "FALSE","TRUE"),"FALSE")</f>
        <v>FALSE</v>
      </c>
      <c r="Z3064" s="1"/>
    </row>
    <row r="3065" spans="2:26" hidden="1" outlineLevel="3" x14ac:dyDescent="0.4">
      <c r="B3065" s="7" t="s">
        <v>134</v>
      </c>
      <c r="C3065" s="5">
        <v>12</v>
      </c>
      <c r="D3065" s="30"/>
      <c r="E3065" s="2" t="s">
        <v>392</v>
      </c>
      <c r="F3065" s="2" t="s">
        <v>102</v>
      </c>
      <c r="G3065" s="2" t="s">
        <v>103</v>
      </c>
      <c r="H3065" s="2">
        <v>225</v>
      </c>
      <c r="I3065" s="2">
        <v>207</v>
      </c>
      <c r="K3065" s="2">
        <v>3</v>
      </c>
      <c r="L3065" s="2" t="s">
        <v>136</v>
      </c>
      <c r="M3065" s="2" t="s">
        <v>476</v>
      </c>
      <c r="N3065" s="2" t="s">
        <v>479</v>
      </c>
      <c r="O3065" s="2" t="s">
        <v>520</v>
      </c>
      <c r="Q3065" s="1"/>
      <c r="S3065" s="5"/>
      <c r="T3065" s="41"/>
      <c r="U3065" s="8"/>
      <c r="V3065" s="2" t="s">
        <v>105</v>
      </c>
      <c r="W3065" s="2" t="s">
        <v>561</v>
      </c>
      <c r="X3065" s="45" t="str" cm="1">
        <f t="array" ref="X3065">IF(X2906="TRUE",IF(AND(C3065&lt;&gt;1,C3066:C3071="",S3065:U3071=""), "FALSE","TRUE"),"FALSE")</f>
        <v>FALSE</v>
      </c>
      <c r="Z3065" s="1"/>
    </row>
    <row r="3066" spans="2:26" hidden="1" outlineLevel="3" x14ac:dyDescent="0.4">
      <c r="B3066" s="7" t="s">
        <v>522</v>
      </c>
      <c r="C3066" s="8"/>
      <c r="D3066" s="31"/>
      <c r="E3066" s="2" t="s">
        <v>523</v>
      </c>
      <c r="F3066" s="2" t="s">
        <v>485</v>
      </c>
      <c r="G3066" s="2" t="s">
        <v>369</v>
      </c>
      <c r="H3066" s="2">
        <v>225</v>
      </c>
      <c r="I3066" s="2">
        <v>207</v>
      </c>
      <c r="K3066" s="2">
        <v>240</v>
      </c>
      <c r="L3066" s="2" t="s">
        <v>30</v>
      </c>
      <c r="M3066" s="2" t="s">
        <v>476</v>
      </c>
      <c r="N3066" s="2" t="s">
        <v>479</v>
      </c>
      <c r="O3066" s="2" t="s">
        <v>520</v>
      </c>
      <c r="Q3066" s="1"/>
      <c r="S3066" s="5"/>
      <c r="T3066" s="41"/>
      <c r="U3066" s="8"/>
      <c r="W3066" s="2" t="s">
        <v>465</v>
      </c>
      <c r="X3066" s="45" t="str" cm="1">
        <f t="array" ref="X3066">IF(X2906="TRUE",IF(AND(C3065&lt;&gt;1,C3066:C3071="",S3065:U3071=""), "FALSE","TRUE"),"FALSE")</f>
        <v>FALSE</v>
      </c>
      <c r="Z3066" s="1"/>
    </row>
    <row r="3067" spans="2:26" hidden="1" outlineLevel="3" x14ac:dyDescent="0.4">
      <c r="B3067" s="7" t="s">
        <v>524</v>
      </c>
      <c r="C3067" s="8"/>
      <c r="D3067" s="31"/>
      <c r="E3067" s="2" t="s">
        <v>525</v>
      </c>
      <c r="F3067" s="2" t="s">
        <v>114</v>
      </c>
      <c r="G3067" s="2" t="s">
        <v>115</v>
      </c>
      <c r="H3067" s="2">
        <v>225</v>
      </c>
      <c r="I3067" s="2">
        <v>207</v>
      </c>
      <c r="K3067" s="2">
        <v>120</v>
      </c>
      <c r="L3067" s="2" t="s">
        <v>30</v>
      </c>
      <c r="M3067" s="2" t="s">
        <v>476</v>
      </c>
      <c r="N3067" s="2" t="s">
        <v>479</v>
      </c>
      <c r="O3067" s="2" t="s">
        <v>520</v>
      </c>
      <c r="Q3067" s="1"/>
      <c r="S3067" s="5"/>
      <c r="T3067" s="41"/>
      <c r="U3067" s="8"/>
      <c r="W3067" s="2" t="s">
        <v>468</v>
      </c>
      <c r="X3067" s="45" t="str" cm="1">
        <f t="array" ref="X3067">IF(X2906="TRUE",IF(AND(C3065&lt;&gt;1,C3066:C3071="",S3065:U3071=""), "FALSE","TRUE"),"FALSE")</f>
        <v>FALSE</v>
      </c>
      <c r="Z3067" s="1"/>
    </row>
    <row r="3068" spans="2:26" hidden="1" outlineLevel="3" x14ac:dyDescent="0.4">
      <c r="B3068" s="7" t="s">
        <v>526</v>
      </c>
      <c r="C3068" s="8"/>
      <c r="D3068" s="31"/>
      <c r="E3068" s="2" t="s">
        <v>527</v>
      </c>
      <c r="F3068" s="2" t="str">
        <f>IF(OR($C$87="治験計画届", $C$87="治験計画変更届"), "^$","^.{1,120}$|^$")</f>
        <v>^.{1,120}$|^$</v>
      </c>
      <c r="G3068" s="2" t="str">
        <f>IF(F3068="^$", "入力しないでください","入力してください(120文字以内)")</f>
        <v>入力してください(120文字以内)</v>
      </c>
      <c r="H3068" s="2">
        <v>225</v>
      </c>
      <c r="I3068" s="2">
        <v>207</v>
      </c>
      <c r="K3068" s="2">
        <v>120</v>
      </c>
      <c r="L3068" s="2" t="s">
        <v>30</v>
      </c>
      <c r="M3068" s="2" t="s">
        <v>476</v>
      </c>
      <c r="N3068" s="2" t="s">
        <v>479</v>
      </c>
      <c r="O3068" s="2" t="s">
        <v>520</v>
      </c>
      <c r="Q3068" s="1"/>
      <c r="S3068" s="5"/>
      <c r="T3068" s="41"/>
      <c r="U3068" s="8"/>
      <c r="W3068" s="2" t="s">
        <v>468</v>
      </c>
      <c r="X3068" s="45" t="str" cm="1">
        <f t="array" ref="X3068">IF(X2906="TRUE",IF(AND(C3065&lt;&gt;1,C3066:C3071="",S3065:U3071=""), "FALSE","TRUE"),"FALSE")</f>
        <v>FALSE</v>
      </c>
      <c r="Z3068" s="1"/>
    </row>
    <row r="3069" spans="2:26" hidden="1" outlineLevel="3" x14ac:dyDescent="0.4">
      <c r="B3069" s="7" t="s">
        <v>528</v>
      </c>
      <c r="C3069" s="8"/>
      <c r="D3069" s="31"/>
      <c r="E3069" s="2" t="s">
        <v>529</v>
      </c>
      <c r="F3069" s="2" t="str">
        <f>IF(OR($C$87="治験計画届", $C$87="治験計画変更届"), "^$","^.{1,120}$|^$")</f>
        <v>^.{1,120}$|^$</v>
      </c>
      <c r="G3069" s="2" t="str">
        <f t="shared" ref="G3069:G3071" si="186">IF(F3069="^$", "入力しないでください","入力してください(120文字以内)")</f>
        <v>入力してください(120文字以内)</v>
      </c>
      <c r="H3069" s="2">
        <v>225</v>
      </c>
      <c r="I3069" s="2">
        <v>207</v>
      </c>
      <c r="K3069" s="2">
        <v>120</v>
      </c>
      <c r="L3069" s="2" t="s">
        <v>30</v>
      </c>
      <c r="M3069" s="2" t="s">
        <v>476</v>
      </c>
      <c r="N3069" s="2" t="s">
        <v>479</v>
      </c>
      <c r="O3069" s="2" t="s">
        <v>520</v>
      </c>
      <c r="Q3069" s="1"/>
      <c r="S3069" s="5"/>
      <c r="T3069" s="41"/>
      <c r="U3069" s="8"/>
      <c r="W3069" s="2" t="s">
        <v>468</v>
      </c>
      <c r="X3069" s="45" t="str" cm="1">
        <f t="array" ref="X3069">IF(X2906="TRUE",IF(AND(C3065&lt;&gt;1,C3066:C3071="",S3065:U3071=""), "FALSE","TRUE"),"FALSE")</f>
        <v>FALSE</v>
      </c>
      <c r="Z3069" s="1"/>
    </row>
    <row r="3070" spans="2:26" hidden="1" outlineLevel="3" x14ac:dyDescent="0.4">
      <c r="B3070" s="7" t="s">
        <v>530</v>
      </c>
      <c r="C3070" s="8"/>
      <c r="D3070" s="31"/>
      <c r="E3070" s="2" t="s">
        <v>566</v>
      </c>
      <c r="F3070" s="2" t="str">
        <f>IF(OR($C$87="治験計画届", $C$87="治験計画変更届"), "^$","^.{1,120}$|^$")</f>
        <v>^.{1,120}$|^$</v>
      </c>
      <c r="G3070" s="2" t="str">
        <f t="shared" si="186"/>
        <v>入力してください(120文字以内)</v>
      </c>
      <c r="H3070" s="2">
        <v>225</v>
      </c>
      <c r="I3070" s="2">
        <v>207</v>
      </c>
      <c r="K3070" s="2">
        <v>120</v>
      </c>
      <c r="L3070" s="2" t="s">
        <v>30</v>
      </c>
      <c r="M3070" s="2" t="s">
        <v>476</v>
      </c>
      <c r="N3070" s="2" t="s">
        <v>479</v>
      </c>
      <c r="O3070" s="2" t="s">
        <v>520</v>
      </c>
      <c r="Q3070" s="1"/>
      <c r="S3070" s="5"/>
      <c r="T3070" s="41"/>
      <c r="U3070" s="8"/>
      <c r="W3070" s="2" t="s">
        <v>468</v>
      </c>
      <c r="X3070" s="45" t="str" cm="1">
        <f t="array" ref="X3070">IF(X2906="TRUE",IF(AND(C3065&lt;&gt;1,C3066:C3071="",S3065:U3071=""), "FALSE","TRUE"),"FALSE")</f>
        <v>FALSE</v>
      </c>
      <c r="Z3070" s="1"/>
    </row>
    <row r="3071" spans="2:26" hidden="1" outlineLevel="3" x14ac:dyDescent="0.4">
      <c r="B3071" s="7" t="s">
        <v>532</v>
      </c>
      <c r="C3071" s="8"/>
      <c r="D3071" s="31"/>
      <c r="E3071" s="2" t="s">
        <v>533</v>
      </c>
      <c r="F3071" s="2" t="str">
        <f>IF(OR($C$87="治験計画届", $C$87="治験計画変更届"), "^$","^.{1,120}$|^$")</f>
        <v>^.{1,120}$|^$</v>
      </c>
      <c r="G3071" s="2" t="str">
        <f t="shared" si="186"/>
        <v>入力してください(120文字以内)</v>
      </c>
      <c r="H3071" s="2">
        <v>225</v>
      </c>
      <c r="I3071" s="2">
        <v>207</v>
      </c>
      <c r="K3071" s="2">
        <v>120</v>
      </c>
      <c r="L3071" s="2" t="s">
        <v>30</v>
      </c>
      <c r="M3071" s="2" t="s">
        <v>476</v>
      </c>
      <c r="N3071" s="2" t="s">
        <v>479</v>
      </c>
      <c r="O3071" s="2" t="s">
        <v>520</v>
      </c>
      <c r="Q3071" s="1"/>
      <c r="S3071" s="5"/>
      <c r="T3071" s="41"/>
      <c r="U3071" s="8"/>
      <c r="W3071" s="2" t="s">
        <v>468</v>
      </c>
      <c r="X3071" s="45" t="str" cm="1">
        <f t="array" ref="X3071">IF(X2906="TRUE",IF(AND(C3065&lt;&gt;1,C3066:C3071="",S3065:U3071=""), "FALSE","TRUE"),"FALSE")</f>
        <v>FALSE</v>
      </c>
      <c r="Z3071" s="1"/>
    </row>
    <row r="3072" spans="2:26" hidden="1" outlineLevel="3" x14ac:dyDescent="0.4">
      <c r="B3072" s="7" t="s">
        <v>134</v>
      </c>
      <c r="C3072" s="5">
        <v>13</v>
      </c>
      <c r="D3072" s="30"/>
      <c r="E3072" s="2" t="s">
        <v>392</v>
      </c>
      <c r="F3072" s="2" t="s">
        <v>102</v>
      </c>
      <c r="G3072" s="2" t="s">
        <v>103</v>
      </c>
      <c r="H3072" s="2">
        <v>225</v>
      </c>
      <c r="I3072" s="2">
        <v>207</v>
      </c>
      <c r="K3072" s="2">
        <v>3</v>
      </c>
      <c r="L3072" s="2" t="s">
        <v>136</v>
      </c>
      <c r="M3072" s="2" t="s">
        <v>476</v>
      </c>
      <c r="N3072" s="2" t="s">
        <v>479</v>
      </c>
      <c r="O3072" s="2" t="s">
        <v>520</v>
      </c>
      <c r="Q3072" s="1"/>
      <c r="S3072" s="5"/>
      <c r="T3072" s="41"/>
      <c r="U3072" s="8"/>
      <c r="V3072" s="2" t="s">
        <v>105</v>
      </c>
      <c r="W3072" s="2" t="s">
        <v>561</v>
      </c>
      <c r="X3072" s="45" t="str" cm="1">
        <f t="array" ref="X3072">IF(X2906="TRUE",IF(AND(C3072&lt;&gt;1,C3073:C3078="",S3072:U3078=""), "FALSE","TRUE"),"FALSE")</f>
        <v>FALSE</v>
      </c>
      <c r="Z3072" s="1"/>
    </row>
    <row r="3073" spans="2:26" hidden="1" outlineLevel="3" x14ac:dyDescent="0.4">
      <c r="B3073" s="7" t="s">
        <v>522</v>
      </c>
      <c r="C3073" s="8"/>
      <c r="D3073" s="31"/>
      <c r="E3073" s="2" t="s">
        <v>523</v>
      </c>
      <c r="F3073" s="2" t="s">
        <v>485</v>
      </c>
      <c r="G3073" s="2" t="s">
        <v>369</v>
      </c>
      <c r="H3073" s="2">
        <v>225</v>
      </c>
      <c r="I3073" s="2">
        <v>207</v>
      </c>
      <c r="K3073" s="2">
        <v>240</v>
      </c>
      <c r="L3073" s="2" t="s">
        <v>30</v>
      </c>
      <c r="M3073" s="2" t="s">
        <v>476</v>
      </c>
      <c r="N3073" s="2" t="s">
        <v>479</v>
      </c>
      <c r="O3073" s="2" t="s">
        <v>520</v>
      </c>
      <c r="Q3073" s="1"/>
      <c r="S3073" s="5"/>
      <c r="T3073" s="41"/>
      <c r="U3073" s="8"/>
      <c r="W3073" s="2" t="s">
        <v>465</v>
      </c>
      <c r="X3073" s="45" t="str" cm="1">
        <f t="array" ref="X3073">IF(X2906="TRUE",IF(AND(C3072&lt;&gt;1,C3073:C3078="",S3072:U3078=""), "FALSE","TRUE"),"FALSE")</f>
        <v>FALSE</v>
      </c>
      <c r="Z3073" s="1"/>
    </row>
    <row r="3074" spans="2:26" hidden="1" outlineLevel="3" x14ac:dyDescent="0.4">
      <c r="B3074" s="7" t="s">
        <v>524</v>
      </c>
      <c r="C3074" s="8"/>
      <c r="D3074" s="31"/>
      <c r="E3074" s="2" t="s">
        <v>525</v>
      </c>
      <c r="F3074" s="2" t="s">
        <v>114</v>
      </c>
      <c r="G3074" s="2" t="s">
        <v>115</v>
      </c>
      <c r="H3074" s="2">
        <v>225</v>
      </c>
      <c r="I3074" s="2">
        <v>207</v>
      </c>
      <c r="K3074" s="2">
        <v>120</v>
      </c>
      <c r="L3074" s="2" t="s">
        <v>30</v>
      </c>
      <c r="M3074" s="2" t="s">
        <v>476</v>
      </c>
      <c r="N3074" s="2" t="s">
        <v>479</v>
      </c>
      <c r="O3074" s="2" t="s">
        <v>520</v>
      </c>
      <c r="Q3074" s="1"/>
      <c r="S3074" s="5"/>
      <c r="T3074" s="41"/>
      <c r="U3074" s="8"/>
      <c r="W3074" s="2" t="s">
        <v>468</v>
      </c>
      <c r="X3074" s="45" t="str" cm="1">
        <f t="array" ref="X3074">IF(X2906="TRUE",IF(AND(C3072&lt;&gt;1,C3073:C3078="",S3072:U3078=""), "FALSE","TRUE"),"FALSE")</f>
        <v>FALSE</v>
      </c>
      <c r="Z3074" s="1"/>
    </row>
    <row r="3075" spans="2:26" hidden="1" outlineLevel="3" x14ac:dyDescent="0.4">
      <c r="B3075" s="7" t="s">
        <v>526</v>
      </c>
      <c r="C3075" s="8"/>
      <c r="D3075" s="31"/>
      <c r="E3075" s="2" t="s">
        <v>527</v>
      </c>
      <c r="F3075" s="2" t="str">
        <f>IF(OR($C$87="治験計画届", $C$87="治験計画変更届"), "^$","^.{1,120}$|^$")</f>
        <v>^.{1,120}$|^$</v>
      </c>
      <c r="G3075" s="2" t="str">
        <f>IF(F3075="^$", "入力しないでください","入力してください(120文字以内)")</f>
        <v>入力してください(120文字以内)</v>
      </c>
      <c r="H3075" s="2">
        <v>225</v>
      </c>
      <c r="I3075" s="2">
        <v>207</v>
      </c>
      <c r="K3075" s="2">
        <v>120</v>
      </c>
      <c r="L3075" s="2" t="s">
        <v>30</v>
      </c>
      <c r="M3075" s="2" t="s">
        <v>476</v>
      </c>
      <c r="N3075" s="2" t="s">
        <v>479</v>
      </c>
      <c r="O3075" s="2" t="s">
        <v>520</v>
      </c>
      <c r="Q3075" s="1"/>
      <c r="S3075" s="5"/>
      <c r="T3075" s="41"/>
      <c r="U3075" s="8"/>
      <c r="W3075" s="2" t="s">
        <v>468</v>
      </c>
      <c r="X3075" s="45" t="str" cm="1">
        <f t="array" ref="X3075">IF(X2906="TRUE",IF(AND(C3072&lt;&gt;1,C3073:C3078="",S3072:U3078=""), "FALSE","TRUE"),"FALSE")</f>
        <v>FALSE</v>
      </c>
      <c r="Z3075" s="1"/>
    </row>
    <row r="3076" spans="2:26" hidden="1" outlineLevel="3" x14ac:dyDescent="0.4">
      <c r="B3076" s="7" t="s">
        <v>528</v>
      </c>
      <c r="C3076" s="8"/>
      <c r="D3076" s="31"/>
      <c r="E3076" s="2" t="s">
        <v>529</v>
      </c>
      <c r="F3076" s="2" t="str">
        <f>IF(OR($C$87="治験計画届", $C$87="治験計画変更届"), "^$","^.{1,120}$|^$")</f>
        <v>^.{1,120}$|^$</v>
      </c>
      <c r="G3076" s="2" t="str">
        <f t="shared" ref="G3076:G3078" si="187">IF(F3076="^$", "入力しないでください","入力してください(120文字以内)")</f>
        <v>入力してください(120文字以内)</v>
      </c>
      <c r="H3076" s="2">
        <v>225</v>
      </c>
      <c r="I3076" s="2">
        <v>207</v>
      </c>
      <c r="K3076" s="2">
        <v>120</v>
      </c>
      <c r="L3076" s="2" t="s">
        <v>30</v>
      </c>
      <c r="M3076" s="2" t="s">
        <v>476</v>
      </c>
      <c r="N3076" s="2" t="s">
        <v>479</v>
      </c>
      <c r="O3076" s="2" t="s">
        <v>520</v>
      </c>
      <c r="Q3076" s="1"/>
      <c r="S3076" s="5"/>
      <c r="T3076" s="41"/>
      <c r="U3076" s="8"/>
      <c r="W3076" s="2" t="s">
        <v>468</v>
      </c>
      <c r="X3076" s="45" t="str" cm="1">
        <f t="array" ref="X3076">IF(X2906="TRUE",IF(AND(C3072&lt;&gt;1,C3073:C3078="",S3072:U3078=""), "FALSE","TRUE"),"FALSE")</f>
        <v>FALSE</v>
      </c>
      <c r="Z3076" s="1"/>
    </row>
    <row r="3077" spans="2:26" hidden="1" outlineLevel="3" x14ac:dyDescent="0.4">
      <c r="B3077" s="7" t="s">
        <v>530</v>
      </c>
      <c r="C3077" s="8"/>
      <c r="D3077" s="31"/>
      <c r="E3077" s="2" t="s">
        <v>566</v>
      </c>
      <c r="F3077" s="2" t="str">
        <f>IF(OR($C$87="治験計画届", $C$87="治験計画変更届"), "^$","^.{1,120}$|^$")</f>
        <v>^.{1,120}$|^$</v>
      </c>
      <c r="G3077" s="2" t="str">
        <f t="shared" si="187"/>
        <v>入力してください(120文字以内)</v>
      </c>
      <c r="H3077" s="2">
        <v>225</v>
      </c>
      <c r="I3077" s="2">
        <v>207</v>
      </c>
      <c r="K3077" s="2">
        <v>120</v>
      </c>
      <c r="L3077" s="2" t="s">
        <v>30</v>
      </c>
      <c r="M3077" s="2" t="s">
        <v>476</v>
      </c>
      <c r="N3077" s="2" t="s">
        <v>479</v>
      </c>
      <c r="O3077" s="2" t="s">
        <v>520</v>
      </c>
      <c r="Q3077" s="1"/>
      <c r="S3077" s="5"/>
      <c r="T3077" s="41"/>
      <c r="U3077" s="8"/>
      <c r="W3077" s="2" t="s">
        <v>468</v>
      </c>
      <c r="X3077" s="45" t="str" cm="1">
        <f t="array" ref="X3077">IF(X2906="TRUE",IF(AND(C3072&lt;&gt;1,C3073:C3078="",S3072:U3078=""), "FALSE","TRUE"),"FALSE")</f>
        <v>FALSE</v>
      </c>
      <c r="Z3077" s="1"/>
    </row>
    <row r="3078" spans="2:26" hidden="1" outlineLevel="3" x14ac:dyDescent="0.4">
      <c r="B3078" s="7" t="s">
        <v>532</v>
      </c>
      <c r="C3078" s="8"/>
      <c r="D3078" s="31"/>
      <c r="E3078" s="2" t="s">
        <v>533</v>
      </c>
      <c r="F3078" s="2" t="str">
        <f>IF(OR($C$87="治験計画届", $C$87="治験計画変更届"), "^$","^.{1,120}$|^$")</f>
        <v>^.{1,120}$|^$</v>
      </c>
      <c r="G3078" s="2" t="str">
        <f t="shared" si="187"/>
        <v>入力してください(120文字以内)</v>
      </c>
      <c r="H3078" s="2">
        <v>225</v>
      </c>
      <c r="I3078" s="2">
        <v>207</v>
      </c>
      <c r="K3078" s="2">
        <v>120</v>
      </c>
      <c r="L3078" s="2" t="s">
        <v>30</v>
      </c>
      <c r="M3078" s="2" t="s">
        <v>476</v>
      </c>
      <c r="N3078" s="2" t="s">
        <v>479</v>
      </c>
      <c r="O3078" s="2" t="s">
        <v>520</v>
      </c>
      <c r="Q3078" s="1"/>
      <c r="S3078" s="5"/>
      <c r="T3078" s="41"/>
      <c r="U3078" s="8"/>
      <c r="W3078" s="2" t="s">
        <v>468</v>
      </c>
      <c r="X3078" s="45" t="str" cm="1">
        <f t="array" ref="X3078">IF(X2906="TRUE",IF(AND(C3072&lt;&gt;1,C3073:C3078="",S3072:U3078=""), "FALSE","TRUE"),"FALSE")</f>
        <v>FALSE</v>
      </c>
      <c r="Z3078" s="1"/>
    </row>
    <row r="3079" spans="2:26" hidden="1" outlineLevel="3" x14ac:dyDescent="0.4">
      <c r="B3079" s="7" t="s">
        <v>134</v>
      </c>
      <c r="C3079" s="5">
        <v>14</v>
      </c>
      <c r="D3079" s="30"/>
      <c r="E3079" s="2" t="s">
        <v>392</v>
      </c>
      <c r="F3079" s="2" t="s">
        <v>102</v>
      </c>
      <c r="G3079" s="2" t="s">
        <v>103</v>
      </c>
      <c r="H3079" s="2">
        <v>225</v>
      </c>
      <c r="I3079" s="2">
        <v>207</v>
      </c>
      <c r="K3079" s="2">
        <v>3</v>
      </c>
      <c r="L3079" s="2" t="s">
        <v>136</v>
      </c>
      <c r="M3079" s="2" t="s">
        <v>476</v>
      </c>
      <c r="N3079" s="2" t="s">
        <v>479</v>
      </c>
      <c r="O3079" s="2" t="s">
        <v>520</v>
      </c>
      <c r="Q3079" s="1"/>
      <c r="S3079" s="5"/>
      <c r="T3079" s="41"/>
      <c r="U3079" s="8"/>
      <c r="V3079" s="2" t="s">
        <v>105</v>
      </c>
      <c r="W3079" s="2" t="s">
        <v>561</v>
      </c>
      <c r="X3079" s="45" t="str" cm="1">
        <f t="array" ref="X3079">IF(X2906="TRUE",IF(AND(C3079&lt;&gt;1,C3080:C3085="",S3079:U3085=""), "FALSE","TRUE"),"FALSE")</f>
        <v>FALSE</v>
      </c>
      <c r="Z3079" s="1"/>
    </row>
    <row r="3080" spans="2:26" hidden="1" outlineLevel="3" x14ac:dyDescent="0.4">
      <c r="B3080" s="7" t="s">
        <v>522</v>
      </c>
      <c r="C3080" s="8"/>
      <c r="D3080" s="31"/>
      <c r="E3080" s="2" t="s">
        <v>523</v>
      </c>
      <c r="F3080" s="2" t="s">
        <v>485</v>
      </c>
      <c r="G3080" s="2" t="s">
        <v>369</v>
      </c>
      <c r="H3080" s="2">
        <v>225</v>
      </c>
      <c r="I3080" s="2">
        <v>207</v>
      </c>
      <c r="K3080" s="2">
        <v>240</v>
      </c>
      <c r="L3080" s="2" t="s">
        <v>30</v>
      </c>
      <c r="M3080" s="2" t="s">
        <v>476</v>
      </c>
      <c r="N3080" s="2" t="s">
        <v>479</v>
      </c>
      <c r="O3080" s="2" t="s">
        <v>520</v>
      </c>
      <c r="Q3080" s="1"/>
      <c r="S3080" s="5"/>
      <c r="T3080" s="41"/>
      <c r="U3080" s="8"/>
      <c r="W3080" s="2" t="s">
        <v>465</v>
      </c>
      <c r="X3080" s="45" t="str" cm="1">
        <f t="array" ref="X3080">IF(X2906="TRUE",IF(AND(C3079&lt;&gt;1,C3080:C3085="",S3079:U3085=""), "FALSE","TRUE"),"FALSE")</f>
        <v>FALSE</v>
      </c>
      <c r="Z3080" s="1"/>
    </row>
    <row r="3081" spans="2:26" hidden="1" outlineLevel="3" x14ac:dyDescent="0.4">
      <c r="B3081" s="7" t="s">
        <v>524</v>
      </c>
      <c r="C3081" s="8"/>
      <c r="D3081" s="31"/>
      <c r="E3081" s="2" t="s">
        <v>525</v>
      </c>
      <c r="F3081" s="2" t="s">
        <v>114</v>
      </c>
      <c r="G3081" s="2" t="s">
        <v>115</v>
      </c>
      <c r="H3081" s="2">
        <v>225</v>
      </c>
      <c r="I3081" s="2">
        <v>207</v>
      </c>
      <c r="K3081" s="2">
        <v>120</v>
      </c>
      <c r="L3081" s="2" t="s">
        <v>30</v>
      </c>
      <c r="M3081" s="2" t="s">
        <v>476</v>
      </c>
      <c r="N3081" s="2" t="s">
        <v>479</v>
      </c>
      <c r="O3081" s="2" t="s">
        <v>520</v>
      </c>
      <c r="Q3081" s="1"/>
      <c r="S3081" s="5"/>
      <c r="T3081" s="41"/>
      <c r="U3081" s="8"/>
      <c r="W3081" s="2" t="s">
        <v>468</v>
      </c>
      <c r="X3081" s="45" t="str" cm="1">
        <f t="array" ref="X3081">IF(X2906="TRUE",IF(AND(C3079&lt;&gt;1,C3080:C3085="",S3079:U3085=""), "FALSE","TRUE"),"FALSE")</f>
        <v>FALSE</v>
      </c>
      <c r="Z3081" s="1"/>
    </row>
    <row r="3082" spans="2:26" hidden="1" outlineLevel="3" x14ac:dyDescent="0.4">
      <c r="B3082" s="7" t="s">
        <v>526</v>
      </c>
      <c r="C3082" s="8"/>
      <c r="D3082" s="31"/>
      <c r="E3082" s="2" t="s">
        <v>527</v>
      </c>
      <c r="F3082" s="2" t="str">
        <f>IF(OR($C$87="治験計画届", $C$87="治験計画変更届"), "^$","^.{1,120}$|^$")</f>
        <v>^.{1,120}$|^$</v>
      </c>
      <c r="G3082" s="2" t="str">
        <f>IF(F3082="^$", "入力しないでください","入力してください(120文字以内)")</f>
        <v>入力してください(120文字以内)</v>
      </c>
      <c r="H3082" s="2">
        <v>225</v>
      </c>
      <c r="I3082" s="2">
        <v>207</v>
      </c>
      <c r="K3082" s="2">
        <v>120</v>
      </c>
      <c r="L3082" s="2" t="s">
        <v>30</v>
      </c>
      <c r="M3082" s="2" t="s">
        <v>476</v>
      </c>
      <c r="N3082" s="2" t="s">
        <v>479</v>
      </c>
      <c r="O3082" s="2" t="s">
        <v>520</v>
      </c>
      <c r="Q3082" s="1"/>
      <c r="S3082" s="5"/>
      <c r="T3082" s="41"/>
      <c r="U3082" s="8"/>
      <c r="W3082" s="2" t="s">
        <v>468</v>
      </c>
      <c r="X3082" s="45" t="str" cm="1">
        <f t="array" ref="X3082">IF(X2906="TRUE",IF(AND(C3079&lt;&gt;1,C3080:C3085="",S3079:U3085=""), "FALSE","TRUE"),"FALSE")</f>
        <v>FALSE</v>
      </c>
      <c r="Z3082" s="1"/>
    </row>
    <row r="3083" spans="2:26" hidden="1" outlineLevel="3" x14ac:dyDescent="0.4">
      <c r="B3083" s="7" t="s">
        <v>528</v>
      </c>
      <c r="C3083" s="8"/>
      <c r="D3083" s="31"/>
      <c r="E3083" s="2" t="s">
        <v>529</v>
      </c>
      <c r="F3083" s="2" t="str">
        <f>IF(OR($C$87="治験計画届", $C$87="治験計画変更届"), "^$","^.{1,120}$|^$")</f>
        <v>^.{1,120}$|^$</v>
      </c>
      <c r="G3083" s="2" t="str">
        <f t="shared" ref="G3083:G3085" si="188">IF(F3083="^$", "入力しないでください","入力してください(120文字以内)")</f>
        <v>入力してください(120文字以内)</v>
      </c>
      <c r="H3083" s="2">
        <v>225</v>
      </c>
      <c r="I3083" s="2">
        <v>207</v>
      </c>
      <c r="K3083" s="2">
        <v>120</v>
      </c>
      <c r="L3083" s="2" t="s">
        <v>30</v>
      </c>
      <c r="M3083" s="2" t="s">
        <v>476</v>
      </c>
      <c r="N3083" s="2" t="s">
        <v>479</v>
      </c>
      <c r="O3083" s="2" t="s">
        <v>520</v>
      </c>
      <c r="Q3083" s="1"/>
      <c r="S3083" s="5"/>
      <c r="T3083" s="41"/>
      <c r="U3083" s="8"/>
      <c r="W3083" s="2" t="s">
        <v>468</v>
      </c>
      <c r="X3083" s="45" t="str" cm="1">
        <f t="array" ref="X3083">IF(X2906="TRUE",IF(AND(C3079&lt;&gt;1,C3080:C3085="",S3079:U3085=""), "FALSE","TRUE"),"FALSE")</f>
        <v>FALSE</v>
      </c>
      <c r="Z3083" s="1"/>
    </row>
    <row r="3084" spans="2:26" hidden="1" outlineLevel="3" x14ac:dyDescent="0.4">
      <c r="B3084" s="7" t="s">
        <v>530</v>
      </c>
      <c r="C3084" s="8"/>
      <c r="D3084" s="31"/>
      <c r="E3084" s="2" t="s">
        <v>566</v>
      </c>
      <c r="F3084" s="2" t="str">
        <f>IF(OR($C$87="治験計画届", $C$87="治験計画変更届"), "^$","^.{1,120}$|^$")</f>
        <v>^.{1,120}$|^$</v>
      </c>
      <c r="G3084" s="2" t="str">
        <f t="shared" si="188"/>
        <v>入力してください(120文字以内)</v>
      </c>
      <c r="H3084" s="2">
        <v>225</v>
      </c>
      <c r="I3084" s="2">
        <v>207</v>
      </c>
      <c r="K3084" s="2">
        <v>120</v>
      </c>
      <c r="L3084" s="2" t="s">
        <v>30</v>
      </c>
      <c r="M3084" s="2" t="s">
        <v>476</v>
      </c>
      <c r="N3084" s="2" t="s">
        <v>479</v>
      </c>
      <c r="O3084" s="2" t="s">
        <v>520</v>
      </c>
      <c r="Q3084" s="1"/>
      <c r="S3084" s="5"/>
      <c r="T3084" s="41"/>
      <c r="U3084" s="8"/>
      <c r="W3084" s="2" t="s">
        <v>468</v>
      </c>
      <c r="X3084" s="45" t="str" cm="1">
        <f t="array" ref="X3084">IF(X2906="TRUE",IF(AND(C3079&lt;&gt;1,C3080:C3085="",S3079:U3085=""), "FALSE","TRUE"),"FALSE")</f>
        <v>FALSE</v>
      </c>
      <c r="Z3084" s="1"/>
    </row>
    <row r="3085" spans="2:26" hidden="1" outlineLevel="3" x14ac:dyDescent="0.4">
      <c r="B3085" s="7" t="s">
        <v>532</v>
      </c>
      <c r="C3085" s="8"/>
      <c r="D3085" s="31"/>
      <c r="E3085" s="2" t="s">
        <v>533</v>
      </c>
      <c r="F3085" s="2" t="str">
        <f>IF(OR($C$87="治験計画届", $C$87="治験計画変更届"), "^$","^.{1,120}$|^$")</f>
        <v>^.{1,120}$|^$</v>
      </c>
      <c r="G3085" s="2" t="str">
        <f t="shared" si="188"/>
        <v>入力してください(120文字以内)</v>
      </c>
      <c r="H3085" s="2">
        <v>225</v>
      </c>
      <c r="I3085" s="2">
        <v>207</v>
      </c>
      <c r="K3085" s="2">
        <v>120</v>
      </c>
      <c r="L3085" s="2" t="s">
        <v>30</v>
      </c>
      <c r="M3085" s="2" t="s">
        <v>476</v>
      </c>
      <c r="N3085" s="2" t="s">
        <v>479</v>
      </c>
      <c r="O3085" s="2" t="s">
        <v>520</v>
      </c>
      <c r="Q3085" s="1"/>
      <c r="S3085" s="5"/>
      <c r="T3085" s="41"/>
      <c r="U3085" s="8"/>
      <c r="W3085" s="2" t="s">
        <v>468</v>
      </c>
      <c r="X3085" s="45" t="str" cm="1">
        <f t="array" ref="X3085">IF(X2906="TRUE",IF(AND(C3079&lt;&gt;1,C3080:C3085="",S3079:U3085=""), "FALSE","TRUE"),"FALSE")</f>
        <v>FALSE</v>
      </c>
      <c r="Z3085" s="1"/>
    </row>
    <row r="3086" spans="2:26" hidden="1" outlineLevel="3" x14ac:dyDescent="0.4">
      <c r="B3086" s="7" t="s">
        <v>134</v>
      </c>
      <c r="C3086" s="5">
        <v>15</v>
      </c>
      <c r="D3086" s="30"/>
      <c r="E3086" s="2" t="s">
        <v>392</v>
      </c>
      <c r="F3086" s="2" t="s">
        <v>102</v>
      </c>
      <c r="G3086" s="2" t="s">
        <v>103</v>
      </c>
      <c r="H3086" s="2">
        <v>225</v>
      </c>
      <c r="I3086" s="2">
        <v>207</v>
      </c>
      <c r="K3086" s="2">
        <v>3</v>
      </c>
      <c r="L3086" s="2" t="s">
        <v>136</v>
      </c>
      <c r="M3086" s="2" t="s">
        <v>476</v>
      </c>
      <c r="N3086" s="2" t="s">
        <v>479</v>
      </c>
      <c r="O3086" s="2" t="s">
        <v>520</v>
      </c>
      <c r="Q3086" s="1"/>
      <c r="S3086" s="5"/>
      <c r="T3086" s="41"/>
      <c r="U3086" s="8"/>
      <c r="V3086" s="2" t="s">
        <v>105</v>
      </c>
      <c r="W3086" s="2" t="s">
        <v>561</v>
      </c>
      <c r="X3086" s="45" t="str" cm="1">
        <f t="array" ref="X3086">IF(X2906="TRUE",IF(AND(C3086&lt;&gt;1,C3087:C3092="",S3086:U3092=""), "FALSE","TRUE"),"FALSE")</f>
        <v>FALSE</v>
      </c>
      <c r="Z3086" s="1"/>
    </row>
    <row r="3087" spans="2:26" hidden="1" outlineLevel="3" x14ac:dyDescent="0.4">
      <c r="B3087" s="7" t="s">
        <v>522</v>
      </c>
      <c r="C3087" s="8"/>
      <c r="D3087" s="31"/>
      <c r="E3087" s="2" t="s">
        <v>523</v>
      </c>
      <c r="F3087" s="2" t="s">
        <v>485</v>
      </c>
      <c r="G3087" s="2" t="s">
        <v>369</v>
      </c>
      <c r="H3087" s="2">
        <v>225</v>
      </c>
      <c r="I3087" s="2">
        <v>207</v>
      </c>
      <c r="K3087" s="2">
        <v>240</v>
      </c>
      <c r="L3087" s="2" t="s">
        <v>30</v>
      </c>
      <c r="M3087" s="2" t="s">
        <v>476</v>
      </c>
      <c r="N3087" s="2" t="s">
        <v>479</v>
      </c>
      <c r="O3087" s="2" t="s">
        <v>520</v>
      </c>
      <c r="Q3087" s="1"/>
      <c r="S3087" s="5"/>
      <c r="T3087" s="41"/>
      <c r="U3087" s="8"/>
      <c r="W3087" s="2" t="s">
        <v>465</v>
      </c>
      <c r="X3087" s="45" t="str" cm="1">
        <f t="array" ref="X3087">IF(X2906="TRUE",IF(AND(C3086&lt;&gt;1,C3087:C3092="",S3086:U3092=""), "FALSE","TRUE"),"FALSE")</f>
        <v>FALSE</v>
      </c>
      <c r="Z3087" s="1"/>
    </row>
    <row r="3088" spans="2:26" hidden="1" outlineLevel="3" x14ac:dyDescent="0.4">
      <c r="B3088" s="7" t="s">
        <v>524</v>
      </c>
      <c r="C3088" s="8"/>
      <c r="D3088" s="31"/>
      <c r="E3088" s="2" t="s">
        <v>525</v>
      </c>
      <c r="F3088" s="2" t="s">
        <v>114</v>
      </c>
      <c r="G3088" s="2" t="s">
        <v>115</v>
      </c>
      <c r="H3088" s="2">
        <v>225</v>
      </c>
      <c r="I3088" s="2">
        <v>207</v>
      </c>
      <c r="K3088" s="2">
        <v>120</v>
      </c>
      <c r="L3088" s="2" t="s">
        <v>30</v>
      </c>
      <c r="M3088" s="2" t="s">
        <v>476</v>
      </c>
      <c r="N3088" s="2" t="s">
        <v>479</v>
      </c>
      <c r="O3088" s="2" t="s">
        <v>520</v>
      </c>
      <c r="Q3088" s="1"/>
      <c r="S3088" s="5"/>
      <c r="T3088" s="41"/>
      <c r="U3088" s="8"/>
      <c r="W3088" s="2" t="s">
        <v>468</v>
      </c>
      <c r="X3088" s="45" t="str" cm="1">
        <f t="array" ref="X3088">IF(X2906="TRUE",IF(AND(C3086&lt;&gt;1,C3087:C3092="",S3086:U3092=""), "FALSE","TRUE"),"FALSE")</f>
        <v>FALSE</v>
      </c>
      <c r="Z3088" s="1"/>
    </row>
    <row r="3089" spans="2:26" hidden="1" outlineLevel="3" x14ac:dyDescent="0.4">
      <c r="B3089" s="7" t="s">
        <v>526</v>
      </c>
      <c r="C3089" s="8"/>
      <c r="D3089" s="31"/>
      <c r="E3089" s="2" t="s">
        <v>527</v>
      </c>
      <c r="F3089" s="2" t="str">
        <f>IF(OR($C$87="治験計画届", $C$87="治験計画変更届"), "^$","^.{1,120}$|^$")</f>
        <v>^.{1,120}$|^$</v>
      </c>
      <c r="G3089" s="2" t="str">
        <f>IF(F3089="^$", "入力しないでください","入力してください(120文字以内)")</f>
        <v>入力してください(120文字以内)</v>
      </c>
      <c r="H3089" s="2">
        <v>225</v>
      </c>
      <c r="I3089" s="2">
        <v>207</v>
      </c>
      <c r="K3089" s="2">
        <v>120</v>
      </c>
      <c r="L3089" s="2" t="s">
        <v>30</v>
      </c>
      <c r="M3089" s="2" t="s">
        <v>476</v>
      </c>
      <c r="N3089" s="2" t="s">
        <v>479</v>
      </c>
      <c r="O3089" s="2" t="s">
        <v>520</v>
      </c>
      <c r="Q3089" s="1"/>
      <c r="S3089" s="5"/>
      <c r="T3089" s="41"/>
      <c r="U3089" s="8"/>
      <c r="W3089" s="2" t="s">
        <v>468</v>
      </c>
      <c r="X3089" s="45" t="str" cm="1">
        <f t="array" ref="X3089">IF(X2906="TRUE",IF(AND(C3086&lt;&gt;1,C3087:C3092="",S3086:U3092=""), "FALSE","TRUE"),"FALSE")</f>
        <v>FALSE</v>
      </c>
      <c r="Z3089" s="1"/>
    </row>
    <row r="3090" spans="2:26" hidden="1" outlineLevel="3" x14ac:dyDescent="0.4">
      <c r="B3090" s="7" t="s">
        <v>528</v>
      </c>
      <c r="C3090" s="8"/>
      <c r="D3090" s="31"/>
      <c r="E3090" s="2" t="s">
        <v>529</v>
      </c>
      <c r="F3090" s="2" t="str">
        <f>IF(OR($C$87="治験計画届", $C$87="治験計画変更届"), "^$","^.{1,120}$|^$")</f>
        <v>^.{1,120}$|^$</v>
      </c>
      <c r="G3090" s="2" t="str">
        <f t="shared" ref="G3090:G3092" si="189">IF(F3090="^$", "入力しないでください","入力してください(120文字以内)")</f>
        <v>入力してください(120文字以内)</v>
      </c>
      <c r="H3090" s="2">
        <v>225</v>
      </c>
      <c r="I3090" s="2">
        <v>207</v>
      </c>
      <c r="K3090" s="2">
        <v>120</v>
      </c>
      <c r="L3090" s="2" t="s">
        <v>30</v>
      </c>
      <c r="M3090" s="2" t="s">
        <v>476</v>
      </c>
      <c r="N3090" s="2" t="s">
        <v>479</v>
      </c>
      <c r="O3090" s="2" t="s">
        <v>520</v>
      </c>
      <c r="Q3090" s="1"/>
      <c r="S3090" s="5"/>
      <c r="T3090" s="41"/>
      <c r="U3090" s="8"/>
      <c r="W3090" s="2" t="s">
        <v>468</v>
      </c>
      <c r="X3090" s="45" t="str" cm="1">
        <f t="array" ref="X3090">IF(X2906="TRUE",IF(AND(C3086&lt;&gt;1,C3087:C3092="",S3086:U3092=""), "FALSE","TRUE"),"FALSE")</f>
        <v>FALSE</v>
      </c>
      <c r="Z3090" s="1"/>
    </row>
    <row r="3091" spans="2:26" hidden="1" outlineLevel="3" x14ac:dyDescent="0.4">
      <c r="B3091" s="7" t="s">
        <v>530</v>
      </c>
      <c r="C3091" s="8"/>
      <c r="D3091" s="31"/>
      <c r="E3091" s="2" t="s">
        <v>566</v>
      </c>
      <c r="F3091" s="2" t="str">
        <f>IF(OR($C$87="治験計画届", $C$87="治験計画変更届"), "^$","^.{1,120}$|^$")</f>
        <v>^.{1,120}$|^$</v>
      </c>
      <c r="G3091" s="2" t="str">
        <f t="shared" si="189"/>
        <v>入力してください(120文字以内)</v>
      </c>
      <c r="H3091" s="2">
        <v>225</v>
      </c>
      <c r="I3091" s="2">
        <v>207</v>
      </c>
      <c r="K3091" s="2">
        <v>120</v>
      </c>
      <c r="L3091" s="2" t="s">
        <v>30</v>
      </c>
      <c r="M3091" s="2" t="s">
        <v>476</v>
      </c>
      <c r="N3091" s="2" t="s">
        <v>479</v>
      </c>
      <c r="O3091" s="2" t="s">
        <v>520</v>
      </c>
      <c r="Q3091" s="1"/>
      <c r="S3091" s="5"/>
      <c r="T3091" s="41"/>
      <c r="U3091" s="8"/>
      <c r="W3091" s="2" t="s">
        <v>468</v>
      </c>
      <c r="X3091" s="45" t="str" cm="1">
        <f t="array" ref="X3091">IF(X2906="TRUE",IF(AND(C3086&lt;&gt;1,C3087:C3092="",S3086:U3092=""), "FALSE","TRUE"),"FALSE")</f>
        <v>FALSE</v>
      </c>
      <c r="Z3091" s="1"/>
    </row>
    <row r="3092" spans="2:26" hidden="1" outlineLevel="3" x14ac:dyDescent="0.4">
      <c r="B3092" s="7" t="s">
        <v>532</v>
      </c>
      <c r="C3092" s="8"/>
      <c r="D3092" s="31"/>
      <c r="E3092" s="2" t="s">
        <v>533</v>
      </c>
      <c r="F3092" s="2" t="str">
        <f>IF(OR($C$87="治験計画届", $C$87="治験計画変更届"), "^$","^.{1,120}$|^$")</f>
        <v>^.{1,120}$|^$</v>
      </c>
      <c r="G3092" s="2" t="str">
        <f t="shared" si="189"/>
        <v>入力してください(120文字以内)</v>
      </c>
      <c r="H3092" s="2">
        <v>225</v>
      </c>
      <c r="I3092" s="2">
        <v>207</v>
      </c>
      <c r="K3092" s="2">
        <v>120</v>
      </c>
      <c r="L3092" s="2" t="s">
        <v>30</v>
      </c>
      <c r="M3092" s="2" t="s">
        <v>476</v>
      </c>
      <c r="N3092" s="2" t="s">
        <v>479</v>
      </c>
      <c r="O3092" s="2" t="s">
        <v>520</v>
      </c>
      <c r="Q3092" s="1"/>
      <c r="S3092" s="5"/>
      <c r="T3092" s="41"/>
      <c r="U3092" s="8"/>
      <c r="W3092" s="2" t="s">
        <v>468</v>
      </c>
      <c r="X3092" s="45" t="str" cm="1">
        <f t="array" ref="X3092">IF(X2906="TRUE",IF(AND(C3086&lt;&gt;1,C3087:C3092="",S3086:U3092=""), "FALSE","TRUE"),"FALSE")</f>
        <v>FALSE</v>
      </c>
      <c r="Z3092" s="1"/>
    </row>
    <row r="3093" spans="2:26" hidden="1" outlineLevel="3" x14ac:dyDescent="0.4">
      <c r="B3093" s="7" t="s">
        <v>134</v>
      </c>
      <c r="C3093" s="5">
        <v>16</v>
      </c>
      <c r="D3093" s="30"/>
      <c r="E3093" s="2" t="s">
        <v>392</v>
      </c>
      <c r="F3093" s="2" t="s">
        <v>102</v>
      </c>
      <c r="G3093" s="2" t="s">
        <v>103</v>
      </c>
      <c r="H3093" s="2">
        <v>225</v>
      </c>
      <c r="I3093" s="2">
        <v>207</v>
      </c>
      <c r="K3093" s="2">
        <v>3</v>
      </c>
      <c r="L3093" s="2" t="s">
        <v>136</v>
      </c>
      <c r="M3093" s="2" t="s">
        <v>476</v>
      </c>
      <c r="N3093" s="2" t="s">
        <v>479</v>
      </c>
      <c r="O3093" s="2" t="s">
        <v>520</v>
      </c>
      <c r="Q3093" s="1"/>
      <c r="S3093" s="5"/>
      <c r="T3093" s="41"/>
      <c r="U3093" s="8"/>
      <c r="V3093" s="2" t="s">
        <v>105</v>
      </c>
      <c r="W3093" s="2" t="s">
        <v>561</v>
      </c>
      <c r="X3093" s="45" t="str" cm="1">
        <f t="array" ref="X3093">IF(X2906="TRUE",IF(AND(C3093&lt;&gt;1,C3094:C3099="",S3093:U3099=""), "FALSE","TRUE"),"FALSE")</f>
        <v>FALSE</v>
      </c>
      <c r="Z3093" s="1"/>
    </row>
    <row r="3094" spans="2:26" hidden="1" outlineLevel="3" x14ac:dyDescent="0.4">
      <c r="B3094" s="7" t="s">
        <v>522</v>
      </c>
      <c r="C3094" s="8"/>
      <c r="D3094" s="31"/>
      <c r="E3094" s="2" t="s">
        <v>523</v>
      </c>
      <c r="F3094" s="2" t="s">
        <v>485</v>
      </c>
      <c r="G3094" s="2" t="s">
        <v>369</v>
      </c>
      <c r="H3094" s="2">
        <v>225</v>
      </c>
      <c r="I3094" s="2">
        <v>207</v>
      </c>
      <c r="K3094" s="2">
        <v>240</v>
      </c>
      <c r="L3094" s="2" t="s">
        <v>30</v>
      </c>
      <c r="M3094" s="2" t="s">
        <v>476</v>
      </c>
      <c r="N3094" s="2" t="s">
        <v>479</v>
      </c>
      <c r="O3094" s="2" t="s">
        <v>520</v>
      </c>
      <c r="Q3094" s="1"/>
      <c r="S3094" s="5"/>
      <c r="T3094" s="41"/>
      <c r="U3094" s="8"/>
      <c r="W3094" s="2" t="s">
        <v>465</v>
      </c>
      <c r="X3094" s="45" t="str" cm="1">
        <f t="array" ref="X3094">IF(X2906="TRUE",IF(AND(C3093&lt;&gt;1,C3094:C3099="",S3093:U3099=""), "FALSE","TRUE"),"FALSE")</f>
        <v>FALSE</v>
      </c>
      <c r="Z3094" s="1"/>
    </row>
    <row r="3095" spans="2:26" hidden="1" outlineLevel="3" x14ac:dyDescent="0.4">
      <c r="B3095" s="7" t="s">
        <v>524</v>
      </c>
      <c r="C3095" s="8"/>
      <c r="D3095" s="31"/>
      <c r="E3095" s="2" t="s">
        <v>525</v>
      </c>
      <c r="F3095" s="2" t="s">
        <v>114</v>
      </c>
      <c r="G3095" s="2" t="s">
        <v>115</v>
      </c>
      <c r="H3095" s="2">
        <v>225</v>
      </c>
      <c r="I3095" s="2">
        <v>207</v>
      </c>
      <c r="K3095" s="2">
        <v>120</v>
      </c>
      <c r="L3095" s="2" t="s">
        <v>30</v>
      </c>
      <c r="M3095" s="2" t="s">
        <v>476</v>
      </c>
      <c r="N3095" s="2" t="s">
        <v>479</v>
      </c>
      <c r="O3095" s="2" t="s">
        <v>520</v>
      </c>
      <c r="Q3095" s="1"/>
      <c r="S3095" s="5"/>
      <c r="T3095" s="41"/>
      <c r="U3095" s="8"/>
      <c r="W3095" s="2" t="s">
        <v>468</v>
      </c>
      <c r="X3095" s="45" t="str" cm="1">
        <f t="array" ref="X3095">IF(X2906="TRUE",IF(AND(C3093&lt;&gt;1,C3094:C3099="",S3093:U3099=""), "FALSE","TRUE"),"FALSE")</f>
        <v>FALSE</v>
      </c>
      <c r="Z3095" s="1"/>
    </row>
    <row r="3096" spans="2:26" hidden="1" outlineLevel="3" x14ac:dyDescent="0.4">
      <c r="B3096" s="7" t="s">
        <v>526</v>
      </c>
      <c r="C3096" s="8"/>
      <c r="D3096" s="31"/>
      <c r="E3096" s="2" t="s">
        <v>527</v>
      </c>
      <c r="F3096" s="2" t="str">
        <f>IF(OR($C$87="治験計画届", $C$87="治験計画変更届"), "^$","^.{1,120}$|^$")</f>
        <v>^.{1,120}$|^$</v>
      </c>
      <c r="G3096" s="2" t="str">
        <f>IF(F3096="^$", "入力しないでください","入力してください(120文字以内)")</f>
        <v>入力してください(120文字以内)</v>
      </c>
      <c r="H3096" s="2">
        <v>225</v>
      </c>
      <c r="I3096" s="2">
        <v>207</v>
      </c>
      <c r="K3096" s="2">
        <v>120</v>
      </c>
      <c r="L3096" s="2" t="s">
        <v>30</v>
      </c>
      <c r="M3096" s="2" t="s">
        <v>476</v>
      </c>
      <c r="N3096" s="2" t="s">
        <v>479</v>
      </c>
      <c r="O3096" s="2" t="s">
        <v>520</v>
      </c>
      <c r="Q3096" s="1"/>
      <c r="S3096" s="5"/>
      <c r="T3096" s="41"/>
      <c r="U3096" s="8"/>
      <c r="W3096" s="2" t="s">
        <v>468</v>
      </c>
      <c r="X3096" s="45" t="str" cm="1">
        <f t="array" ref="X3096">IF(X2906="TRUE",IF(AND(C3093&lt;&gt;1,C3094:C3099="",S3093:U3099=""), "FALSE","TRUE"),"FALSE")</f>
        <v>FALSE</v>
      </c>
      <c r="Z3096" s="1"/>
    </row>
    <row r="3097" spans="2:26" hidden="1" outlineLevel="3" x14ac:dyDescent="0.4">
      <c r="B3097" s="7" t="s">
        <v>528</v>
      </c>
      <c r="C3097" s="8"/>
      <c r="D3097" s="31"/>
      <c r="E3097" s="2" t="s">
        <v>529</v>
      </c>
      <c r="F3097" s="2" t="str">
        <f>IF(OR($C$87="治験計画届", $C$87="治験計画変更届"), "^$","^.{1,120}$|^$")</f>
        <v>^.{1,120}$|^$</v>
      </c>
      <c r="G3097" s="2" t="str">
        <f t="shared" ref="G3097:G3099" si="190">IF(F3097="^$", "入力しないでください","入力してください(120文字以内)")</f>
        <v>入力してください(120文字以内)</v>
      </c>
      <c r="H3097" s="2">
        <v>225</v>
      </c>
      <c r="I3097" s="2">
        <v>207</v>
      </c>
      <c r="K3097" s="2">
        <v>120</v>
      </c>
      <c r="L3097" s="2" t="s">
        <v>30</v>
      </c>
      <c r="M3097" s="2" t="s">
        <v>476</v>
      </c>
      <c r="N3097" s="2" t="s">
        <v>479</v>
      </c>
      <c r="O3097" s="2" t="s">
        <v>520</v>
      </c>
      <c r="Q3097" s="1"/>
      <c r="S3097" s="5"/>
      <c r="T3097" s="41"/>
      <c r="U3097" s="8"/>
      <c r="W3097" s="2" t="s">
        <v>468</v>
      </c>
      <c r="X3097" s="45" t="str" cm="1">
        <f t="array" ref="X3097">IF(X2906="TRUE",IF(AND(C3093&lt;&gt;1,C3094:C3099="",S3093:U3099=""), "FALSE","TRUE"),"FALSE")</f>
        <v>FALSE</v>
      </c>
      <c r="Z3097" s="1"/>
    </row>
    <row r="3098" spans="2:26" hidden="1" outlineLevel="3" x14ac:dyDescent="0.4">
      <c r="B3098" s="7" t="s">
        <v>530</v>
      </c>
      <c r="C3098" s="8"/>
      <c r="D3098" s="31"/>
      <c r="E3098" s="2" t="s">
        <v>566</v>
      </c>
      <c r="F3098" s="2" t="str">
        <f>IF(OR($C$87="治験計画届", $C$87="治験計画変更届"), "^$","^.{1,120}$|^$")</f>
        <v>^.{1,120}$|^$</v>
      </c>
      <c r="G3098" s="2" t="str">
        <f t="shared" si="190"/>
        <v>入力してください(120文字以内)</v>
      </c>
      <c r="H3098" s="2">
        <v>225</v>
      </c>
      <c r="I3098" s="2">
        <v>207</v>
      </c>
      <c r="K3098" s="2">
        <v>120</v>
      </c>
      <c r="L3098" s="2" t="s">
        <v>30</v>
      </c>
      <c r="M3098" s="2" t="s">
        <v>476</v>
      </c>
      <c r="N3098" s="2" t="s">
        <v>479</v>
      </c>
      <c r="O3098" s="2" t="s">
        <v>520</v>
      </c>
      <c r="Q3098" s="1"/>
      <c r="S3098" s="5"/>
      <c r="T3098" s="41"/>
      <c r="U3098" s="8"/>
      <c r="W3098" s="2" t="s">
        <v>468</v>
      </c>
      <c r="X3098" s="45" t="str" cm="1">
        <f t="array" ref="X3098">IF(X2906="TRUE",IF(AND(C3093&lt;&gt;1,C3094:C3099="",S3093:U3099=""), "FALSE","TRUE"),"FALSE")</f>
        <v>FALSE</v>
      </c>
      <c r="Z3098" s="1"/>
    </row>
    <row r="3099" spans="2:26" hidden="1" outlineLevel="3" x14ac:dyDescent="0.4">
      <c r="B3099" s="7" t="s">
        <v>532</v>
      </c>
      <c r="C3099" s="8"/>
      <c r="D3099" s="31"/>
      <c r="E3099" s="2" t="s">
        <v>533</v>
      </c>
      <c r="F3099" s="2" t="str">
        <f>IF(OR($C$87="治験計画届", $C$87="治験計画変更届"), "^$","^.{1,120}$|^$")</f>
        <v>^.{1,120}$|^$</v>
      </c>
      <c r="G3099" s="2" t="str">
        <f t="shared" si="190"/>
        <v>入力してください(120文字以内)</v>
      </c>
      <c r="H3099" s="2">
        <v>225</v>
      </c>
      <c r="I3099" s="2">
        <v>207</v>
      </c>
      <c r="K3099" s="2">
        <v>120</v>
      </c>
      <c r="L3099" s="2" t="s">
        <v>30</v>
      </c>
      <c r="M3099" s="2" t="s">
        <v>476</v>
      </c>
      <c r="N3099" s="2" t="s">
        <v>479</v>
      </c>
      <c r="O3099" s="2" t="s">
        <v>520</v>
      </c>
      <c r="Q3099" s="1"/>
      <c r="S3099" s="5"/>
      <c r="T3099" s="41"/>
      <c r="U3099" s="8"/>
      <c r="W3099" s="2" t="s">
        <v>468</v>
      </c>
      <c r="X3099" s="45" t="str" cm="1">
        <f t="array" ref="X3099">IF(X2906="TRUE",IF(AND(C3093&lt;&gt;1,C3094:C3099="",S3093:U3099=""), "FALSE","TRUE"),"FALSE")</f>
        <v>FALSE</v>
      </c>
      <c r="Z3099" s="1"/>
    </row>
    <row r="3100" spans="2:26" hidden="1" outlineLevel="3" x14ac:dyDescent="0.4">
      <c r="B3100" s="7" t="s">
        <v>134</v>
      </c>
      <c r="C3100" s="5">
        <v>17</v>
      </c>
      <c r="D3100" s="30"/>
      <c r="E3100" s="2" t="s">
        <v>392</v>
      </c>
      <c r="F3100" s="2" t="s">
        <v>102</v>
      </c>
      <c r="G3100" s="2" t="s">
        <v>103</v>
      </c>
      <c r="H3100" s="2">
        <v>225</v>
      </c>
      <c r="I3100" s="2">
        <v>207</v>
      </c>
      <c r="K3100" s="2">
        <v>3</v>
      </c>
      <c r="L3100" s="2" t="s">
        <v>136</v>
      </c>
      <c r="M3100" s="2" t="s">
        <v>476</v>
      </c>
      <c r="N3100" s="2" t="s">
        <v>479</v>
      </c>
      <c r="O3100" s="2" t="s">
        <v>520</v>
      </c>
      <c r="Q3100" s="1"/>
      <c r="S3100" s="5"/>
      <c r="T3100" s="41"/>
      <c r="U3100" s="8"/>
      <c r="V3100" s="2" t="s">
        <v>105</v>
      </c>
      <c r="W3100" s="2" t="s">
        <v>561</v>
      </c>
      <c r="X3100" s="45" t="str" cm="1">
        <f t="array" ref="X3100">IF(X2906="TRUE",IF(AND(C3100&lt;&gt;1,C3101:C3106="",S3100:U3106=""), "FALSE","TRUE"),"FALSE")</f>
        <v>FALSE</v>
      </c>
      <c r="Z3100" s="1"/>
    </row>
    <row r="3101" spans="2:26" hidden="1" outlineLevel="3" x14ac:dyDescent="0.4">
      <c r="B3101" s="7" t="s">
        <v>522</v>
      </c>
      <c r="C3101" s="8"/>
      <c r="D3101" s="31"/>
      <c r="E3101" s="2" t="s">
        <v>523</v>
      </c>
      <c r="F3101" s="2" t="s">
        <v>485</v>
      </c>
      <c r="G3101" s="2" t="s">
        <v>369</v>
      </c>
      <c r="H3101" s="2">
        <v>225</v>
      </c>
      <c r="I3101" s="2">
        <v>207</v>
      </c>
      <c r="K3101" s="2">
        <v>240</v>
      </c>
      <c r="L3101" s="2" t="s">
        <v>30</v>
      </c>
      <c r="M3101" s="2" t="s">
        <v>476</v>
      </c>
      <c r="N3101" s="2" t="s">
        <v>479</v>
      </c>
      <c r="O3101" s="2" t="s">
        <v>520</v>
      </c>
      <c r="Q3101" s="1"/>
      <c r="S3101" s="5"/>
      <c r="T3101" s="41"/>
      <c r="U3101" s="8"/>
      <c r="W3101" s="2" t="s">
        <v>465</v>
      </c>
      <c r="X3101" s="45" t="str" cm="1">
        <f t="array" ref="X3101">IF(X2906="TRUE",IF(AND(C3100&lt;&gt;1,C3101:C3106="",S3100:U3106=""), "FALSE","TRUE"),"FALSE")</f>
        <v>FALSE</v>
      </c>
      <c r="Z3101" s="1"/>
    </row>
    <row r="3102" spans="2:26" hidden="1" outlineLevel="3" x14ac:dyDescent="0.4">
      <c r="B3102" s="7" t="s">
        <v>524</v>
      </c>
      <c r="C3102" s="8"/>
      <c r="D3102" s="31"/>
      <c r="E3102" s="2" t="s">
        <v>525</v>
      </c>
      <c r="F3102" s="2" t="s">
        <v>114</v>
      </c>
      <c r="G3102" s="2" t="s">
        <v>115</v>
      </c>
      <c r="H3102" s="2">
        <v>225</v>
      </c>
      <c r="I3102" s="2">
        <v>207</v>
      </c>
      <c r="K3102" s="2">
        <v>120</v>
      </c>
      <c r="L3102" s="2" t="s">
        <v>30</v>
      </c>
      <c r="M3102" s="2" t="s">
        <v>476</v>
      </c>
      <c r="N3102" s="2" t="s">
        <v>479</v>
      </c>
      <c r="O3102" s="2" t="s">
        <v>520</v>
      </c>
      <c r="Q3102" s="1"/>
      <c r="S3102" s="5"/>
      <c r="T3102" s="41"/>
      <c r="U3102" s="8"/>
      <c r="W3102" s="2" t="s">
        <v>468</v>
      </c>
      <c r="X3102" s="45" t="str" cm="1">
        <f t="array" ref="X3102">IF(X2906="TRUE",IF(AND(C3100&lt;&gt;1,C3101:C3106="",S3100:U3106=""), "FALSE","TRUE"),"FALSE")</f>
        <v>FALSE</v>
      </c>
      <c r="Z3102" s="1"/>
    </row>
    <row r="3103" spans="2:26" hidden="1" outlineLevel="3" x14ac:dyDescent="0.4">
      <c r="B3103" s="7" t="s">
        <v>526</v>
      </c>
      <c r="C3103" s="8"/>
      <c r="D3103" s="31"/>
      <c r="E3103" s="2" t="s">
        <v>527</v>
      </c>
      <c r="F3103" s="2" t="str">
        <f>IF(OR($C$87="治験計画届", $C$87="治験計画変更届"), "^$","^.{1,120}$|^$")</f>
        <v>^.{1,120}$|^$</v>
      </c>
      <c r="G3103" s="2" t="str">
        <f>IF(F3103="^$", "入力しないでください","入力してください(120文字以内)")</f>
        <v>入力してください(120文字以内)</v>
      </c>
      <c r="H3103" s="2">
        <v>225</v>
      </c>
      <c r="I3103" s="2">
        <v>207</v>
      </c>
      <c r="K3103" s="2">
        <v>120</v>
      </c>
      <c r="L3103" s="2" t="s">
        <v>30</v>
      </c>
      <c r="M3103" s="2" t="s">
        <v>476</v>
      </c>
      <c r="N3103" s="2" t="s">
        <v>479</v>
      </c>
      <c r="O3103" s="2" t="s">
        <v>520</v>
      </c>
      <c r="Q3103" s="1"/>
      <c r="S3103" s="5"/>
      <c r="T3103" s="41"/>
      <c r="U3103" s="8"/>
      <c r="W3103" s="2" t="s">
        <v>468</v>
      </c>
      <c r="X3103" s="45" t="str" cm="1">
        <f t="array" ref="X3103">IF(X2906="TRUE",IF(AND(C3100&lt;&gt;1,C3101:C3106="",S3100:U3106=""), "FALSE","TRUE"),"FALSE")</f>
        <v>FALSE</v>
      </c>
      <c r="Z3103" s="1"/>
    </row>
    <row r="3104" spans="2:26" hidden="1" outlineLevel="3" x14ac:dyDescent="0.4">
      <c r="B3104" s="7" t="s">
        <v>528</v>
      </c>
      <c r="C3104" s="8"/>
      <c r="D3104" s="31"/>
      <c r="E3104" s="2" t="s">
        <v>529</v>
      </c>
      <c r="F3104" s="2" t="str">
        <f>IF(OR($C$87="治験計画届", $C$87="治験計画変更届"), "^$","^.{1,120}$|^$")</f>
        <v>^.{1,120}$|^$</v>
      </c>
      <c r="G3104" s="2" t="str">
        <f t="shared" ref="G3104:G3106" si="191">IF(F3104="^$", "入力しないでください","入力してください(120文字以内)")</f>
        <v>入力してください(120文字以内)</v>
      </c>
      <c r="H3104" s="2">
        <v>225</v>
      </c>
      <c r="I3104" s="2">
        <v>207</v>
      </c>
      <c r="K3104" s="2">
        <v>120</v>
      </c>
      <c r="L3104" s="2" t="s">
        <v>30</v>
      </c>
      <c r="M3104" s="2" t="s">
        <v>476</v>
      </c>
      <c r="N3104" s="2" t="s">
        <v>479</v>
      </c>
      <c r="O3104" s="2" t="s">
        <v>520</v>
      </c>
      <c r="Q3104" s="1"/>
      <c r="S3104" s="5"/>
      <c r="T3104" s="41"/>
      <c r="U3104" s="8"/>
      <c r="W3104" s="2" t="s">
        <v>468</v>
      </c>
      <c r="X3104" s="45" t="str" cm="1">
        <f t="array" ref="X3104">IF(X2906="TRUE",IF(AND(C3100&lt;&gt;1,C3101:C3106="",S3100:U3106=""), "FALSE","TRUE"),"FALSE")</f>
        <v>FALSE</v>
      </c>
      <c r="Z3104" s="1"/>
    </row>
    <row r="3105" spans="2:26" hidden="1" outlineLevel="3" x14ac:dyDescent="0.4">
      <c r="B3105" s="7" t="s">
        <v>530</v>
      </c>
      <c r="C3105" s="8"/>
      <c r="D3105" s="31"/>
      <c r="E3105" s="2" t="s">
        <v>566</v>
      </c>
      <c r="F3105" s="2" t="str">
        <f>IF(OR($C$87="治験計画届", $C$87="治験計画変更届"), "^$","^.{1,120}$|^$")</f>
        <v>^.{1,120}$|^$</v>
      </c>
      <c r="G3105" s="2" t="str">
        <f t="shared" si="191"/>
        <v>入力してください(120文字以内)</v>
      </c>
      <c r="H3105" s="2">
        <v>225</v>
      </c>
      <c r="I3105" s="2">
        <v>207</v>
      </c>
      <c r="K3105" s="2">
        <v>120</v>
      </c>
      <c r="L3105" s="2" t="s">
        <v>30</v>
      </c>
      <c r="M3105" s="2" t="s">
        <v>476</v>
      </c>
      <c r="N3105" s="2" t="s">
        <v>479</v>
      </c>
      <c r="O3105" s="2" t="s">
        <v>520</v>
      </c>
      <c r="Q3105" s="1"/>
      <c r="S3105" s="5"/>
      <c r="T3105" s="41"/>
      <c r="U3105" s="8"/>
      <c r="W3105" s="2" t="s">
        <v>468</v>
      </c>
      <c r="X3105" s="45" t="str" cm="1">
        <f t="array" ref="X3105">IF(X2906="TRUE",IF(AND(C3100&lt;&gt;1,C3101:C3106="",S3100:U3106=""), "FALSE","TRUE"),"FALSE")</f>
        <v>FALSE</v>
      </c>
      <c r="Z3105" s="1"/>
    </row>
    <row r="3106" spans="2:26" hidden="1" outlineLevel="3" x14ac:dyDescent="0.4">
      <c r="B3106" s="7" t="s">
        <v>532</v>
      </c>
      <c r="C3106" s="8"/>
      <c r="D3106" s="31"/>
      <c r="E3106" s="2" t="s">
        <v>533</v>
      </c>
      <c r="F3106" s="2" t="str">
        <f>IF(OR($C$87="治験計画届", $C$87="治験計画変更届"), "^$","^.{1,120}$|^$")</f>
        <v>^.{1,120}$|^$</v>
      </c>
      <c r="G3106" s="2" t="str">
        <f t="shared" si="191"/>
        <v>入力してください(120文字以内)</v>
      </c>
      <c r="H3106" s="2">
        <v>225</v>
      </c>
      <c r="I3106" s="2">
        <v>207</v>
      </c>
      <c r="K3106" s="2">
        <v>120</v>
      </c>
      <c r="L3106" s="2" t="s">
        <v>30</v>
      </c>
      <c r="M3106" s="2" t="s">
        <v>476</v>
      </c>
      <c r="N3106" s="2" t="s">
        <v>479</v>
      </c>
      <c r="O3106" s="2" t="s">
        <v>520</v>
      </c>
      <c r="Q3106" s="1"/>
      <c r="S3106" s="5"/>
      <c r="T3106" s="41"/>
      <c r="U3106" s="8"/>
      <c r="W3106" s="2" t="s">
        <v>468</v>
      </c>
      <c r="X3106" s="45" t="str" cm="1">
        <f t="array" ref="X3106">IF(X2906="TRUE",IF(AND(C3100&lt;&gt;1,C3101:C3106="",S3100:U3106=""), "FALSE","TRUE"),"FALSE")</f>
        <v>FALSE</v>
      </c>
      <c r="Z3106" s="1"/>
    </row>
    <row r="3107" spans="2:26" hidden="1" outlineLevel="3" x14ac:dyDescent="0.4">
      <c r="B3107" s="7" t="s">
        <v>134</v>
      </c>
      <c r="C3107" s="5">
        <v>18</v>
      </c>
      <c r="D3107" s="30"/>
      <c r="E3107" s="2" t="s">
        <v>392</v>
      </c>
      <c r="F3107" s="2" t="s">
        <v>102</v>
      </c>
      <c r="G3107" s="2" t="s">
        <v>103</v>
      </c>
      <c r="H3107" s="2">
        <v>225</v>
      </c>
      <c r="I3107" s="2">
        <v>207</v>
      </c>
      <c r="K3107" s="2">
        <v>3</v>
      </c>
      <c r="L3107" s="2" t="s">
        <v>136</v>
      </c>
      <c r="M3107" s="2" t="s">
        <v>476</v>
      </c>
      <c r="N3107" s="2" t="s">
        <v>479</v>
      </c>
      <c r="O3107" s="2" t="s">
        <v>520</v>
      </c>
      <c r="Q3107" s="1"/>
      <c r="S3107" s="5"/>
      <c r="T3107" s="41"/>
      <c r="U3107" s="8"/>
      <c r="V3107" s="2" t="s">
        <v>105</v>
      </c>
      <c r="W3107" s="2" t="s">
        <v>561</v>
      </c>
      <c r="X3107" s="45" t="str" cm="1">
        <f t="array" ref="X3107">IF(X2906="TRUE",IF(AND(C3107&lt;&gt;1,C3108:C3113="",S3107:U3113=""), "FALSE","TRUE"),"FALSE")</f>
        <v>FALSE</v>
      </c>
      <c r="Z3107" s="1"/>
    </row>
    <row r="3108" spans="2:26" hidden="1" outlineLevel="3" x14ac:dyDescent="0.4">
      <c r="B3108" s="7" t="s">
        <v>522</v>
      </c>
      <c r="C3108" s="8"/>
      <c r="D3108" s="31"/>
      <c r="E3108" s="2" t="s">
        <v>523</v>
      </c>
      <c r="F3108" s="2" t="s">
        <v>485</v>
      </c>
      <c r="G3108" s="2" t="s">
        <v>369</v>
      </c>
      <c r="H3108" s="2">
        <v>225</v>
      </c>
      <c r="I3108" s="2">
        <v>207</v>
      </c>
      <c r="K3108" s="2">
        <v>240</v>
      </c>
      <c r="L3108" s="2" t="s">
        <v>30</v>
      </c>
      <c r="M3108" s="2" t="s">
        <v>476</v>
      </c>
      <c r="N3108" s="2" t="s">
        <v>479</v>
      </c>
      <c r="O3108" s="2" t="s">
        <v>520</v>
      </c>
      <c r="Q3108" s="1"/>
      <c r="S3108" s="5"/>
      <c r="T3108" s="41"/>
      <c r="U3108" s="8"/>
      <c r="W3108" s="2" t="s">
        <v>465</v>
      </c>
      <c r="X3108" s="45" t="str" cm="1">
        <f t="array" ref="X3108">IF(X2906="TRUE",IF(AND(C3107&lt;&gt;1,C3108:C3113="",S3107:U3113=""), "FALSE","TRUE"),"FALSE")</f>
        <v>FALSE</v>
      </c>
      <c r="Z3108" s="1"/>
    </row>
    <row r="3109" spans="2:26" hidden="1" outlineLevel="3" x14ac:dyDescent="0.4">
      <c r="B3109" s="7" t="s">
        <v>524</v>
      </c>
      <c r="C3109" s="8"/>
      <c r="D3109" s="31"/>
      <c r="E3109" s="2" t="s">
        <v>525</v>
      </c>
      <c r="F3109" s="2" t="s">
        <v>114</v>
      </c>
      <c r="G3109" s="2" t="s">
        <v>115</v>
      </c>
      <c r="H3109" s="2">
        <v>225</v>
      </c>
      <c r="I3109" s="2">
        <v>207</v>
      </c>
      <c r="K3109" s="2">
        <v>120</v>
      </c>
      <c r="L3109" s="2" t="s">
        <v>30</v>
      </c>
      <c r="M3109" s="2" t="s">
        <v>476</v>
      </c>
      <c r="N3109" s="2" t="s">
        <v>479</v>
      </c>
      <c r="O3109" s="2" t="s">
        <v>520</v>
      </c>
      <c r="Q3109" s="1"/>
      <c r="S3109" s="5"/>
      <c r="T3109" s="41"/>
      <c r="U3109" s="8"/>
      <c r="W3109" s="2" t="s">
        <v>468</v>
      </c>
      <c r="X3109" s="45" t="str" cm="1">
        <f t="array" ref="X3109">IF(X2906="TRUE",IF(AND(C3107&lt;&gt;1,C3108:C3113="",S3107:U3113=""), "FALSE","TRUE"),"FALSE")</f>
        <v>FALSE</v>
      </c>
      <c r="Z3109" s="1"/>
    </row>
    <row r="3110" spans="2:26" hidden="1" outlineLevel="3" x14ac:dyDescent="0.4">
      <c r="B3110" s="7" t="s">
        <v>526</v>
      </c>
      <c r="C3110" s="8"/>
      <c r="D3110" s="31"/>
      <c r="E3110" s="2" t="s">
        <v>527</v>
      </c>
      <c r="F3110" s="2" t="str">
        <f>IF(OR($C$87="治験計画届", $C$87="治験計画変更届"), "^$","^.{1,120}$|^$")</f>
        <v>^.{1,120}$|^$</v>
      </c>
      <c r="G3110" s="2" t="str">
        <f>IF(F3110="^$", "入力しないでください","入力してください(120文字以内)")</f>
        <v>入力してください(120文字以内)</v>
      </c>
      <c r="H3110" s="2">
        <v>225</v>
      </c>
      <c r="I3110" s="2">
        <v>207</v>
      </c>
      <c r="K3110" s="2">
        <v>120</v>
      </c>
      <c r="L3110" s="2" t="s">
        <v>30</v>
      </c>
      <c r="M3110" s="2" t="s">
        <v>476</v>
      </c>
      <c r="N3110" s="2" t="s">
        <v>479</v>
      </c>
      <c r="O3110" s="2" t="s">
        <v>520</v>
      </c>
      <c r="Q3110" s="1"/>
      <c r="S3110" s="5"/>
      <c r="T3110" s="41"/>
      <c r="U3110" s="8"/>
      <c r="W3110" s="2" t="s">
        <v>468</v>
      </c>
      <c r="X3110" s="45" t="str" cm="1">
        <f t="array" ref="X3110">IF(X2906="TRUE",IF(AND(C3107&lt;&gt;1,C3108:C3113="",S3107:U3113=""), "FALSE","TRUE"),"FALSE")</f>
        <v>FALSE</v>
      </c>
      <c r="Z3110" s="1"/>
    </row>
    <row r="3111" spans="2:26" hidden="1" outlineLevel="3" x14ac:dyDescent="0.4">
      <c r="B3111" s="7" t="s">
        <v>528</v>
      </c>
      <c r="C3111" s="8"/>
      <c r="D3111" s="31"/>
      <c r="E3111" s="2" t="s">
        <v>529</v>
      </c>
      <c r="F3111" s="2" t="str">
        <f>IF(OR($C$87="治験計画届", $C$87="治験計画変更届"), "^$","^.{1,120}$|^$")</f>
        <v>^.{1,120}$|^$</v>
      </c>
      <c r="G3111" s="2" t="str">
        <f t="shared" ref="G3111:G3113" si="192">IF(F3111="^$", "入力しないでください","入力してください(120文字以内)")</f>
        <v>入力してください(120文字以内)</v>
      </c>
      <c r="H3111" s="2">
        <v>225</v>
      </c>
      <c r="I3111" s="2">
        <v>207</v>
      </c>
      <c r="K3111" s="2">
        <v>120</v>
      </c>
      <c r="L3111" s="2" t="s">
        <v>30</v>
      </c>
      <c r="M3111" s="2" t="s">
        <v>476</v>
      </c>
      <c r="N3111" s="2" t="s">
        <v>479</v>
      </c>
      <c r="O3111" s="2" t="s">
        <v>520</v>
      </c>
      <c r="Q3111" s="1"/>
      <c r="S3111" s="5"/>
      <c r="T3111" s="41"/>
      <c r="U3111" s="8"/>
      <c r="W3111" s="2" t="s">
        <v>468</v>
      </c>
      <c r="X3111" s="45" t="str" cm="1">
        <f t="array" ref="X3111">IF(X2906="TRUE",IF(AND(C3107&lt;&gt;1,C3108:C3113="",S3107:U3113=""), "FALSE","TRUE"),"FALSE")</f>
        <v>FALSE</v>
      </c>
      <c r="Z3111" s="1"/>
    </row>
    <row r="3112" spans="2:26" hidden="1" outlineLevel="3" x14ac:dyDescent="0.4">
      <c r="B3112" s="7" t="s">
        <v>530</v>
      </c>
      <c r="C3112" s="8"/>
      <c r="D3112" s="31"/>
      <c r="E3112" s="2" t="s">
        <v>566</v>
      </c>
      <c r="F3112" s="2" t="str">
        <f>IF(OR($C$87="治験計画届", $C$87="治験計画変更届"), "^$","^.{1,120}$|^$")</f>
        <v>^.{1,120}$|^$</v>
      </c>
      <c r="G3112" s="2" t="str">
        <f t="shared" si="192"/>
        <v>入力してください(120文字以内)</v>
      </c>
      <c r="H3112" s="2">
        <v>225</v>
      </c>
      <c r="I3112" s="2">
        <v>207</v>
      </c>
      <c r="K3112" s="2">
        <v>120</v>
      </c>
      <c r="L3112" s="2" t="s">
        <v>30</v>
      </c>
      <c r="M3112" s="2" t="s">
        <v>476</v>
      </c>
      <c r="N3112" s="2" t="s">
        <v>479</v>
      </c>
      <c r="O3112" s="2" t="s">
        <v>520</v>
      </c>
      <c r="Q3112" s="1"/>
      <c r="S3112" s="5"/>
      <c r="T3112" s="41"/>
      <c r="U3112" s="8"/>
      <c r="W3112" s="2" t="s">
        <v>468</v>
      </c>
      <c r="X3112" s="45" t="str" cm="1">
        <f t="array" ref="X3112">IF(X2906="TRUE",IF(AND(C3107&lt;&gt;1,C3108:C3113="",S3107:U3113=""), "FALSE","TRUE"),"FALSE")</f>
        <v>FALSE</v>
      </c>
      <c r="Z3112" s="1"/>
    </row>
    <row r="3113" spans="2:26" hidden="1" outlineLevel="3" x14ac:dyDescent="0.4">
      <c r="B3113" s="7" t="s">
        <v>532</v>
      </c>
      <c r="C3113" s="8"/>
      <c r="D3113" s="31"/>
      <c r="E3113" s="2" t="s">
        <v>533</v>
      </c>
      <c r="F3113" s="2" t="str">
        <f>IF(OR($C$87="治験計画届", $C$87="治験計画変更届"), "^$","^.{1,120}$|^$")</f>
        <v>^.{1,120}$|^$</v>
      </c>
      <c r="G3113" s="2" t="str">
        <f t="shared" si="192"/>
        <v>入力してください(120文字以内)</v>
      </c>
      <c r="H3113" s="2">
        <v>225</v>
      </c>
      <c r="I3113" s="2">
        <v>207</v>
      </c>
      <c r="K3113" s="2">
        <v>120</v>
      </c>
      <c r="L3113" s="2" t="s">
        <v>30</v>
      </c>
      <c r="M3113" s="2" t="s">
        <v>476</v>
      </c>
      <c r="N3113" s="2" t="s">
        <v>479</v>
      </c>
      <c r="O3113" s="2" t="s">
        <v>520</v>
      </c>
      <c r="Q3113" s="1"/>
      <c r="S3113" s="5"/>
      <c r="T3113" s="41"/>
      <c r="U3113" s="8"/>
      <c r="W3113" s="2" t="s">
        <v>468</v>
      </c>
      <c r="X3113" s="45" t="str" cm="1">
        <f t="array" ref="X3113">IF(X2906="TRUE",IF(AND(C3107&lt;&gt;1,C3108:C3113="",S3107:U3113=""), "FALSE","TRUE"),"FALSE")</f>
        <v>FALSE</v>
      </c>
      <c r="Z3113" s="1"/>
    </row>
    <row r="3114" spans="2:26" hidden="1" outlineLevel="3" x14ac:dyDescent="0.4">
      <c r="B3114" s="7" t="s">
        <v>134</v>
      </c>
      <c r="C3114" s="5">
        <v>19</v>
      </c>
      <c r="D3114" s="30"/>
      <c r="E3114" s="2" t="s">
        <v>392</v>
      </c>
      <c r="F3114" s="2" t="s">
        <v>102</v>
      </c>
      <c r="G3114" s="2" t="s">
        <v>103</v>
      </c>
      <c r="H3114" s="2">
        <v>225</v>
      </c>
      <c r="I3114" s="2">
        <v>207</v>
      </c>
      <c r="K3114" s="2">
        <v>3</v>
      </c>
      <c r="L3114" s="2" t="s">
        <v>136</v>
      </c>
      <c r="M3114" s="2" t="s">
        <v>476</v>
      </c>
      <c r="N3114" s="2" t="s">
        <v>479</v>
      </c>
      <c r="O3114" s="2" t="s">
        <v>520</v>
      </c>
      <c r="Q3114" s="1"/>
      <c r="S3114" s="5"/>
      <c r="T3114" s="41"/>
      <c r="U3114" s="8"/>
      <c r="V3114" s="2" t="s">
        <v>105</v>
      </c>
      <c r="W3114" s="2" t="s">
        <v>561</v>
      </c>
      <c r="X3114" s="45" t="str" cm="1">
        <f t="array" ref="X3114">IF(X2906="TRUE",IF(AND(C3114&lt;&gt;1,C3115:C3120="",S3114:U3120=""), "FALSE","TRUE"),"FALSE")</f>
        <v>FALSE</v>
      </c>
      <c r="Z3114" s="1"/>
    </row>
    <row r="3115" spans="2:26" hidden="1" outlineLevel="3" x14ac:dyDescent="0.4">
      <c r="B3115" s="7" t="s">
        <v>522</v>
      </c>
      <c r="C3115" s="8"/>
      <c r="D3115" s="31"/>
      <c r="E3115" s="2" t="s">
        <v>523</v>
      </c>
      <c r="F3115" s="2" t="s">
        <v>485</v>
      </c>
      <c r="G3115" s="2" t="s">
        <v>369</v>
      </c>
      <c r="H3115" s="2">
        <v>225</v>
      </c>
      <c r="I3115" s="2">
        <v>207</v>
      </c>
      <c r="K3115" s="2">
        <v>240</v>
      </c>
      <c r="L3115" s="2" t="s">
        <v>30</v>
      </c>
      <c r="M3115" s="2" t="s">
        <v>476</v>
      </c>
      <c r="N3115" s="2" t="s">
        <v>479</v>
      </c>
      <c r="O3115" s="2" t="s">
        <v>520</v>
      </c>
      <c r="Q3115" s="1"/>
      <c r="S3115" s="5"/>
      <c r="T3115" s="41"/>
      <c r="U3115" s="8"/>
      <c r="W3115" s="2" t="s">
        <v>465</v>
      </c>
      <c r="X3115" s="45" t="str" cm="1">
        <f t="array" ref="X3115">IF(X2906="TRUE",IF(AND(C3114&lt;&gt;1,C3115:C3120="",S3114:U3120=""), "FALSE","TRUE"),"FALSE")</f>
        <v>FALSE</v>
      </c>
      <c r="Z3115" s="1"/>
    </row>
    <row r="3116" spans="2:26" hidden="1" outlineLevel="3" x14ac:dyDescent="0.4">
      <c r="B3116" s="7" t="s">
        <v>524</v>
      </c>
      <c r="C3116" s="8"/>
      <c r="D3116" s="31"/>
      <c r="E3116" s="2" t="s">
        <v>525</v>
      </c>
      <c r="F3116" s="2" t="s">
        <v>114</v>
      </c>
      <c r="G3116" s="2" t="s">
        <v>115</v>
      </c>
      <c r="H3116" s="2">
        <v>225</v>
      </c>
      <c r="I3116" s="2">
        <v>207</v>
      </c>
      <c r="K3116" s="2">
        <v>120</v>
      </c>
      <c r="L3116" s="2" t="s">
        <v>30</v>
      </c>
      <c r="M3116" s="2" t="s">
        <v>476</v>
      </c>
      <c r="N3116" s="2" t="s">
        <v>479</v>
      </c>
      <c r="O3116" s="2" t="s">
        <v>520</v>
      </c>
      <c r="Q3116" s="1"/>
      <c r="S3116" s="5"/>
      <c r="T3116" s="41"/>
      <c r="U3116" s="8"/>
      <c r="W3116" s="2" t="s">
        <v>468</v>
      </c>
      <c r="X3116" s="45" t="str" cm="1">
        <f t="array" ref="X3116">IF(X2906="TRUE",IF(AND(C3114&lt;&gt;1,C3115:C3120="",S3114:U3120=""), "FALSE","TRUE"),"FALSE")</f>
        <v>FALSE</v>
      </c>
      <c r="Z3116" s="1"/>
    </row>
    <row r="3117" spans="2:26" hidden="1" outlineLevel="3" x14ac:dyDescent="0.4">
      <c r="B3117" s="7" t="s">
        <v>526</v>
      </c>
      <c r="C3117" s="8"/>
      <c r="D3117" s="31"/>
      <c r="E3117" s="2" t="s">
        <v>527</v>
      </c>
      <c r="F3117" s="2" t="str">
        <f>IF(OR($C$87="治験計画届", $C$87="治験計画変更届"), "^$","^.{1,120}$|^$")</f>
        <v>^.{1,120}$|^$</v>
      </c>
      <c r="G3117" s="2" t="str">
        <f>IF(F3117="^$", "入力しないでください","入力してください(120文字以内)")</f>
        <v>入力してください(120文字以内)</v>
      </c>
      <c r="H3117" s="2">
        <v>225</v>
      </c>
      <c r="I3117" s="2">
        <v>207</v>
      </c>
      <c r="K3117" s="2">
        <v>120</v>
      </c>
      <c r="L3117" s="2" t="s">
        <v>30</v>
      </c>
      <c r="M3117" s="2" t="s">
        <v>476</v>
      </c>
      <c r="N3117" s="2" t="s">
        <v>479</v>
      </c>
      <c r="O3117" s="2" t="s">
        <v>520</v>
      </c>
      <c r="Q3117" s="1"/>
      <c r="S3117" s="5"/>
      <c r="T3117" s="41"/>
      <c r="U3117" s="8"/>
      <c r="W3117" s="2" t="s">
        <v>468</v>
      </c>
      <c r="X3117" s="45" t="str" cm="1">
        <f t="array" ref="X3117">IF(X2906="TRUE",IF(AND(C3114&lt;&gt;1,C3115:C3120="",S3114:U3120=""), "FALSE","TRUE"),"FALSE")</f>
        <v>FALSE</v>
      </c>
      <c r="Z3117" s="1"/>
    </row>
    <row r="3118" spans="2:26" hidden="1" outlineLevel="3" x14ac:dyDescent="0.4">
      <c r="B3118" s="7" t="s">
        <v>528</v>
      </c>
      <c r="C3118" s="8"/>
      <c r="D3118" s="31"/>
      <c r="E3118" s="2" t="s">
        <v>529</v>
      </c>
      <c r="F3118" s="2" t="str">
        <f>IF(OR($C$87="治験計画届", $C$87="治験計画変更届"), "^$","^.{1,120}$|^$")</f>
        <v>^.{1,120}$|^$</v>
      </c>
      <c r="G3118" s="2" t="str">
        <f t="shared" ref="G3118:G3120" si="193">IF(F3118="^$", "入力しないでください","入力してください(120文字以内)")</f>
        <v>入力してください(120文字以内)</v>
      </c>
      <c r="H3118" s="2">
        <v>225</v>
      </c>
      <c r="I3118" s="2">
        <v>207</v>
      </c>
      <c r="K3118" s="2">
        <v>120</v>
      </c>
      <c r="L3118" s="2" t="s">
        <v>30</v>
      </c>
      <c r="M3118" s="2" t="s">
        <v>476</v>
      </c>
      <c r="N3118" s="2" t="s">
        <v>479</v>
      </c>
      <c r="O3118" s="2" t="s">
        <v>520</v>
      </c>
      <c r="Q3118" s="1"/>
      <c r="S3118" s="5"/>
      <c r="T3118" s="41"/>
      <c r="U3118" s="8"/>
      <c r="W3118" s="2" t="s">
        <v>468</v>
      </c>
      <c r="X3118" s="45" t="str" cm="1">
        <f t="array" ref="X3118">IF(X2906="TRUE",IF(AND(C3114&lt;&gt;1,C3115:C3120="",S3114:U3120=""), "FALSE","TRUE"),"FALSE")</f>
        <v>FALSE</v>
      </c>
      <c r="Z3118" s="1"/>
    </row>
    <row r="3119" spans="2:26" hidden="1" outlineLevel="3" x14ac:dyDescent="0.4">
      <c r="B3119" s="7" t="s">
        <v>530</v>
      </c>
      <c r="C3119" s="8"/>
      <c r="D3119" s="31"/>
      <c r="E3119" s="2" t="s">
        <v>566</v>
      </c>
      <c r="F3119" s="2" t="str">
        <f>IF(OR($C$87="治験計画届", $C$87="治験計画変更届"), "^$","^.{1,120}$|^$")</f>
        <v>^.{1,120}$|^$</v>
      </c>
      <c r="G3119" s="2" t="str">
        <f t="shared" si="193"/>
        <v>入力してください(120文字以内)</v>
      </c>
      <c r="H3119" s="2">
        <v>225</v>
      </c>
      <c r="I3119" s="2">
        <v>207</v>
      </c>
      <c r="K3119" s="2">
        <v>120</v>
      </c>
      <c r="L3119" s="2" t="s">
        <v>30</v>
      </c>
      <c r="M3119" s="2" t="s">
        <v>476</v>
      </c>
      <c r="N3119" s="2" t="s">
        <v>479</v>
      </c>
      <c r="O3119" s="2" t="s">
        <v>520</v>
      </c>
      <c r="Q3119" s="1"/>
      <c r="S3119" s="5"/>
      <c r="T3119" s="41"/>
      <c r="U3119" s="8"/>
      <c r="W3119" s="2" t="s">
        <v>468</v>
      </c>
      <c r="X3119" s="45" t="str" cm="1">
        <f t="array" ref="X3119">IF(X2906="TRUE",IF(AND(C3114&lt;&gt;1,C3115:C3120="",S3114:U3120=""), "FALSE","TRUE"),"FALSE")</f>
        <v>FALSE</v>
      </c>
      <c r="Z3119" s="1"/>
    </row>
    <row r="3120" spans="2:26" hidden="1" outlineLevel="3" x14ac:dyDescent="0.4">
      <c r="B3120" s="7" t="s">
        <v>532</v>
      </c>
      <c r="C3120" s="8"/>
      <c r="D3120" s="31"/>
      <c r="E3120" s="2" t="s">
        <v>533</v>
      </c>
      <c r="F3120" s="2" t="str">
        <f>IF(OR($C$87="治験計画届", $C$87="治験計画変更届"), "^$","^.{1,120}$|^$")</f>
        <v>^.{1,120}$|^$</v>
      </c>
      <c r="G3120" s="2" t="str">
        <f t="shared" si="193"/>
        <v>入力してください(120文字以内)</v>
      </c>
      <c r="H3120" s="2">
        <v>225</v>
      </c>
      <c r="I3120" s="2">
        <v>207</v>
      </c>
      <c r="K3120" s="2">
        <v>120</v>
      </c>
      <c r="L3120" s="2" t="s">
        <v>30</v>
      </c>
      <c r="M3120" s="2" t="s">
        <v>476</v>
      </c>
      <c r="N3120" s="2" t="s">
        <v>479</v>
      </c>
      <c r="O3120" s="2" t="s">
        <v>520</v>
      </c>
      <c r="Q3120" s="1"/>
      <c r="S3120" s="5"/>
      <c r="T3120" s="41"/>
      <c r="U3120" s="8"/>
      <c r="W3120" s="2" t="s">
        <v>468</v>
      </c>
      <c r="X3120" s="45" t="str" cm="1">
        <f t="array" ref="X3120">IF(X2906="TRUE",IF(AND(C3114&lt;&gt;1,C3115:C3120="",S3114:U3120=""), "FALSE","TRUE"),"FALSE")</f>
        <v>FALSE</v>
      </c>
      <c r="Z3120" s="1"/>
    </row>
    <row r="3121" spans="2:26" hidden="1" outlineLevel="3" x14ac:dyDescent="0.4">
      <c r="B3121" s="7" t="s">
        <v>134</v>
      </c>
      <c r="C3121" s="5">
        <v>20</v>
      </c>
      <c r="D3121" s="30"/>
      <c r="E3121" s="2" t="s">
        <v>392</v>
      </c>
      <c r="F3121" s="2" t="s">
        <v>102</v>
      </c>
      <c r="G3121" s="2" t="s">
        <v>103</v>
      </c>
      <c r="H3121" s="2">
        <v>225</v>
      </c>
      <c r="I3121" s="2">
        <v>207</v>
      </c>
      <c r="K3121" s="2">
        <v>3</v>
      </c>
      <c r="L3121" s="2" t="s">
        <v>136</v>
      </c>
      <c r="M3121" s="2" t="s">
        <v>476</v>
      </c>
      <c r="N3121" s="2" t="s">
        <v>479</v>
      </c>
      <c r="O3121" s="2" t="s">
        <v>520</v>
      </c>
      <c r="Q3121" s="1"/>
      <c r="S3121" s="5"/>
      <c r="T3121" s="41"/>
      <c r="U3121" s="8"/>
      <c r="V3121" s="2" t="s">
        <v>105</v>
      </c>
      <c r="W3121" s="2" t="s">
        <v>561</v>
      </c>
      <c r="X3121" s="45" t="str" cm="1">
        <f t="array" ref="X3121">IF(X2906="TRUE",IF(AND(C3121&lt;&gt;1,C3122:C3127="",S3121:U3127=""), "FALSE","TRUE"),"FALSE")</f>
        <v>FALSE</v>
      </c>
      <c r="Z3121" s="1"/>
    </row>
    <row r="3122" spans="2:26" hidden="1" outlineLevel="3" x14ac:dyDescent="0.4">
      <c r="B3122" s="7" t="s">
        <v>522</v>
      </c>
      <c r="C3122" s="8"/>
      <c r="D3122" s="31"/>
      <c r="E3122" s="2" t="s">
        <v>523</v>
      </c>
      <c r="F3122" s="2" t="s">
        <v>485</v>
      </c>
      <c r="G3122" s="2" t="s">
        <v>369</v>
      </c>
      <c r="H3122" s="2">
        <v>225</v>
      </c>
      <c r="I3122" s="2">
        <v>207</v>
      </c>
      <c r="K3122" s="2">
        <v>240</v>
      </c>
      <c r="L3122" s="2" t="s">
        <v>30</v>
      </c>
      <c r="M3122" s="2" t="s">
        <v>476</v>
      </c>
      <c r="N3122" s="2" t="s">
        <v>479</v>
      </c>
      <c r="O3122" s="2" t="s">
        <v>520</v>
      </c>
      <c r="Q3122" s="1"/>
      <c r="S3122" s="5"/>
      <c r="T3122" s="41"/>
      <c r="U3122" s="8"/>
      <c r="W3122" s="2" t="s">
        <v>465</v>
      </c>
      <c r="X3122" s="45" t="str" cm="1">
        <f t="array" ref="X3122">IF(X2906="TRUE",IF(AND(C3121&lt;&gt;1,C3122:C3127="",S3121:U3127=""), "FALSE","TRUE"),"FALSE")</f>
        <v>FALSE</v>
      </c>
      <c r="Z3122" s="1"/>
    </row>
    <row r="3123" spans="2:26" hidden="1" outlineLevel="3" x14ac:dyDescent="0.4">
      <c r="B3123" s="7" t="s">
        <v>524</v>
      </c>
      <c r="C3123" s="8"/>
      <c r="D3123" s="31"/>
      <c r="E3123" s="2" t="s">
        <v>525</v>
      </c>
      <c r="F3123" s="2" t="s">
        <v>114</v>
      </c>
      <c r="G3123" s="2" t="s">
        <v>115</v>
      </c>
      <c r="H3123" s="2">
        <v>225</v>
      </c>
      <c r="I3123" s="2">
        <v>207</v>
      </c>
      <c r="K3123" s="2">
        <v>120</v>
      </c>
      <c r="L3123" s="2" t="s">
        <v>30</v>
      </c>
      <c r="M3123" s="2" t="s">
        <v>476</v>
      </c>
      <c r="N3123" s="2" t="s">
        <v>479</v>
      </c>
      <c r="O3123" s="2" t="s">
        <v>520</v>
      </c>
      <c r="Q3123" s="1"/>
      <c r="S3123" s="5"/>
      <c r="T3123" s="41"/>
      <c r="U3123" s="8"/>
      <c r="W3123" s="2" t="s">
        <v>468</v>
      </c>
      <c r="X3123" s="45" t="str" cm="1">
        <f t="array" ref="X3123">IF(X2906="TRUE",IF(AND(C3121&lt;&gt;1,C3122:C3127="",S3121:U3127=""), "FALSE","TRUE"),"FALSE")</f>
        <v>FALSE</v>
      </c>
      <c r="Z3123" s="1"/>
    </row>
    <row r="3124" spans="2:26" hidden="1" outlineLevel="3" x14ac:dyDescent="0.4">
      <c r="B3124" s="7" t="s">
        <v>526</v>
      </c>
      <c r="C3124" s="8"/>
      <c r="D3124" s="31"/>
      <c r="E3124" s="2" t="s">
        <v>527</v>
      </c>
      <c r="F3124" s="2" t="str">
        <f>IF(OR($C$87="治験計画届", $C$87="治験計画変更届"), "^$","^.{1,120}$|^$")</f>
        <v>^.{1,120}$|^$</v>
      </c>
      <c r="G3124" s="2" t="str">
        <f>IF(F3124="^$", "入力しないでください","入力してください(120文字以内)")</f>
        <v>入力してください(120文字以内)</v>
      </c>
      <c r="H3124" s="2">
        <v>225</v>
      </c>
      <c r="I3124" s="2">
        <v>207</v>
      </c>
      <c r="K3124" s="2">
        <v>120</v>
      </c>
      <c r="L3124" s="2" t="s">
        <v>30</v>
      </c>
      <c r="M3124" s="2" t="s">
        <v>476</v>
      </c>
      <c r="N3124" s="2" t="s">
        <v>479</v>
      </c>
      <c r="O3124" s="2" t="s">
        <v>520</v>
      </c>
      <c r="Q3124" s="1"/>
      <c r="S3124" s="5"/>
      <c r="T3124" s="41"/>
      <c r="U3124" s="8"/>
      <c r="W3124" s="2" t="s">
        <v>468</v>
      </c>
      <c r="X3124" s="45" t="str" cm="1">
        <f t="array" ref="X3124">IF(X2906="TRUE",IF(AND(C3121&lt;&gt;1,C3122:C3127="",S3121:U3127=""), "FALSE","TRUE"),"FALSE")</f>
        <v>FALSE</v>
      </c>
      <c r="Z3124" s="1"/>
    </row>
    <row r="3125" spans="2:26" hidden="1" outlineLevel="3" x14ac:dyDescent="0.4">
      <c r="B3125" s="7" t="s">
        <v>528</v>
      </c>
      <c r="C3125" s="8"/>
      <c r="D3125" s="31"/>
      <c r="E3125" s="2" t="s">
        <v>529</v>
      </c>
      <c r="F3125" s="2" t="str">
        <f>IF(OR($C$87="治験計画届", $C$87="治験計画変更届"), "^$","^.{1,120}$|^$")</f>
        <v>^.{1,120}$|^$</v>
      </c>
      <c r="G3125" s="2" t="str">
        <f t="shared" ref="G3125:G3127" si="194">IF(F3125="^$", "入力しないでください","入力してください(120文字以内)")</f>
        <v>入力してください(120文字以内)</v>
      </c>
      <c r="H3125" s="2">
        <v>225</v>
      </c>
      <c r="I3125" s="2">
        <v>207</v>
      </c>
      <c r="K3125" s="2">
        <v>120</v>
      </c>
      <c r="L3125" s="2" t="s">
        <v>30</v>
      </c>
      <c r="M3125" s="2" t="s">
        <v>476</v>
      </c>
      <c r="N3125" s="2" t="s">
        <v>479</v>
      </c>
      <c r="O3125" s="2" t="s">
        <v>520</v>
      </c>
      <c r="Q3125" s="1"/>
      <c r="S3125" s="5"/>
      <c r="T3125" s="41"/>
      <c r="U3125" s="8"/>
      <c r="W3125" s="2" t="s">
        <v>468</v>
      </c>
      <c r="X3125" s="45" t="str" cm="1">
        <f t="array" ref="X3125">IF(X2906="TRUE",IF(AND(C3121&lt;&gt;1,C3122:C3127="",S3121:U3127=""), "FALSE","TRUE"),"FALSE")</f>
        <v>FALSE</v>
      </c>
      <c r="Z3125" s="1"/>
    </row>
    <row r="3126" spans="2:26" hidden="1" outlineLevel="3" x14ac:dyDescent="0.4">
      <c r="B3126" s="7" t="s">
        <v>530</v>
      </c>
      <c r="C3126" s="8"/>
      <c r="D3126" s="31"/>
      <c r="E3126" s="2" t="s">
        <v>566</v>
      </c>
      <c r="F3126" s="2" t="str">
        <f>IF(OR($C$87="治験計画届", $C$87="治験計画変更届"), "^$","^.{1,120}$|^$")</f>
        <v>^.{1,120}$|^$</v>
      </c>
      <c r="G3126" s="2" t="str">
        <f t="shared" si="194"/>
        <v>入力してください(120文字以内)</v>
      </c>
      <c r="H3126" s="2">
        <v>225</v>
      </c>
      <c r="I3126" s="2">
        <v>207</v>
      </c>
      <c r="K3126" s="2">
        <v>120</v>
      </c>
      <c r="L3126" s="2" t="s">
        <v>30</v>
      </c>
      <c r="M3126" s="2" t="s">
        <v>476</v>
      </c>
      <c r="N3126" s="2" t="s">
        <v>479</v>
      </c>
      <c r="O3126" s="2" t="s">
        <v>520</v>
      </c>
      <c r="Q3126" s="1"/>
      <c r="S3126" s="5"/>
      <c r="T3126" s="41"/>
      <c r="U3126" s="8"/>
      <c r="W3126" s="2" t="s">
        <v>468</v>
      </c>
      <c r="X3126" s="45" t="str" cm="1">
        <f t="array" ref="X3126">IF(X2906="TRUE",IF(AND(C3121&lt;&gt;1,C3122:C3127="",S3121:U3127=""), "FALSE","TRUE"),"FALSE")</f>
        <v>FALSE</v>
      </c>
      <c r="Z3126" s="1"/>
    </row>
    <row r="3127" spans="2:26" hidden="1" outlineLevel="3" x14ac:dyDescent="0.4">
      <c r="B3127" s="7" t="s">
        <v>532</v>
      </c>
      <c r="C3127" s="8"/>
      <c r="D3127" s="31"/>
      <c r="E3127" s="2" t="s">
        <v>533</v>
      </c>
      <c r="F3127" s="2" t="str">
        <f>IF(OR($C$87="治験計画届", $C$87="治験計画変更届"), "^$","^.{1,120}$|^$")</f>
        <v>^.{1,120}$|^$</v>
      </c>
      <c r="G3127" s="2" t="str">
        <f t="shared" si="194"/>
        <v>入力してください(120文字以内)</v>
      </c>
      <c r="H3127" s="2">
        <v>225</v>
      </c>
      <c r="I3127" s="2">
        <v>207</v>
      </c>
      <c r="K3127" s="2">
        <v>120</v>
      </c>
      <c r="L3127" s="2" t="s">
        <v>30</v>
      </c>
      <c r="M3127" s="2" t="s">
        <v>476</v>
      </c>
      <c r="N3127" s="2" t="s">
        <v>479</v>
      </c>
      <c r="O3127" s="2" t="s">
        <v>520</v>
      </c>
      <c r="Q3127" s="1"/>
      <c r="S3127" s="5"/>
      <c r="T3127" s="41"/>
      <c r="U3127" s="8"/>
      <c r="W3127" s="2" t="s">
        <v>468</v>
      </c>
      <c r="X3127" s="45" t="str" cm="1">
        <f t="array" ref="X3127">IF(X2906="TRUE",IF(AND(C3121&lt;&gt;1,C3122:C3127="",S3121:U3127=""), "FALSE","TRUE"),"FALSE")</f>
        <v>FALSE</v>
      </c>
      <c r="Z3127" s="1"/>
    </row>
    <row r="3128" spans="2:26" hidden="1" outlineLevel="2" x14ac:dyDescent="0.4">
      <c r="B3128" s="3" t="s">
        <v>19</v>
      </c>
      <c r="I3128" s="2">
        <v>207</v>
      </c>
      <c r="Q3128" s="1"/>
      <c r="S3128" s="43" t="s">
        <v>36</v>
      </c>
      <c r="T3128" s="44" t="s">
        <v>37</v>
      </c>
      <c r="U3128" s="43" t="s">
        <v>38</v>
      </c>
      <c r="Z3128" s="1"/>
    </row>
    <row r="3129" spans="2:26" hidden="1" outlineLevel="2" x14ac:dyDescent="0.4">
      <c r="B3129" s="7" t="s">
        <v>534</v>
      </c>
      <c r="C3129" s="5"/>
      <c r="D3129" s="30"/>
      <c r="E3129" s="2" t="s">
        <v>535</v>
      </c>
      <c r="F3129" s="2" t="s">
        <v>190</v>
      </c>
      <c r="G3129" s="2" t="s">
        <v>536</v>
      </c>
      <c r="I3129" s="2">
        <v>207</v>
      </c>
      <c r="K3129" s="2">
        <v>4</v>
      </c>
      <c r="L3129" s="2" t="s">
        <v>30</v>
      </c>
      <c r="M3129" s="2" t="s">
        <v>476</v>
      </c>
      <c r="N3129" s="2" t="s">
        <v>479</v>
      </c>
      <c r="Q3129" s="1"/>
      <c r="S3129" s="5"/>
      <c r="T3129" s="41"/>
      <c r="U3129" s="8"/>
      <c r="W3129" s="2" t="s">
        <v>567</v>
      </c>
      <c r="X3129" s="2" t="str">
        <f t="shared" ref="X3129:X3130" si="195">X$2906</f>
        <v>FALSE</v>
      </c>
      <c r="Z3129" s="1"/>
    </row>
    <row r="3130" spans="2:26" hidden="1" outlineLevel="2" x14ac:dyDescent="0.4">
      <c r="B3130" s="7" t="s">
        <v>537</v>
      </c>
      <c r="C3130" s="5"/>
      <c r="D3130" s="30"/>
      <c r="E3130" s="2" t="s">
        <v>538</v>
      </c>
      <c r="F3130" s="2" t="str">
        <f>IF(OR($C$87="治験終了届", $C$87="治験中止届"),"^\d{1,4}$","^$")</f>
        <v>^$</v>
      </c>
      <c r="G3130" s="2" t="str">
        <f>IF(F3130="^$","入力しないでください","半角数字を入力してください(4桁以内)")</f>
        <v>入力しないでください</v>
      </c>
      <c r="I3130" s="2">
        <v>207</v>
      </c>
      <c r="K3130" s="2">
        <v>4</v>
      </c>
      <c r="L3130" s="2" t="s">
        <v>30</v>
      </c>
      <c r="M3130" s="2" t="s">
        <v>476</v>
      </c>
      <c r="N3130" s="2" t="s">
        <v>479</v>
      </c>
      <c r="Q3130" s="1"/>
      <c r="S3130" s="5"/>
      <c r="T3130" s="41"/>
      <c r="U3130" s="8"/>
      <c r="W3130" s="2" t="s">
        <v>567</v>
      </c>
      <c r="X3130" s="2" t="str">
        <f t="shared" si="195"/>
        <v>FALSE</v>
      </c>
      <c r="Z3130" s="1"/>
    </row>
    <row r="3131" spans="2:26" hidden="1" outlineLevel="2" x14ac:dyDescent="0.4">
      <c r="B3131" s="3" t="s">
        <v>19</v>
      </c>
      <c r="I3131" s="2">
        <v>207</v>
      </c>
      <c r="Q3131" s="1"/>
      <c r="Z3131" s="1"/>
    </row>
    <row r="3132" spans="2:26" hidden="1" outlineLevel="2" x14ac:dyDescent="0.4">
      <c r="B3132" s="50" t="s">
        <v>539</v>
      </c>
      <c r="C3132" s="50"/>
      <c r="D3132" s="33"/>
      <c r="E3132" s="2" t="s">
        <v>540</v>
      </c>
      <c r="I3132" s="2">
        <v>207</v>
      </c>
      <c r="L3132" s="2" t="s">
        <v>541</v>
      </c>
      <c r="M3132" s="2" t="s">
        <v>476</v>
      </c>
      <c r="N3132" s="2" t="s">
        <v>479</v>
      </c>
      <c r="O3132" s="2" t="s">
        <v>540</v>
      </c>
      <c r="Q3132" s="1"/>
      <c r="R3132" s="2" t="str">
        <f>IF(AND(C3134="",C3135="",C3136="",C3137=""), "TRUE", "FALSE")</f>
        <v>TRUE</v>
      </c>
      <c r="S3132" s="43" t="s">
        <v>36</v>
      </c>
      <c r="T3132" s="44" t="s">
        <v>37</v>
      </c>
      <c r="U3132" s="43" t="s">
        <v>38</v>
      </c>
      <c r="Z3132" s="1"/>
    </row>
    <row r="3133" spans="2:26" hidden="1" outlineLevel="2" x14ac:dyDescent="0.4">
      <c r="B3133" s="7" t="s">
        <v>134</v>
      </c>
      <c r="C3133" s="5">
        <v>1</v>
      </c>
      <c r="D3133" s="30"/>
      <c r="E3133" s="2" t="s">
        <v>392</v>
      </c>
      <c r="F3133" s="2" t="s">
        <v>106</v>
      </c>
      <c r="G3133" s="2" t="s">
        <v>103</v>
      </c>
      <c r="H3133" s="2">
        <v>235</v>
      </c>
      <c r="I3133" s="2">
        <v>207</v>
      </c>
      <c r="K3133" s="2">
        <v>3</v>
      </c>
      <c r="L3133" s="2" t="s">
        <v>136</v>
      </c>
      <c r="M3133" s="2" t="s">
        <v>476</v>
      </c>
      <c r="N3133" s="2" t="s">
        <v>479</v>
      </c>
      <c r="O3133" s="2" t="s">
        <v>540</v>
      </c>
      <c r="Q3133" s="1"/>
      <c r="S3133" s="5"/>
      <c r="T3133" s="41"/>
      <c r="U3133" s="8"/>
      <c r="V3133" s="2" t="s">
        <v>105</v>
      </c>
      <c r="W3133" s="2" t="s">
        <v>561</v>
      </c>
      <c r="X3133" s="45" t="str" cm="1">
        <f t="array" ref="X3133">IF(X2906="TRUE",IF(AND(C3133&lt;&gt;1,C3134:C3137="",S3133:U3137=""), "FALSE","TRUE"),"FALSE")</f>
        <v>FALSE</v>
      </c>
      <c r="Z3133" s="1"/>
    </row>
    <row r="3134" spans="2:26" hidden="1" outlineLevel="2" x14ac:dyDescent="0.4">
      <c r="B3134" s="7" t="s">
        <v>237</v>
      </c>
      <c r="C3134" s="8"/>
      <c r="D3134" s="31"/>
      <c r="E3134" s="2" t="s">
        <v>542</v>
      </c>
      <c r="F3134" s="2" t="s">
        <v>233</v>
      </c>
      <c r="G3134" s="2" t="s">
        <v>239</v>
      </c>
      <c r="H3134" s="2">
        <v>235</v>
      </c>
      <c r="I3134" s="2">
        <v>207</v>
      </c>
      <c r="K3134" s="2">
        <v>60</v>
      </c>
      <c r="L3134" s="2" t="s">
        <v>30</v>
      </c>
      <c r="M3134" s="2" t="s">
        <v>476</v>
      </c>
      <c r="N3134" s="2" t="s">
        <v>479</v>
      </c>
      <c r="O3134" s="2" t="s">
        <v>540</v>
      </c>
      <c r="Q3134" s="1"/>
      <c r="S3134" s="5"/>
      <c r="T3134" s="41"/>
      <c r="U3134" s="8"/>
      <c r="W3134" s="2" t="s">
        <v>568</v>
      </c>
      <c r="X3134" s="45" t="str" cm="1">
        <f t="array" ref="X3134">IF(X2906="TRUE",IF(AND(C3133&lt;&gt;1,C3134:C3137="",S3133:U3137=""), "FALSE","TRUE"),"FALSE")</f>
        <v>FALSE</v>
      </c>
      <c r="Z3134" s="1"/>
    </row>
    <row r="3135" spans="2:26" hidden="1" outlineLevel="2" x14ac:dyDescent="0.4">
      <c r="B3135" s="7" t="s">
        <v>240</v>
      </c>
      <c r="C3135" s="8"/>
      <c r="D3135" s="31"/>
      <c r="E3135" s="2" t="s">
        <v>543</v>
      </c>
      <c r="F3135" s="2" t="str">
        <f>IF(C3134="","^.{1,120}$|^$","^.{1,120}$")</f>
        <v>^.{1,120}$|^$</v>
      </c>
      <c r="G3135" s="2" t="s">
        <v>229</v>
      </c>
      <c r="H3135" s="2">
        <v>235</v>
      </c>
      <c r="I3135" s="2">
        <v>207</v>
      </c>
      <c r="K3135" s="2">
        <v>120</v>
      </c>
      <c r="L3135" s="2" t="s">
        <v>30</v>
      </c>
      <c r="M3135" s="2" t="s">
        <v>476</v>
      </c>
      <c r="N3135" s="2" t="s">
        <v>479</v>
      </c>
      <c r="O3135" s="2" t="s">
        <v>540</v>
      </c>
      <c r="Q3135" s="1"/>
      <c r="S3135" s="5"/>
      <c r="T3135" s="41"/>
      <c r="U3135" s="8"/>
      <c r="W3135" s="2" t="s">
        <v>468</v>
      </c>
      <c r="X3135" s="45" t="str" cm="1">
        <f t="array" ref="X3135">IF(X2906="TRUE",IF(AND(C3133&lt;&gt;1,C3134:C3137="",S3133:U3137=""), "FALSE","TRUE"),"FALSE")</f>
        <v>FALSE</v>
      </c>
      <c r="Z3135" s="1"/>
    </row>
    <row r="3136" spans="2:26" hidden="1" outlineLevel="2" x14ac:dyDescent="0.4">
      <c r="B3136" s="7" t="s">
        <v>243</v>
      </c>
      <c r="C3136" s="8"/>
      <c r="D3136" s="31"/>
      <c r="E3136" s="2" t="s">
        <v>544</v>
      </c>
      <c r="F3136" s="2" t="s">
        <v>116</v>
      </c>
      <c r="G3136" s="2" t="s">
        <v>115</v>
      </c>
      <c r="H3136" s="2">
        <v>235</v>
      </c>
      <c r="I3136" s="2">
        <v>207</v>
      </c>
      <c r="K3136" s="2">
        <v>120</v>
      </c>
      <c r="L3136" s="2" t="s">
        <v>30</v>
      </c>
      <c r="M3136" s="2" t="s">
        <v>476</v>
      </c>
      <c r="N3136" s="2" t="s">
        <v>479</v>
      </c>
      <c r="O3136" s="2" t="s">
        <v>540</v>
      </c>
      <c r="Q3136" s="1"/>
      <c r="S3136" s="5"/>
      <c r="T3136" s="41"/>
      <c r="U3136" s="8"/>
      <c r="W3136" s="2" t="s">
        <v>468</v>
      </c>
      <c r="X3136" s="45" t="str" cm="1">
        <f t="array" ref="X3136">IF(X2906="TRUE",IF(AND(C3133&lt;&gt;1,C3134:C3137="",S3133:U3137=""), "FALSE","TRUE"),"FALSE")</f>
        <v>FALSE</v>
      </c>
      <c r="Z3136" s="1"/>
    </row>
    <row r="3137" spans="2:26" hidden="1" outlineLevel="2" collapsed="1" x14ac:dyDescent="0.4">
      <c r="B3137" s="7" t="s">
        <v>245</v>
      </c>
      <c r="C3137" s="8"/>
      <c r="D3137" s="31"/>
      <c r="E3137" s="2" t="s">
        <v>545</v>
      </c>
      <c r="F3137" s="2" t="str">
        <f>IF(C3134="","^.{1,1024}$|^$","^.{1,1024}$")</f>
        <v>^.{1,1024}$|^$</v>
      </c>
      <c r="G3137" s="2" t="s">
        <v>247</v>
      </c>
      <c r="H3137" s="2">
        <v>235</v>
      </c>
      <c r="I3137" s="2">
        <v>207</v>
      </c>
      <c r="K3137" s="2">
        <v>1024</v>
      </c>
      <c r="L3137" s="2" t="s">
        <v>30</v>
      </c>
      <c r="M3137" s="2" t="s">
        <v>476</v>
      </c>
      <c r="N3137" s="2" t="s">
        <v>479</v>
      </c>
      <c r="O3137" s="2" t="s">
        <v>540</v>
      </c>
      <c r="Q3137" s="1"/>
      <c r="S3137" s="5"/>
      <c r="T3137" s="41"/>
      <c r="U3137" s="8"/>
      <c r="W3137" s="2" t="s">
        <v>471</v>
      </c>
      <c r="X3137" s="45" t="str" cm="1">
        <f t="array" ref="X3137">IF(X2906="TRUE",IF(AND(C3133&lt;&gt;1,C3134:C3137="",S3133:U3137=""), "FALSE","TRUE"),"FALSE")</f>
        <v>FALSE</v>
      </c>
      <c r="Z3137" s="1"/>
    </row>
    <row r="3138" spans="2:26" hidden="1" outlineLevel="3" x14ac:dyDescent="0.4">
      <c r="B3138" s="7" t="s">
        <v>134</v>
      </c>
      <c r="C3138" s="5">
        <v>2</v>
      </c>
      <c r="D3138" s="30"/>
      <c r="E3138" s="2" t="s">
        <v>392</v>
      </c>
      <c r="F3138" s="2" t="s">
        <v>106</v>
      </c>
      <c r="G3138" s="2" t="s">
        <v>103</v>
      </c>
      <c r="H3138" s="2">
        <v>235</v>
      </c>
      <c r="I3138" s="2">
        <v>207</v>
      </c>
      <c r="K3138" s="2">
        <v>3</v>
      </c>
      <c r="L3138" s="2" t="s">
        <v>136</v>
      </c>
      <c r="M3138" s="2" t="s">
        <v>476</v>
      </c>
      <c r="N3138" s="2" t="s">
        <v>479</v>
      </c>
      <c r="O3138" s="2" t="s">
        <v>540</v>
      </c>
      <c r="Q3138" s="1"/>
      <c r="S3138" s="5"/>
      <c r="T3138" s="41"/>
      <c r="U3138" s="8"/>
      <c r="V3138" s="2" t="s">
        <v>105</v>
      </c>
      <c r="W3138" s="2" t="s">
        <v>561</v>
      </c>
      <c r="X3138" s="45" t="str" cm="1">
        <f t="array" ref="X3138">IF(X2906="TRUE",IF(AND(C3138&lt;&gt;1,C3139:C3142="",S3138:U3142=""), "FALSE","TRUE"),"FALSE")</f>
        <v>FALSE</v>
      </c>
      <c r="Z3138" s="1"/>
    </row>
    <row r="3139" spans="2:26" hidden="1" outlineLevel="3" x14ac:dyDescent="0.4">
      <c r="B3139" s="7" t="s">
        <v>237</v>
      </c>
      <c r="C3139" s="8"/>
      <c r="D3139" s="31"/>
      <c r="E3139" s="2" t="s">
        <v>542</v>
      </c>
      <c r="F3139" s="2" t="s">
        <v>233</v>
      </c>
      <c r="G3139" s="2" t="s">
        <v>239</v>
      </c>
      <c r="H3139" s="2">
        <v>235</v>
      </c>
      <c r="I3139" s="2">
        <v>207</v>
      </c>
      <c r="K3139" s="2">
        <v>60</v>
      </c>
      <c r="L3139" s="2" t="s">
        <v>30</v>
      </c>
      <c r="M3139" s="2" t="s">
        <v>476</v>
      </c>
      <c r="N3139" s="2" t="s">
        <v>479</v>
      </c>
      <c r="O3139" s="2" t="s">
        <v>540</v>
      </c>
      <c r="Q3139" s="1"/>
      <c r="S3139" s="5"/>
      <c r="T3139" s="41"/>
      <c r="U3139" s="8"/>
      <c r="W3139" s="2" t="s">
        <v>568</v>
      </c>
      <c r="X3139" s="45" t="str" cm="1">
        <f t="array" ref="X3139">IF(X2906="TRUE",IF(AND(C3138&lt;&gt;1,C3139:C3142="",S3138:U3142=""), "FALSE","TRUE"),"FALSE")</f>
        <v>FALSE</v>
      </c>
      <c r="Z3139" s="1"/>
    </row>
    <row r="3140" spans="2:26" hidden="1" outlineLevel="3" x14ac:dyDescent="0.4">
      <c r="B3140" s="7" t="s">
        <v>240</v>
      </c>
      <c r="C3140" s="8"/>
      <c r="D3140" s="31"/>
      <c r="E3140" s="2" t="s">
        <v>543</v>
      </c>
      <c r="F3140" s="2" t="str">
        <f>IF(C3139="","^.{1,120}$|^$","^.{1,120}$")</f>
        <v>^.{1,120}$|^$</v>
      </c>
      <c r="G3140" s="2" t="s">
        <v>229</v>
      </c>
      <c r="H3140" s="2">
        <v>235</v>
      </c>
      <c r="I3140" s="2">
        <v>207</v>
      </c>
      <c r="K3140" s="2">
        <v>120</v>
      </c>
      <c r="L3140" s="2" t="s">
        <v>30</v>
      </c>
      <c r="M3140" s="2" t="s">
        <v>476</v>
      </c>
      <c r="N3140" s="2" t="s">
        <v>479</v>
      </c>
      <c r="O3140" s="2" t="s">
        <v>540</v>
      </c>
      <c r="Q3140" s="1"/>
      <c r="S3140" s="5"/>
      <c r="T3140" s="41"/>
      <c r="U3140" s="8"/>
      <c r="W3140" s="2" t="s">
        <v>468</v>
      </c>
      <c r="X3140" s="45" t="str" cm="1">
        <f t="array" ref="X3140">IF(X2906="TRUE",IF(AND(C3138&lt;&gt;1,C3139:C3142="",S3138:U3142=""), "FALSE","TRUE"),"FALSE")</f>
        <v>FALSE</v>
      </c>
      <c r="Z3140" s="1"/>
    </row>
    <row r="3141" spans="2:26" hidden="1" outlineLevel="3" x14ac:dyDescent="0.4">
      <c r="B3141" s="7" t="s">
        <v>243</v>
      </c>
      <c r="C3141" s="8"/>
      <c r="D3141" s="31"/>
      <c r="E3141" s="2" t="s">
        <v>544</v>
      </c>
      <c r="F3141" s="2" t="s">
        <v>116</v>
      </c>
      <c r="G3141" s="2" t="s">
        <v>115</v>
      </c>
      <c r="H3141" s="2">
        <v>235</v>
      </c>
      <c r="I3141" s="2">
        <v>207</v>
      </c>
      <c r="K3141" s="2">
        <v>120</v>
      </c>
      <c r="L3141" s="2" t="s">
        <v>30</v>
      </c>
      <c r="M3141" s="2" t="s">
        <v>476</v>
      </c>
      <c r="N3141" s="2" t="s">
        <v>479</v>
      </c>
      <c r="O3141" s="2" t="s">
        <v>540</v>
      </c>
      <c r="Q3141" s="1"/>
      <c r="S3141" s="5"/>
      <c r="T3141" s="41"/>
      <c r="U3141" s="8"/>
      <c r="W3141" s="2" t="s">
        <v>468</v>
      </c>
      <c r="X3141" s="45" t="str" cm="1">
        <f t="array" ref="X3141">IF(X2906="TRUE",IF(AND(C3138&lt;&gt;1,C3139:C3142="",S3138:U3142=""), "FALSE","TRUE"),"FALSE")</f>
        <v>FALSE</v>
      </c>
      <c r="Z3141" s="1"/>
    </row>
    <row r="3142" spans="2:26" hidden="1" outlineLevel="3" x14ac:dyDescent="0.4">
      <c r="B3142" s="7" t="s">
        <v>245</v>
      </c>
      <c r="C3142" s="8"/>
      <c r="D3142" s="31"/>
      <c r="E3142" s="2" t="s">
        <v>545</v>
      </c>
      <c r="F3142" s="2" t="str">
        <f>IF(C3139="","^.{1,1024}$|^$","^.{1,1024}$")</f>
        <v>^.{1,1024}$|^$</v>
      </c>
      <c r="G3142" s="2" t="s">
        <v>247</v>
      </c>
      <c r="H3142" s="2">
        <v>235</v>
      </c>
      <c r="I3142" s="2">
        <v>207</v>
      </c>
      <c r="K3142" s="2">
        <v>1024</v>
      </c>
      <c r="L3142" s="2" t="s">
        <v>30</v>
      </c>
      <c r="M3142" s="2" t="s">
        <v>476</v>
      </c>
      <c r="N3142" s="2" t="s">
        <v>479</v>
      </c>
      <c r="O3142" s="2" t="s">
        <v>540</v>
      </c>
      <c r="Q3142" s="1"/>
      <c r="S3142" s="5"/>
      <c r="T3142" s="41"/>
      <c r="U3142" s="8"/>
      <c r="W3142" s="2" t="s">
        <v>471</v>
      </c>
      <c r="X3142" s="45" t="str" cm="1">
        <f t="array" ref="X3142">IF(X2906="TRUE",IF(AND(C3138&lt;&gt;1,C3139:C3142="",S3138:U3142=""), "FALSE","TRUE"),"FALSE")</f>
        <v>FALSE</v>
      </c>
      <c r="Z3142" s="1"/>
    </row>
    <row r="3143" spans="2:26" hidden="1" outlineLevel="3" x14ac:dyDescent="0.4">
      <c r="B3143" s="7" t="s">
        <v>134</v>
      </c>
      <c r="C3143" s="5">
        <v>3</v>
      </c>
      <c r="D3143" s="30"/>
      <c r="E3143" s="2" t="s">
        <v>392</v>
      </c>
      <c r="F3143" s="2" t="s">
        <v>106</v>
      </c>
      <c r="G3143" s="2" t="s">
        <v>103</v>
      </c>
      <c r="H3143" s="2">
        <v>235</v>
      </c>
      <c r="I3143" s="2">
        <v>207</v>
      </c>
      <c r="K3143" s="2">
        <v>3</v>
      </c>
      <c r="L3143" s="2" t="s">
        <v>136</v>
      </c>
      <c r="M3143" s="2" t="s">
        <v>476</v>
      </c>
      <c r="N3143" s="2" t="s">
        <v>479</v>
      </c>
      <c r="O3143" s="2" t="s">
        <v>540</v>
      </c>
      <c r="Q3143" s="1"/>
      <c r="S3143" s="5"/>
      <c r="T3143" s="41"/>
      <c r="U3143" s="8"/>
      <c r="V3143" s="2" t="s">
        <v>105</v>
      </c>
      <c r="W3143" s="2" t="s">
        <v>561</v>
      </c>
      <c r="X3143" s="45" t="str" cm="1">
        <f t="array" ref="X3143">IF(X2906="TRUE",IF(AND(C3143&lt;&gt;1,C3144:C3147="",S3143:U3147=""), "FALSE","TRUE"),"FALSE")</f>
        <v>FALSE</v>
      </c>
      <c r="Z3143" s="1"/>
    </row>
    <row r="3144" spans="2:26" hidden="1" outlineLevel="3" x14ac:dyDescent="0.4">
      <c r="B3144" s="7" t="s">
        <v>237</v>
      </c>
      <c r="C3144" s="8"/>
      <c r="D3144" s="31"/>
      <c r="E3144" s="2" t="s">
        <v>542</v>
      </c>
      <c r="F3144" s="2" t="s">
        <v>233</v>
      </c>
      <c r="G3144" s="2" t="s">
        <v>239</v>
      </c>
      <c r="H3144" s="2">
        <v>235</v>
      </c>
      <c r="I3144" s="2">
        <v>207</v>
      </c>
      <c r="K3144" s="2">
        <v>60</v>
      </c>
      <c r="L3144" s="2" t="s">
        <v>30</v>
      </c>
      <c r="M3144" s="2" t="s">
        <v>476</v>
      </c>
      <c r="N3144" s="2" t="s">
        <v>479</v>
      </c>
      <c r="O3144" s="2" t="s">
        <v>540</v>
      </c>
      <c r="Q3144" s="1"/>
      <c r="S3144" s="5"/>
      <c r="T3144" s="41"/>
      <c r="U3144" s="8"/>
      <c r="W3144" s="2" t="s">
        <v>568</v>
      </c>
      <c r="X3144" s="45" t="str" cm="1">
        <f t="array" ref="X3144">IF(X2906="TRUE",IF(AND(C3143&lt;&gt;1,C3144:C3147="",S3143:U3147=""), "FALSE","TRUE"),"FALSE")</f>
        <v>FALSE</v>
      </c>
      <c r="Z3144" s="1"/>
    </row>
    <row r="3145" spans="2:26" hidden="1" outlineLevel="3" x14ac:dyDescent="0.4">
      <c r="B3145" s="7" t="s">
        <v>240</v>
      </c>
      <c r="C3145" s="8"/>
      <c r="D3145" s="31"/>
      <c r="E3145" s="2" t="s">
        <v>543</v>
      </c>
      <c r="F3145" s="2" t="str">
        <f>IF(C3144="","^.{1,120}$|^$","^.{1,120}$")</f>
        <v>^.{1,120}$|^$</v>
      </c>
      <c r="G3145" s="2" t="s">
        <v>229</v>
      </c>
      <c r="H3145" s="2">
        <v>235</v>
      </c>
      <c r="I3145" s="2">
        <v>207</v>
      </c>
      <c r="K3145" s="2">
        <v>120</v>
      </c>
      <c r="L3145" s="2" t="s">
        <v>30</v>
      </c>
      <c r="M3145" s="2" t="s">
        <v>476</v>
      </c>
      <c r="N3145" s="2" t="s">
        <v>479</v>
      </c>
      <c r="O3145" s="2" t="s">
        <v>540</v>
      </c>
      <c r="Q3145" s="1"/>
      <c r="S3145" s="5"/>
      <c r="T3145" s="41"/>
      <c r="U3145" s="8"/>
      <c r="W3145" s="2" t="s">
        <v>468</v>
      </c>
      <c r="X3145" s="45" t="str" cm="1">
        <f t="array" ref="X3145">IF(X2906="TRUE",IF(AND(C3143&lt;&gt;1,C3144:C3147="",S3143:U3147=""), "FALSE","TRUE"),"FALSE")</f>
        <v>FALSE</v>
      </c>
      <c r="Z3145" s="1"/>
    </row>
    <row r="3146" spans="2:26" hidden="1" outlineLevel="3" x14ac:dyDescent="0.4">
      <c r="B3146" s="7" t="s">
        <v>243</v>
      </c>
      <c r="C3146" s="8"/>
      <c r="D3146" s="31"/>
      <c r="E3146" s="2" t="s">
        <v>544</v>
      </c>
      <c r="F3146" s="2" t="s">
        <v>116</v>
      </c>
      <c r="G3146" s="2" t="s">
        <v>115</v>
      </c>
      <c r="H3146" s="2">
        <v>235</v>
      </c>
      <c r="I3146" s="2">
        <v>207</v>
      </c>
      <c r="K3146" s="2">
        <v>120</v>
      </c>
      <c r="L3146" s="2" t="s">
        <v>30</v>
      </c>
      <c r="M3146" s="2" t="s">
        <v>476</v>
      </c>
      <c r="N3146" s="2" t="s">
        <v>479</v>
      </c>
      <c r="O3146" s="2" t="s">
        <v>540</v>
      </c>
      <c r="Q3146" s="1"/>
      <c r="S3146" s="5"/>
      <c r="T3146" s="41"/>
      <c r="U3146" s="8"/>
      <c r="W3146" s="2" t="s">
        <v>468</v>
      </c>
      <c r="X3146" s="45" t="str" cm="1">
        <f t="array" ref="X3146">IF(X2906="TRUE",IF(AND(C3143&lt;&gt;1,C3144:C3147="",S3143:U3147=""), "FALSE","TRUE"),"FALSE")</f>
        <v>FALSE</v>
      </c>
      <c r="Z3146" s="1"/>
    </row>
    <row r="3147" spans="2:26" hidden="1" outlineLevel="3" x14ac:dyDescent="0.4">
      <c r="B3147" s="7" t="s">
        <v>245</v>
      </c>
      <c r="C3147" s="8"/>
      <c r="D3147" s="31"/>
      <c r="E3147" s="2" t="s">
        <v>545</v>
      </c>
      <c r="F3147" s="2" t="str">
        <f>IF(C3144="","^.{1,1024}$|^$","^.{1,1024}$")</f>
        <v>^.{1,1024}$|^$</v>
      </c>
      <c r="G3147" s="2" t="s">
        <v>247</v>
      </c>
      <c r="H3147" s="2">
        <v>235</v>
      </c>
      <c r="I3147" s="2">
        <v>207</v>
      </c>
      <c r="K3147" s="2">
        <v>1024</v>
      </c>
      <c r="L3147" s="2" t="s">
        <v>30</v>
      </c>
      <c r="M3147" s="2" t="s">
        <v>476</v>
      </c>
      <c r="N3147" s="2" t="s">
        <v>479</v>
      </c>
      <c r="O3147" s="2" t="s">
        <v>540</v>
      </c>
      <c r="Q3147" s="1"/>
      <c r="S3147" s="5"/>
      <c r="T3147" s="41"/>
      <c r="U3147" s="8"/>
      <c r="W3147" s="2" t="s">
        <v>471</v>
      </c>
      <c r="X3147" s="45" t="str" cm="1">
        <f t="array" ref="X3147">IF(X2906="TRUE",IF(AND(C3143&lt;&gt;1,C3144:C3147="",S3143:U3147=""), "FALSE","TRUE"),"FALSE")</f>
        <v>FALSE</v>
      </c>
      <c r="Z3147" s="1"/>
    </row>
    <row r="3148" spans="2:26" hidden="1" outlineLevel="3" x14ac:dyDescent="0.4">
      <c r="B3148" s="7" t="s">
        <v>134</v>
      </c>
      <c r="C3148" s="5">
        <v>4</v>
      </c>
      <c r="D3148" s="30"/>
      <c r="E3148" s="2" t="s">
        <v>392</v>
      </c>
      <c r="F3148" s="2" t="s">
        <v>106</v>
      </c>
      <c r="G3148" s="2" t="s">
        <v>103</v>
      </c>
      <c r="H3148" s="2">
        <v>235</v>
      </c>
      <c r="I3148" s="2">
        <v>207</v>
      </c>
      <c r="K3148" s="2">
        <v>3</v>
      </c>
      <c r="L3148" s="2" t="s">
        <v>136</v>
      </c>
      <c r="M3148" s="2" t="s">
        <v>476</v>
      </c>
      <c r="N3148" s="2" t="s">
        <v>479</v>
      </c>
      <c r="O3148" s="2" t="s">
        <v>540</v>
      </c>
      <c r="Q3148" s="1"/>
      <c r="S3148" s="5"/>
      <c r="T3148" s="41"/>
      <c r="U3148" s="8"/>
      <c r="V3148" s="2" t="s">
        <v>105</v>
      </c>
      <c r="W3148" s="2" t="s">
        <v>561</v>
      </c>
      <c r="X3148" s="45" t="str" cm="1">
        <f t="array" ref="X3148">IF(X2906="TRUE",IF(AND(C3148&lt;&gt;1,C3149:C3152="",S3148:U3152=""), "FALSE","TRUE"),"FALSE")</f>
        <v>FALSE</v>
      </c>
      <c r="Z3148" s="1"/>
    </row>
    <row r="3149" spans="2:26" hidden="1" outlineLevel="3" x14ac:dyDescent="0.4">
      <c r="B3149" s="7" t="s">
        <v>237</v>
      </c>
      <c r="C3149" s="8"/>
      <c r="D3149" s="31"/>
      <c r="E3149" s="2" t="s">
        <v>542</v>
      </c>
      <c r="F3149" s="2" t="s">
        <v>233</v>
      </c>
      <c r="G3149" s="2" t="s">
        <v>239</v>
      </c>
      <c r="H3149" s="2">
        <v>235</v>
      </c>
      <c r="I3149" s="2">
        <v>207</v>
      </c>
      <c r="K3149" s="2">
        <v>60</v>
      </c>
      <c r="L3149" s="2" t="s">
        <v>30</v>
      </c>
      <c r="M3149" s="2" t="s">
        <v>476</v>
      </c>
      <c r="N3149" s="2" t="s">
        <v>479</v>
      </c>
      <c r="O3149" s="2" t="s">
        <v>540</v>
      </c>
      <c r="Q3149" s="1"/>
      <c r="S3149" s="5"/>
      <c r="T3149" s="41"/>
      <c r="U3149" s="8"/>
      <c r="W3149" s="2" t="s">
        <v>568</v>
      </c>
      <c r="X3149" s="45" t="str" cm="1">
        <f t="array" ref="X3149">IF(X2906="TRUE",IF(AND(C3148&lt;&gt;1,C3149:C3152="",S3148:U3152=""), "FALSE","TRUE"),"FALSE")</f>
        <v>FALSE</v>
      </c>
      <c r="Z3149" s="1"/>
    </row>
    <row r="3150" spans="2:26" hidden="1" outlineLevel="3" x14ac:dyDescent="0.4">
      <c r="B3150" s="7" t="s">
        <v>240</v>
      </c>
      <c r="C3150" s="8"/>
      <c r="D3150" s="31"/>
      <c r="E3150" s="2" t="s">
        <v>543</v>
      </c>
      <c r="F3150" s="2" t="str">
        <f>IF(C3149="","^.{1,120}$|^$","^.{1,120}$")</f>
        <v>^.{1,120}$|^$</v>
      </c>
      <c r="G3150" s="2" t="s">
        <v>229</v>
      </c>
      <c r="H3150" s="2">
        <v>235</v>
      </c>
      <c r="I3150" s="2">
        <v>207</v>
      </c>
      <c r="K3150" s="2">
        <v>120</v>
      </c>
      <c r="L3150" s="2" t="s">
        <v>30</v>
      </c>
      <c r="M3150" s="2" t="s">
        <v>476</v>
      </c>
      <c r="N3150" s="2" t="s">
        <v>479</v>
      </c>
      <c r="O3150" s="2" t="s">
        <v>540</v>
      </c>
      <c r="Q3150" s="1"/>
      <c r="S3150" s="5"/>
      <c r="T3150" s="41"/>
      <c r="U3150" s="8"/>
      <c r="W3150" s="2" t="s">
        <v>468</v>
      </c>
      <c r="X3150" s="45" t="str" cm="1">
        <f t="array" ref="X3150">IF(X2906="TRUE",IF(AND(C3148&lt;&gt;1,C3149:C3152="",S3148:U3152=""), "FALSE","TRUE"),"FALSE")</f>
        <v>FALSE</v>
      </c>
      <c r="Z3150" s="1"/>
    </row>
    <row r="3151" spans="2:26" hidden="1" outlineLevel="3" x14ac:dyDescent="0.4">
      <c r="B3151" s="7" t="s">
        <v>243</v>
      </c>
      <c r="C3151" s="8"/>
      <c r="D3151" s="31"/>
      <c r="E3151" s="2" t="s">
        <v>544</v>
      </c>
      <c r="F3151" s="2" t="s">
        <v>116</v>
      </c>
      <c r="G3151" s="2" t="s">
        <v>115</v>
      </c>
      <c r="H3151" s="2">
        <v>235</v>
      </c>
      <c r="I3151" s="2">
        <v>207</v>
      </c>
      <c r="K3151" s="2">
        <v>120</v>
      </c>
      <c r="L3151" s="2" t="s">
        <v>30</v>
      </c>
      <c r="M3151" s="2" t="s">
        <v>476</v>
      </c>
      <c r="N3151" s="2" t="s">
        <v>479</v>
      </c>
      <c r="O3151" s="2" t="s">
        <v>540</v>
      </c>
      <c r="Q3151" s="1"/>
      <c r="S3151" s="5"/>
      <c r="T3151" s="41"/>
      <c r="U3151" s="8"/>
      <c r="W3151" s="2" t="s">
        <v>468</v>
      </c>
      <c r="X3151" s="45" t="str" cm="1">
        <f t="array" ref="X3151">IF(X2906="TRUE",IF(AND(C3148&lt;&gt;1,C3149:C3152="",S3148:U3152=""), "FALSE","TRUE"),"FALSE")</f>
        <v>FALSE</v>
      </c>
      <c r="Z3151" s="1"/>
    </row>
    <row r="3152" spans="2:26" hidden="1" outlineLevel="3" x14ac:dyDescent="0.4">
      <c r="B3152" s="7" t="s">
        <v>245</v>
      </c>
      <c r="C3152" s="8"/>
      <c r="D3152" s="31"/>
      <c r="E3152" s="2" t="s">
        <v>545</v>
      </c>
      <c r="F3152" s="2" t="str">
        <f>IF(C3149="","^.{1,1024}$|^$","^.{1,1024}$")</f>
        <v>^.{1,1024}$|^$</v>
      </c>
      <c r="G3152" s="2" t="s">
        <v>247</v>
      </c>
      <c r="H3152" s="2">
        <v>235</v>
      </c>
      <c r="I3152" s="2">
        <v>207</v>
      </c>
      <c r="K3152" s="2">
        <v>1024</v>
      </c>
      <c r="L3152" s="2" t="s">
        <v>30</v>
      </c>
      <c r="M3152" s="2" t="s">
        <v>476</v>
      </c>
      <c r="N3152" s="2" t="s">
        <v>479</v>
      </c>
      <c r="O3152" s="2" t="s">
        <v>540</v>
      </c>
      <c r="Q3152" s="1"/>
      <c r="S3152" s="5"/>
      <c r="T3152" s="41"/>
      <c r="U3152" s="8"/>
      <c r="W3152" s="2" t="s">
        <v>471</v>
      </c>
      <c r="X3152" s="45" t="str" cm="1">
        <f t="array" ref="X3152">IF(X2906="TRUE",IF(AND(C3148&lt;&gt;1,C3149:C3152="",S3148:U3152=""), "FALSE","TRUE"),"FALSE")</f>
        <v>FALSE</v>
      </c>
      <c r="Z3152" s="1"/>
    </row>
    <row r="3153" spans="2:26" hidden="1" outlineLevel="3" x14ac:dyDescent="0.4">
      <c r="B3153" s="7" t="s">
        <v>134</v>
      </c>
      <c r="C3153" s="5">
        <v>5</v>
      </c>
      <c r="D3153" s="30"/>
      <c r="E3153" s="2" t="s">
        <v>392</v>
      </c>
      <c r="F3153" s="2" t="s">
        <v>106</v>
      </c>
      <c r="G3153" s="2" t="s">
        <v>103</v>
      </c>
      <c r="H3153" s="2">
        <v>235</v>
      </c>
      <c r="I3153" s="2">
        <v>207</v>
      </c>
      <c r="K3153" s="2">
        <v>3</v>
      </c>
      <c r="L3153" s="2" t="s">
        <v>136</v>
      </c>
      <c r="M3153" s="2" t="s">
        <v>476</v>
      </c>
      <c r="N3153" s="2" t="s">
        <v>479</v>
      </c>
      <c r="O3153" s="2" t="s">
        <v>540</v>
      </c>
      <c r="Q3153" s="1"/>
      <c r="S3153" s="5"/>
      <c r="T3153" s="41"/>
      <c r="U3153" s="8"/>
      <c r="V3153" s="2" t="s">
        <v>105</v>
      </c>
      <c r="W3153" s="2" t="s">
        <v>561</v>
      </c>
      <c r="X3153" s="45" t="str" cm="1">
        <f t="array" ref="X3153">IF(X2906="TRUE",IF(AND(C3153&lt;&gt;1,C3154:C3157="",S3153:U3157=""), "FALSE","TRUE"),"FALSE")</f>
        <v>FALSE</v>
      </c>
      <c r="Z3153" s="1"/>
    </row>
    <row r="3154" spans="2:26" hidden="1" outlineLevel="3" x14ac:dyDescent="0.4">
      <c r="B3154" s="7" t="s">
        <v>237</v>
      </c>
      <c r="C3154" s="8"/>
      <c r="D3154" s="31"/>
      <c r="E3154" s="2" t="s">
        <v>542</v>
      </c>
      <c r="F3154" s="2" t="s">
        <v>233</v>
      </c>
      <c r="G3154" s="2" t="s">
        <v>239</v>
      </c>
      <c r="H3154" s="2">
        <v>235</v>
      </c>
      <c r="I3154" s="2">
        <v>207</v>
      </c>
      <c r="K3154" s="2">
        <v>60</v>
      </c>
      <c r="L3154" s="2" t="s">
        <v>30</v>
      </c>
      <c r="M3154" s="2" t="s">
        <v>476</v>
      </c>
      <c r="N3154" s="2" t="s">
        <v>479</v>
      </c>
      <c r="O3154" s="2" t="s">
        <v>540</v>
      </c>
      <c r="Q3154" s="1"/>
      <c r="S3154" s="5"/>
      <c r="T3154" s="41"/>
      <c r="U3154" s="8"/>
      <c r="W3154" s="2" t="s">
        <v>568</v>
      </c>
      <c r="X3154" s="45" t="str" cm="1">
        <f t="array" ref="X3154">IF(X2906="TRUE",IF(AND(C3153&lt;&gt;1,C3154:C3157="",S3153:U3157=""), "FALSE","TRUE"),"FALSE")</f>
        <v>FALSE</v>
      </c>
      <c r="Z3154" s="1"/>
    </row>
    <row r="3155" spans="2:26" hidden="1" outlineLevel="3" x14ac:dyDescent="0.4">
      <c r="B3155" s="7" t="s">
        <v>240</v>
      </c>
      <c r="C3155" s="8"/>
      <c r="D3155" s="31"/>
      <c r="E3155" s="2" t="s">
        <v>543</v>
      </c>
      <c r="F3155" s="2" t="str">
        <f>IF(C3154="","^.{1,120}$|^$","^.{1,120}$")</f>
        <v>^.{1,120}$|^$</v>
      </c>
      <c r="G3155" s="2" t="s">
        <v>229</v>
      </c>
      <c r="H3155" s="2">
        <v>235</v>
      </c>
      <c r="I3155" s="2">
        <v>207</v>
      </c>
      <c r="K3155" s="2">
        <v>120</v>
      </c>
      <c r="L3155" s="2" t="s">
        <v>30</v>
      </c>
      <c r="M3155" s="2" t="s">
        <v>476</v>
      </c>
      <c r="N3155" s="2" t="s">
        <v>479</v>
      </c>
      <c r="O3155" s="2" t="s">
        <v>540</v>
      </c>
      <c r="Q3155" s="1"/>
      <c r="S3155" s="5"/>
      <c r="T3155" s="41"/>
      <c r="U3155" s="8"/>
      <c r="W3155" s="2" t="s">
        <v>468</v>
      </c>
      <c r="X3155" s="45" t="str" cm="1">
        <f t="array" ref="X3155">IF(X2906="TRUE",IF(AND(C3153&lt;&gt;1,C3154:C3157="",S3153:U3157=""), "FALSE","TRUE"),"FALSE")</f>
        <v>FALSE</v>
      </c>
      <c r="Z3155" s="1"/>
    </row>
    <row r="3156" spans="2:26" hidden="1" outlineLevel="3" x14ac:dyDescent="0.4">
      <c r="B3156" s="7" t="s">
        <v>243</v>
      </c>
      <c r="C3156" s="8"/>
      <c r="D3156" s="31"/>
      <c r="E3156" s="2" t="s">
        <v>544</v>
      </c>
      <c r="F3156" s="2" t="s">
        <v>116</v>
      </c>
      <c r="G3156" s="2" t="s">
        <v>115</v>
      </c>
      <c r="H3156" s="2">
        <v>235</v>
      </c>
      <c r="I3156" s="2">
        <v>207</v>
      </c>
      <c r="K3156" s="2">
        <v>120</v>
      </c>
      <c r="L3156" s="2" t="s">
        <v>30</v>
      </c>
      <c r="M3156" s="2" t="s">
        <v>476</v>
      </c>
      <c r="N3156" s="2" t="s">
        <v>479</v>
      </c>
      <c r="O3156" s="2" t="s">
        <v>540</v>
      </c>
      <c r="Q3156" s="1"/>
      <c r="S3156" s="5"/>
      <c r="T3156" s="41"/>
      <c r="U3156" s="8"/>
      <c r="W3156" s="2" t="s">
        <v>468</v>
      </c>
      <c r="X3156" s="45" t="str" cm="1">
        <f t="array" ref="X3156">IF(X2906="TRUE",IF(AND(C3153&lt;&gt;1,C3154:C3157="",S3153:U3157=""), "FALSE","TRUE"),"FALSE")</f>
        <v>FALSE</v>
      </c>
      <c r="Z3156" s="1"/>
    </row>
    <row r="3157" spans="2:26" hidden="1" outlineLevel="3" x14ac:dyDescent="0.4">
      <c r="B3157" s="7" t="s">
        <v>245</v>
      </c>
      <c r="C3157" s="8"/>
      <c r="D3157" s="31"/>
      <c r="E3157" s="2" t="s">
        <v>545</v>
      </c>
      <c r="F3157" s="2" t="str">
        <f>IF(C3154="","^.{1,1024}$|^$","^.{1,1024}$")</f>
        <v>^.{1,1024}$|^$</v>
      </c>
      <c r="G3157" s="2" t="s">
        <v>247</v>
      </c>
      <c r="H3157" s="2">
        <v>235</v>
      </c>
      <c r="I3157" s="2">
        <v>207</v>
      </c>
      <c r="K3157" s="2">
        <v>1024</v>
      </c>
      <c r="L3157" s="2" t="s">
        <v>30</v>
      </c>
      <c r="M3157" s="2" t="s">
        <v>476</v>
      </c>
      <c r="N3157" s="2" t="s">
        <v>479</v>
      </c>
      <c r="O3157" s="2" t="s">
        <v>540</v>
      </c>
      <c r="Q3157" s="1"/>
      <c r="S3157" s="5"/>
      <c r="T3157" s="41"/>
      <c r="U3157" s="8"/>
      <c r="W3157" s="2" t="s">
        <v>471</v>
      </c>
      <c r="X3157" s="45" t="str" cm="1">
        <f t="array" ref="X3157">IF(X2906="TRUE",IF(AND(C3153&lt;&gt;1,C3154:C3157="",S3153:U3157=""), "FALSE","TRUE"),"FALSE")</f>
        <v>FALSE</v>
      </c>
      <c r="Z3157" s="1"/>
    </row>
    <row r="3158" spans="2:26" hidden="1" outlineLevel="2" x14ac:dyDescent="0.4">
      <c r="B3158" s="3" t="s">
        <v>19</v>
      </c>
      <c r="I3158" s="2">
        <v>207</v>
      </c>
      <c r="Q3158" s="1"/>
      <c r="Z3158" s="1"/>
    </row>
    <row r="3159" spans="2:26" hidden="1" outlineLevel="2" x14ac:dyDescent="0.4">
      <c r="B3159" s="50" t="s">
        <v>546</v>
      </c>
      <c r="C3159" s="50"/>
      <c r="D3159" s="33"/>
      <c r="E3159" s="2" t="s">
        <v>547</v>
      </c>
      <c r="I3159" s="2">
        <v>207</v>
      </c>
      <c r="L3159" s="2" t="s">
        <v>548</v>
      </c>
      <c r="M3159" s="2" t="s">
        <v>476</v>
      </c>
      <c r="N3159" s="2" t="s">
        <v>479</v>
      </c>
      <c r="O3159" s="2" t="s">
        <v>547</v>
      </c>
      <c r="Q3159" s="1"/>
      <c r="R3159" s="2" t="str">
        <f>IF(AND(C3161="",C3162="",C3163="",C3164=""), "TRUE", "FALSE")</f>
        <v>TRUE</v>
      </c>
      <c r="S3159" s="43" t="s">
        <v>36</v>
      </c>
      <c r="T3159" s="44" t="s">
        <v>37</v>
      </c>
      <c r="U3159" s="43" t="s">
        <v>38</v>
      </c>
      <c r="Z3159" s="1"/>
    </row>
    <row r="3160" spans="2:26" hidden="1" outlineLevel="2" x14ac:dyDescent="0.4">
      <c r="B3160" s="7" t="s">
        <v>134</v>
      </c>
      <c r="C3160" s="5">
        <v>1</v>
      </c>
      <c r="D3160" s="30"/>
      <c r="E3160" s="2" t="s">
        <v>392</v>
      </c>
      <c r="F3160" s="2" t="s">
        <v>102</v>
      </c>
      <c r="G3160" s="2" t="s">
        <v>103</v>
      </c>
      <c r="H3160" s="2">
        <v>241</v>
      </c>
      <c r="I3160" s="2">
        <v>207</v>
      </c>
      <c r="K3160" s="2">
        <v>3</v>
      </c>
      <c r="L3160" s="2" t="s">
        <v>136</v>
      </c>
      <c r="M3160" s="2" t="s">
        <v>476</v>
      </c>
      <c r="N3160" s="2" t="s">
        <v>479</v>
      </c>
      <c r="O3160" s="2" t="s">
        <v>547</v>
      </c>
      <c r="Q3160" s="1"/>
      <c r="S3160" s="5"/>
      <c r="T3160" s="41"/>
      <c r="U3160" s="8"/>
      <c r="V3160" s="2" t="s">
        <v>105</v>
      </c>
      <c r="W3160" s="2" t="s">
        <v>561</v>
      </c>
      <c r="X3160" s="45" t="str" cm="1">
        <f t="array" ref="X3160">IF(X2906="TRUE",IF(AND(C3160&lt;&gt;1,C3161:C3164="",S3160:U3164=""), "FALSE","TRUE"),"FALSE")</f>
        <v>FALSE</v>
      </c>
      <c r="Z3160" s="1"/>
    </row>
    <row r="3161" spans="2:26" hidden="1" outlineLevel="2" x14ac:dyDescent="0.4">
      <c r="B3161" s="7" t="s">
        <v>549</v>
      </c>
      <c r="C3161" s="8"/>
      <c r="D3161" s="31"/>
      <c r="E3161" s="2" t="s">
        <v>550</v>
      </c>
      <c r="F3161" s="2" t="s">
        <v>551</v>
      </c>
      <c r="G3161" s="2" t="s">
        <v>552</v>
      </c>
      <c r="H3161" s="2">
        <v>241</v>
      </c>
      <c r="I3161" s="2">
        <v>207</v>
      </c>
      <c r="K3161" s="2">
        <v>10</v>
      </c>
      <c r="L3161" s="2" t="s">
        <v>30</v>
      </c>
      <c r="M3161" s="2" t="s">
        <v>476</v>
      </c>
      <c r="N3161" s="2" t="s">
        <v>479</v>
      </c>
      <c r="O3161" s="2" t="s">
        <v>547</v>
      </c>
      <c r="Q3161" s="1"/>
      <c r="S3161" s="5"/>
      <c r="T3161" s="41"/>
      <c r="U3161" s="8"/>
      <c r="W3161" s="2" t="s">
        <v>569</v>
      </c>
      <c r="X3161" s="45" t="str" cm="1">
        <f t="array" ref="X3161">IF(X2906="TRUE",IF(AND(C3160&lt;&gt;1,C3161:C3164="",S3160:U3164=""), "FALSE","TRUE"),"FALSE")</f>
        <v>FALSE</v>
      </c>
      <c r="Z3161" s="1"/>
    </row>
    <row r="3162" spans="2:26" hidden="1" outlineLevel="2" x14ac:dyDescent="0.4">
      <c r="B3162" s="7" t="s">
        <v>554</v>
      </c>
      <c r="C3162" s="8"/>
      <c r="D3162" s="31"/>
      <c r="E3162" s="2" t="s">
        <v>555</v>
      </c>
      <c r="F3162" s="2" t="s">
        <v>114</v>
      </c>
      <c r="G3162" s="2" t="s">
        <v>115</v>
      </c>
      <c r="H3162" s="2">
        <v>241</v>
      </c>
      <c r="I3162" s="2">
        <v>207</v>
      </c>
      <c r="K3162" s="2">
        <v>120</v>
      </c>
      <c r="L3162" s="2" t="s">
        <v>30</v>
      </c>
      <c r="M3162" s="2" t="s">
        <v>476</v>
      </c>
      <c r="N3162" s="2" t="s">
        <v>479</v>
      </c>
      <c r="O3162" s="2" t="s">
        <v>547</v>
      </c>
      <c r="Q3162" s="1"/>
      <c r="S3162" s="5"/>
      <c r="T3162" s="41"/>
      <c r="U3162" s="8"/>
      <c r="W3162" s="2" t="s">
        <v>468</v>
      </c>
      <c r="X3162" s="45" t="str" cm="1">
        <f t="array" ref="X3162">IF(X2906="TRUE",IF(AND(C3160&lt;&gt;1,C3161:C3164="",S3160:U3164=""), "FALSE","TRUE"),"FALSE")</f>
        <v>FALSE</v>
      </c>
      <c r="Z3162" s="1"/>
    </row>
    <row r="3163" spans="2:26" hidden="1" outlineLevel="2" x14ac:dyDescent="0.4">
      <c r="B3163" s="7" t="s">
        <v>112</v>
      </c>
      <c r="C3163" s="8"/>
      <c r="D3163" s="31"/>
      <c r="E3163" s="2" t="s">
        <v>556</v>
      </c>
      <c r="F3163" s="2" t="s">
        <v>114</v>
      </c>
      <c r="G3163" s="2" t="s">
        <v>115</v>
      </c>
      <c r="H3163" s="2">
        <v>241</v>
      </c>
      <c r="I3163" s="2">
        <v>207</v>
      </c>
      <c r="K3163" s="2">
        <v>120</v>
      </c>
      <c r="L3163" s="2" t="s">
        <v>30</v>
      </c>
      <c r="M3163" s="2" t="s">
        <v>476</v>
      </c>
      <c r="N3163" s="2" t="s">
        <v>479</v>
      </c>
      <c r="O3163" s="2" t="s">
        <v>547</v>
      </c>
      <c r="Q3163" s="1"/>
      <c r="S3163" s="5"/>
      <c r="T3163" s="41"/>
      <c r="U3163" s="8"/>
      <c r="W3163" s="2" t="s">
        <v>468</v>
      </c>
      <c r="X3163" s="45" t="str" cm="1">
        <f t="array" ref="X3163">IF(X2906="TRUE",IF(AND(C3160&lt;&gt;1,C3161:C3164="",S3160:U3164=""), "FALSE","TRUE"),"FALSE")</f>
        <v>FALSE</v>
      </c>
      <c r="Z3163" s="1"/>
    </row>
    <row r="3164" spans="2:26" hidden="1" outlineLevel="2" x14ac:dyDescent="0.4">
      <c r="B3164" s="7" t="s">
        <v>117</v>
      </c>
      <c r="C3164" s="8"/>
      <c r="D3164" s="31"/>
      <c r="E3164" s="2" t="s">
        <v>557</v>
      </c>
      <c r="F3164" s="2" t="s">
        <v>116</v>
      </c>
      <c r="G3164" s="2" t="s">
        <v>115</v>
      </c>
      <c r="H3164" s="2">
        <v>241</v>
      </c>
      <c r="I3164" s="2">
        <v>207</v>
      </c>
      <c r="K3164" s="2">
        <v>120</v>
      </c>
      <c r="L3164" s="2" t="s">
        <v>30</v>
      </c>
      <c r="M3164" s="2" t="s">
        <v>476</v>
      </c>
      <c r="N3164" s="2" t="s">
        <v>479</v>
      </c>
      <c r="O3164" s="2" t="s">
        <v>547</v>
      </c>
      <c r="Q3164" s="1"/>
      <c r="S3164" s="5"/>
      <c r="T3164" s="41"/>
      <c r="U3164" s="8"/>
      <c r="W3164" s="2" t="s">
        <v>468</v>
      </c>
      <c r="X3164" s="45" t="str" cm="1">
        <f t="array" ref="X3164">IF(X2906="TRUE",IF(AND(C3160&lt;&gt;1,C3161:C3164="",S3160:U3164=""), "FALSE","TRUE"),"FALSE")</f>
        <v>FALSE</v>
      </c>
      <c r="Z3164" s="1"/>
    </row>
    <row r="3165" spans="2:26" hidden="1" outlineLevel="2" x14ac:dyDescent="0.4">
      <c r="B3165" s="7" t="s">
        <v>134</v>
      </c>
      <c r="C3165" s="5">
        <v>2</v>
      </c>
      <c r="D3165" s="30"/>
      <c r="E3165" s="2" t="s">
        <v>392</v>
      </c>
      <c r="F3165" s="2" t="s">
        <v>102</v>
      </c>
      <c r="G3165" s="2" t="s">
        <v>103</v>
      </c>
      <c r="H3165" s="2">
        <v>241</v>
      </c>
      <c r="I3165" s="2">
        <v>207</v>
      </c>
      <c r="K3165" s="2">
        <v>3</v>
      </c>
      <c r="L3165" s="2" t="s">
        <v>136</v>
      </c>
      <c r="M3165" s="2" t="s">
        <v>476</v>
      </c>
      <c r="N3165" s="2" t="s">
        <v>479</v>
      </c>
      <c r="O3165" s="2" t="s">
        <v>547</v>
      </c>
      <c r="Q3165" s="1"/>
      <c r="S3165" s="5"/>
      <c r="T3165" s="41"/>
      <c r="U3165" s="8"/>
      <c r="V3165" s="2" t="s">
        <v>105</v>
      </c>
      <c r="W3165" s="2" t="s">
        <v>561</v>
      </c>
      <c r="X3165" s="45" t="str" cm="1">
        <f t="array" ref="X3165">IF(X2906="TRUE",IF(AND(C3165&lt;&gt;1,C3166:C3169="",S3165:U3169=""), "FALSE","TRUE"),"FALSE")</f>
        <v>FALSE</v>
      </c>
      <c r="Z3165" s="1"/>
    </row>
    <row r="3166" spans="2:26" hidden="1" outlineLevel="2" x14ac:dyDescent="0.4">
      <c r="B3166" s="7" t="s">
        <v>549</v>
      </c>
      <c r="C3166" s="8"/>
      <c r="D3166" s="31"/>
      <c r="E3166" s="2" t="s">
        <v>550</v>
      </c>
      <c r="F3166" s="2" t="s">
        <v>551</v>
      </c>
      <c r="G3166" s="2" t="s">
        <v>552</v>
      </c>
      <c r="H3166" s="2">
        <v>241</v>
      </c>
      <c r="I3166" s="2">
        <v>207</v>
      </c>
      <c r="K3166" s="2">
        <v>10</v>
      </c>
      <c r="L3166" s="2" t="s">
        <v>30</v>
      </c>
      <c r="M3166" s="2" t="s">
        <v>476</v>
      </c>
      <c r="N3166" s="2" t="s">
        <v>479</v>
      </c>
      <c r="O3166" s="2" t="s">
        <v>547</v>
      </c>
      <c r="Q3166" s="1"/>
      <c r="S3166" s="5"/>
      <c r="T3166" s="41"/>
      <c r="U3166" s="8"/>
      <c r="W3166" s="2" t="s">
        <v>569</v>
      </c>
      <c r="X3166" s="45" t="str" cm="1">
        <f t="array" ref="X3166">IF(X2906="TRUE",IF(AND(C3165&lt;&gt;1,C3166:C3169="",S3165:U3169=""), "FALSE","TRUE"),"FALSE")</f>
        <v>FALSE</v>
      </c>
      <c r="Z3166" s="1"/>
    </row>
    <row r="3167" spans="2:26" hidden="1" outlineLevel="2" x14ac:dyDescent="0.4">
      <c r="B3167" s="7" t="s">
        <v>554</v>
      </c>
      <c r="C3167" s="8"/>
      <c r="D3167" s="31"/>
      <c r="E3167" s="2" t="s">
        <v>555</v>
      </c>
      <c r="F3167" s="2" t="s">
        <v>114</v>
      </c>
      <c r="G3167" s="2" t="s">
        <v>115</v>
      </c>
      <c r="H3167" s="2">
        <v>241</v>
      </c>
      <c r="I3167" s="2">
        <v>207</v>
      </c>
      <c r="K3167" s="2">
        <v>120</v>
      </c>
      <c r="L3167" s="2" t="s">
        <v>30</v>
      </c>
      <c r="M3167" s="2" t="s">
        <v>476</v>
      </c>
      <c r="N3167" s="2" t="s">
        <v>479</v>
      </c>
      <c r="O3167" s="2" t="s">
        <v>547</v>
      </c>
      <c r="Q3167" s="1"/>
      <c r="S3167" s="5"/>
      <c r="T3167" s="41"/>
      <c r="U3167" s="8"/>
      <c r="W3167" s="2" t="s">
        <v>468</v>
      </c>
      <c r="X3167" s="45" t="str" cm="1">
        <f t="array" ref="X3167">IF(X2906="TRUE",IF(AND(C3165&lt;&gt;1,C3166:C3169="",S3165:U3169=""), "FALSE","TRUE"),"FALSE")</f>
        <v>FALSE</v>
      </c>
      <c r="Z3167" s="1"/>
    </row>
    <row r="3168" spans="2:26" hidden="1" outlineLevel="2" x14ac:dyDescent="0.4">
      <c r="B3168" s="7" t="s">
        <v>112</v>
      </c>
      <c r="C3168" s="8"/>
      <c r="D3168" s="31"/>
      <c r="E3168" s="2" t="s">
        <v>556</v>
      </c>
      <c r="F3168" s="2" t="s">
        <v>114</v>
      </c>
      <c r="G3168" s="2" t="s">
        <v>115</v>
      </c>
      <c r="H3168" s="2">
        <v>241</v>
      </c>
      <c r="I3168" s="2">
        <v>207</v>
      </c>
      <c r="K3168" s="2">
        <v>120</v>
      </c>
      <c r="L3168" s="2" t="s">
        <v>30</v>
      </c>
      <c r="M3168" s="2" t="s">
        <v>476</v>
      </c>
      <c r="N3168" s="2" t="s">
        <v>479</v>
      </c>
      <c r="O3168" s="2" t="s">
        <v>547</v>
      </c>
      <c r="Q3168" s="1"/>
      <c r="S3168" s="5"/>
      <c r="T3168" s="41"/>
      <c r="U3168" s="8"/>
      <c r="W3168" s="2" t="s">
        <v>468</v>
      </c>
      <c r="X3168" s="45" t="str" cm="1">
        <f t="array" ref="X3168">IF(X2906="TRUE",IF(AND(C3165&lt;&gt;1,C3166:C3169="",S3165:U3169=""), "FALSE","TRUE"),"FALSE")</f>
        <v>FALSE</v>
      </c>
      <c r="Z3168" s="1"/>
    </row>
    <row r="3169" spans="2:26" hidden="1" outlineLevel="2" x14ac:dyDescent="0.4">
      <c r="B3169" s="7" t="s">
        <v>117</v>
      </c>
      <c r="C3169" s="8"/>
      <c r="D3169" s="31"/>
      <c r="E3169" s="2" t="s">
        <v>557</v>
      </c>
      <c r="F3169" s="2" t="s">
        <v>116</v>
      </c>
      <c r="G3169" s="2" t="s">
        <v>115</v>
      </c>
      <c r="H3169" s="2">
        <v>241</v>
      </c>
      <c r="I3169" s="2">
        <v>207</v>
      </c>
      <c r="K3169" s="2">
        <v>120</v>
      </c>
      <c r="L3169" s="2" t="s">
        <v>30</v>
      </c>
      <c r="M3169" s="2" t="s">
        <v>476</v>
      </c>
      <c r="N3169" s="2" t="s">
        <v>479</v>
      </c>
      <c r="O3169" s="2" t="s">
        <v>547</v>
      </c>
      <c r="Q3169" s="1"/>
      <c r="S3169" s="5"/>
      <c r="T3169" s="41"/>
      <c r="U3169" s="8"/>
      <c r="W3169" s="2" t="s">
        <v>468</v>
      </c>
      <c r="X3169" s="45" t="str" cm="1">
        <f t="array" ref="X3169">IF(X2906="TRUE",IF(AND(C3165&lt;&gt;1,C3166:C3169="",S3165:U3169=""), "FALSE","TRUE"),"FALSE")</f>
        <v>FALSE</v>
      </c>
      <c r="Z3169" s="1"/>
    </row>
    <row r="3170" spans="2:26" hidden="1" outlineLevel="2" x14ac:dyDescent="0.4">
      <c r="B3170" s="3" t="s">
        <v>19</v>
      </c>
      <c r="I3170" s="2">
        <v>207</v>
      </c>
      <c r="Q3170" s="1"/>
      <c r="S3170" s="43" t="s">
        <v>36</v>
      </c>
      <c r="T3170" s="44" t="s">
        <v>37</v>
      </c>
      <c r="U3170" s="43" t="s">
        <v>38</v>
      </c>
      <c r="Z3170" s="1"/>
    </row>
    <row r="3171" spans="2:26" hidden="1" outlineLevel="2" x14ac:dyDescent="0.4">
      <c r="B3171" s="7" t="s">
        <v>558</v>
      </c>
      <c r="C3171" s="8"/>
      <c r="D3171" s="31"/>
      <c r="E3171" s="2" t="s">
        <v>559</v>
      </c>
      <c r="F3171" s="2" t="s">
        <v>560</v>
      </c>
      <c r="G3171" s="2" t="s">
        <v>23</v>
      </c>
      <c r="I3171" s="2">
        <v>207</v>
      </c>
      <c r="J3171" s="2" t="s">
        <v>459</v>
      </c>
      <c r="L3171" s="2" t="s">
        <v>30</v>
      </c>
      <c r="M3171" s="2" t="s">
        <v>476</v>
      </c>
      <c r="N3171" s="2" t="s">
        <v>479</v>
      </c>
      <c r="Q3171" s="1"/>
      <c r="S3171" s="5"/>
      <c r="T3171" s="41"/>
      <c r="U3171" s="8"/>
      <c r="W3171" s="2" t="s">
        <v>560</v>
      </c>
      <c r="X3171" s="2" t="str">
        <f>X$2906</f>
        <v>FALSE</v>
      </c>
      <c r="Z3171" s="1"/>
    </row>
    <row r="3172" spans="2:26" hidden="1" outlineLevel="2" x14ac:dyDescent="0.4">
      <c r="C3172" s="18"/>
      <c r="D3172" s="18"/>
      <c r="I3172" s="2">
        <v>207</v>
      </c>
      <c r="J3172" s="2" t="s">
        <v>362</v>
      </c>
      <c r="Q3172" s="1"/>
      <c r="Z3172" s="1"/>
    </row>
    <row r="3173" spans="2:26" outlineLevel="1" x14ac:dyDescent="0.4">
      <c r="B3173" s="50" t="s">
        <v>478</v>
      </c>
      <c r="C3173" s="50"/>
      <c r="D3173" s="33"/>
      <c r="E3173" s="2" t="s">
        <v>479</v>
      </c>
      <c r="I3173" s="2">
        <v>207</v>
      </c>
      <c r="L3173" s="2" t="s">
        <v>480</v>
      </c>
      <c r="M3173" s="2" t="s">
        <v>476</v>
      </c>
      <c r="N3173" s="2" t="s">
        <v>479</v>
      </c>
      <c r="Q3173" s="1"/>
      <c r="S3173" s="43" t="s">
        <v>36</v>
      </c>
      <c r="T3173" s="44" t="s">
        <v>37</v>
      </c>
      <c r="U3173" s="43" t="s">
        <v>38</v>
      </c>
      <c r="Z3173" s="1"/>
    </row>
    <row r="3174" spans="2:26" outlineLevel="1" collapsed="1" x14ac:dyDescent="0.4">
      <c r="B3174" s="7" t="s">
        <v>134</v>
      </c>
      <c r="C3174" s="5">
        <v>10</v>
      </c>
      <c r="D3174" s="30"/>
      <c r="E3174" s="2" t="s">
        <v>135</v>
      </c>
      <c r="F3174" s="2" t="s">
        <v>102</v>
      </c>
      <c r="G3174" s="2" t="s">
        <v>103</v>
      </c>
      <c r="I3174" s="2">
        <v>207</v>
      </c>
      <c r="K3174" s="2">
        <v>3</v>
      </c>
      <c r="L3174" s="2" t="s">
        <v>136</v>
      </c>
      <c r="M3174" s="2" t="s">
        <v>476</v>
      </c>
      <c r="N3174" s="2" t="s">
        <v>479</v>
      </c>
      <c r="Q3174" s="1"/>
      <c r="S3174" s="5"/>
      <c r="T3174" s="41"/>
      <c r="U3174" s="8"/>
      <c r="V3174" s="2" t="s">
        <v>105</v>
      </c>
      <c r="W3174" s="2" t="s">
        <v>561</v>
      </c>
      <c r="X3174" s="2" t="str" cm="1">
        <f t="array" ref="X3174">IF(AND(C$3174&lt;&gt;1,C$3175:C$3179="",S$3174:U$3179=""), "FALSE","TRUE")</f>
        <v>FALSE</v>
      </c>
      <c r="Z3174" s="1"/>
    </row>
    <row r="3175" spans="2:26" hidden="1" outlineLevel="2" x14ac:dyDescent="0.4">
      <c r="B3175" s="7" t="s">
        <v>481</v>
      </c>
      <c r="C3175" s="8"/>
      <c r="D3175" s="31"/>
      <c r="E3175" s="2" t="s">
        <v>482</v>
      </c>
      <c r="F3175" s="2" t="s">
        <v>114</v>
      </c>
      <c r="G3175" s="2" t="s">
        <v>115</v>
      </c>
      <c r="I3175" s="2">
        <v>207</v>
      </c>
      <c r="K3175" s="2">
        <v>120</v>
      </c>
      <c r="L3175" s="2" t="s">
        <v>30</v>
      </c>
      <c r="M3175" s="2" t="s">
        <v>476</v>
      </c>
      <c r="N3175" s="2" t="s">
        <v>479</v>
      </c>
      <c r="Q3175" s="1"/>
      <c r="S3175" s="5"/>
      <c r="T3175" s="41"/>
      <c r="U3175" s="8"/>
      <c r="W3175" s="2" t="s">
        <v>468</v>
      </c>
      <c r="X3175" s="2" t="str" cm="1">
        <f t="array" ref="X3175">IF(AND(C$3174&lt;&gt;1,C$3175:C$3179="",S$3174:U$3179=""), "FALSE","TRUE")</f>
        <v>FALSE</v>
      </c>
      <c r="Z3175" s="1"/>
    </row>
    <row r="3176" spans="2:26" hidden="1" outlineLevel="2" x14ac:dyDescent="0.4">
      <c r="B3176" s="7" t="s">
        <v>483</v>
      </c>
      <c r="C3176" s="8"/>
      <c r="D3176" s="31"/>
      <c r="E3176" s="2" t="s">
        <v>484</v>
      </c>
      <c r="F3176" s="2" t="s">
        <v>370</v>
      </c>
      <c r="G3176" s="2" t="s">
        <v>369</v>
      </c>
      <c r="I3176" s="2">
        <v>207</v>
      </c>
      <c r="K3176" s="2">
        <v>240</v>
      </c>
      <c r="L3176" s="2" t="s">
        <v>30</v>
      </c>
      <c r="M3176" s="2" t="s">
        <v>476</v>
      </c>
      <c r="N3176" s="2" t="s">
        <v>479</v>
      </c>
      <c r="Q3176" s="1"/>
      <c r="S3176" s="5"/>
      <c r="T3176" s="41"/>
      <c r="U3176" s="8"/>
      <c r="W3176" s="2" t="s">
        <v>465</v>
      </c>
      <c r="X3176" s="2" t="str" cm="1">
        <f t="array" ref="X3176">IF(AND(C$3174&lt;&gt;1,C$3175:C$3179="",S$3174:U$3179=""), "FALSE","TRUE")</f>
        <v>FALSE</v>
      </c>
      <c r="Z3176" s="1"/>
    </row>
    <row r="3177" spans="2:26" hidden="1" outlineLevel="2" x14ac:dyDescent="0.4">
      <c r="B3177" s="7" t="s">
        <v>112</v>
      </c>
      <c r="C3177" s="8"/>
      <c r="D3177" s="31"/>
      <c r="E3177" s="2" t="s">
        <v>486</v>
      </c>
      <c r="F3177" s="2" t="s">
        <v>114</v>
      </c>
      <c r="G3177" s="2" t="s">
        <v>115</v>
      </c>
      <c r="I3177" s="2">
        <v>207</v>
      </c>
      <c r="K3177" s="2">
        <v>120</v>
      </c>
      <c r="L3177" s="2" t="s">
        <v>30</v>
      </c>
      <c r="M3177" s="2" t="s">
        <v>476</v>
      </c>
      <c r="N3177" s="2" t="s">
        <v>479</v>
      </c>
      <c r="Q3177" s="1"/>
      <c r="S3177" s="5"/>
      <c r="T3177" s="41"/>
      <c r="U3177" s="8"/>
      <c r="W3177" s="2" t="s">
        <v>468</v>
      </c>
      <c r="X3177" s="2" t="str" cm="1">
        <f t="array" ref="X3177">IF(AND(C$3174&lt;&gt;1,C$3175:C$3179="",S$3174:U$3179=""), "FALSE","TRUE")</f>
        <v>FALSE</v>
      </c>
      <c r="Z3177" s="1"/>
    </row>
    <row r="3178" spans="2:26" hidden="1" outlineLevel="2" x14ac:dyDescent="0.4">
      <c r="B3178" s="7" t="s">
        <v>117</v>
      </c>
      <c r="C3178" s="8"/>
      <c r="D3178" s="31"/>
      <c r="E3178" s="2" t="s">
        <v>487</v>
      </c>
      <c r="F3178" s="2" t="s">
        <v>116</v>
      </c>
      <c r="G3178" s="2" t="s">
        <v>115</v>
      </c>
      <c r="I3178" s="2">
        <v>207</v>
      </c>
      <c r="K3178" s="2">
        <v>120</v>
      </c>
      <c r="L3178" s="2" t="s">
        <v>30</v>
      </c>
      <c r="M3178" s="2" t="s">
        <v>476</v>
      </c>
      <c r="N3178" s="2" t="s">
        <v>479</v>
      </c>
      <c r="Q3178" s="1"/>
      <c r="S3178" s="5"/>
      <c r="T3178" s="41"/>
      <c r="U3178" s="8"/>
      <c r="W3178" s="2" t="s">
        <v>468</v>
      </c>
      <c r="X3178" s="2" t="str" cm="1">
        <f t="array" ref="X3178">IF(AND(C$3174&lt;&gt;1,C$3175:C$3179="",S$3174:U$3179=""), "FALSE","TRUE")</f>
        <v>FALSE</v>
      </c>
      <c r="Z3178" s="1"/>
    </row>
    <row r="3179" spans="2:26" hidden="1" outlineLevel="2" x14ac:dyDescent="0.4">
      <c r="B3179" s="7" t="s">
        <v>333</v>
      </c>
      <c r="C3179" s="11"/>
      <c r="D3179" s="34"/>
      <c r="E3179" s="2" t="s">
        <v>488</v>
      </c>
      <c r="F3179" s="2" t="s">
        <v>489</v>
      </c>
      <c r="G3179" s="2" t="s">
        <v>490</v>
      </c>
      <c r="I3179" s="2">
        <v>207</v>
      </c>
      <c r="K3179" s="2">
        <v>15</v>
      </c>
      <c r="L3179" s="2" t="s">
        <v>30</v>
      </c>
      <c r="M3179" s="2" t="s">
        <v>476</v>
      </c>
      <c r="N3179" s="2" t="s">
        <v>479</v>
      </c>
      <c r="Q3179" s="1"/>
      <c r="S3179" s="5"/>
      <c r="T3179" s="41"/>
      <c r="U3179" s="8"/>
      <c r="W3179" s="2" t="s">
        <v>562</v>
      </c>
      <c r="X3179" s="2" t="str" cm="1">
        <f t="array" ref="X3179">IF(AND(C$3174&lt;&gt;1,C$3175:C$3179="",S$3174:U$3179=""), "FALSE","TRUE")</f>
        <v>FALSE</v>
      </c>
      <c r="Z3179" s="1"/>
    </row>
    <row r="3180" spans="2:26" hidden="1" outlineLevel="2" x14ac:dyDescent="0.4">
      <c r="B3180" s="3" t="s">
        <v>19</v>
      </c>
      <c r="I3180" s="2">
        <v>207</v>
      </c>
      <c r="Q3180" s="1"/>
      <c r="Z3180" s="1"/>
    </row>
    <row r="3181" spans="2:26" hidden="1" outlineLevel="2" x14ac:dyDescent="0.4">
      <c r="B3181" s="50" t="s">
        <v>492</v>
      </c>
      <c r="C3181" s="50"/>
      <c r="D3181" s="33"/>
      <c r="E3181" s="2" t="s">
        <v>493</v>
      </c>
      <c r="I3181" s="2">
        <v>207</v>
      </c>
      <c r="L3181" s="2" t="s">
        <v>494</v>
      </c>
      <c r="M3181" s="2" t="s">
        <v>476</v>
      </c>
      <c r="N3181" s="2" t="s">
        <v>479</v>
      </c>
      <c r="O3181" s="2" t="s">
        <v>493</v>
      </c>
      <c r="Q3181" s="1"/>
      <c r="S3181" s="43" t="s">
        <v>36</v>
      </c>
      <c r="T3181" s="44" t="s">
        <v>37</v>
      </c>
      <c r="U3181" s="43" t="s">
        <v>38</v>
      </c>
      <c r="Z3181" s="1"/>
    </row>
    <row r="3182" spans="2:26" hidden="1" outlineLevel="2" x14ac:dyDescent="0.4">
      <c r="B3182" s="7" t="s">
        <v>134</v>
      </c>
      <c r="C3182" s="5">
        <v>1</v>
      </c>
      <c r="D3182" s="30"/>
      <c r="E3182" s="2" t="s">
        <v>392</v>
      </c>
      <c r="F3182" s="2" t="s">
        <v>102</v>
      </c>
      <c r="G3182" s="2" t="s">
        <v>103</v>
      </c>
      <c r="H3182" s="2">
        <v>214</v>
      </c>
      <c r="I3182" s="2">
        <v>207</v>
      </c>
      <c r="K3182" s="2">
        <v>3</v>
      </c>
      <c r="L3182" s="2" t="s">
        <v>136</v>
      </c>
      <c r="M3182" s="2" t="s">
        <v>476</v>
      </c>
      <c r="N3182" s="2" t="s">
        <v>479</v>
      </c>
      <c r="O3182" s="2" t="s">
        <v>493</v>
      </c>
      <c r="Q3182" s="1"/>
      <c r="S3182" s="5"/>
      <c r="T3182" s="41"/>
      <c r="U3182" s="8"/>
      <c r="V3182" s="2" t="s">
        <v>105</v>
      </c>
      <c r="W3182" s="2" t="s">
        <v>561</v>
      </c>
      <c r="X3182" s="45" t="str" cm="1">
        <f t="array" ref="X3182">IF(X3174="TRUE",IF(AND(C3182&lt;&gt;1,C3183:C3186="",S3182:U3186=""), "FALSE","TRUE"),"FALSE")</f>
        <v>FALSE</v>
      </c>
      <c r="Z3182" s="1"/>
    </row>
    <row r="3183" spans="2:26" hidden="1" outlineLevel="2" x14ac:dyDescent="0.4">
      <c r="B3183" s="7" t="s">
        <v>495</v>
      </c>
      <c r="C3183" s="8"/>
      <c r="D3183" s="31"/>
      <c r="E3183" s="2" t="s">
        <v>496</v>
      </c>
      <c r="F3183" s="2" t="s">
        <v>497</v>
      </c>
      <c r="G3183" s="2" t="s">
        <v>498</v>
      </c>
      <c r="H3183" s="2">
        <v>214</v>
      </c>
      <c r="I3183" s="2">
        <v>207</v>
      </c>
      <c r="K3183" s="2">
        <v>50</v>
      </c>
      <c r="L3183" s="2" t="s">
        <v>30</v>
      </c>
      <c r="M3183" s="2" t="s">
        <v>476</v>
      </c>
      <c r="N3183" s="2" t="s">
        <v>479</v>
      </c>
      <c r="O3183" s="2" t="s">
        <v>493</v>
      </c>
      <c r="Q3183" s="1"/>
      <c r="S3183" s="5"/>
      <c r="T3183" s="41"/>
      <c r="U3183" s="8"/>
      <c r="W3183" s="2" t="s">
        <v>563</v>
      </c>
      <c r="X3183" s="45" t="str" cm="1">
        <f t="array" ref="X3183">IF(X3174="TRUE",IF(AND(C3182&lt;&gt;1,C3183:C3186="",S3182:U3186=""), "FALSE","TRUE"),"FALSE")</f>
        <v>FALSE</v>
      </c>
      <c r="Z3183" s="1"/>
    </row>
    <row r="3184" spans="2:26" hidden="1" outlineLevel="2" x14ac:dyDescent="0.4">
      <c r="B3184" s="7" t="s">
        <v>500</v>
      </c>
      <c r="C3184" s="5"/>
      <c r="D3184" s="30"/>
      <c r="E3184" s="2" t="s">
        <v>501</v>
      </c>
      <c r="F3184" s="2" t="s">
        <v>154</v>
      </c>
      <c r="G3184" s="2" t="s">
        <v>502</v>
      </c>
      <c r="H3184" s="2">
        <v>214</v>
      </c>
      <c r="I3184" s="2">
        <v>207</v>
      </c>
      <c r="K3184" s="2">
        <v>10</v>
      </c>
      <c r="L3184" s="2" t="s">
        <v>30</v>
      </c>
      <c r="M3184" s="2" t="s">
        <v>476</v>
      </c>
      <c r="N3184" s="2" t="s">
        <v>479</v>
      </c>
      <c r="O3184" s="2" t="s">
        <v>493</v>
      </c>
      <c r="Q3184" s="1"/>
      <c r="S3184" s="5"/>
      <c r="T3184" s="41"/>
      <c r="U3184" s="8"/>
      <c r="W3184" s="2" t="s">
        <v>472</v>
      </c>
      <c r="X3184" s="45" t="str" cm="1">
        <f t="array" ref="X3184">IF(X3174="TRUE",IF(AND(C3182&lt;&gt;1,C3183:C3186="",S3182:U3186=""), "FALSE","TRUE"),"FALSE")</f>
        <v>FALSE</v>
      </c>
      <c r="Z3184" s="1"/>
    </row>
    <row r="3185" spans="2:26" hidden="1" outlineLevel="2" x14ac:dyDescent="0.4">
      <c r="B3185" s="7" t="s">
        <v>503</v>
      </c>
      <c r="C3185" s="5"/>
      <c r="D3185" s="30"/>
      <c r="E3185" s="2" t="s">
        <v>504</v>
      </c>
      <c r="F3185" s="2" t="s">
        <v>505</v>
      </c>
      <c r="G3185" s="2" t="s">
        <v>506</v>
      </c>
      <c r="H3185" s="2">
        <v>214</v>
      </c>
      <c r="I3185" s="2">
        <v>207</v>
      </c>
      <c r="K3185" s="2">
        <v>4</v>
      </c>
      <c r="L3185" s="2" t="s">
        <v>30</v>
      </c>
      <c r="M3185" s="2" t="s">
        <v>476</v>
      </c>
      <c r="N3185" s="2" t="s">
        <v>479</v>
      </c>
      <c r="O3185" s="2" t="s">
        <v>493</v>
      </c>
      <c r="Q3185" s="1"/>
      <c r="S3185" s="5"/>
      <c r="T3185" s="41"/>
      <c r="U3185" s="8"/>
      <c r="W3185" s="2" t="s">
        <v>564</v>
      </c>
      <c r="X3185" s="45" t="str" cm="1">
        <f t="array" ref="X3185">IF(X3174="TRUE",IF(AND(C3182&lt;&gt;1,C3183:C3186="",S3182:U3186=""), "FALSE","TRUE"),"FALSE")</f>
        <v>FALSE</v>
      </c>
      <c r="Z3185" s="1"/>
    </row>
    <row r="3186" spans="2:26" hidden="1" outlineLevel="2" collapsed="1" x14ac:dyDescent="0.4">
      <c r="B3186" s="7" t="s">
        <v>508</v>
      </c>
      <c r="C3186" s="8"/>
      <c r="D3186" s="31"/>
      <c r="E3186" s="2" t="s">
        <v>509</v>
      </c>
      <c r="F3186" s="2" t="s">
        <v>510</v>
      </c>
      <c r="G3186" s="2" t="s">
        <v>511</v>
      </c>
      <c r="H3186" s="2">
        <v>214</v>
      </c>
      <c r="I3186" s="2">
        <v>207</v>
      </c>
      <c r="K3186" s="2">
        <v>120</v>
      </c>
      <c r="L3186" s="2" t="s">
        <v>30</v>
      </c>
      <c r="M3186" s="2" t="s">
        <v>476</v>
      </c>
      <c r="N3186" s="2" t="s">
        <v>479</v>
      </c>
      <c r="O3186" s="2" t="s">
        <v>493</v>
      </c>
      <c r="Q3186" s="1"/>
      <c r="S3186" s="5"/>
      <c r="T3186" s="41"/>
      <c r="U3186" s="8"/>
      <c r="W3186" s="2" t="s">
        <v>565</v>
      </c>
      <c r="X3186" s="45" t="str" cm="1">
        <f t="array" ref="X3186">IF(X3174="TRUE",IF(AND(C3182&lt;&gt;1,C3183:C3186="",S3182:U3186=""), "FALSE","TRUE"),"FALSE")</f>
        <v>FALSE</v>
      </c>
      <c r="Z3186" s="1"/>
    </row>
    <row r="3187" spans="2:26" hidden="1" outlineLevel="3" x14ac:dyDescent="0.4">
      <c r="B3187" s="7" t="s">
        <v>134</v>
      </c>
      <c r="C3187" s="5">
        <v>2</v>
      </c>
      <c r="D3187" s="30"/>
      <c r="E3187" s="2" t="s">
        <v>392</v>
      </c>
      <c r="F3187" s="2" t="s">
        <v>102</v>
      </c>
      <c r="G3187" s="2" t="s">
        <v>103</v>
      </c>
      <c r="H3187" s="2">
        <v>214</v>
      </c>
      <c r="I3187" s="2">
        <v>207</v>
      </c>
      <c r="K3187" s="2">
        <v>3</v>
      </c>
      <c r="L3187" s="2" t="s">
        <v>136</v>
      </c>
      <c r="M3187" s="2" t="s">
        <v>476</v>
      </c>
      <c r="N3187" s="2" t="s">
        <v>479</v>
      </c>
      <c r="O3187" s="2" t="s">
        <v>493</v>
      </c>
      <c r="Q3187" s="1"/>
      <c r="S3187" s="5"/>
      <c r="T3187" s="41"/>
      <c r="U3187" s="8"/>
      <c r="V3187" s="2" t="s">
        <v>105</v>
      </c>
      <c r="W3187" s="2" t="s">
        <v>561</v>
      </c>
      <c r="X3187" s="45" t="str" cm="1">
        <f t="array" ref="X3187">IF(X3174="TRUE",IF(AND(C3187&lt;&gt;1,C3188:C3191="",S3187:U3191=""), "FALSE","TRUE"),"FALSE")</f>
        <v>FALSE</v>
      </c>
      <c r="Z3187" s="1"/>
    </row>
    <row r="3188" spans="2:26" hidden="1" outlineLevel="3" x14ac:dyDescent="0.4">
      <c r="B3188" s="7" t="s">
        <v>495</v>
      </c>
      <c r="C3188" s="8"/>
      <c r="D3188" s="31"/>
      <c r="E3188" s="2" t="s">
        <v>496</v>
      </c>
      <c r="F3188" s="2" t="s">
        <v>497</v>
      </c>
      <c r="G3188" s="2" t="s">
        <v>498</v>
      </c>
      <c r="H3188" s="2">
        <v>214</v>
      </c>
      <c r="I3188" s="2">
        <v>207</v>
      </c>
      <c r="K3188" s="2">
        <v>50</v>
      </c>
      <c r="L3188" s="2" t="s">
        <v>30</v>
      </c>
      <c r="M3188" s="2" t="s">
        <v>476</v>
      </c>
      <c r="N3188" s="2" t="s">
        <v>479</v>
      </c>
      <c r="O3188" s="2" t="s">
        <v>493</v>
      </c>
      <c r="Q3188" s="1"/>
      <c r="S3188" s="5"/>
      <c r="T3188" s="41"/>
      <c r="U3188" s="8"/>
      <c r="W3188" s="2" t="s">
        <v>563</v>
      </c>
      <c r="X3188" s="45" t="str" cm="1">
        <f t="array" ref="X3188">IF(X3174="TRUE",IF(AND(C3187&lt;&gt;1,C3188:C3191="",S3187:U3191=""), "FALSE","TRUE"),"FALSE")</f>
        <v>FALSE</v>
      </c>
      <c r="Z3188" s="1"/>
    </row>
    <row r="3189" spans="2:26" hidden="1" outlineLevel="3" x14ac:dyDescent="0.4">
      <c r="B3189" s="7" t="s">
        <v>500</v>
      </c>
      <c r="C3189" s="5"/>
      <c r="D3189" s="30"/>
      <c r="E3189" s="2" t="s">
        <v>501</v>
      </c>
      <c r="F3189" s="2" t="s">
        <v>154</v>
      </c>
      <c r="G3189" s="2" t="s">
        <v>502</v>
      </c>
      <c r="H3189" s="2">
        <v>214</v>
      </c>
      <c r="I3189" s="2">
        <v>207</v>
      </c>
      <c r="K3189" s="2">
        <v>10</v>
      </c>
      <c r="L3189" s="2" t="s">
        <v>30</v>
      </c>
      <c r="M3189" s="2" t="s">
        <v>476</v>
      </c>
      <c r="N3189" s="2" t="s">
        <v>479</v>
      </c>
      <c r="O3189" s="2" t="s">
        <v>493</v>
      </c>
      <c r="Q3189" s="1"/>
      <c r="S3189" s="5"/>
      <c r="T3189" s="41"/>
      <c r="U3189" s="8"/>
      <c r="W3189" s="2" t="s">
        <v>472</v>
      </c>
      <c r="X3189" s="45" t="str" cm="1">
        <f t="array" ref="X3189">IF(X3174="TRUE",IF(AND(C3187&lt;&gt;1,C3188:C3191="",S3187:U3191=""), "FALSE","TRUE"),"FALSE")</f>
        <v>FALSE</v>
      </c>
      <c r="Z3189" s="1"/>
    </row>
    <row r="3190" spans="2:26" hidden="1" outlineLevel="3" x14ac:dyDescent="0.4">
      <c r="B3190" s="7" t="s">
        <v>503</v>
      </c>
      <c r="C3190" s="5"/>
      <c r="D3190" s="30"/>
      <c r="E3190" s="2" t="s">
        <v>504</v>
      </c>
      <c r="F3190" s="2" t="s">
        <v>505</v>
      </c>
      <c r="G3190" s="2" t="s">
        <v>506</v>
      </c>
      <c r="H3190" s="2">
        <v>214</v>
      </c>
      <c r="I3190" s="2">
        <v>207</v>
      </c>
      <c r="K3190" s="2">
        <v>4</v>
      </c>
      <c r="L3190" s="2" t="s">
        <v>30</v>
      </c>
      <c r="M3190" s="2" t="s">
        <v>476</v>
      </c>
      <c r="N3190" s="2" t="s">
        <v>479</v>
      </c>
      <c r="O3190" s="2" t="s">
        <v>493</v>
      </c>
      <c r="Q3190" s="1"/>
      <c r="S3190" s="5"/>
      <c r="T3190" s="41"/>
      <c r="U3190" s="8"/>
      <c r="W3190" s="2" t="s">
        <v>564</v>
      </c>
      <c r="X3190" s="45" t="str" cm="1">
        <f t="array" ref="X3190">IF(X3174="TRUE",IF(AND(C3187&lt;&gt;1,C3188:C3191="",S3187:U3191=""), "FALSE","TRUE"),"FALSE")</f>
        <v>FALSE</v>
      </c>
      <c r="Z3190" s="1"/>
    </row>
    <row r="3191" spans="2:26" hidden="1" outlineLevel="3" x14ac:dyDescent="0.4">
      <c r="B3191" s="7" t="s">
        <v>508</v>
      </c>
      <c r="C3191" s="8"/>
      <c r="D3191" s="31"/>
      <c r="E3191" s="2" t="s">
        <v>509</v>
      </c>
      <c r="F3191" s="2" t="s">
        <v>510</v>
      </c>
      <c r="G3191" s="2" t="s">
        <v>511</v>
      </c>
      <c r="H3191" s="2">
        <v>214</v>
      </c>
      <c r="I3191" s="2">
        <v>207</v>
      </c>
      <c r="K3191" s="2">
        <v>120</v>
      </c>
      <c r="L3191" s="2" t="s">
        <v>30</v>
      </c>
      <c r="M3191" s="2" t="s">
        <v>476</v>
      </c>
      <c r="N3191" s="2" t="s">
        <v>479</v>
      </c>
      <c r="O3191" s="2" t="s">
        <v>493</v>
      </c>
      <c r="Q3191" s="1"/>
      <c r="S3191" s="5"/>
      <c r="T3191" s="41"/>
      <c r="U3191" s="8"/>
      <c r="W3191" s="2" t="s">
        <v>565</v>
      </c>
      <c r="X3191" s="45" t="str" cm="1">
        <f t="array" ref="X3191">IF(X3174="TRUE",IF(AND(C3187&lt;&gt;1,C3188:C3191="",S3187:U3191=""), "FALSE","TRUE"),"FALSE")</f>
        <v>FALSE</v>
      </c>
      <c r="Z3191" s="1"/>
    </row>
    <row r="3192" spans="2:26" hidden="1" outlineLevel="2" x14ac:dyDescent="0.4">
      <c r="B3192" s="3" t="s">
        <v>19</v>
      </c>
      <c r="I3192" s="2">
        <v>207</v>
      </c>
      <c r="Q3192" s="1"/>
      <c r="Z3192" s="1"/>
    </row>
    <row r="3193" spans="2:26" hidden="1" outlineLevel="2" x14ac:dyDescent="0.4">
      <c r="B3193" s="50" t="s">
        <v>513</v>
      </c>
      <c r="C3193" s="50"/>
      <c r="D3193" s="33"/>
      <c r="E3193" s="2" t="s">
        <v>514</v>
      </c>
      <c r="I3193" s="2">
        <v>207</v>
      </c>
      <c r="L3193" s="2" t="s">
        <v>515</v>
      </c>
      <c r="M3193" s="2" t="s">
        <v>476</v>
      </c>
      <c r="N3193" s="2" t="s">
        <v>479</v>
      </c>
      <c r="O3193" s="2" t="s">
        <v>514</v>
      </c>
      <c r="Q3193" s="1"/>
      <c r="S3193" s="43" t="s">
        <v>36</v>
      </c>
      <c r="T3193" s="44" t="s">
        <v>37</v>
      </c>
      <c r="U3193" s="43" t="s">
        <v>38</v>
      </c>
      <c r="Z3193" s="1"/>
    </row>
    <row r="3194" spans="2:26" hidden="1" outlineLevel="2" x14ac:dyDescent="0.4">
      <c r="B3194" s="7" t="s">
        <v>134</v>
      </c>
      <c r="C3194" s="5">
        <v>1</v>
      </c>
      <c r="D3194" s="30"/>
      <c r="E3194" s="2" t="s">
        <v>392</v>
      </c>
      <c r="F3194" s="2" t="s">
        <v>106</v>
      </c>
      <c r="G3194" s="2" t="s">
        <v>103</v>
      </c>
      <c r="H3194" s="2">
        <v>221</v>
      </c>
      <c r="I3194" s="2">
        <v>207</v>
      </c>
      <c r="K3194" s="2">
        <v>3</v>
      </c>
      <c r="L3194" s="2" t="s">
        <v>136</v>
      </c>
      <c r="M3194" s="2" t="s">
        <v>476</v>
      </c>
      <c r="N3194" s="2" t="s">
        <v>479</v>
      </c>
      <c r="O3194" s="2" t="s">
        <v>514</v>
      </c>
      <c r="Q3194" s="1"/>
      <c r="S3194" s="5"/>
      <c r="T3194" s="41"/>
      <c r="U3194" s="8"/>
      <c r="V3194" s="2" t="s">
        <v>105</v>
      </c>
      <c r="W3194" s="2" t="s">
        <v>561</v>
      </c>
      <c r="X3194" s="45" t="str" cm="1">
        <f t="array" ref="X3194">IF(X3174="TRUE",IF(AND(C3194&lt;&gt;1,C3195:C3196="",S3194:U3196=""), "FALSE","TRUE"),"FALSE")</f>
        <v>FALSE</v>
      </c>
      <c r="Z3194" s="1"/>
    </row>
    <row r="3195" spans="2:26" hidden="1" outlineLevel="2" x14ac:dyDescent="0.4">
      <c r="B3195" s="7" t="s">
        <v>516</v>
      </c>
      <c r="C3195" s="8"/>
      <c r="D3195" s="31"/>
      <c r="E3195" s="2" t="s">
        <v>517</v>
      </c>
      <c r="F3195" s="2" t="s">
        <v>499</v>
      </c>
      <c r="G3195" s="2" t="s">
        <v>498</v>
      </c>
      <c r="H3195" s="2">
        <v>221</v>
      </c>
      <c r="I3195" s="2">
        <v>207</v>
      </c>
      <c r="K3195" s="2">
        <v>50</v>
      </c>
      <c r="L3195" s="2" t="s">
        <v>30</v>
      </c>
      <c r="M3195" s="2" t="s">
        <v>476</v>
      </c>
      <c r="N3195" s="2" t="s">
        <v>479</v>
      </c>
      <c r="O3195" s="2" t="s">
        <v>514</v>
      </c>
      <c r="Q3195" s="1"/>
      <c r="S3195" s="5"/>
      <c r="T3195" s="41"/>
      <c r="U3195" s="8"/>
      <c r="W3195" s="2" t="s">
        <v>563</v>
      </c>
      <c r="X3195" s="45" t="str" cm="1">
        <f t="array" ref="X3195">IF(X3174="TRUE",IF(AND(C3194&lt;&gt;1,C3195:C3196="",S3194:U3196=""), "FALSE","TRUE"),"FALSE")</f>
        <v>FALSE</v>
      </c>
      <c r="Z3195" s="1"/>
    </row>
    <row r="3196" spans="2:26" hidden="1" outlineLevel="2" x14ac:dyDescent="0.4">
      <c r="B3196" s="7" t="s">
        <v>508</v>
      </c>
      <c r="C3196" s="8"/>
      <c r="D3196" s="31"/>
      <c r="E3196" s="2" t="s">
        <v>518</v>
      </c>
      <c r="F3196" s="2" t="s">
        <v>512</v>
      </c>
      <c r="G3196" s="2" t="s">
        <v>511</v>
      </c>
      <c r="H3196" s="2">
        <v>221</v>
      </c>
      <c r="I3196" s="2">
        <v>207</v>
      </c>
      <c r="K3196" s="2">
        <v>120</v>
      </c>
      <c r="L3196" s="2" t="s">
        <v>30</v>
      </c>
      <c r="M3196" s="2" t="s">
        <v>476</v>
      </c>
      <c r="N3196" s="2" t="s">
        <v>479</v>
      </c>
      <c r="O3196" s="2" t="s">
        <v>514</v>
      </c>
      <c r="Q3196" s="1"/>
      <c r="S3196" s="5"/>
      <c r="T3196" s="41"/>
      <c r="U3196" s="8"/>
      <c r="W3196" s="2" t="s">
        <v>565</v>
      </c>
      <c r="X3196" s="45" t="str" cm="1">
        <f t="array" ref="X3196">IF(X3174="TRUE",IF(AND(C3194&lt;&gt;1,C3195:C3196="",S3194:U3196=""), "FALSE","TRUE"),"FALSE")</f>
        <v>FALSE</v>
      </c>
      <c r="Z3196" s="1"/>
    </row>
    <row r="3197" spans="2:26" hidden="1" outlineLevel="2" x14ac:dyDescent="0.4">
      <c r="B3197" s="7" t="s">
        <v>134</v>
      </c>
      <c r="C3197" s="5">
        <v>2</v>
      </c>
      <c r="D3197" s="30"/>
      <c r="E3197" s="2" t="s">
        <v>392</v>
      </c>
      <c r="F3197" s="2" t="s">
        <v>106</v>
      </c>
      <c r="G3197" s="2" t="s">
        <v>103</v>
      </c>
      <c r="H3197" s="2">
        <v>221</v>
      </c>
      <c r="I3197" s="2">
        <v>207</v>
      </c>
      <c r="K3197" s="2">
        <v>3</v>
      </c>
      <c r="L3197" s="2" t="s">
        <v>136</v>
      </c>
      <c r="M3197" s="2" t="s">
        <v>476</v>
      </c>
      <c r="N3197" s="2" t="s">
        <v>479</v>
      </c>
      <c r="O3197" s="2" t="s">
        <v>514</v>
      </c>
      <c r="Q3197" s="1"/>
      <c r="S3197" s="5"/>
      <c r="T3197" s="41"/>
      <c r="U3197" s="8"/>
      <c r="V3197" s="2" t="s">
        <v>105</v>
      </c>
      <c r="W3197" s="2" t="s">
        <v>561</v>
      </c>
      <c r="X3197" s="45" t="str" cm="1">
        <f t="array" ref="X3197">IF(X3174="TRUE",IF(AND(C3197&lt;&gt;1,C3198:C3199="",S3197:U3199=""), "FALSE","TRUE"),"FALSE")</f>
        <v>FALSE</v>
      </c>
      <c r="Z3197" s="1"/>
    </row>
    <row r="3198" spans="2:26" hidden="1" outlineLevel="2" x14ac:dyDescent="0.4">
      <c r="B3198" s="7" t="s">
        <v>516</v>
      </c>
      <c r="C3198" s="8"/>
      <c r="D3198" s="31"/>
      <c r="E3198" s="2" t="s">
        <v>517</v>
      </c>
      <c r="F3198" s="2" t="s">
        <v>499</v>
      </c>
      <c r="G3198" s="2" t="s">
        <v>498</v>
      </c>
      <c r="H3198" s="2">
        <v>221</v>
      </c>
      <c r="I3198" s="2">
        <v>207</v>
      </c>
      <c r="K3198" s="2">
        <v>50</v>
      </c>
      <c r="L3198" s="2" t="s">
        <v>30</v>
      </c>
      <c r="M3198" s="2" t="s">
        <v>476</v>
      </c>
      <c r="N3198" s="2" t="s">
        <v>479</v>
      </c>
      <c r="O3198" s="2" t="s">
        <v>514</v>
      </c>
      <c r="Q3198" s="1"/>
      <c r="S3198" s="5"/>
      <c r="T3198" s="41"/>
      <c r="U3198" s="8"/>
      <c r="W3198" s="2" t="s">
        <v>563</v>
      </c>
      <c r="X3198" s="45" t="str" cm="1">
        <f t="array" ref="X3198">IF(X3174="TRUE",IF(AND(C3197&lt;&gt;1,C3198:C3199="",S3197:U3199=""), "FALSE","TRUE"),"FALSE")</f>
        <v>FALSE</v>
      </c>
      <c r="Z3198" s="1"/>
    </row>
    <row r="3199" spans="2:26" hidden="1" outlineLevel="2" x14ac:dyDescent="0.4">
      <c r="B3199" s="7" t="s">
        <v>508</v>
      </c>
      <c r="C3199" s="8"/>
      <c r="D3199" s="31"/>
      <c r="E3199" s="2" t="s">
        <v>518</v>
      </c>
      <c r="F3199" s="2" t="s">
        <v>512</v>
      </c>
      <c r="G3199" s="2" t="s">
        <v>511</v>
      </c>
      <c r="H3199" s="2">
        <v>221</v>
      </c>
      <c r="I3199" s="2">
        <v>207</v>
      </c>
      <c r="K3199" s="2">
        <v>120</v>
      </c>
      <c r="L3199" s="2" t="s">
        <v>30</v>
      </c>
      <c r="M3199" s="2" t="s">
        <v>476</v>
      </c>
      <c r="N3199" s="2" t="s">
        <v>479</v>
      </c>
      <c r="O3199" s="2" t="s">
        <v>514</v>
      </c>
      <c r="Q3199" s="1"/>
      <c r="S3199" s="5"/>
      <c r="T3199" s="41"/>
      <c r="U3199" s="8"/>
      <c r="W3199" s="2" t="s">
        <v>565</v>
      </c>
      <c r="X3199" s="45" t="str" cm="1">
        <f t="array" ref="X3199">IF(X3174="TRUE",IF(AND(C3197&lt;&gt;1,C3198:C3199="",S3197:U3199=""), "FALSE","TRUE"),"FALSE")</f>
        <v>FALSE</v>
      </c>
      <c r="Z3199" s="1"/>
    </row>
    <row r="3200" spans="2:26" hidden="1" outlineLevel="2" x14ac:dyDescent="0.4">
      <c r="B3200" s="7" t="s">
        <v>134</v>
      </c>
      <c r="C3200" s="5">
        <v>3</v>
      </c>
      <c r="D3200" s="30"/>
      <c r="E3200" s="2" t="s">
        <v>392</v>
      </c>
      <c r="F3200" s="2" t="s">
        <v>106</v>
      </c>
      <c r="G3200" s="2" t="s">
        <v>103</v>
      </c>
      <c r="H3200" s="2">
        <v>221</v>
      </c>
      <c r="I3200" s="2">
        <v>207</v>
      </c>
      <c r="K3200" s="2">
        <v>3</v>
      </c>
      <c r="L3200" s="2" t="s">
        <v>136</v>
      </c>
      <c r="M3200" s="2" t="s">
        <v>476</v>
      </c>
      <c r="N3200" s="2" t="s">
        <v>479</v>
      </c>
      <c r="O3200" s="2" t="s">
        <v>514</v>
      </c>
      <c r="Q3200" s="1"/>
      <c r="S3200" s="5"/>
      <c r="T3200" s="41"/>
      <c r="U3200" s="8"/>
      <c r="V3200" s="2" t="s">
        <v>105</v>
      </c>
      <c r="W3200" s="2" t="s">
        <v>561</v>
      </c>
      <c r="X3200" s="45" t="str" cm="1">
        <f t="array" ref="X3200">IF(X3174="TRUE",IF(AND(C3200&lt;&gt;1,C3201:C3202="",S3200:U3202=""), "FALSE","TRUE"),"FALSE")</f>
        <v>FALSE</v>
      </c>
      <c r="Z3200" s="1"/>
    </row>
    <row r="3201" spans="2:26" hidden="1" outlineLevel="2" x14ac:dyDescent="0.4">
      <c r="B3201" s="7" t="s">
        <v>516</v>
      </c>
      <c r="C3201" s="8"/>
      <c r="D3201" s="31"/>
      <c r="E3201" s="2" t="s">
        <v>517</v>
      </c>
      <c r="F3201" s="2" t="s">
        <v>499</v>
      </c>
      <c r="G3201" s="2" t="s">
        <v>498</v>
      </c>
      <c r="H3201" s="2">
        <v>221</v>
      </c>
      <c r="I3201" s="2">
        <v>207</v>
      </c>
      <c r="K3201" s="2">
        <v>50</v>
      </c>
      <c r="L3201" s="2" t="s">
        <v>30</v>
      </c>
      <c r="M3201" s="2" t="s">
        <v>476</v>
      </c>
      <c r="N3201" s="2" t="s">
        <v>479</v>
      </c>
      <c r="O3201" s="2" t="s">
        <v>514</v>
      </c>
      <c r="Q3201" s="1"/>
      <c r="S3201" s="5"/>
      <c r="T3201" s="41"/>
      <c r="U3201" s="8"/>
      <c r="W3201" s="2" t="s">
        <v>563</v>
      </c>
      <c r="X3201" s="45" t="str" cm="1">
        <f t="array" ref="X3201">IF(X3174="TRUE",IF(AND(C3200&lt;&gt;1,C3201:C3202="",S3200:U3202=""), "FALSE","TRUE"),"FALSE")</f>
        <v>FALSE</v>
      </c>
      <c r="Z3201" s="1"/>
    </row>
    <row r="3202" spans="2:26" hidden="1" outlineLevel="2" x14ac:dyDescent="0.4">
      <c r="B3202" s="7" t="s">
        <v>508</v>
      </c>
      <c r="C3202" s="8"/>
      <c r="D3202" s="31"/>
      <c r="E3202" s="2" t="s">
        <v>518</v>
      </c>
      <c r="F3202" s="2" t="s">
        <v>512</v>
      </c>
      <c r="G3202" s="2" t="s">
        <v>511</v>
      </c>
      <c r="H3202" s="2">
        <v>221</v>
      </c>
      <c r="I3202" s="2">
        <v>207</v>
      </c>
      <c r="K3202" s="2">
        <v>120</v>
      </c>
      <c r="L3202" s="2" t="s">
        <v>30</v>
      </c>
      <c r="M3202" s="2" t="s">
        <v>476</v>
      </c>
      <c r="N3202" s="2" t="s">
        <v>479</v>
      </c>
      <c r="O3202" s="2" t="s">
        <v>514</v>
      </c>
      <c r="Q3202" s="1"/>
      <c r="S3202" s="5"/>
      <c r="T3202" s="41"/>
      <c r="U3202" s="8"/>
      <c r="W3202" s="2" t="s">
        <v>565</v>
      </c>
      <c r="X3202" s="45" t="str" cm="1">
        <f t="array" ref="X3202">IF(X3174="TRUE",IF(AND(C3200&lt;&gt;1,C3201:C3202="",S3200:U3202=""), "FALSE","TRUE"),"FALSE")</f>
        <v>FALSE</v>
      </c>
      <c r="Z3202" s="1"/>
    </row>
    <row r="3203" spans="2:26" hidden="1" outlineLevel="2" x14ac:dyDescent="0.4">
      <c r="B3203" s="7" t="s">
        <v>134</v>
      </c>
      <c r="C3203" s="5">
        <v>4</v>
      </c>
      <c r="D3203" s="30"/>
      <c r="E3203" s="2" t="s">
        <v>392</v>
      </c>
      <c r="F3203" s="2" t="s">
        <v>106</v>
      </c>
      <c r="G3203" s="2" t="s">
        <v>103</v>
      </c>
      <c r="H3203" s="2">
        <v>221</v>
      </c>
      <c r="I3203" s="2">
        <v>207</v>
      </c>
      <c r="K3203" s="2">
        <v>3</v>
      </c>
      <c r="L3203" s="2" t="s">
        <v>136</v>
      </c>
      <c r="M3203" s="2" t="s">
        <v>476</v>
      </c>
      <c r="N3203" s="2" t="s">
        <v>479</v>
      </c>
      <c r="O3203" s="2" t="s">
        <v>514</v>
      </c>
      <c r="Q3203" s="1"/>
      <c r="S3203" s="5"/>
      <c r="T3203" s="41"/>
      <c r="U3203" s="8"/>
      <c r="V3203" s="2" t="s">
        <v>105</v>
      </c>
      <c r="W3203" s="2" t="s">
        <v>561</v>
      </c>
      <c r="X3203" s="45" t="str" cm="1">
        <f t="array" ref="X3203">IF(X3174="TRUE",IF(AND(C3203&lt;&gt;1,C3204:C3205="",S3203:U3205=""), "FALSE","TRUE"),"FALSE")</f>
        <v>FALSE</v>
      </c>
      <c r="Z3203" s="1"/>
    </row>
    <row r="3204" spans="2:26" hidden="1" outlineLevel="2" x14ac:dyDescent="0.4">
      <c r="B3204" s="7" t="s">
        <v>516</v>
      </c>
      <c r="C3204" s="8"/>
      <c r="D3204" s="31"/>
      <c r="E3204" s="2" t="s">
        <v>517</v>
      </c>
      <c r="F3204" s="2" t="s">
        <v>499</v>
      </c>
      <c r="G3204" s="2" t="s">
        <v>498</v>
      </c>
      <c r="H3204" s="2">
        <v>221</v>
      </c>
      <c r="I3204" s="2">
        <v>207</v>
      </c>
      <c r="K3204" s="2">
        <v>50</v>
      </c>
      <c r="L3204" s="2" t="s">
        <v>30</v>
      </c>
      <c r="M3204" s="2" t="s">
        <v>476</v>
      </c>
      <c r="N3204" s="2" t="s">
        <v>479</v>
      </c>
      <c r="O3204" s="2" t="s">
        <v>514</v>
      </c>
      <c r="Q3204" s="1"/>
      <c r="S3204" s="5"/>
      <c r="T3204" s="41"/>
      <c r="U3204" s="8"/>
      <c r="W3204" s="2" t="s">
        <v>563</v>
      </c>
      <c r="X3204" s="45" t="str" cm="1">
        <f t="array" ref="X3204">IF(X3174="TRUE",IF(AND(C3203&lt;&gt;1,C3204:C3205="",S3203:U3205=""), "FALSE","TRUE"),"FALSE")</f>
        <v>FALSE</v>
      </c>
      <c r="Z3204" s="1"/>
    </row>
    <row r="3205" spans="2:26" hidden="1" outlineLevel="2" x14ac:dyDescent="0.4">
      <c r="B3205" s="7" t="s">
        <v>508</v>
      </c>
      <c r="C3205" s="8"/>
      <c r="D3205" s="31"/>
      <c r="E3205" s="2" t="s">
        <v>518</v>
      </c>
      <c r="F3205" s="2" t="s">
        <v>512</v>
      </c>
      <c r="G3205" s="2" t="s">
        <v>511</v>
      </c>
      <c r="H3205" s="2">
        <v>221</v>
      </c>
      <c r="I3205" s="2">
        <v>207</v>
      </c>
      <c r="K3205" s="2">
        <v>120</v>
      </c>
      <c r="L3205" s="2" t="s">
        <v>30</v>
      </c>
      <c r="M3205" s="2" t="s">
        <v>476</v>
      </c>
      <c r="N3205" s="2" t="s">
        <v>479</v>
      </c>
      <c r="O3205" s="2" t="s">
        <v>514</v>
      </c>
      <c r="Q3205" s="1"/>
      <c r="S3205" s="5"/>
      <c r="T3205" s="41"/>
      <c r="U3205" s="8"/>
      <c r="W3205" s="2" t="s">
        <v>565</v>
      </c>
      <c r="X3205" s="45" t="str" cm="1">
        <f t="array" ref="X3205">IF(X3174="TRUE",IF(AND(C3203&lt;&gt;1,C3204:C3205="",S3203:U3205=""), "FALSE","TRUE"),"FALSE")</f>
        <v>FALSE</v>
      </c>
      <c r="Z3205" s="1"/>
    </row>
    <row r="3206" spans="2:26" hidden="1" outlineLevel="2" x14ac:dyDescent="0.4">
      <c r="B3206" s="7" t="s">
        <v>134</v>
      </c>
      <c r="C3206" s="5">
        <v>5</v>
      </c>
      <c r="D3206" s="30"/>
      <c r="E3206" s="2" t="s">
        <v>392</v>
      </c>
      <c r="F3206" s="2" t="s">
        <v>106</v>
      </c>
      <c r="G3206" s="2" t="s">
        <v>103</v>
      </c>
      <c r="H3206" s="2">
        <v>221</v>
      </c>
      <c r="I3206" s="2">
        <v>207</v>
      </c>
      <c r="K3206" s="2">
        <v>3</v>
      </c>
      <c r="L3206" s="2" t="s">
        <v>136</v>
      </c>
      <c r="M3206" s="2" t="s">
        <v>476</v>
      </c>
      <c r="N3206" s="2" t="s">
        <v>479</v>
      </c>
      <c r="O3206" s="2" t="s">
        <v>514</v>
      </c>
      <c r="Q3206" s="1"/>
      <c r="S3206" s="5"/>
      <c r="T3206" s="41"/>
      <c r="U3206" s="8"/>
      <c r="V3206" s="2" t="s">
        <v>105</v>
      </c>
      <c r="W3206" s="2" t="s">
        <v>561</v>
      </c>
      <c r="X3206" s="45" t="str" cm="1">
        <f t="array" ref="X3206">IF(X3174="TRUE",IF(AND(C3206&lt;&gt;1,C3207:C3208="",S3206:U3208=""), "FALSE","TRUE"),"FALSE")</f>
        <v>FALSE</v>
      </c>
      <c r="Z3206" s="1"/>
    </row>
    <row r="3207" spans="2:26" hidden="1" outlineLevel="2" x14ac:dyDescent="0.4">
      <c r="B3207" s="7" t="s">
        <v>516</v>
      </c>
      <c r="C3207" s="8"/>
      <c r="D3207" s="31"/>
      <c r="E3207" s="2" t="s">
        <v>517</v>
      </c>
      <c r="F3207" s="2" t="s">
        <v>499</v>
      </c>
      <c r="G3207" s="2" t="s">
        <v>498</v>
      </c>
      <c r="H3207" s="2">
        <v>221</v>
      </c>
      <c r="I3207" s="2">
        <v>207</v>
      </c>
      <c r="K3207" s="2">
        <v>50</v>
      </c>
      <c r="L3207" s="2" t="s">
        <v>30</v>
      </c>
      <c r="M3207" s="2" t="s">
        <v>476</v>
      </c>
      <c r="N3207" s="2" t="s">
        <v>479</v>
      </c>
      <c r="O3207" s="2" t="s">
        <v>514</v>
      </c>
      <c r="Q3207" s="1"/>
      <c r="S3207" s="5"/>
      <c r="T3207" s="41"/>
      <c r="U3207" s="8"/>
      <c r="W3207" s="2" t="s">
        <v>563</v>
      </c>
      <c r="X3207" s="45" t="str" cm="1">
        <f t="array" ref="X3207">IF(X3174="TRUE",IF(AND(C3206&lt;&gt;1,C3207:C3208="",S3206:U3208=""), "FALSE","TRUE"),"FALSE")</f>
        <v>FALSE</v>
      </c>
      <c r="Z3207" s="1"/>
    </row>
    <row r="3208" spans="2:26" hidden="1" outlineLevel="2" collapsed="1" x14ac:dyDescent="0.4">
      <c r="B3208" s="7" t="s">
        <v>508</v>
      </c>
      <c r="C3208" s="8"/>
      <c r="D3208" s="31"/>
      <c r="E3208" s="2" t="s">
        <v>518</v>
      </c>
      <c r="F3208" s="2" t="s">
        <v>512</v>
      </c>
      <c r="G3208" s="2" t="s">
        <v>511</v>
      </c>
      <c r="H3208" s="2">
        <v>221</v>
      </c>
      <c r="I3208" s="2">
        <v>207</v>
      </c>
      <c r="K3208" s="2">
        <v>120</v>
      </c>
      <c r="L3208" s="2" t="s">
        <v>30</v>
      </c>
      <c r="M3208" s="2" t="s">
        <v>476</v>
      </c>
      <c r="N3208" s="2" t="s">
        <v>479</v>
      </c>
      <c r="O3208" s="2" t="s">
        <v>514</v>
      </c>
      <c r="Q3208" s="1"/>
      <c r="S3208" s="5"/>
      <c r="T3208" s="41"/>
      <c r="U3208" s="8"/>
      <c r="W3208" s="2" t="s">
        <v>565</v>
      </c>
      <c r="X3208" s="45" t="str" cm="1">
        <f t="array" ref="X3208">IF(X3174="TRUE",IF(AND(C3206&lt;&gt;1,C3207:C3208="",S3206:U3208=""), "FALSE","TRUE"),"FALSE")</f>
        <v>FALSE</v>
      </c>
      <c r="Z3208" s="1"/>
    </row>
    <row r="3209" spans="2:26" hidden="1" outlineLevel="3" x14ac:dyDescent="0.4">
      <c r="B3209" s="7" t="s">
        <v>134</v>
      </c>
      <c r="C3209" s="5">
        <v>6</v>
      </c>
      <c r="D3209" s="30"/>
      <c r="E3209" s="2" t="s">
        <v>392</v>
      </c>
      <c r="F3209" s="2" t="s">
        <v>106</v>
      </c>
      <c r="G3209" s="2" t="s">
        <v>103</v>
      </c>
      <c r="H3209" s="2">
        <v>221</v>
      </c>
      <c r="I3209" s="2">
        <v>207</v>
      </c>
      <c r="K3209" s="2">
        <v>3</v>
      </c>
      <c r="L3209" s="2" t="s">
        <v>136</v>
      </c>
      <c r="M3209" s="2" t="s">
        <v>476</v>
      </c>
      <c r="N3209" s="2" t="s">
        <v>479</v>
      </c>
      <c r="O3209" s="2" t="s">
        <v>514</v>
      </c>
      <c r="Q3209" s="1"/>
      <c r="S3209" s="5"/>
      <c r="T3209" s="41"/>
      <c r="U3209" s="8"/>
      <c r="V3209" s="2" t="s">
        <v>105</v>
      </c>
      <c r="W3209" s="2" t="s">
        <v>561</v>
      </c>
      <c r="X3209" s="45" t="str" cm="1">
        <f t="array" ref="X3209">IF(X3174="TRUE",IF(AND(C3209&lt;&gt;1,C3210:C3211="",S3209:U3211=""), "FALSE","TRUE"),"FALSE")</f>
        <v>FALSE</v>
      </c>
      <c r="Z3209" s="1"/>
    </row>
    <row r="3210" spans="2:26" hidden="1" outlineLevel="3" x14ac:dyDescent="0.4">
      <c r="B3210" s="7" t="s">
        <v>516</v>
      </c>
      <c r="C3210" s="8"/>
      <c r="D3210" s="31"/>
      <c r="E3210" s="2" t="s">
        <v>517</v>
      </c>
      <c r="F3210" s="2" t="s">
        <v>499</v>
      </c>
      <c r="G3210" s="2" t="s">
        <v>498</v>
      </c>
      <c r="H3210" s="2">
        <v>221</v>
      </c>
      <c r="I3210" s="2">
        <v>207</v>
      </c>
      <c r="K3210" s="2">
        <v>50</v>
      </c>
      <c r="L3210" s="2" t="s">
        <v>30</v>
      </c>
      <c r="M3210" s="2" t="s">
        <v>476</v>
      </c>
      <c r="N3210" s="2" t="s">
        <v>479</v>
      </c>
      <c r="O3210" s="2" t="s">
        <v>514</v>
      </c>
      <c r="Q3210" s="1"/>
      <c r="S3210" s="5"/>
      <c r="T3210" s="41"/>
      <c r="U3210" s="8"/>
      <c r="W3210" s="2" t="s">
        <v>563</v>
      </c>
      <c r="X3210" s="45" t="str" cm="1">
        <f t="array" ref="X3210">IF(X3174="TRUE",IF(AND(C3209&lt;&gt;1,C3210:C3211="",S3209:U3211=""), "FALSE","TRUE"),"FALSE")</f>
        <v>FALSE</v>
      </c>
      <c r="Z3210" s="1"/>
    </row>
    <row r="3211" spans="2:26" hidden="1" outlineLevel="3" x14ac:dyDescent="0.4">
      <c r="B3211" s="7" t="s">
        <v>508</v>
      </c>
      <c r="C3211" s="8"/>
      <c r="D3211" s="31"/>
      <c r="E3211" s="2" t="s">
        <v>518</v>
      </c>
      <c r="F3211" s="2" t="s">
        <v>512</v>
      </c>
      <c r="G3211" s="2" t="s">
        <v>511</v>
      </c>
      <c r="H3211" s="2">
        <v>221</v>
      </c>
      <c r="I3211" s="2">
        <v>207</v>
      </c>
      <c r="K3211" s="2">
        <v>120</v>
      </c>
      <c r="L3211" s="2" t="s">
        <v>30</v>
      </c>
      <c r="M3211" s="2" t="s">
        <v>476</v>
      </c>
      <c r="N3211" s="2" t="s">
        <v>479</v>
      </c>
      <c r="O3211" s="2" t="s">
        <v>514</v>
      </c>
      <c r="Q3211" s="1"/>
      <c r="S3211" s="5"/>
      <c r="T3211" s="41"/>
      <c r="U3211" s="8"/>
      <c r="W3211" s="2" t="s">
        <v>565</v>
      </c>
      <c r="X3211" s="45" t="str" cm="1">
        <f t="array" ref="X3211">IF(X3174="TRUE",IF(AND(C3209&lt;&gt;1,C3210:C3211="",S3209:U3211=""), "FALSE","TRUE"),"FALSE")</f>
        <v>FALSE</v>
      </c>
      <c r="Z3211" s="1"/>
    </row>
    <row r="3212" spans="2:26" hidden="1" outlineLevel="3" x14ac:dyDescent="0.4">
      <c r="B3212" s="7" t="s">
        <v>134</v>
      </c>
      <c r="C3212" s="5">
        <v>7</v>
      </c>
      <c r="D3212" s="30"/>
      <c r="E3212" s="2" t="s">
        <v>392</v>
      </c>
      <c r="F3212" s="2" t="s">
        <v>106</v>
      </c>
      <c r="G3212" s="2" t="s">
        <v>103</v>
      </c>
      <c r="H3212" s="2">
        <v>221</v>
      </c>
      <c r="I3212" s="2">
        <v>207</v>
      </c>
      <c r="K3212" s="2">
        <v>3</v>
      </c>
      <c r="L3212" s="2" t="s">
        <v>136</v>
      </c>
      <c r="M3212" s="2" t="s">
        <v>476</v>
      </c>
      <c r="N3212" s="2" t="s">
        <v>479</v>
      </c>
      <c r="O3212" s="2" t="s">
        <v>514</v>
      </c>
      <c r="Q3212" s="1"/>
      <c r="S3212" s="5"/>
      <c r="T3212" s="41"/>
      <c r="U3212" s="8"/>
      <c r="V3212" s="2" t="s">
        <v>105</v>
      </c>
      <c r="W3212" s="2" t="s">
        <v>561</v>
      </c>
      <c r="X3212" s="45" t="str" cm="1">
        <f t="array" ref="X3212">IF(X3174="TRUE",IF(AND(C3212&lt;&gt;1,C3213:C3214="",S3212:U3214=""), "FALSE","TRUE"),"FALSE")</f>
        <v>FALSE</v>
      </c>
      <c r="Z3212" s="1"/>
    </row>
    <row r="3213" spans="2:26" hidden="1" outlineLevel="3" x14ac:dyDescent="0.4">
      <c r="B3213" s="7" t="s">
        <v>516</v>
      </c>
      <c r="C3213" s="8"/>
      <c r="D3213" s="31"/>
      <c r="E3213" s="2" t="s">
        <v>517</v>
      </c>
      <c r="F3213" s="2" t="s">
        <v>499</v>
      </c>
      <c r="G3213" s="2" t="s">
        <v>498</v>
      </c>
      <c r="H3213" s="2">
        <v>221</v>
      </c>
      <c r="I3213" s="2">
        <v>207</v>
      </c>
      <c r="K3213" s="2">
        <v>50</v>
      </c>
      <c r="L3213" s="2" t="s">
        <v>30</v>
      </c>
      <c r="M3213" s="2" t="s">
        <v>476</v>
      </c>
      <c r="N3213" s="2" t="s">
        <v>479</v>
      </c>
      <c r="O3213" s="2" t="s">
        <v>514</v>
      </c>
      <c r="Q3213" s="1"/>
      <c r="S3213" s="5"/>
      <c r="T3213" s="41"/>
      <c r="U3213" s="8"/>
      <c r="W3213" s="2" t="s">
        <v>563</v>
      </c>
      <c r="X3213" s="45" t="str" cm="1">
        <f t="array" ref="X3213">IF(X3174="TRUE",IF(AND(C3212&lt;&gt;1,C3213:C3214="",S3212:U3214=""), "FALSE","TRUE"),"FALSE")</f>
        <v>FALSE</v>
      </c>
      <c r="Z3213" s="1"/>
    </row>
    <row r="3214" spans="2:26" hidden="1" outlineLevel="3" x14ac:dyDescent="0.4">
      <c r="B3214" s="7" t="s">
        <v>508</v>
      </c>
      <c r="C3214" s="8"/>
      <c r="D3214" s="31"/>
      <c r="E3214" s="2" t="s">
        <v>518</v>
      </c>
      <c r="F3214" s="2" t="s">
        <v>512</v>
      </c>
      <c r="G3214" s="2" t="s">
        <v>511</v>
      </c>
      <c r="H3214" s="2">
        <v>221</v>
      </c>
      <c r="I3214" s="2">
        <v>207</v>
      </c>
      <c r="K3214" s="2">
        <v>120</v>
      </c>
      <c r="L3214" s="2" t="s">
        <v>30</v>
      </c>
      <c r="M3214" s="2" t="s">
        <v>476</v>
      </c>
      <c r="N3214" s="2" t="s">
        <v>479</v>
      </c>
      <c r="O3214" s="2" t="s">
        <v>514</v>
      </c>
      <c r="Q3214" s="1"/>
      <c r="S3214" s="5"/>
      <c r="T3214" s="41"/>
      <c r="U3214" s="8"/>
      <c r="W3214" s="2" t="s">
        <v>565</v>
      </c>
      <c r="X3214" s="45" t="str" cm="1">
        <f t="array" ref="X3214">IF(X3174="TRUE",IF(AND(C3212&lt;&gt;1,C3213:C3214="",S3212:U3214=""), "FALSE","TRUE"),"FALSE")</f>
        <v>FALSE</v>
      </c>
      <c r="Z3214" s="1"/>
    </row>
    <row r="3215" spans="2:26" hidden="1" outlineLevel="3" x14ac:dyDescent="0.4">
      <c r="B3215" s="7" t="s">
        <v>134</v>
      </c>
      <c r="C3215" s="5">
        <v>8</v>
      </c>
      <c r="D3215" s="30"/>
      <c r="E3215" s="2" t="s">
        <v>392</v>
      </c>
      <c r="F3215" s="2" t="s">
        <v>106</v>
      </c>
      <c r="G3215" s="2" t="s">
        <v>103</v>
      </c>
      <c r="H3215" s="2">
        <v>221</v>
      </c>
      <c r="I3215" s="2">
        <v>207</v>
      </c>
      <c r="K3215" s="2">
        <v>3</v>
      </c>
      <c r="L3215" s="2" t="s">
        <v>136</v>
      </c>
      <c r="M3215" s="2" t="s">
        <v>476</v>
      </c>
      <c r="N3215" s="2" t="s">
        <v>479</v>
      </c>
      <c r="O3215" s="2" t="s">
        <v>514</v>
      </c>
      <c r="Q3215" s="1"/>
      <c r="S3215" s="5"/>
      <c r="T3215" s="41"/>
      <c r="U3215" s="8"/>
      <c r="V3215" s="2" t="s">
        <v>105</v>
      </c>
      <c r="W3215" s="2" t="s">
        <v>561</v>
      </c>
      <c r="X3215" s="45" t="str" cm="1">
        <f t="array" ref="X3215">IF(X3174="TRUE",IF(AND(C3215&lt;&gt;1,C3216:C3217="",S3215:U3217=""), "FALSE","TRUE"),"FALSE")</f>
        <v>FALSE</v>
      </c>
      <c r="Z3215" s="1"/>
    </row>
    <row r="3216" spans="2:26" hidden="1" outlineLevel="3" x14ac:dyDescent="0.4">
      <c r="B3216" s="7" t="s">
        <v>516</v>
      </c>
      <c r="C3216" s="8"/>
      <c r="D3216" s="31"/>
      <c r="E3216" s="2" t="s">
        <v>517</v>
      </c>
      <c r="F3216" s="2" t="s">
        <v>499</v>
      </c>
      <c r="G3216" s="2" t="s">
        <v>498</v>
      </c>
      <c r="H3216" s="2">
        <v>221</v>
      </c>
      <c r="I3216" s="2">
        <v>207</v>
      </c>
      <c r="K3216" s="2">
        <v>50</v>
      </c>
      <c r="L3216" s="2" t="s">
        <v>30</v>
      </c>
      <c r="M3216" s="2" t="s">
        <v>476</v>
      </c>
      <c r="N3216" s="2" t="s">
        <v>479</v>
      </c>
      <c r="O3216" s="2" t="s">
        <v>514</v>
      </c>
      <c r="Q3216" s="1"/>
      <c r="S3216" s="5"/>
      <c r="T3216" s="41"/>
      <c r="U3216" s="8"/>
      <c r="W3216" s="2" t="s">
        <v>563</v>
      </c>
      <c r="X3216" s="45" t="str" cm="1">
        <f t="array" ref="X3216">IF(X3174="TRUE",IF(AND(C3215&lt;&gt;1,C3216:C3217="",S3215:U3217=""), "FALSE","TRUE"),"FALSE")</f>
        <v>FALSE</v>
      </c>
      <c r="Z3216" s="1"/>
    </row>
    <row r="3217" spans="2:26" hidden="1" outlineLevel="3" x14ac:dyDescent="0.4">
      <c r="B3217" s="7" t="s">
        <v>508</v>
      </c>
      <c r="C3217" s="8"/>
      <c r="D3217" s="31"/>
      <c r="E3217" s="2" t="s">
        <v>518</v>
      </c>
      <c r="F3217" s="2" t="s">
        <v>512</v>
      </c>
      <c r="G3217" s="2" t="s">
        <v>511</v>
      </c>
      <c r="H3217" s="2">
        <v>221</v>
      </c>
      <c r="I3217" s="2">
        <v>207</v>
      </c>
      <c r="K3217" s="2">
        <v>120</v>
      </c>
      <c r="L3217" s="2" t="s">
        <v>30</v>
      </c>
      <c r="M3217" s="2" t="s">
        <v>476</v>
      </c>
      <c r="N3217" s="2" t="s">
        <v>479</v>
      </c>
      <c r="O3217" s="2" t="s">
        <v>514</v>
      </c>
      <c r="Q3217" s="1"/>
      <c r="S3217" s="5"/>
      <c r="T3217" s="41"/>
      <c r="U3217" s="8"/>
      <c r="W3217" s="2" t="s">
        <v>565</v>
      </c>
      <c r="X3217" s="45" t="str" cm="1">
        <f t="array" ref="X3217">IF(X3174="TRUE",IF(AND(C3215&lt;&gt;1,C3216:C3217="",S3215:U3217=""), "FALSE","TRUE"),"FALSE")</f>
        <v>FALSE</v>
      </c>
      <c r="Z3217" s="1"/>
    </row>
    <row r="3218" spans="2:26" hidden="1" outlineLevel="3" x14ac:dyDescent="0.4">
      <c r="B3218" s="7" t="s">
        <v>134</v>
      </c>
      <c r="C3218" s="5">
        <v>9</v>
      </c>
      <c r="D3218" s="30"/>
      <c r="E3218" s="2" t="s">
        <v>392</v>
      </c>
      <c r="F3218" s="2" t="s">
        <v>106</v>
      </c>
      <c r="G3218" s="2" t="s">
        <v>103</v>
      </c>
      <c r="H3218" s="2">
        <v>221</v>
      </c>
      <c r="I3218" s="2">
        <v>207</v>
      </c>
      <c r="K3218" s="2">
        <v>3</v>
      </c>
      <c r="L3218" s="2" t="s">
        <v>136</v>
      </c>
      <c r="M3218" s="2" t="s">
        <v>476</v>
      </c>
      <c r="N3218" s="2" t="s">
        <v>479</v>
      </c>
      <c r="O3218" s="2" t="s">
        <v>514</v>
      </c>
      <c r="Q3218" s="1"/>
      <c r="S3218" s="5"/>
      <c r="T3218" s="41"/>
      <c r="U3218" s="8"/>
      <c r="V3218" s="2" t="s">
        <v>105</v>
      </c>
      <c r="W3218" s="2" t="s">
        <v>561</v>
      </c>
      <c r="X3218" s="45" t="str" cm="1">
        <f t="array" ref="X3218">IF(X3174="TRUE",IF(AND(C3218&lt;&gt;1,C3219:C3220="",S3218:U3220=""), "FALSE","TRUE"),"FALSE")</f>
        <v>FALSE</v>
      </c>
      <c r="Z3218" s="1"/>
    </row>
    <row r="3219" spans="2:26" hidden="1" outlineLevel="3" x14ac:dyDescent="0.4">
      <c r="B3219" s="7" t="s">
        <v>516</v>
      </c>
      <c r="C3219" s="8"/>
      <c r="D3219" s="31"/>
      <c r="E3219" s="2" t="s">
        <v>517</v>
      </c>
      <c r="F3219" s="2" t="s">
        <v>499</v>
      </c>
      <c r="G3219" s="2" t="s">
        <v>498</v>
      </c>
      <c r="H3219" s="2">
        <v>221</v>
      </c>
      <c r="I3219" s="2">
        <v>207</v>
      </c>
      <c r="K3219" s="2">
        <v>50</v>
      </c>
      <c r="L3219" s="2" t="s">
        <v>30</v>
      </c>
      <c r="M3219" s="2" t="s">
        <v>476</v>
      </c>
      <c r="N3219" s="2" t="s">
        <v>479</v>
      </c>
      <c r="O3219" s="2" t="s">
        <v>514</v>
      </c>
      <c r="Q3219" s="1"/>
      <c r="S3219" s="5"/>
      <c r="T3219" s="41"/>
      <c r="U3219" s="8"/>
      <c r="W3219" s="2" t="s">
        <v>563</v>
      </c>
      <c r="X3219" s="45" t="str" cm="1">
        <f t="array" ref="X3219">IF(X3174="TRUE",IF(AND(C3218&lt;&gt;1,C3219:C3220="",S3218:U3220=""), "FALSE","TRUE"),"FALSE")</f>
        <v>FALSE</v>
      </c>
      <c r="Z3219" s="1"/>
    </row>
    <row r="3220" spans="2:26" hidden="1" outlineLevel="3" x14ac:dyDescent="0.4">
      <c r="B3220" s="7" t="s">
        <v>508</v>
      </c>
      <c r="C3220" s="8"/>
      <c r="D3220" s="31"/>
      <c r="E3220" s="2" t="s">
        <v>518</v>
      </c>
      <c r="F3220" s="2" t="s">
        <v>512</v>
      </c>
      <c r="G3220" s="2" t="s">
        <v>511</v>
      </c>
      <c r="H3220" s="2">
        <v>221</v>
      </c>
      <c r="I3220" s="2">
        <v>207</v>
      </c>
      <c r="K3220" s="2">
        <v>120</v>
      </c>
      <c r="L3220" s="2" t="s">
        <v>30</v>
      </c>
      <c r="M3220" s="2" t="s">
        <v>476</v>
      </c>
      <c r="N3220" s="2" t="s">
        <v>479</v>
      </c>
      <c r="O3220" s="2" t="s">
        <v>514</v>
      </c>
      <c r="Q3220" s="1"/>
      <c r="S3220" s="5"/>
      <c r="T3220" s="41"/>
      <c r="U3220" s="8"/>
      <c r="W3220" s="2" t="s">
        <v>565</v>
      </c>
      <c r="X3220" s="45" t="str" cm="1">
        <f t="array" ref="X3220">IF(X3174="TRUE",IF(AND(C3218&lt;&gt;1,C3219:C3220="",S3218:U3220=""), "FALSE","TRUE"),"FALSE")</f>
        <v>FALSE</v>
      </c>
      <c r="Z3220" s="1"/>
    </row>
    <row r="3221" spans="2:26" hidden="1" outlineLevel="3" x14ac:dyDescent="0.4">
      <c r="B3221" s="7" t="s">
        <v>134</v>
      </c>
      <c r="C3221" s="5">
        <v>10</v>
      </c>
      <c r="D3221" s="30"/>
      <c r="E3221" s="2" t="s">
        <v>392</v>
      </c>
      <c r="F3221" s="2" t="s">
        <v>106</v>
      </c>
      <c r="G3221" s="2" t="s">
        <v>103</v>
      </c>
      <c r="H3221" s="2">
        <v>221</v>
      </c>
      <c r="I3221" s="2">
        <v>207</v>
      </c>
      <c r="K3221" s="2">
        <v>3</v>
      </c>
      <c r="L3221" s="2" t="s">
        <v>136</v>
      </c>
      <c r="M3221" s="2" t="s">
        <v>476</v>
      </c>
      <c r="N3221" s="2" t="s">
        <v>479</v>
      </c>
      <c r="O3221" s="2" t="s">
        <v>514</v>
      </c>
      <c r="Q3221" s="1"/>
      <c r="S3221" s="5"/>
      <c r="T3221" s="41"/>
      <c r="U3221" s="8"/>
      <c r="V3221" s="2" t="s">
        <v>105</v>
      </c>
      <c r="W3221" s="2" t="s">
        <v>561</v>
      </c>
      <c r="X3221" s="45" t="str" cm="1">
        <f t="array" ref="X3221">IF(X3174="TRUE",IF(AND(C3221&lt;&gt;1,C3222:C3223="",S3221:U3223=""), "FALSE","TRUE"),"FALSE")</f>
        <v>FALSE</v>
      </c>
      <c r="Z3221" s="1"/>
    </row>
    <row r="3222" spans="2:26" hidden="1" outlineLevel="3" x14ac:dyDescent="0.4">
      <c r="B3222" s="7" t="s">
        <v>516</v>
      </c>
      <c r="C3222" s="8"/>
      <c r="D3222" s="31"/>
      <c r="E3222" s="2" t="s">
        <v>517</v>
      </c>
      <c r="F3222" s="2" t="s">
        <v>499</v>
      </c>
      <c r="G3222" s="2" t="s">
        <v>498</v>
      </c>
      <c r="H3222" s="2">
        <v>221</v>
      </c>
      <c r="I3222" s="2">
        <v>207</v>
      </c>
      <c r="K3222" s="2">
        <v>50</v>
      </c>
      <c r="L3222" s="2" t="s">
        <v>30</v>
      </c>
      <c r="M3222" s="2" t="s">
        <v>476</v>
      </c>
      <c r="N3222" s="2" t="s">
        <v>479</v>
      </c>
      <c r="O3222" s="2" t="s">
        <v>514</v>
      </c>
      <c r="Q3222" s="1"/>
      <c r="S3222" s="5"/>
      <c r="T3222" s="41"/>
      <c r="U3222" s="8"/>
      <c r="W3222" s="2" t="s">
        <v>563</v>
      </c>
      <c r="X3222" s="45" t="str" cm="1">
        <f t="array" ref="X3222">IF(X3174="TRUE",IF(AND(C3221&lt;&gt;1,C3222:C3223="",S3221:U3223=""), "FALSE","TRUE"),"FALSE")</f>
        <v>FALSE</v>
      </c>
      <c r="Z3222" s="1"/>
    </row>
    <row r="3223" spans="2:26" hidden="1" outlineLevel="3" x14ac:dyDescent="0.4">
      <c r="B3223" s="7" t="s">
        <v>508</v>
      </c>
      <c r="C3223" s="8"/>
      <c r="D3223" s="31"/>
      <c r="E3223" s="2" t="s">
        <v>518</v>
      </c>
      <c r="F3223" s="2" t="s">
        <v>512</v>
      </c>
      <c r="G3223" s="2" t="s">
        <v>511</v>
      </c>
      <c r="H3223" s="2">
        <v>221</v>
      </c>
      <c r="I3223" s="2">
        <v>207</v>
      </c>
      <c r="K3223" s="2">
        <v>120</v>
      </c>
      <c r="L3223" s="2" t="s">
        <v>30</v>
      </c>
      <c r="M3223" s="2" t="s">
        <v>476</v>
      </c>
      <c r="N3223" s="2" t="s">
        <v>479</v>
      </c>
      <c r="O3223" s="2" t="s">
        <v>514</v>
      </c>
      <c r="Q3223" s="1"/>
      <c r="S3223" s="5"/>
      <c r="T3223" s="41"/>
      <c r="U3223" s="8"/>
      <c r="W3223" s="2" t="s">
        <v>565</v>
      </c>
      <c r="X3223" s="45" t="str" cm="1">
        <f t="array" ref="X3223">IF(X3174="TRUE",IF(AND(C3221&lt;&gt;1,C3222:C3223="",S3221:U3223=""), "FALSE","TRUE"),"FALSE")</f>
        <v>FALSE</v>
      </c>
      <c r="Z3223" s="1"/>
    </row>
    <row r="3224" spans="2:26" hidden="1" outlineLevel="3" x14ac:dyDescent="0.4">
      <c r="B3224" s="7" t="s">
        <v>134</v>
      </c>
      <c r="C3224" s="5">
        <v>11</v>
      </c>
      <c r="D3224" s="30"/>
      <c r="E3224" s="2" t="s">
        <v>392</v>
      </c>
      <c r="F3224" s="2" t="s">
        <v>106</v>
      </c>
      <c r="G3224" s="2" t="s">
        <v>103</v>
      </c>
      <c r="H3224" s="2">
        <v>221</v>
      </c>
      <c r="I3224" s="2">
        <v>207</v>
      </c>
      <c r="K3224" s="2">
        <v>3</v>
      </c>
      <c r="L3224" s="2" t="s">
        <v>136</v>
      </c>
      <c r="M3224" s="2" t="s">
        <v>476</v>
      </c>
      <c r="N3224" s="2" t="s">
        <v>479</v>
      </c>
      <c r="O3224" s="2" t="s">
        <v>514</v>
      </c>
      <c r="Q3224" s="1"/>
      <c r="S3224" s="5"/>
      <c r="T3224" s="41"/>
      <c r="U3224" s="8"/>
      <c r="V3224" s="2" t="s">
        <v>105</v>
      </c>
      <c r="W3224" s="2" t="s">
        <v>561</v>
      </c>
      <c r="X3224" s="45" t="str" cm="1">
        <f t="array" ref="X3224">IF(X3174="TRUE",IF(AND(C3224&lt;&gt;1,C3225:C3226="",S3224:U3226=""), "FALSE","TRUE"),"FALSE")</f>
        <v>FALSE</v>
      </c>
      <c r="Z3224" s="1"/>
    </row>
    <row r="3225" spans="2:26" hidden="1" outlineLevel="3" x14ac:dyDescent="0.4">
      <c r="B3225" s="7" t="s">
        <v>516</v>
      </c>
      <c r="C3225" s="8"/>
      <c r="D3225" s="31"/>
      <c r="E3225" s="2" t="s">
        <v>517</v>
      </c>
      <c r="F3225" s="2" t="s">
        <v>499</v>
      </c>
      <c r="G3225" s="2" t="s">
        <v>498</v>
      </c>
      <c r="H3225" s="2">
        <v>221</v>
      </c>
      <c r="I3225" s="2">
        <v>207</v>
      </c>
      <c r="K3225" s="2">
        <v>50</v>
      </c>
      <c r="L3225" s="2" t="s">
        <v>30</v>
      </c>
      <c r="M3225" s="2" t="s">
        <v>476</v>
      </c>
      <c r="N3225" s="2" t="s">
        <v>479</v>
      </c>
      <c r="O3225" s="2" t="s">
        <v>514</v>
      </c>
      <c r="Q3225" s="1"/>
      <c r="S3225" s="5"/>
      <c r="T3225" s="41"/>
      <c r="U3225" s="8"/>
      <c r="W3225" s="2" t="s">
        <v>563</v>
      </c>
      <c r="X3225" s="45" t="str" cm="1">
        <f t="array" ref="X3225">IF(X3174="TRUE",IF(AND(C3224&lt;&gt;1,C3225:C3226="",S3224:U3226=""), "FALSE","TRUE"),"FALSE")</f>
        <v>FALSE</v>
      </c>
      <c r="Z3225" s="1"/>
    </row>
    <row r="3226" spans="2:26" hidden="1" outlineLevel="3" x14ac:dyDescent="0.4">
      <c r="B3226" s="7" t="s">
        <v>508</v>
      </c>
      <c r="C3226" s="8"/>
      <c r="D3226" s="31"/>
      <c r="E3226" s="2" t="s">
        <v>518</v>
      </c>
      <c r="F3226" s="2" t="s">
        <v>512</v>
      </c>
      <c r="G3226" s="2" t="s">
        <v>511</v>
      </c>
      <c r="H3226" s="2">
        <v>221</v>
      </c>
      <c r="I3226" s="2">
        <v>207</v>
      </c>
      <c r="K3226" s="2">
        <v>120</v>
      </c>
      <c r="L3226" s="2" t="s">
        <v>30</v>
      </c>
      <c r="M3226" s="2" t="s">
        <v>476</v>
      </c>
      <c r="N3226" s="2" t="s">
        <v>479</v>
      </c>
      <c r="O3226" s="2" t="s">
        <v>514</v>
      </c>
      <c r="Q3226" s="1"/>
      <c r="S3226" s="5"/>
      <c r="T3226" s="41"/>
      <c r="U3226" s="8"/>
      <c r="W3226" s="2" t="s">
        <v>565</v>
      </c>
      <c r="X3226" s="45" t="str" cm="1">
        <f t="array" ref="X3226">IF(X3174="TRUE",IF(AND(C3224&lt;&gt;1,C3225:C3226="",S3224:U3226=""), "FALSE","TRUE"),"FALSE")</f>
        <v>FALSE</v>
      </c>
      <c r="Z3226" s="1"/>
    </row>
    <row r="3227" spans="2:26" hidden="1" outlineLevel="3" x14ac:dyDescent="0.4">
      <c r="B3227" s="7" t="s">
        <v>134</v>
      </c>
      <c r="C3227" s="5">
        <v>12</v>
      </c>
      <c r="D3227" s="30"/>
      <c r="E3227" s="2" t="s">
        <v>392</v>
      </c>
      <c r="F3227" s="2" t="s">
        <v>106</v>
      </c>
      <c r="G3227" s="2" t="s">
        <v>103</v>
      </c>
      <c r="H3227" s="2">
        <v>221</v>
      </c>
      <c r="I3227" s="2">
        <v>207</v>
      </c>
      <c r="K3227" s="2">
        <v>3</v>
      </c>
      <c r="L3227" s="2" t="s">
        <v>136</v>
      </c>
      <c r="M3227" s="2" t="s">
        <v>476</v>
      </c>
      <c r="N3227" s="2" t="s">
        <v>479</v>
      </c>
      <c r="O3227" s="2" t="s">
        <v>514</v>
      </c>
      <c r="Q3227" s="1"/>
      <c r="S3227" s="5"/>
      <c r="T3227" s="41"/>
      <c r="U3227" s="8"/>
      <c r="V3227" s="2" t="s">
        <v>105</v>
      </c>
      <c r="W3227" s="2" t="s">
        <v>561</v>
      </c>
      <c r="X3227" s="45" t="str" cm="1">
        <f t="array" ref="X3227">IF(X3174="TRUE",IF(AND(C3227&lt;&gt;1,C3228:C3229="",S3227:U3229=""), "FALSE","TRUE"),"FALSE")</f>
        <v>FALSE</v>
      </c>
      <c r="Z3227" s="1"/>
    </row>
    <row r="3228" spans="2:26" hidden="1" outlineLevel="3" x14ac:dyDescent="0.4">
      <c r="B3228" s="7" t="s">
        <v>516</v>
      </c>
      <c r="C3228" s="8"/>
      <c r="D3228" s="31"/>
      <c r="E3228" s="2" t="s">
        <v>517</v>
      </c>
      <c r="F3228" s="2" t="s">
        <v>499</v>
      </c>
      <c r="G3228" s="2" t="s">
        <v>498</v>
      </c>
      <c r="H3228" s="2">
        <v>221</v>
      </c>
      <c r="I3228" s="2">
        <v>207</v>
      </c>
      <c r="K3228" s="2">
        <v>50</v>
      </c>
      <c r="L3228" s="2" t="s">
        <v>30</v>
      </c>
      <c r="M3228" s="2" t="s">
        <v>476</v>
      </c>
      <c r="N3228" s="2" t="s">
        <v>479</v>
      </c>
      <c r="O3228" s="2" t="s">
        <v>514</v>
      </c>
      <c r="Q3228" s="1"/>
      <c r="S3228" s="5"/>
      <c r="T3228" s="41"/>
      <c r="U3228" s="8"/>
      <c r="W3228" s="2" t="s">
        <v>563</v>
      </c>
      <c r="X3228" s="45" t="str" cm="1">
        <f t="array" ref="X3228">IF(X3174="TRUE",IF(AND(C3227&lt;&gt;1,C3228:C3229="",S3227:U3229=""), "FALSE","TRUE"),"FALSE")</f>
        <v>FALSE</v>
      </c>
      <c r="Z3228" s="1"/>
    </row>
    <row r="3229" spans="2:26" hidden="1" outlineLevel="3" x14ac:dyDescent="0.4">
      <c r="B3229" s="7" t="s">
        <v>508</v>
      </c>
      <c r="C3229" s="8"/>
      <c r="D3229" s="31"/>
      <c r="E3229" s="2" t="s">
        <v>518</v>
      </c>
      <c r="F3229" s="2" t="s">
        <v>512</v>
      </c>
      <c r="G3229" s="2" t="s">
        <v>511</v>
      </c>
      <c r="H3229" s="2">
        <v>221</v>
      </c>
      <c r="I3229" s="2">
        <v>207</v>
      </c>
      <c r="K3229" s="2">
        <v>120</v>
      </c>
      <c r="L3229" s="2" t="s">
        <v>30</v>
      </c>
      <c r="M3229" s="2" t="s">
        <v>476</v>
      </c>
      <c r="N3229" s="2" t="s">
        <v>479</v>
      </c>
      <c r="O3229" s="2" t="s">
        <v>514</v>
      </c>
      <c r="Q3229" s="1"/>
      <c r="S3229" s="5"/>
      <c r="T3229" s="41"/>
      <c r="U3229" s="8"/>
      <c r="W3229" s="2" t="s">
        <v>565</v>
      </c>
      <c r="X3229" s="45" t="str" cm="1">
        <f t="array" ref="X3229">IF(X3174="TRUE",IF(AND(C3227&lt;&gt;1,C3228:C3229="",S3227:U3229=""), "FALSE","TRUE"),"FALSE")</f>
        <v>FALSE</v>
      </c>
      <c r="Z3229" s="1"/>
    </row>
    <row r="3230" spans="2:26" hidden="1" outlineLevel="3" x14ac:dyDescent="0.4">
      <c r="B3230" s="7" t="s">
        <v>134</v>
      </c>
      <c r="C3230" s="5">
        <v>13</v>
      </c>
      <c r="D3230" s="30"/>
      <c r="E3230" s="2" t="s">
        <v>392</v>
      </c>
      <c r="F3230" s="2" t="s">
        <v>106</v>
      </c>
      <c r="G3230" s="2" t="s">
        <v>103</v>
      </c>
      <c r="H3230" s="2">
        <v>221</v>
      </c>
      <c r="I3230" s="2">
        <v>207</v>
      </c>
      <c r="K3230" s="2">
        <v>3</v>
      </c>
      <c r="L3230" s="2" t="s">
        <v>136</v>
      </c>
      <c r="M3230" s="2" t="s">
        <v>476</v>
      </c>
      <c r="N3230" s="2" t="s">
        <v>479</v>
      </c>
      <c r="O3230" s="2" t="s">
        <v>514</v>
      </c>
      <c r="Q3230" s="1"/>
      <c r="S3230" s="5"/>
      <c r="T3230" s="41"/>
      <c r="U3230" s="8"/>
      <c r="V3230" s="2" t="s">
        <v>105</v>
      </c>
      <c r="W3230" s="2" t="s">
        <v>561</v>
      </c>
      <c r="X3230" s="45" t="str" cm="1">
        <f t="array" ref="X3230">IF(X3174="TRUE",IF(AND(C3230&lt;&gt;1,C3231:C3232="",S3230:U3232=""), "FALSE","TRUE"),"FALSE")</f>
        <v>FALSE</v>
      </c>
      <c r="Z3230" s="1"/>
    </row>
    <row r="3231" spans="2:26" hidden="1" outlineLevel="3" x14ac:dyDescent="0.4">
      <c r="B3231" s="7" t="s">
        <v>516</v>
      </c>
      <c r="C3231" s="8"/>
      <c r="D3231" s="31"/>
      <c r="E3231" s="2" t="s">
        <v>517</v>
      </c>
      <c r="F3231" s="2" t="s">
        <v>499</v>
      </c>
      <c r="G3231" s="2" t="s">
        <v>498</v>
      </c>
      <c r="H3231" s="2">
        <v>221</v>
      </c>
      <c r="I3231" s="2">
        <v>207</v>
      </c>
      <c r="K3231" s="2">
        <v>50</v>
      </c>
      <c r="L3231" s="2" t="s">
        <v>30</v>
      </c>
      <c r="M3231" s="2" t="s">
        <v>476</v>
      </c>
      <c r="N3231" s="2" t="s">
        <v>479</v>
      </c>
      <c r="O3231" s="2" t="s">
        <v>514</v>
      </c>
      <c r="Q3231" s="1"/>
      <c r="S3231" s="5"/>
      <c r="T3231" s="41"/>
      <c r="U3231" s="8"/>
      <c r="W3231" s="2" t="s">
        <v>563</v>
      </c>
      <c r="X3231" s="45" t="str" cm="1">
        <f t="array" ref="X3231">IF(X3174="TRUE",IF(AND(C3230&lt;&gt;1,C3231:C3232="",S3230:U3232=""), "FALSE","TRUE"),"FALSE")</f>
        <v>FALSE</v>
      </c>
      <c r="Z3231" s="1"/>
    </row>
    <row r="3232" spans="2:26" hidden="1" outlineLevel="3" x14ac:dyDescent="0.4">
      <c r="B3232" s="7" t="s">
        <v>508</v>
      </c>
      <c r="C3232" s="8"/>
      <c r="D3232" s="31"/>
      <c r="E3232" s="2" t="s">
        <v>518</v>
      </c>
      <c r="F3232" s="2" t="s">
        <v>512</v>
      </c>
      <c r="G3232" s="2" t="s">
        <v>511</v>
      </c>
      <c r="H3232" s="2">
        <v>221</v>
      </c>
      <c r="I3232" s="2">
        <v>207</v>
      </c>
      <c r="K3232" s="2">
        <v>120</v>
      </c>
      <c r="L3232" s="2" t="s">
        <v>30</v>
      </c>
      <c r="M3232" s="2" t="s">
        <v>476</v>
      </c>
      <c r="N3232" s="2" t="s">
        <v>479</v>
      </c>
      <c r="O3232" s="2" t="s">
        <v>514</v>
      </c>
      <c r="Q3232" s="1"/>
      <c r="S3232" s="5"/>
      <c r="T3232" s="41"/>
      <c r="U3232" s="8"/>
      <c r="W3232" s="2" t="s">
        <v>565</v>
      </c>
      <c r="X3232" s="45" t="str" cm="1">
        <f t="array" ref="X3232">IF(X3174="TRUE",IF(AND(C3230&lt;&gt;1,C3231:C3232="",S3230:U3232=""), "FALSE","TRUE"),"FALSE")</f>
        <v>FALSE</v>
      </c>
      <c r="Z3232" s="1"/>
    </row>
    <row r="3233" spans="2:26" hidden="1" outlineLevel="3" x14ac:dyDescent="0.4">
      <c r="B3233" s="7" t="s">
        <v>134</v>
      </c>
      <c r="C3233" s="5">
        <v>14</v>
      </c>
      <c r="D3233" s="30"/>
      <c r="E3233" s="2" t="s">
        <v>392</v>
      </c>
      <c r="F3233" s="2" t="s">
        <v>106</v>
      </c>
      <c r="G3233" s="2" t="s">
        <v>103</v>
      </c>
      <c r="H3233" s="2">
        <v>221</v>
      </c>
      <c r="I3233" s="2">
        <v>207</v>
      </c>
      <c r="K3233" s="2">
        <v>3</v>
      </c>
      <c r="L3233" s="2" t="s">
        <v>136</v>
      </c>
      <c r="M3233" s="2" t="s">
        <v>476</v>
      </c>
      <c r="N3233" s="2" t="s">
        <v>479</v>
      </c>
      <c r="O3233" s="2" t="s">
        <v>514</v>
      </c>
      <c r="Q3233" s="1"/>
      <c r="S3233" s="5"/>
      <c r="T3233" s="41"/>
      <c r="U3233" s="8"/>
      <c r="V3233" s="2" t="s">
        <v>105</v>
      </c>
      <c r="W3233" s="2" t="s">
        <v>561</v>
      </c>
      <c r="X3233" s="45" t="str" cm="1">
        <f t="array" ref="X3233">IF(X3174="TRUE",IF(AND(C3233&lt;&gt;1,C3234:C3235="",S3233:U3235=""), "FALSE","TRUE"),"FALSE")</f>
        <v>FALSE</v>
      </c>
      <c r="Z3233" s="1"/>
    </row>
    <row r="3234" spans="2:26" hidden="1" outlineLevel="3" x14ac:dyDescent="0.4">
      <c r="B3234" s="7" t="s">
        <v>516</v>
      </c>
      <c r="C3234" s="8"/>
      <c r="D3234" s="31"/>
      <c r="E3234" s="2" t="s">
        <v>517</v>
      </c>
      <c r="F3234" s="2" t="s">
        <v>499</v>
      </c>
      <c r="G3234" s="2" t="s">
        <v>498</v>
      </c>
      <c r="H3234" s="2">
        <v>221</v>
      </c>
      <c r="I3234" s="2">
        <v>207</v>
      </c>
      <c r="K3234" s="2">
        <v>50</v>
      </c>
      <c r="L3234" s="2" t="s">
        <v>30</v>
      </c>
      <c r="M3234" s="2" t="s">
        <v>476</v>
      </c>
      <c r="N3234" s="2" t="s">
        <v>479</v>
      </c>
      <c r="O3234" s="2" t="s">
        <v>514</v>
      </c>
      <c r="Q3234" s="1"/>
      <c r="S3234" s="5"/>
      <c r="T3234" s="41"/>
      <c r="U3234" s="8"/>
      <c r="W3234" s="2" t="s">
        <v>563</v>
      </c>
      <c r="X3234" s="45" t="str" cm="1">
        <f t="array" ref="X3234">IF(X3174="TRUE",IF(AND(C3233&lt;&gt;1,C3234:C3235="",S3233:U3235=""), "FALSE","TRUE"),"FALSE")</f>
        <v>FALSE</v>
      </c>
      <c r="Z3234" s="1"/>
    </row>
    <row r="3235" spans="2:26" hidden="1" outlineLevel="3" x14ac:dyDescent="0.4">
      <c r="B3235" s="7" t="s">
        <v>508</v>
      </c>
      <c r="C3235" s="8"/>
      <c r="D3235" s="31"/>
      <c r="E3235" s="2" t="s">
        <v>518</v>
      </c>
      <c r="F3235" s="2" t="s">
        <v>512</v>
      </c>
      <c r="G3235" s="2" t="s">
        <v>511</v>
      </c>
      <c r="H3235" s="2">
        <v>221</v>
      </c>
      <c r="I3235" s="2">
        <v>207</v>
      </c>
      <c r="K3235" s="2">
        <v>120</v>
      </c>
      <c r="L3235" s="2" t="s">
        <v>30</v>
      </c>
      <c r="M3235" s="2" t="s">
        <v>476</v>
      </c>
      <c r="N3235" s="2" t="s">
        <v>479</v>
      </c>
      <c r="O3235" s="2" t="s">
        <v>514</v>
      </c>
      <c r="Q3235" s="1"/>
      <c r="S3235" s="5"/>
      <c r="T3235" s="41"/>
      <c r="U3235" s="8"/>
      <c r="W3235" s="2" t="s">
        <v>565</v>
      </c>
      <c r="X3235" s="45" t="str" cm="1">
        <f t="array" ref="X3235">IF(X3174="TRUE",IF(AND(C3233&lt;&gt;1,C3234:C3235="",S3233:U3235=""), "FALSE","TRUE"),"FALSE")</f>
        <v>FALSE</v>
      </c>
      <c r="Z3235" s="1"/>
    </row>
    <row r="3236" spans="2:26" hidden="1" outlineLevel="3" x14ac:dyDescent="0.4">
      <c r="B3236" s="7" t="s">
        <v>134</v>
      </c>
      <c r="C3236" s="5">
        <v>15</v>
      </c>
      <c r="D3236" s="30"/>
      <c r="E3236" s="2" t="s">
        <v>392</v>
      </c>
      <c r="F3236" s="2" t="s">
        <v>106</v>
      </c>
      <c r="G3236" s="2" t="s">
        <v>103</v>
      </c>
      <c r="H3236" s="2">
        <v>221</v>
      </c>
      <c r="I3236" s="2">
        <v>207</v>
      </c>
      <c r="K3236" s="2">
        <v>3</v>
      </c>
      <c r="L3236" s="2" t="s">
        <v>136</v>
      </c>
      <c r="M3236" s="2" t="s">
        <v>476</v>
      </c>
      <c r="N3236" s="2" t="s">
        <v>479</v>
      </c>
      <c r="O3236" s="2" t="s">
        <v>514</v>
      </c>
      <c r="Q3236" s="1"/>
      <c r="S3236" s="5"/>
      <c r="T3236" s="41"/>
      <c r="U3236" s="8"/>
      <c r="V3236" s="2" t="s">
        <v>105</v>
      </c>
      <c r="W3236" s="2" t="s">
        <v>561</v>
      </c>
      <c r="X3236" s="45" t="str" cm="1">
        <f t="array" ref="X3236">IF(X3174="TRUE",IF(AND(C3236&lt;&gt;1,C3237:C3238="",S3236:U3238=""), "FALSE","TRUE"),"FALSE")</f>
        <v>FALSE</v>
      </c>
      <c r="Z3236" s="1"/>
    </row>
    <row r="3237" spans="2:26" hidden="1" outlineLevel="3" x14ac:dyDescent="0.4">
      <c r="B3237" s="7" t="s">
        <v>516</v>
      </c>
      <c r="C3237" s="8"/>
      <c r="D3237" s="31"/>
      <c r="E3237" s="2" t="s">
        <v>517</v>
      </c>
      <c r="F3237" s="2" t="s">
        <v>499</v>
      </c>
      <c r="G3237" s="2" t="s">
        <v>498</v>
      </c>
      <c r="H3237" s="2">
        <v>221</v>
      </c>
      <c r="I3237" s="2">
        <v>207</v>
      </c>
      <c r="K3237" s="2">
        <v>50</v>
      </c>
      <c r="L3237" s="2" t="s">
        <v>30</v>
      </c>
      <c r="M3237" s="2" t="s">
        <v>476</v>
      </c>
      <c r="N3237" s="2" t="s">
        <v>479</v>
      </c>
      <c r="O3237" s="2" t="s">
        <v>514</v>
      </c>
      <c r="Q3237" s="1"/>
      <c r="S3237" s="5"/>
      <c r="T3237" s="41"/>
      <c r="U3237" s="8"/>
      <c r="W3237" s="2" t="s">
        <v>563</v>
      </c>
      <c r="X3237" s="45" t="str" cm="1">
        <f t="array" ref="X3237">IF(X3174="TRUE",IF(AND(C3236&lt;&gt;1,C3237:C3238="",S3236:U3238=""), "FALSE","TRUE"),"FALSE")</f>
        <v>FALSE</v>
      </c>
      <c r="Z3237" s="1"/>
    </row>
    <row r="3238" spans="2:26" hidden="1" outlineLevel="3" x14ac:dyDescent="0.4">
      <c r="B3238" s="7" t="s">
        <v>508</v>
      </c>
      <c r="C3238" s="8"/>
      <c r="D3238" s="31"/>
      <c r="E3238" s="2" t="s">
        <v>518</v>
      </c>
      <c r="F3238" s="2" t="s">
        <v>512</v>
      </c>
      <c r="G3238" s="2" t="s">
        <v>511</v>
      </c>
      <c r="H3238" s="2">
        <v>221</v>
      </c>
      <c r="I3238" s="2">
        <v>207</v>
      </c>
      <c r="K3238" s="2">
        <v>120</v>
      </c>
      <c r="L3238" s="2" t="s">
        <v>30</v>
      </c>
      <c r="M3238" s="2" t="s">
        <v>476</v>
      </c>
      <c r="N3238" s="2" t="s">
        <v>479</v>
      </c>
      <c r="O3238" s="2" t="s">
        <v>514</v>
      </c>
      <c r="Q3238" s="1"/>
      <c r="S3238" s="5"/>
      <c r="T3238" s="41"/>
      <c r="U3238" s="8"/>
      <c r="W3238" s="2" t="s">
        <v>565</v>
      </c>
      <c r="X3238" s="45" t="str" cm="1">
        <f t="array" ref="X3238">IF(X3174="TRUE",IF(AND(C3236&lt;&gt;1,C3237:C3238="",S3236:U3238=""), "FALSE","TRUE"),"FALSE")</f>
        <v>FALSE</v>
      </c>
      <c r="Z3238" s="1"/>
    </row>
    <row r="3239" spans="2:26" hidden="1" outlineLevel="3" x14ac:dyDescent="0.4">
      <c r="B3239" s="7" t="s">
        <v>134</v>
      </c>
      <c r="C3239" s="5">
        <v>16</v>
      </c>
      <c r="D3239" s="30"/>
      <c r="E3239" s="2" t="s">
        <v>392</v>
      </c>
      <c r="F3239" s="2" t="s">
        <v>106</v>
      </c>
      <c r="G3239" s="2" t="s">
        <v>103</v>
      </c>
      <c r="H3239" s="2">
        <v>221</v>
      </c>
      <c r="I3239" s="2">
        <v>207</v>
      </c>
      <c r="K3239" s="2">
        <v>3</v>
      </c>
      <c r="L3239" s="2" t="s">
        <v>136</v>
      </c>
      <c r="M3239" s="2" t="s">
        <v>476</v>
      </c>
      <c r="N3239" s="2" t="s">
        <v>479</v>
      </c>
      <c r="O3239" s="2" t="s">
        <v>514</v>
      </c>
      <c r="Q3239" s="1"/>
      <c r="S3239" s="5"/>
      <c r="T3239" s="41"/>
      <c r="U3239" s="8"/>
      <c r="V3239" s="2" t="s">
        <v>105</v>
      </c>
      <c r="W3239" s="2" t="s">
        <v>561</v>
      </c>
      <c r="X3239" s="45" t="str" cm="1">
        <f t="array" ref="X3239">IF(X3174="TRUE",IF(AND(C3239&lt;&gt;1,C3240:C3241="",S3239:U3241=""), "FALSE","TRUE"),"FALSE")</f>
        <v>FALSE</v>
      </c>
      <c r="Z3239" s="1"/>
    </row>
    <row r="3240" spans="2:26" hidden="1" outlineLevel="3" x14ac:dyDescent="0.4">
      <c r="B3240" s="7" t="s">
        <v>516</v>
      </c>
      <c r="C3240" s="8"/>
      <c r="D3240" s="31"/>
      <c r="E3240" s="2" t="s">
        <v>517</v>
      </c>
      <c r="F3240" s="2" t="s">
        <v>499</v>
      </c>
      <c r="G3240" s="2" t="s">
        <v>498</v>
      </c>
      <c r="H3240" s="2">
        <v>221</v>
      </c>
      <c r="I3240" s="2">
        <v>207</v>
      </c>
      <c r="K3240" s="2">
        <v>50</v>
      </c>
      <c r="L3240" s="2" t="s">
        <v>30</v>
      </c>
      <c r="M3240" s="2" t="s">
        <v>476</v>
      </c>
      <c r="N3240" s="2" t="s">
        <v>479</v>
      </c>
      <c r="O3240" s="2" t="s">
        <v>514</v>
      </c>
      <c r="Q3240" s="1"/>
      <c r="S3240" s="5"/>
      <c r="T3240" s="41"/>
      <c r="U3240" s="8"/>
      <c r="W3240" s="2" t="s">
        <v>563</v>
      </c>
      <c r="X3240" s="45" t="str" cm="1">
        <f t="array" ref="X3240">IF(X3174="TRUE",IF(AND(C3239&lt;&gt;1,C3240:C3241="",S3239:U3241=""), "FALSE","TRUE"),"FALSE")</f>
        <v>FALSE</v>
      </c>
      <c r="Z3240" s="1"/>
    </row>
    <row r="3241" spans="2:26" hidden="1" outlineLevel="3" x14ac:dyDescent="0.4">
      <c r="B3241" s="7" t="s">
        <v>508</v>
      </c>
      <c r="C3241" s="8"/>
      <c r="D3241" s="31"/>
      <c r="E3241" s="2" t="s">
        <v>518</v>
      </c>
      <c r="F3241" s="2" t="s">
        <v>512</v>
      </c>
      <c r="G3241" s="2" t="s">
        <v>511</v>
      </c>
      <c r="H3241" s="2">
        <v>221</v>
      </c>
      <c r="I3241" s="2">
        <v>207</v>
      </c>
      <c r="K3241" s="2">
        <v>120</v>
      </c>
      <c r="L3241" s="2" t="s">
        <v>30</v>
      </c>
      <c r="M3241" s="2" t="s">
        <v>476</v>
      </c>
      <c r="N3241" s="2" t="s">
        <v>479</v>
      </c>
      <c r="O3241" s="2" t="s">
        <v>514</v>
      </c>
      <c r="Q3241" s="1"/>
      <c r="S3241" s="5"/>
      <c r="T3241" s="41"/>
      <c r="U3241" s="8"/>
      <c r="W3241" s="2" t="s">
        <v>565</v>
      </c>
      <c r="X3241" s="45" t="str" cm="1">
        <f t="array" ref="X3241">IF(X3174="TRUE",IF(AND(C3239&lt;&gt;1,C3240:C3241="",S3239:U3241=""), "FALSE","TRUE"),"FALSE")</f>
        <v>FALSE</v>
      </c>
      <c r="Z3241" s="1"/>
    </row>
    <row r="3242" spans="2:26" hidden="1" outlineLevel="3" x14ac:dyDescent="0.4">
      <c r="B3242" s="7" t="s">
        <v>134</v>
      </c>
      <c r="C3242" s="5">
        <v>17</v>
      </c>
      <c r="D3242" s="30"/>
      <c r="E3242" s="2" t="s">
        <v>392</v>
      </c>
      <c r="F3242" s="2" t="s">
        <v>106</v>
      </c>
      <c r="G3242" s="2" t="s">
        <v>103</v>
      </c>
      <c r="H3242" s="2">
        <v>221</v>
      </c>
      <c r="I3242" s="2">
        <v>207</v>
      </c>
      <c r="K3242" s="2">
        <v>3</v>
      </c>
      <c r="L3242" s="2" t="s">
        <v>136</v>
      </c>
      <c r="M3242" s="2" t="s">
        <v>476</v>
      </c>
      <c r="N3242" s="2" t="s">
        <v>479</v>
      </c>
      <c r="O3242" s="2" t="s">
        <v>514</v>
      </c>
      <c r="Q3242" s="1"/>
      <c r="S3242" s="5"/>
      <c r="T3242" s="41"/>
      <c r="U3242" s="8"/>
      <c r="V3242" s="2" t="s">
        <v>105</v>
      </c>
      <c r="W3242" s="2" t="s">
        <v>561</v>
      </c>
      <c r="X3242" s="45" t="str" cm="1">
        <f t="array" ref="X3242">IF(X3174="TRUE",IF(AND(C3242&lt;&gt;1,C3243:C3244="",S3242:U3244=""), "FALSE","TRUE"),"FALSE")</f>
        <v>FALSE</v>
      </c>
      <c r="Z3242" s="1"/>
    </row>
    <row r="3243" spans="2:26" hidden="1" outlineLevel="3" x14ac:dyDescent="0.4">
      <c r="B3243" s="7" t="s">
        <v>516</v>
      </c>
      <c r="C3243" s="8"/>
      <c r="D3243" s="31"/>
      <c r="E3243" s="2" t="s">
        <v>517</v>
      </c>
      <c r="F3243" s="2" t="s">
        <v>499</v>
      </c>
      <c r="G3243" s="2" t="s">
        <v>498</v>
      </c>
      <c r="H3243" s="2">
        <v>221</v>
      </c>
      <c r="I3243" s="2">
        <v>207</v>
      </c>
      <c r="K3243" s="2">
        <v>50</v>
      </c>
      <c r="L3243" s="2" t="s">
        <v>30</v>
      </c>
      <c r="M3243" s="2" t="s">
        <v>476</v>
      </c>
      <c r="N3243" s="2" t="s">
        <v>479</v>
      </c>
      <c r="O3243" s="2" t="s">
        <v>514</v>
      </c>
      <c r="Q3243" s="1"/>
      <c r="S3243" s="5"/>
      <c r="T3243" s="41"/>
      <c r="U3243" s="8"/>
      <c r="W3243" s="2" t="s">
        <v>563</v>
      </c>
      <c r="X3243" s="45" t="str" cm="1">
        <f t="array" ref="X3243">IF(X3174="TRUE",IF(AND(C3242&lt;&gt;1,C3243:C3244="",S3242:U3244=""), "FALSE","TRUE"),"FALSE")</f>
        <v>FALSE</v>
      </c>
      <c r="Z3243" s="1"/>
    </row>
    <row r="3244" spans="2:26" hidden="1" outlineLevel="3" x14ac:dyDescent="0.4">
      <c r="B3244" s="7" t="s">
        <v>508</v>
      </c>
      <c r="C3244" s="8"/>
      <c r="D3244" s="31"/>
      <c r="E3244" s="2" t="s">
        <v>518</v>
      </c>
      <c r="F3244" s="2" t="s">
        <v>512</v>
      </c>
      <c r="G3244" s="2" t="s">
        <v>511</v>
      </c>
      <c r="H3244" s="2">
        <v>221</v>
      </c>
      <c r="I3244" s="2">
        <v>207</v>
      </c>
      <c r="K3244" s="2">
        <v>120</v>
      </c>
      <c r="L3244" s="2" t="s">
        <v>30</v>
      </c>
      <c r="M3244" s="2" t="s">
        <v>476</v>
      </c>
      <c r="N3244" s="2" t="s">
        <v>479</v>
      </c>
      <c r="O3244" s="2" t="s">
        <v>514</v>
      </c>
      <c r="Q3244" s="1"/>
      <c r="S3244" s="5"/>
      <c r="T3244" s="41"/>
      <c r="U3244" s="8"/>
      <c r="W3244" s="2" t="s">
        <v>565</v>
      </c>
      <c r="X3244" s="45" t="str" cm="1">
        <f t="array" ref="X3244">IF(X3174="TRUE",IF(AND(C3242&lt;&gt;1,C3243:C3244="",S3242:U3244=""), "FALSE","TRUE"),"FALSE")</f>
        <v>FALSE</v>
      </c>
      <c r="Z3244" s="1"/>
    </row>
    <row r="3245" spans="2:26" hidden="1" outlineLevel="3" x14ac:dyDescent="0.4">
      <c r="B3245" s="7" t="s">
        <v>134</v>
      </c>
      <c r="C3245" s="5">
        <v>18</v>
      </c>
      <c r="D3245" s="30"/>
      <c r="E3245" s="2" t="s">
        <v>392</v>
      </c>
      <c r="F3245" s="2" t="s">
        <v>106</v>
      </c>
      <c r="G3245" s="2" t="s">
        <v>103</v>
      </c>
      <c r="H3245" s="2">
        <v>221</v>
      </c>
      <c r="I3245" s="2">
        <v>207</v>
      </c>
      <c r="K3245" s="2">
        <v>3</v>
      </c>
      <c r="L3245" s="2" t="s">
        <v>136</v>
      </c>
      <c r="M3245" s="2" t="s">
        <v>476</v>
      </c>
      <c r="N3245" s="2" t="s">
        <v>479</v>
      </c>
      <c r="O3245" s="2" t="s">
        <v>514</v>
      </c>
      <c r="Q3245" s="1"/>
      <c r="S3245" s="5"/>
      <c r="T3245" s="41"/>
      <c r="U3245" s="8"/>
      <c r="V3245" s="2" t="s">
        <v>105</v>
      </c>
      <c r="W3245" s="2" t="s">
        <v>561</v>
      </c>
      <c r="X3245" s="45" t="str" cm="1">
        <f t="array" ref="X3245">IF(X3174="TRUE",IF(AND(C3245&lt;&gt;1,C3246:C3247="",S3245:U3247=""), "FALSE","TRUE"),"FALSE")</f>
        <v>FALSE</v>
      </c>
      <c r="Z3245" s="1"/>
    </row>
    <row r="3246" spans="2:26" hidden="1" outlineLevel="3" x14ac:dyDescent="0.4">
      <c r="B3246" s="7" t="s">
        <v>516</v>
      </c>
      <c r="C3246" s="8"/>
      <c r="D3246" s="31"/>
      <c r="E3246" s="2" t="s">
        <v>517</v>
      </c>
      <c r="F3246" s="2" t="s">
        <v>499</v>
      </c>
      <c r="G3246" s="2" t="s">
        <v>498</v>
      </c>
      <c r="H3246" s="2">
        <v>221</v>
      </c>
      <c r="I3246" s="2">
        <v>207</v>
      </c>
      <c r="K3246" s="2">
        <v>50</v>
      </c>
      <c r="L3246" s="2" t="s">
        <v>30</v>
      </c>
      <c r="M3246" s="2" t="s">
        <v>476</v>
      </c>
      <c r="N3246" s="2" t="s">
        <v>479</v>
      </c>
      <c r="O3246" s="2" t="s">
        <v>514</v>
      </c>
      <c r="Q3246" s="1"/>
      <c r="S3246" s="5"/>
      <c r="T3246" s="41"/>
      <c r="U3246" s="8"/>
      <c r="W3246" s="2" t="s">
        <v>563</v>
      </c>
      <c r="X3246" s="45" t="str" cm="1">
        <f t="array" ref="X3246">IF(X3174="TRUE",IF(AND(C3245&lt;&gt;1,C3246:C3247="",S3245:U3247=""), "FALSE","TRUE"),"FALSE")</f>
        <v>FALSE</v>
      </c>
      <c r="Z3246" s="1"/>
    </row>
    <row r="3247" spans="2:26" hidden="1" outlineLevel="3" x14ac:dyDescent="0.4">
      <c r="B3247" s="7" t="s">
        <v>508</v>
      </c>
      <c r="C3247" s="8"/>
      <c r="D3247" s="31"/>
      <c r="E3247" s="2" t="s">
        <v>518</v>
      </c>
      <c r="F3247" s="2" t="s">
        <v>512</v>
      </c>
      <c r="G3247" s="2" t="s">
        <v>511</v>
      </c>
      <c r="H3247" s="2">
        <v>221</v>
      </c>
      <c r="I3247" s="2">
        <v>207</v>
      </c>
      <c r="K3247" s="2">
        <v>120</v>
      </c>
      <c r="L3247" s="2" t="s">
        <v>30</v>
      </c>
      <c r="M3247" s="2" t="s">
        <v>476</v>
      </c>
      <c r="N3247" s="2" t="s">
        <v>479</v>
      </c>
      <c r="O3247" s="2" t="s">
        <v>514</v>
      </c>
      <c r="Q3247" s="1"/>
      <c r="S3247" s="5"/>
      <c r="T3247" s="41"/>
      <c r="U3247" s="8"/>
      <c r="W3247" s="2" t="s">
        <v>565</v>
      </c>
      <c r="X3247" s="45" t="str" cm="1">
        <f t="array" ref="X3247">IF(X3174="TRUE",IF(AND(C3245&lt;&gt;1,C3246:C3247="",S3245:U3247=""), "FALSE","TRUE"),"FALSE")</f>
        <v>FALSE</v>
      </c>
      <c r="Z3247" s="1"/>
    </row>
    <row r="3248" spans="2:26" hidden="1" outlineLevel="3" x14ac:dyDescent="0.4">
      <c r="B3248" s="7" t="s">
        <v>134</v>
      </c>
      <c r="C3248" s="5">
        <v>19</v>
      </c>
      <c r="D3248" s="30"/>
      <c r="E3248" s="2" t="s">
        <v>392</v>
      </c>
      <c r="F3248" s="2" t="s">
        <v>106</v>
      </c>
      <c r="G3248" s="2" t="s">
        <v>103</v>
      </c>
      <c r="H3248" s="2">
        <v>221</v>
      </c>
      <c r="I3248" s="2">
        <v>207</v>
      </c>
      <c r="K3248" s="2">
        <v>3</v>
      </c>
      <c r="L3248" s="2" t="s">
        <v>136</v>
      </c>
      <c r="M3248" s="2" t="s">
        <v>476</v>
      </c>
      <c r="N3248" s="2" t="s">
        <v>479</v>
      </c>
      <c r="O3248" s="2" t="s">
        <v>514</v>
      </c>
      <c r="Q3248" s="1"/>
      <c r="S3248" s="5"/>
      <c r="T3248" s="41"/>
      <c r="U3248" s="8"/>
      <c r="V3248" s="2" t="s">
        <v>105</v>
      </c>
      <c r="W3248" s="2" t="s">
        <v>561</v>
      </c>
      <c r="X3248" s="45" t="str" cm="1">
        <f t="array" ref="X3248">IF(X3174="TRUE",IF(AND(C3248&lt;&gt;1,C3249:C3250="",S3248:U3250=""), "FALSE","TRUE"),"FALSE")</f>
        <v>FALSE</v>
      </c>
      <c r="Z3248" s="1"/>
    </row>
    <row r="3249" spans="2:26" hidden="1" outlineLevel="3" x14ac:dyDescent="0.4">
      <c r="B3249" s="7" t="s">
        <v>516</v>
      </c>
      <c r="C3249" s="8"/>
      <c r="D3249" s="31"/>
      <c r="E3249" s="2" t="s">
        <v>517</v>
      </c>
      <c r="F3249" s="2" t="s">
        <v>499</v>
      </c>
      <c r="G3249" s="2" t="s">
        <v>498</v>
      </c>
      <c r="H3249" s="2">
        <v>221</v>
      </c>
      <c r="I3249" s="2">
        <v>207</v>
      </c>
      <c r="K3249" s="2">
        <v>50</v>
      </c>
      <c r="L3249" s="2" t="s">
        <v>30</v>
      </c>
      <c r="M3249" s="2" t="s">
        <v>476</v>
      </c>
      <c r="N3249" s="2" t="s">
        <v>479</v>
      </c>
      <c r="O3249" s="2" t="s">
        <v>514</v>
      </c>
      <c r="Q3249" s="1"/>
      <c r="S3249" s="5"/>
      <c r="T3249" s="41"/>
      <c r="U3249" s="8"/>
      <c r="W3249" s="2" t="s">
        <v>563</v>
      </c>
      <c r="X3249" s="45" t="str" cm="1">
        <f t="array" ref="X3249">IF(X3174="TRUE",IF(AND(C3248&lt;&gt;1,C3249:C3250="",S3248:U3250=""), "FALSE","TRUE"),"FALSE")</f>
        <v>FALSE</v>
      </c>
      <c r="Z3249" s="1"/>
    </row>
    <row r="3250" spans="2:26" hidden="1" outlineLevel="3" x14ac:dyDescent="0.4">
      <c r="B3250" s="7" t="s">
        <v>508</v>
      </c>
      <c r="C3250" s="8"/>
      <c r="D3250" s="31"/>
      <c r="E3250" s="2" t="s">
        <v>518</v>
      </c>
      <c r="F3250" s="2" t="s">
        <v>512</v>
      </c>
      <c r="G3250" s="2" t="s">
        <v>511</v>
      </c>
      <c r="H3250" s="2">
        <v>221</v>
      </c>
      <c r="I3250" s="2">
        <v>207</v>
      </c>
      <c r="K3250" s="2">
        <v>120</v>
      </c>
      <c r="L3250" s="2" t="s">
        <v>30</v>
      </c>
      <c r="M3250" s="2" t="s">
        <v>476</v>
      </c>
      <c r="N3250" s="2" t="s">
        <v>479</v>
      </c>
      <c r="O3250" s="2" t="s">
        <v>514</v>
      </c>
      <c r="Q3250" s="1"/>
      <c r="S3250" s="5"/>
      <c r="T3250" s="41"/>
      <c r="U3250" s="8"/>
      <c r="W3250" s="2" t="s">
        <v>565</v>
      </c>
      <c r="X3250" s="45" t="str" cm="1">
        <f t="array" ref="X3250">IF(X3174="TRUE",IF(AND(C3248&lt;&gt;1,C3249:C3250="",S3248:U3250=""), "FALSE","TRUE"),"FALSE")</f>
        <v>FALSE</v>
      </c>
      <c r="Z3250" s="1"/>
    </row>
    <row r="3251" spans="2:26" hidden="1" outlineLevel="3" x14ac:dyDescent="0.4">
      <c r="B3251" s="7" t="s">
        <v>134</v>
      </c>
      <c r="C3251" s="5">
        <v>20</v>
      </c>
      <c r="D3251" s="30"/>
      <c r="E3251" s="2" t="s">
        <v>392</v>
      </c>
      <c r="F3251" s="2" t="s">
        <v>106</v>
      </c>
      <c r="G3251" s="2" t="s">
        <v>103</v>
      </c>
      <c r="H3251" s="2">
        <v>221</v>
      </c>
      <c r="I3251" s="2">
        <v>207</v>
      </c>
      <c r="K3251" s="2">
        <v>3</v>
      </c>
      <c r="L3251" s="2" t="s">
        <v>136</v>
      </c>
      <c r="M3251" s="2" t="s">
        <v>476</v>
      </c>
      <c r="N3251" s="2" t="s">
        <v>479</v>
      </c>
      <c r="O3251" s="2" t="s">
        <v>514</v>
      </c>
      <c r="Q3251" s="1"/>
      <c r="S3251" s="5"/>
      <c r="T3251" s="41"/>
      <c r="U3251" s="8"/>
      <c r="V3251" s="2" t="s">
        <v>105</v>
      </c>
      <c r="W3251" s="2" t="s">
        <v>561</v>
      </c>
      <c r="X3251" s="45" t="str" cm="1">
        <f t="array" ref="X3251">IF(X3174="TRUE",IF(AND(C3251&lt;&gt;1,C3252:C3253="",S3251:U3253=""), "FALSE","TRUE"),"FALSE")</f>
        <v>FALSE</v>
      </c>
      <c r="Z3251" s="1"/>
    </row>
    <row r="3252" spans="2:26" hidden="1" outlineLevel="3" x14ac:dyDescent="0.4">
      <c r="B3252" s="7" t="s">
        <v>516</v>
      </c>
      <c r="C3252" s="8"/>
      <c r="D3252" s="31"/>
      <c r="E3252" s="2" t="s">
        <v>517</v>
      </c>
      <c r="F3252" s="2" t="s">
        <v>499</v>
      </c>
      <c r="G3252" s="2" t="s">
        <v>498</v>
      </c>
      <c r="H3252" s="2">
        <v>221</v>
      </c>
      <c r="I3252" s="2">
        <v>207</v>
      </c>
      <c r="K3252" s="2">
        <v>50</v>
      </c>
      <c r="L3252" s="2" t="s">
        <v>30</v>
      </c>
      <c r="M3252" s="2" t="s">
        <v>476</v>
      </c>
      <c r="N3252" s="2" t="s">
        <v>479</v>
      </c>
      <c r="O3252" s="2" t="s">
        <v>514</v>
      </c>
      <c r="Q3252" s="1"/>
      <c r="S3252" s="5"/>
      <c r="T3252" s="41"/>
      <c r="U3252" s="8"/>
      <c r="W3252" s="2" t="s">
        <v>563</v>
      </c>
      <c r="X3252" s="45" t="str" cm="1">
        <f t="array" ref="X3252">IF(X3174="TRUE",IF(AND(C3251&lt;&gt;1,C3252:C3253="",S3251:U3253=""), "FALSE","TRUE"),"FALSE")</f>
        <v>FALSE</v>
      </c>
      <c r="Z3252" s="1"/>
    </row>
    <row r="3253" spans="2:26" hidden="1" outlineLevel="3" x14ac:dyDescent="0.4">
      <c r="B3253" s="7" t="s">
        <v>508</v>
      </c>
      <c r="C3253" s="8"/>
      <c r="D3253" s="31"/>
      <c r="E3253" s="2" t="s">
        <v>518</v>
      </c>
      <c r="F3253" s="2" t="s">
        <v>512</v>
      </c>
      <c r="G3253" s="2" t="s">
        <v>511</v>
      </c>
      <c r="H3253" s="2">
        <v>221</v>
      </c>
      <c r="I3253" s="2">
        <v>207</v>
      </c>
      <c r="K3253" s="2">
        <v>120</v>
      </c>
      <c r="L3253" s="2" t="s">
        <v>30</v>
      </c>
      <c r="M3253" s="2" t="s">
        <v>476</v>
      </c>
      <c r="N3253" s="2" t="s">
        <v>479</v>
      </c>
      <c r="O3253" s="2" t="s">
        <v>514</v>
      </c>
      <c r="Q3253" s="1"/>
      <c r="S3253" s="5"/>
      <c r="T3253" s="41"/>
      <c r="U3253" s="8"/>
      <c r="W3253" s="2" t="s">
        <v>565</v>
      </c>
      <c r="X3253" s="45" t="str" cm="1">
        <f t="array" ref="X3253">IF(X3174="TRUE",IF(AND(C3251&lt;&gt;1,C3252:C3253="",S3251:U3253=""), "FALSE","TRUE"),"FALSE")</f>
        <v>FALSE</v>
      </c>
      <c r="Z3253" s="1"/>
    </row>
    <row r="3254" spans="2:26" hidden="1" outlineLevel="2" x14ac:dyDescent="0.4">
      <c r="B3254" s="3" t="s">
        <v>19</v>
      </c>
      <c r="I3254" s="2">
        <v>207</v>
      </c>
      <c r="Q3254" s="1"/>
      <c r="Z3254" s="1"/>
    </row>
    <row r="3255" spans="2:26" hidden="1" outlineLevel="2" x14ac:dyDescent="0.4">
      <c r="B3255" s="50" t="s">
        <v>519</v>
      </c>
      <c r="C3255" s="50"/>
      <c r="D3255" s="33"/>
      <c r="E3255" s="2" t="s">
        <v>520</v>
      </c>
      <c r="I3255" s="2">
        <v>207</v>
      </c>
      <c r="L3255" s="2" t="s">
        <v>521</v>
      </c>
      <c r="M3255" s="2" t="s">
        <v>476</v>
      </c>
      <c r="N3255" s="2" t="s">
        <v>479</v>
      </c>
      <c r="O3255" s="2" t="s">
        <v>520</v>
      </c>
      <c r="Q3255" s="1"/>
      <c r="S3255" s="43" t="s">
        <v>36</v>
      </c>
      <c r="T3255" s="44" t="s">
        <v>37</v>
      </c>
      <c r="U3255" s="43" t="s">
        <v>38</v>
      </c>
      <c r="Z3255" s="1"/>
    </row>
    <row r="3256" spans="2:26" hidden="1" outlineLevel="2" x14ac:dyDescent="0.4">
      <c r="B3256" s="7" t="s">
        <v>134</v>
      </c>
      <c r="C3256" s="5">
        <v>1</v>
      </c>
      <c r="D3256" s="30"/>
      <c r="E3256" s="2" t="s">
        <v>392</v>
      </c>
      <c r="F3256" s="2" t="s">
        <v>102</v>
      </c>
      <c r="G3256" s="2" t="s">
        <v>103</v>
      </c>
      <c r="H3256" s="2">
        <v>225</v>
      </c>
      <c r="I3256" s="2">
        <v>207</v>
      </c>
      <c r="K3256" s="2">
        <v>3</v>
      </c>
      <c r="L3256" s="2" t="s">
        <v>136</v>
      </c>
      <c r="M3256" s="2" t="s">
        <v>476</v>
      </c>
      <c r="N3256" s="2" t="s">
        <v>479</v>
      </c>
      <c r="O3256" s="2" t="s">
        <v>520</v>
      </c>
      <c r="Q3256" s="1"/>
      <c r="S3256" s="5"/>
      <c r="T3256" s="41"/>
      <c r="U3256" s="8"/>
      <c r="V3256" s="2" t="s">
        <v>105</v>
      </c>
      <c r="W3256" s="2" t="s">
        <v>561</v>
      </c>
      <c r="X3256" s="45" t="str" cm="1">
        <f t="array" ref="X3256">IF(X3174="TRUE",IF(AND(C3256&lt;&gt;1,C3257:C3262="",S3256:U3262=""), "FALSE","TRUE"),"FALSE")</f>
        <v>FALSE</v>
      </c>
      <c r="Z3256" s="1"/>
    </row>
    <row r="3257" spans="2:26" hidden="1" outlineLevel="2" x14ac:dyDescent="0.4">
      <c r="B3257" s="7" t="s">
        <v>522</v>
      </c>
      <c r="C3257" s="8"/>
      <c r="D3257" s="31"/>
      <c r="E3257" s="2" t="s">
        <v>523</v>
      </c>
      <c r="F3257" s="2" t="s">
        <v>485</v>
      </c>
      <c r="G3257" s="2" t="s">
        <v>369</v>
      </c>
      <c r="H3257" s="2">
        <v>225</v>
      </c>
      <c r="I3257" s="2">
        <v>207</v>
      </c>
      <c r="K3257" s="2">
        <v>240</v>
      </c>
      <c r="L3257" s="2" t="s">
        <v>30</v>
      </c>
      <c r="M3257" s="2" t="s">
        <v>476</v>
      </c>
      <c r="N3257" s="2" t="s">
        <v>479</v>
      </c>
      <c r="O3257" s="2" t="s">
        <v>520</v>
      </c>
      <c r="Q3257" s="1"/>
      <c r="S3257" s="5"/>
      <c r="T3257" s="41"/>
      <c r="U3257" s="8"/>
      <c r="W3257" s="2" t="s">
        <v>465</v>
      </c>
      <c r="X3257" s="45" t="str" cm="1">
        <f t="array" ref="X3257">IF(X3174="TRUE",IF(AND(C3256&lt;&gt;1,C3257:C3262="",S3256:U3262=""), "FALSE","TRUE"),"FALSE")</f>
        <v>FALSE</v>
      </c>
      <c r="Z3257" s="1"/>
    </row>
    <row r="3258" spans="2:26" hidden="1" outlineLevel="2" x14ac:dyDescent="0.4">
      <c r="B3258" s="7" t="s">
        <v>524</v>
      </c>
      <c r="C3258" s="8"/>
      <c r="D3258" s="31"/>
      <c r="E3258" s="2" t="s">
        <v>525</v>
      </c>
      <c r="F3258" s="2" t="s">
        <v>114</v>
      </c>
      <c r="G3258" s="2" t="s">
        <v>115</v>
      </c>
      <c r="H3258" s="2">
        <v>225</v>
      </c>
      <c r="I3258" s="2">
        <v>207</v>
      </c>
      <c r="K3258" s="2">
        <v>120</v>
      </c>
      <c r="L3258" s="2" t="s">
        <v>30</v>
      </c>
      <c r="M3258" s="2" t="s">
        <v>476</v>
      </c>
      <c r="N3258" s="2" t="s">
        <v>479</v>
      </c>
      <c r="O3258" s="2" t="s">
        <v>520</v>
      </c>
      <c r="Q3258" s="1"/>
      <c r="S3258" s="5"/>
      <c r="T3258" s="41"/>
      <c r="U3258" s="8"/>
      <c r="W3258" s="2" t="s">
        <v>468</v>
      </c>
      <c r="X3258" s="45" t="str" cm="1">
        <f t="array" ref="X3258">IF(X3174="TRUE",IF(AND(C3256&lt;&gt;1,C3257:C3262="",S3256:U3262=""), "FALSE","TRUE"),"FALSE")</f>
        <v>FALSE</v>
      </c>
      <c r="Z3258" s="1"/>
    </row>
    <row r="3259" spans="2:26" hidden="1" outlineLevel="2" x14ac:dyDescent="0.4">
      <c r="B3259" s="7" t="s">
        <v>526</v>
      </c>
      <c r="C3259" s="8"/>
      <c r="D3259" s="31"/>
      <c r="E3259" s="2" t="s">
        <v>527</v>
      </c>
      <c r="F3259" s="2" t="str">
        <f>IF(OR($C$87="治験計画届", $C$87="治験計画変更届"), "^$","^.{1,120}$|^$")</f>
        <v>^.{1,120}$|^$</v>
      </c>
      <c r="G3259" s="2" t="str">
        <f>IF(F3259="^$", "入力しないでください","入力してください(120文字以内)")</f>
        <v>入力してください(120文字以内)</v>
      </c>
      <c r="H3259" s="2">
        <v>225</v>
      </c>
      <c r="I3259" s="2">
        <v>207</v>
      </c>
      <c r="K3259" s="2">
        <v>120</v>
      </c>
      <c r="L3259" s="2" t="s">
        <v>30</v>
      </c>
      <c r="M3259" s="2" t="s">
        <v>476</v>
      </c>
      <c r="N3259" s="2" t="s">
        <v>479</v>
      </c>
      <c r="O3259" s="2" t="s">
        <v>520</v>
      </c>
      <c r="Q3259" s="1"/>
      <c r="S3259" s="5"/>
      <c r="T3259" s="41"/>
      <c r="U3259" s="8"/>
      <c r="W3259" s="2" t="s">
        <v>468</v>
      </c>
      <c r="X3259" s="45" t="str" cm="1">
        <f t="array" ref="X3259">IF(X3174="TRUE",IF(AND(C3256&lt;&gt;1,C3257:C3262="",S3256:U3262=""), "FALSE","TRUE"),"FALSE")</f>
        <v>FALSE</v>
      </c>
      <c r="Z3259" s="1"/>
    </row>
    <row r="3260" spans="2:26" hidden="1" outlineLevel="2" x14ac:dyDescent="0.4">
      <c r="B3260" s="7" t="s">
        <v>528</v>
      </c>
      <c r="C3260" s="8"/>
      <c r="D3260" s="31"/>
      <c r="E3260" s="2" t="s">
        <v>529</v>
      </c>
      <c r="F3260" s="2" t="str">
        <f>IF(OR($C$87="治験計画届", $C$87="治験計画変更届"), "^$","^.{1,120}$|^$")</f>
        <v>^.{1,120}$|^$</v>
      </c>
      <c r="G3260" s="2" t="str">
        <f t="shared" ref="G3260:G3262" si="196">IF(F3260="^$", "入力しないでください","入力してください(120文字以内)")</f>
        <v>入力してください(120文字以内)</v>
      </c>
      <c r="H3260" s="2">
        <v>225</v>
      </c>
      <c r="I3260" s="2">
        <v>207</v>
      </c>
      <c r="K3260" s="2">
        <v>120</v>
      </c>
      <c r="L3260" s="2" t="s">
        <v>30</v>
      </c>
      <c r="M3260" s="2" t="s">
        <v>476</v>
      </c>
      <c r="N3260" s="2" t="s">
        <v>479</v>
      </c>
      <c r="O3260" s="2" t="s">
        <v>520</v>
      </c>
      <c r="Q3260" s="1"/>
      <c r="S3260" s="5"/>
      <c r="T3260" s="41"/>
      <c r="U3260" s="8"/>
      <c r="W3260" s="2" t="s">
        <v>468</v>
      </c>
      <c r="X3260" s="45" t="str" cm="1">
        <f t="array" ref="X3260">IF(X3174="TRUE",IF(AND(C3256&lt;&gt;1,C3257:C3262="",S3256:U3262=""), "FALSE","TRUE"),"FALSE")</f>
        <v>FALSE</v>
      </c>
      <c r="Z3260" s="1"/>
    </row>
    <row r="3261" spans="2:26" hidden="1" outlineLevel="2" x14ac:dyDescent="0.4">
      <c r="B3261" s="7" t="s">
        <v>530</v>
      </c>
      <c r="C3261" s="8"/>
      <c r="D3261" s="31"/>
      <c r="E3261" s="2" t="s">
        <v>566</v>
      </c>
      <c r="F3261" s="2" t="str">
        <f>IF(OR($C$87="治験計画届", $C$87="治験計画変更届"), "^$","^.{1,120}$|^$")</f>
        <v>^.{1,120}$|^$</v>
      </c>
      <c r="G3261" s="2" t="str">
        <f t="shared" si="196"/>
        <v>入力してください(120文字以内)</v>
      </c>
      <c r="H3261" s="2">
        <v>225</v>
      </c>
      <c r="I3261" s="2">
        <v>207</v>
      </c>
      <c r="K3261" s="2">
        <v>120</v>
      </c>
      <c r="L3261" s="2" t="s">
        <v>30</v>
      </c>
      <c r="M3261" s="2" t="s">
        <v>476</v>
      </c>
      <c r="N3261" s="2" t="s">
        <v>479</v>
      </c>
      <c r="O3261" s="2" t="s">
        <v>520</v>
      </c>
      <c r="Q3261" s="1"/>
      <c r="S3261" s="5"/>
      <c r="T3261" s="41"/>
      <c r="U3261" s="8"/>
      <c r="W3261" s="2" t="s">
        <v>468</v>
      </c>
      <c r="X3261" s="45" t="str" cm="1">
        <f t="array" ref="X3261">IF(X3174="TRUE",IF(AND(C3256&lt;&gt;1,C3257:C3262="",S3256:U3262=""), "FALSE","TRUE"),"FALSE")</f>
        <v>FALSE</v>
      </c>
      <c r="Z3261" s="1"/>
    </row>
    <row r="3262" spans="2:26" hidden="1" outlineLevel="2" x14ac:dyDescent="0.4">
      <c r="B3262" s="7" t="s">
        <v>532</v>
      </c>
      <c r="C3262" s="8"/>
      <c r="D3262" s="31"/>
      <c r="E3262" s="2" t="s">
        <v>533</v>
      </c>
      <c r="F3262" s="2" t="str">
        <f>IF(OR($C$87="治験計画届", $C$87="治験計画変更届"), "^$","^.{1,120}$|^$")</f>
        <v>^.{1,120}$|^$</v>
      </c>
      <c r="G3262" s="2" t="str">
        <f t="shared" si="196"/>
        <v>入力してください(120文字以内)</v>
      </c>
      <c r="H3262" s="2">
        <v>225</v>
      </c>
      <c r="I3262" s="2">
        <v>207</v>
      </c>
      <c r="K3262" s="2">
        <v>120</v>
      </c>
      <c r="L3262" s="2" t="s">
        <v>30</v>
      </c>
      <c r="M3262" s="2" t="s">
        <v>476</v>
      </c>
      <c r="N3262" s="2" t="s">
        <v>479</v>
      </c>
      <c r="O3262" s="2" t="s">
        <v>520</v>
      </c>
      <c r="Q3262" s="1"/>
      <c r="S3262" s="5"/>
      <c r="T3262" s="41"/>
      <c r="U3262" s="8"/>
      <c r="W3262" s="2" t="s">
        <v>468</v>
      </c>
      <c r="X3262" s="45" t="str" cm="1">
        <f t="array" ref="X3262">IF(X3174="TRUE",IF(AND(C3256&lt;&gt;1,C3257:C3262="",S3256:U3262=""), "FALSE","TRUE"),"FALSE")</f>
        <v>FALSE</v>
      </c>
      <c r="Z3262" s="1"/>
    </row>
    <row r="3263" spans="2:26" hidden="1" outlineLevel="2" x14ac:dyDescent="0.4">
      <c r="B3263" s="7" t="s">
        <v>134</v>
      </c>
      <c r="C3263" s="5">
        <v>2</v>
      </c>
      <c r="D3263" s="30"/>
      <c r="E3263" s="2" t="s">
        <v>392</v>
      </c>
      <c r="F3263" s="2" t="s">
        <v>102</v>
      </c>
      <c r="G3263" s="2" t="s">
        <v>103</v>
      </c>
      <c r="H3263" s="2">
        <v>225</v>
      </c>
      <c r="I3263" s="2">
        <v>207</v>
      </c>
      <c r="K3263" s="2">
        <v>3</v>
      </c>
      <c r="L3263" s="2" t="s">
        <v>136</v>
      </c>
      <c r="M3263" s="2" t="s">
        <v>476</v>
      </c>
      <c r="N3263" s="2" t="s">
        <v>479</v>
      </c>
      <c r="O3263" s="2" t="s">
        <v>520</v>
      </c>
      <c r="Q3263" s="1"/>
      <c r="S3263" s="5"/>
      <c r="T3263" s="41"/>
      <c r="U3263" s="8"/>
      <c r="V3263" s="2" t="s">
        <v>105</v>
      </c>
      <c r="W3263" s="2" t="s">
        <v>561</v>
      </c>
      <c r="X3263" s="45" t="str" cm="1">
        <f t="array" ref="X3263">IF(X3174="TRUE",IF(AND(C3263&lt;&gt;1,C3264:C3269="",S3263:U3269=""), "FALSE","TRUE"),"FALSE")</f>
        <v>FALSE</v>
      </c>
      <c r="Z3263" s="1"/>
    </row>
    <row r="3264" spans="2:26" hidden="1" outlineLevel="2" x14ac:dyDescent="0.4">
      <c r="B3264" s="7" t="s">
        <v>522</v>
      </c>
      <c r="C3264" s="8"/>
      <c r="D3264" s="31"/>
      <c r="E3264" s="2" t="s">
        <v>523</v>
      </c>
      <c r="F3264" s="2" t="s">
        <v>485</v>
      </c>
      <c r="G3264" s="2" t="s">
        <v>369</v>
      </c>
      <c r="H3264" s="2">
        <v>225</v>
      </c>
      <c r="I3264" s="2">
        <v>207</v>
      </c>
      <c r="K3264" s="2">
        <v>240</v>
      </c>
      <c r="L3264" s="2" t="s">
        <v>30</v>
      </c>
      <c r="M3264" s="2" t="s">
        <v>476</v>
      </c>
      <c r="N3264" s="2" t="s">
        <v>479</v>
      </c>
      <c r="O3264" s="2" t="s">
        <v>520</v>
      </c>
      <c r="Q3264" s="1"/>
      <c r="S3264" s="5"/>
      <c r="T3264" s="41"/>
      <c r="U3264" s="8"/>
      <c r="W3264" s="2" t="s">
        <v>465</v>
      </c>
      <c r="X3264" s="45" t="str" cm="1">
        <f t="array" ref="X3264">IF(X3174="TRUE",IF(AND(C3263&lt;&gt;1,C3264:C3269="",S3263:U3269=""), "FALSE","TRUE"),"FALSE")</f>
        <v>FALSE</v>
      </c>
      <c r="Z3264" s="1"/>
    </row>
    <row r="3265" spans="2:26" hidden="1" outlineLevel="2" x14ac:dyDescent="0.4">
      <c r="B3265" s="7" t="s">
        <v>524</v>
      </c>
      <c r="C3265" s="8"/>
      <c r="D3265" s="31"/>
      <c r="E3265" s="2" t="s">
        <v>525</v>
      </c>
      <c r="F3265" s="2" t="s">
        <v>114</v>
      </c>
      <c r="G3265" s="2" t="s">
        <v>115</v>
      </c>
      <c r="H3265" s="2">
        <v>225</v>
      </c>
      <c r="I3265" s="2">
        <v>207</v>
      </c>
      <c r="K3265" s="2">
        <v>120</v>
      </c>
      <c r="L3265" s="2" t="s">
        <v>30</v>
      </c>
      <c r="M3265" s="2" t="s">
        <v>476</v>
      </c>
      <c r="N3265" s="2" t="s">
        <v>479</v>
      </c>
      <c r="O3265" s="2" t="s">
        <v>520</v>
      </c>
      <c r="Q3265" s="1"/>
      <c r="S3265" s="5"/>
      <c r="T3265" s="41"/>
      <c r="U3265" s="8"/>
      <c r="W3265" s="2" t="s">
        <v>468</v>
      </c>
      <c r="X3265" s="45" t="str" cm="1">
        <f t="array" ref="X3265">IF(X3174="TRUE",IF(AND(C3263&lt;&gt;1,C3264:C3269="",S3263:U3269=""), "FALSE","TRUE"),"FALSE")</f>
        <v>FALSE</v>
      </c>
      <c r="Z3265" s="1"/>
    </row>
    <row r="3266" spans="2:26" hidden="1" outlineLevel="2" x14ac:dyDescent="0.4">
      <c r="B3266" s="7" t="s">
        <v>526</v>
      </c>
      <c r="C3266" s="8"/>
      <c r="D3266" s="31"/>
      <c r="E3266" s="2" t="s">
        <v>527</v>
      </c>
      <c r="F3266" s="2" t="str">
        <f>IF(OR($C$87="治験計画届", $C$87="治験計画変更届"), "^$","^.{1,120}$|^$")</f>
        <v>^.{1,120}$|^$</v>
      </c>
      <c r="G3266" s="2" t="str">
        <f>IF(F3266="^$", "入力しないでください","入力してください(120文字以内)")</f>
        <v>入力してください(120文字以内)</v>
      </c>
      <c r="H3266" s="2">
        <v>225</v>
      </c>
      <c r="I3266" s="2">
        <v>207</v>
      </c>
      <c r="K3266" s="2">
        <v>120</v>
      </c>
      <c r="L3266" s="2" t="s">
        <v>30</v>
      </c>
      <c r="M3266" s="2" t="s">
        <v>476</v>
      </c>
      <c r="N3266" s="2" t="s">
        <v>479</v>
      </c>
      <c r="O3266" s="2" t="s">
        <v>520</v>
      </c>
      <c r="Q3266" s="1"/>
      <c r="S3266" s="5"/>
      <c r="T3266" s="41"/>
      <c r="U3266" s="8"/>
      <c r="W3266" s="2" t="s">
        <v>468</v>
      </c>
      <c r="X3266" s="45" t="str" cm="1">
        <f t="array" ref="X3266">IF(X3174="TRUE",IF(AND(C3263&lt;&gt;1,C3264:C3269="",S3263:U3269=""), "FALSE","TRUE"),"FALSE")</f>
        <v>FALSE</v>
      </c>
      <c r="Z3266" s="1"/>
    </row>
    <row r="3267" spans="2:26" hidden="1" outlineLevel="2" x14ac:dyDescent="0.4">
      <c r="B3267" s="7" t="s">
        <v>528</v>
      </c>
      <c r="C3267" s="8"/>
      <c r="D3267" s="31"/>
      <c r="E3267" s="2" t="s">
        <v>529</v>
      </c>
      <c r="F3267" s="2" t="str">
        <f>IF(OR($C$87="治験計画届", $C$87="治験計画変更届"), "^$","^.{1,120}$|^$")</f>
        <v>^.{1,120}$|^$</v>
      </c>
      <c r="G3267" s="2" t="str">
        <f t="shared" ref="G3267:G3269" si="197">IF(F3267="^$", "入力しないでください","入力してください(120文字以内)")</f>
        <v>入力してください(120文字以内)</v>
      </c>
      <c r="H3267" s="2">
        <v>225</v>
      </c>
      <c r="I3267" s="2">
        <v>207</v>
      </c>
      <c r="K3267" s="2">
        <v>120</v>
      </c>
      <c r="L3267" s="2" t="s">
        <v>30</v>
      </c>
      <c r="M3267" s="2" t="s">
        <v>476</v>
      </c>
      <c r="N3267" s="2" t="s">
        <v>479</v>
      </c>
      <c r="O3267" s="2" t="s">
        <v>520</v>
      </c>
      <c r="Q3267" s="1"/>
      <c r="S3267" s="5"/>
      <c r="T3267" s="41"/>
      <c r="U3267" s="8"/>
      <c r="W3267" s="2" t="s">
        <v>468</v>
      </c>
      <c r="X3267" s="45" t="str" cm="1">
        <f t="array" ref="X3267">IF(X3174="TRUE",IF(AND(C3263&lt;&gt;1,C3264:C3269="",S3263:U3269=""), "FALSE","TRUE"),"FALSE")</f>
        <v>FALSE</v>
      </c>
      <c r="Z3267" s="1"/>
    </row>
    <row r="3268" spans="2:26" hidden="1" outlineLevel="2" x14ac:dyDescent="0.4">
      <c r="B3268" s="7" t="s">
        <v>530</v>
      </c>
      <c r="C3268" s="8"/>
      <c r="D3268" s="31"/>
      <c r="E3268" s="2" t="s">
        <v>566</v>
      </c>
      <c r="F3268" s="2" t="str">
        <f>IF(OR($C$87="治験計画届", $C$87="治験計画変更届"), "^$","^.{1,120}$|^$")</f>
        <v>^.{1,120}$|^$</v>
      </c>
      <c r="G3268" s="2" t="str">
        <f t="shared" si="197"/>
        <v>入力してください(120文字以内)</v>
      </c>
      <c r="H3268" s="2">
        <v>225</v>
      </c>
      <c r="I3268" s="2">
        <v>207</v>
      </c>
      <c r="K3268" s="2">
        <v>120</v>
      </c>
      <c r="L3268" s="2" t="s">
        <v>30</v>
      </c>
      <c r="M3268" s="2" t="s">
        <v>476</v>
      </c>
      <c r="N3268" s="2" t="s">
        <v>479</v>
      </c>
      <c r="O3268" s="2" t="s">
        <v>520</v>
      </c>
      <c r="Q3268" s="1"/>
      <c r="S3268" s="5"/>
      <c r="T3268" s="41"/>
      <c r="U3268" s="8"/>
      <c r="W3268" s="2" t="s">
        <v>468</v>
      </c>
      <c r="X3268" s="45" t="str" cm="1">
        <f t="array" ref="X3268">IF(X3174="TRUE",IF(AND(C3263&lt;&gt;1,C3264:C3269="",S3263:U3269=""), "FALSE","TRUE"),"FALSE")</f>
        <v>FALSE</v>
      </c>
      <c r="Z3268" s="1"/>
    </row>
    <row r="3269" spans="2:26" hidden="1" outlineLevel="2" x14ac:dyDescent="0.4">
      <c r="B3269" s="7" t="s">
        <v>532</v>
      </c>
      <c r="C3269" s="8"/>
      <c r="D3269" s="31"/>
      <c r="E3269" s="2" t="s">
        <v>533</v>
      </c>
      <c r="F3269" s="2" t="str">
        <f>IF(OR($C$87="治験計画届", $C$87="治験計画変更届"), "^$","^.{1,120}$|^$")</f>
        <v>^.{1,120}$|^$</v>
      </c>
      <c r="G3269" s="2" t="str">
        <f t="shared" si="197"/>
        <v>入力してください(120文字以内)</v>
      </c>
      <c r="H3269" s="2">
        <v>225</v>
      </c>
      <c r="I3269" s="2">
        <v>207</v>
      </c>
      <c r="K3269" s="2">
        <v>120</v>
      </c>
      <c r="L3269" s="2" t="s">
        <v>30</v>
      </c>
      <c r="M3269" s="2" t="s">
        <v>476</v>
      </c>
      <c r="N3269" s="2" t="s">
        <v>479</v>
      </c>
      <c r="O3269" s="2" t="s">
        <v>520</v>
      </c>
      <c r="Q3269" s="1"/>
      <c r="S3269" s="5"/>
      <c r="T3269" s="41"/>
      <c r="U3269" s="8"/>
      <c r="W3269" s="2" t="s">
        <v>468</v>
      </c>
      <c r="X3269" s="45" t="str" cm="1">
        <f t="array" ref="X3269">IF(X3174="TRUE",IF(AND(C3263&lt;&gt;1,C3264:C3269="",S3263:U3269=""), "FALSE","TRUE"),"FALSE")</f>
        <v>FALSE</v>
      </c>
      <c r="Z3269" s="1"/>
    </row>
    <row r="3270" spans="2:26" hidden="1" outlineLevel="2" x14ac:dyDescent="0.4">
      <c r="B3270" s="7" t="s">
        <v>134</v>
      </c>
      <c r="C3270" s="5">
        <v>3</v>
      </c>
      <c r="D3270" s="30"/>
      <c r="E3270" s="2" t="s">
        <v>392</v>
      </c>
      <c r="F3270" s="2" t="s">
        <v>102</v>
      </c>
      <c r="G3270" s="2" t="s">
        <v>103</v>
      </c>
      <c r="H3270" s="2">
        <v>225</v>
      </c>
      <c r="I3270" s="2">
        <v>207</v>
      </c>
      <c r="K3270" s="2">
        <v>3</v>
      </c>
      <c r="L3270" s="2" t="s">
        <v>136</v>
      </c>
      <c r="M3270" s="2" t="s">
        <v>476</v>
      </c>
      <c r="N3270" s="2" t="s">
        <v>479</v>
      </c>
      <c r="O3270" s="2" t="s">
        <v>520</v>
      </c>
      <c r="Q3270" s="1"/>
      <c r="S3270" s="5"/>
      <c r="T3270" s="41"/>
      <c r="U3270" s="8"/>
      <c r="V3270" s="2" t="s">
        <v>105</v>
      </c>
      <c r="W3270" s="2" t="s">
        <v>561</v>
      </c>
      <c r="X3270" s="45" t="str" cm="1">
        <f t="array" ref="X3270">IF(X3174="TRUE",IF(AND(C3270&lt;&gt;1,C3271:C3276="",S3270:U3276=""), "FALSE","TRUE"),"FALSE")</f>
        <v>FALSE</v>
      </c>
      <c r="Z3270" s="1"/>
    </row>
    <row r="3271" spans="2:26" hidden="1" outlineLevel="2" x14ac:dyDescent="0.4">
      <c r="B3271" s="7" t="s">
        <v>522</v>
      </c>
      <c r="C3271" s="8"/>
      <c r="D3271" s="31"/>
      <c r="E3271" s="2" t="s">
        <v>523</v>
      </c>
      <c r="F3271" s="2" t="s">
        <v>485</v>
      </c>
      <c r="G3271" s="2" t="s">
        <v>369</v>
      </c>
      <c r="H3271" s="2">
        <v>225</v>
      </c>
      <c r="I3271" s="2">
        <v>207</v>
      </c>
      <c r="K3271" s="2">
        <v>240</v>
      </c>
      <c r="L3271" s="2" t="s">
        <v>30</v>
      </c>
      <c r="M3271" s="2" t="s">
        <v>476</v>
      </c>
      <c r="N3271" s="2" t="s">
        <v>479</v>
      </c>
      <c r="O3271" s="2" t="s">
        <v>520</v>
      </c>
      <c r="Q3271" s="1"/>
      <c r="S3271" s="5"/>
      <c r="T3271" s="41"/>
      <c r="U3271" s="8"/>
      <c r="W3271" s="2" t="s">
        <v>465</v>
      </c>
      <c r="X3271" s="45" t="str" cm="1">
        <f t="array" ref="X3271">IF(X3174="TRUE",IF(AND(C3270&lt;&gt;1,C3271:C3276="",S3270:U3276=""), "FALSE","TRUE"),"FALSE")</f>
        <v>FALSE</v>
      </c>
      <c r="Z3271" s="1"/>
    </row>
    <row r="3272" spans="2:26" hidden="1" outlineLevel="2" x14ac:dyDescent="0.4">
      <c r="B3272" s="7" t="s">
        <v>524</v>
      </c>
      <c r="C3272" s="8"/>
      <c r="D3272" s="31"/>
      <c r="E3272" s="2" t="s">
        <v>525</v>
      </c>
      <c r="F3272" s="2" t="s">
        <v>114</v>
      </c>
      <c r="G3272" s="2" t="s">
        <v>115</v>
      </c>
      <c r="H3272" s="2">
        <v>225</v>
      </c>
      <c r="I3272" s="2">
        <v>207</v>
      </c>
      <c r="K3272" s="2">
        <v>120</v>
      </c>
      <c r="L3272" s="2" t="s">
        <v>30</v>
      </c>
      <c r="M3272" s="2" t="s">
        <v>476</v>
      </c>
      <c r="N3272" s="2" t="s">
        <v>479</v>
      </c>
      <c r="O3272" s="2" t="s">
        <v>520</v>
      </c>
      <c r="Q3272" s="1"/>
      <c r="S3272" s="5"/>
      <c r="T3272" s="41"/>
      <c r="U3272" s="8"/>
      <c r="W3272" s="2" t="s">
        <v>468</v>
      </c>
      <c r="X3272" s="45" t="str" cm="1">
        <f t="array" ref="X3272">IF(X3174="TRUE",IF(AND(C3270&lt;&gt;1,C3271:C3276="",S3270:U3276=""), "FALSE","TRUE"),"FALSE")</f>
        <v>FALSE</v>
      </c>
      <c r="Z3272" s="1"/>
    </row>
    <row r="3273" spans="2:26" hidden="1" outlineLevel="2" x14ac:dyDescent="0.4">
      <c r="B3273" s="7" t="s">
        <v>526</v>
      </c>
      <c r="C3273" s="8"/>
      <c r="D3273" s="31"/>
      <c r="E3273" s="2" t="s">
        <v>527</v>
      </c>
      <c r="F3273" s="2" t="str">
        <f>IF(OR($C$87="治験計画届", $C$87="治験計画変更届"), "^$","^.{1,120}$|^$")</f>
        <v>^.{1,120}$|^$</v>
      </c>
      <c r="G3273" s="2" t="str">
        <f>IF(F3273="^$", "入力しないでください","入力してください(120文字以内)")</f>
        <v>入力してください(120文字以内)</v>
      </c>
      <c r="H3273" s="2">
        <v>225</v>
      </c>
      <c r="I3273" s="2">
        <v>207</v>
      </c>
      <c r="K3273" s="2">
        <v>120</v>
      </c>
      <c r="L3273" s="2" t="s">
        <v>30</v>
      </c>
      <c r="M3273" s="2" t="s">
        <v>476</v>
      </c>
      <c r="N3273" s="2" t="s">
        <v>479</v>
      </c>
      <c r="O3273" s="2" t="s">
        <v>520</v>
      </c>
      <c r="Q3273" s="1"/>
      <c r="S3273" s="5"/>
      <c r="T3273" s="41"/>
      <c r="U3273" s="8"/>
      <c r="W3273" s="2" t="s">
        <v>468</v>
      </c>
      <c r="X3273" s="45" t="str" cm="1">
        <f t="array" ref="X3273">IF(X3174="TRUE",IF(AND(C3270&lt;&gt;1,C3271:C3276="",S3270:U3276=""), "FALSE","TRUE"),"FALSE")</f>
        <v>FALSE</v>
      </c>
      <c r="Z3273" s="1"/>
    </row>
    <row r="3274" spans="2:26" hidden="1" outlineLevel="2" x14ac:dyDescent="0.4">
      <c r="B3274" s="7" t="s">
        <v>528</v>
      </c>
      <c r="C3274" s="8"/>
      <c r="D3274" s="31"/>
      <c r="E3274" s="2" t="s">
        <v>529</v>
      </c>
      <c r="F3274" s="2" t="str">
        <f>IF(OR($C$87="治験計画届", $C$87="治験計画変更届"), "^$","^.{1,120}$|^$")</f>
        <v>^.{1,120}$|^$</v>
      </c>
      <c r="G3274" s="2" t="str">
        <f t="shared" ref="G3274:G3276" si="198">IF(F3274="^$", "入力しないでください","入力してください(120文字以内)")</f>
        <v>入力してください(120文字以内)</v>
      </c>
      <c r="H3274" s="2">
        <v>225</v>
      </c>
      <c r="I3274" s="2">
        <v>207</v>
      </c>
      <c r="K3274" s="2">
        <v>120</v>
      </c>
      <c r="L3274" s="2" t="s">
        <v>30</v>
      </c>
      <c r="M3274" s="2" t="s">
        <v>476</v>
      </c>
      <c r="N3274" s="2" t="s">
        <v>479</v>
      </c>
      <c r="O3274" s="2" t="s">
        <v>520</v>
      </c>
      <c r="Q3274" s="1"/>
      <c r="S3274" s="5"/>
      <c r="T3274" s="41"/>
      <c r="U3274" s="8"/>
      <c r="W3274" s="2" t="s">
        <v>468</v>
      </c>
      <c r="X3274" s="45" t="str" cm="1">
        <f t="array" ref="X3274">IF(X3174="TRUE",IF(AND(C3270&lt;&gt;1,C3271:C3276="",S3270:U3276=""), "FALSE","TRUE"),"FALSE")</f>
        <v>FALSE</v>
      </c>
      <c r="Z3274" s="1"/>
    </row>
    <row r="3275" spans="2:26" hidden="1" outlineLevel="2" x14ac:dyDescent="0.4">
      <c r="B3275" s="7" t="s">
        <v>530</v>
      </c>
      <c r="C3275" s="8"/>
      <c r="D3275" s="31"/>
      <c r="E3275" s="2" t="s">
        <v>566</v>
      </c>
      <c r="F3275" s="2" t="str">
        <f>IF(OR($C$87="治験計画届", $C$87="治験計画変更届"), "^$","^.{1,120}$|^$")</f>
        <v>^.{1,120}$|^$</v>
      </c>
      <c r="G3275" s="2" t="str">
        <f t="shared" si="198"/>
        <v>入力してください(120文字以内)</v>
      </c>
      <c r="H3275" s="2">
        <v>225</v>
      </c>
      <c r="I3275" s="2">
        <v>207</v>
      </c>
      <c r="K3275" s="2">
        <v>120</v>
      </c>
      <c r="L3275" s="2" t="s">
        <v>30</v>
      </c>
      <c r="M3275" s="2" t="s">
        <v>476</v>
      </c>
      <c r="N3275" s="2" t="s">
        <v>479</v>
      </c>
      <c r="O3275" s="2" t="s">
        <v>520</v>
      </c>
      <c r="Q3275" s="1"/>
      <c r="S3275" s="5"/>
      <c r="T3275" s="41"/>
      <c r="U3275" s="8"/>
      <c r="W3275" s="2" t="s">
        <v>468</v>
      </c>
      <c r="X3275" s="45" t="str" cm="1">
        <f t="array" ref="X3275">IF(X3174="TRUE",IF(AND(C3270&lt;&gt;1,C3271:C3276="",S3270:U3276=""), "FALSE","TRUE"),"FALSE")</f>
        <v>FALSE</v>
      </c>
      <c r="Z3275" s="1"/>
    </row>
    <row r="3276" spans="2:26" hidden="1" outlineLevel="2" x14ac:dyDescent="0.4">
      <c r="B3276" s="7" t="s">
        <v>532</v>
      </c>
      <c r="C3276" s="8"/>
      <c r="D3276" s="31"/>
      <c r="E3276" s="2" t="s">
        <v>533</v>
      </c>
      <c r="F3276" s="2" t="str">
        <f>IF(OR($C$87="治験計画届", $C$87="治験計画変更届"), "^$","^.{1,120}$|^$")</f>
        <v>^.{1,120}$|^$</v>
      </c>
      <c r="G3276" s="2" t="str">
        <f t="shared" si="198"/>
        <v>入力してください(120文字以内)</v>
      </c>
      <c r="H3276" s="2">
        <v>225</v>
      </c>
      <c r="I3276" s="2">
        <v>207</v>
      </c>
      <c r="K3276" s="2">
        <v>120</v>
      </c>
      <c r="L3276" s="2" t="s">
        <v>30</v>
      </c>
      <c r="M3276" s="2" t="s">
        <v>476</v>
      </c>
      <c r="N3276" s="2" t="s">
        <v>479</v>
      </c>
      <c r="O3276" s="2" t="s">
        <v>520</v>
      </c>
      <c r="Q3276" s="1"/>
      <c r="S3276" s="5"/>
      <c r="T3276" s="41"/>
      <c r="U3276" s="8"/>
      <c r="W3276" s="2" t="s">
        <v>468</v>
      </c>
      <c r="X3276" s="45" t="str" cm="1">
        <f t="array" ref="X3276">IF(X3174="TRUE",IF(AND(C3270&lt;&gt;1,C3271:C3276="",S3270:U3276=""), "FALSE","TRUE"),"FALSE")</f>
        <v>FALSE</v>
      </c>
      <c r="Z3276" s="1"/>
    </row>
    <row r="3277" spans="2:26" hidden="1" outlineLevel="2" x14ac:dyDescent="0.4">
      <c r="B3277" s="7" t="s">
        <v>134</v>
      </c>
      <c r="C3277" s="5">
        <v>4</v>
      </c>
      <c r="D3277" s="30"/>
      <c r="E3277" s="2" t="s">
        <v>392</v>
      </c>
      <c r="F3277" s="2" t="s">
        <v>102</v>
      </c>
      <c r="G3277" s="2" t="s">
        <v>103</v>
      </c>
      <c r="H3277" s="2">
        <v>225</v>
      </c>
      <c r="I3277" s="2">
        <v>207</v>
      </c>
      <c r="K3277" s="2">
        <v>3</v>
      </c>
      <c r="L3277" s="2" t="s">
        <v>136</v>
      </c>
      <c r="M3277" s="2" t="s">
        <v>476</v>
      </c>
      <c r="N3277" s="2" t="s">
        <v>479</v>
      </c>
      <c r="O3277" s="2" t="s">
        <v>520</v>
      </c>
      <c r="Q3277" s="1"/>
      <c r="S3277" s="5"/>
      <c r="T3277" s="41"/>
      <c r="U3277" s="8"/>
      <c r="V3277" s="2" t="s">
        <v>105</v>
      </c>
      <c r="W3277" s="2" t="s">
        <v>561</v>
      </c>
      <c r="X3277" s="45" t="str" cm="1">
        <f t="array" ref="X3277">IF(X3174="TRUE",IF(AND(C3277&lt;&gt;1,C3278:C3283="",S3277:U3283=""), "FALSE","TRUE"),"FALSE")</f>
        <v>FALSE</v>
      </c>
      <c r="Z3277" s="1"/>
    </row>
    <row r="3278" spans="2:26" hidden="1" outlineLevel="2" x14ac:dyDescent="0.4">
      <c r="B3278" s="7" t="s">
        <v>522</v>
      </c>
      <c r="C3278" s="8"/>
      <c r="D3278" s="31"/>
      <c r="E3278" s="2" t="s">
        <v>523</v>
      </c>
      <c r="F3278" s="2" t="s">
        <v>485</v>
      </c>
      <c r="G3278" s="2" t="s">
        <v>369</v>
      </c>
      <c r="H3278" s="2">
        <v>225</v>
      </c>
      <c r="I3278" s="2">
        <v>207</v>
      </c>
      <c r="K3278" s="2">
        <v>240</v>
      </c>
      <c r="L3278" s="2" t="s">
        <v>30</v>
      </c>
      <c r="M3278" s="2" t="s">
        <v>476</v>
      </c>
      <c r="N3278" s="2" t="s">
        <v>479</v>
      </c>
      <c r="O3278" s="2" t="s">
        <v>520</v>
      </c>
      <c r="Q3278" s="1"/>
      <c r="S3278" s="5"/>
      <c r="T3278" s="41"/>
      <c r="U3278" s="8"/>
      <c r="W3278" s="2" t="s">
        <v>465</v>
      </c>
      <c r="X3278" s="45" t="str" cm="1">
        <f t="array" ref="X3278">IF(X3174="TRUE",IF(AND(C3277&lt;&gt;1,C3278:C3283="",S3277:U3283=""), "FALSE","TRUE"),"FALSE")</f>
        <v>FALSE</v>
      </c>
      <c r="Z3278" s="1"/>
    </row>
    <row r="3279" spans="2:26" hidden="1" outlineLevel="2" x14ac:dyDescent="0.4">
      <c r="B3279" s="7" t="s">
        <v>524</v>
      </c>
      <c r="C3279" s="8"/>
      <c r="D3279" s="31"/>
      <c r="E3279" s="2" t="s">
        <v>525</v>
      </c>
      <c r="F3279" s="2" t="s">
        <v>114</v>
      </c>
      <c r="G3279" s="2" t="s">
        <v>115</v>
      </c>
      <c r="H3279" s="2">
        <v>225</v>
      </c>
      <c r="I3279" s="2">
        <v>207</v>
      </c>
      <c r="K3279" s="2">
        <v>120</v>
      </c>
      <c r="L3279" s="2" t="s">
        <v>30</v>
      </c>
      <c r="M3279" s="2" t="s">
        <v>476</v>
      </c>
      <c r="N3279" s="2" t="s">
        <v>479</v>
      </c>
      <c r="O3279" s="2" t="s">
        <v>520</v>
      </c>
      <c r="Q3279" s="1"/>
      <c r="S3279" s="5"/>
      <c r="T3279" s="41"/>
      <c r="U3279" s="8"/>
      <c r="W3279" s="2" t="s">
        <v>468</v>
      </c>
      <c r="X3279" s="45" t="str" cm="1">
        <f t="array" ref="X3279">IF(X3174="TRUE",IF(AND(C3277&lt;&gt;1,C3278:C3283="",S3277:U3283=""), "FALSE","TRUE"),"FALSE")</f>
        <v>FALSE</v>
      </c>
      <c r="Z3279" s="1"/>
    </row>
    <row r="3280" spans="2:26" hidden="1" outlineLevel="2" x14ac:dyDescent="0.4">
      <c r="B3280" s="7" t="s">
        <v>526</v>
      </c>
      <c r="C3280" s="8"/>
      <c r="D3280" s="31"/>
      <c r="E3280" s="2" t="s">
        <v>527</v>
      </c>
      <c r="F3280" s="2" t="str">
        <f>IF(OR($C$87="治験計画届", $C$87="治験計画変更届"), "^$","^.{1,120}$|^$")</f>
        <v>^.{1,120}$|^$</v>
      </c>
      <c r="G3280" s="2" t="str">
        <f>IF(F3280="^$", "入力しないでください","入力してください(120文字以内)")</f>
        <v>入力してください(120文字以内)</v>
      </c>
      <c r="H3280" s="2">
        <v>225</v>
      </c>
      <c r="I3280" s="2">
        <v>207</v>
      </c>
      <c r="K3280" s="2">
        <v>120</v>
      </c>
      <c r="L3280" s="2" t="s">
        <v>30</v>
      </c>
      <c r="M3280" s="2" t="s">
        <v>476</v>
      </c>
      <c r="N3280" s="2" t="s">
        <v>479</v>
      </c>
      <c r="O3280" s="2" t="s">
        <v>520</v>
      </c>
      <c r="Q3280" s="1"/>
      <c r="S3280" s="5"/>
      <c r="T3280" s="41"/>
      <c r="U3280" s="8"/>
      <c r="W3280" s="2" t="s">
        <v>468</v>
      </c>
      <c r="X3280" s="45" t="str" cm="1">
        <f t="array" ref="X3280">IF(X3174="TRUE",IF(AND(C3277&lt;&gt;1,C3278:C3283="",S3277:U3283=""), "FALSE","TRUE"),"FALSE")</f>
        <v>FALSE</v>
      </c>
      <c r="Z3280" s="1"/>
    </row>
    <row r="3281" spans="2:26" hidden="1" outlineLevel="2" x14ac:dyDescent="0.4">
      <c r="B3281" s="7" t="s">
        <v>528</v>
      </c>
      <c r="C3281" s="8"/>
      <c r="D3281" s="31"/>
      <c r="E3281" s="2" t="s">
        <v>529</v>
      </c>
      <c r="F3281" s="2" t="str">
        <f>IF(OR($C$87="治験計画届", $C$87="治験計画変更届"), "^$","^.{1,120}$|^$")</f>
        <v>^.{1,120}$|^$</v>
      </c>
      <c r="G3281" s="2" t="str">
        <f t="shared" ref="G3281:G3283" si="199">IF(F3281="^$", "入力しないでください","入力してください(120文字以内)")</f>
        <v>入力してください(120文字以内)</v>
      </c>
      <c r="H3281" s="2">
        <v>225</v>
      </c>
      <c r="I3281" s="2">
        <v>207</v>
      </c>
      <c r="K3281" s="2">
        <v>120</v>
      </c>
      <c r="L3281" s="2" t="s">
        <v>30</v>
      </c>
      <c r="M3281" s="2" t="s">
        <v>476</v>
      </c>
      <c r="N3281" s="2" t="s">
        <v>479</v>
      </c>
      <c r="O3281" s="2" t="s">
        <v>520</v>
      </c>
      <c r="Q3281" s="1"/>
      <c r="S3281" s="5"/>
      <c r="T3281" s="41"/>
      <c r="U3281" s="8"/>
      <c r="W3281" s="2" t="s">
        <v>468</v>
      </c>
      <c r="X3281" s="45" t="str" cm="1">
        <f t="array" ref="X3281">IF(X3174="TRUE",IF(AND(C3277&lt;&gt;1,C3278:C3283="",S3277:U3283=""), "FALSE","TRUE"),"FALSE")</f>
        <v>FALSE</v>
      </c>
      <c r="Z3281" s="1"/>
    </row>
    <row r="3282" spans="2:26" hidden="1" outlineLevel="2" x14ac:dyDescent="0.4">
      <c r="B3282" s="7" t="s">
        <v>530</v>
      </c>
      <c r="C3282" s="8"/>
      <c r="D3282" s="31"/>
      <c r="E3282" s="2" t="s">
        <v>566</v>
      </c>
      <c r="F3282" s="2" t="str">
        <f>IF(OR($C$87="治験計画届", $C$87="治験計画変更届"), "^$","^.{1,120}$|^$")</f>
        <v>^.{1,120}$|^$</v>
      </c>
      <c r="G3282" s="2" t="str">
        <f t="shared" si="199"/>
        <v>入力してください(120文字以内)</v>
      </c>
      <c r="H3282" s="2">
        <v>225</v>
      </c>
      <c r="I3282" s="2">
        <v>207</v>
      </c>
      <c r="K3282" s="2">
        <v>120</v>
      </c>
      <c r="L3282" s="2" t="s">
        <v>30</v>
      </c>
      <c r="M3282" s="2" t="s">
        <v>476</v>
      </c>
      <c r="N3282" s="2" t="s">
        <v>479</v>
      </c>
      <c r="O3282" s="2" t="s">
        <v>520</v>
      </c>
      <c r="Q3282" s="1"/>
      <c r="S3282" s="5"/>
      <c r="T3282" s="41"/>
      <c r="U3282" s="8"/>
      <c r="W3282" s="2" t="s">
        <v>468</v>
      </c>
      <c r="X3282" s="45" t="str" cm="1">
        <f t="array" ref="X3282">IF(X3174="TRUE",IF(AND(C3277&lt;&gt;1,C3278:C3283="",S3277:U3283=""), "FALSE","TRUE"),"FALSE")</f>
        <v>FALSE</v>
      </c>
      <c r="Z3282" s="1"/>
    </row>
    <row r="3283" spans="2:26" hidden="1" outlineLevel="2" x14ac:dyDescent="0.4">
      <c r="B3283" s="7" t="s">
        <v>532</v>
      </c>
      <c r="C3283" s="8"/>
      <c r="D3283" s="31"/>
      <c r="E3283" s="2" t="s">
        <v>533</v>
      </c>
      <c r="F3283" s="2" t="str">
        <f>IF(OR($C$87="治験計画届", $C$87="治験計画変更届"), "^$","^.{1,120}$|^$")</f>
        <v>^.{1,120}$|^$</v>
      </c>
      <c r="G3283" s="2" t="str">
        <f t="shared" si="199"/>
        <v>入力してください(120文字以内)</v>
      </c>
      <c r="H3283" s="2">
        <v>225</v>
      </c>
      <c r="I3283" s="2">
        <v>207</v>
      </c>
      <c r="K3283" s="2">
        <v>120</v>
      </c>
      <c r="L3283" s="2" t="s">
        <v>30</v>
      </c>
      <c r="M3283" s="2" t="s">
        <v>476</v>
      </c>
      <c r="N3283" s="2" t="s">
        <v>479</v>
      </c>
      <c r="O3283" s="2" t="s">
        <v>520</v>
      </c>
      <c r="Q3283" s="1"/>
      <c r="S3283" s="5"/>
      <c r="T3283" s="41"/>
      <c r="U3283" s="8"/>
      <c r="W3283" s="2" t="s">
        <v>468</v>
      </c>
      <c r="X3283" s="45" t="str" cm="1">
        <f t="array" ref="X3283">IF(X3174="TRUE",IF(AND(C3277&lt;&gt;1,C3278:C3283="",S3277:U3283=""), "FALSE","TRUE"),"FALSE")</f>
        <v>FALSE</v>
      </c>
      <c r="Z3283" s="1"/>
    </row>
    <row r="3284" spans="2:26" hidden="1" outlineLevel="2" x14ac:dyDescent="0.4">
      <c r="B3284" s="7" t="s">
        <v>134</v>
      </c>
      <c r="C3284" s="5">
        <v>5</v>
      </c>
      <c r="D3284" s="30"/>
      <c r="E3284" s="2" t="s">
        <v>392</v>
      </c>
      <c r="F3284" s="2" t="s">
        <v>102</v>
      </c>
      <c r="G3284" s="2" t="s">
        <v>103</v>
      </c>
      <c r="H3284" s="2">
        <v>225</v>
      </c>
      <c r="I3284" s="2">
        <v>207</v>
      </c>
      <c r="K3284" s="2">
        <v>3</v>
      </c>
      <c r="L3284" s="2" t="s">
        <v>136</v>
      </c>
      <c r="M3284" s="2" t="s">
        <v>476</v>
      </c>
      <c r="N3284" s="2" t="s">
        <v>479</v>
      </c>
      <c r="O3284" s="2" t="s">
        <v>520</v>
      </c>
      <c r="Q3284" s="1"/>
      <c r="S3284" s="5"/>
      <c r="T3284" s="41"/>
      <c r="U3284" s="8"/>
      <c r="V3284" s="2" t="s">
        <v>105</v>
      </c>
      <c r="W3284" s="2" t="s">
        <v>561</v>
      </c>
      <c r="X3284" s="45" t="str" cm="1">
        <f t="array" ref="X3284">IF(X3174="TRUE",IF(AND(C3284&lt;&gt;1,C3285:C3290="",S3284:U3290=""), "FALSE","TRUE"),"FALSE")</f>
        <v>FALSE</v>
      </c>
      <c r="Z3284" s="1"/>
    </row>
    <row r="3285" spans="2:26" hidden="1" outlineLevel="2" x14ac:dyDescent="0.4">
      <c r="B3285" s="7" t="s">
        <v>522</v>
      </c>
      <c r="C3285" s="8"/>
      <c r="D3285" s="31"/>
      <c r="E3285" s="2" t="s">
        <v>523</v>
      </c>
      <c r="F3285" s="2" t="s">
        <v>485</v>
      </c>
      <c r="G3285" s="2" t="s">
        <v>369</v>
      </c>
      <c r="H3285" s="2">
        <v>225</v>
      </c>
      <c r="I3285" s="2">
        <v>207</v>
      </c>
      <c r="K3285" s="2">
        <v>240</v>
      </c>
      <c r="L3285" s="2" t="s">
        <v>30</v>
      </c>
      <c r="M3285" s="2" t="s">
        <v>476</v>
      </c>
      <c r="N3285" s="2" t="s">
        <v>479</v>
      </c>
      <c r="O3285" s="2" t="s">
        <v>520</v>
      </c>
      <c r="Q3285" s="1"/>
      <c r="S3285" s="5"/>
      <c r="T3285" s="41"/>
      <c r="U3285" s="8"/>
      <c r="W3285" s="2" t="s">
        <v>465</v>
      </c>
      <c r="X3285" s="45" t="str" cm="1">
        <f t="array" ref="X3285">IF(X3174="TRUE",IF(AND(C3284&lt;&gt;1,C3285:C3290="",S3284:U3290=""), "FALSE","TRUE"),"FALSE")</f>
        <v>FALSE</v>
      </c>
      <c r="Z3285" s="1"/>
    </row>
    <row r="3286" spans="2:26" hidden="1" outlineLevel="2" x14ac:dyDescent="0.4">
      <c r="B3286" s="7" t="s">
        <v>524</v>
      </c>
      <c r="C3286" s="8"/>
      <c r="D3286" s="31"/>
      <c r="E3286" s="2" t="s">
        <v>525</v>
      </c>
      <c r="F3286" s="2" t="s">
        <v>114</v>
      </c>
      <c r="G3286" s="2" t="s">
        <v>115</v>
      </c>
      <c r="H3286" s="2">
        <v>225</v>
      </c>
      <c r="I3286" s="2">
        <v>207</v>
      </c>
      <c r="K3286" s="2">
        <v>120</v>
      </c>
      <c r="L3286" s="2" t="s">
        <v>30</v>
      </c>
      <c r="M3286" s="2" t="s">
        <v>476</v>
      </c>
      <c r="N3286" s="2" t="s">
        <v>479</v>
      </c>
      <c r="O3286" s="2" t="s">
        <v>520</v>
      </c>
      <c r="Q3286" s="1"/>
      <c r="S3286" s="5"/>
      <c r="T3286" s="41"/>
      <c r="U3286" s="8"/>
      <c r="W3286" s="2" t="s">
        <v>468</v>
      </c>
      <c r="X3286" s="45" t="str" cm="1">
        <f t="array" ref="X3286">IF(X3174="TRUE",IF(AND(C3284&lt;&gt;1,C3285:C3290="",S3284:U3290=""), "FALSE","TRUE"),"FALSE")</f>
        <v>FALSE</v>
      </c>
      <c r="Z3286" s="1"/>
    </row>
    <row r="3287" spans="2:26" hidden="1" outlineLevel="2" x14ac:dyDescent="0.4">
      <c r="B3287" s="7" t="s">
        <v>526</v>
      </c>
      <c r="C3287" s="8"/>
      <c r="D3287" s="31"/>
      <c r="E3287" s="2" t="s">
        <v>527</v>
      </c>
      <c r="F3287" s="2" t="str">
        <f>IF(OR($C$87="治験計画届", $C$87="治験計画変更届"), "^$","^.{1,120}$|^$")</f>
        <v>^.{1,120}$|^$</v>
      </c>
      <c r="G3287" s="2" t="str">
        <f>IF(F3287="^$", "入力しないでください","入力してください(120文字以内)")</f>
        <v>入力してください(120文字以内)</v>
      </c>
      <c r="H3287" s="2">
        <v>225</v>
      </c>
      <c r="I3287" s="2">
        <v>207</v>
      </c>
      <c r="K3287" s="2">
        <v>120</v>
      </c>
      <c r="L3287" s="2" t="s">
        <v>30</v>
      </c>
      <c r="M3287" s="2" t="s">
        <v>476</v>
      </c>
      <c r="N3287" s="2" t="s">
        <v>479</v>
      </c>
      <c r="O3287" s="2" t="s">
        <v>520</v>
      </c>
      <c r="Q3287" s="1"/>
      <c r="S3287" s="5"/>
      <c r="T3287" s="41"/>
      <c r="U3287" s="8"/>
      <c r="W3287" s="2" t="s">
        <v>468</v>
      </c>
      <c r="X3287" s="45" t="str" cm="1">
        <f t="array" ref="X3287">IF(X3174="TRUE",IF(AND(C3284&lt;&gt;1,C3285:C3290="",S3284:U3290=""), "FALSE","TRUE"),"FALSE")</f>
        <v>FALSE</v>
      </c>
      <c r="Z3287" s="1"/>
    </row>
    <row r="3288" spans="2:26" hidden="1" outlineLevel="2" x14ac:dyDescent="0.4">
      <c r="B3288" s="7" t="s">
        <v>528</v>
      </c>
      <c r="C3288" s="8"/>
      <c r="D3288" s="31"/>
      <c r="E3288" s="2" t="s">
        <v>529</v>
      </c>
      <c r="F3288" s="2" t="str">
        <f>IF(OR($C$87="治験計画届", $C$87="治験計画変更届"), "^$","^.{1,120}$|^$")</f>
        <v>^.{1,120}$|^$</v>
      </c>
      <c r="G3288" s="2" t="str">
        <f t="shared" ref="G3288:G3290" si="200">IF(F3288="^$", "入力しないでください","入力してください(120文字以内)")</f>
        <v>入力してください(120文字以内)</v>
      </c>
      <c r="H3288" s="2">
        <v>225</v>
      </c>
      <c r="I3288" s="2">
        <v>207</v>
      </c>
      <c r="K3288" s="2">
        <v>120</v>
      </c>
      <c r="L3288" s="2" t="s">
        <v>30</v>
      </c>
      <c r="M3288" s="2" t="s">
        <v>476</v>
      </c>
      <c r="N3288" s="2" t="s">
        <v>479</v>
      </c>
      <c r="O3288" s="2" t="s">
        <v>520</v>
      </c>
      <c r="Q3288" s="1"/>
      <c r="S3288" s="5"/>
      <c r="T3288" s="41"/>
      <c r="U3288" s="8"/>
      <c r="W3288" s="2" t="s">
        <v>468</v>
      </c>
      <c r="X3288" s="45" t="str" cm="1">
        <f t="array" ref="X3288">IF(X3174="TRUE",IF(AND(C3284&lt;&gt;1,C3285:C3290="",S3284:U3290=""), "FALSE","TRUE"),"FALSE")</f>
        <v>FALSE</v>
      </c>
      <c r="Z3288" s="1"/>
    </row>
    <row r="3289" spans="2:26" hidden="1" outlineLevel="2" x14ac:dyDescent="0.4">
      <c r="B3289" s="7" t="s">
        <v>530</v>
      </c>
      <c r="C3289" s="8"/>
      <c r="D3289" s="31"/>
      <c r="E3289" s="2" t="s">
        <v>566</v>
      </c>
      <c r="F3289" s="2" t="str">
        <f>IF(OR($C$87="治験計画届", $C$87="治験計画変更届"), "^$","^.{1,120}$|^$")</f>
        <v>^.{1,120}$|^$</v>
      </c>
      <c r="G3289" s="2" t="str">
        <f t="shared" si="200"/>
        <v>入力してください(120文字以内)</v>
      </c>
      <c r="H3289" s="2">
        <v>225</v>
      </c>
      <c r="I3289" s="2">
        <v>207</v>
      </c>
      <c r="K3289" s="2">
        <v>120</v>
      </c>
      <c r="L3289" s="2" t="s">
        <v>30</v>
      </c>
      <c r="M3289" s="2" t="s">
        <v>476</v>
      </c>
      <c r="N3289" s="2" t="s">
        <v>479</v>
      </c>
      <c r="O3289" s="2" t="s">
        <v>520</v>
      </c>
      <c r="Q3289" s="1"/>
      <c r="S3289" s="5"/>
      <c r="T3289" s="41"/>
      <c r="U3289" s="8"/>
      <c r="W3289" s="2" t="s">
        <v>468</v>
      </c>
      <c r="X3289" s="45" t="str" cm="1">
        <f t="array" ref="X3289">IF(X3174="TRUE",IF(AND(C3284&lt;&gt;1,C3285:C3290="",S3284:U3290=""), "FALSE","TRUE"),"FALSE")</f>
        <v>FALSE</v>
      </c>
      <c r="Z3289" s="1"/>
    </row>
    <row r="3290" spans="2:26" hidden="1" outlineLevel="2" collapsed="1" x14ac:dyDescent="0.4">
      <c r="B3290" s="7" t="s">
        <v>532</v>
      </c>
      <c r="C3290" s="8"/>
      <c r="D3290" s="31"/>
      <c r="E3290" s="2" t="s">
        <v>533</v>
      </c>
      <c r="F3290" s="2" t="str">
        <f>IF(OR($C$87="治験計画届", $C$87="治験計画変更届"), "^$","^.{1,120}$|^$")</f>
        <v>^.{1,120}$|^$</v>
      </c>
      <c r="G3290" s="2" t="str">
        <f t="shared" si="200"/>
        <v>入力してください(120文字以内)</v>
      </c>
      <c r="H3290" s="2">
        <v>225</v>
      </c>
      <c r="I3290" s="2">
        <v>207</v>
      </c>
      <c r="K3290" s="2">
        <v>120</v>
      </c>
      <c r="L3290" s="2" t="s">
        <v>30</v>
      </c>
      <c r="M3290" s="2" t="s">
        <v>476</v>
      </c>
      <c r="N3290" s="2" t="s">
        <v>479</v>
      </c>
      <c r="O3290" s="2" t="s">
        <v>520</v>
      </c>
      <c r="Q3290" s="1"/>
      <c r="S3290" s="5"/>
      <c r="T3290" s="41"/>
      <c r="U3290" s="8"/>
      <c r="W3290" s="2" t="s">
        <v>468</v>
      </c>
      <c r="X3290" s="45" t="str" cm="1">
        <f t="array" ref="X3290">IF(X3174="TRUE",IF(AND(C3284&lt;&gt;1,C3285:C3290="",S3284:U3290=""), "FALSE","TRUE"),"FALSE")</f>
        <v>FALSE</v>
      </c>
      <c r="Z3290" s="1"/>
    </row>
    <row r="3291" spans="2:26" hidden="1" outlineLevel="3" x14ac:dyDescent="0.4">
      <c r="B3291" s="7" t="s">
        <v>134</v>
      </c>
      <c r="C3291" s="5">
        <v>6</v>
      </c>
      <c r="D3291" s="30"/>
      <c r="E3291" s="2" t="s">
        <v>392</v>
      </c>
      <c r="F3291" s="2" t="s">
        <v>102</v>
      </c>
      <c r="G3291" s="2" t="s">
        <v>103</v>
      </c>
      <c r="H3291" s="2">
        <v>225</v>
      </c>
      <c r="I3291" s="2">
        <v>207</v>
      </c>
      <c r="K3291" s="2">
        <v>3</v>
      </c>
      <c r="L3291" s="2" t="s">
        <v>136</v>
      </c>
      <c r="M3291" s="2" t="s">
        <v>476</v>
      </c>
      <c r="N3291" s="2" t="s">
        <v>479</v>
      </c>
      <c r="O3291" s="2" t="s">
        <v>520</v>
      </c>
      <c r="Q3291" s="1"/>
      <c r="S3291" s="5"/>
      <c r="T3291" s="41"/>
      <c r="U3291" s="8"/>
      <c r="V3291" s="2" t="s">
        <v>105</v>
      </c>
      <c r="W3291" s="2" t="s">
        <v>561</v>
      </c>
      <c r="X3291" s="45" t="str" cm="1">
        <f t="array" ref="X3291">IF(X3174="TRUE",IF(AND(C3291&lt;&gt;1,C3292:C3297="",S3291:U3297=""), "FALSE","TRUE"),"FALSE")</f>
        <v>FALSE</v>
      </c>
      <c r="Z3291" s="1"/>
    </row>
    <row r="3292" spans="2:26" hidden="1" outlineLevel="3" x14ac:dyDescent="0.4">
      <c r="B3292" s="7" t="s">
        <v>522</v>
      </c>
      <c r="C3292" s="8"/>
      <c r="D3292" s="31"/>
      <c r="E3292" s="2" t="s">
        <v>523</v>
      </c>
      <c r="F3292" s="2" t="s">
        <v>485</v>
      </c>
      <c r="G3292" s="2" t="s">
        <v>369</v>
      </c>
      <c r="H3292" s="2">
        <v>225</v>
      </c>
      <c r="I3292" s="2">
        <v>207</v>
      </c>
      <c r="K3292" s="2">
        <v>240</v>
      </c>
      <c r="L3292" s="2" t="s">
        <v>30</v>
      </c>
      <c r="M3292" s="2" t="s">
        <v>476</v>
      </c>
      <c r="N3292" s="2" t="s">
        <v>479</v>
      </c>
      <c r="O3292" s="2" t="s">
        <v>520</v>
      </c>
      <c r="Q3292" s="1"/>
      <c r="S3292" s="5"/>
      <c r="T3292" s="41"/>
      <c r="U3292" s="8"/>
      <c r="W3292" s="2" t="s">
        <v>465</v>
      </c>
      <c r="X3292" s="45" t="str" cm="1">
        <f t="array" ref="X3292">IF(X3174="TRUE",IF(AND(C3291&lt;&gt;1,C3292:C3297="",S3291:U3297=""), "FALSE","TRUE"),"FALSE")</f>
        <v>FALSE</v>
      </c>
      <c r="Z3292" s="1"/>
    </row>
    <row r="3293" spans="2:26" hidden="1" outlineLevel="3" x14ac:dyDescent="0.4">
      <c r="B3293" s="7" t="s">
        <v>524</v>
      </c>
      <c r="C3293" s="8"/>
      <c r="D3293" s="31"/>
      <c r="E3293" s="2" t="s">
        <v>525</v>
      </c>
      <c r="F3293" s="2" t="s">
        <v>114</v>
      </c>
      <c r="G3293" s="2" t="s">
        <v>115</v>
      </c>
      <c r="H3293" s="2">
        <v>225</v>
      </c>
      <c r="I3293" s="2">
        <v>207</v>
      </c>
      <c r="K3293" s="2">
        <v>120</v>
      </c>
      <c r="L3293" s="2" t="s">
        <v>30</v>
      </c>
      <c r="M3293" s="2" t="s">
        <v>476</v>
      </c>
      <c r="N3293" s="2" t="s">
        <v>479</v>
      </c>
      <c r="O3293" s="2" t="s">
        <v>520</v>
      </c>
      <c r="Q3293" s="1"/>
      <c r="S3293" s="5"/>
      <c r="T3293" s="41"/>
      <c r="U3293" s="8"/>
      <c r="W3293" s="2" t="s">
        <v>468</v>
      </c>
      <c r="X3293" s="45" t="str" cm="1">
        <f t="array" ref="X3293">IF(X3174="TRUE",IF(AND(C3291&lt;&gt;1,C3292:C3297="",S3291:U3297=""), "FALSE","TRUE"),"FALSE")</f>
        <v>FALSE</v>
      </c>
      <c r="Z3293" s="1"/>
    </row>
    <row r="3294" spans="2:26" hidden="1" outlineLevel="3" x14ac:dyDescent="0.4">
      <c r="B3294" s="7" t="s">
        <v>526</v>
      </c>
      <c r="C3294" s="8"/>
      <c r="D3294" s="31"/>
      <c r="E3294" s="2" t="s">
        <v>527</v>
      </c>
      <c r="F3294" s="2" t="str">
        <f>IF(OR($C$87="治験計画届", $C$87="治験計画変更届"), "^$","^.{1,120}$|^$")</f>
        <v>^.{1,120}$|^$</v>
      </c>
      <c r="G3294" s="2" t="str">
        <f>IF(F3294="^$", "入力しないでください","入力してください(120文字以内)")</f>
        <v>入力してください(120文字以内)</v>
      </c>
      <c r="H3294" s="2">
        <v>225</v>
      </c>
      <c r="I3294" s="2">
        <v>207</v>
      </c>
      <c r="K3294" s="2">
        <v>120</v>
      </c>
      <c r="L3294" s="2" t="s">
        <v>30</v>
      </c>
      <c r="M3294" s="2" t="s">
        <v>476</v>
      </c>
      <c r="N3294" s="2" t="s">
        <v>479</v>
      </c>
      <c r="O3294" s="2" t="s">
        <v>520</v>
      </c>
      <c r="Q3294" s="1"/>
      <c r="S3294" s="5"/>
      <c r="T3294" s="41"/>
      <c r="U3294" s="8"/>
      <c r="W3294" s="2" t="s">
        <v>468</v>
      </c>
      <c r="X3294" s="45" t="str" cm="1">
        <f t="array" ref="X3294">IF(X3174="TRUE",IF(AND(C3291&lt;&gt;1,C3292:C3297="",S3291:U3297=""), "FALSE","TRUE"),"FALSE")</f>
        <v>FALSE</v>
      </c>
      <c r="Z3294" s="1"/>
    </row>
    <row r="3295" spans="2:26" hidden="1" outlineLevel="3" x14ac:dyDescent="0.4">
      <c r="B3295" s="7" t="s">
        <v>528</v>
      </c>
      <c r="C3295" s="8"/>
      <c r="D3295" s="31"/>
      <c r="E3295" s="2" t="s">
        <v>529</v>
      </c>
      <c r="F3295" s="2" t="str">
        <f>IF(OR($C$87="治験計画届", $C$87="治験計画変更届"), "^$","^.{1,120}$|^$")</f>
        <v>^.{1,120}$|^$</v>
      </c>
      <c r="G3295" s="2" t="str">
        <f t="shared" ref="G3295:G3297" si="201">IF(F3295="^$", "入力しないでください","入力してください(120文字以内)")</f>
        <v>入力してください(120文字以内)</v>
      </c>
      <c r="H3295" s="2">
        <v>225</v>
      </c>
      <c r="I3295" s="2">
        <v>207</v>
      </c>
      <c r="K3295" s="2">
        <v>120</v>
      </c>
      <c r="L3295" s="2" t="s">
        <v>30</v>
      </c>
      <c r="M3295" s="2" t="s">
        <v>476</v>
      </c>
      <c r="N3295" s="2" t="s">
        <v>479</v>
      </c>
      <c r="O3295" s="2" t="s">
        <v>520</v>
      </c>
      <c r="Q3295" s="1"/>
      <c r="S3295" s="5"/>
      <c r="T3295" s="41"/>
      <c r="U3295" s="8"/>
      <c r="W3295" s="2" t="s">
        <v>468</v>
      </c>
      <c r="X3295" s="45" t="str" cm="1">
        <f t="array" ref="X3295">IF(X3174="TRUE",IF(AND(C3291&lt;&gt;1,C3292:C3297="",S3291:U3297=""), "FALSE","TRUE"),"FALSE")</f>
        <v>FALSE</v>
      </c>
      <c r="Z3295" s="1"/>
    </row>
    <row r="3296" spans="2:26" hidden="1" outlineLevel="3" x14ac:dyDescent="0.4">
      <c r="B3296" s="7" t="s">
        <v>530</v>
      </c>
      <c r="C3296" s="8"/>
      <c r="D3296" s="31"/>
      <c r="E3296" s="2" t="s">
        <v>566</v>
      </c>
      <c r="F3296" s="2" t="str">
        <f>IF(OR($C$87="治験計画届", $C$87="治験計画変更届"), "^$","^.{1,120}$|^$")</f>
        <v>^.{1,120}$|^$</v>
      </c>
      <c r="G3296" s="2" t="str">
        <f t="shared" si="201"/>
        <v>入力してください(120文字以内)</v>
      </c>
      <c r="H3296" s="2">
        <v>225</v>
      </c>
      <c r="I3296" s="2">
        <v>207</v>
      </c>
      <c r="K3296" s="2">
        <v>120</v>
      </c>
      <c r="L3296" s="2" t="s">
        <v>30</v>
      </c>
      <c r="M3296" s="2" t="s">
        <v>476</v>
      </c>
      <c r="N3296" s="2" t="s">
        <v>479</v>
      </c>
      <c r="O3296" s="2" t="s">
        <v>520</v>
      </c>
      <c r="Q3296" s="1"/>
      <c r="S3296" s="5"/>
      <c r="T3296" s="41"/>
      <c r="U3296" s="8"/>
      <c r="W3296" s="2" t="s">
        <v>468</v>
      </c>
      <c r="X3296" s="45" t="str" cm="1">
        <f t="array" ref="X3296">IF(X3174="TRUE",IF(AND(C3291&lt;&gt;1,C3292:C3297="",S3291:U3297=""), "FALSE","TRUE"),"FALSE")</f>
        <v>FALSE</v>
      </c>
      <c r="Z3296" s="1"/>
    </row>
    <row r="3297" spans="2:26" hidden="1" outlineLevel="3" x14ac:dyDescent="0.4">
      <c r="B3297" s="7" t="s">
        <v>532</v>
      </c>
      <c r="C3297" s="8"/>
      <c r="D3297" s="31"/>
      <c r="E3297" s="2" t="s">
        <v>533</v>
      </c>
      <c r="F3297" s="2" t="str">
        <f>IF(OR($C$87="治験計画届", $C$87="治験計画変更届"), "^$","^.{1,120}$|^$")</f>
        <v>^.{1,120}$|^$</v>
      </c>
      <c r="G3297" s="2" t="str">
        <f t="shared" si="201"/>
        <v>入力してください(120文字以内)</v>
      </c>
      <c r="H3297" s="2">
        <v>225</v>
      </c>
      <c r="I3297" s="2">
        <v>207</v>
      </c>
      <c r="K3297" s="2">
        <v>120</v>
      </c>
      <c r="L3297" s="2" t="s">
        <v>30</v>
      </c>
      <c r="M3297" s="2" t="s">
        <v>476</v>
      </c>
      <c r="N3297" s="2" t="s">
        <v>479</v>
      </c>
      <c r="O3297" s="2" t="s">
        <v>520</v>
      </c>
      <c r="Q3297" s="1"/>
      <c r="S3297" s="5"/>
      <c r="T3297" s="41"/>
      <c r="U3297" s="8"/>
      <c r="W3297" s="2" t="s">
        <v>468</v>
      </c>
      <c r="X3297" s="45" t="str" cm="1">
        <f t="array" ref="X3297">IF(X3174="TRUE",IF(AND(C3291&lt;&gt;1,C3292:C3297="",S3291:U3297=""), "FALSE","TRUE"),"FALSE")</f>
        <v>FALSE</v>
      </c>
      <c r="Z3297" s="1"/>
    </row>
    <row r="3298" spans="2:26" hidden="1" outlineLevel="3" x14ac:dyDescent="0.4">
      <c r="B3298" s="7" t="s">
        <v>134</v>
      </c>
      <c r="C3298" s="5">
        <v>7</v>
      </c>
      <c r="D3298" s="30"/>
      <c r="E3298" s="2" t="s">
        <v>392</v>
      </c>
      <c r="F3298" s="2" t="s">
        <v>102</v>
      </c>
      <c r="G3298" s="2" t="s">
        <v>103</v>
      </c>
      <c r="H3298" s="2">
        <v>225</v>
      </c>
      <c r="I3298" s="2">
        <v>207</v>
      </c>
      <c r="K3298" s="2">
        <v>3</v>
      </c>
      <c r="L3298" s="2" t="s">
        <v>136</v>
      </c>
      <c r="M3298" s="2" t="s">
        <v>476</v>
      </c>
      <c r="N3298" s="2" t="s">
        <v>479</v>
      </c>
      <c r="O3298" s="2" t="s">
        <v>520</v>
      </c>
      <c r="Q3298" s="1"/>
      <c r="S3298" s="5"/>
      <c r="T3298" s="41"/>
      <c r="U3298" s="8"/>
      <c r="V3298" s="2" t="s">
        <v>105</v>
      </c>
      <c r="W3298" s="2" t="s">
        <v>561</v>
      </c>
      <c r="X3298" s="45" t="str" cm="1">
        <f t="array" ref="X3298">IF(X3174="TRUE",IF(AND(C3298&lt;&gt;1,C3299:C3304="",S3298:U3304=""), "FALSE","TRUE"),"FALSE")</f>
        <v>FALSE</v>
      </c>
      <c r="Z3298" s="1"/>
    </row>
    <row r="3299" spans="2:26" hidden="1" outlineLevel="3" x14ac:dyDescent="0.4">
      <c r="B3299" s="7" t="s">
        <v>522</v>
      </c>
      <c r="C3299" s="8"/>
      <c r="D3299" s="31"/>
      <c r="E3299" s="2" t="s">
        <v>523</v>
      </c>
      <c r="F3299" s="2" t="s">
        <v>485</v>
      </c>
      <c r="G3299" s="2" t="s">
        <v>369</v>
      </c>
      <c r="H3299" s="2">
        <v>225</v>
      </c>
      <c r="I3299" s="2">
        <v>207</v>
      </c>
      <c r="K3299" s="2">
        <v>240</v>
      </c>
      <c r="L3299" s="2" t="s">
        <v>30</v>
      </c>
      <c r="M3299" s="2" t="s">
        <v>476</v>
      </c>
      <c r="N3299" s="2" t="s">
        <v>479</v>
      </c>
      <c r="O3299" s="2" t="s">
        <v>520</v>
      </c>
      <c r="Q3299" s="1"/>
      <c r="S3299" s="5"/>
      <c r="T3299" s="41"/>
      <c r="U3299" s="8"/>
      <c r="W3299" s="2" t="s">
        <v>465</v>
      </c>
      <c r="X3299" s="45" t="str" cm="1">
        <f t="array" ref="X3299">IF(X3174="TRUE",IF(AND(C3298&lt;&gt;1,C3299:C3304="",S3298:U3304=""), "FALSE","TRUE"),"FALSE")</f>
        <v>FALSE</v>
      </c>
      <c r="Z3299" s="1"/>
    </row>
    <row r="3300" spans="2:26" hidden="1" outlineLevel="3" x14ac:dyDescent="0.4">
      <c r="B3300" s="7" t="s">
        <v>524</v>
      </c>
      <c r="C3300" s="8"/>
      <c r="D3300" s="31"/>
      <c r="E3300" s="2" t="s">
        <v>525</v>
      </c>
      <c r="F3300" s="2" t="s">
        <v>114</v>
      </c>
      <c r="G3300" s="2" t="s">
        <v>115</v>
      </c>
      <c r="H3300" s="2">
        <v>225</v>
      </c>
      <c r="I3300" s="2">
        <v>207</v>
      </c>
      <c r="K3300" s="2">
        <v>120</v>
      </c>
      <c r="L3300" s="2" t="s">
        <v>30</v>
      </c>
      <c r="M3300" s="2" t="s">
        <v>476</v>
      </c>
      <c r="N3300" s="2" t="s">
        <v>479</v>
      </c>
      <c r="O3300" s="2" t="s">
        <v>520</v>
      </c>
      <c r="Q3300" s="1"/>
      <c r="S3300" s="5"/>
      <c r="T3300" s="41"/>
      <c r="U3300" s="8"/>
      <c r="W3300" s="2" t="s">
        <v>468</v>
      </c>
      <c r="X3300" s="45" t="str" cm="1">
        <f t="array" ref="X3300">IF(X3174="TRUE",IF(AND(C3298&lt;&gt;1,C3299:C3304="",S3298:U3304=""), "FALSE","TRUE"),"FALSE")</f>
        <v>FALSE</v>
      </c>
      <c r="Z3300" s="1"/>
    </row>
    <row r="3301" spans="2:26" hidden="1" outlineLevel="3" x14ac:dyDescent="0.4">
      <c r="B3301" s="7" t="s">
        <v>526</v>
      </c>
      <c r="C3301" s="8"/>
      <c r="D3301" s="31"/>
      <c r="E3301" s="2" t="s">
        <v>527</v>
      </c>
      <c r="F3301" s="2" t="str">
        <f>IF(OR($C$87="治験計画届", $C$87="治験計画変更届"), "^$","^.{1,120}$|^$")</f>
        <v>^.{1,120}$|^$</v>
      </c>
      <c r="G3301" s="2" t="str">
        <f>IF(F3301="^$", "入力しないでください","入力してください(120文字以内)")</f>
        <v>入力してください(120文字以内)</v>
      </c>
      <c r="H3301" s="2">
        <v>225</v>
      </c>
      <c r="I3301" s="2">
        <v>207</v>
      </c>
      <c r="K3301" s="2">
        <v>120</v>
      </c>
      <c r="L3301" s="2" t="s">
        <v>30</v>
      </c>
      <c r="M3301" s="2" t="s">
        <v>476</v>
      </c>
      <c r="N3301" s="2" t="s">
        <v>479</v>
      </c>
      <c r="O3301" s="2" t="s">
        <v>520</v>
      </c>
      <c r="Q3301" s="1"/>
      <c r="S3301" s="5"/>
      <c r="T3301" s="41"/>
      <c r="U3301" s="8"/>
      <c r="W3301" s="2" t="s">
        <v>468</v>
      </c>
      <c r="X3301" s="45" t="str" cm="1">
        <f t="array" ref="X3301">IF(X3174="TRUE",IF(AND(C3298&lt;&gt;1,C3299:C3304="",S3298:U3304=""), "FALSE","TRUE"),"FALSE")</f>
        <v>FALSE</v>
      </c>
      <c r="Z3301" s="1"/>
    </row>
    <row r="3302" spans="2:26" hidden="1" outlineLevel="3" x14ac:dyDescent="0.4">
      <c r="B3302" s="7" t="s">
        <v>528</v>
      </c>
      <c r="C3302" s="8"/>
      <c r="D3302" s="31"/>
      <c r="E3302" s="2" t="s">
        <v>529</v>
      </c>
      <c r="F3302" s="2" t="str">
        <f>IF(OR($C$87="治験計画届", $C$87="治験計画変更届"), "^$","^.{1,120}$|^$")</f>
        <v>^.{1,120}$|^$</v>
      </c>
      <c r="G3302" s="2" t="str">
        <f t="shared" ref="G3302:G3304" si="202">IF(F3302="^$", "入力しないでください","入力してください(120文字以内)")</f>
        <v>入力してください(120文字以内)</v>
      </c>
      <c r="H3302" s="2">
        <v>225</v>
      </c>
      <c r="I3302" s="2">
        <v>207</v>
      </c>
      <c r="K3302" s="2">
        <v>120</v>
      </c>
      <c r="L3302" s="2" t="s">
        <v>30</v>
      </c>
      <c r="M3302" s="2" t="s">
        <v>476</v>
      </c>
      <c r="N3302" s="2" t="s">
        <v>479</v>
      </c>
      <c r="O3302" s="2" t="s">
        <v>520</v>
      </c>
      <c r="Q3302" s="1"/>
      <c r="S3302" s="5"/>
      <c r="T3302" s="41"/>
      <c r="U3302" s="8"/>
      <c r="W3302" s="2" t="s">
        <v>468</v>
      </c>
      <c r="X3302" s="45" t="str" cm="1">
        <f t="array" ref="X3302">IF(X3174="TRUE",IF(AND(C3298&lt;&gt;1,C3299:C3304="",S3298:U3304=""), "FALSE","TRUE"),"FALSE")</f>
        <v>FALSE</v>
      </c>
      <c r="Z3302" s="1"/>
    </row>
    <row r="3303" spans="2:26" hidden="1" outlineLevel="3" x14ac:dyDescent="0.4">
      <c r="B3303" s="7" t="s">
        <v>530</v>
      </c>
      <c r="C3303" s="8"/>
      <c r="D3303" s="31"/>
      <c r="E3303" s="2" t="s">
        <v>566</v>
      </c>
      <c r="F3303" s="2" t="str">
        <f>IF(OR($C$87="治験計画届", $C$87="治験計画変更届"), "^$","^.{1,120}$|^$")</f>
        <v>^.{1,120}$|^$</v>
      </c>
      <c r="G3303" s="2" t="str">
        <f t="shared" si="202"/>
        <v>入力してください(120文字以内)</v>
      </c>
      <c r="H3303" s="2">
        <v>225</v>
      </c>
      <c r="I3303" s="2">
        <v>207</v>
      </c>
      <c r="K3303" s="2">
        <v>120</v>
      </c>
      <c r="L3303" s="2" t="s">
        <v>30</v>
      </c>
      <c r="M3303" s="2" t="s">
        <v>476</v>
      </c>
      <c r="N3303" s="2" t="s">
        <v>479</v>
      </c>
      <c r="O3303" s="2" t="s">
        <v>520</v>
      </c>
      <c r="Q3303" s="1"/>
      <c r="S3303" s="5"/>
      <c r="T3303" s="41"/>
      <c r="U3303" s="8"/>
      <c r="W3303" s="2" t="s">
        <v>468</v>
      </c>
      <c r="X3303" s="45" t="str" cm="1">
        <f t="array" ref="X3303">IF(X3174="TRUE",IF(AND(C3298&lt;&gt;1,C3299:C3304="",S3298:U3304=""), "FALSE","TRUE"),"FALSE")</f>
        <v>FALSE</v>
      </c>
      <c r="Z3303" s="1"/>
    </row>
    <row r="3304" spans="2:26" hidden="1" outlineLevel="3" x14ac:dyDescent="0.4">
      <c r="B3304" s="7" t="s">
        <v>532</v>
      </c>
      <c r="C3304" s="8"/>
      <c r="D3304" s="31"/>
      <c r="E3304" s="2" t="s">
        <v>533</v>
      </c>
      <c r="F3304" s="2" t="str">
        <f>IF(OR($C$87="治験計画届", $C$87="治験計画変更届"), "^$","^.{1,120}$|^$")</f>
        <v>^.{1,120}$|^$</v>
      </c>
      <c r="G3304" s="2" t="str">
        <f t="shared" si="202"/>
        <v>入力してください(120文字以内)</v>
      </c>
      <c r="H3304" s="2">
        <v>225</v>
      </c>
      <c r="I3304" s="2">
        <v>207</v>
      </c>
      <c r="K3304" s="2">
        <v>120</v>
      </c>
      <c r="L3304" s="2" t="s">
        <v>30</v>
      </c>
      <c r="M3304" s="2" t="s">
        <v>476</v>
      </c>
      <c r="N3304" s="2" t="s">
        <v>479</v>
      </c>
      <c r="O3304" s="2" t="s">
        <v>520</v>
      </c>
      <c r="Q3304" s="1"/>
      <c r="S3304" s="5"/>
      <c r="T3304" s="41"/>
      <c r="U3304" s="8"/>
      <c r="W3304" s="2" t="s">
        <v>468</v>
      </c>
      <c r="X3304" s="45" t="str" cm="1">
        <f t="array" ref="X3304">IF(X3174="TRUE",IF(AND(C3298&lt;&gt;1,C3299:C3304="",S3298:U3304=""), "FALSE","TRUE"),"FALSE")</f>
        <v>FALSE</v>
      </c>
      <c r="Z3304" s="1"/>
    </row>
    <row r="3305" spans="2:26" hidden="1" outlineLevel="3" x14ac:dyDescent="0.4">
      <c r="B3305" s="7" t="s">
        <v>134</v>
      </c>
      <c r="C3305" s="5">
        <v>8</v>
      </c>
      <c r="D3305" s="30"/>
      <c r="E3305" s="2" t="s">
        <v>392</v>
      </c>
      <c r="F3305" s="2" t="s">
        <v>102</v>
      </c>
      <c r="G3305" s="2" t="s">
        <v>103</v>
      </c>
      <c r="H3305" s="2">
        <v>225</v>
      </c>
      <c r="I3305" s="2">
        <v>207</v>
      </c>
      <c r="K3305" s="2">
        <v>3</v>
      </c>
      <c r="L3305" s="2" t="s">
        <v>136</v>
      </c>
      <c r="M3305" s="2" t="s">
        <v>476</v>
      </c>
      <c r="N3305" s="2" t="s">
        <v>479</v>
      </c>
      <c r="O3305" s="2" t="s">
        <v>520</v>
      </c>
      <c r="Q3305" s="1"/>
      <c r="S3305" s="5"/>
      <c r="T3305" s="41"/>
      <c r="U3305" s="8"/>
      <c r="V3305" s="2" t="s">
        <v>105</v>
      </c>
      <c r="W3305" s="2" t="s">
        <v>561</v>
      </c>
      <c r="X3305" s="45" t="str" cm="1">
        <f t="array" ref="X3305">IF(X3174="TRUE",IF(AND(C3305&lt;&gt;1,C3306:C3311="",S3305:U3311=""), "FALSE","TRUE"),"FALSE")</f>
        <v>FALSE</v>
      </c>
      <c r="Z3305" s="1"/>
    </row>
    <row r="3306" spans="2:26" hidden="1" outlineLevel="3" x14ac:dyDescent="0.4">
      <c r="B3306" s="7" t="s">
        <v>522</v>
      </c>
      <c r="C3306" s="8"/>
      <c r="D3306" s="31"/>
      <c r="E3306" s="2" t="s">
        <v>523</v>
      </c>
      <c r="F3306" s="2" t="s">
        <v>485</v>
      </c>
      <c r="G3306" s="2" t="s">
        <v>369</v>
      </c>
      <c r="H3306" s="2">
        <v>225</v>
      </c>
      <c r="I3306" s="2">
        <v>207</v>
      </c>
      <c r="K3306" s="2">
        <v>240</v>
      </c>
      <c r="L3306" s="2" t="s">
        <v>30</v>
      </c>
      <c r="M3306" s="2" t="s">
        <v>476</v>
      </c>
      <c r="N3306" s="2" t="s">
        <v>479</v>
      </c>
      <c r="O3306" s="2" t="s">
        <v>520</v>
      </c>
      <c r="Q3306" s="1"/>
      <c r="S3306" s="5"/>
      <c r="T3306" s="41"/>
      <c r="U3306" s="8"/>
      <c r="W3306" s="2" t="s">
        <v>465</v>
      </c>
      <c r="X3306" s="45" t="str" cm="1">
        <f t="array" ref="X3306">IF(X3174="TRUE",IF(AND(C3305&lt;&gt;1,C3306:C3311="",S3305:U3311=""), "FALSE","TRUE"),"FALSE")</f>
        <v>FALSE</v>
      </c>
      <c r="Z3306" s="1"/>
    </row>
    <row r="3307" spans="2:26" hidden="1" outlineLevel="3" x14ac:dyDescent="0.4">
      <c r="B3307" s="7" t="s">
        <v>524</v>
      </c>
      <c r="C3307" s="8"/>
      <c r="D3307" s="31"/>
      <c r="E3307" s="2" t="s">
        <v>525</v>
      </c>
      <c r="F3307" s="2" t="s">
        <v>114</v>
      </c>
      <c r="G3307" s="2" t="s">
        <v>115</v>
      </c>
      <c r="H3307" s="2">
        <v>225</v>
      </c>
      <c r="I3307" s="2">
        <v>207</v>
      </c>
      <c r="K3307" s="2">
        <v>120</v>
      </c>
      <c r="L3307" s="2" t="s">
        <v>30</v>
      </c>
      <c r="M3307" s="2" t="s">
        <v>476</v>
      </c>
      <c r="N3307" s="2" t="s">
        <v>479</v>
      </c>
      <c r="O3307" s="2" t="s">
        <v>520</v>
      </c>
      <c r="Q3307" s="1"/>
      <c r="S3307" s="5"/>
      <c r="T3307" s="41"/>
      <c r="U3307" s="8"/>
      <c r="W3307" s="2" t="s">
        <v>468</v>
      </c>
      <c r="X3307" s="45" t="str" cm="1">
        <f t="array" ref="X3307">IF(X3174="TRUE",IF(AND(C3305&lt;&gt;1,C3306:C3311="",S3305:U3311=""), "FALSE","TRUE"),"FALSE")</f>
        <v>FALSE</v>
      </c>
      <c r="Z3307" s="1"/>
    </row>
    <row r="3308" spans="2:26" hidden="1" outlineLevel="3" x14ac:dyDescent="0.4">
      <c r="B3308" s="7" t="s">
        <v>526</v>
      </c>
      <c r="C3308" s="8"/>
      <c r="D3308" s="31"/>
      <c r="E3308" s="2" t="s">
        <v>527</v>
      </c>
      <c r="F3308" s="2" t="str">
        <f>IF(OR($C$87="治験計画届", $C$87="治験計画変更届"), "^$","^.{1,120}$|^$")</f>
        <v>^.{1,120}$|^$</v>
      </c>
      <c r="G3308" s="2" t="str">
        <f>IF(F3308="^$", "入力しないでください","入力してください(120文字以内)")</f>
        <v>入力してください(120文字以内)</v>
      </c>
      <c r="H3308" s="2">
        <v>225</v>
      </c>
      <c r="I3308" s="2">
        <v>207</v>
      </c>
      <c r="K3308" s="2">
        <v>120</v>
      </c>
      <c r="L3308" s="2" t="s">
        <v>30</v>
      </c>
      <c r="M3308" s="2" t="s">
        <v>476</v>
      </c>
      <c r="N3308" s="2" t="s">
        <v>479</v>
      </c>
      <c r="O3308" s="2" t="s">
        <v>520</v>
      </c>
      <c r="Q3308" s="1"/>
      <c r="S3308" s="5"/>
      <c r="T3308" s="41"/>
      <c r="U3308" s="8"/>
      <c r="W3308" s="2" t="s">
        <v>468</v>
      </c>
      <c r="X3308" s="45" t="str" cm="1">
        <f t="array" ref="X3308">IF(X3174="TRUE",IF(AND(C3305&lt;&gt;1,C3306:C3311="",S3305:U3311=""), "FALSE","TRUE"),"FALSE")</f>
        <v>FALSE</v>
      </c>
      <c r="Z3308" s="1"/>
    </row>
    <row r="3309" spans="2:26" hidden="1" outlineLevel="3" x14ac:dyDescent="0.4">
      <c r="B3309" s="7" t="s">
        <v>528</v>
      </c>
      <c r="C3309" s="8"/>
      <c r="D3309" s="31"/>
      <c r="E3309" s="2" t="s">
        <v>529</v>
      </c>
      <c r="F3309" s="2" t="str">
        <f>IF(OR($C$87="治験計画届", $C$87="治験計画変更届"), "^$","^.{1,120}$|^$")</f>
        <v>^.{1,120}$|^$</v>
      </c>
      <c r="G3309" s="2" t="str">
        <f t="shared" ref="G3309:G3311" si="203">IF(F3309="^$", "入力しないでください","入力してください(120文字以内)")</f>
        <v>入力してください(120文字以内)</v>
      </c>
      <c r="H3309" s="2">
        <v>225</v>
      </c>
      <c r="I3309" s="2">
        <v>207</v>
      </c>
      <c r="K3309" s="2">
        <v>120</v>
      </c>
      <c r="L3309" s="2" t="s">
        <v>30</v>
      </c>
      <c r="M3309" s="2" t="s">
        <v>476</v>
      </c>
      <c r="N3309" s="2" t="s">
        <v>479</v>
      </c>
      <c r="O3309" s="2" t="s">
        <v>520</v>
      </c>
      <c r="Q3309" s="1"/>
      <c r="S3309" s="5"/>
      <c r="T3309" s="41"/>
      <c r="U3309" s="8"/>
      <c r="W3309" s="2" t="s">
        <v>468</v>
      </c>
      <c r="X3309" s="45" t="str" cm="1">
        <f t="array" ref="X3309">IF(X3174="TRUE",IF(AND(C3305&lt;&gt;1,C3306:C3311="",S3305:U3311=""), "FALSE","TRUE"),"FALSE")</f>
        <v>FALSE</v>
      </c>
      <c r="Z3309" s="1"/>
    </row>
    <row r="3310" spans="2:26" hidden="1" outlineLevel="3" x14ac:dyDescent="0.4">
      <c r="B3310" s="7" t="s">
        <v>530</v>
      </c>
      <c r="C3310" s="8"/>
      <c r="D3310" s="31"/>
      <c r="E3310" s="2" t="s">
        <v>566</v>
      </c>
      <c r="F3310" s="2" t="str">
        <f>IF(OR($C$87="治験計画届", $C$87="治験計画変更届"), "^$","^.{1,120}$|^$")</f>
        <v>^.{1,120}$|^$</v>
      </c>
      <c r="G3310" s="2" t="str">
        <f t="shared" si="203"/>
        <v>入力してください(120文字以内)</v>
      </c>
      <c r="H3310" s="2">
        <v>225</v>
      </c>
      <c r="I3310" s="2">
        <v>207</v>
      </c>
      <c r="K3310" s="2">
        <v>120</v>
      </c>
      <c r="L3310" s="2" t="s">
        <v>30</v>
      </c>
      <c r="M3310" s="2" t="s">
        <v>476</v>
      </c>
      <c r="N3310" s="2" t="s">
        <v>479</v>
      </c>
      <c r="O3310" s="2" t="s">
        <v>520</v>
      </c>
      <c r="Q3310" s="1"/>
      <c r="S3310" s="5"/>
      <c r="T3310" s="41"/>
      <c r="U3310" s="8"/>
      <c r="W3310" s="2" t="s">
        <v>468</v>
      </c>
      <c r="X3310" s="45" t="str" cm="1">
        <f t="array" ref="X3310">IF(X3174="TRUE",IF(AND(C3305&lt;&gt;1,C3306:C3311="",S3305:U3311=""), "FALSE","TRUE"),"FALSE")</f>
        <v>FALSE</v>
      </c>
      <c r="Z3310" s="1"/>
    </row>
    <row r="3311" spans="2:26" hidden="1" outlineLevel="3" x14ac:dyDescent="0.4">
      <c r="B3311" s="7" t="s">
        <v>532</v>
      </c>
      <c r="C3311" s="8"/>
      <c r="D3311" s="31"/>
      <c r="E3311" s="2" t="s">
        <v>533</v>
      </c>
      <c r="F3311" s="2" t="str">
        <f>IF(OR($C$87="治験計画届", $C$87="治験計画変更届"), "^$","^.{1,120}$|^$")</f>
        <v>^.{1,120}$|^$</v>
      </c>
      <c r="G3311" s="2" t="str">
        <f t="shared" si="203"/>
        <v>入力してください(120文字以内)</v>
      </c>
      <c r="H3311" s="2">
        <v>225</v>
      </c>
      <c r="I3311" s="2">
        <v>207</v>
      </c>
      <c r="K3311" s="2">
        <v>120</v>
      </c>
      <c r="L3311" s="2" t="s">
        <v>30</v>
      </c>
      <c r="M3311" s="2" t="s">
        <v>476</v>
      </c>
      <c r="N3311" s="2" t="s">
        <v>479</v>
      </c>
      <c r="O3311" s="2" t="s">
        <v>520</v>
      </c>
      <c r="Q3311" s="1"/>
      <c r="S3311" s="5"/>
      <c r="T3311" s="41"/>
      <c r="U3311" s="8"/>
      <c r="W3311" s="2" t="s">
        <v>468</v>
      </c>
      <c r="X3311" s="45" t="str" cm="1">
        <f t="array" ref="X3311">IF(X3174="TRUE",IF(AND(C3305&lt;&gt;1,C3306:C3311="",S3305:U3311=""), "FALSE","TRUE"),"FALSE")</f>
        <v>FALSE</v>
      </c>
      <c r="Z3311" s="1"/>
    </row>
    <row r="3312" spans="2:26" hidden="1" outlineLevel="3" x14ac:dyDescent="0.4">
      <c r="B3312" s="7" t="s">
        <v>134</v>
      </c>
      <c r="C3312" s="5">
        <v>9</v>
      </c>
      <c r="D3312" s="30"/>
      <c r="E3312" s="2" t="s">
        <v>392</v>
      </c>
      <c r="F3312" s="2" t="s">
        <v>102</v>
      </c>
      <c r="G3312" s="2" t="s">
        <v>103</v>
      </c>
      <c r="H3312" s="2">
        <v>225</v>
      </c>
      <c r="I3312" s="2">
        <v>207</v>
      </c>
      <c r="K3312" s="2">
        <v>3</v>
      </c>
      <c r="L3312" s="2" t="s">
        <v>136</v>
      </c>
      <c r="M3312" s="2" t="s">
        <v>476</v>
      </c>
      <c r="N3312" s="2" t="s">
        <v>479</v>
      </c>
      <c r="O3312" s="2" t="s">
        <v>520</v>
      </c>
      <c r="Q3312" s="1"/>
      <c r="S3312" s="5"/>
      <c r="T3312" s="41"/>
      <c r="U3312" s="8"/>
      <c r="V3312" s="2" t="s">
        <v>105</v>
      </c>
      <c r="W3312" s="2" t="s">
        <v>561</v>
      </c>
      <c r="X3312" s="45" t="str" cm="1">
        <f t="array" ref="X3312">IF(X3174="TRUE",IF(AND(C3312&lt;&gt;1,C3313:C3318="",S3312:U3318=""), "FALSE","TRUE"),"FALSE")</f>
        <v>FALSE</v>
      </c>
      <c r="Z3312" s="1"/>
    </row>
    <row r="3313" spans="2:26" hidden="1" outlineLevel="3" x14ac:dyDescent="0.4">
      <c r="B3313" s="7" t="s">
        <v>522</v>
      </c>
      <c r="C3313" s="8"/>
      <c r="D3313" s="31"/>
      <c r="E3313" s="2" t="s">
        <v>523</v>
      </c>
      <c r="F3313" s="2" t="s">
        <v>485</v>
      </c>
      <c r="G3313" s="2" t="s">
        <v>369</v>
      </c>
      <c r="H3313" s="2">
        <v>225</v>
      </c>
      <c r="I3313" s="2">
        <v>207</v>
      </c>
      <c r="K3313" s="2">
        <v>240</v>
      </c>
      <c r="L3313" s="2" t="s">
        <v>30</v>
      </c>
      <c r="M3313" s="2" t="s">
        <v>476</v>
      </c>
      <c r="N3313" s="2" t="s">
        <v>479</v>
      </c>
      <c r="O3313" s="2" t="s">
        <v>520</v>
      </c>
      <c r="Q3313" s="1"/>
      <c r="S3313" s="5"/>
      <c r="T3313" s="41"/>
      <c r="U3313" s="8"/>
      <c r="W3313" s="2" t="s">
        <v>465</v>
      </c>
      <c r="X3313" s="45" t="str" cm="1">
        <f t="array" ref="X3313">IF(X3174="TRUE",IF(AND(C3312&lt;&gt;1,C3313:C3318="",S3312:U3318=""), "FALSE","TRUE"),"FALSE")</f>
        <v>FALSE</v>
      </c>
      <c r="Z3313" s="1"/>
    </row>
    <row r="3314" spans="2:26" hidden="1" outlineLevel="3" x14ac:dyDescent="0.4">
      <c r="B3314" s="7" t="s">
        <v>524</v>
      </c>
      <c r="C3314" s="8"/>
      <c r="D3314" s="31"/>
      <c r="E3314" s="2" t="s">
        <v>525</v>
      </c>
      <c r="F3314" s="2" t="s">
        <v>114</v>
      </c>
      <c r="G3314" s="2" t="s">
        <v>115</v>
      </c>
      <c r="H3314" s="2">
        <v>225</v>
      </c>
      <c r="I3314" s="2">
        <v>207</v>
      </c>
      <c r="K3314" s="2">
        <v>120</v>
      </c>
      <c r="L3314" s="2" t="s">
        <v>30</v>
      </c>
      <c r="M3314" s="2" t="s">
        <v>476</v>
      </c>
      <c r="N3314" s="2" t="s">
        <v>479</v>
      </c>
      <c r="O3314" s="2" t="s">
        <v>520</v>
      </c>
      <c r="Q3314" s="1"/>
      <c r="S3314" s="5"/>
      <c r="T3314" s="41"/>
      <c r="U3314" s="8"/>
      <c r="W3314" s="2" t="s">
        <v>468</v>
      </c>
      <c r="X3314" s="45" t="str" cm="1">
        <f t="array" ref="X3314">IF(X3174="TRUE",IF(AND(C3312&lt;&gt;1,C3313:C3318="",S3312:U3318=""), "FALSE","TRUE"),"FALSE")</f>
        <v>FALSE</v>
      </c>
      <c r="Z3314" s="1"/>
    </row>
    <row r="3315" spans="2:26" hidden="1" outlineLevel="3" x14ac:dyDescent="0.4">
      <c r="B3315" s="7" t="s">
        <v>526</v>
      </c>
      <c r="C3315" s="8"/>
      <c r="D3315" s="31"/>
      <c r="E3315" s="2" t="s">
        <v>527</v>
      </c>
      <c r="F3315" s="2" t="str">
        <f>IF(OR($C$87="治験計画届", $C$87="治験計画変更届"), "^$","^.{1,120}$|^$")</f>
        <v>^.{1,120}$|^$</v>
      </c>
      <c r="G3315" s="2" t="str">
        <f>IF(F3315="^$", "入力しないでください","入力してください(120文字以内)")</f>
        <v>入力してください(120文字以内)</v>
      </c>
      <c r="H3315" s="2">
        <v>225</v>
      </c>
      <c r="I3315" s="2">
        <v>207</v>
      </c>
      <c r="K3315" s="2">
        <v>120</v>
      </c>
      <c r="L3315" s="2" t="s">
        <v>30</v>
      </c>
      <c r="M3315" s="2" t="s">
        <v>476</v>
      </c>
      <c r="N3315" s="2" t="s">
        <v>479</v>
      </c>
      <c r="O3315" s="2" t="s">
        <v>520</v>
      </c>
      <c r="Q3315" s="1"/>
      <c r="S3315" s="5"/>
      <c r="T3315" s="41"/>
      <c r="U3315" s="8"/>
      <c r="W3315" s="2" t="s">
        <v>468</v>
      </c>
      <c r="X3315" s="45" t="str" cm="1">
        <f t="array" ref="X3315">IF(X3174="TRUE",IF(AND(C3312&lt;&gt;1,C3313:C3318="",S3312:U3318=""), "FALSE","TRUE"),"FALSE")</f>
        <v>FALSE</v>
      </c>
      <c r="Z3315" s="1"/>
    </row>
    <row r="3316" spans="2:26" hidden="1" outlineLevel="3" x14ac:dyDescent="0.4">
      <c r="B3316" s="7" t="s">
        <v>528</v>
      </c>
      <c r="C3316" s="8"/>
      <c r="D3316" s="31"/>
      <c r="E3316" s="2" t="s">
        <v>529</v>
      </c>
      <c r="F3316" s="2" t="str">
        <f>IF(OR($C$87="治験計画届", $C$87="治験計画変更届"), "^$","^.{1,120}$|^$")</f>
        <v>^.{1,120}$|^$</v>
      </c>
      <c r="G3316" s="2" t="str">
        <f t="shared" ref="G3316:G3318" si="204">IF(F3316="^$", "入力しないでください","入力してください(120文字以内)")</f>
        <v>入力してください(120文字以内)</v>
      </c>
      <c r="H3316" s="2">
        <v>225</v>
      </c>
      <c r="I3316" s="2">
        <v>207</v>
      </c>
      <c r="K3316" s="2">
        <v>120</v>
      </c>
      <c r="L3316" s="2" t="s">
        <v>30</v>
      </c>
      <c r="M3316" s="2" t="s">
        <v>476</v>
      </c>
      <c r="N3316" s="2" t="s">
        <v>479</v>
      </c>
      <c r="O3316" s="2" t="s">
        <v>520</v>
      </c>
      <c r="Q3316" s="1"/>
      <c r="S3316" s="5"/>
      <c r="T3316" s="41"/>
      <c r="U3316" s="8"/>
      <c r="W3316" s="2" t="s">
        <v>468</v>
      </c>
      <c r="X3316" s="45" t="str" cm="1">
        <f t="array" ref="X3316">IF(X3174="TRUE",IF(AND(C3312&lt;&gt;1,C3313:C3318="",S3312:U3318=""), "FALSE","TRUE"),"FALSE")</f>
        <v>FALSE</v>
      </c>
      <c r="Z3316" s="1"/>
    </row>
    <row r="3317" spans="2:26" hidden="1" outlineLevel="3" x14ac:dyDescent="0.4">
      <c r="B3317" s="7" t="s">
        <v>530</v>
      </c>
      <c r="C3317" s="8"/>
      <c r="D3317" s="31"/>
      <c r="E3317" s="2" t="s">
        <v>566</v>
      </c>
      <c r="F3317" s="2" t="str">
        <f>IF(OR($C$87="治験計画届", $C$87="治験計画変更届"), "^$","^.{1,120}$|^$")</f>
        <v>^.{1,120}$|^$</v>
      </c>
      <c r="G3317" s="2" t="str">
        <f t="shared" si="204"/>
        <v>入力してください(120文字以内)</v>
      </c>
      <c r="H3317" s="2">
        <v>225</v>
      </c>
      <c r="I3317" s="2">
        <v>207</v>
      </c>
      <c r="K3317" s="2">
        <v>120</v>
      </c>
      <c r="L3317" s="2" t="s">
        <v>30</v>
      </c>
      <c r="M3317" s="2" t="s">
        <v>476</v>
      </c>
      <c r="N3317" s="2" t="s">
        <v>479</v>
      </c>
      <c r="O3317" s="2" t="s">
        <v>520</v>
      </c>
      <c r="Q3317" s="1"/>
      <c r="S3317" s="5"/>
      <c r="T3317" s="41"/>
      <c r="U3317" s="8"/>
      <c r="W3317" s="2" t="s">
        <v>468</v>
      </c>
      <c r="X3317" s="45" t="str" cm="1">
        <f t="array" ref="X3317">IF(X3174="TRUE",IF(AND(C3312&lt;&gt;1,C3313:C3318="",S3312:U3318=""), "FALSE","TRUE"),"FALSE")</f>
        <v>FALSE</v>
      </c>
      <c r="Z3317" s="1"/>
    </row>
    <row r="3318" spans="2:26" hidden="1" outlineLevel="3" x14ac:dyDescent="0.4">
      <c r="B3318" s="7" t="s">
        <v>532</v>
      </c>
      <c r="C3318" s="8"/>
      <c r="D3318" s="31"/>
      <c r="E3318" s="2" t="s">
        <v>533</v>
      </c>
      <c r="F3318" s="2" t="str">
        <f>IF(OR($C$87="治験計画届", $C$87="治験計画変更届"), "^$","^.{1,120}$|^$")</f>
        <v>^.{1,120}$|^$</v>
      </c>
      <c r="G3318" s="2" t="str">
        <f t="shared" si="204"/>
        <v>入力してください(120文字以内)</v>
      </c>
      <c r="H3318" s="2">
        <v>225</v>
      </c>
      <c r="I3318" s="2">
        <v>207</v>
      </c>
      <c r="K3318" s="2">
        <v>120</v>
      </c>
      <c r="L3318" s="2" t="s">
        <v>30</v>
      </c>
      <c r="M3318" s="2" t="s">
        <v>476</v>
      </c>
      <c r="N3318" s="2" t="s">
        <v>479</v>
      </c>
      <c r="O3318" s="2" t="s">
        <v>520</v>
      </c>
      <c r="Q3318" s="1"/>
      <c r="S3318" s="5"/>
      <c r="T3318" s="41"/>
      <c r="U3318" s="8"/>
      <c r="W3318" s="2" t="s">
        <v>468</v>
      </c>
      <c r="X3318" s="45" t="str" cm="1">
        <f t="array" ref="X3318">IF(X3174="TRUE",IF(AND(C3312&lt;&gt;1,C3313:C3318="",S3312:U3318=""), "FALSE","TRUE"),"FALSE")</f>
        <v>FALSE</v>
      </c>
      <c r="Z3318" s="1"/>
    </row>
    <row r="3319" spans="2:26" hidden="1" outlineLevel="3" x14ac:dyDescent="0.4">
      <c r="B3319" s="7" t="s">
        <v>134</v>
      </c>
      <c r="C3319" s="5">
        <v>10</v>
      </c>
      <c r="D3319" s="30"/>
      <c r="E3319" s="2" t="s">
        <v>392</v>
      </c>
      <c r="F3319" s="2" t="s">
        <v>102</v>
      </c>
      <c r="G3319" s="2" t="s">
        <v>103</v>
      </c>
      <c r="H3319" s="2">
        <v>225</v>
      </c>
      <c r="I3319" s="2">
        <v>207</v>
      </c>
      <c r="K3319" s="2">
        <v>3</v>
      </c>
      <c r="L3319" s="2" t="s">
        <v>136</v>
      </c>
      <c r="M3319" s="2" t="s">
        <v>476</v>
      </c>
      <c r="N3319" s="2" t="s">
        <v>479</v>
      </c>
      <c r="O3319" s="2" t="s">
        <v>520</v>
      </c>
      <c r="Q3319" s="1"/>
      <c r="S3319" s="5"/>
      <c r="T3319" s="41"/>
      <c r="U3319" s="8"/>
      <c r="V3319" s="2" t="s">
        <v>105</v>
      </c>
      <c r="W3319" s="2" t="s">
        <v>561</v>
      </c>
      <c r="X3319" s="45" t="str" cm="1">
        <f t="array" ref="X3319">IF(X3174="TRUE",IF(AND(C3319&lt;&gt;1,C3320:C3325="",S3319:U3325=""), "FALSE","TRUE"),"FALSE")</f>
        <v>FALSE</v>
      </c>
      <c r="Z3319" s="1"/>
    </row>
    <row r="3320" spans="2:26" hidden="1" outlineLevel="3" x14ac:dyDescent="0.4">
      <c r="B3320" s="7" t="s">
        <v>522</v>
      </c>
      <c r="C3320" s="8"/>
      <c r="D3320" s="31"/>
      <c r="E3320" s="2" t="s">
        <v>523</v>
      </c>
      <c r="F3320" s="2" t="s">
        <v>485</v>
      </c>
      <c r="G3320" s="2" t="s">
        <v>369</v>
      </c>
      <c r="H3320" s="2">
        <v>225</v>
      </c>
      <c r="I3320" s="2">
        <v>207</v>
      </c>
      <c r="K3320" s="2">
        <v>240</v>
      </c>
      <c r="L3320" s="2" t="s">
        <v>30</v>
      </c>
      <c r="M3320" s="2" t="s">
        <v>476</v>
      </c>
      <c r="N3320" s="2" t="s">
        <v>479</v>
      </c>
      <c r="O3320" s="2" t="s">
        <v>520</v>
      </c>
      <c r="Q3320" s="1"/>
      <c r="S3320" s="5"/>
      <c r="T3320" s="41"/>
      <c r="U3320" s="8"/>
      <c r="W3320" s="2" t="s">
        <v>465</v>
      </c>
      <c r="X3320" s="45" t="str" cm="1">
        <f t="array" ref="X3320">IF(X3174="TRUE",IF(AND(C3319&lt;&gt;1,C3320:C3325="",S3319:U3325=""), "FALSE","TRUE"),"FALSE")</f>
        <v>FALSE</v>
      </c>
      <c r="Z3320" s="1"/>
    </row>
    <row r="3321" spans="2:26" hidden="1" outlineLevel="3" x14ac:dyDescent="0.4">
      <c r="B3321" s="7" t="s">
        <v>524</v>
      </c>
      <c r="C3321" s="8"/>
      <c r="D3321" s="31"/>
      <c r="E3321" s="2" t="s">
        <v>525</v>
      </c>
      <c r="F3321" s="2" t="s">
        <v>114</v>
      </c>
      <c r="G3321" s="2" t="s">
        <v>115</v>
      </c>
      <c r="H3321" s="2">
        <v>225</v>
      </c>
      <c r="I3321" s="2">
        <v>207</v>
      </c>
      <c r="K3321" s="2">
        <v>120</v>
      </c>
      <c r="L3321" s="2" t="s">
        <v>30</v>
      </c>
      <c r="M3321" s="2" t="s">
        <v>476</v>
      </c>
      <c r="N3321" s="2" t="s">
        <v>479</v>
      </c>
      <c r="O3321" s="2" t="s">
        <v>520</v>
      </c>
      <c r="Q3321" s="1"/>
      <c r="S3321" s="5"/>
      <c r="T3321" s="41"/>
      <c r="U3321" s="8"/>
      <c r="W3321" s="2" t="s">
        <v>468</v>
      </c>
      <c r="X3321" s="45" t="str" cm="1">
        <f t="array" ref="X3321">IF(X3174="TRUE",IF(AND(C3319&lt;&gt;1,C3320:C3325="",S3319:U3325=""), "FALSE","TRUE"),"FALSE")</f>
        <v>FALSE</v>
      </c>
      <c r="Z3321" s="1"/>
    </row>
    <row r="3322" spans="2:26" hidden="1" outlineLevel="3" x14ac:dyDescent="0.4">
      <c r="B3322" s="7" t="s">
        <v>526</v>
      </c>
      <c r="C3322" s="8"/>
      <c r="D3322" s="31"/>
      <c r="E3322" s="2" t="s">
        <v>527</v>
      </c>
      <c r="F3322" s="2" t="str">
        <f>IF(OR($C$87="治験計画届", $C$87="治験計画変更届"), "^$","^.{1,120}$|^$")</f>
        <v>^.{1,120}$|^$</v>
      </c>
      <c r="G3322" s="2" t="str">
        <f>IF(F3322="^$", "入力しないでください","入力してください(120文字以内)")</f>
        <v>入力してください(120文字以内)</v>
      </c>
      <c r="H3322" s="2">
        <v>225</v>
      </c>
      <c r="I3322" s="2">
        <v>207</v>
      </c>
      <c r="K3322" s="2">
        <v>120</v>
      </c>
      <c r="L3322" s="2" t="s">
        <v>30</v>
      </c>
      <c r="M3322" s="2" t="s">
        <v>476</v>
      </c>
      <c r="N3322" s="2" t="s">
        <v>479</v>
      </c>
      <c r="O3322" s="2" t="s">
        <v>520</v>
      </c>
      <c r="Q3322" s="1"/>
      <c r="S3322" s="5"/>
      <c r="T3322" s="41"/>
      <c r="U3322" s="8"/>
      <c r="W3322" s="2" t="s">
        <v>468</v>
      </c>
      <c r="X3322" s="45" t="str" cm="1">
        <f t="array" ref="X3322">IF(X3174="TRUE",IF(AND(C3319&lt;&gt;1,C3320:C3325="",S3319:U3325=""), "FALSE","TRUE"),"FALSE")</f>
        <v>FALSE</v>
      </c>
      <c r="Z3322" s="1"/>
    </row>
    <row r="3323" spans="2:26" hidden="1" outlineLevel="3" x14ac:dyDescent="0.4">
      <c r="B3323" s="7" t="s">
        <v>528</v>
      </c>
      <c r="C3323" s="8"/>
      <c r="D3323" s="31"/>
      <c r="E3323" s="2" t="s">
        <v>529</v>
      </c>
      <c r="F3323" s="2" t="str">
        <f>IF(OR($C$87="治験計画届", $C$87="治験計画変更届"), "^$","^.{1,120}$|^$")</f>
        <v>^.{1,120}$|^$</v>
      </c>
      <c r="G3323" s="2" t="str">
        <f t="shared" ref="G3323:G3325" si="205">IF(F3323="^$", "入力しないでください","入力してください(120文字以内)")</f>
        <v>入力してください(120文字以内)</v>
      </c>
      <c r="H3323" s="2">
        <v>225</v>
      </c>
      <c r="I3323" s="2">
        <v>207</v>
      </c>
      <c r="K3323" s="2">
        <v>120</v>
      </c>
      <c r="L3323" s="2" t="s">
        <v>30</v>
      </c>
      <c r="M3323" s="2" t="s">
        <v>476</v>
      </c>
      <c r="N3323" s="2" t="s">
        <v>479</v>
      </c>
      <c r="O3323" s="2" t="s">
        <v>520</v>
      </c>
      <c r="Q3323" s="1"/>
      <c r="S3323" s="5"/>
      <c r="T3323" s="41"/>
      <c r="U3323" s="8"/>
      <c r="W3323" s="2" t="s">
        <v>468</v>
      </c>
      <c r="X3323" s="45" t="str" cm="1">
        <f t="array" ref="X3323">IF(X3174="TRUE",IF(AND(C3319&lt;&gt;1,C3320:C3325="",S3319:U3325=""), "FALSE","TRUE"),"FALSE")</f>
        <v>FALSE</v>
      </c>
      <c r="Z3323" s="1"/>
    </row>
    <row r="3324" spans="2:26" hidden="1" outlineLevel="3" x14ac:dyDescent="0.4">
      <c r="B3324" s="7" t="s">
        <v>530</v>
      </c>
      <c r="C3324" s="8"/>
      <c r="D3324" s="31"/>
      <c r="E3324" s="2" t="s">
        <v>566</v>
      </c>
      <c r="F3324" s="2" t="str">
        <f>IF(OR($C$87="治験計画届", $C$87="治験計画変更届"), "^$","^.{1,120}$|^$")</f>
        <v>^.{1,120}$|^$</v>
      </c>
      <c r="G3324" s="2" t="str">
        <f t="shared" si="205"/>
        <v>入力してください(120文字以内)</v>
      </c>
      <c r="H3324" s="2">
        <v>225</v>
      </c>
      <c r="I3324" s="2">
        <v>207</v>
      </c>
      <c r="K3324" s="2">
        <v>120</v>
      </c>
      <c r="L3324" s="2" t="s">
        <v>30</v>
      </c>
      <c r="M3324" s="2" t="s">
        <v>476</v>
      </c>
      <c r="N3324" s="2" t="s">
        <v>479</v>
      </c>
      <c r="O3324" s="2" t="s">
        <v>520</v>
      </c>
      <c r="Q3324" s="1"/>
      <c r="S3324" s="5"/>
      <c r="T3324" s="41"/>
      <c r="U3324" s="8"/>
      <c r="W3324" s="2" t="s">
        <v>468</v>
      </c>
      <c r="X3324" s="45" t="str" cm="1">
        <f t="array" ref="X3324">IF(X3174="TRUE",IF(AND(C3319&lt;&gt;1,C3320:C3325="",S3319:U3325=""), "FALSE","TRUE"),"FALSE")</f>
        <v>FALSE</v>
      </c>
      <c r="Z3324" s="1"/>
    </row>
    <row r="3325" spans="2:26" hidden="1" outlineLevel="3" x14ac:dyDescent="0.4">
      <c r="B3325" s="7" t="s">
        <v>532</v>
      </c>
      <c r="C3325" s="8"/>
      <c r="D3325" s="31"/>
      <c r="E3325" s="2" t="s">
        <v>533</v>
      </c>
      <c r="F3325" s="2" t="str">
        <f>IF(OR($C$87="治験計画届", $C$87="治験計画変更届"), "^$","^.{1,120}$|^$")</f>
        <v>^.{1,120}$|^$</v>
      </c>
      <c r="G3325" s="2" t="str">
        <f t="shared" si="205"/>
        <v>入力してください(120文字以内)</v>
      </c>
      <c r="H3325" s="2">
        <v>225</v>
      </c>
      <c r="I3325" s="2">
        <v>207</v>
      </c>
      <c r="K3325" s="2">
        <v>120</v>
      </c>
      <c r="L3325" s="2" t="s">
        <v>30</v>
      </c>
      <c r="M3325" s="2" t="s">
        <v>476</v>
      </c>
      <c r="N3325" s="2" t="s">
        <v>479</v>
      </c>
      <c r="O3325" s="2" t="s">
        <v>520</v>
      </c>
      <c r="Q3325" s="1"/>
      <c r="S3325" s="5"/>
      <c r="T3325" s="41"/>
      <c r="U3325" s="8"/>
      <c r="W3325" s="2" t="s">
        <v>468</v>
      </c>
      <c r="X3325" s="45" t="str" cm="1">
        <f t="array" ref="X3325">IF(X3174="TRUE",IF(AND(C3319&lt;&gt;1,C3320:C3325="",S3319:U3325=""), "FALSE","TRUE"),"FALSE")</f>
        <v>FALSE</v>
      </c>
      <c r="Z3325" s="1"/>
    </row>
    <row r="3326" spans="2:26" hidden="1" outlineLevel="3" x14ac:dyDescent="0.4">
      <c r="B3326" s="7" t="s">
        <v>134</v>
      </c>
      <c r="C3326" s="5">
        <v>11</v>
      </c>
      <c r="D3326" s="30"/>
      <c r="E3326" s="2" t="s">
        <v>392</v>
      </c>
      <c r="F3326" s="2" t="s">
        <v>102</v>
      </c>
      <c r="G3326" s="2" t="s">
        <v>103</v>
      </c>
      <c r="H3326" s="2">
        <v>225</v>
      </c>
      <c r="I3326" s="2">
        <v>207</v>
      </c>
      <c r="K3326" s="2">
        <v>3</v>
      </c>
      <c r="L3326" s="2" t="s">
        <v>136</v>
      </c>
      <c r="M3326" s="2" t="s">
        <v>476</v>
      </c>
      <c r="N3326" s="2" t="s">
        <v>479</v>
      </c>
      <c r="O3326" s="2" t="s">
        <v>520</v>
      </c>
      <c r="Q3326" s="1"/>
      <c r="S3326" s="5"/>
      <c r="T3326" s="41"/>
      <c r="U3326" s="8"/>
      <c r="V3326" s="2" t="s">
        <v>105</v>
      </c>
      <c r="W3326" s="2" t="s">
        <v>561</v>
      </c>
      <c r="X3326" s="45" t="str" cm="1">
        <f t="array" ref="X3326">IF(X3174="TRUE",IF(AND(C3326&lt;&gt;1,C3327:C3332="",S3326:U3332=""), "FALSE","TRUE"),"FALSE")</f>
        <v>FALSE</v>
      </c>
      <c r="Z3326" s="1"/>
    </row>
    <row r="3327" spans="2:26" hidden="1" outlineLevel="3" x14ac:dyDescent="0.4">
      <c r="B3327" s="7" t="s">
        <v>522</v>
      </c>
      <c r="C3327" s="8"/>
      <c r="D3327" s="31"/>
      <c r="E3327" s="2" t="s">
        <v>523</v>
      </c>
      <c r="F3327" s="2" t="s">
        <v>485</v>
      </c>
      <c r="G3327" s="2" t="s">
        <v>369</v>
      </c>
      <c r="H3327" s="2">
        <v>225</v>
      </c>
      <c r="I3327" s="2">
        <v>207</v>
      </c>
      <c r="K3327" s="2">
        <v>240</v>
      </c>
      <c r="L3327" s="2" t="s">
        <v>30</v>
      </c>
      <c r="M3327" s="2" t="s">
        <v>476</v>
      </c>
      <c r="N3327" s="2" t="s">
        <v>479</v>
      </c>
      <c r="O3327" s="2" t="s">
        <v>520</v>
      </c>
      <c r="Q3327" s="1"/>
      <c r="S3327" s="5"/>
      <c r="T3327" s="41"/>
      <c r="U3327" s="8"/>
      <c r="W3327" s="2" t="s">
        <v>465</v>
      </c>
      <c r="X3327" s="45" t="str" cm="1">
        <f t="array" ref="X3327">IF(X3174="TRUE",IF(AND(C3326&lt;&gt;1,C3327:C3332="",S3326:U3332=""), "FALSE","TRUE"),"FALSE")</f>
        <v>FALSE</v>
      </c>
      <c r="Z3327" s="1"/>
    </row>
    <row r="3328" spans="2:26" hidden="1" outlineLevel="3" x14ac:dyDescent="0.4">
      <c r="B3328" s="7" t="s">
        <v>524</v>
      </c>
      <c r="C3328" s="8"/>
      <c r="D3328" s="31"/>
      <c r="E3328" s="2" t="s">
        <v>525</v>
      </c>
      <c r="F3328" s="2" t="s">
        <v>114</v>
      </c>
      <c r="G3328" s="2" t="s">
        <v>115</v>
      </c>
      <c r="H3328" s="2">
        <v>225</v>
      </c>
      <c r="I3328" s="2">
        <v>207</v>
      </c>
      <c r="K3328" s="2">
        <v>120</v>
      </c>
      <c r="L3328" s="2" t="s">
        <v>30</v>
      </c>
      <c r="M3328" s="2" t="s">
        <v>476</v>
      </c>
      <c r="N3328" s="2" t="s">
        <v>479</v>
      </c>
      <c r="O3328" s="2" t="s">
        <v>520</v>
      </c>
      <c r="Q3328" s="1"/>
      <c r="S3328" s="5"/>
      <c r="T3328" s="41"/>
      <c r="U3328" s="8"/>
      <c r="W3328" s="2" t="s">
        <v>468</v>
      </c>
      <c r="X3328" s="45" t="str" cm="1">
        <f t="array" ref="X3328">IF(X3174="TRUE",IF(AND(C3326&lt;&gt;1,C3327:C3332="",S3326:U3332=""), "FALSE","TRUE"),"FALSE")</f>
        <v>FALSE</v>
      </c>
      <c r="Z3328" s="1"/>
    </row>
    <row r="3329" spans="2:26" hidden="1" outlineLevel="3" x14ac:dyDescent="0.4">
      <c r="B3329" s="7" t="s">
        <v>526</v>
      </c>
      <c r="C3329" s="8"/>
      <c r="D3329" s="31"/>
      <c r="E3329" s="2" t="s">
        <v>527</v>
      </c>
      <c r="F3329" s="2" t="str">
        <f>IF(OR($C$87="治験計画届", $C$87="治験計画変更届"), "^$","^.{1,120}$|^$")</f>
        <v>^.{1,120}$|^$</v>
      </c>
      <c r="G3329" s="2" t="str">
        <f>IF(F3329="^$", "入力しないでください","入力してください(120文字以内)")</f>
        <v>入力してください(120文字以内)</v>
      </c>
      <c r="H3329" s="2">
        <v>225</v>
      </c>
      <c r="I3329" s="2">
        <v>207</v>
      </c>
      <c r="K3329" s="2">
        <v>120</v>
      </c>
      <c r="L3329" s="2" t="s">
        <v>30</v>
      </c>
      <c r="M3329" s="2" t="s">
        <v>476</v>
      </c>
      <c r="N3329" s="2" t="s">
        <v>479</v>
      </c>
      <c r="O3329" s="2" t="s">
        <v>520</v>
      </c>
      <c r="Q3329" s="1"/>
      <c r="S3329" s="5"/>
      <c r="T3329" s="41"/>
      <c r="U3329" s="8"/>
      <c r="W3329" s="2" t="s">
        <v>468</v>
      </c>
      <c r="X3329" s="45" t="str" cm="1">
        <f t="array" ref="X3329">IF(X3174="TRUE",IF(AND(C3326&lt;&gt;1,C3327:C3332="",S3326:U3332=""), "FALSE","TRUE"),"FALSE")</f>
        <v>FALSE</v>
      </c>
      <c r="Z3329" s="1"/>
    </row>
    <row r="3330" spans="2:26" hidden="1" outlineLevel="3" x14ac:dyDescent="0.4">
      <c r="B3330" s="7" t="s">
        <v>528</v>
      </c>
      <c r="C3330" s="8"/>
      <c r="D3330" s="31"/>
      <c r="E3330" s="2" t="s">
        <v>529</v>
      </c>
      <c r="F3330" s="2" t="str">
        <f>IF(OR($C$87="治験計画届", $C$87="治験計画変更届"), "^$","^.{1,120}$|^$")</f>
        <v>^.{1,120}$|^$</v>
      </c>
      <c r="G3330" s="2" t="str">
        <f t="shared" ref="G3330:G3332" si="206">IF(F3330="^$", "入力しないでください","入力してください(120文字以内)")</f>
        <v>入力してください(120文字以内)</v>
      </c>
      <c r="H3330" s="2">
        <v>225</v>
      </c>
      <c r="I3330" s="2">
        <v>207</v>
      </c>
      <c r="K3330" s="2">
        <v>120</v>
      </c>
      <c r="L3330" s="2" t="s">
        <v>30</v>
      </c>
      <c r="M3330" s="2" t="s">
        <v>476</v>
      </c>
      <c r="N3330" s="2" t="s">
        <v>479</v>
      </c>
      <c r="O3330" s="2" t="s">
        <v>520</v>
      </c>
      <c r="Q3330" s="1"/>
      <c r="S3330" s="5"/>
      <c r="T3330" s="41"/>
      <c r="U3330" s="8"/>
      <c r="W3330" s="2" t="s">
        <v>468</v>
      </c>
      <c r="X3330" s="45" t="str" cm="1">
        <f t="array" ref="X3330">IF(X3174="TRUE",IF(AND(C3326&lt;&gt;1,C3327:C3332="",S3326:U3332=""), "FALSE","TRUE"),"FALSE")</f>
        <v>FALSE</v>
      </c>
      <c r="Z3330" s="1"/>
    </row>
    <row r="3331" spans="2:26" hidden="1" outlineLevel="3" x14ac:dyDescent="0.4">
      <c r="B3331" s="7" t="s">
        <v>530</v>
      </c>
      <c r="C3331" s="8"/>
      <c r="D3331" s="31"/>
      <c r="E3331" s="2" t="s">
        <v>566</v>
      </c>
      <c r="F3331" s="2" t="str">
        <f>IF(OR($C$87="治験計画届", $C$87="治験計画変更届"), "^$","^.{1,120}$|^$")</f>
        <v>^.{1,120}$|^$</v>
      </c>
      <c r="G3331" s="2" t="str">
        <f t="shared" si="206"/>
        <v>入力してください(120文字以内)</v>
      </c>
      <c r="H3331" s="2">
        <v>225</v>
      </c>
      <c r="I3331" s="2">
        <v>207</v>
      </c>
      <c r="K3331" s="2">
        <v>120</v>
      </c>
      <c r="L3331" s="2" t="s">
        <v>30</v>
      </c>
      <c r="M3331" s="2" t="s">
        <v>476</v>
      </c>
      <c r="N3331" s="2" t="s">
        <v>479</v>
      </c>
      <c r="O3331" s="2" t="s">
        <v>520</v>
      </c>
      <c r="Q3331" s="1"/>
      <c r="S3331" s="5"/>
      <c r="T3331" s="41"/>
      <c r="U3331" s="8"/>
      <c r="W3331" s="2" t="s">
        <v>468</v>
      </c>
      <c r="X3331" s="45" t="str" cm="1">
        <f t="array" ref="X3331">IF(X3174="TRUE",IF(AND(C3326&lt;&gt;1,C3327:C3332="",S3326:U3332=""), "FALSE","TRUE"),"FALSE")</f>
        <v>FALSE</v>
      </c>
      <c r="Z3331" s="1"/>
    </row>
    <row r="3332" spans="2:26" hidden="1" outlineLevel="3" x14ac:dyDescent="0.4">
      <c r="B3332" s="7" t="s">
        <v>532</v>
      </c>
      <c r="C3332" s="8"/>
      <c r="D3332" s="31"/>
      <c r="E3332" s="2" t="s">
        <v>533</v>
      </c>
      <c r="F3332" s="2" t="str">
        <f>IF(OR($C$87="治験計画届", $C$87="治験計画変更届"), "^$","^.{1,120}$|^$")</f>
        <v>^.{1,120}$|^$</v>
      </c>
      <c r="G3332" s="2" t="str">
        <f t="shared" si="206"/>
        <v>入力してください(120文字以内)</v>
      </c>
      <c r="H3332" s="2">
        <v>225</v>
      </c>
      <c r="I3332" s="2">
        <v>207</v>
      </c>
      <c r="K3332" s="2">
        <v>120</v>
      </c>
      <c r="L3332" s="2" t="s">
        <v>30</v>
      </c>
      <c r="M3332" s="2" t="s">
        <v>476</v>
      </c>
      <c r="N3332" s="2" t="s">
        <v>479</v>
      </c>
      <c r="O3332" s="2" t="s">
        <v>520</v>
      </c>
      <c r="Q3332" s="1"/>
      <c r="S3332" s="5"/>
      <c r="T3332" s="41"/>
      <c r="U3332" s="8"/>
      <c r="W3332" s="2" t="s">
        <v>468</v>
      </c>
      <c r="X3332" s="45" t="str" cm="1">
        <f t="array" ref="X3332">IF(X3174="TRUE",IF(AND(C3326&lt;&gt;1,C3327:C3332="",S3326:U3332=""), "FALSE","TRUE"),"FALSE")</f>
        <v>FALSE</v>
      </c>
      <c r="Z3332" s="1"/>
    </row>
    <row r="3333" spans="2:26" hidden="1" outlineLevel="3" x14ac:dyDescent="0.4">
      <c r="B3333" s="7" t="s">
        <v>134</v>
      </c>
      <c r="C3333" s="5">
        <v>12</v>
      </c>
      <c r="D3333" s="30"/>
      <c r="E3333" s="2" t="s">
        <v>392</v>
      </c>
      <c r="F3333" s="2" t="s">
        <v>102</v>
      </c>
      <c r="G3333" s="2" t="s">
        <v>103</v>
      </c>
      <c r="H3333" s="2">
        <v>225</v>
      </c>
      <c r="I3333" s="2">
        <v>207</v>
      </c>
      <c r="K3333" s="2">
        <v>3</v>
      </c>
      <c r="L3333" s="2" t="s">
        <v>136</v>
      </c>
      <c r="M3333" s="2" t="s">
        <v>476</v>
      </c>
      <c r="N3333" s="2" t="s">
        <v>479</v>
      </c>
      <c r="O3333" s="2" t="s">
        <v>520</v>
      </c>
      <c r="Q3333" s="1"/>
      <c r="S3333" s="5"/>
      <c r="T3333" s="41"/>
      <c r="U3333" s="8"/>
      <c r="V3333" s="2" t="s">
        <v>105</v>
      </c>
      <c r="W3333" s="2" t="s">
        <v>561</v>
      </c>
      <c r="X3333" s="45" t="str" cm="1">
        <f t="array" ref="X3333">IF(X3174="TRUE",IF(AND(C3333&lt;&gt;1,C3334:C3339="",S3333:U3339=""), "FALSE","TRUE"),"FALSE")</f>
        <v>FALSE</v>
      </c>
      <c r="Z3333" s="1"/>
    </row>
    <row r="3334" spans="2:26" hidden="1" outlineLevel="3" x14ac:dyDescent="0.4">
      <c r="B3334" s="7" t="s">
        <v>522</v>
      </c>
      <c r="C3334" s="8"/>
      <c r="D3334" s="31"/>
      <c r="E3334" s="2" t="s">
        <v>523</v>
      </c>
      <c r="F3334" s="2" t="s">
        <v>485</v>
      </c>
      <c r="G3334" s="2" t="s">
        <v>369</v>
      </c>
      <c r="H3334" s="2">
        <v>225</v>
      </c>
      <c r="I3334" s="2">
        <v>207</v>
      </c>
      <c r="K3334" s="2">
        <v>240</v>
      </c>
      <c r="L3334" s="2" t="s">
        <v>30</v>
      </c>
      <c r="M3334" s="2" t="s">
        <v>476</v>
      </c>
      <c r="N3334" s="2" t="s">
        <v>479</v>
      </c>
      <c r="O3334" s="2" t="s">
        <v>520</v>
      </c>
      <c r="Q3334" s="1"/>
      <c r="S3334" s="5"/>
      <c r="T3334" s="41"/>
      <c r="U3334" s="8"/>
      <c r="W3334" s="2" t="s">
        <v>465</v>
      </c>
      <c r="X3334" s="45" t="str" cm="1">
        <f t="array" ref="X3334">IF(X3174="TRUE",IF(AND(C3333&lt;&gt;1,C3334:C3339="",S3333:U3339=""), "FALSE","TRUE"),"FALSE")</f>
        <v>FALSE</v>
      </c>
      <c r="Z3334" s="1"/>
    </row>
    <row r="3335" spans="2:26" hidden="1" outlineLevel="3" x14ac:dyDescent="0.4">
      <c r="B3335" s="7" t="s">
        <v>524</v>
      </c>
      <c r="C3335" s="8"/>
      <c r="D3335" s="31"/>
      <c r="E3335" s="2" t="s">
        <v>525</v>
      </c>
      <c r="F3335" s="2" t="s">
        <v>114</v>
      </c>
      <c r="G3335" s="2" t="s">
        <v>115</v>
      </c>
      <c r="H3335" s="2">
        <v>225</v>
      </c>
      <c r="I3335" s="2">
        <v>207</v>
      </c>
      <c r="K3335" s="2">
        <v>120</v>
      </c>
      <c r="L3335" s="2" t="s">
        <v>30</v>
      </c>
      <c r="M3335" s="2" t="s">
        <v>476</v>
      </c>
      <c r="N3335" s="2" t="s">
        <v>479</v>
      </c>
      <c r="O3335" s="2" t="s">
        <v>520</v>
      </c>
      <c r="Q3335" s="1"/>
      <c r="S3335" s="5"/>
      <c r="T3335" s="41"/>
      <c r="U3335" s="8"/>
      <c r="W3335" s="2" t="s">
        <v>468</v>
      </c>
      <c r="X3335" s="45" t="str" cm="1">
        <f t="array" ref="X3335">IF(X3174="TRUE",IF(AND(C3333&lt;&gt;1,C3334:C3339="",S3333:U3339=""), "FALSE","TRUE"),"FALSE")</f>
        <v>FALSE</v>
      </c>
      <c r="Z3335" s="1"/>
    </row>
    <row r="3336" spans="2:26" hidden="1" outlineLevel="3" x14ac:dyDescent="0.4">
      <c r="B3336" s="7" t="s">
        <v>526</v>
      </c>
      <c r="C3336" s="8"/>
      <c r="D3336" s="31"/>
      <c r="E3336" s="2" t="s">
        <v>527</v>
      </c>
      <c r="F3336" s="2" t="str">
        <f>IF(OR($C$87="治験計画届", $C$87="治験計画変更届"), "^$","^.{1,120}$|^$")</f>
        <v>^.{1,120}$|^$</v>
      </c>
      <c r="G3336" s="2" t="str">
        <f>IF(F3336="^$", "入力しないでください","入力してください(120文字以内)")</f>
        <v>入力してください(120文字以内)</v>
      </c>
      <c r="H3336" s="2">
        <v>225</v>
      </c>
      <c r="I3336" s="2">
        <v>207</v>
      </c>
      <c r="K3336" s="2">
        <v>120</v>
      </c>
      <c r="L3336" s="2" t="s">
        <v>30</v>
      </c>
      <c r="M3336" s="2" t="s">
        <v>476</v>
      </c>
      <c r="N3336" s="2" t="s">
        <v>479</v>
      </c>
      <c r="O3336" s="2" t="s">
        <v>520</v>
      </c>
      <c r="Q3336" s="1"/>
      <c r="S3336" s="5"/>
      <c r="T3336" s="41"/>
      <c r="U3336" s="8"/>
      <c r="W3336" s="2" t="s">
        <v>468</v>
      </c>
      <c r="X3336" s="45" t="str" cm="1">
        <f t="array" ref="X3336">IF(X3174="TRUE",IF(AND(C3333&lt;&gt;1,C3334:C3339="",S3333:U3339=""), "FALSE","TRUE"),"FALSE")</f>
        <v>FALSE</v>
      </c>
      <c r="Z3336" s="1"/>
    </row>
    <row r="3337" spans="2:26" hidden="1" outlineLevel="3" x14ac:dyDescent="0.4">
      <c r="B3337" s="7" t="s">
        <v>528</v>
      </c>
      <c r="C3337" s="8"/>
      <c r="D3337" s="31"/>
      <c r="E3337" s="2" t="s">
        <v>529</v>
      </c>
      <c r="F3337" s="2" t="str">
        <f>IF(OR($C$87="治験計画届", $C$87="治験計画変更届"), "^$","^.{1,120}$|^$")</f>
        <v>^.{1,120}$|^$</v>
      </c>
      <c r="G3337" s="2" t="str">
        <f t="shared" ref="G3337:G3339" si="207">IF(F3337="^$", "入力しないでください","入力してください(120文字以内)")</f>
        <v>入力してください(120文字以内)</v>
      </c>
      <c r="H3337" s="2">
        <v>225</v>
      </c>
      <c r="I3337" s="2">
        <v>207</v>
      </c>
      <c r="K3337" s="2">
        <v>120</v>
      </c>
      <c r="L3337" s="2" t="s">
        <v>30</v>
      </c>
      <c r="M3337" s="2" t="s">
        <v>476</v>
      </c>
      <c r="N3337" s="2" t="s">
        <v>479</v>
      </c>
      <c r="O3337" s="2" t="s">
        <v>520</v>
      </c>
      <c r="Q3337" s="1"/>
      <c r="S3337" s="5"/>
      <c r="T3337" s="41"/>
      <c r="U3337" s="8"/>
      <c r="W3337" s="2" t="s">
        <v>468</v>
      </c>
      <c r="X3337" s="45" t="str" cm="1">
        <f t="array" ref="X3337">IF(X3174="TRUE",IF(AND(C3333&lt;&gt;1,C3334:C3339="",S3333:U3339=""), "FALSE","TRUE"),"FALSE")</f>
        <v>FALSE</v>
      </c>
      <c r="Z3337" s="1"/>
    </row>
    <row r="3338" spans="2:26" hidden="1" outlineLevel="3" x14ac:dyDescent="0.4">
      <c r="B3338" s="7" t="s">
        <v>530</v>
      </c>
      <c r="C3338" s="8"/>
      <c r="D3338" s="31"/>
      <c r="E3338" s="2" t="s">
        <v>566</v>
      </c>
      <c r="F3338" s="2" t="str">
        <f>IF(OR($C$87="治験計画届", $C$87="治験計画変更届"), "^$","^.{1,120}$|^$")</f>
        <v>^.{1,120}$|^$</v>
      </c>
      <c r="G3338" s="2" t="str">
        <f t="shared" si="207"/>
        <v>入力してください(120文字以内)</v>
      </c>
      <c r="H3338" s="2">
        <v>225</v>
      </c>
      <c r="I3338" s="2">
        <v>207</v>
      </c>
      <c r="K3338" s="2">
        <v>120</v>
      </c>
      <c r="L3338" s="2" t="s">
        <v>30</v>
      </c>
      <c r="M3338" s="2" t="s">
        <v>476</v>
      </c>
      <c r="N3338" s="2" t="s">
        <v>479</v>
      </c>
      <c r="O3338" s="2" t="s">
        <v>520</v>
      </c>
      <c r="Q3338" s="1"/>
      <c r="S3338" s="5"/>
      <c r="T3338" s="41"/>
      <c r="U3338" s="8"/>
      <c r="W3338" s="2" t="s">
        <v>468</v>
      </c>
      <c r="X3338" s="45" t="str" cm="1">
        <f t="array" ref="X3338">IF(X3174="TRUE",IF(AND(C3333&lt;&gt;1,C3334:C3339="",S3333:U3339=""), "FALSE","TRUE"),"FALSE")</f>
        <v>FALSE</v>
      </c>
      <c r="Z3338" s="1"/>
    </row>
    <row r="3339" spans="2:26" hidden="1" outlineLevel="3" x14ac:dyDescent="0.4">
      <c r="B3339" s="7" t="s">
        <v>532</v>
      </c>
      <c r="C3339" s="8"/>
      <c r="D3339" s="31"/>
      <c r="E3339" s="2" t="s">
        <v>533</v>
      </c>
      <c r="F3339" s="2" t="str">
        <f>IF(OR($C$87="治験計画届", $C$87="治験計画変更届"), "^$","^.{1,120}$|^$")</f>
        <v>^.{1,120}$|^$</v>
      </c>
      <c r="G3339" s="2" t="str">
        <f t="shared" si="207"/>
        <v>入力してください(120文字以内)</v>
      </c>
      <c r="H3339" s="2">
        <v>225</v>
      </c>
      <c r="I3339" s="2">
        <v>207</v>
      </c>
      <c r="K3339" s="2">
        <v>120</v>
      </c>
      <c r="L3339" s="2" t="s">
        <v>30</v>
      </c>
      <c r="M3339" s="2" t="s">
        <v>476</v>
      </c>
      <c r="N3339" s="2" t="s">
        <v>479</v>
      </c>
      <c r="O3339" s="2" t="s">
        <v>520</v>
      </c>
      <c r="Q3339" s="1"/>
      <c r="S3339" s="5"/>
      <c r="T3339" s="41"/>
      <c r="U3339" s="8"/>
      <c r="W3339" s="2" t="s">
        <v>468</v>
      </c>
      <c r="X3339" s="45" t="str" cm="1">
        <f t="array" ref="X3339">IF(X3174="TRUE",IF(AND(C3333&lt;&gt;1,C3334:C3339="",S3333:U3339=""), "FALSE","TRUE"),"FALSE")</f>
        <v>FALSE</v>
      </c>
      <c r="Z3339" s="1"/>
    </row>
    <row r="3340" spans="2:26" hidden="1" outlineLevel="3" x14ac:dyDescent="0.4">
      <c r="B3340" s="7" t="s">
        <v>134</v>
      </c>
      <c r="C3340" s="5">
        <v>13</v>
      </c>
      <c r="D3340" s="30"/>
      <c r="E3340" s="2" t="s">
        <v>392</v>
      </c>
      <c r="F3340" s="2" t="s">
        <v>102</v>
      </c>
      <c r="G3340" s="2" t="s">
        <v>103</v>
      </c>
      <c r="H3340" s="2">
        <v>225</v>
      </c>
      <c r="I3340" s="2">
        <v>207</v>
      </c>
      <c r="K3340" s="2">
        <v>3</v>
      </c>
      <c r="L3340" s="2" t="s">
        <v>136</v>
      </c>
      <c r="M3340" s="2" t="s">
        <v>476</v>
      </c>
      <c r="N3340" s="2" t="s">
        <v>479</v>
      </c>
      <c r="O3340" s="2" t="s">
        <v>520</v>
      </c>
      <c r="Q3340" s="1"/>
      <c r="S3340" s="5"/>
      <c r="T3340" s="41"/>
      <c r="U3340" s="8"/>
      <c r="V3340" s="2" t="s">
        <v>105</v>
      </c>
      <c r="W3340" s="2" t="s">
        <v>561</v>
      </c>
      <c r="X3340" s="45" t="str" cm="1">
        <f t="array" ref="X3340">IF(X3174="TRUE",IF(AND(C3340&lt;&gt;1,C3341:C3346="",S3340:U3346=""), "FALSE","TRUE"),"FALSE")</f>
        <v>FALSE</v>
      </c>
      <c r="Z3340" s="1"/>
    </row>
    <row r="3341" spans="2:26" hidden="1" outlineLevel="3" x14ac:dyDescent="0.4">
      <c r="B3341" s="7" t="s">
        <v>522</v>
      </c>
      <c r="C3341" s="8"/>
      <c r="D3341" s="31"/>
      <c r="E3341" s="2" t="s">
        <v>523</v>
      </c>
      <c r="F3341" s="2" t="s">
        <v>485</v>
      </c>
      <c r="G3341" s="2" t="s">
        <v>369</v>
      </c>
      <c r="H3341" s="2">
        <v>225</v>
      </c>
      <c r="I3341" s="2">
        <v>207</v>
      </c>
      <c r="K3341" s="2">
        <v>240</v>
      </c>
      <c r="L3341" s="2" t="s">
        <v>30</v>
      </c>
      <c r="M3341" s="2" t="s">
        <v>476</v>
      </c>
      <c r="N3341" s="2" t="s">
        <v>479</v>
      </c>
      <c r="O3341" s="2" t="s">
        <v>520</v>
      </c>
      <c r="Q3341" s="1"/>
      <c r="S3341" s="5"/>
      <c r="T3341" s="41"/>
      <c r="U3341" s="8"/>
      <c r="W3341" s="2" t="s">
        <v>465</v>
      </c>
      <c r="X3341" s="45" t="str" cm="1">
        <f t="array" ref="X3341">IF(X3174="TRUE",IF(AND(C3340&lt;&gt;1,C3341:C3346="",S3340:U3346=""), "FALSE","TRUE"),"FALSE")</f>
        <v>FALSE</v>
      </c>
      <c r="Z3341" s="1"/>
    </row>
    <row r="3342" spans="2:26" hidden="1" outlineLevel="3" x14ac:dyDescent="0.4">
      <c r="B3342" s="7" t="s">
        <v>524</v>
      </c>
      <c r="C3342" s="8"/>
      <c r="D3342" s="31"/>
      <c r="E3342" s="2" t="s">
        <v>525</v>
      </c>
      <c r="F3342" s="2" t="s">
        <v>114</v>
      </c>
      <c r="G3342" s="2" t="s">
        <v>115</v>
      </c>
      <c r="H3342" s="2">
        <v>225</v>
      </c>
      <c r="I3342" s="2">
        <v>207</v>
      </c>
      <c r="K3342" s="2">
        <v>120</v>
      </c>
      <c r="L3342" s="2" t="s">
        <v>30</v>
      </c>
      <c r="M3342" s="2" t="s">
        <v>476</v>
      </c>
      <c r="N3342" s="2" t="s">
        <v>479</v>
      </c>
      <c r="O3342" s="2" t="s">
        <v>520</v>
      </c>
      <c r="Q3342" s="1"/>
      <c r="S3342" s="5"/>
      <c r="T3342" s="41"/>
      <c r="U3342" s="8"/>
      <c r="W3342" s="2" t="s">
        <v>468</v>
      </c>
      <c r="X3342" s="45" t="str" cm="1">
        <f t="array" ref="X3342">IF(X3174="TRUE",IF(AND(C3340&lt;&gt;1,C3341:C3346="",S3340:U3346=""), "FALSE","TRUE"),"FALSE")</f>
        <v>FALSE</v>
      </c>
      <c r="Z3342" s="1"/>
    </row>
    <row r="3343" spans="2:26" hidden="1" outlineLevel="3" x14ac:dyDescent="0.4">
      <c r="B3343" s="7" t="s">
        <v>526</v>
      </c>
      <c r="C3343" s="8"/>
      <c r="D3343" s="31"/>
      <c r="E3343" s="2" t="s">
        <v>527</v>
      </c>
      <c r="F3343" s="2" t="str">
        <f>IF(OR($C$87="治験計画届", $C$87="治験計画変更届"), "^$","^.{1,120}$|^$")</f>
        <v>^.{1,120}$|^$</v>
      </c>
      <c r="G3343" s="2" t="str">
        <f>IF(F3343="^$", "入力しないでください","入力してください(120文字以内)")</f>
        <v>入力してください(120文字以内)</v>
      </c>
      <c r="H3343" s="2">
        <v>225</v>
      </c>
      <c r="I3343" s="2">
        <v>207</v>
      </c>
      <c r="K3343" s="2">
        <v>120</v>
      </c>
      <c r="L3343" s="2" t="s">
        <v>30</v>
      </c>
      <c r="M3343" s="2" t="s">
        <v>476</v>
      </c>
      <c r="N3343" s="2" t="s">
        <v>479</v>
      </c>
      <c r="O3343" s="2" t="s">
        <v>520</v>
      </c>
      <c r="Q3343" s="1"/>
      <c r="S3343" s="5"/>
      <c r="T3343" s="41"/>
      <c r="U3343" s="8"/>
      <c r="W3343" s="2" t="s">
        <v>468</v>
      </c>
      <c r="X3343" s="45" t="str" cm="1">
        <f t="array" ref="X3343">IF(X3174="TRUE",IF(AND(C3340&lt;&gt;1,C3341:C3346="",S3340:U3346=""), "FALSE","TRUE"),"FALSE")</f>
        <v>FALSE</v>
      </c>
      <c r="Z3343" s="1"/>
    </row>
    <row r="3344" spans="2:26" hidden="1" outlineLevel="3" x14ac:dyDescent="0.4">
      <c r="B3344" s="7" t="s">
        <v>528</v>
      </c>
      <c r="C3344" s="8"/>
      <c r="D3344" s="31"/>
      <c r="E3344" s="2" t="s">
        <v>529</v>
      </c>
      <c r="F3344" s="2" t="str">
        <f>IF(OR($C$87="治験計画届", $C$87="治験計画変更届"), "^$","^.{1,120}$|^$")</f>
        <v>^.{1,120}$|^$</v>
      </c>
      <c r="G3344" s="2" t="str">
        <f t="shared" ref="G3344:G3346" si="208">IF(F3344="^$", "入力しないでください","入力してください(120文字以内)")</f>
        <v>入力してください(120文字以内)</v>
      </c>
      <c r="H3344" s="2">
        <v>225</v>
      </c>
      <c r="I3344" s="2">
        <v>207</v>
      </c>
      <c r="K3344" s="2">
        <v>120</v>
      </c>
      <c r="L3344" s="2" t="s">
        <v>30</v>
      </c>
      <c r="M3344" s="2" t="s">
        <v>476</v>
      </c>
      <c r="N3344" s="2" t="s">
        <v>479</v>
      </c>
      <c r="O3344" s="2" t="s">
        <v>520</v>
      </c>
      <c r="Q3344" s="1"/>
      <c r="S3344" s="5"/>
      <c r="T3344" s="41"/>
      <c r="U3344" s="8"/>
      <c r="W3344" s="2" t="s">
        <v>468</v>
      </c>
      <c r="X3344" s="45" t="str" cm="1">
        <f t="array" ref="X3344">IF(X3174="TRUE",IF(AND(C3340&lt;&gt;1,C3341:C3346="",S3340:U3346=""), "FALSE","TRUE"),"FALSE")</f>
        <v>FALSE</v>
      </c>
      <c r="Z3344" s="1"/>
    </row>
    <row r="3345" spans="2:26" hidden="1" outlineLevel="3" x14ac:dyDescent="0.4">
      <c r="B3345" s="7" t="s">
        <v>530</v>
      </c>
      <c r="C3345" s="8"/>
      <c r="D3345" s="31"/>
      <c r="E3345" s="2" t="s">
        <v>566</v>
      </c>
      <c r="F3345" s="2" t="str">
        <f>IF(OR($C$87="治験計画届", $C$87="治験計画変更届"), "^$","^.{1,120}$|^$")</f>
        <v>^.{1,120}$|^$</v>
      </c>
      <c r="G3345" s="2" t="str">
        <f t="shared" si="208"/>
        <v>入力してください(120文字以内)</v>
      </c>
      <c r="H3345" s="2">
        <v>225</v>
      </c>
      <c r="I3345" s="2">
        <v>207</v>
      </c>
      <c r="K3345" s="2">
        <v>120</v>
      </c>
      <c r="L3345" s="2" t="s">
        <v>30</v>
      </c>
      <c r="M3345" s="2" t="s">
        <v>476</v>
      </c>
      <c r="N3345" s="2" t="s">
        <v>479</v>
      </c>
      <c r="O3345" s="2" t="s">
        <v>520</v>
      </c>
      <c r="Q3345" s="1"/>
      <c r="S3345" s="5"/>
      <c r="T3345" s="41"/>
      <c r="U3345" s="8"/>
      <c r="W3345" s="2" t="s">
        <v>468</v>
      </c>
      <c r="X3345" s="45" t="str" cm="1">
        <f t="array" ref="X3345">IF(X3174="TRUE",IF(AND(C3340&lt;&gt;1,C3341:C3346="",S3340:U3346=""), "FALSE","TRUE"),"FALSE")</f>
        <v>FALSE</v>
      </c>
      <c r="Z3345" s="1"/>
    </row>
    <row r="3346" spans="2:26" hidden="1" outlineLevel="3" x14ac:dyDescent="0.4">
      <c r="B3346" s="7" t="s">
        <v>532</v>
      </c>
      <c r="C3346" s="8"/>
      <c r="D3346" s="31"/>
      <c r="E3346" s="2" t="s">
        <v>533</v>
      </c>
      <c r="F3346" s="2" t="str">
        <f>IF(OR($C$87="治験計画届", $C$87="治験計画変更届"), "^$","^.{1,120}$|^$")</f>
        <v>^.{1,120}$|^$</v>
      </c>
      <c r="G3346" s="2" t="str">
        <f t="shared" si="208"/>
        <v>入力してください(120文字以内)</v>
      </c>
      <c r="H3346" s="2">
        <v>225</v>
      </c>
      <c r="I3346" s="2">
        <v>207</v>
      </c>
      <c r="K3346" s="2">
        <v>120</v>
      </c>
      <c r="L3346" s="2" t="s">
        <v>30</v>
      </c>
      <c r="M3346" s="2" t="s">
        <v>476</v>
      </c>
      <c r="N3346" s="2" t="s">
        <v>479</v>
      </c>
      <c r="O3346" s="2" t="s">
        <v>520</v>
      </c>
      <c r="Q3346" s="1"/>
      <c r="S3346" s="5"/>
      <c r="T3346" s="41"/>
      <c r="U3346" s="8"/>
      <c r="W3346" s="2" t="s">
        <v>468</v>
      </c>
      <c r="X3346" s="45" t="str" cm="1">
        <f t="array" ref="X3346">IF(X3174="TRUE",IF(AND(C3340&lt;&gt;1,C3341:C3346="",S3340:U3346=""), "FALSE","TRUE"),"FALSE")</f>
        <v>FALSE</v>
      </c>
      <c r="Z3346" s="1"/>
    </row>
    <row r="3347" spans="2:26" hidden="1" outlineLevel="3" x14ac:dyDescent="0.4">
      <c r="B3347" s="7" t="s">
        <v>134</v>
      </c>
      <c r="C3347" s="5">
        <v>14</v>
      </c>
      <c r="D3347" s="30"/>
      <c r="E3347" s="2" t="s">
        <v>392</v>
      </c>
      <c r="F3347" s="2" t="s">
        <v>102</v>
      </c>
      <c r="G3347" s="2" t="s">
        <v>103</v>
      </c>
      <c r="H3347" s="2">
        <v>225</v>
      </c>
      <c r="I3347" s="2">
        <v>207</v>
      </c>
      <c r="K3347" s="2">
        <v>3</v>
      </c>
      <c r="L3347" s="2" t="s">
        <v>136</v>
      </c>
      <c r="M3347" s="2" t="s">
        <v>476</v>
      </c>
      <c r="N3347" s="2" t="s">
        <v>479</v>
      </c>
      <c r="O3347" s="2" t="s">
        <v>520</v>
      </c>
      <c r="Q3347" s="1"/>
      <c r="S3347" s="5"/>
      <c r="T3347" s="41"/>
      <c r="U3347" s="8"/>
      <c r="V3347" s="2" t="s">
        <v>105</v>
      </c>
      <c r="W3347" s="2" t="s">
        <v>561</v>
      </c>
      <c r="X3347" s="45" t="str" cm="1">
        <f t="array" ref="X3347">IF(X3174="TRUE",IF(AND(C3347&lt;&gt;1,C3348:C3353="",S3347:U3353=""), "FALSE","TRUE"),"FALSE")</f>
        <v>FALSE</v>
      </c>
      <c r="Z3347" s="1"/>
    </row>
    <row r="3348" spans="2:26" hidden="1" outlineLevel="3" x14ac:dyDescent="0.4">
      <c r="B3348" s="7" t="s">
        <v>522</v>
      </c>
      <c r="C3348" s="8"/>
      <c r="D3348" s="31"/>
      <c r="E3348" s="2" t="s">
        <v>523</v>
      </c>
      <c r="F3348" s="2" t="s">
        <v>485</v>
      </c>
      <c r="G3348" s="2" t="s">
        <v>369</v>
      </c>
      <c r="H3348" s="2">
        <v>225</v>
      </c>
      <c r="I3348" s="2">
        <v>207</v>
      </c>
      <c r="K3348" s="2">
        <v>240</v>
      </c>
      <c r="L3348" s="2" t="s">
        <v>30</v>
      </c>
      <c r="M3348" s="2" t="s">
        <v>476</v>
      </c>
      <c r="N3348" s="2" t="s">
        <v>479</v>
      </c>
      <c r="O3348" s="2" t="s">
        <v>520</v>
      </c>
      <c r="Q3348" s="1"/>
      <c r="S3348" s="5"/>
      <c r="T3348" s="41"/>
      <c r="U3348" s="8"/>
      <c r="W3348" s="2" t="s">
        <v>465</v>
      </c>
      <c r="X3348" s="45" t="str" cm="1">
        <f t="array" ref="X3348">IF(X3174="TRUE",IF(AND(C3347&lt;&gt;1,C3348:C3353="",S3347:U3353=""), "FALSE","TRUE"),"FALSE")</f>
        <v>FALSE</v>
      </c>
      <c r="Z3348" s="1"/>
    </row>
    <row r="3349" spans="2:26" hidden="1" outlineLevel="3" x14ac:dyDescent="0.4">
      <c r="B3349" s="7" t="s">
        <v>524</v>
      </c>
      <c r="C3349" s="8"/>
      <c r="D3349" s="31"/>
      <c r="E3349" s="2" t="s">
        <v>525</v>
      </c>
      <c r="F3349" s="2" t="s">
        <v>114</v>
      </c>
      <c r="G3349" s="2" t="s">
        <v>115</v>
      </c>
      <c r="H3349" s="2">
        <v>225</v>
      </c>
      <c r="I3349" s="2">
        <v>207</v>
      </c>
      <c r="K3349" s="2">
        <v>120</v>
      </c>
      <c r="L3349" s="2" t="s">
        <v>30</v>
      </c>
      <c r="M3349" s="2" t="s">
        <v>476</v>
      </c>
      <c r="N3349" s="2" t="s">
        <v>479</v>
      </c>
      <c r="O3349" s="2" t="s">
        <v>520</v>
      </c>
      <c r="Q3349" s="1"/>
      <c r="S3349" s="5"/>
      <c r="T3349" s="41"/>
      <c r="U3349" s="8"/>
      <c r="W3349" s="2" t="s">
        <v>468</v>
      </c>
      <c r="X3349" s="45" t="str" cm="1">
        <f t="array" ref="X3349">IF(X3174="TRUE",IF(AND(C3347&lt;&gt;1,C3348:C3353="",S3347:U3353=""), "FALSE","TRUE"),"FALSE")</f>
        <v>FALSE</v>
      </c>
      <c r="Z3349" s="1"/>
    </row>
    <row r="3350" spans="2:26" hidden="1" outlineLevel="3" x14ac:dyDescent="0.4">
      <c r="B3350" s="7" t="s">
        <v>526</v>
      </c>
      <c r="C3350" s="8"/>
      <c r="D3350" s="31"/>
      <c r="E3350" s="2" t="s">
        <v>527</v>
      </c>
      <c r="F3350" s="2" t="str">
        <f>IF(OR($C$87="治験計画届", $C$87="治験計画変更届"), "^$","^.{1,120}$|^$")</f>
        <v>^.{1,120}$|^$</v>
      </c>
      <c r="G3350" s="2" t="str">
        <f>IF(F3350="^$", "入力しないでください","入力してください(120文字以内)")</f>
        <v>入力してください(120文字以内)</v>
      </c>
      <c r="H3350" s="2">
        <v>225</v>
      </c>
      <c r="I3350" s="2">
        <v>207</v>
      </c>
      <c r="K3350" s="2">
        <v>120</v>
      </c>
      <c r="L3350" s="2" t="s">
        <v>30</v>
      </c>
      <c r="M3350" s="2" t="s">
        <v>476</v>
      </c>
      <c r="N3350" s="2" t="s">
        <v>479</v>
      </c>
      <c r="O3350" s="2" t="s">
        <v>520</v>
      </c>
      <c r="Q3350" s="1"/>
      <c r="S3350" s="5"/>
      <c r="T3350" s="41"/>
      <c r="U3350" s="8"/>
      <c r="W3350" s="2" t="s">
        <v>468</v>
      </c>
      <c r="X3350" s="45" t="str" cm="1">
        <f t="array" ref="X3350">IF(X3174="TRUE",IF(AND(C3347&lt;&gt;1,C3348:C3353="",S3347:U3353=""), "FALSE","TRUE"),"FALSE")</f>
        <v>FALSE</v>
      </c>
      <c r="Z3350" s="1"/>
    </row>
    <row r="3351" spans="2:26" hidden="1" outlineLevel="3" x14ac:dyDescent="0.4">
      <c r="B3351" s="7" t="s">
        <v>528</v>
      </c>
      <c r="C3351" s="8"/>
      <c r="D3351" s="31"/>
      <c r="E3351" s="2" t="s">
        <v>529</v>
      </c>
      <c r="F3351" s="2" t="str">
        <f>IF(OR($C$87="治験計画届", $C$87="治験計画変更届"), "^$","^.{1,120}$|^$")</f>
        <v>^.{1,120}$|^$</v>
      </c>
      <c r="G3351" s="2" t="str">
        <f t="shared" ref="G3351:G3353" si="209">IF(F3351="^$", "入力しないでください","入力してください(120文字以内)")</f>
        <v>入力してください(120文字以内)</v>
      </c>
      <c r="H3351" s="2">
        <v>225</v>
      </c>
      <c r="I3351" s="2">
        <v>207</v>
      </c>
      <c r="K3351" s="2">
        <v>120</v>
      </c>
      <c r="L3351" s="2" t="s">
        <v>30</v>
      </c>
      <c r="M3351" s="2" t="s">
        <v>476</v>
      </c>
      <c r="N3351" s="2" t="s">
        <v>479</v>
      </c>
      <c r="O3351" s="2" t="s">
        <v>520</v>
      </c>
      <c r="Q3351" s="1"/>
      <c r="S3351" s="5"/>
      <c r="T3351" s="41"/>
      <c r="U3351" s="8"/>
      <c r="W3351" s="2" t="s">
        <v>468</v>
      </c>
      <c r="X3351" s="45" t="str" cm="1">
        <f t="array" ref="X3351">IF(X3174="TRUE",IF(AND(C3347&lt;&gt;1,C3348:C3353="",S3347:U3353=""), "FALSE","TRUE"),"FALSE")</f>
        <v>FALSE</v>
      </c>
      <c r="Z3351" s="1"/>
    </row>
    <row r="3352" spans="2:26" hidden="1" outlineLevel="3" x14ac:dyDescent="0.4">
      <c r="B3352" s="7" t="s">
        <v>530</v>
      </c>
      <c r="C3352" s="8"/>
      <c r="D3352" s="31"/>
      <c r="E3352" s="2" t="s">
        <v>566</v>
      </c>
      <c r="F3352" s="2" t="str">
        <f>IF(OR($C$87="治験計画届", $C$87="治験計画変更届"), "^$","^.{1,120}$|^$")</f>
        <v>^.{1,120}$|^$</v>
      </c>
      <c r="G3352" s="2" t="str">
        <f t="shared" si="209"/>
        <v>入力してください(120文字以内)</v>
      </c>
      <c r="H3352" s="2">
        <v>225</v>
      </c>
      <c r="I3352" s="2">
        <v>207</v>
      </c>
      <c r="K3352" s="2">
        <v>120</v>
      </c>
      <c r="L3352" s="2" t="s">
        <v>30</v>
      </c>
      <c r="M3352" s="2" t="s">
        <v>476</v>
      </c>
      <c r="N3352" s="2" t="s">
        <v>479</v>
      </c>
      <c r="O3352" s="2" t="s">
        <v>520</v>
      </c>
      <c r="Q3352" s="1"/>
      <c r="S3352" s="5"/>
      <c r="T3352" s="41"/>
      <c r="U3352" s="8"/>
      <c r="W3352" s="2" t="s">
        <v>468</v>
      </c>
      <c r="X3352" s="45" t="str" cm="1">
        <f t="array" ref="X3352">IF(X3174="TRUE",IF(AND(C3347&lt;&gt;1,C3348:C3353="",S3347:U3353=""), "FALSE","TRUE"),"FALSE")</f>
        <v>FALSE</v>
      </c>
      <c r="Z3352" s="1"/>
    </row>
    <row r="3353" spans="2:26" hidden="1" outlineLevel="3" x14ac:dyDescent="0.4">
      <c r="B3353" s="7" t="s">
        <v>532</v>
      </c>
      <c r="C3353" s="8"/>
      <c r="D3353" s="31"/>
      <c r="E3353" s="2" t="s">
        <v>533</v>
      </c>
      <c r="F3353" s="2" t="str">
        <f>IF(OR($C$87="治験計画届", $C$87="治験計画変更届"), "^$","^.{1,120}$|^$")</f>
        <v>^.{1,120}$|^$</v>
      </c>
      <c r="G3353" s="2" t="str">
        <f t="shared" si="209"/>
        <v>入力してください(120文字以内)</v>
      </c>
      <c r="H3353" s="2">
        <v>225</v>
      </c>
      <c r="I3353" s="2">
        <v>207</v>
      </c>
      <c r="K3353" s="2">
        <v>120</v>
      </c>
      <c r="L3353" s="2" t="s">
        <v>30</v>
      </c>
      <c r="M3353" s="2" t="s">
        <v>476</v>
      </c>
      <c r="N3353" s="2" t="s">
        <v>479</v>
      </c>
      <c r="O3353" s="2" t="s">
        <v>520</v>
      </c>
      <c r="Q3353" s="1"/>
      <c r="S3353" s="5"/>
      <c r="T3353" s="41"/>
      <c r="U3353" s="8"/>
      <c r="W3353" s="2" t="s">
        <v>468</v>
      </c>
      <c r="X3353" s="45" t="str" cm="1">
        <f t="array" ref="X3353">IF(X3174="TRUE",IF(AND(C3347&lt;&gt;1,C3348:C3353="",S3347:U3353=""), "FALSE","TRUE"),"FALSE")</f>
        <v>FALSE</v>
      </c>
      <c r="Z3353" s="1"/>
    </row>
    <row r="3354" spans="2:26" hidden="1" outlineLevel="3" x14ac:dyDescent="0.4">
      <c r="B3354" s="7" t="s">
        <v>134</v>
      </c>
      <c r="C3354" s="5">
        <v>15</v>
      </c>
      <c r="D3354" s="30"/>
      <c r="E3354" s="2" t="s">
        <v>392</v>
      </c>
      <c r="F3354" s="2" t="s">
        <v>102</v>
      </c>
      <c r="G3354" s="2" t="s">
        <v>103</v>
      </c>
      <c r="H3354" s="2">
        <v>225</v>
      </c>
      <c r="I3354" s="2">
        <v>207</v>
      </c>
      <c r="K3354" s="2">
        <v>3</v>
      </c>
      <c r="L3354" s="2" t="s">
        <v>136</v>
      </c>
      <c r="M3354" s="2" t="s">
        <v>476</v>
      </c>
      <c r="N3354" s="2" t="s">
        <v>479</v>
      </c>
      <c r="O3354" s="2" t="s">
        <v>520</v>
      </c>
      <c r="Q3354" s="1"/>
      <c r="S3354" s="5"/>
      <c r="T3354" s="41"/>
      <c r="U3354" s="8"/>
      <c r="V3354" s="2" t="s">
        <v>105</v>
      </c>
      <c r="W3354" s="2" t="s">
        <v>561</v>
      </c>
      <c r="X3354" s="45" t="str" cm="1">
        <f t="array" ref="X3354">IF(X3174="TRUE",IF(AND(C3354&lt;&gt;1,C3355:C3360="",S3354:U3360=""), "FALSE","TRUE"),"FALSE")</f>
        <v>FALSE</v>
      </c>
      <c r="Z3354" s="1"/>
    </row>
    <row r="3355" spans="2:26" hidden="1" outlineLevel="3" x14ac:dyDescent="0.4">
      <c r="B3355" s="7" t="s">
        <v>522</v>
      </c>
      <c r="C3355" s="8"/>
      <c r="D3355" s="31"/>
      <c r="E3355" s="2" t="s">
        <v>523</v>
      </c>
      <c r="F3355" s="2" t="s">
        <v>485</v>
      </c>
      <c r="G3355" s="2" t="s">
        <v>369</v>
      </c>
      <c r="H3355" s="2">
        <v>225</v>
      </c>
      <c r="I3355" s="2">
        <v>207</v>
      </c>
      <c r="K3355" s="2">
        <v>240</v>
      </c>
      <c r="L3355" s="2" t="s">
        <v>30</v>
      </c>
      <c r="M3355" s="2" t="s">
        <v>476</v>
      </c>
      <c r="N3355" s="2" t="s">
        <v>479</v>
      </c>
      <c r="O3355" s="2" t="s">
        <v>520</v>
      </c>
      <c r="Q3355" s="1"/>
      <c r="S3355" s="5"/>
      <c r="T3355" s="41"/>
      <c r="U3355" s="8"/>
      <c r="W3355" s="2" t="s">
        <v>465</v>
      </c>
      <c r="X3355" s="45" t="str" cm="1">
        <f t="array" ref="X3355">IF(X3174="TRUE",IF(AND(C3354&lt;&gt;1,C3355:C3360="",S3354:U3360=""), "FALSE","TRUE"),"FALSE")</f>
        <v>FALSE</v>
      </c>
      <c r="Z3355" s="1"/>
    </row>
    <row r="3356" spans="2:26" hidden="1" outlineLevel="3" x14ac:dyDescent="0.4">
      <c r="B3356" s="7" t="s">
        <v>524</v>
      </c>
      <c r="C3356" s="8"/>
      <c r="D3356" s="31"/>
      <c r="E3356" s="2" t="s">
        <v>525</v>
      </c>
      <c r="F3356" s="2" t="s">
        <v>114</v>
      </c>
      <c r="G3356" s="2" t="s">
        <v>115</v>
      </c>
      <c r="H3356" s="2">
        <v>225</v>
      </c>
      <c r="I3356" s="2">
        <v>207</v>
      </c>
      <c r="K3356" s="2">
        <v>120</v>
      </c>
      <c r="L3356" s="2" t="s">
        <v>30</v>
      </c>
      <c r="M3356" s="2" t="s">
        <v>476</v>
      </c>
      <c r="N3356" s="2" t="s">
        <v>479</v>
      </c>
      <c r="O3356" s="2" t="s">
        <v>520</v>
      </c>
      <c r="Q3356" s="1"/>
      <c r="S3356" s="5"/>
      <c r="T3356" s="41"/>
      <c r="U3356" s="8"/>
      <c r="W3356" s="2" t="s">
        <v>468</v>
      </c>
      <c r="X3356" s="45" t="str" cm="1">
        <f t="array" ref="X3356">IF(X3174="TRUE",IF(AND(C3354&lt;&gt;1,C3355:C3360="",S3354:U3360=""), "FALSE","TRUE"),"FALSE")</f>
        <v>FALSE</v>
      </c>
      <c r="Z3356" s="1"/>
    </row>
    <row r="3357" spans="2:26" hidden="1" outlineLevel="3" x14ac:dyDescent="0.4">
      <c r="B3357" s="7" t="s">
        <v>526</v>
      </c>
      <c r="C3357" s="8"/>
      <c r="D3357" s="31"/>
      <c r="E3357" s="2" t="s">
        <v>527</v>
      </c>
      <c r="F3357" s="2" t="str">
        <f>IF(OR($C$87="治験計画届", $C$87="治験計画変更届"), "^$","^.{1,120}$|^$")</f>
        <v>^.{1,120}$|^$</v>
      </c>
      <c r="G3357" s="2" t="str">
        <f>IF(F3357="^$", "入力しないでください","入力してください(120文字以内)")</f>
        <v>入力してください(120文字以内)</v>
      </c>
      <c r="H3357" s="2">
        <v>225</v>
      </c>
      <c r="I3357" s="2">
        <v>207</v>
      </c>
      <c r="K3357" s="2">
        <v>120</v>
      </c>
      <c r="L3357" s="2" t="s">
        <v>30</v>
      </c>
      <c r="M3357" s="2" t="s">
        <v>476</v>
      </c>
      <c r="N3357" s="2" t="s">
        <v>479</v>
      </c>
      <c r="O3357" s="2" t="s">
        <v>520</v>
      </c>
      <c r="Q3357" s="1"/>
      <c r="S3357" s="5"/>
      <c r="T3357" s="41"/>
      <c r="U3357" s="8"/>
      <c r="W3357" s="2" t="s">
        <v>468</v>
      </c>
      <c r="X3357" s="45" t="str" cm="1">
        <f t="array" ref="X3357">IF(X3174="TRUE",IF(AND(C3354&lt;&gt;1,C3355:C3360="",S3354:U3360=""), "FALSE","TRUE"),"FALSE")</f>
        <v>FALSE</v>
      </c>
      <c r="Z3357" s="1"/>
    </row>
    <row r="3358" spans="2:26" hidden="1" outlineLevel="3" x14ac:dyDescent="0.4">
      <c r="B3358" s="7" t="s">
        <v>528</v>
      </c>
      <c r="C3358" s="8"/>
      <c r="D3358" s="31"/>
      <c r="E3358" s="2" t="s">
        <v>529</v>
      </c>
      <c r="F3358" s="2" t="str">
        <f>IF(OR($C$87="治験計画届", $C$87="治験計画変更届"), "^$","^.{1,120}$|^$")</f>
        <v>^.{1,120}$|^$</v>
      </c>
      <c r="G3358" s="2" t="str">
        <f t="shared" ref="G3358:G3360" si="210">IF(F3358="^$", "入力しないでください","入力してください(120文字以内)")</f>
        <v>入力してください(120文字以内)</v>
      </c>
      <c r="H3358" s="2">
        <v>225</v>
      </c>
      <c r="I3358" s="2">
        <v>207</v>
      </c>
      <c r="K3358" s="2">
        <v>120</v>
      </c>
      <c r="L3358" s="2" t="s">
        <v>30</v>
      </c>
      <c r="M3358" s="2" t="s">
        <v>476</v>
      </c>
      <c r="N3358" s="2" t="s">
        <v>479</v>
      </c>
      <c r="O3358" s="2" t="s">
        <v>520</v>
      </c>
      <c r="Q3358" s="1"/>
      <c r="S3358" s="5"/>
      <c r="T3358" s="41"/>
      <c r="U3358" s="8"/>
      <c r="W3358" s="2" t="s">
        <v>468</v>
      </c>
      <c r="X3358" s="45" t="str" cm="1">
        <f t="array" ref="X3358">IF(X3174="TRUE",IF(AND(C3354&lt;&gt;1,C3355:C3360="",S3354:U3360=""), "FALSE","TRUE"),"FALSE")</f>
        <v>FALSE</v>
      </c>
      <c r="Z3358" s="1"/>
    </row>
    <row r="3359" spans="2:26" hidden="1" outlineLevel="3" x14ac:dyDescent="0.4">
      <c r="B3359" s="7" t="s">
        <v>530</v>
      </c>
      <c r="C3359" s="8"/>
      <c r="D3359" s="31"/>
      <c r="E3359" s="2" t="s">
        <v>566</v>
      </c>
      <c r="F3359" s="2" t="str">
        <f>IF(OR($C$87="治験計画届", $C$87="治験計画変更届"), "^$","^.{1,120}$|^$")</f>
        <v>^.{1,120}$|^$</v>
      </c>
      <c r="G3359" s="2" t="str">
        <f t="shared" si="210"/>
        <v>入力してください(120文字以内)</v>
      </c>
      <c r="H3359" s="2">
        <v>225</v>
      </c>
      <c r="I3359" s="2">
        <v>207</v>
      </c>
      <c r="K3359" s="2">
        <v>120</v>
      </c>
      <c r="L3359" s="2" t="s">
        <v>30</v>
      </c>
      <c r="M3359" s="2" t="s">
        <v>476</v>
      </c>
      <c r="N3359" s="2" t="s">
        <v>479</v>
      </c>
      <c r="O3359" s="2" t="s">
        <v>520</v>
      </c>
      <c r="Q3359" s="1"/>
      <c r="S3359" s="5"/>
      <c r="T3359" s="41"/>
      <c r="U3359" s="8"/>
      <c r="W3359" s="2" t="s">
        <v>468</v>
      </c>
      <c r="X3359" s="45" t="str" cm="1">
        <f t="array" ref="X3359">IF(X3174="TRUE",IF(AND(C3354&lt;&gt;1,C3355:C3360="",S3354:U3360=""), "FALSE","TRUE"),"FALSE")</f>
        <v>FALSE</v>
      </c>
      <c r="Z3359" s="1"/>
    </row>
    <row r="3360" spans="2:26" hidden="1" outlineLevel="3" x14ac:dyDescent="0.4">
      <c r="B3360" s="7" t="s">
        <v>532</v>
      </c>
      <c r="C3360" s="8"/>
      <c r="D3360" s="31"/>
      <c r="E3360" s="2" t="s">
        <v>533</v>
      </c>
      <c r="F3360" s="2" t="str">
        <f>IF(OR($C$87="治験計画届", $C$87="治験計画変更届"), "^$","^.{1,120}$|^$")</f>
        <v>^.{1,120}$|^$</v>
      </c>
      <c r="G3360" s="2" t="str">
        <f t="shared" si="210"/>
        <v>入力してください(120文字以内)</v>
      </c>
      <c r="H3360" s="2">
        <v>225</v>
      </c>
      <c r="I3360" s="2">
        <v>207</v>
      </c>
      <c r="K3360" s="2">
        <v>120</v>
      </c>
      <c r="L3360" s="2" t="s">
        <v>30</v>
      </c>
      <c r="M3360" s="2" t="s">
        <v>476</v>
      </c>
      <c r="N3360" s="2" t="s">
        <v>479</v>
      </c>
      <c r="O3360" s="2" t="s">
        <v>520</v>
      </c>
      <c r="Q3360" s="1"/>
      <c r="S3360" s="5"/>
      <c r="T3360" s="41"/>
      <c r="U3360" s="8"/>
      <c r="W3360" s="2" t="s">
        <v>468</v>
      </c>
      <c r="X3360" s="45" t="str" cm="1">
        <f t="array" ref="X3360">IF(X3174="TRUE",IF(AND(C3354&lt;&gt;1,C3355:C3360="",S3354:U3360=""), "FALSE","TRUE"),"FALSE")</f>
        <v>FALSE</v>
      </c>
      <c r="Z3360" s="1"/>
    </row>
    <row r="3361" spans="2:26" hidden="1" outlineLevel="3" x14ac:dyDescent="0.4">
      <c r="B3361" s="7" t="s">
        <v>134</v>
      </c>
      <c r="C3361" s="5">
        <v>16</v>
      </c>
      <c r="D3361" s="30"/>
      <c r="E3361" s="2" t="s">
        <v>392</v>
      </c>
      <c r="F3361" s="2" t="s">
        <v>102</v>
      </c>
      <c r="G3361" s="2" t="s">
        <v>103</v>
      </c>
      <c r="H3361" s="2">
        <v>225</v>
      </c>
      <c r="I3361" s="2">
        <v>207</v>
      </c>
      <c r="K3361" s="2">
        <v>3</v>
      </c>
      <c r="L3361" s="2" t="s">
        <v>136</v>
      </c>
      <c r="M3361" s="2" t="s">
        <v>476</v>
      </c>
      <c r="N3361" s="2" t="s">
        <v>479</v>
      </c>
      <c r="O3361" s="2" t="s">
        <v>520</v>
      </c>
      <c r="Q3361" s="1"/>
      <c r="S3361" s="5"/>
      <c r="T3361" s="41"/>
      <c r="U3361" s="8"/>
      <c r="V3361" s="2" t="s">
        <v>105</v>
      </c>
      <c r="W3361" s="2" t="s">
        <v>561</v>
      </c>
      <c r="X3361" s="45" t="str" cm="1">
        <f t="array" ref="X3361">IF(X3174="TRUE",IF(AND(C3361&lt;&gt;1,C3362:C3367="",S3361:U3367=""), "FALSE","TRUE"),"FALSE")</f>
        <v>FALSE</v>
      </c>
      <c r="Z3361" s="1"/>
    </row>
    <row r="3362" spans="2:26" hidden="1" outlineLevel="3" x14ac:dyDescent="0.4">
      <c r="B3362" s="7" t="s">
        <v>522</v>
      </c>
      <c r="C3362" s="8"/>
      <c r="D3362" s="31"/>
      <c r="E3362" s="2" t="s">
        <v>523</v>
      </c>
      <c r="F3362" s="2" t="s">
        <v>485</v>
      </c>
      <c r="G3362" s="2" t="s">
        <v>369</v>
      </c>
      <c r="H3362" s="2">
        <v>225</v>
      </c>
      <c r="I3362" s="2">
        <v>207</v>
      </c>
      <c r="K3362" s="2">
        <v>240</v>
      </c>
      <c r="L3362" s="2" t="s">
        <v>30</v>
      </c>
      <c r="M3362" s="2" t="s">
        <v>476</v>
      </c>
      <c r="N3362" s="2" t="s">
        <v>479</v>
      </c>
      <c r="O3362" s="2" t="s">
        <v>520</v>
      </c>
      <c r="Q3362" s="1"/>
      <c r="S3362" s="5"/>
      <c r="T3362" s="41"/>
      <c r="U3362" s="8"/>
      <c r="W3362" s="2" t="s">
        <v>465</v>
      </c>
      <c r="X3362" s="45" t="str" cm="1">
        <f t="array" ref="X3362">IF(X3174="TRUE",IF(AND(C3361&lt;&gt;1,C3362:C3367="",S3361:U3367=""), "FALSE","TRUE"),"FALSE")</f>
        <v>FALSE</v>
      </c>
      <c r="Z3362" s="1"/>
    </row>
    <row r="3363" spans="2:26" hidden="1" outlineLevel="3" x14ac:dyDescent="0.4">
      <c r="B3363" s="7" t="s">
        <v>524</v>
      </c>
      <c r="C3363" s="8"/>
      <c r="D3363" s="31"/>
      <c r="E3363" s="2" t="s">
        <v>525</v>
      </c>
      <c r="F3363" s="2" t="s">
        <v>114</v>
      </c>
      <c r="G3363" s="2" t="s">
        <v>115</v>
      </c>
      <c r="H3363" s="2">
        <v>225</v>
      </c>
      <c r="I3363" s="2">
        <v>207</v>
      </c>
      <c r="K3363" s="2">
        <v>120</v>
      </c>
      <c r="L3363" s="2" t="s">
        <v>30</v>
      </c>
      <c r="M3363" s="2" t="s">
        <v>476</v>
      </c>
      <c r="N3363" s="2" t="s">
        <v>479</v>
      </c>
      <c r="O3363" s="2" t="s">
        <v>520</v>
      </c>
      <c r="Q3363" s="1"/>
      <c r="S3363" s="5"/>
      <c r="T3363" s="41"/>
      <c r="U3363" s="8"/>
      <c r="W3363" s="2" t="s">
        <v>468</v>
      </c>
      <c r="X3363" s="45" t="str" cm="1">
        <f t="array" ref="X3363">IF(X3174="TRUE",IF(AND(C3361&lt;&gt;1,C3362:C3367="",S3361:U3367=""), "FALSE","TRUE"),"FALSE")</f>
        <v>FALSE</v>
      </c>
      <c r="Z3363" s="1"/>
    </row>
    <row r="3364" spans="2:26" hidden="1" outlineLevel="3" x14ac:dyDescent="0.4">
      <c r="B3364" s="7" t="s">
        <v>526</v>
      </c>
      <c r="C3364" s="8"/>
      <c r="D3364" s="31"/>
      <c r="E3364" s="2" t="s">
        <v>527</v>
      </c>
      <c r="F3364" s="2" t="str">
        <f>IF(OR($C$87="治験計画届", $C$87="治験計画変更届"), "^$","^.{1,120}$|^$")</f>
        <v>^.{1,120}$|^$</v>
      </c>
      <c r="G3364" s="2" t="str">
        <f>IF(F3364="^$", "入力しないでください","入力してください(120文字以内)")</f>
        <v>入力してください(120文字以内)</v>
      </c>
      <c r="H3364" s="2">
        <v>225</v>
      </c>
      <c r="I3364" s="2">
        <v>207</v>
      </c>
      <c r="K3364" s="2">
        <v>120</v>
      </c>
      <c r="L3364" s="2" t="s">
        <v>30</v>
      </c>
      <c r="M3364" s="2" t="s">
        <v>476</v>
      </c>
      <c r="N3364" s="2" t="s">
        <v>479</v>
      </c>
      <c r="O3364" s="2" t="s">
        <v>520</v>
      </c>
      <c r="Q3364" s="1"/>
      <c r="S3364" s="5"/>
      <c r="T3364" s="41"/>
      <c r="U3364" s="8"/>
      <c r="W3364" s="2" t="s">
        <v>468</v>
      </c>
      <c r="X3364" s="45" t="str" cm="1">
        <f t="array" ref="X3364">IF(X3174="TRUE",IF(AND(C3361&lt;&gt;1,C3362:C3367="",S3361:U3367=""), "FALSE","TRUE"),"FALSE")</f>
        <v>FALSE</v>
      </c>
      <c r="Z3364" s="1"/>
    </row>
    <row r="3365" spans="2:26" hidden="1" outlineLevel="3" x14ac:dyDescent="0.4">
      <c r="B3365" s="7" t="s">
        <v>528</v>
      </c>
      <c r="C3365" s="8"/>
      <c r="D3365" s="31"/>
      <c r="E3365" s="2" t="s">
        <v>529</v>
      </c>
      <c r="F3365" s="2" t="str">
        <f>IF(OR($C$87="治験計画届", $C$87="治験計画変更届"), "^$","^.{1,120}$|^$")</f>
        <v>^.{1,120}$|^$</v>
      </c>
      <c r="G3365" s="2" t="str">
        <f t="shared" ref="G3365:G3367" si="211">IF(F3365="^$", "入力しないでください","入力してください(120文字以内)")</f>
        <v>入力してください(120文字以内)</v>
      </c>
      <c r="H3365" s="2">
        <v>225</v>
      </c>
      <c r="I3365" s="2">
        <v>207</v>
      </c>
      <c r="K3365" s="2">
        <v>120</v>
      </c>
      <c r="L3365" s="2" t="s">
        <v>30</v>
      </c>
      <c r="M3365" s="2" t="s">
        <v>476</v>
      </c>
      <c r="N3365" s="2" t="s">
        <v>479</v>
      </c>
      <c r="O3365" s="2" t="s">
        <v>520</v>
      </c>
      <c r="Q3365" s="1"/>
      <c r="S3365" s="5"/>
      <c r="T3365" s="41"/>
      <c r="U3365" s="8"/>
      <c r="W3365" s="2" t="s">
        <v>468</v>
      </c>
      <c r="X3365" s="45" t="str" cm="1">
        <f t="array" ref="X3365">IF(X3174="TRUE",IF(AND(C3361&lt;&gt;1,C3362:C3367="",S3361:U3367=""), "FALSE","TRUE"),"FALSE")</f>
        <v>FALSE</v>
      </c>
      <c r="Z3365" s="1"/>
    </row>
    <row r="3366" spans="2:26" hidden="1" outlineLevel="3" x14ac:dyDescent="0.4">
      <c r="B3366" s="7" t="s">
        <v>530</v>
      </c>
      <c r="C3366" s="8"/>
      <c r="D3366" s="31"/>
      <c r="E3366" s="2" t="s">
        <v>566</v>
      </c>
      <c r="F3366" s="2" t="str">
        <f>IF(OR($C$87="治験計画届", $C$87="治験計画変更届"), "^$","^.{1,120}$|^$")</f>
        <v>^.{1,120}$|^$</v>
      </c>
      <c r="G3366" s="2" t="str">
        <f t="shared" si="211"/>
        <v>入力してください(120文字以内)</v>
      </c>
      <c r="H3366" s="2">
        <v>225</v>
      </c>
      <c r="I3366" s="2">
        <v>207</v>
      </c>
      <c r="K3366" s="2">
        <v>120</v>
      </c>
      <c r="L3366" s="2" t="s">
        <v>30</v>
      </c>
      <c r="M3366" s="2" t="s">
        <v>476</v>
      </c>
      <c r="N3366" s="2" t="s">
        <v>479</v>
      </c>
      <c r="O3366" s="2" t="s">
        <v>520</v>
      </c>
      <c r="Q3366" s="1"/>
      <c r="S3366" s="5"/>
      <c r="T3366" s="41"/>
      <c r="U3366" s="8"/>
      <c r="W3366" s="2" t="s">
        <v>468</v>
      </c>
      <c r="X3366" s="45" t="str" cm="1">
        <f t="array" ref="X3366">IF(X3174="TRUE",IF(AND(C3361&lt;&gt;1,C3362:C3367="",S3361:U3367=""), "FALSE","TRUE"),"FALSE")</f>
        <v>FALSE</v>
      </c>
      <c r="Z3366" s="1"/>
    </row>
    <row r="3367" spans="2:26" hidden="1" outlineLevel="3" x14ac:dyDescent="0.4">
      <c r="B3367" s="7" t="s">
        <v>532</v>
      </c>
      <c r="C3367" s="8"/>
      <c r="D3367" s="31"/>
      <c r="E3367" s="2" t="s">
        <v>533</v>
      </c>
      <c r="F3367" s="2" t="str">
        <f>IF(OR($C$87="治験計画届", $C$87="治験計画変更届"), "^$","^.{1,120}$|^$")</f>
        <v>^.{1,120}$|^$</v>
      </c>
      <c r="G3367" s="2" t="str">
        <f t="shared" si="211"/>
        <v>入力してください(120文字以内)</v>
      </c>
      <c r="H3367" s="2">
        <v>225</v>
      </c>
      <c r="I3367" s="2">
        <v>207</v>
      </c>
      <c r="K3367" s="2">
        <v>120</v>
      </c>
      <c r="L3367" s="2" t="s">
        <v>30</v>
      </c>
      <c r="M3367" s="2" t="s">
        <v>476</v>
      </c>
      <c r="N3367" s="2" t="s">
        <v>479</v>
      </c>
      <c r="O3367" s="2" t="s">
        <v>520</v>
      </c>
      <c r="Q3367" s="1"/>
      <c r="S3367" s="5"/>
      <c r="T3367" s="41"/>
      <c r="U3367" s="8"/>
      <c r="W3367" s="2" t="s">
        <v>468</v>
      </c>
      <c r="X3367" s="45" t="str" cm="1">
        <f t="array" ref="X3367">IF(X3174="TRUE",IF(AND(C3361&lt;&gt;1,C3362:C3367="",S3361:U3367=""), "FALSE","TRUE"),"FALSE")</f>
        <v>FALSE</v>
      </c>
      <c r="Z3367" s="1"/>
    </row>
    <row r="3368" spans="2:26" hidden="1" outlineLevel="3" x14ac:dyDescent="0.4">
      <c r="B3368" s="7" t="s">
        <v>134</v>
      </c>
      <c r="C3368" s="5">
        <v>17</v>
      </c>
      <c r="D3368" s="30"/>
      <c r="E3368" s="2" t="s">
        <v>392</v>
      </c>
      <c r="F3368" s="2" t="s">
        <v>102</v>
      </c>
      <c r="G3368" s="2" t="s">
        <v>103</v>
      </c>
      <c r="H3368" s="2">
        <v>225</v>
      </c>
      <c r="I3368" s="2">
        <v>207</v>
      </c>
      <c r="K3368" s="2">
        <v>3</v>
      </c>
      <c r="L3368" s="2" t="s">
        <v>136</v>
      </c>
      <c r="M3368" s="2" t="s">
        <v>476</v>
      </c>
      <c r="N3368" s="2" t="s">
        <v>479</v>
      </c>
      <c r="O3368" s="2" t="s">
        <v>520</v>
      </c>
      <c r="Q3368" s="1"/>
      <c r="S3368" s="5"/>
      <c r="T3368" s="41"/>
      <c r="U3368" s="8"/>
      <c r="V3368" s="2" t="s">
        <v>105</v>
      </c>
      <c r="W3368" s="2" t="s">
        <v>561</v>
      </c>
      <c r="X3368" s="45" t="str" cm="1">
        <f t="array" ref="X3368">IF(X3174="TRUE",IF(AND(C3368&lt;&gt;1,C3369:C3374="",S3368:U3374=""), "FALSE","TRUE"),"FALSE")</f>
        <v>FALSE</v>
      </c>
      <c r="Z3368" s="1"/>
    </row>
    <row r="3369" spans="2:26" hidden="1" outlineLevel="3" x14ac:dyDescent="0.4">
      <c r="B3369" s="7" t="s">
        <v>522</v>
      </c>
      <c r="C3369" s="8"/>
      <c r="D3369" s="31"/>
      <c r="E3369" s="2" t="s">
        <v>523</v>
      </c>
      <c r="F3369" s="2" t="s">
        <v>485</v>
      </c>
      <c r="G3369" s="2" t="s">
        <v>369</v>
      </c>
      <c r="H3369" s="2">
        <v>225</v>
      </c>
      <c r="I3369" s="2">
        <v>207</v>
      </c>
      <c r="K3369" s="2">
        <v>240</v>
      </c>
      <c r="L3369" s="2" t="s">
        <v>30</v>
      </c>
      <c r="M3369" s="2" t="s">
        <v>476</v>
      </c>
      <c r="N3369" s="2" t="s">
        <v>479</v>
      </c>
      <c r="O3369" s="2" t="s">
        <v>520</v>
      </c>
      <c r="Q3369" s="1"/>
      <c r="S3369" s="5"/>
      <c r="T3369" s="41"/>
      <c r="U3369" s="8"/>
      <c r="W3369" s="2" t="s">
        <v>465</v>
      </c>
      <c r="X3369" s="45" t="str" cm="1">
        <f t="array" ref="X3369">IF(X3174="TRUE",IF(AND(C3368&lt;&gt;1,C3369:C3374="",S3368:U3374=""), "FALSE","TRUE"),"FALSE")</f>
        <v>FALSE</v>
      </c>
      <c r="Z3369" s="1"/>
    </row>
    <row r="3370" spans="2:26" hidden="1" outlineLevel="3" x14ac:dyDescent="0.4">
      <c r="B3370" s="7" t="s">
        <v>524</v>
      </c>
      <c r="C3370" s="8"/>
      <c r="D3370" s="31"/>
      <c r="E3370" s="2" t="s">
        <v>525</v>
      </c>
      <c r="F3370" s="2" t="s">
        <v>114</v>
      </c>
      <c r="G3370" s="2" t="s">
        <v>115</v>
      </c>
      <c r="H3370" s="2">
        <v>225</v>
      </c>
      <c r="I3370" s="2">
        <v>207</v>
      </c>
      <c r="K3370" s="2">
        <v>120</v>
      </c>
      <c r="L3370" s="2" t="s">
        <v>30</v>
      </c>
      <c r="M3370" s="2" t="s">
        <v>476</v>
      </c>
      <c r="N3370" s="2" t="s">
        <v>479</v>
      </c>
      <c r="O3370" s="2" t="s">
        <v>520</v>
      </c>
      <c r="Q3370" s="1"/>
      <c r="S3370" s="5"/>
      <c r="T3370" s="41"/>
      <c r="U3370" s="8"/>
      <c r="W3370" s="2" t="s">
        <v>468</v>
      </c>
      <c r="X3370" s="45" t="str" cm="1">
        <f t="array" ref="X3370">IF(X3174="TRUE",IF(AND(C3368&lt;&gt;1,C3369:C3374="",S3368:U3374=""), "FALSE","TRUE"),"FALSE")</f>
        <v>FALSE</v>
      </c>
      <c r="Z3370" s="1"/>
    </row>
    <row r="3371" spans="2:26" hidden="1" outlineLevel="3" x14ac:dyDescent="0.4">
      <c r="B3371" s="7" t="s">
        <v>526</v>
      </c>
      <c r="C3371" s="8"/>
      <c r="D3371" s="31"/>
      <c r="E3371" s="2" t="s">
        <v>527</v>
      </c>
      <c r="F3371" s="2" t="str">
        <f>IF(OR($C$87="治験計画届", $C$87="治験計画変更届"), "^$","^.{1,120}$|^$")</f>
        <v>^.{1,120}$|^$</v>
      </c>
      <c r="G3371" s="2" t="str">
        <f>IF(F3371="^$", "入力しないでください","入力してください(120文字以内)")</f>
        <v>入力してください(120文字以内)</v>
      </c>
      <c r="H3371" s="2">
        <v>225</v>
      </c>
      <c r="I3371" s="2">
        <v>207</v>
      </c>
      <c r="K3371" s="2">
        <v>120</v>
      </c>
      <c r="L3371" s="2" t="s">
        <v>30</v>
      </c>
      <c r="M3371" s="2" t="s">
        <v>476</v>
      </c>
      <c r="N3371" s="2" t="s">
        <v>479</v>
      </c>
      <c r="O3371" s="2" t="s">
        <v>520</v>
      </c>
      <c r="Q3371" s="1"/>
      <c r="S3371" s="5"/>
      <c r="T3371" s="41"/>
      <c r="U3371" s="8"/>
      <c r="W3371" s="2" t="s">
        <v>468</v>
      </c>
      <c r="X3371" s="45" t="str" cm="1">
        <f t="array" ref="X3371">IF(X3174="TRUE",IF(AND(C3368&lt;&gt;1,C3369:C3374="",S3368:U3374=""), "FALSE","TRUE"),"FALSE")</f>
        <v>FALSE</v>
      </c>
      <c r="Z3371" s="1"/>
    </row>
    <row r="3372" spans="2:26" hidden="1" outlineLevel="3" x14ac:dyDescent="0.4">
      <c r="B3372" s="7" t="s">
        <v>528</v>
      </c>
      <c r="C3372" s="8"/>
      <c r="D3372" s="31"/>
      <c r="E3372" s="2" t="s">
        <v>529</v>
      </c>
      <c r="F3372" s="2" t="str">
        <f>IF(OR($C$87="治験計画届", $C$87="治験計画変更届"), "^$","^.{1,120}$|^$")</f>
        <v>^.{1,120}$|^$</v>
      </c>
      <c r="G3372" s="2" t="str">
        <f t="shared" ref="G3372:G3374" si="212">IF(F3372="^$", "入力しないでください","入力してください(120文字以内)")</f>
        <v>入力してください(120文字以内)</v>
      </c>
      <c r="H3372" s="2">
        <v>225</v>
      </c>
      <c r="I3372" s="2">
        <v>207</v>
      </c>
      <c r="K3372" s="2">
        <v>120</v>
      </c>
      <c r="L3372" s="2" t="s">
        <v>30</v>
      </c>
      <c r="M3372" s="2" t="s">
        <v>476</v>
      </c>
      <c r="N3372" s="2" t="s">
        <v>479</v>
      </c>
      <c r="O3372" s="2" t="s">
        <v>520</v>
      </c>
      <c r="Q3372" s="1"/>
      <c r="S3372" s="5"/>
      <c r="T3372" s="41"/>
      <c r="U3372" s="8"/>
      <c r="W3372" s="2" t="s">
        <v>468</v>
      </c>
      <c r="X3372" s="45" t="str" cm="1">
        <f t="array" ref="X3372">IF(X3174="TRUE",IF(AND(C3368&lt;&gt;1,C3369:C3374="",S3368:U3374=""), "FALSE","TRUE"),"FALSE")</f>
        <v>FALSE</v>
      </c>
      <c r="Z3372" s="1"/>
    </row>
    <row r="3373" spans="2:26" hidden="1" outlineLevel="3" x14ac:dyDescent="0.4">
      <c r="B3373" s="7" t="s">
        <v>530</v>
      </c>
      <c r="C3373" s="8"/>
      <c r="D3373" s="31"/>
      <c r="E3373" s="2" t="s">
        <v>566</v>
      </c>
      <c r="F3373" s="2" t="str">
        <f>IF(OR($C$87="治験計画届", $C$87="治験計画変更届"), "^$","^.{1,120}$|^$")</f>
        <v>^.{1,120}$|^$</v>
      </c>
      <c r="G3373" s="2" t="str">
        <f t="shared" si="212"/>
        <v>入力してください(120文字以内)</v>
      </c>
      <c r="H3373" s="2">
        <v>225</v>
      </c>
      <c r="I3373" s="2">
        <v>207</v>
      </c>
      <c r="K3373" s="2">
        <v>120</v>
      </c>
      <c r="L3373" s="2" t="s">
        <v>30</v>
      </c>
      <c r="M3373" s="2" t="s">
        <v>476</v>
      </c>
      <c r="N3373" s="2" t="s">
        <v>479</v>
      </c>
      <c r="O3373" s="2" t="s">
        <v>520</v>
      </c>
      <c r="Q3373" s="1"/>
      <c r="S3373" s="5"/>
      <c r="T3373" s="41"/>
      <c r="U3373" s="8"/>
      <c r="W3373" s="2" t="s">
        <v>468</v>
      </c>
      <c r="X3373" s="45" t="str" cm="1">
        <f t="array" ref="X3373">IF(X3174="TRUE",IF(AND(C3368&lt;&gt;1,C3369:C3374="",S3368:U3374=""), "FALSE","TRUE"),"FALSE")</f>
        <v>FALSE</v>
      </c>
      <c r="Z3373" s="1"/>
    </row>
    <row r="3374" spans="2:26" hidden="1" outlineLevel="3" x14ac:dyDescent="0.4">
      <c r="B3374" s="7" t="s">
        <v>532</v>
      </c>
      <c r="C3374" s="8"/>
      <c r="D3374" s="31"/>
      <c r="E3374" s="2" t="s">
        <v>533</v>
      </c>
      <c r="F3374" s="2" t="str">
        <f>IF(OR($C$87="治験計画届", $C$87="治験計画変更届"), "^$","^.{1,120}$|^$")</f>
        <v>^.{1,120}$|^$</v>
      </c>
      <c r="G3374" s="2" t="str">
        <f t="shared" si="212"/>
        <v>入力してください(120文字以内)</v>
      </c>
      <c r="H3374" s="2">
        <v>225</v>
      </c>
      <c r="I3374" s="2">
        <v>207</v>
      </c>
      <c r="K3374" s="2">
        <v>120</v>
      </c>
      <c r="L3374" s="2" t="s">
        <v>30</v>
      </c>
      <c r="M3374" s="2" t="s">
        <v>476</v>
      </c>
      <c r="N3374" s="2" t="s">
        <v>479</v>
      </c>
      <c r="O3374" s="2" t="s">
        <v>520</v>
      </c>
      <c r="Q3374" s="1"/>
      <c r="S3374" s="5"/>
      <c r="T3374" s="41"/>
      <c r="U3374" s="8"/>
      <c r="W3374" s="2" t="s">
        <v>468</v>
      </c>
      <c r="X3374" s="45" t="str" cm="1">
        <f t="array" ref="X3374">IF(X3174="TRUE",IF(AND(C3368&lt;&gt;1,C3369:C3374="",S3368:U3374=""), "FALSE","TRUE"),"FALSE")</f>
        <v>FALSE</v>
      </c>
      <c r="Z3374" s="1"/>
    </row>
    <row r="3375" spans="2:26" hidden="1" outlineLevel="3" x14ac:dyDescent="0.4">
      <c r="B3375" s="7" t="s">
        <v>134</v>
      </c>
      <c r="C3375" s="5">
        <v>18</v>
      </c>
      <c r="D3375" s="30"/>
      <c r="E3375" s="2" t="s">
        <v>392</v>
      </c>
      <c r="F3375" s="2" t="s">
        <v>102</v>
      </c>
      <c r="G3375" s="2" t="s">
        <v>103</v>
      </c>
      <c r="H3375" s="2">
        <v>225</v>
      </c>
      <c r="I3375" s="2">
        <v>207</v>
      </c>
      <c r="K3375" s="2">
        <v>3</v>
      </c>
      <c r="L3375" s="2" t="s">
        <v>136</v>
      </c>
      <c r="M3375" s="2" t="s">
        <v>476</v>
      </c>
      <c r="N3375" s="2" t="s">
        <v>479</v>
      </c>
      <c r="O3375" s="2" t="s">
        <v>520</v>
      </c>
      <c r="Q3375" s="1"/>
      <c r="S3375" s="5"/>
      <c r="T3375" s="41"/>
      <c r="U3375" s="8"/>
      <c r="V3375" s="2" t="s">
        <v>105</v>
      </c>
      <c r="W3375" s="2" t="s">
        <v>561</v>
      </c>
      <c r="X3375" s="45" t="str" cm="1">
        <f t="array" ref="X3375">IF(X3174="TRUE",IF(AND(C3375&lt;&gt;1,C3376:C3381="",S3375:U3381=""), "FALSE","TRUE"),"FALSE")</f>
        <v>FALSE</v>
      </c>
      <c r="Z3375" s="1"/>
    </row>
    <row r="3376" spans="2:26" hidden="1" outlineLevel="3" x14ac:dyDescent="0.4">
      <c r="B3376" s="7" t="s">
        <v>522</v>
      </c>
      <c r="C3376" s="8"/>
      <c r="D3376" s="31"/>
      <c r="E3376" s="2" t="s">
        <v>523</v>
      </c>
      <c r="F3376" s="2" t="s">
        <v>485</v>
      </c>
      <c r="G3376" s="2" t="s">
        <v>369</v>
      </c>
      <c r="H3376" s="2">
        <v>225</v>
      </c>
      <c r="I3376" s="2">
        <v>207</v>
      </c>
      <c r="K3376" s="2">
        <v>240</v>
      </c>
      <c r="L3376" s="2" t="s">
        <v>30</v>
      </c>
      <c r="M3376" s="2" t="s">
        <v>476</v>
      </c>
      <c r="N3376" s="2" t="s">
        <v>479</v>
      </c>
      <c r="O3376" s="2" t="s">
        <v>520</v>
      </c>
      <c r="Q3376" s="1"/>
      <c r="S3376" s="5"/>
      <c r="T3376" s="41"/>
      <c r="U3376" s="8"/>
      <c r="W3376" s="2" t="s">
        <v>465</v>
      </c>
      <c r="X3376" s="45" t="str" cm="1">
        <f t="array" ref="X3376">IF(X3174="TRUE",IF(AND(C3375&lt;&gt;1,C3376:C3381="",S3375:U3381=""), "FALSE","TRUE"),"FALSE")</f>
        <v>FALSE</v>
      </c>
      <c r="Z3376" s="1"/>
    </row>
    <row r="3377" spans="2:26" hidden="1" outlineLevel="3" x14ac:dyDescent="0.4">
      <c r="B3377" s="7" t="s">
        <v>524</v>
      </c>
      <c r="C3377" s="8"/>
      <c r="D3377" s="31"/>
      <c r="E3377" s="2" t="s">
        <v>525</v>
      </c>
      <c r="F3377" s="2" t="s">
        <v>114</v>
      </c>
      <c r="G3377" s="2" t="s">
        <v>115</v>
      </c>
      <c r="H3377" s="2">
        <v>225</v>
      </c>
      <c r="I3377" s="2">
        <v>207</v>
      </c>
      <c r="K3377" s="2">
        <v>120</v>
      </c>
      <c r="L3377" s="2" t="s">
        <v>30</v>
      </c>
      <c r="M3377" s="2" t="s">
        <v>476</v>
      </c>
      <c r="N3377" s="2" t="s">
        <v>479</v>
      </c>
      <c r="O3377" s="2" t="s">
        <v>520</v>
      </c>
      <c r="Q3377" s="1"/>
      <c r="S3377" s="5"/>
      <c r="T3377" s="41"/>
      <c r="U3377" s="8"/>
      <c r="W3377" s="2" t="s">
        <v>468</v>
      </c>
      <c r="X3377" s="45" t="str" cm="1">
        <f t="array" ref="X3377">IF(X3174="TRUE",IF(AND(C3375&lt;&gt;1,C3376:C3381="",S3375:U3381=""), "FALSE","TRUE"),"FALSE")</f>
        <v>FALSE</v>
      </c>
      <c r="Z3377" s="1"/>
    </row>
    <row r="3378" spans="2:26" hidden="1" outlineLevel="3" x14ac:dyDescent="0.4">
      <c r="B3378" s="7" t="s">
        <v>526</v>
      </c>
      <c r="C3378" s="8"/>
      <c r="D3378" s="31"/>
      <c r="E3378" s="2" t="s">
        <v>527</v>
      </c>
      <c r="F3378" s="2" t="str">
        <f>IF(OR($C$87="治験計画届", $C$87="治験計画変更届"), "^$","^.{1,120}$|^$")</f>
        <v>^.{1,120}$|^$</v>
      </c>
      <c r="G3378" s="2" t="str">
        <f>IF(F3378="^$", "入力しないでください","入力してください(120文字以内)")</f>
        <v>入力してください(120文字以内)</v>
      </c>
      <c r="H3378" s="2">
        <v>225</v>
      </c>
      <c r="I3378" s="2">
        <v>207</v>
      </c>
      <c r="K3378" s="2">
        <v>120</v>
      </c>
      <c r="L3378" s="2" t="s">
        <v>30</v>
      </c>
      <c r="M3378" s="2" t="s">
        <v>476</v>
      </c>
      <c r="N3378" s="2" t="s">
        <v>479</v>
      </c>
      <c r="O3378" s="2" t="s">
        <v>520</v>
      </c>
      <c r="Q3378" s="1"/>
      <c r="S3378" s="5"/>
      <c r="T3378" s="41"/>
      <c r="U3378" s="8"/>
      <c r="W3378" s="2" t="s">
        <v>468</v>
      </c>
      <c r="X3378" s="45" t="str" cm="1">
        <f t="array" ref="X3378">IF(X3174="TRUE",IF(AND(C3375&lt;&gt;1,C3376:C3381="",S3375:U3381=""), "FALSE","TRUE"),"FALSE")</f>
        <v>FALSE</v>
      </c>
      <c r="Z3378" s="1"/>
    </row>
    <row r="3379" spans="2:26" hidden="1" outlineLevel="3" x14ac:dyDescent="0.4">
      <c r="B3379" s="7" t="s">
        <v>528</v>
      </c>
      <c r="C3379" s="8"/>
      <c r="D3379" s="31"/>
      <c r="E3379" s="2" t="s">
        <v>529</v>
      </c>
      <c r="F3379" s="2" t="str">
        <f>IF(OR($C$87="治験計画届", $C$87="治験計画変更届"), "^$","^.{1,120}$|^$")</f>
        <v>^.{1,120}$|^$</v>
      </c>
      <c r="G3379" s="2" t="str">
        <f t="shared" ref="G3379:G3381" si="213">IF(F3379="^$", "入力しないでください","入力してください(120文字以内)")</f>
        <v>入力してください(120文字以内)</v>
      </c>
      <c r="H3379" s="2">
        <v>225</v>
      </c>
      <c r="I3379" s="2">
        <v>207</v>
      </c>
      <c r="K3379" s="2">
        <v>120</v>
      </c>
      <c r="L3379" s="2" t="s">
        <v>30</v>
      </c>
      <c r="M3379" s="2" t="s">
        <v>476</v>
      </c>
      <c r="N3379" s="2" t="s">
        <v>479</v>
      </c>
      <c r="O3379" s="2" t="s">
        <v>520</v>
      </c>
      <c r="Q3379" s="1"/>
      <c r="S3379" s="5"/>
      <c r="T3379" s="41"/>
      <c r="U3379" s="8"/>
      <c r="W3379" s="2" t="s">
        <v>468</v>
      </c>
      <c r="X3379" s="45" t="str" cm="1">
        <f t="array" ref="X3379">IF(X3174="TRUE",IF(AND(C3375&lt;&gt;1,C3376:C3381="",S3375:U3381=""), "FALSE","TRUE"),"FALSE")</f>
        <v>FALSE</v>
      </c>
      <c r="Z3379" s="1"/>
    </row>
    <row r="3380" spans="2:26" hidden="1" outlineLevel="3" x14ac:dyDescent="0.4">
      <c r="B3380" s="7" t="s">
        <v>530</v>
      </c>
      <c r="C3380" s="8"/>
      <c r="D3380" s="31"/>
      <c r="E3380" s="2" t="s">
        <v>566</v>
      </c>
      <c r="F3380" s="2" t="str">
        <f>IF(OR($C$87="治験計画届", $C$87="治験計画変更届"), "^$","^.{1,120}$|^$")</f>
        <v>^.{1,120}$|^$</v>
      </c>
      <c r="G3380" s="2" t="str">
        <f t="shared" si="213"/>
        <v>入力してください(120文字以内)</v>
      </c>
      <c r="H3380" s="2">
        <v>225</v>
      </c>
      <c r="I3380" s="2">
        <v>207</v>
      </c>
      <c r="K3380" s="2">
        <v>120</v>
      </c>
      <c r="L3380" s="2" t="s">
        <v>30</v>
      </c>
      <c r="M3380" s="2" t="s">
        <v>476</v>
      </c>
      <c r="N3380" s="2" t="s">
        <v>479</v>
      </c>
      <c r="O3380" s="2" t="s">
        <v>520</v>
      </c>
      <c r="Q3380" s="1"/>
      <c r="S3380" s="5"/>
      <c r="T3380" s="41"/>
      <c r="U3380" s="8"/>
      <c r="W3380" s="2" t="s">
        <v>468</v>
      </c>
      <c r="X3380" s="45" t="str" cm="1">
        <f t="array" ref="X3380">IF(X3174="TRUE",IF(AND(C3375&lt;&gt;1,C3376:C3381="",S3375:U3381=""), "FALSE","TRUE"),"FALSE")</f>
        <v>FALSE</v>
      </c>
      <c r="Z3380" s="1"/>
    </row>
    <row r="3381" spans="2:26" hidden="1" outlineLevel="3" x14ac:dyDescent="0.4">
      <c r="B3381" s="7" t="s">
        <v>532</v>
      </c>
      <c r="C3381" s="8"/>
      <c r="D3381" s="31"/>
      <c r="E3381" s="2" t="s">
        <v>533</v>
      </c>
      <c r="F3381" s="2" t="str">
        <f>IF(OR($C$87="治験計画届", $C$87="治験計画変更届"), "^$","^.{1,120}$|^$")</f>
        <v>^.{1,120}$|^$</v>
      </c>
      <c r="G3381" s="2" t="str">
        <f t="shared" si="213"/>
        <v>入力してください(120文字以内)</v>
      </c>
      <c r="H3381" s="2">
        <v>225</v>
      </c>
      <c r="I3381" s="2">
        <v>207</v>
      </c>
      <c r="K3381" s="2">
        <v>120</v>
      </c>
      <c r="L3381" s="2" t="s">
        <v>30</v>
      </c>
      <c r="M3381" s="2" t="s">
        <v>476</v>
      </c>
      <c r="N3381" s="2" t="s">
        <v>479</v>
      </c>
      <c r="O3381" s="2" t="s">
        <v>520</v>
      </c>
      <c r="Q3381" s="1"/>
      <c r="S3381" s="5"/>
      <c r="T3381" s="41"/>
      <c r="U3381" s="8"/>
      <c r="W3381" s="2" t="s">
        <v>468</v>
      </c>
      <c r="X3381" s="45" t="str" cm="1">
        <f t="array" ref="X3381">IF(X3174="TRUE",IF(AND(C3375&lt;&gt;1,C3376:C3381="",S3375:U3381=""), "FALSE","TRUE"),"FALSE")</f>
        <v>FALSE</v>
      </c>
      <c r="Z3381" s="1"/>
    </row>
    <row r="3382" spans="2:26" hidden="1" outlineLevel="3" x14ac:dyDescent="0.4">
      <c r="B3382" s="7" t="s">
        <v>134</v>
      </c>
      <c r="C3382" s="5">
        <v>19</v>
      </c>
      <c r="D3382" s="30"/>
      <c r="E3382" s="2" t="s">
        <v>392</v>
      </c>
      <c r="F3382" s="2" t="s">
        <v>102</v>
      </c>
      <c r="G3382" s="2" t="s">
        <v>103</v>
      </c>
      <c r="H3382" s="2">
        <v>225</v>
      </c>
      <c r="I3382" s="2">
        <v>207</v>
      </c>
      <c r="K3382" s="2">
        <v>3</v>
      </c>
      <c r="L3382" s="2" t="s">
        <v>136</v>
      </c>
      <c r="M3382" s="2" t="s">
        <v>476</v>
      </c>
      <c r="N3382" s="2" t="s">
        <v>479</v>
      </c>
      <c r="O3382" s="2" t="s">
        <v>520</v>
      </c>
      <c r="Q3382" s="1"/>
      <c r="S3382" s="5"/>
      <c r="T3382" s="41"/>
      <c r="U3382" s="8"/>
      <c r="V3382" s="2" t="s">
        <v>105</v>
      </c>
      <c r="W3382" s="2" t="s">
        <v>561</v>
      </c>
      <c r="X3382" s="45" t="str" cm="1">
        <f t="array" ref="X3382">IF(X3174="TRUE",IF(AND(C3382&lt;&gt;1,C3383:C3388="",S3382:U3388=""), "FALSE","TRUE"),"FALSE")</f>
        <v>FALSE</v>
      </c>
      <c r="Z3382" s="1"/>
    </row>
    <row r="3383" spans="2:26" hidden="1" outlineLevel="3" x14ac:dyDescent="0.4">
      <c r="B3383" s="7" t="s">
        <v>522</v>
      </c>
      <c r="C3383" s="8"/>
      <c r="D3383" s="31"/>
      <c r="E3383" s="2" t="s">
        <v>523</v>
      </c>
      <c r="F3383" s="2" t="s">
        <v>485</v>
      </c>
      <c r="G3383" s="2" t="s">
        <v>369</v>
      </c>
      <c r="H3383" s="2">
        <v>225</v>
      </c>
      <c r="I3383" s="2">
        <v>207</v>
      </c>
      <c r="K3383" s="2">
        <v>240</v>
      </c>
      <c r="L3383" s="2" t="s">
        <v>30</v>
      </c>
      <c r="M3383" s="2" t="s">
        <v>476</v>
      </c>
      <c r="N3383" s="2" t="s">
        <v>479</v>
      </c>
      <c r="O3383" s="2" t="s">
        <v>520</v>
      </c>
      <c r="Q3383" s="1"/>
      <c r="S3383" s="5"/>
      <c r="T3383" s="41"/>
      <c r="U3383" s="8"/>
      <c r="W3383" s="2" t="s">
        <v>465</v>
      </c>
      <c r="X3383" s="45" t="str" cm="1">
        <f t="array" ref="X3383">IF(X3174="TRUE",IF(AND(C3382&lt;&gt;1,C3383:C3388="",S3382:U3388=""), "FALSE","TRUE"),"FALSE")</f>
        <v>FALSE</v>
      </c>
      <c r="Z3383" s="1"/>
    </row>
    <row r="3384" spans="2:26" hidden="1" outlineLevel="3" x14ac:dyDescent="0.4">
      <c r="B3384" s="7" t="s">
        <v>524</v>
      </c>
      <c r="C3384" s="8"/>
      <c r="D3384" s="31"/>
      <c r="E3384" s="2" t="s">
        <v>525</v>
      </c>
      <c r="F3384" s="2" t="s">
        <v>114</v>
      </c>
      <c r="G3384" s="2" t="s">
        <v>115</v>
      </c>
      <c r="H3384" s="2">
        <v>225</v>
      </c>
      <c r="I3384" s="2">
        <v>207</v>
      </c>
      <c r="K3384" s="2">
        <v>120</v>
      </c>
      <c r="L3384" s="2" t="s">
        <v>30</v>
      </c>
      <c r="M3384" s="2" t="s">
        <v>476</v>
      </c>
      <c r="N3384" s="2" t="s">
        <v>479</v>
      </c>
      <c r="O3384" s="2" t="s">
        <v>520</v>
      </c>
      <c r="Q3384" s="1"/>
      <c r="S3384" s="5"/>
      <c r="T3384" s="41"/>
      <c r="U3384" s="8"/>
      <c r="W3384" s="2" t="s">
        <v>468</v>
      </c>
      <c r="X3384" s="45" t="str" cm="1">
        <f t="array" ref="X3384">IF(X3174="TRUE",IF(AND(C3382&lt;&gt;1,C3383:C3388="",S3382:U3388=""), "FALSE","TRUE"),"FALSE")</f>
        <v>FALSE</v>
      </c>
      <c r="Z3384" s="1"/>
    </row>
    <row r="3385" spans="2:26" hidden="1" outlineLevel="3" x14ac:dyDescent="0.4">
      <c r="B3385" s="7" t="s">
        <v>526</v>
      </c>
      <c r="C3385" s="8"/>
      <c r="D3385" s="31"/>
      <c r="E3385" s="2" t="s">
        <v>527</v>
      </c>
      <c r="F3385" s="2" t="str">
        <f>IF(OR($C$87="治験計画届", $C$87="治験計画変更届"), "^$","^.{1,120}$|^$")</f>
        <v>^.{1,120}$|^$</v>
      </c>
      <c r="G3385" s="2" t="str">
        <f>IF(F3385="^$", "入力しないでください","入力してください(120文字以内)")</f>
        <v>入力してください(120文字以内)</v>
      </c>
      <c r="H3385" s="2">
        <v>225</v>
      </c>
      <c r="I3385" s="2">
        <v>207</v>
      </c>
      <c r="K3385" s="2">
        <v>120</v>
      </c>
      <c r="L3385" s="2" t="s">
        <v>30</v>
      </c>
      <c r="M3385" s="2" t="s">
        <v>476</v>
      </c>
      <c r="N3385" s="2" t="s">
        <v>479</v>
      </c>
      <c r="O3385" s="2" t="s">
        <v>520</v>
      </c>
      <c r="Q3385" s="1"/>
      <c r="S3385" s="5"/>
      <c r="T3385" s="41"/>
      <c r="U3385" s="8"/>
      <c r="W3385" s="2" t="s">
        <v>468</v>
      </c>
      <c r="X3385" s="45" t="str" cm="1">
        <f t="array" ref="X3385">IF(X3174="TRUE",IF(AND(C3382&lt;&gt;1,C3383:C3388="",S3382:U3388=""), "FALSE","TRUE"),"FALSE")</f>
        <v>FALSE</v>
      </c>
      <c r="Z3385" s="1"/>
    </row>
    <row r="3386" spans="2:26" hidden="1" outlineLevel="3" x14ac:dyDescent="0.4">
      <c r="B3386" s="7" t="s">
        <v>528</v>
      </c>
      <c r="C3386" s="8"/>
      <c r="D3386" s="31"/>
      <c r="E3386" s="2" t="s">
        <v>529</v>
      </c>
      <c r="F3386" s="2" t="str">
        <f>IF(OR($C$87="治験計画届", $C$87="治験計画変更届"), "^$","^.{1,120}$|^$")</f>
        <v>^.{1,120}$|^$</v>
      </c>
      <c r="G3386" s="2" t="str">
        <f t="shared" ref="G3386:G3388" si="214">IF(F3386="^$", "入力しないでください","入力してください(120文字以内)")</f>
        <v>入力してください(120文字以内)</v>
      </c>
      <c r="H3386" s="2">
        <v>225</v>
      </c>
      <c r="I3386" s="2">
        <v>207</v>
      </c>
      <c r="K3386" s="2">
        <v>120</v>
      </c>
      <c r="L3386" s="2" t="s">
        <v>30</v>
      </c>
      <c r="M3386" s="2" t="s">
        <v>476</v>
      </c>
      <c r="N3386" s="2" t="s">
        <v>479</v>
      </c>
      <c r="O3386" s="2" t="s">
        <v>520</v>
      </c>
      <c r="Q3386" s="1"/>
      <c r="S3386" s="5"/>
      <c r="T3386" s="41"/>
      <c r="U3386" s="8"/>
      <c r="W3386" s="2" t="s">
        <v>468</v>
      </c>
      <c r="X3386" s="45" t="str" cm="1">
        <f t="array" ref="X3386">IF(X3174="TRUE",IF(AND(C3382&lt;&gt;1,C3383:C3388="",S3382:U3388=""), "FALSE","TRUE"),"FALSE")</f>
        <v>FALSE</v>
      </c>
      <c r="Z3386" s="1"/>
    </row>
    <row r="3387" spans="2:26" hidden="1" outlineLevel="3" x14ac:dyDescent="0.4">
      <c r="B3387" s="7" t="s">
        <v>530</v>
      </c>
      <c r="C3387" s="8"/>
      <c r="D3387" s="31"/>
      <c r="E3387" s="2" t="s">
        <v>566</v>
      </c>
      <c r="F3387" s="2" t="str">
        <f>IF(OR($C$87="治験計画届", $C$87="治験計画変更届"), "^$","^.{1,120}$|^$")</f>
        <v>^.{1,120}$|^$</v>
      </c>
      <c r="G3387" s="2" t="str">
        <f t="shared" si="214"/>
        <v>入力してください(120文字以内)</v>
      </c>
      <c r="H3387" s="2">
        <v>225</v>
      </c>
      <c r="I3387" s="2">
        <v>207</v>
      </c>
      <c r="K3387" s="2">
        <v>120</v>
      </c>
      <c r="L3387" s="2" t="s">
        <v>30</v>
      </c>
      <c r="M3387" s="2" t="s">
        <v>476</v>
      </c>
      <c r="N3387" s="2" t="s">
        <v>479</v>
      </c>
      <c r="O3387" s="2" t="s">
        <v>520</v>
      </c>
      <c r="Q3387" s="1"/>
      <c r="S3387" s="5"/>
      <c r="T3387" s="41"/>
      <c r="U3387" s="8"/>
      <c r="W3387" s="2" t="s">
        <v>468</v>
      </c>
      <c r="X3387" s="45" t="str" cm="1">
        <f t="array" ref="X3387">IF(X3174="TRUE",IF(AND(C3382&lt;&gt;1,C3383:C3388="",S3382:U3388=""), "FALSE","TRUE"),"FALSE")</f>
        <v>FALSE</v>
      </c>
      <c r="Z3387" s="1"/>
    </row>
    <row r="3388" spans="2:26" hidden="1" outlineLevel="3" x14ac:dyDescent="0.4">
      <c r="B3388" s="7" t="s">
        <v>532</v>
      </c>
      <c r="C3388" s="8"/>
      <c r="D3388" s="31"/>
      <c r="E3388" s="2" t="s">
        <v>533</v>
      </c>
      <c r="F3388" s="2" t="str">
        <f>IF(OR($C$87="治験計画届", $C$87="治験計画変更届"), "^$","^.{1,120}$|^$")</f>
        <v>^.{1,120}$|^$</v>
      </c>
      <c r="G3388" s="2" t="str">
        <f t="shared" si="214"/>
        <v>入力してください(120文字以内)</v>
      </c>
      <c r="H3388" s="2">
        <v>225</v>
      </c>
      <c r="I3388" s="2">
        <v>207</v>
      </c>
      <c r="K3388" s="2">
        <v>120</v>
      </c>
      <c r="L3388" s="2" t="s">
        <v>30</v>
      </c>
      <c r="M3388" s="2" t="s">
        <v>476</v>
      </c>
      <c r="N3388" s="2" t="s">
        <v>479</v>
      </c>
      <c r="O3388" s="2" t="s">
        <v>520</v>
      </c>
      <c r="Q3388" s="1"/>
      <c r="S3388" s="5"/>
      <c r="T3388" s="41"/>
      <c r="U3388" s="8"/>
      <c r="W3388" s="2" t="s">
        <v>468</v>
      </c>
      <c r="X3388" s="45" t="str" cm="1">
        <f t="array" ref="X3388">IF(X3174="TRUE",IF(AND(C3382&lt;&gt;1,C3383:C3388="",S3382:U3388=""), "FALSE","TRUE"),"FALSE")</f>
        <v>FALSE</v>
      </c>
      <c r="Z3388" s="1"/>
    </row>
    <row r="3389" spans="2:26" hidden="1" outlineLevel="3" x14ac:dyDescent="0.4">
      <c r="B3389" s="7" t="s">
        <v>134</v>
      </c>
      <c r="C3389" s="5">
        <v>20</v>
      </c>
      <c r="D3389" s="30"/>
      <c r="E3389" s="2" t="s">
        <v>392</v>
      </c>
      <c r="F3389" s="2" t="s">
        <v>102</v>
      </c>
      <c r="G3389" s="2" t="s">
        <v>103</v>
      </c>
      <c r="H3389" s="2">
        <v>225</v>
      </c>
      <c r="I3389" s="2">
        <v>207</v>
      </c>
      <c r="K3389" s="2">
        <v>3</v>
      </c>
      <c r="L3389" s="2" t="s">
        <v>136</v>
      </c>
      <c r="M3389" s="2" t="s">
        <v>476</v>
      </c>
      <c r="N3389" s="2" t="s">
        <v>479</v>
      </c>
      <c r="O3389" s="2" t="s">
        <v>520</v>
      </c>
      <c r="Q3389" s="1"/>
      <c r="S3389" s="5"/>
      <c r="T3389" s="41"/>
      <c r="U3389" s="8"/>
      <c r="V3389" s="2" t="s">
        <v>105</v>
      </c>
      <c r="W3389" s="2" t="s">
        <v>561</v>
      </c>
      <c r="X3389" s="45" t="str" cm="1">
        <f t="array" ref="X3389">IF(X3174="TRUE",IF(AND(C3389&lt;&gt;1,C3390:C3395="",S3389:U3395=""), "FALSE","TRUE"),"FALSE")</f>
        <v>FALSE</v>
      </c>
      <c r="Z3389" s="1"/>
    </row>
    <row r="3390" spans="2:26" hidden="1" outlineLevel="3" x14ac:dyDescent="0.4">
      <c r="B3390" s="7" t="s">
        <v>522</v>
      </c>
      <c r="C3390" s="8"/>
      <c r="D3390" s="31"/>
      <c r="E3390" s="2" t="s">
        <v>523</v>
      </c>
      <c r="F3390" s="2" t="s">
        <v>485</v>
      </c>
      <c r="G3390" s="2" t="s">
        <v>369</v>
      </c>
      <c r="H3390" s="2">
        <v>225</v>
      </c>
      <c r="I3390" s="2">
        <v>207</v>
      </c>
      <c r="K3390" s="2">
        <v>240</v>
      </c>
      <c r="L3390" s="2" t="s">
        <v>30</v>
      </c>
      <c r="M3390" s="2" t="s">
        <v>476</v>
      </c>
      <c r="N3390" s="2" t="s">
        <v>479</v>
      </c>
      <c r="O3390" s="2" t="s">
        <v>520</v>
      </c>
      <c r="Q3390" s="1"/>
      <c r="S3390" s="5"/>
      <c r="T3390" s="41"/>
      <c r="U3390" s="8"/>
      <c r="W3390" s="2" t="s">
        <v>465</v>
      </c>
      <c r="X3390" s="45" t="str" cm="1">
        <f t="array" ref="X3390">IF(X3174="TRUE",IF(AND(C3389&lt;&gt;1,C3390:C3395="",S3389:U3395=""), "FALSE","TRUE"),"FALSE")</f>
        <v>FALSE</v>
      </c>
      <c r="Z3390" s="1"/>
    </row>
    <row r="3391" spans="2:26" hidden="1" outlineLevel="3" x14ac:dyDescent="0.4">
      <c r="B3391" s="7" t="s">
        <v>524</v>
      </c>
      <c r="C3391" s="8"/>
      <c r="D3391" s="31"/>
      <c r="E3391" s="2" t="s">
        <v>525</v>
      </c>
      <c r="F3391" s="2" t="s">
        <v>114</v>
      </c>
      <c r="G3391" s="2" t="s">
        <v>115</v>
      </c>
      <c r="H3391" s="2">
        <v>225</v>
      </c>
      <c r="I3391" s="2">
        <v>207</v>
      </c>
      <c r="K3391" s="2">
        <v>120</v>
      </c>
      <c r="L3391" s="2" t="s">
        <v>30</v>
      </c>
      <c r="M3391" s="2" t="s">
        <v>476</v>
      </c>
      <c r="N3391" s="2" t="s">
        <v>479</v>
      </c>
      <c r="O3391" s="2" t="s">
        <v>520</v>
      </c>
      <c r="Q3391" s="1"/>
      <c r="S3391" s="5"/>
      <c r="T3391" s="41"/>
      <c r="U3391" s="8"/>
      <c r="W3391" s="2" t="s">
        <v>468</v>
      </c>
      <c r="X3391" s="45" t="str" cm="1">
        <f t="array" ref="X3391">IF(X3174="TRUE",IF(AND(C3389&lt;&gt;1,C3390:C3395="",S3389:U3395=""), "FALSE","TRUE"),"FALSE")</f>
        <v>FALSE</v>
      </c>
      <c r="Z3391" s="1"/>
    </row>
    <row r="3392" spans="2:26" hidden="1" outlineLevel="3" x14ac:dyDescent="0.4">
      <c r="B3392" s="7" t="s">
        <v>526</v>
      </c>
      <c r="C3392" s="8"/>
      <c r="D3392" s="31"/>
      <c r="E3392" s="2" t="s">
        <v>527</v>
      </c>
      <c r="F3392" s="2" t="str">
        <f>IF(OR($C$87="治験計画届", $C$87="治験計画変更届"), "^$","^.{1,120}$|^$")</f>
        <v>^.{1,120}$|^$</v>
      </c>
      <c r="G3392" s="2" t="str">
        <f>IF(F3392="^$", "入力しないでください","入力してください(120文字以内)")</f>
        <v>入力してください(120文字以内)</v>
      </c>
      <c r="H3392" s="2">
        <v>225</v>
      </c>
      <c r="I3392" s="2">
        <v>207</v>
      </c>
      <c r="K3392" s="2">
        <v>120</v>
      </c>
      <c r="L3392" s="2" t="s">
        <v>30</v>
      </c>
      <c r="M3392" s="2" t="s">
        <v>476</v>
      </c>
      <c r="N3392" s="2" t="s">
        <v>479</v>
      </c>
      <c r="O3392" s="2" t="s">
        <v>520</v>
      </c>
      <c r="Q3392" s="1"/>
      <c r="S3392" s="5"/>
      <c r="T3392" s="41"/>
      <c r="U3392" s="8"/>
      <c r="W3392" s="2" t="s">
        <v>468</v>
      </c>
      <c r="X3392" s="45" t="str" cm="1">
        <f t="array" ref="X3392">IF(X3174="TRUE",IF(AND(C3389&lt;&gt;1,C3390:C3395="",S3389:U3395=""), "FALSE","TRUE"),"FALSE")</f>
        <v>FALSE</v>
      </c>
      <c r="Z3392" s="1"/>
    </row>
    <row r="3393" spans="2:26" hidden="1" outlineLevel="3" x14ac:dyDescent="0.4">
      <c r="B3393" s="7" t="s">
        <v>528</v>
      </c>
      <c r="C3393" s="8"/>
      <c r="D3393" s="31"/>
      <c r="E3393" s="2" t="s">
        <v>529</v>
      </c>
      <c r="F3393" s="2" t="str">
        <f>IF(OR($C$87="治験計画届", $C$87="治験計画変更届"), "^$","^.{1,120}$|^$")</f>
        <v>^.{1,120}$|^$</v>
      </c>
      <c r="G3393" s="2" t="str">
        <f t="shared" ref="G3393:G3395" si="215">IF(F3393="^$", "入力しないでください","入力してください(120文字以内)")</f>
        <v>入力してください(120文字以内)</v>
      </c>
      <c r="H3393" s="2">
        <v>225</v>
      </c>
      <c r="I3393" s="2">
        <v>207</v>
      </c>
      <c r="K3393" s="2">
        <v>120</v>
      </c>
      <c r="L3393" s="2" t="s">
        <v>30</v>
      </c>
      <c r="M3393" s="2" t="s">
        <v>476</v>
      </c>
      <c r="N3393" s="2" t="s">
        <v>479</v>
      </c>
      <c r="O3393" s="2" t="s">
        <v>520</v>
      </c>
      <c r="Q3393" s="1"/>
      <c r="S3393" s="5"/>
      <c r="T3393" s="41"/>
      <c r="U3393" s="8"/>
      <c r="W3393" s="2" t="s">
        <v>468</v>
      </c>
      <c r="X3393" s="45" t="str" cm="1">
        <f t="array" ref="X3393">IF(X3174="TRUE",IF(AND(C3389&lt;&gt;1,C3390:C3395="",S3389:U3395=""), "FALSE","TRUE"),"FALSE")</f>
        <v>FALSE</v>
      </c>
      <c r="Z3393" s="1"/>
    </row>
    <row r="3394" spans="2:26" hidden="1" outlineLevel="3" x14ac:dyDescent="0.4">
      <c r="B3394" s="7" t="s">
        <v>530</v>
      </c>
      <c r="C3394" s="8"/>
      <c r="D3394" s="31"/>
      <c r="E3394" s="2" t="s">
        <v>566</v>
      </c>
      <c r="F3394" s="2" t="str">
        <f>IF(OR($C$87="治験計画届", $C$87="治験計画変更届"), "^$","^.{1,120}$|^$")</f>
        <v>^.{1,120}$|^$</v>
      </c>
      <c r="G3394" s="2" t="str">
        <f t="shared" si="215"/>
        <v>入力してください(120文字以内)</v>
      </c>
      <c r="H3394" s="2">
        <v>225</v>
      </c>
      <c r="I3394" s="2">
        <v>207</v>
      </c>
      <c r="K3394" s="2">
        <v>120</v>
      </c>
      <c r="L3394" s="2" t="s">
        <v>30</v>
      </c>
      <c r="M3394" s="2" t="s">
        <v>476</v>
      </c>
      <c r="N3394" s="2" t="s">
        <v>479</v>
      </c>
      <c r="O3394" s="2" t="s">
        <v>520</v>
      </c>
      <c r="Q3394" s="1"/>
      <c r="S3394" s="5"/>
      <c r="T3394" s="41"/>
      <c r="U3394" s="8"/>
      <c r="W3394" s="2" t="s">
        <v>468</v>
      </c>
      <c r="X3394" s="45" t="str" cm="1">
        <f t="array" ref="X3394">IF(X3174="TRUE",IF(AND(C3389&lt;&gt;1,C3390:C3395="",S3389:U3395=""), "FALSE","TRUE"),"FALSE")</f>
        <v>FALSE</v>
      </c>
      <c r="Z3394" s="1"/>
    </row>
    <row r="3395" spans="2:26" hidden="1" outlineLevel="3" x14ac:dyDescent="0.4">
      <c r="B3395" s="7" t="s">
        <v>532</v>
      </c>
      <c r="C3395" s="8"/>
      <c r="D3395" s="31"/>
      <c r="E3395" s="2" t="s">
        <v>533</v>
      </c>
      <c r="F3395" s="2" t="str">
        <f>IF(OR($C$87="治験計画届", $C$87="治験計画変更届"), "^$","^.{1,120}$|^$")</f>
        <v>^.{1,120}$|^$</v>
      </c>
      <c r="G3395" s="2" t="str">
        <f t="shared" si="215"/>
        <v>入力してください(120文字以内)</v>
      </c>
      <c r="H3395" s="2">
        <v>225</v>
      </c>
      <c r="I3395" s="2">
        <v>207</v>
      </c>
      <c r="K3395" s="2">
        <v>120</v>
      </c>
      <c r="L3395" s="2" t="s">
        <v>30</v>
      </c>
      <c r="M3395" s="2" t="s">
        <v>476</v>
      </c>
      <c r="N3395" s="2" t="s">
        <v>479</v>
      </c>
      <c r="O3395" s="2" t="s">
        <v>520</v>
      </c>
      <c r="Q3395" s="1"/>
      <c r="S3395" s="5"/>
      <c r="T3395" s="41"/>
      <c r="U3395" s="8"/>
      <c r="W3395" s="2" t="s">
        <v>468</v>
      </c>
      <c r="X3395" s="45" t="str" cm="1">
        <f t="array" ref="X3395">IF(X3174="TRUE",IF(AND(C3389&lt;&gt;1,C3390:C3395="",S3389:U3395=""), "FALSE","TRUE"),"FALSE")</f>
        <v>FALSE</v>
      </c>
      <c r="Z3395" s="1"/>
    </row>
    <row r="3396" spans="2:26" hidden="1" outlineLevel="2" x14ac:dyDescent="0.4">
      <c r="B3396" s="3" t="s">
        <v>19</v>
      </c>
      <c r="I3396" s="2">
        <v>207</v>
      </c>
      <c r="Q3396" s="1"/>
      <c r="S3396" s="43" t="s">
        <v>36</v>
      </c>
      <c r="T3396" s="44" t="s">
        <v>37</v>
      </c>
      <c r="U3396" s="43" t="s">
        <v>38</v>
      </c>
      <c r="Z3396" s="1"/>
    </row>
    <row r="3397" spans="2:26" hidden="1" outlineLevel="2" x14ac:dyDescent="0.4">
      <c r="B3397" s="7" t="s">
        <v>534</v>
      </c>
      <c r="C3397" s="5"/>
      <c r="D3397" s="30"/>
      <c r="E3397" s="2" t="s">
        <v>535</v>
      </c>
      <c r="F3397" s="2" t="s">
        <v>190</v>
      </c>
      <c r="G3397" s="2" t="s">
        <v>536</v>
      </c>
      <c r="I3397" s="2">
        <v>207</v>
      </c>
      <c r="K3397" s="2">
        <v>4</v>
      </c>
      <c r="L3397" s="2" t="s">
        <v>30</v>
      </c>
      <c r="M3397" s="2" t="s">
        <v>476</v>
      </c>
      <c r="N3397" s="2" t="s">
        <v>479</v>
      </c>
      <c r="Q3397" s="1"/>
      <c r="S3397" s="5"/>
      <c r="T3397" s="41"/>
      <c r="U3397" s="8"/>
      <c r="W3397" s="2" t="s">
        <v>567</v>
      </c>
      <c r="X3397" s="2" t="str">
        <f t="shared" ref="X3397:X3398" si="216">X$3174</f>
        <v>FALSE</v>
      </c>
      <c r="Z3397" s="1"/>
    </row>
    <row r="3398" spans="2:26" hidden="1" outlineLevel="2" x14ac:dyDescent="0.4">
      <c r="B3398" s="7" t="s">
        <v>537</v>
      </c>
      <c r="C3398" s="5"/>
      <c r="D3398" s="30"/>
      <c r="E3398" s="2" t="s">
        <v>538</v>
      </c>
      <c r="F3398" s="2" t="str">
        <f>IF(OR($C$87="治験終了届", $C$87="治験中止届"),"^\d{1,4}$","^$")</f>
        <v>^$</v>
      </c>
      <c r="G3398" s="2" t="str">
        <f>IF(F3398="^$","入力しないでください","半角数字を入力してください(4桁以内)")</f>
        <v>入力しないでください</v>
      </c>
      <c r="I3398" s="2">
        <v>207</v>
      </c>
      <c r="K3398" s="2">
        <v>4</v>
      </c>
      <c r="L3398" s="2" t="s">
        <v>30</v>
      </c>
      <c r="M3398" s="2" t="s">
        <v>476</v>
      </c>
      <c r="N3398" s="2" t="s">
        <v>479</v>
      </c>
      <c r="Q3398" s="1"/>
      <c r="S3398" s="5"/>
      <c r="T3398" s="41"/>
      <c r="U3398" s="8"/>
      <c r="W3398" s="2" t="s">
        <v>567</v>
      </c>
      <c r="X3398" s="2" t="str">
        <f t="shared" si="216"/>
        <v>FALSE</v>
      </c>
      <c r="Z3398" s="1"/>
    </row>
    <row r="3399" spans="2:26" hidden="1" outlineLevel="2" x14ac:dyDescent="0.4">
      <c r="B3399" s="3" t="s">
        <v>19</v>
      </c>
      <c r="I3399" s="2">
        <v>207</v>
      </c>
      <c r="Q3399" s="1"/>
      <c r="Z3399" s="1"/>
    </row>
    <row r="3400" spans="2:26" hidden="1" outlineLevel="2" x14ac:dyDescent="0.4">
      <c r="B3400" s="50" t="s">
        <v>539</v>
      </c>
      <c r="C3400" s="50"/>
      <c r="D3400" s="33"/>
      <c r="E3400" s="2" t="s">
        <v>540</v>
      </c>
      <c r="I3400" s="2">
        <v>207</v>
      </c>
      <c r="L3400" s="2" t="s">
        <v>541</v>
      </c>
      <c r="M3400" s="2" t="s">
        <v>476</v>
      </c>
      <c r="N3400" s="2" t="s">
        <v>479</v>
      </c>
      <c r="O3400" s="2" t="s">
        <v>540</v>
      </c>
      <c r="Q3400" s="1"/>
      <c r="R3400" s="2" t="str">
        <f>IF(AND(C3402="",C3403="",C3404="",C3405=""), "TRUE", "FALSE")</f>
        <v>TRUE</v>
      </c>
      <c r="S3400" s="43" t="s">
        <v>36</v>
      </c>
      <c r="T3400" s="44" t="s">
        <v>37</v>
      </c>
      <c r="U3400" s="43" t="s">
        <v>38</v>
      </c>
      <c r="Z3400" s="1"/>
    </row>
    <row r="3401" spans="2:26" hidden="1" outlineLevel="2" x14ac:dyDescent="0.4">
      <c r="B3401" s="7" t="s">
        <v>134</v>
      </c>
      <c r="C3401" s="5">
        <v>1</v>
      </c>
      <c r="D3401" s="30"/>
      <c r="E3401" s="2" t="s">
        <v>392</v>
      </c>
      <c r="F3401" s="2" t="s">
        <v>106</v>
      </c>
      <c r="G3401" s="2" t="s">
        <v>103</v>
      </c>
      <c r="H3401" s="2">
        <v>235</v>
      </c>
      <c r="I3401" s="2">
        <v>207</v>
      </c>
      <c r="K3401" s="2">
        <v>3</v>
      </c>
      <c r="L3401" s="2" t="s">
        <v>136</v>
      </c>
      <c r="M3401" s="2" t="s">
        <v>476</v>
      </c>
      <c r="N3401" s="2" t="s">
        <v>479</v>
      </c>
      <c r="O3401" s="2" t="s">
        <v>540</v>
      </c>
      <c r="Q3401" s="1"/>
      <c r="S3401" s="5"/>
      <c r="T3401" s="41"/>
      <c r="U3401" s="8"/>
      <c r="V3401" s="2" t="s">
        <v>105</v>
      </c>
      <c r="W3401" s="2" t="s">
        <v>561</v>
      </c>
      <c r="X3401" s="45" t="str" cm="1">
        <f t="array" ref="X3401">IF(X3174="TRUE",IF(AND(C3401&lt;&gt;1,C3402:C3405="",S3401:U3405=""), "FALSE","TRUE"),"FALSE")</f>
        <v>FALSE</v>
      </c>
      <c r="Z3401" s="1"/>
    </row>
    <row r="3402" spans="2:26" hidden="1" outlineLevel="2" x14ac:dyDescent="0.4">
      <c r="B3402" s="7" t="s">
        <v>237</v>
      </c>
      <c r="C3402" s="8"/>
      <c r="D3402" s="31"/>
      <c r="E3402" s="2" t="s">
        <v>542</v>
      </c>
      <c r="F3402" s="2" t="s">
        <v>233</v>
      </c>
      <c r="G3402" s="2" t="s">
        <v>239</v>
      </c>
      <c r="H3402" s="2">
        <v>235</v>
      </c>
      <c r="I3402" s="2">
        <v>207</v>
      </c>
      <c r="K3402" s="2">
        <v>60</v>
      </c>
      <c r="L3402" s="2" t="s">
        <v>30</v>
      </c>
      <c r="M3402" s="2" t="s">
        <v>476</v>
      </c>
      <c r="N3402" s="2" t="s">
        <v>479</v>
      </c>
      <c r="O3402" s="2" t="s">
        <v>540</v>
      </c>
      <c r="Q3402" s="1"/>
      <c r="S3402" s="5"/>
      <c r="T3402" s="41"/>
      <c r="U3402" s="8"/>
      <c r="W3402" s="2" t="s">
        <v>568</v>
      </c>
      <c r="X3402" s="45" t="str" cm="1">
        <f t="array" ref="X3402">IF(X3174="TRUE",IF(AND(C3401&lt;&gt;1,C3402:C3405="",S3401:U3405=""), "FALSE","TRUE"),"FALSE")</f>
        <v>FALSE</v>
      </c>
      <c r="Z3402" s="1"/>
    </row>
    <row r="3403" spans="2:26" hidden="1" outlineLevel="2" x14ac:dyDescent="0.4">
      <c r="B3403" s="7" t="s">
        <v>240</v>
      </c>
      <c r="C3403" s="8"/>
      <c r="D3403" s="31"/>
      <c r="E3403" s="2" t="s">
        <v>543</v>
      </c>
      <c r="F3403" s="2" t="str">
        <f>IF(C3402="","^.{1,120}$|^$","^.{1,120}$")</f>
        <v>^.{1,120}$|^$</v>
      </c>
      <c r="G3403" s="2" t="s">
        <v>229</v>
      </c>
      <c r="H3403" s="2">
        <v>235</v>
      </c>
      <c r="I3403" s="2">
        <v>207</v>
      </c>
      <c r="K3403" s="2">
        <v>120</v>
      </c>
      <c r="L3403" s="2" t="s">
        <v>30</v>
      </c>
      <c r="M3403" s="2" t="s">
        <v>476</v>
      </c>
      <c r="N3403" s="2" t="s">
        <v>479</v>
      </c>
      <c r="O3403" s="2" t="s">
        <v>540</v>
      </c>
      <c r="Q3403" s="1"/>
      <c r="S3403" s="5"/>
      <c r="T3403" s="41"/>
      <c r="U3403" s="8"/>
      <c r="W3403" s="2" t="s">
        <v>468</v>
      </c>
      <c r="X3403" s="45" t="str" cm="1">
        <f t="array" ref="X3403">IF(X3174="TRUE",IF(AND(C3401&lt;&gt;1,C3402:C3405="",S3401:U3405=""), "FALSE","TRUE"),"FALSE")</f>
        <v>FALSE</v>
      </c>
      <c r="Z3403" s="1"/>
    </row>
    <row r="3404" spans="2:26" hidden="1" outlineLevel="2" x14ac:dyDescent="0.4">
      <c r="B3404" s="7" t="s">
        <v>243</v>
      </c>
      <c r="C3404" s="8"/>
      <c r="D3404" s="31"/>
      <c r="E3404" s="2" t="s">
        <v>544</v>
      </c>
      <c r="F3404" s="2" t="s">
        <v>116</v>
      </c>
      <c r="G3404" s="2" t="s">
        <v>115</v>
      </c>
      <c r="H3404" s="2">
        <v>235</v>
      </c>
      <c r="I3404" s="2">
        <v>207</v>
      </c>
      <c r="K3404" s="2">
        <v>120</v>
      </c>
      <c r="L3404" s="2" t="s">
        <v>30</v>
      </c>
      <c r="M3404" s="2" t="s">
        <v>476</v>
      </c>
      <c r="N3404" s="2" t="s">
        <v>479</v>
      </c>
      <c r="O3404" s="2" t="s">
        <v>540</v>
      </c>
      <c r="Q3404" s="1"/>
      <c r="S3404" s="5"/>
      <c r="T3404" s="41"/>
      <c r="U3404" s="8"/>
      <c r="W3404" s="2" t="s">
        <v>468</v>
      </c>
      <c r="X3404" s="45" t="str" cm="1">
        <f t="array" ref="X3404">IF(X3174="TRUE",IF(AND(C3401&lt;&gt;1,C3402:C3405="",S3401:U3405=""), "FALSE","TRUE"),"FALSE")</f>
        <v>FALSE</v>
      </c>
      <c r="Z3404" s="1"/>
    </row>
    <row r="3405" spans="2:26" hidden="1" outlineLevel="2" collapsed="1" x14ac:dyDescent="0.4">
      <c r="B3405" s="7" t="s">
        <v>245</v>
      </c>
      <c r="C3405" s="8"/>
      <c r="D3405" s="31"/>
      <c r="E3405" s="2" t="s">
        <v>545</v>
      </c>
      <c r="F3405" s="2" t="str">
        <f>IF(C3402="","^.{1,1024}$|^$","^.{1,1024}$")</f>
        <v>^.{1,1024}$|^$</v>
      </c>
      <c r="G3405" s="2" t="s">
        <v>247</v>
      </c>
      <c r="H3405" s="2">
        <v>235</v>
      </c>
      <c r="I3405" s="2">
        <v>207</v>
      </c>
      <c r="K3405" s="2">
        <v>1024</v>
      </c>
      <c r="L3405" s="2" t="s">
        <v>30</v>
      </c>
      <c r="M3405" s="2" t="s">
        <v>476</v>
      </c>
      <c r="N3405" s="2" t="s">
        <v>479</v>
      </c>
      <c r="O3405" s="2" t="s">
        <v>540</v>
      </c>
      <c r="Q3405" s="1"/>
      <c r="S3405" s="5"/>
      <c r="T3405" s="41"/>
      <c r="U3405" s="8"/>
      <c r="W3405" s="2" t="s">
        <v>471</v>
      </c>
      <c r="X3405" s="45" t="str" cm="1">
        <f t="array" ref="X3405">IF(X3174="TRUE",IF(AND(C3401&lt;&gt;1,C3402:C3405="",S3401:U3405=""), "FALSE","TRUE"),"FALSE")</f>
        <v>FALSE</v>
      </c>
      <c r="Z3405" s="1"/>
    </row>
    <row r="3406" spans="2:26" hidden="1" outlineLevel="3" x14ac:dyDescent="0.4">
      <c r="B3406" s="7" t="s">
        <v>134</v>
      </c>
      <c r="C3406" s="5">
        <v>2</v>
      </c>
      <c r="D3406" s="30"/>
      <c r="E3406" s="2" t="s">
        <v>392</v>
      </c>
      <c r="F3406" s="2" t="s">
        <v>106</v>
      </c>
      <c r="G3406" s="2" t="s">
        <v>103</v>
      </c>
      <c r="H3406" s="2">
        <v>235</v>
      </c>
      <c r="I3406" s="2">
        <v>207</v>
      </c>
      <c r="K3406" s="2">
        <v>3</v>
      </c>
      <c r="L3406" s="2" t="s">
        <v>136</v>
      </c>
      <c r="M3406" s="2" t="s">
        <v>476</v>
      </c>
      <c r="N3406" s="2" t="s">
        <v>479</v>
      </c>
      <c r="O3406" s="2" t="s">
        <v>540</v>
      </c>
      <c r="Q3406" s="1"/>
      <c r="S3406" s="5"/>
      <c r="T3406" s="41"/>
      <c r="U3406" s="8"/>
      <c r="V3406" s="2" t="s">
        <v>105</v>
      </c>
      <c r="W3406" s="2" t="s">
        <v>561</v>
      </c>
      <c r="X3406" s="45" t="str" cm="1">
        <f t="array" ref="X3406">IF(X3174="TRUE",IF(AND(C3406&lt;&gt;1,C3407:C3410="",S3406:U3410=""), "FALSE","TRUE"),"FALSE")</f>
        <v>FALSE</v>
      </c>
      <c r="Z3406" s="1"/>
    </row>
    <row r="3407" spans="2:26" hidden="1" outlineLevel="3" x14ac:dyDescent="0.4">
      <c r="B3407" s="7" t="s">
        <v>237</v>
      </c>
      <c r="C3407" s="8"/>
      <c r="D3407" s="31"/>
      <c r="E3407" s="2" t="s">
        <v>542</v>
      </c>
      <c r="F3407" s="2" t="s">
        <v>233</v>
      </c>
      <c r="G3407" s="2" t="s">
        <v>239</v>
      </c>
      <c r="H3407" s="2">
        <v>235</v>
      </c>
      <c r="I3407" s="2">
        <v>207</v>
      </c>
      <c r="K3407" s="2">
        <v>60</v>
      </c>
      <c r="L3407" s="2" t="s">
        <v>30</v>
      </c>
      <c r="M3407" s="2" t="s">
        <v>476</v>
      </c>
      <c r="N3407" s="2" t="s">
        <v>479</v>
      </c>
      <c r="O3407" s="2" t="s">
        <v>540</v>
      </c>
      <c r="Q3407" s="1"/>
      <c r="S3407" s="5"/>
      <c r="T3407" s="41"/>
      <c r="U3407" s="8"/>
      <c r="W3407" s="2" t="s">
        <v>568</v>
      </c>
      <c r="X3407" s="45" t="str" cm="1">
        <f t="array" ref="X3407">IF(X3174="TRUE",IF(AND(C3406&lt;&gt;1,C3407:C3410="",S3406:U3410=""), "FALSE","TRUE"),"FALSE")</f>
        <v>FALSE</v>
      </c>
      <c r="Z3407" s="1"/>
    </row>
    <row r="3408" spans="2:26" hidden="1" outlineLevel="3" x14ac:dyDescent="0.4">
      <c r="B3408" s="7" t="s">
        <v>240</v>
      </c>
      <c r="C3408" s="8"/>
      <c r="D3408" s="31"/>
      <c r="E3408" s="2" t="s">
        <v>543</v>
      </c>
      <c r="F3408" s="2" t="str">
        <f>IF(C3407="","^.{1,120}$|^$","^.{1,120}$")</f>
        <v>^.{1,120}$|^$</v>
      </c>
      <c r="G3408" s="2" t="s">
        <v>229</v>
      </c>
      <c r="H3408" s="2">
        <v>235</v>
      </c>
      <c r="I3408" s="2">
        <v>207</v>
      </c>
      <c r="K3408" s="2">
        <v>120</v>
      </c>
      <c r="L3408" s="2" t="s">
        <v>30</v>
      </c>
      <c r="M3408" s="2" t="s">
        <v>476</v>
      </c>
      <c r="N3408" s="2" t="s">
        <v>479</v>
      </c>
      <c r="O3408" s="2" t="s">
        <v>540</v>
      </c>
      <c r="Q3408" s="1"/>
      <c r="S3408" s="5"/>
      <c r="T3408" s="41"/>
      <c r="U3408" s="8"/>
      <c r="W3408" s="2" t="s">
        <v>468</v>
      </c>
      <c r="X3408" s="45" t="str" cm="1">
        <f t="array" ref="X3408">IF(X3174="TRUE",IF(AND(C3406&lt;&gt;1,C3407:C3410="",S3406:U3410=""), "FALSE","TRUE"),"FALSE")</f>
        <v>FALSE</v>
      </c>
      <c r="Z3408" s="1"/>
    </row>
    <row r="3409" spans="2:26" hidden="1" outlineLevel="3" x14ac:dyDescent="0.4">
      <c r="B3409" s="7" t="s">
        <v>243</v>
      </c>
      <c r="C3409" s="8"/>
      <c r="D3409" s="31"/>
      <c r="E3409" s="2" t="s">
        <v>544</v>
      </c>
      <c r="F3409" s="2" t="s">
        <v>116</v>
      </c>
      <c r="G3409" s="2" t="s">
        <v>115</v>
      </c>
      <c r="H3409" s="2">
        <v>235</v>
      </c>
      <c r="I3409" s="2">
        <v>207</v>
      </c>
      <c r="K3409" s="2">
        <v>120</v>
      </c>
      <c r="L3409" s="2" t="s">
        <v>30</v>
      </c>
      <c r="M3409" s="2" t="s">
        <v>476</v>
      </c>
      <c r="N3409" s="2" t="s">
        <v>479</v>
      </c>
      <c r="O3409" s="2" t="s">
        <v>540</v>
      </c>
      <c r="Q3409" s="1"/>
      <c r="S3409" s="5"/>
      <c r="T3409" s="41"/>
      <c r="U3409" s="8"/>
      <c r="W3409" s="2" t="s">
        <v>468</v>
      </c>
      <c r="X3409" s="45" t="str" cm="1">
        <f t="array" ref="X3409">IF(X3174="TRUE",IF(AND(C3406&lt;&gt;1,C3407:C3410="",S3406:U3410=""), "FALSE","TRUE"),"FALSE")</f>
        <v>FALSE</v>
      </c>
      <c r="Z3409" s="1"/>
    </row>
    <row r="3410" spans="2:26" hidden="1" outlineLevel="3" x14ac:dyDescent="0.4">
      <c r="B3410" s="7" t="s">
        <v>245</v>
      </c>
      <c r="C3410" s="8"/>
      <c r="D3410" s="31"/>
      <c r="E3410" s="2" t="s">
        <v>545</v>
      </c>
      <c r="F3410" s="2" t="str">
        <f>IF(C3407="","^.{1,1024}$|^$","^.{1,1024}$")</f>
        <v>^.{1,1024}$|^$</v>
      </c>
      <c r="G3410" s="2" t="s">
        <v>247</v>
      </c>
      <c r="H3410" s="2">
        <v>235</v>
      </c>
      <c r="I3410" s="2">
        <v>207</v>
      </c>
      <c r="K3410" s="2">
        <v>1024</v>
      </c>
      <c r="L3410" s="2" t="s">
        <v>30</v>
      </c>
      <c r="M3410" s="2" t="s">
        <v>476</v>
      </c>
      <c r="N3410" s="2" t="s">
        <v>479</v>
      </c>
      <c r="O3410" s="2" t="s">
        <v>540</v>
      </c>
      <c r="Q3410" s="1"/>
      <c r="S3410" s="5"/>
      <c r="T3410" s="41"/>
      <c r="U3410" s="8"/>
      <c r="W3410" s="2" t="s">
        <v>471</v>
      </c>
      <c r="X3410" s="45" t="str" cm="1">
        <f t="array" ref="X3410">IF(X3174="TRUE",IF(AND(C3406&lt;&gt;1,C3407:C3410="",S3406:U3410=""), "FALSE","TRUE"),"FALSE")</f>
        <v>FALSE</v>
      </c>
      <c r="Z3410" s="1"/>
    </row>
    <row r="3411" spans="2:26" hidden="1" outlineLevel="3" x14ac:dyDescent="0.4">
      <c r="B3411" s="7" t="s">
        <v>134</v>
      </c>
      <c r="C3411" s="5">
        <v>3</v>
      </c>
      <c r="D3411" s="30"/>
      <c r="E3411" s="2" t="s">
        <v>392</v>
      </c>
      <c r="F3411" s="2" t="s">
        <v>106</v>
      </c>
      <c r="G3411" s="2" t="s">
        <v>103</v>
      </c>
      <c r="H3411" s="2">
        <v>235</v>
      </c>
      <c r="I3411" s="2">
        <v>207</v>
      </c>
      <c r="K3411" s="2">
        <v>3</v>
      </c>
      <c r="L3411" s="2" t="s">
        <v>136</v>
      </c>
      <c r="M3411" s="2" t="s">
        <v>476</v>
      </c>
      <c r="N3411" s="2" t="s">
        <v>479</v>
      </c>
      <c r="O3411" s="2" t="s">
        <v>540</v>
      </c>
      <c r="Q3411" s="1"/>
      <c r="S3411" s="5"/>
      <c r="T3411" s="41"/>
      <c r="U3411" s="8"/>
      <c r="V3411" s="2" t="s">
        <v>105</v>
      </c>
      <c r="W3411" s="2" t="s">
        <v>561</v>
      </c>
      <c r="X3411" s="45" t="str" cm="1">
        <f t="array" ref="X3411">IF(X3174="TRUE",IF(AND(C3411&lt;&gt;1,C3412:C3415="",S3411:U3415=""), "FALSE","TRUE"),"FALSE")</f>
        <v>FALSE</v>
      </c>
      <c r="Z3411" s="1"/>
    </row>
    <row r="3412" spans="2:26" hidden="1" outlineLevel="3" x14ac:dyDescent="0.4">
      <c r="B3412" s="7" t="s">
        <v>237</v>
      </c>
      <c r="C3412" s="8"/>
      <c r="D3412" s="31"/>
      <c r="E3412" s="2" t="s">
        <v>542</v>
      </c>
      <c r="F3412" s="2" t="s">
        <v>233</v>
      </c>
      <c r="G3412" s="2" t="s">
        <v>239</v>
      </c>
      <c r="H3412" s="2">
        <v>235</v>
      </c>
      <c r="I3412" s="2">
        <v>207</v>
      </c>
      <c r="K3412" s="2">
        <v>60</v>
      </c>
      <c r="L3412" s="2" t="s">
        <v>30</v>
      </c>
      <c r="M3412" s="2" t="s">
        <v>476</v>
      </c>
      <c r="N3412" s="2" t="s">
        <v>479</v>
      </c>
      <c r="O3412" s="2" t="s">
        <v>540</v>
      </c>
      <c r="Q3412" s="1"/>
      <c r="S3412" s="5"/>
      <c r="T3412" s="41"/>
      <c r="U3412" s="8"/>
      <c r="W3412" s="2" t="s">
        <v>568</v>
      </c>
      <c r="X3412" s="45" t="str" cm="1">
        <f t="array" ref="X3412">IF(X3174="TRUE",IF(AND(C3411&lt;&gt;1,C3412:C3415="",S3411:U3415=""), "FALSE","TRUE"),"FALSE")</f>
        <v>FALSE</v>
      </c>
      <c r="Z3412" s="1"/>
    </row>
    <row r="3413" spans="2:26" hidden="1" outlineLevel="3" x14ac:dyDescent="0.4">
      <c r="B3413" s="7" t="s">
        <v>240</v>
      </c>
      <c r="C3413" s="8"/>
      <c r="D3413" s="31"/>
      <c r="E3413" s="2" t="s">
        <v>543</v>
      </c>
      <c r="F3413" s="2" t="str">
        <f>IF(C3412="","^.{1,120}$|^$","^.{1,120}$")</f>
        <v>^.{1,120}$|^$</v>
      </c>
      <c r="G3413" s="2" t="s">
        <v>229</v>
      </c>
      <c r="H3413" s="2">
        <v>235</v>
      </c>
      <c r="I3413" s="2">
        <v>207</v>
      </c>
      <c r="K3413" s="2">
        <v>120</v>
      </c>
      <c r="L3413" s="2" t="s">
        <v>30</v>
      </c>
      <c r="M3413" s="2" t="s">
        <v>476</v>
      </c>
      <c r="N3413" s="2" t="s">
        <v>479</v>
      </c>
      <c r="O3413" s="2" t="s">
        <v>540</v>
      </c>
      <c r="Q3413" s="1"/>
      <c r="S3413" s="5"/>
      <c r="T3413" s="41"/>
      <c r="U3413" s="8"/>
      <c r="W3413" s="2" t="s">
        <v>468</v>
      </c>
      <c r="X3413" s="45" t="str" cm="1">
        <f t="array" ref="X3413">IF(X3174="TRUE",IF(AND(C3411&lt;&gt;1,C3412:C3415="",S3411:U3415=""), "FALSE","TRUE"),"FALSE")</f>
        <v>FALSE</v>
      </c>
      <c r="Z3413" s="1"/>
    </row>
    <row r="3414" spans="2:26" hidden="1" outlineLevel="3" x14ac:dyDescent="0.4">
      <c r="B3414" s="7" t="s">
        <v>243</v>
      </c>
      <c r="C3414" s="8"/>
      <c r="D3414" s="31"/>
      <c r="E3414" s="2" t="s">
        <v>544</v>
      </c>
      <c r="F3414" s="2" t="s">
        <v>116</v>
      </c>
      <c r="G3414" s="2" t="s">
        <v>115</v>
      </c>
      <c r="H3414" s="2">
        <v>235</v>
      </c>
      <c r="I3414" s="2">
        <v>207</v>
      </c>
      <c r="K3414" s="2">
        <v>120</v>
      </c>
      <c r="L3414" s="2" t="s">
        <v>30</v>
      </c>
      <c r="M3414" s="2" t="s">
        <v>476</v>
      </c>
      <c r="N3414" s="2" t="s">
        <v>479</v>
      </c>
      <c r="O3414" s="2" t="s">
        <v>540</v>
      </c>
      <c r="Q3414" s="1"/>
      <c r="S3414" s="5"/>
      <c r="T3414" s="41"/>
      <c r="U3414" s="8"/>
      <c r="W3414" s="2" t="s">
        <v>468</v>
      </c>
      <c r="X3414" s="45" t="str" cm="1">
        <f t="array" ref="X3414">IF(X3174="TRUE",IF(AND(C3411&lt;&gt;1,C3412:C3415="",S3411:U3415=""), "FALSE","TRUE"),"FALSE")</f>
        <v>FALSE</v>
      </c>
      <c r="Z3414" s="1"/>
    </row>
    <row r="3415" spans="2:26" hidden="1" outlineLevel="3" x14ac:dyDescent="0.4">
      <c r="B3415" s="7" t="s">
        <v>245</v>
      </c>
      <c r="C3415" s="8"/>
      <c r="D3415" s="31"/>
      <c r="E3415" s="2" t="s">
        <v>545</v>
      </c>
      <c r="F3415" s="2" t="str">
        <f>IF(C3412="","^.{1,1024}$|^$","^.{1,1024}$")</f>
        <v>^.{1,1024}$|^$</v>
      </c>
      <c r="G3415" s="2" t="s">
        <v>247</v>
      </c>
      <c r="H3415" s="2">
        <v>235</v>
      </c>
      <c r="I3415" s="2">
        <v>207</v>
      </c>
      <c r="K3415" s="2">
        <v>1024</v>
      </c>
      <c r="L3415" s="2" t="s">
        <v>30</v>
      </c>
      <c r="M3415" s="2" t="s">
        <v>476</v>
      </c>
      <c r="N3415" s="2" t="s">
        <v>479</v>
      </c>
      <c r="O3415" s="2" t="s">
        <v>540</v>
      </c>
      <c r="Q3415" s="1"/>
      <c r="S3415" s="5"/>
      <c r="T3415" s="41"/>
      <c r="U3415" s="8"/>
      <c r="W3415" s="2" t="s">
        <v>471</v>
      </c>
      <c r="X3415" s="45" t="str" cm="1">
        <f t="array" ref="X3415">IF(X3174="TRUE",IF(AND(C3411&lt;&gt;1,C3412:C3415="",S3411:U3415=""), "FALSE","TRUE"),"FALSE")</f>
        <v>FALSE</v>
      </c>
      <c r="Z3415" s="1"/>
    </row>
    <row r="3416" spans="2:26" hidden="1" outlineLevel="3" x14ac:dyDescent="0.4">
      <c r="B3416" s="7" t="s">
        <v>134</v>
      </c>
      <c r="C3416" s="5">
        <v>4</v>
      </c>
      <c r="D3416" s="30"/>
      <c r="E3416" s="2" t="s">
        <v>392</v>
      </c>
      <c r="F3416" s="2" t="s">
        <v>106</v>
      </c>
      <c r="G3416" s="2" t="s">
        <v>103</v>
      </c>
      <c r="H3416" s="2">
        <v>235</v>
      </c>
      <c r="I3416" s="2">
        <v>207</v>
      </c>
      <c r="K3416" s="2">
        <v>3</v>
      </c>
      <c r="L3416" s="2" t="s">
        <v>136</v>
      </c>
      <c r="M3416" s="2" t="s">
        <v>476</v>
      </c>
      <c r="N3416" s="2" t="s">
        <v>479</v>
      </c>
      <c r="O3416" s="2" t="s">
        <v>540</v>
      </c>
      <c r="Q3416" s="1"/>
      <c r="S3416" s="5"/>
      <c r="T3416" s="41"/>
      <c r="U3416" s="8"/>
      <c r="V3416" s="2" t="s">
        <v>105</v>
      </c>
      <c r="W3416" s="2" t="s">
        <v>561</v>
      </c>
      <c r="X3416" s="45" t="str" cm="1">
        <f t="array" ref="X3416">IF(X3174="TRUE",IF(AND(C3416&lt;&gt;1,C3417:C3420="",S3416:U3420=""), "FALSE","TRUE"),"FALSE")</f>
        <v>FALSE</v>
      </c>
      <c r="Z3416" s="1"/>
    </row>
    <row r="3417" spans="2:26" hidden="1" outlineLevel="3" x14ac:dyDescent="0.4">
      <c r="B3417" s="7" t="s">
        <v>237</v>
      </c>
      <c r="C3417" s="8"/>
      <c r="D3417" s="31"/>
      <c r="E3417" s="2" t="s">
        <v>542</v>
      </c>
      <c r="F3417" s="2" t="s">
        <v>233</v>
      </c>
      <c r="G3417" s="2" t="s">
        <v>239</v>
      </c>
      <c r="H3417" s="2">
        <v>235</v>
      </c>
      <c r="I3417" s="2">
        <v>207</v>
      </c>
      <c r="K3417" s="2">
        <v>60</v>
      </c>
      <c r="L3417" s="2" t="s">
        <v>30</v>
      </c>
      <c r="M3417" s="2" t="s">
        <v>476</v>
      </c>
      <c r="N3417" s="2" t="s">
        <v>479</v>
      </c>
      <c r="O3417" s="2" t="s">
        <v>540</v>
      </c>
      <c r="Q3417" s="1"/>
      <c r="S3417" s="5"/>
      <c r="T3417" s="41"/>
      <c r="U3417" s="8"/>
      <c r="W3417" s="2" t="s">
        <v>568</v>
      </c>
      <c r="X3417" s="45" t="str" cm="1">
        <f t="array" ref="X3417">IF(X3174="TRUE",IF(AND(C3416&lt;&gt;1,C3417:C3420="",S3416:U3420=""), "FALSE","TRUE"),"FALSE")</f>
        <v>FALSE</v>
      </c>
      <c r="Z3417" s="1"/>
    </row>
    <row r="3418" spans="2:26" hidden="1" outlineLevel="3" x14ac:dyDescent="0.4">
      <c r="B3418" s="7" t="s">
        <v>240</v>
      </c>
      <c r="C3418" s="8"/>
      <c r="D3418" s="31"/>
      <c r="E3418" s="2" t="s">
        <v>543</v>
      </c>
      <c r="F3418" s="2" t="str">
        <f>IF(C3417="","^.{1,120}$|^$","^.{1,120}$")</f>
        <v>^.{1,120}$|^$</v>
      </c>
      <c r="G3418" s="2" t="s">
        <v>229</v>
      </c>
      <c r="H3418" s="2">
        <v>235</v>
      </c>
      <c r="I3418" s="2">
        <v>207</v>
      </c>
      <c r="K3418" s="2">
        <v>120</v>
      </c>
      <c r="L3418" s="2" t="s">
        <v>30</v>
      </c>
      <c r="M3418" s="2" t="s">
        <v>476</v>
      </c>
      <c r="N3418" s="2" t="s">
        <v>479</v>
      </c>
      <c r="O3418" s="2" t="s">
        <v>540</v>
      </c>
      <c r="Q3418" s="1"/>
      <c r="S3418" s="5"/>
      <c r="T3418" s="41"/>
      <c r="U3418" s="8"/>
      <c r="W3418" s="2" t="s">
        <v>468</v>
      </c>
      <c r="X3418" s="45" t="str" cm="1">
        <f t="array" ref="X3418">IF(X3174="TRUE",IF(AND(C3416&lt;&gt;1,C3417:C3420="",S3416:U3420=""), "FALSE","TRUE"),"FALSE")</f>
        <v>FALSE</v>
      </c>
      <c r="Z3418" s="1"/>
    </row>
    <row r="3419" spans="2:26" hidden="1" outlineLevel="3" x14ac:dyDescent="0.4">
      <c r="B3419" s="7" t="s">
        <v>243</v>
      </c>
      <c r="C3419" s="8"/>
      <c r="D3419" s="31"/>
      <c r="E3419" s="2" t="s">
        <v>544</v>
      </c>
      <c r="F3419" s="2" t="s">
        <v>116</v>
      </c>
      <c r="G3419" s="2" t="s">
        <v>115</v>
      </c>
      <c r="H3419" s="2">
        <v>235</v>
      </c>
      <c r="I3419" s="2">
        <v>207</v>
      </c>
      <c r="K3419" s="2">
        <v>120</v>
      </c>
      <c r="L3419" s="2" t="s">
        <v>30</v>
      </c>
      <c r="M3419" s="2" t="s">
        <v>476</v>
      </c>
      <c r="N3419" s="2" t="s">
        <v>479</v>
      </c>
      <c r="O3419" s="2" t="s">
        <v>540</v>
      </c>
      <c r="Q3419" s="1"/>
      <c r="S3419" s="5"/>
      <c r="T3419" s="41"/>
      <c r="U3419" s="8"/>
      <c r="W3419" s="2" t="s">
        <v>468</v>
      </c>
      <c r="X3419" s="45" t="str" cm="1">
        <f t="array" ref="X3419">IF(X3174="TRUE",IF(AND(C3416&lt;&gt;1,C3417:C3420="",S3416:U3420=""), "FALSE","TRUE"),"FALSE")</f>
        <v>FALSE</v>
      </c>
      <c r="Z3419" s="1"/>
    </row>
    <row r="3420" spans="2:26" hidden="1" outlineLevel="3" x14ac:dyDescent="0.4">
      <c r="B3420" s="7" t="s">
        <v>245</v>
      </c>
      <c r="C3420" s="8"/>
      <c r="D3420" s="31"/>
      <c r="E3420" s="2" t="s">
        <v>545</v>
      </c>
      <c r="F3420" s="2" t="str">
        <f>IF(C3417="","^.{1,1024}$|^$","^.{1,1024}$")</f>
        <v>^.{1,1024}$|^$</v>
      </c>
      <c r="G3420" s="2" t="s">
        <v>247</v>
      </c>
      <c r="H3420" s="2">
        <v>235</v>
      </c>
      <c r="I3420" s="2">
        <v>207</v>
      </c>
      <c r="K3420" s="2">
        <v>1024</v>
      </c>
      <c r="L3420" s="2" t="s">
        <v>30</v>
      </c>
      <c r="M3420" s="2" t="s">
        <v>476</v>
      </c>
      <c r="N3420" s="2" t="s">
        <v>479</v>
      </c>
      <c r="O3420" s="2" t="s">
        <v>540</v>
      </c>
      <c r="Q3420" s="1"/>
      <c r="S3420" s="5"/>
      <c r="T3420" s="41"/>
      <c r="U3420" s="8"/>
      <c r="W3420" s="2" t="s">
        <v>471</v>
      </c>
      <c r="X3420" s="45" t="str" cm="1">
        <f t="array" ref="X3420">IF(X3174="TRUE",IF(AND(C3416&lt;&gt;1,C3417:C3420="",S3416:U3420=""), "FALSE","TRUE"),"FALSE")</f>
        <v>FALSE</v>
      </c>
      <c r="Z3420" s="1"/>
    </row>
    <row r="3421" spans="2:26" hidden="1" outlineLevel="3" x14ac:dyDescent="0.4">
      <c r="B3421" s="7" t="s">
        <v>134</v>
      </c>
      <c r="C3421" s="5">
        <v>5</v>
      </c>
      <c r="D3421" s="30"/>
      <c r="E3421" s="2" t="s">
        <v>392</v>
      </c>
      <c r="F3421" s="2" t="s">
        <v>106</v>
      </c>
      <c r="G3421" s="2" t="s">
        <v>103</v>
      </c>
      <c r="H3421" s="2">
        <v>235</v>
      </c>
      <c r="I3421" s="2">
        <v>207</v>
      </c>
      <c r="K3421" s="2">
        <v>3</v>
      </c>
      <c r="L3421" s="2" t="s">
        <v>136</v>
      </c>
      <c r="M3421" s="2" t="s">
        <v>476</v>
      </c>
      <c r="N3421" s="2" t="s">
        <v>479</v>
      </c>
      <c r="O3421" s="2" t="s">
        <v>540</v>
      </c>
      <c r="Q3421" s="1"/>
      <c r="S3421" s="5"/>
      <c r="T3421" s="41"/>
      <c r="U3421" s="8"/>
      <c r="V3421" s="2" t="s">
        <v>105</v>
      </c>
      <c r="W3421" s="2" t="s">
        <v>561</v>
      </c>
      <c r="X3421" s="45" t="str" cm="1">
        <f t="array" ref="X3421">IF(X3174="TRUE",IF(AND(C3421&lt;&gt;1,C3422:C3425="",S3421:U3425=""), "FALSE","TRUE"),"FALSE")</f>
        <v>FALSE</v>
      </c>
      <c r="Z3421" s="1"/>
    </row>
    <row r="3422" spans="2:26" hidden="1" outlineLevel="3" x14ac:dyDescent="0.4">
      <c r="B3422" s="7" t="s">
        <v>237</v>
      </c>
      <c r="C3422" s="8"/>
      <c r="D3422" s="31"/>
      <c r="E3422" s="2" t="s">
        <v>542</v>
      </c>
      <c r="F3422" s="2" t="s">
        <v>233</v>
      </c>
      <c r="G3422" s="2" t="s">
        <v>239</v>
      </c>
      <c r="H3422" s="2">
        <v>235</v>
      </c>
      <c r="I3422" s="2">
        <v>207</v>
      </c>
      <c r="K3422" s="2">
        <v>60</v>
      </c>
      <c r="L3422" s="2" t="s">
        <v>30</v>
      </c>
      <c r="M3422" s="2" t="s">
        <v>476</v>
      </c>
      <c r="N3422" s="2" t="s">
        <v>479</v>
      </c>
      <c r="O3422" s="2" t="s">
        <v>540</v>
      </c>
      <c r="Q3422" s="1"/>
      <c r="S3422" s="5"/>
      <c r="T3422" s="41"/>
      <c r="U3422" s="8"/>
      <c r="W3422" s="2" t="s">
        <v>568</v>
      </c>
      <c r="X3422" s="45" t="str" cm="1">
        <f t="array" ref="X3422">IF(X3174="TRUE",IF(AND(C3421&lt;&gt;1,C3422:C3425="",S3421:U3425=""), "FALSE","TRUE"),"FALSE")</f>
        <v>FALSE</v>
      </c>
      <c r="Z3422" s="1"/>
    </row>
    <row r="3423" spans="2:26" hidden="1" outlineLevel="3" x14ac:dyDescent="0.4">
      <c r="B3423" s="7" t="s">
        <v>240</v>
      </c>
      <c r="C3423" s="8"/>
      <c r="D3423" s="31"/>
      <c r="E3423" s="2" t="s">
        <v>543</v>
      </c>
      <c r="F3423" s="2" t="str">
        <f>IF(C3422="","^.{1,120}$|^$","^.{1,120}$")</f>
        <v>^.{1,120}$|^$</v>
      </c>
      <c r="G3423" s="2" t="s">
        <v>229</v>
      </c>
      <c r="H3423" s="2">
        <v>235</v>
      </c>
      <c r="I3423" s="2">
        <v>207</v>
      </c>
      <c r="K3423" s="2">
        <v>120</v>
      </c>
      <c r="L3423" s="2" t="s">
        <v>30</v>
      </c>
      <c r="M3423" s="2" t="s">
        <v>476</v>
      </c>
      <c r="N3423" s="2" t="s">
        <v>479</v>
      </c>
      <c r="O3423" s="2" t="s">
        <v>540</v>
      </c>
      <c r="Q3423" s="1"/>
      <c r="S3423" s="5"/>
      <c r="T3423" s="41"/>
      <c r="U3423" s="8"/>
      <c r="W3423" s="2" t="s">
        <v>468</v>
      </c>
      <c r="X3423" s="45" t="str" cm="1">
        <f t="array" ref="X3423">IF(X3174="TRUE",IF(AND(C3421&lt;&gt;1,C3422:C3425="",S3421:U3425=""), "FALSE","TRUE"),"FALSE")</f>
        <v>FALSE</v>
      </c>
      <c r="Z3423" s="1"/>
    </row>
    <row r="3424" spans="2:26" hidden="1" outlineLevel="3" x14ac:dyDescent="0.4">
      <c r="B3424" s="7" t="s">
        <v>243</v>
      </c>
      <c r="C3424" s="8"/>
      <c r="D3424" s="31"/>
      <c r="E3424" s="2" t="s">
        <v>544</v>
      </c>
      <c r="F3424" s="2" t="s">
        <v>116</v>
      </c>
      <c r="G3424" s="2" t="s">
        <v>115</v>
      </c>
      <c r="H3424" s="2">
        <v>235</v>
      </c>
      <c r="I3424" s="2">
        <v>207</v>
      </c>
      <c r="K3424" s="2">
        <v>120</v>
      </c>
      <c r="L3424" s="2" t="s">
        <v>30</v>
      </c>
      <c r="M3424" s="2" t="s">
        <v>476</v>
      </c>
      <c r="N3424" s="2" t="s">
        <v>479</v>
      </c>
      <c r="O3424" s="2" t="s">
        <v>540</v>
      </c>
      <c r="Q3424" s="1"/>
      <c r="S3424" s="5"/>
      <c r="T3424" s="41"/>
      <c r="U3424" s="8"/>
      <c r="W3424" s="2" t="s">
        <v>468</v>
      </c>
      <c r="X3424" s="45" t="str" cm="1">
        <f t="array" ref="X3424">IF(X3174="TRUE",IF(AND(C3421&lt;&gt;1,C3422:C3425="",S3421:U3425=""), "FALSE","TRUE"),"FALSE")</f>
        <v>FALSE</v>
      </c>
      <c r="Z3424" s="1"/>
    </row>
    <row r="3425" spans="2:26" hidden="1" outlineLevel="3" x14ac:dyDescent="0.4">
      <c r="B3425" s="7" t="s">
        <v>245</v>
      </c>
      <c r="C3425" s="8"/>
      <c r="D3425" s="31"/>
      <c r="E3425" s="2" t="s">
        <v>545</v>
      </c>
      <c r="F3425" s="2" t="str">
        <f>IF(C3422="","^.{1,1024}$|^$","^.{1,1024}$")</f>
        <v>^.{1,1024}$|^$</v>
      </c>
      <c r="G3425" s="2" t="s">
        <v>247</v>
      </c>
      <c r="H3425" s="2">
        <v>235</v>
      </c>
      <c r="I3425" s="2">
        <v>207</v>
      </c>
      <c r="K3425" s="2">
        <v>1024</v>
      </c>
      <c r="L3425" s="2" t="s">
        <v>30</v>
      </c>
      <c r="M3425" s="2" t="s">
        <v>476</v>
      </c>
      <c r="N3425" s="2" t="s">
        <v>479</v>
      </c>
      <c r="O3425" s="2" t="s">
        <v>540</v>
      </c>
      <c r="Q3425" s="1"/>
      <c r="S3425" s="5"/>
      <c r="T3425" s="41"/>
      <c r="U3425" s="8"/>
      <c r="W3425" s="2" t="s">
        <v>471</v>
      </c>
      <c r="X3425" s="45" t="str" cm="1">
        <f t="array" ref="X3425">IF(X3174="TRUE",IF(AND(C3421&lt;&gt;1,C3422:C3425="",S3421:U3425=""), "FALSE","TRUE"),"FALSE")</f>
        <v>FALSE</v>
      </c>
      <c r="Z3425" s="1"/>
    </row>
    <row r="3426" spans="2:26" hidden="1" outlineLevel="2" x14ac:dyDescent="0.4">
      <c r="B3426" s="3" t="s">
        <v>19</v>
      </c>
      <c r="I3426" s="2">
        <v>207</v>
      </c>
      <c r="Q3426" s="1"/>
      <c r="Z3426" s="1"/>
    </row>
    <row r="3427" spans="2:26" hidden="1" outlineLevel="2" x14ac:dyDescent="0.4">
      <c r="B3427" s="50" t="s">
        <v>546</v>
      </c>
      <c r="C3427" s="50"/>
      <c r="D3427" s="33"/>
      <c r="E3427" s="2" t="s">
        <v>547</v>
      </c>
      <c r="I3427" s="2">
        <v>207</v>
      </c>
      <c r="L3427" s="2" t="s">
        <v>548</v>
      </c>
      <c r="M3427" s="2" t="s">
        <v>476</v>
      </c>
      <c r="N3427" s="2" t="s">
        <v>479</v>
      </c>
      <c r="O3427" s="2" t="s">
        <v>547</v>
      </c>
      <c r="Q3427" s="1"/>
      <c r="R3427" s="2" t="str">
        <f>IF(AND(C3429="",C3430="",C3431="",C3432=""), "TRUE", "FALSE")</f>
        <v>TRUE</v>
      </c>
      <c r="S3427" s="43" t="s">
        <v>36</v>
      </c>
      <c r="T3427" s="44" t="s">
        <v>37</v>
      </c>
      <c r="U3427" s="43" t="s">
        <v>38</v>
      </c>
      <c r="Z3427" s="1"/>
    </row>
    <row r="3428" spans="2:26" hidden="1" outlineLevel="2" x14ac:dyDescent="0.4">
      <c r="B3428" s="7" t="s">
        <v>134</v>
      </c>
      <c r="C3428" s="5">
        <v>1</v>
      </c>
      <c r="D3428" s="30"/>
      <c r="E3428" s="2" t="s">
        <v>392</v>
      </c>
      <c r="F3428" s="2" t="s">
        <v>102</v>
      </c>
      <c r="G3428" s="2" t="s">
        <v>103</v>
      </c>
      <c r="H3428" s="2">
        <v>241</v>
      </c>
      <c r="I3428" s="2">
        <v>207</v>
      </c>
      <c r="K3428" s="2">
        <v>3</v>
      </c>
      <c r="L3428" s="2" t="s">
        <v>136</v>
      </c>
      <c r="M3428" s="2" t="s">
        <v>476</v>
      </c>
      <c r="N3428" s="2" t="s">
        <v>479</v>
      </c>
      <c r="O3428" s="2" t="s">
        <v>547</v>
      </c>
      <c r="Q3428" s="1"/>
      <c r="S3428" s="5"/>
      <c r="T3428" s="41"/>
      <c r="U3428" s="8"/>
      <c r="V3428" s="2" t="s">
        <v>105</v>
      </c>
      <c r="W3428" s="2" t="s">
        <v>561</v>
      </c>
      <c r="X3428" s="45" t="str" cm="1">
        <f t="array" ref="X3428">IF(X3174="TRUE",IF(AND(C3428&lt;&gt;1,C3429:C3432="",S3428:U3432=""), "FALSE","TRUE"),"FALSE")</f>
        <v>FALSE</v>
      </c>
      <c r="Z3428" s="1"/>
    </row>
    <row r="3429" spans="2:26" hidden="1" outlineLevel="2" x14ac:dyDescent="0.4">
      <c r="B3429" s="7" t="s">
        <v>549</v>
      </c>
      <c r="C3429" s="8"/>
      <c r="D3429" s="31"/>
      <c r="E3429" s="2" t="s">
        <v>550</v>
      </c>
      <c r="F3429" s="2" t="s">
        <v>551</v>
      </c>
      <c r="G3429" s="2" t="s">
        <v>552</v>
      </c>
      <c r="H3429" s="2">
        <v>241</v>
      </c>
      <c r="I3429" s="2">
        <v>207</v>
      </c>
      <c r="K3429" s="2">
        <v>10</v>
      </c>
      <c r="L3429" s="2" t="s">
        <v>30</v>
      </c>
      <c r="M3429" s="2" t="s">
        <v>476</v>
      </c>
      <c r="N3429" s="2" t="s">
        <v>479</v>
      </c>
      <c r="O3429" s="2" t="s">
        <v>547</v>
      </c>
      <c r="Q3429" s="1"/>
      <c r="S3429" s="5"/>
      <c r="T3429" s="41"/>
      <c r="U3429" s="8"/>
      <c r="W3429" s="2" t="s">
        <v>569</v>
      </c>
      <c r="X3429" s="45" t="str" cm="1">
        <f t="array" ref="X3429">IF(X3174="TRUE",IF(AND(C3428&lt;&gt;1,C3429:C3432="",S3428:U3432=""), "FALSE","TRUE"),"FALSE")</f>
        <v>FALSE</v>
      </c>
      <c r="Z3429" s="1"/>
    </row>
    <row r="3430" spans="2:26" hidden="1" outlineLevel="2" x14ac:dyDescent="0.4">
      <c r="B3430" s="7" t="s">
        <v>554</v>
      </c>
      <c r="C3430" s="8"/>
      <c r="D3430" s="31"/>
      <c r="E3430" s="2" t="s">
        <v>555</v>
      </c>
      <c r="F3430" s="2" t="s">
        <v>114</v>
      </c>
      <c r="G3430" s="2" t="s">
        <v>115</v>
      </c>
      <c r="H3430" s="2">
        <v>241</v>
      </c>
      <c r="I3430" s="2">
        <v>207</v>
      </c>
      <c r="K3430" s="2">
        <v>120</v>
      </c>
      <c r="L3430" s="2" t="s">
        <v>30</v>
      </c>
      <c r="M3430" s="2" t="s">
        <v>476</v>
      </c>
      <c r="N3430" s="2" t="s">
        <v>479</v>
      </c>
      <c r="O3430" s="2" t="s">
        <v>547</v>
      </c>
      <c r="Q3430" s="1"/>
      <c r="S3430" s="5"/>
      <c r="T3430" s="41"/>
      <c r="U3430" s="8"/>
      <c r="W3430" s="2" t="s">
        <v>468</v>
      </c>
      <c r="X3430" s="45" t="str" cm="1">
        <f t="array" ref="X3430">IF(X3174="TRUE",IF(AND(C3428&lt;&gt;1,C3429:C3432="",S3428:U3432=""), "FALSE","TRUE"),"FALSE")</f>
        <v>FALSE</v>
      </c>
      <c r="Z3430" s="1"/>
    </row>
    <row r="3431" spans="2:26" hidden="1" outlineLevel="2" x14ac:dyDescent="0.4">
      <c r="B3431" s="7" t="s">
        <v>112</v>
      </c>
      <c r="C3431" s="8"/>
      <c r="D3431" s="31"/>
      <c r="E3431" s="2" t="s">
        <v>556</v>
      </c>
      <c r="F3431" s="2" t="s">
        <v>114</v>
      </c>
      <c r="G3431" s="2" t="s">
        <v>115</v>
      </c>
      <c r="H3431" s="2">
        <v>241</v>
      </c>
      <c r="I3431" s="2">
        <v>207</v>
      </c>
      <c r="K3431" s="2">
        <v>120</v>
      </c>
      <c r="L3431" s="2" t="s">
        <v>30</v>
      </c>
      <c r="M3431" s="2" t="s">
        <v>476</v>
      </c>
      <c r="N3431" s="2" t="s">
        <v>479</v>
      </c>
      <c r="O3431" s="2" t="s">
        <v>547</v>
      </c>
      <c r="Q3431" s="1"/>
      <c r="S3431" s="5"/>
      <c r="T3431" s="41"/>
      <c r="U3431" s="8"/>
      <c r="W3431" s="2" t="s">
        <v>468</v>
      </c>
      <c r="X3431" s="45" t="str" cm="1">
        <f t="array" ref="X3431">IF(X3174="TRUE",IF(AND(C3428&lt;&gt;1,C3429:C3432="",S3428:U3432=""), "FALSE","TRUE"),"FALSE")</f>
        <v>FALSE</v>
      </c>
      <c r="Z3431" s="1"/>
    </row>
    <row r="3432" spans="2:26" hidden="1" outlineLevel="2" x14ac:dyDescent="0.4">
      <c r="B3432" s="7" t="s">
        <v>117</v>
      </c>
      <c r="C3432" s="8"/>
      <c r="D3432" s="31"/>
      <c r="E3432" s="2" t="s">
        <v>557</v>
      </c>
      <c r="F3432" s="2" t="s">
        <v>116</v>
      </c>
      <c r="G3432" s="2" t="s">
        <v>115</v>
      </c>
      <c r="H3432" s="2">
        <v>241</v>
      </c>
      <c r="I3432" s="2">
        <v>207</v>
      </c>
      <c r="K3432" s="2">
        <v>120</v>
      </c>
      <c r="L3432" s="2" t="s">
        <v>30</v>
      </c>
      <c r="M3432" s="2" t="s">
        <v>476</v>
      </c>
      <c r="N3432" s="2" t="s">
        <v>479</v>
      </c>
      <c r="O3432" s="2" t="s">
        <v>547</v>
      </c>
      <c r="Q3432" s="1"/>
      <c r="S3432" s="5"/>
      <c r="T3432" s="41"/>
      <c r="U3432" s="8"/>
      <c r="W3432" s="2" t="s">
        <v>468</v>
      </c>
      <c r="X3432" s="45" t="str" cm="1">
        <f t="array" ref="X3432">IF(X3174="TRUE",IF(AND(C3428&lt;&gt;1,C3429:C3432="",S3428:U3432=""), "FALSE","TRUE"),"FALSE")</f>
        <v>FALSE</v>
      </c>
      <c r="Z3432" s="1"/>
    </row>
    <row r="3433" spans="2:26" hidden="1" outlineLevel="2" x14ac:dyDescent="0.4">
      <c r="B3433" s="7" t="s">
        <v>134</v>
      </c>
      <c r="C3433" s="5">
        <v>2</v>
      </c>
      <c r="D3433" s="30"/>
      <c r="E3433" s="2" t="s">
        <v>392</v>
      </c>
      <c r="F3433" s="2" t="s">
        <v>102</v>
      </c>
      <c r="G3433" s="2" t="s">
        <v>103</v>
      </c>
      <c r="H3433" s="2">
        <v>241</v>
      </c>
      <c r="I3433" s="2">
        <v>207</v>
      </c>
      <c r="K3433" s="2">
        <v>3</v>
      </c>
      <c r="L3433" s="2" t="s">
        <v>136</v>
      </c>
      <c r="M3433" s="2" t="s">
        <v>476</v>
      </c>
      <c r="N3433" s="2" t="s">
        <v>479</v>
      </c>
      <c r="O3433" s="2" t="s">
        <v>547</v>
      </c>
      <c r="Q3433" s="1"/>
      <c r="S3433" s="5"/>
      <c r="T3433" s="41"/>
      <c r="U3433" s="8"/>
      <c r="V3433" s="2" t="s">
        <v>105</v>
      </c>
      <c r="W3433" s="2" t="s">
        <v>561</v>
      </c>
      <c r="X3433" s="45" t="str" cm="1">
        <f t="array" ref="X3433">IF(X3174="TRUE",IF(AND(C3433&lt;&gt;1,C3434:C3437="",S3433:U3437=""), "FALSE","TRUE"),"FALSE")</f>
        <v>FALSE</v>
      </c>
      <c r="Z3433" s="1"/>
    </row>
    <row r="3434" spans="2:26" hidden="1" outlineLevel="2" x14ac:dyDescent="0.4">
      <c r="B3434" s="7" t="s">
        <v>549</v>
      </c>
      <c r="C3434" s="8"/>
      <c r="D3434" s="31"/>
      <c r="E3434" s="2" t="s">
        <v>550</v>
      </c>
      <c r="F3434" s="2" t="s">
        <v>551</v>
      </c>
      <c r="G3434" s="2" t="s">
        <v>552</v>
      </c>
      <c r="H3434" s="2">
        <v>241</v>
      </c>
      <c r="I3434" s="2">
        <v>207</v>
      </c>
      <c r="K3434" s="2">
        <v>10</v>
      </c>
      <c r="L3434" s="2" t="s">
        <v>30</v>
      </c>
      <c r="M3434" s="2" t="s">
        <v>476</v>
      </c>
      <c r="N3434" s="2" t="s">
        <v>479</v>
      </c>
      <c r="O3434" s="2" t="s">
        <v>547</v>
      </c>
      <c r="Q3434" s="1"/>
      <c r="S3434" s="5"/>
      <c r="T3434" s="41"/>
      <c r="U3434" s="8"/>
      <c r="W3434" s="2" t="s">
        <v>569</v>
      </c>
      <c r="X3434" s="45" t="str" cm="1">
        <f t="array" ref="X3434">IF(X3174="TRUE",IF(AND(C3433&lt;&gt;1,C3434:C3437="",S3433:U3437=""), "FALSE","TRUE"),"FALSE")</f>
        <v>FALSE</v>
      </c>
      <c r="Z3434" s="1"/>
    </row>
    <row r="3435" spans="2:26" hidden="1" outlineLevel="2" x14ac:dyDescent="0.4">
      <c r="B3435" s="7" t="s">
        <v>554</v>
      </c>
      <c r="C3435" s="8"/>
      <c r="D3435" s="31"/>
      <c r="E3435" s="2" t="s">
        <v>555</v>
      </c>
      <c r="F3435" s="2" t="s">
        <v>114</v>
      </c>
      <c r="G3435" s="2" t="s">
        <v>115</v>
      </c>
      <c r="H3435" s="2">
        <v>241</v>
      </c>
      <c r="I3435" s="2">
        <v>207</v>
      </c>
      <c r="K3435" s="2">
        <v>120</v>
      </c>
      <c r="L3435" s="2" t="s">
        <v>30</v>
      </c>
      <c r="M3435" s="2" t="s">
        <v>476</v>
      </c>
      <c r="N3435" s="2" t="s">
        <v>479</v>
      </c>
      <c r="O3435" s="2" t="s">
        <v>547</v>
      </c>
      <c r="Q3435" s="1"/>
      <c r="S3435" s="5"/>
      <c r="T3435" s="41"/>
      <c r="U3435" s="8"/>
      <c r="W3435" s="2" t="s">
        <v>468</v>
      </c>
      <c r="X3435" s="45" t="str" cm="1">
        <f t="array" ref="X3435">IF(X3174="TRUE",IF(AND(C3433&lt;&gt;1,C3434:C3437="",S3433:U3437=""), "FALSE","TRUE"),"FALSE")</f>
        <v>FALSE</v>
      </c>
      <c r="Z3435" s="1"/>
    </row>
    <row r="3436" spans="2:26" hidden="1" outlineLevel="2" x14ac:dyDescent="0.4">
      <c r="B3436" s="7" t="s">
        <v>112</v>
      </c>
      <c r="C3436" s="8"/>
      <c r="D3436" s="31"/>
      <c r="E3436" s="2" t="s">
        <v>556</v>
      </c>
      <c r="F3436" s="2" t="s">
        <v>114</v>
      </c>
      <c r="G3436" s="2" t="s">
        <v>115</v>
      </c>
      <c r="H3436" s="2">
        <v>241</v>
      </c>
      <c r="I3436" s="2">
        <v>207</v>
      </c>
      <c r="K3436" s="2">
        <v>120</v>
      </c>
      <c r="L3436" s="2" t="s">
        <v>30</v>
      </c>
      <c r="M3436" s="2" t="s">
        <v>476</v>
      </c>
      <c r="N3436" s="2" t="s">
        <v>479</v>
      </c>
      <c r="O3436" s="2" t="s">
        <v>547</v>
      </c>
      <c r="Q3436" s="1"/>
      <c r="S3436" s="5"/>
      <c r="T3436" s="41"/>
      <c r="U3436" s="8"/>
      <c r="W3436" s="2" t="s">
        <v>468</v>
      </c>
      <c r="X3436" s="45" t="str" cm="1">
        <f t="array" ref="X3436">IF(X3174="TRUE",IF(AND(C3433&lt;&gt;1,C3434:C3437="",S3433:U3437=""), "FALSE","TRUE"),"FALSE")</f>
        <v>FALSE</v>
      </c>
      <c r="Z3436" s="1"/>
    </row>
    <row r="3437" spans="2:26" hidden="1" outlineLevel="2" x14ac:dyDescent="0.4">
      <c r="B3437" s="7" t="s">
        <v>117</v>
      </c>
      <c r="C3437" s="8"/>
      <c r="D3437" s="31"/>
      <c r="E3437" s="2" t="s">
        <v>557</v>
      </c>
      <c r="F3437" s="2" t="s">
        <v>116</v>
      </c>
      <c r="G3437" s="2" t="s">
        <v>115</v>
      </c>
      <c r="H3437" s="2">
        <v>241</v>
      </c>
      <c r="I3437" s="2">
        <v>207</v>
      </c>
      <c r="K3437" s="2">
        <v>120</v>
      </c>
      <c r="L3437" s="2" t="s">
        <v>30</v>
      </c>
      <c r="M3437" s="2" t="s">
        <v>476</v>
      </c>
      <c r="N3437" s="2" t="s">
        <v>479</v>
      </c>
      <c r="O3437" s="2" t="s">
        <v>547</v>
      </c>
      <c r="Q3437" s="1"/>
      <c r="S3437" s="5"/>
      <c r="T3437" s="41"/>
      <c r="U3437" s="8"/>
      <c r="W3437" s="2" t="s">
        <v>468</v>
      </c>
      <c r="X3437" s="45" t="str" cm="1">
        <f t="array" ref="X3437">IF(X3174="TRUE",IF(AND(C3433&lt;&gt;1,C3434:C3437="",S3433:U3437=""), "FALSE","TRUE"),"FALSE")</f>
        <v>FALSE</v>
      </c>
      <c r="Z3437" s="1"/>
    </row>
    <row r="3438" spans="2:26" hidden="1" outlineLevel="2" x14ac:dyDescent="0.4">
      <c r="B3438" s="3" t="s">
        <v>19</v>
      </c>
      <c r="I3438" s="2">
        <v>207</v>
      </c>
      <c r="Q3438" s="1"/>
      <c r="S3438" s="43" t="s">
        <v>36</v>
      </c>
      <c r="T3438" s="44" t="s">
        <v>37</v>
      </c>
      <c r="U3438" s="43" t="s">
        <v>38</v>
      </c>
      <c r="Z3438" s="1"/>
    </row>
    <row r="3439" spans="2:26" hidden="1" outlineLevel="2" x14ac:dyDescent="0.4">
      <c r="B3439" s="7" t="s">
        <v>558</v>
      </c>
      <c r="C3439" s="8"/>
      <c r="D3439" s="31"/>
      <c r="E3439" s="2" t="s">
        <v>559</v>
      </c>
      <c r="F3439" s="2" t="s">
        <v>560</v>
      </c>
      <c r="G3439" s="2" t="s">
        <v>23</v>
      </c>
      <c r="I3439" s="2">
        <v>207</v>
      </c>
      <c r="J3439" s="2" t="s">
        <v>459</v>
      </c>
      <c r="L3439" s="2" t="s">
        <v>30</v>
      </c>
      <c r="M3439" s="2" t="s">
        <v>476</v>
      </c>
      <c r="N3439" s="2" t="s">
        <v>479</v>
      </c>
      <c r="Q3439" s="1"/>
      <c r="S3439" s="5"/>
      <c r="T3439" s="41"/>
      <c r="U3439" s="8"/>
      <c r="W3439" s="2" t="s">
        <v>560</v>
      </c>
      <c r="X3439" s="2" t="str">
        <f>X$3174</f>
        <v>FALSE</v>
      </c>
      <c r="Z3439" s="1"/>
    </row>
    <row r="3440" spans="2:26" hidden="1" outlineLevel="2" x14ac:dyDescent="0.4">
      <c r="C3440" s="18"/>
      <c r="D3440" s="18"/>
      <c r="I3440" s="2">
        <v>207</v>
      </c>
      <c r="J3440" s="2" t="s">
        <v>362</v>
      </c>
      <c r="Q3440" s="1"/>
      <c r="Z3440" s="1"/>
    </row>
    <row r="3441" spans="2:26" outlineLevel="1" x14ac:dyDescent="0.4">
      <c r="B3441" s="50" t="s">
        <v>478</v>
      </c>
      <c r="C3441" s="50"/>
      <c r="D3441" s="33"/>
      <c r="E3441" s="2" t="s">
        <v>479</v>
      </c>
      <c r="I3441" s="2">
        <v>207</v>
      </c>
      <c r="L3441" s="2" t="s">
        <v>480</v>
      </c>
      <c r="M3441" s="2" t="s">
        <v>476</v>
      </c>
      <c r="N3441" s="2" t="s">
        <v>479</v>
      </c>
      <c r="Q3441" s="1"/>
      <c r="S3441" s="43" t="s">
        <v>36</v>
      </c>
      <c r="T3441" s="44" t="s">
        <v>37</v>
      </c>
      <c r="U3441" s="43" t="s">
        <v>38</v>
      </c>
      <c r="Z3441" s="1"/>
    </row>
    <row r="3442" spans="2:26" outlineLevel="1" collapsed="1" x14ac:dyDescent="0.4">
      <c r="B3442" s="7" t="s">
        <v>134</v>
      </c>
      <c r="C3442" s="5">
        <v>11</v>
      </c>
      <c r="D3442" s="30"/>
      <c r="E3442" s="2" t="s">
        <v>135</v>
      </c>
      <c r="F3442" s="2" t="s">
        <v>102</v>
      </c>
      <c r="G3442" s="2" t="s">
        <v>103</v>
      </c>
      <c r="I3442" s="2">
        <v>207</v>
      </c>
      <c r="K3442" s="2">
        <v>3</v>
      </c>
      <c r="L3442" s="2" t="s">
        <v>136</v>
      </c>
      <c r="M3442" s="2" t="s">
        <v>476</v>
      </c>
      <c r="N3442" s="2" t="s">
        <v>479</v>
      </c>
      <c r="Q3442" s="1"/>
      <c r="S3442" s="5"/>
      <c r="T3442" s="41"/>
      <c r="U3442" s="8"/>
      <c r="V3442" s="2" t="s">
        <v>105</v>
      </c>
      <c r="W3442" s="2" t="s">
        <v>561</v>
      </c>
      <c r="X3442" s="2" t="str" cm="1">
        <f t="array" ref="X3442">IF(AND(C$3442&lt;&gt;1,C$3443:C$3447="",S$3442:U$3447=""), "FALSE","TRUE")</f>
        <v>FALSE</v>
      </c>
      <c r="Z3442" s="1"/>
    </row>
    <row r="3443" spans="2:26" hidden="1" outlineLevel="2" x14ac:dyDescent="0.4">
      <c r="B3443" s="7" t="s">
        <v>481</v>
      </c>
      <c r="C3443" s="8"/>
      <c r="D3443" s="31"/>
      <c r="E3443" s="2" t="s">
        <v>482</v>
      </c>
      <c r="F3443" s="2" t="s">
        <v>114</v>
      </c>
      <c r="G3443" s="2" t="s">
        <v>115</v>
      </c>
      <c r="I3443" s="2">
        <v>207</v>
      </c>
      <c r="K3443" s="2">
        <v>120</v>
      </c>
      <c r="L3443" s="2" t="s">
        <v>30</v>
      </c>
      <c r="M3443" s="2" t="s">
        <v>476</v>
      </c>
      <c r="N3443" s="2" t="s">
        <v>479</v>
      </c>
      <c r="Q3443" s="1"/>
      <c r="S3443" s="5"/>
      <c r="T3443" s="41"/>
      <c r="U3443" s="8"/>
      <c r="W3443" s="2" t="s">
        <v>468</v>
      </c>
      <c r="X3443" s="2" t="str" cm="1">
        <f t="array" ref="X3443">IF(AND(C$3442&lt;&gt;1,C$3443:C$3447="",S$3442:U$3447=""), "FALSE","TRUE")</f>
        <v>FALSE</v>
      </c>
      <c r="Z3443" s="1"/>
    </row>
    <row r="3444" spans="2:26" hidden="1" outlineLevel="2" x14ac:dyDescent="0.4">
      <c r="B3444" s="7" t="s">
        <v>483</v>
      </c>
      <c r="C3444" s="8"/>
      <c r="D3444" s="31"/>
      <c r="E3444" s="2" t="s">
        <v>484</v>
      </c>
      <c r="F3444" s="2" t="s">
        <v>370</v>
      </c>
      <c r="G3444" s="2" t="s">
        <v>369</v>
      </c>
      <c r="I3444" s="2">
        <v>207</v>
      </c>
      <c r="K3444" s="2">
        <v>240</v>
      </c>
      <c r="L3444" s="2" t="s">
        <v>30</v>
      </c>
      <c r="M3444" s="2" t="s">
        <v>476</v>
      </c>
      <c r="N3444" s="2" t="s">
        <v>479</v>
      </c>
      <c r="Q3444" s="1"/>
      <c r="S3444" s="5"/>
      <c r="T3444" s="41"/>
      <c r="U3444" s="8"/>
      <c r="W3444" s="2" t="s">
        <v>465</v>
      </c>
      <c r="X3444" s="2" t="str" cm="1">
        <f t="array" ref="X3444">IF(AND(C$3442&lt;&gt;1,C$3443:C$3447="",S$3442:U$3447=""), "FALSE","TRUE")</f>
        <v>FALSE</v>
      </c>
      <c r="Z3444" s="1"/>
    </row>
    <row r="3445" spans="2:26" hidden="1" outlineLevel="2" x14ac:dyDescent="0.4">
      <c r="B3445" s="7" t="s">
        <v>112</v>
      </c>
      <c r="C3445" s="8"/>
      <c r="D3445" s="31"/>
      <c r="E3445" s="2" t="s">
        <v>486</v>
      </c>
      <c r="F3445" s="2" t="s">
        <v>114</v>
      </c>
      <c r="G3445" s="2" t="s">
        <v>115</v>
      </c>
      <c r="I3445" s="2">
        <v>207</v>
      </c>
      <c r="K3445" s="2">
        <v>120</v>
      </c>
      <c r="L3445" s="2" t="s">
        <v>30</v>
      </c>
      <c r="M3445" s="2" t="s">
        <v>476</v>
      </c>
      <c r="N3445" s="2" t="s">
        <v>479</v>
      </c>
      <c r="Q3445" s="1"/>
      <c r="S3445" s="5"/>
      <c r="T3445" s="41"/>
      <c r="U3445" s="8"/>
      <c r="W3445" s="2" t="s">
        <v>468</v>
      </c>
      <c r="X3445" s="2" t="str" cm="1">
        <f t="array" ref="X3445">IF(AND(C$3442&lt;&gt;1,C$3443:C$3447="",S$3442:U$3447=""), "FALSE","TRUE")</f>
        <v>FALSE</v>
      </c>
      <c r="Z3445" s="1"/>
    </row>
    <row r="3446" spans="2:26" hidden="1" outlineLevel="2" x14ac:dyDescent="0.4">
      <c r="B3446" s="7" t="s">
        <v>117</v>
      </c>
      <c r="C3446" s="8"/>
      <c r="D3446" s="31"/>
      <c r="E3446" s="2" t="s">
        <v>487</v>
      </c>
      <c r="F3446" s="2" t="s">
        <v>116</v>
      </c>
      <c r="G3446" s="2" t="s">
        <v>115</v>
      </c>
      <c r="I3446" s="2">
        <v>207</v>
      </c>
      <c r="K3446" s="2">
        <v>120</v>
      </c>
      <c r="L3446" s="2" t="s">
        <v>30</v>
      </c>
      <c r="M3446" s="2" t="s">
        <v>476</v>
      </c>
      <c r="N3446" s="2" t="s">
        <v>479</v>
      </c>
      <c r="Q3446" s="1"/>
      <c r="S3446" s="5"/>
      <c r="T3446" s="41"/>
      <c r="U3446" s="8"/>
      <c r="W3446" s="2" t="s">
        <v>468</v>
      </c>
      <c r="X3446" s="2" t="str" cm="1">
        <f t="array" ref="X3446">IF(AND(C$3442&lt;&gt;1,C$3443:C$3447="",S$3442:U$3447=""), "FALSE","TRUE")</f>
        <v>FALSE</v>
      </c>
      <c r="Z3446" s="1"/>
    </row>
    <row r="3447" spans="2:26" hidden="1" outlineLevel="2" x14ac:dyDescent="0.4">
      <c r="B3447" s="7" t="s">
        <v>333</v>
      </c>
      <c r="C3447" s="11"/>
      <c r="D3447" s="34"/>
      <c r="E3447" s="2" t="s">
        <v>488</v>
      </c>
      <c r="F3447" s="2" t="s">
        <v>489</v>
      </c>
      <c r="G3447" s="2" t="s">
        <v>490</v>
      </c>
      <c r="I3447" s="2">
        <v>207</v>
      </c>
      <c r="K3447" s="2">
        <v>15</v>
      </c>
      <c r="L3447" s="2" t="s">
        <v>30</v>
      </c>
      <c r="M3447" s="2" t="s">
        <v>476</v>
      </c>
      <c r="N3447" s="2" t="s">
        <v>479</v>
      </c>
      <c r="Q3447" s="1"/>
      <c r="S3447" s="5"/>
      <c r="T3447" s="41"/>
      <c r="U3447" s="8"/>
      <c r="W3447" s="2" t="s">
        <v>562</v>
      </c>
      <c r="X3447" s="2" t="str" cm="1">
        <f t="array" ref="X3447">IF(AND(C$3442&lt;&gt;1,C$3443:C$3447="",S$3442:U$3447=""), "FALSE","TRUE")</f>
        <v>FALSE</v>
      </c>
      <c r="Z3447" s="1"/>
    </row>
    <row r="3448" spans="2:26" hidden="1" outlineLevel="2" x14ac:dyDescent="0.4">
      <c r="B3448" s="3" t="s">
        <v>19</v>
      </c>
      <c r="I3448" s="2">
        <v>207</v>
      </c>
      <c r="Q3448" s="1"/>
      <c r="Z3448" s="1"/>
    </row>
    <row r="3449" spans="2:26" hidden="1" outlineLevel="2" x14ac:dyDescent="0.4">
      <c r="B3449" s="50" t="s">
        <v>492</v>
      </c>
      <c r="C3449" s="50"/>
      <c r="D3449" s="33"/>
      <c r="E3449" s="2" t="s">
        <v>493</v>
      </c>
      <c r="I3449" s="2">
        <v>207</v>
      </c>
      <c r="L3449" s="2" t="s">
        <v>494</v>
      </c>
      <c r="M3449" s="2" t="s">
        <v>476</v>
      </c>
      <c r="N3449" s="2" t="s">
        <v>479</v>
      </c>
      <c r="O3449" s="2" t="s">
        <v>493</v>
      </c>
      <c r="Q3449" s="1"/>
      <c r="S3449" s="43" t="s">
        <v>36</v>
      </c>
      <c r="T3449" s="44" t="s">
        <v>37</v>
      </c>
      <c r="U3449" s="43" t="s">
        <v>38</v>
      </c>
      <c r="Z3449" s="1"/>
    </row>
    <row r="3450" spans="2:26" hidden="1" outlineLevel="2" x14ac:dyDescent="0.4">
      <c r="B3450" s="7" t="s">
        <v>134</v>
      </c>
      <c r="C3450" s="5">
        <v>1</v>
      </c>
      <c r="D3450" s="30"/>
      <c r="E3450" s="2" t="s">
        <v>392</v>
      </c>
      <c r="F3450" s="2" t="s">
        <v>102</v>
      </c>
      <c r="G3450" s="2" t="s">
        <v>103</v>
      </c>
      <c r="H3450" s="2">
        <v>214</v>
      </c>
      <c r="I3450" s="2">
        <v>207</v>
      </c>
      <c r="K3450" s="2">
        <v>3</v>
      </c>
      <c r="L3450" s="2" t="s">
        <v>136</v>
      </c>
      <c r="M3450" s="2" t="s">
        <v>476</v>
      </c>
      <c r="N3450" s="2" t="s">
        <v>479</v>
      </c>
      <c r="O3450" s="2" t="s">
        <v>493</v>
      </c>
      <c r="Q3450" s="1"/>
      <c r="S3450" s="5"/>
      <c r="T3450" s="41"/>
      <c r="U3450" s="8"/>
      <c r="V3450" s="2" t="s">
        <v>105</v>
      </c>
      <c r="W3450" s="2" t="s">
        <v>561</v>
      </c>
      <c r="X3450" s="45" t="str" cm="1">
        <f t="array" ref="X3450">IF(X3442="TRUE",IF(AND(C3450&lt;&gt;1,C3451:C3454="",S3450:U3454=""), "FALSE","TRUE"),"FALSE")</f>
        <v>FALSE</v>
      </c>
      <c r="Z3450" s="1"/>
    </row>
    <row r="3451" spans="2:26" hidden="1" outlineLevel="2" x14ac:dyDescent="0.4">
      <c r="B3451" s="7" t="s">
        <v>495</v>
      </c>
      <c r="C3451" s="8"/>
      <c r="D3451" s="31"/>
      <c r="E3451" s="2" t="s">
        <v>496</v>
      </c>
      <c r="F3451" s="2" t="s">
        <v>497</v>
      </c>
      <c r="G3451" s="2" t="s">
        <v>498</v>
      </c>
      <c r="H3451" s="2">
        <v>214</v>
      </c>
      <c r="I3451" s="2">
        <v>207</v>
      </c>
      <c r="K3451" s="2">
        <v>50</v>
      </c>
      <c r="L3451" s="2" t="s">
        <v>30</v>
      </c>
      <c r="M3451" s="2" t="s">
        <v>476</v>
      </c>
      <c r="N3451" s="2" t="s">
        <v>479</v>
      </c>
      <c r="O3451" s="2" t="s">
        <v>493</v>
      </c>
      <c r="Q3451" s="1"/>
      <c r="S3451" s="5"/>
      <c r="T3451" s="41"/>
      <c r="U3451" s="8"/>
      <c r="W3451" s="2" t="s">
        <v>563</v>
      </c>
      <c r="X3451" s="45" t="str" cm="1">
        <f t="array" ref="X3451">IF(X3442="TRUE",IF(AND(C3450&lt;&gt;1,C3451:C3454="",S3450:U3454=""), "FALSE","TRUE"),"FALSE")</f>
        <v>FALSE</v>
      </c>
      <c r="Z3451" s="1"/>
    </row>
    <row r="3452" spans="2:26" hidden="1" outlineLevel="2" x14ac:dyDescent="0.4">
      <c r="B3452" s="7" t="s">
        <v>500</v>
      </c>
      <c r="C3452" s="5"/>
      <c r="D3452" s="30"/>
      <c r="E3452" s="2" t="s">
        <v>501</v>
      </c>
      <c r="F3452" s="2" t="s">
        <v>154</v>
      </c>
      <c r="G3452" s="2" t="s">
        <v>502</v>
      </c>
      <c r="H3452" s="2">
        <v>214</v>
      </c>
      <c r="I3452" s="2">
        <v>207</v>
      </c>
      <c r="K3452" s="2">
        <v>10</v>
      </c>
      <c r="L3452" s="2" t="s">
        <v>30</v>
      </c>
      <c r="M3452" s="2" t="s">
        <v>476</v>
      </c>
      <c r="N3452" s="2" t="s">
        <v>479</v>
      </c>
      <c r="O3452" s="2" t="s">
        <v>493</v>
      </c>
      <c r="Q3452" s="1"/>
      <c r="S3452" s="5"/>
      <c r="T3452" s="41"/>
      <c r="U3452" s="8"/>
      <c r="W3452" s="2" t="s">
        <v>472</v>
      </c>
      <c r="X3452" s="45" t="str" cm="1">
        <f t="array" ref="X3452">IF(X3442="TRUE",IF(AND(C3450&lt;&gt;1,C3451:C3454="",S3450:U3454=""), "FALSE","TRUE"),"FALSE")</f>
        <v>FALSE</v>
      </c>
      <c r="Z3452" s="1"/>
    </row>
    <row r="3453" spans="2:26" hidden="1" outlineLevel="2" x14ac:dyDescent="0.4">
      <c r="B3453" s="7" t="s">
        <v>503</v>
      </c>
      <c r="C3453" s="5"/>
      <c r="D3453" s="30"/>
      <c r="E3453" s="2" t="s">
        <v>504</v>
      </c>
      <c r="F3453" s="2" t="s">
        <v>505</v>
      </c>
      <c r="G3453" s="2" t="s">
        <v>506</v>
      </c>
      <c r="H3453" s="2">
        <v>214</v>
      </c>
      <c r="I3453" s="2">
        <v>207</v>
      </c>
      <c r="K3453" s="2">
        <v>4</v>
      </c>
      <c r="L3453" s="2" t="s">
        <v>30</v>
      </c>
      <c r="M3453" s="2" t="s">
        <v>476</v>
      </c>
      <c r="N3453" s="2" t="s">
        <v>479</v>
      </c>
      <c r="O3453" s="2" t="s">
        <v>493</v>
      </c>
      <c r="Q3453" s="1"/>
      <c r="S3453" s="5"/>
      <c r="T3453" s="41"/>
      <c r="U3453" s="8"/>
      <c r="W3453" s="2" t="s">
        <v>564</v>
      </c>
      <c r="X3453" s="45" t="str" cm="1">
        <f t="array" ref="X3453">IF(X3442="TRUE",IF(AND(C3450&lt;&gt;1,C3451:C3454="",S3450:U3454=""), "FALSE","TRUE"),"FALSE")</f>
        <v>FALSE</v>
      </c>
      <c r="Z3453" s="1"/>
    </row>
    <row r="3454" spans="2:26" hidden="1" outlineLevel="2" collapsed="1" x14ac:dyDescent="0.4">
      <c r="B3454" s="7" t="s">
        <v>508</v>
      </c>
      <c r="C3454" s="8"/>
      <c r="D3454" s="31"/>
      <c r="E3454" s="2" t="s">
        <v>509</v>
      </c>
      <c r="F3454" s="2" t="s">
        <v>510</v>
      </c>
      <c r="G3454" s="2" t="s">
        <v>511</v>
      </c>
      <c r="H3454" s="2">
        <v>214</v>
      </c>
      <c r="I3454" s="2">
        <v>207</v>
      </c>
      <c r="K3454" s="2">
        <v>120</v>
      </c>
      <c r="L3454" s="2" t="s">
        <v>30</v>
      </c>
      <c r="M3454" s="2" t="s">
        <v>476</v>
      </c>
      <c r="N3454" s="2" t="s">
        <v>479</v>
      </c>
      <c r="O3454" s="2" t="s">
        <v>493</v>
      </c>
      <c r="Q3454" s="1"/>
      <c r="S3454" s="5"/>
      <c r="T3454" s="41"/>
      <c r="U3454" s="8"/>
      <c r="W3454" s="2" t="s">
        <v>565</v>
      </c>
      <c r="X3454" s="45" t="str" cm="1">
        <f t="array" ref="X3454">IF(X3442="TRUE",IF(AND(C3450&lt;&gt;1,C3451:C3454="",S3450:U3454=""), "FALSE","TRUE"),"FALSE")</f>
        <v>FALSE</v>
      </c>
      <c r="Z3454" s="1"/>
    </row>
    <row r="3455" spans="2:26" hidden="1" outlineLevel="3" x14ac:dyDescent="0.4">
      <c r="B3455" s="7" t="s">
        <v>134</v>
      </c>
      <c r="C3455" s="5">
        <v>2</v>
      </c>
      <c r="D3455" s="30"/>
      <c r="E3455" s="2" t="s">
        <v>392</v>
      </c>
      <c r="F3455" s="2" t="s">
        <v>102</v>
      </c>
      <c r="G3455" s="2" t="s">
        <v>103</v>
      </c>
      <c r="H3455" s="2">
        <v>214</v>
      </c>
      <c r="I3455" s="2">
        <v>207</v>
      </c>
      <c r="K3455" s="2">
        <v>3</v>
      </c>
      <c r="L3455" s="2" t="s">
        <v>136</v>
      </c>
      <c r="M3455" s="2" t="s">
        <v>476</v>
      </c>
      <c r="N3455" s="2" t="s">
        <v>479</v>
      </c>
      <c r="O3455" s="2" t="s">
        <v>493</v>
      </c>
      <c r="Q3455" s="1"/>
      <c r="S3455" s="5"/>
      <c r="T3455" s="41"/>
      <c r="U3455" s="8"/>
      <c r="V3455" s="2" t="s">
        <v>105</v>
      </c>
      <c r="W3455" s="2" t="s">
        <v>561</v>
      </c>
      <c r="X3455" s="45" t="str" cm="1">
        <f t="array" ref="X3455">IF(X3442="TRUE",IF(AND(C3455&lt;&gt;1,C3456:C3459="",S3455:U3459=""), "FALSE","TRUE"),"FALSE")</f>
        <v>FALSE</v>
      </c>
      <c r="Z3455" s="1"/>
    </row>
    <row r="3456" spans="2:26" hidden="1" outlineLevel="3" x14ac:dyDescent="0.4">
      <c r="B3456" s="7" t="s">
        <v>495</v>
      </c>
      <c r="C3456" s="8"/>
      <c r="D3456" s="31"/>
      <c r="E3456" s="2" t="s">
        <v>496</v>
      </c>
      <c r="F3456" s="2" t="s">
        <v>497</v>
      </c>
      <c r="G3456" s="2" t="s">
        <v>498</v>
      </c>
      <c r="H3456" s="2">
        <v>214</v>
      </c>
      <c r="I3456" s="2">
        <v>207</v>
      </c>
      <c r="K3456" s="2">
        <v>50</v>
      </c>
      <c r="L3456" s="2" t="s">
        <v>30</v>
      </c>
      <c r="M3456" s="2" t="s">
        <v>476</v>
      </c>
      <c r="N3456" s="2" t="s">
        <v>479</v>
      </c>
      <c r="O3456" s="2" t="s">
        <v>493</v>
      </c>
      <c r="Q3456" s="1"/>
      <c r="S3456" s="5"/>
      <c r="T3456" s="41"/>
      <c r="U3456" s="8"/>
      <c r="W3456" s="2" t="s">
        <v>563</v>
      </c>
      <c r="X3456" s="45" t="str" cm="1">
        <f t="array" ref="X3456">IF(X3442="TRUE",IF(AND(C3455&lt;&gt;1,C3456:C3459="",S3455:U3459=""), "FALSE","TRUE"),"FALSE")</f>
        <v>FALSE</v>
      </c>
      <c r="Z3456" s="1"/>
    </row>
    <row r="3457" spans="2:26" hidden="1" outlineLevel="3" x14ac:dyDescent="0.4">
      <c r="B3457" s="7" t="s">
        <v>500</v>
      </c>
      <c r="C3457" s="5"/>
      <c r="D3457" s="30"/>
      <c r="E3457" s="2" t="s">
        <v>501</v>
      </c>
      <c r="F3457" s="2" t="s">
        <v>154</v>
      </c>
      <c r="G3457" s="2" t="s">
        <v>502</v>
      </c>
      <c r="H3457" s="2">
        <v>214</v>
      </c>
      <c r="I3457" s="2">
        <v>207</v>
      </c>
      <c r="K3457" s="2">
        <v>10</v>
      </c>
      <c r="L3457" s="2" t="s">
        <v>30</v>
      </c>
      <c r="M3457" s="2" t="s">
        <v>476</v>
      </c>
      <c r="N3457" s="2" t="s">
        <v>479</v>
      </c>
      <c r="O3457" s="2" t="s">
        <v>493</v>
      </c>
      <c r="Q3457" s="1"/>
      <c r="S3457" s="5"/>
      <c r="T3457" s="41"/>
      <c r="U3457" s="8"/>
      <c r="W3457" s="2" t="s">
        <v>472</v>
      </c>
      <c r="X3457" s="45" t="str" cm="1">
        <f t="array" ref="X3457">IF(X3442="TRUE",IF(AND(C3455&lt;&gt;1,C3456:C3459="",S3455:U3459=""), "FALSE","TRUE"),"FALSE")</f>
        <v>FALSE</v>
      </c>
      <c r="Z3457" s="1"/>
    </row>
    <row r="3458" spans="2:26" hidden="1" outlineLevel="3" x14ac:dyDescent="0.4">
      <c r="B3458" s="7" t="s">
        <v>503</v>
      </c>
      <c r="C3458" s="5"/>
      <c r="D3458" s="30"/>
      <c r="E3458" s="2" t="s">
        <v>504</v>
      </c>
      <c r="F3458" s="2" t="s">
        <v>505</v>
      </c>
      <c r="G3458" s="2" t="s">
        <v>506</v>
      </c>
      <c r="H3458" s="2">
        <v>214</v>
      </c>
      <c r="I3458" s="2">
        <v>207</v>
      </c>
      <c r="K3458" s="2">
        <v>4</v>
      </c>
      <c r="L3458" s="2" t="s">
        <v>30</v>
      </c>
      <c r="M3458" s="2" t="s">
        <v>476</v>
      </c>
      <c r="N3458" s="2" t="s">
        <v>479</v>
      </c>
      <c r="O3458" s="2" t="s">
        <v>493</v>
      </c>
      <c r="Q3458" s="1"/>
      <c r="S3458" s="5"/>
      <c r="T3458" s="41"/>
      <c r="U3458" s="8"/>
      <c r="W3458" s="2" t="s">
        <v>564</v>
      </c>
      <c r="X3458" s="45" t="str" cm="1">
        <f t="array" ref="X3458">IF(X3442="TRUE",IF(AND(C3455&lt;&gt;1,C3456:C3459="",S3455:U3459=""), "FALSE","TRUE"),"FALSE")</f>
        <v>FALSE</v>
      </c>
      <c r="Z3458" s="1"/>
    </row>
    <row r="3459" spans="2:26" hidden="1" outlineLevel="3" x14ac:dyDescent="0.4">
      <c r="B3459" s="7" t="s">
        <v>508</v>
      </c>
      <c r="C3459" s="8"/>
      <c r="D3459" s="31"/>
      <c r="E3459" s="2" t="s">
        <v>509</v>
      </c>
      <c r="F3459" s="2" t="s">
        <v>510</v>
      </c>
      <c r="G3459" s="2" t="s">
        <v>511</v>
      </c>
      <c r="H3459" s="2">
        <v>214</v>
      </c>
      <c r="I3459" s="2">
        <v>207</v>
      </c>
      <c r="K3459" s="2">
        <v>120</v>
      </c>
      <c r="L3459" s="2" t="s">
        <v>30</v>
      </c>
      <c r="M3459" s="2" t="s">
        <v>476</v>
      </c>
      <c r="N3459" s="2" t="s">
        <v>479</v>
      </c>
      <c r="O3459" s="2" t="s">
        <v>493</v>
      </c>
      <c r="Q3459" s="1"/>
      <c r="S3459" s="5"/>
      <c r="T3459" s="41"/>
      <c r="U3459" s="8"/>
      <c r="W3459" s="2" t="s">
        <v>565</v>
      </c>
      <c r="X3459" s="45" t="str" cm="1">
        <f t="array" ref="X3459">IF(X3442="TRUE",IF(AND(C3455&lt;&gt;1,C3456:C3459="",S3455:U3459=""), "FALSE","TRUE"),"FALSE")</f>
        <v>FALSE</v>
      </c>
      <c r="Z3459" s="1"/>
    </row>
    <row r="3460" spans="2:26" hidden="1" outlineLevel="2" x14ac:dyDescent="0.4">
      <c r="B3460" s="3" t="s">
        <v>19</v>
      </c>
      <c r="I3460" s="2">
        <v>207</v>
      </c>
      <c r="Q3460" s="1"/>
      <c r="Z3460" s="1"/>
    </row>
    <row r="3461" spans="2:26" hidden="1" outlineLevel="2" x14ac:dyDescent="0.4">
      <c r="B3461" s="50" t="s">
        <v>513</v>
      </c>
      <c r="C3461" s="50"/>
      <c r="D3461" s="33"/>
      <c r="E3461" s="2" t="s">
        <v>514</v>
      </c>
      <c r="I3461" s="2">
        <v>207</v>
      </c>
      <c r="L3461" s="2" t="s">
        <v>515</v>
      </c>
      <c r="M3461" s="2" t="s">
        <v>476</v>
      </c>
      <c r="N3461" s="2" t="s">
        <v>479</v>
      </c>
      <c r="O3461" s="2" t="s">
        <v>514</v>
      </c>
      <c r="Q3461" s="1"/>
      <c r="S3461" s="43" t="s">
        <v>36</v>
      </c>
      <c r="T3461" s="44" t="s">
        <v>37</v>
      </c>
      <c r="U3461" s="43" t="s">
        <v>38</v>
      </c>
      <c r="Z3461" s="1"/>
    </row>
    <row r="3462" spans="2:26" hidden="1" outlineLevel="2" x14ac:dyDescent="0.4">
      <c r="B3462" s="7" t="s">
        <v>134</v>
      </c>
      <c r="C3462" s="5">
        <v>1</v>
      </c>
      <c r="D3462" s="30"/>
      <c r="E3462" s="2" t="s">
        <v>392</v>
      </c>
      <c r="F3462" s="2" t="s">
        <v>106</v>
      </c>
      <c r="G3462" s="2" t="s">
        <v>103</v>
      </c>
      <c r="H3462" s="2">
        <v>221</v>
      </c>
      <c r="I3462" s="2">
        <v>207</v>
      </c>
      <c r="K3462" s="2">
        <v>3</v>
      </c>
      <c r="L3462" s="2" t="s">
        <v>136</v>
      </c>
      <c r="M3462" s="2" t="s">
        <v>476</v>
      </c>
      <c r="N3462" s="2" t="s">
        <v>479</v>
      </c>
      <c r="O3462" s="2" t="s">
        <v>514</v>
      </c>
      <c r="Q3462" s="1"/>
      <c r="S3462" s="5"/>
      <c r="T3462" s="41"/>
      <c r="U3462" s="8"/>
      <c r="V3462" s="2" t="s">
        <v>105</v>
      </c>
      <c r="W3462" s="2" t="s">
        <v>561</v>
      </c>
      <c r="X3462" s="45" t="str" cm="1">
        <f t="array" ref="X3462">IF(X3442="TRUE",IF(AND(C3462&lt;&gt;1,C3463:C3464="",S3462:U3464=""), "FALSE","TRUE"),"FALSE")</f>
        <v>FALSE</v>
      </c>
      <c r="Z3462" s="1"/>
    </row>
    <row r="3463" spans="2:26" hidden="1" outlineLevel="2" x14ac:dyDescent="0.4">
      <c r="B3463" s="7" t="s">
        <v>516</v>
      </c>
      <c r="C3463" s="8"/>
      <c r="D3463" s="31"/>
      <c r="E3463" s="2" t="s">
        <v>517</v>
      </c>
      <c r="F3463" s="2" t="s">
        <v>499</v>
      </c>
      <c r="G3463" s="2" t="s">
        <v>498</v>
      </c>
      <c r="H3463" s="2">
        <v>221</v>
      </c>
      <c r="I3463" s="2">
        <v>207</v>
      </c>
      <c r="K3463" s="2">
        <v>50</v>
      </c>
      <c r="L3463" s="2" t="s">
        <v>30</v>
      </c>
      <c r="M3463" s="2" t="s">
        <v>476</v>
      </c>
      <c r="N3463" s="2" t="s">
        <v>479</v>
      </c>
      <c r="O3463" s="2" t="s">
        <v>514</v>
      </c>
      <c r="Q3463" s="1"/>
      <c r="S3463" s="5"/>
      <c r="T3463" s="41"/>
      <c r="U3463" s="8"/>
      <c r="W3463" s="2" t="s">
        <v>563</v>
      </c>
      <c r="X3463" s="45" t="str" cm="1">
        <f t="array" ref="X3463">IF(X3442="TRUE",IF(AND(C3462&lt;&gt;1,C3463:C3464="",S3462:U3464=""), "FALSE","TRUE"),"FALSE")</f>
        <v>FALSE</v>
      </c>
      <c r="Z3463" s="1"/>
    </row>
    <row r="3464" spans="2:26" hidden="1" outlineLevel="2" x14ac:dyDescent="0.4">
      <c r="B3464" s="7" t="s">
        <v>508</v>
      </c>
      <c r="C3464" s="8"/>
      <c r="D3464" s="31"/>
      <c r="E3464" s="2" t="s">
        <v>518</v>
      </c>
      <c r="F3464" s="2" t="s">
        <v>512</v>
      </c>
      <c r="G3464" s="2" t="s">
        <v>511</v>
      </c>
      <c r="H3464" s="2">
        <v>221</v>
      </c>
      <c r="I3464" s="2">
        <v>207</v>
      </c>
      <c r="K3464" s="2">
        <v>120</v>
      </c>
      <c r="L3464" s="2" t="s">
        <v>30</v>
      </c>
      <c r="M3464" s="2" t="s">
        <v>476</v>
      </c>
      <c r="N3464" s="2" t="s">
        <v>479</v>
      </c>
      <c r="O3464" s="2" t="s">
        <v>514</v>
      </c>
      <c r="Q3464" s="1"/>
      <c r="S3464" s="5"/>
      <c r="T3464" s="41"/>
      <c r="U3464" s="8"/>
      <c r="W3464" s="2" t="s">
        <v>565</v>
      </c>
      <c r="X3464" s="45" t="str" cm="1">
        <f t="array" ref="X3464">IF(X3442="TRUE",IF(AND(C3462&lt;&gt;1,C3463:C3464="",S3462:U3464=""), "FALSE","TRUE"),"FALSE")</f>
        <v>FALSE</v>
      </c>
      <c r="Z3464" s="1"/>
    </row>
    <row r="3465" spans="2:26" hidden="1" outlineLevel="2" x14ac:dyDescent="0.4">
      <c r="B3465" s="7" t="s">
        <v>134</v>
      </c>
      <c r="C3465" s="5">
        <v>2</v>
      </c>
      <c r="D3465" s="30"/>
      <c r="E3465" s="2" t="s">
        <v>392</v>
      </c>
      <c r="F3465" s="2" t="s">
        <v>106</v>
      </c>
      <c r="G3465" s="2" t="s">
        <v>103</v>
      </c>
      <c r="H3465" s="2">
        <v>221</v>
      </c>
      <c r="I3465" s="2">
        <v>207</v>
      </c>
      <c r="K3465" s="2">
        <v>3</v>
      </c>
      <c r="L3465" s="2" t="s">
        <v>136</v>
      </c>
      <c r="M3465" s="2" t="s">
        <v>476</v>
      </c>
      <c r="N3465" s="2" t="s">
        <v>479</v>
      </c>
      <c r="O3465" s="2" t="s">
        <v>514</v>
      </c>
      <c r="Q3465" s="1"/>
      <c r="S3465" s="5"/>
      <c r="T3465" s="41"/>
      <c r="U3465" s="8"/>
      <c r="V3465" s="2" t="s">
        <v>105</v>
      </c>
      <c r="W3465" s="2" t="s">
        <v>561</v>
      </c>
      <c r="X3465" s="45" t="str" cm="1">
        <f t="array" ref="X3465">IF(X3442="TRUE",IF(AND(C3465&lt;&gt;1,C3466:C3467="",S3465:U3467=""), "FALSE","TRUE"),"FALSE")</f>
        <v>FALSE</v>
      </c>
      <c r="Z3465" s="1"/>
    </row>
    <row r="3466" spans="2:26" hidden="1" outlineLevel="2" x14ac:dyDescent="0.4">
      <c r="B3466" s="7" t="s">
        <v>516</v>
      </c>
      <c r="C3466" s="8"/>
      <c r="D3466" s="31"/>
      <c r="E3466" s="2" t="s">
        <v>517</v>
      </c>
      <c r="F3466" s="2" t="s">
        <v>499</v>
      </c>
      <c r="G3466" s="2" t="s">
        <v>498</v>
      </c>
      <c r="H3466" s="2">
        <v>221</v>
      </c>
      <c r="I3466" s="2">
        <v>207</v>
      </c>
      <c r="K3466" s="2">
        <v>50</v>
      </c>
      <c r="L3466" s="2" t="s">
        <v>30</v>
      </c>
      <c r="M3466" s="2" t="s">
        <v>476</v>
      </c>
      <c r="N3466" s="2" t="s">
        <v>479</v>
      </c>
      <c r="O3466" s="2" t="s">
        <v>514</v>
      </c>
      <c r="Q3466" s="1"/>
      <c r="S3466" s="5"/>
      <c r="T3466" s="41"/>
      <c r="U3466" s="8"/>
      <c r="W3466" s="2" t="s">
        <v>563</v>
      </c>
      <c r="X3466" s="45" t="str" cm="1">
        <f t="array" ref="X3466">IF(X3442="TRUE",IF(AND(C3465&lt;&gt;1,C3466:C3467="",S3465:U3467=""), "FALSE","TRUE"),"FALSE")</f>
        <v>FALSE</v>
      </c>
      <c r="Z3466" s="1"/>
    </row>
    <row r="3467" spans="2:26" hidden="1" outlineLevel="2" x14ac:dyDescent="0.4">
      <c r="B3467" s="7" t="s">
        <v>508</v>
      </c>
      <c r="C3467" s="8"/>
      <c r="D3467" s="31"/>
      <c r="E3467" s="2" t="s">
        <v>518</v>
      </c>
      <c r="F3467" s="2" t="s">
        <v>512</v>
      </c>
      <c r="G3467" s="2" t="s">
        <v>511</v>
      </c>
      <c r="H3467" s="2">
        <v>221</v>
      </c>
      <c r="I3467" s="2">
        <v>207</v>
      </c>
      <c r="K3467" s="2">
        <v>120</v>
      </c>
      <c r="L3467" s="2" t="s">
        <v>30</v>
      </c>
      <c r="M3467" s="2" t="s">
        <v>476</v>
      </c>
      <c r="N3467" s="2" t="s">
        <v>479</v>
      </c>
      <c r="O3467" s="2" t="s">
        <v>514</v>
      </c>
      <c r="Q3467" s="1"/>
      <c r="S3467" s="5"/>
      <c r="T3467" s="41"/>
      <c r="U3467" s="8"/>
      <c r="W3467" s="2" t="s">
        <v>565</v>
      </c>
      <c r="X3467" s="45" t="str" cm="1">
        <f t="array" ref="X3467">IF(X3442="TRUE",IF(AND(C3465&lt;&gt;1,C3466:C3467="",S3465:U3467=""), "FALSE","TRUE"),"FALSE")</f>
        <v>FALSE</v>
      </c>
      <c r="Z3467" s="1"/>
    </row>
    <row r="3468" spans="2:26" hidden="1" outlineLevel="2" x14ac:dyDescent="0.4">
      <c r="B3468" s="7" t="s">
        <v>134</v>
      </c>
      <c r="C3468" s="5">
        <v>3</v>
      </c>
      <c r="D3468" s="30"/>
      <c r="E3468" s="2" t="s">
        <v>392</v>
      </c>
      <c r="F3468" s="2" t="s">
        <v>106</v>
      </c>
      <c r="G3468" s="2" t="s">
        <v>103</v>
      </c>
      <c r="H3468" s="2">
        <v>221</v>
      </c>
      <c r="I3468" s="2">
        <v>207</v>
      </c>
      <c r="K3468" s="2">
        <v>3</v>
      </c>
      <c r="L3468" s="2" t="s">
        <v>136</v>
      </c>
      <c r="M3468" s="2" t="s">
        <v>476</v>
      </c>
      <c r="N3468" s="2" t="s">
        <v>479</v>
      </c>
      <c r="O3468" s="2" t="s">
        <v>514</v>
      </c>
      <c r="Q3468" s="1"/>
      <c r="S3468" s="5"/>
      <c r="T3468" s="41"/>
      <c r="U3468" s="8"/>
      <c r="V3468" s="2" t="s">
        <v>105</v>
      </c>
      <c r="W3468" s="2" t="s">
        <v>561</v>
      </c>
      <c r="X3468" s="45" t="str" cm="1">
        <f t="array" ref="X3468">IF(X3442="TRUE",IF(AND(C3468&lt;&gt;1,C3469:C3470="",S3468:U3470=""), "FALSE","TRUE"),"FALSE")</f>
        <v>FALSE</v>
      </c>
      <c r="Z3468" s="1"/>
    </row>
    <row r="3469" spans="2:26" hidden="1" outlineLevel="2" x14ac:dyDescent="0.4">
      <c r="B3469" s="7" t="s">
        <v>516</v>
      </c>
      <c r="C3469" s="8"/>
      <c r="D3469" s="31"/>
      <c r="E3469" s="2" t="s">
        <v>517</v>
      </c>
      <c r="F3469" s="2" t="s">
        <v>499</v>
      </c>
      <c r="G3469" s="2" t="s">
        <v>498</v>
      </c>
      <c r="H3469" s="2">
        <v>221</v>
      </c>
      <c r="I3469" s="2">
        <v>207</v>
      </c>
      <c r="K3469" s="2">
        <v>50</v>
      </c>
      <c r="L3469" s="2" t="s">
        <v>30</v>
      </c>
      <c r="M3469" s="2" t="s">
        <v>476</v>
      </c>
      <c r="N3469" s="2" t="s">
        <v>479</v>
      </c>
      <c r="O3469" s="2" t="s">
        <v>514</v>
      </c>
      <c r="Q3469" s="1"/>
      <c r="S3469" s="5"/>
      <c r="T3469" s="41"/>
      <c r="U3469" s="8"/>
      <c r="W3469" s="2" t="s">
        <v>563</v>
      </c>
      <c r="X3469" s="45" t="str" cm="1">
        <f t="array" ref="X3469">IF(X3442="TRUE",IF(AND(C3468&lt;&gt;1,C3469:C3470="",S3468:U3470=""), "FALSE","TRUE"),"FALSE")</f>
        <v>FALSE</v>
      </c>
      <c r="Z3469" s="1"/>
    </row>
    <row r="3470" spans="2:26" hidden="1" outlineLevel="2" x14ac:dyDescent="0.4">
      <c r="B3470" s="7" t="s">
        <v>508</v>
      </c>
      <c r="C3470" s="8"/>
      <c r="D3470" s="31"/>
      <c r="E3470" s="2" t="s">
        <v>518</v>
      </c>
      <c r="F3470" s="2" t="s">
        <v>512</v>
      </c>
      <c r="G3470" s="2" t="s">
        <v>511</v>
      </c>
      <c r="H3470" s="2">
        <v>221</v>
      </c>
      <c r="I3470" s="2">
        <v>207</v>
      </c>
      <c r="K3470" s="2">
        <v>120</v>
      </c>
      <c r="L3470" s="2" t="s">
        <v>30</v>
      </c>
      <c r="M3470" s="2" t="s">
        <v>476</v>
      </c>
      <c r="N3470" s="2" t="s">
        <v>479</v>
      </c>
      <c r="O3470" s="2" t="s">
        <v>514</v>
      </c>
      <c r="Q3470" s="1"/>
      <c r="S3470" s="5"/>
      <c r="T3470" s="41"/>
      <c r="U3470" s="8"/>
      <c r="W3470" s="2" t="s">
        <v>565</v>
      </c>
      <c r="X3470" s="45" t="str" cm="1">
        <f t="array" ref="X3470">IF(X3442="TRUE",IF(AND(C3468&lt;&gt;1,C3469:C3470="",S3468:U3470=""), "FALSE","TRUE"),"FALSE")</f>
        <v>FALSE</v>
      </c>
      <c r="Z3470" s="1"/>
    </row>
    <row r="3471" spans="2:26" hidden="1" outlineLevel="2" x14ac:dyDescent="0.4">
      <c r="B3471" s="7" t="s">
        <v>134</v>
      </c>
      <c r="C3471" s="5">
        <v>4</v>
      </c>
      <c r="D3471" s="30"/>
      <c r="E3471" s="2" t="s">
        <v>392</v>
      </c>
      <c r="F3471" s="2" t="s">
        <v>106</v>
      </c>
      <c r="G3471" s="2" t="s">
        <v>103</v>
      </c>
      <c r="H3471" s="2">
        <v>221</v>
      </c>
      <c r="I3471" s="2">
        <v>207</v>
      </c>
      <c r="K3471" s="2">
        <v>3</v>
      </c>
      <c r="L3471" s="2" t="s">
        <v>136</v>
      </c>
      <c r="M3471" s="2" t="s">
        <v>476</v>
      </c>
      <c r="N3471" s="2" t="s">
        <v>479</v>
      </c>
      <c r="O3471" s="2" t="s">
        <v>514</v>
      </c>
      <c r="Q3471" s="1"/>
      <c r="S3471" s="5"/>
      <c r="T3471" s="41"/>
      <c r="U3471" s="8"/>
      <c r="V3471" s="2" t="s">
        <v>105</v>
      </c>
      <c r="W3471" s="2" t="s">
        <v>561</v>
      </c>
      <c r="X3471" s="45" t="str" cm="1">
        <f t="array" ref="X3471">IF(X3442="TRUE",IF(AND(C3471&lt;&gt;1,C3472:C3473="",S3471:U3473=""), "FALSE","TRUE"),"FALSE")</f>
        <v>FALSE</v>
      </c>
      <c r="Z3471" s="1"/>
    </row>
    <row r="3472" spans="2:26" hidden="1" outlineLevel="2" x14ac:dyDescent="0.4">
      <c r="B3472" s="7" t="s">
        <v>516</v>
      </c>
      <c r="C3472" s="8"/>
      <c r="D3472" s="31"/>
      <c r="E3472" s="2" t="s">
        <v>517</v>
      </c>
      <c r="F3472" s="2" t="s">
        <v>499</v>
      </c>
      <c r="G3472" s="2" t="s">
        <v>498</v>
      </c>
      <c r="H3472" s="2">
        <v>221</v>
      </c>
      <c r="I3472" s="2">
        <v>207</v>
      </c>
      <c r="K3472" s="2">
        <v>50</v>
      </c>
      <c r="L3472" s="2" t="s">
        <v>30</v>
      </c>
      <c r="M3472" s="2" t="s">
        <v>476</v>
      </c>
      <c r="N3472" s="2" t="s">
        <v>479</v>
      </c>
      <c r="O3472" s="2" t="s">
        <v>514</v>
      </c>
      <c r="Q3472" s="1"/>
      <c r="S3472" s="5"/>
      <c r="T3472" s="41"/>
      <c r="U3472" s="8"/>
      <c r="W3472" s="2" t="s">
        <v>563</v>
      </c>
      <c r="X3472" s="45" t="str" cm="1">
        <f t="array" ref="X3472">IF(X3442="TRUE",IF(AND(C3471&lt;&gt;1,C3472:C3473="",S3471:U3473=""), "FALSE","TRUE"),"FALSE")</f>
        <v>FALSE</v>
      </c>
      <c r="Z3472" s="1"/>
    </row>
    <row r="3473" spans="2:26" hidden="1" outlineLevel="2" x14ac:dyDescent="0.4">
      <c r="B3473" s="7" t="s">
        <v>508</v>
      </c>
      <c r="C3473" s="8"/>
      <c r="D3473" s="31"/>
      <c r="E3473" s="2" t="s">
        <v>518</v>
      </c>
      <c r="F3473" s="2" t="s">
        <v>512</v>
      </c>
      <c r="G3473" s="2" t="s">
        <v>511</v>
      </c>
      <c r="H3473" s="2">
        <v>221</v>
      </c>
      <c r="I3473" s="2">
        <v>207</v>
      </c>
      <c r="K3473" s="2">
        <v>120</v>
      </c>
      <c r="L3473" s="2" t="s">
        <v>30</v>
      </c>
      <c r="M3473" s="2" t="s">
        <v>476</v>
      </c>
      <c r="N3473" s="2" t="s">
        <v>479</v>
      </c>
      <c r="O3473" s="2" t="s">
        <v>514</v>
      </c>
      <c r="Q3473" s="1"/>
      <c r="S3473" s="5"/>
      <c r="T3473" s="41"/>
      <c r="U3473" s="8"/>
      <c r="W3473" s="2" t="s">
        <v>565</v>
      </c>
      <c r="X3473" s="45" t="str" cm="1">
        <f t="array" ref="X3473">IF(X3442="TRUE",IF(AND(C3471&lt;&gt;1,C3472:C3473="",S3471:U3473=""), "FALSE","TRUE"),"FALSE")</f>
        <v>FALSE</v>
      </c>
      <c r="Z3473" s="1"/>
    </row>
    <row r="3474" spans="2:26" hidden="1" outlineLevel="2" x14ac:dyDescent="0.4">
      <c r="B3474" s="7" t="s">
        <v>134</v>
      </c>
      <c r="C3474" s="5">
        <v>5</v>
      </c>
      <c r="D3474" s="30"/>
      <c r="E3474" s="2" t="s">
        <v>392</v>
      </c>
      <c r="F3474" s="2" t="s">
        <v>106</v>
      </c>
      <c r="G3474" s="2" t="s">
        <v>103</v>
      </c>
      <c r="H3474" s="2">
        <v>221</v>
      </c>
      <c r="I3474" s="2">
        <v>207</v>
      </c>
      <c r="K3474" s="2">
        <v>3</v>
      </c>
      <c r="L3474" s="2" t="s">
        <v>136</v>
      </c>
      <c r="M3474" s="2" t="s">
        <v>476</v>
      </c>
      <c r="N3474" s="2" t="s">
        <v>479</v>
      </c>
      <c r="O3474" s="2" t="s">
        <v>514</v>
      </c>
      <c r="Q3474" s="1"/>
      <c r="S3474" s="5"/>
      <c r="T3474" s="41"/>
      <c r="U3474" s="8"/>
      <c r="V3474" s="2" t="s">
        <v>105</v>
      </c>
      <c r="W3474" s="2" t="s">
        <v>561</v>
      </c>
      <c r="X3474" s="45" t="str" cm="1">
        <f t="array" ref="X3474">IF(X3442="TRUE",IF(AND(C3474&lt;&gt;1,C3475:C3476="",S3474:U3476=""), "FALSE","TRUE"),"FALSE")</f>
        <v>FALSE</v>
      </c>
      <c r="Z3474" s="1"/>
    </row>
    <row r="3475" spans="2:26" hidden="1" outlineLevel="2" x14ac:dyDescent="0.4">
      <c r="B3475" s="7" t="s">
        <v>516</v>
      </c>
      <c r="C3475" s="8"/>
      <c r="D3475" s="31"/>
      <c r="E3475" s="2" t="s">
        <v>517</v>
      </c>
      <c r="F3475" s="2" t="s">
        <v>499</v>
      </c>
      <c r="G3475" s="2" t="s">
        <v>498</v>
      </c>
      <c r="H3475" s="2">
        <v>221</v>
      </c>
      <c r="I3475" s="2">
        <v>207</v>
      </c>
      <c r="K3475" s="2">
        <v>50</v>
      </c>
      <c r="L3475" s="2" t="s">
        <v>30</v>
      </c>
      <c r="M3475" s="2" t="s">
        <v>476</v>
      </c>
      <c r="N3475" s="2" t="s">
        <v>479</v>
      </c>
      <c r="O3475" s="2" t="s">
        <v>514</v>
      </c>
      <c r="Q3475" s="1"/>
      <c r="S3475" s="5"/>
      <c r="T3475" s="41"/>
      <c r="U3475" s="8"/>
      <c r="W3475" s="2" t="s">
        <v>563</v>
      </c>
      <c r="X3475" s="45" t="str" cm="1">
        <f t="array" ref="X3475">IF(X3442="TRUE",IF(AND(C3474&lt;&gt;1,C3475:C3476="",S3474:U3476=""), "FALSE","TRUE"),"FALSE")</f>
        <v>FALSE</v>
      </c>
      <c r="Z3475" s="1"/>
    </row>
    <row r="3476" spans="2:26" hidden="1" outlineLevel="2" collapsed="1" x14ac:dyDescent="0.4">
      <c r="B3476" s="7" t="s">
        <v>508</v>
      </c>
      <c r="C3476" s="8"/>
      <c r="D3476" s="31"/>
      <c r="E3476" s="2" t="s">
        <v>518</v>
      </c>
      <c r="F3476" s="2" t="s">
        <v>512</v>
      </c>
      <c r="G3476" s="2" t="s">
        <v>511</v>
      </c>
      <c r="H3476" s="2">
        <v>221</v>
      </c>
      <c r="I3476" s="2">
        <v>207</v>
      </c>
      <c r="K3476" s="2">
        <v>120</v>
      </c>
      <c r="L3476" s="2" t="s">
        <v>30</v>
      </c>
      <c r="M3476" s="2" t="s">
        <v>476</v>
      </c>
      <c r="N3476" s="2" t="s">
        <v>479</v>
      </c>
      <c r="O3476" s="2" t="s">
        <v>514</v>
      </c>
      <c r="Q3476" s="1"/>
      <c r="S3476" s="5"/>
      <c r="T3476" s="41"/>
      <c r="U3476" s="8"/>
      <c r="W3476" s="2" t="s">
        <v>565</v>
      </c>
      <c r="X3476" s="45" t="str" cm="1">
        <f t="array" ref="X3476">IF(X3442="TRUE",IF(AND(C3474&lt;&gt;1,C3475:C3476="",S3474:U3476=""), "FALSE","TRUE"),"FALSE")</f>
        <v>FALSE</v>
      </c>
      <c r="Z3476" s="1"/>
    </row>
    <row r="3477" spans="2:26" hidden="1" outlineLevel="3" x14ac:dyDescent="0.4">
      <c r="B3477" s="7" t="s">
        <v>134</v>
      </c>
      <c r="C3477" s="5">
        <v>6</v>
      </c>
      <c r="D3477" s="30"/>
      <c r="E3477" s="2" t="s">
        <v>392</v>
      </c>
      <c r="F3477" s="2" t="s">
        <v>106</v>
      </c>
      <c r="G3477" s="2" t="s">
        <v>103</v>
      </c>
      <c r="H3477" s="2">
        <v>221</v>
      </c>
      <c r="I3477" s="2">
        <v>207</v>
      </c>
      <c r="K3477" s="2">
        <v>3</v>
      </c>
      <c r="L3477" s="2" t="s">
        <v>136</v>
      </c>
      <c r="M3477" s="2" t="s">
        <v>476</v>
      </c>
      <c r="N3477" s="2" t="s">
        <v>479</v>
      </c>
      <c r="O3477" s="2" t="s">
        <v>514</v>
      </c>
      <c r="Q3477" s="1"/>
      <c r="S3477" s="5"/>
      <c r="T3477" s="41"/>
      <c r="U3477" s="8"/>
      <c r="V3477" s="2" t="s">
        <v>105</v>
      </c>
      <c r="W3477" s="2" t="s">
        <v>561</v>
      </c>
      <c r="X3477" s="45" t="str" cm="1">
        <f t="array" ref="X3477">IF(X3442="TRUE",IF(AND(C3477&lt;&gt;1,C3478:C3479="",S3477:U3479=""), "FALSE","TRUE"),"FALSE")</f>
        <v>FALSE</v>
      </c>
      <c r="Z3477" s="1"/>
    </row>
    <row r="3478" spans="2:26" hidden="1" outlineLevel="3" x14ac:dyDescent="0.4">
      <c r="B3478" s="7" t="s">
        <v>516</v>
      </c>
      <c r="C3478" s="8"/>
      <c r="D3478" s="31"/>
      <c r="E3478" s="2" t="s">
        <v>517</v>
      </c>
      <c r="F3478" s="2" t="s">
        <v>499</v>
      </c>
      <c r="G3478" s="2" t="s">
        <v>498</v>
      </c>
      <c r="H3478" s="2">
        <v>221</v>
      </c>
      <c r="I3478" s="2">
        <v>207</v>
      </c>
      <c r="K3478" s="2">
        <v>50</v>
      </c>
      <c r="L3478" s="2" t="s">
        <v>30</v>
      </c>
      <c r="M3478" s="2" t="s">
        <v>476</v>
      </c>
      <c r="N3478" s="2" t="s">
        <v>479</v>
      </c>
      <c r="O3478" s="2" t="s">
        <v>514</v>
      </c>
      <c r="Q3478" s="1"/>
      <c r="S3478" s="5"/>
      <c r="T3478" s="41"/>
      <c r="U3478" s="8"/>
      <c r="W3478" s="2" t="s">
        <v>563</v>
      </c>
      <c r="X3478" s="45" t="str" cm="1">
        <f t="array" ref="X3478">IF(X3442="TRUE",IF(AND(C3477&lt;&gt;1,C3478:C3479="",S3477:U3479=""), "FALSE","TRUE"),"FALSE")</f>
        <v>FALSE</v>
      </c>
      <c r="Z3478" s="1"/>
    </row>
    <row r="3479" spans="2:26" hidden="1" outlineLevel="3" x14ac:dyDescent="0.4">
      <c r="B3479" s="7" t="s">
        <v>508</v>
      </c>
      <c r="C3479" s="8"/>
      <c r="D3479" s="31"/>
      <c r="E3479" s="2" t="s">
        <v>518</v>
      </c>
      <c r="F3479" s="2" t="s">
        <v>512</v>
      </c>
      <c r="G3479" s="2" t="s">
        <v>511</v>
      </c>
      <c r="H3479" s="2">
        <v>221</v>
      </c>
      <c r="I3479" s="2">
        <v>207</v>
      </c>
      <c r="K3479" s="2">
        <v>120</v>
      </c>
      <c r="L3479" s="2" t="s">
        <v>30</v>
      </c>
      <c r="M3479" s="2" t="s">
        <v>476</v>
      </c>
      <c r="N3479" s="2" t="s">
        <v>479</v>
      </c>
      <c r="O3479" s="2" t="s">
        <v>514</v>
      </c>
      <c r="Q3479" s="1"/>
      <c r="S3479" s="5"/>
      <c r="T3479" s="41"/>
      <c r="U3479" s="8"/>
      <c r="W3479" s="2" t="s">
        <v>565</v>
      </c>
      <c r="X3479" s="45" t="str" cm="1">
        <f t="array" ref="X3479">IF(X3442="TRUE",IF(AND(C3477&lt;&gt;1,C3478:C3479="",S3477:U3479=""), "FALSE","TRUE"),"FALSE")</f>
        <v>FALSE</v>
      </c>
      <c r="Z3479" s="1"/>
    </row>
    <row r="3480" spans="2:26" hidden="1" outlineLevel="3" x14ac:dyDescent="0.4">
      <c r="B3480" s="7" t="s">
        <v>134</v>
      </c>
      <c r="C3480" s="5">
        <v>7</v>
      </c>
      <c r="D3480" s="30"/>
      <c r="E3480" s="2" t="s">
        <v>392</v>
      </c>
      <c r="F3480" s="2" t="s">
        <v>106</v>
      </c>
      <c r="G3480" s="2" t="s">
        <v>103</v>
      </c>
      <c r="H3480" s="2">
        <v>221</v>
      </c>
      <c r="I3480" s="2">
        <v>207</v>
      </c>
      <c r="K3480" s="2">
        <v>3</v>
      </c>
      <c r="L3480" s="2" t="s">
        <v>136</v>
      </c>
      <c r="M3480" s="2" t="s">
        <v>476</v>
      </c>
      <c r="N3480" s="2" t="s">
        <v>479</v>
      </c>
      <c r="O3480" s="2" t="s">
        <v>514</v>
      </c>
      <c r="Q3480" s="1"/>
      <c r="S3480" s="5"/>
      <c r="T3480" s="41"/>
      <c r="U3480" s="8"/>
      <c r="V3480" s="2" t="s">
        <v>105</v>
      </c>
      <c r="W3480" s="2" t="s">
        <v>561</v>
      </c>
      <c r="X3480" s="45" t="str" cm="1">
        <f t="array" ref="X3480">IF(X3442="TRUE",IF(AND(C3480&lt;&gt;1,C3481:C3482="",S3480:U3482=""), "FALSE","TRUE"),"FALSE")</f>
        <v>FALSE</v>
      </c>
      <c r="Z3480" s="1"/>
    </row>
    <row r="3481" spans="2:26" hidden="1" outlineLevel="3" x14ac:dyDescent="0.4">
      <c r="B3481" s="7" t="s">
        <v>516</v>
      </c>
      <c r="C3481" s="8"/>
      <c r="D3481" s="31"/>
      <c r="E3481" s="2" t="s">
        <v>517</v>
      </c>
      <c r="F3481" s="2" t="s">
        <v>499</v>
      </c>
      <c r="G3481" s="2" t="s">
        <v>498</v>
      </c>
      <c r="H3481" s="2">
        <v>221</v>
      </c>
      <c r="I3481" s="2">
        <v>207</v>
      </c>
      <c r="K3481" s="2">
        <v>50</v>
      </c>
      <c r="L3481" s="2" t="s">
        <v>30</v>
      </c>
      <c r="M3481" s="2" t="s">
        <v>476</v>
      </c>
      <c r="N3481" s="2" t="s">
        <v>479</v>
      </c>
      <c r="O3481" s="2" t="s">
        <v>514</v>
      </c>
      <c r="Q3481" s="1"/>
      <c r="S3481" s="5"/>
      <c r="T3481" s="41"/>
      <c r="U3481" s="8"/>
      <c r="W3481" s="2" t="s">
        <v>563</v>
      </c>
      <c r="X3481" s="45" t="str" cm="1">
        <f t="array" ref="X3481">IF(X3442="TRUE",IF(AND(C3480&lt;&gt;1,C3481:C3482="",S3480:U3482=""), "FALSE","TRUE"),"FALSE")</f>
        <v>FALSE</v>
      </c>
      <c r="Z3481" s="1"/>
    </row>
    <row r="3482" spans="2:26" hidden="1" outlineLevel="3" x14ac:dyDescent="0.4">
      <c r="B3482" s="7" t="s">
        <v>508</v>
      </c>
      <c r="C3482" s="8"/>
      <c r="D3482" s="31"/>
      <c r="E3482" s="2" t="s">
        <v>518</v>
      </c>
      <c r="F3482" s="2" t="s">
        <v>512</v>
      </c>
      <c r="G3482" s="2" t="s">
        <v>511</v>
      </c>
      <c r="H3482" s="2">
        <v>221</v>
      </c>
      <c r="I3482" s="2">
        <v>207</v>
      </c>
      <c r="K3482" s="2">
        <v>120</v>
      </c>
      <c r="L3482" s="2" t="s">
        <v>30</v>
      </c>
      <c r="M3482" s="2" t="s">
        <v>476</v>
      </c>
      <c r="N3482" s="2" t="s">
        <v>479</v>
      </c>
      <c r="O3482" s="2" t="s">
        <v>514</v>
      </c>
      <c r="Q3482" s="1"/>
      <c r="S3482" s="5"/>
      <c r="T3482" s="41"/>
      <c r="U3482" s="8"/>
      <c r="W3482" s="2" t="s">
        <v>565</v>
      </c>
      <c r="X3482" s="45" t="str" cm="1">
        <f t="array" ref="X3482">IF(X3442="TRUE",IF(AND(C3480&lt;&gt;1,C3481:C3482="",S3480:U3482=""), "FALSE","TRUE"),"FALSE")</f>
        <v>FALSE</v>
      </c>
      <c r="Z3482" s="1"/>
    </row>
    <row r="3483" spans="2:26" hidden="1" outlineLevel="3" x14ac:dyDescent="0.4">
      <c r="B3483" s="7" t="s">
        <v>134</v>
      </c>
      <c r="C3483" s="5">
        <v>8</v>
      </c>
      <c r="D3483" s="30"/>
      <c r="E3483" s="2" t="s">
        <v>392</v>
      </c>
      <c r="F3483" s="2" t="s">
        <v>106</v>
      </c>
      <c r="G3483" s="2" t="s">
        <v>103</v>
      </c>
      <c r="H3483" s="2">
        <v>221</v>
      </c>
      <c r="I3483" s="2">
        <v>207</v>
      </c>
      <c r="K3483" s="2">
        <v>3</v>
      </c>
      <c r="L3483" s="2" t="s">
        <v>136</v>
      </c>
      <c r="M3483" s="2" t="s">
        <v>476</v>
      </c>
      <c r="N3483" s="2" t="s">
        <v>479</v>
      </c>
      <c r="O3483" s="2" t="s">
        <v>514</v>
      </c>
      <c r="Q3483" s="1"/>
      <c r="S3483" s="5"/>
      <c r="T3483" s="41"/>
      <c r="U3483" s="8"/>
      <c r="V3483" s="2" t="s">
        <v>105</v>
      </c>
      <c r="W3483" s="2" t="s">
        <v>561</v>
      </c>
      <c r="X3483" s="45" t="str" cm="1">
        <f t="array" ref="X3483">IF(X3442="TRUE",IF(AND(C3483&lt;&gt;1,C3484:C3485="",S3483:U3485=""), "FALSE","TRUE"),"FALSE")</f>
        <v>FALSE</v>
      </c>
      <c r="Z3483" s="1"/>
    </row>
    <row r="3484" spans="2:26" hidden="1" outlineLevel="3" x14ac:dyDescent="0.4">
      <c r="B3484" s="7" t="s">
        <v>516</v>
      </c>
      <c r="C3484" s="8"/>
      <c r="D3484" s="31"/>
      <c r="E3484" s="2" t="s">
        <v>517</v>
      </c>
      <c r="F3484" s="2" t="s">
        <v>499</v>
      </c>
      <c r="G3484" s="2" t="s">
        <v>498</v>
      </c>
      <c r="H3484" s="2">
        <v>221</v>
      </c>
      <c r="I3484" s="2">
        <v>207</v>
      </c>
      <c r="K3484" s="2">
        <v>50</v>
      </c>
      <c r="L3484" s="2" t="s">
        <v>30</v>
      </c>
      <c r="M3484" s="2" t="s">
        <v>476</v>
      </c>
      <c r="N3484" s="2" t="s">
        <v>479</v>
      </c>
      <c r="O3484" s="2" t="s">
        <v>514</v>
      </c>
      <c r="Q3484" s="1"/>
      <c r="S3484" s="5"/>
      <c r="T3484" s="41"/>
      <c r="U3484" s="8"/>
      <c r="W3484" s="2" t="s">
        <v>563</v>
      </c>
      <c r="X3484" s="45" t="str" cm="1">
        <f t="array" ref="X3484">IF(X3442="TRUE",IF(AND(C3483&lt;&gt;1,C3484:C3485="",S3483:U3485=""), "FALSE","TRUE"),"FALSE")</f>
        <v>FALSE</v>
      </c>
      <c r="Z3484" s="1"/>
    </row>
    <row r="3485" spans="2:26" hidden="1" outlineLevel="3" x14ac:dyDescent="0.4">
      <c r="B3485" s="7" t="s">
        <v>508</v>
      </c>
      <c r="C3485" s="8"/>
      <c r="D3485" s="31"/>
      <c r="E3485" s="2" t="s">
        <v>518</v>
      </c>
      <c r="F3485" s="2" t="s">
        <v>512</v>
      </c>
      <c r="G3485" s="2" t="s">
        <v>511</v>
      </c>
      <c r="H3485" s="2">
        <v>221</v>
      </c>
      <c r="I3485" s="2">
        <v>207</v>
      </c>
      <c r="K3485" s="2">
        <v>120</v>
      </c>
      <c r="L3485" s="2" t="s">
        <v>30</v>
      </c>
      <c r="M3485" s="2" t="s">
        <v>476</v>
      </c>
      <c r="N3485" s="2" t="s">
        <v>479</v>
      </c>
      <c r="O3485" s="2" t="s">
        <v>514</v>
      </c>
      <c r="Q3485" s="1"/>
      <c r="S3485" s="5"/>
      <c r="T3485" s="41"/>
      <c r="U3485" s="8"/>
      <c r="W3485" s="2" t="s">
        <v>565</v>
      </c>
      <c r="X3485" s="45" t="str" cm="1">
        <f t="array" ref="X3485">IF(X3442="TRUE",IF(AND(C3483&lt;&gt;1,C3484:C3485="",S3483:U3485=""), "FALSE","TRUE"),"FALSE")</f>
        <v>FALSE</v>
      </c>
      <c r="Z3485" s="1"/>
    </row>
    <row r="3486" spans="2:26" hidden="1" outlineLevel="3" x14ac:dyDescent="0.4">
      <c r="B3486" s="7" t="s">
        <v>134</v>
      </c>
      <c r="C3486" s="5">
        <v>9</v>
      </c>
      <c r="D3486" s="30"/>
      <c r="E3486" s="2" t="s">
        <v>392</v>
      </c>
      <c r="F3486" s="2" t="s">
        <v>106</v>
      </c>
      <c r="G3486" s="2" t="s">
        <v>103</v>
      </c>
      <c r="H3486" s="2">
        <v>221</v>
      </c>
      <c r="I3486" s="2">
        <v>207</v>
      </c>
      <c r="K3486" s="2">
        <v>3</v>
      </c>
      <c r="L3486" s="2" t="s">
        <v>136</v>
      </c>
      <c r="M3486" s="2" t="s">
        <v>476</v>
      </c>
      <c r="N3486" s="2" t="s">
        <v>479</v>
      </c>
      <c r="O3486" s="2" t="s">
        <v>514</v>
      </c>
      <c r="Q3486" s="1"/>
      <c r="S3486" s="5"/>
      <c r="T3486" s="41"/>
      <c r="U3486" s="8"/>
      <c r="V3486" s="2" t="s">
        <v>105</v>
      </c>
      <c r="W3486" s="2" t="s">
        <v>561</v>
      </c>
      <c r="X3486" s="45" t="str" cm="1">
        <f t="array" ref="X3486">IF(X3442="TRUE",IF(AND(C3486&lt;&gt;1,C3487:C3488="",S3486:U3488=""), "FALSE","TRUE"),"FALSE")</f>
        <v>FALSE</v>
      </c>
      <c r="Z3486" s="1"/>
    </row>
    <row r="3487" spans="2:26" hidden="1" outlineLevel="3" x14ac:dyDescent="0.4">
      <c r="B3487" s="7" t="s">
        <v>516</v>
      </c>
      <c r="C3487" s="8"/>
      <c r="D3487" s="31"/>
      <c r="E3487" s="2" t="s">
        <v>517</v>
      </c>
      <c r="F3487" s="2" t="s">
        <v>499</v>
      </c>
      <c r="G3487" s="2" t="s">
        <v>498</v>
      </c>
      <c r="H3487" s="2">
        <v>221</v>
      </c>
      <c r="I3487" s="2">
        <v>207</v>
      </c>
      <c r="K3487" s="2">
        <v>50</v>
      </c>
      <c r="L3487" s="2" t="s">
        <v>30</v>
      </c>
      <c r="M3487" s="2" t="s">
        <v>476</v>
      </c>
      <c r="N3487" s="2" t="s">
        <v>479</v>
      </c>
      <c r="O3487" s="2" t="s">
        <v>514</v>
      </c>
      <c r="Q3487" s="1"/>
      <c r="S3487" s="5"/>
      <c r="T3487" s="41"/>
      <c r="U3487" s="8"/>
      <c r="W3487" s="2" t="s">
        <v>563</v>
      </c>
      <c r="X3487" s="45" t="str" cm="1">
        <f t="array" ref="X3487">IF(X3442="TRUE",IF(AND(C3486&lt;&gt;1,C3487:C3488="",S3486:U3488=""), "FALSE","TRUE"),"FALSE")</f>
        <v>FALSE</v>
      </c>
      <c r="Z3487" s="1"/>
    </row>
    <row r="3488" spans="2:26" hidden="1" outlineLevel="3" x14ac:dyDescent="0.4">
      <c r="B3488" s="7" t="s">
        <v>508</v>
      </c>
      <c r="C3488" s="8"/>
      <c r="D3488" s="31"/>
      <c r="E3488" s="2" t="s">
        <v>518</v>
      </c>
      <c r="F3488" s="2" t="s">
        <v>512</v>
      </c>
      <c r="G3488" s="2" t="s">
        <v>511</v>
      </c>
      <c r="H3488" s="2">
        <v>221</v>
      </c>
      <c r="I3488" s="2">
        <v>207</v>
      </c>
      <c r="K3488" s="2">
        <v>120</v>
      </c>
      <c r="L3488" s="2" t="s">
        <v>30</v>
      </c>
      <c r="M3488" s="2" t="s">
        <v>476</v>
      </c>
      <c r="N3488" s="2" t="s">
        <v>479</v>
      </c>
      <c r="O3488" s="2" t="s">
        <v>514</v>
      </c>
      <c r="Q3488" s="1"/>
      <c r="S3488" s="5"/>
      <c r="T3488" s="41"/>
      <c r="U3488" s="8"/>
      <c r="W3488" s="2" t="s">
        <v>565</v>
      </c>
      <c r="X3488" s="45" t="str" cm="1">
        <f t="array" ref="X3488">IF(X3442="TRUE",IF(AND(C3486&lt;&gt;1,C3487:C3488="",S3486:U3488=""), "FALSE","TRUE"),"FALSE")</f>
        <v>FALSE</v>
      </c>
      <c r="Z3488" s="1"/>
    </row>
    <row r="3489" spans="2:26" hidden="1" outlineLevel="3" x14ac:dyDescent="0.4">
      <c r="B3489" s="7" t="s">
        <v>134</v>
      </c>
      <c r="C3489" s="5">
        <v>10</v>
      </c>
      <c r="D3489" s="30"/>
      <c r="E3489" s="2" t="s">
        <v>392</v>
      </c>
      <c r="F3489" s="2" t="s">
        <v>106</v>
      </c>
      <c r="G3489" s="2" t="s">
        <v>103</v>
      </c>
      <c r="H3489" s="2">
        <v>221</v>
      </c>
      <c r="I3489" s="2">
        <v>207</v>
      </c>
      <c r="K3489" s="2">
        <v>3</v>
      </c>
      <c r="L3489" s="2" t="s">
        <v>136</v>
      </c>
      <c r="M3489" s="2" t="s">
        <v>476</v>
      </c>
      <c r="N3489" s="2" t="s">
        <v>479</v>
      </c>
      <c r="O3489" s="2" t="s">
        <v>514</v>
      </c>
      <c r="Q3489" s="1"/>
      <c r="S3489" s="5"/>
      <c r="T3489" s="41"/>
      <c r="U3489" s="8"/>
      <c r="V3489" s="2" t="s">
        <v>105</v>
      </c>
      <c r="W3489" s="2" t="s">
        <v>561</v>
      </c>
      <c r="X3489" s="45" t="str" cm="1">
        <f t="array" ref="X3489">IF(X3442="TRUE",IF(AND(C3489&lt;&gt;1,C3490:C3491="",S3489:U3491=""), "FALSE","TRUE"),"FALSE")</f>
        <v>FALSE</v>
      </c>
      <c r="Z3489" s="1"/>
    </row>
    <row r="3490" spans="2:26" hidden="1" outlineLevel="3" x14ac:dyDescent="0.4">
      <c r="B3490" s="7" t="s">
        <v>516</v>
      </c>
      <c r="C3490" s="8"/>
      <c r="D3490" s="31"/>
      <c r="E3490" s="2" t="s">
        <v>517</v>
      </c>
      <c r="F3490" s="2" t="s">
        <v>499</v>
      </c>
      <c r="G3490" s="2" t="s">
        <v>498</v>
      </c>
      <c r="H3490" s="2">
        <v>221</v>
      </c>
      <c r="I3490" s="2">
        <v>207</v>
      </c>
      <c r="K3490" s="2">
        <v>50</v>
      </c>
      <c r="L3490" s="2" t="s">
        <v>30</v>
      </c>
      <c r="M3490" s="2" t="s">
        <v>476</v>
      </c>
      <c r="N3490" s="2" t="s">
        <v>479</v>
      </c>
      <c r="O3490" s="2" t="s">
        <v>514</v>
      </c>
      <c r="Q3490" s="1"/>
      <c r="S3490" s="5"/>
      <c r="T3490" s="41"/>
      <c r="U3490" s="8"/>
      <c r="W3490" s="2" t="s">
        <v>563</v>
      </c>
      <c r="X3490" s="45" t="str" cm="1">
        <f t="array" ref="X3490">IF(X3442="TRUE",IF(AND(C3489&lt;&gt;1,C3490:C3491="",S3489:U3491=""), "FALSE","TRUE"),"FALSE")</f>
        <v>FALSE</v>
      </c>
      <c r="Z3490" s="1"/>
    </row>
    <row r="3491" spans="2:26" hidden="1" outlineLevel="3" x14ac:dyDescent="0.4">
      <c r="B3491" s="7" t="s">
        <v>508</v>
      </c>
      <c r="C3491" s="8"/>
      <c r="D3491" s="31"/>
      <c r="E3491" s="2" t="s">
        <v>518</v>
      </c>
      <c r="F3491" s="2" t="s">
        <v>512</v>
      </c>
      <c r="G3491" s="2" t="s">
        <v>511</v>
      </c>
      <c r="H3491" s="2">
        <v>221</v>
      </c>
      <c r="I3491" s="2">
        <v>207</v>
      </c>
      <c r="K3491" s="2">
        <v>120</v>
      </c>
      <c r="L3491" s="2" t="s">
        <v>30</v>
      </c>
      <c r="M3491" s="2" t="s">
        <v>476</v>
      </c>
      <c r="N3491" s="2" t="s">
        <v>479</v>
      </c>
      <c r="O3491" s="2" t="s">
        <v>514</v>
      </c>
      <c r="Q3491" s="1"/>
      <c r="S3491" s="5"/>
      <c r="T3491" s="41"/>
      <c r="U3491" s="8"/>
      <c r="W3491" s="2" t="s">
        <v>565</v>
      </c>
      <c r="X3491" s="45" t="str" cm="1">
        <f t="array" ref="X3491">IF(X3442="TRUE",IF(AND(C3489&lt;&gt;1,C3490:C3491="",S3489:U3491=""), "FALSE","TRUE"),"FALSE")</f>
        <v>FALSE</v>
      </c>
      <c r="Z3491" s="1"/>
    </row>
    <row r="3492" spans="2:26" hidden="1" outlineLevel="3" x14ac:dyDescent="0.4">
      <c r="B3492" s="7" t="s">
        <v>134</v>
      </c>
      <c r="C3492" s="5">
        <v>11</v>
      </c>
      <c r="D3492" s="30"/>
      <c r="E3492" s="2" t="s">
        <v>392</v>
      </c>
      <c r="F3492" s="2" t="s">
        <v>106</v>
      </c>
      <c r="G3492" s="2" t="s">
        <v>103</v>
      </c>
      <c r="H3492" s="2">
        <v>221</v>
      </c>
      <c r="I3492" s="2">
        <v>207</v>
      </c>
      <c r="K3492" s="2">
        <v>3</v>
      </c>
      <c r="L3492" s="2" t="s">
        <v>136</v>
      </c>
      <c r="M3492" s="2" t="s">
        <v>476</v>
      </c>
      <c r="N3492" s="2" t="s">
        <v>479</v>
      </c>
      <c r="O3492" s="2" t="s">
        <v>514</v>
      </c>
      <c r="Q3492" s="1"/>
      <c r="S3492" s="5"/>
      <c r="T3492" s="41"/>
      <c r="U3492" s="8"/>
      <c r="V3492" s="2" t="s">
        <v>105</v>
      </c>
      <c r="W3492" s="2" t="s">
        <v>561</v>
      </c>
      <c r="X3492" s="45" t="str" cm="1">
        <f t="array" ref="X3492">IF(X3442="TRUE",IF(AND(C3492&lt;&gt;1,C3493:C3494="",S3492:U3494=""), "FALSE","TRUE"),"FALSE")</f>
        <v>FALSE</v>
      </c>
      <c r="Z3492" s="1"/>
    </row>
    <row r="3493" spans="2:26" hidden="1" outlineLevel="3" x14ac:dyDescent="0.4">
      <c r="B3493" s="7" t="s">
        <v>516</v>
      </c>
      <c r="C3493" s="8"/>
      <c r="D3493" s="31"/>
      <c r="E3493" s="2" t="s">
        <v>517</v>
      </c>
      <c r="F3493" s="2" t="s">
        <v>499</v>
      </c>
      <c r="G3493" s="2" t="s">
        <v>498</v>
      </c>
      <c r="H3493" s="2">
        <v>221</v>
      </c>
      <c r="I3493" s="2">
        <v>207</v>
      </c>
      <c r="K3493" s="2">
        <v>50</v>
      </c>
      <c r="L3493" s="2" t="s">
        <v>30</v>
      </c>
      <c r="M3493" s="2" t="s">
        <v>476</v>
      </c>
      <c r="N3493" s="2" t="s">
        <v>479</v>
      </c>
      <c r="O3493" s="2" t="s">
        <v>514</v>
      </c>
      <c r="Q3493" s="1"/>
      <c r="S3493" s="5"/>
      <c r="T3493" s="41"/>
      <c r="U3493" s="8"/>
      <c r="W3493" s="2" t="s">
        <v>563</v>
      </c>
      <c r="X3493" s="45" t="str" cm="1">
        <f t="array" ref="X3493">IF(X3442="TRUE",IF(AND(C3492&lt;&gt;1,C3493:C3494="",S3492:U3494=""), "FALSE","TRUE"),"FALSE")</f>
        <v>FALSE</v>
      </c>
      <c r="Z3493" s="1"/>
    </row>
    <row r="3494" spans="2:26" hidden="1" outlineLevel="3" x14ac:dyDescent="0.4">
      <c r="B3494" s="7" t="s">
        <v>508</v>
      </c>
      <c r="C3494" s="8"/>
      <c r="D3494" s="31"/>
      <c r="E3494" s="2" t="s">
        <v>518</v>
      </c>
      <c r="F3494" s="2" t="s">
        <v>512</v>
      </c>
      <c r="G3494" s="2" t="s">
        <v>511</v>
      </c>
      <c r="H3494" s="2">
        <v>221</v>
      </c>
      <c r="I3494" s="2">
        <v>207</v>
      </c>
      <c r="K3494" s="2">
        <v>120</v>
      </c>
      <c r="L3494" s="2" t="s">
        <v>30</v>
      </c>
      <c r="M3494" s="2" t="s">
        <v>476</v>
      </c>
      <c r="N3494" s="2" t="s">
        <v>479</v>
      </c>
      <c r="O3494" s="2" t="s">
        <v>514</v>
      </c>
      <c r="Q3494" s="1"/>
      <c r="S3494" s="5"/>
      <c r="T3494" s="41"/>
      <c r="U3494" s="8"/>
      <c r="W3494" s="2" t="s">
        <v>565</v>
      </c>
      <c r="X3494" s="45" t="str" cm="1">
        <f t="array" ref="X3494">IF(X3442="TRUE",IF(AND(C3492&lt;&gt;1,C3493:C3494="",S3492:U3494=""), "FALSE","TRUE"),"FALSE")</f>
        <v>FALSE</v>
      </c>
      <c r="Z3494" s="1"/>
    </row>
    <row r="3495" spans="2:26" hidden="1" outlineLevel="3" x14ac:dyDescent="0.4">
      <c r="B3495" s="7" t="s">
        <v>134</v>
      </c>
      <c r="C3495" s="5">
        <v>12</v>
      </c>
      <c r="D3495" s="30"/>
      <c r="E3495" s="2" t="s">
        <v>392</v>
      </c>
      <c r="F3495" s="2" t="s">
        <v>106</v>
      </c>
      <c r="G3495" s="2" t="s">
        <v>103</v>
      </c>
      <c r="H3495" s="2">
        <v>221</v>
      </c>
      <c r="I3495" s="2">
        <v>207</v>
      </c>
      <c r="K3495" s="2">
        <v>3</v>
      </c>
      <c r="L3495" s="2" t="s">
        <v>136</v>
      </c>
      <c r="M3495" s="2" t="s">
        <v>476</v>
      </c>
      <c r="N3495" s="2" t="s">
        <v>479</v>
      </c>
      <c r="O3495" s="2" t="s">
        <v>514</v>
      </c>
      <c r="Q3495" s="1"/>
      <c r="S3495" s="5"/>
      <c r="T3495" s="41"/>
      <c r="U3495" s="8"/>
      <c r="V3495" s="2" t="s">
        <v>105</v>
      </c>
      <c r="W3495" s="2" t="s">
        <v>561</v>
      </c>
      <c r="X3495" s="45" t="str" cm="1">
        <f t="array" ref="X3495">IF(X3442="TRUE",IF(AND(C3495&lt;&gt;1,C3496:C3497="",S3495:U3497=""), "FALSE","TRUE"),"FALSE")</f>
        <v>FALSE</v>
      </c>
      <c r="Z3495" s="1"/>
    </row>
    <row r="3496" spans="2:26" hidden="1" outlineLevel="3" x14ac:dyDescent="0.4">
      <c r="B3496" s="7" t="s">
        <v>516</v>
      </c>
      <c r="C3496" s="8"/>
      <c r="D3496" s="31"/>
      <c r="E3496" s="2" t="s">
        <v>517</v>
      </c>
      <c r="F3496" s="2" t="s">
        <v>499</v>
      </c>
      <c r="G3496" s="2" t="s">
        <v>498</v>
      </c>
      <c r="H3496" s="2">
        <v>221</v>
      </c>
      <c r="I3496" s="2">
        <v>207</v>
      </c>
      <c r="K3496" s="2">
        <v>50</v>
      </c>
      <c r="L3496" s="2" t="s">
        <v>30</v>
      </c>
      <c r="M3496" s="2" t="s">
        <v>476</v>
      </c>
      <c r="N3496" s="2" t="s">
        <v>479</v>
      </c>
      <c r="O3496" s="2" t="s">
        <v>514</v>
      </c>
      <c r="Q3496" s="1"/>
      <c r="S3496" s="5"/>
      <c r="T3496" s="41"/>
      <c r="U3496" s="8"/>
      <c r="W3496" s="2" t="s">
        <v>563</v>
      </c>
      <c r="X3496" s="45" t="str" cm="1">
        <f t="array" ref="X3496">IF(X3442="TRUE",IF(AND(C3495&lt;&gt;1,C3496:C3497="",S3495:U3497=""), "FALSE","TRUE"),"FALSE")</f>
        <v>FALSE</v>
      </c>
      <c r="Z3496" s="1"/>
    </row>
    <row r="3497" spans="2:26" hidden="1" outlineLevel="3" x14ac:dyDescent="0.4">
      <c r="B3497" s="7" t="s">
        <v>508</v>
      </c>
      <c r="C3497" s="8"/>
      <c r="D3497" s="31"/>
      <c r="E3497" s="2" t="s">
        <v>518</v>
      </c>
      <c r="F3497" s="2" t="s">
        <v>512</v>
      </c>
      <c r="G3497" s="2" t="s">
        <v>511</v>
      </c>
      <c r="H3497" s="2">
        <v>221</v>
      </c>
      <c r="I3497" s="2">
        <v>207</v>
      </c>
      <c r="K3497" s="2">
        <v>120</v>
      </c>
      <c r="L3497" s="2" t="s">
        <v>30</v>
      </c>
      <c r="M3497" s="2" t="s">
        <v>476</v>
      </c>
      <c r="N3497" s="2" t="s">
        <v>479</v>
      </c>
      <c r="O3497" s="2" t="s">
        <v>514</v>
      </c>
      <c r="Q3497" s="1"/>
      <c r="S3497" s="5"/>
      <c r="T3497" s="41"/>
      <c r="U3497" s="8"/>
      <c r="W3497" s="2" t="s">
        <v>565</v>
      </c>
      <c r="X3497" s="45" t="str" cm="1">
        <f t="array" ref="X3497">IF(X3442="TRUE",IF(AND(C3495&lt;&gt;1,C3496:C3497="",S3495:U3497=""), "FALSE","TRUE"),"FALSE")</f>
        <v>FALSE</v>
      </c>
      <c r="Z3497" s="1"/>
    </row>
    <row r="3498" spans="2:26" hidden="1" outlineLevel="3" x14ac:dyDescent="0.4">
      <c r="B3498" s="7" t="s">
        <v>134</v>
      </c>
      <c r="C3498" s="5">
        <v>13</v>
      </c>
      <c r="D3498" s="30"/>
      <c r="E3498" s="2" t="s">
        <v>392</v>
      </c>
      <c r="F3498" s="2" t="s">
        <v>106</v>
      </c>
      <c r="G3498" s="2" t="s">
        <v>103</v>
      </c>
      <c r="H3498" s="2">
        <v>221</v>
      </c>
      <c r="I3498" s="2">
        <v>207</v>
      </c>
      <c r="K3498" s="2">
        <v>3</v>
      </c>
      <c r="L3498" s="2" t="s">
        <v>136</v>
      </c>
      <c r="M3498" s="2" t="s">
        <v>476</v>
      </c>
      <c r="N3498" s="2" t="s">
        <v>479</v>
      </c>
      <c r="O3498" s="2" t="s">
        <v>514</v>
      </c>
      <c r="Q3498" s="1"/>
      <c r="S3498" s="5"/>
      <c r="T3498" s="41"/>
      <c r="U3498" s="8"/>
      <c r="V3498" s="2" t="s">
        <v>105</v>
      </c>
      <c r="W3498" s="2" t="s">
        <v>561</v>
      </c>
      <c r="X3498" s="45" t="str" cm="1">
        <f t="array" ref="X3498">IF(X3442="TRUE",IF(AND(C3498&lt;&gt;1,C3499:C3500="",S3498:U3500=""), "FALSE","TRUE"),"FALSE")</f>
        <v>FALSE</v>
      </c>
      <c r="Z3498" s="1"/>
    </row>
    <row r="3499" spans="2:26" hidden="1" outlineLevel="3" x14ac:dyDescent="0.4">
      <c r="B3499" s="7" t="s">
        <v>516</v>
      </c>
      <c r="C3499" s="8"/>
      <c r="D3499" s="31"/>
      <c r="E3499" s="2" t="s">
        <v>517</v>
      </c>
      <c r="F3499" s="2" t="s">
        <v>499</v>
      </c>
      <c r="G3499" s="2" t="s">
        <v>498</v>
      </c>
      <c r="H3499" s="2">
        <v>221</v>
      </c>
      <c r="I3499" s="2">
        <v>207</v>
      </c>
      <c r="K3499" s="2">
        <v>50</v>
      </c>
      <c r="L3499" s="2" t="s">
        <v>30</v>
      </c>
      <c r="M3499" s="2" t="s">
        <v>476</v>
      </c>
      <c r="N3499" s="2" t="s">
        <v>479</v>
      </c>
      <c r="O3499" s="2" t="s">
        <v>514</v>
      </c>
      <c r="Q3499" s="1"/>
      <c r="S3499" s="5"/>
      <c r="T3499" s="41"/>
      <c r="U3499" s="8"/>
      <c r="W3499" s="2" t="s">
        <v>563</v>
      </c>
      <c r="X3499" s="45" t="str" cm="1">
        <f t="array" ref="X3499">IF(X3442="TRUE",IF(AND(C3498&lt;&gt;1,C3499:C3500="",S3498:U3500=""), "FALSE","TRUE"),"FALSE")</f>
        <v>FALSE</v>
      </c>
      <c r="Z3499" s="1"/>
    </row>
    <row r="3500" spans="2:26" hidden="1" outlineLevel="3" x14ac:dyDescent="0.4">
      <c r="B3500" s="7" t="s">
        <v>508</v>
      </c>
      <c r="C3500" s="8"/>
      <c r="D3500" s="31"/>
      <c r="E3500" s="2" t="s">
        <v>518</v>
      </c>
      <c r="F3500" s="2" t="s">
        <v>512</v>
      </c>
      <c r="G3500" s="2" t="s">
        <v>511</v>
      </c>
      <c r="H3500" s="2">
        <v>221</v>
      </c>
      <c r="I3500" s="2">
        <v>207</v>
      </c>
      <c r="K3500" s="2">
        <v>120</v>
      </c>
      <c r="L3500" s="2" t="s">
        <v>30</v>
      </c>
      <c r="M3500" s="2" t="s">
        <v>476</v>
      </c>
      <c r="N3500" s="2" t="s">
        <v>479</v>
      </c>
      <c r="O3500" s="2" t="s">
        <v>514</v>
      </c>
      <c r="Q3500" s="1"/>
      <c r="S3500" s="5"/>
      <c r="T3500" s="41"/>
      <c r="U3500" s="8"/>
      <c r="W3500" s="2" t="s">
        <v>565</v>
      </c>
      <c r="X3500" s="45" t="str" cm="1">
        <f t="array" ref="X3500">IF(X3442="TRUE",IF(AND(C3498&lt;&gt;1,C3499:C3500="",S3498:U3500=""), "FALSE","TRUE"),"FALSE")</f>
        <v>FALSE</v>
      </c>
      <c r="Z3500" s="1"/>
    </row>
    <row r="3501" spans="2:26" hidden="1" outlineLevel="3" x14ac:dyDescent="0.4">
      <c r="B3501" s="7" t="s">
        <v>134</v>
      </c>
      <c r="C3501" s="5">
        <v>14</v>
      </c>
      <c r="D3501" s="30"/>
      <c r="E3501" s="2" t="s">
        <v>392</v>
      </c>
      <c r="F3501" s="2" t="s">
        <v>106</v>
      </c>
      <c r="G3501" s="2" t="s">
        <v>103</v>
      </c>
      <c r="H3501" s="2">
        <v>221</v>
      </c>
      <c r="I3501" s="2">
        <v>207</v>
      </c>
      <c r="K3501" s="2">
        <v>3</v>
      </c>
      <c r="L3501" s="2" t="s">
        <v>136</v>
      </c>
      <c r="M3501" s="2" t="s">
        <v>476</v>
      </c>
      <c r="N3501" s="2" t="s">
        <v>479</v>
      </c>
      <c r="O3501" s="2" t="s">
        <v>514</v>
      </c>
      <c r="Q3501" s="1"/>
      <c r="S3501" s="5"/>
      <c r="T3501" s="41"/>
      <c r="U3501" s="8"/>
      <c r="V3501" s="2" t="s">
        <v>105</v>
      </c>
      <c r="W3501" s="2" t="s">
        <v>561</v>
      </c>
      <c r="X3501" s="45" t="str" cm="1">
        <f t="array" ref="X3501">IF(X3442="TRUE",IF(AND(C3501&lt;&gt;1,C3502:C3503="",S3501:U3503=""), "FALSE","TRUE"),"FALSE")</f>
        <v>FALSE</v>
      </c>
      <c r="Z3501" s="1"/>
    </row>
    <row r="3502" spans="2:26" hidden="1" outlineLevel="3" x14ac:dyDescent="0.4">
      <c r="B3502" s="7" t="s">
        <v>516</v>
      </c>
      <c r="C3502" s="8"/>
      <c r="D3502" s="31"/>
      <c r="E3502" s="2" t="s">
        <v>517</v>
      </c>
      <c r="F3502" s="2" t="s">
        <v>499</v>
      </c>
      <c r="G3502" s="2" t="s">
        <v>498</v>
      </c>
      <c r="H3502" s="2">
        <v>221</v>
      </c>
      <c r="I3502" s="2">
        <v>207</v>
      </c>
      <c r="K3502" s="2">
        <v>50</v>
      </c>
      <c r="L3502" s="2" t="s">
        <v>30</v>
      </c>
      <c r="M3502" s="2" t="s">
        <v>476</v>
      </c>
      <c r="N3502" s="2" t="s">
        <v>479</v>
      </c>
      <c r="O3502" s="2" t="s">
        <v>514</v>
      </c>
      <c r="Q3502" s="1"/>
      <c r="S3502" s="5"/>
      <c r="T3502" s="41"/>
      <c r="U3502" s="8"/>
      <c r="W3502" s="2" t="s">
        <v>563</v>
      </c>
      <c r="X3502" s="45" t="str" cm="1">
        <f t="array" ref="X3502">IF(X3442="TRUE",IF(AND(C3501&lt;&gt;1,C3502:C3503="",S3501:U3503=""), "FALSE","TRUE"),"FALSE")</f>
        <v>FALSE</v>
      </c>
      <c r="Z3502" s="1"/>
    </row>
    <row r="3503" spans="2:26" hidden="1" outlineLevel="3" x14ac:dyDescent="0.4">
      <c r="B3503" s="7" t="s">
        <v>508</v>
      </c>
      <c r="C3503" s="8"/>
      <c r="D3503" s="31"/>
      <c r="E3503" s="2" t="s">
        <v>518</v>
      </c>
      <c r="F3503" s="2" t="s">
        <v>512</v>
      </c>
      <c r="G3503" s="2" t="s">
        <v>511</v>
      </c>
      <c r="H3503" s="2">
        <v>221</v>
      </c>
      <c r="I3503" s="2">
        <v>207</v>
      </c>
      <c r="K3503" s="2">
        <v>120</v>
      </c>
      <c r="L3503" s="2" t="s">
        <v>30</v>
      </c>
      <c r="M3503" s="2" t="s">
        <v>476</v>
      </c>
      <c r="N3503" s="2" t="s">
        <v>479</v>
      </c>
      <c r="O3503" s="2" t="s">
        <v>514</v>
      </c>
      <c r="Q3503" s="1"/>
      <c r="S3503" s="5"/>
      <c r="T3503" s="41"/>
      <c r="U3503" s="8"/>
      <c r="W3503" s="2" t="s">
        <v>565</v>
      </c>
      <c r="X3503" s="45" t="str" cm="1">
        <f t="array" ref="X3503">IF(X3442="TRUE",IF(AND(C3501&lt;&gt;1,C3502:C3503="",S3501:U3503=""), "FALSE","TRUE"),"FALSE")</f>
        <v>FALSE</v>
      </c>
      <c r="Z3503" s="1"/>
    </row>
    <row r="3504" spans="2:26" hidden="1" outlineLevel="3" x14ac:dyDescent="0.4">
      <c r="B3504" s="7" t="s">
        <v>134</v>
      </c>
      <c r="C3504" s="5">
        <v>15</v>
      </c>
      <c r="D3504" s="30"/>
      <c r="E3504" s="2" t="s">
        <v>392</v>
      </c>
      <c r="F3504" s="2" t="s">
        <v>106</v>
      </c>
      <c r="G3504" s="2" t="s">
        <v>103</v>
      </c>
      <c r="H3504" s="2">
        <v>221</v>
      </c>
      <c r="I3504" s="2">
        <v>207</v>
      </c>
      <c r="K3504" s="2">
        <v>3</v>
      </c>
      <c r="L3504" s="2" t="s">
        <v>136</v>
      </c>
      <c r="M3504" s="2" t="s">
        <v>476</v>
      </c>
      <c r="N3504" s="2" t="s">
        <v>479</v>
      </c>
      <c r="O3504" s="2" t="s">
        <v>514</v>
      </c>
      <c r="Q3504" s="1"/>
      <c r="S3504" s="5"/>
      <c r="T3504" s="41"/>
      <c r="U3504" s="8"/>
      <c r="V3504" s="2" t="s">
        <v>105</v>
      </c>
      <c r="W3504" s="2" t="s">
        <v>561</v>
      </c>
      <c r="X3504" s="45" t="str" cm="1">
        <f t="array" ref="X3504">IF(X3442="TRUE",IF(AND(C3504&lt;&gt;1,C3505:C3506="",S3504:U3506=""), "FALSE","TRUE"),"FALSE")</f>
        <v>FALSE</v>
      </c>
      <c r="Z3504" s="1"/>
    </row>
    <row r="3505" spans="2:26" hidden="1" outlineLevel="3" x14ac:dyDescent="0.4">
      <c r="B3505" s="7" t="s">
        <v>516</v>
      </c>
      <c r="C3505" s="8"/>
      <c r="D3505" s="31"/>
      <c r="E3505" s="2" t="s">
        <v>517</v>
      </c>
      <c r="F3505" s="2" t="s">
        <v>499</v>
      </c>
      <c r="G3505" s="2" t="s">
        <v>498</v>
      </c>
      <c r="H3505" s="2">
        <v>221</v>
      </c>
      <c r="I3505" s="2">
        <v>207</v>
      </c>
      <c r="K3505" s="2">
        <v>50</v>
      </c>
      <c r="L3505" s="2" t="s">
        <v>30</v>
      </c>
      <c r="M3505" s="2" t="s">
        <v>476</v>
      </c>
      <c r="N3505" s="2" t="s">
        <v>479</v>
      </c>
      <c r="O3505" s="2" t="s">
        <v>514</v>
      </c>
      <c r="Q3505" s="1"/>
      <c r="S3505" s="5"/>
      <c r="T3505" s="41"/>
      <c r="U3505" s="8"/>
      <c r="W3505" s="2" t="s">
        <v>563</v>
      </c>
      <c r="X3505" s="45" t="str" cm="1">
        <f t="array" ref="X3505">IF(X3442="TRUE",IF(AND(C3504&lt;&gt;1,C3505:C3506="",S3504:U3506=""), "FALSE","TRUE"),"FALSE")</f>
        <v>FALSE</v>
      </c>
      <c r="Z3505" s="1"/>
    </row>
    <row r="3506" spans="2:26" hidden="1" outlineLevel="3" x14ac:dyDescent="0.4">
      <c r="B3506" s="7" t="s">
        <v>508</v>
      </c>
      <c r="C3506" s="8"/>
      <c r="D3506" s="31"/>
      <c r="E3506" s="2" t="s">
        <v>518</v>
      </c>
      <c r="F3506" s="2" t="s">
        <v>512</v>
      </c>
      <c r="G3506" s="2" t="s">
        <v>511</v>
      </c>
      <c r="H3506" s="2">
        <v>221</v>
      </c>
      <c r="I3506" s="2">
        <v>207</v>
      </c>
      <c r="K3506" s="2">
        <v>120</v>
      </c>
      <c r="L3506" s="2" t="s">
        <v>30</v>
      </c>
      <c r="M3506" s="2" t="s">
        <v>476</v>
      </c>
      <c r="N3506" s="2" t="s">
        <v>479</v>
      </c>
      <c r="O3506" s="2" t="s">
        <v>514</v>
      </c>
      <c r="Q3506" s="1"/>
      <c r="S3506" s="5"/>
      <c r="T3506" s="41"/>
      <c r="U3506" s="8"/>
      <c r="W3506" s="2" t="s">
        <v>565</v>
      </c>
      <c r="X3506" s="45" t="str" cm="1">
        <f t="array" ref="X3506">IF(X3442="TRUE",IF(AND(C3504&lt;&gt;1,C3505:C3506="",S3504:U3506=""), "FALSE","TRUE"),"FALSE")</f>
        <v>FALSE</v>
      </c>
      <c r="Z3506" s="1"/>
    </row>
    <row r="3507" spans="2:26" hidden="1" outlineLevel="3" x14ac:dyDescent="0.4">
      <c r="B3507" s="7" t="s">
        <v>134</v>
      </c>
      <c r="C3507" s="5">
        <v>16</v>
      </c>
      <c r="D3507" s="30"/>
      <c r="E3507" s="2" t="s">
        <v>392</v>
      </c>
      <c r="F3507" s="2" t="s">
        <v>106</v>
      </c>
      <c r="G3507" s="2" t="s">
        <v>103</v>
      </c>
      <c r="H3507" s="2">
        <v>221</v>
      </c>
      <c r="I3507" s="2">
        <v>207</v>
      </c>
      <c r="K3507" s="2">
        <v>3</v>
      </c>
      <c r="L3507" s="2" t="s">
        <v>136</v>
      </c>
      <c r="M3507" s="2" t="s">
        <v>476</v>
      </c>
      <c r="N3507" s="2" t="s">
        <v>479</v>
      </c>
      <c r="O3507" s="2" t="s">
        <v>514</v>
      </c>
      <c r="Q3507" s="1"/>
      <c r="S3507" s="5"/>
      <c r="T3507" s="41"/>
      <c r="U3507" s="8"/>
      <c r="V3507" s="2" t="s">
        <v>105</v>
      </c>
      <c r="W3507" s="2" t="s">
        <v>561</v>
      </c>
      <c r="X3507" s="45" t="str" cm="1">
        <f t="array" ref="X3507">IF(X3442="TRUE",IF(AND(C3507&lt;&gt;1,C3508:C3509="",S3507:U3509=""), "FALSE","TRUE"),"FALSE")</f>
        <v>FALSE</v>
      </c>
      <c r="Z3507" s="1"/>
    </row>
    <row r="3508" spans="2:26" hidden="1" outlineLevel="3" x14ac:dyDescent="0.4">
      <c r="B3508" s="7" t="s">
        <v>516</v>
      </c>
      <c r="C3508" s="8"/>
      <c r="D3508" s="31"/>
      <c r="E3508" s="2" t="s">
        <v>517</v>
      </c>
      <c r="F3508" s="2" t="s">
        <v>499</v>
      </c>
      <c r="G3508" s="2" t="s">
        <v>498</v>
      </c>
      <c r="H3508" s="2">
        <v>221</v>
      </c>
      <c r="I3508" s="2">
        <v>207</v>
      </c>
      <c r="K3508" s="2">
        <v>50</v>
      </c>
      <c r="L3508" s="2" t="s">
        <v>30</v>
      </c>
      <c r="M3508" s="2" t="s">
        <v>476</v>
      </c>
      <c r="N3508" s="2" t="s">
        <v>479</v>
      </c>
      <c r="O3508" s="2" t="s">
        <v>514</v>
      </c>
      <c r="Q3508" s="1"/>
      <c r="S3508" s="5"/>
      <c r="T3508" s="41"/>
      <c r="U3508" s="8"/>
      <c r="W3508" s="2" t="s">
        <v>563</v>
      </c>
      <c r="X3508" s="45" t="str" cm="1">
        <f t="array" ref="X3508">IF(X3442="TRUE",IF(AND(C3507&lt;&gt;1,C3508:C3509="",S3507:U3509=""), "FALSE","TRUE"),"FALSE")</f>
        <v>FALSE</v>
      </c>
      <c r="Z3508" s="1"/>
    </row>
    <row r="3509" spans="2:26" hidden="1" outlineLevel="3" x14ac:dyDescent="0.4">
      <c r="B3509" s="7" t="s">
        <v>508</v>
      </c>
      <c r="C3509" s="8"/>
      <c r="D3509" s="31"/>
      <c r="E3509" s="2" t="s">
        <v>518</v>
      </c>
      <c r="F3509" s="2" t="s">
        <v>512</v>
      </c>
      <c r="G3509" s="2" t="s">
        <v>511</v>
      </c>
      <c r="H3509" s="2">
        <v>221</v>
      </c>
      <c r="I3509" s="2">
        <v>207</v>
      </c>
      <c r="K3509" s="2">
        <v>120</v>
      </c>
      <c r="L3509" s="2" t="s">
        <v>30</v>
      </c>
      <c r="M3509" s="2" t="s">
        <v>476</v>
      </c>
      <c r="N3509" s="2" t="s">
        <v>479</v>
      </c>
      <c r="O3509" s="2" t="s">
        <v>514</v>
      </c>
      <c r="Q3509" s="1"/>
      <c r="S3509" s="5"/>
      <c r="T3509" s="41"/>
      <c r="U3509" s="8"/>
      <c r="W3509" s="2" t="s">
        <v>565</v>
      </c>
      <c r="X3509" s="45" t="str" cm="1">
        <f t="array" ref="X3509">IF(X3442="TRUE",IF(AND(C3507&lt;&gt;1,C3508:C3509="",S3507:U3509=""), "FALSE","TRUE"),"FALSE")</f>
        <v>FALSE</v>
      </c>
      <c r="Z3509" s="1"/>
    </row>
    <row r="3510" spans="2:26" hidden="1" outlineLevel="3" x14ac:dyDescent="0.4">
      <c r="B3510" s="7" t="s">
        <v>134</v>
      </c>
      <c r="C3510" s="5">
        <v>17</v>
      </c>
      <c r="D3510" s="30"/>
      <c r="E3510" s="2" t="s">
        <v>392</v>
      </c>
      <c r="F3510" s="2" t="s">
        <v>106</v>
      </c>
      <c r="G3510" s="2" t="s">
        <v>103</v>
      </c>
      <c r="H3510" s="2">
        <v>221</v>
      </c>
      <c r="I3510" s="2">
        <v>207</v>
      </c>
      <c r="K3510" s="2">
        <v>3</v>
      </c>
      <c r="L3510" s="2" t="s">
        <v>136</v>
      </c>
      <c r="M3510" s="2" t="s">
        <v>476</v>
      </c>
      <c r="N3510" s="2" t="s">
        <v>479</v>
      </c>
      <c r="O3510" s="2" t="s">
        <v>514</v>
      </c>
      <c r="Q3510" s="1"/>
      <c r="S3510" s="5"/>
      <c r="T3510" s="41"/>
      <c r="U3510" s="8"/>
      <c r="V3510" s="2" t="s">
        <v>105</v>
      </c>
      <c r="W3510" s="2" t="s">
        <v>561</v>
      </c>
      <c r="X3510" s="45" t="str" cm="1">
        <f t="array" ref="X3510">IF(X3442="TRUE",IF(AND(C3510&lt;&gt;1,C3511:C3512="",S3510:U3512=""), "FALSE","TRUE"),"FALSE")</f>
        <v>FALSE</v>
      </c>
      <c r="Z3510" s="1"/>
    </row>
    <row r="3511" spans="2:26" hidden="1" outlineLevel="3" x14ac:dyDescent="0.4">
      <c r="B3511" s="7" t="s">
        <v>516</v>
      </c>
      <c r="C3511" s="8"/>
      <c r="D3511" s="31"/>
      <c r="E3511" s="2" t="s">
        <v>517</v>
      </c>
      <c r="F3511" s="2" t="s">
        <v>499</v>
      </c>
      <c r="G3511" s="2" t="s">
        <v>498</v>
      </c>
      <c r="H3511" s="2">
        <v>221</v>
      </c>
      <c r="I3511" s="2">
        <v>207</v>
      </c>
      <c r="K3511" s="2">
        <v>50</v>
      </c>
      <c r="L3511" s="2" t="s">
        <v>30</v>
      </c>
      <c r="M3511" s="2" t="s">
        <v>476</v>
      </c>
      <c r="N3511" s="2" t="s">
        <v>479</v>
      </c>
      <c r="O3511" s="2" t="s">
        <v>514</v>
      </c>
      <c r="Q3511" s="1"/>
      <c r="S3511" s="5"/>
      <c r="T3511" s="41"/>
      <c r="U3511" s="8"/>
      <c r="W3511" s="2" t="s">
        <v>563</v>
      </c>
      <c r="X3511" s="45" t="str" cm="1">
        <f t="array" ref="X3511">IF(X3442="TRUE",IF(AND(C3510&lt;&gt;1,C3511:C3512="",S3510:U3512=""), "FALSE","TRUE"),"FALSE")</f>
        <v>FALSE</v>
      </c>
      <c r="Z3511" s="1"/>
    </row>
    <row r="3512" spans="2:26" hidden="1" outlineLevel="3" x14ac:dyDescent="0.4">
      <c r="B3512" s="7" t="s">
        <v>508</v>
      </c>
      <c r="C3512" s="8"/>
      <c r="D3512" s="31"/>
      <c r="E3512" s="2" t="s">
        <v>518</v>
      </c>
      <c r="F3512" s="2" t="s">
        <v>512</v>
      </c>
      <c r="G3512" s="2" t="s">
        <v>511</v>
      </c>
      <c r="H3512" s="2">
        <v>221</v>
      </c>
      <c r="I3512" s="2">
        <v>207</v>
      </c>
      <c r="K3512" s="2">
        <v>120</v>
      </c>
      <c r="L3512" s="2" t="s">
        <v>30</v>
      </c>
      <c r="M3512" s="2" t="s">
        <v>476</v>
      </c>
      <c r="N3512" s="2" t="s">
        <v>479</v>
      </c>
      <c r="O3512" s="2" t="s">
        <v>514</v>
      </c>
      <c r="Q3512" s="1"/>
      <c r="S3512" s="5"/>
      <c r="T3512" s="41"/>
      <c r="U3512" s="8"/>
      <c r="W3512" s="2" t="s">
        <v>565</v>
      </c>
      <c r="X3512" s="45" t="str" cm="1">
        <f t="array" ref="X3512">IF(X3442="TRUE",IF(AND(C3510&lt;&gt;1,C3511:C3512="",S3510:U3512=""), "FALSE","TRUE"),"FALSE")</f>
        <v>FALSE</v>
      </c>
      <c r="Z3512" s="1"/>
    </row>
    <row r="3513" spans="2:26" hidden="1" outlineLevel="3" x14ac:dyDescent="0.4">
      <c r="B3513" s="7" t="s">
        <v>134</v>
      </c>
      <c r="C3513" s="5">
        <v>18</v>
      </c>
      <c r="D3513" s="30"/>
      <c r="E3513" s="2" t="s">
        <v>392</v>
      </c>
      <c r="F3513" s="2" t="s">
        <v>106</v>
      </c>
      <c r="G3513" s="2" t="s">
        <v>103</v>
      </c>
      <c r="H3513" s="2">
        <v>221</v>
      </c>
      <c r="I3513" s="2">
        <v>207</v>
      </c>
      <c r="K3513" s="2">
        <v>3</v>
      </c>
      <c r="L3513" s="2" t="s">
        <v>136</v>
      </c>
      <c r="M3513" s="2" t="s">
        <v>476</v>
      </c>
      <c r="N3513" s="2" t="s">
        <v>479</v>
      </c>
      <c r="O3513" s="2" t="s">
        <v>514</v>
      </c>
      <c r="Q3513" s="1"/>
      <c r="S3513" s="5"/>
      <c r="T3513" s="41"/>
      <c r="U3513" s="8"/>
      <c r="V3513" s="2" t="s">
        <v>105</v>
      </c>
      <c r="W3513" s="2" t="s">
        <v>561</v>
      </c>
      <c r="X3513" s="45" t="str" cm="1">
        <f t="array" ref="X3513">IF(X3442="TRUE",IF(AND(C3513&lt;&gt;1,C3514:C3515="",S3513:U3515=""), "FALSE","TRUE"),"FALSE")</f>
        <v>FALSE</v>
      </c>
      <c r="Z3513" s="1"/>
    </row>
    <row r="3514" spans="2:26" hidden="1" outlineLevel="3" x14ac:dyDescent="0.4">
      <c r="B3514" s="7" t="s">
        <v>516</v>
      </c>
      <c r="C3514" s="8"/>
      <c r="D3514" s="31"/>
      <c r="E3514" s="2" t="s">
        <v>517</v>
      </c>
      <c r="F3514" s="2" t="s">
        <v>499</v>
      </c>
      <c r="G3514" s="2" t="s">
        <v>498</v>
      </c>
      <c r="H3514" s="2">
        <v>221</v>
      </c>
      <c r="I3514" s="2">
        <v>207</v>
      </c>
      <c r="K3514" s="2">
        <v>50</v>
      </c>
      <c r="L3514" s="2" t="s">
        <v>30</v>
      </c>
      <c r="M3514" s="2" t="s">
        <v>476</v>
      </c>
      <c r="N3514" s="2" t="s">
        <v>479</v>
      </c>
      <c r="O3514" s="2" t="s">
        <v>514</v>
      </c>
      <c r="Q3514" s="1"/>
      <c r="S3514" s="5"/>
      <c r="T3514" s="41"/>
      <c r="U3514" s="8"/>
      <c r="W3514" s="2" t="s">
        <v>563</v>
      </c>
      <c r="X3514" s="45" t="str" cm="1">
        <f t="array" ref="X3514">IF(X3442="TRUE",IF(AND(C3513&lt;&gt;1,C3514:C3515="",S3513:U3515=""), "FALSE","TRUE"),"FALSE")</f>
        <v>FALSE</v>
      </c>
      <c r="Z3514" s="1"/>
    </row>
    <row r="3515" spans="2:26" hidden="1" outlineLevel="3" x14ac:dyDescent="0.4">
      <c r="B3515" s="7" t="s">
        <v>508</v>
      </c>
      <c r="C3515" s="8"/>
      <c r="D3515" s="31"/>
      <c r="E3515" s="2" t="s">
        <v>518</v>
      </c>
      <c r="F3515" s="2" t="s">
        <v>512</v>
      </c>
      <c r="G3515" s="2" t="s">
        <v>511</v>
      </c>
      <c r="H3515" s="2">
        <v>221</v>
      </c>
      <c r="I3515" s="2">
        <v>207</v>
      </c>
      <c r="K3515" s="2">
        <v>120</v>
      </c>
      <c r="L3515" s="2" t="s">
        <v>30</v>
      </c>
      <c r="M3515" s="2" t="s">
        <v>476</v>
      </c>
      <c r="N3515" s="2" t="s">
        <v>479</v>
      </c>
      <c r="O3515" s="2" t="s">
        <v>514</v>
      </c>
      <c r="Q3515" s="1"/>
      <c r="S3515" s="5"/>
      <c r="T3515" s="41"/>
      <c r="U3515" s="8"/>
      <c r="W3515" s="2" t="s">
        <v>565</v>
      </c>
      <c r="X3515" s="45" t="str" cm="1">
        <f t="array" ref="X3515">IF(X3442="TRUE",IF(AND(C3513&lt;&gt;1,C3514:C3515="",S3513:U3515=""), "FALSE","TRUE"),"FALSE")</f>
        <v>FALSE</v>
      </c>
      <c r="Z3515" s="1"/>
    </row>
    <row r="3516" spans="2:26" hidden="1" outlineLevel="3" x14ac:dyDescent="0.4">
      <c r="B3516" s="7" t="s">
        <v>134</v>
      </c>
      <c r="C3516" s="5">
        <v>19</v>
      </c>
      <c r="D3516" s="30"/>
      <c r="E3516" s="2" t="s">
        <v>392</v>
      </c>
      <c r="F3516" s="2" t="s">
        <v>106</v>
      </c>
      <c r="G3516" s="2" t="s">
        <v>103</v>
      </c>
      <c r="H3516" s="2">
        <v>221</v>
      </c>
      <c r="I3516" s="2">
        <v>207</v>
      </c>
      <c r="K3516" s="2">
        <v>3</v>
      </c>
      <c r="L3516" s="2" t="s">
        <v>136</v>
      </c>
      <c r="M3516" s="2" t="s">
        <v>476</v>
      </c>
      <c r="N3516" s="2" t="s">
        <v>479</v>
      </c>
      <c r="O3516" s="2" t="s">
        <v>514</v>
      </c>
      <c r="Q3516" s="1"/>
      <c r="S3516" s="5"/>
      <c r="T3516" s="41"/>
      <c r="U3516" s="8"/>
      <c r="V3516" s="2" t="s">
        <v>105</v>
      </c>
      <c r="W3516" s="2" t="s">
        <v>561</v>
      </c>
      <c r="X3516" s="45" t="str" cm="1">
        <f t="array" ref="X3516">IF(X3442="TRUE",IF(AND(C3516&lt;&gt;1,C3517:C3518="",S3516:U3518=""), "FALSE","TRUE"),"FALSE")</f>
        <v>FALSE</v>
      </c>
      <c r="Z3516" s="1"/>
    </row>
    <row r="3517" spans="2:26" hidden="1" outlineLevel="3" x14ac:dyDescent="0.4">
      <c r="B3517" s="7" t="s">
        <v>516</v>
      </c>
      <c r="C3517" s="8"/>
      <c r="D3517" s="31"/>
      <c r="E3517" s="2" t="s">
        <v>517</v>
      </c>
      <c r="F3517" s="2" t="s">
        <v>499</v>
      </c>
      <c r="G3517" s="2" t="s">
        <v>498</v>
      </c>
      <c r="H3517" s="2">
        <v>221</v>
      </c>
      <c r="I3517" s="2">
        <v>207</v>
      </c>
      <c r="K3517" s="2">
        <v>50</v>
      </c>
      <c r="L3517" s="2" t="s">
        <v>30</v>
      </c>
      <c r="M3517" s="2" t="s">
        <v>476</v>
      </c>
      <c r="N3517" s="2" t="s">
        <v>479</v>
      </c>
      <c r="O3517" s="2" t="s">
        <v>514</v>
      </c>
      <c r="Q3517" s="1"/>
      <c r="S3517" s="5"/>
      <c r="T3517" s="41"/>
      <c r="U3517" s="8"/>
      <c r="W3517" s="2" t="s">
        <v>563</v>
      </c>
      <c r="X3517" s="45" t="str" cm="1">
        <f t="array" ref="X3517">IF(X3442="TRUE",IF(AND(C3516&lt;&gt;1,C3517:C3518="",S3516:U3518=""), "FALSE","TRUE"),"FALSE")</f>
        <v>FALSE</v>
      </c>
      <c r="Z3517" s="1"/>
    </row>
    <row r="3518" spans="2:26" hidden="1" outlineLevel="3" x14ac:dyDescent="0.4">
      <c r="B3518" s="7" t="s">
        <v>508</v>
      </c>
      <c r="C3518" s="8"/>
      <c r="D3518" s="31"/>
      <c r="E3518" s="2" t="s">
        <v>518</v>
      </c>
      <c r="F3518" s="2" t="s">
        <v>512</v>
      </c>
      <c r="G3518" s="2" t="s">
        <v>511</v>
      </c>
      <c r="H3518" s="2">
        <v>221</v>
      </c>
      <c r="I3518" s="2">
        <v>207</v>
      </c>
      <c r="K3518" s="2">
        <v>120</v>
      </c>
      <c r="L3518" s="2" t="s">
        <v>30</v>
      </c>
      <c r="M3518" s="2" t="s">
        <v>476</v>
      </c>
      <c r="N3518" s="2" t="s">
        <v>479</v>
      </c>
      <c r="O3518" s="2" t="s">
        <v>514</v>
      </c>
      <c r="Q3518" s="1"/>
      <c r="S3518" s="5"/>
      <c r="T3518" s="41"/>
      <c r="U3518" s="8"/>
      <c r="W3518" s="2" t="s">
        <v>565</v>
      </c>
      <c r="X3518" s="45" t="str" cm="1">
        <f t="array" ref="X3518">IF(X3442="TRUE",IF(AND(C3516&lt;&gt;1,C3517:C3518="",S3516:U3518=""), "FALSE","TRUE"),"FALSE")</f>
        <v>FALSE</v>
      </c>
      <c r="Z3518" s="1"/>
    </row>
    <row r="3519" spans="2:26" hidden="1" outlineLevel="3" x14ac:dyDescent="0.4">
      <c r="B3519" s="7" t="s">
        <v>134</v>
      </c>
      <c r="C3519" s="5">
        <v>20</v>
      </c>
      <c r="D3519" s="30"/>
      <c r="E3519" s="2" t="s">
        <v>392</v>
      </c>
      <c r="F3519" s="2" t="s">
        <v>106</v>
      </c>
      <c r="G3519" s="2" t="s">
        <v>103</v>
      </c>
      <c r="H3519" s="2">
        <v>221</v>
      </c>
      <c r="I3519" s="2">
        <v>207</v>
      </c>
      <c r="K3519" s="2">
        <v>3</v>
      </c>
      <c r="L3519" s="2" t="s">
        <v>136</v>
      </c>
      <c r="M3519" s="2" t="s">
        <v>476</v>
      </c>
      <c r="N3519" s="2" t="s">
        <v>479</v>
      </c>
      <c r="O3519" s="2" t="s">
        <v>514</v>
      </c>
      <c r="Q3519" s="1"/>
      <c r="S3519" s="5"/>
      <c r="T3519" s="41"/>
      <c r="U3519" s="8"/>
      <c r="V3519" s="2" t="s">
        <v>105</v>
      </c>
      <c r="W3519" s="2" t="s">
        <v>561</v>
      </c>
      <c r="X3519" s="45" t="str" cm="1">
        <f t="array" ref="X3519">IF(X3442="TRUE",IF(AND(C3519&lt;&gt;1,C3520:C3521="",S3519:U3521=""), "FALSE","TRUE"),"FALSE")</f>
        <v>FALSE</v>
      </c>
      <c r="Z3519" s="1"/>
    </row>
    <row r="3520" spans="2:26" hidden="1" outlineLevel="3" x14ac:dyDescent="0.4">
      <c r="B3520" s="7" t="s">
        <v>516</v>
      </c>
      <c r="C3520" s="8"/>
      <c r="D3520" s="31"/>
      <c r="E3520" s="2" t="s">
        <v>517</v>
      </c>
      <c r="F3520" s="2" t="s">
        <v>499</v>
      </c>
      <c r="G3520" s="2" t="s">
        <v>498</v>
      </c>
      <c r="H3520" s="2">
        <v>221</v>
      </c>
      <c r="I3520" s="2">
        <v>207</v>
      </c>
      <c r="K3520" s="2">
        <v>50</v>
      </c>
      <c r="L3520" s="2" t="s">
        <v>30</v>
      </c>
      <c r="M3520" s="2" t="s">
        <v>476</v>
      </c>
      <c r="N3520" s="2" t="s">
        <v>479</v>
      </c>
      <c r="O3520" s="2" t="s">
        <v>514</v>
      </c>
      <c r="Q3520" s="1"/>
      <c r="S3520" s="5"/>
      <c r="T3520" s="41"/>
      <c r="U3520" s="8"/>
      <c r="W3520" s="2" t="s">
        <v>563</v>
      </c>
      <c r="X3520" s="45" t="str" cm="1">
        <f t="array" ref="X3520">IF(X3442="TRUE",IF(AND(C3519&lt;&gt;1,C3520:C3521="",S3519:U3521=""), "FALSE","TRUE"),"FALSE")</f>
        <v>FALSE</v>
      </c>
      <c r="Z3520" s="1"/>
    </row>
    <row r="3521" spans="2:26" hidden="1" outlineLevel="3" x14ac:dyDescent="0.4">
      <c r="B3521" s="7" t="s">
        <v>508</v>
      </c>
      <c r="C3521" s="8"/>
      <c r="D3521" s="31"/>
      <c r="E3521" s="2" t="s">
        <v>518</v>
      </c>
      <c r="F3521" s="2" t="s">
        <v>512</v>
      </c>
      <c r="G3521" s="2" t="s">
        <v>511</v>
      </c>
      <c r="H3521" s="2">
        <v>221</v>
      </c>
      <c r="I3521" s="2">
        <v>207</v>
      </c>
      <c r="K3521" s="2">
        <v>120</v>
      </c>
      <c r="L3521" s="2" t="s">
        <v>30</v>
      </c>
      <c r="M3521" s="2" t="s">
        <v>476</v>
      </c>
      <c r="N3521" s="2" t="s">
        <v>479</v>
      </c>
      <c r="O3521" s="2" t="s">
        <v>514</v>
      </c>
      <c r="Q3521" s="1"/>
      <c r="S3521" s="5"/>
      <c r="T3521" s="41"/>
      <c r="U3521" s="8"/>
      <c r="W3521" s="2" t="s">
        <v>565</v>
      </c>
      <c r="X3521" s="45" t="str" cm="1">
        <f t="array" ref="X3521">IF(X3442="TRUE",IF(AND(C3519&lt;&gt;1,C3520:C3521="",S3519:U3521=""), "FALSE","TRUE"),"FALSE")</f>
        <v>FALSE</v>
      </c>
      <c r="Z3521" s="1"/>
    </row>
    <row r="3522" spans="2:26" hidden="1" outlineLevel="2" x14ac:dyDescent="0.4">
      <c r="B3522" s="3" t="s">
        <v>19</v>
      </c>
      <c r="I3522" s="2">
        <v>207</v>
      </c>
      <c r="Q3522" s="1"/>
      <c r="Z3522" s="1"/>
    </row>
    <row r="3523" spans="2:26" hidden="1" outlineLevel="2" x14ac:dyDescent="0.4">
      <c r="B3523" s="50" t="s">
        <v>519</v>
      </c>
      <c r="C3523" s="50"/>
      <c r="D3523" s="33"/>
      <c r="E3523" s="2" t="s">
        <v>520</v>
      </c>
      <c r="I3523" s="2">
        <v>207</v>
      </c>
      <c r="L3523" s="2" t="s">
        <v>521</v>
      </c>
      <c r="M3523" s="2" t="s">
        <v>476</v>
      </c>
      <c r="N3523" s="2" t="s">
        <v>479</v>
      </c>
      <c r="O3523" s="2" t="s">
        <v>520</v>
      </c>
      <c r="Q3523" s="1"/>
      <c r="S3523" s="43" t="s">
        <v>36</v>
      </c>
      <c r="T3523" s="44" t="s">
        <v>37</v>
      </c>
      <c r="U3523" s="43" t="s">
        <v>38</v>
      </c>
      <c r="Z3523" s="1"/>
    </row>
    <row r="3524" spans="2:26" hidden="1" outlineLevel="2" x14ac:dyDescent="0.4">
      <c r="B3524" s="7" t="s">
        <v>134</v>
      </c>
      <c r="C3524" s="5">
        <v>1</v>
      </c>
      <c r="D3524" s="30"/>
      <c r="E3524" s="2" t="s">
        <v>392</v>
      </c>
      <c r="F3524" s="2" t="s">
        <v>102</v>
      </c>
      <c r="G3524" s="2" t="s">
        <v>103</v>
      </c>
      <c r="H3524" s="2">
        <v>225</v>
      </c>
      <c r="I3524" s="2">
        <v>207</v>
      </c>
      <c r="K3524" s="2">
        <v>3</v>
      </c>
      <c r="L3524" s="2" t="s">
        <v>136</v>
      </c>
      <c r="M3524" s="2" t="s">
        <v>476</v>
      </c>
      <c r="N3524" s="2" t="s">
        <v>479</v>
      </c>
      <c r="O3524" s="2" t="s">
        <v>520</v>
      </c>
      <c r="Q3524" s="1"/>
      <c r="S3524" s="5"/>
      <c r="T3524" s="41"/>
      <c r="U3524" s="8"/>
      <c r="V3524" s="2" t="s">
        <v>105</v>
      </c>
      <c r="W3524" s="2" t="s">
        <v>561</v>
      </c>
      <c r="X3524" s="45" t="str" cm="1">
        <f t="array" ref="X3524">IF(X3442="TRUE",IF(AND(C3524&lt;&gt;1,C3525:C3530="",S3524:U3530=""), "FALSE","TRUE"),"FALSE")</f>
        <v>FALSE</v>
      </c>
      <c r="Z3524" s="1"/>
    </row>
    <row r="3525" spans="2:26" hidden="1" outlineLevel="2" x14ac:dyDescent="0.4">
      <c r="B3525" s="7" t="s">
        <v>522</v>
      </c>
      <c r="C3525" s="8"/>
      <c r="D3525" s="31"/>
      <c r="E3525" s="2" t="s">
        <v>523</v>
      </c>
      <c r="F3525" s="2" t="s">
        <v>485</v>
      </c>
      <c r="G3525" s="2" t="s">
        <v>369</v>
      </c>
      <c r="H3525" s="2">
        <v>225</v>
      </c>
      <c r="I3525" s="2">
        <v>207</v>
      </c>
      <c r="K3525" s="2">
        <v>240</v>
      </c>
      <c r="L3525" s="2" t="s">
        <v>30</v>
      </c>
      <c r="M3525" s="2" t="s">
        <v>476</v>
      </c>
      <c r="N3525" s="2" t="s">
        <v>479</v>
      </c>
      <c r="O3525" s="2" t="s">
        <v>520</v>
      </c>
      <c r="Q3525" s="1"/>
      <c r="S3525" s="5"/>
      <c r="T3525" s="41"/>
      <c r="U3525" s="8"/>
      <c r="W3525" s="2" t="s">
        <v>465</v>
      </c>
      <c r="X3525" s="45" t="str" cm="1">
        <f t="array" ref="X3525">IF(X3442="TRUE",IF(AND(C3524&lt;&gt;1,C3525:C3530="",S3524:U3530=""), "FALSE","TRUE"),"FALSE")</f>
        <v>FALSE</v>
      </c>
      <c r="Z3525" s="1"/>
    </row>
    <row r="3526" spans="2:26" hidden="1" outlineLevel="2" x14ac:dyDescent="0.4">
      <c r="B3526" s="7" t="s">
        <v>524</v>
      </c>
      <c r="C3526" s="8"/>
      <c r="D3526" s="31"/>
      <c r="E3526" s="2" t="s">
        <v>525</v>
      </c>
      <c r="F3526" s="2" t="s">
        <v>114</v>
      </c>
      <c r="G3526" s="2" t="s">
        <v>115</v>
      </c>
      <c r="H3526" s="2">
        <v>225</v>
      </c>
      <c r="I3526" s="2">
        <v>207</v>
      </c>
      <c r="K3526" s="2">
        <v>120</v>
      </c>
      <c r="L3526" s="2" t="s">
        <v>30</v>
      </c>
      <c r="M3526" s="2" t="s">
        <v>476</v>
      </c>
      <c r="N3526" s="2" t="s">
        <v>479</v>
      </c>
      <c r="O3526" s="2" t="s">
        <v>520</v>
      </c>
      <c r="Q3526" s="1"/>
      <c r="S3526" s="5"/>
      <c r="T3526" s="41"/>
      <c r="U3526" s="8"/>
      <c r="W3526" s="2" t="s">
        <v>468</v>
      </c>
      <c r="X3526" s="45" t="str" cm="1">
        <f t="array" ref="X3526">IF(X3442="TRUE",IF(AND(C3524&lt;&gt;1,C3525:C3530="",S3524:U3530=""), "FALSE","TRUE"),"FALSE")</f>
        <v>FALSE</v>
      </c>
      <c r="Z3526" s="1"/>
    </row>
    <row r="3527" spans="2:26" hidden="1" outlineLevel="2" x14ac:dyDescent="0.4">
      <c r="B3527" s="7" t="s">
        <v>526</v>
      </c>
      <c r="C3527" s="8"/>
      <c r="D3527" s="31"/>
      <c r="E3527" s="2" t="s">
        <v>527</v>
      </c>
      <c r="F3527" s="2" t="str">
        <f>IF(OR($C$87="治験計画届", $C$87="治験計画変更届"), "^$","^.{1,120}$|^$")</f>
        <v>^.{1,120}$|^$</v>
      </c>
      <c r="G3527" s="2" t="str">
        <f>IF(F3527="^$", "入力しないでください","入力してください(120文字以内)")</f>
        <v>入力してください(120文字以内)</v>
      </c>
      <c r="H3527" s="2">
        <v>225</v>
      </c>
      <c r="I3527" s="2">
        <v>207</v>
      </c>
      <c r="K3527" s="2">
        <v>120</v>
      </c>
      <c r="L3527" s="2" t="s">
        <v>30</v>
      </c>
      <c r="M3527" s="2" t="s">
        <v>476</v>
      </c>
      <c r="N3527" s="2" t="s">
        <v>479</v>
      </c>
      <c r="O3527" s="2" t="s">
        <v>520</v>
      </c>
      <c r="Q3527" s="1"/>
      <c r="S3527" s="5"/>
      <c r="T3527" s="41"/>
      <c r="U3527" s="8"/>
      <c r="W3527" s="2" t="s">
        <v>468</v>
      </c>
      <c r="X3527" s="45" t="str" cm="1">
        <f t="array" ref="X3527">IF(X3442="TRUE",IF(AND(C3524&lt;&gt;1,C3525:C3530="",S3524:U3530=""), "FALSE","TRUE"),"FALSE")</f>
        <v>FALSE</v>
      </c>
      <c r="Z3527" s="1"/>
    </row>
    <row r="3528" spans="2:26" hidden="1" outlineLevel="2" x14ac:dyDescent="0.4">
      <c r="B3528" s="7" t="s">
        <v>528</v>
      </c>
      <c r="C3528" s="8"/>
      <c r="D3528" s="31"/>
      <c r="E3528" s="2" t="s">
        <v>529</v>
      </c>
      <c r="F3528" s="2" t="str">
        <f>IF(OR($C$87="治験計画届", $C$87="治験計画変更届"), "^$","^.{1,120}$|^$")</f>
        <v>^.{1,120}$|^$</v>
      </c>
      <c r="G3528" s="2" t="str">
        <f t="shared" ref="G3528:G3530" si="217">IF(F3528="^$", "入力しないでください","入力してください(120文字以内)")</f>
        <v>入力してください(120文字以内)</v>
      </c>
      <c r="H3528" s="2">
        <v>225</v>
      </c>
      <c r="I3528" s="2">
        <v>207</v>
      </c>
      <c r="K3528" s="2">
        <v>120</v>
      </c>
      <c r="L3528" s="2" t="s">
        <v>30</v>
      </c>
      <c r="M3528" s="2" t="s">
        <v>476</v>
      </c>
      <c r="N3528" s="2" t="s">
        <v>479</v>
      </c>
      <c r="O3528" s="2" t="s">
        <v>520</v>
      </c>
      <c r="Q3528" s="1"/>
      <c r="S3528" s="5"/>
      <c r="T3528" s="41"/>
      <c r="U3528" s="8"/>
      <c r="W3528" s="2" t="s">
        <v>468</v>
      </c>
      <c r="X3528" s="45" t="str" cm="1">
        <f t="array" ref="X3528">IF(X3442="TRUE",IF(AND(C3524&lt;&gt;1,C3525:C3530="",S3524:U3530=""), "FALSE","TRUE"),"FALSE")</f>
        <v>FALSE</v>
      </c>
      <c r="Z3528" s="1"/>
    </row>
    <row r="3529" spans="2:26" hidden="1" outlineLevel="2" x14ac:dyDescent="0.4">
      <c r="B3529" s="7" t="s">
        <v>530</v>
      </c>
      <c r="C3529" s="8"/>
      <c r="D3529" s="31"/>
      <c r="E3529" s="2" t="s">
        <v>566</v>
      </c>
      <c r="F3529" s="2" t="str">
        <f>IF(OR($C$87="治験計画届", $C$87="治験計画変更届"), "^$","^.{1,120}$|^$")</f>
        <v>^.{1,120}$|^$</v>
      </c>
      <c r="G3529" s="2" t="str">
        <f t="shared" si="217"/>
        <v>入力してください(120文字以内)</v>
      </c>
      <c r="H3529" s="2">
        <v>225</v>
      </c>
      <c r="I3529" s="2">
        <v>207</v>
      </c>
      <c r="K3529" s="2">
        <v>120</v>
      </c>
      <c r="L3529" s="2" t="s">
        <v>30</v>
      </c>
      <c r="M3529" s="2" t="s">
        <v>476</v>
      </c>
      <c r="N3529" s="2" t="s">
        <v>479</v>
      </c>
      <c r="O3529" s="2" t="s">
        <v>520</v>
      </c>
      <c r="Q3529" s="1"/>
      <c r="S3529" s="5"/>
      <c r="T3529" s="41"/>
      <c r="U3529" s="8"/>
      <c r="W3529" s="2" t="s">
        <v>468</v>
      </c>
      <c r="X3529" s="45" t="str" cm="1">
        <f t="array" ref="X3529">IF(X3442="TRUE",IF(AND(C3524&lt;&gt;1,C3525:C3530="",S3524:U3530=""), "FALSE","TRUE"),"FALSE")</f>
        <v>FALSE</v>
      </c>
      <c r="Z3529" s="1"/>
    </row>
    <row r="3530" spans="2:26" hidden="1" outlineLevel="2" x14ac:dyDescent="0.4">
      <c r="B3530" s="7" t="s">
        <v>532</v>
      </c>
      <c r="C3530" s="8"/>
      <c r="D3530" s="31"/>
      <c r="E3530" s="2" t="s">
        <v>533</v>
      </c>
      <c r="F3530" s="2" t="str">
        <f>IF(OR($C$87="治験計画届", $C$87="治験計画変更届"), "^$","^.{1,120}$|^$")</f>
        <v>^.{1,120}$|^$</v>
      </c>
      <c r="G3530" s="2" t="str">
        <f t="shared" si="217"/>
        <v>入力してください(120文字以内)</v>
      </c>
      <c r="H3530" s="2">
        <v>225</v>
      </c>
      <c r="I3530" s="2">
        <v>207</v>
      </c>
      <c r="K3530" s="2">
        <v>120</v>
      </c>
      <c r="L3530" s="2" t="s">
        <v>30</v>
      </c>
      <c r="M3530" s="2" t="s">
        <v>476</v>
      </c>
      <c r="N3530" s="2" t="s">
        <v>479</v>
      </c>
      <c r="O3530" s="2" t="s">
        <v>520</v>
      </c>
      <c r="Q3530" s="1"/>
      <c r="S3530" s="5"/>
      <c r="T3530" s="41"/>
      <c r="U3530" s="8"/>
      <c r="W3530" s="2" t="s">
        <v>468</v>
      </c>
      <c r="X3530" s="45" t="str" cm="1">
        <f t="array" ref="X3530">IF(X3442="TRUE",IF(AND(C3524&lt;&gt;1,C3525:C3530="",S3524:U3530=""), "FALSE","TRUE"),"FALSE")</f>
        <v>FALSE</v>
      </c>
      <c r="Z3530" s="1"/>
    </row>
    <row r="3531" spans="2:26" hidden="1" outlineLevel="2" x14ac:dyDescent="0.4">
      <c r="B3531" s="7" t="s">
        <v>134</v>
      </c>
      <c r="C3531" s="5">
        <v>2</v>
      </c>
      <c r="D3531" s="30"/>
      <c r="E3531" s="2" t="s">
        <v>392</v>
      </c>
      <c r="F3531" s="2" t="s">
        <v>102</v>
      </c>
      <c r="G3531" s="2" t="s">
        <v>103</v>
      </c>
      <c r="H3531" s="2">
        <v>225</v>
      </c>
      <c r="I3531" s="2">
        <v>207</v>
      </c>
      <c r="K3531" s="2">
        <v>3</v>
      </c>
      <c r="L3531" s="2" t="s">
        <v>136</v>
      </c>
      <c r="M3531" s="2" t="s">
        <v>476</v>
      </c>
      <c r="N3531" s="2" t="s">
        <v>479</v>
      </c>
      <c r="O3531" s="2" t="s">
        <v>520</v>
      </c>
      <c r="Q3531" s="1"/>
      <c r="S3531" s="5"/>
      <c r="T3531" s="41"/>
      <c r="U3531" s="8"/>
      <c r="V3531" s="2" t="s">
        <v>105</v>
      </c>
      <c r="W3531" s="2" t="s">
        <v>561</v>
      </c>
      <c r="X3531" s="45" t="str" cm="1">
        <f t="array" ref="X3531">IF(X3442="TRUE",IF(AND(C3531&lt;&gt;1,C3532:C3537="",S3531:U3537=""), "FALSE","TRUE"),"FALSE")</f>
        <v>FALSE</v>
      </c>
      <c r="Z3531" s="1"/>
    </row>
    <row r="3532" spans="2:26" hidden="1" outlineLevel="2" x14ac:dyDescent="0.4">
      <c r="B3532" s="7" t="s">
        <v>522</v>
      </c>
      <c r="C3532" s="8"/>
      <c r="D3532" s="31"/>
      <c r="E3532" s="2" t="s">
        <v>523</v>
      </c>
      <c r="F3532" s="2" t="s">
        <v>485</v>
      </c>
      <c r="G3532" s="2" t="s">
        <v>369</v>
      </c>
      <c r="H3532" s="2">
        <v>225</v>
      </c>
      <c r="I3532" s="2">
        <v>207</v>
      </c>
      <c r="K3532" s="2">
        <v>240</v>
      </c>
      <c r="L3532" s="2" t="s">
        <v>30</v>
      </c>
      <c r="M3532" s="2" t="s">
        <v>476</v>
      </c>
      <c r="N3532" s="2" t="s">
        <v>479</v>
      </c>
      <c r="O3532" s="2" t="s">
        <v>520</v>
      </c>
      <c r="Q3532" s="1"/>
      <c r="S3532" s="5"/>
      <c r="T3532" s="41"/>
      <c r="U3532" s="8"/>
      <c r="W3532" s="2" t="s">
        <v>465</v>
      </c>
      <c r="X3532" s="45" t="str" cm="1">
        <f t="array" ref="X3532">IF(X3442="TRUE",IF(AND(C3531&lt;&gt;1,C3532:C3537="",S3531:U3537=""), "FALSE","TRUE"),"FALSE")</f>
        <v>FALSE</v>
      </c>
      <c r="Z3532" s="1"/>
    </row>
    <row r="3533" spans="2:26" hidden="1" outlineLevel="2" x14ac:dyDescent="0.4">
      <c r="B3533" s="7" t="s">
        <v>524</v>
      </c>
      <c r="C3533" s="8"/>
      <c r="D3533" s="31"/>
      <c r="E3533" s="2" t="s">
        <v>525</v>
      </c>
      <c r="F3533" s="2" t="s">
        <v>114</v>
      </c>
      <c r="G3533" s="2" t="s">
        <v>115</v>
      </c>
      <c r="H3533" s="2">
        <v>225</v>
      </c>
      <c r="I3533" s="2">
        <v>207</v>
      </c>
      <c r="K3533" s="2">
        <v>120</v>
      </c>
      <c r="L3533" s="2" t="s">
        <v>30</v>
      </c>
      <c r="M3533" s="2" t="s">
        <v>476</v>
      </c>
      <c r="N3533" s="2" t="s">
        <v>479</v>
      </c>
      <c r="O3533" s="2" t="s">
        <v>520</v>
      </c>
      <c r="Q3533" s="1"/>
      <c r="S3533" s="5"/>
      <c r="T3533" s="41"/>
      <c r="U3533" s="8"/>
      <c r="W3533" s="2" t="s">
        <v>468</v>
      </c>
      <c r="X3533" s="45" t="str" cm="1">
        <f t="array" ref="X3533">IF(X3442="TRUE",IF(AND(C3531&lt;&gt;1,C3532:C3537="",S3531:U3537=""), "FALSE","TRUE"),"FALSE")</f>
        <v>FALSE</v>
      </c>
      <c r="Z3533" s="1"/>
    </row>
    <row r="3534" spans="2:26" hidden="1" outlineLevel="2" x14ac:dyDescent="0.4">
      <c r="B3534" s="7" t="s">
        <v>526</v>
      </c>
      <c r="C3534" s="8"/>
      <c r="D3534" s="31"/>
      <c r="E3534" s="2" t="s">
        <v>527</v>
      </c>
      <c r="F3534" s="2" t="str">
        <f>IF(OR($C$87="治験計画届", $C$87="治験計画変更届"), "^$","^.{1,120}$|^$")</f>
        <v>^.{1,120}$|^$</v>
      </c>
      <c r="G3534" s="2" t="str">
        <f>IF(F3534="^$", "入力しないでください","入力してください(120文字以内)")</f>
        <v>入力してください(120文字以内)</v>
      </c>
      <c r="H3534" s="2">
        <v>225</v>
      </c>
      <c r="I3534" s="2">
        <v>207</v>
      </c>
      <c r="K3534" s="2">
        <v>120</v>
      </c>
      <c r="L3534" s="2" t="s">
        <v>30</v>
      </c>
      <c r="M3534" s="2" t="s">
        <v>476</v>
      </c>
      <c r="N3534" s="2" t="s">
        <v>479</v>
      </c>
      <c r="O3534" s="2" t="s">
        <v>520</v>
      </c>
      <c r="Q3534" s="1"/>
      <c r="S3534" s="5"/>
      <c r="T3534" s="41"/>
      <c r="U3534" s="8"/>
      <c r="W3534" s="2" t="s">
        <v>468</v>
      </c>
      <c r="X3534" s="45" t="str" cm="1">
        <f t="array" ref="X3534">IF(X3442="TRUE",IF(AND(C3531&lt;&gt;1,C3532:C3537="",S3531:U3537=""), "FALSE","TRUE"),"FALSE")</f>
        <v>FALSE</v>
      </c>
      <c r="Z3534" s="1"/>
    </row>
    <row r="3535" spans="2:26" hidden="1" outlineLevel="2" x14ac:dyDescent="0.4">
      <c r="B3535" s="7" t="s">
        <v>528</v>
      </c>
      <c r="C3535" s="8"/>
      <c r="D3535" s="31"/>
      <c r="E3535" s="2" t="s">
        <v>529</v>
      </c>
      <c r="F3535" s="2" t="str">
        <f>IF(OR($C$87="治験計画届", $C$87="治験計画変更届"), "^$","^.{1,120}$|^$")</f>
        <v>^.{1,120}$|^$</v>
      </c>
      <c r="G3535" s="2" t="str">
        <f t="shared" ref="G3535:G3537" si="218">IF(F3535="^$", "入力しないでください","入力してください(120文字以内)")</f>
        <v>入力してください(120文字以内)</v>
      </c>
      <c r="H3535" s="2">
        <v>225</v>
      </c>
      <c r="I3535" s="2">
        <v>207</v>
      </c>
      <c r="K3535" s="2">
        <v>120</v>
      </c>
      <c r="L3535" s="2" t="s">
        <v>30</v>
      </c>
      <c r="M3535" s="2" t="s">
        <v>476</v>
      </c>
      <c r="N3535" s="2" t="s">
        <v>479</v>
      </c>
      <c r="O3535" s="2" t="s">
        <v>520</v>
      </c>
      <c r="Q3535" s="1"/>
      <c r="S3535" s="5"/>
      <c r="T3535" s="41"/>
      <c r="U3535" s="8"/>
      <c r="W3535" s="2" t="s">
        <v>468</v>
      </c>
      <c r="X3535" s="45" t="str" cm="1">
        <f t="array" ref="X3535">IF(X3442="TRUE",IF(AND(C3531&lt;&gt;1,C3532:C3537="",S3531:U3537=""), "FALSE","TRUE"),"FALSE")</f>
        <v>FALSE</v>
      </c>
      <c r="Z3535" s="1"/>
    </row>
    <row r="3536" spans="2:26" hidden="1" outlineLevel="2" x14ac:dyDescent="0.4">
      <c r="B3536" s="7" t="s">
        <v>530</v>
      </c>
      <c r="C3536" s="8"/>
      <c r="D3536" s="31"/>
      <c r="E3536" s="2" t="s">
        <v>566</v>
      </c>
      <c r="F3536" s="2" t="str">
        <f>IF(OR($C$87="治験計画届", $C$87="治験計画変更届"), "^$","^.{1,120}$|^$")</f>
        <v>^.{1,120}$|^$</v>
      </c>
      <c r="G3536" s="2" t="str">
        <f t="shared" si="218"/>
        <v>入力してください(120文字以内)</v>
      </c>
      <c r="H3536" s="2">
        <v>225</v>
      </c>
      <c r="I3536" s="2">
        <v>207</v>
      </c>
      <c r="K3536" s="2">
        <v>120</v>
      </c>
      <c r="L3536" s="2" t="s">
        <v>30</v>
      </c>
      <c r="M3536" s="2" t="s">
        <v>476</v>
      </c>
      <c r="N3536" s="2" t="s">
        <v>479</v>
      </c>
      <c r="O3536" s="2" t="s">
        <v>520</v>
      </c>
      <c r="Q3536" s="1"/>
      <c r="S3536" s="5"/>
      <c r="T3536" s="41"/>
      <c r="U3536" s="8"/>
      <c r="W3536" s="2" t="s">
        <v>468</v>
      </c>
      <c r="X3536" s="45" t="str" cm="1">
        <f t="array" ref="X3536">IF(X3442="TRUE",IF(AND(C3531&lt;&gt;1,C3532:C3537="",S3531:U3537=""), "FALSE","TRUE"),"FALSE")</f>
        <v>FALSE</v>
      </c>
      <c r="Z3536" s="1"/>
    </row>
    <row r="3537" spans="2:26" hidden="1" outlineLevel="2" x14ac:dyDescent="0.4">
      <c r="B3537" s="7" t="s">
        <v>532</v>
      </c>
      <c r="C3537" s="8"/>
      <c r="D3537" s="31"/>
      <c r="E3537" s="2" t="s">
        <v>533</v>
      </c>
      <c r="F3537" s="2" t="str">
        <f>IF(OR($C$87="治験計画届", $C$87="治験計画変更届"), "^$","^.{1,120}$|^$")</f>
        <v>^.{1,120}$|^$</v>
      </c>
      <c r="G3537" s="2" t="str">
        <f t="shared" si="218"/>
        <v>入力してください(120文字以内)</v>
      </c>
      <c r="H3537" s="2">
        <v>225</v>
      </c>
      <c r="I3537" s="2">
        <v>207</v>
      </c>
      <c r="K3537" s="2">
        <v>120</v>
      </c>
      <c r="L3537" s="2" t="s">
        <v>30</v>
      </c>
      <c r="M3537" s="2" t="s">
        <v>476</v>
      </c>
      <c r="N3537" s="2" t="s">
        <v>479</v>
      </c>
      <c r="O3537" s="2" t="s">
        <v>520</v>
      </c>
      <c r="Q3537" s="1"/>
      <c r="S3537" s="5"/>
      <c r="T3537" s="41"/>
      <c r="U3537" s="8"/>
      <c r="W3537" s="2" t="s">
        <v>468</v>
      </c>
      <c r="X3537" s="45" t="str" cm="1">
        <f t="array" ref="X3537">IF(X3442="TRUE",IF(AND(C3531&lt;&gt;1,C3532:C3537="",S3531:U3537=""), "FALSE","TRUE"),"FALSE")</f>
        <v>FALSE</v>
      </c>
      <c r="Z3537" s="1"/>
    </row>
    <row r="3538" spans="2:26" hidden="1" outlineLevel="2" x14ac:dyDescent="0.4">
      <c r="B3538" s="7" t="s">
        <v>134</v>
      </c>
      <c r="C3538" s="5">
        <v>3</v>
      </c>
      <c r="D3538" s="30"/>
      <c r="E3538" s="2" t="s">
        <v>392</v>
      </c>
      <c r="F3538" s="2" t="s">
        <v>102</v>
      </c>
      <c r="G3538" s="2" t="s">
        <v>103</v>
      </c>
      <c r="H3538" s="2">
        <v>225</v>
      </c>
      <c r="I3538" s="2">
        <v>207</v>
      </c>
      <c r="K3538" s="2">
        <v>3</v>
      </c>
      <c r="L3538" s="2" t="s">
        <v>136</v>
      </c>
      <c r="M3538" s="2" t="s">
        <v>476</v>
      </c>
      <c r="N3538" s="2" t="s">
        <v>479</v>
      </c>
      <c r="O3538" s="2" t="s">
        <v>520</v>
      </c>
      <c r="Q3538" s="1"/>
      <c r="S3538" s="5"/>
      <c r="T3538" s="41"/>
      <c r="U3538" s="8"/>
      <c r="V3538" s="2" t="s">
        <v>105</v>
      </c>
      <c r="W3538" s="2" t="s">
        <v>561</v>
      </c>
      <c r="X3538" s="45" t="str" cm="1">
        <f t="array" ref="X3538">IF(X3442="TRUE",IF(AND(C3538&lt;&gt;1,C3539:C3544="",S3538:U3544=""), "FALSE","TRUE"),"FALSE")</f>
        <v>FALSE</v>
      </c>
      <c r="Z3538" s="1"/>
    </row>
    <row r="3539" spans="2:26" hidden="1" outlineLevel="2" x14ac:dyDescent="0.4">
      <c r="B3539" s="7" t="s">
        <v>522</v>
      </c>
      <c r="C3539" s="8"/>
      <c r="D3539" s="31"/>
      <c r="E3539" s="2" t="s">
        <v>523</v>
      </c>
      <c r="F3539" s="2" t="s">
        <v>485</v>
      </c>
      <c r="G3539" s="2" t="s">
        <v>369</v>
      </c>
      <c r="H3539" s="2">
        <v>225</v>
      </c>
      <c r="I3539" s="2">
        <v>207</v>
      </c>
      <c r="K3539" s="2">
        <v>240</v>
      </c>
      <c r="L3539" s="2" t="s">
        <v>30</v>
      </c>
      <c r="M3539" s="2" t="s">
        <v>476</v>
      </c>
      <c r="N3539" s="2" t="s">
        <v>479</v>
      </c>
      <c r="O3539" s="2" t="s">
        <v>520</v>
      </c>
      <c r="Q3539" s="1"/>
      <c r="S3539" s="5"/>
      <c r="T3539" s="41"/>
      <c r="U3539" s="8"/>
      <c r="W3539" s="2" t="s">
        <v>465</v>
      </c>
      <c r="X3539" s="45" t="str" cm="1">
        <f t="array" ref="X3539">IF(X3442="TRUE",IF(AND(C3538&lt;&gt;1,C3539:C3544="",S3538:U3544=""), "FALSE","TRUE"),"FALSE")</f>
        <v>FALSE</v>
      </c>
      <c r="Z3539" s="1"/>
    </row>
    <row r="3540" spans="2:26" hidden="1" outlineLevel="2" x14ac:dyDescent="0.4">
      <c r="B3540" s="7" t="s">
        <v>524</v>
      </c>
      <c r="C3540" s="8"/>
      <c r="D3540" s="31"/>
      <c r="E3540" s="2" t="s">
        <v>525</v>
      </c>
      <c r="F3540" s="2" t="s">
        <v>114</v>
      </c>
      <c r="G3540" s="2" t="s">
        <v>115</v>
      </c>
      <c r="H3540" s="2">
        <v>225</v>
      </c>
      <c r="I3540" s="2">
        <v>207</v>
      </c>
      <c r="K3540" s="2">
        <v>120</v>
      </c>
      <c r="L3540" s="2" t="s">
        <v>30</v>
      </c>
      <c r="M3540" s="2" t="s">
        <v>476</v>
      </c>
      <c r="N3540" s="2" t="s">
        <v>479</v>
      </c>
      <c r="O3540" s="2" t="s">
        <v>520</v>
      </c>
      <c r="Q3540" s="1"/>
      <c r="S3540" s="5"/>
      <c r="T3540" s="41"/>
      <c r="U3540" s="8"/>
      <c r="W3540" s="2" t="s">
        <v>468</v>
      </c>
      <c r="X3540" s="45" t="str" cm="1">
        <f t="array" ref="X3540">IF(X3442="TRUE",IF(AND(C3538&lt;&gt;1,C3539:C3544="",S3538:U3544=""), "FALSE","TRUE"),"FALSE")</f>
        <v>FALSE</v>
      </c>
      <c r="Z3540" s="1"/>
    </row>
    <row r="3541" spans="2:26" hidden="1" outlineLevel="2" x14ac:dyDescent="0.4">
      <c r="B3541" s="7" t="s">
        <v>526</v>
      </c>
      <c r="C3541" s="8"/>
      <c r="D3541" s="31"/>
      <c r="E3541" s="2" t="s">
        <v>527</v>
      </c>
      <c r="F3541" s="2" t="str">
        <f>IF(OR($C$87="治験計画届", $C$87="治験計画変更届"), "^$","^.{1,120}$|^$")</f>
        <v>^.{1,120}$|^$</v>
      </c>
      <c r="G3541" s="2" t="str">
        <f>IF(F3541="^$", "入力しないでください","入力してください(120文字以内)")</f>
        <v>入力してください(120文字以内)</v>
      </c>
      <c r="H3541" s="2">
        <v>225</v>
      </c>
      <c r="I3541" s="2">
        <v>207</v>
      </c>
      <c r="K3541" s="2">
        <v>120</v>
      </c>
      <c r="L3541" s="2" t="s">
        <v>30</v>
      </c>
      <c r="M3541" s="2" t="s">
        <v>476</v>
      </c>
      <c r="N3541" s="2" t="s">
        <v>479</v>
      </c>
      <c r="O3541" s="2" t="s">
        <v>520</v>
      </c>
      <c r="Q3541" s="1"/>
      <c r="S3541" s="5"/>
      <c r="T3541" s="41"/>
      <c r="U3541" s="8"/>
      <c r="W3541" s="2" t="s">
        <v>468</v>
      </c>
      <c r="X3541" s="45" t="str" cm="1">
        <f t="array" ref="X3541">IF(X3442="TRUE",IF(AND(C3538&lt;&gt;1,C3539:C3544="",S3538:U3544=""), "FALSE","TRUE"),"FALSE")</f>
        <v>FALSE</v>
      </c>
      <c r="Z3541" s="1"/>
    </row>
    <row r="3542" spans="2:26" hidden="1" outlineLevel="2" x14ac:dyDescent="0.4">
      <c r="B3542" s="7" t="s">
        <v>528</v>
      </c>
      <c r="C3542" s="8"/>
      <c r="D3542" s="31"/>
      <c r="E3542" s="2" t="s">
        <v>529</v>
      </c>
      <c r="F3542" s="2" t="str">
        <f>IF(OR($C$87="治験計画届", $C$87="治験計画変更届"), "^$","^.{1,120}$|^$")</f>
        <v>^.{1,120}$|^$</v>
      </c>
      <c r="G3542" s="2" t="str">
        <f t="shared" ref="G3542:G3544" si="219">IF(F3542="^$", "入力しないでください","入力してください(120文字以内)")</f>
        <v>入力してください(120文字以内)</v>
      </c>
      <c r="H3542" s="2">
        <v>225</v>
      </c>
      <c r="I3542" s="2">
        <v>207</v>
      </c>
      <c r="K3542" s="2">
        <v>120</v>
      </c>
      <c r="L3542" s="2" t="s">
        <v>30</v>
      </c>
      <c r="M3542" s="2" t="s">
        <v>476</v>
      </c>
      <c r="N3542" s="2" t="s">
        <v>479</v>
      </c>
      <c r="O3542" s="2" t="s">
        <v>520</v>
      </c>
      <c r="Q3542" s="1"/>
      <c r="S3542" s="5"/>
      <c r="T3542" s="41"/>
      <c r="U3542" s="8"/>
      <c r="W3542" s="2" t="s">
        <v>468</v>
      </c>
      <c r="X3542" s="45" t="str" cm="1">
        <f t="array" ref="X3542">IF(X3442="TRUE",IF(AND(C3538&lt;&gt;1,C3539:C3544="",S3538:U3544=""), "FALSE","TRUE"),"FALSE")</f>
        <v>FALSE</v>
      </c>
      <c r="Z3542" s="1"/>
    </row>
    <row r="3543" spans="2:26" hidden="1" outlineLevel="2" x14ac:dyDescent="0.4">
      <c r="B3543" s="7" t="s">
        <v>530</v>
      </c>
      <c r="C3543" s="8"/>
      <c r="D3543" s="31"/>
      <c r="E3543" s="2" t="s">
        <v>566</v>
      </c>
      <c r="F3543" s="2" t="str">
        <f>IF(OR($C$87="治験計画届", $C$87="治験計画変更届"), "^$","^.{1,120}$|^$")</f>
        <v>^.{1,120}$|^$</v>
      </c>
      <c r="G3543" s="2" t="str">
        <f t="shared" si="219"/>
        <v>入力してください(120文字以内)</v>
      </c>
      <c r="H3543" s="2">
        <v>225</v>
      </c>
      <c r="I3543" s="2">
        <v>207</v>
      </c>
      <c r="K3543" s="2">
        <v>120</v>
      </c>
      <c r="L3543" s="2" t="s">
        <v>30</v>
      </c>
      <c r="M3543" s="2" t="s">
        <v>476</v>
      </c>
      <c r="N3543" s="2" t="s">
        <v>479</v>
      </c>
      <c r="O3543" s="2" t="s">
        <v>520</v>
      </c>
      <c r="Q3543" s="1"/>
      <c r="S3543" s="5"/>
      <c r="T3543" s="41"/>
      <c r="U3543" s="8"/>
      <c r="W3543" s="2" t="s">
        <v>468</v>
      </c>
      <c r="X3543" s="45" t="str" cm="1">
        <f t="array" ref="X3543">IF(X3442="TRUE",IF(AND(C3538&lt;&gt;1,C3539:C3544="",S3538:U3544=""), "FALSE","TRUE"),"FALSE")</f>
        <v>FALSE</v>
      </c>
      <c r="Z3543" s="1"/>
    </row>
    <row r="3544" spans="2:26" hidden="1" outlineLevel="2" x14ac:dyDescent="0.4">
      <c r="B3544" s="7" t="s">
        <v>532</v>
      </c>
      <c r="C3544" s="8"/>
      <c r="D3544" s="31"/>
      <c r="E3544" s="2" t="s">
        <v>533</v>
      </c>
      <c r="F3544" s="2" t="str">
        <f>IF(OR($C$87="治験計画届", $C$87="治験計画変更届"), "^$","^.{1,120}$|^$")</f>
        <v>^.{1,120}$|^$</v>
      </c>
      <c r="G3544" s="2" t="str">
        <f t="shared" si="219"/>
        <v>入力してください(120文字以内)</v>
      </c>
      <c r="H3544" s="2">
        <v>225</v>
      </c>
      <c r="I3544" s="2">
        <v>207</v>
      </c>
      <c r="K3544" s="2">
        <v>120</v>
      </c>
      <c r="L3544" s="2" t="s">
        <v>30</v>
      </c>
      <c r="M3544" s="2" t="s">
        <v>476</v>
      </c>
      <c r="N3544" s="2" t="s">
        <v>479</v>
      </c>
      <c r="O3544" s="2" t="s">
        <v>520</v>
      </c>
      <c r="Q3544" s="1"/>
      <c r="S3544" s="5"/>
      <c r="T3544" s="41"/>
      <c r="U3544" s="8"/>
      <c r="W3544" s="2" t="s">
        <v>468</v>
      </c>
      <c r="X3544" s="45" t="str" cm="1">
        <f t="array" ref="X3544">IF(X3442="TRUE",IF(AND(C3538&lt;&gt;1,C3539:C3544="",S3538:U3544=""), "FALSE","TRUE"),"FALSE")</f>
        <v>FALSE</v>
      </c>
      <c r="Z3544" s="1"/>
    </row>
    <row r="3545" spans="2:26" hidden="1" outlineLevel="2" x14ac:dyDescent="0.4">
      <c r="B3545" s="7" t="s">
        <v>134</v>
      </c>
      <c r="C3545" s="5">
        <v>4</v>
      </c>
      <c r="D3545" s="30"/>
      <c r="E3545" s="2" t="s">
        <v>392</v>
      </c>
      <c r="F3545" s="2" t="s">
        <v>102</v>
      </c>
      <c r="G3545" s="2" t="s">
        <v>103</v>
      </c>
      <c r="H3545" s="2">
        <v>225</v>
      </c>
      <c r="I3545" s="2">
        <v>207</v>
      </c>
      <c r="K3545" s="2">
        <v>3</v>
      </c>
      <c r="L3545" s="2" t="s">
        <v>136</v>
      </c>
      <c r="M3545" s="2" t="s">
        <v>476</v>
      </c>
      <c r="N3545" s="2" t="s">
        <v>479</v>
      </c>
      <c r="O3545" s="2" t="s">
        <v>520</v>
      </c>
      <c r="Q3545" s="1"/>
      <c r="S3545" s="5"/>
      <c r="T3545" s="41"/>
      <c r="U3545" s="8"/>
      <c r="V3545" s="2" t="s">
        <v>105</v>
      </c>
      <c r="W3545" s="2" t="s">
        <v>561</v>
      </c>
      <c r="X3545" s="45" t="str" cm="1">
        <f t="array" ref="X3545">IF(X3442="TRUE",IF(AND(C3545&lt;&gt;1,C3546:C3551="",S3545:U3551=""), "FALSE","TRUE"),"FALSE")</f>
        <v>FALSE</v>
      </c>
      <c r="Z3545" s="1"/>
    </row>
    <row r="3546" spans="2:26" hidden="1" outlineLevel="2" x14ac:dyDescent="0.4">
      <c r="B3546" s="7" t="s">
        <v>522</v>
      </c>
      <c r="C3546" s="8"/>
      <c r="D3546" s="31"/>
      <c r="E3546" s="2" t="s">
        <v>523</v>
      </c>
      <c r="F3546" s="2" t="s">
        <v>485</v>
      </c>
      <c r="G3546" s="2" t="s">
        <v>369</v>
      </c>
      <c r="H3546" s="2">
        <v>225</v>
      </c>
      <c r="I3546" s="2">
        <v>207</v>
      </c>
      <c r="K3546" s="2">
        <v>240</v>
      </c>
      <c r="L3546" s="2" t="s">
        <v>30</v>
      </c>
      <c r="M3546" s="2" t="s">
        <v>476</v>
      </c>
      <c r="N3546" s="2" t="s">
        <v>479</v>
      </c>
      <c r="O3546" s="2" t="s">
        <v>520</v>
      </c>
      <c r="Q3546" s="1"/>
      <c r="S3546" s="5"/>
      <c r="T3546" s="41"/>
      <c r="U3546" s="8"/>
      <c r="W3546" s="2" t="s">
        <v>465</v>
      </c>
      <c r="X3546" s="45" t="str" cm="1">
        <f t="array" ref="X3546">IF(X3442="TRUE",IF(AND(C3545&lt;&gt;1,C3546:C3551="",S3545:U3551=""), "FALSE","TRUE"),"FALSE")</f>
        <v>FALSE</v>
      </c>
      <c r="Z3546" s="1"/>
    </row>
    <row r="3547" spans="2:26" hidden="1" outlineLevel="2" x14ac:dyDescent="0.4">
      <c r="B3547" s="7" t="s">
        <v>524</v>
      </c>
      <c r="C3547" s="8"/>
      <c r="D3547" s="31"/>
      <c r="E3547" s="2" t="s">
        <v>525</v>
      </c>
      <c r="F3547" s="2" t="s">
        <v>114</v>
      </c>
      <c r="G3547" s="2" t="s">
        <v>115</v>
      </c>
      <c r="H3547" s="2">
        <v>225</v>
      </c>
      <c r="I3547" s="2">
        <v>207</v>
      </c>
      <c r="K3547" s="2">
        <v>120</v>
      </c>
      <c r="L3547" s="2" t="s">
        <v>30</v>
      </c>
      <c r="M3547" s="2" t="s">
        <v>476</v>
      </c>
      <c r="N3547" s="2" t="s">
        <v>479</v>
      </c>
      <c r="O3547" s="2" t="s">
        <v>520</v>
      </c>
      <c r="Q3547" s="1"/>
      <c r="S3547" s="5"/>
      <c r="T3547" s="41"/>
      <c r="U3547" s="8"/>
      <c r="W3547" s="2" t="s">
        <v>468</v>
      </c>
      <c r="X3547" s="45" t="str" cm="1">
        <f t="array" ref="X3547">IF(X3442="TRUE",IF(AND(C3545&lt;&gt;1,C3546:C3551="",S3545:U3551=""), "FALSE","TRUE"),"FALSE")</f>
        <v>FALSE</v>
      </c>
      <c r="Z3547" s="1"/>
    </row>
    <row r="3548" spans="2:26" hidden="1" outlineLevel="2" x14ac:dyDescent="0.4">
      <c r="B3548" s="7" t="s">
        <v>526</v>
      </c>
      <c r="C3548" s="8"/>
      <c r="D3548" s="31"/>
      <c r="E3548" s="2" t="s">
        <v>527</v>
      </c>
      <c r="F3548" s="2" t="str">
        <f>IF(OR($C$87="治験計画届", $C$87="治験計画変更届"), "^$","^.{1,120}$|^$")</f>
        <v>^.{1,120}$|^$</v>
      </c>
      <c r="G3548" s="2" t="str">
        <f>IF(F3548="^$", "入力しないでください","入力してください(120文字以内)")</f>
        <v>入力してください(120文字以内)</v>
      </c>
      <c r="H3548" s="2">
        <v>225</v>
      </c>
      <c r="I3548" s="2">
        <v>207</v>
      </c>
      <c r="K3548" s="2">
        <v>120</v>
      </c>
      <c r="L3548" s="2" t="s">
        <v>30</v>
      </c>
      <c r="M3548" s="2" t="s">
        <v>476</v>
      </c>
      <c r="N3548" s="2" t="s">
        <v>479</v>
      </c>
      <c r="O3548" s="2" t="s">
        <v>520</v>
      </c>
      <c r="Q3548" s="1"/>
      <c r="S3548" s="5"/>
      <c r="T3548" s="41"/>
      <c r="U3548" s="8"/>
      <c r="W3548" s="2" t="s">
        <v>468</v>
      </c>
      <c r="X3548" s="45" t="str" cm="1">
        <f t="array" ref="X3548">IF(X3442="TRUE",IF(AND(C3545&lt;&gt;1,C3546:C3551="",S3545:U3551=""), "FALSE","TRUE"),"FALSE")</f>
        <v>FALSE</v>
      </c>
      <c r="Z3548" s="1"/>
    </row>
    <row r="3549" spans="2:26" hidden="1" outlineLevel="2" x14ac:dyDescent="0.4">
      <c r="B3549" s="7" t="s">
        <v>528</v>
      </c>
      <c r="C3549" s="8"/>
      <c r="D3549" s="31"/>
      <c r="E3549" s="2" t="s">
        <v>529</v>
      </c>
      <c r="F3549" s="2" t="str">
        <f>IF(OR($C$87="治験計画届", $C$87="治験計画変更届"), "^$","^.{1,120}$|^$")</f>
        <v>^.{1,120}$|^$</v>
      </c>
      <c r="G3549" s="2" t="str">
        <f t="shared" ref="G3549:G3551" si="220">IF(F3549="^$", "入力しないでください","入力してください(120文字以内)")</f>
        <v>入力してください(120文字以内)</v>
      </c>
      <c r="H3549" s="2">
        <v>225</v>
      </c>
      <c r="I3549" s="2">
        <v>207</v>
      </c>
      <c r="K3549" s="2">
        <v>120</v>
      </c>
      <c r="L3549" s="2" t="s">
        <v>30</v>
      </c>
      <c r="M3549" s="2" t="s">
        <v>476</v>
      </c>
      <c r="N3549" s="2" t="s">
        <v>479</v>
      </c>
      <c r="O3549" s="2" t="s">
        <v>520</v>
      </c>
      <c r="Q3549" s="1"/>
      <c r="S3549" s="5"/>
      <c r="T3549" s="41"/>
      <c r="U3549" s="8"/>
      <c r="W3549" s="2" t="s">
        <v>468</v>
      </c>
      <c r="X3549" s="45" t="str" cm="1">
        <f t="array" ref="X3549">IF(X3442="TRUE",IF(AND(C3545&lt;&gt;1,C3546:C3551="",S3545:U3551=""), "FALSE","TRUE"),"FALSE")</f>
        <v>FALSE</v>
      </c>
      <c r="Z3549" s="1"/>
    </row>
    <row r="3550" spans="2:26" hidden="1" outlineLevel="2" x14ac:dyDescent="0.4">
      <c r="B3550" s="7" t="s">
        <v>530</v>
      </c>
      <c r="C3550" s="8"/>
      <c r="D3550" s="31"/>
      <c r="E3550" s="2" t="s">
        <v>566</v>
      </c>
      <c r="F3550" s="2" t="str">
        <f>IF(OR($C$87="治験計画届", $C$87="治験計画変更届"), "^$","^.{1,120}$|^$")</f>
        <v>^.{1,120}$|^$</v>
      </c>
      <c r="G3550" s="2" t="str">
        <f t="shared" si="220"/>
        <v>入力してください(120文字以内)</v>
      </c>
      <c r="H3550" s="2">
        <v>225</v>
      </c>
      <c r="I3550" s="2">
        <v>207</v>
      </c>
      <c r="K3550" s="2">
        <v>120</v>
      </c>
      <c r="L3550" s="2" t="s">
        <v>30</v>
      </c>
      <c r="M3550" s="2" t="s">
        <v>476</v>
      </c>
      <c r="N3550" s="2" t="s">
        <v>479</v>
      </c>
      <c r="O3550" s="2" t="s">
        <v>520</v>
      </c>
      <c r="Q3550" s="1"/>
      <c r="S3550" s="5"/>
      <c r="T3550" s="41"/>
      <c r="U3550" s="8"/>
      <c r="W3550" s="2" t="s">
        <v>468</v>
      </c>
      <c r="X3550" s="45" t="str" cm="1">
        <f t="array" ref="X3550">IF(X3442="TRUE",IF(AND(C3545&lt;&gt;1,C3546:C3551="",S3545:U3551=""), "FALSE","TRUE"),"FALSE")</f>
        <v>FALSE</v>
      </c>
      <c r="Z3550" s="1"/>
    </row>
    <row r="3551" spans="2:26" hidden="1" outlineLevel="2" x14ac:dyDescent="0.4">
      <c r="B3551" s="7" t="s">
        <v>532</v>
      </c>
      <c r="C3551" s="8"/>
      <c r="D3551" s="31"/>
      <c r="E3551" s="2" t="s">
        <v>533</v>
      </c>
      <c r="F3551" s="2" t="str">
        <f>IF(OR($C$87="治験計画届", $C$87="治験計画変更届"), "^$","^.{1,120}$|^$")</f>
        <v>^.{1,120}$|^$</v>
      </c>
      <c r="G3551" s="2" t="str">
        <f t="shared" si="220"/>
        <v>入力してください(120文字以内)</v>
      </c>
      <c r="H3551" s="2">
        <v>225</v>
      </c>
      <c r="I3551" s="2">
        <v>207</v>
      </c>
      <c r="K3551" s="2">
        <v>120</v>
      </c>
      <c r="L3551" s="2" t="s">
        <v>30</v>
      </c>
      <c r="M3551" s="2" t="s">
        <v>476</v>
      </c>
      <c r="N3551" s="2" t="s">
        <v>479</v>
      </c>
      <c r="O3551" s="2" t="s">
        <v>520</v>
      </c>
      <c r="Q3551" s="1"/>
      <c r="S3551" s="5"/>
      <c r="T3551" s="41"/>
      <c r="U3551" s="8"/>
      <c r="W3551" s="2" t="s">
        <v>468</v>
      </c>
      <c r="X3551" s="45" t="str" cm="1">
        <f t="array" ref="X3551">IF(X3442="TRUE",IF(AND(C3545&lt;&gt;1,C3546:C3551="",S3545:U3551=""), "FALSE","TRUE"),"FALSE")</f>
        <v>FALSE</v>
      </c>
      <c r="Z3551" s="1"/>
    </row>
    <row r="3552" spans="2:26" hidden="1" outlineLevel="2" x14ac:dyDescent="0.4">
      <c r="B3552" s="7" t="s">
        <v>134</v>
      </c>
      <c r="C3552" s="5">
        <v>5</v>
      </c>
      <c r="D3552" s="30"/>
      <c r="E3552" s="2" t="s">
        <v>392</v>
      </c>
      <c r="F3552" s="2" t="s">
        <v>102</v>
      </c>
      <c r="G3552" s="2" t="s">
        <v>103</v>
      </c>
      <c r="H3552" s="2">
        <v>225</v>
      </c>
      <c r="I3552" s="2">
        <v>207</v>
      </c>
      <c r="K3552" s="2">
        <v>3</v>
      </c>
      <c r="L3552" s="2" t="s">
        <v>136</v>
      </c>
      <c r="M3552" s="2" t="s">
        <v>476</v>
      </c>
      <c r="N3552" s="2" t="s">
        <v>479</v>
      </c>
      <c r="O3552" s="2" t="s">
        <v>520</v>
      </c>
      <c r="Q3552" s="1"/>
      <c r="S3552" s="5"/>
      <c r="T3552" s="41"/>
      <c r="U3552" s="8"/>
      <c r="V3552" s="2" t="s">
        <v>105</v>
      </c>
      <c r="W3552" s="2" t="s">
        <v>561</v>
      </c>
      <c r="X3552" s="45" t="str" cm="1">
        <f t="array" ref="X3552">IF(X3442="TRUE",IF(AND(C3552&lt;&gt;1,C3553:C3558="",S3552:U3558=""), "FALSE","TRUE"),"FALSE")</f>
        <v>FALSE</v>
      </c>
      <c r="Z3552" s="1"/>
    </row>
    <row r="3553" spans="2:26" hidden="1" outlineLevel="2" x14ac:dyDescent="0.4">
      <c r="B3553" s="7" t="s">
        <v>522</v>
      </c>
      <c r="C3553" s="8"/>
      <c r="D3553" s="31"/>
      <c r="E3553" s="2" t="s">
        <v>523</v>
      </c>
      <c r="F3553" s="2" t="s">
        <v>485</v>
      </c>
      <c r="G3553" s="2" t="s">
        <v>369</v>
      </c>
      <c r="H3553" s="2">
        <v>225</v>
      </c>
      <c r="I3553" s="2">
        <v>207</v>
      </c>
      <c r="K3553" s="2">
        <v>240</v>
      </c>
      <c r="L3553" s="2" t="s">
        <v>30</v>
      </c>
      <c r="M3553" s="2" t="s">
        <v>476</v>
      </c>
      <c r="N3553" s="2" t="s">
        <v>479</v>
      </c>
      <c r="O3553" s="2" t="s">
        <v>520</v>
      </c>
      <c r="Q3553" s="1"/>
      <c r="S3553" s="5"/>
      <c r="T3553" s="41"/>
      <c r="U3553" s="8"/>
      <c r="W3553" s="2" t="s">
        <v>465</v>
      </c>
      <c r="X3553" s="45" t="str" cm="1">
        <f t="array" ref="X3553">IF(X3442="TRUE",IF(AND(C3552&lt;&gt;1,C3553:C3558="",S3552:U3558=""), "FALSE","TRUE"),"FALSE")</f>
        <v>FALSE</v>
      </c>
      <c r="Z3553" s="1"/>
    </row>
    <row r="3554" spans="2:26" hidden="1" outlineLevel="2" x14ac:dyDescent="0.4">
      <c r="B3554" s="7" t="s">
        <v>524</v>
      </c>
      <c r="C3554" s="8"/>
      <c r="D3554" s="31"/>
      <c r="E3554" s="2" t="s">
        <v>525</v>
      </c>
      <c r="F3554" s="2" t="s">
        <v>114</v>
      </c>
      <c r="G3554" s="2" t="s">
        <v>115</v>
      </c>
      <c r="H3554" s="2">
        <v>225</v>
      </c>
      <c r="I3554" s="2">
        <v>207</v>
      </c>
      <c r="K3554" s="2">
        <v>120</v>
      </c>
      <c r="L3554" s="2" t="s">
        <v>30</v>
      </c>
      <c r="M3554" s="2" t="s">
        <v>476</v>
      </c>
      <c r="N3554" s="2" t="s">
        <v>479</v>
      </c>
      <c r="O3554" s="2" t="s">
        <v>520</v>
      </c>
      <c r="Q3554" s="1"/>
      <c r="S3554" s="5"/>
      <c r="T3554" s="41"/>
      <c r="U3554" s="8"/>
      <c r="W3554" s="2" t="s">
        <v>468</v>
      </c>
      <c r="X3554" s="45" t="str" cm="1">
        <f t="array" ref="X3554">IF(X3442="TRUE",IF(AND(C3552&lt;&gt;1,C3553:C3558="",S3552:U3558=""), "FALSE","TRUE"),"FALSE")</f>
        <v>FALSE</v>
      </c>
      <c r="Z3554" s="1"/>
    </row>
    <row r="3555" spans="2:26" hidden="1" outlineLevel="2" x14ac:dyDescent="0.4">
      <c r="B3555" s="7" t="s">
        <v>526</v>
      </c>
      <c r="C3555" s="8"/>
      <c r="D3555" s="31"/>
      <c r="E3555" s="2" t="s">
        <v>527</v>
      </c>
      <c r="F3555" s="2" t="str">
        <f>IF(OR($C$87="治験計画届", $C$87="治験計画変更届"), "^$","^.{1,120}$|^$")</f>
        <v>^.{1,120}$|^$</v>
      </c>
      <c r="G3555" s="2" t="str">
        <f>IF(F3555="^$", "入力しないでください","入力してください(120文字以内)")</f>
        <v>入力してください(120文字以内)</v>
      </c>
      <c r="H3555" s="2">
        <v>225</v>
      </c>
      <c r="I3555" s="2">
        <v>207</v>
      </c>
      <c r="K3555" s="2">
        <v>120</v>
      </c>
      <c r="L3555" s="2" t="s">
        <v>30</v>
      </c>
      <c r="M3555" s="2" t="s">
        <v>476</v>
      </c>
      <c r="N3555" s="2" t="s">
        <v>479</v>
      </c>
      <c r="O3555" s="2" t="s">
        <v>520</v>
      </c>
      <c r="Q3555" s="1"/>
      <c r="S3555" s="5"/>
      <c r="T3555" s="41"/>
      <c r="U3555" s="8"/>
      <c r="W3555" s="2" t="s">
        <v>468</v>
      </c>
      <c r="X3555" s="45" t="str" cm="1">
        <f t="array" ref="X3555">IF(X3442="TRUE",IF(AND(C3552&lt;&gt;1,C3553:C3558="",S3552:U3558=""), "FALSE","TRUE"),"FALSE")</f>
        <v>FALSE</v>
      </c>
      <c r="Z3555" s="1"/>
    </row>
    <row r="3556" spans="2:26" hidden="1" outlineLevel="2" x14ac:dyDescent="0.4">
      <c r="B3556" s="7" t="s">
        <v>528</v>
      </c>
      <c r="C3556" s="8"/>
      <c r="D3556" s="31"/>
      <c r="E3556" s="2" t="s">
        <v>529</v>
      </c>
      <c r="F3556" s="2" t="str">
        <f>IF(OR($C$87="治験計画届", $C$87="治験計画変更届"), "^$","^.{1,120}$|^$")</f>
        <v>^.{1,120}$|^$</v>
      </c>
      <c r="G3556" s="2" t="str">
        <f t="shared" ref="G3556:G3558" si="221">IF(F3556="^$", "入力しないでください","入力してください(120文字以内)")</f>
        <v>入力してください(120文字以内)</v>
      </c>
      <c r="H3556" s="2">
        <v>225</v>
      </c>
      <c r="I3556" s="2">
        <v>207</v>
      </c>
      <c r="K3556" s="2">
        <v>120</v>
      </c>
      <c r="L3556" s="2" t="s">
        <v>30</v>
      </c>
      <c r="M3556" s="2" t="s">
        <v>476</v>
      </c>
      <c r="N3556" s="2" t="s">
        <v>479</v>
      </c>
      <c r="O3556" s="2" t="s">
        <v>520</v>
      </c>
      <c r="Q3556" s="1"/>
      <c r="S3556" s="5"/>
      <c r="T3556" s="41"/>
      <c r="U3556" s="8"/>
      <c r="W3556" s="2" t="s">
        <v>468</v>
      </c>
      <c r="X3556" s="45" t="str" cm="1">
        <f t="array" ref="X3556">IF(X3442="TRUE",IF(AND(C3552&lt;&gt;1,C3553:C3558="",S3552:U3558=""), "FALSE","TRUE"),"FALSE")</f>
        <v>FALSE</v>
      </c>
      <c r="Z3556" s="1"/>
    </row>
    <row r="3557" spans="2:26" hidden="1" outlineLevel="2" x14ac:dyDescent="0.4">
      <c r="B3557" s="7" t="s">
        <v>530</v>
      </c>
      <c r="C3557" s="8"/>
      <c r="D3557" s="31"/>
      <c r="E3557" s="2" t="s">
        <v>566</v>
      </c>
      <c r="F3557" s="2" t="str">
        <f>IF(OR($C$87="治験計画届", $C$87="治験計画変更届"), "^$","^.{1,120}$|^$")</f>
        <v>^.{1,120}$|^$</v>
      </c>
      <c r="G3557" s="2" t="str">
        <f t="shared" si="221"/>
        <v>入力してください(120文字以内)</v>
      </c>
      <c r="H3557" s="2">
        <v>225</v>
      </c>
      <c r="I3557" s="2">
        <v>207</v>
      </c>
      <c r="K3557" s="2">
        <v>120</v>
      </c>
      <c r="L3557" s="2" t="s">
        <v>30</v>
      </c>
      <c r="M3557" s="2" t="s">
        <v>476</v>
      </c>
      <c r="N3557" s="2" t="s">
        <v>479</v>
      </c>
      <c r="O3557" s="2" t="s">
        <v>520</v>
      </c>
      <c r="Q3557" s="1"/>
      <c r="S3557" s="5"/>
      <c r="T3557" s="41"/>
      <c r="U3557" s="8"/>
      <c r="W3557" s="2" t="s">
        <v>468</v>
      </c>
      <c r="X3557" s="45" t="str" cm="1">
        <f t="array" ref="X3557">IF(X3442="TRUE",IF(AND(C3552&lt;&gt;1,C3553:C3558="",S3552:U3558=""), "FALSE","TRUE"),"FALSE")</f>
        <v>FALSE</v>
      </c>
      <c r="Z3557" s="1"/>
    </row>
    <row r="3558" spans="2:26" hidden="1" outlineLevel="2" collapsed="1" x14ac:dyDescent="0.4">
      <c r="B3558" s="7" t="s">
        <v>532</v>
      </c>
      <c r="C3558" s="8"/>
      <c r="D3558" s="31"/>
      <c r="E3558" s="2" t="s">
        <v>533</v>
      </c>
      <c r="F3558" s="2" t="str">
        <f>IF(OR($C$87="治験計画届", $C$87="治験計画変更届"), "^$","^.{1,120}$|^$")</f>
        <v>^.{1,120}$|^$</v>
      </c>
      <c r="G3558" s="2" t="str">
        <f t="shared" si="221"/>
        <v>入力してください(120文字以内)</v>
      </c>
      <c r="H3558" s="2">
        <v>225</v>
      </c>
      <c r="I3558" s="2">
        <v>207</v>
      </c>
      <c r="K3558" s="2">
        <v>120</v>
      </c>
      <c r="L3558" s="2" t="s">
        <v>30</v>
      </c>
      <c r="M3558" s="2" t="s">
        <v>476</v>
      </c>
      <c r="N3558" s="2" t="s">
        <v>479</v>
      </c>
      <c r="O3558" s="2" t="s">
        <v>520</v>
      </c>
      <c r="Q3558" s="1"/>
      <c r="S3558" s="5"/>
      <c r="T3558" s="41"/>
      <c r="U3558" s="8"/>
      <c r="W3558" s="2" t="s">
        <v>468</v>
      </c>
      <c r="X3558" s="45" t="str" cm="1">
        <f t="array" ref="X3558">IF(X3442="TRUE",IF(AND(C3552&lt;&gt;1,C3553:C3558="",S3552:U3558=""), "FALSE","TRUE"),"FALSE")</f>
        <v>FALSE</v>
      </c>
      <c r="Z3558" s="1"/>
    </row>
    <row r="3559" spans="2:26" hidden="1" outlineLevel="3" x14ac:dyDescent="0.4">
      <c r="B3559" s="7" t="s">
        <v>134</v>
      </c>
      <c r="C3559" s="5">
        <v>6</v>
      </c>
      <c r="D3559" s="30"/>
      <c r="E3559" s="2" t="s">
        <v>392</v>
      </c>
      <c r="F3559" s="2" t="s">
        <v>102</v>
      </c>
      <c r="G3559" s="2" t="s">
        <v>103</v>
      </c>
      <c r="H3559" s="2">
        <v>225</v>
      </c>
      <c r="I3559" s="2">
        <v>207</v>
      </c>
      <c r="K3559" s="2">
        <v>3</v>
      </c>
      <c r="L3559" s="2" t="s">
        <v>136</v>
      </c>
      <c r="M3559" s="2" t="s">
        <v>476</v>
      </c>
      <c r="N3559" s="2" t="s">
        <v>479</v>
      </c>
      <c r="O3559" s="2" t="s">
        <v>520</v>
      </c>
      <c r="Q3559" s="1"/>
      <c r="S3559" s="5"/>
      <c r="T3559" s="41"/>
      <c r="U3559" s="8"/>
      <c r="V3559" s="2" t="s">
        <v>105</v>
      </c>
      <c r="W3559" s="2" t="s">
        <v>561</v>
      </c>
      <c r="X3559" s="45" t="str" cm="1">
        <f t="array" ref="X3559">IF(X3442="TRUE",IF(AND(C3559&lt;&gt;1,C3560:C3565="",S3559:U3565=""), "FALSE","TRUE"),"FALSE")</f>
        <v>FALSE</v>
      </c>
      <c r="Z3559" s="1"/>
    </row>
    <row r="3560" spans="2:26" hidden="1" outlineLevel="3" x14ac:dyDescent="0.4">
      <c r="B3560" s="7" t="s">
        <v>522</v>
      </c>
      <c r="C3560" s="8"/>
      <c r="D3560" s="31"/>
      <c r="E3560" s="2" t="s">
        <v>523</v>
      </c>
      <c r="F3560" s="2" t="s">
        <v>485</v>
      </c>
      <c r="G3560" s="2" t="s">
        <v>369</v>
      </c>
      <c r="H3560" s="2">
        <v>225</v>
      </c>
      <c r="I3560" s="2">
        <v>207</v>
      </c>
      <c r="K3560" s="2">
        <v>240</v>
      </c>
      <c r="L3560" s="2" t="s">
        <v>30</v>
      </c>
      <c r="M3560" s="2" t="s">
        <v>476</v>
      </c>
      <c r="N3560" s="2" t="s">
        <v>479</v>
      </c>
      <c r="O3560" s="2" t="s">
        <v>520</v>
      </c>
      <c r="Q3560" s="1"/>
      <c r="S3560" s="5"/>
      <c r="T3560" s="41"/>
      <c r="U3560" s="8"/>
      <c r="W3560" s="2" t="s">
        <v>465</v>
      </c>
      <c r="X3560" s="45" t="str" cm="1">
        <f t="array" ref="X3560">IF(X3442="TRUE",IF(AND(C3559&lt;&gt;1,C3560:C3565="",S3559:U3565=""), "FALSE","TRUE"),"FALSE")</f>
        <v>FALSE</v>
      </c>
      <c r="Z3560" s="1"/>
    </row>
    <row r="3561" spans="2:26" hidden="1" outlineLevel="3" x14ac:dyDescent="0.4">
      <c r="B3561" s="7" t="s">
        <v>524</v>
      </c>
      <c r="C3561" s="8"/>
      <c r="D3561" s="31"/>
      <c r="E3561" s="2" t="s">
        <v>525</v>
      </c>
      <c r="F3561" s="2" t="s">
        <v>114</v>
      </c>
      <c r="G3561" s="2" t="s">
        <v>115</v>
      </c>
      <c r="H3561" s="2">
        <v>225</v>
      </c>
      <c r="I3561" s="2">
        <v>207</v>
      </c>
      <c r="K3561" s="2">
        <v>120</v>
      </c>
      <c r="L3561" s="2" t="s">
        <v>30</v>
      </c>
      <c r="M3561" s="2" t="s">
        <v>476</v>
      </c>
      <c r="N3561" s="2" t="s">
        <v>479</v>
      </c>
      <c r="O3561" s="2" t="s">
        <v>520</v>
      </c>
      <c r="Q3561" s="1"/>
      <c r="S3561" s="5"/>
      <c r="T3561" s="41"/>
      <c r="U3561" s="8"/>
      <c r="W3561" s="2" t="s">
        <v>468</v>
      </c>
      <c r="X3561" s="45" t="str" cm="1">
        <f t="array" ref="X3561">IF(X3442="TRUE",IF(AND(C3559&lt;&gt;1,C3560:C3565="",S3559:U3565=""), "FALSE","TRUE"),"FALSE")</f>
        <v>FALSE</v>
      </c>
      <c r="Z3561" s="1"/>
    </row>
    <row r="3562" spans="2:26" hidden="1" outlineLevel="3" x14ac:dyDescent="0.4">
      <c r="B3562" s="7" t="s">
        <v>526</v>
      </c>
      <c r="C3562" s="8"/>
      <c r="D3562" s="31"/>
      <c r="E3562" s="2" t="s">
        <v>527</v>
      </c>
      <c r="F3562" s="2" t="str">
        <f>IF(OR($C$87="治験計画届", $C$87="治験計画変更届"), "^$","^.{1,120}$|^$")</f>
        <v>^.{1,120}$|^$</v>
      </c>
      <c r="G3562" s="2" t="str">
        <f>IF(F3562="^$", "入力しないでください","入力してください(120文字以内)")</f>
        <v>入力してください(120文字以内)</v>
      </c>
      <c r="H3562" s="2">
        <v>225</v>
      </c>
      <c r="I3562" s="2">
        <v>207</v>
      </c>
      <c r="K3562" s="2">
        <v>120</v>
      </c>
      <c r="L3562" s="2" t="s">
        <v>30</v>
      </c>
      <c r="M3562" s="2" t="s">
        <v>476</v>
      </c>
      <c r="N3562" s="2" t="s">
        <v>479</v>
      </c>
      <c r="O3562" s="2" t="s">
        <v>520</v>
      </c>
      <c r="Q3562" s="1"/>
      <c r="S3562" s="5"/>
      <c r="T3562" s="41"/>
      <c r="U3562" s="8"/>
      <c r="W3562" s="2" t="s">
        <v>468</v>
      </c>
      <c r="X3562" s="45" t="str" cm="1">
        <f t="array" ref="X3562">IF(X3442="TRUE",IF(AND(C3559&lt;&gt;1,C3560:C3565="",S3559:U3565=""), "FALSE","TRUE"),"FALSE")</f>
        <v>FALSE</v>
      </c>
      <c r="Z3562" s="1"/>
    </row>
    <row r="3563" spans="2:26" hidden="1" outlineLevel="3" x14ac:dyDescent="0.4">
      <c r="B3563" s="7" t="s">
        <v>528</v>
      </c>
      <c r="C3563" s="8"/>
      <c r="D3563" s="31"/>
      <c r="E3563" s="2" t="s">
        <v>529</v>
      </c>
      <c r="F3563" s="2" t="str">
        <f>IF(OR($C$87="治験計画届", $C$87="治験計画変更届"), "^$","^.{1,120}$|^$")</f>
        <v>^.{1,120}$|^$</v>
      </c>
      <c r="G3563" s="2" t="str">
        <f t="shared" ref="G3563:G3565" si="222">IF(F3563="^$", "入力しないでください","入力してください(120文字以内)")</f>
        <v>入力してください(120文字以内)</v>
      </c>
      <c r="H3563" s="2">
        <v>225</v>
      </c>
      <c r="I3563" s="2">
        <v>207</v>
      </c>
      <c r="K3563" s="2">
        <v>120</v>
      </c>
      <c r="L3563" s="2" t="s">
        <v>30</v>
      </c>
      <c r="M3563" s="2" t="s">
        <v>476</v>
      </c>
      <c r="N3563" s="2" t="s">
        <v>479</v>
      </c>
      <c r="O3563" s="2" t="s">
        <v>520</v>
      </c>
      <c r="Q3563" s="1"/>
      <c r="S3563" s="5"/>
      <c r="T3563" s="41"/>
      <c r="U3563" s="8"/>
      <c r="W3563" s="2" t="s">
        <v>468</v>
      </c>
      <c r="X3563" s="45" t="str" cm="1">
        <f t="array" ref="X3563">IF(X3442="TRUE",IF(AND(C3559&lt;&gt;1,C3560:C3565="",S3559:U3565=""), "FALSE","TRUE"),"FALSE")</f>
        <v>FALSE</v>
      </c>
      <c r="Z3563" s="1"/>
    </row>
    <row r="3564" spans="2:26" hidden="1" outlineLevel="3" x14ac:dyDescent="0.4">
      <c r="B3564" s="7" t="s">
        <v>530</v>
      </c>
      <c r="C3564" s="8"/>
      <c r="D3564" s="31"/>
      <c r="E3564" s="2" t="s">
        <v>566</v>
      </c>
      <c r="F3564" s="2" t="str">
        <f>IF(OR($C$87="治験計画届", $C$87="治験計画変更届"), "^$","^.{1,120}$|^$")</f>
        <v>^.{1,120}$|^$</v>
      </c>
      <c r="G3564" s="2" t="str">
        <f t="shared" si="222"/>
        <v>入力してください(120文字以内)</v>
      </c>
      <c r="H3564" s="2">
        <v>225</v>
      </c>
      <c r="I3564" s="2">
        <v>207</v>
      </c>
      <c r="K3564" s="2">
        <v>120</v>
      </c>
      <c r="L3564" s="2" t="s">
        <v>30</v>
      </c>
      <c r="M3564" s="2" t="s">
        <v>476</v>
      </c>
      <c r="N3564" s="2" t="s">
        <v>479</v>
      </c>
      <c r="O3564" s="2" t="s">
        <v>520</v>
      </c>
      <c r="Q3564" s="1"/>
      <c r="S3564" s="5"/>
      <c r="T3564" s="41"/>
      <c r="U3564" s="8"/>
      <c r="W3564" s="2" t="s">
        <v>468</v>
      </c>
      <c r="X3564" s="45" t="str" cm="1">
        <f t="array" ref="X3564">IF(X3442="TRUE",IF(AND(C3559&lt;&gt;1,C3560:C3565="",S3559:U3565=""), "FALSE","TRUE"),"FALSE")</f>
        <v>FALSE</v>
      </c>
      <c r="Z3564" s="1"/>
    </row>
    <row r="3565" spans="2:26" hidden="1" outlineLevel="3" x14ac:dyDescent="0.4">
      <c r="B3565" s="7" t="s">
        <v>532</v>
      </c>
      <c r="C3565" s="8"/>
      <c r="D3565" s="31"/>
      <c r="E3565" s="2" t="s">
        <v>533</v>
      </c>
      <c r="F3565" s="2" t="str">
        <f>IF(OR($C$87="治験計画届", $C$87="治験計画変更届"), "^$","^.{1,120}$|^$")</f>
        <v>^.{1,120}$|^$</v>
      </c>
      <c r="G3565" s="2" t="str">
        <f t="shared" si="222"/>
        <v>入力してください(120文字以内)</v>
      </c>
      <c r="H3565" s="2">
        <v>225</v>
      </c>
      <c r="I3565" s="2">
        <v>207</v>
      </c>
      <c r="K3565" s="2">
        <v>120</v>
      </c>
      <c r="L3565" s="2" t="s">
        <v>30</v>
      </c>
      <c r="M3565" s="2" t="s">
        <v>476</v>
      </c>
      <c r="N3565" s="2" t="s">
        <v>479</v>
      </c>
      <c r="O3565" s="2" t="s">
        <v>520</v>
      </c>
      <c r="Q3565" s="1"/>
      <c r="S3565" s="5"/>
      <c r="T3565" s="41"/>
      <c r="U3565" s="8"/>
      <c r="W3565" s="2" t="s">
        <v>468</v>
      </c>
      <c r="X3565" s="45" t="str" cm="1">
        <f t="array" ref="X3565">IF(X3442="TRUE",IF(AND(C3559&lt;&gt;1,C3560:C3565="",S3559:U3565=""), "FALSE","TRUE"),"FALSE")</f>
        <v>FALSE</v>
      </c>
      <c r="Z3565" s="1"/>
    </row>
    <row r="3566" spans="2:26" hidden="1" outlineLevel="3" x14ac:dyDescent="0.4">
      <c r="B3566" s="7" t="s">
        <v>134</v>
      </c>
      <c r="C3566" s="5">
        <v>7</v>
      </c>
      <c r="D3566" s="30"/>
      <c r="E3566" s="2" t="s">
        <v>392</v>
      </c>
      <c r="F3566" s="2" t="s">
        <v>102</v>
      </c>
      <c r="G3566" s="2" t="s">
        <v>103</v>
      </c>
      <c r="H3566" s="2">
        <v>225</v>
      </c>
      <c r="I3566" s="2">
        <v>207</v>
      </c>
      <c r="K3566" s="2">
        <v>3</v>
      </c>
      <c r="L3566" s="2" t="s">
        <v>136</v>
      </c>
      <c r="M3566" s="2" t="s">
        <v>476</v>
      </c>
      <c r="N3566" s="2" t="s">
        <v>479</v>
      </c>
      <c r="O3566" s="2" t="s">
        <v>520</v>
      </c>
      <c r="Q3566" s="1"/>
      <c r="S3566" s="5"/>
      <c r="T3566" s="41"/>
      <c r="U3566" s="8"/>
      <c r="V3566" s="2" t="s">
        <v>105</v>
      </c>
      <c r="W3566" s="2" t="s">
        <v>561</v>
      </c>
      <c r="X3566" s="45" t="str" cm="1">
        <f t="array" ref="X3566">IF(X3442="TRUE",IF(AND(C3566&lt;&gt;1,C3567:C3572="",S3566:U3572=""), "FALSE","TRUE"),"FALSE")</f>
        <v>FALSE</v>
      </c>
      <c r="Z3566" s="1"/>
    </row>
    <row r="3567" spans="2:26" hidden="1" outlineLevel="3" x14ac:dyDescent="0.4">
      <c r="B3567" s="7" t="s">
        <v>522</v>
      </c>
      <c r="C3567" s="8"/>
      <c r="D3567" s="31"/>
      <c r="E3567" s="2" t="s">
        <v>523</v>
      </c>
      <c r="F3567" s="2" t="s">
        <v>485</v>
      </c>
      <c r="G3567" s="2" t="s">
        <v>369</v>
      </c>
      <c r="H3567" s="2">
        <v>225</v>
      </c>
      <c r="I3567" s="2">
        <v>207</v>
      </c>
      <c r="K3567" s="2">
        <v>240</v>
      </c>
      <c r="L3567" s="2" t="s">
        <v>30</v>
      </c>
      <c r="M3567" s="2" t="s">
        <v>476</v>
      </c>
      <c r="N3567" s="2" t="s">
        <v>479</v>
      </c>
      <c r="O3567" s="2" t="s">
        <v>520</v>
      </c>
      <c r="Q3567" s="1"/>
      <c r="S3567" s="5"/>
      <c r="T3567" s="41"/>
      <c r="U3567" s="8"/>
      <c r="W3567" s="2" t="s">
        <v>465</v>
      </c>
      <c r="X3567" s="45" t="str" cm="1">
        <f t="array" ref="X3567">IF(X3442="TRUE",IF(AND(C3566&lt;&gt;1,C3567:C3572="",S3566:U3572=""), "FALSE","TRUE"),"FALSE")</f>
        <v>FALSE</v>
      </c>
      <c r="Z3567" s="1"/>
    </row>
    <row r="3568" spans="2:26" hidden="1" outlineLevel="3" x14ac:dyDescent="0.4">
      <c r="B3568" s="7" t="s">
        <v>524</v>
      </c>
      <c r="C3568" s="8"/>
      <c r="D3568" s="31"/>
      <c r="E3568" s="2" t="s">
        <v>525</v>
      </c>
      <c r="F3568" s="2" t="s">
        <v>114</v>
      </c>
      <c r="G3568" s="2" t="s">
        <v>115</v>
      </c>
      <c r="H3568" s="2">
        <v>225</v>
      </c>
      <c r="I3568" s="2">
        <v>207</v>
      </c>
      <c r="K3568" s="2">
        <v>120</v>
      </c>
      <c r="L3568" s="2" t="s">
        <v>30</v>
      </c>
      <c r="M3568" s="2" t="s">
        <v>476</v>
      </c>
      <c r="N3568" s="2" t="s">
        <v>479</v>
      </c>
      <c r="O3568" s="2" t="s">
        <v>520</v>
      </c>
      <c r="Q3568" s="1"/>
      <c r="S3568" s="5"/>
      <c r="T3568" s="41"/>
      <c r="U3568" s="8"/>
      <c r="W3568" s="2" t="s">
        <v>468</v>
      </c>
      <c r="X3568" s="45" t="str" cm="1">
        <f t="array" ref="X3568">IF(X3442="TRUE",IF(AND(C3566&lt;&gt;1,C3567:C3572="",S3566:U3572=""), "FALSE","TRUE"),"FALSE")</f>
        <v>FALSE</v>
      </c>
      <c r="Z3568" s="1"/>
    </row>
    <row r="3569" spans="2:26" hidden="1" outlineLevel="3" x14ac:dyDescent="0.4">
      <c r="B3569" s="7" t="s">
        <v>526</v>
      </c>
      <c r="C3569" s="8"/>
      <c r="D3569" s="31"/>
      <c r="E3569" s="2" t="s">
        <v>527</v>
      </c>
      <c r="F3569" s="2" t="str">
        <f>IF(OR($C$87="治験計画届", $C$87="治験計画変更届"), "^$","^.{1,120}$|^$")</f>
        <v>^.{1,120}$|^$</v>
      </c>
      <c r="G3569" s="2" t="str">
        <f>IF(F3569="^$", "入力しないでください","入力してください(120文字以内)")</f>
        <v>入力してください(120文字以内)</v>
      </c>
      <c r="H3569" s="2">
        <v>225</v>
      </c>
      <c r="I3569" s="2">
        <v>207</v>
      </c>
      <c r="K3569" s="2">
        <v>120</v>
      </c>
      <c r="L3569" s="2" t="s">
        <v>30</v>
      </c>
      <c r="M3569" s="2" t="s">
        <v>476</v>
      </c>
      <c r="N3569" s="2" t="s">
        <v>479</v>
      </c>
      <c r="O3569" s="2" t="s">
        <v>520</v>
      </c>
      <c r="Q3569" s="1"/>
      <c r="S3569" s="5"/>
      <c r="T3569" s="41"/>
      <c r="U3569" s="8"/>
      <c r="W3569" s="2" t="s">
        <v>468</v>
      </c>
      <c r="X3569" s="45" t="str" cm="1">
        <f t="array" ref="X3569">IF(X3442="TRUE",IF(AND(C3566&lt;&gt;1,C3567:C3572="",S3566:U3572=""), "FALSE","TRUE"),"FALSE")</f>
        <v>FALSE</v>
      </c>
      <c r="Z3569" s="1"/>
    </row>
    <row r="3570" spans="2:26" hidden="1" outlineLevel="3" x14ac:dyDescent="0.4">
      <c r="B3570" s="7" t="s">
        <v>528</v>
      </c>
      <c r="C3570" s="8"/>
      <c r="D3570" s="31"/>
      <c r="E3570" s="2" t="s">
        <v>529</v>
      </c>
      <c r="F3570" s="2" t="str">
        <f>IF(OR($C$87="治験計画届", $C$87="治験計画変更届"), "^$","^.{1,120}$|^$")</f>
        <v>^.{1,120}$|^$</v>
      </c>
      <c r="G3570" s="2" t="str">
        <f t="shared" ref="G3570:G3572" si="223">IF(F3570="^$", "入力しないでください","入力してください(120文字以内)")</f>
        <v>入力してください(120文字以内)</v>
      </c>
      <c r="H3570" s="2">
        <v>225</v>
      </c>
      <c r="I3570" s="2">
        <v>207</v>
      </c>
      <c r="K3570" s="2">
        <v>120</v>
      </c>
      <c r="L3570" s="2" t="s">
        <v>30</v>
      </c>
      <c r="M3570" s="2" t="s">
        <v>476</v>
      </c>
      <c r="N3570" s="2" t="s">
        <v>479</v>
      </c>
      <c r="O3570" s="2" t="s">
        <v>520</v>
      </c>
      <c r="Q3570" s="1"/>
      <c r="S3570" s="5"/>
      <c r="T3570" s="41"/>
      <c r="U3570" s="8"/>
      <c r="W3570" s="2" t="s">
        <v>468</v>
      </c>
      <c r="X3570" s="45" t="str" cm="1">
        <f t="array" ref="X3570">IF(X3442="TRUE",IF(AND(C3566&lt;&gt;1,C3567:C3572="",S3566:U3572=""), "FALSE","TRUE"),"FALSE")</f>
        <v>FALSE</v>
      </c>
      <c r="Z3570" s="1"/>
    </row>
    <row r="3571" spans="2:26" hidden="1" outlineLevel="3" x14ac:dyDescent="0.4">
      <c r="B3571" s="7" t="s">
        <v>530</v>
      </c>
      <c r="C3571" s="8"/>
      <c r="D3571" s="31"/>
      <c r="E3571" s="2" t="s">
        <v>566</v>
      </c>
      <c r="F3571" s="2" t="str">
        <f>IF(OR($C$87="治験計画届", $C$87="治験計画変更届"), "^$","^.{1,120}$|^$")</f>
        <v>^.{1,120}$|^$</v>
      </c>
      <c r="G3571" s="2" t="str">
        <f t="shared" si="223"/>
        <v>入力してください(120文字以内)</v>
      </c>
      <c r="H3571" s="2">
        <v>225</v>
      </c>
      <c r="I3571" s="2">
        <v>207</v>
      </c>
      <c r="K3571" s="2">
        <v>120</v>
      </c>
      <c r="L3571" s="2" t="s">
        <v>30</v>
      </c>
      <c r="M3571" s="2" t="s">
        <v>476</v>
      </c>
      <c r="N3571" s="2" t="s">
        <v>479</v>
      </c>
      <c r="O3571" s="2" t="s">
        <v>520</v>
      </c>
      <c r="Q3571" s="1"/>
      <c r="S3571" s="5"/>
      <c r="T3571" s="41"/>
      <c r="U3571" s="8"/>
      <c r="W3571" s="2" t="s">
        <v>468</v>
      </c>
      <c r="X3571" s="45" t="str" cm="1">
        <f t="array" ref="X3571">IF(X3442="TRUE",IF(AND(C3566&lt;&gt;1,C3567:C3572="",S3566:U3572=""), "FALSE","TRUE"),"FALSE")</f>
        <v>FALSE</v>
      </c>
      <c r="Z3571" s="1"/>
    </row>
    <row r="3572" spans="2:26" hidden="1" outlineLevel="3" x14ac:dyDescent="0.4">
      <c r="B3572" s="7" t="s">
        <v>532</v>
      </c>
      <c r="C3572" s="8"/>
      <c r="D3572" s="31"/>
      <c r="E3572" s="2" t="s">
        <v>533</v>
      </c>
      <c r="F3572" s="2" t="str">
        <f>IF(OR($C$87="治験計画届", $C$87="治験計画変更届"), "^$","^.{1,120}$|^$")</f>
        <v>^.{1,120}$|^$</v>
      </c>
      <c r="G3572" s="2" t="str">
        <f t="shared" si="223"/>
        <v>入力してください(120文字以内)</v>
      </c>
      <c r="H3572" s="2">
        <v>225</v>
      </c>
      <c r="I3572" s="2">
        <v>207</v>
      </c>
      <c r="K3572" s="2">
        <v>120</v>
      </c>
      <c r="L3572" s="2" t="s">
        <v>30</v>
      </c>
      <c r="M3572" s="2" t="s">
        <v>476</v>
      </c>
      <c r="N3572" s="2" t="s">
        <v>479</v>
      </c>
      <c r="O3572" s="2" t="s">
        <v>520</v>
      </c>
      <c r="Q3572" s="1"/>
      <c r="S3572" s="5"/>
      <c r="T3572" s="41"/>
      <c r="U3572" s="8"/>
      <c r="W3572" s="2" t="s">
        <v>468</v>
      </c>
      <c r="X3572" s="45" t="str" cm="1">
        <f t="array" ref="X3572">IF(X3442="TRUE",IF(AND(C3566&lt;&gt;1,C3567:C3572="",S3566:U3572=""), "FALSE","TRUE"),"FALSE")</f>
        <v>FALSE</v>
      </c>
      <c r="Z3572" s="1"/>
    </row>
    <row r="3573" spans="2:26" hidden="1" outlineLevel="3" x14ac:dyDescent="0.4">
      <c r="B3573" s="7" t="s">
        <v>134</v>
      </c>
      <c r="C3573" s="5">
        <v>8</v>
      </c>
      <c r="D3573" s="30"/>
      <c r="E3573" s="2" t="s">
        <v>392</v>
      </c>
      <c r="F3573" s="2" t="s">
        <v>102</v>
      </c>
      <c r="G3573" s="2" t="s">
        <v>103</v>
      </c>
      <c r="H3573" s="2">
        <v>225</v>
      </c>
      <c r="I3573" s="2">
        <v>207</v>
      </c>
      <c r="K3573" s="2">
        <v>3</v>
      </c>
      <c r="L3573" s="2" t="s">
        <v>136</v>
      </c>
      <c r="M3573" s="2" t="s">
        <v>476</v>
      </c>
      <c r="N3573" s="2" t="s">
        <v>479</v>
      </c>
      <c r="O3573" s="2" t="s">
        <v>520</v>
      </c>
      <c r="Q3573" s="1"/>
      <c r="S3573" s="5"/>
      <c r="T3573" s="41"/>
      <c r="U3573" s="8"/>
      <c r="V3573" s="2" t="s">
        <v>105</v>
      </c>
      <c r="W3573" s="2" t="s">
        <v>561</v>
      </c>
      <c r="X3573" s="45" t="str" cm="1">
        <f t="array" ref="X3573">IF(X3442="TRUE",IF(AND(C3573&lt;&gt;1,C3574:C3579="",S3573:U3579=""), "FALSE","TRUE"),"FALSE")</f>
        <v>FALSE</v>
      </c>
      <c r="Z3573" s="1"/>
    </row>
    <row r="3574" spans="2:26" hidden="1" outlineLevel="3" x14ac:dyDescent="0.4">
      <c r="B3574" s="7" t="s">
        <v>522</v>
      </c>
      <c r="C3574" s="8"/>
      <c r="D3574" s="31"/>
      <c r="E3574" s="2" t="s">
        <v>523</v>
      </c>
      <c r="F3574" s="2" t="s">
        <v>485</v>
      </c>
      <c r="G3574" s="2" t="s">
        <v>369</v>
      </c>
      <c r="H3574" s="2">
        <v>225</v>
      </c>
      <c r="I3574" s="2">
        <v>207</v>
      </c>
      <c r="K3574" s="2">
        <v>240</v>
      </c>
      <c r="L3574" s="2" t="s">
        <v>30</v>
      </c>
      <c r="M3574" s="2" t="s">
        <v>476</v>
      </c>
      <c r="N3574" s="2" t="s">
        <v>479</v>
      </c>
      <c r="O3574" s="2" t="s">
        <v>520</v>
      </c>
      <c r="Q3574" s="1"/>
      <c r="S3574" s="5"/>
      <c r="T3574" s="41"/>
      <c r="U3574" s="8"/>
      <c r="W3574" s="2" t="s">
        <v>465</v>
      </c>
      <c r="X3574" s="45" t="str" cm="1">
        <f t="array" ref="X3574">IF(X3442="TRUE",IF(AND(C3573&lt;&gt;1,C3574:C3579="",S3573:U3579=""), "FALSE","TRUE"),"FALSE")</f>
        <v>FALSE</v>
      </c>
      <c r="Z3574" s="1"/>
    </row>
    <row r="3575" spans="2:26" hidden="1" outlineLevel="3" x14ac:dyDescent="0.4">
      <c r="B3575" s="7" t="s">
        <v>524</v>
      </c>
      <c r="C3575" s="8"/>
      <c r="D3575" s="31"/>
      <c r="E3575" s="2" t="s">
        <v>525</v>
      </c>
      <c r="F3575" s="2" t="s">
        <v>114</v>
      </c>
      <c r="G3575" s="2" t="s">
        <v>115</v>
      </c>
      <c r="H3575" s="2">
        <v>225</v>
      </c>
      <c r="I3575" s="2">
        <v>207</v>
      </c>
      <c r="K3575" s="2">
        <v>120</v>
      </c>
      <c r="L3575" s="2" t="s">
        <v>30</v>
      </c>
      <c r="M3575" s="2" t="s">
        <v>476</v>
      </c>
      <c r="N3575" s="2" t="s">
        <v>479</v>
      </c>
      <c r="O3575" s="2" t="s">
        <v>520</v>
      </c>
      <c r="Q3575" s="1"/>
      <c r="S3575" s="5"/>
      <c r="T3575" s="41"/>
      <c r="U3575" s="8"/>
      <c r="W3575" s="2" t="s">
        <v>468</v>
      </c>
      <c r="X3575" s="45" t="str" cm="1">
        <f t="array" ref="X3575">IF(X3442="TRUE",IF(AND(C3573&lt;&gt;1,C3574:C3579="",S3573:U3579=""), "FALSE","TRUE"),"FALSE")</f>
        <v>FALSE</v>
      </c>
      <c r="Z3575" s="1"/>
    </row>
    <row r="3576" spans="2:26" hidden="1" outlineLevel="3" x14ac:dyDescent="0.4">
      <c r="B3576" s="7" t="s">
        <v>526</v>
      </c>
      <c r="C3576" s="8"/>
      <c r="D3576" s="31"/>
      <c r="E3576" s="2" t="s">
        <v>527</v>
      </c>
      <c r="F3576" s="2" t="str">
        <f>IF(OR($C$87="治験計画届", $C$87="治験計画変更届"), "^$","^.{1,120}$|^$")</f>
        <v>^.{1,120}$|^$</v>
      </c>
      <c r="G3576" s="2" t="str">
        <f>IF(F3576="^$", "入力しないでください","入力してください(120文字以内)")</f>
        <v>入力してください(120文字以内)</v>
      </c>
      <c r="H3576" s="2">
        <v>225</v>
      </c>
      <c r="I3576" s="2">
        <v>207</v>
      </c>
      <c r="K3576" s="2">
        <v>120</v>
      </c>
      <c r="L3576" s="2" t="s">
        <v>30</v>
      </c>
      <c r="M3576" s="2" t="s">
        <v>476</v>
      </c>
      <c r="N3576" s="2" t="s">
        <v>479</v>
      </c>
      <c r="O3576" s="2" t="s">
        <v>520</v>
      </c>
      <c r="Q3576" s="1"/>
      <c r="S3576" s="5"/>
      <c r="T3576" s="41"/>
      <c r="U3576" s="8"/>
      <c r="W3576" s="2" t="s">
        <v>468</v>
      </c>
      <c r="X3576" s="45" t="str" cm="1">
        <f t="array" ref="X3576">IF(X3442="TRUE",IF(AND(C3573&lt;&gt;1,C3574:C3579="",S3573:U3579=""), "FALSE","TRUE"),"FALSE")</f>
        <v>FALSE</v>
      </c>
      <c r="Z3576" s="1"/>
    </row>
    <row r="3577" spans="2:26" hidden="1" outlineLevel="3" x14ac:dyDescent="0.4">
      <c r="B3577" s="7" t="s">
        <v>528</v>
      </c>
      <c r="C3577" s="8"/>
      <c r="D3577" s="31"/>
      <c r="E3577" s="2" t="s">
        <v>529</v>
      </c>
      <c r="F3577" s="2" t="str">
        <f>IF(OR($C$87="治験計画届", $C$87="治験計画変更届"), "^$","^.{1,120}$|^$")</f>
        <v>^.{1,120}$|^$</v>
      </c>
      <c r="G3577" s="2" t="str">
        <f t="shared" ref="G3577:G3579" si="224">IF(F3577="^$", "入力しないでください","入力してください(120文字以内)")</f>
        <v>入力してください(120文字以内)</v>
      </c>
      <c r="H3577" s="2">
        <v>225</v>
      </c>
      <c r="I3577" s="2">
        <v>207</v>
      </c>
      <c r="K3577" s="2">
        <v>120</v>
      </c>
      <c r="L3577" s="2" t="s">
        <v>30</v>
      </c>
      <c r="M3577" s="2" t="s">
        <v>476</v>
      </c>
      <c r="N3577" s="2" t="s">
        <v>479</v>
      </c>
      <c r="O3577" s="2" t="s">
        <v>520</v>
      </c>
      <c r="Q3577" s="1"/>
      <c r="S3577" s="5"/>
      <c r="T3577" s="41"/>
      <c r="U3577" s="8"/>
      <c r="W3577" s="2" t="s">
        <v>468</v>
      </c>
      <c r="X3577" s="45" t="str" cm="1">
        <f t="array" ref="X3577">IF(X3442="TRUE",IF(AND(C3573&lt;&gt;1,C3574:C3579="",S3573:U3579=""), "FALSE","TRUE"),"FALSE")</f>
        <v>FALSE</v>
      </c>
      <c r="Z3577" s="1"/>
    </row>
    <row r="3578" spans="2:26" hidden="1" outlineLevel="3" x14ac:dyDescent="0.4">
      <c r="B3578" s="7" t="s">
        <v>530</v>
      </c>
      <c r="C3578" s="8"/>
      <c r="D3578" s="31"/>
      <c r="E3578" s="2" t="s">
        <v>566</v>
      </c>
      <c r="F3578" s="2" t="str">
        <f>IF(OR($C$87="治験計画届", $C$87="治験計画変更届"), "^$","^.{1,120}$|^$")</f>
        <v>^.{1,120}$|^$</v>
      </c>
      <c r="G3578" s="2" t="str">
        <f t="shared" si="224"/>
        <v>入力してください(120文字以内)</v>
      </c>
      <c r="H3578" s="2">
        <v>225</v>
      </c>
      <c r="I3578" s="2">
        <v>207</v>
      </c>
      <c r="K3578" s="2">
        <v>120</v>
      </c>
      <c r="L3578" s="2" t="s">
        <v>30</v>
      </c>
      <c r="M3578" s="2" t="s">
        <v>476</v>
      </c>
      <c r="N3578" s="2" t="s">
        <v>479</v>
      </c>
      <c r="O3578" s="2" t="s">
        <v>520</v>
      </c>
      <c r="Q3578" s="1"/>
      <c r="S3578" s="5"/>
      <c r="T3578" s="41"/>
      <c r="U3578" s="8"/>
      <c r="W3578" s="2" t="s">
        <v>468</v>
      </c>
      <c r="X3578" s="45" t="str" cm="1">
        <f t="array" ref="X3578">IF(X3442="TRUE",IF(AND(C3573&lt;&gt;1,C3574:C3579="",S3573:U3579=""), "FALSE","TRUE"),"FALSE")</f>
        <v>FALSE</v>
      </c>
      <c r="Z3578" s="1"/>
    </row>
    <row r="3579" spans="2:26" hidden="1" outlineLevel="3" x14ac:dyDescent="0.4">
      <c r="B3579" s="7" t="s">
        <v>532</v>
      </c>
      <c r="C3579" s="8"/>
      <c r="D3579" s="31"/>
      <c r="E3579" s="2" t="s">
        <v>533</v>
      </c>
      <c r="F3579" s="2" t="str">
        <f>IF(OR($C$87="治験計画届", $C$87="治験計画変更届"), "^$","^.{1,120}$|^$")</f>
        <v>^.{1,120}$|^$</v>
      </c>
      <c r="G3579" s="2" t="str">
        <f t="shared" si="224"/>
        <v>入力してください(120文字以内)</v>
      </c>
      <c r="H3579" s="2">
        <v>225</v>
      </c>
      <c r="I3579" s="2">
        <v>207</v>
      </c>
      <c r="K3579" s="2">
        <v>120</v>
      </c>
      <c r="L3579" s="2" t="s">
        <v>30</v>
      </c>
      <c r="M3579" s="2" t="s">
        <v>476</v>
      </c>
      <c r="N3579" s="2" t="s">
        <v>479</v>
      </c>
      <c r="O3579" s="2" t="s">
        <v>520</v>
      </c>
      <c r="Q3579" s="1"/>
      <c r="S3579" s="5"/>
      <c r="T3579" s="41"/>
      <c r="U3579" s="8"/>
      <c r="W3579" s="2" t="s">
        <v>468</v>
      </c>
      <c r="X3579" s="45" t="str" cm="1">
        <f t="array" ref="X3579">IF(X3442="TRUE",IF(AND(C3573&lt;&gt;1,C3574:C3579="",S3573:U3579=""), "FALSE","TRUE"),"FALSE")</f>
        <v>FALSE</v>
      </c>
      <c r="Z3579" s="1"/>
    </row>
    <row r="3580" spans="2:26" hidden="1" outlineLevel="3" x14ac:dyDescent="0.4">
      <c r="B3580" s="7" t="s">
        <v>134</v>
      </c>
      <c r="C3580" s="5">
        <v>9</v>
      </c>
      <c r="D3580" s="30"/>
      <c r="E3580" s="2" t="s">
        <v>392</v>
      </c>
      <c r="F3580" s="2" t="s">
        <v>102</v>
      </c>
      <c r="G3580" s="2" t="s">
        <v>103</v>
      </c>
      <c r="H3580" s="2">
        <v>225</v>
      </c>
      <c r="I3580" s="2">
        <v>207</v>
      </c>
      <c r="K3580" s="2">
        <v>3</v>
      </c>
      <c r="L3580" s="2" t="s">
        <v>136</v>
      </c>
      <c r="M3580" s="2" t="s">
        <v>476</v>
      </c>
      <c r="N3580" s="2" t="s">
        <v>479</v>
      </c>
      <c r="O3580" s="2" t="s">
        <v>520</v>
      </c>
      <c r="Q3580" s="1"/>
      <c r="S3580" s="5"/>
      <c r="T3580" s="41"/>
      <c r="U3580" s="8"/>
      <c r="V3580" s="2" t="s">
        <v>105</v>
      </c>
      <c r="W3580" s="2" t="s">
        <v>561</v>
      </c>
      <c r="X3580" s="45" t="str" cm="1">
        <f t="array" ref="X3580">IF(X3442="TRUE",IF(AND(C3580&lt;&gt;1,C3581:C3586="",S3580:U3586=""), "FALSE","TRUE"),"FALSE")</f>
        <v>FALSE</v>
      </c>
      <c r="Z3580" s="1"/>
    </row>
    <row r="3581" spans="2:26" hidden="1" outlineLevel="3" x14ac:dyDescent="0.4">
      <c r="B3581" s="7" t="s">
        <v>522</v>
      </c>
      <c r="C3581" s="8"/>
      <c r="D3581" s="31"/>
      <c r="E3581" s="2" t="s">
        <v>523</v>
      </c>
      <c r="F3581" s="2" t="s">
        <v>485</v>
      </c>
      <c r="G3581" s="2" t="s">
        <v>369</v>
      </c>
      <c r="H3581" s="2">
        <v>225</v>
      </c>
      <c r="I3581" s="2">
        <v>207</v>
      </c>
      <c r="K3581" s="2">
        <v>240</v>
      </c>
      <c r="L3581" s="2" t="s">
        <v>30</v>
      </c>
      <c r="M3581" s="2" t="s">
        <v>476</v>
      </c>
      <c r="N3581" s="2" t="s">
        <v>479</v>
      </c>
      <c r="O3581" s="2" t="s">
        <v>520</v>
      </c>
      <c r="Q3581" s="1"/>
      <c r="S3581" s="5"/>
      <c r="T3581" s="41"/>
      <c r="U3581" s="8"/>
      <c r="W3581" s="2" t="s">
        <v>465</v>
      </c>
      <c r="X3581" s="45" t="str" cm="1">
        <f t="array" ref="X3581">IF(X3442="TRUE",IF(AND(C3580&lt;&gt;1,C3581:C3586="",S3580:U3586=""), "FALSE","TRUE"),"FALSE")</f>
        <v>FALSE</v>
      </c>
      <c r="Z3581" s="1"/>
    </row>
    <row r="3582" spans="2:26" hidden="1" outlineLevel="3" x14ac:dyDescent="0.4">
      <c r="B3582" s="7" t="s">
        <v>524</v>
      </c>
      <c r="C3582" s="8"/>
      <c r="D3582" s="31"/>
      <c r="E3582" s="2" t="s">
        <v>525</v>
      </c>
      <c r="F3582" s="2" t="s">
        <v>114</v>
      </c>
      <c r="G3582" s="2" t="s">
        <v>115</v>
      </c>
      <c r="H3582" s="2">
        <v>225</v>
      </c>
      <c r="I3582" s="2">
        <v>207</v>
      </c>
      <c r="K3582" s="2">
        <v>120</v>
      </c>
      <c r="L3582" s="2" t="s">
        <v>30</v>
      </c>
      <c r="M3582" s="2" t="s">
        <v>476</v>
      </c>
      <c r="N3582" s="2" t="s">
        <v>479</v>
      </c>
      <c r="O3582" s="2" t="s">
        <v>520</v>
      </c>
      <c r="Q3582" s="1"/>
      <c r="S3582" s="5"/>
      <c r="T3582" s="41"/>
      <c r="U3582" s="8"/>
      <c r="W3582" s="2" t="s">
        <v>468</v>
      </c>
      <c r="X3582" s="45" t="str" cm="1">
        <f t="array" ref="X3582">IF(X3442="TRUE",IF(AND(C3580&lt;&gt;1,C3581:C3586="",S3580:U3586=""), "FALSE","TRUE"),"FALSE")</f>
        <v>FALSE</v>
      </c>
      <c r="Z3582" s="1"/>
    </row>
    <row r="3583" spans="2:26" hidden="1" outlineLevel="3" x14ac:dyDescent="0.4">
      <c r="B3583" s="7" t="s">
        <v>526</v>
      </c>
      <c r="C3583" s="8"/>
      <c r="D3583" s="31"/>
      <c r="E3583" s="2" t="s">
        <v>527</v>
      </c>
      <c r="F3583" s="2" t="str">
        <f>IF(OR($C$87="治験計画届", $C$87="治験計画変更届"), "^$","^.{1,120}$|^$")</f>
        <v>^.{1,120}$|^$</v>
      </c>
      <c r="G3583" s="2" t="str">
        <f>IF(F3583="^$", "入力しないでください","入力してください(120文字以内)")</f>
        <v>入力してください(120文字以内)</v>
      </c>
      <c r="H3583" s="2">
        <v>225</v>
      </c>
      <c r="I3583" s="2">
        <v>207</v>
      </c>
      <c r="K3583" s="2">
        <v>120</v>
      </c>
      <c r="L3583" s="2" t="s">
        <v>30</v>
      </c>
      <c r="M3583" s="2" t="s">
        <v>476</v>
      </c>
      <c r="N3583" s="2" t="s">
        <v>479</v>
      </c>
      <c r="O3583" s="2" t="s">
        <v>520</v>
      </c>
      <c r="Q3583" s="1"/>
      <c r="S3583" s="5"/>
      <c r="T3583" s="41"/>
      <c r="U3583" s="8"/>
      <c r="W3583" s="2" t="s">
        <v>468</v>
      </c>
      <c r="X3583" s="45" t="str" cm="1">
        <f t="array" ref="X3583">IF(X3442="TRUE",IF(AND(C3580&lt;&gt;1,C3581:C3586="",S3580:U3586=""), "FALSE","TRUE"),"FALSE")</f>
        <v>FALSE</v>
      </c>
      <c r="Z3583" s="1"/>
    </row>
    <row r="3584" spans="2:26" hidden="1" outlineLevel="3" x14ac:dyDescent="0.4">
      <c r="B3584" s="7" t="s">
        <v>528</v>
      </c>
      <c r="C3584" s="8"/>
      <c r="D3584" s="31"/>
      <c r="E3584" s="2" t="s">
        <v>529</v>
      </c>
      <c r="F3584" s="2" t="str">
        <f>IF(OR($C$87="治験計画届", $C$87="治験計画変更届"), "^$","^.{1,120}$|^$")</f>
        <v>^.{1,120}$|^$</v>
      </c>
      <c r="G3584" s="2" t="str">
        <f t="shared" ref="G3584:G3586" si="225">IF(F3584="^$", "入力しないでください","入力してください(120文字以内)")</f>
        <v>入力してください(120文字以内)</v>
      </c>
      <c r="H3584" s="2">
        <v>225</v>
      </c>
      <c r="I3584" s="2">
        <v>207</v>
      </c>
      <c r="K3584" s="2">
        <v>120</v>
      </c>
      <c r="L3584" s="2" t="s">
        <v>30</v>
      </c>
      <c r="M3584" s="2" t="s">
        <v>476</v>
      </c>
      <c r="N3584" s="2" t="s">
        <v>479</v>
      </c>
      <c r="O3584" s="2" t="s">
        <v>520</v>
      </c>
      <c r="Q3584" s="1"/>
      <c r="S3584" s="5"/>
      <c r="T3584" s="41"/>
      <c r="U3584" s="8"/>
      <c r="W3584" s="2" t="s">
        <v>468</v>
      </c>
      <c r="X3584" s="45" t="str" cm="1">
        <f t="array" ref="X3584">IF(X3442="TRUE",IF(AND(C3580&lt;&gt;1,C3581:C3586="",S3580:U3586=""), "FALSE","TRUE"),"FALSE")</f>
        <v>FALSE</v>
      </c>
      <c r="Z3584" s="1"/>
    </row>
    <row r="3585" spans="2:26" hidden="1" outlineLevel="3" x14ac:dyDescent="0.4">
      <c r="B3585" s="7" t="s">
        <v>530</v>
      </c>
      <c r="C3585" s="8"/>
      <c r="D3585" s="31"/>
      <c r="E3585" s="2" t="s">
        <v>566</v>
      </c>
      <c r="F3585" s="2" t="str">
        <f>IF(OR($C$87="治験計画届", $C$87="治験計画変更届"), "^$","^.{1,120}$|^$")</f>
        <v>^.{1,120}$|^$</v>
      </c>
      <c r="G3585" s="2" t="str">
        <f t="shared" si="225"/>
        <v>入力してください(120文字以内)</v>
      </c>
      <c r="H3585" s="2">
        <v>225</v>
      </c>
      <c r="I3585" s="2">
        <v>207</v>
      </c>
      <c r="K3585" s="2">
        <v>120</v>
      </c>
      <c r="L3585" s="2" t="s">
        <v>30</v>
      </c>
      <c r="M3585" s="2" t="s">
        <v>476</v>
      </c>
      <c r="N3585" s="2" t="s">
        <v>479</v>
      </c>
      <c r="O3585" s="2" t="s">
        <v>520</v>
      </c>
      <c r="Q3585" s="1"/>
      <c r="S3585" s="5"/>
      <c r="T3585" s="41"/>
      <c r="U3585" s="8"/>
      <c r="W3585" s="2" t="s">
        <v>468</v>
      </c>
      <c r="X3585" s="45" t="str" cm="1">
        <f t="array" ref="X3585">IF(X3442="TRUE",IF(AND(C3580&lt;&gt;1,C3581:C3586="",S3580:U3586=""), "FALSE","TRUE"),"FALSE")</f>
        <v>FALSE</v>
      </c>
      <c r="Z3585" s="1"/>
    </row>
    <row r="3586" spans="2:26" hidden="1" outlineLevel="3" x14ac:dyDescent="0.4">
      <c r="B3586" s="7" t="s">
        <v>532</v>
      </c>
      <c r="C3586" s="8"/>
      <c r="D3586" s="31"/>
      <c r="E3586" s="2" t="s">
        <v>533</v>
      </c>
      <c r="F3586" s="2" t="str">
        <f>IF(OR($C$87="治験計画届", $C$87="治験計画変更届"), "^$","^.{1,120}$|^$")</f>
        <v>^.{1,120}$|^$</v>
      </c>
      <c r="G3586" s="2" t="str">
        <f t="shared" si="225"/>
        <v>入力してください(120文字以内)</v>
      </c>
      <c r="H3586" s="2">
        <v>225</v>
      </c>
      <c r="I3586" s="2">
        <v>207</v>
      </c>
      <c r="K3586" s="2">
        <v>120</v>
      </c>
      <c r="L3586" s="2" t="s">
        <v>30</v>
      </c>
      <c r="M3586" s="2" t="s">
        <v>476</v>
      </c>
      <c r="N3586" s="2" t="s">
        <v>479</v>
      </c>
      <c r="O3586" s="2" t="s">
        <v>520</v>
      </c>
      <c r="Q3586" s="1"/>
      <c r="S3586" s="5"/>
      <c r="T3586" s="41"/>
      <c r="U3586" s="8"/>
      <c r="W3586" s="2" t="s">
        <v>468</v>
      </c>
      <c r="X3586" s="45" t="str" cm="1">
        <f t="array" ref="X3586">IF(X3442="TRUE",IF(AND(C3580&lt;&gt;1,C3581:C3586="",S3580:U3586=""), "FALSE","TRUE"),"FALSE")</f>
        <v>FALSE</v>
      </c>
      <c r="Z3586" s="1"/>
    </row>
    <row r="3587" spans="2:26" hidden="1" outlineLevel="3" x14ac:dyDescent="0.4">
      <c r="B3587" s="7" t="s">
        <v>134</v>
      </c>
      <c r="C3587" s="5">
        <v>10</v>
      </c>
      <c r="D3587" s="30"/>
      <c r="E3587" s="2" t="s">
        <v>392</v>
      </c>
      <c r="F3587" s="2" t="s">
        <v>102</v>
      </c>
      <c r="G3587" s="2" t="s">
        <v>103</v>
      </c>
      <c r="H3587" s="2">
        <v>225</v>
      </c>
      <c r="I3587" s="2">
        <v>207</v>
      </c>
      <c r="K3587" s="2">
        <v>3</v>
      </c>
      <c r="L3587" s="2" t="s">
        <v>136</v>
      </c>
      <c r="M3587" s="2" t="s">
        <v>476</v>
      </c>
      <c r="N3587" s="2" t="s">
        <v>479</v>
      </c>
      <c r="O3587" s="2" t="s">
        <v>520</v>
      </c>
      <c r="Q3587" s="1"/>
      <c r="S3587" s="5"/>
      <c r="T3587" s="41"/>
      <c r="U3587" s="8"/>
      <c r="V3587" s="2" t="s">
        <v>105</v>
      </c>
      <c r="W3587" s="2" t="s">
        <v>561</v>
      </c>
      <c r="X3587" s="45" t="str" cm="1">
        <f t="array" ref="X3587">IF(X3442="TRUE",IF(AND(C3587&lt;&gt;1,C3588:C3593="",S3587:U3593=""), "FALSE","TRUE"),"FALSE")</f>
        <v>FALSE</v>
      </c>
      <c r="Z3587" s="1"/>
    </row>
    <row r="3588" spans="2:26" hidden="1" outlineLevel="3" x14ac:dyDescent="0.4">
      <c r="B3588" s="7" t="s">
        <v>522</v>
      </c>
      <c r="C3588" s="8"/>
      <c r="D3588" s="31"/>
      <c r="E3588" s="2" t="s">
        <v>523</v>
      </c>
      <c r="F3588" s="2" t="s">
        <v>485</v>
      </c>
      <c r="G3588" s="2" t="s">
        <v>369</v>
      </c>
      <c r="H3588" s="2">
        <v>225</v>
      </c>
      <c r="I3588" s="2">
        <v>207</v>
      </c>
      <c r="K3588" s="2">
        <v>240</v>
      </c>
      <c r="L3588" s="2" t="s">
        <v>30</v>
      </c>
      <c r="M3588" s="2" t="s">
        <v>476</v>
      </c>
      <c r="N3588" s="2" t="s">
        <v>479</v>
      </c>
      <c r="O3588" s="2" t="s">
        <v>520</v>
      </c>
      <c r="Q3588" s="1"/>
      <c r="S3588" s="5"/>
      <c r="T3588" s="41"/>
      <c r="U3588" s="8"/>
      <c r="W3588" s="2" t="s">
        <v>465</v>
      </c>
      <c r="X3588" s="45" t="str" cm="1">
        <f t="array" ref="X3588">IF(X3442="TRUE",IF(AND(C3587&lt;&gt;1,C3588:C3593="",S3587:U3593=""), "FALSE","TRUE"),"FALSE")</f>
        <v>FALSE</v>
      </c>
      <c r="Z3588" s="1"/>
    </row>
    <row r="3589" spans="2:26" hidden="1" outlineLevel="3" x14ac:dyDescent="0.4">
      <c r="B3589" s="7" t="s">
        <v>524</v>
      </c>
      <c r="C3589" s="8"/>
      <c r="D3589" s="31"/>
      <c r="E3589" s="2" t="s">
        <v>525</v>
      </c>
      <c r="F3589" s="2" t="s">
        <v>114</v>
      </c>
      <c r="G3589" s="2" t="s">
        <v>115</v>
      </c>
      <c r="H3589" s="2">
        <v>225</v>
      </c>
      <c r="I3589" s="2">
        <v>207</v>
      </c>
      <c r="K3589" s="2">
        <v>120</v>
      </c>
      <c r="L3589" s="2" t="s">
        <v>30</v>
      </c>
      <c r="M3589" s="2" t="s">
        <v>476</v>
      </c>
      <c r="N3589" s="2" t="s">
        <v>479</v>
      </c>
      <c r="O3589" s="2" t="s">
        <v>520</v>
      </c>
      <c r="Q3589" s="1"/>
      <c r="S3589" s="5"/>
      <c r="T3589" s="41"/>
      <c r="U3589" s="8"/>
      <c r="W3589" s="2" t="s">
        <v>468</v>
      </c>
      <c r="X3589" s="45" t="str" cm="1">
        <f t="array" ref="X3589">IF(X3442="TRUE",IF(AND(C3587&lt;&gt;1,C3588:C3593="",S3587:U3593=""), "FALSE","TRUE"),"FALSE")</f>
        <v>FALSE</v>
      </c>
      <c r="Z3589" s="1"/>
    </row>
    <row r="3590" spans="2:26" hidden="1" outlineLevel="3" x14ac:dyDescent="0.4">
      <c r="B3590" s="7" t="s">
        <v>526</v>
      </c>
      <c r="C3590" s="8"/>
      <c r="D3590" s="31"/>
      <c r="E3590" s="2" t="s">
        <v>527</v>
      </c>
      <c r="F3590" s="2" t="str">
        <f>IF(OR($C$87="治験計画届", $C$87="治験計画変更届"), "^$","^.{1,120}$|^$")</f>
        <v>^.{1,120}$|^$</v>
      </c>
      <c r="G3590" s="2" t="str">
        <f>IF(F3590="^$", "入力しないでください","入力してください(120文字以内)")</f>
        <v>入力してください(120文字以内)</v>
      </c>
      <c r="H3590" s="2">
        <v>225</v>
      </c>
      <c r="I3590" s="2">
        <v>207</v>
      </c>
      <c r="K3590" s="2">
        <v>120</v>
      </c>
      <c r="L3590" s="2" t="s">
        <v>30</v>
      </c>
      <c r="M3590" s="2" t="s">
        <v>476</v>
      </c>
      <c r="N3590" s="2" t="s">
        <v>479</v>
      </c>
      <c r="O3590" s="2" t="s">
        <v>520</v>
      </c>
      <c r="Q3590" s="1"/>
      <c r="S3590" s="5"/>
      <c r="T3590" s="41"/>
      <c r="U3590" s="8"/>
      <c r="W3590" s="2" t="s">
        <v>468</v>
      </c>
      <c r="X3590" s="45" t="str" cm="1">
        <f t="array" ref="X3590">IF(X3442="TRUE",IF(AND(C3587&lt;&gt;1,C3588:C3593="",S3587:U3593=""), "FALSE","TRUE"),"FALSE")</f>
        <v>FALSE</v>
      </c>
      <c r="Z3590" s="1"/>
    </row>
    <row r="3591" spans="2:26" hidden="1" outlineLevel="3" x14ac:dyDescent="0.4">
      <c r="B3591" s="7" t="s">
        <v>528</v>
      </c>
      <c r="C3591" s="8"/>
      <c r="D3591" s="31"/>
      <c r="E3591" s="2" t="s">
        <v>529</v>
      </c>
      <c r="F3591" s="2" t="str">
        <f>IF(OR($C$87="治験計画届", $C$87="治験計画変更届"), "^$","^.{1,120}$|^$")</f>
        <v>^.{1,120}$|^$</v>
      </c>
      <c r="G3591" s="2" t="str">
        <f t="shared" ref="G3591:G3593" si="226">IF(F3591="^$", "入力しないでください","入力してください(120文字以内)")</f>
        <v>入力してください(120文字以内)</v>
      </c>
      <c r="H3591" s="2">
        <v>225</v>
      </c>
      <c r="I3591" s="2">
        <v>207</v>
      </c>
      <c r="K3591" s="2">
        <v>120</v>
      </c>
      <c r="L3591" s="2" t="s">
        <v>30</v>
      </c>
      <c r="M3591" s="2" t="s">
        <v>476</v>
      </c>
      <c r="N3591" s="2" t="s">
        <v>479</v>
      </c>
      <c r="O3591" s="2" t="s">
        <v>520</v>
      </c>
      <c r="Q3591" s="1"/>
      <c r="S3591" s="5"/>
      <c r="T3591" s="41"/>
      <c r="U3591" s="8"/>
      <c r="W3591" s="2" t="s">
        <v>468</v>
      </c>
      <c r="X3591" s="45" t="str" cm="1">
        <f t="array" ref="X3591">IF(X3442="TRUE",IF(AND(C3587&lt;&gt;1,C3588:C3593="",S3587:U3593=""), "FALSE","TRUE"),"FALSE")</f>
        <v>FALSE</v>
      </c>
      <c r="Z3591" s="1"/>
    </row>
    <row r="3592" spans="2:26" hidden="1" outlineLevel="3" x14ac:dyDescent="0.4">
      <c r="B3592" s="7" t="s">
        <v>530</v>
      </c>
      <c r="C3592" s="8"/>
      <c r="D3592" s="31"/>
      <c r="E3592" s="2" t="s">
        <v>566</v>
      </c>
      <c r="F3592" s="2" t="str">
        <f>IF(OR($C$87="治験計画届", $C$87="治験計画変更届"), "^$","^.{1,120}$|^$")</f>
        <v>^.{1,120}$|^$</v>
      </c>
      <c r="G3592" s="2" t="str">
        <f t="shared" si="226"/>
        <v>入力してください(120文字以内)</v>
      </c>
      <c r="H3592" s="2">
        <v>225</v>
      </c>
      <c r="I3592" s="2">
        <v>207</v>
      </c>
      <c r="K3592" s="2">
        <v>120</v>
      </c>
      <c r="L3592" s="2" t="s">
        <v>30</v>
      </c>
      <c r="M3592" s="2" t="s">
        <v>476</v>
      </c>
      <c r="N3592" s="2" t="s">
        <v>479</v>
      </c>
      <c r="O3592" s="2" t="s">
        <v>520</v>
      </c>
      <c r="Q3592" s="1"/>
      <c r="S3592" s="5"/>
      <c r="T3592" s="41"/>
      <c r="U3592" s="8"/>
      <c r="W3592" s="2" t="s">
        <v>468</v>
      </c>
      <c r="X3592" s="45" t="str" cm="1">
        <f t="array" ref="X3592">IF(X3442="TRUE",IF(AND(C3587&lt;&gt;1,C3588:C3593="",S3587:U3593=""), "FALSE","TRUE"),"FALSE")</f>
        <v>FALSE</v>
      </c>
      <c r="Z3592" s="1"/>
    </row>
    <row r="3593" spans="2:26" hidden="1" outlineLevel="3" x14ac:dyDescent="0.4">
      <c r="B3593" s="7" t="s">
        <v>532</v>
      </c>
      <c r="C3593" s="8"/>
      <c r="D3593" s="31"/>
      <c r="E3593" s="2" t="s">
        <v>533</v>
      </c>
      <c r="F3593" s="2" t="str">
        <f>IF(OR($C$87="治験計画届", $C$87="治験計画変更届"), "^$","^.{1,120}$|^$")</f>
        <v>^.{1,120}$|^$</v>
      </c>
      <c r="G3593" s="2" t="str">
        <f t="shared" si="226"/>
        <v>入力してください(120文字以内)</v>
      </c>
      <c r="H3593" s="2">
        <v>225</v>
      </c>
      <c r="I3593" s="2">
        <v>207</v>
      </c>
      <c r="K3593" s="2">
        <v>120</v>
      </c>
      <c r="L3593" s="2" t="s">
        <v>30</v>
      </c>
      <c r="M3593" s="2" t="s">
        <v>476</v>
      </c>
      <c r="N3593" s="2" t="s">
        <v>479</v>
      </c>
      <c r="O3593" s="2" t="s">
        <v>520</v>
      </c>
      <c r="Q3593" s="1"/>
      <c r="S3593" s="5"/>
      <c r="T3593" s="41"/>
      <c r="U3593" s="8"/>
      <c r="W3593" s="2" t="s">
        <v>468</v>
      </c>
      <c r="X3593" s="45" t="str" cm="1">
        <f t="array" ref="X3593">IF(X3442="TRUE",IF(AND(C3587&lt;&gt;1,C3588:C3593="",S3587:U3593=""), "FALSE","TRUE"),"FALSE")</f>
        <v>FALSE</v>
      </c>
      <c r="Z3593" s="1"/>
    </row>
    <row r="3594" spans="2:26" hidden="1" outlineLevel="3" x14ac:dyDescent="0.4">
      <c r="B3594" s="7" t="s">
        <v>134</v>
      </c>
      <c r="C3594" s="5">
        <v>11</v>
      </c>
      <c r="D3594" s="30"/>
      <c r="E3594" s="2" t="s">
        <v>392</v>
      </c>
      <c r="F3594" s="2" t="s">
        <v>102</v>
      </c>
      <c r="G3594" s="2" t="s">
        <v>103</v>
      </c>
      <c r="H3594" s="2">
        <v>225</v>
      </c>
      <c r="I3594" s="2">
        <v>207</v>
      </c>
      <c r="K3594" s="2">
        <v>3</v>
      </c>
      <c r="L3594" s="2" t="s">
        <v>136</v>
      </c>
      <c r="M3594" s="2" t="s">
        <v>476</v>
      </c>
      <c r="N3594" s="2" t="s">
        <v>479</v>
      </c>
      <c r="O3594" s="2" t="s">
        <v>520</v>
      </c>
      <c r="Q3594" s="1"/>
      <c r="S3594" s="5"/>
      <c r="T3594" s="41"/>
      <c r="U3594" s="8"/>
      <c r="V3594" s="2" t="s">
        <v>105</v>
      </c>
      <c r="W3594" s="2" t="s">
        <v>561</v>
      </c>
      <c r="X3594" s="45" t="str" cm="1">
        <f t="array" ref="X3594">IF(X3442="TRUE",IF(AND(C3594&lt;&gt;1,C3595:C3600="",S3594:U3600=""), "FALSE","TRUE"),"FALSE")</f>
        <v>FALSE</v>
      </c>
      <c r="Z3594" s="1"/>
    </row>
    <row r="3595" spans="2:26" hidden="1" outlineLevel="3" x14ac:dyDescent="0.4">
      <c r="B3595" s="7" t="s">
        <v>522</v>
      </c>
      <c r="C3595" s="8"/>
      <c r="D3595" s="31"/>
      <c r="E3595" s="2" t="s">
        <v>523</v>
      </c>
      <c r="F3595" s="2" t="s">
        <v>485</v>
      </c>
      <c r="G3595" s="2" t="s">
        <v>369</v>
      </c>
      <c r="H3595" s="2">
        <v>225</v>
      </c>
      <c r="I3595" s="2">
        <v>207</v>
      </c>
      <c r="K3595" s="2">
        <v>240</v>
      </c>
      <c r="L3595" s="2" t="s">
        <v>30</v>
      </c>
      <c r="M3595" s="2" t="s">
        <v>476</v>
      </c>
      <c r="N3595" s="2" t="s">
        <v>479</v>
      </c>
      <c r="O3595" s="2" t="s">
        <v>520</v>
      </c>
      <c r="Q3595" s="1"/>
      <c r="S3595" s="5"/>
      <c r="T3595" s="41"/>
      <c r="U3595" s="8"/>
      <c r="W3595" s="2" t="s">
        <v>465</v>
      </c>
      <c r="X3595" s="45" t="str" cm="1">
        <f t="array" ref="X3595">IF(X3442="TRUE",IF(AND(C3594&lt;&gt;1,C3595:C3600="",S3594:U3600=""), "FALSE","TRUE"),"FALSE")</f>
        <v>FALSE</v>
      </c>
      <c r="Z3595" s="1"/>
    </row>
    <row r="3596" spans="2:26" hidden="1" outlineLevel="3" x14ac:dyDescent="0.4">
      <c r="B3596" s="7" t="s">
        <v>524</v>
      </c>
      <c r="C3596" s="8"/>
      <c r="D3596" s="31"/>
      <c r="E3596" s="2" t="s">
        <v>525</v>
      </c>
      <c r="F3596" s="2" t="s">
        <v>114</v>
      </c>
      <c r="G3596" s="2" t="s">
        <v>115</v>
      </c>
      <c r="H3596" s="2">
        <v>225</v>
      </c>
      <c r="I3596" s="2">
        <v>207</v>
      </c>
      <c r="K3596" s="2">
        <v>120</v>
      </c>
      <c r="L3596" s="2" t="s">
        <v>30</v>
      </c>
      <c r="M3596" s="2" t="s">
        <v>476</v>
      </c>
      <c r="N3596" s="2" t="s">
        <v>479</v>
      </c>
      <c r="O3596" s="2" t="s">
        <v>520</v>
      </c>
      <c r="Q3596" s="1"/>
      <c r="S3596" s="5"/>
      <c r="T3596" s="41"/>
      <c r="U3596" s="8"/>
      <c r="W3596" s="2" t="s">
        <v>468</v>
      </c>
      <c r="X3596" s="45" t="str" cm="1">
        <f t="array" ref="X3596">IF(X3442="TRUE",IF(AND(C3594&lt;&gt;1,C3595:C3600="",S3594:U3600=""), "FALSE","TRUE"),"FALSE")</f>
        <v>FALSE</v>
      </c>
      <c r="Z3596" s="1"/>
    </row>
    <row r="3597" spans="2:26" hidden="1" outlineLevel="3" x14ac:dyDescent="0.4">
      <c r="B3597" s="7" t="s">
        <v>526</v>
      </c>
      <c r="C3597" s="8"/>
      <c r="D3597" s="31"/>
      <c r="E3597" s="2" t="s">
        <v>527</v>
      </c>
      <c r="F3597" s="2" t="str">
        <f>IF(OR($C$87="治験計画届", $C$87="治験計画変更届"), "^$","^.{1,120}$|^$")</f>
        <v>^.{1,120}$|^$</v>
      </c>
      <c r="G3597" s="2" t="str">
        <f>IF(F3597="^$", "入力しないでください","入力してください(120文字以内)")</f>
        <v>入力してください(120文字以内)</v>
      </c>
      <c r="H3597" s="2">
        <v>225</v>
      </c>
      <c r="I3597" s="2">
        <v>207</v>
      </c>
      <c r="K3597" s="2">
        <v>120</v>
      </c>
      <c r="L3597" s="2" t="s">
        <v>30</v>
      </c>
      <c r="M3597" s="2" t="s">
        <v>476</v>
      </c>
      <c r="N3597" s="2" t="s">
        <v>479</v>
      </c>
      <c r="O3597" s="2" t="s">
        <v>520</v>
      </c>
      <c r="Q3597" s="1"/>
      <c r="S3597" s="5"/>
      <c r="T3597" s="41"/>
      <c r="U3597" s="8"/>
      <c r="W3597" s="2" t="s">
        <v>468</v>
      </c>
      <c r="X3597" s="45" t="str" cm="1">
        <f t="array" ref="X3597">IF(X3442="TRUE",IF(AND(C3594&lt;&gt;1,C3595:C3600="",S3594:U3600=""), "FALSE","TRUE"),"FALSE")</f>
        <v>FALSE</v>
      </c>
      <c r="Z3597" s="1"/>
    </row>
    <row r="3598" spans="2:26" hidden="1" outlineLevel="3" x14ac:dyDescent="0.4">
      <c r="B3598" s="7" t="s">
        <v>528</v>
      </c>
      <c r="C3598" s="8"/>
      <c r="D3598" s="31"/>
      <c r="E3598" s="2" t="s">
        <v>529</v>
      </c>
      <c r="F3598" s="2" t="str">
        <f>IF(OR($C$87="治験計画届", $C$87="治験計画変更届"), "^$","^.{1,120}$|^$")</f>
        <v>^.{1,120}$|^$</v>
      </c>
      <c r="G3598" s="2" t="str">
        <f t="shared" ref="G3598:G3600" si="227">IF(F3598="^$", "入力しないでください","入力してください(120文字以内)")</f>
        <v>入力してください(120文字以内)</v>
      </c>
      <c r="H3598" s="2">
        <v>225</v>
      </c>
      <c r="I3598" s="2">
        <v>207</v>
      </c>
      <c r="K3598" s="2">
        <v>120</v>
      </c>
      <c r="L3598" s="2" t="s">
        <v>30</v>
      </c>
      <c r="M3598" s="2" t="s">
        <v>476</v>
      </c>
      <c r="N3598" s="2" t="s">
        <v>479</v>
      </c>
      <c r="O3598" s="2" t="s">
        <v>520</v>
      </c>
      <c r="Q3598" s="1"/>
      <c r="S3598" s="5"/>
      <c r="T3598" s="41"/>
      <c r="U3598" s="8"/>
      <c r="W3598" s="2" t="s">
        <v>468</v>
      </c>
      <c r="X3598" s="45" t="str" cm="1">
        <f t="array" ref="X3598">IF(X3442="TRUE",IF(AND(C3594&lt;&gt;1,C3595:C3600="",S3594:U3600=""), "FALSE","TRUE"),"FALSE")</f>
        <v>FALSE</v>
      </c>
      <c r="Z3598" s="1"/>
    </row>
    <row r="3599" spans="2:26" hidden="1" outlineLevel="3" x14ac:dyDescent="0.4">
      <c r="B3599" s="7" t="s">
        <v>530</v>
      </c>
      <c r="C3599" s="8"/>
      <c r="D3599" s="31"/>
      <c r="E3599" s="2" t="s">
        <v>566</v>
      </c>
      <c r="F3599" s="2" t="str">
        <f>IF(OR($C$87="治験計画届", $C$87="治験計画変更届"), "^$","^.{1,120}$|^$")</f>
        <v>^.{1,120}$|^$</v>
      </c>
      <c r="G3599" s="2" t="str">
        <f t="shared" si="227"/>
        <v>入力してください(120文字以内)</v>
      </c>
      <c r="H3599" s="2">
        <v>225</v>
      </c>
      <c r="I3599" s="2">
        <v>207</v>
      </c>
      <c r="K3599" s="2">
        <v>120</v>
      </c>
      <c r="L3599" s="2" t="s">
        <v>30</v>
      </c>
      <c r="M3599" s="2" t="s">
        <v>476</v>
      </c>
      <c r="N3599" s="2" t="s">
        <v>479</v>
      </c>
      <c r="O3599" s="2" t="s">
        <v>520</v>
      </c>
      <c r="Q3599" s="1"/>
      <c r="S3599" s="5"/>
      <c r="T3599" s="41"/>
      <c r="U3599" s="8"/>
      <c r="W3599" s="2" t="s">
        <v>468</v>
      </c>
      <c r="X3599" s="45" t="str" cm="1">
        <f t="array" ref="X3599">IF(X3442="TRUE",IF(AND(C3594&lt;&gt;1,C3595:C3600="",S3594:U3600=""), "FALSE","TRUE"),"FALSE")</f>
        <v>FALSE</v>
      </c>
      <c r="Z3599" s="1"/>
    </row>
    <row r="3600" spans="2:26" hidden="1" outlineLevel="3" x14ac:dyDescent="0.4">
      <c r="B3600" s="7" t="s">
        <v>532</v>
      </c>
      <c r="C3600" s="8"/>
      <c r="D3600" s="31"/>
      <c r="E3600" s="2" t="s">
        <v>533</v>
      </c>
      <c r="F3600" s="2" t="str">
        <f>IF(OR($C$87="治験計画届", $C$87="治験計画変更届"), "^$","^.{1,120}$|^$")</f>
        <v>^.{1,120}$|^$</v>
      </c>
      <c r="G3600" s="2" t="str">
        <f t="shared" si="227"/>
        <v>入力してください(120文字以内)</v>
      </c>
      <c r="H3600" s="2">
        <v>225</v>
      </c>
      <c r="I3600" s="2">
        <v>207</v>
      </c>
      <c r="K3600" s="2">
        <v>120</v>
      </c>
      <c r="L3600" s="2" t="s">
        <v>30</v>
      </c>
      <c r="M3600" s="2" t="s">
        <v>476</v>
      </c>
      <c r="N3600" s="2" t="s">
        <v>479</v>
      </c>
      <c r="O3600" s="2" t="s">
        <v>520</v>
      </c>
      <c r="Q3600" s="1"/>
      <c r="S3600" s="5"/>
      <c r="T3600" s="41"/>
      <c r="U3600" s="8"/>
      <c r="W3600" s="2" t="s">
        <v>468</v>
      </c>
      <c r="X3600" s="45" t="str" cm="1">
        <f t="array" ref="X3600">IF(X3442="TRUE",IF(AND(C3594&lt;&gt;1,C3595:C3600="",S3594:U3600=""), "FALSE","TRUE"),"FALSE")</f>
        <v>FALSE</v>
      </c>
      <c r="Z3600" s="1"/>
    </row>
    <row r="3601" spans="2:26" hidden="1" outlineLevel="3" x14ac:dyDescent="0.4">
      <c r="B3601" s="7" t="s">
        <v>134</v>
      </c>
      <c r="C3601" s="5">
        <v>12</v>
      </c>
      <c r="D3601" s="30"/>
      <c r="E3601" s="2" t="s">
        <v>392</v>
      </c>
      <c r="F3601" s="2" t="s">
        <v>102</v>
      </c>
      <c r="G3601" s="2" t="s">
        <v>103</v>
      </c>
      <c r="H3601" s="2">
        <v>225</v>
      </c>
      <c r="I3601" s="2">
        <v>207</v>
      </c>
      <c r="K3601" s="2">
        <v>3</v>
      </c>
      <c r="L3601" s="2" t="s">
        <v>136</v>
      </c>
      <c r="M3601" s="2" t="s">
        <v>476</v>
      </c>
      <c r="N3601" s="2" t="s">
        <v>479</v>
      </c>
      <c r="O3601" s="2" t="s">
        <v>520</v>
      </c>
      <c r="Q3601" s="1"/>
      <c r="S3601" s="5"/>
      <c r="T3601" s="41"/>
      <c r="U3601" s="8"/>
      <c r="V3601" s="2" t="s">
        <v>105</v>
      </c>
      <c r="W3601" s="2" t="s">
        <v>561</v>
      </c>
      <c r="X3601" s="45" t="str" cm="1">
        <f t="array" ref="X3601">IF(X3442="TRUE",IF(AND(C3601&lt;&gt;1,C3602:C3607="",S3601:U3607=""), "FALSE","TRUE"),"FALSE")</f>
        <v>FALSE</v>
      </c>
      <c r="Z3601" s="1"/>
    </row>
    <row r="3602" spans="2:26" hidden="1" outlineLevel="3" x14ac:dyDescent="0.4">
      <c r="B3602" s="7" t="s">
        <v>522</v>
      </c>
      <c r="C3602" s="8"/>
      <c r="D3602" s="31"/>
      <c r="E3602" s="2" t="s">
        <v>523</v>
      </c>
      <c r="F3602" s="2" t="s">
        <v>485</v>
      </c>
      <c r="G3602" s="2" t="s">
        <v>369</v>
      </c>
      <c r="H3602" s="2">
        <v>225</v>
      </c>
      <c r="I3602" s="2">
        <v>207</v>
      </c>
      <c r="K3602" s="2">
        <v>240</v>
      </c>
      <c r="L3602" s="2" t="s">
        <v>30</v>
      </c>
      <c r="M3602" s="2" t="s">
        <v>476</v>
      </c>
      <c r="N3602" s="2" t="s">
        <v>479</v>
      </c>
      <c r="O3602" s="2" t="s">
        <v>520</v>
      </c>
      <c r="Q3602" s="1"/>
      <c r="S3602" s="5"/>
      <c r="T3602" s="41"/>
      <c r="U3602" s="8"/>
      <c r="W3602" s="2" t="s">
        <v>465</v>
      </c>
      <c r="X3602" s="45" t="str" cm="1">
        <f t="array" ref="X3602">IF(X3442="TRUE",IF(AND(C3601&lt;&gt;1,C3602:C3607="",S3601:U3607=""), "FALSE","TRUE"),"FALSE")</f>
        <v>FALSE</v>
      </c>
      <c r="Z3602" s="1"/>
    </row>
    <row r="3603" spans="2:26" hidden="1" outlineLevel="3" x14ac:dyDescent="0.4">
      <c r="B3603" s="7" t="s">
        <v>524</v>
      </c>
      <c r="C3603" s="8"/>
      <c r="D3603" s="31"/>
      <c r="E3603" s="2" t="s">
        <v>525</v>
      </c>
      <c r="F3603" s="2" t="s">
        <v>114</v>
      </c>
      <c r="G3603" s="2" t="s">
        <v>115</v>
      </c>
      <c r="H3603" s="2">
        <v>225</v>
      </c>
      <c r="I3603" s="2">
        <v>207</v>
      </c>
      <c r="K3603" s="2">
        <v>120</v>
      </c>
      <c r="L3603" s="2" t="s">
        <v>30</v>
      </c>
      <c r="M3603" s="2" t="s">
        <v>476</v>
      </c>
      <c r="N3603" s="2" t="s">
        <v>479</v>
      </c>
      <c r="O3603" s="2" t="s">
        <v>520</v>
      </c>
      <c r="Q3603" s="1"/>
      <c r="S3603" s="5"/>
      <c r="T3603" s="41"/>
      <c r="U3603" s="8"/>
      <c r="W3603" s="2" t="s">
        <v>468</v>
      </c>
      <c r="X3603" s="45" t="str" cm="1">
        <f t="array" ref="X3603">IF(X3442="TRUE",IF(AND(C3601&lt;&gt;1,C3602:C3607="",S3601:U3607=""), "FALSE","TRUE"),"FALSE")</f>
        <v>FALSE</v>
      </c>
      <c r="Z3603" s="1"/>
    </row>
    <row r="3604" spans="2:26" hidden="1" outlineLevel="3" x14ac:dyDescent="0.4">
      <c r="B3604" s="7" t="s">
        <v>526</v>
      </c>
      <c r="C3604" s="8"/>
      <c r="D3604" s="31"/>
      <c r="E3604" s="2" t="s">
        <v>527</v>
      </c>
      <c r="F3604" s="2" t="str">
        <f>IF(OR($C$87="治験計画届", $C$87="治験計画変更届"), "^$","^.{1,120}$|^$")</f>
        <v>^.{1,120}$|^$</v>
      </c>
      <c r="G3604" s="2" t="str">
        <f>IF(F3604="^$", "入力しないでください","入力してください(120文字以内)")</f>
        <v>入力してください(120文字以内)</v>
      </c>
      <c r="H3604" s="2">
        <v>225</v>
      </c>
      <c r="I3604" s="2">
        <v>207</v>
      </c>
      <c r="K3604" s="2">
        <v>120</v>
      </c>
      <c r="L3604" s="2" t="s">
        <v>30</v>
      </c>
      <c r="M3604" s="2" t="s">
        <v>476</v>
      </c>
      <c r="N3604" s="2" t="s">
        <v>479</v>
      </c>
      <c r="O3604" s="2" t="s">
        <v>520</v>
      </c>
      <c r="Q3604" s="1"/>
      <c r="S3604" s="5"/>
      <c r="T3604" s="41"/>
      <c r="U3604" s="8"/>
      <c r="W3604" s="2" t="s">
        <v>468</v>
      </c>
      <c r="X3604" s="45" t="str" cm="1">
        <f t="array" ref="X3604">IF(X3442="TRUE",IF(AND(C3601&lt;&gt;1,C3602:C3607="",S3601:U3607=""), "FALSE","TRUE"),"FALSE")</f>
        <v>FALSE</v>
      </c>
      <c r="Z3604" s="1"/>
    </row>
    <row r="3605" spans="2:26" hidden="1" outlineLevel="3" x14ac:dyDescent="0.4">
      <c r="B3605" s="7" t="s">
        <v>528</v>
      </c>
      <c r="C3605" s="8"/>
      <c r="D3605" s="31"/>
      <c r="E3605" s="2" t="s">
        <v>529</v>
      </c>
      <c r="F3605" s="2" t="str">
        <f>IF(OR($C$87="治験計画届", $C$87="治験計画変更届"), "^$","^.{1,120}$|^$")</f>
        <v>^.{1,120}$|^$</v>
      </c>
      <c r="G3605" s="2" t="str">
        <f t="shared" ref="G3605:G3607" si="228">IF(F3605="^$", "入力しないでください","入力してください(120文字以内)")</f>
        <v>入力してください(120文字以内)</v>
      </c>
      <c r="H3605" s="2">
        <v>225</v>
      </c>
      <c r="I3605" s="2">
        <v>207</v>
      </c>
      <c r="K3605" s="2">
        <v>120</v>
      </c>
      <c r="L3605" s="2" t="s">
        <v>30</v>
      </c>
      <c r="M3605" s="2" t="s">
        <v>476</v>
      </c>
      <c r="N3605" s="2" t="s">
        <v>479</v>
      </c>
      <c r="O3605" s="2" t="s">
        <v>520</v>
      </c>
      <c r="Q3605" s="1"/>
      <c r="S3605" s="5"/>
      <c r="T3605" s="41"/>
      <c r="U3605" s="8"/>
      <c r="W3605" s="2" t="s">
        <v>468</v>
      </c>
      <c r="X3605" s="45" t="str" cm="1">
        <f t="array" ref="X3605">IF(X3442="TRUE",IF(AND(C3601&lt;&gt;1,C3602:C3607="",S3601:U3607=""), "FALSE","TRUE"),"FALSE")</f>
        <v>FALSE</v>
      </c>
      <c r="Z3605" s="1"/>
    </row>
    <row r="3606" spans="2:26" hidden="1" outlineLevel="3" x14ac:dyDescent="0.4">
      <c r="B3606" s="7" t="s">
        <v>530</v>
      </c>
      <c r="C3606" s="8"/>
      <c r="D3606" s="31"/>
      <c r="E3606" s="2" t="s">
        <v>566</v>
      </c>
      <c r="F3606" s="2" t="str">
        <f>IF(OR($C$87="治験計画届", $C$87="治験計画変更届"), "^$","^.{1,120}$|^$")</f>
        <v>^.{1,120}$|^$</v>
      </c>
      <c r="G3606" s="2" t="str">
        <f t="shared" si="228"/>
        <v>入力してください(120文字以内)</v>
      </c>
      <c r="H3606" s="2">
        <v>225</v>
      </c>
      <c r="I3606" s="2">
        <v>207</v>
      </c>
      <c r="K3606" s="2">
        <v>120</v>
      </c>
      <c r="L3606" s="2" t="s">
        <v>30</v>
      </c>
      <c r="M3606" s="2" t="s">
        <v>476</v>
      </c>
      <c r="N3606" s="2" t="s">
        <v>479</v>
      </c>
      <c r="O3606" s="2" t="s">
        <v>520</v>
      </c>
      <c r="Q3606" s="1"/>
      <c r="S3606" s="5"/>
      <c r="T3606" s="41"/>
      <c r="U3606" s="8"/>
      <c r="W3606" s="2" t="s">
        <v>468</v>
      </c>
      <c r="X3606" s="45" t="str" cm="1">
        <f t="array" ref="X3606">IF(X3442="TRUE",IF(AND(C3601&lt;&gt;1,C3602:C3607="",S3601:U3607=""), "FALSE","TRUE"),"FALSE")</f>
        <v>FALSE</v>
      </c>
      <c r="Z3606" s="1"/>
    </row>
    <row r="3607" spans="2:26" hidden="1" outlineLevel="3" x14ac:dyDescent="0.4">
      <c r="B3607" s="7" t="s">
        <v>532</v>
      </c>
      <c r="C3607" s="8"/>
      <c r="D3607" s="31"/>
      <c r="E3607" s="2" t="s">
        <v>533</v>
      </c>
      <c r="F3607" s="2" t="str">
        <f>IF(OR($C$87="治験計画届", $C$87="治験計画変更届"), "^$","^.{1,120}$|^$")</f>
        <v>^.{1,120}$|^$</v>
      </c>
      <c r="G3607" s="2" t="str">
        <f t="shared" si="228"/>
        <v>入力してください(120文字以内)</v>
      </c>
      <c r="H3607" s="2">
        <v>225</v>
      </c>
      <c r="I3607" s="2">
        <v>207</v>
      </c>
      <c r="K3607" s="2">
        <v>120</v>
      </c>
      <c r="L3607" s="2" t="s">
        <v>30</v>
      </c>
      <c r="M3607" s="2" t="s">
        <v>476</v>
      </c>
      <c r="N3607" s="2" t="s">
        <v>479</v>
      </c>
      <c r="O3607" s="2" t="s">
        <v>520</v>
      </c>
      <c r="Q3607" s="1"/>
      <c r="S3607" s="5"/>
      <c r="T3607" s="41"/>
      <c r="U3607" s="8"/>
      <c r="W3607" s="2" t="s">
        <v>468</v>
      </c>
      <c r="X3607" s="45" t="str" cm="1">
        <f t="array" ref="X3607">IF(X3442="TRUE",IF(AND(C3601&lt;&gt;1,C3602:C3607="",S3601:U3607=""), "FALSE","TRUE"),"FALSE")</f>
        <v>FALSE</v>
      </c>
      <c r="Z3607" s="1"/>
    </row>
    <row r="3608" spans="2:26" hidden="1" outlineLevel="3" x14ac:dyDescent="0.4">
      <c r="B3608" s="7" t="s">
        <v>134</v>
      </c>
      <c r="C3608" s="5">
        <v>13</v>
      </c>
      <c r="D3608" s="30"/>
      <c r="E3608" s="2" t="s">
        <v>392</v>
      </c>
      <c r="F3608" s="2" t="s">
        <v>102</v>
      </c>
      <c r="G3608" s="2" t="s">
        <v>103</v>
      </c>
      <c r="H3608" s="2">
        <v>225</v>
      </c>
      <c r="I3608" s="2">
        <v>207</v>
      </c>
      <c r="K3608" s="2">
        <v>3</v>
      </c>
      <c r="L3608" s="2" t="s">
        <v>136</v>
      </c>
      <c r="M3608" s="2" t="s">
        <v>476</v>
      </c>
      <c r="N3608" s="2" t="s">
        <v>479</v>
      </c>
      <c r="O3608" s="2" t="s">
        <v>520</v>
      </c>
      <c r="Q3608" s="1"/>
      <c r="S3608" s="5"/>
      <c r="T3608" s="41"/>
      <c r="U3608" s="8"/>
      <c r="V3608" s="2" t="s">
        <v>105</v>
      </c>
      <c r="W3608" s="2" t="s">
        <v>561</v>
      </c>
      <c r="X3608" s="45" t="str" cm="1">
        <f t="array" ref="X3608">IF(X3442="TRUE",IF(AND(C3608&lt;&gt;1,C3609:C3614="",S3608:U3614=""), "FALSE","TRUE"),"FALSE")</f>
        <v>FALSE</v>
      </c>
      <c r="Z3608" s="1"/>
    </row>
    <row r="3609" spans="2:26" hidden="1" outlineLevel="3" x14ac:dyDescent="0.4">
      <c r="B3609" s="7" t="s">
        <v>522</v>
      </c>
      <c r="C3609" s="8"/>
      <c r="D3609" s="31"/>
      <c r="E3609" s="2" t="s">
        <v>523</v>
      </c>
      <c r="F3609" s="2" t="s">
        <v>485</v>
      </c>
      <c r="G3609" s="2" t="s">
        <v>369</v>
      </c>
      <c r="H3609" s="2">
        <v>225</v>
      </c>
      <c r="I3609" s="2">
        <v>207</v>
      </c>
      <c r="K3609" s="2">
        <v>240</v>
      </c>
      <c r="L3609" s="2" t="s">
        <v>30</v>
      </c>
      <c r="M3609" s="2" t="s">
        <v>476</v>
      </c>
      <c r="N3609" s="2" t="s">
        <v>479</v>
      </c>
      <c r="O3609" s="2" t="s">
        <v>520</v>
      </c>
      <c r="Q3609" s="1"/>
      <c r="S3609" s="5"/>
      <c r="T3609" s="41"/>
      <c r="U3609" s="8"/>
      <c r="W3609" s="2" t="s">
        <v>465</v>
      </c>
      <c r="X3609" s="45" t="str" cm="1">
        <f t="array" ref="X3609">IF(X3442="TRUE",IF(AND(C3608&lt;&gt;1,C3609:C3614="",S3608:U3614=""), "FALSE","TRUE"),"FALSE")</f>
        <v>FALSE</v>
      </c>
      <c r="Z3609" s="1"/>
    </row>
    <row r="3610" spans="2:26" hidden="1" outlineLevel="3" x14ac:dyDescent="0.4">
      <c r="B3610" s="7" t="s">
        <v>524</v>
      </c>
      <c r="C3610" s="8"/>
      <c r="D3610" s="31"/>
      <c r="E3610" s="2" t="s">
        <v>525</v>
      </c>
      <c r="F3610" s="2" t="s">
        <v>114</v>
      </c>
      <c r="G3610" s="2" t="s">
        <v>115</v>
      </c>
      <c r="H3610" s="2">
        <v>225</v>
      </c>
      <c r="I3610" s="2">
        <v>207</v>
      </c>
      <c r="K3610" s="2">
        <v>120</v>
      </c>
      <c r="L3610" s="2" t="s">
        <v>30</v>
      </c>
      <c r="M3610" s="2" t="s">
        <v>476</v>
      </c>
      <c r="N3610" s="2" t="s">
        <v>479</v>
      </c>
      <c r="O3610" s="2" t="s">
        <v>520</v>
      </c>
      <c r="Q3610" s="1"/>
      <c r="S3610" s="5"/>
      <c r="T3610" s="41"/>
      <c r="U3610" s="8"/>
      <c r="W3610" s="2" t="s">
        <v>468</v>
      </c>
      <c r="X3610" s="45" t="str" cm="1">
        <f t="array" ref="X3610">IF(X3442="TRUE",IF(AND(C3608&lt;&gt;1,C3609:C3614="",S3608:U3614=""), "FALSE","TRUE"),"FALSE")</f>
        <v>FALSE</v>
      </c>
      <c r="Z3610" s="1"/>
    </row>
    <row r="3611" spans="2:26" hidden="1" outlineLevel="3" x14ac:dyDescent="0.4">
      <c r="B3611" s="7" t="s">
        <v>526</v>
      </c>
      <c r="C3611" s="8"/>
      <c r="D3611" s="31"/>
      <c r="E3611" s="2" t="s">
        <v>527</v>
      </c>
      <c r="F3611" s="2" t="str">
        <f>IF(OR($C$87="治験計画届", $C$87="治験計画変更届"), "^$","^.{1,120}$|^$")</f>
        <v>^.{1,120}$|^$</v>
      </c>
      <c r="G3611" s="2" t="str">
        <f>IF(F3611="^$", "入力しないでください","入力してください(120文字以内)")</f>
        <v>入力してください(120文字以内)</v>
      </c>
      <c r="H3611" s="2">
        <v>225</v>
      </c>
      <c r="I3611" s="2">
        <v>207</v>
      </c>
      <c r="K3611" s="2">
        <v>120</v>
      </c>
      <c r="L3611" s="2" t="s">
        <v>30</v>
      </c>
      <c r="M3611" s="2" t="s">
        <v>476</v>
      </c>
      <c r="N3611" s="2" t="s">
        <v>479</v>
      </c>
      <c r="O3611" s="2" t="s">
        <v>520</v>
      </c>
      <c r="Q3611" s="1"/>
      <c r="S3611" s="5"/>
      <c r="T3611" s="41"/>
      <c r="U3611" s="8"/>
      <c r="W3611" s="2" t="s">
        <v>468</v>
      </c>
      <c r="X3611" s="45" t="str" cm="1">
        <f t="array" ref="X3611">IF(X3442="TRUE",IF(AND(C3608&lt;&gt;1,C3609:C3614="",S3608:U3614=""), "FALSE","TRUE"),"FALSE")</f>
        <v>FALSE</v>
      </c>
      <c r="Z3611" s="1"/>
    </row>
    <row r="3612" spans="2:26" hidden="1" outlineLevel="3" x14ac:dyDescent="0.4">
      <c r="B3612" s="7" t="s">
        <v>528</v>
      </c>
      <c r="C3612" s="8"/>
      <c r="D3612" s="31"/>
      <c r="E3612" s="2" t="s">
        <v>529</v>
      </c>
      <c r="F3612" s="2" t="str">
        <f>IF(OR($C$87="治験計画届", $C$87="治験計画変更届"), "^$","^.{1,120}$|^$")</f>
        <v>^.{1,120}$|^$</v>
      </c>
      <c r="G3612" s="2" t="str">
        <f t="shared" ref="G3612:G3614" si="229">IF(F3612="^$", "入力しないでください","入力してください(120文字以内)")</f>
        <v>入力してください(120文字以内)</v>
      </c>
      <c r="H3612" s="2">
        <v>225</v>
      </c>
      <c r="I3612" s="2">
        <v>207</v>
      </c>
      <c r="K3612" s="2">
        <v>120</v>
      </c>
      <c r="L3612" s="2" t="s">
        <v>30</v>
      </c>
      <c r="M3612" s="2" t="s">
        <v>476</v>
      </c>
      <c r="N3612" s="2" t="s">
        <v>479</v>
      </c>
      <c r="O3612" s="2" t="s">
        <v>520</v>
      </c>
      <c r="Q3612" s="1"/>
      <c r="S3612" s="5"/>
      <c r="T3612" s="41"/>
      <c r="U3612" s="8"/>
      <c r="W3612" s="2" t="s">
        <v>468</v>
      </c>
      <c r="X3612" s="45" t="str" cm="1">
        <f t="array" ref="X3612">IF(X3442="TRUE",IF(AND(C3608&lt;&gt;1,C3609:C3614="",S3608:U3614=""), "FALSE","TRUE"),"FALSE")</f>
        <v>FALSE</v>
      </c>
      <c r="Z3612" s="1"/>
    </row>
    <row r="3613" spans="2:26" hidden="1" outlineLevel="3" x14ac:dyDescent="0.4">
      <c r="B3613" s="7" t="s">
        <v>530</v>
      </c>
      <c r="C3613" s="8"/>
      <c r="D3613" s="31"/>
      <c r="E3613" s="2" t="s">
        <v>566</v>
      </c>
      <c r="F3613" s="2" t="str">
        <f>IF(OR($C$87="治験計画届", $C$87="治験計画変更届"), "^$","^.{1,120}$|^$")</f>
        <v>^.{1,120}$|^$</v>
      </c>
      <c r="G3613" s="2" t="str">
        <f t="shared" si="229"/>
        <v>入力してください(120文字以内)</v>
      </c>
      <c r="H3613" s="2">
        <v>225</v>
      </c>
      <c r="I3613" s="2">
        <v>207</v>
      </c>
      <c r="K3613" s="2">
        <v>120</v>
      </c>
      <c r="L3613" s="2" t="s">
        <v>30</v>
      </c>
      <c r="M3613" s="2" t="s">
        <v>476</v>
      </c>
      <c r="N3613" s="2" t="s">
        <v>479</v>
      </c>
      <c r="O3613" s="2" t="s">
        <v>520</v>
      </c>
      <c r="Q3613" s="1"/>
      <c r="S3613" s="5"/>
      <c r="T3613" s="41"/>
      <c r="U3613" s="8"/>
      <c r="W3613" s="2" t="s">
        <v>468</v>
      </c>
      <c r="X3613" s="45" t="str" cm="1">
        <f t="array" ref="X3613">IF(X3442="TRUE",IF(AND(C3608&lt;&gt;1,C3609:C3614="",S3608:U3614=""), "FALSE","TRUE"),"FALSE")</f>
        <v>FALSE</v>
      </c>
      <c r="Z3613" s="1"/>
    </row>
    <row r="3614" spans="2:26" hidden="1" outlineLevel="3" x14ac:dyDescent="0.4">
      <c r="B3614" s="7" t="s">
        <v>532</v>
      </c>
      <c r="C3614" s="8"/>
      <c r="D3614" s="31"/>
      <c r="E3614" s="2" t="s">
        <v>533</v>
      </c>
      <c r="F3614" s="2" t="str">
        <f>IF(OR($C$87="治験計画届", $C$87="治験計画変更届"), "^$","^.{1,120}$|^$")</f>
        <v>^.{1,120}$|^$</v>
      </c>
      <c r="G3614" s="2" t="str">
        <f t="shared" si="229"/>
        <v>入力してください(120文字以内)</v>
      </c>
      <c r="H3614" s="2">
        <v>225</v>
      </c>
      <c r="I3614" s="2">
        <v>207</v>
      </c>
      <c r="K3614" s="2">
        <v>120</v>
      </c>
      <c r="L3614" s="2" t="s">
        <v>30</v>
      </c>
      <c r="M3614" s="2" t="s">
        <v>476</v>
      </c>
      <c r="N3614" s="2" t="s">
        <v>479</v>
      </c>
      <c r="O3614" s="2" t="s">
        <v>520</v>
      </c>
      <c r="Q3614" s="1"/>
      <c r="S3614" s="5"/>
      <c r="T3614" s="41"/>
      <c r="U3614" s="8"/>
      <c r="W3614" s="2" t="s">
        <v>468</v>
      </c>
      <c r="X3614" s="45" t="str" cm="1">
        <f t="array" ref="X3614">IF(X3442="TRUE",IF(AND(C3608&lt;&gt;1,C3609:C3614="",S3608:U3614=""), "FALSE","TRUE"),"FALSE")</f>
        <v>FALSE</v>
      </c>
      <c r="Z3614" s="1"/>
    </row>
    <row r="3615" spans="2:26" hidden="1" outlineLevel="3" x14ac:dyDescent="0.4">
      <c r="B3615" s="7" t="s">
        <v>134</v>
      </c>
      <c r="C3615" s="5">
        <v>14</v>
      </c>
      <c r="D3615" s="30"/>
      <c r="E3615" s="2" t="s">
        <v>392</v>
      </c>
      <c r="F3615" s="2" t="s">
        <v>102</v>
      </c>
      <c r="G3615" s="2" t="s">
        <v>103</v>
      </c>
      <c r="H3615" s="2">
        <v>225</v>
      </c>
      <c r="I3615" s="2">
        <v>207</v>
      </c>
      <c r="K3615" s="2">
        <v>3</v>
      </c>
      <c r="L3615" s="2" t="s">
        <v>136</v>
      </c>
      <c r="M3615" s="2" t="s">
        <v>476</v>
      </c>
      <c r="N3615" s="2" t="s">
        <v>479</v>
      </c>
      <c r="O3615" s="2" t="s">
        <v>520</v>
      </c>
      <c r="Q3615" s="1"/>
      <c r="S3615" s="5"/>
      <c r="T3615" s="41"/>
      <c r="U3615" s="8"/>
      <c r="V3615" s="2" t="s">
        <v>105</v>
      </c>
      <c r="W3615" s="2" t="s">
        <v>561</v>
      </c>
      <c r="X3615" s="45" t="str" cm="1">
        <f t="array" ref="X3615">IF(X3442="TRUE",IF(AND(C3615&lt;&gt;1,C3616:C3621="",S3615:U3621=""), "FALSE","TRUE"),"FALSE")</f>
        <v>FALSE</v>
      </c>
      <c r="Z3615" s="1"/>
    </row>
    <row r="3616" spans="2:26" hidden="1" outlineLevel="3" x14ac:dyDescent="0.4">
      <c r="B3616" s="7" t="s">
        <v>522</v>
      </c>
      <c r="C3616" s="8"/>
      <c r="D3616" s="31"/>
      <c r="E3616" s="2" t="s">
        <v>523</v>
      </c>
      <c r="F3616" s="2" t="s">
        <v>485</v>
      </c>
      <c r="G3616" s="2" t="s">
        <v>369</v>
      </c>
      <c r="H3616" s="2">
        <v>225</v>
      </c>
      <c r="I3616" s="2">
        <v>207</v>
      </c>
      <c r="K3616" s="2">
        <v>240</v>
      </c>
      <c r="L3616" s="2" t="s">
        <v>30</v>
      </c>
      <c r="M3616" s="2" t="s">
        <v>476</v>
      </c>
      <c r="N3616" s="2" t="s">
        <v>479</v>
      </c>
      <c r="O3616" s="2" t="s">
        <v>520</v>
      </c>
      <c r="Q3616" s="1"/>
      <c r="S3616" s="5"/>
      <c r="T3616" s="41"/>
      <c r="U3616" s="8"/>
      <c r="W3616" s="2" t="s">
        <v>465</v>
      </c>
      <c r="X3616" s="45" t="str" cm="1">
        <f t="array" ref="X3616">IF(X3442="TRUE",IF(AND(C3615&lt;&gt;1,C3616:C3621="",S3615:U3621=""), "FALSE","TRUE"),"FALSE")</f>
        <v>FALSE</v>
      </c>
      <c r="Z3616" s="1"/>
    </row>
    <row r="3617" spans="2:26" hidden="1" outlineLevel="3" x14ac:dyDescent="0.4">
      <c r="B3617" s="7" t="s">
        <v>524</v>
      </c>
      <c r="C3617" s="8"/>
      <c r="D3617" s="31"/>
      <c r="E3617" s="2" t="s">
        <v>525</v>
      </c>
      <c r="F3617" s="2" t="s">
        <v>114</v>
      </c>
      <c r="G3617" s="2" t="s">
        <v>115</v>
      </c>
      <c r="H3617" s="2">
        <v>225</v>
      </c>
      <c r="I3617" s="2">
        <v>207</v>
      </c>
      <c r="K3617" s="2">
        <v>120</v>
      </c>
      <c r="L3617" s="2" t="s">
        <v>30</v>
      </c>
      <c r="M3617" s="2" t="s">
        <v>476</v>
      </c>
      <c r="N3617" s="2" t="s">
        <v>479</v>
      </c>
      <c r="O3617" s="2" t="s">
        <v>520</v>
      </c>
      <c r="Q3617" s="1"/>
      <c r="S3617" s="5"/>
      <c r="T3617" s="41"/>
      <c r="U3617" s="8"/>
      <c r="W3617" s="2" t="s">
        <v>468</v>
      </c>
      <c r="X3617" s="45" t="str" cm="1">
        <f t="array" ref="X3617">IF(X3442="TRUE",IF(AND(C3615&lt;&gt;1,C3616:C3621="",S3615:U3621=""), "FALSE","TRUE"),"FALSE")</f>
        <v>FALSE</v>
      </c>
      <c r="Z3617" s="1"/>
    </row>
    <row r="3618" spans="2:26" hidden="1" outlineLevel="3" x14ac:dyDescent="0.4">
      <c r="B3618" s="7" t="s">
        <v>526</v>
      </c>
      <c r="C3618" s="8"/>
      <c r="D3618" s="31"/>
      <c r="E3618" s="2" t="s">
        <v>527</v>
      </c>
      <c r="F3618" s="2" t="str">
        <f>IF(OR($C$87="治験計画届", $C$87="治験計画変更届"), "^$","^.{1,120}$|^$")</f>
        <v>^.{1,120}$|^$</v>
      </c>
      <c r="G3618" s="2" t="str">
        <f>IF(F3618="^$", "入力しないでください","入力してください(120文字以内)")</f>
        <v>入力してください(120文字以内)</v>
      </c>
      <c r="H3618" s="2">
        <v>225</v>
      </c>
      <c r="I3618" s="2">
        <v>207</v>
      </c>
      <c r="K3618" s="2">
        <v>120</v>
      </c>
      <c r="L3618" s="2" t="s">
        <v>30</v>
      </c>
      <c r="M3618" s="2" t="s">
        <v>476</v>
      </c>
      <c r="N3618" s="2" t="s">
        <v>479</v>
      </c>
      <c r="O3618" s="2" t="s">
        <v>520</v>
      </c>
      <c r="Q3618" s="1"/>
      <c r="S3618" s="5"/>
      <c r="T3618" s="41"/>
      <c r="U3618" s="8"/>
      <c r="W3618" s="2" t="s">
        <v>468</v>
      </c>
      <c r="X3618" s="45" t="str" cm="1">
        <f t="array" ref="X3618">IF(X3442="TRUE",IF(AND(C3615&lt;&gt;1,C3616:C3621="",S3615:U3621=""), "FALSE","TRUE"),"FALSE")</f>
        <v>FALSE</v>
      </c>
      <c r="Z3618" s="1"/>
    </row>
    <row r="3619" spans="2:26" hidden="1" outlineLevel="3" x14ac:dyDescent="0.4">
      <c r="B3619" s="7" t="s">
        <v>528</v>
      </c>
      <c r="C3619" s="8"/>
      <c r="D3619" s="31"/>
      <c r="E3619" s="2" t="s">
        <v>529</v>
      </c>
      <c r="F3619" s="2" t="str">
        <f>IF(OR($C$87="治験計画届", $C$87="治験計画変更届"), "^$","^.{1,120}$|^$")</f>
        <v>^.{1,120}$|^$</v>
      </c>
      <c r="G3619" s="2" t="str">
        <f t="shared" ref="G3619:G3621" si="230">IF(F3619="^$", "入力しないでください","入力してください(120文字以内)")</f>
        <v>入力してください(120文字以内)</v>
      </c>
      <c r="H3619" s="2">
        <v>225</v>
      </c>
      <c r="I3619" s="2">
        <v>207</v>
      </c>
      <c r="K3619" s="2">
        <v>120</v>
      </c>
      <c r="L3619" s="2" t="s">
        <v>30</v>
      </c>
      <c r="M3619" s="2" t="s">
        <v>476</v>
      </c>
      <c r="N3619" s="2" t="s">
        <v>479</v>
      </c>
      <c r="O3619" s="2" t="s">
        <v>520</v>
      </c>
      <c r="Q3619" s="1"/>
      <c r="S3619" s="5"/>
      <c r="T3619" s="41"/>
      <c r="U3619" s="8"/>
      <c r="W3619" s="2" t="s">
        <v>468</v>
      </c>
      <c r="X3619" s="45" t="str" cm="1">
        <f t="array" ref="X3619">IF(X3442="TRUE",IF(AND(C3615&lt;&gt;1,C3616:C3621="",S3615:U3621=""), "FALSE","TRUE"),"FALSE")</f>
        <v>FALSE</v>
      </c>
      <c r="Z3619" s="1"/>
    </row>
    <row r="3620" spans="2:26" hidden="1" outlineLevel="3" x14ac:dyDescent="0.4">
      <c r="B3620" s="7" t="s">
        <v>530</v>
      </c>
      <c r="C3620" s="8"/>
      <c r="D3620" s="31"/>
      <c r="E3620" s="2" t="s">
        <v>566</v>
      </c>
      <c r="F3620" s="2" t="str">
        <f>IF(OR($C$87="治験計画届", $C$87="治験計画変更届"), "^$","^.{1,120}$|^$")</f>
        <v>^.{1,120}$|^$</v>
      </c>
      <c r="G3620" s="2" t="str">
        <f t="shared" si="230"/>
        <v>入力してください(120文字以内)</v>
      </c>
      <c r="H3620" s="2">
        <v>225</v>
      </c>
      <c r="I3620" s="2">
        <v>207</v>
      </c>
      <c r="K3620" s="2">
        <v>120</v>
      </c>
      <c r="L3620" s="2" t="s">
        <v>30</v>
      </c>
      <c r="M3620" s="2" t="s">
        <v>476</v>
      </c>
      <c r="N3620" s="2" t="s">
        <v>479</v>
      </c>
      <c r="O3620" s="2" t="s">
        <v>520</v>
      </c>
      <c r="Q3620" s="1"/>
      <c r="S3620" s="5"/>
      <c r="T3620" s="41"/>
      <c r="U3620" s="8"/>
      <c r="W3620" s="2" t="s">
        <v>468</v>
      </c>
      <c r="X3620" s="45" t="str" cm="1">
        <f t="array" ref="X3620">IF(X3442="TRUE",IF(AND(C3615&lt;&gt;1,C3616:C3621="",S3615:U3621=""), "FALSE","TRUE"),"FALSE")</f>
        <v>FALSE</v>
      </c>
      <c r="Z3620" s="1"/>
    </row>
    <row r="3621" spans="2:26" hidden="1" outlineLevel="3" x14ac:dyDescent="0.4">
      <c r="B3621" s="7" t="s">
        <v>532</v>
      </c>
      <c r="C3621" s="8"/>
      <c r="D3621" s="31"/>
      <c r="E3621" s="2" t="s">
        <v>533</v>
      </c>
      <c r="F3621" s="2" t="str">
        <f>IF(OR($C$87="治験計画届", $C$87="治験計画変更届"), "^$","^.{1,120}$|^$")</f>
        <v>^.{1,120}$|^$</v>
      </c>
      <c r="G3621" s="2" t="str">
        <f t="shared" si="230"/>
        <v>入力してください(120文字以内)</v>
      </c>
      <c r="H3621" s="2">
        <v>225</v>
      </c>
      <c r="I3621" s="2">
        <v>207</v>
      </c>
      <c r="K3621" s="2">
        <v>120</v>
      </c>
      <c r="L3621" s="2" t="s">
        <v>30</v>
      </c>
      <c r="M3621" s="2" t="s">
        <v>476</v>
      </c>
      <c r="N3621" s="2" t="s">
        <v>479</v>
      </c>
      <c r="O3621" s="2" t="s">
        <v>520</v>
      </c>
      <c r="Q3621" s="1"/>
      <c r="S3621" s="5"/>
      <c r="T3621" s="41"/>
      <c r="U3621" s="8"/>
      <c r="W3621" s="2" t="s">
        <v>468</v>
      </c>
      <c r="X3621" s="45" t="str" cm="1">
        <f t="array" ref="X3621">IF(X3442="TRUE",IF(AND(C3615&lt;&gt;1,C3616:C3621="",S3615:U3621=""), "FALSE","TRUE"),"FALSE")</f>
        <v>FALSE</v>
      </c>
      <c r="Z3621" s="1"/>
    </row>
    <row r="3622" spans="2:26" hidden="1" outlineLevel="3" x14ac:dyDescent="0.4">
      <c r="B3622" s="7" t="s">
        <v>134</v>
      </c>
      <c r="C3622" s="5">
        <v>15</v>
      </c>
      <c r="D3622" s="30"/>
      <c r="E3622" s="2" t="s">
        <v>392</v>
      </c>
      <c r="F3622" s="2" t="s">
        <v>102</v>
      </c>
      <c r="G3622" s="2" t="s">
        <v>103</v>
      </c>
      <c r="H3622" s="2">
        <v>225</v>
      </c>
      <c r="I3622" s="2">
        <v>207</v>
      </c>
      <c r="K3622" s="2">
        <v>3</v>
      </c>
      <c r="L3622" s="2" t="s">
        <v>136</v>
      </c>
      <c r="M3622" s="2" t="s">
        <v>476</v>
      </c>
      <c r="N3622" s="2" t="s">
        <v>479</v>
      </c>
      <c r="O3622" s="2" t="s">
        <v>520</v>
      </c>
      <c r="Q3622" s="1"/>
      <c r="S3622" s="5"/>
      <c r="T3622" s="41"/>
      <c r="U3622" s="8"/>
      <c r="V3622" s="2" t="s">
        <v>105</v>
      </c>
      <c r="W3622" s="2" t="s">
        <v>561</v>
      </c>
      <c r="X3622" s="45" t="str" cm="1">
        <f t="array" ref="X3622">IF(X3442="TRUE",IF(AND(C3622&lt;&gt;1,C3623:C3628="",S3622:U3628=""), "FALSE","TRUE"),"FALSE")</f>
        <v>FALSE</v>
      </c>
      <c r="Z3622" s="1"/>
    </row>
    <row r="3623" spans="2:26" hidden="1" outlineLevel="3" x14ac:dyDescent="0.4">
      <c r="B3623" s="7" t="s">
        <v>522</v>
      </c>
      <c r="C3623" s="8"/>
      <c r="D3623" s="31"/>
      <c r="E3623" s="2" t="s">
        <v>523</v>
      </c>
      <c r="F3623" s="2" t="s">
        <v>485</v>
      </c>
      <c r="G3623" s="2" t="s">
        <v>369</v>
      </c>
      <c r="H3623" s="2">
        <v>225</v>
      </c>
      <c r="I3623" s="2">
        <v>207</v>
      </c>
      <c r="K3623" s="2">
        <v>240</v>
      </c>
      <c r="L3623" s="2" t="s">
        <v>30</v>
      </c>
      <c r="M3623" s="2" t="s">
        <v>476</v>
      </c>
      <c r="N3623" s="2" t="s">
        <v>479</v>
      </c>
      <c r="O3623" s="2" t="s">
        <v>520</v>
      </c>
      <c r="Q3623" s="1"/>
      <c r="S3623" s="5"/>
      <c r="T3623" s="41"/>
      <c r="U3623" s="8"/>
      <c r="W3623" s="2" t="s">
        <v>465</v>
      </c>
      <c r="X3623" s="45" t="str" cm="1">
        <f t="array" ref="X3623">IF(X3442="TRUE",IF(AND(C3622&lt;&gt;1,C3623:C3628="",S3622:U3628=""), "FALSE","TRUE"),"FALSE")</f>
        <v>FALSE</v>
      </c>
      <c r="Z3623" s="1"/>
    </row>
    <row r="3624" spans="2:26" hidden="1" outlineLevel="3" x14ac:dyDescent="0.4">
      <c r="B3624" s="7" t="s">
        <v>524</v>
      </c>
      <c r="C3624" s="8"/>
      <c r="D3624" s="31"/>
      <c r="E3624" s="2" t="s">
        <v>525</v>
      </c>
      <c r="F3624" s="2" t="s">
        <v>114</v>
      </c>
      <c r="G3624" s="2" t="s">
        <v>115</v>
      </c>
      <c r="H3624" s="2">
        <v>225</v>
      </c>
      <c r="I3624" s="2">
        <v>207</v>
      </c>
      <c r="K3624" s="2">
        <v>120</v>
      </c>
      <c r="L3624" s="2" t="s">
        <v>30</v>
      </c>
      <c r="M3624" s="2" t="s">
        <v>476</v>
      </c>
      <c r="N3624" s="2" t="s">
        <v>479</v>
      </c>
      <c r="O3624" s="2" t="s">
        <v>520</v>
      </c>
      <c r="Q3624" s="1"/>
      <c r="S3624" s="5"/>
      <c r="T3624" s="41"/>
      <c r="U3624" s="8"/>
      <c r="W3624" s="2" t="s">
        <v>468</v>
      </c>
      <c r="X3624" s="45" t="str" cm="1">
        <f t="array" ref="X3624">IF(X3442="TRUE",IF(AND(C3622&lt;&gt;1,C3623:C3628="",S3622:U3628=""), "FALSE","TRUE"),"FALSE")</f>
        <v>FALSE</v>
      </c>
      <c r="Z3624" s="1"/>
    </row>
    <row r="3625" spans="2:26" hidden="1" outlineLevel="3" x14ac:dyDescent="0.4">
      <c r="B3625" s="7" t="s">
        <v>526</v>
      </c>
      <c r="C3625" s="8"/>
      <c r="D3625" s="31"/>
      <c r="E3625" s="2" t="s">
        <v>527</v>
      </c>
      <c r="F3625" s="2" t="str">
        <f>IF(OR($C$87="治験計画届", $C$87="治験計画変更届"), "^$","^.{1,120}$|^$")</f>
        <v>^.{1,120}$|^$</v>
      </c>
      <c r="G3625" s="2" t="str">
        <f>IF(F3625="^$", "入力しないでください","入力してください(120文字以内)")</f>
        <v>入力してください(120文字以内)</v>
      </c>
      <c r="H3625" s="2">
        <v>225</v>
      </c>
      <c r="I3625" s="2">
        <v>207</v>
      </c>
      <c r="K3625" s="2">
        <v>120</v>
      </c>
      <c r="L3625" s="2" t="s">
        <v>30</v>
      </c>
      <c r="M3625" s="2" t="s">
        <v>476</v>
      </c>
      <c r="N3625" s="2" t="s">
        <v>479</v>
      </c>
      <c r="O3625" s="2" t="s">
        <v>520</v>
      </c>
      <c r="Q3625" s="1"/>
      <c r="S3625" s="5"/>
      <c r="T3625" s="41"/>
      <c r="U3625" s="8"/>
      <c r="W3625" s="2" t="s">
        <v>468</v>
      </c>
      <c r="X3625" s="45" t="str" cm="1">
        <f t="array" ref="X3625">IF(X3442="TRUE",IF(AND(C3622&lt;&gt;1,C3623:C3628="",S3622:U3628=""), "FALSE","TRUE"),"FALSE")</f>
        <v>FALSE</v>
      </c>
      <c r="Z3625" s="1"/>
    </row>
    <row r="3626" spans="2:26" hidden="1" outlineLevel="3" x14ac:dyDescent="0.4">
      <c r="B3626" s="7" t="s">
        <v>528</v>
      </c>
      <c r="C3626" s="8"/>
      <c r="D3626" s="31"/>
      <c r="E3626" s="2" t="s">
        <v>529</v>
      </c>
      <c r="F3626" s="2" t="str">
        <f>IF(OR($C$87="治験計画届", $C$87="治験計画変更届"), "^$","^.{1,120}$|^$")</f>
        <v>^.{1,120}$|^$</v>
      </c>
      <c r="G3626" s="2" t="str">
        <f t="shared" ref="G3626:G3628" si="231">IF(F3626="^$", "入力しないでください","入力してください(120文字以内)")</f>
        <v>入力してください(120文字以内)</v>
      </c>
      <c r="H3626" s="2">
        <v>225</v>
      </c>
      <c r="I3626" s="2">
        <v>207</v>
      </c>
      <c r="K3626" s="2">
        <v>120</v>
      </c>
      <c r="L3626" s="2" t="s">
        <v>30</v>
      </c>
      <c r="M3626" s="2" t="s">
        <v>476</v>
      </c>
      <c r="N3626" s="2" t="s">
        <v>479</v>
      </c>
      <c r="O3626" s="2" t="s">
        <v>520</v>
      </c>
      <c r="Q3626" s="1"/>
      <c r="S3626" s="5"/>
      <c r="T3626" s="41"/>
      <c r="U3626" s="8"/>
      <c r="W3626" s="2" t="s">
        <v>468</v>
      </c>
      <c r="X3626" s="45" t="str" cm="1">
        <f t="array" ref="X3626">IF(X3442="TRUE",IF(AND(C3622&lt;&gt;1,C3623:C3628="",S3622:U3628=""), "FALSE","TRUE"),"FALSE")</f>
        <v>FALSE</v>
      </c>
      <c r="Z3626" s="1"/>
    </row>
    <row r="3627" spans="2:26" hidden="1" outlineLevel="3" x14ac:dyDescent="0.4">
      <c r="B3627" s="7" t="s">
        <v>530</v>
      </c>
      <c r="C3627" s="8"/>
      <c r="D3627" s="31"/>
      <c r="E3627" s="2" t="s">
        <v>566</v>
      </c>
      <c r="F3627" s="2" t="str">
        <f>IF(OR($C$87="治験計画届", $C$87="治験計画変更届"), "^$","^.{1,120}$|^$")</f>
        <v>^.{1,120}$|^$</v>
      </c>
      <c r="G3627" s="2" t="str">
        <f t="shared" si="231"/>
        <v>入力してください(120文字以内)</v>
      </c>
      <c r="H3627" s="2">
        <v>225</v>
      </c>
      <c r="I3627" s="2">
        <v>207</v>
      </c>
      <c r="K3627" s="2">
        <v>120</v>
      </c>
      <c r="L3627" s="2" t="s">
        <v>30</v>
      </c>
      <c r="M3627" s="2" t="s">
        <v>476</v>
      </c>
      <c r="N3627" s="2" t="s">
        <v>479</v>
      </c>
      <c r="O3627" s="2" t="s">
        <v>520</v>
      </c>
      <c r="Q3627" s="1"/>
      <c r="S3627" s="5"/>
      <c r="T3627" s="41"/>
      <c r="U3627" s="8"/>
      <c r="W3627" s="2" t="s">
        <v>468</v>
      </c>
      <c r="X3627" s="45" t="str" cm="1">
        <f t="array" ref="X3627">IF(X3442="TRUE",IF(AND(C3622&lt;&gt;1,C3623:C3628="",S3622:U3628=""), "FALSE","TRUE"),"FALSE")</f>
        <v>FALSE</v>
      </c>
      <c r="Z3627" s="1"/>
    </row>
    <row r="3628" spans="2:26" hidden="1" outlineLevel="3" x14ac:dyDescent="0.4">
      <c r="B3628" s="7" t="s">
        <v>532</v>
      </c>
      <c r="C3628" s="8"/>
      <c r="D3628" s="31"/>
      <c r="E3628" s="2" t="s">
        <v>533</v>
      </c>
      <c r="F3628" s="2" t="str">
        <f>IF(OR($C$87="治験計画届", $C$87="治験計画変更届"), "^$","^.{1,120}$|^$")</f>
        <v>^.{1,120}$|^$</v>
      </c>
      <c r="G3628" s="2" t="str">
        <f t="shared" si="231"/>
        <v>入力してください(120文字以内)</v>
      </c>
      <c r="H3628" s="2">
        <v>225</v>
      </c>
      <c r="I3628" s="2">
        <v>207</v>
      </c>
      <c r="K3628" s="2">
        <v>120</v>
      </c>
      <c r="L3628" s="2" t="s">
        <v>30</v>
      </c>
      <c r="M3628" s="2" t="s">
        <v>476</v>
      </c>
      <c r="N3628" s="2" t="s">
        <v>479</v>
      </c>
      <c r="O3628" s="2" t="s">
        <v>520</v>
      </c>
      <c r="Q3628" s="1"/>
      <c r="S3628" s="5"/>
      <c r="T3628" s="41"/>
      <c r="U3628" s="8"/>
      <c r="W3628" s="2" t="s">
        <v>468</v>
      </c>
      <c r="X3628" s="45" t="str" cm="1">
        <f t="array" ref="X3628">IF(X3442="TRUE",IF(AND(C3622&lt;&gt;1,C3623:C3628="",S3622:U3628=""), "FALSE","TRUE"),"FALSE")</f>
        <v>FALSE</v>
      </c>
      <c r="Z3628" s="1"/>
    </row>
    <row r="3629" spans="2:26" hidden="1" outlineLevel="3" x14ac:dyDescent="0.4">
      <c r="B3629" s="7" t="s">
        <v>134</v>
      </c>
      <c r="C3629" s="5">
        <v>16</v>
      </c>
      <c r="D3629" s="30"/>
      <c r="E3629" s="2" t="s">
        <v>392</v>
      </c>
      <c r="F3629" s="2" t="s">
        <v>102</v>
      </c>
      <c r="G3629" s="2" t="s">
        <v>103</v>
      </c>
      <c r="H3629" s="2">
        <v>225</v>
      </c>
      <c r="I3629" s="2">
        <v>207</v>
      </c>
      <c r="K3629" s="2">
        <v>3</v>
      </c>
      <c r="L3629" s="2" t="s">
        <v>136</v>
      </c>
      <c r="M3629" s="2" t="s">
        <v>476</v>
      </c>
      <c r="N3629" s="2" t="s">
        <v>479</v>
      </c>
      <c r="O3629" s="2" t="s">
        <v>520</v>
      </c>
      <c r="Q3629" s="1"/>
      <c r="S3629" s="5"/>
      <c r="T3629" s="41"/>
      <c r="U3629" s="8"/>
      <c r="V3629" s="2" t="s">
        <v>105</v>
      </c>
      <c r="W3629" s="2" t="s">
        <v>561</v>
      </c>
      <c r="X3629" s="45" t="str" cm="1">
        <f t="array" ref="X3629">IF(X3442="TRUE",IF(AND(C3629&lt;&gt;1,C3630:C3635="",S3629:U3635=""), "FALSE","TRUE"),"FALSE")</f>
        <v>FALSE</v>
      </c>
      <c r="Z3629" s="1"/>
    </row>
    <row r="3630" spans="2:26" hidden="1" outlineLevel="3" x14ac:dyDescent="0.4">
      <c r="B3630" s="7" t="s">
        <v>522</v>
      </c>
      <c r="C3630" s="8"/>
      <c r="D3630" s="31"/>
      <c r="E3630" s="2" t="s">
        <v>523</v>
      </c>
      <c r="F3630" s="2" t="s">
        <v>485</v>
      </c>
      <c r="G3630" s="2" t="s">
        <v>369</v>
      </c>
      <c r="H3630" s="2">
        <v>225</v>
      </c>
      <c r="I3630" s="2">
        <v>207</v>
      </c>
      <c r="K3630" s="2">
        <v>240</v>
      </c>
      <c r="L3630" s="2" t="s">
        <v>30</v>
      </c>
      <c r="M3630" s="2" t="s">
        <v>476</v>
      </c>
      <c r="N3630" s="2" t="s">
        <v>479</v>
      </c>
      <c r="O3630" s="2" t="s">
        <v>520</v>
      </c>
      <c r="Q3630" s="1"/>
      <c r="S3630" s="5"/>
      <c r="T3630" s="41"/>
      <c r="U3630" s="8"/>
      <c r="W3630" s="2" t="s">
        <v>465</v>
      </c>
      <c r="X3630" s="45" t="str" cm="1">
        <f t="array" ref="X3630">IF(X3442="TRUE",IF(AND(C3629&lt;&gt;1,C3630:C3635="",S3629:U3635=""), "FALSE","TRUE"),"FALSE")</f>
        <v>FALSE</v>
      </c>
      <c r="Z3630" s="1"/>
    </row>
    <row r="3631" spans="2:26" hidden="1" outlineLevel="3" x14ac:dyDescent="0.4">
      <c r="B3631" s="7" t="s">
        <v>524</v>
      </c>
      <c r="C3631" s="8"/>
      <c r="D3631" s="31"/>
      <c r="E3631" s="2" t="s">
        <v>525</v>
      </c>
      <c r="F3631" s="2" t="s">
        <v>114</v>
      </c>
      <c r="G3631" s="2" t="s">
        <v>115</v>
      </c>
      <c r="H3631" s="2">
        <v>225</v>
      </c>
      <c r="I3631" s="2">
        <v>207</v>
      </c>
      <c r="K3631" s="2">
        <v>120</v>
      </c>
      <c r="L3631" s="2" t="s">
        <v>30</v>
      </c>
      <c r="M3631" s="2" t="s">
        <v>476</v>
      </c>
      <c r="N3631" s="2" t="s">
        <v>479</v>
      </c>
      <c r="O3631" s="2" t="s">
        <v>520</v>
      </c>
      <c r="Q3631" s="1"/>
      <c r="S3631" s="5"/>
      <c r="T3631" s="41"/>
      <c r="U3631" s="8"/>
      <c r="W3631" s="2" t="s">
        <v>468</v>
      </c>
      <c r="X3631" s="45" t="str" cm="1">
        <f t="array" ref="X3631">IF(X3442="TRUE",IF(AND(C3629&lt;&gt;1,C3630:C3635="",S3629:U3635=""), "FALSE","TRUE"),"FALSE")</f>
        <v>FALSE</v>
      </c>
      <c r="Z3631" s="1"/>
    </row>
    <row r="3632" spans="2:26" hidden="1" outlineLevel="3" x14ac:dyDescent="0.4">
      <c r="B3632" s="7" t="s">
        <v>526</v>
      </c>
      <c r="C3632" s="8"/>
      <c r="D3632" s="31"/>
      <c r="E3632" s="2" t="s">
        <v>527</v>
      </c>
      <c r="F3632" s="2" t="str">
        <f>IF(OR($C$87="治験計画届", $C$87="治験計画変更届"), "^$","^.{1,120}$|^$")</f>
        <v>^.{1,120}$|^$</v>
      </c>
      <c r="G3632" s="2" t="str">
        <f>IF(F3632="^$", "入力しないでください","入力してください(120文字以内)")</f>
        <v>入力してください(120文字以内)</v>
      </c>
      <c r="H3632" s="2">
        <v>225</v>
      </c>
      <c r="I3632" s="2">
        <v>207</v>
      </c>
      <c r="K3632" s="2">
        <v>120</v>
      </c>
      <c r="L3632" s="2" t="s">
        <v>30</v>
      </c>
      <c r="M3632" s="2" t="s">
        <v>476</v>
      </c>
      <c r="N3632" s="2" t="s">
        <v>479</v>
      </c>
      <c r="O3632" s="2" t="s">
        <v>520</v>
      </c>
      <c r="Q3632" s="1"/>
      <c r="S3632" s="5"/>
      <c r="T3632" s="41"/>
      <c r="U3632" s="8"/>
      <c r="W3632" s="2" t="s">
        <v>468</v>
      </c>
      <c r="X3632" s="45" t="str" cm="1">
        <f t="array" ref="X3632">IF(X3442="TRUE",IF(AND(C3629&lt;&gt;1,C3630:C3635="",S3629:U3635=""), "FALSE","TRUE"),"FALSE")</f>
        <v>FALSE</v>
      </c>
      <c r="Z3632" s="1"/>
    </row>
    <row r="3633" spans="2:26" hidden="1" outlineLevel="3" x14ac:dyDescent="0.4">
      <c r="B3633" s="7" t="s">
        <v>528</v>
      </c>
      <c r="C3633" s="8"/>
      <c r="D3633" s="31"/>
      <c r="E3633" s="2" t="s">
        <v>529</v>
      </c>
      <c r="F3633" s="2" t="str">
        <f>IF(OR($C$87="治験計画届", $C$87="治験計画変更届"), "^$","^.{1,120}$|^$")</f>
        <v>^.{1,120}$|^$</v>
      </c>
      <c r="G3633" s="2" t="str">
        <f t="shared" ref="G3633:G3635" si="232">IF(F3633="^$", "入力しないでください","入力してください(120文字以内)")</f>
        <v>入力してください(120文字以内)</v>
      </c>
      <c r="H3633" s="2">
        <v>225</v>
      </c>
      <c r="I3633" s="2">
        <v>207</v>
      </c>
      <c r="K3633" s="2">
        <v>120</v>
      </c>
      <c r="L3633" s="2" t="s">
        <v>30</v>
      </c>
      <c r="M3633" s="2" t="s">
        <v>476</v>
      </c>
      <c r="N3633" s="2" t="s">
        <v>479</v>
      </c>
      <c r="O3633" s="2" t="s">
        <v>520</v>
      </c>
      <c r="Q3633" s="1"/>
      <c r="S3633" s="5"/>
      <c r="T3633" s="41"/>
      <c r="U3633" s="8"/>
      <c r="W3633" s="2" t="s">
        <v>468</v>
      </c>
      <c r="X3633" s="45" t="str" cm="1">
        <f t="array" ref="X3633">IF(X3442="TRUE",IF(AND(C3629&lt;&gt;1,C3630:C3635="",S3629:U3635=""), "FALSE","TRUE"),"FALSE")</f>
        <v>FALSE</v>
      </c>
      <c r="Z3633" s="1"/>
    </row>
    <row r="3634" spans="2:26" hidden="1" outlineLevel="3" x14ac:dyDescent="0.4">
      <c r="B3634" s="7" t="s">
        <v>530</v>
      </c>
      <c r="C3634" s="8"/>
      <c r="D3634" s="31"/>
      <c r="E3634" s="2" t="s">
        <v>566</v>
      </c>
      <c r="F3634" s="2" t="str">
        <f>IF(OR($C$87="治験計画届", $C$87="治験計画変更届"), "^$","^.{1,120}$|^$")</f>
        <v>^.{1,120}$|^$</v>
      </c>
      <c r="G3634" s="2" t="str">
        <f t="shared" si="232"/>
        <v>入力してください(120文字以内)</v>
      </c>
      <c r="H3634" s="2">
        <v>225</v>
      </c>
      <c r="I3634" s="2">
        <v>207</v>
      </c>
      <c r="K3634" s="2">
        <v>120</v>
      </c>
      <c r="L3634" s="2" t="s">
        <v>30</v>
      </c>
      <c r="M3634" s="2" t="s">
        <v>476</v>
      </c>
      <c r="N3634" s="2" t="s">
        <v>479</v>
      </c>
      <c r="O3634" s="2" t="s">
        <v>520</v>
      </c>
      <c r="Q3634" s="1"/>
      <c r="S3634" s="5"/>
      <c r="T3634" s="41"/>
      <c r="U3634" s="8"/>
      <c r="W3634" s="2" t="s">
        <v>468</v>
      </c>
      <c r="X3634" s="45" t="str" cm="1">
        <f t="array" ref="X3634">IF(X3442="TRUE",IF(AND(C3629&lt;&gt;1,C3630:C3635="",S3629:U3635=""), "FALSE","TRUE"),"FALSE")</f>
        <v>FALSE</v>
      </c>
      <c r="Z3634" s="1"/>
    </row>
    <row r="3635" spans="2:26" hidden="1" outlineLevel="3" x14ac:dyDescent="0.4">
      <c r="B3635" s="7" t="s">
        <v>532</v>
      </c>
      <c r="C3635" s="8"/>
      <c r="D3635" s="31"/>
      <c r="E3635" s="2" t="s">
        <v>533</v>
      </c>
      <c r="F3635" s="2" t="str">
        <f>IF(OR($C$87="治験計画届", $C$87="治験計画変更届"), "^$","^.{1,120}$|^$")</f>
        <v>^.{1,120}$|^$</v>
      </c>
      <c r="G3635" s="2" t="str">
        <f t="shared" si="232"/>
        <v>入力してください(120文字以内)</v>
      </c>
      <c r="H3635" s="2">
        <v>225</v>
      </c>
      <c r="I3635" s="2">
        <v>207</v>
      </c>
      <c r="K3635" s="2">
        <v>120</v>
      </c>
      <c r="L3635" s="2" t="s">
        <v>30</v>
      </c>
      <c r="M3635" s="2" t="s">
        <v>476</v>
      </c>
      <c r="N3635" s="2" t="s">
        <v>479</v>
      </c>
      <c r="O3635" s="2" t="s">
        <v>520</v>
      </c>
      <c r="Q3635" s="1"/>
      <c r="S3635" s="5"/>
      <c r="T3635" s="41"/>
      <c r="U3635" s="8"/>
      <c r="W3635" s="2" t="s">
        <v>468</v>
      </c>
      <c r="X3635" s="45" t="str" cm="1">
        <f t="array" ref="X3635">IF(X3442="TRUE",IF(AND(C3629&lt;&gt;1,C3630:C3635="",S3629:U3635=""), "FALSE","TRUE"),"FALSE")</f>
        <v>FALSE</v>
      </c>
      <c r="Z3635" s="1"/>
    </row>
    <row r="3636" spans="2:26" hidden="1" outlineLevel="3" x14ac:dyDescent="0.4">
      <c r="B3636" s="7" t="s">
        <v>134</v>
      </c>
      <c r="C3636" s="5">
        <v>17</v>
      </c>
      <c r="D3636" s="30"/>
      <c r="E3636" s="2" t="s">
        <v>392</v>
      </c>
      <c r="F3636" s="2" t="s">
        <v>102</v>
      </c>
      <c r="G3636" s="2" t="s">
        <v>103</v>
      </c>
      <c r="H3636" s="2">
        <v>225</v>
      </c>
      <c r="I3636" s="2">
        <v>207</v>
      </c>
      <c r="K3636" s="2">
        <v>3</v>
      </c>
      <c r="L3636" s="2" t="s">
        <v>136</v>
      </c>
      <c r="M3636" s="2" t="s">
        <v>476</v>
      </c>
      <c r="N3636" s="2" t="s">
        <v>479</v>
      </c>
      <c r="O3636" s="2" t="s">
        <v>520</v>
      </c>
      <c r="Q3636" s="1"/>
      <c r="S3636" s="5"/>
      <c r="T3636" s="41"/>
      <c r="U3636" s="8"/>
      <c r="V3636" s="2" t="s">
        <v>105</v>
      </c>
      <c r="W3636" s="2" t="s">
        <v>561</v>
      </c>
      <c r="X3636" s="45" t="str" cm="1">
        <f t="array" ref="X3636">IF(X3442="TRUE",IF(AND(C3636&lt;&gt;1,C3637:C3642="",S3636:U3642=""), "FALSE","TRUE"),"FALSE")</f>
        <v>FALSE</v>
      </c>
      <c r="Z3636" s="1"/>
    </row>
    <row r="3637" spans="2:26" hidden="1" outlineLevel="3" x14ac:dyDescent="0.4">
      <c r="B3637" s="7" t="s">
        <v>522</v>
      </c>
      <c r="C3637" s="8"/>
      <c r="D3637" s="31"/>
      <c r="E3637" s="2" t="s">
        <v>523</v>
      </c>
      <c r="F3637" s="2" t="s">
        <v>485</v>
      </c>
      <c r="G3637" s="2" t="s">
        <v>369</v>
      </c>
      <c r="H3637" s="2">
        <v>225</v>
      </c>
      <c r="I3637" s="2">
        <v>207</v>
      </c>
      <c r="K3637" s="2">
        <v>240</v>
      </c>
      <c r="L3637" s="2" t="s">
        <v>30</v>
      </c>
      <c r="M3637" s="2" t="s">
        <v>476</v>
      </c>
      <c r="N3637" s="2" t="s">
        <v>479</v>
      </c>
      <c r="O3637" s="2" t="s">
        <v>520</v>
      </c>
      <c r="Q3637" s="1"/>
      <c r="S3637" s="5"/>
      <c r="T3637" s="41"/>
      <c r="U3637" s="8"/>
      <c r="W3637" s="2" t="s">
        <v>465</v>
      </c>
      <c r="X3637" s="45" t="str" cm="1">
        <f t="array" ref="X3637">IF(X3442="TRUE",IF(AND(C3636&lt;&gt;1,C3637:C3642="",S3636:U3642=""), "FALSE","TRUE"),"FALSE")</f>
        <v>FALSE</v>
      </c>
      <c r="Z3637" s="1"/>
    </row>
    <row r="3638" spans="2:26" hidden="1" outlineLevel="3" x14ac:dyDescent="0.4">
      <c r="B3638" s="7" t="s">
        <v>524</v>
      </c>
      <c r="C3638" s="8"/>
      <c r="D3638" s="31"/>
      <c r="E3638" s="2" t="s">
        <v>525</v>
      </c>
      <c r="F3638" s="2" t="s">
        <v>114</v>
      </c>
      <c r="G3638" s="2" t="s">
        <v>115</v>
      </c>
      <c r="H3638" s="2">
        <v>225</v>
      </c>
      <c r="I3638" s="2">
        <v>207</v>
      </c>
      <c r="K3638" s="2">
        <v>120</v>
      </c>
      <c r="L3638" s="2" t="s">
        <v>30</v>
      </c>
      <c r="M3638" s="2" t="s">
        <v>476</v>
      </c>
      <c r="N3638" s="2" t="s">
        <v>479</v>
      </c>
      <c r="O3638" s="2" t="s">
        <v>520</v>
      </c>
      <c r="Q3638" s="1"/>
      <c r="S3638" s="5"/>
      <c r="T3638" s="41"/>
      <c r="U3638" s="8"/>
      <c r="W3638" s="2" t="s">
        <v>468</v>
      </c>
      <c r="X3638" s="45" t="str" cm="1">
        <f t="array" ref="X3638">IF(X3442="TRUE",IF(AND(C3636&lt;&gt;1,C3637:C3642="",S3636:U3642=""), "FALSE","TRUE"),"FALSE")</f>
        <v>FALSE</v>
      </c>
      <c r="Z3638" s="1"/>
    </row>
    <row r="3639" spans="2:26" hidden="1" outlineLevel="3" x14ac:dyDescent="0.4">
      <c r="B3639" s="7" t="s">
        <v>526</v>
      </c>
      <c r="C3639" s="8"/>
      <c r="D3639" s="31"/>
      <c r="E3639" s="2" t="s">
        <v>527</v>
      </c>
      <c r="F3639" s="2" t="str">
        <f>IF(OR($C$87="治験計画届", $C$87="治験計画変更届"), "^$","^.{1,120}$|^$")</f>
        <v>^.{1,120}$|^$</v>
      </c>
      <c r="G3639" s="2" t="str">
        <f>IF(F3639="^$", "入力しないでください","入力してください(120文字以内)")</f>
        <v>入力してください(120文字以内)</v>
      </c>
      <c r="H3639" s="2">
        <v>225</v>
      </c>
      <c r="I3639" s="2">
        <v>207</v>
      </c>
      <c r="K3639" s="2">
        <v>120</v>
      </c>
      <c r="L3639" s="2" t="s">
        <v>30</v>
      </c>
      <c r="M3639" s="2" t="s">
        <v>476</v>
      </c>
      <c r="N3639" s="2" t="s">
        <v>479</v>
      </c>
      <c r="O3639" s="2" t="s">
        <v>520</v>
      </c>
      <c r="Q3639" s="1"/>
      <c r="S3639" s="5"/>
      <c r="T3639" s="41"/>
      <c r="U3639" s="8"/>
      <c r="W3639" s="2" t="s">
        <v>468</v>
      </c>
      <c r="X3639" s="45" t="str" cm="1">
        <f t="array" ref="X3639">IF(X3442="TRUE",IF(AND(C3636&lt;&gt;1,C3637:C3642="",S3636:U3642=""), "FALSE","TRUE"),"FALSE")</f>
        <v>FALSE</v>
      </c>
      <c r="Z3639" s="1"/>
    </row>
    <row r="3640" spans="2:26" hidden="1" outlineLevel="3" x14ac:dyDescent="0.4">
      <c r="B3640" s="7" t="s">
        <v>528</v>
      </c>
      <c r="C3640" s="8"/>
      <c r="D3640" s="31"/>
      <c r="E3640" s="2" t="s">
        <v>529</v>
      </c>
      <c r="F3640" s="2" t="str">
        <f>IF(OR($C$87="治験計画届", $C$87="治験計画変更届"), "^$","^.{1,120}$|^$")</f>
        <v>^.{1,120}$|^$</v>
      </c>
      <c r="G3640" s="2" t="str">
        <f t="shared" ref="G3640:G3642" si="233">IF(F3640="^$", "入力しないでください","入力してください(120文字以内)")</f>
        <v>入力してください(120文字以内)</v>
      </c>
      <c r="H3640" s="2">
        <v>225</v>
      </c>
      <c r="I3640" s="2">
        <v>207</v>
      </c>
      <c r="K3640" s="2">
        <v>120</v>
      </c>
      <c r="L3640" s="2" t="s">
        <v>30</v>
      </c>
      <c r="M3640" s="2" t="s">
        <v>476</v>
      </c>
      <c r="N3640" s="2" t="s">
        <v>479</v>
      </c>
      <c r="O3640" s="2" t="s">
        <v>520</v>
      </c>
      <c r="Q3640" s="1"/>
      <c r="S3640" s="5"/>
      <c r="T3640" s="41"/>
      <c r="U3640" s="8"/>
      <c r="W3640" s="2" t="s">
        <v>468</v>
      </c>
      <c r="X3640" s="45" t="str" cm="1">
        <f t="array" ref="X3640">IF(X3442="TRUE",IF(AND(C3636&lt;&gt;1,C3637:C3642="",S3636:U3642=""), "FALSE","TRUE"),"FALSE")</f>
        <v>FALSE</v>
      </c>
      <c r="Z3640" s="1"/>
    </row>
    <row r="3641" spans="2:26" hidden="1" outlineLevel="3" x14ac:dyDescent="0.4">
      <c r="B3641" s="7" t="s">
        <v>530</v>
      </c>
      <c r="C3641" s="8"/>
      <c r="D3641" s="31"/>
      <c r="E3641" s="2" t="s">
        <v>566</v>
      </c>
      <c r="F3641" s="2" t="str">
        <f>IF(OR($C$87="治験計画届", $C$87="治験計画変更届"), "^$","^.{1,120}$|^$")</f>
        <v>^.{1,120}$|^$</v>
      </c>
      <c r="G3641" s="2" t="str">
        <f t="shared" si="233"/>
        <v>入力してください(120文字以内)</v>
      </c>
      <c r="H3641" s="2">
        <v>225</v>
      </c>
      <c r="I3641" s="2">
        <v>207</v>
      </c>
      <c r="K3641" s="2">
        <v>120</v>
      </c>
      <c r="L3641" s="2" t="s">
        <v>30</v>
      </c>
      <c r="M3641" s="2" t="s">
        <v>476</v>
      </c>
      <c r="N3641" s="2" t="s">
        <v>479</v>
      </c>
      <c r="O3641" s="2" t="s">
        <v>520</v>
      </c>
      <c r="Q3641" s="1"/>
      <c r="S3641" s="5"/>
      <c r="T3641" s="41"/>
      <c r="U3641" s="8"/>
      <c r="W3641" s="2" t="s">
        <v>468</v>
      </c>
      <c r="X3641" s="45" t="str" cm="1">
        <f t="array" ref="X3641">IF(X3442="TRUE",IF(AND(C3636&lt;&gt;1,C3637:C3642="",S3636:U3642=""), "FALSE","TRUE"),"FALSE")</f>
        <v>FALSE</v>
      </c>
      <c r="Z3641" s="1"/>
    </row>
    <row r="3642" spans="2:26" hidden="1" outlineLevel="3" x14ac:dyDescent="0.4">
      <c r="B3642" s="7" t="s">
        <v>532</v>
      </c>
      <c r="C3642" s="8"/>
      <c r="D3642" s="31"/>
      <c r="E3642" s="2" t="s">
        <v>533</v>
      </c>
      <c r="F3642" s="2" t="str">
        <f>IF(OR($C$87="治験計画届", $C$87="治験計画変更届"), "^$","^.{1,120}$|^$")</f>
        <v>^.{1,120}$|^$</v>
      </c>
      <c r="G3642" s="2" t="str">
        <f t="shared" si="233"/>
        <v>入力してください(120文字以内)</v>
      </c>
      <c r="H3642" s="2">
        <v>225</v>
      </c>
      <c r="I3642" s="2">
        <v>207</v>
      </c>
      <c r="K3642" s="2">
        <v>120</v>
      </c>
      <c r="L3642" s="2" t="s">
        <v>30</v>
      </c>
      <c r="M3642" s="2" t="s">
        <v>476</v>
      </c>
      <c r="N3642" s="2" t="s">
        <v>479</v>
      </c>
      <c r="O3642" s="2" t="s">
        <v>520</v>
      </c>
      <c r="Q3642" s="1"/>
      <c r="S3642" s="5"/>
      <c r="T3642" s="41"/>
      <c r="U3642" s="8"/>
      <c r="W3642" s="2" t="s">
        <v>468</v>
      </c>
      <c r="X3642" s="45" t="str" cm="1">
        <f t="array" ref="X3642">IF(X3442="TRUE",IF(AND(C3636&lt;&gt;1,C3637:C3642="",S3636:U3642=""), "FALSE","TRUE"),"FALSE")</f>
        <v>FALSE</v>
      </c>
      <c r="Z3642" s="1"/>
    </row>
    <row r="3643" spans="2:26" hidden="1" outlineLevel="3" x14ac:dyDescent="0.4">
      <c r="B3643" s="7" t="s">
        <v>134</v>
      </c>
      <c r="C3643" s="5">
        <v>18</v>
      </c>
      <c r="D3643" s="30"/>
      <c r="E3643" s="2" t="s">
        <v>392</v>
      </c>
      <c r="F3643" s="2" t="s">
        <v>102</v>
      </c>
      <c r="G3643" s="2" t="s">
        <v>103</v>
      </c>
      <c r="H3643" s="2">
        <v>225</v>
      </c>
      <c r="I3643" s="2">
        <v>207</v>
      </c>
      <c r="K3643" s="2">
        <v>3</v>
      </c>
      <c r="L3643" s="2" t="s">
        <v>136</v>
      </c>
      <c r="M3643" s="2" t="s">
        <v>476</v>
      </c>
      <c r="N3643" s="2" t="s">
        <v>479</v>
      </c>
      <c r="O3643" s="2" t="s">
        <v>520</v>
      </c>
      <c r="Q3643" s="1"/>
      <c r="S3643" s="5"/>
      <c r="T3643" s="41"/>
      <c r="U3643" s="8"/>
      <c r="V3643" s="2" t="s">
        <v>105</v>
      </c>
      <c r="W3643" s="2" t="s">
        <v>561</v>
      </c>
      <c r="X3643" s="45" t="str" cm="1">
        <f t="array" ref="X3643">IF(X3442="TRUE",IF(AND(C3643&lt;&gt;1,C3644:C3649="",S3643:U3649=""), "FALSE","TRUE"),"FALSE")</f>
        <v>FALSE</v>
      </c>
      <c r="Z3643" s="1"/>
    </row>
    <row r="3644" spans="2:26" hidden="1" outlineLevel="3" x14ac:dyDescent="0.4">
      <c r="B3644" s="7" t="s">
        <v>522</v>
      </c>
      <c r="C3644" s="8"/>
      <c r="D3644" s="31"/>
      <c r="E3644" s="2" t="s">
        <v>523</v>
      </c>
      <c r="F3644" s="2" t="s">
        <v>485</v>
      </c>
      <c r="G3644" s="2" t="s">
        <v>369</v>
      </c>
      <c r="H3644" s="2">
        <v>225</v>
      </c>
      <c r="I3644" s="2">
        <v>207</v>
      </c>
      <c r="K3644" s="2">
        <v>240</v>
      </c>
      <c r="L3644" s="2" t="s">
        <v>30</v>
      </c>
      <c r="M3644" s="2" t="s">
        <v>476</v>
      </c>
      <c r="N3644" s="2" t="s">
        <v>479</v>
      </c>
      <c r="O3644" s="2" t="s">
        <v>520</v>
      </c>
      <c r="Q3644" s="1"/>
      <c r="S3644" s="5"/>
      <c r="T3644" s="41"/>
      <c r="U3644" s="8"/>
      <c r="W3644" s="2" t="s">
        <v>465</v>
      </c>
      <c r="X3644" s="45" t="str" cm="1">
        <f t="array" ref="X3644">IF(X3442="TRUE",IF(AND(C3643&lt;&gt;1,C3644:C3649="",S3643:U3649=""), "FALSE","TRUE"),"FALSE")</f>
        <v>FALSE</v>
      </c>
      <c r="Z3644" s="1"/>
    </row>
    <row r="3645" spans="2:26" hidden="1" outlineLevel="3" x14ac:dyDescent="0.4">
      <c r="B3645" s="7" t="s">
        <v>524</v>
      </c>
      <c r="C3645" s="8"/>
      <c r="D3645" s="31"/>
      <c r="E3645" s="2" t="s">
        <v>525</v>
      </c>
      <c r="F3645" s="2" t="s">
        <v>114</v>
      </c>
      <c r="G3645" s="2" t="s">
        <v>115</v>
      </c>
      <c r="H3645" s="2">
        <v>225</v>
      </c>
      <c r="I3645" s="2">
        <v>207</v>
      </c>
      <c r="K3645" s="2">
        <v>120</v>
      </c>
      <c r="L3645" s="2" t="s">
        <v>30</v>
      </c>
      <c r="M3645" s="2" t="s">
        <v>476</v>
      </c>
      <c r="N3645" s="2" t="s">
        <v>479</v>
      </c>
      <c r="O3645" s="2" t="s">
        <v>520</v>
      </c>
      <c r="Q3645" s="1"/>
      <c r="S3645" s="5"/>
      <c r="T3645" s="41"/>
      <c r="U3645" s="8"/>
      <c r="W3645" s="2" t="s">
        <v>468</v>
      </c>
      <c r="X3645" s="45" t="str" cm="1">
        <f t="array" ref="X3645">IF(X3442="TRUE",IF(AND(C3643&lt;&gt;1,C3644:C3649="",S3643:U3649=""), "FALSE","TRUE"),"FALSE")</f>
        <v>FALSE</v>
      </c>
      <c r="Z3645" s="1"/>
    </row>
    <row r="3646" spans="2:26" hidden="1" outlineLevel="3" x14ac:dyDescent="0.4">
      <c r="B3646" s="7" t="s">
        <v>526</v>
      </c>
      <c r="C3646" s="8"/>
      <c r="D3646" s="31"/>
      <c r="E3646" s="2" t="s">
        <v>527</v>
      </c>
      <c r="F3646" s="2" t="str">
        <f>IF(OR($C$87="治験計画届", $C$87="治験計画変更届"), "^$","^.{1,120}$|^$")</f>
        <v>^.{1,120}$|^$</v>
      </c>
      <c r="G3646" s="2" t="str">
        <f>IF(F3646="^$", "入力しないでください","入力してください(120文字以内)")</f>
        <v>入力してください(120文字以内)</v>
      </c>
      <c r="H3646" s="2">
        <v>225</v>
      </c>
      <c r="I3646" s="2">
        <v>207</v>
      </c>
      <c r="K3646" s="2">
        <v>120</v>
      </c>
      <c r="L3646" s="2" t="s">
        <v>30</v>
      </c>
      <c r="M3646" s="2" t="s">
        <v>476</v>
      </c>
      <c r="N3646" s="2" t="s">
        <v>479</v>
      </c>
      <c r="O3646" s="2" t="s">
        <v>520</v>
      </c>
      <c r="Q3646" s="1"/>
      <c r="S3646" s="5"/>
      <c r="T3646" s="41"/>
      <c r="U3646" s="8"/>
      <c r="W3646" s="2" t="s">
        <v>468</v>
      </c>
      <c r="X3646" s="45" t="str" cm="1">
        <f t="array" ref="X3646">IF(X3442="TRUE",IF(AND(C3643&lt;&gt;1,C3644:C3649="",S3643:U3649=""), "FALSE","TRUE"),"FALSE")</f>
        <v>FALSE</v>
      </c>
      <c r="Z3646" s="1"/>
    </row>
    <row r="3647" spans="2:26" hidden="1" outlineLevel="3" x14ac:dyDescent="0.4">
      <c r="B3647" s="7" t="s">
        <v>528</v>
      </c>
      <c r="C3647" s="8"/>
      <c r="D3647" s="31"/>
      <c r="E3647" s="2" t="s">
        <v>529</v>
      </c>
      <c r="F3647" s="2" t="str">
        <f>IF(OR($C$87="治験計画届", $C$87="治験計画変更届"), "^$","^.{1,120}$|^$")</f>
        <v>^.{1,120}$|^$</v>
      </c>
      <c r="G3647" s="2" t="str">
        <f t="shared" ref="G3647:G3649" si="234">IF(F3647="^$", "入力しないでください","入力してください(120文字以内)")</f>
        <v>入力してください(120文字以内)</v>
      </c>
      <c r="H3647" s="2">
        <v>225</v>
      </c>
      <c r="I3647" s="2">
        <v>207</v>
      </c>
      <c r="K3647" s="2">
        <v>120</v>
      </c>
      <c r="L3647" s="2" t="s">
        <v>30</v>
      </c>
      <c r="M3647" s="2" t="s">
        <v>476</v>
      </c>
      <c r="N3647" s="2" t="s">
        <v>479</v>
      </c>
      <c r="O3647" s="2" t="s">
        <v>520</v>
      </c>
      <c r="Q3647" s="1"/>
      <c r="S3647" s="5"/>
      <c r="T3647" s="41"/>
      <c r="U3647" s="8"/>
      <c r="W3647" s="2" t="s">
        <v>468</v>
      </c>
      <c r="X3647" s="45" t="str" cm="1">
        <f t="array" ref="X3647">IF(X3442="TRUE",IF(AND(C3643&lt;&gt;1,C3644:C3649="",S3643:U3649=""), "FALSE","TRUE"),"FALSE")</f>
        <v>FALSE</v>
      </c>
      <c r="Z3647" s="1"/>
    </row>
    <row r="3648" spans="2:26" hidden="1" outlineLevel="3" x14ac:dyDescent="0.4">
      <c r="B3648" s="7" t="s">
        <v>530</v>
      </c>
      <c r="C3648" s="8"/>
      <c r="D3648" s="31"/>
      <c r="E3648" s="2" t="s">
        <v>566</v>
      </c>
      <c r="F3648" s="2" t="str">
        <f>IF(OR($C$87="治験計画届", $C$87="治験計画変更届"), "^$","^.{1,120}$|^$")</f>
        <v>^.{1,120}$|^$</v>
      </c>
      <c r="G3648" s="2" t="str">
        <f t="shared" si="234"/>
        <v>入力してください(120文字以内)</v>
      </c>
      <c r="H3648" s="2">
        <v>225</v>
      </c>
      <c r="I3648" s="2">
        <v>207</v>
      </c>
      <c r="K3648" s="2">
        <v>120</v>
      </c>
      <c r="L3648" s="2" t="s">
        <v>30</v>
      </c>
      <c r="M3648" s="2" t="s">
        <v>476</v>
      </c>
      <c r="N3648" s="2" t="s">
        <v>479</v>
      </c>
      <c r="O3648" s="2" t="s">
        <v>520</v>
      </c>
      <c r="Q3648" s="1"/>
      <c r="S3648" s="5"/>
      <c r="T3648" s="41"/>
      <c r="U3648" s="8"/>
      <c r="W3648" s="2" t="s">
        <v>468</v>
      </c>
      <c r="X3648" s="45" t="str" cm="1">
        <f t="array" ref="X3648">IF(X3442="TRUE",IF(AND(C3643&lt;&gt;1,C3644:C3649="",S3643:U3649=""), "FALSE","TRUE"),"FALSE")</f>
        <v>FALSE</v>
      </c>
      <c r="Z3648" s="1"/>
    </row>
    <row r="3649" spans="2:26" hidden="1" outlineLevel="3" x14ac:dyDescent="0.4">
      <c r="B3649" s="7" t="s">
        <v>532</v>
      </c>
      <c r="C3649" s="8"/>
      <c r="D3649" s="31"/>
      <c r="E3649" s="2" t="s">
        <v>533</v>
      </c>
      <c r="F3649" s="2" t="str">
        <f>IF(OR($C$87="治験計画届", $C$87="治験計画変更届"), "^$","^.{1,120}$|^$")</f>
        <v>^.{1,120}$|^$</v>
      </c>
      <c r="G3649" s="2" t="str">
        <f t="shared" si="234"/>
        <v>入力してください(120文字以内)</v>
      </c>
      <c r="H3649" s="2">
        <v>225</v>
      </c>
      <c r="I3649" s="2">
        <v>207</v>
      </c>
      <c r="K3649" s="2">
        <v>120</v>
      </c>
      <c r="L3649" s="2" t="s">
        <v>30</v>
      </c>
      <c r="M3649" s="2" t="s">
        <v>476</v>
      </c>
      <c r="N3649" s="2" t="s">
        <v>479</v>
      </c>
      <c r="O3649" s="2" t="s">
        <v>520</v>
      </c>
      <c r="Q3649" s="1"/>
      <c r="S3649" s="5"/>
      <c r="T3649" s="41"/>
      <c r="U3649" s="8"/>
      <c r="W3649" s="2" t="s">
        <v>468</v>
      </c>
      <c r="X3649" s="45" t="str" cm="1">
        <f t="array" ref="X3649">IF(X3442="TRUE",IF(AND(C3643&lt;&gt;1,C3644:C3649="",S3643:U3649=""), "FALSE","TRUE"),"FALSE")</f>
        <v>FALSE</v>
      </c>
      <c r="Z3649" s="1"/>
    </row>
    <row r="3650" spans="2:26" hidden="1" outlineLevel="3" x14ac:dyDescent="0.4">
      <c r="B3650" s="7" t="s">
        <v>134</v>
      </c>
      <c r="C3650" s="5">
        <v>19</v>
      </c>
      <c r="D3650" s="30"/>
      <c r="E3650" s="2" t="s">
        <v>392</v>
      </c>
      <c r="F3650" s="2" t="s">
        <v>102</v>
      </c>
      <c r="G3650" s="2" t="s">
        <v>103</v>
      </c>
      <c r="H3650" s="2">
        <v>225</v>
      </c>
      <c r="I3650" s="2">
        <v>207</v>
      </c>
      <c r="K3650" s="2">
        <v>3</v>
      </c>
      <c r="L3650" s="2" t="s">
        <v>136</v>
      </c>
      <c r="M3650" s="2" t="s">
        <v>476</v>
      </c>
      <c r="N3650" s="2" t="s">
        <v>479</v>
      </c>
      <c r="O3650" s="2" t="s">
        <v>520</v>
      </c>
      <c r="Q3650" s="1"/>
      <c r="S3650" s="5"/>
      <c r="T3650" s="41"/>
      <c r="U3650" s="8"/>
      <c r="V3650" s="2" t="s">
        <v>105</v>
      </c>
      <c r="W3650" s="2" t="s">
        <v>561</v>
      </c>
      <c r="X3650" s="45" t="str" cm="1">
        <f t="array" ref="X3650">IF(X3442="TRUE",IF(AND(C3650&lt;&gt;1,C3651:C3656="",S3650:U3656=""), "FALSE","TRUE"),"FALSE")</f>
        <v>FALSE</v>
      </c>
      <c r="Z3650" s="1"/>
    </row>
    <row r="3651" spans="2:26" hidden="1" outlineLevel="3" x14ac:dyDescent="0.4">
      <c r="B3651" s="7" t="s">
        <v>522</v>
      </c>
      <c r="C3651" s="8"/>
      <c r="D3651" s="31"/>
      <c r="E3651" s="2" t="s">
        <v>523</v>
      </c>
      <c r="F3651" s="2" t="s">
        <v>485</v>
      </c>
      <c r="G3651" s="2" t="s">
        <v>369</v>
      </c>
      <c r="H3651" s="2">
        <v>225</v>
      </c>
      <c r="I3651" s="2">
        <v>207</v>
      </c>
      <c r="K3651" s="2">
        <v>240</v>
      </c>
      <c r="L3651" s="2" t="s">
        <v>30</v>
      </c>
      <c r="M3651" s="2" t="s">
        <v>476</v>
      </c>
      <c r="N3651" s="2" t="s">
        <v>479</v>
      </c>
      <c r="O3651" s="2" t="s">
        <v>520</v>
      </c>
      <c r="Q3651" s="1"/>
      <c r="S3651" s="5"/>
      <c r="T3651" s="41"/>
      <c r="U3651" s="8"/>
      <c r="W3651" s="2" t="s">
        <v>465</v>
      </c>
      <c r="X3651" s="45" t="str" cm="1">
        <f t="array" ref="X3651">IF(X3442="TRUE",IF(AND(C3650&lt;&gt;1,C3651:C3656="",S3650:U3656=""), "FALSE","TRUE"),"FALSE")</f>
        <v>FALSE</v>
      </c>
      <c r="Z3651" s="1"/>
    </row>
    <row r="3652" spans="2:26" hidden="1" outlineLevel="3" x14ac:dyDescent="0.4">
      <c r="B3652" s="7" t="s">
        <v>524</v>
      </c>
      <c r="C3652" s="8"/>
      <c r="D3652" s="31"/>
      <c r="E3652" s="2" t="s">
        <v>525</v>
      </c>
      <c r="F3652" s="2" t="s">
        <v>114</v>
      </c>
      <c r="G3652" s="2" t="s">
        <v>115</v>
      </c>
      <c r="H3652" s="2">
        <v>225</v>
      </c>
      <c r="I3652" s="2">
        <v>207</v>
      </c>
      <c r="K3652" s="2">
        <v>120</v>
      </c>
      <c r="L3652" s="2" t="s">
        <v>30</v>
      </c>
      <c r="M3652" s="2" t="s">
        <v>476</v>
      </c>
      <c r="N3652" s="2" t="s">
        <v>479</v>
      </c>
      <c r="O3652" s="2" t="s">
        <v>520</v>
      </c>
      <c r="Q3652" s="1"/>
      <c r="S3652" s="5"/>
      <c r="T3652" s="41"/>
      <c r="U3652" s="8"/>
      <c r="W3652" s="2" t="s">
        <v>468</v>
      </c>
      <c r="X3652" s="45" t="str" cm="1">
        <f t="array" ref="X3652">IF(X3442="TRUE",IF(AND(C3650&lt;&gt;1,C3651:C3656="",S3650:U3656=""), "FALSE","TRUE"),"FALSE")</f>
        <v>FALSE</v>
      </c>
      <c r="Z3652" s="1"/>
    </row>
    <row r="3653" spans="2:26" hidden="1" outlineLevel="3" x14ac:dyDescent="0.4">
      <c r="B3653" s="7" t="s">
        <v>526</v>
      </c>
      <c r="C3653" s="8"/>
      <c r="D3653" s="31"/>
      <c r="E3653" s="2" t="s">
        <v>527</v>
      </c>
      <c r="F3653" s="2" t="str">
        <f>IF(OR($C$87="治験計画届", $C$87="治験計画変更届"), "^$","^.{1,120}$|^$")</f>
        <v>^.{1,120}$|^$</v>
      </c>
      <c r="G3653" s="2" t="str">
        <f>IF(F3653="^$", "入力しないでください","入力してください(120文字以内)")</f>
        <v>入力してください(120文字以内)</v>
      </c>
      <c r="H3653" s="2">
        <v>225</v>
      </c>
      <c r="I3653" s="2">
        <v>207</v>
      </c>
      <c r="K3653" s="2">
        <v>120</v>
      </c>
      <c r="L3653" s="2" t="s">
        <v>30</v>
      </c>
      <c r="M3653" s="2" t="s">
        <v>476</v>
      </c>
      <c r="N3653" s="2" t="s">
        <v>479</v>
      </c>
      <c r="O3653" s="2" t="s">
        <v>520</v>
      </c>
      <c r="Q3653" s="1"/>
      <c r="S3653" s="5"/>
      <c r="T3653" s="41"/>
      <c r="U3653" s="8"/>
      <c r="W3653" s="2" t="s">
        <v>468</v>
      </c>
      <c r="X3653" s="45" t="str" cm="1">
        <f t="array" ref="X3653">IF(X3442="TRUE",IF(AND(C3650&lt;&gt;1,C3651:C3656="",S3650:U3656=""), "FALSE","TRUE"),"FALSE")</f>
        <v>FALSE</v>
      </c>
      <c r="Z3653" s="1"/>
    </row>
    <row r="3654" spans="2:26" hidden="1" outlineLevel="3" x14ac:dyDescent="0.4">
      <c r="B3654" s="7" t="s">
        <v>528</v>
      </c>
      <c r="C3654" s="8"/>
      <c r="D3654" s="31"/>
      <c r="E3654" s="2" t="s">
        <v>529</v>
      </c>
      <c r="F3654" s="2" t="str">
        <f>IF(OR($C$87="治験計画届", $C$87="治験計画変更届"), "^$","^.{1,120}$|^$")</f>
        <v>^.{1,120}$|^$</v>
      </c>
      <c r="G3654" s="2" t="str">
        <f t="shared" ref="G3654:G3656" si="235">IF(F3654="^$", "入力しないでください","入力してください(120文字以内)")</f>
        <v>入力してください(120文字以内)</v>
      </c>
      <c r="H3654" s="2">
        <v>225</v>
      </c>
      <c r="I3654" s="2">
        <v>207</v>
      </c>
      <c r="K3654" s="2">
        <v>120</v>
      </c>
      <c r="L3654" s="2" t="s">
        <v>30</v>
      </c>
      <c r="M3654" s="2" t="s">
        <v>476</v>
      </c>
      <c r="N3654" s="2" t="s">
        <v>479</v>
      </c>
      <c r="O3654" s="2" t="s">
        <v>520</v>
      </c>
      <c r="Q3654" s="1"/>
      <c r="S3654" s="5"/>
      <c r="T3654" s="41"/>
      <c r="U3654" s="8"/>
      <c r="W3654" s="2" t="s">
        <v>468</v>
      </c>
      <c r="X3654" s="45" t="str" cm="1">
        <f t="array" ref="X3654">IF(X3442="TRUE",IF(AND(C3650&lt;&gt;1,C3651:C3656="",S3650:U3656=""), "FALSE","TRUE"),"FALSE")</f>
        <v>FALSE</v>
      </c>
      <c r="Z3654" s="1"/>
    </row>
    <row r="3655" spans="2:26" hidden="1" outlineLevel="3" x14ac:dyDescent="0.4">
      <c r="B3655" s="7" t="s">
        <v>530</v>
      </c>
      <c r="C3655" s="8"/>
      <c r="D3655" s="31"/>
      <c r="E3655" s="2" t="s">
        <v>566</v>
      </c>
      <c r="F3655" s="2" t="str">
        <f>IF(OR($C$87="治験計画届", $C$87="治験計画変更届"), "^$","^.{1,120}$|^$")</f>
        <v>^.{1,120}$|^$</v>
      </c>
      <c r="G3655" s="2" t="str">
        <f t="shared" si="235"/>
        <v>入力してください(120文字以内)</v>
      </c>
      <c r="H3655" s="2">
        <v>225</v>
      </c>
      <c r="I3655" s="2">
        <v>207</v>
      </c>
      <c r="K3655" s="2">
        <v>120</v>
      </c>
      <c r="L3655" s="2" t="s">
        <v>30</v>
      </c>
      <c r="M3655" s="2" t="s">
        <v>476</v>
      </c>
      <c r="N3655" s="2" t="s">
        <v>479</v>
      </c>
      <c r="O3655" s="2" t="s">
        <v>520</v>
      </c>
      <c r="Q3655" s="1"/>
      <c r="S3655" s="5"/>
      <c r="T3655" s="41"/>
      <c r="U3655" s="8"/>
      <c r="W3655" s="2" t="s">
        <v>468</v>
      </c>
      <c r="X3655" s="45" t="str" cm="1">
        <f t="array" ref="X3655">IF(X3442="TRUE",IF(AND(C3650&lt;&gt;1,C3651:C3656="",S3650:U3656=""), "FALSE","TRUE"),"FALSE")</f>
        <v>FALSE</v>
      </c>
      <c r="Z3655" s="1"/>
    </row>
    <row r="3656" spans="2:26" hidden="1" outlineLevel="3" x14ac:dyDescent="0.4">
      <c r="B3656" s="7" t="s">
        <v>532</v>
      </c>
      <c r="C3656" s="8"/>
      <c r="D3656" s="31"/>
      <c r="E3656" s="2" t="s">
        <v>533</v>
      </c>
      <c r="F3656" s="2" t="str">
        <f>IF(OR($C$87="治験計画届", $C$87="治験計画変更届"), "^$","^.{1,120}$|^$")</f>
        <v>^.{1,120}$|^$</v>
      </c>
      <c r="G3656" s="2" t="str">
        <f t="shared" si="235"/>
        <v>入力してください(120文字以内)</v>
      </c>
      <c r="H3656" s="2">
        <v>225</v>
      </c>
      <c r="I3656" s="2">
        <v>207</v>
      </c>
      <c r="K3656" s="2">
        <v>120</v>
      </c>
      <c r="L3656" s="2" t="s">
        <v>30</v>
      </c>
      <c r="M3656" s="2" t="s">
        <v>476</v>
      </c>
      <c r="N3656" s="2" t="s">
        <v>479</v>
      </c>
      <c r="O3656" s="2" t="s">
        <v>520</v>
      </c>
      <c r="Q3656" s="1"/>
      <c r="S3656" s="5"/>
      <c r="T3656" s="41"/>
      <c r="U3656" s="8"/>
      <c r="W3656" s="2" t="s">
        <v>468</v>
      </c>
      <c r="X3656" s="45" t="str" cm="1">
        <f t="array" ref="X3656">IF(X3442="TRUE",IF(AND(C3650&lt;&gt;1,C3651:C3656="",S3650:U3656=""), "FALSE","TRUE"),"FALSE")</f>
        <v>FALSE</v>
      </c>
      <c r="Z3656" s="1"/>
    </row>
    <row r="3657" spans="2:26" hidden="1" outlineLevel="3" x14ac:dyDescent="0.4">
      <c r="B3657" s="7" t="s">
        <v>134</v>
      </c>
      <c r="C3657" s="5">
        <v>20</v>
      </c>
      <c r="D3657" s="30"/>
      <c r="E3657" s="2" t="s">
        <v>392</v>
      </c>
      <c r="F3657" s="2" t="s">
        <v>102</v>
      </c>
      <c r="G3657" s="2" t="s">
        <v>103</v>
      </c>
      <c r="H3657" s="2">
        <v>225</v>
      </c>
      <c r="I3657" s="2">
        <v>207</v>
      </c>
      <c r="K3657" s="2">
        <v>3</v>
      </c>
      <c r="L3657" s="2" t="s">
        <v>136</v>
      </c>
      <c r="M3657" s="2" t="s">
        <v>476</v>
      </c>
      <c r="N3657" s="2" t="s">
        <v>479</v>
      </c>
      <c r="O3657" s="2" t="s">
        <v>520</v>
      </c>
      <c r="Q3657" s="1"/>
      <c r="S3657" s="5"/>
      <c r="T3657" s="41"/>
      <c r="U3657" s="8"/>
      <c r="V3657" s="2" t="s">
        <v>105</v>
      </c>
      <c r="W3657" s="2" t="s">
        <v>561</v>
      </c>
      <c r="X3657" s="45" t="str" cm="1">
        <f t="array" ref="X3657">IF(X3442="TRUE",IF(AND(C3657&lt;&gt;1,C3658:C3663="",S3657:U3663=""), "FALSE","TRUE"),"FALSE")</f>
        <v>FALSE</v>
      </c>
      <c r="Z3657" s="1"/>
    </row>
    <row r="3658" spans="2:26" hidden="1" outlineLevel="3" x14ac:dyDescent="0.4">
      <c r="B3658" s="7" t="s">
        <v>522</v>
      </c>
      <c r="C3658" s="8"/>
      <c r="D3658" s="31"/>
      <c r="E3658" s="2" t="s">
        <v>523</v>
      </c>
      <c r="F3658" s="2" t="s">
        <v>485</v>
      </c>
      <c r="G3658" s="2" t="s">
        <v>369</v>
      </c>
      <c r="H3658" s="2">
        <v>225</v>
      </c>
      <c r="I3658" s="2">
        <v>207</v>
      </c>
      <c r="K3658" s="2">
        <v>240</v>
      </c>
      <c r="L3658" s="2" t="s">
        <v>30</v>
      </c>
      <c r="M3658" s="2" t="s">
        <v>476</v>
      </c>
      <c r="N3658" s="2" t="s">
        <v>479</v>
      </c>
      <c r="O3658" s="2" t="s">
        <v>520</v>
      </c>
      <c r="Q3658" s="1"/>
      <c r="S3658" s="5"/>
      <c r="T3658" s="41"/>
      <c r="U3658" s="8"/>
      <c r="W3658" s="2" t="s">
        <v>465</v>
      </c>
      <c r="X3658" s="45" t="str" cm="1">
        <f t="array" ref="X3658">IF(X3442="TRUE",IF(AND(C3657&lt;&gt;1,C3658:C3663="",S3657:U3663=""), "FALSE","TRUE"),"FALSE")</f>
        <v>FALSE</v>
      </c>
      <c r="Z3658" s="1"/>
    </row>
    <row r="3659" spans="2:26" hidden="1" outlineLevel="3" x14ac:dyDescent="0.4">
      <c r="B3659" s="7" t="s">
        <v>524</v>
      </c>
      <c r="C3659" s="8"/>
      <c r="D3659" s="31"/>
      <c r="E3659" s="2" t="s">
        <v>525</v>
      </c>
      <c r="F3659" s="2" t="s">
        <v>114</v>
      </c>
      <c r="G3659" s="2" t="s">
        <v>115</v>
      </c>
      <c r="H3659" s="2">
        <v>225</v>
      </c>
      <c r="I3659" s="2">
        <v>207</v>
      </c>
      <c r="K3659" s="2">
        <v>120</v>
      </c>
      <c r="L3659" s="2" t="s">
        <v>30</v>
      </c>
      <c r="M3659" s="2" t="s">
        <v>476</v>
      </c>
      <c r="N3659" s="2" t="s">
        <v>479</v>
      </c>
      <c r="O3659" s="2" t="s">
        <v>520</v>
      </c>
      <c r="Q3659" s="1"/>
      <c r="S3659" s="5"/>
      <c r="T3659" s="41"/>
      <c r="U3659" s="8"/>
      <c r="W3659" s="2" t="s">
        <v>468</v>
      </c>
      <c r="X3659" s="45" t="str" cm="1">
        <f t="array" ref="X3659">IF(X3442="TRUE",IF(AND(C3657&lt;&gt;1,C3658:C3663="",S3657:U3663=""), "FALSE","TRUE"),"FALSE")</f>
        <v>FALSE</v>
      </c>
      <c r="Z3659" s="1"/>
    </row>
    <row r="3660" spans="2:26" hidden="1" outlineLevel="3" x14ac:dyDescent="0.4">
      <c r="B3660" s="7" t="s">
        <v>526</v>
      </c>
      <c r="C3660" s="8"/>
      <c r="D3660" s="31"/>
      <c r="E3660" s="2" t="s">
        <v>527</v>
      </c>
      <c r="F3660" s="2" t="str">
        <f>IF(OR($C$87="治験計画届", $C$87="治験計画変更届"), "^$","^.{1,120}$|^$")</f>
        <v>^.{1,120}$|^$</v>
      </c>
      <c r="G3660" s="2" t="str">
        <f>IF(F3660="^$", "入力しないでください","入力してください(120文字以内)")</f>
        <v>入力してください(120文字以内)</v>
      </c>
      <c r="H3660" s="2">
        <v>225</v>
      </c>
      <c r="I3660" s="2">
        <v>207</v>
      </c>
      <c r="K3660" s="2">
        <v>120</v>
      </c>
      <c r="L3660" s="2" t="s">
        <v>30</v>
      </c>
      <c r="M3660" s="2" t="s">
        <v>476</v>
      </c>
      <c r="N3660" s="2" t="s">
        <v>479</v>
      </c>
      <c r="O3660" s="2" t="s">
        <v>520</v>
      </c>
      <c r="Q3660" s="1"/>
      <c r="S3660" s="5"/>
      <c r="T3660" s="41"/>
      <c r="U3660" s="8"/>
      <c r="W3660" s="2" t="s">
        <v>468</v>
      </c>
      <c r="X3660" s="45" t="str" cm="1">
        <f t="array" ref="X3660">IF(X3442="TRUE",IF(AND(C3657&lt;&gt;1,C3658:C3663="",S3657:U3663=""), "FALSE","TRUE"),"FALSE")</f>
        <v>FALSE</v>
      </c>
      <c r="Z3660" s="1"/>
    </row>
    <row r="3661" spans="2:26" hidden="1" outlineLevel="3" x14ac:dyDescent="0.4">
      <c r="B3661" s="7" t="s">
        <v>528</v>
      </c>
      <c r="C3661" s="8"/>
      <c r="D3661" s="31"/>
      <c r="E3661" s="2" t="s">
        <v>529</v>
      </c>
      <c r="F3661" s="2" t="str">
        <f>IF(OR($C$87="治験計画届", $C$87="治験計画変更届"), "^$","^.{1,120}$|^$")</f>
        <v>^.{1,120}$|^$</v>
      </c>
      <c r="G3661" s="2" t="str">
        <f t="shared" ref="G3661:G3663" si="236">IF(F3661="^$", "入力しないでください","入力してください(120文字以内)")</f>
        <v>入力してください(120文字以内)</v>
      </c>
      <c r="H3661" s="2">
        <v>225</v>
      </c>
      <c r="I3661" s="2">
        <v>207</v>
      </c>
      <c r="K3661" s="2">
        <v>120</v>
      </c>
      <c r="L3661" s="2" t="s">
        <v>30</v>
      </c>
      <c r="M3661" s="2" t="s">
        <v>476</v>
      </c>
      <c r="N3661" s="2" t="s">
        <v>479</v>
      </c>
      <c r="O3661" s="2" t="s">
        <v>520</v>
      </c>
      <c r="Q3661" s="1"/>
      <c r="S3661" s="5"/>
      <c r="T3661" s="41"/>
      <c r="U3661" s="8"/>
      <c r="W3661" s="2" t="s">
        <v>468</v>
      </c>
      <c r="X3661" s="45" t="str" cm="1">
        <f t="array" ref="X3661">IF(X3442="TRUE",IF(AND(C3657&lt;&gt;1,C3658:C3663="",S3657:U3663=""), "FALSE","TRUE"),"FALSE")</f>
        <v>FALSE</v>
      </c>
      <c r="Z3661" s="1"/>
    </row>
    <row r="3662" spans="2:26" hidden="1" outlineLevel="3" x14ac:dyDescent="0.4">
      <c r="B3662" s="7" t="s">
        <v>530</v>
      </c>
      <c r="C3662" s="8"/>
      <c r="D3662" s="31"/>
      <c r="E3662" s="2" t="s">
        <v>566</v>
      </c>
      <c r="F3662" s="2" t="str">
        <f>IF(OR($C$87="治験計画届", $C$87="治験計画変更届"), "^$","^.{1,120}$|^$")</f>
        <v>^.{1,120}$|^$</v>
      </c>
      <c r="G3662" s="2" t="str">
        <f t="shared" si="236"/>
        <v>入力してください(120文字以内)</v>
      </c>
      <c r="H3662" s="2">
        <v>225</v>
      </c>
      <c r="I3662" s="2">
        <v>207</v>
      </c>
      <c r="K3662" s="2">
        <v>120</v>
      </c>
      <c r="L3662" s="2" t="s">
        <v>30</v>
      </c>
      <c r="M3662" s="2" t="s">
        <v>476</v>
      </c>
      <c r="N3662" s="2" t="s">
        <v>479</v>
      </c>
      <c r="O3662" s="2" t="s">
        <v>520</v>
      </c>
      <c r="Q3662" s="1"/>
      <c r="S3662" s="5"/>
      <c r="T3662" s="41"/>
      <c r="U3662" s="8"/>
      <c r="W3662" s="2" t="s">
        <v>468</v>
      </c>
      <c r="X3662" s="45" t="str" cm="1">
        <f t="array" ref="X3662">IF(X3442="TRUE",IF(AND(C3657&lt;&gt;1,C3658:C3663="",S3657:U3663=""), "FALSE","TRUE"),"FALSE")</f>
        <v>FALSE</v>
      </c>
      <c r="Z3662" s="1"/>
    </row>
    <row r="3663" spans="2:26" hidden="1" outlineLevel="3" x14ac:dyDescent="0.4">
      <c r="B3663" s="7" t="s">
        <v>532</v>
      </c>
      <c r="C3663" s="8"/>
      <c r="D3663" s="31"/>
      <c r="E3663" s="2" t="s">
        <v>533</v>
      </c>
      <c r="F3663" s="2" t="str">
        <f>IF(OR($C$87="治験計画届", $C$87="治験計画変更届"), "^$","^.{1,120}$|^$")</f>
        <v>^.{1,120}$|^$</v>
      </c>
      <c r="G3663" s="2" t="str">
        <f t="shared" si="236"/>
        <v>入力してください(120文字以内)</v>
      </c>
      <c r="H3663" s="2">
        <v>225</v>
      </c>
      <c r="I3663" s="2">
        <v>207</v>
      </c>
      <c r="K3663" s="2">
        <v>120</v>
      </c>
      <c r="L3663" s="2" t="s">
        <v>30</v>
      </c>
      <c r="M3663" s="2" t="s">
        <v>476</v>
      </c>
      <c r="N3663" s="2" t="s">
        <v>479</v>
      </c>
      <c r="O3663" s="2" t="s">
        <v>520</v>
      </c>
      <c r="Q3663" s="1"/>
      <c r="S3663" s="5"/>
      <c r="T3663" s="41"/>
      <c r="U3663" s="8"/>
      <c r="W3663" s="2" t="s">
        <v>468</v>
      </c>
      <c r="X3663" s="45" t="str" cm="1">
        <f t="array" ref="X3663">IF(X3442="TRUE",IF(AND(C3657&lt;&gt;1,C3658:C3663="",S3657:U3663=""), "FALSE","TRUE"),"FALSE")</f>
        <v>FALSE</v>
      </c>
      <c r="Z3663" s="1"/>
    </row>
    <row r="3664" spans="2:26" hidden="1" outlineLevel="2" x14ac:dyDescent="0.4">
      <c r="B3664" s="3" t="s">
        <v>19</v>
      </c>
      <c r="I3664" s="2">
        <v>207</v>
      </c>
      <c r="Q3664" s="1"/>
      <c r="S3664" s="43" t="s">
        <v>36</v>
      </c>
      <c r="T3664" s="44" t="s">
        <v>37</v>
      </c>
      <c r="U3664" s="43" t="s">
        <v>38</v>
      </c>
      <c r="Z3664" s="1"/>
    </row>
    <row r="3665" spans="2:26" hidden="1" outlineLevel="2" x14ac:dyDescent="0.4">
      <c r="B3665" s="7" t="s">
        <v>534</v>
      </c>
      <c r="C3665" s="5"/>
      <c r="D3665" s="30"/>
      <c r="E3665" s="2" t="s">
        <v>535</v>
      </c>
      <c r="F3665" s="2" t="s">
        <v>190</v>
      </c>
      <c r="G3665" s="2" t="s">
        <v>536</v>
      </c>
      <c r="I3665" s="2">
        <v>207</v>
      </c>
      <c r="K3665" s="2">
        <v>4</v>
      </c>
      <c r="L3665" s="2" t="s">
        <v>30</v>
      </c>
      <c r="M3665" s="2" t="s">
        <v>476</v>
      </c>
      <c r="N3665" s="2" t="s">
        <v>479</v>
      </c>
      <c r="Q3665" s="1"/>
      <c r="S3665" s="5"/>
      <c r="T3665" s="41"/>
      <c r="U3665" s="8"/>
      <c r="W3665" s="2" t="s">
        <v>567</v>
      </c>
      <c r="X3665" s="2" t="str">
        <f t="shared" ref="X3665:X3666" si="237">X$3442</f>
        <v>FALSE</v>
      </c>
      <c r="Z3665" s="1"/>
    </row>
    <row r="3666" spans="2:26" hidden="1" outlineLevel="2" x14ac:dyDescent="0.4">
      <c r="B3666" s="7" t="s">
        <v>537</v>
      </c>
      <c r="C3666" s="5"/>
      <c r="D3666" s="30"/>
      <c r="E3666" s="2" t="s">
        <v>538</v>
      </c>
      <c r="F3666" s="2" t="str">
        <f>IF(OR($C$87="治験終了届", $C$87="治験中止届"),"^\d{1,4}$","^$")</f>
        <v>^$</v>
      </c>
      <c r="G3666" s="2" t="str">
        <f>IF(F3666="^$","入力しないでください","半角数字を入力してください(4桁以内)")</f>
        <v>入力しないでください</v>
      </c>
      <c r="I3666" s="2">
        <v>207</v>
      </c>
      <c r="K3666" s="2">
        <v>4</v>
      </c>
      <c r="L3666" s="2" t="s">
        <v>30</v>
      </c>
      <c r="M3666" s="2" t="s">
        <v>476</v>
      </c>
      <c r="N3666" s="2" t="s">
        <v>479</v>
      </c>
      <c r="Q3666" s="1"/>
      <c r="S3666" s="5"/>
      <c r="T3666" s="41"/>
      <c r="U3666" s="8"/>
      <c r="W3666" s="2" t="s">
        <v>567</v>
      </c>
      <c r="X3666" s="2" t="str">
        <f t="shared" si="237"/>
        <v>FALSE</v>
      </c>
      <c r="Z3666" s="1"/>
    </row>
    <row r="3667" spans="2:26" hidden="1" outlineLevel="2" x14ac:dyDescent="0.4">
      <c r="B3667" s="3" t="s">
        <v>19</v>
      </c>
      <c r="I3667" s="2">
        <v>207</v>
      </c>
      <c r="Q3667" s="1"/>
      <c r="Z3667" s="1"/>
    </row>
    <row r="3668" spans="2:26" hidden="1" outlineLevel="2" x14ac:dyDescent="0.4">
      <c r="B3668" s="50" t="s">
        <v>539</v>
      </c>
      <c r="C3668" s="50"/>
      <c r="D3668" s="33"/>
      <c r="E3668" s="2" t="s">
        <v>540</v>
      </c>
      <c r="I3668" s="2">
        <v>207</v>
      </c>
      <c r="L3668" s="2" t="s">
        <v>541</v>
      </c>
      <c r="M3668" s="2" t="s">
        <v>476</v>
      </c>
      <c r="N3668" s="2" t="s">
        <v>479</v>
      </c>
      <c r="O3668" s="2" t="s">
        <v>540</v>
      </c>
      <c r="Q3668" s="1"/>
      <c r="R3668" s="2" t="str">
        <f>IF(AND(C3670="",C3671="",C3672="",C3673=""), "TRUE", "FALSE")</f>
        <v>TRUE</v>
      </c>
      <c r="S3668" s="43" t="s">
        <v>36</v>
      </c>
      <c r="T3668" s="44" t="s">
        <v>37</v>
      </c>
      <c r="U3668" s="43" t="s">
        <v>38</v>
      </c>
      <c r="Z3668" s="1"/>
    </row>
    <row r="3669" spans="2:26" hidden="1" outlineLevel="2" x14ac:dyDescent="0.4">
      <c r="B3669" s="7" t="s">
        <v>134</v>
      </c>
      <c r="C3669" s="5">
        <v>1</v>
      </c>
      <c r="D3669" s="30"/>
      <c r="E3669" s="2" t="s">
        <v>392</v>
      </c>
      <c r="F3669" s="2" t="s">
        <v>106</v>
      </c>
      <c r="G3669" s="2" t="s">
        <v>103</v>
      </c>
      <c r="H3669" s="2">
        <v>235</v>
      </c>
      <c r="I3669" s="2">
        <v>207</v>
      </c>
      <c r="K3669" s="2">
        <v>3</v>
      </c>
      <c r="L3669" s="2" t="s">
        <v>136</v>
      </c>
      <c r="M3669" s="2" t="s">
        <v>476</v>
      </c>
      <c r="N3669" s="2" t="s">
        <v>479</v>
      </c>
      <c r="O3669" s="2" t="s">
        <v>540</v>
      </c>
      <c r="Q3669" s="1"/>
      <c r="S3669" s="5"/>
      <c r="T3669" s="41"/>
      <c r="U3669" s="8"/>
      <c r="V3669" s="2" t="s">
        <v>105</v>
      </c>
      <c r="W3669" s="2" t="s">
        <v>561</v>
      </c>
      <c r="X3669" s="45" t="str" cm="1">
        <f t="array" ref="X3669">IF(X3442="TRUE",IF(AND(C3669&lt;&gt;1,C3670:C3673="",S3669:U3673=""), "FALSE","TRUE"),"FALSE")</f>
        <v>FALSE</v>
      </c>
      <c r="Z3669" s="1"/>
    </row>
    <row r="3670" spans="2:26" hidden="1" outlineLevel="2" x14ac:dyDescent="0.4">
      <c r="B3670" s="7" t="s">
        <v>237</v>
      </c>
      <c r="C3670" s="8"/>
      <c r="D3670" s="31"/>
      <c r="E3670" s="2" t="s">
        <v>542</v>
      </c>
      <c r="F3670" s="2" t="s">
        <v>233</v>
      </c>
      <c r="G3670" s="2" t="s">
        <v>239</v>
      </c>
      <c r="H3670" s="2">
        <v>235</v>
      </c>
      <c r="I3670" s="2">
        <v>207</v>
      </c>
      <c r="K3670" s="2">
        <v>60</v>
      </c>
      <c r="L3670" s="2" t="s">
        <v>30</v>
      </c>
      <c r="M3670" s="2" t="s">
        <v>476</v>
      </c>
      <c r="N3670" s="2" t="s">
        <v>479</v>
      </c>
      <c r="O3670" s="2" t="s">
        <v>540</v>
      </c>
      <c r="Q3670" s="1"/>
      <c r="S3670" s="5"/>
      <c r="T3670" s="41"/>
      <c r="U3670" s="8"/>
      <c r="W3670" s="2" t="s">
        <v>568</v>
      </c>
      <c r="X3670" s="45" t="str" cm="1">
        <f t="array" ref="X3670">IF(X3442="TRUE",IF(AND(C3669&lt;&gt;1,C3670:C3673="",S3669:U3673=""), "FALSE","TRUE"),"FALSE")</f>
        <v>FALSE</v>
      </c>
      <c r="Z3670" s="1"/>
    </row>
    <row r="3671" spans="2:26" hidden="1" outlineLevel="2" x14ac:dyDescent="0.4">
      <c r="B3671" s="7" t="s">
        <v>240</v>
      </c>
      <c r="C3671" s="8"/>
      <c r="D3671" s="31"/>
      <c r="E3671" s="2" t="s">
        <v>543</v>
      </c>
      <c r="F3671" s="2" t="str">
        <f>IF(C3670="","^.{1,120}$|^$","^.{1,120}$")</f>
        <v>^.{1,120}$|^$</v>
      </c>
      <c r="G3671" s="2" t="s">
        <v>229</v>
      </c>
      <c r="H3671" s="2">
        <v>235</v>
      </c>
      <c r="I3671" s="2">
        <v>207</v>
      </c>
      <c r="K3671" s="2">
        <v>120</v>
      </c>
      <c r="L3671" s="2" t="s">
        <v>30</v>
      </c>
      <c r="M3671" s="2" t="s">
        <v>476</v>
      </c>
      <c r="N3671" s="2" t="s">
        <v>479</v>
      </c>
      <c r="O3671" s="2" t="s">
        <v>540</v>
      </c>
      <c r="Q3671" s="1"/>
      <c r="S3671" s="5"/>
      <c r="T3671" s="41"/>
      <c r="U3671" s="8"/>
      <c r="W3671" s="2" t="s">
        <v>468</v>
      </c>
      <c r="X3671" s="45" t="str" cm="1">
        <f t="array" ref="X3671">IF(X3442="TRUE",IF(AND(C3669&lt;&gt;1,C3670:C3673="",S3669:U3673=""), "FALSE","TRUE"),"FALSE")</f>
        <v>FALSE</v>
      </c>
      <c r="Z3671" s="1"/>
    </row>
    <row r="3672" spans="2:26" hidden="1" outlineLevel="2" x14ac:dyDescent="0.4">
      <c r="B3672" s="7" t="s">
        <v>243</v>
      </c>
      <c r="C3672" s="8"/>
      <c r="D3672" s="31"/>
      <c r="E3672" s="2" t="s">
        <v>544</v>
      </c>
      <c r="F3672" s="2" t="s">
        <v>116</v>
      </c>
      <c r="G3672" s="2" t="s">
        <v>115</v>
      </c>
      <c r="H3672" s="2">
        <v>235</v>
      </c>
      <c r="I3672" s="2">
        <v>207</v>
      </c>
      <c r="K3672" s="2">
        <v>120</v>
      </c>
      <c r="L3672" s="2" t="s">
        <v>30</v>
      </c>
      <c r="M3672" s="2" t="s">
        <v>476</v>
      </c>
      <c r="N3672" s="2" t="s">
        <v>479</v>
      </c>
      <c r="O3672" s="2" t="s">
        <v>540</v>
      </c>
      <c r="Q3672" s="1"/>
      <c r="S3672" s="5"/>
      <c r="T3672" s="41"/>
      <c r="U3672" s="8"/>
      <c r="W3672" s="2" t="s">
        <v>468</v>
      </c>
      <c r="X3672" s="45" t="str" cm="1">
        <f t="array" ref="X3672">IF(X3442="TRUE",IF(AND(C3669&lt;&gt;1,C3670:C3673="",S3669:U3673=""), "FALSE","TRUE"),"FALSE")</f>
        <v>FALSE</v>
      </c>
      <c r="Z3672" s="1"/>
    </row>
    <row r="3673" spans="2:26" hidden="1" outlineLevel="2" collapsed="1" x14ac:dyDescent="0.4">
      <c r="B3673" s="7" t="s">
        <v>245</v>
      </c>
      <c r="C3673" s="8"/>
      <c r="D3673" s="31"/>
      <c r="E3673" s="2" t="s">
        <v>545</v>
      </c>
      <c r="F3673" s="2" t="str">
        <f>IF(C3670="","^.{1,1024}$|^$","^.{1,1024}$")</f>
        <v>^.{1,1024}$|^$</v>
      </c>
      <c r="G3673" s="2" t="s">
        <v>247</v>
      </c>
      <c r="H3673" s="2">
        <v>235</v>
      </c>
      <c r="I3673" s="2">
        <v>207</v>
      </c>
      <c r="K3673" s="2">
        <v>1024</v>
      </c>
      <c r="L3673" s="2" t="s">
        <v>30</v>
      </c>
      <c r="M3673" s="2" t="s">
        <v>476</v>
      </c>
      <c r="N3673" s="2" t="s">
        <v>479</v>
      </c>
      <c r="O3673" s="2" t="s">
        <v>540</v>
      </c>
      <c r="Q3673" s="1"/>
      <c r="S3673" s="5"/>
      <c r="T3673" s="41"/>
      <c r="U3673" s="8"/>
      <c r="W3673" s="2" t="s">
        <v>471</v>
      </c>
      <c r="X3673" s="45" t="str" cm="1">
        <f t="array" ref="X3673">IF(X3442="TRUE",IF(AND(C3669&lt;&gt;1,C3670:C3673="",S3669:U3673=""), "FALSE","TRUE"),"FALSE")</f>
        <v>FALSE</v>
      </c>
      <c r="Z3673" s="1"/>
    </row>
    <row r="3674" spans="2:26" hidden="1" outlineLevel="3" x14ac:dyDescent="0.4">
      <c r="B3674" s="7" t="s">
        <v>134</v>
      </c>
      <c r="C3674" s="5">
        <v>2</v>
      </c>
      <c r="D3674" s="30"/>
      <c r="E3674" s="2" t="s">
        <v>392</v>
      </c>
      <c r="F3674" s="2" t="s">
        <v>106</v>
      </c>
      <c r="G3674" s="2" t="s">
        <v>103</v>
      </c>
      <c r="H3674" s="2">
        <v>235</v>
      </c>
      <c r="I3674" s="2">
        <v>207</v>
      </c>
      <c r="K3674" s="2">
        <v>3</v>
      </c>
      <c r="L3674" s="2" t="s">
        <v>136</v>
      </c>
      <c r="M3674" s="2" t="s">
        <v>476</v>
      </c>
      <c r="N3674" s="2" t="s">
        <v>479</v>
      </c>
      <c r="O3674" s="2" t="s">
        <v>540</v>
      </c>
      <c r="Q3674" s="1"/>
      <c r="S3674" s="5"/>
      <c r="T3674" s="41"/>
      <c r="U3674" s="8"/>
      <c r="V3674" s="2" t="s">
        <v>105</v>
      </c>
      <c r="W3674" s="2" t="s">
        <v>561</v>
      </c>
      <c r="X3674" s="45" t="str" cm="1">
        <f t="array" ref="X3674">IF(X3442="TRUE",IF(AND(C3674&lt;&gt;1,C3675:C3678="",S3674:U3678=""), "FALSE","TRUE"),"FALSE")</f>
        <v>FALSE</v>
      </c>
      <c r="Z3674" s="1"/>
    </row>
    <row r="3675" spans="2:26" hidden="1" outlineLevel="3" x14ac:dyDescent="0.4">
      <c r="B3675" s="7" t="s">
        <v>237</v>
      </c>
      <c r="C3675" s="8"/>
      <c r="D3675" s="31"/>
      <c r="E3675" s="2" t="s">
        <v>542</v>
      </c>
      <c r="F3675" s="2" t="s">
        <v>233</v>
      </c>
      <c r="G3675" s="2" t="s">
        <v>239</v>
      </c>
      <c r="H3675" s="2">
        <v>235</v>
      </c>
      <c r="I3675" s="2">
        <v>207</v>
      </c>
      <c r="K3675" s="2">
        <v>60</v>
      </c>
      <c r="L3675" s="2" t="s">
        <v>30</v>
      </c>
      <c r="M3675" s="2" t="s">
        <v>476</v>
      </c>
      <c r="N3675" s="2" t="s">
        <v>479</v>
      </c>
      <c r="O3675" s="2" t="s">
        <v>540</v>
      </c>
      <c r="Q3675" s="1"/>
      <c r="S3675" s="5"/>
      <c r="T3675" s="41"/>
      <c r="U3675" s="8"/>
      <c r="W3675" s="2" t="s">
        <v>568</v>
      </c>
      <c r="X3675" s="45" t="str" cm="1">
        <f t="array" ref="X3675">IF(X3442="TRUE",IF(AND(C3674&lt;&gt;1,C3675:C3678="",S3674:U3678=""), "FALSE","TRUE"),"FALSE")</f>
        <v>FALSE</v>
      </c>
      <c r="Z3675" s="1"/>
    </row>
    <row r="3676" spans="2:26" hidden="1" outlineLevel="3" x14ac:dyDescent="0.4">
      <c r="B3676" s="7" t="s">
        <v>240</v>
      </c>
      <c r="C3676" s="8"/>
      <c r="D3676" s="31"/>
      <c r="E3676" s="2" t="s">
        <v>543</v>
      </c>
      <c r="F3676" s="2" t="str">
        <f>IF(C3675="","^.{1,120}$|^$","^.{1,120}$")</f>
        <v>^.{1,120}$|^$</v>
      </c>
      <c r="G3676" s="2" t="s">
        <v>229</v>
      </c>
      <c r="H3676" s="2">
        <v>235</v>
      </c>
      <c r="I3676" s="2">
        <v>207</v>
      </c>
      <c r="K3676" s="2">
        <v>120</v>
      </c>
      <c r="L3676" s="2" t="s">
        <v>30</v>
      </c>
      <c r="M3676" s="2" t="s">
        <v>476</v>
      </c>
      <c r="N3676" s="2" t="s">
        <v>479</v>
      </c>
      <c r="O3676" s="2" t="s">
        <v>540</v>
      </c>
      <c r="Q3676" s="1"/>
      <c r="S3676" s="5"/>
      <c r="T3676" s="41"/>
      <c r="U3676" s="8"/>
      <c r="W3676" s="2" t="s">
        <v>468</v>
      </c>
      <c r="X3676" s="45" t="str" cm="1">
        <f t="array" ref="X3676">IF(X3442="TRUE",IF(AND(C3674&lt;&gt;1,C3675:C3678="",S3674:U3678=""), "FALSE","TRUE"),"FALSE")</f>
        <v>FALSE</v>
      </c>
      <c r="Z3676" s="1"/>
    </row>
    <row r="3677" spans="2:26" hidden="1" outlineLevel="3" x14ac:dyDescent="0.4">
      <c r="B3677" s="7" t="s">
        <v>243</v>
      </c>
      <c r="C3677" s="8"/>
      <c r="D3677" s="31"/>
      <c r="E3677" s="2" t="s">
        <v>544</v>
      </c>
      <c r="F3677" s="2" t="s">
        <v>116</v>
      </c>
      <c r="G3677" s="2" t="s">
        <v>115</v>
      </c>
      <c r="H3677" s="2">
        <v>235</v>
      </c>
      <c r="I3677" s="2">
        <v>207</v>
      </c>
      <c r="K3677" s="2">
        <v>120</v>
      </c>
      <c r="L3677" s="2" t="s">
        <v>30</v>
      </c>
      <c r="M3677" s="2" t="s">
        <v>476</v>
      </c>
      <c r="N3677" s="2" t="s">
        <v>479</v>
      </c>
      <c r="O3677" s="2" t="s">
        <v>540</v>
      </c>
      <c r="Q3677" s="1"/>
      <c r="S3677" s="5"/>
      <c r="T3677" s="41"/>
      <c r="U3677" s="8"/>
      <c r="W3677" s="2" t="s">
        <v>468</v>
      </c>
      <c r="X3677" s="45" t="str" cm="1">
        <f t="array" ref="X3677">IF(X3442="TRUE",IF(AND(C3674&lt;&gt;1,C3675:C3678="",S3674:U3678=""), "FALSE","TRUE"),"FALSE")</f>
        <v>FALSE</v>
      </c>
      <c r="Z3677" s="1"/>
    </row>
    <row r="3678" spans="2:26" hidden="1" outlineLevel="3" x14ac:dyDescent="0.4">
      <c r="B3678" s="7" t="s">
        <v>245</v>
      </c>
      <c r="C3678" s="8"/>
      <c r="D3678" s="31"/>
      <c r="E3678" s="2" t="s">
        <v>545</v>
      </c>
      <c r="F3678" s="2" t="str">
        <f>IF(C3675="","^.{1,1024}$|^$","^.{1,1024}$")</f>
        <v>^.{1,1024}$|^$</v>
      </c>
      <c r="G3678" s="2" t="s">
        <v>247</v>
      </c>
      <c r="H3678" s="2">
        <v>235</v>
      </c>
      <c r="I3678" s="2">
        <v>207</v>
      </c>
      <c r="K3678" s="2">
        <v>1024</v>
      </c>
      <c r="L3678" s="2" t="s">
        <v>30</v>
      </c>
      <c r="M3678" s="2" t="s">
        <v>476</v>
      </c>
      <c r="N3678" s="2" t="s">
        <v>479</v>
      </c>
      <c r="O3678" s="2" t="s">
        <v>540</v>
      </c>
      <c r="Q3678" s="1"/>
      <c r="S3678" s="5"/>
      <c r="T3678" s="41"/>
      <c r="U3678" s="8"/>
      <c r="W3678" s="2" t="s">
        <v>471</v>
      </c>
      <c r="X3678" s="45" t="str" cm="1">
        <f t="array" ref="X3678">IF(X3442="TRUE",IF(AND(C3674&lt;&gt;1,C3675:C3678="",S3674:U3678=""), "FALSE","TRUE"),"FALSE")</f>
        <v>FALSE</v>
      </c>
      <c r="Z3678" s="1"/>
    </row>
    <row r="3679" spans="2:26" hidden="1" outlineLevel="3" x14ac:dyDescent="0.4">
      <c r="B3679" s="7" t="s">
        <v>134</v>
      </c>
      <c r="C3679" s="5">
        <v>3</v>
      </c>
      <c r="D3679" s="30"/>
      <c r="E3679" s="2" t="s">
        <v>392</v>
      </c>
      <c r="F3679" s="2" t="s">
        <v>106</v>
      </c>
      <c r="G3679" s="2" t="s">
        <v>103</v>
      </c>
      <c r="H3679" s="2">
        <v>235</v>
      </c>
      <c r="I3679" s="2">
        <v>207</v>
      </c>
      <c r="K3679" s="2">
        <v>3</v>
      </c>
      <c r="L3679" s="2" t="s">
        <v>136</v>
      </c>
      <c r="M3679" s="2" t="s">
        <v>476</v>
      </c>
      <c r="N3679" s="2" t="s">
        <v>479</v>
      </c>
      <c r="O3679" s="2" t="s">
        <v>540</v>
      </c>
      <c r="Q3679" s="1"/>
      <c r="S3679" s="5"/>
      <c r="T3679" s="41"/>
      <c r="U3679" s="8"/>
      <c r="V3679" s="2" t="s">
        <v>105</v>
      </c>
      <c r="W3679" s="2" t="s">
        <v>561</v>
      </c>
      <c r="X3679" s="45" t="str" cm="1">
        <f t="array" ref="X3679">IF(X3442="TRUE",IF(AND(C3679&lt;&gt;1,C3680:C3683="",S3679:U3683=""), "FALSE","TRUE"),"FALSE")</f>
        <v>FALSE</v>
      </c>
      <c r="Z3679" s="1"/>
    </row>
    <row r="3680" spans="2:26" hidden="1" outlineLevel="3" x14ac:dyDescent="0.4">
      <c r="B3680" s="7" t="s">
        <v>237</v>
      </c>
      <c r="C3680" s="8"/>
      <c r="D3680" s="31"/>
      <c r="E3680" s="2" t="s">
        <v>542</v>
      </c>
      <c r="F3680" s="2" t="s">
        <v>233</v>
      </c>
      <c r="G3680" s="2" t="s">
        <v>239</v>
      </c>
      <c r="H3680" s="2">
        <v>235</v>
      </c>
      <c r="I3680" s="2">
        <v>207</v>
      </c>
      <c r="K3680" s="2">
        <v>60</v>
      </c>
      <c r="L3680" s="2" t="s">
        <v>30</v>
      </c>
      <c r="M3680" s="2" t="s">
        <v>476</v>
      </c>
      <c r="N3680" s="2" t="s">
        <v>479</v>
      </c>
      <c r="O3680" s="2" t="s">
        <v>540</v>
      </c>
      <c r="Q3680" s="1"/>
      <c r="S3680" s="5"/>
      <c r="T3680" s="41"/>
      <c r="U3680" s="8"/>
      <c r="W3680" s="2" t="s">
        <v>568</v>
      </c>
      <c r="X3680" s="45" t="str" cm="1">
        <f t="array" ref="X3680">IF(X3442="TRUE",IF(AND(C3679&lt;&gt;1,C3680:C3683="",S3679:U3683=""), "FALSE","TRUE"),"FALSE")</f>
        <v>FALSE</v>
      </c>
      <c r="Z3680" s="1"/>
    </row>
    <row r="3681" spans="2:26" hidden="1" outlineLevel="3" x14ac:dyDescent="0.4">
      <c r="B3681" s="7" t="s">
        <v>240</v>
      </c>
      <c r="C3681" s="8"/>
      <c r="D3681" s="31"/>
      <c r="E3681" s="2" t="s">
        <v>543</v>
      </c>
      <c r="F3681" s="2" t="str">
        <f>IF(C3680="","^.{1,120}$|^$","^.{1,120}$")</f>
        <v>^.{1,120}$|^$</v>
      </c>
      <c r="G3681" s="2" t="s">
        <v>229</v>
      </c>
      <c r="H3681" s="2">
        <v>235</v>
      </c>
      <c r="I3681" s="2">
        <v>207</v>
      </c>
      <c r="K3681" s="2">
        <v>120</v>
      </c>
      <c r="L3681" s="2" t="s">
        <v>30</v>
      </c>
      <c r="M3681" s="2" t="s">
        <v>476</v>
      </c>
      <c r="N3681" s="2" t="s">
        <v>479</v>
      </c>
      <c r="O3681" s="2" t="s">
        <v>540</v>
      </c>
      <c r="Q3681" s="1"/>
      <c r="S3681" s="5"/>
      <c r="T3681" s="41"/>
      <c r="U3681" s="8"/>
      <c r="W3681" s="2" t="s">
        <v>468</v>
      </c>
      <c r="X3681" s="45" t="str" cm="1">
        <f t="array" ref="X3681">IF(X3442="TRUE",IF(AND(C3679&lt;&gt;1,C3680:C3683="",S3679:U3683=""), "FALSE","TRUE"),"FALSE")</f>
        <v>FALSE</v>
      </c>
      <c r="Z3681" s="1"/>
    </row>
    <row r="3682" spans="2:26" hidden="1" outlineLevel="3" x14ac:dyDescent="0.4">
      <c r="B3682" s="7" t="s">
        <v>243</v>
      </c>
      <c r="C3682" s="8"/>
      <c r="D3682" s="31"/>
      <c r="E3682" s="2" t="s">
        <v>544</v>
      </c>
      <c r="F3682" s="2" t="s">
        <v>116</v>
      </c>
      <c r="G3682" s="2" t="s">
        <v>115</v>
      </c>
      <c r="H3682" s="2">
        <v>235</v>
      </c>
      <c r="I3682" s="2">
        <v>207</v>
      </c>
      <c r="K3682" s="2">
        <v>120</v>
      </c>
      <c r="L3682" s="2" t="s">
        <v>30</v>
      </c>
      <c r="M3682" s="2" t="s">
        <v>476</v>
      </c>
      <c r="N3682" s="2" t="s">
        <v>479</v>
      </c>
      <c r="O3682" s="2" t="s">
        <v>540</v>
      </c>
      <c r="Q3682" s="1"/>
      <c r="S3682" s="5"/>
      <c r="T3682" s="41"/>
      <c r="U3682" s="8"/>
      <c r="W3682" s="2" t="s">
        <v>468</v>
      </c>
      <c r="X3682" s="45" t="str" cm="1">
        <f t="array" ref="X3682">IF(X3442="TRUE",IF(AND(C3679&lt;&gt;1,C3680:C3683="",S3679:U3683=""), "FALSE","TRUE"),"FALSE")</f>
        <v>FALSE</v>
      </c>
      <c r="Z3682" s="1"/>
    </row>
    <row r="3683" spans="2:26" hidden="1" outlineLevel="3" x14ac:dyDescent="0.4">
      <c r="B3683" s="7" t="s">
        <v>245</v>
      </c>
      <c r="C3683" s="8"/>
      <c r="D3683" s="31"/>
      <c r="E3683" s="2" t="s">
        <v>545</v>
      </c>
      <c r="F3683" s="2" t="str">
        <f>IF(C3680="","^.{1,1024}$|^$","^.{1,1024}$")</f>
        <v>^.{1,1024}$|^$</v>
      </c>
      <c r="G3683" s="2" t="s">
        <v>247</v>
      </c>
      <c r="H3683" s="2">
        <v>235</v>
      </c>
      <c r="I3683" s="2">
        <v>207</v>
      </c>
      <c r="K3683" s="2">
        <v>1024</v>
      </c>
      <c r="L3683" s="2" t="s">
        <v>30</v>
      </c>
      <c r="M3683" s="2" t="s">
        <v>476</v>
      </c>
      <c r="N3683" s="2" t="s">
        <v>479</v>
      </c>
      <c r="O3683" s="2" t="s">
        <v>540</v>
      </c>
      <c r="Q3683" s="1"/>
      <c r="S3683" s="5"/>
      <c r="T3683" s="41"/>
      <c r="U3683" s="8"/>
      <c r="W3683" s="2" t="s">
        <v>471</v>
      </c>
      <c r="X3683" s="45" t="str" cm="1">
        <f t="array" ref="X3683">IF(X3442="TRUE",IF(AND(C3679&lt;&gt;1,C3680:C3683="",S3679:U3683=""), "FALSE","TRUE"),"FALSE")</f>
        <v>FALSE</v>
      </c>
      <c r="Z3683" s="1"/>
    </row>
    <row r="3684" spans="2:26" hidden="1" outlineLevel="3" x14ac:dyDescent="0.4">
      <c r="B3684" s="7" t="s">
        <v>134</v>
      </c>
      <c r="C3684" s="5">
        <v>4</v>
      </c>
      <c r="D3684" s="30"/>
      <c r="E3684" s="2" t="s">
        <v>392</v>
      </c>
      <c r="F3684" s="2" t="s">
        <v>106</v>
      </c>
      <c r="G3684" s="2" t="s">
        <v>103</v>
      </c>
      <c r="H3684" s="2">
        <v>235</v>
      </c>
      <c r="I3684" s="2">
        <v>207</v>
      </c>
      <c r="K3684" s="2">
        <v>3</v>
      </c>
      <c r="L3684" s="2" t="s">
        <v>136</v>
      </c>
      <c r="M3684" s="2" t="s">
        <v>476</v>
      </c>
      <c r="N3684" s="2" t="s">
        <v>479</v>
      </c>
      <c r="O3684" s="2" t="s">
        <v>540</v>
      </c>
      <c r="Q3684" s="1"/>
      <c r="S3684" s="5"/>
      <c r="T3684" s="41"/>
      <c r="U3684" s="8"/>
      <c r="V3684" s="2" t="s">
        <v>105</v>
      </c>
      <c r="W3684" s="2" t="s">
        <v>561</v>
      </c>
      <c r="X3684" s="45" t="str" cm="1">
        <f t="array" ref="X3684">IF(X3442="TRUE",IF(AND(C3684&lt;&gt;1,C3685:C3688="",S3684:U3688=""), "FALSE","TRUE"),"FALSE")</f>
        <v>FALSE</v>
      </c>
      <c r="Z3684" s="1"/>
    </row>
    <row r="3685" spans="2:26" hidden="1" outlineLevel="3" x14ac:dyDescent="0.4">
      <c r="B3685" s="7" t="s">
        <v>237</v>
      </c>
      <c r="C3685" s="8"/>
      <c r="D3685" s="31"/>
      <c r="E3685" s="2" t="s">
        <v>542</v>
      </c>
      <c r="F3685" s="2" t="s">
        <v>233</v>
      </c>
      <c r="G3685" s="2" t="s">
        <v>239</v>
      </c>
      <c r="H3685" s="2">
        <v>235</v>
      </c>
      <c r="I3685" s="2">
        <v>207</v>
      </c>
      <c r="K3685" s="2">
        <v>60</v>
      </c>
      <c r="L3685" s="2" t="s">
        <v>30</v>
      </c>
      <c r="M3685" s="2" t="s">
        <v>476</v>
      </c>
      <c r="N3685" s="2" t="s">
        <v>479</v>
      </c>
      <c r="O3685" s="2" t="s">
        <v>540</v>
      </c>
      <c r="Q3685" s="1"/>
      <c r="S3685" s="5"/>
      <c r="T3685" s="41"/>
      <c r="U3685" s="8"/>
      <c r="W3685" s="2" t="s">
        <v>568</v>
      </c>
      <c r="X3685" s="45" t="str" cm="1">
        <f t="array" ref="X3685">IF(X3442="TRUE",IF(AND(C3684&lt;&gt;1,C3685:C3688="",S3684:U3688=""), "FALSE","TRUE"),"FALSE")</f>
        <v>FALSE</v>
      </c>
      <c r="Z3685" s="1"/>
    </row>
    <row r="3686" spans="2:26" hidden="1" outlineLevel="3" x14ac:dyDescent="0.4">
      <c r="B3686" s="7" t="s">
        <v>240</v>
      </c>
      <c r="C3686" s="8"/>
      <c r="D3686" s="31"/>
      <c r="E3686" s="2" t="s">
        <v>543</v>
      </c>
      <c r="F3686" s="2" t="str">
        <f>IF(C3685="","^.{1,120}$|^$","^.{1,120}$")</f>
        <v>^.{1,120}$|^$</v>
      </c>
      <c r="G3686" s="2" t="s">
        <v>229</v>
      </c>
      <c r="H3686" s="2">
        <v>235</v>
      </c>
      <c r="I3686" s="2">
        <v>207</v>
      </c>
      <c r="K3686" s="2">
        <v>120</v>
      </c>
      <c r="L3686" s="2" t="s">
        <v>30</v>
      </c>
      <c r="M3686" s="2" t="s">
        <v>476</v>
      </c>
      <c r="N3686" s="2" t="s">
        <v>479</v>
      </c>
      <c r="O3686" s="2" t="s">
        <v>540</v>
      </c>
      <c r="Q3686" s="1"/>
      <c r="S3686" s="5"/>
      <c r="T3686" s="41"/>
      <c r="U3686" s="8"/>
      <c r="W3686" s="2" t="s">
        <v>468</v>
      </c>
      <c r="X3686" s="45" t="str" cm="1">
        <f t="array" ref="X3686">IF(X3442="TRUE",IF(AND(C3684&lt;&gt;1,C3685:C3688="",S3684:U3688=""), "FALSE","TRUE"),"FALSE")</f>
        <v>FALSE</v>
      </c>
      <c r="Z3686" s="1"/>
    </row>
    <row r="3687" spans="2:26" hidden="1" outlineLevel="3" x14ac:dyDescent="0.4">
      <c r="B3687" s="7" t="s">
        <v>243</v>
      </c>
      <c r="C3687" s="8"/>
      <c r="D3687" s="31"/>
      <c r="E3687" s="2" t="s">
        <v>544</v>
      </c>
      <c r="F3687" s="2" t="s">
        <v>116</v>
      </c>
      <c r="G3687" s="2" t="s">
        <v>115</v>
      </c>
      <c r="H3687" s="2">
        <v>235</v>
      </c>
      <c r="I3687" s="2">
        <v>207</v>
      </c>
      <c r="K3687" s="2">
        <v>120</v>
      </c>
      <c r="L3687" s="2" t="s">
        <v>30</v>
      </c>
      <c r="M3687" s="2" t="s">
        <v>476</v>
      </c>
      <c r="N3687" s="2" t="s">
        <v>479</v>
      </c>
      <c r="O3687" s="2" t="s">
        <v>540</v>
      </c>
      <c r="Q3687" s="1"/>
      <c r="S3687" s="5"/>
      <c r="T3687" s="41"/>
      <c r="U3687" s="8"/>
      <c r="W3687" s="2" t="s">
        <v>468</v>
      </c>
      <c r="X3687" s="45" t="str" cm="1">
        <f t="array" ref="X3687">IF(X3442="TRUE",IF(AND(C3684&lt;&gt;1,C3685:C3688="",S3684:U3688=""), "FALSE","TRUE"),"FALSE")</f>
        <v>FALSE</v>
      </c>
      <c r="Z3687" s="1"/>
    </row>
    <row r="3688" spans="2:26" hidden="1" outlineLevel="3" x14ac:dyDescent="0.4">
      <c r="B3688" s="7" t="s">
        <v>245</v>
      </c>
      <c r="C3688" s="8"/>
      <c r="D3688" s="31"/>
      <c r="E3688" s="2" t="s">
        <v>545</v>
      </c>
      <c r="F3688" s="2" t="str">
        <f>IF(C3685="","^.{1,1024}$|^$","^.{1,1024}$")</f>
        <v>^.{1,1024}$|^$</v>
      </c>
      <c r="G3688" s="2" t="s">
        <v>247</v>
      </c>
      <c r="H3688" s="2">
        <v>235</v>
      </c>
      <c r="I3688" s="2">
        <v>207</v>
      </c>
      <c r="K3688" s="2">
        <v>1024</v>
      </c>
      <c r="L3688" s="2" t="s">
        <v>30</v>
      </c>
      <c r="M3688" s="2" t="s">
        <v>476</v>
      </c>
      <c r="N3688" s="2" t="s">
        <v>479</v>
      </c>
      <c r="O3688" s="2" t="s">
        <v>540</v>
      </c>
      <c r="Q3688" s="1"/>
      <c r="S3688" s="5"/>
      <c r="T3688" s="41"/>
      <c r="U3688" s="8"/>
      <c r="W3688" s="2" t="s">
        <v>471</v>
      </c>
      <c r="X3688" s="45" t="str" cm="1">
        <f t="array" ref="X3688">IF(X3442="TRUE",IF(AND(C3684&lt;&gt;1,C3685:C3688="",S3684:U3688=""), "FALSE","TRUE"),"FALSE")</f>
        <v>FALSE</v>
      </c>
      <c r="Z3688" s="1"/>
    </row>
    <row r="3689" spans="2:26" hidden="1" outlineLevel="3" x14ac:dyDescent="0.4">
      <c r="B3689" s="7" t="s">
        <v>134</v>
      </c>
      <c r="C3689" s="5">
        <v>5</v>
      </c>
      <c r="D3689" s="30"/>
      <c r="E3689" s="2" t="s">
        <v>392</v>
      </c>
      <c r="F3689" s="2" t="s">
        <v>106</v>
      </c>
      <c r="G3689" s="2" t="s">
        <v>103</v>
      </c>
      <c r="H3689" s="2">
        <v>235</v>
      </c>
      <c r="I3689" s="2">
        <v>207</v>
      </c>
      <c r="K3689" s="2">
        <v>3</v>
      </c>
      <c r="L3689" s="2" t="s">
        <v>136</v>
      </c>
      <c r="M3689" s="2" t="s">
        <v>476</v>
      </c>
      <c r="N3689" s="2" t="s">
        <v>479</v>
      </c>
      <c r="O3689" s="2" t="s">
        <v>540</v>
      </c>
      <c r="Q3689" s="1"/>
      <c r="S3689" s="5"/>
      <c r="T3689" s="41"/>
      <c r="U3689" s="8"/>
      <c r="V3689" s="2" t="s">
        <v>105</v>
      </c>
      <c r="W3689" s="2" t="s">
        <v>561</v>
      </c>
      <c r="X3689" s="45" t="str" cm="1">
        <f t="array" ref="X3689">IF(X3442="TRUE",IF(AND(C3689&lt;&gt;1,C3690:C3693="",S3689:U3693=""), "FALSE","TRUE"),"FALSE")</f>
        <v>FALSE</v>
      </c>
      <c r="Z3689" s="1"/>
    </row>
    <row r="3690" spans="2:26" hidden="1" outlineLevel="3" x14ac:dyDescent="0.4">
      <c r="B3690" s="7" t="s">
        <v>237</v>
      </c>
      <c r="C3690" s="8"/>
      <c r="D3690" s="31"/>
      <c r="E3690" s="2" t="s">
        <v>542</v>
      </c>
      <c r="F3690" s="2" t="s">
        <v>233</v>
      </c>
      <c r="G3690" s="2" t="s">
        <v>239</v>
      </c>
      <c r="H3690" s="2">
        <v>235</v>
      </c>
      <c r="I3690" s="2">
        <v>207</v>
      </c>
      <c r="K3690" s="2">
        <v>60</v>
      </c>
      <c r="L3690" s="2" t="s">
        <v>30</v>
      </c>
      <c r="M3690" s="2" t="s">
        <v>476</v>
      </c>
      <c r="N3690" s="2" t="s">
        <v>479</v>
      </c>
      <c r="O3690" s="2" t="s">
        <v>540</v>
      </c>
      <c r="Q3690" s="1"/>
      <c r="S3690" s="5"/>
      <c r="T3690" s="41"/>
      <c r="U3690" s="8"/>
      <c r="W3690" s="2" t="s">
        <v>568</v>
      </c>
      <c r="X3690" s="45" t="str" cm="1">
        <f t="array" ref="X3690">IF(X3442="TRUE",IF(AND(C3689&lt;&gt;1,C3690:C3693="",S3689:U3693=""), "FALSE","TRUE"),"FALSE")</f>
        <v>FALSE</v>
      </c>
      <c r="Z3690" s="1"/>
    </row>
    <row r="3691" spans="2:26" hidden="1" outlineLevel="3" x14ac:dyDescent="0.4">
      <c r="B3691" s="7" t="s">
        <v>240</v>
      </c>
      <c r="C3691" s="8"/>
      <c r="D3691" s="31"/>
      <c r="E3691" s="2" t="s">
        <v>543</v>
      </c>
      <c r="F3691" s="2" t="str">
        <f>IF(C3690="","^.{1,120}$|^$","^.{1,120}$")</f>
        <v>^.{1,120}$|^$</v>
      </c>
      <c r="G3691" s="2" t="s">
        <v>229</v>
      </c>
      <c r="H3691" s="2">
        <v>235</v>
      </c>
      <c r="I3691" s="2">
        <v>207</v>
      </c>
      <c r="K3691" s="2">
        <v>120</v>
      </c>
      <c r="L3691" s="2" t="s">
        <v>30</v>
      </c>
      <c r="M3691" s="2" t="s">
        <v>476</v>
      </c>
      <c r="N3691" s="2" t="s">
        <v>479</v>
      </c>
      <c r="O3691" s="2" t="s">
        <v>540</v>
      </c>
      <c r="Q3691" s="1"/>
      <c r="S3691" s="5"/>
      <c r="T3691" s="41"/>
      <c r="U3691" s="8"/>
      <c r="W3691" s="2" t="s">
        <v>468</v>
      </c>
      <c r="X3691" s="45" t="str" cm="1">
        <f t="array" ref="X3691">IF(X3442="TRUE",IF(AND(C3689&lt;&gt;1,C3690:C3693="",S3689:U3693=""), "FALSE","TRUE"),"FALSE")</f>
        <v>FALSE</v>
      </c>
      <c r="Z3691" s="1"/>
    </row>
    <row r="3692" spans="2:26" hidden="1" outlineLevel="3" x14ac:dyDescent="0.4">
      <c r="B3692" s="7" t="s">
        <v>243</v>
      </c>
      <c r="C3692" s="8"/>
      <c r="D3692" s="31"/>
      <c r="E3692" s="2" t="s">
        <v>544</v>
      </c>
      <c r="F3692" s="2" t="s">
        <v>116</v>
      </c>
      <c r="G3692" s="2" t="s">
        <v>115</v>
      </c>
      <c r="H3692" s="2">
        <v>235</v>
      </c>
      <c r="I3692" s="2">
        <v>207</v>
      </c>
      <c r="K3692" s="2">
        <v>120</v>
      </c>
      <c r="L3692" s="2" t="s">
        <v>30</v>
      </c>
      <c r="M3692" s="2" t="s">
        <v>476</v>
      </c>
      <c r="N3692" s="2" t="s">
        <v>479</v>
      </c>
      <c r="O3692" s="2" t="s">
        <v>540</v>
      </c>
      <c r="Q3692" s="1"/>
      <c r="S3692" s="5"/>
      <c r="T3692" s="41"/>
      <c r="U3692" s="8"/>
      <c r="W3692" s="2" t="s">
        <v>468</v>
      </c>
      <c r="X3692" s="45" t="str" cm="1">
        <f t="array" ref="X3692">IF(X3442="TRUE",IF(AND(C3689&lt;&gt;1,C3690:C3693="",S3689:U3693=""), "FALSE","TRUE"),"FALSE")</f>
        <v>FALSE</v>
      </c>
      <c r="Z3692" s="1"/>
    </row>
    <row r="3693" spans="2:26" hidden="1" outlineLevel="3" x14ac:dyDescent="0.4">
      <c r="B3693" s="7" t="s">
        <v>245</v>
      </c>
      <c r="C3693" s="8"/>
      <c r="D3693" s="31"/>
      <c r="E3693" s="2" t="s">
        <v>545</v>
      </c>
      <c r="F3693" s="2" t="str">
        <f>IF(C3690="","^.{1,1024}$|^$","^.{1,1024}$")</f>
        <v>^.{1,1024}$|^$</v>
      </c>
      <c r="G3693" s="2" t="s">
        <v>247</v>
      </c>
      <c r="H3693" s="2">
        <v>235</v>
      </c>
      <c r="I3693" s="2">
        <v>207</v>
      </c>
      <c r="K3693" s="2">
        <v>1024</v>
      </c>
      <c r="L3693" s="2" t="s">
        <v>30</v>
      </c>
      <c r="M3693" s="2" t="s">
        <v>476</v>
      </c>
      <c r="N3693" s="2" t="s">
        <v>479</v>
      </c>
      <c r="O3693" s="2" t="s">
        <v>540</v>
      </c>
      <c r="Q3693" s="1"/>
      <c r="S3693" s="5"/>
      <c r="T3693" s="41"/>
      <c r="U3693" s="8"/>
      <c r="W3693" s="2" t="s">
        <v>471</v>
      </c>
      <c r="X3693" s="45" t="str" cm="1">
        <f t="array" ref="X3693">IF(X3442="TRUE",IF(AND(C3689&lt;&gt;1,C3690:C3693="",S3689:U3693=""), "FALSE","TRUE"),"FALSE")</f>
        <v>FALSE</v>
      </c>
      <c r="Z3693" s="1"/>
    </row>
    <row r="3694" spans="2:26" hidden="1" outlineLevel="2" x14ac:dyDescent="0.4">
      <c r="B3694" s="3" t="s">
        <v>19</v>
      </c>
      <c r="I3694" s="2">
        <v>207</v>
      </c>
      <c r="Q3694" s="1"/>
      <c r="Z3694" s="1"/>
    </row>
    <row r="3695" spans="2:26" hidden="1" outlineLevel="2" x14ac:dyDescent="0.4">
      <c r="B3695" s="50" t="s">
        <v>546</v>
      </c>
      <c r="C3695" s="50"/>
      <c r="D3695" s="33"/>
      <c r="E3695" s="2" t="s">
        <v>547</v>
      </c>
      <c r="I3695" s="2">
        <v>207</v>
      </c>
      <c r="L3695" s="2" t="s">
        <v>548</v>
      </c>
      <c r="M3695" s="2" t="s">
        <v>476</v>
      </c>
      <c r="N3695" s="2" t="s">
        <v>479</v>
      </c>
      <c r="O3695" s="2" t="s">
        <v>547</v>
      </c>
      <c r="Q3695" s="1"/>
      <c r="R3695" s="2" t="str">
        <f>IF(AND(C3697="",C3698="",C3699="",C3700=""), "TRUE", "FALSE")</f>
        <v>TRUE</v>
      </c>
      <c r="S3695" s="43" t="s">
        <v>36</v>
      </c>
      <c r="T3695" s="44" t="s">
        <v>37</v>
      </c>
      <c r="U3695" s="43" t="s">
        <v>38</v>
      </c>
      <c r="Z3695" s="1"/>
    </row>
    <row r="3696" spans="2:26" hidden="1" outlineLevel="2" x14ac:dyDescent="0.4">
      <c r="B3696" s="7" t="s">
        <v>134</v>
      </c>
      <c r="C3696" s="5">
        <v>1</v>
      </c>
      <c r="D3696" s="30"/>
      <c r="E3696" s="2" t="s">
        <v>392</v>
      </c>
      <c r="F3696" s="2" t="s">
        <v>102</v>
      </c>
      <c r="G3696" s="2" t="s">
        <v>103</v>
      </c>
      <c r="H3696" s="2">
        <v>241</v>
      </c>
      <c r="I3696" s="2">
        <v>207</v>
      </c>
      <c r="K3696" s="2">
        <v>3</v>
      </c>
      <c r="L3696" s="2" t="s">
        <v>136</v>
      </c>
      <c r="M3696" s="2" t="s">
        <v>476</v>
      </c>
      <c r="N3696" s="2" t="s">
        <v>479</v>
      </c>
      <c r="O3696" s="2" t="s">
        <v>547</v>
      </c>
      <c r="Q3696" s="1"/>
      <c r="S3696" s="5"/>
      <c r="T3696" s="41"/>
      <c r="U3696" s="8"/>
      <c r="V3696" s="2" t="s">
        <v>105</v>
      </c>
      <c r="W3696" s="2" t="s">
        <v>561</v>
      </c>
      <c r="X3696" s="45" t="str" cm="1">
        <f t="array" ref="X3696">IF(X3442="TRUE",IF(AND(C3696&lt;&gt;1,C3697:C3700="",S3696:U3700=""), "FALSE","TRUE"),"FALSE")</f>
        <v>FALSE</v>
      </c>
      <c r="Z3696" s="1"/>
    </row>
    <row r="3697" spans="2:26" hidden="1" outlineLevel="2" x14ac:dyDescent="0.4">
      <c r="B3697" s="7" t="s">
        <v>549</v>
      </c>
      <c r="C3697" s="8"/>
      <c r="D3697" s="31"/>
      <c r="E3697" s="2" t="s">
        <v>550</v>
      </c>
      <c r="F3697" s="2" t="s">
        <v>551</v>
      </c>
      <c r="G3697" s="2" t="s">
        <v>552</v>
      </c>
      <c r="H3697" s="2">
        <v>241</v>
      </c>
      <c r="I3697" s="2">
        <v>207</v>
      </c>
      <c r="K3697" s="2">
        <v>10</v>
      </c>
      <c r="L3697" s="2" t="s">
        <v>30</v>
      </c>
      <c r="M3697" s="2" t="s">
        <v>476</v>
      </c>
      <c r="N3697" s="2" t="s">
        <v>479</v>
      </c>
      <c r="O3697" s="2" t="s">
        <v>547</v>
      </c>
      <c r="Q3697" s="1"/>
      <c r="S3697" s="5"/>
      <c r="T3697" s="41"/>
      <c r="U3697" s="8"/>
      <c r="W3697" s="2" t="s">
        <v>569</v>
      </c>
      <c r="X3697" s="45" t="str" cm="1">
        <f t="array" ref="X3697">IF(X3442="TRUE",IF(AND(C3696&lt;&gt;1,C3697:C3700="",S3696:U3700=""), "FALSE","TRUE"),"FALSE")</f>
        <v>FALSE</v>
      </c>
      <c r="Z3697" s="1"/>
    </row>
    <row r="3698" spans="2:26" hidden="1" outlineLevel="2" x14ac:dyDescent="0.4">
      <c r="B3698" s="7" t="s">
        <v>554</v>
      </c>
      <c r="C3698" s="8"/>
      <c r="D3698" s="31"/>
      <c r="E3698" s="2" t="s">
        <v>555</v>
      </c>
      <c r="F3698" s="2" t="s">
        <v>114</v>
      </c>
      <c r="G3698" s="2" t="s">
        <v>115</v>
      </c>
      <c r="H3698" s="2">
        <v>241</v>
      </c>
      <c r="I3698" s="2">
        <v>207</v>
      </c>
      <c r="K3698" s="2">
        <v>120</v>
      </c>
      <c r="L3698" s="2" t="s">
        <v>30</v>
      </c>
      <c r="M3698" s="2" t="s">
        <v>476</v>
      </c>
      <c r="N3698" s="2" t="s">
        <v>479</v>
      </c>
      <c r="O3698" s="2" t="s">
        <v>547</v>
      </c>
      <c r="Q3698" s="1"/>
      <c r="S3698" s="5"/>
      <c r="T3698" s="41"/>
      <c r="U3698" s="8"/>
      <c r="W3698" s="2" t="s">
        <v>468</v>
      </c>
      <c r="X3698" s="45" t="str" cm="1">
        <f t="array" ref="X3698">IF(X3442="TRUE",IF(AND(C3696&lt;&gt;1,C3697:C3700="",S3696:U3700=""), "FALSE","TRUE"),"FALSE")</f>
        <v>FALSE</v>
      </c>
      <c r="Z3698" s="1"/>
    </row>
    <row r="3699" spans="2:26" hidden="1" outlineLevel="2" x14ac:dyDescent="0.4">
      <c r="B3699" s="7" t="s">
        <v>112</v>
      </c>
      <c r="C3699" s="8"/>
      <c r="D3699" s="31"/>
      <c r="E3699" s="2" t="s">
        <v>556</v>
      </c>
      <c r="F3699" s="2" t="s">
        <v>114</v>
      </c>
      <c r="G3699" s="2" t="s">
        <v>115</v>
      </c>
      <c r="H3699" s="2">
        <v>241</v>
      </c>
      <c r="I3699" s="2">
        <v>207</v>
      </c>
      <c r="K3699" s="2">
        <v>120</v>
      </c>
      <c r="L3699" s="2" t="s">
        <v>30</v>
      </c>
      <c r="M3699" s="2" t="s">
        <v>476</v>
      </c>
      <c r="N3699" s="2" t="s">
        <v>479</v>
      </c>
      <c r="O3699" s="2" t="s">
        <v>547</v>
      </c>
      <c r="Q3699" s="1"/>
      <c r="S3699" s="5"/>
      <c r="T3699" s="41"/>
      <c r="U3699" s="8"/>
      <c r="W3699" s="2" t="s">
        <v>468</v>
      </c>
      <c r="X3699" s="45" t="str" cm="1">
        <f t="array" ref="X3699">IF(X3442="TRUE",IF(AND(C3696&lt;&gt;1,C3697:C3700="",S3696:U3700=""), "FALSE","TRUE"),"FALSE")</f>
        <v>FALSE</v>
      </c>
      <c r="Z3699" s="1"/>
    </row>
    <row r="3700" spans="2:26" hidden="1" outlineLevel="2" x14ac:dyDescent="0.4">
      <c r="B3700" s="7" t="s">
        <v>117</v>
      </c>
      <c r="C3700" s="8"/>
      <c r="D3700" s="31"/>
      <c r="E3700" s="2" t="s">
        <v>557</v>
      </c>
      <c r="F3700" s="2" t="s">
        <v>116</v>
      </c>
      <c r="G3700" s="2" t="s">
        <v>115</v>
      </c>
      <c r="H3700" s="2">
        <v>241</v>
      </c>
      <c r="I3700" s="2">
        <v>207</v>
      </c>
      <c r="K3700" s="2">
        <v>120</v>
      </c>
      <c r="L3700" s="2" t="s">
        <v>30</v>
      </c>
      <c r="M3700" s="2" t="s">
        <v>476</v>
      </c>
      <c r="N3700" s="2" t="s">
        <v>479</v>
      </c>
      <c r="O3700" s="2" t="s">
        <v>547</v>
      </c>
      <c r="Q3700" s="1"/>
      <c r="S3700" s="5"/>
      <c r="T3700" s="41"/>
      <c r="U3700" s="8"/>
      <c r="W3700" s="2" t="s">
        <v>468</v>
      </c>
      <c r="X3700" s="45" t="str" cm="1">
        <f t="array" ref="X3700">IF(X3442="TRUE",IF(AND(C3696&lt;&gt;1,C3697:C3700="",S3696:U3700=""), "FALSE","TRUE"),"FALSE")</f>
        <v>FALSE</v>
      </c>
      <c r="Z3700" s="1"/>
    </row>
    <row r="3701" spans="2:26" hidden="1" outlineLevel="2" x14ac:dyDescent="0.4">
      <c r="B3701" s="7" t="s">
        <v>134</v>
      </c>
      <c r="C3701" s="5">
        <v>2</v>
      </c>
      <c r="D3701" s="30"/>
      <c r="E3701" s="2" t="s">
        <v>392</v>
      </c>
      <c r="F3701" s="2" t="s">
        <v>102</v>
      </c>
      <c r="G3701" s="2" t="s">
        <v>103</v>
      </c>
      <c r="H3701" s="2">
        <v>241</v>
      </c>
      <c r="I3701" s="2">
        <v>207</v>
      </c>
      <c r="K3701" s="2">
        <v>3</v>
      </c>
      <c r="L3701" s="2" t="s">
        <v>136</v>
      </c>
      <c r="M3701" s="2" t="s">
        <v>476</v>
      </c>
      <c r="N3701" s="2" t="s">
        <v>479</v>
      </c>
      <c r="O3701" s="2" t="s">
        <v>547</v>
      </c>
      <c r="Q3701" s="1"/>
      <c r="S3701" s="5"/>
      <c r="T3701" s="41"/>
      <c r="U3701" s="8"/>
      <c r="V3701" s="2" t="s">
        <v>105</v>
      </c>
      <c r="W3701" s="2" t="s">
        <v>561</v>
      </c>
      <c r="X3701" s="45" t="str" cm="1">
        <f t="array" ref="X3701">IF(X3442="TRUE",IF(AND(C3701&lt;&gt;1,C3702:C3705="",S3701:U3705=""), "FALSE","TRUE"),"FALSE")</f>
        <v>FALSE</v>
      </c>
      <c r="Z3701" s="1"/>
    </row>
    <row r="3702" spans="2:26" hidden="1" outlineLevel="2" x14ac:dyDescent="0.4">
      <c r="B3702" s="7" t="s">
        <v>549</v>
      </c>
      <c r="C3702" s="8"/>
      <c r="D3702" s="31"/>
      <c r="E3702" s="2" t="s">
        <v>550</v>
      </c>
      <c r="F3702" s="2" t="s">
        <v>551</v>
      </c>
      <c r="G3702" s="2" t="s">
        <v>552</v>
      </c>
      <c r="H3702" s="2">
        <v>241</v>
      </c>
      <c r="I3702" s="2">
        <v>207</v>
      </c>
      <c r="K3702" s="2">
        <v>10</v>
      </c>
      <c r="L3702" s="2" t="s">
        <v>30</v>
      </c>
      <c r="M3702" s="2" t="s">
        <v>476</v>
      </c>
      <c r="N3702" s="2" t="s">
        <v>479</v>
      </c>
      <c r="O3702" s="2" t="s">
        <v>547</v>
      </c>
      <c r="Q3702" s="1"/>
      <c r="S3702" s="5"/>
      <c r="T3702" s="41"/>
      <c r="U3702" s="8"/>
      <c r="W3702" s="2" t="s">
        <v>569</v>
      </c>
      <c r="X3702" s="45" t="str" cm="1">
        <f t="array" ref="X3702">IF(X3442="TRUE",IF(AND(C3701&lt;&gt;1,C3702:C3705="",S3701:U3705=""), "FALSE","TRUE"),"FALSE")</f>
        <v>FALSE</v>
      </c>
      <c r="Z3702" s="1"/>
    </row>
    <row r="3703" spans="2:26" hidden="1" outlineLevel="2" x14ac:dyDescent="0.4">
      <c r="B3703" s="7" t="s">
        <v>554</v>
      </c>
      <c r="C3703" s="8"/>
      <c r="D3703" s="31"/>
      <c r="E3703" s="2" t="s">
        <v>555</v>
      </c>
      <c r="F3703" s="2" t="s">
        <v>114</v>
      </c>
      <c r="G3703" s="2" t="s">
        <v>115</v>
      </c>
      <c r="H3703" s="2">
        <v>241</v>
      </c>
      <c r="I3703" s="2">
        <v>207</v>
      </c>
      <c r="K3703" s="2">
        <v>120</v>
      </c>
      <c r="L3703" s="2" t="s">
        <v>30</v>
      </c>
      <c r="M3703" s="2" t="s">
        <v>476</v>
      </c>
      <c r="N3703" s="2" t="s">
        <v>479</v>
      </c>
      <c r="O3703" s="2" t="s">
        <v>547</v>
      </c>
      <c r="Q3703" s="1"/>
      <c r="S3703" s="5"/>
      <c r="T3703" s="41"/>
      <c r="U3703" s="8"/>
      <c r="W3703" s="2" t="s">
        <v>468</v>
      </c>
      <c r="X3703" s="45" t="str" cm="1">
        <f t="array" ref="X3703">IF(X3442="TRUE",IF(AND(C3701&lt;&gt;1,C3702:C3705="",S3701:U3705=""), "FALSE","TRUE"),"FALSE")</f>
        <v>FALSE</v>
      </c>
      <c r="Z3703" s="1"/>
    </row>
    <row r="3704" spans="2:26" hidden="1" outlineLevel="2" x14ac:dyDescent="0.4">
      <c r="B3704" s="7" t="s">
        <v>112</v>
      </c>
      <c r="C3704" s="8"/>
      <c r="D3704" s="31"/>
      <c r="E3704" s="2" t="s">
        <v>556</v>
      </c>
      <c r="F3704" s="2" t="s">
        <v>114</v>
      </c>
      <c r="G3704" s="2" t="s">
        <v>115</v>
      </c>
      <c r="H3704" s="2">
        <v>241</v>
      </c>
      <c r="I3704" s="2">
        <v>207</v>
      </c>
      <c r="K3704" s="2">
        <v>120</v>
      </c>
      <c r="L3704" s="2" t="s">
        <v>30</v>
      </c>
      <c r="M3704" s="2" t="s">
        <v>476</v>
      </c>
      <c r="N3704" s="2" t="s">
        <v>479</v>
      </c>
      <c r="O3704" s="2" t="s">
        <v>547</v>
      </c>
      <c r="Q3704" s="1"/>
      <c r="S3704" s="5"/>
      <c r="T3704" s="41"/>
      <c r="U3704" s="8"/>
      <c r="W3704" s="2" t="s">
        <v>468</v>
      </c>
      <c r="X3704" s="45" t="str" cm="1">
        <f t="array" ref="X3704">IF(X3442="TRUE",IF(AND(C3701&lt;&gt;1,C3702:C3705="",S3701:U3705=""), "FALSE","TRUE"),"FALSE")</f>
        <v>FALSE</v>
      </c>
      <c r="Z3704" s="1"/>
    </row>
    <row r="3705" spans="2:26" hidden="1" outlineLevel="2" x14ac:dyDescent="0.4">
      <c r="B3705" s="7" t="s">
        <v>117</v>
      </c>
      <c r="C3705" s="8"/>
      <c r="D3705" s="31"/>
      <c r="E3705" s="2" t="s">
        <v>557</v>
      </c>
      <c r="F3705" s="2" t="s">
        <v>116</v>
      </c>
      <c r="G3705" s="2" t="s">
        <v>115</v>
      </c>
      <c r="H3705" s="2">
        <v>241</v>
      </c>
      <c r="I3705" s="2">
        <v>207</v>
      </c>
      <c r="K3705" s="2">
        <v>120</v>
      </c>
      <c r="L3705" s="2" t="s">
        <v>30</v>
      </c>
      <c r="M3705" s="2" t="s">
        <v>476</v>
      </c>
      <c r="N3705" s="2" t="s">
        <v>479</v>
      </c>
      <c r="O3705" s="2" t="s">
        <v>547</v>
      </c>
      <c r="Q3705" s="1"/>
      <c r="S3705" s="5"/>
      <c r="T3705" s="41"/>
      <c r="U3705" s="8"/>
      <c r="W3705" s="2" t="s">
        <v>468</v>
      </c>
      <c r="X3705" s="45" t="str" cm="1">
        <f t="array" ref="X3705">IF(X3442="TRUE",IF(AND(C3701&lt;&gt;1,C3702:C3705="",S3701:U3705=""), "FALSE","TRUE"),"FALSE")</f>
        <v>FALSE</v>
      </c>
      <c r="Z3705" s="1"/>
    </row>
    <row r="3706" spans="2:26" hidden="1" outlineLevel="2" x14ac:dyDescent="0.4">
      <c r="B3706" s="3" t="s">
        <v>19</v>
      </c>
      <c r="I3706" s="2">
        <v>207</v>
      </c>
      <c r="Q3706" s="1"/>
      <c r="S3706" s="43" t="s">
        <v>36</v>
      </c>
      <c r="T3706" s="44" t="s">
        <v>37</v>
      </c>
      <c r="U3706" s="43" t="s">
        <v>38</v>
      </c>
      <c r="Z3706" s="1"/>
    </row>
    <row r="3707" spans="2:26" hidden="1" outlineLevel="2" x14ac:dyDescent="0.4">
      <c r="B3707" s="7" t="s">
        <v>558</v>
      </c>
      <c r="C3707" s="8"/>
      <c r="D3707" s="31"/>
      <c r="E3707" s="2" t="s">
        <v>559</v>
      </c>
      <c r="F3707" s="2" t="s">
        <v>560</v>
      </c>
      <c r="G3707" s="2" t="s">
        <v>23</v>
      </c>
      <c r="I3707" s="2">
        <v>207</v>
      </c>
      <c r="J3707" s="2" t="s">
        <v>459</v>
      </c>
      <c r="L3707" s="2" t="s">
        <v>30</v>
      </c>
      <c r="M3707" s="2" t="s">
        <v>476</v>
      </c>
      <c r="N3707" s="2" t="s">
        <v>479</v>
      </c>
      <c r="Q3707" s="1"/>
      <c r="S3707" s="5"/>
      <c r="T3707" s="41"/>
      <c r="U3707" s="8"/>
      <c r="W3707" s="2" t="s">
        <v>560</v>
      </c>
      <c r="X3707" s="2" t="str">
        <f>X$3442</f>
        <v>FALSE</v>
      </c>
      <c r="Z3707" s="1"/>
    </row>
    <row r="3708" spans="2:26" hidden="1" outlineLevel="2" x14ac:dyDescent="0.4">
      <c r="C3708" s="18"/>
      <c r="D3708" s="18"/>
      <c r="I3708" s="2">
        <v>207</v>
      </c>
      <c r="J3708" s="2" t="s">
        <v>362</v>
      </c>
      <c r="Q3708" s="1"/>
      <c r="Z3708" s="1"/>
    </row>
    <row r="3709" spans="2:26" outlineLevel="1" x14ac:dyDescent="0.4">
      <c r="B3709" s="50" t="s">
        <v>478</v>
      </c>
      <c r="C3709" s="50"/>
      <c r="D3709" s="33"/>
      <c r="E3709" s="2" t="s">
        <v>479</v>
      </c>
      <c r="I3709" s="2">
        <v>207</v>
      </c>
      <c r="L3709" s="2" t="s">
        <v>480</v>
      </c>
      <c r="M3709" s="2" t="s">
        <v>476</v>
      </c>
      <c r="N3709" s="2" t="s">
        <v>479</v>
      </c>
      <c r="Q3709" s="1"/>
      <c r="S3709" s="43" t="s">
        <v>36</v>
      </c>
      <c r="T3709" s="44" t="s">
        <v>37</v>
      </c>
      <c r="U3709" s="43" t="s">
        <v>38</v>
      </c>
      <c r="Z3709" s="1"/>
    </row>
    <row r="3710" spans="2:26" outlineLevel="1" collapsed="1" x14ac:dyDescent="0.4">
      <c r="B3710" s="7" t="s">
        <v>134</v>
      </c>
      <c r="C3710" s="5">
        <v>12</v>
      </c>
      <c r="D3710" s="30"/>
      <c r="E3710" s="2" t="s">
        <v>135</v>
      </c>
      <c r="F3710" s="2" t="s">
        <v>102</v>
      </c>
      <c r="G3710" s="2" t="s">
        <v>103</v>
      </c>
      <c r="I3710" s="2">
        <v>207</v>
      </c>
      <c r="K3710" s="2">
        <v>3</v>
      </c>
      <c r="L3710" s="2" t="s">
        <v>136</v>
      </c>
      <c r="M3710" s="2" t="s">
        <v>476</v>
      </c>
      <c r="N3710" s="2" t="s">
        <v>479</v>
      </c>
      <c r="Q3710" s="1"/>
      <c r="S3710" s="5"/>
      <c r="T3710" s="41"/>
      <c r="U3710" s="8"/>
      <c r="V3710" s="2" t="s">
        <v>105</v>
      </c>
      <c r="W3710" s="2" t="s">
        <v>561</v>
      </c>
      <c r="X3710" s="2" t="str" cm="1">
        <f t="array" ref="X3710">IF(AND(C$3710&lt;&gt;1,C$3711:C$3715="",S$3710:U$3715=""), "FALSE","TRUE")</f>
        <v>FALSE</v>
      </c>
      <c r="Z3710" s="1"/>
    </row>
    <row r="3711" spans="2:26" hidden="1" outlineLevel="2" x14ac:dyDescent="0.4">
      <c r="B3711" s="7" t="s">
        <v>481</v>
      </c>
      <c r="C3711" s="8"/>
      <c r="D3711" s="31"/>
      <c r="E3711" s="2" t="s">
        <v>482</v>
      </c>
      <c r="F3711" s="2" t="s">
        <v>114</v>
      </c>
      <c r="G3711" s="2" t="s">
        <v>115</v>
      </c>
      <c r="I3711" s="2">
        <v>207</v>
      </c>
      <c r="K3711" s="2">
        <v>120</v>
      </c>
      <c r="L3711" s="2" t="s">
        <v>30</v>
      </c>
      <c r="M3711" s="2" t="s">
        <v>476</v>
      </c>
      <c r="N3711" s="2" t="s">
        <v>479</v>
      </c>
      <c r="Q3711" s="1"/>
      <c r="S3711" s="5"/>
      <c r="T3711" s="41"/>
      <c r="U3711" s="8"/>
      <c r="W3711" s="2" t="s">
        <v>468</v>
      </c>
      <c r="X3711" s="2" t="str" cm="1">
        <f t="array" ref="X3711">IF(AND(C$3710&lt;&gt;1,C$3711:C$3715="",S$3710:U$3715=""), "FALSE","TRUE")</f>
        <v>FALSE</v>
      </c>
      <c r="Z3711" s="1"/>
    </row>
    <row r="3712" spans="2:26" hidden="1" outlineLevel="2" x14ac:dyDescent="0.4">
      <c r="B3712" s="7" t="s">
        <v>483</v>
      </c>
      <c r="C3712" s="8"/>
      <c r="D3712" s="31"/>
      <c r="E3712" s="2" t="s">
        <v>484</v>
      </c>
      <c r="F3712" s="2" t="s">
        <v>370</v>
      </c>
      <c r="G3712" s="2" t="s">
        <v>369</v>
      </c>
      <c r="I3712" s="2">
        <v>207</v>
      </c>
      <c r="K3712" s="2">
        <v>240</v>
      </c>
      <c r="L3712" s="2" t="s">
        <v>30</v>
      </c>
      <c r="M3712" s="2" t="s">
        <v>476</v>
      </c>
      <c r="N3712" s="2" t="s">
        <v>479</v>
      </c>
      <c r="Q3712" s="1"/>
      <c r="S3712" s="5"/>
      <c r="T3712" s="41"/>
      <c r="U3712" s="8"/>
      <c r="W3712" s="2" t="s">
        <v>465</v>
      </c>
      <c r="X3712" s="2" t="str" cm="1">
        <f t="array" ref="X3712">IF(AND(C$3710&lt;&gt;1,C$3711:C$3715="",S$3710:U$3715=""), "FALSE","TRUE")</f>
        <v>FALSE</v>
      </c>
      <c r="Z3712" s="1"/>
    </row>
    <row r="3713" spans="2:26" hidden="1" outlineLevel="2" x14ac:dyDescent="0.4">
      <c r="B3713" s="7" t="s">
        <v>112</v>
      </c>
      <c r="C3713" s="8"/>
      <c r="D3713" s="31"/>
      <c r="E3713" s="2" t="s">
        <v>486</v>
      </c>
      <c r="F3713" s="2" t="s">
        <v>114</v>
      </c>
      <c r="G3713" s="2" t="s">
        <v>115</v>
      </c>
      <c r="I3713" s="2">
        <v>207</v>
      </c>
      <c r="K3713" s="2">
        <v>120</v>
      </c>
      <c r="L3713" s="2" t="s">
        <v>30</v>
      </c>
      <c r="M3713" s="2" t="s">
        <v>476</v>
      </c>
      <c r="N3713" s="2" t="s">
        <v>479</v>
      </c>
      <c r="Q3713" s="1"/>
      <c r="S3713" s="5"/>
      <c r="T3713" s="41"/>
      <c r="U3713" s="8"/>
      <c r="W3713" s="2" t="s">
        <v>468</v>
      </c>
      <c r="X3713" s="2" t="str" cm="1">
        <f t="array" ref="X3713">IF(AND(C$3710&lt;&gt;1,C$3711:C$3715="",S$3710:U$3715=""), "FALSE","TRUE")</f>
        <v>FALSE</v>
      </c>
      <c r="Z3713" s="1"/>
    </row>
    <row r="3714" spans="2:26" hidden="1" outlineLevel="2" x14ac:dyDescent="0.4">
      <c r="B3714" s="7" t="s">
        <v>117</v>
      </c>
      <c r="C3714" s="8"/>
      <c r="D3714" s="31"/>
      <c r="E3714" s="2" t="s">
        <v>487</v>
      </c>
      <c r="F3714" s="2" t="s">
        <v>116</v>
      </c>
      <c r="G3714" s="2" t="s">
        <v>115</v>
      </c>
      <c r="I3714" s="2">
        <v>207</v>
      </c>
      <c r="K3714" s="2">
        <v>120</v>
      </c>
      <c r="L3714" s="2" t="s">
        <v>30</v>
      </c>
      <c r="M3714" s="2" t="s">
        <v>476</v>
      </c>
      <c r="N3714" s="2" t="s">
        <v>479</v>
      </c>
      <c r="Q3714" s="1"/>
      <c r="S3714" s="5"/>
      <c r="T3714" s="41"/>
      <c r="U3714" s="8"/>
      <c r="W3714" s="2" t="s">
        <v>468</v>
      </c>
      <c r="X3714" s="2" t="str" cm="1">
        <f t="array" ref="X3714">IF(AND(C$3710&lt;&gt;1,C$3711:C$3715="",S$3710:U$3715=""), "FALSE","TRUE")</f>
        <v>FALSE</v>
      </c>
      <c r="Z3714" s="1"/>
    </row>
    <row r="3715" spans="2:26" hidden="1" outlineLevel="2" x14ac:dyDescent="0.4">
      <c r="B3715" s="7" t="s">
        <v>333</v>
      </c>
      <c r="C3715" s="11"/>
      <c r="D3715" s="34"/>
      <c r="E3715" s="2" t="s">
        <v>488</v>
      </c>
      <c r="F3715" s="2" t="s">
        <v>489</v>
      </c>
      <c r="G3715" s="2" t="s">
        <v>490</v>
      </c>
      <c r="I3715" s="2">
        <v>207</v>
      </c>
      <c r="K3715" s="2">
        <v>15</v>
      </c>
      <c r="L3715" s="2" t="s">
        <v>30</v>
      </c>
      <c r="M3715" s="2" t="s">
        <v>476</v>
      </c>
      <c r="N3715" s="2" t="s">
        <v>479</v>
      </c>
      <c r="Q3715" s="1"/>
      <c r="S3715" s="5"/>
      <c r="T3715" s="41"/>
      <c r="U3715" s="8"/>
      <c r="W3715" s="2" t="s">
        <v>562</v>
      </c>
      <c r="X3715" s="2" t="str" cm="1">
        <f t="array" ref="X3715">IF(AND(C$3710&lt;&gt;1,C$3711:C$3715="",S$3710:U$3715=""), "FALSE","TRUE")</f>
        <v>FALSE</v>
      </c>
      <c r="Z3715" s="1"/>
    </row>
    <row r="3716" spans="2:26" hidden="1" outlineLevel="2" x14ac:dyDescent="0.4">
      <c r="B3716" s="3" t="s">
        <v>19</v>
      </c>
      <c r="I3716" s="2">
        <v>207</v>
      </c>
      <c r="Q3716" s="1"/>
      <c r="Z3716" s="1"/>
    </row>
    <row r="3717" spans="2:26" hidden="1" outlineLevel="2" x14ac:dyDescent="0.4">
      <c r="B3717" s="50" t="s">
        <v>492</v>
      </c>
      <c r="C3717" s="50"/>
      <c r="D3717" s="33"/>
      <c r="E3717" s="2" t="s">
        <v>493</v>
      </c>
      <c r="I3717" s="2">
        <v>207</v>
      </c>
      <c r="L3717" s="2" t="s">
        <v>494</v>
      </c>
      <c r="M3717" s="2" t="s">
        <v>476</v>
      </c>
      <c r="N3717" s="2" t="s">
        <v>479</v>
      </c>
      <c r="O3717" s="2" t="s">
        <v>493</v>
      </c>
      <c r="Q3717" s="1"/>
      <c r="S3717" s="43" t="s">
        <v>36</v>
      </c>
      <c r="T3717" s="44" t="s">
        <v>37</v>
      </c>
      <c r="U3717" s="43" t="s">
        <v>38</v>
      </c>
      <c r="Z3717" s="1"/>
    </row>
    <row r="3718" spans="2:26" hidden="1" outlineLevel="2" x14ac:dyDescent="0.4">
      <c r="B3718" s="7" t="s">
        <v>134</v>
      </c>
      <c r="C3718" s="5">
        <v>1</v>
      </c>
      <c r="D3718" s="30"/>
      <c r="E3718" s="2" t="s">
        <v>392</v>
      </c>
      <c r="F3718" s="2" t="s">
        <v>102</v>
      </c>
      <c r="G3718" s="2" t="s">
        <v>103</v>
      </c>
      <c r="H3718" s="2">
        <v>214</v>
      </c>
      <c r="I3718" s="2">
        <v>207</v>
      </c>
      <c r="K3718" s="2">
        <v>3</v>
      </c>
      <c r="L3718" s="2" t="s">
        <v>136</v>
      </c>
      <c r="M3718" s="2" t="s">
        <v>476</v>
      </c>
      <c r="N3718" s="2" t="s">
        <v>479</v>
      </c>
      <c r="O3718" s="2" t="s">
        <v>493</v>
      </c>
      <c r="Q3718" s="1"/>
      <c r="S3718" s="5"/>
      <c r="T3718" s="41"/>
      <c r="U3718" s="8"/>
      <c r="V3718" s="2" t="s">
        <v>105</v>
      </c>
      <c r="W3718" s="2" t="s">
        <v>561</v>
      </c>
      <c r="X3718" s="45" t="str" cm="1">
        <f t="array" ref="X3718">IF(X3710="TRUE",IF(AND(C3718&lt;&gt;1,C3719:C3722="",S3718:U3722=""), "FALSE","TRUE"),"FALSE")</f>
        <v>FALSE</v>
      </c>
      <c r="Z3718" s="1"/>
    </row>
    <row r="3719" spans="2:26" hidden="1" outlineLevel="2" x14ac:dyDescent="0.4">
      <c r="B3719" s="7" t="s">
        <v>495</v>
      </c>
      <c r="C3719" s="8"/>
      <c r="D3719" s="31"/>
      <c r="E3719" s="2" t="s">
        <v>496</v>
      </c>
      <c r="F3719" s="2" t="s">
        <v>497</v>
      </c>
      <c r="G3719" s="2" t="s">
        <v>498</v>
      </c>
      <c r="H3719" s="2">
        <v>214</v>
      </c>
      <c r="I3719" s="2">
        <v>207</v>
      </c>
      <c r="K3719" s="2">
        <v>50</v>
      </c>
      <c r="L3719" s="2" t="s">
        <v>30</v>
      </c>
      <c r="M3719" s="2" t="s">
        <v>476</v>
      </c>
      <c r="N3719" s="2" t="s">
        <v>479</v>
      </c>
      <c r="O3719" s="2" t="s">
        <v>493</v>
      </c>
      <c r="Q3719" s="1"/>
      <c r="S3719" s="5"/>
      <c r="T3719" s="41"/>
      <c r="U3719" s="8"/>
      <c r="W3719" s="2" t="s">
        <v>563</v>
      </c>
      <c r="X3719" s="45" t="str" cm="1">
        <f t="array" ref="X3719">IF(X3710="TRUE",IF(AND(C3718&lt;&gt;1,C3719:C3722="",S3718:U3722=""), "FALSE","TRUE"),"FALSE")</f>
        <v>FALSE</v>
      </c>
      <c r="Z3719" s="1"/>
    </row>
    <row r="3720" spans="2:26" hidden="1" outlineLevel="2" x14ac:dyDescent="0.4">
      <c r="B3720" s="7" t="s">
        <v>500</v>
      </c>
      <c r="C3720" s="5"/>
      <c r="D3720" s="30"/>
      <c r="E3720" s="2" t="s">
        <v>501</v>
      </c>
      <c r="F3720" s="2" t="s">
        <v>154</v>
      </c>
      <c r="G3720" s="2" t="s">
        <v>502</v>
      </c>
      <c r="H3720" s="2">
        <v>214</v>
      </c>
      <c r="I3720" s="2">
        <v>207</v>
      </c>
      <c r="K3720" s="2">
        <v>10</v>
      </c>
      <c r="L3720" s="2" t="s">
        <v>30</v>
      </c>
      <c r="M3720" s="2" t="s">
        <v>476</v>
      </c>
      <c r="N3720" s="2" t="s">
        <v>479</v>
      </c>
      <c r="O3720" s="2" t="s">
        <v>493</v>
      </c>
      <c r="Q3720" s="1"/>
      <c r="S3720" s="5"/>
      <c r="T3720" s="41"/>
      <c r="U3720" s="8"/>
      <c r="W3720" s="2" t="s">
        <v>472</v>
      </c>
      <c r="X3720" s="45" t="str" cm="1">
        <f t="array" ref="X3720">IF(X3710="TRUE",IF(AND(C3718&lt;&gt;1,C3719:C3722="",S3718:U3722=""), "FALSE","TRUE"),"FALSE")</f>
        <v>FALSE</v>
      </c>
      <c r="Z3720" s="1"/>
    </row>
    <row r="3721" spans="2:26" hidden="1" outlineLevel="2" x14ac:dyDescent="0.4">
      <c r="B3721" s="7" t="s">
        <v>503</v>
      </c>
      <c r="C3721" s="5"/>
      <c r="D3721" s="30"/>
      <c r="E3721" s="2" t="s">
        <v>504</v>
      </c>
      <c r="F3721" s="2" t="s">
        <v>505</v>
      </c>
      <c r="G3721" s="2" t="s">
        <v>506</v>
      </c>
      <c r="H3721" s="2">
        <v>214</v>
      </c>
      <c r="I3721" s="2">
        <v>207</v>
      </c>
      <c r="K3721" s="2">
        <v>4</v>
      </c>
      <c r="L3721" s="2" t="s">
        <v>30</v>
      </c>
      <c r="M3721" s="2" t="s">
        <v>476</v>
      </c>
      <c r="N3721" s="2" t="s">
        <v>479</v>
      </c>
      <c r="O3721" s="2" t="s">
        <v>493</v>
      </c>
      <c r="Q3721" s="1"/>
      <c r="S3721" s="5"/>
      <c r="T3721" s="41"/>
      <c r="U3721" s="8"/>
      <c r="W3721" s="2" t="s">
        <v>564</v>
      </c>
      <c r="X3721" s="45" t="str" cm="1">
        <f t="array" ref="X3721">IF(X3710="TRUE",IF(AND(C3718&lt;&gt;1,C3719:C3722="",S3718:U3722=""), "FALSE","TRUE"),"FALSE")</f>
        <v>FALSE</v>
      </c>
      <c r="Z3721" s="1"/>
    </row>
    <row r="3722" spans="2:26" hidden="1" outlineLevel="2" collapsed="1" x14ac:dyDescent="0.4">
      <c r="B3722" s="7" t="s">
        <v>508</v>
      </c>
      <c r="C3722" s="8"/>
      <c r="D3722" s="31"/>
      <c r="E3722" s="2" t="s">
        <v>509</v>
      </c>
      <c r="F3722" s="2" t="s">
        <v>510</v>
      </c>
      <c r="G3722" s="2" t="s">
        <v>511</v>
      </c>
      <c r="H3722" s="2">
        <v>214</v>
      </c>
      <c r="I3722" s="2">
        <v>207</v>
      </c>
      <c r="K3722" s="2">
        <v>120</v>
      </c>
      <c r="L3722" s="2" t="s">
        <v>30</v>
      </c>
      <c r="M3722" s="2" t="s">
        <v>476</v>
      </c>
      <c r="N3722" s="2" t="s">
        <v>479</v>
      </c>
      <c r="O3722" s="2" t="s">
        <v>493</v>
      </c>
      <c r="Q3722" s="1"/>
      <c r="S3722" s="5"/>
      <c r="T3722" s="41"/>
      <c r="U3722" s="8"/>
      <c r="W3722" s="2" t="s">
        <v>565</v>
      </c>
      <c r="X3722" s="45" t="str" cm="1">
        <f t="array" ref="X3722">IF(X3710="TRUE",IF(AND(C3718&lt;&gt;1,C3719:C3722="",S3718:U3722=""), "FALSE","TRUE"),"FALSE")</f>
        <v>FALSE</v>
      </c>
      <c r="Z3722" s="1"/>
    </row>
    <row r="3723" spans="2:26" hidden="1" outlineLevel="3" x14ac:dyDescent="0.4">
      <c r="B3723" s="7" t="s">
        <v>134</v>
      </c>
      <c r="C3723" s="5">
        <v>2</v>
      </c>
      <c r="D3723" s="30"/>
      <c r="E3723" s="2" t="s">
        <v>392</v>
      </c>
      <c r="F3723" s="2" t="s">
        <v>102</v>
      </c>
      <c r="G3723" s="2" t="s">
        <v>103</v>
      </c>
      <c r="H3723" s="2">
        <v>214</v>
      </c>
      <c r="I3723" s="2">
        <v>207</v>
      </c>
      <c r="K3723" s="2">
        <v>3</v>
      </c>
      <c r="L3723" s="2" t="s">
        <v>136</v>
      </c>
      <c r="M3723" s="2" t="s">
        <v>476</v>
      </c>
      <c r="N3723" s="2" t="s">
        <v>479</v>
      </c>
      <c r="O3723" s="2" t="s">
        <v>493</v>
      </c>
      <c r="Q3723" s="1"/>
      <c r="S3723" s="5"/>
      <c r="T3723" s="41"/>
      <c r="U3723" s="8"/>
      <c r="V3723" s="2" t="s">
        <v>105</v>
      </c>
      <c r="W3723" s="2" t="s">
        <v>561</v>
      </c>
      <c r="X3723" s="45" t="str" cm="1">
        <f t="array" ref="X3723">IF(X3710="TRUE",IF(AND(C3723&lt;&gt;1,C3724:C3727="",S3723:U3727=""), "FALSE","TRUE"),"FALSE")</f>
        <v>FALSE</v>
      </c>
      <c r="Z3723" s="1"/>
    </row>
    <row r="3724" spans="2:26" hidden="1" outlineLevel="3" x14ac:dyDescent="0.4">
      <c r="B3724" s="7" t="s">
        <v>495</v>
      </c>
      <c r="C3724" s="8"/>
      <c r="D3724" s="31"/>
      <c r="E3724" s="2" t="s">
        <v>496</v>
      </c>
      <c r="F3724" s="2" t="s">
        <v>497</v>
      </c>
      <c r="G3724" s="2" t="s">
        <v>498</v>
      </c>
      <c r="H3724" s="2">
        <v>214</v>
      </c>
      <c r="I3724" s="2">
        <v>207</v>
      </c>
      <c r="K3724" s="2">
        <v>50</v>
      </c>
      <c r="L3724" s="2" t="s">
        <v>30</v>
      </c>
      <c r="M3724" s="2" t="s">
        <v>476</v>
      </c>
      <c r="N3724" s="2" t="s">
        <v>479</v>
      </c>
      <c r="O3724" s="2" t="s">
        <v>493</v>
      </c>
      <c r="Q3724" s="1"/>
      <c r="S3724" s="5"/>
      <c r="T3724" s="41"/>
      <c r="U3724" s="8"/>
      <c r="W3724" s="2" t="s">
        <v>563</v>
      </c>
      <c r="X3724" s="45" t="str" cm="1">
        <f t="array" ref="X3724">IF(X3710="TRUE",IF(AND(C3723&lt;&gt;1,C3724:C3727="",S3723:U3727=""), "FALSE","TRUE"),"FALSE")</f>
        <v>FALSE</v>
      </c>
      <c r="Z3724" s="1"/>
    </row>
    <row r="3725" spans="2:26" hidden="1" outlineLevel="3" x14ac:dyDescent="0.4">
      <c r="B3725" s="7" t="s">
        <v>500</v>
      </c>
      <c r="C3725" s="5"/>
      <c r="D3725" s="30"/>
      <c r="E3725" s="2" t="s">
        <v>501</v>
      </c>
      <c r="F3725" s="2" t="s">
        <v>154</v>
      </c>
      <c r="G3725" s="2" t="s">
        <v>502</v>
      </c>
      <c r="H3725" s="2">
        <v>214</v>
      </c>
      <c r="I3725" s="2">
        <v>207</v>
      </c>
      <c r="K3725" s="2">
        <v>10</v>
      </c>
      <c r="L3725" s="2" t="s">
        <v>30</v>
      </c>
      <c r="M3725" s="2" t="s">
        <v>476</v>
      </c>
      <c r="N3725" s="2" t="s">
        <v>479</v>
      </c>
      <c r="O3725" s="2" t="s">
        <v>493</v>
      </c>
      <c r="Q3725" s="1"/>
      <c r="S3725" s="5"/>
      <c r="T3725" s="41"/>
      <c r="U3725" s="8"/>
      <c r="W3725" s="2" t="s">
        <v>472</v>
      </c>
      <c r="X3725" s="45" t="str" cm="1">
        <f t="array" ref="X3725">IF(X3710="TRUE",IF(AND(C3723&lt;&gt;1,C3724:C3727="",S3723:U3727=""), "FALSE","TRUE"),"FALSE")</f>
        <v>FALSE</v>
      </c>
      <c r="Z3725" s="1"/>
    </row>
    <row r="3726" spans="2:26" hidden="1" outlineLevel="3" x14ac:dyDescent="0.4">
      <c r="B3726" s="7" t="s">
        <v>503</v>
      </c>
      <c r="C3726" s="5"/>
      <c r="D3726" s="30"/>
      <c r="E3726" s="2" t="s">
        <v>504</v>
      </c>
      <c r="F3726" s="2" t="s">
        <v>505</v>
      </c>
      <c r="G3726" s="2" t="s">
        <v>506</v>
      </c>
      <c r="H3726" s="2">
        <v>214</v>
      </c>
      <c r="I3726" s="2">
        <v>207</v>
      </c>
      <c r="K3726" s="2">
        <v>4</v>
      </c>
      <c r="L3726" s="2" t="s">
        <v>30</v>
      </c>
      <c r="M3726" s="2" t="s">
        <v>476</v>
      </c>
      <c r="N3726" s="2" t="s">
        <v>479</v>
      </c>
      <c r="O3726" s="2" t="s">
        <v>493</v>
      </c>
      <c r="Q3726" s="1"/>
      <c r="S3726" s="5"/>
      <c r="T3726" s="41"/>
      <c r="U3726" s="8"/>
      <c r="W3726" s="2" t="s">
        <v>564</v>
      </c>
      <c r="X3726" s="45" t="str" cm="1">
        <f t="array" ref="X3726">IF(X3710="TRUE",IF(AND(C3723&lt;&gt;1,C3724:C3727="",S3723:U3727=""), "FALSE","TRUE"),"FALSE")</f>
        <v>FALSE</v>
      </c>
      <c r="Z3726" s="1"/>
    </row>
    <row r="3727" spans="2:26" hidden="1" outlineLevel="3" x14ac:dyDescent="0.4">
      <c r="B3727" s="7" t="s">
        <v>508</v>
      </c>
      <c r="C3727" s="8"/>
      <c r="D3727" s="31"/>
      <c r="E3727" s="2" t="s">
        <v>509</v>
      </c>
      <c r="F3727" s="2" t="s">
        <v>510</v>
      </c>
      <c r="G3727" s="2" t="s">
        <v>511</v>
      </c>
      <c r="H3727" s="2">
        <v>214</v>
      </c>
      <c r="I3727" s="2">
        <v>207</v>
      </c>
      <c r="K3727" s="2">
        <v>120</v>
      </c>
      <c r="L3727" s="2" t="s">
        <v>30</v>
      </c>
      <c r="M3727" s="2" t="s">
        <v>476</v>
      </c>
      <c r="N3727" s="2" t="s">
        <v>479</v>
      </c>
      <c r="O3727" s="2" t="s">
        <v>493</v>
      </c>
      <c r="Q3727" s="1"/>
      <c r="S3727" s="5"/>
      <c r="T3727" s="41"/>
      <c r="U3727" s="8"/>
      <c r="W3727" s="2" t="s">
        <v>565</v>
      </c>
      <c r="X3727" s="45" t="str" cm="1">
        <f t="array" ref="X3727">IF(X3710="TRUE",IF(AND(C3723&lt;&gt;1,C3724:C3727="",S3723:U3727=""), "FALSE","TRUE"),"FALSE")</f>
        <v>FALSE</v>
      </c>
      <c r="Z3727" s="1"/>
    </row>
    <row r="3728" spans="2:26" hidden="1" outlineLevel="2" x14ac:dyDescent="0.4">
      <c r="B3728" s="3" t="s">
        <v>19</v>
      </c>
      <c r="I3728" s="2">
        <v>207</v>
      </c>
      <c r="Q3728" s="1"/>
      <c r="Z3728" s="1"/>
    </row>
    <row r="3729" spans="2:26" hidden="1" outlineLevel="2" x14ac:dyDescent="0.4">
      <c r="B3729" s="50" t="s">
        <v>513</v>
      </c>
      <c r="C3729" s="50"/>
      <c r="D3729" s="33"/>
      <c r="E3729" s="2" t="s">
        <v>514</v>
      </c>
      <c r="I3729" s="2">
        <v>207</v>
      </c>
      <c r="L3729" s="2" t="s">
        <v>515</v>
      </c>
      <c r="M3729" s="2" t="s">
        <v>476</v>
      </c>
      <c r="N3729" s="2" t="s">
        <v>479</v>
      </c>
      <c r="O3729" s="2" t="s">
        <v>514</v>
      </c>
      <c r="Q3729" s="1"/>
      <c r="S3729" s="43" t="s">
        <v>36</v>
      </c>
      <c r="T3729" s="44" t="s">
        <v>37</v>
      </c>
      <c r="U3729" s="43" t="s">
        <v>38</v>
      </c>
      <c r="Z3729" s="1"/>
    </row>
    <row r="3730" spans="2:26" hidden="1" outlineLevel="2" x14ac:dyDescent="0.4">
      <c r="B3730" s="7" t="s">
        <v>134</v>
      </c>
      <c r="C3730" s="5">
        <v>1</v>
      </c>
      <c r="D3730" s="30"/>
      <c r="E3730" s="2" t="s">
        <v>392</v>
      </c>
      <c r="F3730" s="2" t="s">
        <v>106</v>
      </c>
      <c r="G3730" s="2" t="s">
        <v>103</v>
      </c>
      <c r="H3730" s="2">
        <v>221</v>
      </c>
      <c r="I3730" s="2">
        <v>207</v>
      </c>
      <c r="K3730" s="2">
        <v>3</v>
      </c>
      <c r="L3730" s="2" t="s">
        <v>136</v>
      </c>
      <c r="M3730" s="2" t="s">
        <v>476</v>
      </c>
      <c r="N3730" s="2" t="s">
        <v>479</v>
      </c>
      <c r="O3730" s="2" t="s">
        <v>514</v>
      </c>
      <c r="Q3730" s="1"/>
      <c r="S3730" s="5"/>
      <c r="T3730" s="41"/>
      <c r="U3730" s="8"/>
      <c r="V3730" s="2" t="s">
        <v>105</v>
      </c>
      <c r="W3730" s="2" t="s">
        <v>561</v>
      </c>
      <c r="X3730" s="45" t="str" cm="1">
        <f t="array" ref="X3730">IF(X3710="TRUE",IF(AND(C3730&lt;&gt;1,C3731:C3732="",S3730:U3732=""), "FALSE","TRUE"),"FALSE")</f>
        <v>FALSE</v>
      </c>
      <c r="Z3730" s="1"/>
    </row>
    <row r="3731" spans="2:26" hidden="1" outlineLevel="2" x14ac:dyDescent="0.4">
      <c r="B3731" s="7" t="s">
        <v>516</v>
      </c>
      <c r="C3731" s="8"/>
      <c r="D3731" s="31"/>
      <c r="E3731" s="2" t="s">
        <v>517</v>
      </c>
      <c r="F3731" s="2" t="s">
        <v>499</v>
      </c>
      <c r="G3731" s="2" t="s">
        <v>498</v>
      </c>
      <c r="H3731" s="2">
        <v>221</v>
      </c>
      <c r="I3731" s="2">
        <v>207</v>
      </c>
      <c r="K3731" s="2">
        <v>50</v>
      </c>
      <c r="L3731" s="2" t="s">
        <v>30</v>
      </c>
      <c r="M3731" s="2" t="s">
        <v>476</v>
      </c>
      <c r="N3731" s="2" t="s">
        <v>479</v>
      </c>
      <c r="O3731" s="2" t="s">
        <v>514</v>
      </c>
      <c r="Q3731" s="1"/>
      <c r="S3731" s="5"/>
      <c r="T3731" s="41"/>
      <c r="U3731" s="8"/>
      <c r="W3731" s="2" t="s">
        <v>563</v>
      </c>
      <c r="X3731" s="45" t="str" cm="1">
        <f t="array" ref="X3731">IF(X3710="TRUE",IF(AND(C3730&lt;&gt;1,C3731:C3732="",S3730:U3732=""), "FALSE","TRUE"),"FALSE")</f>
        <v>FALSE</v>
      </c>
      <c r="Z3731" s="1"/>
    </row>
    <row r="3732" spans="2:26" hidden="1" outlineLevel="2" x14ac:dyDescent="0.4">
      <c r="B3732" s="7" t="s">
        <v>508</v>
      </c>
      <c r="C3732" s="8"/>
      <c r="D3732" s="31"/>
      <c r="E3732" s="2" t="s">
        <v>518</v>
      </c>
      <c r="F3732" s="2" t="s">
        <v>512</v>
      </c>
      <c r="G3732" s="2" t="s">
        <v>511</v>
      </c>
      <c r="H3732" s="2">
        <v>221</v>
      </c>
      <c r="I3732" s="2">
        <v>207</v>
      </c>
      <c r="K3732" s="2">
        <v>120</v>
      </c>
      <c r="L3732" s="2" t="s">
        <v>30</v>
      </c>
      <c r="M3732" s="2" t="s">
        <v>476</v>
      </c>
      <c r="N3732" s="2" t="s">
        <v>479</v>
      </c>
      <c r="O3732" s="2" t="s">
        <v>514</v>
      </c>
      <c r="Q3732" s="1"/>
      <c r="S3732" s="5"/>
      <c r="T3732" s="41"/>
      <c r="U3732" s="8"/>
      <c r="W3732" s="2" t="s">
        <v>565</v>
      </c>
      <c r="X3732" s="45" t="str" cm="1">
        <f t="array" ref="X3732">IF(X3710="TRUE",IF(AND(C3730&lt;&gt;1,C3731:C3732="",S3730:U3732=""), "FALSE","TRUE"),"FALSE")</f>
        <v>FALSE</v>
      </c>
      <c r="Z3732" s="1"/>
    </row>
    <row r="3733" spans="2:26" hidden="1" outlineLevel="2" x14ac:dyDescent="0.4">
      <c r="B3733" s="7" t="s">
        <v>134</v>
      </c>
      <c r="C3733" s="5">
        <v>2</v>
      </c>
      <c r="D3733" s="30"/>
      <c r="E3733" s="2" t="s">
        <v>392</v>
      </c>
      <c r="F3733" s="2" t="s">
        <v>106</v>
      </c>
      <c r="G3733" s="2" t="s">
        <v>103</v>
      </c>
      <c r="H3733" s="2">
        <v>221</v>
      </c>
      <c r="I3733" s="2">
        <v>207</v>
      </c>
      <c r="K3733" s="2">
        <v>3</v>
      </c>
      <c r="L3733" s="2" t="s">
        <v>136</v>
      </c>
      <c r="M3733" s="2" t="s">
        <v>476</v>
      </c>
      <c r="N3733" s="2" t="s">
        <v>479</v>
      </c>
      <c r="O3733" s="2" t="s">
        <v>514</v>
      </c>
      <c r="Q3733" s="1"/>
      <c r="S3733" s="5"/>
      <c r="T3733" s="41"/>
      <c r="U3733" s="8"/>
      <c r="V3733" s="2" t="s">
        <v>105</v>
      </c>
      <c r="W3733" s="2" t="s">
        <v>561</v>
      </c>
      <c r="X3733" s="45" t="str" cm="1">
        <f t="array" ref="X3733">IF(X3710="TRUE",IF(AND(C3733&lt;&gt;1,C3734:C3735="",S3733:U3735=""), "FALSE","TRUE"),"FALSE")</f>
        <v>FALSE</v>
      </c>
      <c r="Z3733" s="1"/>
    </row>
    <row r="3734" spans="2:26" hidden="1" outlineLevel="2" x14ac:dyDescent="0.4">
      <c r="B3734" s="7" t="s">
        <v>516</v>
      </c>
      <c r="C3734" s="8"/>
      <c r="D3734" s="31"/>
      <c r="E3734" s="2" t="s">
        <v>517</v>
      </c>
      <c r="F3734" s="2" t="s">
        <v>499</v>
      </c>
      <c r="G3734" s="2" t="s">
        <v>498</v>
      </c>
      <c r="H3734" s="2">
        <v>221</v>
      </c>
      <c r="I3734" s="2">
        <v>207</v>
      </c>
      <c r="K3734" s="2">
        <v>50</v>
      </c>
      <c r="L3734" s="2" t="s">
        <v>30</v>
      </c>
      <c r="M3734" s="2" t="s">
        <v>476</v>
      </c>
      <c r="N3734" s="2" t="s">
        <v>479</v>
      </c>
      <c r="O3734" s="2" t="s">
        <v>514</v>
      </c>
      <c r="Q3734" s="1"/>
      <c r="S3734" s="5"/>
      <c r="T3734" s="41"/>
      <c r="U3734" s="8"/>
      <c r="W3734" s="2" t="s">
        <v>563</v>
      </c>
      <c r="X3734" s="45" t="str" cm="1">
        <f t="array" ref="X3734">IF(X3710="TRUE",IF(AND(C3733&lt;&gt;1,C3734:C3735="",S3733:U3735=""), "FALSE","TRUE"),"FALSE")</f>
        <v>FALSE</v>
      </c>
      <c r="Z3734" s="1"/>
    </row>
    <row r="3735" spans="2:26" hidden="1" outlineLevel="2" x14ac:dyDescent="0.4">
      <c r="B3735" s="7" t="s">
        <v>508</v>
      </c>
      <c r="C3735" s="8"/>
      <c r="D3735" s="31"/>
      <c r="E3735" s="2" t="s">
        <v>518</v>
      </c>
      <c r="F3735" s="2" t="s">
        <v>512</v>
      </c>
      <c r="G3735" s="2" t="s">
        <v>511</v>
      </c>
      <c r="H3735" s="2">
        <v>221</v>
      </c>
      <c r="I3735" s="2">
        <v>207</v>
      </c>
      <c r="K3735" s="2">
        <v>120</v>
      </c>
      <c r="L3735" s="2" t="s">
        <v>30</v>
      </c>
      <c r="M3735" s="2" t="s">
        <v>476</v>
      </c>
      <c r="N3735" s="2" t="s">
        <v>479</v>
      </c>
      <c r="O3735" s="2" t="s">
        <v>514</v>
      </c>
      <c r="Q3735" s="1"/>
      <c r="S3735" s="5"/>
      <c r="T3735" s="41"/>
      <c r="U3735" s="8"/>
      <c r="W3735" s="2" t="s">
        <v>565</v>
      </c>
      <c r="X3735" s="45" t="str" cm="1">
        <f t="array" ref="X3735">IF(X3710="TRUE",IF(AND(C3733&lt;&gt;1,C3734:C3735="",S3733:U3735=""), "FALSE","TRUE"),"FALSE")</f>
        <v>FALSE</v>
      </c>
      <c r="Z3735" s="1"/>
    </row>
    <row r="3736" spans="2:26" hidden="1" outlineLevel="2" x14ac:dyDescent="0.4">
      <c r="B3736" s="7" t="s">
        <v>134</v>
      </c>
      <c r="C3736" s="5">
        <v>3</v>
      </c>
      <c r="D3736" s="30"/>
      <c r="E3736" s="2" t="s">
        <v>392</v>
      </c>
      <c r="F3736" s="2" t="s">
        <v>106</v>
      </c>
      <c r="G3736" s="2" t="s">
        <v>103</v>
      </c>
      <c r="H3736" s="2">
        <v>221</v>
      </c>
      <c r="I3736" s="2">
        <v>207</v>
      </c>
      <c r="K3736" s="2">
        <v>3</v>
      </c>
      <c r="L3736" s="2" t="s">
        <v>136</v>
      </c>
      <c r="M3736" s="2" t="s">
        <v>476</v>
      </c>
      <c r="N3736" s="2" t="s">
        <v>479</v>
      </c>
      <c r="O3736" s="2" t="s">
        <v>514</v>
      </c>
      <c r="Q3736" s="1"/>
      <c r="S3736" s="5"/>
      <c r="T3736" s="41"/>
      <c r="U3736" s="8"/>
      <c r="V3736" s="2" t="s">
        <v>105</v>
      </c>
      <c r="W3736" s="2" t="s">
        <v>561</v>
      </c>
      <c r="X3736" s="45" t="str" cm="1">
        <f t="array" ref="X3736">IF(X3710="TRUE",IF(AND(C3736&lt;&gt;1,C3737:C3738="",S3736:U3738=""), "FALSE","TRUE"),"FALSE")</f>
        <v>FALSE</v>
      </c>
      <c r="Z3736" s="1"/>
    </row>
    <row r="3737" spans="2:26" hidden="1" outlineLevel="2" x14ac:dyDescent="0.4">
      <c r="B3737" s="7" t="s">
        <v>516</v>
      </c>
      <c r="C3737" s="8"/>
      <c r="D3737" s="31"/>
      <c r="E3737" s="2" t="s">
        <v>517</v>
      </c>
      <c r="F3737" s="2" t="s">
        <v>499</v>
      </c>
      <c r="G3737" s="2" t="s">
        <v>498</v>
      </c>
      <c r="H3737" s="2">
        <v>221</v>
      </c>
      <c r="I3737" s="2">
        <v>207</v>
      </c>
      <c r="K3737" s="2">
        <v>50</v>
      </c>
      <c r="L3737" s="2" t="s">
        <v>30</v>
      </c>
      <c r="M3737" s="2" t="s">
        <v>476</v>
      </c>
      <c r="N3737" s="2" t="s">
        <v>479</v>
      </c>
      <c r="O3737" s="2" t="s">
        <v>514</v>
      </c>
      <c r="Q3737" s="1"/>
      <c r="S3737" s="5"/>
      <c r="T3737" s="41"/>
      <c r="U3737" s="8"/>
      <c r="W3737" s="2" t="s">
        <v>563</v>
      </c>
      <c r="X3737" s="45" t="str" cm="1">
        <f t="array" ref="X3737">IF(X3710="TRUE",IF(AND(C3736&lt;&gt;1,C3737:C3738="",S3736:U3738=""), "FALSE","TRUE"),"FALSE")</f>
        <v>FALSE</v>
      </c>
      <c r="Z3737" s="1"/>
    </row>
    <row r="3738" spans="2:26" hidden="1" outlineLevel="2" x14ac:dyDescent="0.4">
      <c r="B3738" s="7" t="s">
        <v>508</v>
      </c>
      <c r="C3738" s="8"/>
      <c r="D3738" s="31"/>
      <c r="E3738" s="2" t="s">
        <v>518</v>
      </c>
      <c r="F3738" s="2" t="s">
        <v>512</v>
      </c>
      <c r="G3738" s="2" t="s">
        <v>511</v>
      </c>
      <c r="H3738" s="2">
        <v>221</v>
      </c>
      <c r="I3738" s="2">
        <v>207</v>
      </c>
      <c r="K3738" s="2">
        <v>120</v>
      </c>
      <c r="L3738" s="2" t="s">
        <v>30</v>
      </c>
      <c r="M3738" s="2" t="s">
        <v>476</v>
      </c>
      <c r="N3738" s="2" t="s">
        <v>479</v>
      </c>
      <c r="O3738" s="2" t="s">
        <v>514</v>
      </c>
      <c r="Q3738" s="1"/>
      <c r="S3738" s="5"/>
      <c r="T3738" s="41"/>
      <c r="U3738" s="8"/>
      <c r="W3738" s="2" t="s">
        <v>565</v>
      </c>
      <c r="X3738" s="45" t="str" cm="1">
        <f t="array" ref="X3738">IF(X3710="TRUE",IF(AND(C3736&lt;&gt;1,C3737:C3738="",S3736:U3738=""), "FALSE","TRUE"),"FALSE")</f>
        <v>FALSE</v>
      </c>
      <c r="Z3738" s="1"/>
    </row>
    <row r="3739" spans="2:26" hidden="1" outlineLevel="2" x14ac:dyDescent="0.4">
      <c r="B3739" s="7" t="s">
        <v>134</v>
      </c>
      <c r="C3739" s="5">
        <v>4</v>
      </c>
      <c r="D3739" s="30"/>
      <c r="E3739" s="2" t="s">
        <v>392</v>
      </c>
      <c r="F3739" s="2" t="s">
        <v>106</v>
      </c>
      <c r="G3739" s="2" t="s">
        <v>103</v>
      </c>
      <c r="H3739" s="2">
        <v>221</v>
      </c>
      <c r="I3739" s="2">
        <v>207</v>
      </c>
      <c r="K3739" s="2">
        <v>3</v>
      </c>
      <c r="L3739" s="2" t="s">
        <v>136</v>
      </c>
      <c r="M3739" s="2" t="s">
        <v>476</v>
      </c>
      <c r="N3739" s="2" t="s">
        <v>479</v>
      </c>
      <c r="O3739" s="2" t="s">
        <v>514</v>
      </c>
      <c r="Q3739" s="1"/>
      <c r="S3739" s="5"/>
      <c r="T3739" s="41"/>
      <c r="U3739" s="8"/>
      <c r="V3739" s="2" t="s">
        <v>105</v>
      </c>
      <c r="W3739" s="2" t="s">
        <v>561</v>
      </c>
      <c r="X3739" s="45" t="str" cm="1">
        <f t="array" ref="X3739">IF(X3710="TRUE",IF(AND(C3739&lt;&gt;1,C3740:C3741="",S3739:U3741=""), "FALSE","TRUE"),"FALSE")</f>
        <v>FALSE</v>
      </c>
      <c r="Z3739" s="1"/>
    </row>
    <row r="3740" spans="2:26" hidden="1" outlineLevel="2" x14ac:dyDescent="0.4">
      <c r="B3740" s="7" t="s">
        <v>516</v>
      </c>
      <c r="C3740" s="8"/>
      <c r="D3740" s="31"/>
      <c r="E3740" s="2" t="s">
        <v>517</v>
      </c>
      <c r="F3740" s="2" t="s">
        <v>499</v>
      </c>
      <c r="G3740" s="2" t="s">
        <v>498</v>
      </c>
      <c r="H3740" s="2">
        <v>221</v>
      </c>
      <c r="I3740" s="2">
        <v>207</v>
      </c>
      <c r="K3740" s="2">
        <v>50</v>
      </c>
      <c r="L3740" s="2" t="s">
        <v>30</v>
      </c>
      <c r="M3740" s="2" t="s">
        <v>476</v>
      </c>
      <c r="N3740" s="2" t="s">
        <v>479</v>
      </c>
      <c r="O3740" s="2" t="s">
        <v>514</v>
      </c>
      <c r="Q3740" s="1"/>
      <c r="S3740" s="5"/>
      <c r="T3740" s="41"/>
      <c r="U3740" s="8"/>
      <c r="W3740" s="2" t="s">
        <v>563</v>
      </c>
      <c r="X3740" s="45" t="str" cm="1">
        <f t="array" ref="X3740">IF(X3710="TRUE",IF(AND(C3739&lt;&gt;1,C3740:C3741="",S3739:U3741=""), "FALSE","TRUE"),"FALSE")</f>
        <v>FALSE</v>
      </c>
      <c r="Z3740" s="1"/>
    </row>
    <row r="3741" spans="2:26" hidden="1" outlineLevel="2" x14ac:dyDescent="0.4">
      <c r="B3741" s="7" t="s">
        <v>508</v>
      </c>
      <c r="C3741" s="8"/>
      <c r="D3741" s="31"/>
      <c r="E3741" s="2" t="s">
        <v>518</v>
      </c>
      <c r="F3741" s="2" t="s">
        <v>512</v>
      </c>
      <c r="G3741" s="2" t="s">
        <v>511</v>
      </c>
      <c r="H3741" s="2">
        <v>221</v>
      </c>
      <c r="I3741" s="2">
        <v>207</v>
      </c>
      <c r="K3741" s="2">
        <v>120</v>
      </c>
      <c r="L3741" s="2" t="s">
        <v>30</v>
      </c>
      <c r="M3741" s="2" t="s">
        <v>476</v>
      </c>
      <c r="N3741" s="2" t="s">
        <v>479</v>
      </c>
      <c r="O3741" s="2" t="s">
        <v>514</v>
      </c>
      <c r="Q3741" s="1"/>
      <c r="S3741" s="5"/>
      <c r="T3741" s="41"/>
      <c r="U3741" s="8"/>
      <c r="W3741" s="2" t="s">
        <v>565</v>
      </c>
      <c r="X3741" s="45" t="str" cm="1">
        <f t="array" ref="X3741">IF(X3710="TRUE",IF(AND(C3739&lt;&gt;1,C3740:C3741="",S3739:U3741=""), "FALSE","TRUE"),"FALSE")</f>
        <v>FALSE</v>
      </c>
      <c r="Z3741" s="1"/>
    </row>
    <row r="3742" spans="2:26" hidden="1" outlineLevel="2" x14ac:dyDescent="0.4">
      <c r="B3742" s="7" t="s">
        <v>134</v>
      </c>
      <c r="C3742" s="5">
        <v>5</v>
      </c>
      <c r="D3742" s="30"/>
      <c r="E3742" s="2" t="s">
        <v>392</v>
      </c>
      <c r="F3742" s="2" t="s">
        <v>106</v>
      </c>
      <c r="G3742" s="2" t="s">
        <v>103</v>
      </c>
      <c r="H3742" s="2">
        <v>221</v>
      </c>
      <c r="I3742" s="2">
        <v>207</v>
      </c>
      <c r="K3742" s="2">
        <v>3</v>
      </c>
      <c r="L3742" s="2" t="s">
        <v>136</v>
      </c>
      <c r="M3742" s="2" t="s">
        <v>476</v>
      </c>
      <c r="N3742" s="2" t="s">
        <v>479</v>
      </c>
      <c r="O3742" s="2" t="s">
        <v>514</v>
      </c>
      <c r="Q3742" s="1"/>
      <c r="S3742" s="5"/>
      <c r="T3742" s="41"/>
      <c r="U3742" s="8"/>
      <c r="V3742" s="2" t="s">
        <v>105</v>
      </c>
      <c r="W3742" s="2" t="s">
        <v>561</v>
      </c>
      <c r="X3742" s="45" t="str" cm="1">
        <f t="array" ref="X3742">IF(X3710="TRUE",IF(AND(C3742&lt;&gt;1,C3743:C3744="",S3742:U3744=""), "FALSE","TRUE"),"FALSE")</f>
        <v>FALSE</v>
      </c>
      <c r="Z3742" s="1"/>
    </row>
    <row r="3743" spans="2:26" hidden="1" outlineLevel="2" x14ac:dyDescent="0.4">
      <c r="B3743" s="7" t="s">
        <v>516</v>
      </c>
      <c r="C3743" s="8"/>
      <c r="D3743" s="31"/>
      <c r="E3743" s="2" t="s">
        <v>517</v>
      </c>
      <c r="F3743" s="2" t="s">
        <v>499</v>
      </c>
      <c r="G3743" s="2" t="s">
        <v>498</v>
      </c>
      <c r="H3743" s="2">
        <v>221</v>
      </c>
      <c r="I3743" s="2">
        <v>207</v>
      </c>
      <c r="K3743" s="2">
        <v>50</v>
      </c>
      <c r="L3743" s="2" t="s">
        <v>30</v>
      </c>
      <c r="M3743" s="2" t="s">
        <v>476</v>
      </c>
      <c r="N3743" s="2" t="s">
        <v>479</v>
      </c>
      <c r="O3743" s="2" t="s">
        <v>514</v>
      </c>
      <c r="Q3743" s="1"/>
      <c r="S3743" s="5"/>
      <c r="T3743" s="41"/>
      <c r="U3743" s="8"/>
      <c r="W3743" s="2" t="s">
        <v>563</v>
      </c>
      <c r="X3743" s="45" t="str" cm="1">
        <f t="array" ref="X3743">IF(X3710="TRUE",IF(AND(C3742&lt;&gt;1,C3743:C3744="",S3742:U3744=""), "FALSE","TRUE"),"FALSE")</f>
        <v>FALSE</v>
      </c>
      <c r="Z3743" s="1"/>
    </row>
    <row r="3744" spans="2:26" hidden="1" outlineLevel="2" collapsed="1" x14ac:dyDescent="0.4">
      <c r="B3744" s="7" t="s">
        <v>508</v>
      </c>
      <c r="C3744" s="8"/>
      <c r="D3744" s="31"/>
      <c r="E3744" s="2" t="s">
        <v>518</v>
      </c>
      <c r="F3744" s="2" t="s">
        <v>512</v>
      </c>
      <c r="G3744" s="2" t="s">
        <v>511</v>
      </c>
      <c r="H3744" s="2">
        <v>221</v>
      </c>
      <c r="I3744" s="2">
        <v>207</v>
      </c>
      <c r="K3744" s="2">
        <v>120</v>
      </c>
      <c r="L3744" s="2" t="s">
        <v>30</v>
      </c>
      <c r="M3744" s="2" t="s">
        <v>476</v>
      </c>
      <c r="N3744" s="2" t="s">
        <v>479</v>
      </c>
      <c r="O3744" s="2" t="s">
        <v>514</v>
      </c>
      <c r="Q3744" s="1"/>
      <c r="S3744" s="5"/>
      <c r="T3744" s="41"/>
      <c r="U3744" s="8"/>
      <c r="W3744" s="2" t="s">
        <v>565</v>
      </c>
      <c r="X3744" s="45" t="str" cm="1">
        <f t="array" ref="X3744">IF(X3710="TRUE",IF(AND(C3742&lt;&gt;1,C3743:C3744="",S3742:U3744=""), "FALSE","TRUE"),"FALSE")</f>
        <v>FALSE</v>
      </c>
      <c r="Z3744" s="1"/>
    </row>
    <row r="3745" spans="2:26" hidden="1" outlineLevel="3" x14ac:dyDescent="0.4">
      <c r="B3745" s="7" t="s">
        <v>134</v>
      </c>
      <c r="C3745" s="5">
        <v>6</v>
      </c>
      <c r="D3745" s="30"/>
      <c r="E3745" s="2" t="s">
        <v>392</v>
      </c>
      <c r="F3745" s="2" t="s">
        <v>106</v>
      </c>
      <c r="G3745" s="2" t="s">
        <v>103</v>
      </c>
      <c r="H3745" s="2">
        <v>221</v>
      </c>
      <c r="I3745" s="2">
        <v>207</v>
      </c>
      <c r="K3745" s="2">
        <v>3</v>
      </c>
      <c r="L3745" s="2" t="s">
        <v>136</v>
      </c>
      <c r="M3745" s="2" t="s">
        <v>476</v>
      </c>
      <c r="N3745" s="2" t="s">
        <v>479</v>
      </c>
      <c r="O3745" s="2" t="s">
        <v>514</v>
      </c>
      <c r="Q3745" s="1"/>
      <c r="S3745" s="5"/>
      <c r="T3745" s="41"/>
      <c r="U3745" s="8"/>
      <c r="V3745" s="2" t="s">
        <v>105</v>
      </c>
      <c r="W3745" s="2" t="s">
        <v>561</v>
      </c>
      <c r="X3745" s="45" t="str" cm="1">
        <f t="array" ref="X3745">IF(X3710="TRUE",IF(AND(C3745&lt;&gt;1,C3746:C3747="",S3745:U3747=""), "FALSE","TRUE"),"FALSE")</f>
        <v>FALSE</v>
      </c>
      <c r="Z3745" s="1"/>
    </row>
    <row r="3746" spans="2:26" hidden="1" outlineLevel="3" x14ac:dyDescent="0.4">
      <c r="B3746" s="7" t="s">
        <v>516</v>
      </c>
      <c r="C3746" s="8"/>
      <c r="D3746" s="31"/>
      <c r="E3746" s="2" t="s">
        <v>517</v>
      </c>
      <c r="F3746" s="2" t="s">
        <v>499</v>
      </c>
      <c r="G3746" s="2" t="s">
        <v>498</v>
      </c>
      <c r="H3746" s="2">
        <v>221</v>
      </c>
      <c r="I3746" s="2">
        <v>207</v>
      </c>
      <c r="K3746" s="2">
        <v>50</v>
      </c>
      <c r="L3746" s="2" t="s">
        <v>30</v>
      </c>
      <c r="M3746" s="2" t="s">
        <v>476</v>
      </c>
      <c r="N3746" s="2" t="s">
        <v>479</v>
      </c>
      <c r="O3746" s="2" t="s">
        <v>514</v>
      </c>
      <c r="Q3746" s="1"/>
      <c r="S3746" s="5"/>
      <c r="T3746" s="41"/>
      <c r="U3746" s="8"/>
      <c r="W3746" s="2" t="s">
        <v>563</v>
      </c>
      <c r="X3746" s="45" t="str" cm="1">
        <f t="array" ref="X3746">IF(X3710="TRUE",IF(AND(C3745&lt;&gt;1,C3746:C3747="",S3745:U3747=""), "FALSE","TRUE"),"FALSE")</f>
        <v>FALSE</v>
      </c>
      <c r="Z3746" s="1"/>
    </row>
    <row r="3747" spans="2:26" hidden="1" outlineLevel="3" x14ac:dyDescent="0.4">
      <c r="B3747" s="7" t="s">
        <v>508</v>
      </c>
      <c r="C3747" s="8"/>
      <c r="D3747" s="31"/>
      <c r="E3747" s="2" t="s">
        <v>518</v>
      </c>
      <c r="F3747" s="2" t="s">
        <v>512</v>
      </c>
      <c r="G3747" s="2" t="s">
        <v>511</v>
      </c>
      <c r="H3747" s="2">
        <v>221</v>
      </c>
      <c r="I3747" s="2">
        <v>207</v>
      </c>
      <c r="K3747" s="2">
        <v>120</v>
      </c>
      <c r="L3747" s="2" t="s">
        <v>30</v>
      </c>
      <c r="M3747" s="2" t="s">
        <v>476</v>
      </c>
      <c r="N3747" s="2" t="s">
        <v>479</v>
      </c>
      <c r="O3747" s="2" t="s">
        <v>514</v>
      </c>
      <c r="Q3747" s="1"/>
      <c r="S3747" s="5"/>
      <c r="T3747" s="41"/>
      <c r="U3747" s="8"/>
      <c r="W3747" s="2" t="s">
        <v>565</v>
      </c>
      <c r="X3747" s="45" t="str" cm="1">
        <f t="array" ref="X3747">IF(X3710="TRUE",IF(AND(C3745&lt;&gt;1,C3746:C3747="",S3745:U3747=""), "FALSE","TRUE"),"FALSE")</f>
        <v>FALSE</v>
      </c>
      <c r="Z3747" s="1"/>
    </row>
    <row r="3748" spans="2:26" hidden="1" outlineLevel="3" x14ac:dyDescent="0.4">
      <c r="B3748" s="7" t="s">
        <v>134</v>
      </c>
      <c r="C3748" s="5">
        <v>7</v>
      </c>
      <c r="D3748" s="30"/>
      <c r="E3748" s="2" t="s">
        <v>392</v>
      </c>
      <c r="F3748" s="2" t="s">
        <v>106</v>
      </c>
      <c r="G3748" s="2" t="s">
        <v>103</v>
      </c>
      <c r="H3748" s="2">
        <v>221</v>
      </c>
      <c r="I3748" s="2">
        <v>207</v>
      </c>
      <c r="K3748" s="2">
        <v>3</v>
      </c>
      <c r="L3748" s="2" t="s">
        <v>136</v>
      </c>
      <c r="M3748" s="2" t="s">
        <v>476</v>
      </c>
      <c r="N3748" s="2" t="s">
        <v>479</v>
      </c>
      <c r="O3748" s="2" t="s">
        <v>514</v>
      </c>
      <c r="Q3748" s="1"/>
      <c r="S3748" s="5"/>
      <c r="T3748" s="41"/>
      <c r="U3748" s="8"/>
      <c r="V3748" s="2" t="s">
        <v>105</v>
      </c>
      <c r="W3748" s="2" t="s">
        <v>561</v>
      </c>
      <c r="X3748" s="45" t="str" cm="1">
        <f t="array" ref="X3748">IF(X3710="TRUE",IF(AND(C3748&lt;&gt;1,C3749:C3750="",S3748:U3750=""), "FALSE","TRUE"),"FALSE")</f>
        <v>FALSE</v>
      </c>
      <c r="Z3748" s="1"/>
    </row>
    <row r="3749" spans="2:26" hidden="1" outlineLevel="3" x14ac:dyDescent="0.4">
      <c r="B3749" s="7" t="s">
        <v>516</v>
      </c>
      <c r="C3749" s="8"/>
      <c r="D3749" s="31"/>
      <c r="E3749" s="2" t="s">
        <v>517</v>
      </c>
      <c r="F3749" s="2" t="s">
        <v>499</v>
      </c>
      <c r="G3749" s="2" t="s">
        <v>498</v>
      </c>
      <c r="H3749" s="2">
        <v>221</v>
      </c>
      <c r="I3749" s="2">
        <v>207</v>
      </c>
      <c r="K3749" s="2">
        <v>50</v>
      </c>
      <c r="L3749" s="2" t="s">
        <v>30</v>
      </c>
      <c r="M3749" s="2" t="s">
        <v>476</v>
      </c>
      <c r="N3749" s="2" t="s">
        <v>479</v>
      </c>
      <c r="O3749" s="2" t="s">
        <v>514</v>
      </c>
      <c r="Q3749" s="1"/>
      <c r="S3749" s="5"/>
      <c r="T3749" s="41"/>
      <c r="U3749" s="8"/>
      <c r="W3749" s="2" t="s">
        <v>563</v>
      </c>
      <c r="X3749" s="45" t="str" cm="1">
        <f t="array" ref="X3749">IF(X3710="TRUE",IF(AND(C3748&lt;&gt;1,C3749:C3750="",S3748:U3750=""), "FALSE","TRUE"),"FALSE")</f>
        <v>FALSE</v>
      </c>
      <c r="Z3749" s="1"/>
    </row>
    <row r="3750" spans="2:26" hidden="1" outlineLevel="3" x14ac:dyDescent="0.4">
      <c r="B3750" s="7" t="s">
        <v>508</v>
      </c>
      <c r="C3750" s="8"/>
      <c r="D3750" s="31"/>
      <c r="E3750" s="2" t="s">
        <v>518</v>
      </c>
      <c r="F3750" s="2" t="s">
        <v>512</v>
      </c>
      <c r="G3750" s="2" t="s">
        <v>511</v>
      </c>
      <c r="H3750" s="2">
        <v>221</v>
      </c>
      <c r="I3750" s="2">
        <v>207</v>
      </c>
      <c r="K3750" s="2">
        <v>120</v>
      </c>
      <c r="L3750" s="2" t="s">
        <v>30</v>
      </c>
      <c r="M3750" s="2" t="s">
        <v>476</v>
      </c>
      <c r="N3750" s="2" t="s">
        <v>479</v>
      </c>
      <c r="O3750" s="2" t="s">
        <v>514</v>
      </c>
      <c r="Q3750" s="1"/>
      <c r="S3750" s="5"/>
      <c r="T3750" s="41"/>
      <c r="U3750" s="8"/>
      <c r="W3750" s="2" t="s">
        <v>565</v>
      </c>
      <c r="X3750" s="45" t="str" cm="1">
        <f t="array" ref="X3750">IF(X3710="TRUE",IF(AND(C3748&lt;&gt;1,C3749:C3750="",S3748:U3750=""), "FALSE","TRUE"),"FALSE")</f>
        <v>FALSE</v>
      </c>
      <c r="Z3750" s="1"/>
    </row>
    <row r="3751" spans="2:26" hidden="1" outlineLevel="3" x14ac:dyDescent="0.4">
      <c r="B3751" s="7" t="s">
        <v>134</v>
      </c>
      <c r="C3751" s="5">
        <v>8</v>
      </c>
      <c r="D3751" s="30"/>
      <c r="E3751" s="2" t="s">
        <v>392</v>
      </c>
      <c r="F3751" s="2" t="s">
        <v>106</v>
      </c>
      <c r="G3751" s="2" t="s">
        <v>103</v>
      </c>
      <c r="H3751" s="2">
        <v>221</v>
      </c>
      <c r="I3751" s="2">
        <v>207</v>
      </c>
      <c r="K3751" s="2">
        <v>3</v>
      </c>
      <c r="L3751" s="2" t="s">
        <v>136</v>
      </c>
      <c r="M3751" s="2" t="s">
        <v>476</v>
      </c>
      <c r="N3751" s="2" t="s">
        <v>479</v>
      </c>
      <c r="O3751" s="2" t="s">
        <v>514</v>
      </c>
      <c r="Q3751" s="1"/>
      <c r="S3751" s="5"/>
      <c r="T3751" s="41"/>
      <c r="U3751" s="8"/>
      <c r="V3751" s="2" t="s">
        <v>105</v>
      </c>
      <c r="W3751" s="2" t="s">
        <v>561</v>
      </c>
      <c r="X3751" s="45" t="str" cm="1">
        <f t="array" ref="X3751">IF(X3710="TRUE",IF(AND(C3751&lt;&gt;1,C3752:C3753="",S3751:U3753=""), "FALSE","TRUE"),"FALSE")</f>
        <v>FALSE</v>
      </c>
      <c r="Z3751" s="1"/>
    </row>
    <row r="3752" spans="2:26" hidden="1" outlineLevel="3" x14ac:dyDescent="0.4">
      <c r="B3752" s="7" t="s">
        <v>516</v>
      </c>
      <c r="C3752" s="8"/>
      <c r="D3752" s="31"/>
      <c r="E3752" s="2" t="s">
        <v>517</v>
      </c>
      <c r="F3752" s="2" t="s">
        <v>499</v>
      </c>
      <c r="G3752" s="2" t="s">
        <v>498</v>
      </c>
      <c r="H3752" s="2">
        <v>221</v>
      </c>
      <c r="I3752" s="2">
        <v>207</v>
      </c>
      <c r="K3752" s="2">
        <v>50</v>
      </c>
      <c r="L3752" s="2" t="s">
        <v>30</v>
      </c>
      <c r="M3752" s="2" t="s">
        <v>476</v>
      </c>
      <c r="N3752" s="2" t="s">
        <v>479</v>
      </c>
      <c r="O3752" s="2" t="s">
        <v>514</v>
      </c>
      <c r="Q3752" s="1"/>
      <c r="S3752" s="5"/>
      <c r="T3752" s="41"/>
      <c r="U3752" s="8"/>
      <c r="W3752" s="2" t="s">
        <v>563</v>
      </c>
      <c r="X3752" s="45" t="str" cm="1">
        <f t="array" ref="X3752">IF(X3710="TRUE",IF(AND(C3751&lt;&gt;1,C3752:C3753="",S3751:U3753=""), "FALSE","TRUE"),"FALSE")</f>
        <v>FALSE</v>
      </c>
      <c r="Z3752" s="1"/>
    </row>
    <row r="3753" spans="2:26" hidden="1" outlineLevel="3" x14ac:dyDescent="0.4">
      <c r="B3753" s="7" t="s">
        <v>508</v>
      </c>
      <c r="C3753" s="8"/>
      <c r="D3753" s="31"/>
      <c r="E3753" s="2" t="s">
        <v>518</v>
      </c>
      <c r="F3753" s="2" t="s">
        <v>512</v>
      </c>
      <c r="G3753" s="2" t="s">
        <v>511</v>
      </c>
      <c r="H3753" s="2">
        <v>221</v>
      </c>
      <c r="I3753" s="2">
        <v>207</v>
      </c>
      <c r="K3753" s="2">
        <v>120</v>
      </c>
      <c r="L3753" s="2" t="s">
        <v>30</v>
      </c>
      <c r="M3753" s="2" t="s">
        <v>476</v>
      </c>
      <c r="N3753" s="2" t="s">
        <v>479</v>
      </c>
      <c r="O3753" s="2" t="s">
        <v>514</v>
      </c>
      <c r="Q3753" s="1"/>
      <c r="S3753" s="5"/>
      <c r="T3753" s="41"/>
      <c r="U3753" s="8"/>
      <c r="W3753" s="2" t="s">
        <v>565</v>
      </c>
      <c r="X3753" s="45" t="str" cm="1">
        <f t="array" ref="X3753">IF(X3710="TRUE",IF(AND(C3751&lt;&gt;1,C3752:C3753="",S3751:U3753=""), "FALSE","TRUE"),"FALSE")</f>
        <v>FALSE</v>
      </c>
      <c r="Z3753" s="1"/>
    </row>
    <row r="3754" spans="2:26" hidden="1" outlineLevel="3" x14ac:dyDescent="0.4">
      <c r="B3754" s="7" t="s">
        <v>134</v>
      </c>
      <c r="C3754" s="5">
        <v>9</v>
      </c>
      <c r="D3754" s="30"/>
      <c r="E3754" s="2" t="s">
        <v>392</v>
      </c>
      <c r="F3754" s="2" t="s">
        <v>106</v>
      </c>
      <c r="G3754" s="2" t="s">
        <v>103</v>
      </c>
      <c r="H3754" s="2">
        <v>221</v>
      </c>
      <c r="I3754" s="2">
        <v>207</v>
      </c>
      <c r="K3754" s="2">
        <v>3</v>
      </c>
      <c r="L3754" s="2" t="s">
        <v>136</v>
      </c>
      <c r="M3754" s="2" t="s">
        <v>476</v>
      </c>
      <c r="N3754" s="2" t="s">
        <v>479</v>
      </c>
      <c r="O3754" s="2" t="s">
        <v>514</v>
      </c>
      <c r="Q3754" s="1"/>
      <c r="S3754" s="5"/>
      <c r="T3754" s="41"/>
      <c r="U3754" s="8"/>
      <c r="V3754" s="2" t="s">
        <v>105</v>
      </c>
      <c r="W3754" s="2" t="s">
        <v>561</v>
      </c>
      <c r="X3754" s="45" t="str" cm="1">
        <f t="array" ref="X3754">IF(X3710="TRUE",IF(AND(C3754&lt;&gt;1,C3755:C3756="",S3754:U3756=""), "FALSE","TRUE"),"FALSE")</f>
        <v>FALSE</v>
      </c>
      <c r="Z3754" s="1"/>
    </row>
    <row r="3755" spans="2:26" hidden="1" outlineLevel="3" x14ac:dyDescent="0.4">
      <c r="B3755" s="7" t="s">
        <v>516</v>
      </c>
      <c r="C3755" s="8"/>
      <c r="D3755" s="31"/>
      <c r="E3755" s="2" t="s">
        <v>517</v>
      </c>
      <c r="F3755" s="2" t="s">
        <v>499</v>
      </c>
      <c r="G3755" s="2" t="s">
        <v>498</v>
      </c>
      <c r="H3755" s="2">
        <v>221</v>
      </c>
      <c r="I3755" s="2">
        <v>207</v>
      </c>
      <c r="K3755" s="2">
        <v>50</v>
      </c>
      <c r="L3755" s="2" t="s">
        <v>30</v>
      </c>
      <c r="M3755" s="2" t="s">
        <v>476</v>
      </c>
      <c r="N3755" s="2" t="s">
        <v>479</v>
      </c>
      <c r="O3755" s="2" t="s">
        <v>514</v>
      </c>
      <c r="Q3755" s="1"/>
      <c r="S3755" s="5"/>
      <c r="T3755" s="41"/>
      <c r="U3755" s="8"/>
      <c r="W3755" s="2" t="s">
        <v>563</v>
      </c>
      <c r="X3755" s="45" t="str" cm="1">
        <f t="array" ref="X3755">IF(X3710="TRUE",IF(AND(C3754&lt;&gt;1,C3755:C3756="",S3754:U3756=""), "FALSE","TRUE"),"FALSE")</f>
        <v>FALSE</v>
      </c>
      <c r="Z3755" s="1"/>
    </row>
    <row r="3756" spans="2:26" hidden="1" outlineLevel="3" x14ac:dyDescent="0.4">
      <c r="B3756" s="7" t="s">
        <v>508</v>
      </c>
      <c r="C3756" s="8"/>
      <c r="D3756" s="31"/>
      <c r="E3756" s="2" t="s">
        <v>518</v>
      </c>
      <c r="F3756" s="2" t="s">
        <v>512</v>
      </c>
      <c r="G3756" s="2" t="s">
        <v>511</v>
      </c>
      <c r="H3756" s="2">
        <v>221</v>
      </c>
      <c r="I3756" s="2">
        <v>207</v>
      </c>
      <c r="K3756" s="2">
        <v>120</v>
      </c>
      <c r="L3756" s="2" t="s">
        <v>30</v>
      </c>
      <c r="M3756" s="2" t="s">
        <v>476</v>
      </c>
      <c r="N3756" s="2" t="s">
        <v>479</v>
      </c>
      <c r="O3756" s="2" t="s">
        <v>514</v>
      </c>
      <c r="Q3756" s="1"/>
      <c r="S3756" s="5"/>
      <c r="T3756" s="41"/>
      <c r="U3756" s="8"/>
      <c r="W3756" s="2" t="s">
        <v>565</v>
      </c>
      <c r="X3756" s="45" t="str" cm="1">
        <f t="array" ref="X3756">IF(X3710="TRUE",IF(AND(C3754&lt;&gt;1,C3755:C3756="",S3754:U3756=""), "FALSE","TRUE"),"FALSE")</f>
        <v>FALSE</v>
      </c>
      <c r="Z3756" s="1"/>
    </row>
    <row r="3757" spans="2:26" hidden="1" outlineLevel="3" x14ac:dyDescent="0.4">
      <c r="B3757" s="7" t="s">
        <v>134</v>
      </c>
      <c r="C3757" s="5">
        <v>10</v>
      </c>
      <c r="D3757" s="30"/>
      <c r="E3757" s="2" t="s">
        <v>392</v>
      </c>
      <c r="F3757" s="2" t="s">
        <v>106</v>
      </c>
      <c r="G3757" s="2" t="s">
        <v>103</v>
      </c>
      <c r="H3757" s="2">
        <v>221</v>
      </c>
      <c r="I3757" s="2">
        <v>207</v>
      </c>
      <c r="K3757" s="2">
        <v>3</v>
      </c>
      <c r="L3757" s="2" t="s">
        <v>136</v>
      </c>
      <c r="M3757" s="2" t="s">
        <v>476</v>
      </c>
      <c r="N3757" s="2" t="s">
        <v>479</v>
      </c>
      <c r="O3757" s="2" t="s">
        <v>514</v>
      </c>
      <c r="Q3757" s="1"/>
      <c r="S3757" s="5"/>
      <c r="T3757" s="41"/>
      <c r="U3757" s="8"/>
      <c r="V3757" s="2" t="s">
        <v>105</v>
      </c>
      <c r="W3757" s="2" t="s">
        <v>561</v>
      </c>
      <c r="X3757" s="45" t="str" cm="1">
        <f t="array" ref="X3757">IF(X3710="TRUE",IF(AND(C3757&lt;&gt;1,C3758:C3759="",S3757:U3759=""), "FALSE","TRUE"),"FALSE")</f>
        <v>FALSE</v>
      </c>
      <c r="Z3757" s="1"/>
    </row>
    <row r="3758" spans="2:26" hidden="1" outlineLevel="3" x14ac:dyDescent="0.4">
      <c r="B3758" s="7" t="s">
        <v>516</v>
      </c>
      <c r="C3758" s="8"/>
      <c r="D3758" s="31"/>
      <c r="E3758" s="2" t="s">
        <v>517</v>
      </c>
      <c r="F3758" s="2" t="s">
        <v>499</v>
      </c>
      <c r="G3758" s="2" t="s">
        <v>498</v>
      </c>
      <c r="H3758" s="2">
        <v>221</v>
      </c>
      <c r="I3758" s="2">
        <v>207</v>
      </c>
      <c r="K3758" s="2">
        <v>50</v>
      </c>
      <c r="L3758" s="2" t="s">
        <v>30</v>
      </c>
      <c r="M3758" s="2" t="s">
        <v>476</v>
      </c>
      <c r="N3758" s="2" t="s">
        <v>479</v>
      </c>
      <c r="O3758" s="2" t="s">
        <v>514</v>
      </c>
      <c r="Q3758" s="1"/>
      <c r="S3758" s="5"/>
      <c r="T3758" s="41"/>
      <c r="U3758" s="8"/>
      <c r="W3758" s="2" t="s">
        <v>563</v>
      </c>
      <c r="X3758" s="45" t="str" cm="1">
        <f t="array" ref="X3758">IF(X3710="TRUE",IF(AND(C3757&lt;&gt;1,C3758:C3759="",S3757:U3759=""), "FALSE","TRUE"),"FALSE")</f>
        <v>FALSE</v>
      </c>
      <c r="Z3758" s="1"/>
    </row>
    <row r="3759" spans="2:26" hidden="1" outlineLevel="3" x14ac:dyDescent="0.4">
      <c r="B3759" s="7" t="s">
        <v>508</v>
      </c>
      <c r="C3759" s="8"/>
      <c r="D3759" s="31"/>
      <c r="E3759" s="2" t="s">
        <v>518</v>
      </c>
      <c r="F3759" s="2" t="s">
        <v>512</v>
      </c>
      <c r="G3759" s="2" t="s">
        <v>511</v>
      </c>
      <c r="H3759" s="2">
        <v>221</v>
      </c>
      <c r="I3759" s="2">
        <v>207</v>
      </c>
      <c r="K3759" s="2">
        <v>120</v>
      </c>
      <c r="L3759" s="2" t="s">
        <v>30</v>
      </c>
      <c r="M3759" s="2" t="s">
        <v>476</v>
      </c>
      <c r="N3759" s="2" t="s">
        <v>479</v>
      </c>
      <c r="O3759" s="2" t="s">
        <v>514</v>
      </c>
      <c r="Q3759" s="1"/>
      <c r="S3759" s="5"/>
      <c r="T3759" s="41"/>
      <c r="U3759" s="8"/>
      <c r="W3759" s="2" t="s">
        <v>565</v>
      </c>
      <c r="X3759" s="45" t="str" cm="1">
        <f t="array" ref="X3759">IF(X3710="TRUE",IF(AND(C3757&lt;&gt;1,C3758:C3759="",S3757:U3759=""), "FALSE","TRUE"),"FALSE")</f>
        <v>FALSE</v>
      </c>
      <c r="Z3759" s="1"/>
    </row>
    <row r="3760" spans="2:26" hidden="1" outlineLevel="3" x14ac:dyDescent="0.4">
      <c r="B3760" s="7" t="s">
        <v>134</v>
      </c>
      <c r="C3760" s="5">
        <v>11</v>
      </c>
      <c r="D3760" s="30"/>
      <c r="E3760" s="2" t="s">
        <v>392</v>
      </c>
      <c r="F3760" s="2" t="s">
        <v>106</v>
      </c>
      <c r="G3760" s="2" t="s">
        <v>103</v>
      </c>
      <c r="H3760" s="2">
        <v>221</v>
      </c>
      <c r="I3760" s="2">
        <v>207</v>
      </c>
      <c r="K3760" s="2">
        <v>3</v>
      </c>
      <c r="L3760" s="2" t="s">
        <v>136</v>
      </c>
      <c r="M3760" s="2" t="s">
        <v>476</v>
      </c>
      <c r="N3760" s="2" t="s">
        <v>479</v>
      </c>
      <c r="O3760" s="2" t="s">
        <v>514</v>
      </c>
      <c r="Q3760" s="1"/>
      <c r="S3760" s="5"/>
      <c r="T3760" s="41"/>
      <c r="U3760" s="8"/>
      <c r="V3760" s="2" t="s">
        <v>105</v>
      </c>
      <c r="W3760" s="2" t="s">
        <v>561</v>
      </c>
      <c r="X3760" s="45" t="str" cm="1">
        <f t="array" ref="X3760">IF(X3710="TRUE",IF(AND(C3760&lt;&gt;1,C3761:C3762="",S3760:U3762=""), "FALSE","TRUE"),"FALSE")</f>
        <v>FALSE</v>
      </c>
      <c r="Z3760" s="1"/>
    </row>
    <row r="3761" spans="2:26" hidden="1" outlineLevel="3" x14ac:dyDescent="0.4">
      <c r="B3761" s="7" t="s">
        <v>516</v>
      </c>
      <c r="C3761" s="8"/>
      <c r="D3761" s="31"/>
      <c r="E3761" s="2" t="s">
        <v>517</v>
      </c>
      <c r="F3761" s="2" t="s">
        <v>499</v>
      </c>
      <c r="G3761" s="2" t="s">
        <v>498</v>
      </c>
      <c r="H3761" s="2">
        <v>221</v>
      </c>
      <c r="I3761" s="2">
        <v>207</v>
      </c>
      <c r="K3761" s="2">
        <v>50</v>
      </c>
      <c r="L3761" s="2" t="s">
        <v>30</v>
      </c>
      <c r="M3761" s="2" t="s">
        <v>476</v>
      </c>
      <c r="N3761" s="2" t="s">
        <v>479</v>
      </c>
      <c r="O3761" s="2" t="s">
        <v>514</v>
      </c>
      <c r="Q3761" s="1"/>
      <c r="S3761" s="5"/>
      <c r="T3761" s="41"/>
      <c r="U3761" s="8"/>
      <c r="W3761" s="2" t="s">
        <v>563</v>
      </c>
      <c r="X3761" s="45" t="str" cm="1">
        <f t="array" ref="X3761">IF(X3710="TRUE",IF(AND(C3760&lt;&gt;1,C3761:C3762="",S3760:U3762=""), "FALSE","TRUE"),"FALSE")</f>
        <v>FALSE</v>
      </c>
      <c r="Z3761" s="1"/>
    </row>
    <row r="3762" spans="2:26" hidden="1" outlineLevel="3" x14ac:dyDescent="0.4">
      <c r="B3762" s="7" t="s">
        <v>508</v>
      </c>
      <c r="C3762" s="8"/>
      <c r="D3762" s="31"/>
      <c r="E3762" s="2" t="s">
        <v>518</v>
      </c>
      <c r="F3762" s="2" t="s">
        <v>512</v>
      </c>
      <c r="G3762" s="2" t="s">
        <v>511</v>
      </c>
      <c r="H3762" s="2">
        <v>221</v>
      </c>
      <c r="I3762" s="2">
        <v>207</v>
      </c>
      <c r="K3762" s="2">
        <v>120</v>
      </c>
      <c r="L3762" s="2" t="s">
        <v>30</v>
      </c>
      <c r="M3762" s="2" t="s">
        <v>476</v>
      </c>
      <c r="N3762" s="2" t="s">
        <v>479</v>
      </c>
      <c r="O3762" s="2" t="s">
        <v>514</v>
      </c>
      <c r="Q3762" s="1"/>
      <c r="S3762" s="5"/>
      <c r="T3762" s="41"/>
      <c r="U3762" s="8"/>
      <c r="W3762" s="2" t="s">
        <v>565</v>
      </c>
      <c r="X3762" s="45" t="str" cm="1">
        <f t="array" ref="X3762">IF(X3710="TRUE",IF(AND(C3760&lt;&gt;1,C3761:C3762="",S3760:U3762=""), "FALSE","TRUE"),"FALSE")</f>
        <v>FALSE</v>
      </c>
      <c r="Z3762" s="1"/>
    </row>
    <row r="3763" spans="2:26" hidden="1" outlineLevel="3" x14ac:dyDescent="0.4">
      <c r="B3763" s="7" t="s">
        <v>134</v>
      </c>
      <c r="C3763" s="5">
        <v>12</v>
      </c>
      <c r="D3763" s="30"/>
      <c r="E3763" s="2" t="s">
        <v>392</v>
      </c>
      <c r="F3763" s="2" t="s">
        <v>106</v>
      </c>
      <c r="G3763" s="2" t="s">
        <v>103</v>
      </c>
      <c r="H3763" s="2">
        <v>221</v>
      </c>
      <c r="I3763" s="2">
        <v>207</v>
      </c>
      <c r="K3763" s="2">
        <v>3</v>
      </c>
      <c r="L3763" s="2" t="s">
        <v>136</v>
      </c>
      <c r="M3763" s="2" t="s">
        <v>476</v>
      </c>
      <c r="N3763" s="2" t="s">
        <v>479</v>
      </c>
      <c r="O3763" s="2" t="s">
        <v>514</v>
      </c>
      <c r="Q3763" s="1"/>
      <c r="S3763" s="5"/>
      <c r="T3763" s="41"/>
      <c r="U3763" s="8"/>
      <c r="V3763" s="2" t="s">
        <v>105</v>
      </c>
      <c r="W3763" s="2" t="s">
        <v>561</v>
      </c>
      <c r="X3763" s="45" t="str" cm="1">
        <f t="array" ref="X3763">IF(X3710="TRUE",IF(AND(C3763&lt;&gt;1,C3764:C3765="",S3763:U3765=""), "FALSE","TRUE"),"FALSE")</f>
        <v>FALSE</v>
      </c>
      <c r="Z3763" s="1"/>
    </row>
    <row r="3764" spans="2:26" hidden="1" outlineLevel="3" x14ac:dyDescent="0.4">
      <c r="B3764" s="7" t="s">
        <v>516</v>
      </c>
      <c r="C3764" s="8"/>
      <c r="D3764" s="31"/>
      <c r="E3764" s="2" t="s">
        <v>517</v>
      </c>
      <c r="F3764" s="2" t="s">
        <v>499</v>
      </c>
      <c r="G3764" s="2" t="s">
        <v>498</v>
      </c>
      <c r="H3764" s="2">
        <v>221</v>
      </c>
      <c r="I3764" s="2">
        <v>207</v>
      </c>
      <c r="K3764" s="2">
        <v>50</v>
      </c>
      <c r="L3764" s="2" t="s">
        <v>30</v>
      </c>
      <c r="M3764" s="2" t="s">
        <v>476</v>
      </c>
      <c r="N3764" s="2" t="s">
        <v>479</v>
      </c>
      <c r="O3764" s="2" t="s">
        <v>514</v>
      </c>
      <c r="Q3764" s="1"/>
      <c r="S3764" s="5"/>
      <c r="T3764" s="41"/>
      <c r="U3764" s="8"/>
      <c r="W3764" s="2" t="s">
        <v>563</v>
      </c>
      <c r="X3764" s="45" t="str" cm="1">
        <f t="array" ref="X3764">IF(X3710="TRUE",IF(AND(C3763&lt;&gt;1,C3764:C3765="",S3763:U3765=""), "FALSE","TRUE"),"FALSE")</f>
        <v>FALSE</v>
      </c>
      <c r="Z3764" s="1"/>
    </row>
    <row r="3765" spans="2:26" hidden="1" outlineLevel="3" x14ac:dyDescent="0.4">
      <c r="B3765" s="7" t="s">
        <v>508</v>
      </c>
      <c r="C3765" s="8"/>
      <c r="D3765" s="31"/>
      <c r="E3765" s="2" t="s">
        <v>518</v>
      </c>
      <c r="F3765" s="2" t="s">
        <v>512</v>
      </c>
      <c r="G3765" s="2" t="s">
        <v>511</v>
      </c>
      <c r="H3765" s="2">
        <v>221</v>
      </c>
      <c r="I3765" s="2">
        <v>207</v>
      </c>
      <c r="K3765" s="2">
        <v>120</v>
      </c>
      <c r="L3765" s="2" t="s">
        <v>30</v>
      </c>
      <c r="M3765" s="2" t="s">
        <v>476</v>
      </c>
      <c r="N3765" s="2" t="s">
        <v>479</v>
      </c>
      <c r="O3765" s="2" t="s">
        <v>514</v>
      </c>
      <c r="Q3765" s="1"/>
      <c r="S3765" s="5"/>
      <c r="T3765" s="41"/>
      <c r="U3765" s="8"/>
      <c r="W3765" s="2" t="s">
        <v>565</v>
      </c>
      <c r="X3765" s="45" t="str" cm="1">
        <f t="array" ref="X3765">IF(X3710="TRUE",IF(AND(C3763&lt;&gt;1,C3764:C3765="",S3763:U3765=""), "FALSE","TRUE"),"FALSE")</f>
        <v>FALSE</v>
      </c>
      <c r="Z3765" s="1"/>
    </row>
    <row r="3766" spans="2:26" hidden="1" outlineLevel="3" x14ac:dyDescent="0.4">
      <c r="B3766" s="7" t="s">
        <v>134</v>
      </c>
      <c r="C3766" s="5">
        <v>13</v>
      </c>
      <c r="D3766" s="30"/>
      <c r="E3766" s="2" t="s">
        <v>392</v>
      </c>
      <c r="F3766" s="2" t="s">
        <v>106</v>
      </c>
      <c r="G3766" s="2" t="s">
        <v>103</v>
      </c>
      <c r="H3766" s="2">
        <v>221</v>
      </c>
      <c r="I3766" s="2">
        <v>207</v>
      </c>
      <c r="K3766" s="2">
        <v>3</v>
      </c>
      <c r="L3766" s="2" t="s">
        <v>136</v>
      </c>
      <c r="M3766" s="2" t="s">
        <v>476</v>
      </c>
      <c r="N3766" s="2" t="s">
        <v>479</v>
      </c>
      <c r="O3766" s="2" t="s">
        <v>514</v>
      </c>
      <c r="Q3766" s="1"/>
      <c r="S3766" s="5"/>
      <c r="T3766" s="41"/>
      <c r="U3766" s="8"/>
      <c r="V3766" s="2" t="s">
        <v>105</v>
      </c>
      <c r="W3766" s="2" t="s">
        <v>561</v>
      </c>
      <c r="X3766" s="45" t="str" cm="1">
        <f t="array" ref="X3766">IF(X3710="TRUE",IF(AND(C3766&lt;&gt;1,C3767:C3768="",S3766:U3768=""), "FALSE","TRUE"),"FALSE")</f>
        <v>FALSE</v>
      </c>
      <c r="Z3766" s="1"/>
    </row>
    <row r="3767" spans="2:26" hidden="1" outlineLevel="3" x14ac:dyDescent="0.4">
      <c r="B3767" s="7" t="s">
        <v>516</v>
      </c>
      <c r="C3767" s="8"/>
      <c r="D3767" s="31"/>
      <c r="E3767" s="2" t="s">
        <v>517</v>
      </c>
      <c r="F3767" s="2" t="s">
        <v>499</v>
      </c>
      <c r="G3767" s="2" t="s">
        <v>498</v>
      </c>
      <c r="H3767" s="2">
        <v>221</v>
      </c>
      <c r="I3767" s="2">
        <v>207</v>
      </c>
      <c r="K3767" s="2">
        <v>50</v>
      </c>
      <c r="L3767" s="2" t="s">
        <v>30</v>
      </c>
      <c r="M3767" s="2" t="s">
        <v>476</v>
      </c>
      <c r="N3767" s="2" t="s">
        <v>479</v>
      </c>
      <c r="O3767" s="2" t="s">
        <v>514</v>
      </c>
      <c r="Q3767" s="1"/>
      <c r="S3767" s="5"/>
      <c r="T3767" s="41"/>
      <c r="U3767" s="8"/>
      <c r="W3767" s="2" t="s">
        <v>563</v>
      </c>
      <c r="X3767" s="45" t="str" cm="1">
        <f t="array" ref="X3767">IF(X3710="TRUE",IF(AND(C3766&lt;&gt;1,C3767:C3768="",S3766:U3768=""), "FALSE","TRUE"),"FALSE")</f>
        <v>FALSE</v>
      </c>
      <c r="Z3767" s="1"/>
    </row>
    <row r="3768" spans="2:26" hidden="1" outlineLevel="3" x14ac:dyDescent="0.4">
      <c r="B3768" s="7" t="s">
        <v>508</v>
      </c>
      <c r="C3768" s="8"/>
      <c r="D3768" s="31"/>
      <c r="E3768" s="2" t="s">
        <v>518</v>
      </c>
      <c r="F3768" s="2" t="s">
        <v>512</v>
      </c>
      <c r="G3768" s="2" t="s">
        <v>511</v>
      </c>
      <c r="H3768" s="2">
        <v>221</v>
      </c>
      <c r="I3768" s="2">
        <v>207</v>
      </c>
      <c r="K3768" s="2">
        <v>120</v>
      </c>
      <c r="L3768" s="2" t="s">
        <v>30</v>
      </c>
      <c r="M3768" s="2" t="s">
        <v>476</v>
      </c>
      <c r="N3768" s="2" t="s">
        <v>479</v>
      </c>
      <c r="O3768" s="2" t="s">
        <v>514</v>
      </c>
      <c r="Q3768" s="1"/>
      <c r="S3768" s="5"/>
      <c r="T3768" s="41"/>
      <c r="U3768" s="8"/>
      <c r="W3768" s="2" t="s">
        <v>565</v>
      </c>
      <c r="X3768" s="45" t="str" cm="1">
        <f t="array" ref="X3768">IF(X3710="TRUE",IF(AND(C3766&lt;&gt;1,C3767:C3768="",S3766:U3768=""), "FALSE","TRUE"),"FALSE")</f>
        <v>FALSE</v>
      </c>
      <c r="Z3768" s="1"/>
    </row>
    <row r="3769" spans="2:26" hidden="1" outlineLevel="3" x14ac:dyDescent="0.4">
      <c r="B3769" s="7" t="s">
        <v>134</v>
      </c>
      <c r="C3769" s="5">
        <v>14</v>
      </c>
      <c r="D3769" s="30"/>
      <c r="E3769" s="2" t="s">
        <v>392</v>
      </c>
      <c r="F3769" s="2" t="s">
        <v>106</v>
      </c>
      <c r="G3769" s="2" t="s">
        <v>103</v>
      </c>
      <c r="H3769" s="2">
        <v>221</v>
      </c>
      <c r="I3769" s="2">
        <v>207</v>
      </c>
      <c r="K3769" s="2">
        <v>3</v>
      </c>
      <c r="L3769" s="2" t="s">
        <v>136</v>
      </c>
      <c r="M3769" s="2" t="s">
        <v>476</v>
      </c>
      <c r="N3769" s="2" t="s">
        <v>479</v>
      </c>
      <c r="O3769" s="2" t="s">
        <v>514</v>
      </c>
      <c r="Q3769" s="1"/>
      <c r="S3769" s="5"/>
      <c r="T3769" s="41"/>
      <c r="U3769" s="8"/>
      <c r="V3769" s="2" t="s">
        <v>105</v>
      </c>
      <c r="W3769" s="2" t="s">
        <v>561</v>
      </c>
      <c r="X3769" s="45" t="str" cm="1">
        <f t="array" ref="X3769">IF(X3710="TRUE",IF(AND(C3769&lt;&gt;1,C3770:C3771="",S3769:U3771=""), "FALSE","TRUE"),"FALSE")</f>
        <v>FALSE</v>
      </c>
      <c r="Z3769" s="1"/>
    </row>
    <row r="3770" spans="2:26" hidden="1" outlineLevel="3" x14ac:dyDescent="0.4">
      <c r="B3770" s="7" t="s">
        <v>516</v>
      </c>
      <c r="C3770" s="8"/>
      <c r="D3770" s="31"/>
      <c r="E3770" s="2" t="s">
        <v>517</v>
      </c>
      <c r="F3770" s="2" t="s">
        <v>499</v>
      </c>
      <c r="G3770" s="2" t="s">
        <v>498</v>
      </c>
      <c r="H3770" s="2">
        <v>221</v>
      </c>
      <c r="I3770" s="2">
        <v>207</v>
      </c>
      <c r="K3770" s="2">
        <v>50</v>
      </c>
      <c r="L3770" s="2" t="s">
        <v>30</v>
      </c>
      <c r="M3770" s="2" t="s">
        <v>476</v>
      </c>
      <c r="N3770" s="2" t="s">
        <v>479</v>
      </c>
      <c r="O3770" s="2" t="s">
        <v>514</v>
      </c>
      <c r="Q3770" s="1"/>
      <c r="S3770" s="5"/>
      <c r="T3770" s="41"/>
      <c r="U3770" s="8"/>
      <c r="W3770" s="2" t="s">
        <v>563</v>
      </c>
      <c r="X3770" s="45" t="str" cm="1">
        <f t="array" ref="X3770">IF(X3710="TRUE",IF(AND(C3769&lt;&gt;1,C3770:C3771="",S3769:U3771=""), "FALSE","TRUE"),"FALSE")</f>
        <v>FALSE</v>
      </c>
      <c r="Z3770" s="1"/>
    </row>
    <row r="3771" spans="2:26" hidden="1" outlineLevel="3" x14ac:dyDescent="0.4">
      <c r="B3771" s="7" t="s">
        <v>508</v>
      </c>
      <c r="C3771" s="8"/>
      <c r="D3771" s="31"/>
      <c r="E3771" s="2" t="s">
        <v>518</v>
      </c>
      <c r="F3771" s="2" t="s">
        <v>512</v>
      </c>
      <c r="G3771" s="2" t="s">
        <v>511</v>
      </c>
      <c r="H3771" s="2">
        <v>221</v>
      </c>
      <c r="I3771" s="2">
        <v>207</v>
      </c>
      <c r="K3771" s="2">
        <v>120</v>
      </c>
      <c r="L3771" s="2" t="s">
        <v>30</v>
      </c>
      <c r="M3771" s="2" t="s">
        <v>476</v>
      </c>
      <c r="N3771" s="2" t="s">
        <v>479</v>
      </c>
      <c r="O3771" s="2" t="s">
        <v>514</v>
      </c>
      <c r="Q3771" s="1"/>
      <c r="S3771" s="5"/>
      <c r="T3771" s="41"/>
      <c r="U3771" s="8"/>
      <c r="W3771" s="2" t="s">
        <v>565</v>
      </c>
      <c r="X3771" s="45" t="str" cm="1">
        <f t="array" ref="X3771">IF(X3710="TRUE",IF(AND(C3769&lt;&gt;1,C3770:C3771="",S3769:U3771=""), "FALSE","TRUE"),"FALSE")</f>
        <v>FALSE</v>
      </c>
      <c r="Z3771" s="1"/>
    </row>
    <row r="3772" spans="2:26" hidden="1" outlineLevel="3" x14ac:dyDescent="0.4">
      <c r="B3772" s="7" t="s">
        <v>134</v>
      </c>
      <c r="C3772" s="5">
        <v>15</v>
      </c>
      <c r="D3772" s="30"/>
      <c r="E3772" s="2" t="s">
        <v>392</v>
      </c>
      <c r="F3772" s="2" t="s">
        <v>106</v>
      </c>
      <c r="G3772" s="2" t="s">
        <v>103</v>
      </c>
      <c r="H3772" s="2">
        <v>221</v>
      </c>
      <c r="I3772" s="2">
        <v>207</v>
      </c>
      <c r="K3772" s="2">
        <v>3</v>
      </c>
      <c r="L3772" s="2" t="s">
        <v>136</v>
      </c>
      <c r="M3772" s="2" t="s">
        <v>476</v>
      </c>
      <c r="N3772" s="2" t="s">
        <v>479</v>
      </c>
      <c r="O3772" s="2" t="s">
        <v>514</v>
      </c>
      <c r="Q3772" s="1"/>
      <c r="S3772" s="5"/>
      <c r="T3772" s="41"/>
      <c r="U3772" s="8"/>
      <c r="V3772" s="2" t="s">
        <v>105</v>
      </c>
      <c r="W3772" s="2" t="s">
        <v>561</v>
      </c>
      <c r="X3772" s="45" t="str" cm="1">
        <f t="array" ref="X3772">IF(X3710="TRUE",IF(AND(C3772&lt;&gt;1,C3773:C3774="",S3772:U3774=""), "FALSE","TRUE"),"FALSE")</f>
        <v>FALSE</v>
      </c>
      <c r="Z3772" s="1"/>
    </row>
    <row r="3773" spans="2:26" hidden="1" outlineLevel="3" x14ac:dyDescent="0.4">
      <c r="B3773" s="7" t="s">
        <v>516</v>
      </c>
      <c r="C3773" s="8"/>
      <c r="D3773" s="31"/>
      <c r="E3773" s="2" t="s">
        <v>517</v>
      </c>
      <c r="F3773" s="2" t="s">
        <v>499</v>
      </c>
      <c r="G3773" s="2" t="s">
        <v>498</v>
      </c>
      <c r="H3773" s="2">
        <v>221</v>
      </c>
      <c r="I3773" s="2">
        <v>207</v>
      </c>
      <c r="K3773" s="2">
        <v>50</v>
      </c>
      <c r="L3773" s="2" t="s">
        <v>30</v>
      </c>
      <c r="M3773" s="2" t="s">
        <v>476</v>
      </c>
      <c r="N3773" s="2" t="s">
        <v>479</v>
      </c>
      <c r="O3773" s="2" t="s">
        <v>514</v>
      </c>
      <c r="Q3773" s="1"/>
      <c r="S3773" s="5"/>
      <c r="T3773" s="41"/>
      <c r="U3773" s="8"/>
      <c r="W3773" s="2" t="s">
        <v>563</v>
      </c>
      <c r="X3773" s="45" t="str" cm="1">
        <f t="array" ref="X3773">IF(X3710="TRUE",IF(AND(C3772&lt;&gt;1,C3773:C3774="",S3772:U3774=""), "FALSE","TRUE"),"FALSE")</f>
        <v>FALSE</v>
      </c>
      <c r="Z3773" s="1"/>
    </row>
    <row r="3774" spans="2:26" hidden="1" outlineLevel="3" x14ac:dyDescent="0.4">
      <c r="B3774" s="7" t="s">
        <v>508</v>
      </c>
      <c r="C3774" s="8"/>
      <c r="D3774" s="31"/>
      <c r="E3774" s="2" t="s">
        <v>518</v>
      </c>
      <c r="F3774" s="2" t="s">
        <v>512</v>
      </c>
      <c r="G3774" s="2" t="s">
        <v>511</v>
      </c>
      <c r="H3774" s="2">
        <v>221</v>
      </c>
      <c r="I3774" s="2">
        <v>207</v>
      </c>
      <c r="K3774" s="2">
        <v>120</v>
      </c>
      <c r="L3774" s="2" t="s">
        <v>30</v>
      </c>
      <c r="M3774" s="2" t="s">
        <v>476</v>
      </c>
      <c r="N3774" s="2" t="s">
        <v>479</v>
      </c>
      <c r="O3774" s="2" t="s">
        <v>514</v>
      </c>
      <c r="Q3774" s="1"/>
      <c r="S3774" s="5"/>
      <c r="T3774" s="41"/>
      <c r="U3774" s="8"/>
      <c r="W3774" s="2" t="s">
        <v>565</v>
      </c>
      <c r="X3774" s="45" t="str" cm="1">
        <f t="array" ref="X3774">IF(X3710="TRUE",IF(AND(C3772&lt;&gt;1,C3773:C3774="",S3772:U3774=""), "FALSE","TRUE"),"FALSE")</f>
        <v>FALSE</v>
      </c>
      <c r="Z3774" s="1"/>
    </row>
    <row r="3775" spans="2:26" hidden="1" outlineLevel="3" x14ac:dyDescent="0.4">
      <c r="B3775" s="7" t="s">
        <v>134</v>
      </c>
      <c r="C3775" s="5">
        <v>16</v>
      </c>
      <c r="D3775" s="30"/>
      <c r="E3775" s="2" t="s">
        <v>392</v>
      </c>
      <c r="F3775" s="2" t="s">
        <v>106</v>
      </c>
      <c r="G3775" s="2" t="s">
        <v>103</v>
      </c>
      <c r="H3775" s="2">
        <v>221</v>
      </c>
      <c r="I3775" s="2">
        <v>207</v>
      </c>
      <c r="K3775" s="2">
        <v>3</v>
      </c>
      <c r="L3775" s="2" t="s">
        <v>136</v>
      </c>
      <c r="M3775" s="2" t="s">
        <v>476</v>
      </c>
      <c r="N3775" s="2" t="s">
        <v>479</v>
      </c>
      <c r="O3775" s="2" t="s">
        <v>514</v>
      </c>
      <c r="Q3775" s="1"/>
      <c r="S3775" s="5"/>
      <c r="T3775" s="41"/>
      <c r="U3775" s="8"/>
      <c r="V3775" s="2" t="s">
        <v>105</v>
      </c>
      <c r="W3775" s="2" t="s">
        <v>561</v>
      </c>
      <c r="X3775" s="45" t="str" cm="1">
        <f t="array" ref="X3775">IF(X3710="TRUE",IF(AND(C3775&lt;&gt;1,C3776:C3777="",S3775:U3777=""), "FALSE","TRUE"),"FALSE")</f>
        <v>FALSE</v>
      </c>
      <c r="Z3775" s="1"/>
    </row>
    <row r="3776" spans="2:26" hidden="1" outlineLevel="3" x14ac:dyDescent="0.4">
      <c r="B3776" s="7" t="s">
        <v>516</v>
      </c>
      <c r="C3776" s="8"/>
      <c r="D3776" s="31"/>
      <c r="E3776" s="2" t="s">
        <v>517</v>
      </c>
      <c r="F3776" s="2" t="s">
        <v>499</v>
      </c>
      <c r="G3776" s="2" t="s">
        <v>498</v>
      </c>
      <c r="H3776" s="2">
        <v>221</v>
      </c>
      <c r="I3776" s="2">
        <v>207</v>
      </c>
      <c r="K3776" s="2">
        <v>50</v>
      </c>
      <c r="L3776" s="2" t="s">
        <v>30</v>
      </c>
      <c r="M3776" s="2" t="s">
        <v>476</v>
      </c>
      <c r="N3776" s="2" t="s">
        <v>479</v>
      </c>
      <c r="O3776" s="2" t="s">
        <v>514</v>
      </c>
      <c r="Q3776" s="1"/>
      <c r="S3776" s="5"/>
      <c r="T3776" s="41"/>
      <c r="U3776" s="8"/>
      <c r="W3776" s="2" t="s">
        <v>563</v>
      </c>
      <c r="X3776" s="45" t="str" cm="1">
        <f t="array" ref="X3776">IF(X3710="TRUE",IF(AND(C3775&lt;&gt;1,C3776:C3777="",S3775:U3777=""), "FALSE","TRUE"),"FALSE")</f>
        <v>FALSE</v>
      </c>
      <c r="Z3776" s="1"/>
    </row>
    <row r="3777" spans="2:26" hidden="1" outlineLevel="3" x14ac:dyDescent="0.4">
      <c r="B3777" s="7" t="s">
        <v>508</v>
      </c>
      <c r="C3777" s="8"/>
      <c r="D3777" s="31"/>
      <c r="E3777" s="2" t="s">
        <v>518</v>
      </c>
      <c r="F3777" s="2" t="s">
        <v>512</v>
      </c>
      <c r="G3777" s="2" t="s">
        <v>511</v>
      </c>
      <c r="H3777" s="2">
        <v>221</v>
      </c>
      <c r="I3777" s="2">
        <v>207</v>
      </c>
      <c r="K3777" s="2">
        <v>120</v>
      </c>
      <c r="L3777" s="2" t="s">
        <v>30</v>
      </c>
      <c r="M3777" s="2" t="s">
        <v>476</v>
      </c>
      <c r="N3777" s="2" t="s">
        <v>479</v>
      </c>
      <c r="O3777" s="2" t="s">
        <v>514</v>
      </c>
      <c r="Q3777" s="1"/>
      <c r="S3777" s="5"/>
      <c r="T3777" s="41"/>
      <c r="U3777" s="8"/>
      <c r="W3777" s="2" t="s">
        <v>565</v>
      </c>
      <c r="X3777" s="45" t="str" cm="1">
        <f t="array" ref="X3777">IF(X3710="TRUE",IF(AND(C3775&lt;&gt;1,C3776:C3777="",S3775:U3777=""), "FALSE","TRUE"),"FALSE")</f>
        <v>FALSE</v>
      </c>
      <c r="Z3777" s="1"/>
    </row>
    <row r="3778" spans="2:26" hidden="1" outlineLevel="3" x14ac:dyDescent="0.4">
      <c r="B3778" s="7" t="s">
        <v>134</v>
      </c>
      <c r="C3778" s="5">
        <v>17</v>
      </c>
      <c r="D3778" s="30"/>
      <c r="E3778" s="2" t="s">
        <v>392</v>
      </c>
      <c r="F3778" s="2" t="s">
        <v>106</v>
      </c>
      <c r="G3778" s="2" t="s">
        <v>103</v>
      </c>
      <c r="H3778" s="2">
        <v>221</v>
      </c>
      <c r="I3778" s="2">
        <v>207</v>
      </c>
      <c r="K3778" s="2">
        <v>3</v>
      </c>
      <c r="L3778" s="2" t="s">
        <v>136</v>
      </c>
      <c r="M3778" s="2" t="s">
        <v>476</v>
      </c>
      <c r="N3778" s="2" t="s">
        <v>479</v>
      </c>
      <c r="O3778" s="2" t="s">
        <v>514</v>
      </c>
      <c r="Q3778" s="1"/>
      <c r="S3778" s="5"/>
      <c r="T3778" s="41"/>
      <c r="U3778" s="8"/>
      <c r="V3778" s="2" t="s">
        <v>105</v>
      </c>
      <c r="W3778" s="2" t="s">
        <v>561</v>
      </c>
      <c r="X3778" s="45" t="str" cm="1">
        <f t="array" ref="X3778">IF(X3710="TRUE",IF(AND(C3778&lt;&gt;1,C3779:C3780="",S3778:U3780=""), "FALSE","TRUE"),"FALSE")</f>
        <v>FALSE</v>
      </c>
      <c r="Z3778" s="1"/>
    </row>
    <row r="3779" spans="2:26" hidden="1" outlineLevel="3" x14ac:dyDescent="0.4">
      <c r="B3779" s="7" t="s">
        <v>516</v>
      </c>
      <c r="C3779" s="8"/>
      <c r="D3779" s="31"/>
      <c r="E3779" s="2" t="s">
        <v>517</v>
      </c>
      <c r="F3779" s="2" t="s">
        <v>499</v>
      </c>
      <c r="G3779" s="2" t="s">
        <v>498</v>
      </c>
      <c r="H3779" s="2">
        <v>221</v>
      </c>
      <c r="I3779" s="2">
        <v>207</v>
      </c>
      <c r="K3779" s="2">
        <v>50</v>
      </c>
      <c r="L3779" s="2" t="s">
        <v>30</v>
      </c>
      <c r="M3779" s="2" t="s">
        <v>476</v>
      </c>
      <c r="N3779" s="2" t="s">
        <v>479</v>
      </c>
      <c r="O3779" s="2" t="s">
        <v>514</v>
      </c>
      <c r="Q3779" s="1"/>
      <c r="S3779" s="5"/>
      <c r="T3779" s="41"/>
      <c r="U3779" s="8"/>
      <c r="W3779" s="2" t="s">
        <v>563</v>
      </c>
      <c r="X3779" s="45" t="str" cm="1">
        <f t="array" ref="X3779">IF(X3710="TRUE",IF(AND(C3778&lt;&gt;1,C3779:C3780="",S3778:U3780=""), "FALSE","TRUE"),"FALSE")</f>
        <v>FALSE</v>
      </c>
      <c r="Z3779" s="1"/>
    </row>
    <row r="3780" spans="2:26" hidden="1" outlineLevel="3" x14ac:dyDescent="0.4">
      <c r="B3780" s="7" t="s">
        <v>508</v>
      </c>
      <c r="C3780" s="8"/>
      <c r="D3780" s="31"/>
      <c r="E3780" s="2" t="s">
        <v>518</v>
      </c>
      <c r="F3780" s="2" t="s">
        <v>512</v>
      </c>
      <c r="G3780" s="2" t="s">
        <v>511</v>
      </c>
      <c r="H3780" s="2">
        <v>221</v>
      </c>
      <c r="I3780" s="2">
        <v>207</v>
      </c>
      <c r="K3780" s="2">
        <v>120</v>
      </c>
      <c r="L3780" s="2" t="s">
        <v>30</v>
      </c>
      <c r="M3780" s="2" t="s">
        <v>476</v>
      </c>
      <c r="N3780" s="2" t="s">
        <v>479</v>
      </c>
      <c r="O3780" s="2" t="s">
        <v>514</v>
      </c>
      <c r="Q3780" s="1"/>
      <c r="S3780" s="5"/>
      <c r="T3780" s="41"/>
      <c r="U3780" s="8"/>
      <c r="W3780" s="2" t="s">
        <v>565</v>
      </c>
      <c r="X3780" s="45" t="str" cm="1">
        <f t="array" ref="X3780">IF(X3710="TRUE",IF(AND(C3778&lt;&gt;1,C3779:C3780="",S3778:U3780=""), "FALSE","TRUE"),"FALSE")</f>
        <v>FALSE</v>
      </c>
      <c r="Z3780" s="1"/>
    </row>
    <row r="3781" spans="2:26" hidden="1" outlineLevel="3" x14ac:dyDescent="0.4">
      <c r="B3781" s="7" t="s">
        <v>134</v>
      </c>
      <c r="C3781" s="5">
        <v>18</v>
      </c>
      <c r="D3781" s="30"/>
      <c r="E3781" s="2" t="s">
        <v>392</v>
      </c>
      <c r="F3781" s="2" t="s">
        <v>106</v>
      </c>
      <c r="G3781" s="2" t="s">
        <v>103</v>
      </c>
      <c r="H3781" s="2">
        <v>221</v>
      </c>
      <c r="I3781" s="2">
        <v>207</v>
      </c>
      <c r="K3781" s="2">
        <v>3</v>
      </c>
      <c r="L3781" s="2" t="s">
        <v>136</v>
      </c>
      <c r="M3781" s="2" t="s">
        <v>476</v>
      </c>
      <c r="N3781" s="2" t="s">
        <v>479</v>
      </c>
      <c r="O3781" s="2" t="s">
        <v>514</v>
      </c>
      <c r="Q3781" s="1"/>
      <c r="S3781" s="5"/>
      <c r="T3781" s="41"/>
      <c r="U3781" s="8"/>
      <c r="V3781" s="2" t="s">
        <v>105</v>
      </c>
      <c r="W3781" s="2" t="s">
        <v>561</v>
      </c>
      <c r="X3781" s="45" t="str" cm="1">
        <f t="array" ref="X3781">IF(X3710="TRUE",IF(AND(C3781&lt;&gt;1,C3782:C3783="",S3781:U3783=""), "FALSE","TRUE"),"FALSE")</f>
        <v>FALSE</v>
      </c>
      <c r="Z3781" s="1"/>
    </row>
    <row r="3782" spans="2:26" hidden="1" outlineLevel="3" x14ac:dyDescent="0.4">
      <c r="B3782" s="7" t="s">
        <v>516</v>
      </c>
      <c r="C3782" s="8"/>
      <c r="D3782" s="31"/>
      <c r="E3782" s="2" t="s">
        <v>517</v>
      </c>
      <c r="F3782" s="2" t="s">
        <v>499</v>
      </c>
      <c r="G3782" s="2" t="s">
        <v>498</v>
      </c>
      <c r="H3782" s="2">
        <v>221</v>
      </c>
      <c r="I3782" s="2">
        <v>207</v>
      </c>
      <c r="K3782" s="2">
        <v>50</v>
      </c>
      <c r="L3782" s="2" t="s">
        <v>30</v>
      </c>
      <c r="M3782" s="2" t="s">
        <v>476</v>
      </c>
      <c r="N3782" s="2" t="s">
        <v>479</v>
      </c>
      <c r="O3782" s="2" t="s">
        <v>514</v>
      </c>
      <c r="Q3782" s="1"/>
      <c r="S3782" s="5"/>
      <c r="T3782" s="41"/>
      <c r="U3782" s="8"/>
      <c r="W3782" s="2" t="s">
        <v>563</v>
      </c>
      <c r="X3782" s="45" t="str" cm="1">
        <f t="array" ref="X3782">IF(X3710="TRUE",IF(AND(C3781&lt;&gt;1,C3782:C3783="",S3781:U3783=""), "FALSE","TRUE"),"FALSE")</f>
        <v>FALSE</v>
      </c>
      <c r="Z3782" s="1"/>
    </row>
    <row r="3783" spans="2:26" hidden="1" outlineLevel="3" x14ac:dyDescent="0.4">
      <c r="B3783" s="7" t="s">
        <v>508</v>
      </c>
      <c r="C3783" s="8"/>
      <c r="D3783" s="31"/>
      <c r="E3783" s="2" t="s">
        <v>518</v>
      </c>
      <c r="F3783" s="2" t="s">
        <v>512</v>
      </c>
      <c r="G3783" s="2" t="s">
        <v>511</v>
      </c>
      <c r="H3783" s="2">
        <v>221</v>
      </c>
      <c r="I3783" s="2">
        <v>207</v>
      </c>
      <c r="K3783" s="2">
        <v>120</v>
      </c>
      <c r="L3783" s="2" t="s">
        <v>30</v>
      </c>
      <c r="M3783" s="2" t="s">
        <v>476</v>
      </c>
      <c r="N3783" s="2" t="s">
        <v>479</v>
      </c>
      <c r="O3783" s="2" t="s">
        <v>514</v>
      </c>
      <c r="Q3783" s="1"/>
      <c r="S3783" s="5"/>
      <c r="T3783" s="41"/>
      <c r="U3783" s="8"/>
      <c r="W3783" s="2" t="s">
        <v>565</v>
      </c>
      <c r="X3783" s="45" t="str" cm="1">
        <f t="array" ref="X3783">IF(X3710="TRUE",IF(AND(C3781&lt;&gt;1,C3782:C3783="",S3781:U3783=""), "FALSE","TRUE"),"FALSE")</f>
        <v>FALSE</v>
      </c>
      <c r="Z3783" s="1"/>
    </row>
    <row r="3784" spans="2:26" hidden="1" outlineLevel="3" x14ac:dyDescent="0.4">
      <c r="B3784" s="7" t="s">
        <v>134</v>
      </c>
      <c r="C3784" s="5">
        <v>19</v>
      </c>
      <c r="D3784" s="30"/>
      <c r="E3784" s="2" t="s">
        <v>392</v>
      </c>
      <c r="F3784" s="2" t="s">
        <v>106</v>
      </c>
      <c r="G3784" s="2" t="s">
        <v>103</v>
      </c>
      <c r="H3784" s="2">
        <v>221</v>
      </c>
      <c r="I3784" s="2">
        <v>207</v>
      </c>
      <c r="K3784" s="2">
        <v>3</v>
      </c>
      <c r="L3784" s="2" t="s">
        <v>136</v>
      </c>
      <c r="M3784" s="2" t="s">
        <v>476</v>
      </c>
      <c r="N3784" s="2" t="s">
        <v>479</v>
      </c>
      <c r="O3784" s="2" t="s">
        <v>514</v>
      </c>
      <c r="Q3784" s="1"/>
      <c r="S3784" s="5"/>
      <c r="T3784" s="41"/>
      <c r="U3784" s="8"/>
      <c r="V3784" s="2" t="s">
        <v>105</v>
      </c>
      <c r="W3784" s="2" t="s">
        <v>561</v>
      </c>
      <c r="X3784" s="45" t="str" cm="1">
        <f t="array" ref="X3784">IF(X3710="TRUE",IF(AND(C3784&lt;&gt;1,C3785:C3786="",S3784:U3786=""), "FALSE","TRUE"),"FALSE")</f>
        <v>FALSE</v>
      </c>
      <c r="Z3784" s="1"/>
    </row>
    <row r="3785" spans="2:26" hidden="1" outlineLevel="3" x14ac:dyDescent="0.4">
      <c r="B3785" s="7" t="s">
        <v>516</v>
      </c>
      <c r="C3785" s="8"/>
      <c r="D3785" s="31"/>
      <c r="E3785" s="2" t="s">
        <v>517</v>
      </c>
      <c r="F3785" s="2" t="s">
        <v>499</v>
      </c>
      <c r="G3785" s="2" t="s">
        <v>498</v>
      </c>
      <c r="H3785" s="2">
        <v>221</v>
      </c>
      <c r="I3785" s="2">
        <v>207</v>
      </c>
      <c r="K3785" s="2">
        <v>50</v>
      </c>
      <c r="L3785" s="2" t="s">
        <v>30</v>
      </c>
      <c r="M3785" s="2" t="s">
        <v>476</v>
      </c>
      <c r="N3785" s="2" t="s">
        <v>479</v>
      </c>
      <c r="O3785" s="2" t="s">
        <v>514</v>
      </c>
      <c r="Q3785" s="1"/>
      <c r="S3785" s="5"/>
      <c r="T3785" s="41"/>
      <c r="U3785" s="8"/>
      <c r="W3785" s="2" t="s">
        <v>563</v>
      </c>
      <c r="X3785" s="45" t="str" cm="1">
        <f t="array" ref="X3785">IF(X3710="TRUE",IF(AND(C3784&lt;&gt;1,C3785:C3786="",S3784:U3786=""), "FALSE","TRUE"),"FALSE")</f>
        <v>FALSE</v>
      </c>
      <c r="Z3785" s="1"/>
    </row>
    <row r="3786" spans="2:26" hidden="1" outlineLevel="3" x14ac:dyDescent="0.4">
      <c r="B3786" s="7" t="s">
        <v>508</v>
      </c>
      <c r="C3786" s="8"/>
      <c r="D3786" s="31"/>
      <c r="E3786" s="2" t="s">
        <v>518</v>
      </c>
      <c r="F3786" s="2" t="s">
        <v>512</v>
      </c>
      <c r="G3786" s="2" t="s">
        <v>511</v>
      </c>
      <c r="H3786" s="2">
        <v>221</v>
      </c>
      <c r="I3786" s="2">
        <v>207</v>
      </c>
      <c r="K3786" s="2">
        <v>120</v>
      </c>
      <c r="L3786" s="2" t="s">
        <v>30</v>
      </c>
      <c r="M3786" s="2" t="s">
        <v>476</v>
      </c>
      <c r="N3786" s="2" t="s">
        <v>479</v>
      </c>
      <c r="O3786" s="2" t="s">
        <v>514</v>
      </c>
      <c r="Q3786" s="1"/>
      <c r="S3786" s="5"/>
      <c r="T3786" s="41"/>
      <c r="U3786" s="8"/>
      <c r="W3786" s="2" t="s">
        <v>565</v>
      </c>
      <c r="X3786" s="45" t="str" cm="1">
        <f t="array" ref="X3786">IF(X3710="TRUE",IF(AND(C3784&lt;&gt;1,C3785:C3786="",S3784:U3786=""), "FALSE","TRUE"),"FALSE")</f>
        <v>FALSE</v>
      </c>
      <c r="Z3786" s="1"/>
    </row>
    <row r="3787" spans="2:26" hidden="1" outlineLevel="3" x14ac:dyDescent="0.4">
      <c r="B3787" s="7" t="s">
        <v>134</v>
      </c>
      <c r="C3787" s="5">
        <v>20</v>
      </c>
      <c r="D3787" s="30"/>
      <c r="E3787" s="2" t="s">
        <v>392</v>
      </c>
      <c r="F3787" s="2" t="s">
        <v>106</v>
      </c>
      <c r="G3787" s="2" t="s">
        <v>103</v>
      </c>
      <c r="H3787" s="2">
        <v>221</v>
      </c>
      <c r="I3787" s="2">
        <v>207</v>
      </c>
      <c r="K3787" s="2">
        <v>3</v>
      </c>
      <c r="L3787" s="2" t="s">
        <v>136</v>
      </c>
      <c r="M3787" s="2" t="s">
        <v>476</v>
      </c>
      <c r="N3787" s="2" t="s">
        <v>479</v>
      </c>
      <c r="O3787" s="2" t="s">
        <v>514</v>
      </c>
      <c r="Q3787" s="1"/>
      <c r="S3787" s="5"/>
      <c r="T3787" s="41"/>
      <c r="U3787" s="8"/>
      <c r="V3787" s="2" t="s">
        <v>105</v>
      </c>
      <c r="W3787" s="2" t="s">
        <v>561</v>
      </c>
      <c r="X3787" s="45" t="str" cm="1">
        <f t="array" ref="X3787">IF(X3710="TRUE",IF(AND(C3787&lt;&gt;1,C3788:C3789="",S3787:U3789=""), "FALSE","TRUE"),"FALSE")</f>
        <v>FALSE</v>
      </c>
      <c r="Z3787" s="1"/>
    </row>
    <row r="3788" spans="2:26" hidden="1" outlineLevel="3" x14ac:dyDescent="0.4">
      <c r="B3788" s="7" t="s">
        <v>516</v>
      </c>
      <c r="C3788" s="8"/>
      <c r="D3788" s="31"/>
      <c r="E3788" s="2" t="s">
        <v>517</v>
      </c>
      <c r="F3788" s="2" t="s">
        <v>499</v>
      </c>
      <c r="G3788" s="2" t="s">
        <v>498</v>
      </c>
      <c r="H3788" s="2">
        <v>221</v>
      </c>
      <c r="I3788" s="2">
        <v>207</v>
      </c>
      <c r="K3788" s="2">
        <v>50</v>
      </c>
      <c r="L3788" s="2" t="s">
        <v>30</v>
      </c>
      <c r="M3788" s="2" t="s">
        <v>476</v>
      </c>
      <c r="N3788" s="2" t="s">
        <v>479</v>
      </c>
      <c r="O3788" s="2" t="s">
        <v>514</v>
      </c>
      <c r="Q3788" s="1"/>
      <c r="S3788" s="5"/>
      <c r="T3788" s="41"/>
      <c r="U3788" s="8"/>
      <c r="W3788" s="2" t="s">
        <v>563</v>
      </c>
      <c r="X3788" s="45" t="str" cm="1">
        <f t="array" ref="X3788">IF(X3710="TRUE",IF(AND(C3787&lt;&gt;1,C3788:C3789="",S3787:U3789=""), "FALSE","TRUE"),"FALSE")</f>
        <v>FALSE</v>
      </c>
      <c r="Z3788" s="1"/>
    </row>
    <row r="3789" spans="2:26" hidden="1" outlineLevel="3" x14ac:dyDescent="0.4">
      <c r="B3789" s="7" t="s">
        <v>508</v>
      </c>
      <c r="C3789" s="8"/>
      <c r="D3789" s="31"/>
      <c r="E3789" s="2" t="s">
        <v>518</v>
      </c>
      <c r="F3789" s="2" t="s">
        <v>512</v>
      </c>
      <c r="G3789" s="2" t="s">
        <v>511</v>
      </c>
      <c r="H3789" s="2">
        <v>221</v>
      </c>
      <c r="I3789" s="2">
        <v>207</v>
      </c>
      <c r="K3789" s="2">
        <v>120</v>
      </c>
      <c r="L3789" s="2" t="s">
        <v>30</v>
      </c>
      <c r="M3789" s="2" t="s">
        <v>476</v>
      </c>
      <c r="N3789" s="2" t="s">
        <v>479</v>
      </c>
      <c r="O3789" s="2" t="s">
        <v>514</v>
      </c>
      <c r="Q3789" s="1"/>
      <c r="S3789" s="5"/>
      <c r="T3789" s="41"/>
      <c r="U3789" s="8"/>
      <c r="W3789" s="2" t="s">
        <v>565</v>
      </c>
      <c r="X3789" s="45" t="str" cm="1">
        <f t="array" ref="X3789">IF(X3710="TRUE",IF(AND(C3787&lt;&gt;1,C3788:C3789="",S3787:U3789=""), "FALSE","TRUE"),"FALSE")</f>
        <v>FALSE</v>
      </c>
      <c r="Z3789" s="1"/>
    </row>
    <row r="3790" spans="2:26" hidden="1" outlineLevel="2" x14ac:dyDescent="0.4">
      <c r="B3790" s="3" t="s">
        <v>19</v>
      </c>
      <c r="I3790" s="2">
        <v>207</v>
      </c>
      <c r="Q3790" s="1"/>
      <c r="Z3790" s="1"/>
    </row>
    <row r="3791" spans="2:26" hidden="1" outlineLevel="2" x14ac:dyDescent="0.4">
      <c r="B3791" s="50" t="s">
        <v>519</v>
      </c>
      <c r="C3791" s="50"/>
      <c r="D3791" s="33"/>
      <c r="E3791" s="2" t="s">
        <v>520</v>
      </c>
      <c r="I3791" s="2">
        <v>207</v>
      </c>
      <c r="L3791" s="2" t="s">
        <v>521</v>
      </c>
      <c r="M3791" s="2" t="s">
        <v>476</v>
      </c>
      <c r="N3791" s="2" t="s">
        <v>479</v>
      </c>
      <c r="O3791" s="2" t="s">
        <v>520</v>
      </c>
      <c r="Q3791" s="1"/>
      <c r="S3791" s="43" t="s">
        <v>36</v>
      </c>
      <c r="T3791" s="44" t="s">
        <v>37</v>
      </c>
      <c r="U3791" s="43" t="s">
        <v>38</v>
      </c>
      <c r="Z3791" s="1"/>
    </row>
    <row r="3792" spans="2:26" hidden="1" outlineLevel="2" x14ac:dyDescent="0.4">
      <c r="B3792" s="7" t="s">
        <v>134</v>
      </c>
      <c r="C3792" s="5">
        <v>1</v>
      </c>
      <c r="D3792" s="30"/>
      <c r="E3792" s="2" t="s">
        <v>392</v>
      </c>
      <c r="F3792" s="2" t="s">
        <v>102</v>
      </c>
      <c r="G3792" s="2" t="s">
        <v>103</v>
      </c>
      <c r="H3792" s="2">
        <v>225</v>
      </c>
      <c r="I3792" s="2">
        <v>207</v>
      </c>
      <c r="K3792" s="2">
        <v>3</v>
      </c>
      <c r="L3792" s="2" t="s">
        <v>136</v>
      </c>
      <c r="M3792" s="2" t="s">
        <v>476</v>
      </c>
      <c r="N3792" s="2" t="s">
        <v>479</v>
      </c>
      <c r="O3792" s="2" t="s">
        <v>520</v>
      </c>
      <c r="Q3792" s="1"/>
      <c r="S3792" s="5"/>
      <c r="T3792" s="41"/>
      <c r="U3792" s="8"/>
      <c r="V3792" s="2" t="s">
        <v>105</v>
      </c>
      <c r="W3792" s="2" t="s">
        <v>561</v>
      </c>
      <c r="X3792" s="45" t="str" cm="1">
        <f t="array" ref="X3792">IF(X3710="TRUE",IF(AND(C3792&lt;&gt;1,C3793:C3798="",S3792:U3798=""), "FALSE","TRUE"),"FALSE")</f>
        <v>FALSE</v>
      </c>
      <c r="Z3792" s="1"/>
    </row>
    <row r="3793" spans="2:26" hidden="1" outlineLevel="2" x14ac:dyDescent="0.4">
      <c r="B3793" s="7" t="s">
        <v>522</v>
      </c>
      <c r="C3793" s="8"/>
      <c r="D3793" s="31"/>
      <c r="E3793" s="2" t="s">
        <v>523</v>
      </c>
      <c r="F3793" s="2" t="s">
        <v>485</v>
      </c>
      <c r="G3793" s="2" t="s">
        <v>369</v>
      </c>
      <c r="H3793" s="2">
        <v>225</v>
      </c>
      <c r="I3793" s="2">
        <v>207</v>
      </c>
      <c r="K3793" s="2">
        <v>240</v>
      </c>
      <c r="L3793" s="2" t="s">
        <v>30</v>
      </c>
      <c r="M3793" s="2" t="s">
        <v>476</v>
      </c>
      <c r="N3793" s="2" t="s">
        <v>479</v>
      </c>
      <c r="O3793" s="2" t="s">
        <v>520</v>
      </c>
      <c r="Q3793" s="1"/>
      <c r="S3793" s="5"/>
      <c r="T3793" s="41"/>
      <c r="U3793" s="8"/>
      <c r="W3793" s="2" t="s">
        <v>465</v>
      </c>
      <c r="X3793" s="45" t="str" cm="1">
        <f t="array" ref="X3793">IF(X3710="TRUE",IF(AND(C3792&lt;&gt;1,C3793:C3798="",S3792:U3798=""), "FALSE","TRUE"),"FALSE")</f>
        <v>FALSE</v>
      </c>
      <c r="Z3793" s="1"/>
    </row>
    <row r="3794" spans="2:26" hidden="1" outlineLevel="2" x14ac:dyDescent="0.4">
      <c r="B3794" s="7" t="s">
        <v>524</v>
      </c>
      <c r="C3794" s="8"/>
      <c r="D3794" s="31"/>
      <c r="E3794" s="2" t="s">
        <v>525</v>
      </c>
      <c r="F3794" s="2" t="s">
        <v>114</v>
      </c>
      <c r="G3794" s="2" t="s">
        <v>115</v>
      </c>
      <c r="H3794" s="2">
        <v>225</v>
      </c>
      <c r="I3794" s="2">
        <v>207</v>
      </c>
      <c r="K3794" s="2">
        <v>120</v>
      </c>
      <c r="L3794" s="2" t="s">
        <v>30</v>
      </c>
      <c r="M3794" s="2" t="s">
        <v>476</v>
      </c>
      <c r="N3794" s="2" t="s">
        <v>479</v>
      </c>
      <c r="O3794" s="2" t="s">
        <v>520</v>
      </c>
      <c r="Q3794" s="1"/>
      <c r="S3794" s="5"/>
      <c r="T3794" s="41"/>
      <c r="U3794" s="8"/>
      <c r="W3794" s="2" t="s">
        <v>468</v>
      </c>
      <c r="X3794" s="45" t="str" cm="1">
        <f t="array" ref="X3794">IF(X3710="TRUE",IF(AND(C3792&lt;&gt;1,C3793:C3798="",S3792:U3798=""), "FALSE","TRUE"),"FALSE")</f>
        <v>FALSE</v>
      </c>
      <c r="Z3794" s="1"/>
    </row>
    <row r="3795" spans="2:26" hidden="1" outlineLevel="2" x14ac:dyDescent="0.4">
      <c r="B3795" s="7" t="s">
        <v>526</v>
      </c>
      <c r="C3795" s="8"/>
      <c r="D3795" s="31"/>
      <c r="E3795" s="2" t="s">
        <v>527</v>
      </c>
      <c r="F3795" s="2" t="str">
        <f>IF(OR($C$87="治験計画届", $C$87="治験計画変更届"), "^$","^.{1,120}$|^$")</f>
        <v>^.{1,120}$|^$</v>
      </c>
      <c r="G3795" s="2" t="str">
        <f>IF(F3795="^$", "入力しないでください","入力してください(120文字以内)")</f>
        <v>入力してください(120文字以内)</v>
      </c>
      <c r="H3795" s="2">
        <v>225</v>
      </c>
      <c r="I3795" s="2">
        <v>207</v>
      </c>
      <c r="K3795" s="2">
        <v>120</v>
      </c>
      <c r="L3795" s="2" t="s">
        <v>30</v>
      </c>
      <c r="M3795" s="2" t="s">
        <v>476</v>
      </c>
      <c r="N3795" s="2" t="s">
        <v>479</v>
      </c>
      <c r="O3795" s="2" t="s">
        <v>520</v>
      </c>
      <c r="Q3795" s="1"/>
      <c r="S3795" s="5"/>
      <c r="T3795" s="41"/>
      <c r="U3795" s="8"/>
      <c r="W3795" s="2" t="s">
        <v>468</v>
      </c>
      <c r="X3795" s="45" t="str" cm="1">
        <f t="array" ref="X3795">IF(X3710="TRUE",IF(AND(C3792&lt;&gt;1,C3793:C3798="",S3792:U3798=""), "FALSE","TRUE"),"FALSE")</f>
        <v>FALSE</v>
      </c>
      <c r="Z3795" s="1"/>
    </row>
    <row r="3796" spans="2:26" hidden="1" outlineLevel="2" x14ac:dyDescent="0.4">
      <c r="B3796" s="7" t="s">
        <v>528</v>
      </c>
      <c r="C3796" s="8"/>
      <c r="D3796" s="31"/>
      <c r="E3796" s="2" t="s">
        <v>529</v>
      </c>
      <c r="F3796" s="2" t="str">
        <f>IF(OR($C$87="治験計画届", $C$87="治験計画変更届"), "^$","^.{1,120}$|^$")</f>
        <v>^.{1,120}$|^$</v>
      </c>
      <c r="G3796" s="2" t="str">
        <f t="shared" ref="G3796:G3798" si="238">IF(F3796="^$", "入力しないでください","入力してください(120文字以内)")</f>
        <v>入力してください(120文字以内)</v>
      </c>
      <c r="H3796" s="2">
        <v>225</v>
      </c>
      <c r="I3796" s="2">
        <v>207</v>
      </c>
      <c r="K3796" s="2">
        <v>120</v>
      </c>
      <c r="L3796" s="2" t="s">
        <v>30</v>
      </c>
      <c r="M3796" s="2" t="s">
        <v>476</v>
      </c>
      <c r="N3796" s="2" t="s">
        <v>479</v>
      </c>
      <c r="O3796" s="2" t="s">
        <v>520</v>
      </c>
      <c r="Q3796" s="1"/>
      <c r="S3796" s="5"/>
      <c r="T3796" s="41"/>
      <c r="U3796" s="8"/>
      <c r="W3796" s="2" t="s">
        <v>468</v>
      </c>
      <c r="X3796" s="45" t="str" cm="1">
        <f t="array" ref="X3796">IF(X3710="TRUE",IF(AND(C3792&lt;&gt;1,C3793:C3798="",S3792:U3798=""), "FALSE","TRUE"),"FALSE")</f>
        <v>FALSE</v>
      </c>
      <c r="Z3796" s="1"/>
    </row>
    <row r="3797" spans="2:26" hidden="1" outlineLevel="2" x14ac:dyDescent="0.4">
      <c r="B3797" s="7" t="s">
        <v>530</v>
      </c>
      <c r="C3797" s="8"/>
      <c r="D3797" s="31"/>
      <c r="E3797" s="2" t="s">
        <v>566</v>
      </c>
      <c r="F3797" s="2" t="str">
        <f>IF(OR($C$87="治験計画届", $C$87="治験計画変更届"), "^$","^.{1,120}$|^$")</f>
        <v>^.{1,120}$|^$</v>
      </c>
      <c r="G3797" s="2" t="str">
        <f t="shared" si="238"/>
        <v>入力してください(120文字以内)</v>
      </c>
      <c r="H3797" s="2">
        <v>225</v>
      </c>
      <c r="I3797" s="2">
        <v>207</v>
      </c>
      <c r="K3797" s="2">
        <v>120</v>
      </c>
      <c r="L3797" s="2" t="s">
        <v>30</v>
      </c>
      <c r="M3797" s="2" t="s">
        <v>476</v>
      </c>
      <c r="N3797" s="2" t="s">
        <v>479</v>
      </c>
      <c r="O3797" s="2" t="s">
        <v>520</v>
      </c>
      <c r="Q3797" s="1"/>
      <c r="S3797" s="5"/>
      <c r="T3797" s="41"/>
      <c r="U3797" s="8"/>
      <c r="W3797" s="2" t="s">
        <v>468</v>
      </c>
      <c r="X3797" s="45" t="str" cm="1">
        <f t="array" ref="X3797">IF(X3710="TRUE",IF(AND(C3792&lt;&gt;1,C3793:C3798="",S3792:U3798=""), "FALSE","TRUE"),"FALSE")</f>
        <v>FALSE</v>
      </c>
      <c r="Z3797" s="1"/>
    </row>
    <row r="3798" spans="2:26" hidden="1" outlineLevel="2" x14ac:dyDescent="0.4">
      <c r="B3798" s="7" t="s">
        <v>532</v>
      </c>
      <c r="C3798" s="8"/>
      <c r="D3798" s="31"/>
      <c r="E3798" s="2" t="s">
        <v>533</v>
      </c>
      <c r="F3798" s="2" t="str">
        <f>IF(OR($C$87="治験計画届", $C$87="治験計画変更届"), "^$","^.{1,120}$|^$")</f>
        <v>^.{1,120}$|^$</v>
      </c>
      <c r="G3798" s="2" t="str">
        <f t="shared" si="238"/>
        <v>入力してください(120文字以内)</v>
      </c>
      <c r="H3798" s="2">
        <v>225</v>
      </c>
      <c r="I3798" s="2">
        <v>207</v>
      </c>
      <c r="K3798" s="2">
        <v>120</v>
      </c>
      <c r="L3798" s="2" t="s">
        <v>30</v>
      </c>
      <c r="M3798" s="2" t="s">
        <v>476</v>
      </c>
      <c r="N3798" s="2" t="s">
        <v>479</v>
      </c>
      <c r="O3798" s="2" t="s">
        <v>520</v>
      </c>
      <c r="Q3798" s="1"/>
      <c r="S3798" s="5"/>
      <c r="T3798" s="41"/>
      <c r="U3798" s="8"/>
      <c r="W3798" s="2" t="s">
        <v>468</v>
      </c>
      <c r="X3798" s="45" t="str" cm="1">
        <f t="array" ref="X3798">IF(X3710="TRUE",IF(AND(C3792&lt;&gt;1,C3793:C3798="",S3792:U3798=""), "FALSE","TRUE"),"FALSE")</f>
        <v>FALSE</v>
      </c>
      <c r="Z3798" s="1"/>
    </row>
    <row r="3799" spans="2:26" hidden="1" outlineLevel="2" x14ac:dyDescent="0.4">
      <c r="B3799" s="7" t="s">
        <v>134</v>
      </c>
      <c r="C3799" s="5">
        <v>2</v>
      </c>
      <c r="D3799" s="30"/>
      <c r="E3799" s="2" t="s">
        <v>392</v>
      </c>
      <c r="F3799" s="2" t="s">
        <v>102</v>
      </c>
      <c r="G3799" s="2" t="s">
        <v>103</v>
      </c>
      <c r="H3799" s="2">
        <v>225</v>
      </c>
      <c r="I3799" s="2">
        <v>207</v>
      </c>
      <c r="K3799" s="2">
        <v>3</v>
      </c>
      <c r="L3799" s="2" t="s">
        <v>136</v>
      </c>
      <c r="M3799" s="2" t="s">
        <v>476</v>
      </c>
      <c r="N3799" s="2" t="s">
        <v>479</v>
      </c>
      <c r="O3799" s="2" t="s">
        <v>520</v>
      </c>
      <c r="Q3799" s="1"/>
      <c r="S3799" s="5"/>
      <c r="T3799" s="41"/>
      <c r="U3799" s="8"/>
      <c r="V3799" s="2" t="s">
        <v>105</v>
      </c>
      <c r="W3799" s="2" t="s">
        <v>561</v>
      </c>
      <c r="X3799" s="45" t="str" cm="1">
        <f t="array" ref="X3799">IF(X3710="TRUE",IF(AND(C3799&lt;&gt;1,C3800:C3805="",S3799:U3805=""), "FALSE","TRUE"),"FALSE")</f>
        <v>FALSE</v>
      </c>
      <c r="Z3799" s="1"/>
    </row>
    <row r="3800" spans="2:26" hidden="1" outlineLevel="2" x14ac:dyDescent="0.4">
      <c r="B3800" s="7" t="s">
        <v>522</v>
      </c>
      <c r="C3800" s="8"/>
      <c r="D3800" s="31"/>
      <c r="E3800" s="2" t="s">
        <v>523</v>
      </c>
      <c r="F3800" s="2" t="s">
        <v>485</v>
      </c>
      <c r="G3800" s="2" t="s">
        <v>369</v>
      </c>
      <c r="H3800" s="2">
        <v>225</v>
      </c>
      <c r="I3800" s="2">
        <v>207</v>
      </c>
      <c r="K3800" s="2">
        <v>240</v>
      </c>
      <c r="L3800" s="2" t="s">
        <v>30</v>
      </c>
      <c r="M3800" s="2" t="s">
        <v>476</v>
      </c>
      <c r="N3800" s="2" t="s">
        <v>479</v>
      </c>
      <c r="O3800" s="2" t="s">
        <v>520</v>
      </c>
      <c r="Q3800" s="1"/>
      <c r="S3800" s="5"/>
      <c r="T3800" s="41"/>
      <c r="U3800" s="8"/>
      <c r="W3800" s="2" t="s">
        <v>465</v>
      </c>
      <c r="X3800" s="45" t="str" cm="1">
        <f t="array" ref="X3800">IF(X3710="TRUE",IF(AND(C3799&lt;&gt;1,C3800:C3805="",S3799:U3805=""), "FALSE","TRUE"),"FALSE")</f>
        <v>FALSE</v>
      </c>
      <c r="Z3800" s="1"/>
    </row>
    <row r="3801" spans="2:26" hidden="1" outlineLevel="2" x14ac:dyDescent="0.4">
      <c r="B3801" s="7" t="s">
        <v>524</v>
      </c>
      <c r="C3801" s="8"/>
      <c r="D3801" s="31"/>
      <c r="E3801" s="2" t="s">
        <v>525</v>
      </c>
      <c r="F3801" s="2" t="s">
        <v>114</v>
      </c>
      <c r="G3801" s="2" t="s">
        <v>115</v>
      </c>
      <c r="H3801" s="2">
        <v>225</v>
      </c>
      <c r="I3801" s="2">
        <v>207</v>
      </c>
      <c r="K3801" s="2">
        <v>120</v>
      </c>
      <c r="L3801" s="2" t="s">
        <v>30</v>
      </c>
      <c r="M3801" s="2" t="s">
        <v>476</v>
      </c>
      <c r="N3801" s="2" t="s">
        <v>479</v>
      </c>
      <c r="O3801" s="2" t="s">
        <v>520</v>
      </c>
      <c r="Q3801" s="1"/>
      <c r="S3801" s="5"/>
      <c r="T3801" s="41"/>
      <c r="U3801" s="8"/>
      <c r="W3801" s="2" t="s">
        <v>468</v>
      </c>
      <c r="X3801" s="45" t="str" cm="1">
        <f t="array" ref="X3801">IF(X3710="TRUE",IF(AND(C3799&lt;&gt;1,C3800:C3805="",S3799:U3805=""), "FALSE","TRUE"),"FALSE")</f>
        <v>FALSE</v>
      </c>
      <c r="Z3801" s="1"/>
    </row>
    <row r="3802" spans="2:26" hidden="1" outlineLevel="2" x14ac:dyDescent="0.4">
      <c r="B3802" s="7" t="s">
        <v>526</v>
      </c>
      <c r="C3802" s="8"/>
      <c r="D3802" s="31"/>
      <c r="E3802" s="2" t="s">
        <v>527</v>
      </c>
      <c r="F3802" s="2" t="str">
        <f>IF(OR($C$87="治験計画届", $C$87="治験計画変更届"), "^$","^.{1,120}$|^$")</f>
        <v>^.{1,120}$|^$</v>
      </c>
      <c r="G3802" s="2" t="str">
        <f>IF(F3802="^$", "入力しないでください","入力してください(120文字以内)")</f>
        <v>入力してください(120文字以内)</v>
      </c>
      <c r="H3802" s="2">
        <v>225</v>
      </c>
      <c r="I3802" s="2">
        <v>207</v>
      </c>
      <c r="K3802" s="2">
        <v>120</v>
      </c>
      <c r="L3802" s="2" t="s">
        <v>30</v>
      </c>
      <c r="M3802" s="2" t="s">
        <v>476</v>
      </c>
      <c r="N3802" s="2" t="s">
        <v>479</v>
      </c>
      <c r="O3802" s="2" t="s">
        <v>520</v>
      </c>
      <c r="Q3802" s="1"/>
      <c r="S3802" s="5"/>
      <c r="T3802" s="41"/>
      <c r="U3802" s="8"/>
      <c r="W3802" s="2" t="s">
        <v>468</v>
      </c>
      <c r="X3802" s="45" t="str" cm="1">
        <f t="array" ref="X3802">IF(X3710="TRUE",IF(AND(C3799&lt;&gt;1,C3800:C3805="",S3799:U3805=""), "FALSE","TRUE"),"FALSE")</f>
        <v>FALSE</v>
      </c>
      <c r="Z3802" s="1"/>
    </row>
    <row r="3803" spans="2:26" hidden="1" outlineLevel="2" x14ac:dyDescent="0.4">
      <c r="B3803" s="7" t="s">
        <v>528</v>
      </c>
      <c r="C3803" s="8"/>
      <c r="D3803" s="31"/>
      <c r="E3803" s="2" t="s">
        <v>529</v>
      </c>
      <c r="F3803" s="2" t="str">
        <f>IF(OR($C$87="治験計画届", $C$87="治験計画変更届"), "^$","^.{1,120}$|^$")</f>
        <v>^.{1,120}$|^$</v>
      </c>
      <c r="G3803" s="2" t="str">
        <f t="shared" ref="G3803:G3805" si="239">IF(F3803="^$", "入力しないでください","入力してください(120文字以内)")</f>
        <v>入力してください(120文字以内)</v>
      </c>
      <c r="H3803" s="2">
        <v>225</v>
      </c>
      <c r="I3803" s="2">
        <v>207</v>
      </c>
      <c r="K3803" s="2">
        <v>120</v>
      </c>
      <c r="L3803" s="2" t="s">
        <v>30</v>
      </c>
      <c r="M3803" s="2" t="s">
        <v>476</v>
      </c>
      <c r="N3803" s="2" t="s">
        <v>479</v>
      </c>
      <c r="O3803" s="2" t="s">
        <v>520</v>
      </c>
      <c r="Q3803" s="1"/>
      <c r="S3803" s="5"/>
      <c r="T3803" s="41"/>
      <c r="U3803" s="8"/>
      <c r="W3803" s="2" t="s">
        <v>468</v>
      </c>
      <c r="X3803" s="45" t="str" cm="1">
        <f t="array" ref="X3803">IF(X3710="TRUE",IF(AND(C3799&lt;&gt;1,C3800:C3805="",S3799:U3805=""), "FALSE","TRUE"),"FALSE")</f>
        <v>FALSE</v>
      </c>
      <c r="Z3803" s="1"/>
    </row>
    <row r="3804" spans="2:26" hidden="1" outlineLevel="2" x14ac:dyDescent="0.4">
      <c r="B3804" s="7" t="s">
        <v>530</v>
      </c>
      <c r="C3804" s="8"/>
      <c r="D3804" s="31"/>
      <c r="E3804" s="2" t="s">
        <v>566</v>
      </c>
      <c r="F3804" s="2" t="str">
        <f>IF(OR($C$87="治験計画届", $C$87="治験計画変更届"), "^$","^.{1,120}$|^$")</f>
        <v>^.{1,120}$|^$</v>
      </c>
      <c r="G3804" s="2" t="str">
        <f t="shared" si="239"/>
        <v>入力してください(120文字以内)</v>
      </c>
      <c r="H3804" s="2">
        <v>225</v>
      </c>
      <c r="I3804" s="2">
        <v>207</v>
      </c>
      <c r="K3804" s="2">
        <v>120</v>
      </c>
      <c r="L3804" s="2" t="s">
        <v>30</v>
      </c>
      <c r="M3804" s="2" t="s">
        <v>476</v>
      </c>
      <c r="N3804" s="2" t="s">
        <v>479</v>
      </c>
      <c r="O3804" s="2" t="s">
        <v>520</v>
      </c>
      <c r="Q3804" s="1"/>
      <c r="S3804" s="5"/>
      <c r="T3804" s="41"/>
      <c r="U3804" s="8"/>
      <c r="W3804" s="2" t="s">
        <v>468</v>
      </c>
      <c r="X3804" s="45" t="str" cm="1">
        <f t="array" ref="X3804">IF(X3710="TRUE",IF(AND(C3799&lt;&gt;1,C3800:C3805="",S3799:U3805=""), "FALSE","TRUE"),"FALSE")</f>
        <v>FALSE</v>
      </c>
      <c r="Z3804" s="1"/>
    </row>
    <row r="3805" spans="2:26" hidden="1" outlineLevel="2" x14ac:dyDescent="0.4">
      <c r="B3805" s="7" t="s">
        <v>532</v>
      </c>
      <c r="C3805" s="8"/>
      <c r="D3805" s="31"/>
      <c r="E3805" s="2" t="s">
        <v>533</v>
      </c>
      <c r="F3805" s="2" t="str">
        <f>IF(OR($C$87="治験計画届", $C$87="治験計画変更届"), "^$","^.{1,120}$|^$")</f>
        <v>^.{1,120}$|^$</v>
      </c>
      <c r="G3805" s="2" t="str">
        <f t="shared" si="239"/>
        <v>入力してください(120文字以内)</v>
      </c>
      <c r="H3805" s="2">
        <v>225</v>
      </c>
      <c r="I3805" s="2">
        <v>207</v>
      </c>
      <c r="K3805" s="2">
        <v>120</v>
      </c>
      <c r="L3805" s="2" t="s">
        <v>30</v>
      </c>
      <c r="M3805" s="2" t="s">
        <v>476</v>
      </c>
      <c r="N3805" s="2" t="s">
        <v>479</v>
      </c>
      <c r="O3805" s="2" t="s">
        <v>520</v>
      </c>
      <c r="Q3805" s="1"/>
      <c r="S3805" s="5"/>
      <c r="T3805" s="41"/>
      <c r="U3805" s="8"/>
      <c r="W3805" s="2" t="s">
        <v>468</v>
      </c>
      <c r="X3805" s="45" t="str" cm="1">
        <f t="array" ref="X3805">IF(X3710="TRUE",IF(AND(C3799&lt;&gt;1,C3800:C3805="",S3799:U3805=""), "FALSE","TRUE"),"FALSE")</f>
        <v>FALSE</v>
      </c>
      <c r="Z3805" s="1"/>
    </row>
    <row r="3806" spans="2:26" hidden="1" outlineLevel="2" x14ac:dyDescent="0.4">
      <c r="B3806" s="7" t="s">
        <v>134</v>
      </c>
      <c r="C3806" s="5">
        <v>3</v>
      </c>
      <c r="D3806" s="30"/>
      <c r="E3806" s="2" t="s">
        <v>392</v>
      </c>
      <c r="F3806" s="2" t="s">
        <v>102</v>
      </c>
      <c r="G3806" s="2" t="s">
        <v>103</v>
      </c>
      <c r="H3806" s="2">
        <v>225</v>
      </c>
      <c r="I3806" s="2">
        <v>207</v>
      </c>
      <c r="K3806" s="2">
        <v>3</v>
      </c>
      <c r="L3806" s="2" t="s">
        <v>136</v>
      </c>
      <c r="M3806" s="2" t="s">
        <v>476</v>
      </c>
      <c r="N3806" s="2" t="s">
        <v>479</v>
      </c>
      <c r="O3806" s="2" t="s">
        <v>520</v>
      </c>
      <c r="Q3806" s="1"/>
      <c r="S3806" s="5"/>
      <c r="T3806" s="41"/>
      <c r="U3806" s="8"/>
      <c r="V3806" s="2" t="s">
        <v>105</v>
      </c>
      <c r="W3806" s="2" t="s">
        <v>561</v>
      </c>
      <c r="X3806" s="45" t="str" cm="1">
        <f t="array" ref="X3806">IF(X3710="TRUE",IF(AND(C3806&lt;&gt;1,C3807:C3812="",S3806:U3812=""), "FALSE","TRUE"),"FALSE")</f>
        <v>FALSE</v>
      </c>
      <c r="Z3806" s="1"/>
    </row>
    <row r="3807" spans="2:26" hidden="1" outlineLevel="2" x14ac:dyDescent="0.4">
      <c r="B3807" s="7" t="s">
        <v>522</v>
      </c>
      <c r="C3807" s="8"/>
      <c r="D3807" s="31"/>
      <c r="E3807" s="2" t="s">
        <v>523</v>
      </c>
      <c r="F3807" s="2" t="s">
        <v>485</v>
      </c>
      <c r="G3807" s="2" t="s">
        <v>369</v>
      </c>
      <c r="H3807" s="2">
        <v>225</v>
      </c>
      <c r="I3807" s="2">
        <v>207</v>
      </c>
      <c r="K3807" s="2">
        <v>240</v>
      </c>
      <c r="L3807" s="2" t="s">
        <v>30</v>
      </c>
      <c r="M3807" s="2" t="s">
        <v>476</v>
      </c>
      <c r="N3807" s="2" t="s">
        <v>479</v>
      </c>
      <c r="O3807" s="2" t="s">
        <v>520</v>
      </c>
      <c r="Q3807" s="1"/>
      <c r="S3807" s="5"/>
      <c r="T3807" s="41"/>
      <c r="U3807" s="8"/>
      <c r="W3807" s="2" t="s">
        <v>465</v>
      </c>
      <c r="X3807" s="45" t="str" cm="1">
        <f t="array" ref="X3807">IF(X3710="TRUE",IF(AND(C3806&lt;&gt;1,C3807:C3812="",S3806:U3812=""), "FALSE","TRUE"),"FALSE")</f>
        <v>FALSE</v>
      </c>
      <c r="Z3807" s="1"/>
    </row>
    <row r="3808" spans="2:26" hidden="1" outlineLevel="2" x14ac:dyDescent="0.4">
      <c r="B3808" s="7" t="s">
        <v>524</v>
      </c>
      <c r="C3808" s="8"/>
      <c r="D3808" s="31"/>
      <c r="E3808" s="2" t="s">
        <v>525</v>
      </c>
      <c r="F3808" s="2" t="s">
        <v>114</v>
      </c>
      <c r="G3808" s="2" t="s">
        <v>115</v>
      </c>
      <c r="H3808" s="2">
        <v>225</v>
      </c>
      <c r="I3808" s="2">
        <v>207</v>
      </c>
      <c r="K3808" s="2">
        <v>120</v>
      </c>
      <c r="L3808" s="2" t="s">
        <v>30</v>
      </c>
      <c r="M3808" s="2" t="s">
        <v>476</v>
      </c>
      <c r="N3808" s="2" t="s">
        <v>479</v>
      </c>
      <c r="O3808" s="2" t="s">
        <v>520</v>
      </c>
      <c r="Q3808" s="1"/>
      <c r="S3808" s="5"/>
      <c r="T3808" s="41"/>
      <c r="U3808" s="8"/>
      <c r="W3808" s="2" t="s">
        <v>468</v>
      </c>
      <c r="X3808" s="45" t="str" cm="1">
        <f t="array" ref="X3808">IF(X3710="TRUE",IF(AND(C3806&lt;&gt;1,C3807:C3812="",S3806:U3812=""), "FALSE","TRUE"),"FALSE")</f>
        <v>FALSE</v>
      </c>
      <c r="Z3808" s="1"/>
    </row>
    <row r="3809" spans="2:26" hidden="1" outlineLevel="2" x14ac:dyDescent="0.4">
      <c r="B3809" s="7" t="s">
        <v>526</v>
      </c>
      <c r="C3809" s="8"/>
      <c r="D3809" s="31"/>
      <c r="E3809" s="2" t="s">
        <v>527</v>
      </c>
      <c r="F3809" s="2" t="str">
        <f>IF(OR($C$87="治験計画届", $C$87="治験計画変更届"), "^$","^.{1,120}$|^$")</f>
        <v>^.{1,120}$|^$</v>
      </c>
      <c r="G3809" s="2" t="str">
        <f>IF(F3809="^$", "入力しないでください","入力してください(120文字以内)")</f>
        <v>入力してください(120文字以内)</v>
      </c>
      <c r="H3809" s="2">
        <v>225</v>
      </c>
      <c r="I3809" s="2">
        <v>207</v>
      </c>
      <c r="K3809" s="2">
        <v>120</v>
      </c>
      <c r="L3809" s="2" t="s">
        <v>30</v>
      </c>
      <c r="M3809" s="2" t="s">
        <v>476</v>
      </c>
      <c r="N3809" s="2" t="s">
        <v>479</v>
      </c>
      <c r="O3809" s="2" t="s">
        <v>520</v>
      </c>
      <c r="Q3809" s="1"/>
      <c r="S3809" s="5"/>
      <c r="T3809" s="41"/>
      <c r="U3809" s="8"/>
      <c r="W3809" s="2" t="s">
        <v>468</v>
      </c>
      <c r="X3809" s="45" t="str" cm="1">
        <f t="array" ref="X3809">IF(X3710="TRUE",IF(AND(C3806&lt;&gt;1,C3807:C3812="",S3806:U3812=""), "FALSE","TRUE"),"FALSE")</f>
        <v>FALSE</v>
      </c>
      <c r="Z3809" s="1"/>
    </row>
    <row r="3810" spans="2:26" hidden="1" outlineLevel="2" x14ac:dyDescent="0.4">
      <c r="B3810" s="7" t="s">
        <v>528</v>
      </c>
      <c r="C3810" s="8"/>
      <c r="D3810" s="31"/>
      <c r="E3810" s="2" t="s">
        <v>529</v>
      </c>
      <c r="F3810" s="2" t="str">
        <f>IF(OR($C$87="治験計画届", $C$87="治験計画変更届"), "^$","^.{1,120}$|^$")</f>
        <v>^.{1,120}$|^$</v>
      </c>
      <c r="G3810" s="2" t="str">
        <f t="shared" ref="G3810:G3812" si="240">IF(F3810="^$", "入力しないでください","入力してください(120文字以内)")</f>
        <v>入力してください(120文字以内)</v>
      </c>
      <c r="H3810" s="2">
        <v>225</v>
      </c>
      <c r="I3810" s="2">
        <v>207</v>
      </c>
      <c r="K3810" s="2">
        <v>120</v>
      </c>
      <c r="L3810" s="2" t="s">
        <v>30</v>
      </c>
      <c r="M3810" s="2" t="s">
        <v>476</v>
      </c>
      <c r="N3810" s="2" t="s">
        <v>479</v>
      </c>
      <c r="O3810" s="2" t="s">
        <v>520</v>
      </c>
      <c r="Q3810" s="1"/>
      <c r="S3810" s="5"/>
      <c r="T3810" s="41"/>
      <c r="U3810" s="8"/>
      <c r="W3810" s="2" t="s">
        <v>468</v>
      </c>
      <c r="X3810" s="45" t="str" cm="1">
        <f t="array" ref="X3810">IF(X3710="TRUE",IF(AND(C3806&lt;&gt;1,C3807:C3812="",S3806:U3812=""), "FALSE","TRUE"),"FALSE")</f>
        <v>FALSE</v>
      </c>
      <c r="Z3810" s="1"/>
    </row>
    <row r="3811" spans="2:26" hidden="1" outlineLevel="2" x14ac:dyDescent="0.4">
      <c r="B3811" s="7" t="s">
        <v>530</v>
      </c>
      <c r="C3811" s="8"/>
      <c r="D3811" s="31"/>
      <c r="E3811" s="2" t="s">
        <v>566</v>
      </c>
      <c r="F3811" s="2" t="str">
        <f>IF(OR($C$87="治験計画届", $C$87="治験計画変更届"), "^$","^.{1,120}$|^$")</f>
        <v>^.{1,120}$|^$</v>
      </c>
      <c r="G3811" s="2" t="str">
        <f t="shared" si="240"/>
        <v>入力してください(120文字以内)</v>
      </c>
      <c r="H3811" s="2">
        <v>225</v>
      </c>
      <c r="I3811" s="2">
        <v>207</v>
      </c>
      <c r="K3811" s="2">
        <v>120</v>
      </c>
      <c r="L3811" s="2" t="s">
        <v>30</v>
      </c>
      <c r="M3811" s="2" t="s">
        <v>476</v>
      </c>
      <c r="N3811" s="2" t="s">
        <v>479</v>
      </c>
      <c r="O3811" s="2" t="s">
        <v>520</v>
      </c>
      <c r="Q3811" s="1"/>
      <c r="S3811" s="5"/>
      <c r="T3811" s="41"/>
      <c r="U3811" s="8"/>
      <c r="W3811" s="2" t="s">
        <v>468</v>
      </c>
      <c r="X3811" s="45" t="str" cm="1">
        <f t="array" ref="X3811">IF(X3710="TRUE",IF(AND(C3806&lt;&gt;1,C3807:C3812="",S3806:U3812=""), "FALSE","TRUE"),"FALSE")</f>
        <v>FALSE</v>
      </c>
      <c r="Z3811" s="1"/>
    </row>
    <row r="3812" spans="2:26" hidden="1" outlineLevel="2" x14ac:dyDescent="0.4">
      <c r="B3812" s="7" t="s">
        <v>532</v>
      </c>
      <c r="C3812" s="8"/>
      <c r="D3812" s="31"/>
      <c r="E3812" s="2" t="s">
        <v>533</v>
      </c>
      <c r="F3812" s="2" t="str">
        <f>IF(OR($C$87="治験計画届", $C$87="治験計画変更届"), "^$","^.{1,120}$|^$")</f>
        <v>^.{1,120}$|^$</v>
      </c>
      <c r="G3812" s="2" t="str">
        <f t="shared" si="240"/>
        <v>入力してください(120文字以内)</v>
      </c>
      <c r="H3812" s="2">
        <v>225</v>
      </c>
      <c r="I3812" s="2">
        <v>207</v>
      </c>
      <c r="K3812" s="2">
        <v>120</v>
      </c>
      <c r="L3812" s="2" t="s">
        <v>30</v>
      </c>
      <c r="M3812" s="2" t="s">
        <v>476</v>
      </c>
      <c r="N3812" s="2" t="s">
        <v>479</v>
      </c>
      <c r="O3812" s="2" t="s">
        <v>520</v>
      </c>
      <c r="Q3812" s="1"/>
      <c r="S3812" s="5"/>
      <c r="T3812" s="41"/>
      <c r="U3812" s="8"/>
      <c r="W3812" s="2" t="s">
        <v>468</v>
      </c>
      <c r="X3812" s="45" t="str" cm="1">
        <f t="array" ref="X3812">IF(X3710="TRUE",IF(AND(C3806&lt;&gt;1,C3807:C3812="",S3806:U3812=""), "FALSE","TRUE"),"FALSE")</f>
        <v>FALSE</v>
      </c>
      <c r="Z3812" s="1"/>
    </row>
    <row r="3813" spans="2:26" hidden="1" outlineLevel="2" x14ac:dyDescent="0.4">
      <c r="B3813" s="7" t="s">
        <v>134</v>
      </c>
      <c r="C3813" s="5">
        <v>4</v>
      </c>
      <c r="D3813" s="30"/>
      <c r="E3813" s="2" t="s">
        <v>392</v>
      </c>
      <c r="F3813" s="2" t="s">
        <v>102</v>
      </c>
      <c r="G3813" s="2" t="s">
        <v>103</v>
      </c>
      <c r="H3813" s="2">
        <v>225</v>
      </c>
      <c r="I3813" s="2">
        <v>207</v>
      </c>
      <c r="K3813" s="2">
        <v>3</v>
      </c>
      <c r="L3813" s="2" t="s">
        <v>136</v>
      </c>
      <c r="M3813" s="2" t="s">
        <v>476</v>
      </c>
      <c r="N3813" s="2" t="s">
        <v>479</v>
      </c>
      <c r="O3813" s="2" t="s">
        <v>520</v>
      </c>
      <c r="Q3813" s="1"/>
      <c r="S3813" s="5"/>
      <c r="T3813" s="41"/>
      <c r="U3813" s="8"/>
      <c r="V3813" s="2" t="s">
        <v>105</v>
      </c>
      <c r="W3813" s="2" t="s">
        <v>561</v>
      </c>
      <c r="X3813" s="45" t="str" cm="1">
        <f t="array" ref="X3813">IF(X3710="TRUE",IF(AND(C3813&lt;&gt;1,C3814:C3819="",S3813:U3819=""), "FALSE","TRUE"),"FALSE")</f>
        <v>FALSE</v>
      </c>
      <c r="Z3813" s="1"/>
    </row>
    <row r="3814" spans="2:26" hidden="1" outlineLevel="2" x14ac:dyDescent="0.4">
      <c r="B3814" s="7" t="s">
        <v>522</v>
      </c>
      <c r="C3814" s="8"/>
      <c r="D3814" s="31"/>
      <c r="E3814" s="2" t="s">
        <v>523</v>
      </c>
      <c r="F3814" s="2" t="s">
        <v>485</v>
      </c>
      <c r="G3814" s="2" t="s">
        <v>369</v>
      </c>
      <c r="H3814" s="2">
        <v>225</v>
      </c>
      <c r="I3814" s="2">
        <v>207</v>
      </c>
      <c r="K3814" s="2">
        <v>240</v>
      </c>
      <c r="L3814" s="2" t="s">
        <v>30</v>
      </c>
      <c r="M3814" s="2" t="s">
        <v>476</v>
      </c>
      <c r="N3814" s="2" t="s">
        <v>479</v>
      </c>
      <c r="O3814" s="2" t="s">
        <v>520</v>
      </c>
      <c r="Q3814" s="1"/>
      <c r="S3814" s="5"/>
      <c r="T3814" s="41"/>
      <c r="U3814" s="8"/>
      <c r="W3814" s="2" t="s">
        <v>465</v>
      </c>
      <c r="X3814" s="45" t="str" cm="1">
        <f t="array" ref="X3814">IF(X3710="TRUE",IF(AND(C3813&lt;&gt;1,C3814:C3819="",S3813:U3819=""), "FALSE","TRUE"),"FALSE")</f>
        <v>FALSE</v>
      </c>
      <c r="Z3814" s="1"/>
    </row>
    <row r="3815" spans="2:26" hidden="1" outlineLevel="2" x14ac:dyDescent="0.4">
      <c r="B3815" s="7" t="s">
        <v>524</v>
      </c>
      <c r="C3815" s="8"/>
      <c r="D3815" s="31"/>
      <c r="E3815" s="2" t="s">
        <v>525</v>
      </c>
      <c r="F3815" s="2" t="s">
        <v>114</v>
      </c>
      <c r="G3815" s="2" t="s">
        <v>115</v>
      </c>
      <c r="H3815" s="2">
        <v>225</v>
      </c>
      <c r="I3815" s="2">
        <v>207</v>
      </c>
      <c r="K3815" s="2">
        <v>120</v>
      </c>
      <c r="L3815" s="2" t="s">
        <v>30</v>
      </c>
      <c r="M3815" s="2" t="s">
        <v>476</v>
      </c>
      <c r="N3815" s="2" t="s">
        <v>479</v>
      </c>
      <c r="O3815" s="2" t="s">
        <v>520</v>
      </c>
      <c r="Q3815" s="1"/>
      <c r="S3815" s="5"/>
      <c r="T3815" s="41"/>
      <c r="U3815" s="8"/>
      <c r="W3815" s="2" t="s">
        <v>468</v>
      </c>
      <c r="X3815" s="45" t="str" cm="1">
        <f t="array" ref="X3815">IF(X3710="TRUE",IF(AND(C3813&lt;&gt;1,C3814:C3819="",S3813:U3819=""), "FALSE","TRUE"),"FALSE")</f>
        <v>FALSE</v>
      </c>
      <c r="Z3815" s="1"/>
    </row>
    <row r="3816" spans="2:26" hidden="1" outlineLevel="2" x14ac:dyDescent="0.4">
      <c r="B3816" s="7" t="s">
        <v>526</v>
      </c>
      <c r="C3816" s="8"/>
      <c r="D3816" s="31"/>
      <c r="E3816" s="2" t="s">
        <v>527</v>
      </c>
      <c r="F3816" s="2" t="str">
        <f>IF(OR($C$87="治験計画届", $C$87="治験計画変更届"), "^$","^.{1,120}$|^$")</f>
        <v>^.{1,120}$|^$</v>
      </c>
      <c r="G3816" s="2" t="str">
        <f>IF(F3816="^$", "入力しないでください","入力してください(120文字以内)")</f>
        <v>入力してください(120文字以内)</v>
      </c>
      <c r="H3816" s="2">
        <v>225</v>
      </c>
      <c r="I3816" s="2">
        <v>207</v>
      </c>
      <c r="K3816" s="2">
        <v>120</v>
      </c>
      <c r="L3816" s="2" t="s">
        <v>30</v>
      </c>
      <c r="M3816" s="2" t="s">
        <v>476</v>
      </c>
      <c r="N3816" s="2" t="s">
        <v>479</v>
      </c>
      <c r="O3816" s="2" t="s">
        <v>520</v>
      </c>
      <c r="Q3816" s="1"/>
      <c r="S3816" s="5"/>
      <c r="T3816" s="41"/>
      <c r="U3816" s="8"/>
      <c r="W3816" s="2" t="s">
        <v>468</v>
      </c>
      <c r="X3816" s="45" t="str" cm="1">
        <f t="array" ref="X3816">IF(X3710="TRUE",IF(AND(C3813&lt;&gt;1,C3814:C3819="",S3813:U3819=""), "FALSE","TRUE"),"FALSE")</f>
        <v>FALSE</v>
      </c>
      <c r="Z3816" s="1"/>
    </row>
    <row r="3817" spans="2:26" hidden="1" outlineLevel="2" x14ac:dyDescent="0.4">
      <c r="B3817" s="7" t="s">
        <v>528</v>
      </c>
      <c r="C3817" s="8"/>
      <c r="D3817" s="31"/>
      <c r="E3817" s="2" t="s">
        <v>529</v>
      </c>
      <c r="F3817" s="2" t="str">
        <f>IF(OR($C$87="治験計画届", $C$87="治験計画変更届"), "^$","^.{1,120}$|^$")</f>
        <v>^.{1,120}$|^$</v>
      </c>
      <c r="G3817" s="2" t="str">
        <f t="shared" ref="G3817:G3819" si="241">IF(F3817="^$", "入力しないでください","入力してください(120文字以内)")</f>
        <v>入力してください(120文字以内)</v>
      </c>
      <c r="H3817" s="2">
        <v>225</v>
      </c>
      <c r="I3817" s="2">
        <v>207</v>
      </c>
      <c r="K3817" s="2">
        <v>120</v>
      </c>
      <c r="L3817" s="2" t="s">
        <v>30</v>
      </c>
      <c r="M3817" s="2" t="s">
        <v>476</v>
      </c>
      <c r="N3817" s="2" t="s">
        <v>479</v>
      </c>
      <c r="O3817" s="2" t="s">
        <v>520</v>
      </c>
      <c r="Q3817" s="1"/>
      <c r="S3817" s="5"/>
      <c r="T3817" s="41"/>
      <c r="U3817" s="8"/>
      <c r="W3817" s="2" t="s">
        <v>468</v>
      </c>
      <c r="X3817" s="45" t="str" cm="1">
        <f t="array" ref="X3817">IF(X3710="TRUE",IF(AND(C3813&lt;&gt;1,C3814:C3819="",S3813:U3819=""), "FALSE","TRUE"),"FALSE")</f>
        <v>FALSE</v>
      </c>
      <c r="Z3817" s="1"/>
    </row>
    <row r="3818" spans="2:26" hidden="1" outlineLevel="2" x14ac:dyDescent="0.4">
      <c r="B3818" s="7" t="s">
        <v>530</v>
      </c>
      <c r="C3818" s="8"/>
      <c r="D3818" s="31"/>
      <c r="E3818" s="2" t="s">
        <v>566</v>
      </c>
      <c r="F3818" s="2" t="str">
        <f>IF(OR($C$87="治験計画届", $C$87="治験計画変更届"), "^$","^.{1,120}$|^$")</f>
        <v>^.{1,120}$|^$</v>
      </c>
      <c r="G3818" s="2" t="str">
        <f t="shared" si="241"/>
        <v>入力してください(120文字以内)</v>
      </c>
      <c r="H3818" s="2">
        <v>225</v>
      </c>
      <c r="I3818" s="2">
        <v>207</v>
      </c>
      <c r="K3818" s="2">
        <v>120</v>
      </c>
      <c r="L3818" s="2" t="s">
        <v>30</v>
      </c>
      <c r="M3818" s="2" t="s">
        <v>476</v>
      </c>
      <c r="N3818" s="2" t="s">
        <v>479</v>
      </c>
      <c r="O3818" s="2" t="s">
        <v>520</v>
      </c>
      <c r="Q3818" s="1"/>
      <c r="S3818" s="5"/>
      <c r="T3818" s="41"/>
      <c r="U3818" s="8"/>
      <c r="W3818" s="2" t="s">
        <v>468</v>
      </c>
      <c r="X3818" s="45" t="str" cm="1">
        <f t="array" ref="X3818">IF(X3710="TRUE",IF(AND(C3813&lt;&gt;1,C3814:C3819="",S3813:U3819=""), "FALSE","TRUE"),"FALSE")</f>
        <v>FALSE</v>
      </c>
      <c r="Z3818" s="1"/>
    </row>
    <row r="3819" spans="2:26" hidden="1" outlineLevel="2" x14ac:dyDescent="0.4">
      <c r="B3819" s="7" t="s">
        <v>532</v>
      </c>
      <c r="C3819" s="8"/>
      <c r="D3819" s="31"/>
      <c r="E3819" s="2" t="s">
        <v>533</v>
      </c>
      <c r="F3819" s="2" t="str">
        <f>IF(OR($C$87="治験計画届", $C$87="治験計画変更届"), "^$","^.{1,120}$|^$")</f>
        <v>^.{1,120}$|^$</v>
      </c>
      <c r="G3819" s="2" t="str">
        <f t="shared" si="241"/>
        <v>入力してください(120文字以内)</v>
      </c>
      <c r="H3819" s="2">
        <v>225</v>
      </c>
      <c r="I3819" s="2">
        <v>207</v>
      </c>
      <c r="K3819" s="2">
        <v>120</v>
      </c>
      <c r="L3819" s="2" t="s">
        <v>30</v>
      </c>
      <c r="M3819" s="2" t="s">
        <v>476</v>
      </c>
      <c r="N3819" s="2" t="s">
        <v>479</v>
      </c>
      <c r="O3819" s="2" t="s">
        <v>520</v>
      </c>
      <c r="Q3819" s="1"/>
      <c r="S3819" s="5"/>
      <c r="T3819" s="41"/>
      <c r="U3819" s="8"/>
      <c r="W3819" s="2" t="s">
        <v>468</v>
      </c>
      <c r="X3819" s="45" t="str" cm="1">
        <f t="array" ref="X3819">IF(X3710="TRUE",IF(AND(C3813&lt;&gt;1,C3814:C3819="",S3813:U3819=""), "FALSE","TRUE"),"FALSE")</f>
        <v>FALSE</v>
      </c>
      <c r="Z3819" s="1"/>
    </row>
    <row r="3820" spans="2:26" hidden="1" outlineLevel="2" x14ac:dyDescent="0.4">
      <c r="B3820" s="7" t="s">
        <v>134</v>
      </c>
      <c r="C3820" s="5">
        <v>5</v>
      </c>
      <c r="D3820" s="30"/>
      <c r="E3820" s="2" t="s">
        <v>392</v>
      </c>
      <c r="F3820" s="2" t="s">
        <v>102</v>
      </c>
      <c r="G3820" s="2" t="s">
        <v>103</v>
      </c>
      <c r="H3820" s="2">
        <v>225</v>
      </c>
      <c r="I3820" s="2">
        <v>207</v>
      </c>
      <c r="K3820" s="2">
        <v>3</v>
      </c>
      <c r="L3820" s="2" t="s">
        <v>136</v>
      </c>
      <c r="M3820" s="2" t="s">
        <v>476</v>
      </c>
      <c r="N3820" s="2" t="s">
        <v>479</v>
      </c>
      <c r="O3820" s="2" t="s">
        <v>520</v>
      </c>
      <c r="Q3820" s="1"/>
      <c r="S3820" s="5"/>
      <c r="T3820" s="41"/>
      <c r="U3820" s="8"/>
      <c r="V3820" s="2" t="s">
        <v>105</v>
      </c>
      <c r="W3820" s="2" t="s">
        <v>561</v>
      </c>
      <c r="X3820" s="45" t="str" cm="1">
        <f t="array" ref="X3820">IF(X3710="TRUE",IF(AND(C3820&lt;&gt;1,C3821:C3826="",S3820:U3826=""), "FALSE","TRUE"),"FALSE")</f>
        <v>FALSE</v>
      </c>
      <c r="Z3820" s="1"/>
    </row>
    <row r="3821" spans="2:26" hidden="1" outlineLevel="2" x14ac:dyDescent="0.4">
      <c r="B3821" s="7" t="s">
        <v>522</v>
      </c>
      <c r="C3821" s="8"/>
      <c r="D3821" s="31"/>
      <c r="E3821" s="2" t="s">
        <v>523</v>
      </c>
      <c r="F3821" s="2" t="s">
        <v>485</v>
      </c>
      <c r="G3821" s="2" t="s">
        <v>369</v>
      </c>
      <c r="H3821" s="2">
        <v>225</v>
      </c>
      <c r="I3821" s="2">
        <v>207</v>
      </c>
      <c r="K3821" s="2">
        <v>240</v>
      </c>
      <c r="L3821" s="2" t="s">
        <v>30</v>
      </c>
      <c r="M3821" s="2" t="s">
        <v>476</v>
      </c>
      <c r="N3821" s="2" t="s">
        <v>479</v>
      </c>
      <c r="O3821" s="2" t="s">
        <v>520</v>
      </c>
      <c r="Q3821" s="1"/>
      <c r="S3821" s="5"/>
      <c r="T3821" s="41"/>
      <c r="U3821" s="8"/>
      <c r="W3821" s="2" t="s">
        <v>465</v>
      </c>
      <c r="X3821" s="45" t="str" cm="1">
        <f t="array" ref="X3821">IF(X3710="TRUE",IF(AND(C3820&lt;&gt;1,C3821:C3826="",S3820:U3826=""), "FALSE","TRUE"),"FALSE")</f>
        <v>FALSE</v>
      </c>
      <c r="Z3821" s="1"/>
    </row>
    <row r="3822" spans="2:26" hidden="1" outlineLevel="2" x14ac:dyDescent="0.4">
      <c r="B3822" s="7" t="s">
        <v>524</v>
      </c>
      <c r="C3822" s="8"/>
      <c r="D3822" s="31"/>
      <c r="E3822" s="2" t="s">
        <v>525</v>
      </c>
      <c r="F3822" s="2" t="s">
        <v>114</v>
      </c>
      <c r="G3822" s="2" t="s">
        <v>115</v>
      </c>
      <c r="H3822" s="2">
        <v>225</v>
      </c>
      <c r="I3822" s="2">
        <v>207</v>
      </c>
      <c r="K3822" s="2">
        <v>120</v>
      </c>
      <c r="L3822" s="2" t="s">
        <v>30</v>
      </c>
      <c r="M3822" s="2" t="s">
        <v>476</v>
      </c>
      <c r="N3822" s="2" t="s">
        <v>479</v>
      </c>
      <c r="O3822" s="2" t="s">
        <v>520</v>
      </c>
      <c r="Q3822" s="1"/>
      <c r="S3822" s="5"/>
      <c r="T3822" s="41"/>
      <c r="U3822" s="8"/>
      <c r="W3822" s="2" t="s">
        <v>468</v>
      </c>
      <c r="X3822" s="45" t="str" cm="1">
        <f t="array" ref="X3822">IF(X3710="TRUE",IF(AND(C3820&lt;&gt;1,C3821:C3826="",S3820:U3826=""), "FALSE","TRUE"),"FALSE")</f>
        <v>FALSE</v>
      </c>
      <c r="Z3822" s="1"/>
    </row>
    <row r="3823" spans="2:26" hidden="1" outlineLevel="2" x14ac:dyDescent="0.4">
      <c r="B3823" s="7" t="s">
        <v>526</v>
      </c>
      <c r="C3823" s="8"/>
      <c r="D3823" s="31"/>
      <c r="E3823" s="2" t="s">
        <v>527</v>
      </c>
      <c r="F3823" s="2" t="str">
        <f>IF(OR($C$87="治験計画届", $C$87="治験計画変更届"), "^$","^.{1,120}$|^$")</f>
        <v>^.{1,120}$|^$</v>
      </c>
      <c r="G3823" s="2" t="str">
        <f>IF(F3823="^$", "入力しないでください","入力してください(120文字以内)")</f>
        <v>入力してください(120文字以内)</v>
      </c>
      <c r="H3823" s="2">
        <v>225</v>
      </c>
      <c r="I3823" s="2">
        <v>207</v>
      </c>
      <c r="K3823" s="2">
        <v>120</v>
      </c>
      <c r="L3823" s="2" t="s">
        <v>30</v>
      </c>
      <c r="M3823" s="2" t="s">
        <v>476</v>
      </c>
      <c r="N3823" s="2" t="s">
        <v>479</v>
      </c>
      <c r="O3823" s="2" t="s">
        <v>520</v>
      </c>
      <c r="Q3823" s="1"/>
      <c r="S3823" s="5"/>
      <c r="T3823" s="41"/>
      <c r="U3823" s="8"/>
      <c r="W3823" s="2" t="s">
        <v>468</v>
      </c>
      <c r="X3823" s="45" t="str" cm="1">
        <f t="array" ref="X3823">IF(X3710="TRUE",IF(AND(C3820&lt;&gt;1,C3821:C3826="",S3820:U3826=""), "FALSE","TRUE"),"FALSE")</f>
        <v>FALSE</v>
      </c>
      <c r="Z3823" s="1"/>
    </row>
    <row r="3824" spans="2:26" hidden="1" outlineLevel="2" x14ac:dyDescent="0.4">
      <c r="B3824" s="7" t="s">
        <v>528</v>
      </c>
      <c r="C3824" s="8"/>
      <c r="D3824" s="31"/>
      <c r="E3824" s="2" t="s">
        <v>529</v>
      </c>
      <c r="F3824" s="2" t="str">
        <f>IF(OR($C$87="治験計画届", $C$87="治験計画変更届"), "^$","^.{1,120}$|^$")</f>
        <v>^.{1,120}$|^$</v>
      </c>
      <c r="G3824" s="2" t="str">
        <f t="shared" ref="G3824:G3826" si="242">IF(F3824="^$", "入力しないでください","入力してください(120文字以内)")</f>
        <v>入力してください(120文字以内)</v>
      </c>
      <c r="H3824" s="2">
        <v>225</v>
      </c>
      <c r="I3824" s="2">
        <v>207</v>
      </c>
      <c r="K3824" s="2">
        <v>120</v>
      </c>
      <c r="L3824" s="2" t="s">
        <v>30</v>
      </c>
      <c r="M3824" s="2" t="s">
        <v>476</v>
      </c>
      <c r="N3824" s="2" t="s">
        <v>479</v>
      </c>
      <c r="O3824" s="2" t="s">
        <v>520</v>
      </c>
      <c r="Q3824" s="1"/>
      <c r="S3824" s="5"/>
      <c r="T3824" s="41"/>
      <c r="U3824" s="8"/>
      <c r="W3824" s="2" t="s">
        <v>468</v>
      </c>
      <c r="X3824" s="45" t="str" cm="1">
        <f t="array" ref="X3824">IF(X3710="TRUE",IF(AND(C3820&lt;&gt;1,C3821:C3826="",S3820:U3826=""), "FALSE","TRUE"),"FALSE")</f>
        <v>FALSE</v>
      </c>
      <c r="Z3824" s="1"/>
    </row>
    <row r="3825" spans="2:26" hidden="1" outlineLevel="2" x14ac:dyDescent="0.4">
      <c r="B3825" s="7" t="s">
        <v>530</v>
      </c>
      <c r="C3825" s="8"/>
      <c r="D3825" s="31"/>
      <c r="E3825" s="2" t="s">
        <v>566</v>
      </c>
      <c r="F3825" s="2" t="str">
        <f>IF(OR($C$87="治験計画届", $C$87="治験計画変更届"), "^$","^.{1,120}$|^$")</f>
        <v>^.{1,120}$|^$</v>
      </c>
      <c r="G3825" s="2" t="str">
        <f t="shared" si="242"/>
        <v>入力してください(120文字以内)</v>
      </c>
      <c r="H3825" s="2">
        <v>225</v>
      </c>
      <c r="I3825" s="2">
        <v>207</v>
      </c>
      <c r="K3825" s="2">
        <v>120</v>
      </c>
      <c r="L3825" s="2" t="s">
        <v>30</v>
      </c>
      <c r="M3825" s="2" t="s">
        <v>476</v>
      </c>
      <c r="N3825" s="2" t="s">
        <v>479</v>
      </c>
      <c r="O3825" s="2" t="s">
        <v>520</v>
      </c>
      <c r="Q3825" s="1"/>
      <c r="S3825" s="5"/>
      <c r="T3825" s="41"/>
      <c r="U3825" s="8"/>
      <c r="W3825" s="2" t="s">
        <v>468</v>
      </c>
      <c r="X3825" s="45" t="str" cm="1">
        <f t="array" ref="X3825">IF(X3710="TRUE",IF(AND(C3820&lt;&gt;1,C3821:C3826="",S3820:U3826=""), "FALSE","TRUE"),"FALSE")</f>
        <v>FALSE</v>
      </c>
      <c r="Z3825" s="1"/>
    </row>
    <row r="3826" spans="2:26" hidden="1" outlineLevel="2" collapsed="1" x14ac:dyDescent="0.4">
      <c r="B3826" s="7" t="s">
        <v>532</v>
      </c>
      <c r="C3826" s="8"/>
      <c r="D3826" s="31"/>
      <c r="E3826" s="2" t="s">
        <v>533</v>
      </c>
      <c r="F3826" s="2" t="str">
        <f>IF(OR($C$87="治験計画届", $C$87="治験計画変更届"), "^$","^.{1,120}$|^$")</f>
        <v>^.{1,120}$|^$</v>
      </c>
      <c r="G3826" s="2" t="str">
        <f t="shared" si="242"/>
        <v>入力してください(120文字以内)</v>
      </c>
      <c r="H3826" s="2">
        <v>225</v>
      </c>
      <c r="I3826" s="2">
        <v>207</v>
      </c>
      <c r="K3826" s="2">
        <v>120</v>
      </c>
      <c r="L3826" s="2" t="s">
        <v>30</v>
      </c>
      <c r="M3826" s="2" t="s">
        <v>476</v>
      </c>
      <c r="N3826" s="2" t="s">
        <v>479</v>
      </c>
      <c r="O3826" s="2" t="s">
        <v>520</v>
      </c>
      <c r="Q3826" s="1"/>
      <c r="S3826" s="5"/>
      <c r="T3826" s="41"/>
      <c r="U3826" s="8"/>
      <c r="W3826" s="2" t="s">
        <v>468</v>
      </c>
      <c r="X3826" s="45" t="str" cm="1">
        <f t="array" ref="X3826">IF(X3710="TRUE",IF(AND(C3820&lt;&gt;1,C3821:C3826="",S3820:U3826=""), "FALSE","TRUE"),"FALSE")</f>
        <v>FALSE</v>
      </c>
      <c r="Z3826" s="1"/>
    </row>
    <row r="3827" spans="2:26" hidden="1" outlineLevel="3" x14ac:dyDescent="0.4">
      <c r="B3827" s="7" t="s">
        <v>134</v>
      </c>
      <c r="C3827" s="5">
        <v>6</v>
      </c>
      <c r="D3827" s="30"/>
      <c r="E3827" s="2" t="s">
        <v>392</v>
      </c>
      <c r="F3827" s="2" t="s">
        <v>102</v>
      </c>
      <c r="G3827" s="2" t="s">
        <v>103</v>
      </c>
      <c r="H3827" s="2">
        <v>225</v>
      </c>
      <c r="I3827" s="2">
        <v>207</v>
      </c>
      <c r="K3827" s="2">
        <v>3</v>
      </c>
      <c r="L3827" s="2" t="s">
        <v>136</v>
      </c>
      <c r="M3827" s="2" t="s">
        <v>476</v>
      </c>
      <c r="N3827" s="2" t="s">
        <v>479</v>
      </c>
      <c r="O3827" s="2" t="s">
        <v>520</v>
      </c>
      <c r="Q3827" s="1"/>
      <c r="S3827" s="5"/>
      <c r="T3827" s="41"/>
      <c r="U3827" s="8"/>
      <c r="V3827" s="2" t="s">
        <v>105</v>
      </c>
      <c r="W3827" s="2" t="s">
        <v>561</v>
      </c>
      <c r="X3827" s="45" t="str" cm="1">
        <f t="array" ref="X3827">IF(X3710="TRUE",IF(AND(C3827&lt;&gt;1,C3828:C3833="",S3827:U3833=""), "FALSE","TRUE"),"FALSE")</f>
        <v>FALSE</v>
      </c>
      <c r="Z3827" s="1"/>
    </row>
    <row r="3828" spans="2:26" hidden="1" outlineLevel="3" x14ac:dyDescent="0.4">
      <c r="B3828" s="7" t="s">
        <v>522</v>
      </c>
      <c r="C3828" s="8"/>
      <c r="D3828" s="31"/>
      <c r="E3828" s="2" t="s">
        <v>523</v>
      </c>
      <c r="F3828" s="2" t="s">
        <v>485</v>
      </c>
      <c r="G3828" s="2" t="s">
        <v>369</v>
      </c>
      <c r="H3828" s="2">
        <v>225</v>
      </c>
      <c r="I3828" s="2">
        <v>207</v>
      </c>
      <c r="K3828" s="2">
        <v>240</v>
      </c>
      <c r="L3828" s="2" t="s">
        <v>30</v>
      </c>
      <c r="M3828" s="2" t="s">
        <v>476</v>
      </c>
      <c r="N3828" s="2" t="s">
        <v>479</v>
      </c>
      <c r="O3828" s="2" t="s">
        <v>520</v>
      </c>
      <c r="Q3828" s="1"/>
      <c r="S3828" s="5"/>
      <c r="T3828" s="41"/>
      <c r="U3828" s="8"/>
      <c r="W3828" s="2" t="s">
        <v>465</v>
      </c>
      <c r="X3828" s="45" t="str" cm="1">
        <f t="array" ref="X3828">IF(X3710="TRUE",IF(AND(C3827&lt;&gt;1,C3828:C3833="",S3827:U3833=""), "FALSE","TRUE"),"FALSE")</f>
        <v>FALSE</v>
      </c>
      <c r="Z3828" s="1"/>
    </row>
    <row r="3829" spans="2:26" hidden="1" outlineLevel="3" x14ac:dyDescent="0.4">
      <c r="B3829" s="7" t="s">
        <v>524</v>
      </c>
      <c r="C3829" s="8"/>
      <c r="D3829" s="31"/>
      <c r="E3829" s="2" t="s">
        <v>525</v>
      </c>
      <c r="F3829" s="2" t="s">
        <v>114</v>
      </c>
      <c r="G3829" s="2" t="s">
        <v>115</v>
      </c>
      <c r="H3829" s="2">
        <v>225</v>
      </c>
      <c r="I3829" s="2">
        <v>207</v>
      </c>
      <c r="K3829" s="2">
        <v>120</v>
      </c>
      <c r="L3829" s="2" t="s">
        <v>30</v>
      </c>
      <c r="M3829" s="2" t="s">
        <v>476</v>
      </c>
      <c r="N3829" s="2" t="s">
        <v>479</v>
      </c>
      <c r="O3829" s="2" t="s">
        <v>520</v>
      </c>
      <c r="Q3829" s="1"/>
      <c r="S3829" s="5"/>
      <c r="T3829" s="41"/>
      <c r="U3829" s="8"/>
      <c r="W3829" s="2" t="s">
        <v>468</v>
      </c>
      <c r="X3829" s="45" t="str" cm="1">
        <f t="array" ref="X3829">IF(X3710="TRUE",IF(AND(C3827&lt;&gt;1,C3828:C3833="",S3827:U3833=""), "FALSE","TRUE"),"FALSE")</f>
        <v>FALSE</v>
      </c>
      <c r="Z3829" s="1"/>
    </row>
    <row r="3830" spans="2:26" hidden="1" outlineLevel="3" x14ac:dyDescent="0.4">
      <c r="B3830" s="7" t="s">
        <v>526</v>
      </c>
      <c r="C3830" s="8"/>
      <c r="D3830" s="31"/>
      <c r="E3830" s="2" t="s">
        <v>527</v>
      </c>
      <c r="F3830" s="2" t="str">
        <f>IF(OR($C$87="治験計画届", $C$87="治験計画変更届"), "^$","^.{1,120}$|^$")</f>
        <v>^.{1,120}$|^$</v>
      </c>
      <c r="G3830" s="2" t="str">
        <f>IF(F3830="^$", "入力しないでください","入力してください(120文字以内)")</f>
        <v>入力してください(120文字以内)</v>
      </c>
      <c r="H3830" s="2">
        <v>225</v>
      </c>
      <c r="I3830" s="2">
        <v>207</v>
      </c>
      <c r="K3830" s="2">
        <v>120</v>
      </c>
      <c r="L3830" s="2" t="s">
        <v>30</v>
      </c>
      <c r="M3830" s="2" t="s">
        <v>476</v>
      </c>
      <c r="N3830" s="2" t="s">
        <v>479</v>
      </c>
      <c r="O3830" s="2" t="s">
        <v>520</v>
      </c>
      <c r="Q3830" s="1"/>
      <c r="S3830" s="5"/>
      <c r="T3830" s="41"/>
      <c r="U3830" s="8"/>
      <c r="W3830" s="2" t="s">
        <v>468</v>
      </c>
      <c r="X3830" s="45" t="str" cm="1">
        <f t="array" ref="X3830">IF(X3710="TRUE",IF(AND(C3827&lt;&gt;1,C3828:C3833="",S3827:U3833=""), "FALSE","TRUE"),"FALSE")</f>
        <v>FALSE</v>
      </c>
      <c r="Z3830" s="1"/>
    </row>
    <row r="3831" spans="2:26" hidden="1" outlineLevel="3" x14ac:dyDescent="0.4">
      <c r="B3831" s="7" t="s">
        <v>528</v>
      </c>
      <c r="C3831" s="8"/>
      <c r="D3831" s="31"/>
      <c r="E3831" s="2" t="s">
        <v>529</v>
      </c>
      <c r="F3831" s="2" t="str">
        <f>IF(OR($C$87="治験計画届", $C$87="治験計画変更届"), "^$","^.{1,120}$|^$")</f>
        <v>^.{1,120}$|^$</v>
      </c>
      <c r="G3831" s="2" t="str">
        <f t="shared" ref="G3831:G3833" si="243">IF(F3831="^$", "入力しないでください","入力してください(120文字以内)")</f>
        <v>入力してください(120文字以内)</v>
      </c>
      <c r="H3831" s="2">
        <v>225</v>
      </c>
      <c r="I3831" s="2">
        <v>207</v>
      </c>
      <c r="K3831" s="2">
        <v>120</v>
      </c>
      <c r="L3831" s="2" t="s">
        <v>30</v>
      </c>
      <c r="M3831" s="2" t="s">
        <v>476</v>
      </c>
      <c r="N3831" s="2" t="s">
        <v>479</v>
      </c>
      <c r="O3831" s="2" t="s">
        <v>520</v>
      </c>
      <c r="Q3831" s="1"/>
      <c r="S3831" s="5"/>
      <c r="T3831" s="41"/>
      <c r="U3831" s="8"/>
      <c r="W3831" s="2" t="s">
        <v>468</v>
      </c>
      <c r="X3831" s="45" t="str" cm="1">
        <f t="array" ref="X3831">IF(X3710="TRUE",IF(AND(C3827&lt;&gt;1,C3828:C3833="",S3827:U3833=""), "FALSE","TRUE"),"FALSE")</f>
        <v>FALSE</v>
      </c>
      <c r="Z3831" s="1"/>
    </row>
    <row r="3832" spans="2:26" hidden="1" outlineLevel="3" x14ac:dyDescent="0.4">
      <c r="B3832" s="7" t="s">
        <v>530</v>
      </c>
      <c r="C3832" s="8"/>
      <c r="D3832" s="31"/>
      <c r="E3832" s="2" t="s">
        <v>566</v>
      </c>
      <c r="F3832" s="2" t="str">
        <f>IF(OR($C$87="治験計画届", $C$87="治験計画変更届"), "^$","^.{1,120}$|^$")</f>
        <v>^.{1,120}$|^$</v>
      </c>
      <c r="G3832" s="2" t="str">
        <f t="shared" si="243"/>
        <v>入力してください(120文字以内)</v>
      </c>
      <c r="H3832" s="2">
        <v>225</v>
      </c>
      <c r="I3832" s="2">
        <v>207</v>
      </c>
      <c r="K3832" s="2">
        <v>120</v>
      </c>
      <c r="L3832" s="2" t="s">
        <v>30</v>
      </c>
      <c r="M3832" s="2" t="s">
        <v>476</v>
      </c>
      <c r="N3832" s="2" t="s">
        <v>479</v>
      </c>
      <c r="O3832" s="2" t="s">
        <v>520</v>
      </c>
      <c r="Q3832" s="1"/>
      <c r="S3832" s="5"/>
      <c r="T3832" s="41"/>
      <c r="U3832" s="8"/>
      <c r="W3832" s="2" t="s">
        <v>468</v>
      </c>
      <c r="X3832" s="45" t="str" cm="1">
        <f t="array" ref="X3832">IF(X3710="TRUE",IF(AND(C3827&lt;&gt;1,C3828:C3833="",S3827:U3833=""), "FALSE","TRUE"),"FALSE")</f>
        <v>FALSE</v>
      </c>
      <c r="Z3832" s="1"/>
    </row>
    <row r="3833" spans="2:26" hidden="1" outlineLevel="3" x14ac:dyDescent="0.4">
      <c r="B3833" s="7" t="s">
        <v>532</v>
      </c>
      <c r="C3833" s="8"/>
      <c r="D3833" s="31"/>
      <c r="E3833" s="2" t="s">
        <v>533</v>
      </c>
      <c r="F3833" s="2" t="str">
        <f>IF(OR($C$87="治験計画届", $C$87="治験計画変更届"), "^$","^.{1,120}$|^$")</f>
        <v>^.{1,120}$|^$</v>
      </c>
      <c r="G3833" s="2" t="str">
        <f t="shared" si="243"/>
        <v>入力してください(120文字以内)</v>
      </c>
      <c r="H3833" s="2">
        <v>225</v>
      </c>
      <c r="I3833" s="2">
        <v>207</v>
      </c>
      <c r="K3833" s="2">
        <v>120</v>
      </c>
      <c r="L3833" s="2" t="s">
        <v>30</v>
      </c>
      <c r="M3833" s="2" t="s">
        <v>476</v>
      </c>
      <c r="N3833" s="2" t="s">
        <v>479</v>
      </c>
      <c r="O3833" s="2" t="s">
        <v>520</v>
      </c>
      <c r="Q3833" s="1"/>
      <c r="S3833" s="5"/>
      <c r="T3833" s="41"/>
      <c r="U3833" s="8"/>
      <c r="W3833" s="2" t="s">
        <v>468</v>
      </c>
      <c r="X3833" s="45" t="str" cm="1">
        <f t="array" ref="X3833">IF(X3710="TRUE",IF(AND(C3827&lt;&gt;1,C3828:C3833="",S3827:U3833=""), "FALSE","TRUE"),"FALSE")</f>
        <v>FALSE</v>
      </c>
      <c r="Z3833" s="1"/>
    </row>
    <row r="3834" spans="2:26" hidden="1" outlineLevel="3" x14ac:dyDescent="0.4">
      <c r="B3834" s="7" t="s">
        <v>134</v>
      </c>
      <c r="C3834" s="5">
        <v>7</v>
      </c>
      <c r="D3834" s="30"/>
      <c r="E3834" s="2" t="s">
        <v>392</v>
      </c>
      <c r="F3834" s="2" t="s">
        <v>102</v>
      </c>
      <c r="G3834" s="2" t="s">
        <v>103</v>
      </c>
      <c r="H3834" s="2">
        <v>225</v>
      </c>
      <c r="I3834" s="2">
        <v>207</v>
      </c>
      <c r="K3834" s="2">
        <v>3</v>
      </c>
      <c r="L3834" s="2" t="s">
        <v>136</v>
      </c>
      <c r="M3834" s="2" t="s">
        <v>476</v>
      </c>
      <c r="N3834" s="2" t="s">
        <v>479</v>
      </c>
      <c r="O3834" s="2" t="s">
        <v>520</v>
      </c>
      <c r="Q3834" s="1"/>
      <c r="S3834" s="5"/>
      <c r="T3834" s="41"/>
      <c r="U3834" s="8"/>
      <c r="V3834" s="2" t="s">
        <v>105</v>
      </c>
      <c r="W3834" s="2" t="s">
        <v>561</v>
      </c>
      <c r="X3834" s="45" t="str" cm="1">
        <f t="array" ref="X3834">IF(X3710="TRUE",IF(AND(C3834&lt;&gt;1,C3835:C3840="",S3834:U3840=""), "FALSE","TRUE"),"FALSE")</f>
        <v>FALSE</v>
      </c>
      <c r="Z3834" s="1"/>
    </row>
    <row r="3835" spans="2:26" hidden="1" outlineLevel="3" x14ac:dyDescent="0.4">
      <c r="B3835" s="7" t="s">
        <v>522</v>
      </c>
      <c r="C3835" s="8"/>
      <c r="D3835" s="31"/>
      <c r="E3835" s="2" t="s">
        <v>523</v>
      </c>
      <c r="F3835" s="2" t="s">
        <v>485</v>
      </c>
      <c r="G3835" s="2" t="s">
        <v>369</v>
      </c>
      <c r="H3835" s="2">
        <v>225</v>
      </c>
      <c r="I3835" s="2">
        <v>207</v>
      </c>
      <c r="K3835" s="2">
        <v>240</v>
      </c>
      <c r="L3835" s="2" t="s">
        <v>30</v>
      </c>
      <c r="M3835" s="2" t="s">
        <v>476</v>
      </c>
      <c r="N3835" s="2" t="s">
        <v>479</v>
      </c>
      <c r="O3835" s="2" t="s">
        <v>520</v>
      </c>
      <c r="Q3835" s="1"/>
      <c r="S3835" s="5"/>
      <c r="T3835" s="41"/>
      <c r="U3835" s="8"/>
      <c r="W3835" s="2" t="s">
        <v>465</v>
      </c>
      <c r="X3835" s="45" t="str" cm="1">
        <f t="array" ref="X3835">IF(X3710="TRUE",IF(AND(C3834&lt;&gt;1,C3835:C3840="",S3834:U3840=""), "FALSE","TRUE"),"FALSE")</f>
        <v>FALSE</v>
      </c>
      <c r="Z3835" s="1"/>
    </row>
    <row r="3836" spans="2:26" hidden="1" outlineLevel="3" x14ac:dyDescent="0.4">
      <c r="B3836" s="7" t="s">
        <v>524</v>
      </c>
      <c r="C3836" s="8"/>
      <c r="D3836" s="31"/>
      <c r="E3836" s="2" t="s">
        <v>525</v>
      </c>
      <c r="F3836" s="2" t="s">
        <v>114</v>
      </c>
      <c r="G3836" s="2" t="s">
        <v>115</v>
      </c>
      <c r="H3836" s="2">
        <v>225</v>
      </c>
      <c r="I3836" s="2">
        <v>207</v>
      </c>
      <c r="K3836" s="2">
        <v>120</v>
      </c>
      <c r="L3836" s="2" t="s">
        <v>30</v>
      </c>
      <c r="M3836" s="2" t="s">
        <v>476</v>
      </c>
      <c r="N3836" s="2" t="s">
        <v>479</v>
      </c>
      <c r="O3836" s="2" t="s">
        <v>520</v>
      </c>
      <c r="Q3836" s="1"/>
      <c r="S3836" s="5"/>
      <c r="T3836" s="41"/>
      <c r="U3836" s="8"/>
      <c r="W3836" s="2" t="s">
        <v>468</v>
      </c>
      <c r="X3836" s="45" t="str" cm="1">
        <f t="array" ref="X3836">IF(X3710="TRUE",IF(AND(C3834&lt;&gt;1,C3835:C3840="",S3834:U3840=""), "FALSE","TRUE"),"FALSE")</f>
        <v>FALSE</v>
      </c>
      <c r="Z3836" s="1"/>
    </row>
    <row r="3837" spans="2:26" hidden="1" outlineLevel="3" x14ac:dyDescent="0.4">
      <c r="B3837" s="7" t="s">
        <v>526</v>
      </c>
      <c r="C3837" s="8"/>
      <c r="D3837" s="31"/>
      <c r="E3837" s="2" t="s">
        <v>527</v>
      </c>
      <c r="F3837" s="2" t="str">
        <f>IF(OR($C$87="治験計画届", $C$87="治験計画変更届"), "^$","^.{1,120}$|^$")</f>
        <v>^.{1,120}$|^$</v>
      </c>
      <c r="G3837" s="2" t="str">
        <f>IF(F3837="^$", "入力しないでください","入力してください(120文字以内)")</f>
        <v>入力してください(120文字以内)</v>
      </c>
      <c r="H3837" s="2">
        <v>225</v>
      </c>
      <c r="I3837" s="2">
        <v>207</v>
      </c>
      <c r="K3837" s="2">
        <v>120</v>
      </c>
      <c r="L3837" s="2" t="s">
        <v>30</v>
      </c>
      <c r="M3837" s="2" t="s">
        <v>476</v>
      </c>
      <c r="N3837" s="2" t="s">
        <v>479</v>
      </c>
      <c r="O3837" s="2" t="s">
        <v>520</v>
      </c>
      <c r="Q3837" s="1"/>
      <c r="S3837" s="5"/>
      <c r="T3837" s="41"/>
      <c r="U3837" s="8"/>
      <c r="W3837" s="2" t="s">
        <v>468</v>
      </c>
      <c r="X3837" s="45" t="str" cm="1">
        <f t="array" ref="X3837">IF(X3710="TRUE",IF(AND(C3834&lt;&gt;1,C3835:C3840="",S3834:U3840=""), "FALSE","TRUE"),"FALSE")</f>
        <v>FALSE</v>
      </c>
      <c r="Z3837" s="1"/>
    </row>
    <row r="3838" spans="2:26" hidden="1" outlineLevel="3" x14ac:dyDescent="0.4">
      <c r="B3838" s="7" t="s">
        <v>528</v>
      </c>
      <c r="C3838" s="8"/>
      <c r="D3838" s="31"/>
      <c r="E3838" s="2" t="s">
        <v>529</v>
      </c>
      <c r="F3838" s="2" t="str">
        <f>IF(OR($C$87="治験計画届", $C$87="治験計画変更届"), "^$","^.{1,120}$|^$")</f>
        <v>^.{1,120}$|^$</v>
      </c>
      <c r="G3838" s="2" t="str">
        <f t="shared" ref="G3838:G3840" si="244">IF(F3838="^$", "入力しないでください","入力してください(120文字以内)")</f>
        <v>入力してください(120文字以内)</v>
      </c>
      <c r="H3838" s="2">
        <v>225</v>
      </c>
      <c r="I3838" s="2">
        <v>207</v>
      </c>
      <c r="K3838" s="2">
        <v>120</v>
      </c>
      <c r="L3838" s="2" t="s">
        <v>30</v>
      </c>
      <c r="M3838" s="2" t="s">
        <v>476</v>
      </c>
      <c r="N3838" s="2" t="s">
        <v>479</v>
      </c>
      <c r="O3838" s="2" t="s">
        <v>520</v>
      </c>
      <c r="Q3838" s="1"/>
      <c r="S3838" s="5"/>
      <c r="T3838" s="41"/>
      <c r="U3838" s="8"/>
      <c r="W3838" s="2" t="s">
        <v>468</v>
      </c>
      <c r="X3838" s="45" t="str" cm="1">
        <f t="array" ref="X3838">IF(X3710="TRUE",IF(AND(C3834&lt;&gt;1,C3835:C3840="",S3834:U3840=""), "FALSE","TRUE"),"FALSE")</f>
        <v>FALSE</v>
      </c>
      <c r="Z3838" s="1"/>
    </row>
    <row r="3839" spans="2:26" hidden="1" outlineLevel="3" x14ac:dyDescent="0.4">
      <c r="B3839" s="7" t="s">
        <v>530</v>
      </c>
      <c r="C3839" s="8"/>
      <c r="D3839" s="31"/>
      <c r="E3839" s="2" t="s">
        <v>566</v>
      </c>
      <c r="F3839" s="2" t="str">
        <f>IF(OR($C$87="治験計画届", $C$87="治験計画変更届"), "^$","^.{1,120}$|^$")</f>
        <v>^.{1,120}$|^$</v>
      </c>
      <c r="G3839" s="2" t="str">
        <f t="shared" si="244"/>
        <v>入力してください(120文字以内)</v>
      </c>
      <c r="H3839" s="2">
        <v>225</v>
      </c>
      <c r="I3839" s="2">
        <v>207</v>
      </c>
      <c r="K3839" s="2">
        <v>120</v>
      </c>
      <c r="L3839" s="2" t="s">
        <v>30</v>
      </c>
      <c r="M3839" s="2" t="s">
        <v>476</v>
      </c>
      <c r="N3839" s="2" t="s">
        <v>479</v>
      </c>
      <c r="O3839" s="2" t="s">
        <v>520</v>
      </c>
      <c r="Q3839" s="1"/>
      <c r="S3839" s="5"/>
      <c r="T3839" s="41"/>
      <c r="U3839" s="8"/>
      <c r="W3839" s="2" t="s">
        <v>468</v>
      </c>
      <c r="X3839" s="45" t="str" cm="1">
        <f t="array" ref="X3839">IF(X3710="TRUE",IF(AND(C3834&lt;&gt;1,C3835:C3840="",S3834:U3840=""), "FALSE","TRUE"),"FALSE")</f>
        <v>FALSE</v>
      </c>
      <c r="Z3839" s="1"/>
    </row>
    <row r="3840" spans="2:26" hidden="1" outlineLevel="3" x14ac:dyDescent="0.4">
      <c r="B3840" s="7" t="s">
        <v>532</v>
      </c>
      <c r="C3840" s="8"/>
      <c r="D3840" s="31"/>
      <c r="E3840" s="2" t="s">
        <v>533</v>
      </c>
      <c r="F3840" s="2" t="str">
        <f>IF(OR($C$87="治験計画届", $C$87="治験計画変更届"), "^$","^.{1,120}$|^$")</f>
        <v>^.{1,120}$|^$</v>
      </c>
      <c r="G3840" s="2" t="str">
        <f t="shared" si="244"/>
        <v>入力してください(120文字以内)</v>
      </c>
      <c r="H3840" s="2">
        <v>225</v>
      </c>
      <c r="I3840" s="2">
        <v>207</v>
      </c>
      <c r="K3840" s="2">
        <v>120</v>
      </c>
      <c r="L3840" s="2" t="s">
        <v>30</v>
      </c>
      <c r="M3840" s="2" t="s">
        <v>476</v>
      </c>
      <c r="N3840" s="2" t="s">
        <v>479</v>
      </c>
      <c r="O3840" s="2" t="s">
        <v>520</v>
      </c>
      <c r="Q3840" s="1"/>
      <c r="S3840" s="5"/>
      <c r="T3840" s="41"/>
      <c r="U3840" s="8"/>
      <c r="W3840" s="2" t="s">
        <v>468</v>
      </c>
      <c r="X3840" s="45" t="str" cm="1">
        <f t="array" ref="X3840">IF(X3710="TRUE",IF(AND(C3834&lt;&gt;1,C3835:C3840="",S3834:U3840=""), "FALSE","TRUE"),"FALSE")</f>
        <v>FALSE</v>
      </c>
      <c r="Z3840" s="1"/>
    </row>
    <row r="3841" spans="2:26" hidden="1" outlineLevel="3" x14ac:dyDescent="0.4">
      <c r="B3841" s="7" t="s">
        <v>134</v>
      </c>
      <c r="C3841" s="5">
        <v>8</v>
      </c>
      <c r="D3841" s="30"/>
      <c r="E3841" s="2" t="s">
        <v>392</v>
      </c>
      <c r="F3841" s="2" t="s">
        <v>102</v>
      </c>
      <c r="G3841" s="2" t="s">
        <v>103</v>
      </c>
      <c r="H3841" s="2">
        <v>225</v>
      </c>
      <c r="I3841" s="2">
        <v>207</v>
      </c>
      <c r="K3841" s="2">
        <v>3</v>
      </c>
      <c r="L3841" s="2" t="s">
        <v>136</v>
      </c>
      <c r="M3841" s="2" t="s">
        <v>476</v>
      </c>
      <c r="N3841" s="2" t="s">
        <v>479</v>
      </c>
      <c r="O3841" s="2" t="s">
        <v>520</v>
      </c>
      <c r="Q3841" s="1"/>
      <c r="S3841" s="5"/>
      <c r="T3841" s="41"/>
      <c r="U3841" s="8"/>
      <c r="V3841" s="2" t="s">
        <v>105</v>
      </c>
      <c r="W3841" s="2" t="s">
        <v>561</v>
      </c>
      <c r="X3841" s="45" t="str" cm="1">
        <f t="array" ref="X3841">IF(X3710="TRUE",IF(AND(C3841&lt;&gt;1,C3842:C3847="",S3841:U3847=""), "FALSE","TRUE"),"FALSE")</f>
        <v>FALSE</v>
      </c>
      <c r="Z3841" s="1"/>
    </row>
    <row r="3842" spans="2:26" hidden="1" outlineLevel="3" x14ac:dyDescent="0.4">
      <c r="B3842" s="7" t="s">
        <v>522</v>
      </c>
      <c r="C3842" s="8"/>
      <c r="D3842" s="31"/>
      <c r="E3842" s="2" t="s">
        <v>523</v>
      </c>
      <c r="F3842" s="2" t="s">
        <v>485</v>
      </c>
      <c r="G3842" s="2" t="s">
        <v>369</v>
      </c>
      <c r="H3842" s="2">
        <v>225</v>
      </c>
      <c r="I3842" s="2">
        <v>207</v>
      </c>
      <c r="K3842" s="2">
        <v>240</v>
      </c>
      <c r="L3842" s="2" t="s">
        <v>30</v>
      </c>
      <c r="M3842" s="2" t="s">
        <v>476</v>
      </c>
      <c r="N3842" s="2" t="s">
        <v>479</v>
      </c>
      <c r="O3842" s="2" t="s">
        <v>520</v>
      </c>
      <c r="Q3842" s="1"/>
      <c r="S3842" s="5"/>
      <c r="T3842" s="41"/>
      <c r="U3842" s="8"/>
      <c r="W3842" s="2" t="s">
        <v>465</v>
      </c>
      <c r="X3842" s="45" t="str" cm="1">
        <f t="array" ref="X3842">IF(X3710="TRUE",IF(AND(C3841&lt;&gt;1,C3842:C3847="",S3841:U3847=""), "FALSE","TRUE"),"FALSE")</f>
        <v>FALSE</v>
      </c>
      <c r="Z3842" s="1"/>
    </row>
    <row r="3843" spans="2:26" hidden="1" outlineLevel="3" x14ac:dyDescent="0.4">
      <c r="B3843" s="7" t="s">
        <v>524</v>
      </c>
      <c r="C3843" s="8"/>
      <c r="D3843" s="31"/>
      <c r="E3843" s="2" t="s">
        <v>525</v>
      </c>
      <c r="F3843" s="2" t="s">
        <v>114</v>
      </c>
      <c r="G3843" s="2" t="s">
        <v>115</v>
      </c>
      <c r="H3843" s="2">
        <v>225</v>
      </c>
      <c r="I3843" s="2">
        <v>207</v>
      </c>
      <c r="K3843" s="2">
        <v>120</v>
      </c>
      <c r="L3843" s="2" t="s">
        <v>30</v>
      </c>
      <c r="M3843" s="2" t="s">
        <v>476</v>
      </c>
      <c r="N3843" s="2" t="s">
        <v>479</v>
      </c>
      <c r="O3843" s="2" t="s">
        <v>520</v>
      </c>
      <c r="Q3843" s="1"/>
      <c r="S3843" s="5"/>
      <c r="T3843" s="41"/>
      <c r="U3843" s="8"/>
      <c r="W3843" s="2" t="s">
        <v>468</v>
      </c>
      <c r="X3843" s="45" t="str" cm="1">
        <f t="array" ref="X3843">IF(X3710="TRUE",IF(AND(C3841&lt;&gt;1,C3842:C3847="",S3841:U3847=""), "FALSE","TRUE"),"FALSE")</f>
        <v>FALSE</v>
      </c>
      <c r="Z3843" s="1"/>
    </row>
    <row r="3844" spans="2:26" hidden="1" outlineLevel="3" x14ac:dyDescent="0.4">
      <c r="B3844" s="7" t="s">
        <v>526</v>
      </c>
      <c r="C3844" s="8"/>
      <c r="D3844" s="31"/>
      <c r="E3844" s="2" t="s">
        <v>527</v>
      </c>
      <c r="F3844" s="2" t="str">
        <f>IF(OR($C$87="治験計画届", $C$87="治験計画変更届"), "^$","^.{1,120}$|^$")</f>
        <v>^.{1,120}$|^$</v>
      </c>
      <c r="G3844" s="2" t="str">
        <f>IF(F3844="^$", "入力しないでください","入力してください(120文字以内)")</f>
        <v>入力してください(120文字以内)</v>
      </c>
      <c r="H3844" s="2">
        <v>225</v>
      </c>
      <c r="I3844" s="2">
        <v>207</v>
      </c>
      <c r="K3844" s="2">
        <v>120</v>
      </c>
      <c r="L3844" s="2" t="s">
        <v>30</v>
      </c>
      <c r="M3844" s="2" t="s">
        <v>476</v>
      </c>
      <c r="N3844" s="2" t="s">
        <v>479</v>
      </c>
      <c r="O3844" s="2" t="s">
        <v>520</v>
      </c>
      <c r="Q3844" s="1"/>
      <c r="S3844" s="5"/>
      <c r="T3844" s="41"/>
      <c r="U3844" s="8"/>
      <c r="W3844" s="2" t="s">
        <v>468</v>
      </c>
      <c r="X3844" s="45" t="str" cm="1">
        <f t="array" ref="X3844">IF(X3710="TRUE",IF(AND(C3841&lt;&gt;1,C3842:C3847="",S3841:U3847=""), "FALSE","TRUE"),"FALSE")</f>
        <v>FALSE</v>
      </c>
      <c r="Z3844" s="1"/>
    </row>
    <row r="3845" spans="2:26" hidden="1" outlineLevel="3" x14ac:dyDescent="0.4">
      <c r="B3845" s="7" t="s">
        <v>528</v>
      </c>
      <c r="C3845" s="8"/>
      <c r="D3845" s="31"/>
      <c r="E3845" s="2" t="s">
        <v>529</v>
      </c>
      <c r="F3845" s="2" t="str">
        <f>IF(OR($C$87="治験計画届", $C$87="治験計画変更届"), "^$","^.{1,120}$|^$")</f>
        <v>^.{1,120}$|^$</v>
      </c>
      <c r="G3845" s="2" t="str">
        <f t="shared" ref="G3845:G3847" si="245">IF(F3845="^$", "入力しないでください","入力してください(120文字以内)")</f>
        <v>入力してください(120文字以内)</v>
      </c>
      <c r="H3845" s="2">
        <v>225</v>
      </c>
      <c r="I3845" s="2">
        <v>207</v>
      </c>
      <c r="K3845" s="2">
        <v>120</v>
      </c>
      <c r="L3845" s="2" t="s">
        <v>30</v>
      </c>
      <c r="M3845" s="2" t="s">
        <v>476</v>
      </c>
      <c r="N3845" s="2" t="s">
        <v>479</v>
      </c>
      <c r="O3845" s="2" t="s">
        <v>520</v>
      </c>
      <c r="Q3845" s="1"/>
      <c r="S3845" s="5"/>
      <c r="T3845" s="41"/>
      <c r="U3845" s="8"/>
      <c r="W3845" s="2" t="s">
        <v>468</v>
      </c>
      <c r="X3845" s="45" t="str" cm="1">
        <f t="array" ref="X3845">IF(X3710="TRUE",IF(AND(C3841&lt;&gt;1,C3842:C3847="",S3841:U3847=""), "FALSE","TRUE"),"FALSE")</f>
        <v>FALSE</v>
      </c>
      <c r="Z3845" s="1"/>
    </row>
    <row r="3846" spans="2:26" hidden="1" outlineLevel="3" x14ac:dyDescent="0.4">
      <c r="B3846" s="7" t="s">
        <v>530</v>
      </c>
      <c r="C3846" s="8"/>
      <c r="D3846" s="31"/>
      <c r="E3846" s="2" t="s">
        <v>566</v>
      </c>
      <c r="F3846" s="2" t="str">
        <f>IF(OR($C$87="治験計画届", $C$87="治験計画変更届"), "^$","^.{1,120}$|^$")</f>
        <v>^.{1,120}$|^$</v>
      </c>
      <c r="G3846" s="2" t="str">
        <f t="shared" si="245"/>
        <v>入力してください(120文字以内)</v>
      </c>
      <c r="H3846" s="2">
        <v>225</v>
      </c>
      <c r="I3846" s="2">
        <v>207</v>
      </c>
      <c r="K3846" s="2">
        <v>120</v>
      </c>
      <c r="L3846" s="2" t="s">
        <v>30</v>
      </c>
      <c r="M3846" s="2" t="s">
        <v>476</v>
      </c>
      <c r="N3846" s="2" t="s">
        <v>479</v>
      </c>
      <c r="O3846" s="2" t="s">
        <v>520</v>
      </c>
      <c r="Q3846" s="1"/>
      <c r="S3846" s="5"/>
      <c r="T3846" s="41"/>
      <c r="U3846" s="8"/>
      <c r="W3846" s="2" t="s">
        <v>468</v>
      </c>
      <c r="X3846" s="45" t="str" cm="1">
        <f t="array" ref="X3846">IF(X3710="TRUE",IF(AND(C3841&lt;&gt;1,C3842:C3847="",S3841:U3847=""), "FALSE","TRUE"),"FALSE")</f>
        <v>FALSE</v>
      </c>
      <c r="Z3846" s="1"/>
    </row>
    <row r="3847" spans="2:26" hidden="1" outlineLevel="3" x14ac:dyDescent="0.4">
      <c r="B3847" s="7" t="s">
        <v>532</v>
      </c>
      <c r="C3847" s="8"/>
      <c r="D3847" s="31"/>
      <c r="E3847" s="2" t="s">
        <v>533</v>
      </c>
      <c r="F3847" s="2" t="str">
        <f>IF(OR($C$87="治験計画届", $C$87="治験計画変更届"), "^$","^.{1,120}$|^$")</f>
        <v>^.{1,120}$|^$</v>
      </c>
      <c r="G3847" s="2" t="str">
        <f t="shared" si="245"/>
        <v>入力してください(120文字以内)</v>
      </c>
      <c r="H3847" s="2">
        <v>225</v>
      </c>
      <c r="I3847" s="2">
        <v>207</v>
      </c>
      <c r="K3847" s="2">
        <v>120</v>
      </c>
      <c r="L3847" s="2" t="s">
        <v>30</v>
      </c>
      <c r="M3847" s="2" t="s">
        <v>476</v>
      </c>
      <c r="N3847" s="2" t="s">
        <v>479</v>
      </c>
      <c r="O3847" s="2" t="s">
        <v>520</v>
      </c>
      <c r="Q3847" s="1"/>
      <c r="S3847" s="5"/>
      <c r="T3847" s="41"/>
      <c r="U3847" s="8"/>
      <c r="W3847" s="2" t="s">
        <v>468</v>
      </c>
      <c r="X3847" s="45" t="str" cm="1">
        <f t="array" ref="X3847">IF(X3710="TRUE",IF(AND(C3841&lt;&gt;1,C3842:C3847="",S3841:U3847=""), "FALSE","TRUE"),"FALSE")</f>
        <v>FALSE</v>
      </c>
      <c r="Z3847" s="1"/>
    </row>
    <row r="3848" spans="2:26" hidden="1" outlineLevel="3" x14ac:dyDescent="0.4">
      <c r="B3848" s="7" t="s">
        <v>134</v>
      </c>
      <c r="C3848" s="5">
        <v>9</v>
      </c>
      <c r="D3848" s="30"/>
      <c r="E3848" s="2" t="s">
        <v>392</v>
      </c>
      <c r="F3848" s="2" t="s">
        <v>102</v>
      </c>
      <c r="G3848" s="2" t="s">
        <v>103</v>
      </c>
      <c r="H3848" s="2">
        <v>225</v>
      </c>
      <c r="I3848" s="2">
        <v>207</v>
      </c>
      <c r="K3848" s="2">
        <v>3</v>
      </c>
      <c r="L3848" s="2" t="s">
        <v>136</v>
      </c>
      <c r="M3848" s="2" t="s">
        <v>476</v>
      </c>
      <c r="N3848" s="2" t="s">
        <v>479</v>
      </c>
      <c r="O3848" s="2" t="s">
        <v>520</v>
      </c>
      <c r="Q3848" s="1"/>
      <c r="S3848" s="5"/>
      <c r="T3848" s="41"/>
      <c r="U3848" s="8"/>
      <c r="V3848" s="2" t="s">
        <v>105</v>
      </c>
      <c r="W3848" s="2" t="s">
        <v>561</v>
      </c>
      <c r="X3848" s="45" t="str" cm="1">
        <f t="array" ref="X3848">IF(X3710="TRUE",IF(AND(C3848&lt;&gt;1,C3849:C3854="",S3848:U3854=""), "FALSE","TRUE"),"FALSE")</f>
        <v>FALSE</v>
      </c>
      <c r="Z3848" s="1"/>
    </row>
    <row r="3849" spans="2:26" hidden="1" outlineLevel="3" x14ac:dyDescent="0.4">
      <c r="B3849" s="7" t="s">
        <v>522</v>
      </c>
      <c r="C3849" s="8"/>
      <c r="D3849" s="31"/>
      <c r="E3849" s="2" t="s">
        <v>523</v>
      </c>
      <c r="F3849" s="2" t="s">
        <v>485</v>
      </c>
      <c r="G3849" s="2" t="s">
        <v>369</v>
      </c>
      <c r="H3849" s="2">
        <v>225</v>
      </c>
      <c r="I3849" s="2">
        <v>207</v>
      </c>
      <c r="K3849" s="2">
        <v>240</v>
      </c>
      <c r="L3849" s="2" t="s">
        <v>30</v>
      </c>
      <c r="M3849" s="2" t="s">
        <v>476</v>
      </c>
      <c r="N3849" s="2" t="s">
        <v>479</v>
      </c>
      <c r="O3849" s="2" t="s">
        <v>520</v>
      </c>
      <c r="Q3849" s="1"/>
      <c r="S3849" s="5"/>
      <c r="T3849" s="41"/>
      <c r="U3849" s="8"/>
      <c r="W3849" s="2" t="s">
        <v>465</v>
      </c>
      <c r="X3849" s="45" t="str" cm="1">
        <f t="array" ref="X3849">IF(X3710="TRUE",IF(AND(C3848&lt;&gt;1,C3849:C3854="",S3848:U3854=""), "FALSE","TRUE"),"FALSE")</f>
        <v>FALSE</v>
      </c>
      <c r="Z3849" s="1"/>
    </row>
    <row r="3850" spans="2:26" hidden="1" outlineLevel="3" x14ac:dyDescent="0.4">
      <c r="B3850" s="7" t="s">
        <v>524</v>
      </c>
      <c r="C3850" s="8"/>
      <c r="D3850" s="31"/>
      <c r="E3850" s="2" t="s">
        <v>525</v>
      </c>
      <c r="F3850" s="2" t="s">
        <v>114</v>
      </c>
      <c r="G3850" s="2" t="s">
        <v>115</v>
      </c>
      <c r="H3850" s="2">
        <v>225</v>
      </c>
      <c r="I3850" s="2">
        <v>207</v>
      </c>
      <c r="K3850" s="2">
        <v>120</v>
      </c>
      <c r="L3850" s="2" t="s">
        <v>30</v>
      </c>
      <c r="M3850" s="2" t="s">
        <v>476</v>
      </c>
      <c r="N3850" s="2" t="s">
        <v>479</v>
      </c>
      <c r="O3850" s="2" t="s">
        <v>520</v>
      </c>
      <c r="Q3850" s="1"/>
      <c r="S3850" s="5"/>
      <c r="T3850" s="41"/>
      <c r="U3850" s="8"/>
      <c r="W3850" s="2" t="s">
        <v>468</v>
      </c>
      <c r="X3850" s="45" t="str" cm="1">
        <f t="array" ref="X3850">IF(X3710="TRUE",IF(AND(C3848&lt;&gt;1,C3849:C3854="",S3848:U3854=""), "FALSE","TRUE"),"FALSE")</f>
        <v>FALSE</v>
      </c>
      <c r="Z3850" s="1"/>
    </row>
    <row r="3851" spans="2:26" hidden="1" outlineLevel="3" x14ac:dyDescent="0.4">
      <c r="B3851" s="7" t="s">
        <v>526</v>
      </c>
      <c r="C3851" s="8"/>
      <c r="D3851" s="31"/>
      <c r="E3851" s="2" t="s">
        <v>527</v>
      </c>
      <c r="F3851" s="2" t="str">
        <f>IF(OR($C$87="治験計画届", $C$87="治験計画変更届"), "^$","^.{1,120}$|^$")</f>
        <v>^.{1,120}$|^$</v>
      </c>
      <c r="G3851" s="2" t="str">
        <f>IF(F3851="^$", "入力しないでください","入力してください(120文字以内)")</f>
        <v>入力してください(120文字以内)</v>
      </c>
      <c r="H3851" s="2">
        <v>225</v>
      </c>
      <c r="I3851" s="2">
        <v>207</v>
      </c>
      <c r="K3851" s="2">
        <v>120</v>
      </c>
      <c r="L3851" s="2" t="s">
        <v>30</v>
      </c>
      <c r="M3851" s="2" t="s">
        <v>476</v>
      </c>
      <c r="N3851" s="2" t="s">
        <v>479</v>
      </c>
      <c r="O3851" s="2" t="s">
        <v>520</v>
      </c>
      <c r="Q3851" s="1"/>
      <c r="S3851" s="5"/>
      <c r="T3851" s="41"/>
      <c r="U3851" s="8"/>
      <c r="W3851" s="2" t="s">
        <v>468</v>
      </c>
      <c r="X3851" s="45" t="str" cm="1">
        <f t="array" ref="X3851">IF(X3710="TRUE",IF(AND(C3848&lt;&gt;1,C3849:C3854="",S3848:U3854=""), "FALSE","TRUE"),"FALSE")</f>
        <v>FALSE</v>
      </c>
      <c r="Z3851" s="1"/>
    </row>
    <row r="3852" spans="2:26" hidden="1" outlineLevel="3" x14ac:dyDescent="0.4">
      <c r="B3852" s="7" t="s">
        <v>528</v>
      </c>
      <c r="C3852" s="8"/>
      <c r="D3852" s="31"/>
      <c r="E3852" s="2" t="s">
        <v>529</v>
      </c>
      <c r="F3852" s="2" t="str">
        <f>IF(OR($C$87="治験計画届", $C$87="治験計画変更届"), "^$","^.{1,120}$|^$")</f>
        <v>^.{1,120}$|^$</v>
      </c>
      <c r="G3852" s="2" t="str">
        <f t="shared" ref="G3852:G3854" si="246">IF(F3852="^$", "入力しないでください","入力してください(120文字以内)")</f>
        <v>入力してください(120文字以内)</v>
      </c>
      <c r="H3852" s="2">
        <v>225</v>
      </c>
      <c r="I3852" s="2">
        <v>207</v>
      </c>
      <c r="K3852" s="2">
        <v>120</v>
      </c>
      <c r="L3852" s="2" t="s">
        <v>30</v>
      </c>
      <c r="M3852" s="2" t="s">
        <v>476</v>
      </c>
      <c r="N3852" s="2" t="s">
        <v>479</v>
      </c>
      <c r="O3852" s="2" t="s">
        <v>520</v>
      </c>
      <c r="Q3852" s="1"/>
      <c r="S3852" s="5"/>
      <c r="T3852" s="41"/>
      <c r="U3852" s="8"/>
      <c r="W3852" s="2" t="s">
        <v>468</v>
      </c>
      <c r="X3852" s="45" t="str" cm="1">
        <f t="array" ref="X3852">IF(X3710="TRUE",IF(AND(C3848&lt;&gt;1,C3849:C3854="",S3848:U3854=""), "FALSE","TRUE"),"FALSE")</f>
        <v>FALSE</v>
      </c>
      <c r="Z3852" s="1"/>
    </row>
    <row r="3853" spans="2:26" hidden="1" outlineLevel="3" x14ac:dyDescent="0.4">
      <c r="B3853" s="7" t="s">
        <v>530</v>
      </c>
      <c r="C3853" s="8"/>
      <c r="D3853" s="31"/>
      <c r="E3853" s="2" t="s">
        <v>566</v>
      </c>
      <c r="F3853" s="2" t="str">
        <f>IF(OR($C$87="治験計画届", $C$87="治験計画変更届"), "^$","^.{1,120}$|^$")</f>
        <v>^.{1,120}$|^$</v>
      </c>
      <c r="G3853" s="2" t="str">
        <f t="shared" si="246"/>
        <v>入力してください(120文字以内)</v>
      </c>
      <c r="H3853" s="2">
        <v>225</v>
      </c>
      <c r="I3853" s="2">
        <v>207</v>
      </c>
      <c r="K3853" s="2">
        <v>120</v>
      </c>
      <c r="L3853" s="2" t="s">
        <v>30</v>
      </c>
      <c r="M3853" s="2" t="s">
        <v>476</v>
      </c>
      <c r="N3853" s="2" t="s">
        <v>479</v>
      </c>
      <c r="O3853" s="2" t="s">
        <v>520</v>
      </c>
      <c r="Q3853" s="1"/>
      <c r="S3853" s="5"/>
      <c r="T3853" s="41"/>
      <c r="U3853" s="8"/>
      <c r="W3853" s="2" t="s">
        <v>468</v>
      </c>
      <c r="X3853" s="45" t="str" cm="1">
        <f t="array" ref="X3853">IF(X3710="TRUE",IF(AND(C3848&lt;&gt;1,C3849:C3854="",S3848:U3854=""), "FALSE","TRUE"),"FALSE")</f>
        <v>FALSE</v>
      </c>
      <c r="Z3853" s="1"/>
    </row>
    <row r="3854" spans="2:26" hidden="1" outlineLevel="3" x14ac:dyDescent="0.4">
      <c r="B3854" s="7" t="s">
        <v>532</v>
      </c>
      <c r="C3854" s="8"/>
      <c r="D3854" s="31"/>
      <c r="E3854" s="2" t="s">
        <v>533</v>
      </c>
      <c r="F3854" s="2" t="str">
        <f>IF(OR($C$87="治験計画届", $C$87="治験計画変更届"), "^$","^.{1,120}$|^$")</f>
        <v>^.{1,120}$|^$</v>
      </c>
      <c r="G3854" s="2" t="str">
        <f t="shared" si="246"/>
        <v>入力してください(120文字以内)</v>
      </c>
      <c r="H3854" s="2">
        <v>225</v>
      </c>
      <c r="I3854" s="2">
        <v>207</v>
      </c>
      <c r="K3854" s="2">
        <v>120</v>
      </c>
      <c r="L3854" s="2" t="s">
        <v>30</v>
      </c>
      <c r="M3854" s="2" t="s">
        <v>476</v>
      </c>
      <c r="N3854" s="2" t="s">
        <v>479</v>
      </c>
      <c r="O3854" s="2" t="s">
        <v>520</v>
      </c>
      <c r="Q3854" s="1"/>
      <c r="S3854" s="5"/>
      <c r="T3854" s="41"/>
      <c r="U3854" s="8"/>
      <c r="W3854" s="2" t="s">
        <v>468</v>
      </c>
      <c r="X3854" s="45" t="str" cm="1">
        <f t="array" ref="X3854">IF(X3710="TRUE",IF(AND(C3848&lt;&gt;1,C3849:C3854="",S3848:U3854=""), "FALSE","TRUE"),"FALSE")</f>
        <v>FALSE</v>
      </c>
      <c r="Z3854" s="1"/>
    </row>
    <row r="3855" spans="2:26" hidden="1" outlineLevel="3" x14ac:dyDescent="0.4">
      <c r="B3855" s="7" t="s">
        <v>134</v>
      </c>
      <c r="C3855" s="5">
        <v>10</v>
      </c>
      <c r="D3855" s="30"/>
      <c r="E3855" s="2" t="s">
        <v>392</v>
      </c>
      <c r="F3855" s="2" t="s">
        <v>102</v>
      </c>
      <c r="G3855" s="2" t="s">
        <v>103</v>
      </c>
      <c r="H3855" s="2">
        <v>225</v>
      </c>
      <c r="I3855" s="2">
        <v>207</v>
      </c>
      <c r="K3855" s="2">
        <v>3</v>
      </c>
      <c r="L3855" s="2" t="s">
        <v>136</v>
      </c>
      <c r="M3855" s="2" t="s">
        <v>476</v>
      </c>
      <c r="N3855" s="2" t="s">
        <v>479</v>
      </c>
      <c r="O3855" s="2" t="s">
        <v>520</v>
      </c>
      <c r="Q3855" s="1"/>
      <c r="S3855" s="5"/>
      <c r="T3855" s="41"/>
      <c r="U3855" s="8"/>
      <c r="V3855" s="2" t="s">
        <v>105</v>
      </c>
      <c r="W3855" s="2" t="s">
        <v>561</v>
      </c>
      <c r="X3855" s="45" t="str" cm="1">
        <f t="array" ref="X3855">IF(X3710="TRUE",IF(AND(C3855&lt;&gt;1,C3856:C3861="",S3855:U3861=""), "FALSE","TRUE"),"FALSE")</f>
        <v>FALSE</v>
      </c>
      <c r="Z3855" s="1"/>
    </row>
    <row r="3856" spans="2:26" hidden="1" outlineLevel="3" x14ac:dyDescent="0.4">
      <c r="B3856" s="7" t="s">
        <v>522</v>
      </c>
      <c r="C3856" s="8"/>
      <c r="D3856" s="31"/>
      <c r="E3856" s="2" t="s">
        <v>523</v>
      </c>
      <c r="F3856" s="2" t="s">
        <v>485</v>
      </c>
      <c r="G3856" s="2" t="s">
        <v>369</v>
      </c>
      <c r="H3856" s="2">
        <v>225</v>
      </c>
      <c r="I3856" s="2">
        <v>207</v>
      </c>
      <c r="K3856" s="2">
        <v>240</v>
      </c>
      <c r="L3856" s="2" t="s">
        <v>30</v>
      </c>
      <c r="M3856" s="2" t="s">
        <v>476</v>
      </c>
      <c r="N3856" s="2" t="s">
        <v>479</v>
      </c>
      <c r="O3856" s="2" t="s">
        <v>520</v>
      </c>
      <c r="Q3856" s="1"/>
      <c r="S3856" s="5"/>
      <c r="T3856" s="41"/>
      <c r="U3856" s="8"/>
      <c r="W3856" s="2" t="s">
        <v>465</v>
      </c>
      <c r="X3856" s="45" t="str" cm="1">
        <f t="array" ref="X3856">IF(X3710="TRUE",IF(AND(C3855&lt;&gt;1,C3856:C3861="",S3855:U3861=""), "FALSE","TRUE"),"FALSE")</f>
        <v>FALSE</v>
      </c>
      <c r="Z3856" s="1"/>
    </row>
    <row r="3857" spans="2:26" hidden="1" outlineLevel="3" x14ac:dyDescent="0.4">
      <c r="B3857" s="7" t="s">
        <v>524</v>
      </c>
      <c r="C3857" s="8"/>
      <c r="D3857" s="31"/>
      <c r="E3857" s="2" t="s">
        <v>525</v>
      </c>
      <c r="F3857" s="2" t="s">
        <v>114</v>
      </c>
      <c r="G3857" s="2" t="s">
        <v>115</v>
      </c>
      <c r="H3857" s="2">
        <v>225</v>
      </c>
      <c r="I3857" s="2">
        <v>207</v>
      </c>
      <c r="K3857" s="2">
        <v>120</v>
      </c>
      <c r="L3857" s="2" t="s">
        <v>30</v>
      </c>
      <c r="M3857" s="2" t="s">
        <v>476</v>
      </c>
      <c r="N3857" s="2" t="s">
        <v>479</v>
      </c>
      <c r="O3857" s="2" t="s">
        <v>520</v>
      </c>
      <c r="Q3857" s="1"/>
      <c r="S3857" s="5"/>
      <c r="T3857" s="41"/>
      <c r="U3857" s="8"/>
      <c r="W3857" s="2" t="s">
        <v>468</v>
      </c>
      <c r="X3857" s="45" t="str" cm="1">
        <f t="array" ref="X3857">IF(X3710="TRUE",IF(AND(C3855&lt;&gt;1,C3856:C3861="",S3855:U3861=""), "FALSE","TRUE"),"FALSE")</f>
        <v>FALSE</v>
      </c>
      <c r="Z3857" s="1"/>
    </row>
    <row r="3858" spans="2:26" hidden="1" outlineLevel="3" x14ac:dyDescent="0.4">
      <c r="B3858" s="7" t="s">
        <v>526</v>
      </c>
      <c r="C3858" s="8"/>
      <c r="D3858" s="31"/>
      <c r="E3858" s="2" t="s">
        <v>527</v>
      </c>
      <c r="F3858" s="2" t="str">
        <f>IF(OR($C$87="治験計画届", $C$87="治験計画変更届"), "^$","^.{1,120}$|^$")</f>
        <v>^.{1,120}$|^$</v>
      </c>
      <c r="G3858" s="2" t="str">
        <f>IF(F3858="^$", "入力しないでください","入力してください(120文字以内)")</f>
        <v>入力してください(120文字以内)</v>
      </c>
      <c r="H3858" s="2">
        <v>225</v>
      </c>
      <c r="I3858" s="2">
        <v>207</v>
      </c>
      <c r="K3858" s="2">
        <v>120</v>
      </c>
      <c r="L3858" s="2" t="s">
        <v>30</v>
      </c>
      <c r="M3858" s="2" t="s">
        <v>476</v>
      </c>
      <c r="N3858" s="2" t="s">
        <v>479</v>
      </c>
      <c r="O3858" s="2" t="s">
        <v>520</v>
      </c>
      <c r="Q3858" s="1"/>
      <c r="S3858" s="5"/>
      <c r="T3858" s="41"/>
      <c r="U3858" s="8"/>
      <c r="W3858" s="2" t="s">
        <v>468</v>
      </c>
      <c r="X3858" s="45" t="str" cm="1">
        <f t="array" ref="X3858">IF(X3710="TRUE",IF(AND(C3855&lt;&gt;1,C3856:C3861="",S3855:U3861=""), "FALSE","TRUE"),"FALSE")</f>
        <v>FALSE</v>
      </c>
      <c r="Z3858" s="1"/>
    </row>
    <row r="3859" spans="2:26" hidden="1" outlineLevel="3" x14ac:dyDescent="0.4">
      <c r="B3859" s="7" t="s">
        <v>528</v>
      </c>
      <c r="C3859" s="8"/>
      <c r="D3859" s="31"/>
      <c r="E3859" s="2" t="s">
        <v>529</v>
      </c>
      <c r="F3859" s="2" t="str">
        <f>IF(OR($C$87="治験計画届", $C$87="治験計画変更届"), "^$","^.{1,120}$|^$")</f>
        <v>^.{1,120}$|^$</v>
      </c>
      <c r="G3859" s="2" t="str">
        <f t="shared" ref="G3859:G3861" si="247">IF(F3859="^$", "入力しないでください","入力してください(120文字以内)")</f>
        <v>入力してください(120文字以内)</v>
      </c>
      <c r="H3859" s="2">
        <v>225</v>
      </c>
      <c r="I3859" s="2">
        <v>207</v>
      </c>
      <c r="K3859" s="2">
        <v>120</v>
      </c>
      <c r="L3859" s="2" t="s">
        <v>30</v>
      </c>
      <c r="M3859" s="2" t="s">
        <v>476</v>
      </c>
      <c r="N3859" s="2" t="s">
        <v>479</v>
      </c>
      <c r="O3859" s="2" t="s">
        <v>520</v>
      </c>
      <c r="Q3859" s="1"/>
      <c r="S3859" s="5"/>
      <c r="T3859" s="41"/>
      <c r="U3859" s="8"/>
      <c r="W3859" s="2" t="s">
        <v>468</v>
      </c>
      <c r="X3859" s="45" t="str" cm="1">
        <f t="array" ref="X3859">IF(X3710="TRUE",IF(AND(C3855&lt;&gt;1,C3856:C3861="",S3855:U3861=""), "FALSE","TRUE"),"FALSE")</f>
        <v>FALSE</v>
      </c>
      <c r="Z3859" s="1"/>
    </row>
    <row r="3860" spans="2:26" hidden="1" outlineLevel="3" x14ac:dyDescent="0.4">
      <c r="B3860" s="7" t="s">
        <v>530</v>
      </c>
      <c r="C3860" s="8"/>
      <c r="D3860" s="31"/>
      <c r="E3860" s="2" t="s">
        <v>566</v>
      </c>
      <c r="F3860" s="2" t="str">
        <f>IF(OR($C$87="治験計画届", $C$87="治験計画変更届"), "^$","^.{1,120}$|^$")</f>
        <v>^.{1,120}$|^$</v>
      </c>
      <c r="G3860" s="2" t="str">
        <f t="shared" si="247"/>
        <v>入力してください(120文字以内)</v>
      </c>
      <c r="H3860" s="2">
        <v>225</v>
      </c>
      <c r="I3860" s="2">
        <v>207</v>
      </c>
      <c r="K3860" s="2">
        <v>120</v>
      </c>
      <c r="L3860" s="2" t="s">
        <v>30</v>
      </c>
      <c r="M3860" s="2" t="s">
        <v>476</v>
      </c>
      <c r="N3860" s="2" t="s">
        <v>479</v>
      </c>
      <c r="O3860" s="2" t="s">
        <v>520</v>
      </c>
      <c r="Q3860" s="1"/>
      <c r="S3860" s="5"/>
      <c r="T3860" s="41"/>
      <c r="U3860" s="8"/>
      <c r="W3860" s="2" t="s">
        <v>468</v>
      </c>
      <c r="X3860" s="45" t="str" cm="1">
        <f t="array" ref="X3860">IF(X3710="TRUE",IF(AND(C3855&lt;&gt;1,C3856:C3861="",S3855:U3861=""), "FALSE","TRUE"),"FALSE")</f>
        <v>FALSE</v>
      </c>
      <c r="Z3860" s="1"/>
    </row>
    <row r="3861" spans="2:26" hidden="1" outlineLevel="3" x14ac:dyDescent="0.4">
      <c r="B3861" s="7" t="s">
        <v>532</v>
      </c>
      <c r="C3861" s="8"/>
      <c r="D3861" s="31"/>
      <c r="E3861" s="2" t="s">
        <v>533</v>
      </c>
      <c r="F3861" s="2" t="str">
        <f>IF(OR($C$87="治験計画届", $C$87="治験計画変更届"), "^$","^.{1,120}$|^$")</f>
        <v>^.{1,120}$|^$</v>
      </c>
      <c r="G3861" s="2" t="str">
        <f t="shared" si="247"/>
        <v>入力してください(120文字以内)</v>
      </c>
      <c r="H3861" s="2">
        <v>225</v>
      </c>
      <c r="I3861" s="2">
        <v>207</v>
      </c>
      <c r="K3861" s="2">
        <v>120</v>
      </c>
      <c r="L3861" s="2" t="s">
        <v>30</v>
      </c>
      <c r="M3861" s="2" t="s">
        <v>476</v>
      </c>
      <c r="N3861" s="2" t="s">
        <v>479</v>
      </c>
      <c r="O3861" s="2" t="s">
        <v>520</v>
      </c>
      <c r="Q3861" s="1"/>
      <c r="S3861" s="5"/>
      <c r="T3861" s="41"/>
      <c r="U3861" s="8"/>
      <c r="W3861" s="2" t="s">
        <v>468</v>
      </c>
      <c r="X3861" s="45" t="str" cm="1">
        <f t="array" ref="X3861">IF(X3710="TRUE",IF(AND(C3855&lt;&gt;1,C3856:C3861="",S3855:U3861=""), "FALSE","TRUE"),"FALSE")</f>
        <v>FALSE</v>
      </c>
      <c r="Z3861" s="1"/>
    </row>
    <row r="3862" spans="2:26" hidden="1" outlineLevel="3" x14ac:dyDescent="0.4">
      <c r="B3862" s="7" t="s">
        <v>134</v>
      </c>
      <c r="C3862" s="5">
        <v>11</v>
      </c>
      <c r="D3862" s="30"/>
      <c r="E3862" s="2" t="s">
        <v>392</v>
      </c>
      <c r="F3862" s="2" t="s">
        <v>102</v>
      </c>
      <c r="G3862" s="2" t="s">
        <v>103</v>
      </c>
      <c r="H3862" s="2">
        <v>225</v>
      </c>
      <c r="I3862" s="2">
        <v>207</v>
      </c>
      <c r="K3862" s="2">
        <v>3</v>
      </c>
      <c r="L3862" s="2" t="s">
        <v>136</v>
      </c>
      <c r="M3862" s="2" t="s">
        <v>476</v>
      </c>
      <c r="N3862" s="2" t="s">
        <v>479</v>
      </c>
      <c r="O3862" s="2" t="s">
        <v>520</v>
      </c>
      <c r="Q3862" s="1"/>
      <c r="S3862" s="5"/>
      <c r="T3862" s="41"/>
      <c r="U3862" s="8"/>
      <c r="V3862" s="2" t="s">
        <v>105</v>
      </c>
      <c r="W3862" s="2" t="s">
        <v>561</v>
      </c>
      <c r="X3862" s="45" t="str" cm="1">
        <f t="array" ref="X3862">IF(X3710="TRUE",IF(AND(C3862&lt;&gt;1,C3863:C3868="",S3862:U3868=""), "FALSE","TRUE"),"FALSE")</f>
        <v>FALSE</v>
      </c>
      <c r="Z3862" s="1"/>
    </row>
    <row r="3863" spans="2:26" hidden="1" outlineLevel="3" x14ac:dyDescent="0.4">
      <c r="B3863" s="7" t="s">
        <v>522</v>
      </c>
      <c r="C3863" s="8"/>
      <c r="D3863" s="31"/>
      <c r="E3863" s="2" t="s">
        <v>523</v>
      </c>
      <c r="F3863" s="2" t="s">
        <v>485</v>
      </c>
      <c r="G3863" s="2" t="s">
        <v>369</v>
      </c>
      <c r="H3863" s="2">
        <v>225</v>
      </c>
      <c r="I3863" s="2">
        <v>207</v>
      </c>
      <c r="K3863" s="2">
        <v>240</v>
      </c>
      <c r="L3863" s="2" t="s">
        <v>30</v>
      </c>
      <c r="M3863" s="2" t="s">
        <v>476</v>
      </c>
      <c r="N3863" s="2" t="s">
        <v>479</v>
      </c>
      <c r="O3863" s="2" t="s">
        <v>520</v>
      </c>
      <c r="Q3863" s="1"/>
      <c r="S3863" s="5"/>
      <c r="T3863" s="41"/>
      <c r="U3863" s="8"/>
      <c r="W3863" s="2" t="s">
        <v>465</v>
      </c>
      <c r="X3863" s="45" t="str" cm="1">
        <f t="array" ref="X3863">IF(X3710="TRUE",IF(AND(C3862&lt;&gt;1,C3863:C3868="",S3862:U3868=""), "FALSE","TRUE"),"FALSE")</f>
        <v>FALSE</v>
      </c>
      <c r="Z3863" s="1"/>
    </row>
    <row r="3864" spans="2:26" hidden="1" outlineLevel="3" x14ac:dyDescent="0.4">
      <c r="B3864" s="7" t="s">
        <v>524</v>
      </c>
      <c r="C3864" s="8"/>
      <c r="D3864" s="31"/>
      <c r="E3864" s="2" t="s">
        <v>525</v>
      </c>
      <c r="F3864" s="2" t="s">
        <v>114</v>
      </c>
      <c r="G3864" s="2" t="s">
        <v>115</v>
      </c>
      <c r="H3864" s="2">
        <v>225</v>
      </c>
      <c r="I3864" s="2">
        <v>207</v>
      </c>
      <c r="K3864" s="2">
        <v>120</v>
      </c>
      <c r="L3864" s="2" t="s">
        <v>30</v>
      </c>
      <c r="M3864" s="2" t="s">
        <v>476</v>
      </c>
      <c r="N3864" s="2" t="s">
        <v>479</v>
      </c>
      <c r="O3864" s="2" t="s">
        <v>520</v>
      </c>
      <c r="Q3864" s="1"/>
      <c r="S3864" s="5"/>
      <c r="T3864" s="41"/>
      <c r="U3864" s="8"/>
      <c r="W3864" s="2" t="s">
        <v>468</v>
      </c>
      <c r="X3864" s="45" t="str" cm="1">
        <f t="array" ref="X3864">IF(X3710="TRUE",IF(AND(C3862&lt;&gt;1,C3863:C3868="",S3862:U3868=""), "FALSE","TRUE"),"FALSE")</f>
        <v>FALSE</v>
      </c>
      <c r="Z3864" s="1"/>
    </row>
    <row r="3865" spans="2:26" hidden="1" outlineLevel="3" x14ac:dyDescent="0.4">
      <c r="B3865" s="7" t="s">
        <v>526</v>
      </c>
      <c r="C3865" s="8"/>
      <c r="D3865" s="31"/>
      <c r="E3865" s="2" t="s">
        <v>527</v>
      </c>
      <c r="F3865" s="2" t="str">
        <f>IF(OR($C$87="治験計画届", $C$87="治験計画変更届"), "^$","^.{1,120}$|^$")</f>
        <v>^.{1,120}$|^$</v>
      </c>
      <c r="G3865" s="2" t="str">
        <f>IF(F3865="^$", "入力しないでください","入力してください(120文字以内)")</f>
        <v>入力してください(120文字以内)</v>
      </c>
      <c r="H3865" s="2">
        <v>225</v>
      </c>
      <c r="I3865" s="2">
        <v>207</v>
      </c>
      <c r="K3865" s="2">
        <v>120</v>
      </c>
      <c r="L3865" s="2" t="s">
        <v>30</v>
      </c>
      <c r="M3865" s="2" t="s">
        <v>476</v>
      </c>
      <c r="N3865" s="2" t="s">
        <v>479</v>
      </c>
      <c r="O3865" s="2" t="s">
        <v>520</v>
      </c>
      <c r="Q3865" s="1"/>
      <c r="S3865" s="5"/>
      <c r="T3865" s="41"/>
      <c r="U3865" s="8"/>
      <c r="W3865" s="2" t="s">
        <v>468</v>
      </c>
      <c r="X3865" s="45" t="str" cm="1">
        <f t="array" ref="X3865">IF(X3710="TRUE",IF(AND(C3862&lt;&gt;1,C3863:C3868="",S3862:U3868=""), "FALSE","TRUE"),"FALSE")</f>
        <v>FALSE</v>
      </c>
      <c r="Z3865" s="1"/>
    </row>
    <row r="3866" spans="2:26" hidden="1" outlineLevel="3" x14ac:dyDescent="0.4">
      <c r="B3866" s="7" t="s">
        <v>528</v>
      </c>
      <c r="C3866" s="8"/>
      <c r="D3866" s="31"/>
      <c r="E3866" s="2" t="s">
        <v>529</v>
      </c>
      <c r="F3866" s="2" t="str">
        <f>IF(OR($C$87="治験計画届", $C$87="治験計画変更届"), "^$","^.{1,120}$|^$")</f>
        <v>^.{1,120}$|^$</v>
      </c>
      <c r="G3866" s="2" t="str">
        <f t="shared" ref="G3866:G3868" si="248">IF(F3866="^$", "入力しないでください","入力してください(120文字以内)")</f>
        <v>入力してください(120文字以内)</v>
      </c>
      <c r="H3866" s="2">
        <v>225</v>
      </c>
      <c r="I3866" s="2">
        <v>207</v>
      </c>
      <c r="K3866" s="2">
        <v>120</v>
      </c>
      <c r="L3866" s="2" t="s">
        <v>30</v>
      </c>
      <c r="M3866" s="2" t="s">
        <v>476</v>
      </c>
      <c r="N3866" s="2" t="s">
        <v>479</v>
      </c>
      <c r="O3866" s="2" t="s">
        <v>520</v>
      </c>
      <c r="Q3866" s="1"/>
      <c r="S3866" s="5"/>
      <c r="T3866" s="41"/>
      <c r="U3866" s="8"/>
      <c r="W3866" s="2" t="s">
        <v>468</v>
      </c>
      <c r="X3866" s="45" t="str" cm="1">
        <f t="array" ref="X3866">IF(X3710="TRUE",IF(AND(C3862&lt;&gt;1,C3863:C3868="",S3862:U3868=""), "FALSE","TRUE"),"FALSE")</f>
        <v>FALSE</v>
      </c>
      <c r="Z3866" s="1"/>
    </row>
    <row r="3867" spans="2:26" hidden="1" outlineLevel="3" x14ac:dyDescent="0.4">
      <c r="B3867" s="7" t="s">
        <v>530</v>
      </c>
      <c r="C3867" s="8"/>
      <c r="D3867" s="31"/>
      <c r="E3867" s="2" t="s">
        <v>566</v>
      </c>
      <c r="F3867" s="2" t="str">
        <f>IF(OR($C$87="治験計画届", $C$87="治験計画変更届"), "^$","^.{1,120}$|^$")</f>
        <v>^.{1,120}$|^$</v>
      </c>
      <c r="G3867" s="2" t="str">
        <f t="shared" si="248"/>
        <v>入力してください(120文字以内)</v>
      </c>
      <c r="H3867" s="2">
        <v>225</v>
      </c>
      <c r="I3867" s="2">
        <v>207</v>
      </c>
      <c r="K3867" s="2">
        <v>120</v>
      </c>
      <c r="L3867" s="2" t="s">
        <v>30</v>
      </c>
      <c r="M3867" s="2" t="s">
        <v>476</v>
      </c>
      <c r="N3867" s="2" t="s">
        <v>479</v>
      </c>
      <c r="O3867" s="2" t="s">
        <v>520</v>
      </c>
      <c r="Q3867" s="1"/>
      <c r="S3867" s="5"/>
      <c r="T3867" s="41"/>
      <c r="U3867" s="8"/>
      <c r="W3867" s="2" t="s">
        <v>468</v>
      </c>
      <c r="X3867" s="45" t="str" cm="1">
        <f t="array" ref="X3867">IF(X3710="TRUE",IF(AND(C3862&lt;&gt;1,C3863:C3868="",S3862:U3868=""), "FALSE","TRUE"),"FALSE")</f>
        <v>FALSE</v>
      </c>
      <c r="Z3867" s="1"/>
    </row>
    <row r="3868" spans="2:26" hidden="1" outlineLevel="3" x14ac:dyDescent="0.4">
      <c r="B3868" s="7" t="s">
        <v>532</v>
      </c>
      <c r="C3868" s="8"/>
      <c r="D3868" s="31"/>
      <c r="E3868" s="2" t="s">
        <v>533</v>
      </c>
      <c r="F3868" s="2" t="str">
        <f>IF(OR($C$87="治験計画届", $C$87="治験計画変更届"), "^$","^.{1,120}$|^$")</f>
        <v>^.{1,120}$|^$</v>
      </c>
      <c r="G3868" s="2" t="str">
        <f t="shared" si="248"/>
        <v>入力してください(120文字以内)</v>
      </c>
      <c r="H3868" s="2">
        <v>225</v>
      </c>
      <c r="I3868" s="2">
        <v>207</v>
      </c>
      <c r="K3868" s="2">
        <v>120</v>
      </c>
      <c r="L3868" s="2" t="s">
        <v>30</v>
      </c>
      <c r="M3868" s="2" t="s">
        <v>476</v>
      </c>
      <c r="N3868" s="2" t="s">
        <v>479</v>
      </c>
      <c r="O3868" s="2" t="s">
        <v>520</v>
      </c>
      <c r="Q3868" s="1"/>
      <c r="S3868" s="5"/>
      <c r="T3868" s="41"/>
      <c r="U3868" s="8"/>
      <c r="W3868" s="2" t="s">
        <v>468</v>
      </c>
      <c r="X3868" s="45" t="str" cm="1">
        <f t="array" ref="X3868">IF(X3710="TRUE",IF(AND(C3862&lt;&gt;1,C3863:C3868="",S3862:U3868=""), "FALSE","TRUE"),"FALSE")</f>
        <v>FALSE</v>
      </c>
      <c r="Z3868" s="1"/>
    </row>
    <row r="3869" spans="2:26" hidden="1" outlineLevel="3" x14ac:dyDescent="0.4">
      <c r="B3869" s="7" t="s">
        <v>134</v>
      </c>
      <c r="C3869" s="5">
        <v>12</v>
      </c>
      <c r="D3869" s="30"/>
      <c r="E3869" s="2" t="s">
        <v>392</v>
      </c>
      <c r="F3869" s="2" t="s">
        <v>102</v>
      </c>
      <c r="G3869" s="2" t="s">
        <v>103</v>
      </c>
      <c r="H3869" s="2">
        <v>225</v>
      </c>
      <c r="I3869" s="2">
        <v>207</v>
      </c>
      <c r="K3869" s="2">
        <v>3</v>
      </c>
      <c r="L3869" s="2" t="s">
        <v>136</v>
      </c>
      <c r="M3869" s="2" t="s">
        <v>476</v>
      </c>
      <c r="N3869" s="2" t="s">
        <v>479</v>
      </c>
      <c r="O3869" s="2" t="s">
        <v>520</v>
      </c>
      <c r="Q3869" s="1"/>
      <c r="S3869" s="5"/>
      <c r="T3869" s="41"/>
      <c r="U3869" s="8"/>
      <c r="V3869" s="2" t="s">
        <v>105</v>
      </c>
      <c r="W3869" s="2" t="s">
        <v>561</v>
      </c>
      <c r="X3869" s="45" t="str" cm="1">
        <f t="array" ref="X3869">IF(X3710="TRUE",IF(AND(C3869&lt;&gt;1,C3870:C3875="",S3869:U3875=""), "FALSE","TRUE"),"FALSE")</f>
        <v>FALSE</v>
      </c>
      <c r="Z3869" s="1"/>
    </row>
    <row r="3870" spans="2:26" hidden="1" outlineLevel="3" x14ac:dyDescent="0.4">
      <c r="B3870" s="7" t="s">
        <v>522</v>
      </c>
      <c r="C3870" s="8"/>
      <c r="D3870" s="31"/>
      <c r="E3870" s="2" t="s">
        <v>523</v>
      </c>
      <c r="F3870" s="2" t="s">
        <v>485</v>
      </c>
      <c r="G3870" s="2" t="s">
        <v>369</v>
      </c>
      <c r="H3870" s="2">
        <v>225</v>
      </c>
      <c r="I3870" s="2">
        <v>207</v>
      </c>
      <c r="K3870" s="2">
        <v>240</v>
      </c>
      <c r="L3870" s="2" t="s">
        <v>30</v>
      </c>
      <c r="M3870" s="2" t="s">
        <v>476</v>
      </c>
      <c r="N3870" s="2" t="s">
        <v>479</v>
      </c>
      <c r="O3870" s="2" t="s">
        <v>520</v>
      </c>
      <c r="Q3870" s="1"/>
      <c r="S3870" s="5"/>
      <c r="T3870" s="41"/>
      <c r="U3870" s="8"/>
      <c r="W3870" s="2" t="s">
        <v>465</v>
      </c>
      <c r="X3870" s="45" t="str" cm="1">
        <f t="array" ref="X3870">IF(X3710="TRUE",IF(AND(C3869&lt;&gt;1,C3870:C3875="",S3869:U3875=""), "FALSE","TRUE"),"FALSE")</f>
        <v>FALSE</v>
      </c>
      <c r="Z3870" s="1"/>
    </row>
    <row r="3871" spans="2:26" hidden="1" outlineLevel="3" x14ac:dyDescent="0.4">
      <c r="B3871" s="7" t="s">
        <v>524</v>
      </c>
      <c r="C3871" s="8"/>
      <c r="D3871" s="31"/>
      <c r="E3871" s="2" t="s">
        <v>525</v>
      </c>
      <c r="F3871" s="2" t="s">
        <v>114</v>
      </c>
      <c r="G3871" s="2" t="s">
        <v>115</v>
      </c>
      <c r="H3871" s="2">
        <v>225</v>
      </c>
      <c r="I3871" s="2">
        <v>207</v>
      </c>
      <c r="K3871" s="2">
        <v>120</v>
      </c>
      <c r="L3871" s="2" t="s">
        <v>30</v>
      </c>
      <c r="M3871" s="2" t="s">
        <v>476</v>
      </c>
      <c r="N3871" s="2" t="s">
        <v>479</v>
      </c>
      <c r="O3871" s="2" t="s">
        <v>520</v>
      </c>
      <c r="Q3871" s="1"/>
      <c r="S3871" s="5"/>
      <c r="T3871" s="41"/>
      <c r="U3871" s="8"/>
      <c r="W3871" s="2" t="s">
        <v>468</v>
      </c>
      <c r="X3871" s="45" t="str" cm="1">
        <f t="array" ref="X3871">IF(X3710="TRUE",IF(AND(C3869&lt;&gt;1,C3870:C3875="",S3869:U3875=""), "FALSE","TRUE"),"FALSE")</f>
        <v>FALSE</v>
      </c>
      <c r="Z3871" s="1"/>
    </row>
    <row r="3872" spans="2:26" hidden="1" outlineLevel="3" x14ac:dyDescent="0.4">
      <c r="B3872" s="7" t="s">
        <v>526</v>
      </c>
      <c r="C3872" s="8"/>
      <c r="D3872" s="31"/>
      <c r="E3872" s="2" t="s">
        <v>527</v>
      </c>
      <c r="F3872" s="2" t="str">
        <f>IF(OR($C$87="治験計画届", $C$87="治験計画変更届"), "^$","^.{1,120}$|^$")</f>
        <v>^.{1,120}$|^$</v>
      </c>
      <c r="G3872" s="2" t="str">
        <f>IF(F3872="^$", "入力しないでください","入力してください(120文字以内)")</f>
        <v>入力してください(120文字以内)</v>
      </c>
      <c r="H3872" s="2">
        <v>225</v>
      </c>
      <c r="I3872" s="2">
        <v>207</v>
      </c>
      <c r="K3872" s="2">
        <v>120</v>
      </c>
      <c r="L3872" s="2" t="s">
        <v>30</v>
      </c>
      <c r="M3872" s="2" t="s">
        <v>476</v>
      </c>
      <c r="N3872" s="2" t="s">
        <v>479</v>
      </c>
      <c r="O3872" s="2" t="s">
        <v>520</v>
      </c>
      <c r="Q3872" s="1"/>
      <c r="S3872" s="5"/>
      <c r="T3872" s="41"/>
      <c r="U3872" s="8"/>
      <c r="W3872" s="2" t="s">
        <v>468</v>
      </c>
      <c r="X3872" s="45" t="str" cm="1">
        <f t="array" ref="X3872">IF(X3710="TRUE",IF(AND(C3869&lt;&gt;1,C3870:C3875="",S3869:U3875=""), "FALSE","TRUE"),"FALSE")</f>
        <v>FALSE</v>
      </c>
      <c r="Z3872" s="1"/>
    </row>
    <row r="3873" spans="2:26" hidden="1" outlineLevel="3" x14ac:dyDescent="0.4">
      <c r="B3873" s="7" t="s">
        <v>528</v>
      </c>
      <c r="C3873" s="8"/>
      <c r="D3873" s="31"/>
      <c r="E3873" s="2" t="s">
        <v>529</v>
      </c>
      <c r="F3873" s="2" t="str">
        <f>IF(OR($C$87="治験計画届", $C$87="治験計画変更届"), "^$","^.{1,120}$|^$")</f>
        <v>^.{1,120}$|^$</v>
      </c>
      <c r="G3873" s="2" t="str">
        <f t="shared" ref="G3873:G3875" si="249">IF(F3873="^$", "入力しないでください","入力してください(120文字以内)")</f>
        <v>入力してください(120文字以内)</v>
      </c>
      <c r="H3873" s="2">
        <v>225</v>
      </c>
      <c r="I3873" s="2">
        <v>207</v>
      </c>
      <c r="K3873" s="2">
        <v>120</v>
      </c>
      <c r="L3873" s="2" t="s">
        <v>30</v>
      </c>
      <c r="M3873" s="2" t="s">
        <v>476</v>
      </c>
      <c r="N3873" s="2" t="s">
        <v>479</v>
      </c>
      <c r="O3873" s="2" t="s">
        <v>520</v>
      </c>
      <c r="Q3873" s="1"/>
      <c r="S3873" s="5"/>
      <c r="T3873" s="41"/>
      <c r="U3873" s="8"/>
      <c r="W3873" s="2" t="s">
        <v>468</v>
      </c>
      <c r="X3873" s="45" t="str" cm="1">
        <f t="array" ref="X3873">IF(X3710="TRUE",IF(AND(C3869&lt;&gt;1,C3870:C3875="",S3869:U3875=""), "FALSE","TRUE"),"FALSE")</f>
        <v>FALSE</v>
      </c>
      <c r="Z3873" s="1"/>
    </row>
    <row r="3874" spans="2:26" hidden="1" outlineLevel="3" x14ac:dyDescent="0.4">
      <c r="B3874" s="7" t="s">
        <v>530</v>
      </c>
      <c r="C3874" s="8"/>
      <c r="D3874" s="31"/>
      <c r="E3874" s="2" t="s">
        <v>566</v>
      </c>
      <c r="F3874" s="2" t="str">
        <f>IF(OR($C$87="治験計画届", $C$87="治験計画変更届"), "^$","^.{1,120}$|^$")</f>
        <v>^.{1,120}$|^$</v>
      </c>
      <c r="G3874" s="2" t="str">
        <f t="shared" si="249"/>
        <v>入力してください(120文字以内)</v>
      </c>
      <c r="H3874" s="2">
        <v>225</v>
      </c>
      <c r="I3874" s="2">
        <v>207</v>
      </c>
      <c r="K3874" s="2">
        <v>120</v>
      </c>
      <c r="L3874" s="2" t="s">
        <v>30</v>
      </c>
      <c r="M3874" s="2" t="s">
        <v>476</v>
      </c>
      <c r="N3874" s="2" t="s">
        <v>479</v>
      </c>
      <c r="O3874" s="2" t="s">
        <v>520</v>
      </c>
      <c r="Q3874" s="1"/>
      <c r="S3874" s="5"/>
      <c r="T3874" s="41"/>
      <c r="U3874" s="8"/>
      <c r="W3874" s="2" t="s">
        <v>468</v>
      </c>
      <c r="X3874" s="45" t="str" cm="1">
        <f t="array" ref="X3874">IF(X3710="TRUE",IF(AND(C3869&lt;&gt;1,C3870:C3875="",S3869:U3875=""), "FALSE","TRUE"),"FALSE")</f>
        <v>FALSE</v>
      </c>
      <c r="Z3874" s="1"/>
    </row>
    <row r="3875" spans="2:26" hidden="1" outlineLevel="3" x14ac:dyDescent="0.4">
      <c r="B3875" s="7" t="s">
        <v>532</v>
      </c>
      <c r="C3875" s="8"/>
      <c r="D3875" s="31"/>
      <c r="E3875" s="2" t="s">
        <v>533</v>
      </c>
      <c r="F3875" s="2" t="str">
        <f>IF(OR($C$87="治験計画届", $C$87="治験計画変更届"), "^$","^.{1,120}$|^$")</f>
        <v>^.{1,120}$|^$</v>
      </c>
      <c r="G3875" s="2" t="str">
        <f t="shared" si="249"/>
        <v>入力してください(120文字以内)</v>
      </c>
      <c r="H3875" s="2">
        <v>225</v>
      </c>
      <c r="I3875" s="2">
        <v>207</v>
      </c>
      <c r="K3875" s="2">
        <v>120</v>
      </c>
      <c r="L3875" s="2" t="s">
        <v>30</v>
      </c>
      <c r="M3875" s="2" t="s">
        <v>476</v>
      </c>
      <c r="N3875" s="2" t="s">
        <v>479</v>
      </c>
      <c r="O3875" s="2" t="s">
        <v>520</v>
      </c>
      <c r="Q3875" s="1"/>
      <c r="S3875" s="5"/>
      <c r="T3875" s="41"/>
      <c r="U3875" s="8"/>
      <c r="W3875" s="2" t="s">
        <v>468</v>
      </c>
      <c r="X3875" s="45" t="str" cm="1">
        <f t="array" ref="X3875">IF(X3710="TRUE",IF(AND(C3869&lt;&gt;1,C3870:C3875="",S3869:U3875=""), "FALSE","TRUE"),"FALSE")</f>
        <v>FALSE</v>
      </c>
      <c r="Z3875" s="1"/>
    </row>
    <row r="3876" spans="2:26" hidden="1" outlineLevel="3" x14ac:dyDescent="0.4">
      <c r="B3876" s="7" t="s">
        <v>134</v>
      </c>
      <c r="C3876" s="5">
        <v>13</v>
      </c>
      <c r="D3876" s="30"/>
      <c r="E3876" s="2" t="s">
        <v>392</v>
      </c>
      <c r="F3876" s="2" t="s">
        <v>102</v>
      </c>
      <c r="G3876" s="2" t="s">
        <v>103</v>
      </c>
      <c r="H3876" s="2">
        <v>225</v>
      </c>
      <c r="I3876" s="2">
        <v>207</v>
      </c>
      <c r="K3876" s="2">
        <v>3</v>
      </c>
      <c r="L3876" s="2" t="s">
        <v>136</v>
      </c>
      <c r="M3876" s="2" t="s">
        <v>476</v>
      </c>
      <c r="N3876" s="2" t="s">
        <v>479</v>
      </c>
      <c r="O3876" s="2" t="s">
        <v>520</v>
      </c>
      <c r="Q3876" s="1"/>
      <c r="S3876" s="5"/>
      <c r="T3876" s="41"/>
      <c r="U3876" s="8"/>
      <c r="V3876" s="2" t="s">
        <v>105</v>
      </c>
      <c r="W3876" s="2" t="s">
        <v>561</v>
      </c>
      <c r="X3876" s="45" t="str" cm="1">
        <f t="array" ref="X3876">IF(X3710="TRUE",IF(AND(C3876&lt;&gt;1,C3877:C3882="",S3876:U3882=""), "FALSE","TRUE"),"FALSE")</f>
        <v>FALSE</v>
      </c>
      <c r="Z3876" s="1"/>
    </row>
    <row r="3877" spans="2:26" hidden="1" outlineLevel="3" x14ac:dyDescent="0.4">
      <c r="B3877" s="7" t="s">
        <v>522</v>
      </c>
      <c r="C3877" s="8"/>
      <c r="D3877" s="31"/>
      <c r="E3877" s="2" t="s">
        <v>523</v>
      </c>
      <c r="F3877" s="2" t="s">
        <v>485</v>
      </c>
      <c r="G3877" s="2" t="s">
        <v>369</v>
      </c>
      <c r="H3877" s="2">
        <v>225</v>
      </c>
      <c r="I3877" s="2">
        <v>207</v>
      </c>
      <c r="K3877" s="2">
        <v>240</v>
      </c>
      <c r="L3877" s="2" t="s">
        <v>30</v>
      </c>
      <c r="M3877" s="2" t="s">
        <v>476</v>
      </c>
      <c r="N3877" s="2" t="s">
        <v>479</v>
      </c>
      <c r="O3877" s="2" t="s">
        <v>520</v>
      </c>
      <c r="Q3877" s="1"/>
      <c r="S3877" s="5"/>
      <c r="T3877" s="41"/>
      <c r="U3877" s="8"/>
      <c r="W3877" s="2" t="s">
        <v>465</v>
      </c>
      <c r="X3877" s="45" t="str" cm="1">
        <f t="array" ref="X3877">IF(X3710="TRUE",IF(AND(C3876&lt;&gt;1,C3877:C3882="",S3876:U3882=""), "FALSE","TRUE"),"FALSE")</f>
        <v>FALSE</v>
      </c>
      <c r="Z3877" s="1"/>
    </row>
    <row r="3878" spans="2:26" hidden="1" outlineLevel="3" x14ac:dyDescent="0.4">
      <c r="B3878" s="7" t="s">
        <v>524</v>
      </c>
      <c r="C3878" s="8"/>
      <c r="D3878" s="31"/>
      <c r="E3878" s="2" t="s">
        <v>525</v>
      </c>
      <c r="F3878" s="2" t="s">
        <v>114</v>
      </c>
      <c r="G3878" s="2" t="s">
        <v>115</v>
      </c>
      <c r="H3878" s="2">
        <v>225</v>
      </c>
      <c r="I3878" s="2">
        <v>207</v>
      </c>
      <c r="K3878" s="2">
        <v>120</v>
      </c>
      <c r="L3878" s="2" t="s">
        <v>30</v>
      </c>
      <c r="M3878" s="2" t="s">
        <v>476</v>
      </c>
      <c r="N3878" s="2" t="s">
        <v>479</v>
      </c>
      <c r="O3878" s="2" t="s">
        <v>520</v>
      </c>
      <c r="Q3878" s="1"/>
      <c r="S3878" s="5"/>
      <c r="T3878" s="41"/>
      <c r="U3878" s="8"/>
      <c r="W3878" s="2" t="s">
        <v>468</v>
      </c>
      <c r="X3878" s="45" t="str" cm="1">
        <f t="array" ref="X3878">IF(X3710="TRUE",IF(AND(C3876&lt;&gt;1,C3877:C3882="",S3876:U3882=""), "FALSE","TRUE"),"FALSE")</f>
        <v>FALSE</v>
      </c>
      <c r="Z3878" s="1"/>
    </row>
    <row r="3879" spans="2:26" hidden="1" outlineLevel="3" x14ac:dyDescent="0.4">
      <c r="B3879" s="7" t="s">
        <v>526</v>
      </c>
      <c r="C3879" s="8"/>
      <c r="D3879" s="31"/>
      <c r="E3879" s="2" t="s">
        <v>527</v>
      </c>
      <c r="F3879" s="2" t="str">
        <f>IF(OR($C$87="治験計画届", $C$87="治験計画変更届"), "^$","^.{1,120}$|^$")</f>
        <v>^.{1,120}$|^$</v>
      </c>
      <c r="G3879" s="2" t="str">
        <f>IF(F3879="^$", "入力しないでください","入力してください(120文字以内)")</f>
        <v>入力してください(120文字以内)</v>
      </c>
      <c r="H3879" s="2">
        <v>225</v>
      </c>
      <c r="I3879" s="2">
        <v>207</v>
      </c>
      <c r="K3879" s="2">
        <v>120</v>
      </c>
      <c r="L3879" s="2" t="s">
        <v>30</v>
      </c>
      <c r="M3879" s="2" t="s">
        <v>476</v>
      </c>
      <c r="N3879" s="2" t="s">
        <v>479</v>
      </c>
      <c r="O3879" s="2" t="s">
        <v>520</v>
      </c>
      <c r="Q3879" s="1"/>
      <c r="S3879" s="5"/>
      <c r="T3879" s="41"/>
      <c r="U3879" s="8"/>
      <c r="W3879" s="2" t="s">
        <v>468</v>
      </c>
      <c r="X3879" s="45" t="str" cm="1">
        <f t="array" ref="X3879">IF(X3710="TRUE",IF(AND(C3876&lt;&gt;1,C3877:C3882="",S3876:U3882=""), "FALSE","TRUE"),"FALSE")</f>
        <v>FALSE</v>
      </c>
      <c r="Z3879" s="1"/>
    </row>
    <row r="3880" spans="2:26" hidden="1" outlineLevel="3" x14ac:dyDescent="0.4">
      <c r="B3880" s="7" t="s">
        <v>528</v>
      </c>
      <c r="C3880" s="8"/>
      <c r="D3880" s="31"/>
      <c r="E3880" s="2" t="s">
        <v>529</v>
      </c>
      <c r="F3880" s="2" t="str">
        <f>IF(OR($C$87="治験計画届", $C$87="治験計画変更届"), "^$","^.{1,120}$|^$")</f>
        <v>^.{1,120}$|^$</v>
      </c>
      <c r="G3880" s="2" t="str">
        <f t="shared" ref="G3880:G3882" si="250">IF(F3880="^$", "入力しないでください","入力してください(120文字以内)")</f>
        <v>入力してください(120文字以内)</v>
      </c>
      <c r="H3880" s="2">
        <v>225</v>
      </c>
      <c r="I3880" s="2">
        <v>207</v>
      </c>
      <c r="K3880" s="2">
        <v>120</v>
      </c>
      <c r="L3880" s="2" t="s">
        <v>30</v>
      </c>
      <c r="M3880" s="2" t="s">
        <v>476</v>
      </c>
      <c r="N3880" s="2" t="s">
        <v>479</v>
      </c>
      <c r="O3880" s="2" t="s">
        <v>520</v>
      </c>
      <c r="Q3880" s="1"/>
      <c r="S3880" s="5"/>
      <c r="T3880" s="41"/>
      <c r="U3880" s="8"/>
      <c r="W3880" s="2" t="s">
        <v>468</v>
      </c>
      <c r="X3880" s="45" t="str" cm="1">
        <f t="array" ref="X3880">IF(X3710="TRUE",IF(AND(C3876&lt;&gt;1,C3877:C3882="",S3876:U3882=""), "FALSE","TRUE"),"FALSE")</f>
        <v>FALSE</v>
      </c>
      <c r="Z3880" s="1"/>
    </row>
    <row r="3881" spans="2:26" hidden="1" outlineLevel="3" x14ac:dyDescent="0.4">
      <c r="B3881" s="7" t="s">
        <v>530</v>
      </c>
      <c r="C3881" s="8"/>
      <c r="D3881" s="31"/>
      <c r="E3881" s="2" t="s">
        <v>566</v>
      </c>
      <c r="F3881" s="2" t="str">
        <f>IF(OR($C$87="治験計画届", $C$87="治験計画変更届"), "^$","^.{1,120}$|^$")</f>
        <v>^.{1,120}$|^$</v>
      </c>
      <c r="G3881" s="2" t="str">
        <f t="shared" si="250"/>
        <v>入力してください(120文字以内)</v>
      </c>
      <c r="H3881" s="2">
        <v>225</v>
      </c>
      <c r="I3881" s="2">
        <v>207</v>
      </c>
      <c r="K3881" s="2">
        <v>120</v>
      </c>
      <c r="L3881" s="2" t="s">
        <v>30</v>
      </c>
      <c r="M3881" s="2" t="s">
        <v>476</v>
      </c>
      <c r="N3881" s="2" t="s">
        <v>479</v>
      </c>
      <c r="O3881" s="2" t="s">
        <v>520</v>
      </c>
      <c r="Q3881" s="1"/>
      <c r="S3881" s="5"/>
      <c r="T3881" s="41"/>
      <c r="U3881" s="8"/>
      <c r="W3881" s="2" t="s">
        <v>468</v>
      </c>
      <c r="X3881" s="45" t="str" cm="1">
        <f t="array" ref="X3881">IF(X3710="TRUE",IF(AND(C3876&lt;&gt;1,C3877:C3882="",S3876:U3882=""), "FALSE","TRUE"),"FALSE")</f>
        <v>FALSE</v>
      </c>
      <c r="Z3881" s="1"/>
    </row>
    <row r="3882" spans="2:26" hidden="1" outlineLevel="3" x14ac:dyDescent="0.4">
      <c r="B3882" s="7" t="s">
        <v>532</v>
      </c>
      <c r="C3882" s="8"/>
      <c r="D3882" s="31"/>
      <c r="E3882" s="2" t="s">
        <v>533</v>
      </c>
      <c r="F3882" s="2" t="str">
        <f>IF(OR($C$87="治験計画届", $C$87="治験計画変更届"), "^$","^.{1,120}$|^$")</f>
        <v>^.{1,120}$|^$</v>
      </c>
      <c r="G3882" s="2" t="str">
        <f t="shared" si="250"/>
        <v>入力してください(120文字以内)</v>
      </c>
      <c r="H3882" s="2">
        <v>225</v>
      </c>
      <c r="I3882" s="2">
        <v>207</v>
      </c>
      <c r="K3882" s="2">
        <v>120</v>
      </c>
      <c r="L3882" s="2" t="s">
        <v>30</v>
      </c>
      <c r="M3882" s="2" t="s">
        <v>476</v>
      </c>
      <c r="N3882" s="2" t="s">
        <v>479</v>
      </c>
      <c r="O3882" s="2" t="s">
        <v>520</v>
      </c>
      <c r="Q3882" s="1"/>
      <c r="S3882" s="5"/>
      <c r="T3882" s="41"/>
      <c r="U3882" s="8"/>
      <c r="W3882" s="2" t="s">
        <v>468</v>
      </c>
      <c r="X3882" s="45" t="str" cm="1">
        <f t="array" ref="X3882">IF(X3710="TRUE",IF(AND(C3876&lt;&gt;1,C3877:C3882="",S3876:U3882=""), "FALSE","TRUE"),"FALSE")</f>
        <v>FALSE</v>
      </c>
      <c r="Z3882" s="1"/>
    </row>
    <row r="3883" spans="2:26" hidden="1" outlineLevel="3" x14ac:dyDescent="0.4">
      <c r="B3883" s="7" t="s">
        <v>134</v>
      </c>
      <c r="C3883" s="5">
        <v>14</v>
      </c>
      <c r="D3883" s="30"/>
      <c r="E3883" s="2" t="s">
        <v>392</v>
      </c>
      <c r="F3883" s="2" t="s">
        <v>102</v>
      </c>
      <c r="G3883" s="2" t="s">
        <v>103</v>
      </c>
      <c r="H3883" s="2">
        <v>225</v>
      </c>
      <c r="I3883" s="2">
        <v>207</v>
      </c>
      <c r="K3883" s="2">
        <v>3</v>
      </c>
      <c r="L3883" s="2" t="s">
        <v>136</v>
      </c>
      <c r="M3883" s="2" t="s">
        <v>476</v>
      </c>
      <c r="N3883" s="2" t="s">
        <v>479</v>
      </c>
      <c r="O3883" s="2" t="s">
        <v>520</v>
      </c>
      <c r="Q3883" s="1"/>
      <c r="S3883" s="5"/>
      <c r="T3883" s="41"/>
      <c r="U3883" s="8"/>
      <c r="V3883" s="2" t="s">
        <v>105</v>
      </c>
      <c r="W3883" s="2" t="s">
        <v>561</v>
      </c>
      <c r="X3883" s="45" t="str" cm="1">
        <f t="array" ref="X3883">IF(X3710="TRUE",IF(AND(C3883&lt;&gt;1,C3884:C3889="",S3883:U3889=""), "FALSE","TRUE"),"FALSE")</f>
        <v>FALSE</v>
      </c>
      <c r="Z3883" s="1"/>
    </row>
    <row r="3884" spans="2:26" hidden="1" outlineLevel="3" x14ac:dyDescent="0.4">
      <c r="B3884" s="7" t="s">
        <v>522</v>
      </c>
      <c r="C3884" s="8"/>
      <c r="D3884" s="31"/>
      <c r="E3884" s="2" t="s">
        <v>523</v>
      </c>
      <c r="F3884" s="2" t="s">
        <v>485</v>
      </c>
      <c r="G3884" s="2" t="s">
        <v>369</v>
      </c>
      <c r="H3884" s="2">
        <v>225</v>
      </c>
      <c r="I3884" s="2">
        <v>207</v>
      </c>
      <c r="K3884" s="2">
        <v>240</v>
      </c>
      <c r="L3884" s="2" t="s">
        <v>30</v>
      </c>
      <c r="M3884" s="2" t="s">
        <v>476</v>
      </c>
      <c r="N3884" s="2" t="s">
        <v>479</v>
      </c>
      <c r="O3884" s="2" t="s">
        <v>520</v>
      </c>
      <c r="Q3884" s="1"/>
      <c r="S3884" s="5"/>
      <c r="T3884" s="41"/>
      <c r="U3884" s="8"/>
      <c r="W3884" s="2" t="s">
        <v>465</v>
      </c>
      <c r="X3884" s="45" t="str" cm="1">
        <f t="array" ref="X3884">IF(X3710="TRUE",IF(AND(C3883&lt;&gt;1,C3884:C3889="",S3883:U3889=""), "FALSE","TRUE"),"FALSE")</f>
        <v>FALSE</v>
      </c>
      <c r="Z3884" s="1"/>
    </row>
    <row r="3885" spans="2:26" hidden="1" outlineLevel="3" x14ac:dyDescent="0.4">
      <c r="B3885" s="7" t="s">
        <v>524</v>
      </c>
      <c r="C3885" s="8"/>
      <c r="D3885" s="31"/>
      <c r="E3885" s="2" t="s">
        <v>525</v>
      </c>
      <c r="F3885" s="2" t="s">
        <v>114</v>
      </c>
      <c r="G3885" s="2" t="s">
        <v>115</v>
      </c>
      <c r="H3885" s="2">
        <v>225</v>
      </c>
      <c r="I3885" s="2">
        <v>207</v>
      </c>
      <c r="K3885" s="2">
        <v>120</v>
      </c>
      <c r="L3885" s="2" t="s">
        <v>30</v>
      </c>
      <c r="M3885" s="2" t="s">
        <v>476</v>
      </c>
      <c r="N3885" s="2" t="s">
        <v>479</v>
      </c>
      <c r="O3885" s="2" t="s">
        <v>520</v>
      </c>
      <c r="Q3885" s="1"/>
      <c r="S3885" s="5"/>
      <c r="T3885" s="41"/>
      <c r="U3885" s="8"/>
      <c r="W3885" s="2" t="s">
        <v>468</v>
      </c>
      <c r="X3885" s="45" t="str" cm="1">
        <f t="array" ref="X3885">IF(X3710="TRUE",IF(AND(C3883&lt;&gt;1,C3884:C3889="",S3883:U3889=""), "FALSE","TRUE"),"FALSE")</f>
        <v>FALSE</v>
      </c>
      <c r="Z3885" s="1"/>
    </row>
    <row r="3886" spans="2:26" hidden="1" outlineLevel="3" x14ac:dyDescent="0.4">
      <c r="B3886" s="7" t="s">
        <v>526</v>
      </c>
      <c r="C3886" s="8"/>
      <c r="D3886" s="31"/>
      <c r="E3886" s="2" t="s">
        <v>527</v>
      </c>
      <c r="F3886" s="2" t="str">
        <f>IF(OR($C$87="治験計画届", $C$87="治験計画変更届"), "^$","^.{1,120}$|^$")</f>
        <v>^.{1,120}$|^$</v>
      </c>
      <c r="G3886" s="2" t="str">
        <f>IF(F3886="^$", "入力しないでください","入力してください(120文字以内)")</f>
        <v>入力してください(120文字以内)</v>
      </c>
      <c r="H3886" s="2">
        <v>225</v>
      </c>
      <c r="I3886" s="2">
        <v>207</v>
      </c>
      <c r="K3886" s="2">
        <v>120</v>
      </c>
      <c r="L3886" s="2" t="s">
        <v>30</v>
      </c>
      <c r="M3886" s="2" t="s">
        <v>476</v>
      </c>
      <c r="N3886" s="2" t="s">
        <v>479</v>
      </c>
      <c r="O3886" s="2" t="s">
        <v>520</v>
      </c>
      <c r="Q3886" s="1"/>
      <c r="S3886" s="5"/>
      <c r="T3886" s="41"/>
      <c r="U3886" s="8"/>
      <c r="W3886" s="2" t="s">
        <v>468</v>
      </c>
      <c r="X3886" s="45" t="str" cm="1">
        <f t="array" ref="X3886">IF(X3710="TRUE",IF(AND(C3883&lt;&gt;1,C3884:C3889="",S3883:U3889=""), "FALSE","TRUE"),"FALSE")</f>
        <v>FALSE</v>
      </c>
      <c r="Z3886" s="1"/>
    </row>
    <row r="3887" spans="2:26" hidden="1" outlineLevel="3" x14ac:dyDescent="0.4">
      <c r="B3887" s="7" t="s">
        <v>528</v>
      </c>
      <c r="C3887" s="8"/>
      <c r="D3887" s="31"/>
      <c r="E3887" s="2" t="s">
        <v>529</v>
      </c>
      <c r="F3887" s="2" t="str">
        <f>IF(OR($C$87="治験計画届", $C$87="治験計画変更届"), "^$","^.{1,120}$|^$")</f>
        <v>^.{1,120}$|^$</v>
      </c>
      <c r="G3887" s="2" t="str">
        <f t="shared" ref="G3887:G3889" si="251">IF(F3887="^$", "入力しないでください","入力してください(120文字以内)")</f>
        <v>入力してください(120文字以内)</v>
      </c>
      <c r="H3887" s="2">
        <v>225</v>
      </c>
      <c r="I3887" s="2">
        <v>207</v>
      </c>
      <c r="K3887" s="2">
        <v>120</v>
      </c>
      <c r="L3887" s="2" t="s">
        <v>30</v>
      </c>
      <c r="M3887" s="2" t="s">
        <v>476</v>
      </c>
      <c r="N3887" s="2" t="s">
        <v>479</v>
      </c>
      <c r="O3887" s="2" t="s">
        <v>520</v>
      </c>
      <c r="Q3887" s="1"/>
      <c r="S3887" s="5"/>
      <c r="T3887" s="41"/>
      <c r="U3887" s="8"/>
      <c r="W3887" s="2" t="s">
        <v>468</v>
      </c>
      <c r="X3887" s="45" t="str" cm="1">
        <f t="array" ref="X3887">IF(X3710="TRUE",IF(AND(C3883&lt;&gt;1,C3884:C3889="",S3883:U3889=""), "FALSE","TRUE"),"FALSE")</f>
        <v>FALSE</v>
      </c>
      <c r="Z3887" s="1"/>
    </row>
    <row r="3888" spans="2:26" hidden="1" outlineLevel="3" x14ac:dyDescent="0.4">
      <c r="B3888" s="7" t="s">
        <v>530</v>
      </c>
      <c r="C3888" s="8"/>
      <c r="D3888" s="31"/>
      <c r="E3888" s="2" t="s">
        <v>566</v>
      </c>
      <c r="F3888" s="2" t="str">
        <f>IF(OR($C$87="治験計画届", $C$87="治験計画変更届"), "^$","^.{1,120}$|^$")</f>
        <v>^.{1,120}$|^$</v>
      </c>
      <c r="G3888" s="2" t="str">
        <f t="shared" si="251"/>
        <v>入力してください(120文字以内)</v>
      </c>
      <c r="H3888" s="2">
        <v>225</v>
      </c>
      <c r="I3888" s="2">
        <v>207</v>
      </c>
      <c r="K3888" s="2">
        <v>120</v>
      </c>
      <c r="L3888" s="2" t="s">
        <v>30</v>
      </c>
      <c r="M3888" s="2" t="s">
        <v>476</v>
      </c>
      <c r="N3888" s="2" t="s">
        <v>479</v>
      </c>
      <c r="O3888" s="2" t="s">
        <v>520</v>
      </c>
      <c r="Q3888" s="1"/>
      <c r="S3888" s="5"/>
      <c r="T3888" s="41"/>
      <c r="U3888" s="8"/>
      <c r="W3888" s="2" t="s">
        <v>468</v>
      </c>
      <c r="X3888" s="45" t="str" cm="1">
        <f t="array" ref="X3888">IF(X3710="TRUE",IF(AND(C3883&lt;&gt;1,C3884:C3889="",S3883:U3889=""), "FALSE","TRUE"),"FALSE")</f>
        <v>FALSE</v>
      </c>
      <c r="Z3888" s="1"/>
    </row>
    <row r="3889" spans="2:26" hidden="1" outlineLevel="3" x14ac:dyDescent="0.4">
      <c r="B3889" s="7" t="s">
        <v>532</v>
      </c>
      <c r="C3889" s="8"/>
      <c r="D3889" s="31"/>
      <c r="E3889" s="2" t="s">
        <v>533</v>
      </c>
      <c r="F3889" s="2" t="str">
        <f>IF(OR($C$87="治験計画届", $C$87="治験計画変更届"), "^$","^.{1,120}$|^$")</f>
        <v>^.{1,120}$|^$</v>
      </c>
      <c r="G3889" s="2" t="str">
        <f t="shared" si="251"/>
        <v>入力してください(120文字以内)</v>
      </c>
      <c r="H3889" s="2">
        <v>225</v>
      </c>
      <c r="I3889" s="2">
        <v>207</v>
      </c>
      <c r="K3889" s="2">
        <v>120</v>
      </c>
      <c r="L3889" s="2" t="s">
        <v>30</v>
      </c>
      <c r="M3889" s="2" t="s">
        <v>476</v>
      </c>
      <c r="N3889" s="2" t="s">
        <v>479</v>
      </c>
      <c r="O3889" s="2" t="s">
        <v>520</v>
      </c>
      <c r="Q3889" s="1"/>
      <c r="S3889" s="5"/>
      <c r="T3889" s="41"/>
      <c r="U3889" s="8"/>
      <c r="W3889" s="2" t="s">
        <v>468</v>
      </c>
      <c r="X3889" s="45" t="str" cm="1">
        <f t="array" ref="X3889">IF(X3710="TRUE",IF(AND(C3883&lt;&gt;1,C3884:C3889="",S3883:U3889=""), "FALSE","TRUE"),"FALSE")</f>
        <v>FALSE</v>
      </c>
      <c r="Z3889" s="1"/>
    </row>
    <row r="3890" spans="2:26" hidden="1" outlineLevel="3" x14ac:dyDescent="0.4">
      <c r="B3890" s="7" t="s">
        <v>134</v>
      </c>
      <c r="C3890" s="5">
        <v>15</v>
      </c>
      <c r="D3890" s="30"/>
      <c r="E3890" s="2" t="s">
        <v>392</v>
      </c>
      <c r="F3890" s="2" t="s">
        <v>102</v>
      </c>
      <c r="G3890" s="2" t="s">
        <v>103</v>
      </c>
      <c r="H3890" s="2">
        <v>225</v>
      </c>
      <c r="I3890" s="2">
        <v>207</v>
      </c>
      <c r="K3890" s="2">
        <v>3</v>
      </c>
      <c r="L3890" s="2" t="s">
        <v>136</v>
      </c>
      <c r="M3890" s="2" t="s">
        <v>476</v>
      </c>
      <c r="N3890" s="2" t="s">
        <v>479</v>
      </c>
      <c r="O3890" s="2" t="s">
        <v>520</v>
      </c>
      <c r="Q3890" s="1"/>
      <c r="S3890" s="5"/>
      <c r="T3890" s="41"/>
      <c r="U3890" s="8"/>
      <c r="V3890" s="2" t="s">
        <v>105</v>
      </c>
      <c r="W3890" s="2" t="s">
        <v>561</v>
      </c>
      <c r="X3890" s="45" t="str" cm="1">
        <f t="array" ref="X3890">IF(X3710="TRUE",IF(AND(C3890&lt;&gt;1,C3891:C3896="",S3890:U3896=""), "FALSE","TRUE"),"FALSE")</f>
        <v>FALSE</v>
      </c>
      <c r="Z3890" s="1"/>
    </row>
    <row r="3891" spans="2:26" hidden="1" outlineLevel="3" x14ac:dyDescent="0.4">
      <c r="B3891" s="7" t="s">
        <v>522</v>
      </c>
      <c r="C3891" s="8"/>
      <c r="D3891" s="31"/>
      <c r="E3891" s="2" t="s">
        <v>523</v>
      </c>
      <c r="F3891" s="2" t="s">
        <v>485</v>
      </c>
      <c r="G3891" s="2" t="s">
        <v>369</v>
      </c>
      <c r="H3891" s="2">
        <v>225</v>
      </c>
      <c r="I3891" s="2">
        <v>207</v>
      </c>
      <c r="K3891" s="2">
        <v>240</v>
      </c>
      <c r="L3891" s="2" t="s">
        <v>30</v>
      </c>
      <c r="M3891" s="2" t="s">
        <v>476</v>
      </c>
      <c r="N3891" s="2" t="s">
        <v>479</v>
      </c>
      <c r="O3891" s="2" t="s">
        <v>520</v>
      </c>
      <c r="Q3891" s="1"/>
      <c r="S3891" s="5"/>
      <c r="T3891" s="41"/>
      <c r="U3891" s="8"/>
      <c r="W3891" s="2" t="s">
        <v>465</v>
      </c>
      <c r="X3891" s="45" t="str" cm="1">
        <f t="array" ref="X3891">IF(X3710="TRUE",IF(AND(C3890&lt;&gt;1,C3891:C3896="",S3890:U3896=""), "FALSE","TRUE"),"FALSE")</f>
        <v>FALSE</v>
      </c>
      <c r="Z3891" s="1"/>
    </row>
    <row r="3892" spans="2:26" hidden="1" outlineLevel="3" x14ac:dyDescent="0.4">
      <c r="B3892" s="7" t="s">
        <v>524</v>
      </c>
      <c r="C3892" s="8"/>
      <c r="D3892" s="31"/>
      <c r="E3892" s="2" t="s">
        <v>525</v>
      </c>
      <c r="F3892" s="2" t="s">
        <v>114</v>
      </c>
      <c r="G3892" s="2" t="s">
        <v>115</v>
      </c>
      <c r="H3892" s="2">
        <v>225</v>
      </c>
      <c r="I3892" s="2">
        <v>207</v>
      </c>
      <c r="K3892" s="2">
        <v>120</v>
      </c>
      <c r="L3892" s="2" t="s">
        <v>30</v>
      </c>
      <c r="M3892" s="2" t="s">
        <v>476</v>
      </c>
      <c r="N3892" s="2" t="s">
        <v>479</v>
      </c>
      <c r="O3892" s="2" t="s">
        <v>520</v>
      </c>
      <c r="Q3892" s="1"/>
      <c r="S3892" s="5"/>
      <c r="T3892" s="41"/>
      <c r="U3892" s="8"/>
      <c r="W3892" s="2" t="s">
        <v>468</v>
      </c>
      <c r="X3892" s="45" t="str" cm="1">
        <f t="array" ref="X3892">IF(X3710="TRUE",IF(AND(C3890&lt;&gt;1,C3891:C3896="",S3890:U3896=""), "FALSE","TRUE"),"FALSE")</f>
        <v>FALSE</v>
      </c>
      <c r="Z3892" s="1"/>
    </row>
    <row r="3893" spans="2:26" hidden="1" outlineLevel="3" x14ac:dyDescent="0.4">
      <c r="B3893" s="7" t="s">
        <v>526</v>
      </c>
      <c r="C3893" s="8"/>
      <c r="D3893" s="31"/>
      <c r="E3893" s="2" t="s">
        <v>527</v>
      </c>
      <c r="F3893" s="2" t="str">
        <f>IF(OR($C$87="治験計画届", $C$87="治験計画変更届"), "^$","^.{1,120}$|^$")</f>
        <v>^.{1,120}$|^$</v>
      </c>
      <c r="G3893" s="2" t="str">
        <f>IF(F3893="^$", "入力しないでください","入力してください(120文字以内)")</f>
        <v>入力してください(120文字以内)</v>
      </c>
      <c r="H3893" s="2">
        <v>225</v>
      </c>
      <c r="I3893" s="2">
        <v>207</v>
      </c>
      <c r="K3893" s="2">
        <v>120</v>
      </c>
      <c r="L3893" s="2" t="s">
        <v>30</v>
      </c>
      <c r="M3893" s="2" t="s">
        <v>476</v>
      </c>
      <c r="N3893" s="2" t="s">
        <v>479</v>
      </c>
      <c r="O3893" s="2" t="s">
        <v>520</v>
      </c>
      <c r="Q3893" s="1"/>
      <c r="S3893" s="5"/>
      <c r="T3893" s="41"/>
      <c r="U3893" s="8"/>
      <c r="W3893" s="2" t="s">
        <v>468</v>
      </c>
      <c r="X3893" s="45" t="str" cm="1">
        <f t="array" ref="X3893">IF(X3710="TRUE",IF(AND(C3890&lt;&gt;1,C3891:C3896="",S3890:U3896=""), "FALSE","TRUE"),"FALSE")</f>
        <v>FALSE</v>
      </c>
      <c r="Z3893" s="1"/>
    </row>
    <row r="3894" spans="2:26" hidden="1" outlineLevel="3" x14ac:dyDescent="0.4">
      <c r="B3894" s="7" t="s">
        <v>528</v>
      </c>
      <c r="C3894" s="8"/>
      <c r="D3894" s="31"/>
      <c r="E3894" s="2" t="s">
        <v>529</v>
      </c>
      <c r="F3894" s="2" t="str">
        <f>IF(OR($C$87="治験計画届", $C$87="治験計画変更届"), "^$","^.{1,120}$|^$")</f>
        <v>^.{1,120}$|^$</v>
      </c>
      <c r="G3894" s="2" t="str">
        <f t="shared" ref="G3894:G3896" si="252">IF(F3894="^$", "入力しないでください","入力してください(120文字以内)")</f>
        <v>入力してください(120文字以内)</v>
      </c>
      <c r="H3894" s="2">
        <v>225</v>
      </c>
      <c r="I3894" s="2">
        <v>207</v>
      </c>
      <c r="K3894" s="2">
        <v>120</v>
      </c>
      <c r="L3894" s="2" t="s">
        <v>30</v>
      </c>
      <c r="M3894" s="2" t="s">
        <v>476</v>
      </c>
      <c r="N3894" s="2" t="s">
        <v>479</v>
      </c>
      <c r="O3894" s="2" t="s">
        <v>520</v>
      </c>
      <c r="Q3894" s="1"/>
      <c r="S3894" s="5"/>
      <c r="T3894" s="41"/>
      <c r="U3894" s="8"/>
      <c r="W3894" s="2" t="s">
        <v>468</v>
      </c>
      <c r="X3894" s="45" t="str" cm="1">
        <f t="array" ref="X3894">IF(X3710="TRUE",IF(AND(C3890&lt;&gt;1,C3891:C3896="",S3890:U3896=""), "FALSE","TRUE"),"FALSE")</f>
        <v>FALSE</v>
      </c>
      <c r="Z3894" s="1"/>
    </row>
    <row r="3895" spans="2:26" hidden="1" outlineLevel="3" x14ac:dyDescent="0.4">
      <c r="B3895" s="7" t="s">
        <v>530</v>
      </c>
      <c r="C3895" s="8"/>
      <c r="D3895" s="31"/>
      <c r="E3895" s="2" t="s">
        <v>566</v>
      </c>
      <c r="F3895" s="2" t="str">
        <f>IF(OR($C$87="治験計画届", $C$87="治験計画変更届"), "^$","^.{1,120}$|^$")</f>
        <v>^.{1,120}$|^$</v>
      </c>
      <c r="G3895" s="2" t="str">
        <f t="shared" si="252"/>
        <v>入力してください(120文字以内)</v>
      </c>
      <c r="H3895" s="2">
        <v>225</v>
      </c>
      <c r="I3895" s="2">
        <v>207</v>
      </c>
      <c r="K3895" s="2">
        <v>120</v>
      </c>
      <c r="L3895" s="2" t="s">
        <v>30</v>
      </c>
      <c r="M3895" s="2" t="s">
        <v>476</v>
      </c>
      <c r="N3895" s="2" t="s">
        <v>479</v>
      </c>
      <c r="O3895" s="2" t="s">
        <v>520</v>
      </c>
      <c r="Q3895" s="1"/>
      <c r="S3895" s="5"/>
      <c r="T3895" s="41"/>
      <c r="U3895" s="8"/>
      <c r="W3895" s="2" t="s">
        <v>468</v>
      </c>
      <c r="X3895" s="45" t="str" cm="1">
        <f t="array" ref="X3895">IF(X3710="TRUE",IF(AND(C3890&lt;&gt;1,C3891:C3896="",S3890:U3896=""), "FALSE","TRUE"),"FALSE")</f>
        <v>FALSE</v>
      </c>
      <c r="Z3895" s="1"/>
    </row>
    <row r="3896" spans="2:26" hidden="1" outlineLevel="3" x14ac:dyDescent="0.4">
      <c r="B3896" s="7" t="s">
        <v>532</v>
      </c>
      <c r="C3896" s="8"/>
      <c r="D3896" s="31"/>
      <c r="E3896" s="2" t="s">
        <v>533</v>
      </c>
      <c r="F3896" s="2" t="str">
        <f>IF(OR($C$87="治験計画届", $C$87="治験計画変更届"), "^$","^.{1,120}$|^$")</f>
        <v>^.{1,120}$|^$</v>
      </c>
      <c r="G3896" s="2" t="str">
        <f t="shared" si="252"/>
        <v>入力してください(120文字以内)</v>
      </c>
      <c r="H3896" s="2">
        <v>225</v>
      </c>
      <c r="I3896" s="2">
        <v>207</v>
      </c>
      <c r="K3896" s="2">
        <v>120</v>
      </c>
      <c r="L3896" s="2" t="s">
        <v>30</v>
      </c>
      <c r="M3896" s="2" t="s">
        <v>476</v>
      </c>
      <c r="N3896" s="2" t="s">
        <v>479</v>
      </c>
      <c r="O3896" s="2" t="s">
        <v>520</v>
      </c>
      <c r="Q3896" s="1"/>
      <c r="S3896" s="5"/>
      <c r="T3896" s="41"/>
      <c r="U3896" s="8"/>
      <c r="W3896" s="2" t="s">
        <v>468</v>
      </c>
      <c r="X3896" s="45" t="str" cm="1">
        <f t="array" ref="X3896">IF(X3710="TRUE",IF(AND(C3890&lt;&gt;1,C3891:C3896="",S3890:U3896=""), "FALSE","TRUE"),"FALSE")</f>
        <v>FALSE</v>
      </c>
      <c r="Z3896" s="1"/>
    </row>
    <row r="3897" spans="2:26" hidden="1" outlineLevel="3" x14ac:dyDescent="0.4">
      <c r="B3897" s="7" t="s">
        <v>134</v>
      </c>
      <c r="C3897" s="5">
        <v>16</v>
      </c>
      <c r="D3897" s="30"/>
      <c r="E3897" s="2" t="s">
        <v>392</v>
      </c>
      <c r="F3897" s="2" t="s">
        <v>102</v>
      </c>
      <c r="G3897" s="2" t="s">
        <v>103</v>
      </c>
      <c r="H3897" s="2">
        <v>225</v>
      </c>
      <c r="I3897" s="2">
        <v>207</v>
      </c>
      <c r="K3897" s="2">
        <v>3</v>
      </c>
      <c r="L3897" s="2" t="s">
        <v>136</v>
      </c>
      <c r="M3897" s="2" t="s">
        <v>476</v>
      </c>
      <c r="N3897" s="2" t="s">
        <v>479</v>
      </c>
      <c r="O3897" s="2" t="s">
        <v>520</v>
      </c>
      <c r="Q3897" s="1"/>
      <c r="S3897" s="5"/>
      <c r="T3897" s="41"/>
      <c r="U3897" s="8"/>
      <c r="V3897" s="2" t="s">
        <v>105</v>
      </c>
      <c r="W3897" s="2" t="s">
        <v>561</v>
      </c>
      <c r="X3897" s="45" t="str" cm="1">
        <f t="array" ref="X3897">IF(X3710="TRUE",IF(AND(C3897&lt;&gt;1,C3898:C3903="",S3897:U3903=""), "FALSE","TRUE"),"FALSE")</f>
        <v>FALSE</v>
      </c>
      <c r="Z3897" s="1"/>
    </row>
    <row r="3898" spans="2:26" hidden="1" outlineLevel="3" x14ac:dyDescent="0.4">
      <c r="B3898" s="7" t="s">
        <v>522</v>
      </c>
      <c r="C3898" s="8"/>
      <c r="D3898" s="31"/>
      <c r="E3898" s="2" t="s">
        <v>523</v>
      </c>
      <c r="F3898" s="2" t="s">
        <v>485</v>
      </c>
      <c r="G3898" s="2" t="s">
        <v>369</v>
      </c>
      <c r="H3898" s="2">
        <v>225</v>
      </c>
      <c r="I3898" s="2">
        <v>207</v>
      </c>
      <c r="K3898" s="2">
        <v>240</v>
      </c>
      <c r="L3898" s="2" t="s">
        <v>30</v>
      </c>
      <c r="M3898" s="2" t="s">
        <v>476</v>
      </c>
      <c r="N3898" s="2" t="s">
        <v>479</v>
      </c>
      <c r="O3898" s="2" t="s">
        <v>520</v>
      </c>
      <c r="Q3898" s="1"/>
      <c r="S3898" s="5"/>
      <c r="T3898" s="41"/>
      <c r="U3898" s="8"/>
      <c r="W3898" s="2" t="s">
        <v>465</v>
      </c>
      <c r="X3898" s="45" t="str" cm="1">
        <f t="array" ref="X3898">IF(X3710="TRUE",IF(AND(C3897&lt;&gt;1,C3898:C3903="",S3897:U3903=""), "FALSE","TRUE"),"FALSE")</f>
        <v>FALSE</v>
      </c>
      <c r="Z3898" s="1"/>
    </row>
    <row r="3899" spans="2:26" hidden="1" outlineLevel="3" x14ac:dyDescent="0.4">
      <c r="B3899" s="7" t="s">
        <v>524</v>
      </c>
      <c r="C3899" s="8"/>
      <c r="D3899" s="31"/>
      <c r="E3899" s="2" t="s">
        <v>525</v>
      </c>
      <c r="F3899" s="2" t="s">
        <v>114</v>
      </c>
      <c r="G3899" s="2" t="s">
        <v>115</v>
      </c>
      <c r="H3899" s="2">
        <v>225</v>
      </c>
      <c r="I3899" s="2">
        <v>207</v>
      </c>
      <c r="K3899" s="2">
        <v>120</v>
      </c>
      <c r="L3899" s="2" t="s">
        <v>30</v>
      </c>
      <c r="M3899" s="2" t="s">
        <v>476</v>
      </c>
      <c r="N3899" s="2" t="s">
        <v>479</v>
      </c>
      <c r="O3899" s="2" t="s">
        <v>520</v>
      </c>
      <c r="Q3899" s="1"/>
      <c r="S3899" s="5"/>
      <c r="T3899" s="41"/>
      <c r="U3899" s="8"/>
      <c r="W3899" s="2" t="s">
        <v>468</v>
      </c>
      <c r="X3899" s="45" t="str" cm="1">
        <f t="array" ref="X3899">IF(X3710="TRUE",IF(AND(C3897&lt;&gt;1,C3898:C3903="",S3897:U3903=""), "FALSE","TRUE"),"FALSE")</f>
        <v>FALSE</v>
      </c>
      <c r="Z3899" s="1"/>
    </row>
    <row r="3900" spans="2:26" hidden="1" outlineLevel="3" x14ac:dyDescent="0.4">
      <c r="B3900" s="7" t="s">
        <v>526</v>
      </c>
      <c r="C3900" s="8"/>
      <c r="D3900" s="31"/>
      <c r="E3900" s="2" t="s">
        <v>527</v>
      </c>
      <c r="F3900" s="2" t="str">
        <f>IF(OR($C$87="治験計画届", $C$87="治験計画変更届"), "^$","^.{1,120}$|^$")</f>
        <v>^.{1,120}$|^$</v>
      </c>
      <c r="G3900" s="2" t="str">
        <f>IF(F3900="^$", "入力しないでください","入力してください(120文字以内)")</f>
        <v>入力してください(120文字以内)</v>
      </c>
      <c r="H3900" s="2">
        <v>225</v>
      </c>
      <c r="I3900" s="2">
        <v>207</v>
      </c>
      <c r="K3900" s="2">
        <v>120</v>
      </c>
      <c r="L3900" s="2" t="s">
        <v>30</v>
      </c>
      <c r="M3900" s="2" t="s">
        <v>476</v>
      </c>
      <c r="N3900" s="2" t="s">
        <v>479</v>
      </c>
      <c r="O3900" s="2" t="s">
        <v>520</v>
      </c>
      <c r="Q3900" s="1"/>
      <c r="S3900" s="5"/>
      <c r="T3900" s="41"/>
      <c r="U3900" s="8"/>
      <c r="W3900" s="2" t="s">
        <v>468</v>
      </c>
      <c r="X3900" s="45" t="str" cm="1">
        <f t="array" ref="X3900">IF(X3710="TRUE",IF(AND(C3897&lt;&gt;1,C3898:C3903="",S3897:U3903=""), "FALSE","TRUE"),"FALSE")</f>
        <v>FALSE</v>
      </c>
      <c r="Z3900" s="1"/>
    </row>
    <row r="3901" spans="2:26" hidden="1" outlineLevel="3" x14ac:dyDescent="0.4">
      <c r="B3901" s="7" t="s">
        <v>528</v>
      </c>
      <c r="C3901" s="8"/>
      <c r="D3901" s="31"/>
      <c r="E3901" s="2" t="s">
        <v>529</v>
      </c>
      <c r="F3901" s="2" t="str">
        <f>IF(OR($C$87="治験計画届", $C$87="治験計画変更届"), "^$","^.{1,120}$|^$")</f>
        <v>^.{1,120}$|^$</v>
      </c>
      <c r="G3901" s="2" t="str">
        <f t="shared" ref="G3901:G3903" si="253">IF(F3901="^$", "入力しないでください","入力してください(120文字以内)")</f>
        <v>入力してください(120文字以内)</v>
      </c>
      <c r="H3901" s="2">
        <v>225</v>
      </c>
      <c r="I3901" s="2">
        <v>207</v>
      </c>
      <c r="K3901" s="2">
        <v>120</v>
      </c>
      <c r="L3901" s="2" t="s">
        <v>30</v>
      </c>
      <c r="M3901" s="2" t="s">
        <v>476</v>
      </c>
      <c r="N3901" s="2" t="s">
        <v>479</v>
      </c>
      <c r="O3901" s="2" t="s">
        <v>520</v>
      </c>
      <c r="Q3901" s="1"/>
      <c r="S3901" s="5"/>
      <c r="T3901" s="41"/>
      <c r="U3901" s="8"/>
      <c r="W3901" s="2" t="s">
        <v>468</v>
      </c>
      <c r="X3901" s="45" t="str" cm="1">
        <f t="array" ref="X3901">IF(X3710="TRUE",IF(AND(C3897&lt;&gt;1,C3898:C3903="",S3897:U3903=""), "FALSE","TRUE"),"FALSE")</f>
        <v>FALSE</v>
      </c>
      <c r="Z3901" s="1"/>
    </row>
    <row r="3902" spans="2:26" hidden="1" outlineLevel="3" x14ac:dyDescent="0.4">
      <c r="B3902" s="7" t="s">
        <v>530</v>
      </c>
      <c r="C3902" s="8"/>
      <c r="D3902" s="31"/>
      <c r="E3902" s="2" t="s">
        <v>566</v>
      </c>
      <c r="F3902" s="2" t="str">
        <f>IF(OR($C$87="治験計画届", $C$87="治験計画変更届"), "^$","^.{1,120}$|^$")</f>
        <v>^.{1,120}$|^$</v>
      </c>
      <c r="G3902" s="2" t="str">
        <f t="shared" si="253"/>
        <v>入力してください(120文字以内)</v>
      </c>
      <c r="H3902" s="2">
        <v>225</v>
      </c>
      <c r="I3902" s="2">
        <v>207</v>
      </c>
      <c r="K3902" s="2">
        <v>120</v>
      </c>
      <c r="L3902" s="2" t="s">
        <v>30</v>
      </c>
      <c r="M3902" s="2" t="s">
        <v>476</v>
      </c>
      <c r="N3902" s="2" t="s">
        <v>479</v>
      </c>
      <c r="O3902" s="2" t="s">
        <v>520</v>
      </c>
      <c r="Q3902" s="1"/>
      <c r="S3902" s="5"/>
      <c r="T3902" s="41"/>
      <c r="U3902" s="8"/>
      <c r="W3902" s="2" t="s">
        <v>468</v>
      </c>
      <c r="X3902" s="45" t="str" cm="1">
        <f t="array" ref="X3902">IF(X3710="TRUE",IF(AND(C3897&lt;&gt;1,C3898:C3903="",S3897:U3903=""), "FALSE","TRUE"),"FALSE")</f>
        <v>FALSE</v>
      </c>
      <c r="Z3902" s="1"/>
    </row>
    <row r="3903" spans="2:26" hidden="1" outlineLevel="3" x14ac:dyDescent="0.4">
      <c r="B3903" s="7" t="s">
        <v>532</v>
      </c>
      <c r="C3903" s="8"/>
      <c r="D3903" s="31"/>
      <c r="E3903" s="2" t="s">
        <v>533</v>
      </c>
      <c r="F3903" s="2" t="str">
        <f>IF(OR($C$87="治験計画届", $C$87="治験計画変更届"), "^$","^.{1,120}$|^$")</f>
        <v>^.{1,120}$|^$</v>
      </c>
      <c r="G3903" s="2" t="str">
        <f t="shared" si="253"/>
        <v>入力してください(120文字以内)</v>
      </c>
      <c r="H3903" s="2">
        <v>225</v>
      </c>
      <c r="I3903" s="2">
        <v>207</v>
      </c>
      <c r="K3903" s="2">
        <v>120</v>
      </c>
      <c r="L3903" s="2" t="s">
        <v>30</v>
      </c>
      <c r="M3903" s="2" t="s">
        <v>476</v>
      </c>
      <c r="N3903" s="2" t="s">
        <v>479</v>
      </c>
      <c r="O3903" s="2" t="s">
        <v>520</v>
      </c>
      <c r="Q3903" s="1"/>
      <c r="S3903" s="5"/>
      <c r="T3903" s="41"/>
      <c r="U3903" s="8"/>
      <c r="W3903" s="2" t="s">
        <v>468</v>
      </c>
      <c r="X3903" s="45" t="str" cm="1">
        <f t="array" ref="X3903">IF(X3710="TRUE",IF(AND(C3897&lt;&gt;1,C3898:C3903="",S3897:U3903=""), "FALSE","TRUE"),"FALSE")</f>
        <v>FALSE</v>
      </c>
      <c r="Z3903" s="1"/>
    </row>
    <row r="3904" spans="2:26" hidden="1" outlineLevel="3" x14ac:dyDescent="0.4">
      <c r="B3904" s="7" t="s">
        <v>134</v>
      </c>
      <c r="C3904" s="5">
        <v>17</v>
      </c>
      <c r="D3904" s="30"/>
      <c r="E3904" s="2" t="s">
        <v>392</v>
      </c>
      <c r="F3904" s="2" t="s">
        <v>102</v>
      </c>
      <c r="G3904" s="2" t="s">
        <v>103</v>
      </c>
      <c r="H3904" s="2">
        <v>225</v>
      </c>
      <c r="I3904" s="2">
        <v>207</v>
      </c>
      <c r="K3904" s="2">
        <v>3</v>
      </c>
      <c r="L3904" s="2" t="s">
        <v>136</v>
      </c>
      <c r="M3904" s="2" t="s">
        <v>476</v>
      </c>
      <c r="N3904" s="2" t="s">
        <v>479</v>
      </c>
      <c r="O3904" s="2" t="s">
        <v>520</v>
      </c>
      <c r="Q3904" s="1"/>
      <c r="S3904" s="5"/>
      <c r="T3904" s="41"/>
      <c r="U3904" s="8"/>
      <c r="V3904" s="2" t="s">
        <v>105</v>
      </c>
      <c r="W3904" s="2" t="s">
        <v>561</v>
      </c>
      <c r="X3904" s="45" t="str" cm="1">
        <f t="array" ref="X3904">IF(X3710="TRUE",IF(AND(C3904&lt;&gt;1,C3905:C3910="",S3904:U3910=""), "FALSE","TRUE"),"FALSE")</f>
        <v>FALSE</v>
      </c>
      <c r="Z3904" s="1"/>
    </row>
    <row r="3905" spans="2:26" hidden="1" outlineLevel="3" x14ac:dyDescent="0.4">
      <c r="B3905" s="7" t="s">
        <v>522</v>
      </c>
      <c r="C3905" s="8"/>
      <c r="D3905" s="31"/>
      <c r="E3905" s="2" t="s">
        <v>523</v>
      </c>
      <c r="F3905" s="2" t="s">
        <v>485</v>
      </c>
      <c r="G3905" s="2" t="s">
        <v>369</v>
      </c>
      <c r="H3905" s="2">
        <v>225</v>
      </c>
      <c r="I3905" s="2">
        <v>207</v>
      </c>
      <c r="K3905" s="2">
        <v>240</v>
      </c>
      <c r="L3905" s="2" t="s">
        <v>30</v>
      </c>
      <c r="M3905" s="2" t="s">
        <v>476</v>
      </c>
      <c r="N3905" s="2" t="s">
        <v>479</v>
      </c>
      <c r="O3905" s="2" t="s">
        <v>520</v>
      </c>
      <c r="Q3905" s="1"/>
      <c r="S3905" s="5"/>
      <c r="T3905" s="41"/>
      <c r="U3905" s="8"/>
      <c r="W3905" s="2" t="s">
        <v>465</v>
      </c>
      <c r="X3905" s="45" t="str" cm="1">
        <f t="array" ref="X3905">IF(X3710="TRUE",IF(AND(C3904&lt;&gt;1,C3905:C3910="",S3904:U3910=""), "FALSE","TRUE"),"FALSE")</f>
        <v>FALSE</v>
      </c>
      <c r="Z3905" s="1"/>
    </row>
    <row r="3906" spans="2:26" hidden="1" outlineLevel="3" x14ac:dyDescent="0.4">
      <c r="B3906" s="7" t="s">
        <v>524</v>
      </c>
      <c r="C3906" s="8"/>
      <c r="D3906" s="31"/>
      <c r="E3906" s="2" t="s">
        <v>525</v>
      </c>
      <c r="F3906" s="2" t="s">
        <v>114</v>
      </c>
      <c r="G3906" s="2" t="s">
        <v>115</v>
      </c>
      <c r="H3906" s="2">
        <v>225</v>
      </c>
      <c r="I3906" s="2">
        <v>207</v>
      </c>
      <c r="K3906" s="2">
        <v>120</v>
      </c>
      <c r="L3906" s="2" t="s">
        <v>30</v>
      </c>
      <c r="M3906" s="2" t="s">
        <v>476</v>
      </c>
      <c r="N3906" s="2" t="s">
        <v>479</v>
      </c>
      <c r="O3906" s="2" t="s">
        <v>520</v>
      </c>
      <c r="Q3906" s="1"/>
      <c r="S3906" s="5"/>
      <c r="T3906" s="41"/>
      <c r="U3906" s="8"/>
      <c r="W3906" s="2" t="s">
        <v>468</v>
      </c>
      <c r="X3906" s="45" t="str" cm="1">
        <f t="array" ref="X3906">IF(X3710="TRUE",IF(AND(C3904&lt;&gt;1,C3905:C3910="",S3904:U3910=""), "FALSE","TRUE"),"FALSE")</f>
        <v>FALSE</v>
      </c>
      <c r="Z3906" s="1"/>
    </row>
    <row r="3907" spans="2:26" hidden="1" outlineLevel="3" x14ac:dyDescent="0.4">
      <c r="B3907" s="7" t="s">
        <v>526</v>
      </c>
      <c r="C3907" s="8"/>
      <c r="D3907" s="31"/>
      <c r="E3907" s="2" t="s">
        <v>527</v>
      </c>
      <c r="F3907" s="2" t="str">
        <f>IF(OR($C$87="治験計画届", $C$87="治験計画変更届"), "^$","^.{1,120}$|^$")</f>
        <v>^.{1,120}$|^$</v>
      </c>
      <c r="G3907" s="2" t="str">
        <f>IF(F3907="^$", "入力しないでください","入力してください(120文字以内)")</f>
        <v>入力してください(120文字以内)</v>
      </c>
      <c r="H3907" s="2">
        <v>225</v>
      </c>
      <c r="I3907" s="2">
        <v>207</v>
      </c>
      <c r="K3907" s="2">
        <v>120</v>
      </c>
      <c r="L3907" s="2" t="s">
        <v>30</v>
      </c>
      <c r="M3907" s="2" t="s">
        <v>476</v>
      </c>
      <c r="N3907" s="2" t="s">
        <v>479</v>
      </c>
      <c r="O3907" s="2" t="s">
        <v>520</v>
      </c>
      <c r="Q3907" s="1"/>
      <c r="S3907" s="5"/>
      <c r="T3907" s="41"/>
      <c r="U3907" s="8"/>
      <c r="W3907" s="2" t="s">
        <v>468</v>
      </c>
      <c r="X3907" s="45" t="str" cm="1">
        <f t="array" ref="X3907">IF(X3710="TRUE",IF(AND(C3904&lt;&gt;1,C3905:C3910="",S3904:U3910=""), "FALSE","TRUE"),"FALSE")</f>
        <v>FALSE</v>
      </c>
      <c r="Z3907" s="1"/>
    </row>
    <row r="3908" spans="2:26" hidden="1" outlineLevel="3" x14ac:dyDescent="0.4">
      <c r="B3908" s="7" t="s">
        <v>528</v>
      </c>
      <c r="C3908" s="8"/>
      <c r="D3908" s="31"/>
      <c r="E3908" s="2" t="s">
        <v>529</v>
      </c>
      <c r="F3908" s="2" t="str">
        <f>IF(OR($C$87="治験計画届", $C$87="治験計画変更届"), "^$","^.{1,120}$|^$")</f>
        <v>^.{1,120}$|^$</v>
      </c>
      <c r="G3908" s="2" t="str">
        <f t="shared" ref="G3908:G3910" si="254">IF(F3908="^$", "入力しないでください","入力してください(120文字以内)")</f>
        <v>入力してください(120文字以内)</v>
      </c>
      <c r="H3908" s="2">
        <v>225</v>
      </c>
      <c r="I3908" s="2">
        <v>207</v>
      </c>
      <c r="K3908" s="2">
        <v>120</v>
      </c>
      <c r="L3908" s="2" t="s">
        <v>30</v>
      </c>
      <c r="M3908" s="2" t="s">
        <v>476</v>
      </c>
      <c r="N3908" s="2" t="s">
        <v>479</v>
      </c>
      <c r="O3908" s="2" t="s">
        <v>520</v>
      </c>
      <c r="Q3908" s="1"/>
      <c r="S3908" s="5"/>
      <c r="T3908" s="41"/>
      <c r="U3908" s="8"/>
      <c r="W3908" s="2" t="s">
        <v>468</v>
      </c>
      <c r="X3908" s="45" t="str" cm="1">
        <f t="array" ref="X3908">IF(X3710="TRUE",IF(AND(C3904&lt;&gt;1,C3905:C3910="",S3904:U3910=""), "FALSE","TRUE"),"FALSE")</f>
        <v>FALSE</v>
      </c>
      <c r="Z3908" s="1"/>
    </row>
    <row r="3909" spans="2:26" hidden="1" outlineLevel="3" x14ac:dyDescent="0.4">
      <c r="B3909" s="7" t="s">
        <v>530</v>
      </c>
      <c r="C3909" s="8"/>
      <c r="D3909" s="31"/>
      <c r="E3909" s="2" t="s">
        <v>566</v>
      </c>
      <c r="F3909" s="2" t="str">
        <f>IF(OR($C$87="治験計画届", $C$87="治験計画変更届"), "^$","^.{1,120}$|^$")</f>
        <v>^.{1,120}$|^$</v>
      </c>
      <c r="G3909" s="2" t="str">
        <f t="shared" si="254"/>
        <v>入力してください(120文字以内)</v>
      </c>
      <c r="H3909" s="2">
        <v>225</v>
      </c>
      <c r="I3909" s="2">
        <v>207</v>
      </c>
      <c r="K3909" s="2">
        <v>120</v>
      </c>
      <c r="L3909" s="2" t="s">
        <v>30</v>
      </c>
      <c r="M3909" s="2" t="s">
        <v>476</v>
      </c>
      <c r="N3909" s="2" t="s">
        <v>479</v>
      </c>
      <c r="O3909" s="2" t="s">
        <v>520</v>
      </c>
      <c r="Q3909" s="1"/>
      <c r="S3909" s="5"/>
      <c r="T3909" s="41"/>
      <c r="U3909" s="8"/>
      <c r="W3909" s="2" t="s">
        <v>468</v>
      </c>
      <c r="X3909" s="45" t="str" cm="1">
        <f t="array" ref="X3909">IF(X3710="TRUE",IF(AND(C3904&lt;&gt;1,C3905:C3910="",S3904:U3910=""), "FALSE","TRUE"),"FALSE")</f>
        <v>FALSE</v>
      </c>
      <c r="Z3909" s="1"/>
    </row>
    <row r="3910" spans="2:26" hidden="1" outlineLevel="3" x14ac:dyDescent="0.4">
      <c r="B3910" s="7" t="s">
        <v>532</v>
      </c>
      <c r="C3910" s="8"/>
      <c r="D3910" s="31"/>
      <c r="E3910" s="2" t="s">
        <v>533</v>
      </c>
      <c r="F3910" s="2" t="str">
        <f>IF(OR($C$87="治験計画届", $C$87="治験計画変更届"), "^$","^.{1,120}$|^$")</f>
        <v>^.{1,120}$|^$</v>
      </c>
      <c r="G3910" s="2" t="str">
        <f t="shared" si="254"/>
        <v>入力してください(120文字以内)</v>
      </c>
      <c r="H3910" s="2">
        <v>225</v>
      </c>
      <c r="I3910" s="2">
        <v>207</v>
      </c>
      <c r="K3910" s="2">
        <v>120</v>
      </c>
      <c r="L3910" s="2" t="s">
        <v>30</v>
      </c>
      <c r="M3910" s="2" t="s">
        <v>476</v>
      </c>
      <c r="N3910" s="2" t="s">
        <v>479</v>
      </c>
      <c r="O3910" s="2" t="s">
        <v>520</v>
      </c>
      <c r="Q3910" s="1"/>
      <c r="S3910" s="5"/>
      <c r="T3910" s="41"/>
      <c r="U3910" s="8"/>
      <c r="W3910" s="2" t="s">
        <v>468</v>
      </c>
      <c r="X3910" s="45" t="str" cm="1">
        <f t="array" ref="X3910">IF(X3710="TRUE",IF(AND(C3904&lt;&gt;1,C3905:C3910="",S3904:U3910=""), "FALSE","TRUE"),"FALSE")</f>
        <v>FALSE</v>
      </c>
      <c r="Z3910" s="1"/>
    </row>
    <row r="3911" spans="2:26" hidden="1" outlineLevel="3" x14ac:dyDescent="0.4">
      <c r="B3911" s="7" t="s">
        <v>134</v>
      </c>
      <c r="C3911" s="5">
        <v>18</v>
      </c>
      <c r="D3911" s="30"/>
      <c r="E3911" s="2" t="s">
        <v>392</v>
      </c>
      <c r="F3911" s="2" t="s">
        <v>102</v>
      </c>
      <c r="G3911" s="2" t="s">
        <v>103</v>
      </c>
      <c r="H3911" s="2">
        <v>225</v>
      </c>
      <c r="I3911" s="2">
        <v>207</v>
      </c>
      <c r="K3911" s="2">
        <v>3</v>
      </c>
      <c r="L3911" s="2" t="s">
        <v>136</v>
      </c>
      <c r="M3911" s="2" t="s">
        <v>476</v>
      </c>
      <c r="N3911" s="2" t="s">
        <v>479</v>
      </c>
      <c r="O3911" s="2" t="s">
        <v>520</v>
      </c>
      <c r="Q3911" s="1"/>
      <c r="S3911" s="5"/>
      <c r="T3911" s="41"/>
      <c r="U3911" s="8"/>
      <c r="V3911" s="2" t="s">
        <v>105</v>
      </c>
      <c r="W3911" s="2" t="s">
        <v>561</v>
      </c>
      <c r="X3911" s="45" t="str" cm="1">
        <f t="array" ref="X3911">IF(X3710="TRUE",IF(AND(C3911&lt;&gt;1,C3912:C3917="",S3911:U3917=""), "FALSE","TRUE"),"FALSE")</f>
        <v>FALSE</v>
      </c>
      <c r="Z3911" s="1"/>
    </row>
    <row r="3912" spans="2:26" hidden="1" outlineLevel="3" x14ac:dyDescent="0.4">
      <c r="B3912" s="7" t="s">
        <v>522</v>
      </c>
      <c r="C3912" s="8"/>
      <c r="D3912" s="31"/>
      <c r="E3912" s="2" t="s">
        <v>523</v>
      </c>
      <c r="F3912" s="2" t="s">
        <v>485</v>
      </c>
      <c r="G3912" s="2" t="s">
        <v>369</v>
      </c>
      <c r="H3912" s="2">
        <v>225</v>
      </c>
      <c r="I3912" s="2">
        <v>207</v>
      </c>
      <c r="K3912" s="2">
        <v>240</v>
      </c>
      <c r="L3912" s="2" t="s">
        <v>30</v>
      </c>
      <c r="M3912" s="2" t="s">
        <v>476</v>
      </c>
      <c r="N3912" s="2" t="s">
        <v>479</v>
      </c>
      <c r="O3912" s="2" t="s">
        <v>520</v>
      </c>
      <c r="Q3912" s="1"/>
      <c r="S3912" s="5"/>
      <c r="T3912" s="41"/>
      <c r="U3912" s="8"/>
      <c r="W3912" s="2" t="s">
        <v>465</v>
      </c>
      <c r="X3912" s="45" t="str" cm="1">
        <f t="array" ref="X3912">IF(X3710="TRUE",IF(AND(C3911&lt;&gt;1,C3912:C3917="",S3911:U3917=""), "FALSE","TRUE"),"FALSE")</f>
        <v>FALSE</v>
      </c>
      <c r="Z3912" s="1"/>
    </row>
    <row r="3913" spans="2:26" hidden="1" outlineLevel="3" x14ac:dyDescent="0.4">
      <c r="B3913" s="7" t="s">
        <v>524</v>
      </c>
      <c r="C3913" s="8"/>
      <c r="D3913" s="31"/>
      <c r="E3913" s="2" t="s">
        <v>525</v>
      </c>
      <c r="F3913" s="2" t="s">
        <v>114</v>
      </c>
      <c r="G3913" s="2" t="s">
        <v>115</v>
      </c>
      <c r="H3913" s="2">
        <v>225</v>
      </c>
      <c r="I3913" s="2">
        <v>207</v>
      </c>
      <c r="K3913" s="2">
        <v>120</v>
      </c>
      <c r="L3913" s="2" t="s">
        <v>30</v>
      </c>
      <c r="M3913" s="2" t="s">
        <v>476</v>
      </c>
      <c r="N3913" s="2" t="s">
        <v>479</v>
      </c>
      <c r="O3913" s="2" t="s">
        <v>520</v>
      </c>
      <c r="Q3913" s="1"/>
      <c r="S3913" s="5"/>
      <c r="T3913" s="41"/>
      <c r="U3913" s="8"/>
      <c r="W3913" s="2" t="s">
        <v>468</v>
      </c>
      <c r="X3913" s="45" t="str" cm="1">
        <f t="array" ref="X3913">IF(X3710="TRUE",IF(AND(C3911&lt;&gt;1,C3912:C3917="",S3911:U3917=""), "FALSE","TRUE"),"FALSE")</f>
        <v>FALSE</v>
      </c>
      <c r="Z3913" s="1"/>
    </row>
    <row r="3914" spans="2:26" hidden="1" outlineLevel="3" x14ac:dyDescent="0.4">
      <c r="B3914" s="7" t="s">
        <v>526</v>
      </c>
      <c r="C3914" s="8"/>
      <c r="D3914" s="31"/>
      <c r="E3914" s="2" t="s">
        <v>527</v>
      </c>
      <c r="F3914" s="2" t="str">
        <f>IF(OR($C$87="治験計画届", $C$87="治験計画変更届"), "^$","^.{1,120}$|^$")</f>
        <v>^.{1,120}$|^$</v>
      </c>
      <c r="G3914" s="2" t="str">
        <f>IF(F3914="^$", "入力しないでください","入力してください(120文字以内)")</f>
        <v>入力してください(120文字以内)</v>
      </c>
      <c r="H3914" s="2">
        <v>225</v>
      </c>
      <c r="I3914" s="2">
        <v>207</v>
      </c>
      <c r="K3914" s="2">
        <v>120</v>
      </c>
      <c r="L3914" s="2" t="s">
        <v>30</v>
      </c>
      <c r="M3914" s="2" t="s">
        <v>476</v>
      </c>
      <c r="N3914" s="2" t="s">
        <v>479</v>
      </c>
      <c r="O3914" s="2" t="s">
        <v>520</v>
      </c>
      <c r="Q3914" s="1"/>
      <c r="S3914" s="5"/>
      <c r="T3914" s="41"/>
      <c r="U3914" s="8"/>
      <c r="W3914" s="2" t="s">
        <v>468</v>
      </c>
      <c r="X3914" s="45" t="str" cm="1">
        <f t="array" ref="X3914">IF(X3710="TRUE",IF(AND(C3911&lt;&gt;1,C3912:C3917="",S3911:U3917=""), "FALSE","TRUE"),"FALSE")</f>
        <v>FALSE</v>
      </c>
      <c r="Z3914" s="1"/>
    </row>
    <row r="3915" spans="2:26" hidden="1" outlineLevel="3" x14ac:dyDescent="0.4">
      <c r="B3915" s="7" t="s">
        <v>528</v>
      </c>
      <c r="C3915" s="8"/>
      <c r="D3915" s="31"/>
      <c r="E3915" s="2" t="s">
        <v>529</v>
      </c>
      <c r="F3915" s="2" t="str">
        <f>IF(OR($C$87="治験計画届", $C$87="治験計画変更届"), "^$","^.{1,120}$|^$")</f>
        <v>^.{1,120}$|^$</v>
      </c>
      <c r="G3915" s="2" t="str">
        <f t="shared" ref="G3915:G3917" si="255">IF(F3915="^$", "入力しないでください","入力してください(120文字以内)")</f>
        <v>入力してください(120文字以内)</v>
      </c>
      <c r="H3915" s="2">
        <v>225</v>
      </c>
      <c r="I3915" s="2">
        <v>207</v>
      </c>
      <c r="K3915" s="2">
        <v>120</v>
      </c>
      <c r="L3915" s="2" t="s">
        <v>30</v>
      </c>
      <c r="M3915" s="2" t="s">
        <v>476</v>
      </c>
      <c r="N3915" s="2" t="s">
        <v>479</v>
      </c>
      <c r="O3915" s="2" t="s">
        <v>520</v>
      </c>
      <c r="Q3915" s="1"/>
      <c r="S3915" s="5"/>
      <c r="T3915" s="41"/>
      <c r="U3915" s="8"/>
      <c r="W3915" s="2" t="s">
        <v>468</v>
      </c>
      <c r="X3915" s="45" t="str" cm="1">
        <f t="array" ref="X3915">IF(X3710="TRUE",IF(AND(C3911&lt;&gt;1,C3912:C3917="",S3911:U3917=""), "FALSE","TRUE"),"FALSE")</f>
        <v>FALSE</v>
      </c>
      <c r="Z3915" s="1"/>
    </row>
    <row r="3916" spans="2:26" hidden="1" outlineLevel="3" x14ac:dyDescent="0.4">
      <c r="B3916" s="7" t="s">
        <v>530</v>
      </c>
      <c r="C3916" s="8"/>
      <c r="D3916" s="31"/>
      <c r="E3916" s="2" t="s">
        <v>566</v>
      </c>
      <c r="F3916" s="2" t="str">
        <f>IF(OR($C$87="治験計画届", $C$87="治験計画変更届"), "^$","^.{1,120}$|^$")</f>
        <v>^.{1,120}$|^$</v>
      </c>
      <c r="G3916" s="2" t="str">
        <f t="shared" si="255"/>
        <v>入力してください(120文字以内)</v>
      </c>
      <c r="H3916" s="2">
        <v>225</v>
      </c>
      <c r="I3916" s="2">
        <v>207</v>
      </c>
      <c r="K3916" s="2">
        <v>120</v>
      </c>
      <c r="L3916" s="2" t="s">
        <v>30</v>
      </c>
      <c r="M3916" s="2" t="s">
        <v>476</v>
      </c>
      <c r="N3916" s="2" t="s">
        <v>479</v>
      </c>
      <c r="O3916" s="2" t="s">
        <v>520</v>
      </c>
      <c r="Q3916" s="1"/>
      <c r="S3916" s="5"/>
      <c r="T3916" s="41"/>
      <c r="U3916" s="8"/>
      <c r="W3916" s="2" t="s">
        <v>468</v>
      </c>
      <c r="X3916" s="45" t="str" cm="1">
        <f t="array" ref="X3916">IF(X3710="TRUE",IF(AND(C3911&lt;&gt;1,C3912:C3917="",S3911:U3917=""), "FALSE","TRUE"),"FALSE")</f>
        <v>FALSE</v>
      </c>
      <c r="Z3916" s="1"/>
    </row>
    <row r="3917" spans="2:26" hidden="1" outlineLevel="3" x14ac:dyDescent="0.4">
      <c r="B3917" s="7" t="s">
        <v>532</v>
      </c>
      <c r="C3917" s="8"/>
      <c r="D3917" s="31"/>
      <c r="E3917" s="2" t="s">
        <v>533</v>
      </c>
      <c r="F3917" s="2" t="str">
        <f>IF(OR($C$87="治験計画届", $C$87="治験計画変更届"), "^$","^.{1,120}$|^$")</f>
        <v>^.{1,120}$|^$</v>
      </c>
      <c r="G3917" s="2" t="str">
        <f t="shared" si="255"/>
        <v>入力してください(120文字以内)</v>
      </c>
      <c r="H3917" s="2">
        <v>225</v>
      </c>
      <c r="I3917" s="2">
        <v>207</v>
      </c>
      <c r="K3917" s="2">
        <v>120</v>
      </c>
      <c r="L3917" s="2" t="s">
        <v>30</v>
      </c>
      <c r="M3917" s="2" t="s">
        <v>476</v>
      </c>
      <c r="N3917" s="2" t="s">
        <v>479</v>
      </c>
      <c r="O3917" s="2" t="s">
        <v>520</v>
      </c>
      <c r="Q3917" s="1"/>
      <c r="S3917" s="5"/>
      <c r="T3917" s="41"/>
      <c r="U3917" s="8"/>
      <c r="W3917" s="2" t="s">
        <v>468</v>
      </c>
      <c r="X3917" s="45" t="str" cm="1">
        <f t="array" ref="X3917">IF(X3710="TRUE",IF(AND(C3911&lt;&gt;1,C3912:C3917="",S3911:U3917=""), "FALSE","TRUE"),"FALSE")</f>
        <v>FALSE</v>
      </c>
      <c r="Z3917" s="1"/>
    </row>
    <row r="3918" spans="2:26" hidden="1" outlineLevel="3" x14ac:dyDescent="0.4">
      <c r="B3918" s="7" t="s">
        <v>134</v>
      </c>
      <c r="C3918" s="5">
        <v>19</v>
      </c>
      <c r="D3918" s="30"/>
      <c r="E3918" s="2" t="s">
        <v>392</v>
      </c>
      <c r="F3918" s="2" t="s">
        <v>102</v>
      </c>
      <c r="G3918" s="2" t="s">
        <v>103</v>
      </c>
      <c r="H3918" s="2">
        <v>225</v>
      </c>
      <c r="I3918" s="2">
        <v>207</v>
      </c>
      <c r="K3918" s="2">
        <v>3</v>
      </c>
      <c r="L3918" s="2" t="s">
        <v>136</v>
      </c>
      <c r="M3918" s="2" t="s">
        <v>476</v>
      </c>
      <c r="N3918" s="2" t="s">
        <v>479</v>
      </c>
      <c r="O3918" s="2" t="s">
        <v>520</v>
      </c>
      <c r="Q3918" s="1"/>
      <c r="S3918" s="5"/>
      <c r="T3918" s="41"/>
      <c r="U3918" s="8"/>
      <c r="V3918" s="2" t="s">
        <v>105</v>
      </c>
      <c r="W3918" s="2" t="s">
        <v>561</v>
      </c>
      <c r="X3918" s="45" t="str" cm="1">
        <f t="array" ref="X3918">IF(X3710="TRUE",IF(AND(C3918&lt;&gt;1,C3919:C3924="",S3918:U3924=""), "FALSE","TRUE"),"FALSE")</f>
        <v>FALSE</v>
      </c>
      <c r="Z3918" s="1"/>
    </row>
    <row r="3919" spans="2:26" hidden="1" outlineLevel="3" x14ac:dyDescent="0.4">
      <c r="B3919" s="7" t="s">
        <v>522</v>
      </c>
      <c r="C3919" s="8"/>
      <c r="D3919" s="31"/>
      <c r="E3919" s="2" t="s">
        <v>523</v>
      </c>
      <c r="F3919" s="2" t="s">
        <v>485</v>
      </c>
      <c r="G3919" s="2" t="s">
        <v>369</v>
      </c>
      <c r="H3919" s="2">
        <v>225</v>
      </c>
      <c r="I3919" s="2">
        <v>207</v>
      </c>
      <c r="K3919" s="2">
        <v>240</v>
      </c>
      <c r="L3919" s="2" t="s">
        <v>30</v>
      </c>
      <c r="M3919" s="2" t="s">
        <v>476</v>
      </c>
      <c r="N3919" s="2" t="s">
        <v>479</v>
      </c>
      <c r="O3919" s="2" t="s">
        <v>520</v>
      </c>
      <c r="Q3919" s="1"/>
      <c r="S3919" s="5"/>
      <c r="T3919" s="41"/>
      <c r="U3919" s="8"/>
      <c r="W3919" s="2" t="s">
        <v>465</v>
      </c>
      <c r="X3919" s="45" t="str" cm="1">
        <f t="array" ref="X3919">IF(X3710="TRUE",IF(AND(C3918&lt;&gt;1,C3919:C3924="",S3918:U3924=""), "FALSE","TRUE"),"FALSE")</f>
        <v>FALSE</v>
      </c>
      <c r="Z3919" s="1"/>
    </row>
    <row r="3920" spans="2:26" hidden="1" outlineLevel="3" x14ac:dyDescent="0.4">
      <c r="B3920" s="7" t="s">
        <v>524</v>
      </c>
      <c r="C3920" s="8"/>
      <c r="D3920" s="31"/>
      <c r="E3920" s="2" t="s">
        <v>525</v>
      </c>
      <c r="F3920" s="2" t="s">
        <v>114</v>
      </c>
      <c r="G3920" s="2" t="s">
        <v>115</v>
      </c>
      <c r="H3920" s="2">
        <v>225</v>
      </c>
      <c r="I3920" s="2">
        <v>207</v>
      </c>
      <c r="K3920" s="2">
        <v>120</v>
      </c>
      <c r="L3920" s="2" t="s">
        <v>30</v>
      </c>
      <c r="M3920" s="2" t="s">
        <v>476</v>
      </c>
      <c r="N3920" s="2" t="s">
        <v>479</v>
      </c>
      <c r="O3920" s="2" t="s">
        <v>520</v>
      </c>
      <c r="Q3920" s="1"/>
      <c r="S3920" s="5"/>
      <c r="T3920" s="41"/>
      <c r="U3920" s="8"/>
      <c r="W3920" s="2" t="s">
        <v>468</v>
      </c>
      <c r="X3920" s="45" t="str" cm="1">
        <f t="array" ref="X3920">IF(X3710="TRUE",IF(AND(C3918&lt;&gt;1,C3919:C3924="",S3918:U3924=""), "FALSE","TRUE"),"FALSE")</f>
        <v>FALSE</v>
      </c>
      <c r="Z3920" s="1"/>
    </row>
    <row r="3921" spans="2:26" hidden="1" outlineLevel="3" x14ac:dyDescent="0.4">
      <c r="B3921" s="7" t="s">
        <v>526</v>
      </c>
      <c r="C3921" s="8"/>
      <c r="D3921" s="31"/>
      <c r="E3921" s="2" t="s">
        <v>527</v>
      </c>
      <c r="F3921" s="2" t="str">
        <f>IF(OR($C$87="治験計画届", $C$87="治験計画変更届"), "^$","^.{1,120}$|^$")</f>
        <v>^.{1,120}$|^$</v>
      </c>
      <c r="G3921" s="2" t="str">
        <f>IF(F3921="^$", "入力しないでください","入力してください(120文字以内)")</f>
        <v>入力してください(120文字以内)</v>
      </c>
      <c r="H3921" s="2">
        <v>225</v>
      </c>
      <c r="I3921" s="2">
        <v>207</v>
      </c>
      <c r="K3921" s="2">
        <v>120</v>
      </c>
      <c r="L3921" s="2" t="s">
        <v>30</v>
      </c>
      <c r="M3921" s="2" t="s">
        <v>476</v>
      </c>
      <c r="N3921" s="2" t="s">
        <v>479</v>
      </c>
      <c r="O3921" s="2" t="s">
        <v>520</v>
      </c>
      <c r="Q3921" s="1"/>
      <c r="S3921" s="5"/>
      <c r="T3921" s="41"/>
      <c r="U3921" s="8"/>
      <c r="W3921" s="2" t="s">
        <v>468</v>
      </c>
      <c r="X3921" s="45" t="str" cm="1">
        <f t="array" ref="X3921">IF(X3710="TRUE",IF(AND(C3918&lt;&gt;1,C3919:C3924="",S3918:U3924=""), "FALSE","TRUE"),"FALSE")</f>
        <v>FALSE</v>
      </c>
      <c r="Z3921" s="1"/>
    </row>
    <row r="3922" spans="2:26" hidden="1" outlineLevel="3" x14ac:dyDescent="0.4">
      <c r="B3922" s="7" t="s">
        <v>528</v>
      </c>
      <c r="C3922" s="8"/>
      <c r="D3922" s="31"/>
      <c r="E3922" s="2" t="s">
        <v>529</v>
      </c>
      <c r="F3922" s="2" t="str">
        <f>IF(OR($C$87="治験計画届", $C$87="治験計画変更届"), "^$","^.{1,120}$|^$")</f>
        <v>^.{1,120}$|^$</v>
      </c>
      <c r="G3922" s="2" t="str">
        <f t="shared" ref="G3922:G3924" si="256">IF(F3922="^$", "入力しないでください","入力してください(120文字以内)")</f>
        <v>入力してください(120文字以内)</v>
      </c>
      <c r="H3922" s="2">
        <v>225</v>
      </c>
      <c r="I3922" s="2">
        <v>207</v>
      </c>
      <c r="K3922" s="2">
        <v>120</v>
      </c>
      <c r="L3922" s="2" t="s">
        <v>30</v>
      </c>
      <c r="M3922" s="2" t="s">
        <v>476</v>
      </c>
      <c r="N3922" s="2" t="s">
        <v>479</v>
      </c>
      <c r="O3922" s="2" t="s">
        <v>520</v>
      </c>
      <c r="Q3922" s="1"/>
      <c r="S3922" s="5"/>
      <c r="T3922" s="41"/>
      <c r="U3922" s="8"/>
      <c r="W3922" s="2" t="s">
        <v>468</v>
      </c>
      <c r="X3922" s="45" t="str" cm="1">
        <f t="array" ref="X3922">IF(X3710="TRUE",IF(AND(C3918&lt;&gt;1,C3919:C3924="",S3918:U3924=""), "FALSE","TRUE"),"FALSE")</f>
        <v>FALSE</v>
      </c>
      <c r="Z3922" s="1"/>
    </row>
    <row r="3923" spans="2:26" hidden="1" outlineLevel="3" x14ac:dyDescent="0.4">
      <c r="B3923" s="7" t="s">
        <v>530</v>
      </c>
      <c r="C3923" s="8"/>
      <c r="D3923" s="31"/>
      <c r="E3923" s="2" t="s">
        <v>566</v>
      </c>
      <c r="F3923" s="2" t="str">
        <f>IF(OR($C$87="治験計画届", $C$87="治験計画変更届"), "^$","^.{1,120}$|^$")</f>
        <v>^.{1,120}$|^$</v>
      </c>
      <c r="G3923" s="2" t="str">
        <f t="shared" si="256"/>
        <v>入力してください(120文字以内)</v>
      </c>
      <c r="H3923" s="2">
        <v>225</v>
      </c>
      <c r="I3923" s="2">
        <v>207</v>
      </c>
      <c r="K3923" s="2">
        <v>120</v>
      </c>
      <c r="L3923" s="2" t="s">
        <v>30</v>
      </c>
      <c r="M3923" s="2" t="s">
        <v>476</v>
      </c>
      <c r="N3923" s="2" t="s">
        <v>479</v>
      </c>
      <c r="O3923" s="2" t="s">
        <v>520</v>
      </c>
      <c r="Q3923" s="1"/>
      <c r="S3923" s="5"/>
      <c r="T3923" s="41"/>
      <c r="U3923" s="8"/>
      <c r="W3923" s="2" t="s">
        <v>468</v>
      </c>
      <c r="X3923" s="45" t="str" cm="1">
        <f t="array" ref="X3923">IF(X3710="TRUE",IF(AND(C3918&lt;&gt;1,C3919:C3924="",S3918:U3924=""), "FALSE","TRUE"),"FALSE")</f>
        <v>FALSE</v>
      </c>
      <c r="Z3923" s="1"/>
    </row>
    <row r="3924" spans="2:26" hidden="1" outlineLevel="3" x14ac:dyDescent="0.4">
      <c r="B3924" s="7" t="s">
        <v>532</v>
      </c>
      <c r="C3924" s="8"/>
      <c r="D3924" s="31"/>
      <c r="E3924" s="2" t="s">
        <v>533</v>
      </c>
      <c r="F3924" s="2" t="str">
        <f>IF(OR($C$87="治験計画届", $C$87="治験計画変更届"), "^$","^.{1,120}$|^$")</f>
        <v>^.{1,120}$|^$</v>
      </c>
      <c r="G3924" s="2" t="str">
        <f t="shared" si="256"/>
        <v>入力してください(120文字以内)</v>
      </c>
      <c r="H3924" s="2">
        <v>225</v>
      </c>
      <c r="I3924" s="2">
        <v>207</v>
      </c>
      <c r="K3924" s="2">
        <v>120</v>
      </c>
      <c r="L3924" s="2" t="s">
        <v>30</v>
      </c>
      <c r="M3924" s="2" t="s">
        <v>476</v>
      </c>
      <c r="N3924" s="2" t="s">
        <v>479</v>
      </c>
      <c r="O3924" s="2" t="s">
        <v>520</v>
      </c>
      <c r="Q3924" s="1"/>
      <c r="S3924" s="5"/>
      <c r="T3924" s="41"/>
      <c r="U3924" s="8"/>
      <c r="W3924" s="2" t="s">
        <v>468</v>
      </c>
      <c r="X3924" s="45" t="str" cm="1">
        <f t="array" ref="X3924">IF(X3710="TRUE",IF(AND(C3918&lt;&gt;1,C3919:C3924="",S3918:U3924=""), "FALSE","TRUE"),"FALSE")</f>
        <v>FALSE</v>
      </c>
      <c r="Z3924" s="1"/>
    </row>
    <row r="3925" spans="2:26" hidden="1" outlineLevel="3" x14ac:dyDescent="0.4">
      <c r="B3925" s="7" t="s">
        <v>134</v>
      </c>
      <c r="C3925" s="5">
        <v>20</v>
      </c>
      <c r="D3925" s="30"/>
      <c r="E3925" s="2" t="s">
        <v>392</v>
      </c>
      <c r="F3925" s="2" t="s">
        <v>102</v>
      </c>
      <c r="G3925" s="2" t="s">
        <v>103</v>
      </c>
      <c r="H3925" s="2">
        <v>225</v>
      </c>
      <c r="I3925" s="2">
        <v>207</v>
      </c>
      <c r="K3925" s="2">
        <v>3</v>
      </c>
      <c r="L3925" s="2" t="s">
        <v>136</v>
      </c>
      <c r="M3925" s="2" t="s">
        <v>476</v>
      </c>
      <c r="N3925" s="2" t="s">
        <v>479</v>
      </c>
      <c r="O3925" s="2" t="s">
        <v>520</v>
      </c>
      <c r="Q3925" s="1"/>
      <c r="S3925" s="5"/>
      <c r="T3925" s="41"/>
      <c r="U3925" s="8"/>
      <c r="V3925" s="2" t="s">
        <v>105</v>
      </c>
      <c r="W3925" s="2" t="s">
        <v>561</v>
      </c>
      <c r="X3925" s="45" t="str" cm="1">
        <f t="array" ref="X3925">IF(X3710="TRUE",IF(AND(C3925&lt;&gt;1,C3926:C3931="",S3925:U3931=""), "FALSE","TRUE"),"FALSE")</f>
        <v>FALSE</v>
      </c>
      <c r="Z3925" s="1"/>
    </row>
    <row r="3926" spans="2:26" hidden="1" outlineLevel="3" x14ac:dyDescent="0.4">
      <c r="B3926" s="7" t="s">
        <v>522</v>
      </c>
      <c r="C3926" s="8"/>
      <c r="D3926" s="31"/>
      <c r="E3926" s="2" t="s">
        <v>523</v>
      </c>
      <c r="F3926" s="2" t="s">
        <v>485</v>
      </c>
      <c r="G3926" s="2" t="s">
        <v>369</v>
      </c>
      <c r="H3926" s="2">
        <v>225</v>
      </c>
      <c r="I3926" s="2">
        <v>207</v>
      </c>
      <c r="K3926" s="2">
        <v>240</v>
      </c>
      <c r="L3926" s="2" t="s">
        <v>30</v>
      </c>
      <c r="M3926" s="2" t="s">
        <v>476</v>
      </c>
      <c r="N3926" s="2" t="s">
        <v>479</v>
      </c>
      <c r="O3926" s="2" t="s">
        <v>520</v>
      </c>
      <c r="Q3926" s="1"/>
      <c r="S3926" s="5"/>
      <c r="T3926" s="41"/>
      <c r="U3926" s="8"/>
      <c r="W3926" s="2" t="s">
        <v>465</v>
      </c>
      <c r="X3926" s="45" t="str" cm="1">
        <f t="array" ref="X3926">IF(X3710="TRUE",IF(AND(C3925&lt;&gt;1,C3926:C3931="",S3925:U3931=""), "FALSE","TRUE"),"FALSE")</f>
        <v>FALSE</v>
      </c>
      <c r="Z3926" s="1"/>
    </row>
    <row r="3927" spans="2:26" hidden="1" outlineLevel="3" x14ac:dyDescent="0.4">
      <c r="B3927" s="7" t="s">
        <v>524</v>
      </c>
      <c r="C3927" s="8"/>
      <c r="D3927" s="31"/>
      <c r="E3927" s="2" t="s">
        <v>525</v>
      </c>
      <c r="F3927" s="2" t="s">
        <v>114</v>
      </c>
      <c r="G3927" s="2" t="s">
        <v>115</v>
      </c>
      <c r="H3927" s="2">
        <v>225</v>
      </c>
      <c r="I3927" s="2">
        <v>207</v>
      </c>
      <c r="K3927" s="2">
        <v>120</v>
      </c>
      <c r="L3927" s="2" t="s">
        <v>30</v>
      </c>
      <c r="M3927" s="2" t="s">
        <v>476</v>
      </c>
      <c r="N3927" s="2" t="s">
        <v>479</v>
      </c>
      <c r="O3927" s="2" t="s">
        <v>520</v>
      </c>
      <c r="Q3927" s="1"/>
      <c r="S3927" s="5"/>
      <c r="T3927" s="41"/>
      <c r="U3927" s="8"/>
      <c r="W3927" s="2" t="s">
        <v>468</v>
      </c>
      <c r="X3927" s="45" t="str" cm="1">
        <f t="array" ref="X3927">IF(X3710="TRUE",IF(AND(C3925&lt;&gt;1,C3926:C3931="",S3925:U3931=""), "FALSE","TRUE"),"FALSE")</f>
        <v>FALSE</v>
      </c>
      <c r="Z3927" s="1"/>
    </row>
    <row r="3928" spans="2:26" hidden="1" outlineLevel="3" x14ac:dyDescent="0.4">
      <c r="B3928" s="7" t="s">
        <v>526</v>
      </c>
      <c r="C3928" s="8"/>
      <c r="D3928" s="31"/>
      <c r="E3928" s="2" t="s">
        <v>527</v>
      </c>
      <c r="F3928" s="2" t="str">
        <f>IF(OR($C$87="治験計画届", $C$87="治験計画変更届"), "^$","^.{1,120}$|^$")</f>
        <v>^.{1,120}$|^$</v>
      </c>
      <c r="G3928" s="2" t="str">
        <f>IF(F3928="^$", "入力しないでください","入力してください(120文字以内)")</f>
        <v>入力してください(120文字以内)</v>
      </c>
      <c r="H3928" s="2">
        <v>225</v>
      </c>
      <c r="I3928" s="2">
        <v>207</v>
      </c>
      <c r="K3928" s="2">
        <v>120</v>
      </c>
      <c r="L3928" s="2" t="s">
        <v>30</v>
      </c>
      <c r="M3928" s="2" t="s">
        <v>476</v>
      </c>
      <c r="N3928" s="2" t="s">
        <v>479</v>
      </c>
      <c r="O3928" s="2" t="s">
        <v>520</v>
      </c>
      <c r="Q3928" s="1"/>
      <c r="S3928" s="5"/>
      <c r="T3928" s="41"/>
      <c r="U3928" s="8"/>
      <c r="W3928" s="2" t="s">
        <v>468</v>
      </c>
      <c r="X3928" s="45" t="str" cm="1">
        <f t="array" ref="X3928">IF(X3710="TRUE",IF(AND(C3925&lt;&gt;1,C3926:C3931="",S3925:U3931=""), "FALSE","TRUE"),"FALSE")</f>
        <v>FALSE</v>
      </c>
      <c r="Z3928" s="1"/>
    </row>
    <row r="3929" spans="2:26" hidden="1" outlineLevel="3" x14ac:dyDescent="0.4">
      <c r="B3929" s="7" t="s">
        <v>528</v>
      </c>
      <c r="C3929" s="8"/>
      <c r="D3929" s="31"/>
      <c r="E3929" s="2" t="s">
        <v>529</v>
      </c>
      <c r="F3929" s="2" t="str">
        <f>IF(OR($C$87="治験計画届", $C$87="治験計画変更届"), "^$","^.{1,120}$|^$")</f>
        <v>^.{1,120}$|^$</v>
      </c>
      <c r="G3929" s="2" t="str">
        <f t="shared" ref="G3929:G3931" si="257">IF(F3929="^$", "入力しないでください","入力してください(120文字以内)")</f>
        <v>入力してください(120文字以内)</v>
      </c>
      <c r="H3929" s="2">
        <v>225</v>
      </c>
      <c r="I3929" s="2">
        <v>207</v>
      </c>
      <c r="K3929" s="2">
        <v>120</v>
      </c>
      <c r="L3929" s="2" t="s">
        <v>30</v>
      </c>
      <c r="M3929" s="2" t="s">
        <v>476</v>
      </c>
      <c r="N3929" s="2" t="s">
        <v>479</v>
      </c>
      <c r="O3929" s="2" t="s">
        <v>520</v>
      </c>
      <c r="Q3929" s="1"/>
      <c r="S3929" s="5"/>
      <c r="T3929" s="41"/>
      <c r="U3929" s="8"/>
      <c r="W3929" s="2" t="s">
        <v>468</v>
      </c>
      <c r="X3929" s="45" t="str" cm="1">
        <f t="array" ref="X3929">IF(X3710="TRUE",IF(AND(C3925&lt;&gt;1,C3926:C3931="",S3925:U3931=""), "FALSE","TRUE"),"FALSE")</f>
        <v>FALSE</v>
      </c>
      <c r="Z3929" s="1"/>
    </row>
    <row r="3930" spans="2:26" hidden="1" outlineLevel="3" x14ac:dyDescent="0.4">
      <c r="B3930" s="7" t="s">
        <v>530</v>
      </c>
      <c r="C3930" s="8"/>
      <c r="D3930" s="31"/>
      <c r="E3930" s="2" t="s">
        <v>566</v>
      </c>
      <c r="F3930" s="2" t="str">
        <f>IF(OR($C$87="治験計画届", $C$87="治験計画変更届"), "^$","^.{1,120}$|^$")</f>
        <v>^.{1,120}$|^$</v>
      </c>
      <c r="G3930" s="2" t="str">
        <f t="shared" si="257"/>
        <v>入力してください(120文字以内)</v>
      </c>
      <c r="H3930" s="2">
        <v>225</v>
      </c>
      <c r="I3930" s="2">
        <v>207</v>
      </c>
      <c r="K3930" s="2">
        <v>120</v>
      </c>
      <c r="L3930" s="2" t="s">
        <v>30</v>
      </c>
      <c r="M3930" s="2" t="s">
        <v>476</v>
      </c>
      <c r="N3930" s="2" t="s">
        <v>479</v>
      </c>
      <c r="O3930" s="2" t="s">
        <v>520</v>
      </c>
      <c r="Q3930" s="1"/>
      <c r="S3930" s="5"/>
      <c r="T3930" s="41"/>
      <c r="U3930" s="8"/>
      <c r="W3930" s="2" t="s">
        <v>468</v>
      </c>
      <c r="X3930" s="45" t="str" cm="1">
        <f t="array" ref="X3930">IF(X3710="TRUE",IF(AND(C3925&lt;&gt;1,C3926:C3931="",S3925:U3931=""), "FALSE","TRUE"),"FALSE")</f>
        <v>FALSE</v>
      </c>
      <c r="Z3930" s="1"/>
    </row>
    <row r="3931" spans="2:26" hidden="1" outlineLevel="3" x14ac:dyDescent="0.4">
      <c r="B3931" s="7" t="s">
        <v>532</v>
      </c>
      <c r="C3931" s="8"/>
      <c r="D3931" s="31"/>
      <c r="E3931" s="2" t="s">
        <v>533</v>
      </c>
      <c r="F3931" s="2" t="str">
        <f>IF(OR($C$87="治験計画届", $C$87="治験計画変更届"), "^$","^.{1,120}$|^$")</f>
        <v>^.{1,120}$|^$</v>
      </c>
      <c r="G3931" s="2" t="str">
        <f t="shared" si="257"/>
        <v>入力してください(120文字以内)</v>
      </c>
      <c r="H3931" s="2">
        <v>225</v>
      </c>
      <c r="I3931" s="2">
        <v>207</v>
      </c>
      <c r="K3931" s="2">
        <v>120</v>
      </c>
      <c r="L3931" s="2" t="s">
        <v>30</v>
      </c>
      <c r="M3931" s="2" t="s">
        <v>476</v>
      </c>
      <c r="N3931" s="2" t="s">
        <v>479</v>
      </c>
      <c r="O3931" s="2" t="s">
        <v>520</v>
      </c>
      <c r="Q3931" s="1"/>
      <c r="S3931" s="5"/>
      <c r="T3931" s="41"/>
      <c r="U3931" s="8"/>
      <c r="W3931" s="2" t="s">
        <v>468</v>
      </c>
      <c r="X3931" s="45" t="str" cm="1">
        <f t="array" ref="X3931">IF(X3710="TRUE",IF(AND(C3925&lt;&gt;1,C3926:C3931="",S3925:U3931=""), "FALSE","TRUE"),"FALSE")</f>
        <v>FALSE</v>
      </c>
      <c r="Z3931" s="1"/>
    </row>
    <row r="3932" spans="2:26" hidden="1" outlineLevel="2" x14ac:dyDescent="0.4">
      <c r="B3932" s="3" t="s">
        <v>19</v>
      </c>
      <c r="I3932" s="2">
        <v>207</v>
      </c>
      <c r="Q3932" s="1"/>
      <c r="S3932" s="43" t="s">
        <v>36</v>
      </c>
      <c r="T3932" s="44" t="s">
        <v>37</v>
      </c>
      <c r="U3932" s="43" t="s">
        <v>38</v>
      </c>
      <c r="Z3932" s="1"/>
    </row>
    <row r="3933" spans="2:26" hidden="1" outlineLevel="2" x14ac:dyDescent="0.4">
      <c r="B3933" s="7" t="s">
        <v>534</v>
      </c>
      <c r="C3933" s="5"/>
      <c r="D3933" s="30"/>
      <c r="E3933" s="2" t="s">
        <v>535</v>
      </c>
      <c r="F3933" s="2" t="s">
        <v>190</v>
      </c>
      <c r="G3933" s="2" t="s">
        <v>536</v>
      </c>
      <c r="I3933" s="2">
        <v>207</v>
      </c>
      <c r="K3933" s="2">
        <v>4</v>
      </c>
      <c r="L3933" s="2" t="s">
        <v>30</v>
      </c>
      <c r="M3933" s="2" t="s">
        <v>476</v>
      </c>
      <c r="N3933" s="2" t="s">
        <v>479</v>
      </c>
      <c r="Q3933" s="1"/>
      <c r="S3933" s="5"/>
      <c r="T3933" s="41"/>
      <c r="U3933" s="8"/>
      <c r="W3933" s="2" t="s">
        <v>567</v>
      </c>
      <c r="X3933" s="2" t="str">
        <f t="shared" ref="X3933:X3934" si="258">X$3710</f>
        <v>FALSE</v>
      </c>
      <c r="Z3933" s="1"/>
    </row>
    <row r="3934" spans="2:26" hidden="1" outlineLevel="2" x14ac:dyDescent="0.4">
      <c r="B3934" s="7" t="s">
        <v>537</v>
      </c>
      <c r="C3934" s="5"/>
      <c r="D3934" s="30"/>
      <c r="E3934" s="2" t="s">
        <v>538</v>
      </c>
      <c r="F3934" s="2" t="str">
        <f>IF(OR($C$87="治験終了届", $C$87="治験中止届"),"^\d{1,4}$","^$")</f>
        <v>^$</v>
      </c>
      <c r="G3934" s="2" t="str">
        <f>IF(F3934="^$","入力しないでください","半角数字を入力してください(4桁以内)")</f>
        <v>入力しないでください</v>
      </c>
      <c r="I3934" s="2">
        <v>207</v>
      </c>
      <c r="K3934" s="2">
        <v>4</v>
      </c>
      <c r="L3934" s="2" t="s">
        <v>30</v>
      </c>
      <c r="M3934" s="2" t="s">
        <v>476</v>
      </c>
      <c r="N3934" s="2" t="s">
        <v>479</v>
      </c>
      <c r="Q3934" s="1"/>
      <c r="S3934" s="5"/>
      <c r="T3934" s="41"/>
      <c r="U3934" s="8"/>
      <c r="W3934" s="2" t="s">
        <v>567</v>
      </c>
      <c r="X3934" s="2" t="str">
        <f t="shared" si="258"/>
        <v>FALSE</v>
      </c>
      <c r="Z3934" s="1"/>
    </row>
    <row r="3935" spans="2:26" hidden="1" outlineLevel="2" x14ac:dyDescent="0.4">
      <c r="B3935" s="3" t="s">
        <v>19</v>
      </c>
      <c r="I3935" s="2">
        <v>207</v>
      </c>
      <c r="Q3935" s="1"/>
      <c r="Z3935" s="1"/>
    </row>
    <row r="3936" spans="2:26" hidden="1" outlineLevel="2" x14ac:dyDescent="0.4">
      <c r="B3936" s="50" t="s">
        <v>539</v>
      </c>
      <c r="C3936" s="50"/>
      <c r="D3936" s="33"/>
      <c r="E3936" s="2" t="s">
        <v>540</v>
      </c>
      <c r="I3936" s="2">
        <v>207</v>
      </c>
      <c r="L3936" s="2" t="s">
        <v>541</v>
      </c>
      <c r="M3936" s="2" t="s">
        <v>476</v>
      </c>
      <c r="N3936" s="2" t="s">
        <v>479</v>
      </c>
      <c r="O3936" s="2" t="s">
        <v>540</v>
      </c>
      <c r="Q3936" s="1"/>
      <c r="R3936" s="2" t="str">
        <f>IF(AND(C3938="",C3939="",C3940="",C3941=""), "TRUE", "FALSE")</f>
        <v>TRUE</v>
      </c>
      <c r="S3936" s="43" t="s">
        <v>36</v>
      </c>
      <c r="T3936" s="44" t="s">
        <v>37</v>
      </c>
      <c r="U3936" s="43" t="s">
        <v>38</v>
      </c>
      <c r="Z3936" s="1"/>
    </row>
    <row r="3937" spans="2:26" hidden="1" outlineLevel="2" x14ac:dyDescent="0.4">
      <c r="B3937" s="7" t="s">
        <v>134</v>
      </c>
      <c r="C3937" s="5">
        <v>1</v>
      </c>
      <c r="D3937" s="30"/>
      <c r="E3937" s="2" t="s">
        <v>392</v>
      </c>
      <c r="F3937" s="2" t="s">
        <v>106</v>
      </c>
      <c r="G3937" s="2" t="s">
        <v>103</v>
      </c>
      <c r="H3937" s="2">
        <v>235</v>
      </c>
      <c r="I3937" s="2">
        <v>207</v>
      </c>
      <c r="K3937" s="2">
        <v>3</v>
      </c>
      <c r="L3937" s="2" t="s">
        <v>136</v>
      </c>
      <c r="M3937" s="2" t="s">
        <v>476</v>
      </c>
      <c r="N3937" s="2" t="s">
        <v>479</v>
      </c>
      <c r="O3937" s="2" t="s">
        <v>540</v>
      </c>
      <c r="Q3937" s="1"/>
      <c r="S3937" s="5"/>
      <c r="T3937" s="41"/>
      <c r="U3937" s="8"/>
      <c r="V3937" s="2" t="s">
        <v>105</v>
      </c>
      <c r="W3937" s="2" t="s">
        <v>561</v>
      </c>
      <c r="X3937" s="45" t="str" cm="1">
        <f t="array" ref="X3937">IF(X3710="TRUE",IF(AND(C3937&lt;&gt;1,C3938:C3941="",S3937:U3941=""), "FALSE","TRUE"),"FALSE")</f>
        <v>FALSE</v>
      </c>
      <c r="Z3937" s="1"/>
    </row>
    <row r="3938" spans="2:26" hidden="1" outlineLevel="2" x14ac:dyDescent="0.4">
      <c r="B3938" s="7" t="s">
        <v>237</v>
      </c>
      <c r="C3938" s="8"/>
      <c r="D3938" s="31"/>
      <c r="E3938" s="2" t="s">
        <v>542</v>
      </c>
      <c r="F3938" s="2" t="s">
        <v>233</v>
      </c>
      <c r="G3938" s="2" t="s">
        <v>239</v>
      </c>
      <c r="H3938" s="2">
        <v>235</v>
      </c>
      <c r="I3938" s="2">
        <v>207</v>
      </c>
      <c r="K3938" s="2">
        <v>60</v>
      </c>
      <c r="L3938" s="2" t="s">
        <v>30</v>
      </c>
      <c r="M3938" s="2" t="s">
        <v>476</v>
      </c>
      <c r="N3938" s="2" t="s">
        <v>479</v>
      </c>
      <c r="O3938" s="2" t="s">
        <v>540</v>
      </c>
      <c r="Q3938" s="1"/>
      <c r="S3938" s="5"/>
      <c r="T3938" s="41"/>
      <c r="U3938" s="8"/>
      <c r="W3938" s="2" t="s">
        <v>568</v>
      </c>
      <c r="X3938" s="45" t="str" cm="1">
        <f t="array" ref="X3938">IF(X3710="TRUE",IF(AND(C3937&lt;&gt;1,C3938:C3941="",S3937:U3941=""), "FALSE","TRUE"),"FALSE")</f>
        <v>FALSE</v>
      </c>
      <c r="Z3938" s="1"/>
    </row>
    <row r="3939" spans="2:26" hidden="1" outlineLevel="2" x14ac:dyDescent="0.4">
      <c r="B3939" s="7" t="s">
        <v>240</v>
      </c>
      <c r="C3939" s="8"/>
      <c r="D3939" s="31"/>
      <c r="E3939" s="2" t="s">
        <v>543</v>
      </c>
      <c r="F3939" s="2" t="str">
        <f>IF(C3938="","^.{1,120}$|^$","^.{1,120}$")</f>
        <v>^.{1,120}$|^$</v>
      </c>
      <c r="G3939" s="2" t="s">
        <v>229</v>
      </c>
      <c r="H3939" s="2">
        <v>235</v>
      </c>
      <c r="I3939" s="2">
        <v>207</v>
      </c>
      <c r="K3939" s="2">
        <v>120</v>
      </c>
      <c r="L3939" s="2" t="s">
        <v>30</v>
      </c>
      <c r="M3939" s="2" t="s">
        <v>476</v>
      </c>
      <c r="N3939" s="2" t="s">
        <v>479</v>
      </c>
      <c r="O3939" s="2" t="s">
        <v>540</v>
      </c>
      <c r="Q3939" s="1"/>
      <c r="S3939" s="5"/>
      <c r="T3939" s="41"/>
      <c r="U3939" s="8"/>
      <c r="W3939" s="2" t="s">
        <v>468</v>
      </c>
      <c r="X3939" s="45" t="str" cm="1">
        <f t="array" ref="X3939">IF(X3710="TRUE",IF(AND(C3937&lt;&gt;1,C3938:C3941="",S3937:U3941=""), "FALSE","TRUE"),"FALSE")</f>
        <v>FALSE</v>
      </c>
      <c r="Z3939" s="1"/>
    </row>
    <row r="3940" spans="2:26" hidden="1" outlineLevel="2" x14ac:dyDescent="0.4">
      <c r="B3940" s="7" t="s">
        <v>243</v>
      </c>
      <c r="C3940" s="8"/>
      <c r="D3940" s="31"/>
      <c r="E3940" s="2" t="s">
        <v>544</v>
      </c>
      <c r="F3940" s="2" t="s">
        <v>116</v>
      </c>
      <c r="G3940" s="2" t="s">
        <v>115</v>
      </c>
      <c r="H3940" s="2">
        <v>235</v>
      </c>
      <c r="I3940" s="2">
        <v>207</v>
      </c>
      <c r="K3940" s="2">
        <v>120</v>
      </c>
      <c r="L3940" s="2" t="s">
        <v>30</v>
      </c>
      <c r="M3940" s="2" t="s">
        <v>476</v>
      </c>
      <c r="N3940" s="2" t="s">
        <v>479</v>
      </c>
      <c r="O3940" s="2" t="s">
        <v>540</v>
      </c>
      <c r="Q3940" s="1"/>
      <c r="S3940" s="5"/>
      <c r="T3940" s="41"/>
      <c r="U3940" s="8"/>
      <c r="W3940" s="2" t="s">
        <v>468</v>
      </c>
      <c r="X3940" s="45" t="str" cm="1">
        <f t="array" ref="X3940">IF(X3710="TRUE",IF(AND(C3937&lt;&gt;1,C3938:C3941="",S3937:U3941=""), "FALSE","TRUE"),"FALSE")</f>
        <v>FALSE</v>
      </c>
      <c r="Z3940" s="1"/>
    </row>
    <row r="3941" spans="2:26" hidden="1" outlineLevel="2" collapsed="1" x14ac:dyDescent="0.4">
      <c r="B3941" s="7" t="s">
        <v>245</v>
      </c>
      <c r="C3941" s="8"/>
      <c r="D3941" s="31"/>
      <c r="E3941" s="2" t="s">
        <v>545</v>
      </c>
      <c r="F3941" s="2" t="str">
        <f>IF(C3938="","^.{1,1024}$|^$","^.{1,1024}$")</f>
        <v>^.{1,1024}$|^$</v>
      </c>
      <c r="G3941" s="2" t="s">
        <v>247</v>
      </c>
      <c r="H3941" s="2">
        <v>235</v>
      </c>
      <c r="I3941" s="2">
        <v>207</v>
      </c>
      <c r="K3941" s="2">
        <v>1024</v>
      </c>
      <c r="L3941" s="2" t="s">
        <v>30</v>
      </c>
      <c r="M3941" s="2" t="s">
        <v>476</v>
      </c>
      <c r="N3941" s="2" t="s">
        <v>479</v>
      </c>
      <c r="O3941" s="2" t="s">
        <v>540</v>
      </c>
      <c r="Q3941" s="1"/>
      <c r="S3941" s="5"/>
      <c r="T3941" s="41"/>
      <c r="U3941" s="8"/>
      <c r="W3941" s="2" t="s">
        <v>471</v>
      </c>
      <c r="X3941" s="45" t="str" cm="1">
        <f t="array" ref="X3941">IF(X3710="TRUE",IF(AND(C3937&lt;&gt;1,C3938:C3941="",S3937:U3941=""), "FALSE","TRUE"),"FALSE")</f>
        <v>FALSE</v>
      </c>
      <c r="Z3941" s="1"/>
    </row>
    <row r="3942" spans="2:26" hidden="1" outlineLevel="3" x14ac:dyDescent="0.4">
      <c r="B3942" s="7" t="s">
        <v>134</v>
      </c>
      <c r="C3942" s="5">
        <v>2</v>
      </c>
      <c r="D3942" s="30"/>
      <c r="E3942" s="2" t="s">
        <v>392</v>
      </c>
      <c r="F3942" s="2" t="s">
        <v>106</v>
      </c>
      <c r="G3942" s="2" t="s">
        <v>103</v>
      </c>
      <c r="H3942" s="2">
        <v>235</v>
      </c>
      <c r="I3942" s="2">
        <v>207</v>
      </c>
      <c r="K3942" s="2">
        <v>3</v>
      </c>
      <c r="L3942" s="2" t="s">
        <v>136</v>
      </c>
      <c r="M3942" s="2" t="s">
        <v>476</v>
      </c>
      <c r="N3942" s="2" t="s">
        <v>479</v>
      </c>
      <c r="O3942" s="2" t="s">
        <v>540</v>
      </c>
      <c r="Q3942" s="1"/>
      <c r="S3942" s="5"/>
      <c r="T3942" s="41"/>
      <c r="U3942" s="8"/>
      <c r="V3942" s="2" t="s">
        <v>105</v>
      </c>
      <c r="W3942" s="2" t="s">
        <v>561</v>
      </c>
      <c r="X3942" s="45" t="str" cm="1">
        <f t="array" ref="X3942">IF(X3710="TRUE",IF(AND(C3942&lt;&gt;1,C3943:C3946="",S3942:U3946=""), "FALSE","TRUE"),"FALSE")</f>
        <v>FALSE</v>
      </c>
      <c r="Z3942" s="1"/>
    </row>
    <row r="3943" spans="2:26" hidden="1" outlineLevel="3" x14ac:dyDescent="0.4">
      <c r="B3943" s="7" t="s">
        <v>237</v>
      </c>
      <c r="C3943" s="8"/>
      <c r="D3943" s="31"/>
      <c r="E3943" s="2" t="s">
        <v>542</v>
      </c>
      <c r="F3943" s="2" t="s">
        <v>233</v>
      </c>
      <c r="G3943" s="2" t="s">
        <v>239</v>
      </c>
      <c r="H3943" s="2">
        <v>235</v>
      </c>
      <c r="I3943" s="2">
        <v>207</v>
      </c>
      <c r="K3943" s="2">
        <v>60</v>
      </c>
      <c r="L3943" s="2" t="s">
        <v>30</v>
      </c>
      <c r="M3943" s="2" t="s">
        <v>476</v>
      </c>
      <c r="N3943" s="2" t="s">
        <v>479</v>
      </c>
      <c r="O3943" s="2" t="s">
        <v>540</v>
      </c>
      <c r="Q3943" s="1"/>
      <c r="S3943" s="5"/>
      <c r="T3943" s="41"/>
      <c r="U3943" s="8"/>
      <c r="W3943" s="2" t="s">
        <v>568</v>
      </c>
      <c r="X3943" s="45" t="str" cm="1">
        <f t="array" ref="X3943">IF(X3710="TRUE",IF(AND(C3942&lt;&gt;1,C3943:C3946="",S3942:U3946=""), "FALSE","TRUE"),"FALSE")</f>
        <v>FALSE</v>
      </c>
      <c r="Z3943" s="1"/>
    </row>
    <row r="3944" spans="2:26" hidden="1" outlineLevel="3" x14ac:dyDescent="0.4">
      <c r="B3944" s="7" t="s">
        <v>240</v>
      </c>
      <c r="C3944" s="8"/>
      <c r="D3944" s="31"/>
      <c r="E3944" s="2" t="s">
        <v>543</v>
      </c>
      <c r="F3944" s="2" t="str">
        <f>IF(C3943="","^.{1,120}$|^$","^.{1,120}$")</f>
        <v>^.{1,120}$|^$</v>
      </c>
      <c r="G3944" s="2" t="s">
        <v>229</v>
      </c>
      <c r="H3944" s="2">
        <v>235</v>
      </c>
      <c r="I3944" s="2">
        <v>207</v>
      </c>
      <c r="K3944" s="2">
        <v>120</v>
      </c>
      <c r="L3944" s="2" t="s">
        <v>30</v>
      </c>
      <c r="M3944" s="2" t="s">
        <v>476</v>
      </c>
      <c r="N3944" s="2" t="s">
        <v>479</v>
      </c>
      <c r="O3944" s="2" t="s">
        <v>540</v>
      </c>
      <c r="Q3944" s="1"/>
      <c r="S3944" s="5"/>
      <c r="T3944" s="41"/>
      <c r="U3944" s="8"/>
      <c r="W3944" s="2" t="s">
        <v>468</v>
      </c>
      <c r="X3944" s="45" t="str" cm="1">
        <f t="array" ref="X3944">IF(X3710="TRUE",IF(AND(C3942&lt;&gt;1,C3943:C3946="",S3942:U3946=""), "FALSE","TRUE"),"FALSE")</f>
        <v>FALSE</v>
      </c>
      <c r="Z3944" s="1"/>
    </row>
    <row r="3945" spans="2:26" hidden="1" outlineLevel="3" x14ac:dyDescent="0.4">
      <c r="B3945" s="7" t="s">
        <v>243</v>
      </c>
      <c r="C3945" s="8"/>
      <c r="D3945" s="31"/>
      <c r="E3945" s="2" t="s">
        <v>544</v>
      </c>
      <c r="F3945" s="2" t="s">
        <v>116</v>
      </c>
      <c r="G3945" s="2" t="s">
        <v>115</v>
      </c>
      <c r="H3945" s="2">
        <v>235</v>
      </c>
      <c r="I3945" s="2">
        <v>207</v>
      </c>
      <c r="K3945" s="2">
        <v>120</v>
      </c>
      <c r="L3945" s="2" t="s">
        <v>30</v>
      </c>
      <c r="M3945" s="2" t="s">
        <v>476</v>
      </c>
      <c r="N3945" s="2" t="s">
        <v>479</v>
      </c>
      <c r="O3945" s="2" t="s">
        <v>540</v>
      </c>
      <c r="Q3945" s="1"/>
      <c r="S3945" s="5"/>
      <c r="T3945" s="41"/>
      <c r="U3945" s="8"/>
      <c r="W3945" s="2" t="s">
        <v>468</v>
      </c>
      <c r="X3945" s="45" t="str" cm="1">
        <f t="array" ref="X3945">IF(X3710="TRUE",IF(AND(C3942&lt;&gt;1,C3943:C3946="",S3942:U3946=""), "FALSE","TRUE"),"FALSE")</f>
        <v>FALSE</v>
      </c>
      <c r="Z3945" s="1"/>
    </row>
    <row r="3946" spans="2:26" hidden="1" outlineLevel="3" x14ac:dyDescent="0.4">
      <c r="B3946" s="7" t="s">
        <v>245</v>
      </c>
      <c r="C3946" s="8"/>
      <c r="D3946" s="31"/>
      <c r="E3946" s="2" t="s">
        <v>545</v>
      </c>
      <c r="F3946" s="2" t="str">
        <f>IF(C3943="","^.{1,1024}$|^$","^.{1,1024}$")</f>
        <v>^.{1,1024}$|^$</v>
      </c>
      <c r="G3946" s="2" t="s">
        <v>247</v>
      </c>
      <c r="H3946" s="2">
        <v>235</v>
      </c>
      <c r="I3946" s="2">
        <v>207</v>
      </c>
      <c r="K3946" s="2">
        <v>1024</v>
      </c>
      <c r="L3946" s="2" t="s">
        <v>30</v>
      </c>
      <c r="M3946" s="2" t="s">
        <v>476</v>
      </c>
      <c r="N3946" s="2" t="s">
        <v>479</v>
      </c>
      <c r="O3946" s="2" t="s">
        <v>540</v>
      </c>
      <c r="Q3946" s="1"/>
      <c r="S3946" s="5"/>
      <c r="T3946" s="41"/>
      <c r="U3946" s="8"/>
      <c r="W3946" s="2" t="s">
        <v>471</v>
      </c>
      <c r="X3946" s="45" t="str" cm="1">
        <f t="array" ref="X3946">IF(X3710="TRUE",IF(AND(C3942&lt;&gt;1,C3943:C3946="",S3942:U3946=""), "FALSE","TRUE"),"FALSE")</f>
        <v>FALSE</v>
      </c>
      <c r="Z3946" s="1"/>
    </row>
    <row r="3947" spans="2:26" hidden="1" outlineLevel="3" x14ac:dyDescent="0.4">
      <c r="B3947" s="7" t="s">
        <v>134</v>
      </c>
      <c r="C3947" s="5">
        <v>3</v>
      </c>
      <c r="D3947" s="30"/>
      <c r="E3947" s="2" t="s">
        <v>392</v>
      </c>
      <c r="F3947" s="2" t="s">
        <v>106</v>
      </c>
      <c r="G3947" s="2" t="s">
        <v>103</v>
      </c>
      <c r="H3947" s="2">
        <v>235</v>
      </c>
      <c r="I3947" s="2">
        <v>207</v>
      </c>
      <c r="K3947" s="2">
        <v>3</v>
      </c>
      <c r="L3947" s="2" t="s">
        <v>136</v>
      </c>
      <c r="M3947" s="2" t="s">
        <v>476</v>
      </c>
      <c r="N3947" s="2" t="s">
        <v>479</v>
      </c>
      <c r="O3947" s="2" t="s">
        <v>540</v>
      </c>
      <c r="Q3947" s="1"/>
      <c r="S3947" s="5"/>
      <c r="T3947" s="41"/>
      <c r="U3947" s="8"/>
      <c r="V3947" s="2" t="s">
        <v>105</v>
      </c>
      <c r="W3947" s="2" t="s">
        <v>561</v>
      </c>
      <c r="X3947" s="45" t="str" cm="1">
        <f t="array" ref="X3947">IF(X3710="TRUE",IF(AND(C3947&lt;&gt;1,C3948:C3951="",S3947:U3951=""), "FALSE","TRUE"),"FALSE")</f>
        <v>FALSE</v>
      </c>
      <c r="Z3947" s="1"/>
    </row>
    <row r="3948" spans="2:26" hidden="1" outlineLevel="3" x14ac:dyDescent="0.4">
      <c r="B3948" s="7" t="s">
        <v>237</v>
      </c>
      <c r="C3948" s="8"/>
      <c r="D3948" s="31"/>
      <c r="E3948" s="2" t="s">
        <v>542</v>
      </c>
      <c r="F3948" s="2" t="s">
        <v>233</v>
      </c>
      <c r="G3948" s="2" t="s">
        <v>239</v>
      </c>
      <c r="H3948" s="2">
        <v>235</v>
      </c>
      <c r="I3948" s="2">
        <v>207</v>
      </c>
      <c r="K3948" s="2">
        <v>60</v>
      </c>
      <c r="L3948" s="2" t="s">
        <v>30</v>
      </c>
      <c r="M3948" s="2" t="s">
        <v>476</v>
      </c>
      <c r="N3948" s="2" t="s">
        <v>479</v>
      </c>
      <c r="O3948" s="2" t="s">
        <v>540</v>
      </c>
      <c r="Q3948" s="1"/>
      <c r="S3948" s="5"/>
      <c r="T3948" s="41"/>
      <c r="U3948" s="8"/>
      <c r="W3948" s="2" t="s">
        <v>568</v>
      </c>
      <c r="X3948" s="45" t="str" cm="1">
        <f t="array" ref="X3948">IF(X3710="TRUE",IF(AND(C3947&lt;&gt;1,C3948:C3951="",S3947:U3951=""), "FALSE","TRUE"),"FALSE")</f>
        <v>FALSE</v>
      </c>
      <c r="Z3948" s="1"/>
    </row>
    <row r="3949" spans="2:26" hidden="1" outlineLevel="3" x14ac:dyDescent="0.4">
      <c r="B3949" s="7" t="s">
        <v>240</v>
      </c>
      <c r="C3949" s="8"/>
      <c r="D3949" s="31"/>
      <c r="E3949" s="2" t="s">
        <v>543</v>
      </c>
      <c r="F3949" s="2" t="str">
        <f>IF(C3948="","^.{1,120}$|^$","^.{1,120}$")</f>
        <v>^.{1,120}$|^$</v>
      </c>
      <c r="G3949" s="2" t="s">
        <v>229</v>
      </c>
      <c r="H3949" s="2">
        <v>235</v>
      </c>
      <c r="I3949" s="2">
        <v>207</v>
      </c>
      <c r="K3949" s="2">
        <v>120</v>
      </c>
      <c r="L3949" s="2" t="s">
        <v>30</v>
      </c>
      <c r="M3949" s="2" t="s">
        <v>476</v>
      </c>
      <c r="N3949" s="2" t="s">
        <v>479</v>
      </c>
      <c r="O3949" s="2" t="s">
        <v>540</v>
      </c>
      <c r="Q3949" s="1"/>
      <c r="S3949" s="5"/>
      <c r="T3949" s="41"/>
      <c r="U3949" s="8"/>
      <c r="W3949" s="2" t="s">
        <v>468</v>
      </c>
      <c r="X3949" s="45" t="str" cm="1">
        <f t="array" ref="X3949">IF(X3710="TRUE",IF(AND(C3947&lt;&gt;1,C3948:C3951="",S3947:U3951=""), "FALSE","TRUE"),"FALSE")</f>
        <v>FALSE</v>
      </c>
      <c r="Z3949" s="1"/>
    </row>
    <row r="3950" spans="2:26" hidden="1" outlineLevel="3" x14ac:dyDescent="0.4">
      <c r="B3950" s="7" t="s">
        <v>243</v>
      </c>
      <c r="C3950" s="8"/>
      <c r="D3950" s="31"/>
      <c r="E3950" s="2" t="s">
        <v>544</v>
      </c>
      <c r="F3950" s="2" t="s">
        <v>116</v>
      </c>
      <c r="G3950" s="2" t="s">
        <v>115</v>
      </c>
      <c r="H3950" s="2">
        <v>235</v>
      </c>
      <c r="I3950" s="2">
        <v>207</v>
      </c>
      <c r="K3950" s="2">
        <v>120</v>
      </c>
      <c r="L3950" s="2" t="s">
        <v>30</v>
      </c>
      <c r="M3950" s="2" t="s">
        <v>476</v>
      </c>
      <c r="N3950" s="2" t="s">
        <v>479</v>
      </c>
      <c r="O3950" s="2" t="s">
        <v>540</v>
      </c>
      <c r="Q3950" s="1"/>
      <c r="S3950" s="5"/>
      <c r="T3950" s="41"/>
      <c r="U3950" s="8"/>
      <c r="W3950" s="2" t="s">
        <v>468</v>
      </c>
      <c r="X3950" s="45" t="str" cm="1">
        <f t="array" ref="X3950">IF(X3710="TRUE",IF(AND(C3947&lt;&gt;1,C3948:C3951="",S3947:U3951=""), "FALSE","TRUE"),"FALSE")</f>
        <v>FALSE</v>
      </c>
      <c r="Z3950" s="1"/>
    </row>
    <row r="3951" spans="2:26" hidden="1" outlineLevel="3" x14ac:dyDescent="0.4">
      <c r="B3951" s="7" t="s">
        <v>245</v>
      </c>
      <c r="C3951" s="8"/>
      <c r="D3951" s="31"/>
      <c r="E3951" s="2" t="s">
        <v>545</v>
      </c>
      <c r="F3951" s="2" t="str">
        <f>IF(C3948="","^.{1,1024}$|^$","^.{1,1024}$")</f>
        <v>^.{1,1024}$|^$</v>
      </c>
      <c r="G3951" s="2" t="s">
        <v>247</v>
      </c>
      <c r="H3951" s="2">
        <v>235</v>
      </c>
      <c r="I3951" s="2">
        <v>207</v>
      </c>
      <c r="K3951" s="2">
        <v>1024</v>
      </c>
      <c r="L3951" s="2" t="s">
        <v>30</v>
      </c>
      <c r="M3951" s="2" t="s">
        <v>476</v>
      </c>
      <c r="N3951" s="2" t="s">
        <v>479</v>
      </c>
      <c r="O3951" s="2" t="s">
        <v>540</v>
      </c>
      <c r="Q3951" s="1"/>
      <c r="S3951" s="5"/>
      <c r="T3951" s="41"/>
      <c r="U3951" s="8"/>
      <c r="W3951" s="2" t="s">
        <v>471</v>
      </c>
      <c r="X3951" s="45" t="str" cm="1">
        <f t="array" ref="X3951">IF(X3710="TRUE",IF(AND(C3947&lt;&gt;1,C3948:C3951="",S3947:U3951=""), "FALSE","TRUE"),"FALSE")</f>
        <v>FALSE</v>
      </c>
      <c r="Z3951" s="1"/>
    </row>
    <row r="3952" spans="2:26" hidden="1" outlineLevel="3" x14ac:dyDescent="0.4">
      <c r="B3952" s="7" t="s">
        <v>134</v>
      </c>
      <c r="C3952" s="5">
        <v>4</v>
      </c>
      <c r="D3952" s="30"/>
      <c r="E3952" s="2" t="s">
        <v>392</v>
      </c>
      <c r="F3952" s="2" t="s">
        <v>106</v>
      </c>
      <c r="G3952" s="2" t="s">
        <v>103</v>
      </c>
      <c r="H3952" s="2">
        <v>235</v>
      </c>
      <c r="I3952" s="2">
        <v>207</v>
      </c>
      <c r="K3952" s="2">
        <v>3</v>
      </c>
      <c r="L3952" s="2" t="s">
        <v>136</v>
      </c>
      <c r="M3952" s="2" t="s">
        <v>476</v>
      </c>
      <c r="N3952" s="2" t="s">
        <v>479</v>
      </c>
      <c r="O3952" s="2" t="s">
        <v>540</v>
      </c>
      <c r="Q3952" s="1"/>
      <c r="S3952" s="5"/>
      <c r="T3952" s="41"/>
      <c r="U3952" s="8"/>
      <c r="V3952" s="2" t="s">
        <v>105</v>
      </c>
      <c r="W3952" s="2" t="s">
        <v>561</v>
      </c>
      <c r="X3952" s="45" t="str" cm="1">
        <f t="array" ref="X3952">IF(X3710="TRUE",IF(AND(C3952&lt;&gt;1,C3953:C3956="",S3952:U3956=""), "FALSE","TRUE"),"FALSE")</f>
        <v>FALSE</v>
      </c>
      <c r="Z3952" s="1"/>
    </row>
    <row r="3953" spans="2:26" hidden="1" outlineLevel="3" x14ac:dyDescent="0.4">
      <c r="B3953" s="7" t="s">
        <v>237</v>
      </c>
      <c r="C3953" s="8"/>
      <c r="D3953" s="31"/>
      <c r="E3953" s="2" t="s">
        <v>542</v>
      </c>
      <c r="F3953" s="2" t="s">
        <v>233</v>
      </c>
      <c r="G3953" s="2" t="s">
        <v>239</v>
      </c>
      <c r="H3953" s="2">
        <v>235</v>
      </c>
      <c r="I3953" s="2">
        <v>207</v>
      </c>
      <c r="K3953" s="2">
        <v>60</v>
      </c>
      <c r="L3953" s="2" t="s">
        <v>30</v>
      </c>
      <c r="M3953" s="2" t="s">
        <v>476</v>
      </c>
      <c r="N3953" s="2" t="s">
        <v>479</v>
      </c>
      <c r="O3953" s="2" t="s">
        <v>540</v>
      </c>
      <c r="Q3953" s="1"/>
      <c r="S3953" s="5"/>
      <c r="T3953" s="41"/>
      <c r="U3953" s="8"/>
      <c r="W3953" s="2" t="s">
        <v>568</v>
      </c>
      <c r="X3953" s="45" t="str" cm="1">
        <f t="array" ref="X3953">IF(X3710="TRUE",IF(AND(C3952&lt;&gt;1,C3953:C3956="",S3952:U3956=""), "FALSE","TRUE"),"FALSE")</f>
        <v>FALSE</v>
      </c>
      <c r="Z3953" s="1"/>
    </row>
    <row r="3954" spans="2:26" hidden="1" outlineLevel="3" x14ac:dyDescent="0.4">
      <c r="B3954" s="7" t="s">
        <v>240</v>
      </c>
      <c r="C3954" s="8"/>
      <c r="D3954" s="31"/>
      <c r="E3954" s="2" t="s">
        <v>543</v>
      </c>
      <c r="F3954" s="2" t="str">
        <f>IF(C3953="","^.{1,120}$|^$","^.{1,120}$")</f>
        <v>^.{1,120}$|^$</v>
      </c>
      <c r="G3954" s="2" t="s">
        <v>229</v>
      </c>
      <c r="H3954" s="2">
        <v>235</v>
      </c>
      <c r="I3954" s="2">
        <v>207</v>
      </c>
      <c r="K3954" s="2">
        <v>120</v>
      </c>
      <c r="L3954" s="2" t="s">
        <v>30</v>
      </c>
      <c r="M3954" s="2" t="s">
        <v>476</v>
      </c>
      <c r="N3954" s="2" t="s">
        <v>479</v>
      </c>
      <c r="O3954" s="2" t="s">
        <v>540</v>
      </c>
      <c r="Q3954" s="1"/>
      <c r="S3954" s="5"/>
      <c r="T3954" s="41"/>
      <c r="U3954" s="8"/>
      <c r="W3954" s="2" t="s">
        <v>468</v>
      </c>
      <c r="X3954" s="45" t="str" cm="1">
        <f t="array" ref="X3954">IF(X3710="TRUE",IF(AND(C3952&lt;&gt;1,C3953:C3956="",S3952:U3956=""), "FALSE","TRUE"),"FALSE")</f>
        <v>FALSE</v>
      </c>
      <c r="Z3954" s="1"/>
    </row>
    <row r="3955" spans="2:26" hidden="1" outlineLevel="3" x14ac:dyDescent="0.4">
      <c r="B3955" s="7" t="s">
        <v>243</v>
      </c>
      <c r="C3955" s="8"/>
      <c r="D3955" s="31"/>
      <c r="E3955" s="2" t="s">
        <v>544</v>
      </c>
      <c r="F3955" s="2" t="s">
        <v>116</v>
      </c>
      <c r="G3955" s="2" t="s">
        <v>115</v>
      </c>
      <c r="H3955" s="2">
        <v>235</v>
      </c>
      <c r="I3955" s="2">
        <v>207</v>
      </c>
      <c r="K3955" s="2">
        <v>120</v>
      </c>
      <c r="L3955" s="2" t="s">
        <v>30</v>
      </c>
      <c r="M3955" s="2" t="s">
        <v>476</v>
      </c>
      <c r="N3955" s="2" t="s">
        <v>479</v>
      </c>
      <c r="O3955" s="2" t="s">
        <v>540</v>
      </c>
      <c r="Q3955" s="1"/>
      <c r="S3955" s="5"/>
      <c r="T3955" s="41"/>
      <c r="U3955" s="8"/>
      <c r="W3955" s="2" t="s">
        <v>468</v>
      </c>
      <c r="X3955" s="45" t="str" cm="1">
        <f t="array" ref="X3955">IF(X3710="TRUE",IF(AND(C3952&lt;&gt;1,C3953:C3956="",S3952:U3956=""), "FALSE","TRUE"),"FALSE")</f>
        <v>FALSE</v>
      </c>
      <c r="Z3955" s="1"/>
    </row>
    <row r="3956" spans="2:26" hidden="1" outlineLevel="3" x14ac:dyDescent="0.4">
      <c r="B3956" s="7" t="s">
        <v>245</v>
      </c>
      <c r="C3956" s="8"/>
      <c r="D3956" s="31"/>
      <c r="E3956" s="2" t="s">
        <v>545</v>
      </c>
      <c r="F3956" s="2" t="str">
        <f>IF(C3953="","^.{1,1024}$|^$","^.{1,1024}$")</f>
        <v>^.{1,1024}$|^$</v>
      </c>
      <c r="G3956" s="2" t="s">
        <v>247</v>
      </c>
      <c r="H3956" s="2">
        <v>235</v>
      </c>
      <c r="I3956" s="2">
        <v>207</v>
      </c>
      <c r="K3956" s="2">
        <v>1024</v>
      </c>
      <c r="L3956" s="2" t="s">
        <v>30</v>
      </c>
      <c r="M3956" s="2" t="s">
        <v>476</v>
      </c>
      <c r="N3956" s="2" t="s">
        <v>479</v>
      </c>
      <c r="O3956" s="2" t="s">
        <v>540</v>
      </c>
      <c r="Q3956" s="1"/>
      <c r="S3956" s="5"/>
      <c r="T3956" s="41"/>
      <c r="U3956" s="8"/>
      <c r="W3956" s="2" t="s">
        <v>471</v>
      </c>
      <c r="X3956" s="45" t="str" cm="1">
        <f t="array" ref="X3956">IF(X3710="TRUE",IF(AND(C3952&lt;&gt;1,C3953:C3956="",S3952:U3956=""), "FALSE","TRUE"),"FALSE")</f>
        <v>FALSE</v>
      </c>
      <c r="Z3956" s="1"/>
    </row>
    <row r="3957" spans="2:26" hidden="1" outlineLevel="3" x14ac:dyDescent="0.4">
      <c r="B3957" s="7" t="s">
        <v>134</v>
      </c>
      <c r="C3957" s="5">
        <v>5</v>
      </c>
      <c r="D3957" s="30"/>
      <c r="E3957" s="2" t="s">
        <v>392</v>
      </c>
      <c r="F3957" s="2" t="s">
        <v>106</v>
      </c>
      <c r="G3957" s="2" t="s">
        <v>103</v>
      </c>
      <c r="H3957" s="2">
        <v>235</v>
      </c>
      <c r="I3957" s="2">
        <v>207</v>
      </c>
      <c r="K3957" s="2">
        <v>3</v>
      </c>
      <c r="L3957" s="2" t="s">
        <v>136</v>
      </c>
      <c r="M3957" s="2" t="s">
        <v>476</v>
      </c>
      <c r="N3957" s="2" t="s">
        <v>479</v>
      </c>
      <c r="O3957" s="2" t="s">
        <v>540</v>
      </c>
      <c r="Q3957" s="1"/>
      <c r="S3957" s="5"/>
      <c r="T3957" s="41"/>
      <c r="U3957" s="8"/>
      <c r="V3957" s="2" t="s">
        <v>105</v>
      </c>
      <c r="W3957" s="2" t="s">
        <v>561</v>
      </c>
      <c r="X3957" s="45" t="str" cm="1">
        <f t="array" ref="X3957">IF(X3710="TRUE",IF(AND(C3957&lt;&gt;1,C3958:C3961="",S3957:U3961=""), "FALSE","TRUE"),"FALSE")</f>
        <v>FALSE</v>
      </c>
      <c r="Z3957" s="1"/>
    </row>
    <row r="3958" spans="2:26" hidden="1" outlineLevel="3" x14ac:dyDescent="0.4">
      <c r="B3958" s="7" t="s">
        <v>237</v>
      </c>
      <c r="C3958" s="8"/>
      <c r="D3958" s="31"/>
      <c r="E3958" s="2" t="s">
        <v>542</v>
      </c>
      <c r="F3958" s="2" t="s">
        <v>233</v>
      </c>
      <c r="G3958" s="2" t="s">
        <v>239</v>
      </c>
      <c r="H3958" s="2">
        <v>235</v>
      </c>
      <c r="I3958" s="2">
        <v>207</v>
      </c>
      <c r="K3958" s="2">
        <v>60</v>
      </c>
      <c r="L3958" s="2" t="s">
        <v>30</v>
      </c>
      <c r="M3958" s="2" t="s">
        <v>476</v>
      </c>
      <c r="N3958" s="2" t="s">
        <v>479</v>
      </c>
      <c r="O3958" s="2" t="s">
        <v>540</v>
      </c>
      <c r="Q3958" s="1"/>
      <c r="S3958" s="5"/>
      <c r="T3958" s="41"/>
      <c r="U3958" s="8"/>
      <c r="W3958" s="2" t="s">
        <v>568</v>
      </c>
      <c r="X3958" s="45" t="str" cm="1">
        <f t="array" ref="X3958">IF(X3710="TRUE",IF(AND(C3957&lt;&gt;1,C3958:C3961="",S3957:U3961=""), "FALSE","TRUE"),"FALSE")</f>
        <v>FALSE</v>
      </c>
      <c r="Z3958" s="1"/>
    </row>
    <row r="3959" spans="2:26" hidden="1" outlineLevel="3" x14ac:dyDescent="0.4">
      <c r="B3959" s="7" t="s">
        <v>240</v>
      </c>
      <c r="C3959" s="8"/>
      <c r="D3959" s="31"/>
      <c r="E3959" s="2" t="s">
        <v>543</v>
      </c>
      <c r="F3959" s="2" t="str">
        <f>IF(C3958="","^.{1,120}$|^$","^.{1,120}$")</f>
        <v>^.{1,120}$|^$</v>
      </c>
      <c r="G3959" s="2" t="s">
        <v>229</v>
      </c>
      <c r="H3959" s="2">
        <v>235</v>
      </c>
      <c r="I3959" s="2">
        <v>207</v>
      </c>
      <c r="K3959" s="2">
        <v>120</v>
      </c>
      <c r="L3959" s="2" t="s">
        <v>30</v>
      </c>
      <c r="M3959" s="2" t="s">
        <v>476</v>
      </c>
      <c r="N3959" s="2" t="s">
        <v>479</v>
      </c>
      <c r="O3959" s="2" t="s">
        <v>540</v>
      </c>
      <c r="Q3959" s="1"/>
      <c r="S3959" s="5"/>
      <c r="T3959" s="41"/>
      <c r="U3959" s="8"/>
      <c r="W3959" s="2" t="s">
        <v>468</v>
      </c>
      <c r="X3959" s="45" t="str" cm="1">
        <f t="array" ref="X3959">IF(X3710="TRUE",IF(AND(C3957&lt;&gt;1,C3958:C3961="",S3957:U3961=""), "FALSE","TRUE"),"FALSE")</f>
        <v>FALSE</v>
      </c>
      <c r="Z3959" s="1"/>
    </row>
    <row r="3960" spans="2:26" hidden="1" outlineLevel="3" x14ac:dyDescent="0.4">
      <c r="B3960" s="7" t="s">
        <v>243</v>
      </c>
      <c r="C3960" s="8"/>
      <c r="D3960" s="31"/>
      <c r="E3960" s="2" t="s">
        <v>544</v>
      </c>
      <c r="F3960" s="2" t="s">
        <v>116</v>
      </c>
      <c r="G3960" s="2" t="s">
        <v>115</v>
      </c>
      <c r="H3960" s="2">
        <v>235</v>
      </c>
      <c r="I3960" s="2">
        <v>207</v>
      </c>
      <c r="K3960" s="2">
        <v>120</v>
      </c>
      <c r="L3960" s="2" t="s">
        <v>30</v>
      </c>
      <c r="M3960" s="2" t="s">
        <v>476</v>
      </c>
      <c r="N3960" s="2" t="s">
        <v>479</v>
      </c>
      <c r="O3960" s="2" t="s">
        <v>540</v>
      </c>
      <c r="Q3960" s="1"/>
      <c r="S3960" s="5"/>
      <c r="T3960" s="41"/>
      <c r="U3960" s="8"/>
      <c r="W3960" s="2" t="s">
        <v>468</v>
      </c>
      <c r="X3960" s="45" t="str" cm="1">
        <f t="array" ref="X3960">IF(X3710="TRUE",IF(AND(C3957&lt;&gt;1,C3958:C3961="",S3957:U3961=""), "FALSE","TRUE"),"FALSE")</f>
        <v>FALSE</v>
      </c>
      <c r="Z3960" s="1"/>
    </row>
    <row r="3961" spans="2:26" hidden="1" outlineLevel="3" x14ac:dyDescent="0.4">
      <c r="B3961" s="7" t="s">
        <v>245</v>
      </c>
      <c r="C3961" s="8"/>
      <c r="D3961" s="31"/>
      <c r="E3961" s="2" t="s">
        <v>545</v>
      </c>
      <c r="F3961" s="2" t="str">
        <f>IF(C3958="","^.{1,1024}$|^$","^.{1,1024}$")</f>
        <v>^.{1,1024}$|^$</v>
      </c>
      <c r="G3961" s="2" t="s">
        <v>247</v>
      </c>
      <c r="H3961" s="2">
        <v>235</v>
      </c>
      <c r="I3961" s="2">
        <v>207</v>
      </c>
      <c r="K3961" s="2">
        <v>1024</v>
      </c>
      <c r="L3961" s="2" t="s">
        <v>30</v>
      </c>
      <c r="M3961" s="2" t="s">
        <v>476</v>
      </c>
      <c r="N3961" s="2" t="s">
        <v>479</v>
      </c>
      <c r="O3961" s="2" t="s">
        <v>540</v>
      </c>
      <c r="Q3961" s="1"/>
      <c r="S3961" s="5"/>
      <c r="T3961" s="41"/>
      <c r="U3961" s="8"/>
      <c r="W3961" s="2" t="s">
        <v>471</v>
      </c>
      <c r="X3961" s="45" t="str" cm="1">
        <f t="array" ref="X3961">IF(X3710="TRUE",IF(AND(C3957&lt;&gt;1,C3958:C3961="",S3957:U3961=""), "FALSE","TRUE"),"FALSE")</f>
        <v>FALSE</v>
      </c>
      <c r="Z3961" s="1"/>
    </row>
    <row r="3962" spans="2:26" hidden="1" outlineLevel="2" x14ac:dyDescent="0.4">
      <c r="B3962" s="3" t="s">
        <v>19</v>
      </c>
      <c r="I3962" s="2">
        <v>207</v>
      </c>
      <c r="Q3962" s="1"/>
      <c r="Z3962" s="1"/>
    </row>
    <row r="3963" spans="2:26" hidden="1" outlineLevel="2" x14ac:dyDescent="0.4">
      <c r="B3963" s="50" t="s">
        <v>546</v>
      </c>
      <c r="C3963" s="50"/>
      <c r="D3963" s="33"/>
      <c r="E3963" s="2" t="s">
        <v>547</v>
      </c>
      <c r="I3963" s="2">
        <v>207</v>
      </c>
      <c r="L3963" s="2" t="s">
        <v>548</v>
      </c>
      <c r="M3963" s="2" t="s">
        <v>476</v>
      </c>
      <c r="N3963" s="2" t="s">
        <v>479</v>
      </c>
      <c r="O3963" s="2" t="s">
        <v>547</v>
      </c>
      <c r="Q3963" s="1"/>
      <c r="R3963" s="2" t="str">
        <f>IF(AND(C3965="",C3966="",C3967="",C3968=""), "TRUE", "FALSE")</f>
        <v>TRUE</v>
      </c>
      <c r="S3963" s="43" t="s">
        <v>36</v>
      </c>
      <c r="T3963" s="44" t="s">
        <v>37</v>
      </c>
      <c r="U3963" s="43" t="s">
        <v>38</v>
      </c>
      <c r="Z3963" s="1"/>
    </row>
    <row r="3964" spans="2:26" hidden="1" outlineLevel="2" x14ac:dyDescent="0.4">
      <c r="B3964" s="7" t="s">
        <v>134</v>
      </c>
      <c r="C3964" s="5">
        <v>1</v>
      </c>
      <c r="D3964" s="30"/>
      <c r="E3964" s="2" t="s">
        <v>392</v>
      </c>
      <c r="F3964" s="2" t="s">
        <v>102</v>
      </c>
      <c r="G3964" s="2" t="s">
        <v>103</v>
      </c>
      <c r="H3964" s="2">
        <v>241</v>
      </c>
      <c r="I3964" s="2">
        <v>207</v>
      </c>
      <c r="K3964" s="2">
        <v>3</v>
      </c>
      <c r="L3964" s="2" t="s">
        <v>136</v>
      </c>
      <c r="M3964" s="2" t="s">
        <v>476</v>
      </c>
      <c r="N3964" s="2" t="s">
        <v>479</v>
      </c>
      <c r="O3964" s="2" t="s">
        <v>547</v>
      </c>
      <c r="Q3964" s="1"/>
      <c r="S3964" s="5"/>
      <c r="T3964" s="41"/>
      <c r="U3964" s="8"/>
      <c r="V3964" s="2" t="s">
        <v>105</v>
      </c>
      <c r="W3964" s="2" t="s">
        <v>561</v>
      </c>
      <c r="X3964" s="45" t="str" cm="1">
        <f t="array" ref="X3964">IF(X3710="TRUE",IF(AND(C3964&lt;&gt;1,C3965:C3968="",S3964:U3968=""), "FALSE","TRUE"),"FALSE")</f>
        <v>FALSE</v>
      </c>
      <c r="Z3964" s="1"/>
    </row>
    <row r="3965" spans="2:26" hidden="1" outlineLevel="2" x14ac:dyDescent="0.4">
      <c r="B3965" s="7" t="s">
        <v>549</v>
      </c>
      <c r="C3965" s="8"/>
      <c r="D3965" s="31"/>
      <c r="E3965" s="2" t="s">
        <v>550</v>
      </c>
      <c r="F3965" s="2" t="s">
        <v>551</v>
      </c>
      <c r="G3965" s="2" t="s">
        <v>552</v>
      </c>
      <c r="H3965" s="2">
        <v>241</v>
      </c>
      <c r="I3965" s="2">
        <v>207</v>
      </c>
      <c r="K3965" s="2">
        <v>10</v>
      </c>
      <c r="L3965" s="2" t="s">
        <v>30</v>
      </c>
      <c r="M3965" s="2" t="s">
        <v>476</v>
      </c>
      <c r="N3965" s="2" t="s">
        <v>479</v>
      </c>
      <c r="O3965" s="2" t="s">
        <v>547</v>
      </c>
      <c r="Q3965" s="1"/>
      <c r="S3965" s="5"/>
      <c r="T3965" s="41"/>
      <c r="U3965" s="8"/>
      <c r="W3965" s="2" t="s">
        <v>569</v>
      </c>
      <c r="X3965" s="45" t="str" cm="1">
        <f t="array" ref="X3965">IF(X3710="TRUE",IF(AND(C3964&lt;&gt;1,C3965:C3968="",S3964:U3968=""), "FALSE","TRUE"),"FALSE")</f>
        <v>FALSE</v>
      </c>
      <c r="Z3965" s="1"/>
    </row>
    <row r="3966" spans="2:26" hidden="1" outlineLevel="2" x14ac:dyDescent="0.4">
      <c r="B3966" s="7" t="s">
        <v>554</v>
      </c>
      <c r="C3966" s="8"/>
      <c r="D3966" s="31"/>
      <c r="E3966" s="2" t="s">
        <v>555</v>
      </c>
      <c r="F3966" s="2" t="s">
        <v>114</v>
      </c>
      <c r="G3966" s="2" t="s">
        <v>115</v>
      </c>
      <c r="H3966" s="2">
        <v>241</v>
      </c>
      <c r="I3966" s="2">
        <v>207</v>
      </c>
      <c r="K3966" s="2">
        <v>120</v>
      </c>
      <c r="L3966" s="2" t="s">
        <v>30</v>
      </c>
      <c r="M3966" s="2" t="s">
        <v>476</v>
      </c>
      <c r="N3966" s="2" t="s">
        <v>479</v>
      </c>
      <c r="O3966" s="2" t="s">
        <v>547</v>
      </c>
      <c r="Q3966" s="1"/>
      <c r="S3966" s="5"/>
      <c r="T3966" s="41"/>
      <c r="U3966" s="8"/>
      <c r="W3966" s="2" t="s">
        <v>468</v>
      </c>
      <c r="X3966" s="45" t="str" cm="1">
        <f t="array" ref="X3966">IF(X3710="TRUE",IF(AND(C3964&lt;&gt;1,C3965:C3968="",S3964:U3968=""), "FALSE","TRUE"),"FALSE")</f>
        <v>FALSE</v>
      </c>
      <c r="Z3966" s="1"/>
    </row>
    <row r="3967" spans="2:26" hidden="1" outlineLevel="2" x14ac:dyDescent="0.4">
      <c r="B3967" s="7" t="s">
        <v>112</v>
      </c>
      <c r="C3967" s="8"/>
      <c r="D3967" s="31"/>
      <c r="E3967" s="2" t="s">
        <v>556</v>
      </c>
      <c r="F3967" s="2" t="s">
        <v>114</v>
      </c>
      <c r="G3967" s="2" t="s">
        <v>115</v>
      </c>
      <c r="H3967" s="2">
        <v>241</v>
      </c>
      <c r="I3967" s="2">
        <v>207</v>
      </c>
      <c r="K3967" s="2">
        <v>120</v>
      </c>
      <c r="L3967" s="2" t="s">
        <v>30</v>
      </c>
      <c r="M3967" s="2" t="s">
        <v>476</v>
      </c>
      <c r="N3967" s="2" t="s">
        <v>479</v>
      </c>
      <c r="O3967" s="2" t="s">
        <v>547</v>
      </c>
      <c r="Q3967" s="1"/>
      <c r="S3967" s="5"/>
      <c r="T3967" s="41"/>
      <c r="U3967" s="8"/>
      <c r="W3967" s="2" t="s">
        <v>468</v>
      </c>
      <c r="X3967" s="45" t="str" cm="1">
        <f t="array" ref="X3967">IF(X3710="TRUE",IF(AND(C3964&lt;&gt;1,C3965:C3968="",S3964:U3968=""), "FALSE","TRUE"),"FALSE")</f>
        <v>FALSE</v>
      </c>
      <c r="Z3967" s="1"/>
    </row>
    <row r="3968" spans="2:26" hidden="1" outlineLevel="2" x14ac:dyDescent="0.4">
      <c r="B3968" s="7" t="s">
        <v>117</v>
      </c>
      <c r="C3968" s="8"/>
      <c r="D3968" s="31"/>
      <c r="E3968" s="2" t="s">
        <v>557</v>
      </c>
      <c r="F3968" s="2" t="s">
        <v>116</v>
      </c>
      <c r="G3968" s="2" t="s">
        <v>115</v>
      </c>
      <c r="H3968" s="2">
        <v>241</v>
      </c>
      <c r="I3968" s="2">
        <v>207</v>
      </c>
      <c r="K3968" s="2">
        <v>120</v>
      </c>
      <c r="L3968" s="2" t="s">
        <v>30</v>
      </c>
      <c r="M3968" s="2" t="s">
        <v>476</v>
      </c>
      <c r="N3968" s="2" t="s">
        <v>479</v>
      </c>
      <c r="O3968" s="2" t="s">
        <v>547</v>
      </c>
      <c r="Q3968" s="1"/>
      <c r="S3968" s="5"/>
      <c r="T3968" s="41"/>
      <c r="U3968" s="8"/>
      <c r="W3968" s="2" t="s">
        <v>468</v>
      </c>
      <c r="X3968" s="45" t="str" cm="1">
        <f t="array" ref="X3968">IF(X3710="TRUE",IF(AND(C3964&lt;&gt;1,C3965:C3968="",S3964:U3968=""), "FALSE","TRUE"),"FALSE")</f>
        <v>FALSE</v>
      </c>
      <c r="Z3968" s="1"/>
    </row>
    <row r="3969" spans="2:26" hidden="1" outlineLevel="2" x14ac:dyDescent="0.4">
      <c r="B3969" s="7" t="s">
        <v>134</v>
      </c>
      <c r="C3969" s="5">
        <v>2</v>
      </c>
      <c r="D3969" s="30"/>
      <c r="E3969" s="2" t="s">
        <v>392</v>
      </c>
      <c r="F3969" s="2" t="s">
        <v>102</v>
      </c>
      <c r="G3969" s="2" t="s">
        <v>103</v>
      </c>
      <c r="H3969" s="2">
        <v>241</v>
      </c>
      <c r="I3969" s="2">
        <v>207</v>
      </c>
      <c r="K3969" s="2">
        <v>3</v>
      </c>
      <c r="L3969" s="2" t="s">
        <v>136</v>
      </c>
      <c r="M3969" s="2" t="s">
        <v>476</v>
      </c>
      <c r="N3969" s="2" t="s">
        <v>479</v>
      </c>
      <c r="O3969" s="2" t="s">
        <v>547</v>
      </c>
      <c r="Q3969" s="1"/>
      <c r="S3969" s="5"/>
      <c r="T3969" s="41"/>
      <c r="U3969" s="8"/>
      <c r="V3969" s="2" t="s">
        <v>105</v>
      </c>
      <c r="W3969" s="2" t="s">
        <v>561</v>
      </c>
      <c r="X3969" s="45" t="str" cm="1">
        <f t="array" ref="X3969">IF(X3710="TRUE",IF(AND(C3969&lt;&gt;1,C3970:C3973="",S3969:U3973=""), "FALSE","TRUE"),"FALSE")</f>
        <v>FALSE</v>
      </c>
      <c r="Z3969" s="1"/>
    </row>
    <row r="3970" spans="2:26" hidden="1" outlineLevel="2" x14ac:dyDescent="0.4">
      <c r="B3970" s="7" t="s">
        <v>549</v>
      </c>
      <c r="C3970" s="8"/>
      <c r="D3970" s="31"/>
      <c r="E3970" s="2" t="s">
        <v>550</v>
      </c>
      <c r="F3970" s="2" t="s">
        <v>551</v>
      </c>
      <c r="G3970" s="2" t="s">
        <v>552</v>
      </c>
      <c r="H3970" s="2">
        <v>241</v>
      </c>
      <c r="I3970" s="2">
        <v>207</v>
      </c>
      <c r="K3970" s="2">
        <v>10</v>
      </c>
      <c r="L3970" s="2" t="s">
        <v>30</v>
      </c>
      <c r="M3970" s="2" t="s">
        <v>476</v>
      </c>
      <c r="N3970" s="2" t="s">
        <v>479</v>
      </c>
      <c r="O3970" s="2" t="s">
        <v>547</v>
      </c>
      <c r="Q3970" s="1"/>
      <c r="S3970" s="5"/>
      <c r="T3970" s="41"/>
      <c r="U3970" s="8"/>
      <c r="W3970" s="2" t="s">
        <v>569</v>
      </c>
      <c r="X3970" s="45" t="str" cm="1">
        <f t="array" ref="X3970">IF(X3710="TRUE",IF(AND(C3969&lt;&gt;1,C3970:C3973="",S3969:U3973=""), "FALSE","TRUE"),"FALSE")</f>
        <v>FALSE</v>
      </c>
      <c r="Z3970" s="1"/>
    </row>
    <row r="3971" spans="2:26" hidden="1" outlineLevel="2" x14ac:dyDescent="0.4">
      <c r="B3971" s="7" t="s">
        <v>554</v>
      </c>
      <c r="C3971" s="8"/>
      <c r="D3971" s="31"/>
      <c r="E3971" s="2" t="s">
        <v>555</v>
      </c>
      <c r="F3971" s="2" t="s">
        <v>114</v>
      </c>
      <c r="G3971" s="2" t="s">
        <v>115</v>
      </c>
      <c r="H3971" s="2">
        <v>241</v>
      </c>
      <c r="I3971" s="2">
        <v>207</v>
      </c>
      <c r="K3971" s="2">
        <v>120</v>
      </c>
      <c r="L3971" s="2" t="s">
        <v>30</v>
      </c>
      <c r="M3971" s="2" t="s">
        <v>476</v>
      </c>
      <c r="N3971" s="2" t="s">
        <v>479</v>
      </c>
      <c r="O3971" s="2" t="s">
        <v>547</v>
      </c>
      <c r="Q3971" s="1"/>
      <c r="S3971" s="5"/>
      <c r="T3971" s="41"/>
      <c r="U3971" s="8"/>
      <c r="W3971" s="2" t="s">
        <v>468</v>
      </c>
      <c r="X3971" s="45" t="str" cm="1">
        <f t="array" ref="X3971">IF(X3710="TRUE",IF(AND(C3969&lt;&gt;1,C3970:C3973="",S3969:U3973=""), "FALSE","TRUE"),"FALSE")</f>
        <v>FALSE</v>
      </c>
      <c r="Z3971" s="1"/>
    </row>
    <row r="3972" spans="2:26" hidden="1" outlineLevel="2" x14ac:dyDescent="0.4">
      <c r="B3972" s="7" t="s">
        <v>112</v>
      </c>
      <c r="C3972" s="8"/>
      <c r="D3972" s="31"/>
      <c r="E3972" s="2" t="s">
        <v>556</v>
      </c>
      <c r="F3972" s="2" t="s">
        <v>114</v>
      </c>
      <c r="G3972" s="2" t="s">
        <v>115</v>
      </c>
      <c r="H3972" s="2">
        <v>241</v>
      </c>
      <c r="I3972" s="2">
        <v>207</v>
      </c>
      <c r="K3972" s="2">
        <v>120</v>
      </c>
      <c r="L3972" s="2" t="s">
        <v>30</v>
      </c>
      <c r="M3972" s="2" t="s">
        <v>476</v>
      </c>
      <c r="N3972" s="2" t="s">
        <v>479</v>
      </c>
      <c r="O3972" s="2" t="s">
        <v>547</v>
      </c>
      <c r="Q3972" s="1"/>
      <c r="S3972" s="5"/>
      <c r="T3972" s="41"/>
      <c r="U3972" s="8"/>
      <c r="W3972" s="2" t="s">
        <v>468</v>
      </c>
      <c r="X3972" s="45" t="str" cm="1">
        <f t="array" ref="X3972">IF(X3710="TRUE",IF(AND(C3969&lt;&gt;1,C3970:C3973="",S3969:U3973=""), "FALSE","TRUE"),"FALSE")</f>
        <v>FALSE</v>
      </c>
      <c r="Z3972" s="1"/>
    </row>
    <row r="3973" spans="2:26" hidden="1" outlineLevel="2" x14ac:dyDescent="0.4">
      <c r="B3973" s="7" t="s">
        <v>117</v>
      </c>
      <c r="C3973" s="8"/>
      <c r="D3973" s="31"/>
      <c r="E3973" s="2" t="s">
        <v>557</v>
      </c>
      <c r="F3973" s="2" t="s">
        <v>116</v>
      </c>
      <c r="G3973" s="2" t="s">
        <v>115</v>
      </c>
      <c r="H3973" s="2">
        <v>241</v>
      </c>
      <c r="I3973" s="2">
        <v>207</v>
      </c>
      <c r="K3973" s="2">
        <v>120</v>
      </c>
      <c r="L3973" s="2" t="s">
        <v>30</v>
      </c>
      <c r="M3973" s="2" t="s">
        <v>476</v>
      </c>
      <c r="N3973" s="2" t="s">
        <v>479</v>
      </c>
      <c r="O3973" s="2" t="s">
        <v>547</v>
      </c>
      <c r="Q3973" s="1"/>
      <c r="S3973" s="5"/>
      <c r="T3973" s="41"/>
      <c r="U3973" s="8"/>
      <c r="W3973" s="2" t="s">
        <v>468</v>
      </c>
      <c r="X3973" s="45" t="str" cm="1">
        <f t="array" ref="X3973">IF(X3710="TRUE",IF(AND(C3969&lt;&gt;1,C3970:C3973="",S3969:U3973=""), "FALSE","TRUE"),"FALSE")</f>
        <v>FALSE</v>
      </c>
      <c r="Z3973" s="1"/>
    </row>
    <row r="3974" spans="2:26" hidden="1" outlineLevel="2" x14ac:dyDescent="0.4">
      <c r="B3974" s="3" t="s">
        <v>19</v>
      </c>
      <c r="I3974" s="2">
        <v>207</v>
      </c>
      <c r="Q3974" s="1"/>
      <c r="S3974" s="43" t="s">
        <v>36</v>
      </c>
      <c r="T3974" s="44" t="s">
        <v>37</v>
      </c>
      <c r="U3974" s="43" t="s">
        <v>38</v>
      </c>
      <c r="Z3974" s="1"/>
    </row>
    <row r="3975" spans="2:26" hidden="1" outlineLevel="2" x14ac:dyDescent="0.4">
      <c r="B3975" s="7" t="s">
        <v>558</v>
      </c>
      <c r="C3975" s="8"/>
      <c r="D3975" s="31"/>
      <c r="E3975" s="2" t="s">
        <v>559</v>
      </c>
      <c r="F3975" s="2" t="s">
        <v>560</v>
      </c>
      <c r="G3975" s="2" t="s">
        <v>23</v>
      </c>
      <c r="I3975" s="2">
        <v>207</v>
      </c>
      <c r="J3975" s="2" t="s">
        <v>459</v>
      </c>
      <c r="L3975" s="2" t="s">
        <v>30</v>
      </c>
      <c r="M3975" s="2" t="s">
        <v>476</v>
      </c>
      <c r="N3975" s="2" t="s">
        <v>479</v>
      </c>
      <c r="Q3975" s="1"/>
      <c r="S3975" s="5"/>
      <c r="T3975" s="41"/>
      <c r="U3975" s="8"/>
      <c r="W3975" s="2" t="s">
        <v>560</v>
      </c>
      <c r="X3975" s="2" t="str">
        <f>X$3710</f>
        <v>FALSE</v>
      </c>
      <c r="Z3975" s="1"/>
    </row>
    <row r="3976" spans="2:26" hidden="1" outlineLevel="2" x14ac:dyDescent="0.4">
      <c r="C3976" s="18"/>
      <c r="D3976" s="18"/>
      <c r="I3976" s="2">
        <v>207</v>
      </c>
      <c r="J3976" s="2" t="s">
        <v>362</v>
      </c>
      <c r="Q3976" s="1"/>
      <c r="Z3976" s="1"/>
    </row>
    <row r="3977" spans="2:26" outlineLevel="1" x14ac:dyDescent="0.4">
      <c r="B3977" s="50" t="s">
        <v>478</v>
      </c>
      <c r="C3977" s="50"/>
      <c r="D3977" s="33"/>
      <c r="E3977" s="2" t="s">
        <v>479</v>
      </c>
      <c r="I3977" s="2">
        <v>207</v>
      </c>
      <c r="L3977" s="2" t="s">
        <v>480</v>
      </c>
      <c r="M3977" s="2" t="s">
        <v>476</v>
      </c>
      <c r="N3977" s="2" t="s">
        <v>479</v>
      </c>
      <c r="Q3977" s="1"/>
      <c r="S3977" s="43" t="s">
        <v>36</v>
      </c>
      <c r="T3977" s="44" t="s">
        <v>37</v>
      </c>
      <c r="U3977" s="43" t="s">
        <v>38</v>
      </c>
      <c r="Z3977" s="1"/>
    </row>
    <row r="3978" spans="2:26" outlineLevel="1" collapsed="1" x14ac:dyDescent="0.4">
      <c r="B3978" s="7" t="s">
        <v>134</v>
      </c>
      <c r="C3978" s="5">
        <v>13</v>
      </c>
      <c r="D3978" s="30"/>
      <c r="E3978" s="2" t="s">
        <v>135</v>
      </c>
      <c r="F3978" s="2" t="s">
        <v>102</v>
      </c>
      <c r="G3978" s="2" t="s">
        <v>103</v>
      </c>
      <c r="I3978" s="2">
        <v>207</v>
      </c>
      <c r="K3978" s="2">
        <v>3</v>
      </c>
      <c r="L3978" s="2" t="s">
        <v>136</v>
      </c>
      <c r="M3978" s="2" t="s">
        <v>476</v>
      </c>
      <c r="N3978" s="2" t="s">
        <v>479</v>
      </c>
      <c r="Q3978" s="1"/>
      <c r="S3978" s="5"/>
      <c r="T3978" s="41"/>
      <c r="U3978" s="8"/>
      <c r="V3978" s="2" t="s">
        <v>105</v>
      </c>
      <c r="W3978" s="2" t="s">
        <v>561</v>
      </c>
      <c r="X3978" s="2" t="str" cm="1">
        <f t="array" ref="X3978">IF(AND(C$3978&lt;&gt;1,C$3979:C$3983="",S$3978:U$3983=""), "FALSE","TRUE")</f>
        <v>FALSE</v>
      </c>
      <c r="Z3978" s="1"/>
    </row>
    <row r="3979" spans="2:26" hidden="1" outlineLevel="2" x14ac:dyDescent="0.4">
      <c r="B3979" s="7" t="s">
        <v>481</v>
      </c>
      <c r="C3979" s="8"/>
      <c r="D3979" s="31"/>
      <c r="E3979" s="2" t="s">
        <v>482</v>
      </c>
      <c r="F3979" s="2" t="s">
        <v>114</v>
      </c>
      <c r="G3979" s="2" t="s">
        <v>115</v>
      </c>
      <c r="I3979" s="2">
        <v>207</v>
      </c>
      <c r="K3979" s="2">
        <v>120</v>
      </c>
      <c r="L3979" s="2" t="s">
        <v>30</v>
      </c>
      <c r="M3979" s="2" t="s">
        <v>476</v>
      </c>
      <c r="N3979" s="2" t="s">
        <v>479</v>
      </c>
      <c r="Q3979" s="1"/>
      <c r="S3979" s="5"/>
      <c r="T3979" s="41"/>
      <c r="U3979" s="8"/>
      <c r="W3979" s="2" t="s">
        <v>468</v>
      </c>
      <c r="X3979" s="2" t="str" cm="1">
        <f t="array" ref="X3979">IF(AND(C$3978&lt;&gt;1,C$3979:C$3983="",S$3978:U$3983=""), "FALSE","TRUE")</f>
        <v>FALSE</v>
      </c>
      <c r="Z3979" s="1"/>
    </row>
    <row r="3980" spans="2:26" hidden="1" outlineLevel="2" x14ac:dyDescent="0.4">
      <c r="B3980" s="7" t="s">
        <v>483</v>
      </c>
      <c r="C3980" s="8"/>
      <c r="D3980" s="31"/>
      <c r="E3980" s="2" t="s">
        <v>484</v>
      </c>
      <c r="F3980" s="2" t="s">
        <v>370</v>
      </c>
      <c r="G3980" s="2" t="s">
        <v>369</v>
      </c>
      <c r="I3980" s="2">
        <v>207</v>
      </c>
      <c r="K3980" s="2">
        <v>240</v>
      </c>
      <c r="L3980" s="2" t="s">
        <v>30</v>
      </c>
      <c r="M3980" s="2" t="s">
        <v>476</v>
      </c>
      <c r="N3980" s="2" t="s">
        <v>479</v>
      </c>
      <c r="Q3980" s="1"/>
      <c r="S3980" s="5"/>
      <c r="T3980" s="41"/>
      <c r="U3980" s="8"/>
      <c r="W3980" s="2" t="s">
        <v>465</v>
      </c>
      <c r="X3980" s="2" t="str" cm="1">
        <f t="array" ref="X3980">IF(AND(C$3978&lt;&gt;1,C$3979:C$3983="",S$3978:U$3983=""), "FALSE","TRUE")</f>
        <v>FALSE</v>
      </c>
      <c r="Z3980" s="1"/>
    </row>
    <row r="3981" spans="2:26" hidden="1" outlineLevel="2" x14ac:dyDescent="0.4">
      <c r="B3981" s="7" t="s">
        <v>112</v>
      </c>
      <c r="C3981" s="8"/>
      <c r="D3981" s="31"/>
      <c r="E3981" s="2" t="s">
        <v>486</v>
      </c>
      <c r="F3981" s="2" t="s">
        <v>114</v>
      </c>
      <c r="G3981" s="2" t="s">
        <v>115</v>
      </c>
      <c r="I3981" s="2">
        <v>207</v>
      </c>
      <c r="K3981" s="2">
        <v>120</v>
      </c>
      <c r="L3981" s="2" t="s">
        <v>30</v>
      </c>
      <c r="M3981" s="2" t="s">
        <v>476</v>
      </c>
      <c r="N3981" s="2" t="s">
        <v>479</v>
      </c>
      <c r="Q3981" s="1"/>
      <c r="S3981" s="5"/>
      <c r="T3981" s="41"/>
      <c r="U3981" s="8"/>
      <c r="W3981" s="2" t="s">
        <v>468</v>
      </c>
      <c r="X3981" s="2" t="str" cm="1">
        <f t="array" ref="X3981">IF(AND(C$3978&lt;&gt;1,C$3979:C$3983="",S$3978:U$3983=""), "FALSE","TRUE")</f>
        <v>FALSE</v>
      </c>
      <c r="Z3981" s="1"/>
    </row>
    <row r="3982" spans="2:26" hidden="1" outlineLevel="2" x14ac:dyDescent="0.4">
      <c r="B3982" s="7" t="s">
        <v>117</v>
      </c>
      <c r="C3982" s="8"/>
      <c r="D3982" s="31"/>
      <c r="E3982" s="2" t="s">
        <v>487</v>
      </c>
      <c r="F3982" s="2" t="s">
        <v>116</v>
      </c>
      <c r="G3982" s="2" t="s">
        <v>115</v>
      </c>
      <c r="I3982" s="2">
        <v>207</v>
      </c>
      <c r="K3982" s="2">
        <v>120</v>
      </c>
      <c r="L3982" s="2" t="s">
        <v>30</v>
      </c>
      <c r="M3982" s="2" t="s">
        <v>476</v>
      </c>
      <c r="N3982" s="2" t="s">
        <v>479</v>
      </c>
      <c r="Q3982" s="1"/>
      <c r="S3982" s="5"/>
      <c r="T3982" s="41"/>
      <c r="U3982" s="8"/>
      <c r="W3982" s="2" t="s">
        <v>468</v>
      </c>
      <c r="X3982" s="2" t="str" cm="1">
        <f t="array" ref="X3982">IF(AND(C$3978&lt;&gt;1,C$3979:C$3983="",S$3978:U$3983=""), "FALSE","TRUE")</f>
        <v>FALSE</v>
      </c>
      <c r="Z3982" s="1"/>
    </row>
    <row r="3983" spans="2:26" hidden="1" outlineLevel="2" x14ac:dyDescent="0.4">
      <c r="B3983" s="7" t="s">
        <v>333</v>
      </c>
      <c r="C3983" s="11"/>
      <c r="D3983" s="34"/>
      <c r="E3983" s="2" t="s">
        <v>488</v>
      </c>
      <c r="F3983" s="2" t="s">
        <v>489</v>
      </c>
      <c r="G3983" s="2" t="s">
        <v>490</v>
      </c>
      <c r="I3983" s="2">
        <v>207</v>
      </c>
      <c r="K3983" s="2">
        <v>15</v>
      </c>
      <c r="L3983" s="2" t="s">
        <v>30</v>
      </c>
      <c r="M3983" s="2" t="s">
        <v>476</v>
      </c>
      <c r="N3983" s="2" t="s">
        <v>479</v>
      </c>
      <c r="Q3983" s="1"/>
      <c r="S3983" s="5"/>
      <c r="T3983" s="41"/>
      <c r="U3983" s="8"/>
      <c r="W3983" s="2" t="s">
        <v>562</v>
      </c>
      <c r="X3983" s="2" t="str" cm="1">
        <f t="array" ref="X3983">IF(AND(C$3978&lt;&gt;1,C$3979:C$3983="",S$3978:U$3983=""), "FALSE","TRUE")</f>
        <v>FALSE</v>
      </c>
      <c r="Z3983" s="1"/>
    </row>
    <row r="3984" spans="2:26" hidden="1" outlineLevel="2" x14ac:dyDescent="0.4">
      <c r="B3984" s="3" t="s">
        <v>19</v>
      </c>
      <c r="I3984" s="2">
        <v>207</v>
      </c>
      <c r="Q3984" s="1"/>
      <c r="Z3984" s="1"/>
    </row>
    <row r="3985" spans="2:26" hidden="1" outlineLevel="2" x14ac:dyDescent="0.4">
      <c r="B3985" s="50" t="s">
        <v>492</v>
      </c>
      <c r="C3985" s="50"/>
      <c r="D3985" s="33"/>
      <c r="E3985" s="2" t="s">
        <v>493</v>
      </c>
      <c r="I3985" s="2">
        <v>207</v>
      </c>
      <c r="L3985" s="2" t="s">
        <v>494</v>
      </c>
      <c r="M3985" s="2" t="s">
        <v>476</v>
      </c>
      <c r="N3985" s="2" t="s">
        <v>479</v>
      </c>
      <c r="O3985" s="2" t="s">
        <v>493</v>
      </c>
      <c r="Q3985" s="1"/>
      <c r="S3985" s="43" t="s">
        <v>36</v>
      </c>
      <c r="T3985" s="44" t="s">
        <v>37</v>
      </c>
      <c r="U3985" s="43" t="s">
        <v>38</v>
      </c>
      <c r="Z3985" s="1"/>
    </row>
    <row r="3986" spans="2:26" hidden="1" outlineLevel="2" x14ac:dyDescent="0.4">
      <c r="B3986" s="7" t="s">
        <v>134</v>
      </c>
      <c r="C3986" s="5">
        <v>1</v>
      </c>
      <c r="D3986" s="30"/>
      <c r="E3986" s="2" t="s">
        <v>392</v>
      </c>
      <c r="F3986" s="2" t="s">
        <v>102</v>
      </c>
      <c r="G3986" s="2" t="s">
        <v>103</v>
      </c>
      <c r="H3986" s="2">
        <v>214</v>
      </c>
      <c r="I3986" s="2">
        <v>207</v>
      </c>
      <c r="K3986" s="2">
        <v>3</v>
      </c>
      <c r="L3986" s="2" t="s">
        <v>136</v>
      </c>
      <c r="M3986" s="2" t="s">
        <v>476</v>
      </c>
      <c r="N3986" s="2" t="s">
        <v>479</v>
      </c>
      <c r="O3986" s="2" t="s">
        <v>493</v>
      </c>
      <c r="Q3986" s="1"/>
      <c r="S3986" s="5"/>
      <c r="T3986" s="41"/>
      <c r="U3986" s="8"/>
      <c r="V3986" s="2" t="s">
        <v>105</v>
      </c>
      <c r="W3986" s="2" t="s">
        <v>561</v>
      </c>
      <c r="X3986" s="45" t="str" cm="1">
        <f t="array" ref="X3986">IF(X3978="TRUE",IF(AND(C3986&lt;&gt;1,C3987:C3990="",S3986:U3990=""), "FALSE","TRUE"),"FALSE")</f>
        <v>FALSE</v>
      </c>
      <c r="Z3986" s="1"/>
    </row>
    <row r="3987" spans="2:26" hidden="1" outlineLevel="2" x14ac:dyDescent="0.4">
      <c r="B3987" s="7" t="s">
        <v>495</v>
      </c>
      <c r="C3987" s="8"/>
      <c r="D3987" s="31"/>
      <c r="E3987" s="2" t="s">
        <v>496</v>
      </c>
      <c r="F3987" s="2" t="s">
        <v>497</v>
      </c>
      <c r="G3987" s="2" t="s">
        <v>498</v>
      </c>
      <c r="H3987" s="2">
        <v>214</v>
      </c>
      <c r="I3987" s="2">
        <v>207</v>
      </c>
      <c r="K3987" s="2">
        <v>50</v>
      </c>
      <c r="L3987" s="2" t="s">
        <v>30</v>
      </c>
      <c r="M3987" s="2" t="s">
        <v>476</v>
      </c>
      <c r="N3987" s="2" t="s">
        <v>479</v>
      </c>
      <c r="O3987" s="2" t="s">
        <v>493</v>
      </c>
      <c r="Q3987" s="1"/>
      <c r="S3987" s="5"/>
      <c r="T3987" s="41"/>
      <c r="U3987" s="8"/>
      <c r="W3987" s="2" t="s">
        <v>563</v>
      </c>
      <c r="X3987" s="45" t="str" cm="1">
        <f t="array" ref="X3987">IF(X3978="TRUE",IF(AND(C3986&lt;&gt;1,C3987:C3990="",S3986:U3990=""), "FALSE","TRUE"),"FALSE")</f>
        <v>FALSE</v>
      </c>
      <c r="Z3987" s="1"/>
    </row>
    <row r="3988" spans="2:26" hidden="1" outlineLevel="2" x14ac:dyDescent="0.4">
      <c r="B3988" s="7" t="s">
        <v>500</v>
      </c>
      <c r="C3988" s="5"/>
      <c r="D3988" s="30"/>
      <c r="E3988" s="2" t="s">
        <v>501</v>
      </c>
      <c r="F3988" s="2" t="s">
        <v>154</v>
      </c>
      <c r="G3988" s="2" t="s">
        <v>502</v>
      </c>
      <c r="H3988" s="2">
        <v>214</v>
      </c>
      <c r="I3988" s="2">
        <v>207</v>
      </c>
      <c r="K3988" s="2">
        <v>10</v>
      </c>
      <c r="L3988" s="2" t="s">
        <v>30</v>
      </c>
      <c r="M3988" s="2" t="s">
        <v>476</v>
      </c>
      <c r="N3988" s="2" t="s">
        <v>479</v>
      </c>
      <c r="O3988" s="2" t="s">
        <v>493</v>
      </c>
      <c r="Q3988" s="1"/>
      <c r="S3988" s="5"/>
      <c r="T3988" s="41"/>
      <c r="U3988" s="8"/>
      <c r="W3988" s="2" t="s">
        <v>472</v>
      </c>
      <c r="X3988" s="45" t="str" cm="1">
        <f t="array" ref="X3988">IF(X3978="TRUE",IF(AND(C3986&lt;&gt;1,C3987:C3990="",S3986:U3990=""), "FALSE","TRUE"),"FALSE")</f>
        <v>FALSE</v>
      </c>
      <c r="Z3988" s="1"/>
    </row>
    <row r="3989" spans="2:26" hidden="1" outlineLevel="2" x14ac:dyDescent="0.4">
      <c r="B3989" s="7" t="s">
        <v>503</v>
      </c>
      <c r="C3989" s="5"/>
      <c r="D3989" s="30"/>
      <c r="E3989" s="2" t="s">
        <v>504</v>
      </c>
      <c r="F3989" s="2" t="s">
        <v>505</v>
      </c>
      <c r="G3989" s="2" t="s">
        <v>506</v>
      </c>
      <c r="H3989" s="2">
        <v>214</v>
      </c>
      <c r="I3989" s="2">
        <v>207</v>
      </c>
      <c r="K3989" s="2">
        <v>4</v>
      </c>
      <c r="L3989" s="2" t="s">
        <v>30</v>
      </c>
      <c r="M3989" s="2" t="s">
        <v>476</v>
      </c>
      <c r="N3989" s="2" t="s">
        <v>479</v>
      </c>
      <c r="O3989" s="2" t="s">
        <v>493</v>
      </c>
      <c r="Q3989" s="1"/>
      <c r="S3989" s="5"/>
      <c r="T3989" s="41"/>
      <c r="U3989" s="8"/>
      <c r="W3989" s="2" t="s">
        <v>564</v>
      </c>
      <c r="X3989" s="45" t="str" cm="1">
        <f t="array" ref="X3989">IF(X3978="TRUE",IF(AND(C3986&lt;&gt;1,C3987:C3990="",S3986:U3990=""), "FALSE","TRUE"),"FALSE")</f>
        <v>FALSE</v>
      </c>
      <c r="Z3989" s="1"/>
    </row>
    <row r="3990" spans="2:26" hidden="1" outlineLevel="2" collapsed="1" x14ac:dyDescent="0.4">
      <c r="B3990" s="7" t="s">
        <v>508</v>
      </c>
      <c r="C3990" s="8"/>
      <c r="D3990" s="31"/>
      <c r="E3990" s="2" t="s">
        <v>509</v>
      </c>
      <c r="F3990" s="2" t="s">
        <v>510</v>
      </c>
      <c r="G3990" s="2" t="s">
        <v>511</v>
      </c>
      <c r="H3990" s="2">
        <v>214</v>
      </c>
      <c r="I3990" s="2">
        <v>207</v>
      </c>
      <c r="K3990" s="2">
        <v>120</v>
      </c>
      <c r="L3990" s="2" t="s">
        <v>30</v>
      </c>
      <c r="M3990" s="2" t="s">
        <v>476</v>
      </c>
      <c r="N3990" s="2" t="s">
        <v>479</v>
      </c>
      <c r="O3990" s="2" t="s">
        <v>493</v>
      </c>
      <c r="Q3990" s="1"/>
      <c r="S3990" s="5"/>
      <c r="T3990" s="41"/>
      <c r="U3990" s="8"/>
      <c r="W3990" s="2" t="s">
        <v>565</v>
      </c>
      <c r="X3990" s="45" t="str" cm="1">
        <f t="array" ref="X3990">IF(X3978="TRUE",IF(AND(C3986&lt;&gt;1,C3987:C3990="",S3986:U3990=""), "FALSE","TRUE"),"FALSE")</f>
        <v>FALSE</v>
      </c>
      <c r="Z3990" s="1"/>
    </row>
    <row r="3991" spans="2:26" hidden="1" outlineLevel="3" x14ac:dyDescent="0.4">
      <c r="B3991" s="7" t="s">
        <v>134</v>
      </c>
      <c r="C3991" s="5">
        <v>2</v>
      </c>
      <c r="D3991" s="30"/>
      <c r="E3991" s="2" t="s">
        <v>392</v>
      </c>
      <c r="F3991" s="2" t="s">
        <v>102</v>
      </c>
      <c r="G3991" s="2" t="s">
        <v>103</v>
      </c>
      <c r="H3991" s="2">
        <v>214</v>
      </c>
      <c r="I3991" s="2">
        <v>207</v>
      </c>
      <c r="K3991" s="2">
        <v>3</v>
      </c>
      <c r="L3991" s="2" t="s">
        <v>136</v>
      </c>
      <c r="M3991" s="2" t="s">
        <v>476</v>
      </c>
      <c r="N3991" s="2" t="s">
        <v>479</v>
      </c>
      <c r="O3991" s="2" t="s">
        <v>493</v>
      </c>
      <c r="Q3991" s="1"/>
      <c r="S3991" s="5"/>
      <c r="T3991" s="41"/>
      <c r="U3991" s="8"/>
      <c r="V3991" s="2" t="s">
        <v>105</v>
      </c>
      <c r="W3991" s="2" t="s">
        <v>561</v>
      </c>
      <c r="X3991" s="45" t="str" cm="1">
        <f t="array" ref="X3991">IF(X3978="TRUE",IF(AND(C3991&lt;&gt;1,C3992:C3995="",S3991:U3995=""), "FALSE","TRUE"),"FALSE")</f>
        <v>FALSE</v>
      </c>
      <c r="Z3991" s="1"/>
    </row>
    <row r="3992" spans="2:26" hidden="1" outlineLevel="3" x14ac:dyDescent="0.4">
      <c r="B3992" s="7" t="s">
        <v>495</v>
      </c>
      <c r="C3992" s="8"/>
      <c r="D3992" s="31"/>
      <c r="E3992" s="2" t="s">
        <v>496</v>
      </c>
      <c r="F3992" s="2" t="s">
        <v>497</v>
      </c>
      <c r="G3992" s="2" t="s">
        <v>498</v>
      </c>
      <c r="H3992" s="2">
        <v>214</v>
      </c>
      <c r="I3992" s="2">
        <v>207</v>
      </c>
      <c r="K3992" s="2">
        <v>50</v>
      </c>
      <c r="L3992" s="2" t="s">
        <v>30</v>
      </c>
      <c r="M3992" s="2" t="s">
        <v>476</v>
      </c>
      <c r="N3992" s="2" t="s">
        <v>479</v>
      </c>
      <c r="O3992" s="2" t="s">
        <v>493</v>
      </c>
      <c r="Q3992" s="1"/>
      <c r="S3992" s="5"/>
      <c r="T3992" s="41"/>
      <c r="U3992" s="8"/>
      <c r="W3992" s="2" t="s">
        <v>563</v>
      </c>
      <c r="X3992" s="45" t="str" cm="1">
        <f t="array" ref="X3992">IF(X3978="TRUE",IF(AND(C3991&lt;&gt;1,C3992:C3995="",S3991:U3995=""), "FALSE","TRUE"),"FALSE")</f>
        <v>FALSE</v>
      </c>
      <c r="Z3992" s="1"/>
    </row>
    <row r="3993" spans="2:26" hidden="1" outlineLevel="3" x14ac:dyDescent="0.4">
      <c r="B3993" s="7" t="s">
        <v>500</v>
      </c>
      <c r="C3993" s="5"/>
      <c r="D3993" s="30"/>
      <c r="E3993" s="2" t="s">
        <v>501</v>
      </c>
      <c r="F3993" s="2" t="s">
        <v>154</v>
      </c>
      <c r="G3993" s="2" t="s">
        <v>502</v>
      </c>
      <c r="H3993" s="2">
        <v>214</v>
      </c>
      <c r="I3993" s="2">
        <v>207</v>
      </c>
      <c r="K3993" s="2">
        <v>10</v>
      </c>
      <c r="L3993" s="2" t="s">
        <v>30</v>
      </c>
      <c r="M3993" s="2" t="s">
        <v>476</v>
      </c>
      <c r="N3993" s="2" t="s">
        <v>479</v>
      </c>
      <c r="O3993" s="2" t="s">
        <v>493</v>
      </c>
      <c r="Q3993" s="1"/>
      <c r="S3993" s="5"/>
      <c r="T3993" s="41"/>
      <c r="U3993" s="8"/>
      <c r="W3993" s="2" t="s">
        <v>472</v>
      </c>
      <c r="X3993" s="45" t="str" cm="1">
        <f t="array" ref="X3993">IF(X3978="TRUE",IF(AND(C3991&lt;&gt;1,C3992:C3995="",S3991:U3995=""), "FALSE","TRUE"),"FALSE")</f>
        <v>FALSE</v>
      </c>
      <c r="Z3993" s="1"/>
    </row>
    <row r="3994" spans="2:26" hidden="1" outlineLevel="3" x14ac:dyDescent="0.4">
      <c r="B3994" s="7" t="s">
        <v>503</v>
      </c>
      <c r="C3994" s="5"/>
      <c r="D3994" s="30"/>
      <c r="E3994" s="2" t="s">
        <v>504</v>
      </c>
      <c r="F3994" s="2" t="s">
        <v>505</v>
      </c>
      <c r="G3994" s="2" t="s">
        <v>506</v>
      </c>
      <c r="H3994" s="2">
        <v>214</v>
      </c>
      <c r="I3994" s="2">
        <v>207</v>
      </c>
      <c r="K3994" s="2">
        <v>4</v>
      </c>
      <c r="L3994" s="2" t="s">
        <v>30</v>
      </c>
      <c r="M3994" s="2" t="s">
        <v>476</v>
      </c>
      <c r="N3994" s="2" t="s">
        <v>479</v>
      </c>
      <c r="O3994" s="2" t="s">
        <v>493</v>
      </c>
      <c r="Q3994" s="1"/>
      <c r="S3994" s="5"/>
      <c r="T3994" s="41"/>
      <c r="U3994" s="8"/>
      <c r="W3994" s="2" t="s">
        <v>564</v>
      </c>
      <c r="X3994" s="45" t="str" cm="1">
        <f t="array" ref="X3994">IF(X3978="TRUE",IF(AND(C3991&lt;&gt;1,C3992:C3995="",S3991:U3995=""), "FALSE","TRUE"),"FALSE")</f>
        <v>FALSE</v>
      </c>
      <c r="Z3994" s="1"/>
    </row>
    <row r="3995" spans="2:26" hidden="1" outlineLevel="3" x14ac:dyDescent="0.4">
      <c r="B3995" s="7" t="s">
        <v>508</v>
      </c>
      <c r="C3995" s="8"/>
      <c r="D3995" s="31"/>
      <c r="E3995" s="2" t="s">
        <v>509</v>
      </c>
      <c r="F3995" s="2" t="s">
        <v>510</v>
      </c>
      <c r="G3995" s="2" t="s">
        <v>511</v>
      </c>
      <c r="H3995" s="2">
        <v>214</v>
      </c>
      <c r="I3995" s="2">
        <v>207</v>
      </c>
      <c r="K3995" s="2">
        <v>120</v>
      </c>
      <c r="L3995" s="2" t="s">
        <v>30</v>
      </c>
      <c r="M3995" s="2" t="s">
        <v>476</v>
      </c>
      <c r="N3995" s="2" t="s">
        <v>479</v>
      </c>
      <c r="O3995" s="2" t="s">
        <v>493</v>
      </c>
      <c r="Q3995" s="1"/>
      <c r="S3995" s="5"/>
      <c r="T3995" s="41"/>
      <c r="U3995" s="8"/>
      <c r="W3995" s="2" t="s">
        <v>565</v>
      </c>
      <c r="X3995" s="45" t="str" cm="1">
        <f t="array" ref="X3995">IF(X3978="TRUE",IF(AND(C3991&lt;&gt;1,C3992:C3995="",S3991:U3995=""), "FALSE","TRUE"),"FALSE")</f>
        <v>FALSE</v>
      </c>
      <c r="Z3995" s="1"/>
    </row>
    <row r="3996" spans="2:26" hidden="1" outlineLevel="2" x14ac:dyDescent="0.4">
      <c r="B3996" s="3" t="s">
        <v>19</v>
      </c>
      <c r="I3996" s="2">
        <v>207</v>
      </c>
      <c r="Q3996" s="1"/>
      <c r="Z3996" s="1"/>
    </row>
    <row r="3997" spans="2:26" hidden="1" outlineLevel="2" x14ac:dyDescent="0.4">
      <c r="B3997" s="50" t="s">
        <v>513</v>
      </c>
      <c r="C3997" s="50"/>
      <c r="D3997" s="33"/>
      <c r="E3997" s="2" t="s">
        <v>514</v>
      </c>
      <c r="I3997" s="2">
        <v>207</v>
      </c>
      <c r="L3997" s="2" t="s">
        <v>515</v>
      </c>
      <c r="M3997" s="2" t="s">
        <v>476</v>
      </c>
      <c r="N3997" s="2" t="s">
        <v>479</v>
      </c>
      <c r="O3997" s="2" t="s">
        <v>514</v>
      </c>
      <c r="Q3997" s="1"/>
      <c r="S3997" s="43" t="s">
        <v>36</v>
      </c>
      <c r="T3997" s="44" t="s">
        <v>37</v>
      </c>
      <c r="U3997" s="43" t="s">
        <v>38</v>
      </c>
      <c r="Z3997" s="1"/>
    </row>
    <row r="3998" spans="2:26" hidden="1" outlineLevel="2" x14ac:dyDescent="0.4">
      <c r="B3998" s="7" t="s">
        <v>134</v>
      </c>
      <c r="C3998" s="5">
        <v>1</v>
      </c>
      <c r="D3998" s="30"/>
      <c r="E3998" s="2" t="s">
        <v>392</v>
      </c>
      <c r="F3998" s="2" t="s">
        <v>106</v>
      </c>
      <c r="G3998" s="2" t="s">
        <v>103</v>
      </c>
      <c r="H3998" s="2">
        <v>221</v>
      </c>
      <c r="I3998" s="2">
        <v>207</v>
      </c>
      <c r="K3998" s="2">
        <v>3</v>
      </c>
      <c r="L3998" s="2" t="s">
        <v>136</v>
      </c>
      <c r="M3998" s="2" t="s">
        <v>476</v>
      </c>
      <c r="N3998" s="2" t="s">
        <v>479</v>
      </c>
      <c r="O3998" s="2" t="s">
        <v>514</v>
      </c>
      <c r="Q3998" s="1"/>
      <c r="S3998" s="5"/>
      <c r="T3998" s="41"/>
      <c r="U3998" s="8"/>
      <c r="V3998" s="2" t="s">
        <v>105</v>
      </c>
      <c r="W3998" s="2" t="s">
        <v>561</v>
      </c>
      <c r="X3998" s="45" t="str" cm="1">
        <f t="array" ref="X3998">IF(X3978="TRUE",IF(AND(C3998&lt;&gt;1,C3999:C4000="",S3998:U4000=""), "FALSE","TRUE"),"FALSE")</f>
        <v>FALSE</v>
      </c>
      <c r="Z3998" s="1"/>
    </row>
    <row r="3999" spans="2:26" hidden="1" outlineLevel="2" x14ac:dyDescent="0.4">
      <c r="B3999" s="7" t="s">
        <v>516</v>
      </c>
      <c r="C3999" s="8"/>
      <c r="D3999" s="31"/>
      <c r="E3999" s="2" t="s">
        <v>517</v>
      </c>
      <c r="F3999" s="2" t="s">
        <v>499</v>
      </c>
      <c r="G3999" s="2" t="s">
        <v>498</v>
      </c>
      <c r="H3999" s="2">
        <v>221</v>
      </c>
      <c r="I3999" s="2">
        <v>207</v>
      </c>
      <c r="K3999" s="2">
        <v>50</v>
      </c>
      <c r="L3999" s="2" t="s">
        <v>30</v>
      </c>
      <c r="M3999" s="2" t="s">
        <v>476</v>
      </c>
      <c r="N3999" s="2" t="s">
        <v>479</v>
      </c>
      <c r="O3999" s="2" t="s">
        <v>514</v>
      </c>
      <c r="Q3999" s="1"/>
      <c r="S3999" s="5"/>
      <c r="T3999" s="41"/>
      <c r="U3999" s="8"/>
      <c r="W3999" s="2" t="s">
        <v>563</v>
      </c>
      <c r="X3999" s="45" t="str" cm="1">
        <f t="array" ref="X3999">IF(X3978="TRUE",IF(AND(C3998&lt;&gt;1,C3999:C4000="",S3998:U4000=""), "FALSE","TRUE"),"FALSE")</f>
        <v>FALSE</v>
      </c>
      <c r="Z3999" s="1"/>
    </row>
    <row r="4000" spans="2:26" hidden="1" outlineLevel="2" x14ac:dyDescent="0.4">
      <c r="B4000" s="7" t="s">
        <v>508</v>
      </c>
      <c r="C4000" s="8"/>
      <c r="D4000" s="31"/>
      <c r="E4000" s="2" t="s">
        <v>518</v>
      </c>
      <c r="F4000" s="2" t="s">
        <v>512</v>
      </c>
      <c r="G4000" s="2" t="s">
        <v>511</v>
      </c>
      <c r="H4000" s="2">
        <v>221</v>
      </c>
      <c r="I4000" s="2">
        <v>207</v>
      </c>
      <c r="K4000" s="2">
        <v>120</v>
      </c>
      <c r="L4000" s="2" t="s">
        <v>30</v>
      </c>
      <c r="M4000" s="2" t="s">
        <v>476</v>
      </c>
      <c r="N4000" s="2" t="s">
        <v>479</v>
      </c>
      <c r="O4000" s="2" t="s">
        <v>514</v>
      </c>
      <c r="Q4000" s="1"/>
      <c r="S4000" s="5"/>
      <c r="T4000" s="41"/>
      <c r="U4000" s="8"/>
      <c r="W4000" s="2" t="s">
        <v>565</v>
      </c>
      <c r="X4000" s="45" t="str" cm="1">
        <f t="array" ref="X4000">IF(X3978="TRUE",IF(AND(C3998&lt;&gt;1,C3999:C4000="",S3998:U4000=""), "FALSE","TRUE"),"FALSE")</f>
        <v>FALSE</v>
      </c>
      <c r="Z4000" s="1"/>
    </row>
    <row r="4001" spans="2:26" hidden="1" outlineLevel="2" x14ac:dyDescent="0.4">
      <c r="B4001" s="7" t="s">
        <v>134</v>
      </c>
      <c r="C4001" s="5">
        <v>2</v>
      </c>
      <c r="D4001" s="30"/>
      <c r="E4001" s="2" t="s">
        <v>392</v>
      </c>
      <c r="F4001" s="2" t="s">
        <v>106</v>
      </c>
      <c r="G4001" s="2" t="s">
        <v>103</v>
      </c>
      <c r="H4001" s="2">
        <v>221</v>
      </c>
      <c r="I4001" s="2">
        <v>207</v>
      </c>
      <c r="K4001" s="2">
        <v>3</v>
      </c>
      <c r="L4001" s="2" t="s">
        <v>136</v>
      </c>
      <c r="M4001" s="2" t="s">
        <v>476</v>
      </c>
      <c r="N4001" s="2" t="s">
        <v>479</v>
      </c>
      <c r="O4001" s="2" t="s">
        <v>514</v>
      </c>
      <c r="Q4001" s="1"/>
      <c r="S4001" s="5"/>
      <c r="T4001" s="41"/>
      <c r="U4001" s="8"/>
      <c r="V4001" s="2" t="s">
        <v>105</v>
      </c>
      <c r="W4001" s="2" t="s">
        <v>561</v>
      </c>
      <c r="X4001" s="45" t="str" cm="1">
        <f t="array" ref="X4001">IF(X3978="TRUE",IF(AND(C4001&lt;&gt;1,C4002:C4003="",S4001:U4003=""), "FALSE","TRUE"),"FALSE")</f>
        <v>FALSE</v>
      </c>
      <c r="Z4001" s="1"/>
    </row>
    <row r="4002" spans="2:26" hidden="1" outlineLevel="2" x14ac:dyDescent="0.4">
      <c r="B4002" s="7" t="s">
        <v>516</v>
      </c>
      <c r="C4002" s="8"/>
      <c r="D4002" s="31"/>
      <c r="E4002" s="2" t="s">
        <v>517</v>
      </c>
      <c r="F4002" s="2" t="s">
        <v>499</v>
      </c>
      <c r="G4002" s="2" t="s">
        <v>498</v>
      </c>
      <c r="H4002" s="2">
        <v>221</v>
      </c>
      <c r="I4002" s="2">
        <v>207</v>
      </c>
      <c r="K4002" s="2">
        <v>50</v>
      </c>
      <c r="L4002" s="2" t="s">
        <v>30</v>
      </c>
      <c r="M4002" s="2" t="s">
        <v>476</v>
      </c>
      <c r="N4002" s="2" t="s">
        <v>479</v>
      </c>
      <c r="O4002" s="2" t="s">
        <v>514</v>
      </c>
      <c r="Q4002" s="1"/>
      <c r="S4002" s="5"/>
      <c r="T4002" s="41"/>
      <c r="U4002" s="8"/>
      <c r="W4002" s="2" t="s">
        <v>563</v>
      </c>
      <c r="X4002" s="45" t="str" cm="1">
        <f t="array" ref="X4002">IF(X3978="TRUE",IF(AND(C4001&lt;&gt;1,C4002:C4003="",S4001:U4003=""), "FALSE","TRUE"),"FALSE")</f>
        <v>FALSE</v>
      </c>
      <c r="Z4002" s="1"/>
    </row>
    <row r="4003" spans="2:26" hidden="1" outlineLevel="2" x14ac:dyDescent="0.4">
      <c r="B4003" s="7" t="s">
        <v>508</v>
      </c>
      <c r="C4003" s="8"/>
      <c r="D4003" s="31"/>
      <c r="E4003" s="2" t="s">
        <v>518</v>
      </c>
      <c r="F4003" s="2" t="s">
        <v>512</v>
      </c>
      <c r="G4003" s="2" t="s">
        <v>511</v>
      </c>
      <c r="H4003" s="2">
        <v>221</v>
      </c>
      <c r="I4003" s="2">
        <v>207</v>
      </c>
      <c r="K4003" s="2">
        <v>120</v>
      </c>
      <c r="L4003" s="2" t="s">
        <v>30</v>
      </c>
      <c r="M4003" s="2" t="s">
        <v>476</v>
      </c>
      <c r="N4003" s="2" t="s">
        <v>479</v>
      </c>
      <c r="O4003" s="2" t="s">
        <v>514</v>
      </c>
      <c r="Q4003" s="1"/>
      <c r="S4003" s="5"/>
      <c r="T4003" s="41"/>
      <c r="U4003" s="8"/>
      <c r="W4003" s="2" t="s">
        <v>565</v>
      </c>
      <c r="X4003" s="45" t="str" cm="1">
        <f t="array" ref="X4003">IF(X3978="TRUE",IF(AND(C4001&lt;&gt;1,C4002:C4003="",S4001:U4003=""), "FALSE","TRUE"),"FALSE")</f>
        <v>FALSE</v>
      </c>
      <c r="Z4003" s="1"/>
    </row>
    <row r="4004" spans="2:26" hidden="1" outlineLevel="2" x14ac:dyDescent="0.4">
      <c r="B4004" s="7" t="s">
        <v>134</v>
      </c>
      <c r="C4004" s="5">
        <v>3</v>
      </c>
      <c r="D4004" s="30"/>
      <c r="E4004" s="2" t="s">
        <v>392</v>
      </c>
      <c r="F4004" s="2" t="s">
        <v>106</v>
      </c>
      <c r="G4004" s="2" t="s">
        <v>103</v>
      </c>
      <c r="H4004" s="2">
        <v>221</v>
      </c>
      <c r="I4004" s="2">
        <v>207</v>
      </c>
      <c r="K4004" s="2">
        <v>3</v>
      </c>
      <c r="L4004" s="2" t="s">
        <v>136</v>
      </c>
      <c r="M4004" s="2" t="s">
        <v>476</v>
      </c>
      <c r="N4004" s="2" t="s">
        <v>479</v>
      </c>
      <c r="O4004" s="2" t="s">
        <v>514</v>
      </c>
      <c r="Q4004" s="1"/>
      <c r="S4004" s="5"/>
      <c r="T4004" s="41"/>
      <c r="U4004" s="8"/>
      <c r="V4004" s="2" t="s">
        <v>105</v>
      </c>
      <c r="W4004" s="2" t="s">
        <v>561</v>
      </c>
      <c r="X4004" s="45" t="str" cm="1">
        <f t="array" ref="X4004">IF(X3978="TRUE",IF(AND(C4004&lt;&gt;1,C4005:C4006="",S4004:U4006=""), "FALSE","TRUE"),"FALSE")</f>
        <v>FALSE</v>
      </c>
      <c r="Z4004" s="1"/>
    </row>
    <row r="4005" spans="2:26" hidden="1" outlineLevel="2" x14ac:dyDescent="0.4">
      <c r="B4005" s="7" t="s">
        <v>516</v>
      </c>
      <c r="C4005" s="8"/>
      <c r="D4005" s="31"/>
      <c r="E4005" s="2" t="s">
        <v>517</v>
      </c>
      <c r="F4005" s="2" t="s">
        <v>499</v>
      </c>
      <c r="G4005" s="2" t="s">
        <v>498</v>
      </c>
      <c r="H4005" s="2">
        <v>221</v>
      </c>
      <c r="I4005" s="2">
        <v>207</v>
      </c>
      <c r="K4005" s="2">
        <v>50</v>
      </c>
      <c r="L4005" s="2" t="s">
        <v>30</v>
      </c>
      <c r="M4005" s="2" t="s">
        <v>476</v>
      </c>
      <c r="N4005" s="2" t="s">
        <v>479</v>
      </c>
      <c r="O4005" s="2" t="s">
        <v>514</v>
      </c>
      <c r="Q4005" s="1"/>
      <c r="S4005" s="5"/>
      <c r="T4005" s="41"/>
      <c r="U4005" s="8"/>
      <c r="W4005" s="2" t="s">
        <v>563</v>
      </c>
      <c r="X4005" s="45" t="str" cm="1">
        <f t="array" ref="X4005">IF(X3978="TRUE",IF(AND(C4004&lt;&gt;1,C4005:C4006="",S4004:U4006=""), "FALSE","TRUE"),"FALSE")</f>
        <v>FALSE</v>
      </c>
      <c r="Z4005" s="1"/>
    </row>
    <row r="4006" spans="2:26" hidden="1" outlineLevel="2" x14ac:dyDescent="0.4">
      <c r="B4006" s="7" t="s">
        <v>508</v>
      </c>
      <c r="C4006" s="8"/>
      <c r="D4006" s="31"/>
      <c r="E4006" s="2" t="s">
        <v>518</v>
      </c>
      <c r="F4006" s="2" t="s">
        <v>512</v>
      </c>
      <c r="G4006" s="2" t="s">
        <v>511</v>
      </c>
      <c r="H4006" s="2">
        <v>221</v>
      </c>
      <c r="I4006" s="2">
        <v>207</v>
      </c>
      <c r="K4006" s="2">
        <v>120</v>
      </c>
      <c r="L4006" s="2" t="s">
        <v>30</v>
      </c>
      <c r="M4006" s="2" t="s">
        <v>476</v>
      </c>
      <c r="N4006" s="2" t="s">
        <v>479</v>
      </c>
      <c r="O4006" s="2" t="s">
        <v>514</v>
      </c>
      <c r="Q4006" s="1"/>
      <c r="S4006" s="5"/>
      <c r="T4006" s="41"/>
      <c r="U4006" s="8"/>
      <c r="W4006" s="2" t="s">
        <v>565</v>
      </c>
      <c r="X4006" s="45" t="str" cm="1">
        <f t="array" ref="X4006">IF(X3978="TRUE",IF(AND(C4004&lt;&gt;1,C4005:C4006="",S4004:U4006=""), "FALSE","TRUE"),"FALSE")</f>
        <v>FALSE</v>
      </c>
      <c r="Z4006" s="1"/>
    </row>
    <row r="4007" spans="2:26" hidden="1" outlineLevel="2" x14ac:dyDescent="0.4">
      <c r="B4007" s="7" t="s">
        <v>134</v>
      </c>
      <c r="C4007" s="5">
        <v>4</v>
      </c>
      <c r="D4007" s="30"/>
      <c r="E4007" s="2" t="s">
        <v>392</v>
      </c>
      <c r="F4007" s="2" t="s">
        <v>106</v>
      </c>
      <c r="G4007" s="2" t="s">
        <v>103</v>
      </c>
      <c r="H4007" s="2">
        <v>221</v>
      </c>
      <c r="I4007" s="2">
        <v>207</v>
      </c>
      <c r="K4007" s="2">
        <v>3</v>
      </c>
      <c r="L4007" s="2" t="s">
        <v>136</v>
      </c>
      <c r="M4007" s="2" t="s">
        <v>476</v>
      </c>
      <c r="N4007" s="2" t="s">
        <v>479</v>
      </c>
      <c r="O4007" s="2" t="s">
        <v>514</v>
      </c>
      <c r="Q4007" s="1"/>
      <c r="S4007" s="5"/>
      <c r="T4007" s="41"/>
      <c r="U4007" s="8"/>
      <c r="V4007" s="2" t="s">
        <v>105</v>
      </c>
      <c r="W4007" s="2" t="s">
        <v>561</v>
      </c>
      <c r="X4007" s="45" t="str" cm="1">
        <f t="array" ref="X4007">IF(X3978="TRUE",IF(AND(C4007&lt;&gt;1,C4008:C4009="",S4007:U4009=""), "FALSE","TRUE"),"FALSE")</f>
        <v>FALSE</v>
      </c>
      <c r="Z4007" s="1"/>
    </row>
    <row r="4008" spans="2:26" hidden="1" outlineLevel="2" x14ac:dyDescent="0.4">
      <c r="B4008" s="7" t="s">
        <v>516</v>
      </c>
      <c r="C4008" s="8"/>
      <c r="D4008" s="31"/>
      <c r="E4008" s="2" t="s">
        <v>517</v>
      </c>
      <c r="F4008" s="2" t="s">
        <v>499</v>
      </c>
      <c r="G4008" s="2" t="s">
        <v>498</v>
      </c>
      <c r="H4008" s="2">
        <v>221</v>
      </c>
      <c r="I4008" s="2">
        <v>207</v>
      </c>
      <c r="K4008" s="2">
        <v>50</v>
      </c>
      <c r="L4008" s="2" t="s">
        <v>30</v>
      </c>
      <c r="M4008" s="2" t="s">
        <v>476</v>
      </c>
      <c r="N4008" s="2" t="s">
        <v>479</v>
      </c>
      <c r="O4008" s="2" t="s">
        <v>514</v>
      </c>
      <c r="Q4008" s="1"/>
      <c r="S4008" s="5"/>
      <c r="T4008" s="41"/>
      <c r="U4008" s="8"/>
      <c r="W4008" s="2" t="s">
        <v>563</v>
      </c>
      <c r="X4008" s="45" t="str" cm="1">
        <f t="array" ref="X4008">IF(X3978="TRUE",IF(AND(C4007&lt;&gt;1,C4008:C4009="",S4007:U4009=""), "FALSE","TRUE"),"FALSE")</f>
        <v>FALSE</v>
      </c>
      <c r="Z4008" s="1"/>
    </row>
    <row r="4009" spans="2:26" hidden="1" outlineLevel="2" x14ac:dyDescent="0.4">
      <c r="B4009" s="7" t="s">
        <v>508</v>
      </c>
      <c r="C4009" s="8"/>
      <c r="D4009" s="31"/>
      <c r="E4009" s="2" t="s">
        <v>518</v>
      </c>
      <c r="F4009" s="2" t="s">
        <v>512</v>
      </c>
      <c r="G4009" s="2" t="s">
        <v>511</v>
      </c>
      <c r="H4009" s="2">
        <v>221</v>
      </c>
      <c r="I4009" s="2">
        <v>207</v>
      </c>
      <c r="K4009" s="2">
        <v>120</v>
      </c>
      <c r="L4009" s="2" t="s">
        <v>30</v>
      </c>
      <c r="M4009" s="2" t="s">
        <v>476</v>
      </c>
      <c r="N4009" s="2" t="s">
        <v>479</v>
      </c>
      <c r="O4009" s="2" t="s">
        <v>514</v>
      </c>
      <c r="Q4009" s="1"/>
      <c r="S4009" s="5"/>
      <c r="T4009" s="41"/>
      <c r="U4009" s="8"/>
      <c r="W4009" s="2" t="s">
        <v>565</v>
      </c>
      <c r="X4009" s="45" t="str" cm="1">
        <f t="array" ref="X4009">IF(X3978="TRUE",IF(AND(C4007&lt;&gt;1,C4008:C4009="",S4007:U4009=""), "FALSE","TRUE"),"FALSE")</f>
        <v>FALSE</v>
      </c>
      <c r="Z4009" s="1"/>
    </row>
    <row r="4010" spans="2:26" hidden="1" outlineLevel="2" x14ac:dyDescent="0.4">
      <c r="B4010" s="7" t="s">
        <v>134</v>
      </c>
      <c r="C4010" s="5">
        <v>5</v>
      </c>
      <c r="D4010" s="30"/>
      <c r="E4010" s="2" t="s">
        <v>392</v>
      </c>
      <c r="F4010" s="2" t="s">
        <v>106</v>
      </c>
      <c r="G4010" s="2" t="s">
        <v>103</v>
      </c>
      <c r="H4010" s="2">
        <v>221</v>
      </c>
      <c r="I4010" s="2">
        <v>207</v>
      </c>
      <c r="K4010" s="2">
        <v>3</v>
      </c>
      <c r="L4010" s="2" t="s">
        <v>136</v>
      </c>
      <c r="M4010" s="2" t="s">
        <v>476</v>
      </c>
      <c r="N4010" s="2" t="s">
        <v>479</v>
      </c>
      <c r="O4010" s="2" t="s">
        <v>514</v>
      </c>
      <c r="Q4010" s="1"/>
      <c r="S4010" s="5"/>
      <c r="T4010" s="41"/>
      <c r="U4010" s="8"/>
      <c r="V4010" s="2" t="s">
        <v>105</v>
      </c>
      <c r="W4010" s="2" t="s">
        <v>561</v>
      </c>
      <c r="X4010" s="45" t="str" cm="1">
        <f t="array" ref="X4010">IF(X3978="TRUE",IF(AND(C4010&lt;&gt;1,C4011:C4012="",S4010:U4012=""), "FALSE","TRUE"),"FALSE")</f>
        <v>FALSE</v>
      </c>
      <c r="Z4010" s="1"/>
    </row>
    <row r="4011" spans="2:26" hidden="1" outlineLevel="2" x14ac:dyDescent="0.4">
      <c r="B4011" s="7" t="s">
        <v>516</v>
      </c>
      <c r="C4011" s="8"/>
      <c r="D4011" s="31"/>
      <c r="E4011" s="2" t="s">
        <v>517</v>
      </c>
      <c r="F4011" s="2" t="s">
        <v>499</v>
      </c>
      <c r="G4011" s="2" t="s">
        <v>498</v>
      </c>
      <c r="H4011" s="2">
        <v>221</v>
      </c>
      <c r="I4011" s="2">
        <v>207</v>
      </c>
      <c r="K4011" s="2">
        <v>50</v>
      </c>
      <c r="L4011" s="2" t="s">
        <v>30</v>
      </c>
      <c r="M4011" s="2" t="s">
        <v>476</v>
      </c>
      <c r="N4011" s="2" t="s">
        <v>479</v>
      </c>
      <c r="O4011" s="2" t="s">
        <v>514</v>
      </c>
      <c r="Q4011" s="1"/>
      <c r="S4011" s="5"/>
      <c r="T4011" s="41"/>
      <c r="U4011" s="8"/>
      <c r="W4011" s="2" t="s">
        <v>563</v>
      </c>
      <c r="X4011" s="45" t="str" cm="1">
        <f t="array" ref="X4011">IF(X3978="TRUE",IF(AND(C4010&lt;&gt;1,C4011:C4012="",S4010:U4012=""), "FALSE","TRUE"),"FALSE")</f>
        <v>FALSE</v>
      </c>
      <c r="Z4011" s="1"/>
    </row>
    <row r="4012" spans="2:26" hidden="1" outlineLevel="2" collapsed="1" x14ac:dyDescent="0.4">
      <c r="B4012" s="7" t="s">
        <v>508</v>
      </c>
      <c r="C4012" s="8"/>
      <c r="D4012" s="31"/>
      <c r="E4012" s="2" t="s">
        <v>518</v>
      </c>
      <c r="F4012" s="2" t="s">
        <v>512</v>
      </c>
      <c r="G4012" s="2" t="s">
        <v>511</v>
      </c>
      <c r="H4012" s="2">
        <v>221</v>
      </c>
      <c r="I4012" s="2">
        <v>207</v>
      </c>
      <c r="K4012" s="2">
        <v>120</v>
      </c>
      <c r="L4012" s="2" t="s">
        <v>30</v>
      </c>
      <c r="M4012" s="2" t="s">
        <v>476</v>
      </c>
      <c r="N4012" s="2" t="s">
        <v>479</v>
      </c>
      <c r="O4012" s="2" t="s">
        <v>514</v>
      </c>
      <c r="Q4012" s="1"/>
      <c r="S4012" s="5"/>
      <c r="T4012" s="41"/>
      <c r="U4012" s="8"/>
      <c r="W4012" s="2" t="s">
        <v>565</v>
      </c>
      <c r="X4012" s="45" t="str" cm="1">
        <f t="array" ref="X4012">IF(X3978="TRUE",IF(AND(C4010&lt;&gt;1,C4011:C4012="",S4010:U4012=""), "FALSE","TRUE"),"FALSE")</f>
        <v>FALSE</v>
      </c>
      <c r="Z4012" s="1"/>
    </row>
    <row r="4013" spans="2:26" hidden="1" outlineLevel="3" x14ac:dyDescent="0.4">
      <c r="B4013" s="7" t="s">
        <v>134</v>
      </c>
      <c r="C4013" s="5">
        <v>6</v>
      </c>
      <c r="D4013" s="30"/>
      <c r="E4013" s="2" t="s">
        <v>392</v>
      </c>
      <c r="F4013" s="2" t="s">
        <v>106</v>
      </c>
      <c r="G4013" s="2" t="s">
        <v>103</v>
      </c>
      <c r="H4013" s="2">
        <v>221</v>
      </c>
      <c r="I4013" s="2">
        <v>207</v>
      </c>
      <c r="K4013" s="2">
        <v>3</v>
      </c>
      <c r="L4013" s="2" t="s">
        <v>136</v>
      </c>
      <c r="M4013" s="2" t="s">
        <v>476</v>
      </c>
      <c r="N4013" s="2" t="s">
        <v>479</v>
      </c>
      <c r="O4013" s="2" t="s">
        <v>514</v>
      </c>
      <c r="Q4013" s="1"/>
      <c r="S4013" s="5"/>
      <c r="T4013" s="41"/>
      <c r="U4013" s="8"/>
      <c r="V4013" s="2" t="s">
        <v>105</v>
      </c>
      <c r="W4013" s="2" t="s">
        <v>561</v>
      </c>
      <c r="X4013" s="45" t="str" cm="1">
        <f t="array" ref="X4013">IF(X3978="TRUE",IF(AND(C4013&lt;&gt;1,C4014:C4015="",S4013:U4015=""), "FALSE","TRUE"),"FALSE")</f>
        <v>FALSE</v>
      </c>
      <c r="Z4013" s="1"/>
    </row>
    <row r="4014" spans="2:26" hidden="1" outlineLevel="3" x14ac:dyDescent="0.4">
      <c r="B4014" s="7" t="s">
        <v>516</v>
      </c>
      <c r="C4014" s="8"/>
      <c r="D4014" s="31"/>
      <c r="E4014" s="2" t="s">
        <v>517</v>
      </c>
      <c r="F4014" s="2" t="s">
        <v>499</v>
      </c>
      <c r="G4014" s="2" t="s">
        <v>498</v>
      </c>
      <c r="H4014" s="2">
        <v>221</v>
      </c>
      <c r="I4014" s="2">
        <v>207</v>
      </c>
      <c r="K4014" s="2">
        <v>50</v>
      </c>
      <c r="L4014" s="2" t="s">
        <v>30</v>
      </c>
      <c r="M4014" s="2" t="s">
        <v>476</v>
      </c>
      <c r="N4014" s="2" t="s">
        <v>479</v>
      </c>
      <c r="O4014" s="2" t="s">
        <v>514</v>
      </c>
      <c r="Q4014" s="1"/>
      <c r="S4014" s="5"/>
      <c r="T4014" s="41"/>
      <c r="U4014" s="8"/>
      <c r="W4014" s="2" t="s">
        <v>563</v>
      </c>
      <c r="X4014" s="45" t="str" cm="1">
        <f t="array" ref="X4014">IF(X3978="TRUE",IF(AND(C4013&lt;&gt;1,C4014:C4015="",S4013:U4015=""), "FALSE","TRUE"),"FALSE")</f>
        <v>FALSE</v>
      </c>
      <c r="Z4014" s="1"/>
    </row>
    <row r="4015" spans="2:26" hidden="1" outlineLevel="3" x14ac:dyDescent="0.4">
      <c r="B4015" s="7" t="s">
        <v>508</v>
      </c>
      <c r="C4015" s="8"/>
      <c r="D4015" s="31"/>
      <c r="E4015" s="2" t="s">
        <v>518</v>
      </c>
      <c r="F4015" s="2" t="s">
        <v>512</v>
      </c>
      <c r="G4015" s="2" t="s">
        <v>511</v>
      </c>
      <c r="H4015" s="2">
        <v>221</v>
      </c>
      <c r="I4015" s="2">
        <v>207</v>
      </c>
      <c r="K4015" s="2">
        <v>120</v>
      </c>
      <c r="L4015" s="2" t="s">
        <v>30</v>
      </c>
      <c r="M4015" s="2" t="s">
        <v>476</v>
      </c>
      <c r="N4015" s="2" t="s">
        <v>479</v>
      </c>
      <c r="O4015" s="2" t="s">
        <v>514</v>
      </c>
      <c r="Q4015" s="1"/>
      <c r="S4015" s="5"/>
      <c r="T4015" s="41"/>
      <c r="U4015" s="8"/>
      <c r="W4015" s="2" t="s">
        <v>565</v>
      </c>
      <c r="X4015" s="45" t="str" cm="1">
        <f t="array" ref="X4015">IF(X3978="TRUE",IF(AND(C4013&lt;&gt;1,C4014:C4015="",S4013:U4015=""), "FALSE","TRUE"),"FALSE")</f>
        <v>FALSE</v>
      </c>
      <c r="Z4015" s="1"/>
    </row>
    <row r="4016" spans="2:26" hidden="1" outlineLevel="3" x14ac:dyDescent="0.4">
      <c r="B4016" s="7" t="s">
        <v>134</v>
      </c>
      <c r="C4016" s="5">
        <v>7</v>
      </c>
      <c r="D4016" s="30"/>
      <c r="E4016" s="2" t="s">
        <v>392</v>
      </c>
      <c r="F4016" s="2" t="s">
        <v>106</v>
      </c>
      <c r="G4016" s="2" t="s">
        <v>103</v>
      </c>
      <c r="H4016" s="2">
        <v>221</v>
      </c>
      <c r="I4016" s="2">
        <v>207</v>
      </c>
      <c r="K4016" s="2">
        <v>3</v>
      </c>
      <c r="L4016" s="2" t="s">
        <v>136</v>
      </c>
      <c r="M4016" s="2" t="s">
        <v>476</v>
      </c>
      <c r="N4016" s="2" t="s">
        <v>479</v>
      </c>
      <c r="O4016" s="2" t="s">
        <v>514</v>
      </c>
      <c r="Q4016" s="1"/>
      <c r="S4016" s="5"/>
      <c r="T4016" s="41"/>
      <c r="U4016" s="8"/>
      <c r="V4016" s="2" t="s">
        <v>105</v>
      </c>
      <c r="W4016" s="2" t="s">
        <v>561</v>
      </c>
      <c r="X4016" s="45" t="str" cm="1">
        <f t="array" ref="X4016">IF(X3978="TRUE",IF(AND(C4016&lt;&gt;1,C4017:C4018="",S4016:U4018=""), "FALSE","TRUE"),"FALSE")</f>
        <v>FALSE</v>
      </c>
      <c r="Z4016" s="1"/>
    </row>
    <row r="4017" spans="2:26" hidden="1" outlineLevel="3" x14ac:dyDescent="0.4">
      <c r="B4017" s="7" t="s">
        <v>516</v>
      </c>
      <c r="C4017" s="8"/>
      <c r="D4017" s="31"/>
      <c r="E4017" s="2" t="s">
        <v>517</v>
      </c>
      <c r="F4017" s="2" t="s">
        <v>499</v>
      </c>
      <c r="G4017" s="2" t="s">
        <v>498</v>
      </c>
      <c r="H4017" s="2">
        <v>221</v>
      </c>
      <c r="I4017" s="2">
        <v>207</v>
      </c>
      <c r="K4017" s="2">
        <v>50</v>
      </c>
      <c r="L4017" s="2" t="s">
        <v>30</v>
      </c>
      <c r="M4017" s="2" t="s">
        <v>476</v>
      </c>
      <c r="N4017" s="2" t="s">
        <v>479</v>
      </c>
      <c r="O4017" s="2" t="s">
        <v>514</v>
      </c>
      <c r="Q4017" s="1"/>
      <c r="S4017" s="5"/>
      <c r="T4017" s="41"/>
      <c r="U4017" s="8"/>
      <c r="W4017" s="2" t="s">
        <v>563</v>
      </c>
      <c r="X4017" s="45" t="str" cm="1">
        <f t="array" ref="X4017">IF(X3978="TRUE",IF(AND(C4016&lt;&gt;1,C4017:C4018="",S4016:U4018=""), "FALSE","TRUE"),"FALSE")</f>
        <v>FALSE</v>
      </c>
      <c r="Z4017" s="1"/>
    </row>
    <row r="4018" spans="2:26" hidden="1" outlineLevel="3" x14ac:dyDescent="0.4">
      <c r="B4018" s="7" t="s">
        <v>508</v>
      </c>
      <c r="C4018" s="8"/>
      <c r="D4018" s="31"/>
      <c r="E4018" s="2" t="s">
        <v>518</v>
      </c>
      <c r="F4018" s="2" t="s">
        <v>512</v>
      </c>
      <c r="G4018" s="2" t="s">
        <v>511</v>
      </c>
      <c r="H4018" s="2">
        <v>221</v>
      </c>
      <c r="I4018" s="2">
        <v>207</v>
      </c>
      <c r="K4018" s="2">
        <v>120</v>
      </c>
      <c r="L4018" s="2" t="s">
        <v>30</v>
      </c>
      <c r="M4018" s="2" t="s">
        <v>476</v>
      </c>
      <c r="N4018" s="2" t="s">
        <v>479</v>
      </c>
      <c r="O4018" s="2" t="s">
        <v>514</v>
      </c>
      <c r="Q4018" s="1"/>
      <c r="S4018" s="5"/>
      <c r="T4018" s="41"/>
      <c r="U4018" s="8"/>
      <c r="W4018" s="2" t="s">
        <v>565</v>
      </c>
      <c r="X4018" s="45" t="str" cm="1">
        <f t="array" ref="X4018">IF(X3978="TRUE",IF(AND(C4016&lt;&gt;1,C4017:C4018="",S4016:U4018=""), "FALSE","TRUE"),"FALSE")</f>
        <v>FALSE</v>
      </c>
      <c r="Z4018" s="1"/>
    </row>
    <row r="4019" spans="2:26" hidden="1" outlineLevel="3" x14ac:dyDescent="0.4">
      <c r="B4019" s="7" t="s">
        <v>134</v>
      </c>
      <c r="C4019" s="5">
        <v>8</v>
      </c>
      <c r="D4019" s="30"/>
      <c r="E4019" s="2" t="s">
        <v>392</v>
      </c>
      <c r="F4019" s="2" t="s">
        <v>106</v>
      </c>
      <c r="G4019" s="2" t="s">
        <v>103</v>
      </c>
      <c r="H4019" s="2">
        <v>221</v>
      </c>
      <c r="I4019" s="2">
        <v>207</v>
      </c>
      <c r="K4019" s="2">
        <v>3</v>
      </c>
      <c r="L4019" s="2" t="s">
        <v>136</v>
      </c>
      <c r="M4019" s="2" t="s">
        <v>476</v>
      </c>
      <c r="N4019" s="2" t="s">
        <v>479</v>
      </c>
      <c r="O4019" s="2" t="s">
        <v>514</v>
      </c>
      <c r="Q4019" s="1"/>
      <c r="S4019" s="5"/>
      <c r="T4019" s="41"/>
      <c r="U4019" s="8"/>
      <c r="V4019" s="2" t="s">
        <v>105</v>
      </c>
      <c r="W4019" s="2" t="s">
        <v>561</v>
      </c>
      <c r="X4019" s="45" t="str" cm="1">
        <f t="array" ref="X4019">IF(X3978="TRUE",IF(AND(C4019&lt;&gt;1,C4020:C4021="",S4019:U4021=""), "FALSE","TRUE"),"FALSE")</f>
        <v>FALSE</v>
      </c>
      <c r="Z4019" s="1"/>
    </row>
    <row r="4020" spans="2:26" hidden="1" outlineLevel="3" x14ac:dyDescent="0.4">
      <c r="B4020" s="7" t="s">
        <v>516</v>
      </c>
      <c r="C4020" s="8"/>
      <c r="D4020" s="31"/>
      <c r="E4020" s="2" t="s">
        <v>517</v>
      </c>
      <c r="F4020" s="2" t="s">
        <v>499</v>
      </c>
      <c r="G4020" s="2" t="s">
        <v>498</v>
      </c>
      <c r="H4020" s="2">
        <v>221</v>
      </c>
      <c r="I4020" s="2">
        <v>207</v>
      </c>
      <c r="K4020" s="2">
        <v>50</v>
      </c>
      <c r="L4020" s="2" t="s">
        <v>30</v>
      </c>
      <c r="M4020" s="2" t="s">
        <v>476</v>
      </c>
      <c r="N4020" s="2" t="s">
        <v>479</v>
      </c>
      <c r="O4020" s="2" t="s">
        <v>514</v>
      </c>
      <c r="Q4020" s="1"/>
      <c r="S4020" s="5"/>
      <c r="T4020" s="41"/>
      <c r="U4020" s="8"/>
      <c r="W4020" s="2" t="s">
        <v>563</v>
      </c>
      <c r="X4020" s="45" t="str" cm="1">
        <f t="array" ref="X4020">IF(X3978="TRUE",IF(AND(C4019&lt;&gt;1,C4020:C4021="",S4019:U4021=""), "FALSE","TRUE"),"FALSE")</f>
        <v>FALSE</v>
      </c>
      <c r="Z4020" s="1"/>
    </row>
    <row r="4021" spans="2:26" hidden="1" outlineLevel="3" x14ac:dyDescent="0.4">
      <c r="B4021" s="7" t="s">
        <v>508</v>
      </c>
      <c r="C4021" s="8"/>
      <c r="D4021" s="31"/>
      <c r="E4021" s="2" t="s">
        <v>518</v>
      </c>
      <c r="F4021" s="2" t="s">
        <v>512</v>
      </c>
      <c r="G4021" s="2" t="s">
        <v>511</v>
      </c>
      <c r="H4021" s="2">
        <v>221</v>
      </c>
      <c r="I4021" s="2">
        <v>207</v>
      </c>
      <c r="K4021" s="2">
        <v>120</v>
      </c>
      <c r="L4021" s="2" t="s">
        <v>30</v>
      </c>
      <c r="M4021" s="2" t="s">
        <v>476</v>
      </c>
      <c r="N4021" s="2" t="s">
        <v>479</v>
      </c>
      <c r="O4021" s="2" t="s">
        <v>514</v>
      </c>
      <c r="Q4021" s="1"/>
      <c r="S4021" s="5"/>
      <c r="T4021" s="41"/>
      <c r="U4021" s="8"/>
      <c r="W4021" s="2" t="s">
        <v>565</v>
      </c>
      <c r="X4021" s="45" t="str" cm="1">
        <f t="array" ref="X4021">IF(X3978="TRUE",IF(AND(C4019&lt;&gt;1,C4020:C4021="",S4019:U4021=""), "FALSE","TRUE"),"FALSE")</f>
        <v>FALSE</v>
      </c>
      <c r="Z4021" s="1"/>
    </row>
    <row r="4022" spans="2:26" hidden="1" outlineLevel="3" x14ac:dyDescent="0.4">
      <c r="B4022" s="7" t="s">
        <v>134</v>
      </c>
      <c r="C4022" s="5">
        <v>9</v>
      </c>
      <c r="D4022" s="30"/>
      <c r="E4022" s="2" t="s">
        <v>392</v>
      </c>
      <c r="F4022" s="2" t="s">
        <v>106</v>
      </c>
      <c r="G4022" s="2" t="s">
        <v>103</v>
      </c>
      <c r="H4022" s="2">
        <v>221</v>
      </c>
      <c r="I4022" s="2">
        <v>207</v>
      </c>
      <c r="K4022" s="2">
        <v>3</v>
      </c>
      <c r="L4022" s="2" t="s">
        <v>136</v>
      </c>
      <c r="M4022" s="2" t="s">
        <v>476</v>
      </c>
      <c r="N4022" s="2" t="s">
        <v>479</v>
      </c>
      <c r="O4022" s="2" t="s">
        <v>514</v>
      </c>
      <c r="Q4022" s="1"/>
      <c r="S4022" s="5"/>
      <c r="T4022" s="41"/>
      <c r="U4022" s="8"/>
      <c r="V4022" s="2" t="s">
        <v>105</v>
      </c>
      <c r="W4022" s="2" t="s">
        <v>561</v>
      </c>
      <c r="X4022" s="45" t="str" cm="1">
        <f t="array" ref="X4022">IF(X3978="TRUE",IF(AND(C4022&lt;&gt;1,C4023:C4024="",S4022:U4024=""), "FALSE","TRUE"),"FALSE")</f>
        <v>FALSE</v>
      </c>
      <c r="Z4022" s="1"/>
    </row>
    <row r="4023" spans="2:26" hidden="1" outlineLevel="3" x14ac:dyDescent="0.4">
      <c r="B4023" s="7" t="s">
        <v>516</v>
      </c>
      <c r="C4023" s="8"/>
      <c r="D4023" s="31"/>
      <c r="E4023" s="2" t="s">
        <v>517</v>
      </c>
      <c r="F4023" s="2" t="s">
        <v>499</v>
      </c>
      <c r="G4023" s="2" t="s">
        <v>498</v>
      </c>
      <c r="H4023" s="2">
        <v>221</v>
      </c>
      <c r="I4023" s="2">
        <v>207</v>
      </c>
      <c r="K4023" s="2">
        <v>50</v>
      </c>
      <c r="L4023" s="2" t="s">
        <v>30</v>
      </c>
      <c r="M4023" s="2" t="s">
        <v>476</v>
      </c>
      <c r="N4023" s="2" t="s">
        <v>479</v>
      </c>
      <c r="O4023" s="2" t="s">
        <v>514</v>
      </c>
      <c r="Q4023" s="1"/>
      <c r="S4023" s="5"/>
      <c r="T4023" s="41"/>
      <c r="U4023" s="8"/>
      <c r="W4023" s="2" t="s">
        <v>563</v>
      </c>
      <c r="X4023" s="45" t="str" cm="1">
        <f t="array" ref="X4023">IF(X3978="TRUE",IF(AND(C4022&lt;&gt;1,C4023:C4024="",S4022:U4024=""), "FALSE","TRUE"),"FALSE")</f>
        <v>FALSE</v>
      </c>
      <c r="Z4023" s="1"/>
    </row>
    <row r="4024" spans="2:26" hidden="1" outlineLevel="3" x14ac:dyDescent="0.4">
      <c r="B4024" s="7" t="s">
        <v>508</v>
      </c>
      <c r="C4024" s="8"/>
      <c r="D4024" s="31"/>
      <c r="E4024" s="2" t="s">
        <v>518</v>
      </c>
      <c r="F4024" s="2" t="s">
        <v>512</v>
      </c>
      <c r="G4024" s="2" t="s">
        <v>511</v>
      </c>
      <c r="H4024" s="2">
        <v>221</v>
      </c>
      <c r="I4024" s="2">
        <v>207</v>
      </c>
      <c r="K4024" s="2">
        <v>120</v>
      </c>
      <c r="L4024" s="2" t="s">
        <v>30</v>
      </c>
      <c r="M4024" s="2" t="s">
        <v>476</v>
      </c>
      <c r="N4024" s="2" t="s">
        <v>479</v>
      </c>
      <c r="O4024" s="2" t="s">
        <v>514</v>
      </c>
      <c r="Q4024" s="1"/>
      <c r="S4024" s="5"/>
      <c r="T4024" s="41"/>
      <c r="U4024" s="8"/>
      <c r="W4024" s="2" t="s">
        <v>565</v>
      </c>
      <c r="X4024" s="45" t="str" cm="1">
        <f t="array" ref="X4024">IF(X3978="TRUE",IF(AND(C4022&lt;&gt;1,C4023:C4024="",S4022:U4024=""), "FALSE","TRUE"),"FALSE")</f>
        <v>FALSE</v>
      </c>
      <c r="Z4024" s="1"/>
    </row>
    <row r="4025" spans="2:26" hidden="1" outlineLevel="3" x14ac:dyDescent="0.4">
      <c r="B4025" s="7" t="s">
        <v>134</v>
      </c>
      <c r="C4025" s="5">
        <v>10</v>
      </c>
      <c r="D4025" s="30"/>
      <c r="E4025" s="2" t="s">
        <v>392</v>
      </c>
      <c r="F4025" s="2" t="s">
        <v>106</v>
      </c>
      <c r="G4025" s="2" t="s">
        <v>103</v>
      </c>
      <c r="H4025" s="2">
        <v>221</v>
      </c>
      <c r="I4025" s="2">
        <v>207</v>
      </c>
      <c r="K4025" s="2">
        <v>3</v>
      </c>
      <c r="L4025" s="2" t="s">
        <v>136</v>
      </c>
      <c r="M4025" s="2" t="s">
        <v>476</v>
      </c>
      <c r="N4025" s="2" t="s">
        <v>479</v>
      </c>
      <c r="O4025" s="2" t="s">
        <v>514</v>
      </c>
      <c r="Q4025" s="1"/>
      <c r="S4025" s="5"/>
      <c r="T4025" s="41"/>
      <c r="U4025" s="8"/>
      <c r="V4025" s="2" t="s">
        <v>105</v>
      </c>
      <c r="W4025" s="2" t="s">
        <v>561</v>
      </c>
      <c r="X4025" s="45" t="str" cm="1">
        <f t="array" ref="X4025">IF(X3978="TRUE",IF(AND(C4025&lt;&gt;1,C4026:C4027="",S4025:U4027=""), "FALSE","TRUE"),"FALSE")</f>
        <v>FALSE</v>
      </c>
      <c r="Z4025" s="1"/>
    </row>
    <row r="4026" spans="2:26" hidden="1" outlineLevel="3" x14ac:dyDescent="0.4">
      <c r="B4026" s="7" t="s">
        <v>516</v>
      </c>
      <c r="C4026" s="8"/>
      <c r="D4026" s="31"/>
      <c r="E4026" s="2" t="s">
        <v>517</v>
      </c>
      <c r="F4026" s="2" t="s">
        <v>499</v>
      </c>
      <c r="G4026" s="2" t="s">
        <v>498</v>
      </c>
      <c r="H4026" s="2">
        <v>221</v>
      </c>
      <c r="I4026" s="2">
        <v>207</v>
      </c>
      <c r="K4026" s="2">
        <v>50</v>
      </c>
      <c r="L4026" s="2" t="s">
        <v>30</v>
      </c>
      <c r="M4026" s="2" t="s">
        <v>476</v>
      </c>
      <c r="N4026" s="2" t="s">
        <v>479</v>
      </c>
      <c r="O4026" s="2" t="s">
        <v>514</v>
      </c>
      <c r="Q4026" s="1"/>
      <c r="S4026" s="5"/>
      <c r="T4026" s="41"/>
      <c r="U4026" s="8"/>
      <c r="W4026" s="2" t="s">
        <v>563</v>
      </c>
      <c r="X4026" s="45" t="str" cm="1">
        <f t="array" ref="X4026">IF(X3978="TRUE",IF(AND(C4025&lt;&gt;1,C4026:C4027="",S4025:U4027=""), "FALSE","TRUE"),"FALSE")</f>
        <v>FALSE</v>
      </c>
      <c r="Z4026" s="1"/>
    </row>
    <row r="4027" spans="2:26" hidden="1" outlineLevel="3" x14ac:dyDescent="0.4">
      <c r="B4027" s="7" t="s">
        <v>508</v>
      </c>
      <c r="C4027" s="8"/>
      <c r="D4027" s="31"/>
      <c r="E4027" s="2" t="s">
        <v>518</v>
      </c>
      <c r="F4027" s="2" t="s">
        <v>512</v>
      </c>
      <c r="G4027" s="2" t="s">
        <v>511</v>
      </c>
      <c r="H4027" s="2">
        <v>221</v>
      </c>
      <c r="I4027" s="2">
        <v>207</v>
      </c>
      <c r="K4027" s="2">
        <v>120</v>
      </c>
      <c r="L4027" s="2" t="s">
        <v>30</v>
      </c>
      <c r="M4027" s="2" t="s">
        <v>476</v>
      </c>
      <c r="N4027" s="2" t="s">
        <v>479</v>
      </c>
      <c r="O4027" s="2" t="s">
        <v>514</v>
      </c>
      <c r="Q4027" s="1"/>
      <c r="S4027" s="5"/>
      <c r="T4027" s="41"/>
      <c r="U4027" s="8"/>
      <c r="W4027" s="2" t="s">
        <v>565</v>
      </c>
      <c r="X4027" s="45" t="str" cm="1">
        <f t="array" ref="X4027">IF(X3978="TRUE",IF(AND(C4025&lt;&gt;1,C4026:C4027="",S4025:U4027=""), "FALSE","TRUE"),"FALSE")</f>
        <v>FALSE</v>
      </c>
      <c r="Z4027" s="1"/>
    </row>
    <row r="4028" spans="2:26" hidden="1" outlineLevel="3" x14ac:dyDescent="0.4">
      <c r="B4028" s="7" t="s">
        <v>134</v>
      </c>
      <c r="C4028" s="5">
        <v>11</v>
      </c>
      <c r="D4028" s="30"/>
      <c r="E4028" s="2" t="s">
        <v>392</v>
      </c>
      <c r="F4028" s="2" t="s">
        <v>106</v>
      </c>
      <c r="G4028" s="2" t="s">
        <v>103</v>
      </c>
      <c r="H4028" s="2">
        <v>221</v>
      </c>
      <c r="I4028" s="2">
        <v>207</v>
      </c>
      <c r="K4028" s="2">
        <v>3</v>
      </c>
      <c r="L4028" s="2" t="s">
        <v>136</v>
      </c>
      <c r="M4028" s="2" t="s">
        <v>476</v>
      </c>
      <c r="N4028" s="2" t="s">
        <v>479</v>
      </c>
      <c r="O4028" s="2" t="s">
        <v>514</v>
      </c>
      <c r="Q4028" s="1"/>
      <c r="S4028" s="5"/>
      <c r="T4028" s="41"/>
      <c r="U4028" s="8"/>
      <c r="V4028" s="2" t="s">
        <v>105</v>
      </c>
      <c r="W4028" s="2" t="s">
        <v>561</v>
      </c>
      <c r="X4028" s="45" t="str" cm="1">
        <f t="array" ref="X4028">IF(X3978="TRUE",IF(AND(C4028&lt;&gt;1,C4029:C4030="",S4028:U4030=""), "FALSE","TRUE"),"FALSE")</f>
        <v>FALSE</v>
      </c>
      <c r="Z4028" s="1"/>
    </row>
    <row r="4029" spans="2:26" hidden="1" outlineLevel="3" x14ac:dyDescent="0.4">
      <c r="B4029" s="7" t="s">
        <v>516</v>
      </c>
      <c r="C4029" s="8"/>
      <c r="D4029" s="31"/>
      <c r="E4029" s="2" t="s">
        <v>517</v>
      </c>
      <c r="F4029" s="2" t="s">
        <v>499</v>
      </c>
      <c r="G4029" s="2" t="s">
        <v>498</v>
      </c>
      <c r="H4029" s="2">
        <v>221</v>
      </c>
      <c r="I4029" s="2">
        <v>207</v>
      </c>
      <c r="K4029" s="2">
        <v>50</v>
      </c>
      <c r="L4029" s="2" t="s">
        <v>30</v>
      </c>
      <c r="M4029" s="2" t="s">
        <v>476</v>
      </c>
      <c r="N4029" s="2" t="s">
        <v>479</v>
      </c>
      <c r="O4029" s="2" t="s">
        <v>514</v>
      </c>
      <c r="Q4029" s="1"/>
      <c r="S4029" s="5"/>
      <c r="T4029" s="41"/>
      <c r="U4029" s="8"/>
      <c r="W4029" s="2" t="s">
        <v>563</v>
      </c>
      <c r="X4029" s="45" t="str" cm="1">
        <f t="array" ref="X4029">IF(X3978="TRUE",IF(AND(C4028&lt;&gt;1,C4029:C4030="",S4028:U4030=""), "FALSE","TRUE"),"FALSE")</f>
        <v>FALSE</v>
      </c>
      <c r="Z4029" s="1"/>
    </row>
    <row r="4030" spans="2:26" hidden="1" outlineLevel="3" x14ac:dyDescent="0.4">
      <c r="B4030" s="7" t="s">
        <v>508</v>
      </c>
      <c r="C4030" s="8"/>
      <c r="D4030" s="31"/>
      <c r="E4030" s="2" t="s">
        <v>518</v>
      </c>
      <c r="F4030" s="2" t="s">
        <v>512</v>
      </c>
      <c r="G4030" s="2" t="s">
        <v>511</v>
      </c>
      <c r="H4030" s="2">
        <v>221</v>
      </c>
      <c r="I4030" s="2">
        <v>207</v>
      </c>
      <c r="K4030" s="2">
        <v>120</v>
      </c>
      <c r="L4030" s="2" t="s">
        <v>30</v>
      </c>
      <c r="M4030" s="2" t="s">
        <v>476</v>
      </c>
      <c r="N4030" s="2" t="s">
        <v>479</v>
      </c>
      <c r="O4030" s="2" t="s">
        <v>514</v>
      </c>
      <c r="Q4030" s="1"/>
      <c r="S4030" s="5"/>
      <c r="T4030" s="41"/>
      <c r="U4030" s="8"/>
      <c r="W4030" s="2" t="s">
        <v>565</v>
      </c>
      <c r="X4030" s="45" t="str" cm="1">
        <f t="array" ref="X4030">IF(X3978="TRUE",IF(AND(C4028&lt;&gt;1,C4029:C4030="",S4028:U4030=""), "FALSE","TRUE"),"FALSE")</f>
        <v>FALSE</v>
      </c>
      <c r="Z4030" s="1"/>
    </row>
    <row r="4031" spans="2:26" hidden="1" outlineLevel="3" x14ac:dyDescent="0.4">
      <c r="B4031" s="7" t="s">
        <v>134</v>
      </c>
      <c r="C4031" s="5">
        <v>12</v>
      </c>
      <c r="D4031" s="30"/>
      <c r="E4031" s="2" t="s">
        <v>392</v>
      </c>
      <c r="F4031" s="2" t="s">
        <v>106</v>
      </c>
      <c r="G4031" s="2" t="s">
        <v>103</v>
      </c>
      <c r="H4031" s="2">
        <v>221</v>
      </c>
      <c r="I4031" s="2">
        <v>207</v>
      </c>
      <c r="K4031" s="2">
        <v>3</v>
      </c>
      <c r="L4031" s="2" t="s">
        <v>136</v>
      </c>
      <c r="M4031" s="2" t="s">
        <v>476</v>
      </c>
      <c r="N4031" s="2" t="s">
        <v>479</v>
      </c>
      <c r="O4031" s="2" t="s">
        <v>514</v>
      </c>
      <c r="Q4031" s="1"/>
      <c r="S4031" s="5"/>
      <c r="T4031" s="41"/>
      <c r="U4031" s="8"/>
      <c r="V4031" s="2" t="s">
        <v>105</v>
      </c>
      <c r="W4031" s="2" t="s">
        <v>561</v>
      </c>
      <c r="X4031" s="45" t="str" cm="1">
        <f t="array" ref="X4031">IF(X3978="TRUE",IF(AND(C4031&lt;&gt;1,C4032:C4033="",S4031:U4033=""), "FALSE","TRUE"),"FALSE")</f>
        <v>FALSE</v>
      </c>
      <c r="Z4031" s="1"/>
    </row>
    <row r="4032" spans="2:26" hidden="1" outlineLevel="3" x14ac:dyDescent="0.4">
      <c r="B4032" s="7" t="s">
        <v>516</v>
      </c>
      <c r="C4032" s="8"/>
      <c r="D4032" s="31"/>
      <c r="E4032" s="2" t="s">
        <v>517</v>
      </c>
      <c r="F4032" s="2" t="s">
        <v>499</v>
      </c>
      <c r="G4032" s="2" t="s">
        <v>498</v>
      </c>
      <c r="H4032" s="2">
        <v>221</v>
      </c>
      <c r="I4032" s="2">
        <v>207</v>
      </c>
      <c r="K4032" s="2">
        <v>50</v>
      </c>
      <c r="L4032" s="2" t="s">
        <v>30</v>
      </c>
      <c r="M4032" s="2" t="s">
        <v>476</v>
      </c>
      <c r="N4032" s="2" t="s">
        <v>479</v>
      </c>
      <c r="O4032" s="2" t="s">
        <v>514</v>
      </c>
      <c r="Q4032" s="1"/>
      <c r="S4032" s="5"/>
      <c r="T4032" s="41"/>
      <c r="U4032" s="8"/>
      <c r="W4032" s="2" t="s">
        <v>563</v>
      </c>
      <c r="X4032" s="45" t="str" cm="1">
        <f t="array" ref="X4032">IF(X3978="TRUE",IF(AND(C4031&lt;&gt;1,C4032:C4033="",S4031:U4033=""), "FALSE","TRUE"),"FALSE")</f>
        <v>FALSE</v>
      </c>
      <c r="Z4032" s="1"/>
    </row>
    <row r="4033" spans="2:26" hidden="1" outlineLevel="3" x14ac:dyDescent="0.4">
      <c r="B4033" s="7" t="s">
        <v>508</v>
      </c>
      <c r="C4033" s="8"/>
      <c r="D4033" s="31"/>
      <c r="E4033" s="2" t="s">
        <v>518</v>
      </c>
      <c r="F4033" s="2" t="s">
        <v>512</v>
      </c>
      <c r="G4033" s="2" t="s">
        <v>511</v>
      </c>
      <c r="H4033" s="2">
        <v>221</v>
      </c>
      <c r="I4033" s="2">
        <v>207</v>
      </c>
      <c r="K4033" s="2">
        <v>120</v>
      </c>
      <c r="L4033" s="2" t="s">
        <v>30</v>
      </c>
      <c r="M4033" s="2" t="s">
        <v>476</v>
      </c>
      <c r="N4033" s="2" t="s">
        <v>479</v>
      </c>
      <c r="O4033" s="2" t="s">
        <v>514</v>
      </c>
      <c r="Q4033" s="1"/>
      <c r="S4033" s="5"/>
      <c r="T4033" s="41"/>
      <c r="U4033" s="8"/>
      <c r="W4033" s="2" t="s">
        <v>565</v>
      </c>
      <c r="X4033" s="45" t="str" cm="1">
        <f t="array" ref="X4033">IF(X3978="TRUE",IF(AND(C4031&lt;&gt;1,C4032:C4033="",S4031:U4033=""), "FALSE","TRUE"),"FALSE")</f>
        <v>FALSE</v>
      </c>
      <c r="Z4033" s="1"/>
    </row>
    <row r="4034" spans="2:26" hidden="1" outlineLevel="3" x14ac:dyDescent="0.4">
      <c r="B4034" s="7" t="s">
        <v>134</v>
      </c>
      <c r="C4034" s="5">
        <v>13</v>
      </c>
      <c r="D4034" s="30"/>
      <c r="E4034" s="2" t="s">
        <v>392</v>
      </c>
      <c r="F4034" s="2" t="s">
        <v>106</v>
      </c>
      <c r="G4034" s="2" t="s">
        <v>103</v>
      </c>
      <c r="H4034" s="2">
        <v>221</v>
      </c>
      <c r="I4034" s="2">
        <v>207</v>
      </c>
      <c r="K4034" s="2">
        <v>3</v>
      </c>
      <c r="L4034" s="2" t="s">
        <v>136</v>
      </c>
      <c r="M4034" s="2" t="s">
        <v>476</v>
      </c>
      <c r="N4034" s="2" t="s">
        <v>479</v>
      </c>
      <c r="O4034" s="2" t="s">
        <v>514</v>
      </c>
      <c r="Q4034" s="1"/>
      <c r="S4034" s="5"/>
      <c r="T4034" s="41"/>
      <c r="U4034" s="8"/>
      <c r="V4034" s="2" t="s">
        <v>105</v>
      </c>
      <c r="W4034" s="2" t="s">
        <v>561</v>
      </c>
      <c r="X4034" s="45" t="str" cm="1">
        <f t="array" ref="X4034">IF(X3978="TRUE",IF(AND(C4034&lt;&gt;1,C4035:C4036="",S4034:U4036=""), "FALSE","TRUE"),"FALSE")</f>
        <v>FALSE</v>
      </c>
      <c r="Z4034" s="1"/>
    </row>
    <row r="4035" spans="2:26" hidden="1" outlineLevel="3" x14ac:dyDescent="0.4">
      <c r="B4035" s="7" t="s">
        <v>516</v>
      </c>
      <c r="C4035" s="8"/>
      <c r="D4035" s="31"/>
      <c r="E4035" s="2" t="s">
        <v>517</v>
      </c>
      <c r="F4035" s="2" t="s">
        <v>499</v>
      </c>
      <c r="G4035" s="2" t="s">
        <v>498</v>
      </c>
      <c r="H4035" s="2">
        <v>221</v>
      </c>
      <c r="I4035" s="2">
        <v>207</v>
      </c>
      <c r="K4035" s="2">
        <v>50</v>
      </c>
      <c r="L4035" s="2" t="s">
        <v>30</v>
      </c>
      <c r="M4035" s="2" t="s">
        <v>476</v>
      </c>
      <c r="N4035" s="2" t="s">
        <v>479</v>
      </c>
      <c r="O4035" s="2" t="s">
        <v>514</v>
      </c>
      <c r="Q4035" s="1"/>
      <c r="S4035" s="5"/>
      <c r="T4035" s="41"/>
      <c r="U4035" s="8"/>
      <c r="W4035" s="2" t="s">
        <v>563</v>
      </c>
      <c r="X4035" s="45" t="str" cm="1">
        <f t="array" ref="X4035">IF(X3978="TRUE",IF(AND(C4034&lt;&gt;1,C4035:C4036="",S4034:U4036=""), "FALSE","TRUE"),"FALSE")</f>
        <v>FALSE</v>
      </c>
      <c r="Z4035" s="1"/>
    </row>
    <row r="4036" spans="2:26" hidden="1" outlineLevel="3" x14ac:dyDescent="0.4">
      <c r="B4036" s="7" t="s">
        <v>508</v>
      </c>
      <c r="C4036" s="8"/>
      <c r="D4036" s="31"/>
      <c r="E4036" s="2" t="s">
        <v>518</v>
      </c>
      <c r="F4036" s="2" t="s">
        <v>512</v>
      </c>
      <c r="G4036" s="2" t="s">
        <v>511</v>
      </c>
      <c r="H4036" s="2">
        <v>221</v>
      </c>
      <c r="I4036" s="2">
        <v>207</v>
      </c>
      <c r="K4036" s="2">
        <v>120</v>
      </c>
      <c r="L4036" s="2" t="s">
        <v>30</v>
      </c>
      <c r="M4036" s="2" t="s">
        <v>476</v>
      </c>
      <c r="N4036" s="2" t="s">
        <v>479</v>
      </c>
      <c r="O4036" s="2" t="s">
        <v>514</v>
      </c>
      <c r="Q4036" s="1"/>
      <c r="S4036" s="5"/>
      <c r="T4036" s="41"/>
      <c r="U4036" s="8"/>
      <c r="W4036" s="2" t="s">
        <v>565</v>
      </c>
      <c r="X4036" s="45" t="str" cm="1">
        <f t="array" ref="X4036">IF(X3978="TRUE",IF(AND(C4034&lt;&gt;1,C4035:C4036="",S4034:U4036=""), "FALSE","TRUE"),"FALSE")</f>
        <v>FALSE</v>
      </c>
      <c r="Z4036" s="1"/>
    </row>
    <row r="4037" spans="2:26" hidden="1" outlineLevel="3" x14ac:dyDescent="0.4">
      <c r="B4037" s="7" t="s">
        <v>134</v>
      </c>
      <c r="C4037" s="5">
        <v>14</v>
      </c>
      <c r="D4037" s="30"/>
      <c r="E4037" s="2" t="s">
        <v>392</v>
      </c>
      <c r="F4037" s="2" t="s">
        <v>106</v>
      </c>
      <c r="G4037" s="2" t="s">
        <v>103</v>
      </c>
      <c r="H4037" s="2">
        <v>221</v>
      </c>
      <c r="I4037" s="2">
        <v>207</v>
      </c>
      <c r="K4037" s="2">
        <v>3</v>
      </c>
      <c r="L4037" s="2" t="s">
        <v>136</v>
      </c>
      <c r="M4037" s="2" t="s">
        <v>476</v>
      </c>
      <c r="N4037" s="2" t="s">
        <v>479</v>
      </c>
      <c r="O4037" s="2" t="s">
        <v>514</v>
      </c>
      <c r="Q4037" s="1"/>
      <c r="S4037" s="5"/>
      <c r="T4037" s="41"/>
      <c r="U4037" s="8"/>
      <c r="V4037" s="2" t="s">
        <v>105</v>
      </c>
      <c r="W4037" s="2" t="s">
        <v>561</v>
      </c>
      <c r="X4037" s="45" t="str" cm="1">
        <f t="array" ref="X4037">IF(X3978="TRUE",IF(AND(C4037&lt;&gt;1,C4038:C4039="",S4037:U4039=""), "FALSE","TRUE"),"FALSE")</f>
        <v>FALSE</v>
      </c>
      <c r="Z4037" s="1"/>
    </row>
    <row r="4038" spans="2:26" hidden="1" outlineLevel="3" x14ac:dyDescent="0.4">
      <c r="B4038" s="7" t="s">
        <v>516</v>
      </c>
      <c r="C4038" s="8"/>
      <c r="D4038" s="31"/>
      <c r="E4038" s="2" t="s">
        <v>517</v>
      </c>
      <c r="F4038" s="2" t="s">
        <v>499</v>
      </c>
      <c r="G4038" s="2" t="s">
        <v>498</v>
      </c>
      <c r="H4038" s="2">
        <v>221</v>
      </c>
      <c r="I4038" s="2">
        <v>207</v>
      </c>
      <c r="K4038" s="2">
        <v>50</v>
      </c>
      <c r="L4038" s="2" t="s">
        <v>30</v>
      </c>
      <c r="M4038" s="2" t="s">
        <v>476</v>
      </c>
      <c r="N4038" s="2" t="s">
        <v>479</v>
      </c>
      <c r="O4038" s="2" t="s">
        <v>514</v>
      </c>
      <c r="Q4038" s="1"/>
      <c r="S4038" s="5"/>
      <c r="T4038" s="41"/>
      <c r="U4038" s="8"/>
      <c r="W4038" s="2" t="s">
        <v>563</v>
      </c>
      <c r="X4038" s="45" t="str" cm="1">
        <f t="array" ref="X4038">IF(X3978="TRUE",IF(AND(C4037&lt;&gt;1,C4038:C4039="",S4037:U4039=""), "FALSE","TRUE"),"FALSE")</f>
        <v>FALSE</v>
      </c>
      <c r="Z4038" s="1"/>
    </row>
    <row r="4039" spans="2:26" hidden="1" outlineLevel="3" x14ac:dyDescent="0.4">
      <c r="B4039" s="7" t="s">
        <v>508</v>
      </c>
      <c r="C4039" s="8"/>
      <c r="D4039" s="31"/>
      <c r="E4039" s="2" t="s">
        <v>518</v>
      </c>
      <c r="F4039" s="2" t="s">
        <v>512</v>
      </c>
      <c r="G4039" s="2" t="s">
        <v>511</v>
      </c>
      <c r="H4039" s="2">
        <v>221</v>
      </c>
      <c r="I4039" s="2">
        <v>207</v>
      </c>
      <c r="K4039" s="2">
        <v>120</v>
      </c>
      <c r="L4039" s="2" t="s">
        <v>30</v>
      </c>
      <c r="M4039" s="2" t="s">
        <v>476</v>
      </c>
      <c r="N4039" s="2" t="s">
        <v>479</v>
      </c>
      <c r="O4039" s="2" t="s">
        <v>514</v>
      </c>
      <c r="Q4039" s="1"/>
      <c r="S4039" s="5"/>
      <c r="T4039" s="41"/>
      <c r="U4039" s="8"/>
      <c r="W4039" s="2" t="s">
        <v>565</v>
      </c>
      <c r="X4039" s="45" t="str" cm="1">
        <f t="array" ref="X4039">IF(X3978="TRUE",IF(AND(C4037&lt;&gt;1,C4038:C4039="",S4037:U4039=""), "FALSE","TRUE"),"FALSE")</f>
        <v>FALSE</v>
      </c>
      <c r="Z4039" s="1"/>
    </row>
    <row r="4040" spans="2:26" hidden="1" outlineLevel="3" x14ac:dyDescent="0.4">
      <c r="B4040" s="7" t="s">
        <v>134</v>
      </c>
      <c r="C4040" s="5">
        <v>15</v>
      </c>
      <c r="D4040" s="30"/>
      <c r="E4040" s="2" t="s">
        <v>392</v>
      </c>
      <c r="F4040" s="2" t="s">
        <v>106</v>
      </c>
      <c r="G4040" s="2" t="s">
        <v>103</v>
      </c>
      <c r="H4040" s="2">
        <v>221</v>
      </c>
      <c r="I4040" s="2">
        <v>207</v>
      </c>
      <c r="K4040" s="2">
        <v>3</v>
      </c>
      <c r="L4040" s="2" t="s">
        <v>136</v>
      </c>
      <c r="M4040" s="2" t="s">
        <v>476</v>
      </c>
      <c r="N4040" s="2" t="s">
        <v>479</v>
      </c>
      <c r="O4040" s="2" t="s">
        <v>514</v>
      </c>
      <c r="Q4040" s="1"/>
      <c r="S4040" s="5"/>
      <c r="T4040" s="41"/>
      <c r="U4040" s="8"/>
      <c r="V4040" s="2" t="s">
        <v>105</v>
      </c>
      <c r="W4040" s="2" t="s">
        <v>561</v>
      </c>
      <c r="X4040" s="45" t="str" cm="1">
        <f t="array" ref="X4040">IF(X3978="TRUE",IF(AND(C4040&lt;&gt;1,C4041:C4042="",S4040:U4042=""), "FALSE","TRUE"),"FALSE")</f>
        <v>FALSE</v>
      </c>
      <c r="Z4040" s="1"/>
    </row>
    <row r="4041" spans="2:26" hidden="1" outlineLevel="3" x14ac:dyDescent="0.4">
      <c r="B4041" s="7" t="s">
        <v>516</v>
      </c>
      <c r="C4041" s="8"/>
      <c r="D4041" s="31"/>
      <c r="E4041" s="2" t="s">
        <v>517</v>
      </c>
      <c r="F4041" s="2" t="s">
        <v>499</v>
      </c>
      <c r="G4041" s="2" t="s">
        <v>498</v>
      </c>
      <c r="H4041" s="2">
        <v>221</v>
      </c>
      <c r="I4041" s="2">
        <v>207</v>
      </c>
      <c r="K4041" s="2">
        <v>50</v>
      </c>
      <c r="L4041" s="2" t="s">
        <v>30</v>
      </c>
      <c r="M4041" s="2" t="s">
        <v>476</v>
      </c>
      <c r="N4041" s="2" t="s">
        <v>479</v>
      </c>
      <c r="O4041" s="2" t="s">
        <v>514</v>
      </c>
      <c r="Q4041" s="1"/>
      <c r="S4041" s="5"/>
      <c r="T4041" s="41"/>
      <c r="U4041" s="8"/>
      <c r="W4041" s="2" t="s">
        <v>563</v>
      </c>
      <c r="X4041" s="45" t="str" cm="1">
        <f t="array" ref="X4041">IF(X3978="TRUE",IF(AND(C4040&lt;&gt;1,C4041:C4042="",S4040:U4042=""), "FALSE","TRUE"),"FALSE")</f>
        <v>FALSE</v>
      </c>
      <c r="Z4041" s="1"/>
    </row>
    <row r="4042" spans="2:26" hidden="1" outlineLevel="3" x14ac:dyDescent="0.4">
      <c r="B4042" s="7" t="s">
        <v>508</v>
      </c>
      <c r="C4042" s="8"/>
      <c r="D4042" s="31"/>
      <c r="E4042" s="2" t="s">
        <v>518</v>
      </c>
      <c r="F4042" s="2" t="s">
        <v>512</v>
      </c>
      <c r="G4042" s="2" t="s">
        <v>511</v>
      </c>
      <c r="H4042" s="2">
        <v>221</v>
      </c>
      <c r="I4042" s="2">
        <v>207</v>
      </c>
      <c r="K4042" s="2">
        <v>120</v>
      </c>
      <c r="L4042" s="2" t="s">
        <v>30</v>
      </c>
      <c r="M4042" s="2" t="s">
        <v>476</v>
      </c>
      <c r="N4042" s="2" t="s">
        <v>479</v>
      </c>
      <c r="O4042" s="2" t="s">
        <v>514</v>
      </c>
      <c r="Q4042" s="1"/>
      <c r="S4042" s="5"/>
      <c r="T4042" s="41"/>
      <c r="U4042" s="8"/>
      <c r="W4042" s="2" t="s">
        <v>565</v>
      </c>
      <c r="X4042" s="45" t="str" cm="1">
        <f t="array" ref="X4042">IF(X3978="TRUE",IF(AND(C4040&lt;&gt;1,C4041:C4042="",S4040:U4042=""), "FALSE","TRUE"),"FALSE")</f>
        <v>FALSE</v>
      </c>
      <c r="Z4042" s="1"/>
    </row>
    <row r="4043" spans="2:26" hidden="1" outlineLevel="3" x14ac:dyDescent="0.4">
      <c r="B4043" s="7" t="s">
        <v>134</v>
      </c>
      <c r="C4043" s="5">
        <v>16</v>
      </c>
      <c r="D4043" s="30"/>
      <c r="E4043" s="2" t="s">
        <v>392</v>
      </c>
      <c r="F4043" s="2" t="s">
        <v>106</v>
      </c>
      <c r="G4043" s="2" t="s">
        <v>103</v>
      </c>
      <c r="H4043" s="2">
        <v>221</v>
      </c>
      <c r="I4043" s="2">
        <v>207</v>
      </c>
      <c r="K4043" s="2">
        <v>3</v>
      </c>
      <c r="L4043" s="2" t="s">
        <v>136</v>
      </c>
      <c r="M4043" s="2" t="s">
        <v>476</v>
      </c>
      <c r="N4043" s="2" t="s">
        <v>479</v>
      </c>
      <c r="O4043" s="2" t="s">
        <v>514</v>
      </c>
      <c r="Q4043" s="1"/>
      <c r="S4043" s="5"/>
      <c r="T4043" s="41"/>
      <c r="U4043" s="8"/>
      <c r="V4043" s="2" t="s">
        <v>105</v>
      </c>
      <c r="W4043" s="2" t="s">
        <v>561</v>
      </c>
      <c r="X4043" s="45" t="str" cm="1">
        <f t="array" ref="X4043">IF(X3978="TRUE",IF(AND(C4043&lt;&gt;1,C4044:C4045="",S4043:U4045=""), "FALSE","TRUE"),"FALSE")</f>
        <v>FALSE</v>
      </c>
      <c r="Z4043" s="1"/>
    </row>
    <row r="4044" spans="2:26" hidden="1" outlineLevel="3" x14ac:dyDescent="0.4">
      <c r="B4044" s="7" t="s">
        <v>516</v>
      </c>
      <c r="C4044" s="8"/>
      <c r="D4044" s="31"/>
      <c r="E4044" s="2" t="s">
        <v>517</v>
      </c>
      <c r="F4044" s="2" t="s">
        <v>499</v>
      </c>
      <c r="G4044" s="2" t="s">
        <v>498</v>
      </c>
      <c r="H4044" s="2">
        <v>221</v>
      </c>
      <c r="I4044" s="2">
        <v>207</v>
      </c>
      <c r="K4044" s="2">
        <v>50</v>
      </c>
      <c r="L4044" s="2" t="s">
        <v>30</v>
      </c>
      <c r="M4044" s="2" t="s">
        <v>476</v>
      </c>
      <c r="N4044" s="2" t="s">
        <v>479</v>
      </c>
      <c r="O4044" s="2" t="s">
        <v>514</v>
      </c>
      <c r="Q4044" s="1"/>
      <c r="S4044" s="5"/>
      <c r="T4044" s="41"/>
      <c r="U4044" s="8"/>
      <c r="W4044" s="2" t="s">
        <v>563</v>
      </c>
      <c r="X4044" s="45" t="str" cm="1">
        <f t="array" ref="X4044">IF(X3978="TRUE",IF(AND(C4043&lt;&gt;1,C4044:C4045="",S4043:U4045=""), "FALSE","TRUE"),"FALSE")</f>
        <v>FALSE</v>
      </c>
      <c r="Z4044" s="1"/>
    </row>
    <row r="4045" spans="2:26" hidden="1" outlineLevel="3" x14ac:dyDescent="0.4">
      <c r="B4045" s="7" t="s">
        <v>508</v>
      </c>
      <c r="C4045" s="8"/>
      <c r="D4045" s="31"/>
      <c r="E4045" s="2" t="s">
        <v>518</v>
      </c>
      <c r="F4045" s="2" t="s">
        <v>512</v>
      </c>
      <c r="G4045" s="2" t="s">
        <v>511</v>
      </c>
      <c r="H4045" s="2">
        <v>221</v>
      </c>
      <c r="I4045" s="2">
        <v>207</v>
      </c>
      <c r="K4045" s="2">
        <v>120</v>
      </c>
      <c r="L4045" s="2" t="s">
        <v>30</v>
      </c>
      <c r="M4045" s="2" t="s">
        <v>476</v>
      </c>
      <c r="N4045" s="2" t="s">
        <v>479</v>
      </c>
      <c r="O4045" s="2" t="s">
        <v>514</v>
      </c>
      <c r="Q4045" s="1"/>
      <c r="S4045" s="5"/>
      <c r="T4045" s="41"/>
      <c r="U4045" s="8"/>
      <c r="W4045" s="2" t="s">
        <v>565</v>
      </c>
      <c r="X4045" s="45" t="str" cm="1">
        <f t="array" ref="X4045">IF(X3978="TRUE",IF(AND(C4043&lt;&gt;1,C4044:C4045="",S4043:U4045=""), "FALSE","TRUE"),"FALSE")</f>
        <v>FALSE</v>
      </c>
      <c r="Z4045" s="1"/>
    </row>
    <row r="4046" spans="2:26" hidden="1" outlineLevel="3" x14ac:dyDescent="0.4">
      <c r="B4046" s="7" t="s">
        <v>134</v>
      </c>
      <c r="C4046" s="5">
        <v>17</v>
      </c>
      <c r="D4046" s="30"/>
      <c r="E4046" s="2" t="s">
        <v>392</v>
      </c>
      <c r="F4046" s="2" t="s">
        <v>106</v>
      </c>
      <c r="G4046" s="2" t="s">
        <v>103</v>
      </c>
      <c r="H4046" s="2">
        <v>221</v>
      </c>
      <c r="I4046" s="2">
        <v>207</v>
      </c>
      <c r="K4046" s="2">
        <v>3</v>
      </c>
      <c r="L4046" s="2" t="s">
        <v>136</v>
      </c>
      <c r="M4046" s="2" t="s">
        <v>476</v>
      </c>
      <c r="N4046" s="2" t="s">
        <v>479</v>
      </c>
      <c r="O4046" s="2" t="s">
        <v>514</v>
      </c>
      <c r="Q4046" s="1"/>
      <c r="S4046" s="5"/>
      <c r="T4046" s="41"/>
      <c r="U4046" s="8"/>
      <c r="V4046" s="2" t="s">
        <v>105</v>
      </c>
      <c r="W4046" s="2" t="s">
        <v>561</v>
      </c>
      <c r="X4046" s="45" t="str" cm="1">
        <f t="array" ref="X4046">IF(X3978="TRUE",IF(AND(C4046&lt;&gt;1,C4047:C4048="",S4046:U4048=""), "FALSE","TRUE"),"FALSE")</f>
        <v>FALSE</v>
      </c>
      <c r="Z4046" s="1"/>
    </row>
    <row r="4047" spans="2:26" hidden="1" outlineLevel="3" x14ac:dyDescent="0.4">
      <c r="B4047" s="7" t="s">
        <v>516</v>
      </c>
      <c r="C4047" s="8"/>
      <c r="D4047" s="31"/>
      <c r="E4047" s="2" t="s">
        <v>517</v>
      </c>
      <c r="F4047" s="2" t="s">
        <v>499</v>
      </c>
      <c r="G4047" s="2" t="s">
        <v>498</v>
      </c>
      <c r="H4047" s="2">
        <v>221</v>
      </c>
      <c r="I4047" s="2">
        <v>207</v>
      </c>
      <c r="K4047" s="2">
        <v>50</v>
      </c>
      <c r="L4047" s="2" t="s">
        <v>30</v>
      </c>
      <c r="M4047" s="2" t="s">
        <v>476</v>
      </c>
      <c r="N4047" s="2" t="s">
        <v>479</v>
      </c>
      <c r="O4047" s="2" t="s">
        <v>514</v>
      </c>
      <c r="Q4047" s="1"/>
      <c r="S4047" s="5"/>
      <c r="T4047" s="41"/>
      <c r="U4047" s="8"/>
      <c r="W4047" s="2" t="s">
        <v>563</v>
      </c>
      <c r="X4047" s="45" t="str" cm="1">
        <f t="array" ref="X4047">IF(X3978="TRUE",IF(AND(C4046&lt;&gt;1,C4047:C4048="",S4046:U4048=""), "FALSE","TRUE"),"FALSE")</f>
        <v>FALSE</v>
      </c>
      <c r="Z4047" s="1"/>
    </row>
    <row r="4048" spans="2:26" hidden="1" outlineLevel="3" x14ac:dyDescent="0.4">
      <c r="B4048" s="7" t="s">
        <v>508</v>
      </c>
      <c r="C4048" s="8"/>
      <c r="D4048" s="31"/>
      <c r="E4048" s="2" t="s">
        <v>518</v>
      </c>
      <c r="F4048" s="2" t="s">
        <v>512</v>
      </c>
      <c r="G4048" s="2" t="s">
        <v>511</v>
      </c>
      <c r="H4048" s="2">
        <v>221</v>
      </c>
      <c r="I4048" s="2">
        <v>207</v>
      </c>
      <c r="K4048" s="2">
        <v>120</v>
      </c>
      <c r="L4048" s="2" t="s">
        <v>30</v>
      </c>
      <c r="M4048" s="2" t="s">
        <v>476</v>
      </c>
      <c r="N4048" s="2" t="s">
        <v>479</v>
      </c>
      <c r="O4048" s="2" t="s">
        <v>514</v>
      </c>
      <c r="Q4048" s="1"/>
      <c r="S4048" s="5"/>
      <c r="T4048" s="41"/>
      <c r="U4048" s="8"/>
      <c r="W4048" s="2" t="s">
        <v>565</v>
      </c>
      <c r="X4048" s="45" t="str" cm="1">
        <f t="array" ref="X4048">IF(X3978="TRUE",IF(AND(C4046&lt;&gt;1,C4047:C4048="",S4046:U4048=""), "FALSE","TRUE"),"FALSE")</f>
        <v>FALSE</v>
      </c>
      <c r="Z4048" s="1"/>
    </row>
    <row r="4049" spans="2:26" hidden="1" outlineLevel="3" x14ac:dyDescent="0.4">
      <c r="B4049" s="7" t="s">
        <v>134</v>
      </c>
      <c r="C4049" s="5">
        <v>18</v>
      </c>
      <c r="D4049" s="30"/>
      <c r="E4049" s="2" t="s">
        <v>392</v>
      </c>
      <c r="F4049" s="2" t="s">
        <v>106</v>
      </c>
      <c r="G4049" s="2" t="s">
        <v>103</v>
      </c>
      <c r="H4049" s="2">
        <v>221</v>
      </c>
      <c r="I4049" s="2">
        <v>207</v>
      </c>
      <c r="K4049" s="2">
        <v>3</v>
      </c>
      <c r="L4049" s="2" t="s">
        <v>136</v>
      </c>
      <c r="M4049" s="2" t="s">
        <v>476</v>
      </c>
      <c r="N4049" s="2" t="s">
        <v>479</v>
      </c>
      <c r="O4049" s="2" t="s">
        <v>514</v>
      </c>
      <c r="Q4049" s="1"/>
      <c r="S4049" s="5"/>
      <c r="T4049" s="41"/>
      <c r="U4049" s="8"/>
      <c r="V4049" s="2" t="s">
        <v>105</v>
      </c>
      <c r="W4049" s="2" t="s">
        <v>561</v>
      </c>
      <c r="X4049" s="45" t="str" cm="1">
        <f t="array" ref="X4049">IF(X3978="TRUE",IF(AND(C4049&lt;&gt;1,C4050:C4051="",S4049:U4051=""), "FALSE","TRUE"),"FALSE")</f>
        <v>FALSE</v>
      </c>
      <c r="Z4049" s="1"/>
    </row>
    <row r="4050" spans="2:26" hidden="1" outlineLevel="3" x14ac:dyDescent="0.4">
      <c r="B4050" s="7" t="s">
        <v>516</v>
      </c>
      <c r="C4050" s="8"/>
      <c r="D4050" s="31"/>
      <c r="E4050" s="2" t="s">
        <v>517</v>
      </c>
      <c r="F4050" s="2" t="s">
        <v>499</v>
      </c>
      <c r="G4050" s="2" t="s">
        <v>498</v>
      </c>
      <c r="H4050" s="2">
        <v>221</v>
      </c>
      <c r="I4050" s="2">
        <v>207</v>
      </c>
      <c r="K4050" s="2">
        <v>50</v>
      </c>
      <c r="L4050" s="2" t="s">
        <v>30</v>
      </c>
      <c r="M4050" s="2" t="s">
        <v>476</v>
      </c>
      <c r="N4050" s="2" t="s">
        <v>479</v>
      </c>
      <c r="O4050" s="2" t="s">
        <v>514</v>
      </c>
      <c r="Q4050" s="1"/>
      <c r="S4050" s="5"/>
      <c r="T4050" s="41"/>
      <c r="U4050" s="8"/>
      <c r="W4050" s="2" t="s">
        <v>563</v>
      </c>
      <c r="X4050" s="45" t="str" cm="1">
        <f t="array" ref="X4050">IF(X3978="TRUE",IF(AND(C4049&lt;&gt;1,C4050:C4051="",S4049:U4051=""), "FALSE","TRUE"),"FALSE")</f>
        <v>FALSE</v>
      </c>
      <c r="Z4050" s="1"/>
    </row>
    <row r="4051" spans="2:26" hidden="1" outlineLevel="3" x14ac:dyDescent="0.4">
      <c r="B4051" s="7" t="s">
        <v>508</v>
      </c>
      <c r="C4051" s="8"/>
      <c r="D4051" s="31"/>
      <c r="E4051" s="2" t="s">
        <v>518</v>
      </c>
      <c r="F4051" s="2" t="s">
        <v>512</v>
      </c>
      <c r="G4051" s="2" t="s">
        <v>511</v>
      </c>
      <c r="H4051" s="2">
        <v>221</v>
      </c>
      <c r="I4051" s="2">
        <v>207</v>
      </c>
      <c r="K4051" s="2">
        <v>120</v>
      </c>
      <c r="L4051" s="2" t="s">
        <v>30</v>
      </c>
      <c r="M4051" s="2" t="s">
        <v>476</v>
      </c>
      <c r="N4051" s="2" t="s">
        <v>479</v>
      </c>
      <c r="O4051" s="2" t="s">
        <v>514</v>
      </c>
      <c r="Q4051" s="1"/>
      <c r="S4051" s="5"/>
      <c r="T4051" s="41"/>
      <c r="U4051" s="8"/>
      <c r="W4051" s="2" t="s">
        <v>565</v>
      </c>
      <c r="X4051" s="45" t="str" cm="1">
        <f t="array" ref="X4051">IF(X3978="TRUE",IF(AND(C4049&lt;&gt;1,C4050:C4051="",S4049:U4051=""), "FALSE","TRUE"),"FALSE")</f>
        <v>FALSE</v>
      </c>
      <c r="Z4051" s="1"/>
    </row>
    <row r="4052" spans="2:26" hidden="1" outlineLevel="3" x14ac:dyDescent="0.4">
      <c r="B4052" s="7" t="s">
        <v>134</v>
      </c>
      <c r="C4052" s="5">
        <v>19</v>
      </c>
      <c r="D4052" s="30"/>
      <c r="E4052" s="2" t="s">
        <v>392</v>
      </c>
      <c r="F4052" s="2" t="s">
        <v>106</v>
      </c>
      <c r="G4052" s="2" t="s">
        <v>103</v>
      </c>
      <c r="H4052" s="2">
        <v>221</v>
      </c>
      <c r="I4052" s="2">
        <v>207</v>
      </c>
      <c r="K4052" s="2">
        <v>3</v>
      </c>
      <c r="L4052" s="2" t="s">
        <v>136</v>
      </c>
      <c r="M4052" s="2" t="s">
        <v>476</v>
      </c>
      <c r="N4052" s="2" t="s">
        <v>479</v>
      </c>
      <c r="O4052" s="2" t="s">
        <v>514</v>
      </c>
      <c r="Q4052" s="1"/>
      <c r="S4052" s="5"/>
      <c r="T4052" s="41"/>
      <c r="U4052" s="8"/>
      <c r="V4052" s="2" t="s">
        <v>105</v>
      </c>
      <c r="W4052" s="2" t="s">
        <v>561</v>
      </c>
      <c r="X4052" s="45" t="str" cm="1">
        <f t="array" ref="X4052">IF(X3978="TRUE",IF(AND(C4052&lt;&gt;1,C4053:C4054="",S4052:U4054=""), "FALSE","TRUE"),"FALSE")</f>
        <v>FALSE</v>
      </c>
      <c r="Z4052" s="1"/>
    </row>
    <row r="4053" spans="2:26" hidden="1" outlineLevel="3" x14ac:dyDescent="0.4">
      <c r="B4053" s="7" t="s">
        <v>516</v>
      </c>
      <c r="C4053" s="8"/>
      <c r="D4053" s="31"/>
      <c r="E4053" s="2" t="s">
        <v>517</v>
      </c>
      <c r="F4053" s="2" t="s">
        <v>499</v>
      </c>
      <c r="G4053" s="2" t="s">
        <v>498</v>
      </c>
      <c r="H4053" s="2">
        <v>221</v>
      </c>
      <c r="I4053" s="2">
        <v>207</v>
      </c>
      <c r="K4053" s="2">
        <v>50</v>
      </c>
      <c r="L4053" s="2" t="s">
        <v>30</v>
      </c>
      <c r="M4053" s="2" t="s">
        <v>476</v>
      </c>
      <c r="N4053" s="2" t="s">
        <v>479</v>
      </c>
      <c r="O4053" s="2" t="s">
        <v>514</v>
      </c>
      <c r="Q4053" s="1"/>
      <c r="S4053" s="5"/>
      <c r="T4053" s="41"/>
      <c r="U4053" s="8"/>
      <c r="W4053" s="2" t="s">
        <v>563</v>
      </c>
      <c r="X4053" s="45" t="str" cm="1">
        <f t="array" ref="X4053">IF(X3978="TRUE",IF(AND(C4052&lt;&gt;1,C4053:C4054="",S4052:U4054=""), "FALSE","TRUE"),"FALSE")</f>
        <v>FALSE</v>
      </c>
      <c r="Z4053" s="1"/>
    </row>
    <row r="4054" spans="2:26" hidden="1" outlineLevel="3" x14ac:dyDescent="0.4">
      <c r="B4054" s="7" t="s">
        <v>508</v>
      </c>
      <c r="C4054" s="8"/>
      <c r="D4054" s="31"/>
      <c r="E4054" s="2" t="s">
        <v>518</v>
      </c>
      <c r="F4054" s="2" t="s">
        <v>512</v>
      </c>
      <c r="G4054" s="2" t="s">
        <v>511</v>
      </c>
      <c r="H4054" s="2">
        <v>221</v>
      </c>
      <c r="I4054" s="2">
        <v>207</v>
      </c>
      <c r="K4054" s="2">
        <v>120</v>
      </c>
      <c r="L4054" s="2" t="s">
        <v>30</v>
      </c>
      <c r="M4054" s="2" t="s">
        <v>476</v>
      </c>
      <c r="N4054" s="2" t="s">
        <v>479</v>
      </c>
      <c r="O4054" s="2" t="s">
        <v>514</v>
      </c>
      <c r="Q4054" s="1"/>
      <c r="S4054" s="5"/>
      <c r="T4054" s="41"/>
      <c r="U4054" s="8"/>
      <c r="W4054" s="2" t="s">
        <v>565</v>
      </c>
      <c r="X4054" s="45" t="str" cm="1">
        <f t="array" ref="X4054">IF(X3978="TRUE",IF(AND(C4052&lt;&gt;1,C4053:C4054="",S4052:U4054=""), "FALSE","TRUE"),"FALSE")</f>
        <v>FALSE</v>
      </c>
      <c r="Z4054" s="1"/>
    </row>
    <row r="4055" spans="2:26" hidden="1" outlineLevel="3" x14ac:dyDescent="0.4">
      <c r="B4055" s="7" t="s">
        <v>134</v>
      </c>
      <c r="C4055" s="5">
        <v>20</v>
      </c>
      <c r="D4055" s="30"/>
      <c r="E4055" s="2" t="s">
        <v>392</v>
      </c>
      <c r="F4055" s="2" t="s">
        <v>106</v>
      </c>
      <c r="G4055" s="2" t="s">
        <v>103</v>
      </c>
      <c r="H4055" s="2">
        <v>221</v>
      </c>
      <c r="I4055" s="2">
        <v>207</v>
      </c>
      <c r="K4055" s="2">
        <v>3</v>
      </c>
      <c r="L4055" s="2" t="s">
        <v>136</v>
      </c>
      <c r="M4055" s="2" t="s">
        <v>476</v>
      </c>
      <c r="N4055" s="2" t="s">
        <v>479</v>
      </c>
      <c r="O4055" s="2" t="s">
        <v>514</v>
      </c>
      <c r="Q4055" s="1"/>
      <c r="S4055" s="5"/>
      <c r="T4055" s="41"/>
      <c r="U4055" s="8"/>
      <c r="V4055" s="2" t="s">
        <v>105</v>
      </c>
      <c r="W4055" s="2" t="s">
        <v>561</v>
      </c>
      <c r="X4055" s="45" t="str" cm="1">
        <f t="array" ref="X4055">IF(X3978="TRUE",IF(AND(C4055&lt;&gt;1,C4056:C4057="",S4055:U4057=""), "FALSE","TRUE"),"FALSE")</f>
        <v>FALSE</v>
      </c>
      <c r="Z4055" s="1"/>
    </row>
    <row r="4056" spans="2:26" hidden="1" outlineLevel="3" x14ac:dyDescent="0.4">
      <c r="B4056" s="7" t="s">
        <v>516</v>
      </c>
      <c r="C4056" s="8"/>
      <c r="D4056" s="31"/>
      <c r="E4056" s="2" t="s">
        <v>517</v>
      </c>
      <c r="F4056" s="2" t="s">
        <v>499</v>
      </c>
      <c r="G4056" s="2" t="s">
        <v>498</v>
      </c>
      <c r="H4056" s="2">
        <v>221</v>
      </c>
      <c r="I4056" s="2">
        <v>207</v>
      </c>
      <c r="K4056" s="2">
        <v>50</v>
      </c>
      <c r="L4056" s="2" t="s">
        <v>30</v>
      </c>
      <c r="M4056" s="2" t="s">
        <v>476</v>
      </c>
      <c r="N4056" s="2" t="s">
        <v>479</v>
      </c>
      <c r="O4056" s="2" t="s">
        <v>514</v>
      </c>
      <c r="Q4056" s="1"/>
      <c r="S4056" s="5"/>
      <c r="T4056" s="41"/>
      <c r="U4056" s="8"/>
      <c r="W4056" s="2" t="s">
        <v>563</v>
      </c>
      <c r="X4056" s="45" t="str" cm="1">
        <f t="array" ref="X4056">IF(X3978="TRUE",IF(AND(C4055&lt;&gt;1,C4056:C4057="",S4055:U4057=""), "FALSE","TRUE"),"FALSE")</f>
        <v>FALSE</v>
      </c>
      <c r="Z4056" s="1"/>
    </row>
    <row r="4057" spans="2:26" hidden="1" outlineLevel="3" x14ac:dyDescent="0.4">
      <c r="B4057" s="7" t="s">
        <v>508</v>
      </c>
      <c r="C4057" s="8"/>
      <c r="D4057" s="31"/>
      <c r="E4057" s="2" t="s">
        <v>518</v>
      </c>
      <c r="F4057" s="2" t="s">
        <v>512</v>
      </c>
      <c r="G4057" s="2" t="s">
        <v>511</v>
      </c>
      <c r="H4057" s="2">
        <v>221</v>
      </c>
      <c r="I4057" s="2">
        <v>207</v>
      </c>
      <c r="K4057" s="2">
        <v>120</v>
      </c>
      <c r="L4057" s="2" t="s">
        <v>30</v>
      </c>
      <c r="M4057" s="2" t="s">
        <v>476</v>
      </c>
      <c r="N4057" s="2" t="s">
        <v>479</v>
      </c>
      <c r="O4057" s="2" t="s">
        <v>514</v>
      </c>
      <c r="Q4057" s="1"/>
      <c r="S4057" s="5"/>
      <c r="T4057" s="41"/>
      <c r="U4057" s="8"/>
      <c r="W4057" s="2" t="s">
        <v>565</v>
      </c>
      <c r="X4057" s="45" t="str" cm="1">
        <f t="array" ref="X4057">IF(X3978="TRUE",IF(AND(C4055&lt;&gt;1,C4056:C4057="",S4055:U4057=""), "FALSE","TRUE"),"FALSE")</f>
        <v>FALSE</v>
      </c>
      <c r="Z4057" s="1"/>
    </row>
    <row r="4058" spans="2:26" hidden="1" outlineLevel="2" x14ac:dyDescent="0.4">
      <c r="B4058" s="3" t="s">
        <v>19</v>
      </c>
      <c r="I4058" s="2">
        <v>207</v>
      </c>
      <c r="Q4058" s="1"/>
      <c r="Z4058" s="1"/>
    </row>
    <row r="4059" spans="2:26" hidden="1" outlineLevel="2" x14ac:dyDescent="0.4">
      <c r="B4059" s="50" t="s">
        <v>519</v>
      </c>
      <c r="C4059" s="50"/>
      <c r="D4059" s="33"/>
      <c r="E4059" s="2" t="s">
        <v>520</v>
      </c>
      <c r="I4059" s="2">
        <v>207</v>
      </c>
      <c r="L4059" s="2" t="s">
        <v>521</v>
      </c>
      <c r="M4059" s="2" t="s">
        <v>476</v>
      </c>
      <c r="N4059" s="2" t="s">
        <v>479</v>
      </c>
      <c r="O4059" s="2" t="s">
        <v>520</v>
      </c>
      <c r="Q4059" s="1"/>
      <c r="S4059" s="43" t="s">
        <v>36</v>
      </c>
      <c r="T4059" s="44" t="s">
        <v>37</v>
      </c>
      <c r="U4059" s="43" t="s">
        <v>38</v>
      </c>
      <c r="Z4059" s="1"/>
    </row>
    <row r="4060" spans="2:26" hidden="1" outlineLevel="2" x14ac:dyDescent="0.4">
      <c r="B4060" s="7" t="s">
        <v>134</v>
      </c>
      <c r="C4060" s="5">
        <v>1</v>
      </c>
      <c r="D4060" s="30"/>
      <c r="E4060" s="2" t="s">
        <v>392</v>
      </c>
      <c r="F4060" s="2" t="s">
        <v>102</v>
      </c>
      <c r="G4060" s="2" t="s">
        <v>103</v>
      </c>
      <c r="H4060" s="2">
        <v>225</v>
      </c>
      <c r="I4060" s="2">
        <v>207</v>
      </c>
      <c r="K4060" s="2">
        <v>3</v>
      </c>
      <c r="L4060" s="2" t="s">
        <v>136</v>
      </c>
      <c r="M4060" s="2" t="s">
        <v>476</v>
      </c>
      <c r="N4060" s="2" t="s">
        <v>479</v>
      </c>
      <c r="O4060" s="2" t="s">
        <v>520</v>
      </c>
      <c r="Q4060" s="1"/>
      <c r="S4060" s="5"/>
      <c r="T4060" s="41"/>
      <c r="U4060" s="8"/>
      <c r="V4060" s="2" t="s">
        <v>105</v>
      </c>
      <c r="W4060" s="2" t="s">
        <v>561</v>
      </c>
      <c r="X4060" s="45" t="str" cm="1">
        <f t="array" ref="X4060">IF(X3978="TRUE",IF(AND(C4060&lt;&gt;1,C4061:C4066="",S4060:U4066=""), "FALSE","TRUE"),"FALSE")</f>
        <v>FALSE</v>
      </c>
      <c r="Z4060" s="1"/>
    </row>
    <row r="4061" spans="2:26" hidden="1" outlineLevel="2" x14ac:dyDescent="0.4">
      <c r="B4061" s="7" t="s">
        <v>522</v>
      </c>
      <c r="C4061" s="8"/>
      <c r="D4061" s="31"/>
      <c r="E4061" s="2" t="s">
        <v>523</v>
      </c>
      <c r="F4061" s="2" t="s">
        <v>485</v>
      </c>
      <c r="G4061" s="2" t="s">
        <v>369</v>
      </c>
      <c r="H4061" s="2">
        <v>225</v>
      </c>
      <c r="I4061" s="2">
        <v>207</v>
      </c>
      <c r="K4061" s="2">
        <v>240</v>
      </c>
      <c r="L4061" s="2" t="s">
        <v>30</v>
      </c>
      <c r="M4061" s="2" t="s">
        <v>476</v>
      </c>
      <c r="N4061" s="2" t="s">
        <v>479</v>
      </c>
      <c r="O4061" s="2" t="s">
        <v>520</v>
      </c>
      <c r="Q4061" s="1"/>
      <c r="S4061" s="5"/>
      <c r="T4061" s="41"/>
      <c r="U4061" s="8"/>
      <c r="W4061" s="2" t="s">
        <v>465</v>
      </c>
      <c r="X4061" s="45" t="str" cm="1">
        <f t="array" ref="X4061">IF(X3978="TRUE",IF(AND(C4060&lt;&gt;1,C4061:C4066="",S4060:U4066=""), "FALSE","TRUE"),"FALSE")</f>
        <v>FALSE</v>
      </c>
      <c r="Z4061" s="1"/>
    </row>
    <row r="4062" spans="2:26" hidden="1" outlineLevel="2" x14ac:dyDescent="0.4">
      <c r="B4062" s="7" t="s">
        <v>524</v>
      </c>
      <c r="C4062" s="8"/>
      <c r="D4062" s="31"/>
      <c r="E4062" s="2" t="s">
        <v>525</v>
      </c>
      <c r="F4062" s="2" t="s">
        <v>114</v>
      </c>
      <c r="G4062" s="2" t="s">
        <v>115</v>
      </c>
      <c r="H4062" s="2">
        <v>225</v>
      </c>
      <c r="I4062" s="2">
        <v>207</v>
      </c>
      <c r="K4062" s="2">
        <v>120</v>
      </c>
      <c r="L4062" s="2" t="s">
        <v>30</v>
      </c>
      <c r="M4062" s="2" t="s">
        <v>476</v>
      </c>
      <c r="N4062" s="2" t="s">
        <v>479</v>
      </c>
      <c r="O4062" s="2" t="s">
        <v>520</v>
      </c>
      <c r="Q4062" s="1"/>
      <c r="S4062" s="5"/>
      <c r="T4062" s="41"/>
      <c r="U4062" s="8"/>
      <c r="W4062" s="2" t="s">
        <v>468</v>
      </c>
      <c r="X4062" s="45" t="str" cm="1">
        <f t="array" ref="X4062">IF(X3978="TRUE",IF(AND(C4060&lt;&gt;1,C4061:C4066="",S4060:U4066=""), "FALSE","TRUE"),"FALSE")</f>
        <v>FALSE</v>
      </c>
      <c r="Z4062" s="1"/>
    </row>
    <row r="4063" spans="2:26" hidden="1" outlineLevel="2" x14ac:dyDescent="0.4">
      <c r="B4063" s="7" t="s">
        <v>526</v>
      </c>
      <c r="C4063" s="8"/>
      <c r="D4063" s="31"/>
      <c r="E4063" s="2" t="s">
        <v>527</v>
      </c>
      <c r="F4063" s="2" t="str">
        <f>IF(OR($C$87="治験計画届", $C$87="治験計画変更届"), "^$","^.{1,120}$|^$")</f>
        <v>^.{1,120}$|^$</v>
      </c>
      <c r="G4063" s="2" t="str">
        <f>IF(F4063="^$", "入力しないでください","入力してください(120文字以内)")</f>
        <v>入力してください(120文字以内)</v>
      </c>
      <c r="H4063" s="2">
        <v>225</v>
      </c>
      <c r="I4063" s="2">
        <v>207</v>
      </c>
      <c r="K4063" s="2">
        <v>120</v>
      </c>
      <c r="L4063" s="2" t="s">
        <v>30</v>
      </c>
      <c r="M4063" s="2" t="s">
        <v>476</v>
      </c>
      <c r="N4063" s="2" t="s">
        <v>479</v>
      </c>
      <c r="O4063" s="2" t="s">
        <v>520</v>
      </c>
      <c r="Q4063" s="1"/>
      <c r="S4063" s="5"/>
      <c r="T4063" s="41"/>
      <c r="U4063" s="8"/>
      <c r="W4063" s="2" t="s">
        <v>468</v>
      </c>
      <c r="X4063" s="45" t="str" cm="1">
        <f t="array" ref="X4063">IF(X3978="TRUE",IF(AND(C4060&lt;&gt;1,C4061:C4066="",S4060:U4066=""), "FALSE","TRUE"),"FALSE")</f>
        <v>FALSE</v>
      </c>
      <c r="Z4063" s="1"/>
    </row>
    <row r="4064" spans="2:26" hidden="1" outlineLevel="2" x14ac:dyDescent="0.4">
      <c r="B4064" s="7" t="s">
        <v>528</v>
      </c>
      <c r="C4064" s="8"/>
      <c r="D4064" s="31"/>
      <c r="E4064" s="2" t="s">
        <v>529</v>
      </c>
      <c r="F4064" s="2" t="str">
        <f>IF(OR($C$87="治験計画届", $C$87="治験計画変更届"), "^$","^.{1,120}$|^$")</f>
        <v>^.{1,120}$|^$</v>
      </c>
      <c r="G4064" s="2" t="str">
        <f t="shared" ref="G4064:G4066" si="259">IF(F4064="^$", "入力しないでください","入力してください(120文字以内)")</f>
        <v>入力してください(120文字以内)</v>
      </c>
      <c r="H4064" s="2">
        <v>225</v>
      </c>
      <c r="I4064" s="2">
        <v>207</v>
      </c>
      <c r="K4064" s="2">
        <v>120</v>
      </c>
      <c r="L4064" s="2" t="s">
        <v>30</v>
      </c>
      <c r="M4064" s="2" t="s">
        <v>476</v>
      </c>
      <c r="N4064" s="2" t="s">
        <v>479</v>
      </c>
      <c r="O4064" s="2" t="s">
        <v>520</v>
      </c>
      <c r="Q4064" s="1"/>
      <c r="S4064" s="5"/>
      <c r="T4064" s="41"/>
      <c r="U4064" s="8"/>
      <c r="W4064" s="2" t="s">
        <v>468</v>
      </c>
      <c r="X4064" s="45" t="str" cm="1">
        <f t="array" ref="X4064">IF(X3978="TRUE",IF(AND(C4060&lt;&gt;1,C4061:C4066="",S4060:U4066=""), "FALSE","TRUE"),"FALSE")</f>
        <v>FALSE</v>
      </c>
      <c r="Z4064" s="1"/>
    </row>
    <row r="4065" spans="2:26" hidden="1" outlineLevel="2" x14ac:dyDescent="0.4">
      <c r="B4065" s="7" t="s">
        <v>530</v>
      </c>
      <c r="C4065" s="8"/>
      <c r="D4065" s="31"/>
      <c r="E4065" s="2" t="s">
        <v>566</v>
      </c>
      <c r="F4065" s="2" t="str">
        <f>IF(OR($C$87="治験計画届", $C$87="治験計画変更届"), "^$","^.{1,120}$|^$")</f>
        <v>^.{1,120}$|^$</v>
      </c>
      <c r="G4065" s="2" t="str">
        <f t="shared" si="259"/>
        <v>入力してください(120文字以内)</v>
      </c>
      <c r="H4065" s="2">
        <v>225</v>
      </c>
      <c r="I4065" s="2">
        <v>207</v>
      </c>
      <c r="K4065" s="2">
        <v>120</v>
      </c>
      <c r="L4065" s="2" t="s">
        <v>30</v>
      </c>
      <c r="M4065" s="2" t="s">
        <v>476</v>
      </c>
      <c r="N4065" s="2" t="s">
        <v>479</v>
      </c>
      <c r="O4065" s="2" t="s">
        <v>520</v>
      </c>
      <c r="Q4065" s="1"/>
      <c r="S4065" s="5"/>
      <c r="T4065" s="41"/>
      <c r="U4065" s="8"/>
      <c r="W4065" s="2" t="s">
        <v>468</v>
      </c>
      <c r="X4065" s="45" t="str" cm="1">
        <f t="array" ref="X4065">IF(X3978="TRUE",IF(AND(C4060&lt;&gt;1,C4061:C4066="",S4060:U4066=""), "FALSE","TRUE"),"FALSE")</f>
        <v>FALSE</v>
      </c>
      <c r="Z4065" s="1"/>
    </row>
    <row r="4066" spans="2:26" hidden="1" outlineLevel="2" x14ac:dyDescent="0.4">
      <c r="B4066" s="7" t="s">
        <v>532</v>
      </c>
      <c r="C4066" s="8"/>
      <c r="D4066" s="31"/>
      <c r="E4066" s="2" t="s">
        <v>533</v>
      </c>
      <c r="F4066" s="2" t="str">
        <f>IF(OR($C$87="治験計画届", $C$87="治験計画変更届"), "^$","^.{1,120}$|^$")</f>
        <v>^.{1,120}$|^$</v>
      </c>
      <c r="G4066" s="2" t="str">
        <f t="shared" si="259"/>
        <v>入力してください(120文字以内)</v>
      </c>
      <c r="H4066" s="2">
        <v>225</v>
      </c>
      <c r="I4066" s="2">
        <v>207</v>
      </c>
      <c r="K4066" s="2">
        <v>120</v>
      </c>
      <c r="L4066" s="2" t="s">
        <v>30</v>
      </c>
      <c r="M4066" s="2" t="s">
        <v>476</v>
      </c>
      <c r="N4066" s="2" t="s">
        <v>479</v>
      </c>
      <c r="O4066" s="2" t="s">
        <v>520</v>
      </c>
      <c r="Q4066" s="1"/>
      <c r="S4066" s="5"/>
      <c r="T4066" s="41"/>
      <c r="U4066" s="8"/>
      <c r="W4066" s="2" t="s">
        <v>468</v>
      </c>
      <c r="X4066" s="45" t="str" cm="1">
        <f t="array" ref="X4066">IF(X3978="TRUE",IF(AND(C4060&lt;&gt;1,C4061:C4066="",S4060:U4066=""), "FALSE","TRUE"),"FALSE")</f>
        <v>FALSE</v>
      </c>
      <c r="Z4066" s="1"/>
    </row>
    <row r="4067" spans="2:26" hidden="1" outlineLevel="2" x14ac:dyDescent="0.4">
      <c r="B4067" s="7" t="s">
        <v>134</v>
      </c>
      <c r="C4067" s="5">
        <v>2</v>
      </c>
      <c r="D4067" s="30"/>
      <c r="E4067" s="2" t="s">
        <v>392</v>
      </c>
      <c r="F4067" s="2" t="s">
        <v>102</v>
      </c>
      <c r="G4067" s="2" t="s">
        <v>103</v>
      </c>
      <c r="H4067" s="2">
        <v>225</v>
      </c>
      <c r="I4067" s="2">
        <v>207</v>
      </c>
      <c r="K4067" s="2">
        <v>3</v>
      </c>
      <c r="L4067" s="2" t="s">
        <v>136</v>
      </c>
      <c r="M4067" s="2" t="s">
        <v>476</v>
      </c>
      <c r="N4067" s="2" t="s">
        <v>479</v>
      </c>
      <c r="O4067" s="2" t="s">
        <v>520</v>
      </c>
      <c r="Q4067" s="1"/>
      <c r="S4067" s="5"/>
      <c r="T4067" s="41"/>
      <c r="U4067" s="8"/>
      <c r="V4067" s="2" t="s">
        <v>105</v>
      </c>
      <c r="W4067" s="2" t="s">
        <v>561</v>
      </c>
      <c r="X4067" s="45" t="str" cm="1">
        <f t="array" ref="X4067">IF(X3978="TRUE",IF(AND(C4067&lt;&gt;1,C4068:C4073="",S4067:U4073=""), "FALSE","TRUE"),"FALSE")</f>
        <v>FALSE</v>
      </c>
      <c r="Z4067" s="1"/>
    </row>
    <row r="4068" spans="2:26" hidden="1" outlineLevel="2" x14ac:dyDescent="0.4">
      <c r="B4068" s="7" t="s">
        <v>522</v>
      </c>
      <c r="C4068" s="8"/>
      <c r="D4068" s="31"/>
      <c r="E4068" s="2" t="s">
        <v>523</v>
      </c>
      <c r="F4068" s="2" t="s">
        <v>485</v>
      </c>
      <c r="G4068" s="2" t="s">
        <v>369</v>
      </c>
      <c r="H4068" s="2">
        <v>225</v>
      </c>
      <c r="I4068" s="2">
        <v>207</v>
      </c>
      <c r="K4068" s="2">
        <v>240</v>
      </c>
      <c r="L4068" s="2" t="s">
        <v>30</v>
      </c>
      <c r="M4068" s="2" t="s">
        <v>476</v>
      </c>
      <c r="N4068" s="2" t="s">
        <v>479</v>
      </c>
      <c r="O4068" s="2" t="s">
        <v>520</v>
      </c>
      <c r="Q4068" s="1"/>
      <c r="S4068" s="5"/>
      <c r="T4068" s="41"/>
      <c r="U4068" s="8"/>
      <c r="W4068" s="2" t="s">
        <v>465</v>
      </c>
      <c r="X4068" s="45" t="str" cm="1">
        <f t="array" ref="X4068">IF(X3978="TRUE",IF(AND(C4067&lt;&gt;1,C4068:C4073="",S4067:U4073=""), "FALSE","TRUE"),"FALSE")</f>
        <v>FALSE</v>
      </c>
      <c r="Z4068" s="1"/>
    </row>
    <row r="4069" spans="2:26" hidden="1" outlineLevel="2" x14ac:dyDescent="0.4">
      <c r="B4069" s="7" t="s">
        <v>524</v>
      </c>
      <c r="C4069" s="8"/>
      <c r="D4069" s="31"/>
      <c r="E4069" s="2" t="s">
        <v>525</v>
      </c>
      <c r="F4069" s="2" t="s">
        <v>114</v>
      </c>
      <c r="G4069" s="2" t="s">
        <v>115</v>
      </c>
      <c r="H4069" s="2">
        <v>225</v>
      </c>
      <c r="I4069" s="2">
        <v>207</v>
      </c>
      <c r="K4069" s="2">
        <v>120</v>
      </c>
      <c r="L4069" s="2" t="s">
        <v>30</v>
      </c>
      <c r="M4069" s="2" t="s">
        <v>476</v>
      </c>
      <c r="N4069" s="2" t="s">
        <v>479</v>
      </c>
      <c r="O4069" s="2" t="s">
        <v>520</v>
      </c>
      <c r="Q4069" s="1"/>
      <c r="S4069" s="5"/>
      <c r="T4069" s="41"/>
      <c r="U4069" s="8"/>
      <c r="W4069" s="2" t="s">
        <v>468</v>
      </c>
      <c r="X4069" s="45" t="str" cm="1">
        <f t="array" ref="X4069">IF(X3978="TRUE",IF(AND(C4067&lt;&gt;1,C4068:C4073="",S4067:U4073=""), "FALSE","TRUE"),"FALSE")</f>
        <v>FALSE</v>
      </c>
      <c r="Z4069" s="1"/>
    </row>
    <row r="4070" spans="2:26" hidden="1" outlineLevel="2" x14ac:dyDescent="0.4">
      <c r="B4070" s="7" t="s">
        <v>526</v>
      </c>
      <c r="C4070" s="8"/>
      <c r="D4070" s="31"/>
      <c r="E4070" s="2" t="s">
        <v>527</v>
      </c>
      <c r="F4070" s="2" t="str">
        <f>IF(OR($C$87="治験計画届", $C$87="治験計画変更届"), "^$","^.{1,120}$|^$")</f>
        <v>^.{1,120}$|^$</v>
      </c>
      <c r="G4070" s="2" t="str">
        <f>IF(F4070="^$", "入力しないでください","入力してください(120文字以内)")</f>
        <v>入力してください(120文字以内)</v>
      </c>
      <c r="H4070" s="2">
        <v>225</v>
      </c>
      <c r="I4070" s="2">
        <v>207</v>
      </c>
      <c r="K4070" s="2">
        <v>120</v>
      </c>
      <c r="L4070" s="2" t="s">
        <v>30</v>
      </c>
      <c r="M4070" s="2" t="s">
        <v>476</v>
      </c>
      <c r="N4070" s="2" t="s">
        <v>479</v>
      </c>
      <c r="O4070" s="2" t="s">
        <v>520</v>
      </c>
      <c r="Q4070" s="1"/>
      <c r="S4070" s="5"/>
      <c r="T4070" s="41"/>
      <c r="U4070" s="8"/>
      <c r="W4070" s="2" t="s">
        <v>468</v>
      </c>
      <c r="X4070" s="45" t="str" cm="1">
        <f t="array" ref="X4070">IF(X3978="TRUE",IF(AND(C4067&lt;&gt;1,C4068:C4073="",S4067:U4073=""), "FALSE","TRUE"),"FALSE")</f>
        <v>FALSE</v>
      </c>
      <c r="Z4070" s="1"/>
    </row>
    <row r="4071" spans="2:26" hidden="1" outlineLevel="2" x14ac:dyDescent="0.4">
      <c r="B4071" s="7" t="s">
        <v>528</v>
      </c>
      <c r="C4071" s="8"/>
      <c r="D4071" s="31"/>
      <c r="E4071" s="2" t="s">
        <v>529</v>
      </c>
      <c r="F4071" s="2" t="str">
        <f>IF(OR($C$87="治験計画届", $C$87="治験計画変更届"), "^$","^.{1,120}$|^$")</f>
        <v>^.{1,120}$|^$</v>
      </c>
      <c r="G4071" s="2" t="str">
        <f t="shared" ref="G4071:G4073" si="260">IF(F4071="^$", "入力しないでください","入力してください(120文字以内)")</f>
        <v>入力してください(120文字以内)</v>
      </c>
      <c r="H4071" s="2">
        <v>225</v>
      </c>
      <c r="I4071" s="2">
        <v>207</v>
      </c>
      <c r="K4071" s="2">
        <v>120</v>
      </c>
      <c r="L4071" s="2" t="s">
        <v>30</v>
      </c>
      <c r="M4071" s="2" t="s">
        <v>476</v>
      </c>
      <c r="N4071" s="2" t="s">
        <v>479</v>
      </c>
      <c r="O4071" s="2" t="s">
        <v>520</v>
      </c>
      <c r="Q4071" s="1"/>
      <c r="S4071" s="5"/>
      <c r="T4071" s="41"/>
      <c r="U4071" s="8"/>
      <c r="W4071" s="2" t="s">
        <v>468</v>
      </c>
      <c r="X4071" s="45" t="str" cm="1">
        <f t="array" ref="X4071">IF(X3978="TRUE",IF(AND(C4067&lt;&gt;1,C4068:C4073="",S4067:U4073=""), "FALSE","TRUE"),"FALSE")</f>
        <v>FALSE</v>
      </c>
      <c r="Z4071" s="1"/>
    </row>
    <row r="4072" spans="2:26" hidden="1" outlineLevel="2" x14ac:dyDescent="0.4">
      <c r="B4072" s="7" t="s">
        <v>530</v>
      </c>
      <c r="C4072" s="8"/>
      <c r="D4072" s="31"/>
      <c r="E4072" s="2" t="s">
        <v>566</v>
      </c>
      <c r="F4072" s="2" t="str">
        <f>IF(OR($C$87="治験計画届", $C$87="治験計画変更届"), "^$","^.{1,120}$|^$")</f>
        <v>^.{1,120}$|^$</v>
      </c>
      <c r="G4072" s="2" t="str">
        <f t="shared" si="260"/>
        <v>入力してください(120文字以内)</v>
      </c>
      <c r="H4072" s="2">
        <v>225</v>
      </c>
      <c r="I4072" s="2">
        <v>207</v>
      </c>
      <c r="K4072" s="2">
        <v>120</v>
      </c>
      <c r="L4072" s="2" t="s">
        <v>30</v>
      </c>
      <c r="M4072" s="2" t="s">
        <v>476</v>
      </c>
      <c r="N4072" s="2" t="s">
        <v>479</v>
      </c>
      <c r="O4072" s="2" t="s">
        <v>520</v>
      </c>
      <c r="Q4072" s="1"/>
      <c r="S4072" s="5"/>
      <c r="T4072" s="41"/>
      <c r="U4072" s="8"/>
      <c r="W4072" s="2" t="s">
        <v>468</v>
      </c>
      <c r="X4072" s="45" t="str" cm="1">
        <f t="array" ref="X4072">IF(X3978="TRUE",IF(AND(C4067&lt;&gt;1,C4068:C4073="",S4067:U4073=""), "FALSE","TRUE"),"FALSE")</f>
        <v>FALSE</v>
      </c>
      <c r="Z4072" s="1"/>
    </row>
    <row r="4073" spans="2:26" hidden="1" outlineLevel="2" x14ac:dyDescent="0.4">
      <c r="B4073" s="7" t="s">
        <v>532</v>
      </c>
      <c r="C4073" s="8"/>
      <c r="D4073" s="31"/>
      <c r="E4073" s="2" t="s">
        <v>533</v>
      </c>
      <c r="F4073" s="2" t="str">
        <f>IF(OR($C$87="治験計画届", $C$87="治験計画変更届"), "^$","^.{1,120}$|^$")</f>
        <v>^.{1,120}$|^$</v>
      </c>
      <c r="G4073" s="2" t="str">
        <f t="shared" si="260"/>
        <v>入力してください(120文字以内)</v>
      </c>
      <c r="H4073" s="2">
        <v>225</v>
      </c>
      <c r="I4073" s="2">
        <v>207</v>
      </c>
      <c r="K4073" s="2">
        <v>120</v>
      </c>
      <c r="L4073" s="2" t="s">
        <v>30</v>
      </c>
      <c r="M4073" s="2" t="s">
        <v>476</v>
      </c>
      <c r="N4073" s="2" t="s">
        <v>479</v>
      </c>
      <c r="O4073" s="2" t="s">
        <v>520</v>
      </c>
      <c r="Q4073" s="1"/>
      <c r="S4073" s="5"/>
      <c r="T4073" s="41"/>
      <c r="U4073" s="8"/>
      <c r="W4073" s="2" t="s">
        <v>468</v>
      </c>
      <c r="X4073" s="45" t="str" cm="1">
        <f t="array" ref="X4073">IF(X3978="TRUE",IF(AND(C4067&lt;&gt;1,C4068:C4073="",S4067:U4073=""), "FALSE","TRUE"),"FALSE")</f>
        <v>FALSE</v>
      </c>
      <c r="Z4073" s="1"/>
    </row>
    <row r="4074" spans="2:26" hidden="1" outlineLevel="2" x14ac:dyDescent="0.4">
      <c r="B4074" s="7" t="s">
        <v>134</v>
      </c>
      <c r="C4074" s="5">
        <v>3</v>
      </c>
      <c r="D4074" s="30"/>
      <c r="E4074" s="2" t="s">
        <v>392</v>
      </c>
      <c r="F4074" s="2" t="s">
        <v>102</v>
      </c>
      <c r="G4074" s="2" t="s">
        <v>103</v>
      </c>
      <c r="H4074" s="2">
        <v>225</v>
      </c>
      <c r="I4074" s="2">
        <v>207</v>
      </c>
      <c r="K4074" s="2">
        <v>3</v>
      </c>
      <c r="L4074" s="2" t="s">
        <v>136</v>
      </c>
      <c r="M4074" s="2" t="s">
        <v>476</v>
      </c>
      <c r="N4074" s="2" t="s">
        <v>479</v>
      </c>
      <c r="O4074" s="2" t="s">
        <v>520</v>
      </c>
      <c r="Q4074" s="1"/>
      <c r="S4074" s="5"/>
      <c r="T4074" s="41"/>
      <c r="U4074" s="8"/>
      <c r="V4074" s="2" t="s">
        <v>105</v>
      </c>
      <c r="W4074" s="2" t="s">
        <v>561</v>
      </c>
      <c r="X4074" s="45" t="str" cm="1">
        <f t="array" ref="X4074">IF(X3978="TRUE",IF(AND(C4074&lt;&gt;1,C4075:C4080="",S4074:U4080=""), "FALSE","TRUE"),"FALSE")</f>
        <v>FALSE</v>
      </c>
      <c r="Z4074" s="1"/>
    </row>
    <row r="4075" spans="2:26" hidden="1" outlineLevel="2" x14ac:dyDescent="0.4">
      <c r="B4075" s="7" t="s">
        <v>522</v>
      </c>
      <c r="C4075" s="8"/>
      <c r="D4075" s="31"/>
      <c r="E4075" s="2" t="s">
        <v>523</v>
      </c>
      <c r="F4075" s="2" t="s">
        <v>485</v>
      </c>
      <c r="G4075" s="2" t="s">
        <v>369</v>
      </c>
      <c r="H4075" s="2">
        <v>225</v>
      </c>
      <c r="I4075" s="2">
        <v>207</v>
      </c>
      <c r="K4075" s="2">
        <v>240</v>
      </c>
      <c r="L4075" s="2" t="s">
        <v>30</v>
      </c>
      <c r="M4075" s="2" t="s">
        <v>476</v>
      </c>
      <c r="N4075" s="2" t="s">
        <v>479</v>
      </c>
      <c r="O4075" s="2" t="s">
        <v>520</v>
      </c>
      <c r="Q4075" s="1"/>
      <c r="S4075" s="5"/>
      <c r="T4075" s="41"/>
      <c r="U4075" s="8"/>
      <c r="W4075" s="2" t="s">
        <v>465</v>
      </c>
      <c r="X4075" s="45" t="str" cm="1">
        <f t="array" ref="X4075">IF(X3978="TRUE",IF(AND(C4074&lt;&gt;1,C4075:C4080="",S4074:U4080=""), "FALSE","TRUE"),"FALSE")</f>
        <v>FALSE</v>
      </c>
      <c r="Z4075" s="1"/>
    </row>
    <row r="4076" spans="2:26" hidden="1" outlineLevel="2" x14ac:dyDescent="0.4">
      <c r="B4076" s="7" t="s">
        <v>524</v>
      </c>
      <c r="C4076" s="8"/>
      <c r="D4076" s="31"/>
      <c r="E4076" s="2" t="s">
        <v>525</v>
      </c>
      <c r="F4076" s="2" t="s">
        <v>114</v>
      </c>
      <c r="G4076" s="2" t="s">
        <v>115</v>
      </c>
      <c r="H4076" s="2">
        <v>225</v>
      </c>
      <c r="I4076" s="2">
        <v>207</v>
      </c>
      <c r="K4076" s="2">
        <v>120</v>
      </c>
      <c r="L4076" s="2" t="s">
        <v>30</v>
      </c>
      <c r="M4076" s="2" t="s">
        <v>476</v>
      </c>
      <c r="N4076" s="2" t="s">
        <v>479</v>
      </c>
      <c r="O4076" s="2" t="s">
        <v>520</v>
      </c>
      <c r="Q4076" s="1"/>
      <c r="S4076" s="5"/>
      <c r="T4076" s="41"/>
      <c r="U4076" s="8"/>
      <c r="W4076" s="2" t="s">
        <v>468</v>
      </c>
      <c r="X4076" s="45" t="str" cm="1">
        <f t="array" ref="X4076">IF(X3978="TRUE",IF(AND(C4074&lt;&gt;1,C4075:C4080="",S4074:U4080=""), "FALSE","TRUE"),"FALSE")</f>
        <v>FALSE</v>
      </c>
      <c r="Z4076" s="1"/>
    </row>
    <row r="4077" spans="2:26" hidden="1" outlineLevel="2" x14ac:dyDescent="0.4">
      <c r="B4077" s="7" t="s">
        <v>526</v>
      </c>
      <c r="C4077" s="8"/>
      <c r="D4077" s="31"/>
      <c r="E4077" s="2" t="s">
        <v>527</v>
      </c>
      <c r="F4077" s="2" t="str">
        <f>IF(OR($C$87="治験計画届", $C$87="治験計画変更届"), "^$","^.{1,120}$|^$")</f>
        <v>^.{1,120}$|^$</v>
      </c>
      <c r="G4077" s="2" t="str">
        <f>IF(F4077="^$", "入力しないでください","入力してください(120文字以内)")</f>
        <v>入力してください(120文字以内)</v>
      </c>
      <c r="H4077" s="2">
        <v>225</v>
      </c>
      <c r="I4077" s="2">
        <v>207</v>
      </c>
      <c r="K4077" s="2">
        <v>120</v>
      </c>
      <c r="L4077" s="2" t="s">
        <v>30</v>
      </c>
      <c r="M4077" s="2" t="s">
        <v>476</v>
      </c>
      <c r="N4077" s="2" t="s">
        <v>479</v>
      </c>
      <c r="O4077" s="2" t="s">
        <v>520</v>
      </c>
      <c r="Q4077" s="1"/>
      <c r="S4077" s="5"/>
      <c r="T4077" s="41"/>
      <c r="U4077" s="8"/>
      <c r="W4077" s="2" t="s">
        <v>468</v>
      </c>
      <c r="X4077" s="45" t="str" cm="1">
        <f t="array" ref="X4077">IF(X3978="TRUE",IF(AND(C4074&lt;&gt;1,C4075:C4080="",S4074:U4080=""), "FALSE","TRUE"),"FALSE")</f>
        <v>FALSE</v>
      </c>
      <c r="Z4077" s="1"/>
    </row>
    <row r="4078" spans="2:26" hidden="1" outlineLevel="2" x14ac:dyDescent="0.4">
      <c r="B4078" s="7" t="s">
        <v>528</v>
      </c>
      <c r="C4078" s="8"/>
      <c r="D4078" s="31"/>
      <c r="E4078" s="2" t="s">
        <v>529</v>
      </c>
      <c r="F4078" s="2" t="str">
        <f>IF(OR($C$87="治験計画届", $C$87="治験計画変更届"), "^$","^.{1,120}$|^$")</f>
        <v>^.{1,120}$|^$</v>
      </c>
      <c r="G4078" s="2" t="str">
        <f t="shared" ref="G4078:G4080" si="261">IF(F4078="^$", "入力しないでください","入力してください(120文字以内)")</f>
        <v>入力してください(120文字以内)</v>
      </c>
      <c r="H4078" s="2">
        <v>225</v>
      </c>
      <c r="I4078" s="2">
        <v>207</v>
      </c>
      <c r="K4078" s="2">
        <v>120</v>
      </c>
      <c r="L4078" s="2" t="s">
        <v>30</v>
      </c>
      <c r="M4078" s="2" t="s">
        <v>476</v>
      </c>
      <c r="N4078" s="2" t="s">
        <v>479</v>
      </c>
      <c r="O4078" s="2" t="s">
        <v>520</v>
      </c>
      <c r="Q4078" s="1"/>
      <c r="S4078" s="5"/>
      <c r="T4078" s="41"/>
      <c r="U4078" s="8"/>
      <c r="W4078" s="2" t="s">
        <v>468</v>
      </c>
      <c r="X4078" s="45" t="str" cm="1">
        <f t="array" ref="X4078">IF(X3978="TRUE",IF(AND(C4074&lt;&gt;1,C4075:C4080="",S4074:U4080=""), "FALSE","TRUE"),"FALSE")</f>
        <v>FALSE</v>
      </c>
      <c r="Z4078" s="1"/>
    </row>
    <row r="4079" spans="2:26" hidden="1" outlineLevel="2" x14ac:dyDescent="0.4">
      <c r="B4079" s="7" t="s">
        <v>530</v>
      </c>
      <c r="C4079" s="8"/>
      <c r="D4079" s="31"/>
      <c r="E4079" s="2" t="s">
        <v>566</v>
      </c>
      <c r="F4079" s="2" t="str">
        <f>IF(OR($C$87="治験計画届", $C$87="治験計画変更届"), "^$","^.{1,120}$|^$")</f>
        <v>^.{1,120}$|^$</v>
      </c>
      <c r="G4079" s="2" t="str">
        <f t="shared" si="261"/>
        <v>入力してください(120文字以内)</v>
      </c>
      <c r="H4079" s="2">
        <v>225</v>
      </c>
      <c r="I4079" s="2">
        <v>207</v>
      </c>
      <c r="K4079" s="2">
        <v>120</v>
      </c>
      <c r="L4079" s="2" t="s">
        <v>30</v>
      </c>
      <c r="M4079" s="2" t="s">
        <v>476</v>
      </c>
      <c r="N4079" s="2" t="s">
        <v>479</v>
      </c>
      <c r="O4079" s="2" t="s">
        <v>520</v>
      </c>
      <c r="Q4079" s="1"/>
      <c r="S4079" s="5"/>
      <c r="T4079" s="41"/>
      <c r="U4079" s="8"/>
      <c r="W4079" s="2" t="s">
        <v>468</v>
      </c>
      <c r="X4079" s="45" t="str" cm="1">
        <f t="array" ref="X4079">IF(X3978="TRUE",IF(AND(C4074&lt;&gt;1,C4075:C4080="",S4074:U4080=""), "FALSE","TRUE"),"FALSE")</f>
        <v>FALSE</v>
      </c>
      <c r="Z4079" s="1"/>
    </row>
    <row r="4080" spans="2:26" hidden="1" outlineLevel="2" x14ac:dyDescent="0.4">
      <c r="B4080" s="7" t="s">
        <v>532</v>
      </c>
      <c r="C4080" s="8"/>
      <c r="D4080" s="31"/>
      <c r="E4080" s="2" t="s">
        <v>533</v>
      </c>
      <c r="F4080" s="2" t="str">
        <f>IF(OR($C$87="治験計画届", $C$87="治験計画変更届"), "^$","^.{1,120}$|^$")</f>
        <v>^.{1,120}$|^$</v>
      </c>
      <c r="G4080" s="2" t="str">
        <f t="shared" si="261"/>
        <v>入力してください(120文字以内)</v>
      </c>
      <c r="H4080" s="2">
        <v>225</v>
      </c>
      <c r="I4080" s="2">
        <v>207</v>
      </c>
      <c r="K4080" s="2">
        <v>120</v>
      </c>
      <c r="L4080" s="2" t="s">
        <v>30</v>
      </c>
      <c r="M4080" s="2" t="s">
        <v>476</v>
      </c>
      <c r="N4080" s="2" t="s">
        <v>479</v>
      </c>
      <c r="O4080" s="2" t="s">
        <v>520</v>
      </c>
      <c r="Q4080" s="1"/>
      <c r="S4080" s="5"/>
      <c r="T4080" s="41"/>
      <c r="U4080" s="8"/>
      <c r="W4080" s="2" t="s">
        <v>468</v>
      </c>
      <c r="X4080" s="45" t="str" cm="1">
        <f t="array" ref="X4080">IF(X3978="TRUE",IF(AND(C4074&lt;&gt;1,C4075:C4080="",S4074:U4080=""), "FALSE","TRUE"),"FALSE")</f>
        <v>FALSE</v>
      </c>
      <c r="Z4080" s="1"/>
    </row>
    <row r="4081" spans="2:26" hidden="1" outlineLevel="2" x14ac:dyDescent="0.4">
      <c r="B4081" s="7" t="s">
        <v>134</v>
      </c>
      <c r="C4081" s="5">
        <v>4</v>
      </c>
      <c r="D4081" s="30"/>
      <c r="E4081" s="2" t="s">
        <v>392</v>
      </c>
      <c r="F4081" s="2" t="s">
        <v>102</v>
      </c>
      <c r="G4081" s="2" t="s">
        <v>103</v>
      </c>
      <c r="H4081" s="2">
        <v>225</v>
      </c>
      <c r="I4081" s="2">
        <v>207</v>
      </c>
      <c r="K4081" s="2">
        <v>3</v>
      </c>
      <c r="L4081" s="2" t="s">
        <v>136</v>
      </c>
      <c r="M4081" s="2" t="s">
        <v>476</v>
      </c>
      <c r="N4081" s="2" t="s">
        <v>479</v>
      </c>
      <c r="O4081" s="2" t="s">
        <v>520</v>
      </c>
      <c r="Q4081" s="1"/>
      <c r="S4081" s="5"/>
      <c r="T4081" s="41"/>
      <c r="U4081" s="8"/>
      <c r="V4081" s="2" t="s">
        <v>105</v>
      </c>
      <c r="W4081" s="2" t="s">
        <v>561</v>
      </c>
      <c r="X4081" s="45" t="str" cm="1">
        <f t="array" ref="X4081">IF(X3978="TRUE",IF(AND(C4081&lt;&gt;1,C4082:C4087="",S4081:U4087=""), "FALSE","TRUE"),"FALSE")</f>
        <v>FALSE</v>
      </c>
      <c r="Z4081" s="1"/>
    </row>
    <row r="4082" spans="2:26" hidden="1" outlineLevel="2" x14ac:dyDescent="0.4">
      <c r="B4082" s="7" t="s">
        <v>522</v>
      </c>
      <c r="C4082" s="8"/>
      <c r="D4082" s="31"/>
      <c r="E4082" s="2" t="s">
        <v>523</v>
      </c>
      <c r="F4082" s="2" t="s">
        <v>485</v>
      </c>
      <c r="G4082" s="2" t="s">
        <v>369</v>
      </c>
      <c r="H4082" s="2">
        <v>225</v>
      </c>
      <c r="I4082" s="2">
        <v>207</v>
      </c>
      <c r="K4082" s="2">
        <v>240</v>
      </c>
      <c r="L4082" s="2" t="s">
        <v>30</v>
      </c>
      <c r="M4082" s="2" t="s">
        <v>476</v>
      </c>
      <c r="N4082" s="2" t="s">
        <v>479</v>
      </c>
      <c r="O4082" s="2" t="s">
        <v>520</v>
      </c>
      <c r="Q4082" s="1"/>
      <c r="S4082" s="5"/>
      <c r="T4082" s="41"/>
      <c r="U4082" s="8"/>
      <c r="W4082" s="2" t="s">
        <v>465</v>
      </c>
      <c r="X4082" s="45" t="str" cm="1">
        <f t="array" ref="X4082">IF(X3978="TRUE",IF(AND(C4081&lt;&gt;1,C4082:C4087="",S4081:U4087=""), "FALSE","TRUE"),"FALSE")</f>
        <v>FALSE</v>
      </c>
      <c r="Z4082" s="1"/>
    </row>
    <row r="4083" spans="2:26" hidden="1" outlineLevel="2" x14ac:dyDescent="0.4">
      <c r="B4083" s="7" t="s">
        <v>524</v>
      </c>
      <c r="C4083" s="8"/>
      <c r="D4083" s="31"/>
      <c r="E4083" s="2" t="s">
        <v>525</v>
      </c>
      <c r="F4083" s="2" t="s">
        <v>114</v>
      </c>
      <c r="G4083" s="2" t="s">
        <v>115</v>
      </c>
      <c r="H4083" s="2">
        <v>225</v>
      </c>
      <c r="I4083" s="2">
        <v>207</v>
      </c>
      <c r="K4083" s="2">
        <v>120</v>
      </c>
      <c r="L4083" s="2" t="s">
        <v>30</v>
      </c>
      <c r="M4083" s="2" t="s">
        <v>476</v>
      </c>
      <c r="N4083" s="2" t="s">
        <v>479</v>
      </c>
      <c r="O4083" s="2" t="s">
        <v>520</v>
      </c>
      <c r="Q4083" s="1"/>
      <c r="S4083" s="5"/>
      <c r="T4083" s="41"/>
      <c r="U4083" s="8"/>
      <c r="W4083" s="2" t="s">
        <v>468</v>
      </c>
      <c r="X4083" s="45" t="str" cm="1">
        <f t="array" ref="X4083">IF(X3978="TRUE",IF(AND(C4081&lt;&gt;1,C4082:C4087="",S4081:U4087=""), "FALSE","TRUE"),"FALSE")</f>
        <v>FALSE</v>
      </c>
      <c r="Z4083" s="1"/>
    </row>
    <row r="4084" spans="2:26" hidden="1" outlineLevel="2" x14ac:dyDescent="0.4">
      <c r="B4084" s="7" t="s">
        <v>526</v>
      </c>
      <c r="C4084" s="8"/>
      <c r="D4084" s="31"/>
      <c r="E4084" s="2" t="s">
        <v>527</v>
      </c>
      <c r="F4084" s="2" t="str">
        <f>IF(OR($C$87="治験計画届", $C$87="治験計画変更届"), "^$","^.{1,120}$|^$")</f>
        <v>^.{1,120}$|^$</v>
      </c>
      <c r="G4084" s="2" t="str">
        <f>IF(F4084="^$", "入力しないでください","入力してください(120文字以内)")</f>
        <v>入力してください(120文字以内)</v>
      </c>
      <c r="H4084" s="2">
        <v>225</v>
      </c>
      <c r="I4084" s="2">
        <v>207</v>
      </c>
      <c r="K4084" s="2">
        <v>120</v>
      </c>
      <c r="L4084" s="2" t="s">
        <v>30</v>
      </c>
      <c r="M4084" s="2" t="s">
        <v>476</v>
      </c>
      <c r="N4084" s="2" t="s">
        <v>479</v>
      </c>
      <c r="O4084" s="2" t="s">
        <v>520</v>
      </c>
      <c r="Q4084" s="1"/>
      <c r="S4084" s="5"/>
      <c r="T4084" s="41"/>
      <c r="U4084" s="8"/>
      <c r="W4084" s="2" t="s">
        <v>468</v>
      </c>
      <c r="X4084" s="45" t="str" cm="1">
        <f t="array" ref="X4084">IF(X3978="TRUE",IF(AND(C4081&lt;&gt;1,C4082:C4087="",S4081:U4087=""), "FALSE","TRUE"),"FALSE")</f>
        <v>FALSE</v>
      </c>
      <c r="Z4084" s="1"/>
    </row>
    <row r="4085" spans="2:26" hidden="1" outlineLevel="2" x14ac:dyDescent="0.4">
      <c r="B4085" s="7" t="s">
        <v>528</v>
      </c>
      <c r="C4085" s="8"/>
      <c r="D4085" s="31"/>
      <c r="E4085" s="2" t="s">
        <v>529</v>
      </c>
      <c r="F4085" s="2" t="str">
        <f>IF(OR($C$87="治験計画届", $C$87="治験計画変更届"), "^$","^.{1,120}$|^$")</f>
        <v>^.{1,120}$|^$</v>
      </c>
      <c r="G4085" s="2" t="str">
        <f t="shared" ref="G4085:G4087" si="262">IF(F4085="^$", "入力しないでください","入力してください(120文字以内)")</f>
        <v>入力してください(120文字以内)</v>
      </c>
      <c r="H4085" s="2">
        <v>225</v>
      </c>
      <c r="I4085" s="2">
        <v>207</v>
      </c>
      <c r="K4085" s="2">
        <v>120</v>
      </c>
      <c r="L4085" s="2" t="s">
        <v>30</v>
      </c>
      <c r="M4085" s="2" t="s">
        <v>476</v>
      </c>
      <c r="N4085" s="2" t="s">
        <v>479</v>
      </c>
      <c r="O4085" s="2" t="s">
        <v>520</v>
      </c>
      <c r="Q4085" s="1"/>
      <c r="S4085" s="5"/>
      <c r="T4085" s="41"/>
      <c r="U4085" s="8"/>
      <c r="W4085" s="2" t="s">
        <v>468</v>
      </c>
      <c r="X4085" s="45" t="str" cm="1">
        <f t="array" ref="X4085">IF(X3978="TRUE",IF(AND(C4081&lt;&gt;1,C4082:C4087="",S4081:U4087=""), "FALSE","TRUE"),"FALSE")</f>
        <v>FALSE</v>
      </c>
      <c r="Z4085" s="1"/>
    </row>
    <row r="4086" spans="2:26" hidden="1" outlineLevel="2" x14ac:dyDescent="0.4">
      <c r="B4086" s="7" t="s">
        <v>530</v>
      </c>
      <c r="C4086" s="8"/>
      <c r="D4086" s="31"/>
      <c r="E4086" s="2" t="s">
        <v>566</v>
      </c>
      <c r="F4086" s="2" t="str">
        <f>IF(OR($C$87="治験計画届", $C$87="治験計画変更届"), "^$","^.{1,120}$|^$")</f>
        <v>^.{1,120}$|^$</v>
      </c>
      <c r="G4086" s="2" t="str">
        <f t="shared" si="262"/>
        <v>入力してください(120文字以内)</v>
      </c>
      <c r="H4086" s="2">
        <v>225</v>
      </c>
      <c r="I4086" s="2">
        <v>207</v>
      </c>
      <c r="K4086" s="2">
        <v>120</v>
      </c>
      <c r="L4086" s="2" t="s">
        <v>30</v>
      </c>
      <c r="M4086" s="2" t="s">
        <v>476</v>
      </c>
      <c r="N4086" s="2" t="s">
        <v>479</v>
      </c>
      <c r="O4086" s="2" t="s">
        <v>520</v>
      </c>
      <c r="Q4086" s="1"/>
      <c r="S4086" s="5"/>
      <c r="T4086" s="41"/>
      <c r="U4086" s="8"/>
      <c r="W4086" s="2" t="s">
        <v>468</v>
      </c>
      <c r="X4086" s="45" t="str" cm="1">
        <f t="array" ref="X4086">IF(X3978="TRUE",IF(AND(C4081&lt;&gt;1,C4082:C4087="",S4081:U4087=""), "FALSE","TRUE"),"FALSE")</f>
        <v>FALSE</v>
      </c>
      <c r="Z4086" s="1"/>
    </row>
    <row r="4087" spans="2:26" hidden="1" outlineLevel="2" x14ac:dyDescent="0.4">
      <c r="B4087" s="7" t="s">
        <v>532</v>
      </c>
      <c r="C4087" s="8"/>
      <c r="D4087" s="31"/>
      <c r="E4087" s="2" t="s">
        <v>533</v>
      </c>
      <c r="F4087" s="2" t="str">
        <f>IF(OR($C$87="治験計画届", $C$87="治験計画変更届"), "^$","^.{1,120}$|^$")</f>
        <v>^.{1,120}$|^$</v>
      </c>
      <c r="G4087" s="2" t="str">
        <f t="shared" si="262"/>
        <v>入力してください(120文字以内)</v>
      </c>
      <c r="H4087" s="2">
        <v>225</v>
      </c>
      <c r="I4087" s="2">
        <v>207</v>
      </c>
      <c r="K4087" s="2">
        <v>120</v>
      </c>
      <c r="L4087" s="2" t="s">
        <v>30</v>
      </c>
      <c r="M4087" s="2" t="s">
        <v>476</v>
      </c>
      <c r="N4087" s="2" t="s">
        <v>479</v>
      </c>
      <c r="O4087" s="2" t="s">
        <v>520</v>
      </c>
      <c r="Q4087" s="1"/>
      <c r="S4087" s="5"/>
      <c r="T4087" s="41"/>
      <c r="U4087" s="8"/>
      <c r="W4087" s="2" t="s">
        <v>468</v>
      </c>
      <c r="X4087" s="45" t="str" cm="1">
        <f t="array" ref="X4087">IF(X3978="TRUE",IF(AND(C4081&lt;&gt;1,C4082:C4087="",S4081:U4087=""), "FALSE","TRUE"),"FALSE")</f>
        <v>FALSE</v>
      </c>
      <c r="Z4087" s="1"/>
    </row>
    <row r="4088" spans="2:26" hidden="1" outlineLevel="2" x14ac:dyDescent="0.4">
      <c r="B4088" s="7" t="s">
        <v>134</v>
      </c>
      <c r="C4088" s="5">
        <v>5</v>
      </c>
      <c r="D4088" s="30"/>
      <c r="E4088" s="2" t="s">
        <v>392</v>
      </c>
      <c r="F4088" s="2" t="s">
        <v>102</v>
      </c>
      <c r="G4088" s="2" t="s">
        <v>103</v>
      </c>
      <c r="H4088" s="2">
        <v>225</v>
      </c>
      <c r="I4088" s="2">
        <v>207</v>
      </c>
      <c r="K4088" s="2">
        <v>3</v>
      </c>
      <c r="L4088" s="2" t="s">
        <v>136</v>
      </c>
      <c r="M4088" s="2" t="s">
        <v>476</v>
      </c>
      <c r="N4088" s="2" t="s">
        <v>479</v>
      </c>
      <c r="O4088" s="2" t="s">
        <v>520</v>
      </c>
      <c r="Q4088" s="1"/>
      <c r="S4088" s="5"/>
      <c r="T4088" s="41"/>
      <c r="U4088" s="8"/>
      <c r="V4088" s="2" t="s">
        <v>105</v>
      </c>
      <c r="W4088" s="2" t="s">
        <v>561</v>
      </c>
      <c r="X4088" s="45" t="str" cm="1">
        <f t="array" ref="X4088">IF(X3978="TRUE",IF(AND(C4088&lt;&gt;1,C4089:C4094="",S4088:U4094=""), "FALSE","TRUE"),"FALSE")</f>
        <v>FALSE</v>
      </c>
      <c r="Z4088" s="1"/>
    </row>
    <row r="4089" spans="2:26" hidden="1" outlineLevel="2" x14ac:dyDescent="0.4">
      <c r="B4089" s="7" t="s">
        <v>522</v>
      </c>
      <c r="C4089" s="8"/>
      <c r="D4089" s="31"/>
      <c r="E4089" s="2" t="s">
        <v>523</v>
      </c>
      <c r="F4089" s="2" t="s">
        <v>485</v>
      </c>
      <c r="G4089" s="2" t="s">
        <v>369</v>
      </c>
      <c r="H4089" s="2">
        <v>225</v>
      </c>
      <c r="I4089" s="2">
        <v>207</v>
      </c>
      <c r="K4089" s="2">
        <v>240</v>
      </c>
      <c r="L4089" s="2" t="s">
        <v>30</v>
      </c>
      <c r="M4089" s="2" t="s">
        <v>476</v>
      </c>
      <c r="N4089" s="2" t="s">
        <v>479</v>
      </c>
      <c r="O4089" s="2" t="s">
        <v>520</v>
      </c>
      <c r="Q4089" s="1"/>
      <c r="S4089" s="5"/>
      <c r="T4089" s="41"/>
      <c r="U4089" s="8"/>
      <c r="W4089" s="2" t="s">
        <v>465</v>
      </c>
      <c r="X4089" s="45" t="str" cm="1">
        <f t="array" ref="X4089">IF(X3978="TRUE",IF(AND(C4088&lt;&gt;1,C4089:C4094="",S4088:U4094=""), "FALSE","TRUE"),"FALSE")</f>
        <v>FALSE</v>
      </c>
      <c r="Z4089" s="1"/>
    </row>
    <row r="4090" spans="2:26" hidden="1" outlineLevel="2" x14ac:dyDescent="0.4">
      <c r="B4090" s="7" t="s">
        <v>524</v>
      </c>
      <c r="C4090" s="8"/>
      <c r="D4090" s="31"/>
      <c r="E4090" s="2" t="s">
        <v>525</v>
      </c>
      <c r="F4090" s="2" t="s">
        <v>114</v>
      </c>
      <c r="G4090" s="2" t="s">
        <v>115</v>
      </c>
      <c r="H4090" s="2">
        <v>225</v>
      </c>
      <c r="I4090" s="2">
        <v>207</v>
      </c>
      <c r="K4090" s="2">
        <v>120</v>
      </c>
      <c r="L4090" s="2" t="s">
        <v>30</v>
      </c>
      <c r="M4090" s="2" t="s">
        <v>476</v>
      </c>
      <c r="N4090" s="2" t="s">
        <v>479</v>
      </c>
      <c r="O4090" s="2" t="s">
        <v>520</v>
      </c>
      <c r="Q4090" s="1"/>
      <c r="S4090" s="5"/>
      <c r="T4090" s="41"/>
      <c r="U4090" s="8"/>
      <c r="W4090" s="2" t="s">
        <v>468</v>
      </c>
      <c r="X4090" s="45" t="str" cm="1">
        <f t="array" ref="X4090">IF(X3978="TRUE",IF(AND(C4088&lt;&gt;1,C4089:C4094="",S4088:U4094=""), "FALSE","TRUE"),"FALSE")</f>
        <v>FALSE</v>
      </c>
      <c r="Z4090" s="1"/>
    </row>
    <row r="4091" spans="2:26" hidden="1" outlineLevel="2" x14ac:dyDescent="0.4">
      <c r="B4091" s="7" t="s">
        <v>526</v>
      </c>
      <c r="C4091" s="8"/>
      <c r="D4091" s="31"/>
      <c r="E4091" s="2" t="s">
        <v>527</v>
      </c>
      <c r="F4091" s="2" t="str">
        <f>IF(OR($C$87="治験計画届", $C$87="治験計画変更届"), "^$","^.{1,120}$|^$")</f>
        <v>^.{1,120}$|^$</v>
      </c>
      <c r="G4091" s="2" t="str">
        <f>IF(F4091="^$", "入力しないでください","入力してください(120文字以内)")</f>
        <v>入力してください(120文字以内)</v>
      </c>
      <c r="H4091" s="2">
        <v>225</v>
      </c>
      <c r="I4091" s="2">
        <v>207</v>
      </c>
      <c r="K4091" s="2">
        <v>120</v>
      </c>
      <c r="L4091" s="2" t="s">
        <v>30</v>
      </c>
      <c r="M4091" s="2" t="s">
        <v>476</v>
      </c>
      <c r="N4091" s="2" t="s">
        <v>479</v>
      </c>
      <c r="O4091" s="2" t="s">
        <v>520</v>
      </c>
      <c r="Q4091" s="1"/>
      <c r="S4091" s="5"/>
      <c r="T4091" s="41"/>
      <c r="U4091" s="8"/>
      <c r="W4091" s="2" t="s">
        <v>468</v>
      </c>
      <c r="X4091" s="45" t="str" cm="1">
        <f t="array" ref="X4091">IF(X3978="TRUE",IF(AND(C4088&lt;&gt;1,C4089:C4094="",S4088:U4094=""), "FALSE","TRUE"),"FALSE")</f>
        <v>FALSE</v>
      </c>
      <c r="Z4091" s="1"/>
    </row>
    <row r="4092" spans="2:26" hidden="1" outlineLevel="2" x14ac:dyDescent="0.4">
      <c r="B4092" s="7" t="s">
        <v>528</v>
      </c>
      <c r="C4092" s="8"/>
      <c r="D4092" s="31"/>
      <c r="E4092" s="2" t="s">
        <v>529</v>
      </c>
      <c r="F4092" s="2" t="str">
        <f>IF(OR($C$87="治験計画届", $C$87="治験計画変更届"), "^$","^.{1,120}$|^$")</f>
        <v>^.{1,120}$|^$</v>
      </c>
      <c r="G4092" s="2" t="str">
        <f t="shared" ref="G4092:G4094" si="263">IF(F4092="^$", "入力しないでください","入力してください(120文字以内)")</f>
        <v>入力してください(120文字以内)</v>
      </c>
      <c r="H4092" s="2">
        <v>225</v>
      </c>
      <c r="I4092" s="2">
        <v>207</v>
      </c>
      <c r="K4092" s="2">
        <v>120</v>
      </c>
      <c r="L4092" s="2" t="s">
        <v>30</v>
      </c>
      <c r="M4092" s="2" t="s">
        <v>476</v>
      </c>
      <c r="N4092" s="2" t="s">
        <v>479</v>
      </c>
      <c r="O4092" s="2" t="s">
        <v>520</v>
      </c>
      <c r="Q4092" s="1"/>
      <c r="S4092" s="5"/>
      <c r="T4092" s="41"/>
      <c r="U4092" s="8"/>
      <c r="W4092" s="2" t="s">
        <v>468</v>
      </c>
      <c r="X4092" s="45" t="str" cm="1">
        <f t="array" ref="X4092">IF(X3978="TRUE",IF(AND(C4088&lt;&gt;1,C4089:C4094="",S4088:U4094=""), "FALSE","TRUE"),"FALSE")</f>
        <v>FALSE</v>
      </c>
      <c r="Z4092" s="1"/>
    </row>
    <row r="4093" spans="2:26" hidden="1" outlineLevel="2" x14ac:dyDescent="0.4">
      <c r="B4093" s="7" t="s">
        <v>530</v>
      </c>
      <c r="C4093" s="8"/>
      <c r="D4093" s="31"/>
      <c r="E4093" s="2" t="s">
        <v>566</v>
      </c>
      <c r="F4093" s="2" t="str">
        <f>IF(OR($C$87="治験計画届", $C$87="治験計画変更届"), "^$","^.{1,120}$|^$")</f>
        <v>^.{1,120}$|^$</v>
      </c>
      <c r="G4093" s="2" t="str">
        <f t="shared" si="263"/>
        <v>入力してください(120文字以内)</v>
      </c>
      <c r="H4093" s="2">
        <v>225</v>
      </c>
      <c r="I4093" s="2">
        <v>207</v>
      </c>
      <c r="K4093" s="2">
        <v>120</v>
      </c>
      <c r="L4093" s="2" t="s">
        <v>30</v>
      </c>
      <c r="M4093" s="2" t="s">
        <v>476</v>
      </c>
      <c r="N4093" s="2" t="s">
        <v>479</v>
      </c>
      <c r="O4093" s="2" t="s">
        <v>520</v>
      </c>
      <c r="Q4093" s="1"/>
      <c r="S4093" s="5"/>
      <c r="T4093" s="41"/>
      <c r="U4093" s="8"/>
      <c r="W4093" s="2" t="s">
        <v>468</v>
      </c>
      <c r="X4093" s="45" t="str" cm="1">
        <f t="array" ref="X4093">IF(X3978="TRUE",IF(AND(C4088&lt;&gt;1,C4089:C4094="",S4088:U4094=""), "FALSE","TRUE"),"FALSE")</f>
        <v>FALSE</v>
      </c>
      <c r="Z4093" s="1"/>
    </row>
    <row r="4094" spans="2:26" hidden="1" outlineLevel="2" collapsed="1" x14ac:dyDescent="0.4">
      <c r="B4094" s="7" t="s">
        <v>532</v>
      </c>
      <c r="C4094" s="8"/>
      <c r="D4094" s="31"/>
      <c r="E4094" s="2" t="s">
        <v>533</v>
      </c>
      <c r="F4094" s="2" t="str">
        <f>IF(OR($C$87="治験計画届", $C$87="治験計画変更届"), "^$","^.{1,120}$|^$")</f>
        <v>^.{1,120}$|^$</v>
      </c>
      <c r="G4094" s="2" t="str">
        <f t="shared" si="263"/>
        <v>入力してください(120文字以内)</v>
      </c>
      <c r="H4094" s="2">
        <v>225</v>
      </c>
      <c r="I4094" s="2">
        <v>207</v>
      </c>
      <c r="K4094" s="2">
        <v>120</v>
      </c>
      <c r="L4094" s="2" t="s">
        <v>30</v>
      </c>
      <c r="M4094" s="2" t="s">
        <v>476</v>
      </c>
      <c r="N4094" s="2" t="s">
        <v>479</v>
      </c>
      <c r="O4094" s="2" t="s">
        <v>520</v>
      </c>
      <c r="Q4094" s="1"/>
      <c r="S4094" s="5"/>
      <c r="T4094" s="41"/>
      <c r="U4094" s="8"/>
      <c r="W4094" s="2" t="s">
        <v>468</v>
      </c>
      <c r="X4094" s="45" t="str" cm="1">
        <f t="array" ref="X4094">IF(X3978="TRUE",IF(AND(C4088&lt;&gt;1,C4089:C4094="",S4088:U4094=""), "FALSE","TRUE"),"FALSE")</f>
        <v>FALSE</v>
      </c>
      <c r="Z4094" s="1"/>
    </row>
    <row r="4095" spans="2:26" hidden="1" outlineLevel="3" x14ac:dyDescent="0.4">
      <c r="B4095" s="7" t="s">
        <v>134</v>
      </c>
      <c r="C4095" s="5">
        <v>6</v>
      </c>
      <c r="D4095" s="30"/>
      <c r="E4095" s="2" t="s">
        <v>392</v>
      </c>
      <c r="F4095" s="2" t="s">
        <v>102</v>
      </c>
      <c r="G4095" s="2" t="s">
        <v>103</v>
      </c>
      <c r="H4095" s="2">
        <v>225</v>
      </c>
      <c r="I4095" s="2">
        <v>207</v>
      </c>
      <c r="K4095" s="2">
        <v>3</v>
      </c>
      <c r="L4095" s="2" t="s">
        <v>136</v>
      </c>
      <c r="M4095" s="2" t="s">
        <v>476</v>
      </c>
      <c r="N4095" s="2" t="s">
        <v>479</v>
      </c>
      <c r="O4095" s="2" t="s">
        <v>520</v>
      </c>
      <c r="Q4095" s="1"/>
      <c r="S4095" s="5"/>
      <c r="T4095" s="41"/>
      <c r="U4095" s="8"/>
      <c r="V4095" s="2" t="s">
        <v>105</v>
      </c>
      <c r="W4095" s="2" t="s">
        <v>561</v>
      </c>
      <c r="X4095" s="45" t="str" cm="1">
        <f t="array" ref="X4095">IF(X3978="TRUE",IF(AND(C4095&lt;&gt;1,C4096:C4101="",S4095:U4101=""), "FALSE","TRUE"),"FALSE")</f>
        <v>FALSE</v>
      </c>
      <c r="Z4095" s="1"/>
    </row>
    <row r="4096" spans="2:26" hidden="1" outlineLevel="3" x14ac:dyDescent="0.4">
      <c r="B4096" s="7" t="s">
        <v>522</v>
      </c>
      <c r="C4096" s="8"/>
      <c r="D4096" s="31"/>
      <c r="E4096" s="2" t="s">
        <v>523</v>
      </c>
      <c r="F4096" s="2" t="s">
        <v>485</v>
      </c>
      <c r="G4096" s="2" t="s">
        <v>369</v>
      </c>
      <c r="H4096" s="2">
        <v>225</v>
      </c>
      <c r="I4096" s="2">
        <v>207</v>
      </c>
      <c r="K4096" s="2">
        <v>240</v>
      </c>
      <c r="L4096" s="2" t="s">
        <v>30</v>
      </c>
      <c r="M4096" s="2" t="s">
        <v>476</v>
      </c>
      <c r="N4096" s="2" t="s">
        <v>479</v>
      </c>
      <c r="O4096" s="2" t="s">
        <v>520</v>
      </c>
      <c r="Q4096" s="1"/>
      <c r="S4096" s="5"/>
      <c r="T4096" s="41"/>
      <c r="U4096" s="8"/>
      <c r="W4096" s="2" t="s">
        <v>465</v>
      </c>
      <c r="X4096" s="45" t="str" cm="1">
        <f t="array" ref="X4096">IF(X3978="TRUE",IF(AND(C4095&lt;&gt;1,C4096:C4101="",S4095:U4101=""), "FALSE","TRUE"),"FALSE")</f>
        <v>FALSE</v>
      </c>
      <c r="Z4096" s="1"/>
    </row>
    <row r="4097" spans="2:26" hidden="1" outlineLevel="3" x14ac:dyDescent="0.4">
      <c r="B4097" s="7" t="s">
        <v>524</v>
      </c>
      <c r="C4097" s="8"/>
      <c r="D4097" s="31"/>
      <c r="E4097" s="2" t="s">
        <v>525</v>
      </c>
      <c r="F4097" s="2" t="s">
        <v>114</v>
      </c>
      <c r="G4097" s="2" t="s">
        <v>115</v>
      </c>
      <c r="H4097" s="2">
        <v>225</v>
      </c>
      <c r="I4097" s="2">
        <v>207</v>
      </c>
      <c r="K4097" s="2">
        <v>120</v>
      </c>
      <c r="L4097" s="2" t="s">
        <v>30</v>
      </c>
      <c r="M4097" s="2" t="s">
        <v>476</v>
      </c>
      <c r="N4097" s="2" t="s">
        <v>479</v>
      </c>
      <c r="O4097" s="2" t="s">
        <v>520</v>
      </c>
      <c r="Q4097" s="1"/>
      <c r="S4097" s="5"/>
      <c r="T4097" s="41"/>
      <c r="U4097" s="8"/>
      <c r="W4097" s="2" t="s">
        <v>468</v>
      </c>
      <c r="X4097" s="45" t="str" cm="1">
        <f t="array" ref="X4097">IF(X3978="TRUE",IF(AND(C4095&lt;&gt;1,C4096:C4101="",S4095:U4101=""), "FALSE","TRUE"),"FALSE")</f>
        <v>FALSE</v>
      </c>
      <c r="Z4097" s="1"/>
    </row>
    <row r="4098" spans="2:26" hidden="1" outlineLevel="3" x14ac:dyDescent="0.4">
      <c r="B4098" s="7" t="s">
        <v>526</v>
      </c>
      <c r="C4098" s="8"/>
      <c r="D4098" s="31"/>
      <c r="E4098" s="2" t="s">
        <v>527</v>
      </c>
      <c r="F4098" s="2" t="str">
        <f>IF(OR($C$87="治験計画届", $C$87="治験計画変更届"), "^$","^.{1,120}$|^$")</f>
        <v>^.{1,120}$|^$</v>
      </c>
      <c r="G4098" s="2" t="str">
        <f>IF(F4098="^$", "入力しないでください","入力してください(120文字以内)")</f>
        <v>入力してください(120文字以内)</v>
      </c>
      <c r="H4098" s="2">
        <v>225</v>
      </c>
      <c r="I4098" s="2">
        <v>207</v>
      </c>
      <c r="K4098" s="2">
        <v>120</v>
      </c>
      <c r="L4098" s="2" t="s">
        <v>30</v>
      </c>
      <c r="M4098" s="2" t="s">
        <v>476</v>
      </c>
      <c r="N4098" s="2" t="s">
        <v>479</v>
      </c>
      <c r="O4098" s="2" t="s">
        <v>520</v>
      </c>
      <c r="Q4098" s="1"/>
      <c r="S4098" s="5"/>
      <c r="T4098" s="41"/>
      <c r="U4098" s="8"/>
      <c r="W4098" s="2" t="s">
        <v>468</v>
      </c>
      <c r="X4098" s="45" t="str" cm="1">
        <f t="array" ref="X4098">IF(X3978="TRUE",IF(AND(C4095&lt;&gt;1,C4096:C4101="",S4095:U4101=""), "FALSE","TRUE"),"FALSE")</f>
        <v>FALSE</v>
      </c>
      <c r="Z4098" s="1"/>
    </row>
    <row r="4099" spans="2:26" hidden="1" outlineLevel="3" x14ac:dyDescent="0.4">
      <c r="B4099" s="7" t="s">
        <v>528</v>
      </c>
      <c r="C4099" s="8"/>
      <c r="D4099" s="31"/>
      <c r="E4099" s="2" t="s">
        <v>529</v>
      </c>
      <c r="F4099" s="2" t="str">
        <f>IF(OR($C$87="治験計画届", $C$87="治験計画変更届"), "^$","^.{1,120}$|^$")</f>
        <v>^.{1,120}$|^$</v>
      </c>
      <c r="G4099" s="2" t="str">
        <f t="shared" ref="G4099:G4101" si="264">IF(F4099="^$", "入力しないでください","入力してください(120文字以内)")</f>
        <v>入力してください(120文字以内)</v>
      </c>
      <c r="H4099" s="2">
        <v>225</v>
      </c>
      <c r="I4099" s="2">
        <v>207</v>
      </c>
      <c r="K4099" s="2">
        <v>120</v>
      </c>
      <c r="L4099" s="2" t="s">
        <v>30</v>
      </c>
      <c r="M4099" s="2" t="s">
        <v>476</v>
      </c>
      <c r="N4099" s="2" t="s">
        <v>479</v>
      </c>
      <c r="O4099" s="2" t="s">
        <v>520</v>
      </c>
      <c r="Q4099" s="1"/>
      <c r="S4099" s="5"/>
      <c r="T4099" s="41"/>
      <c r="U4099" s="8"/>
      <c r="W4099" s="2" t="s">
        <v>468</v>
      </c>
      <c r="X4099" s="45" t="str" cm="1">
        <f t="array" ref="X4099">IF(X3978="TRUE",IF(AND(C4095&lt;&gt;1,C4096:C4101="",S4095:U4101=""), "FALSE","TRUE"),"FALSE")</f>
        <v>FALSE</v>
      </c>
      <c r="Z4099" s="1"/>
    </row>
    <row r="4100" spans="2:26" hidden="1" outlineLevel="3" x14ac:dyDescent="0.4">
      <c r="B4100" s="7" t="s">
        <v>530</v>
      </c>
      <c r="C4100" s="8"/>
      <c r="D4100" s="31"/>
      <c r="E4100" s="2" t="s">
        <v>566</v>
      </c>
      <c r="F4100" s="2" t="str">
        <f>IF(OR($C$87="治験計画届", $C$87="治験計画変更届"), "^$","^.{1,120}$|^$")</f>
        <v>^.{1,120}$|^$</v>
      </c>
      <c r="G4100" s="2" t="str">
        <f t="shared" si="264"/>
        <v>入力してください(120文字以内)</v>
      </c>
      <c r="H4100" s="2">
        <v>225</v>
      </c>
      <c r="I4100" s="2">
        <v>207</v>
      </c>
      <c r="K4100" s="2">
        <v>120</v>
      </c>
      <c r="L4100" s="2" t="s">
        <v>30</v>
      </c>
      <c r="M4100" s="2" t="s">
        <v>476</v>
      </c>
      <c r="N4100" s="2" t="s">
        <v>479</v>
      </c>
      <c r="O4100" s="2" t="s">
        <v>520</v>
      </c>
      <c r="Q4100" s="1"/>
      <c r="S4100" s="5"/>
      <c r="T4100" s="41"/>
      <c r="U4100" s="8"/>
      <c r="W4100" s="2" t="s">
        <v>468</v>
      </c>
      <c r="X4100" s="45" t="str" cm="1">
        <f t="array" ref="X4100">IF(X3978="TRUE",IF(AND(C4095&lt;&gt;1,C4096:C4101="",S4095:U4101=""), "FALSE","TRUE"),"FALSE")</f>
        <v>FALSE</v>
      </c>
      <c r="Z4100" s="1"/>
    </row>
    <row r="4101" spans="2:26" hidden="1" outlineLevel="3" x14ac:dyDescent="0.4">
      <c r="B4101" s="7" t="s">
        <v>532</v>
      </c>
      <c r="C4101" s="8"/>
      <c r="D4101" s="31"/>
      <c r="E4101" s="2" t="s">
        <v>533</v>
      </c>
      <c r="F4101" s="2" t="str">
        <f>IF(OR($C$87="治験計画届", $C$87="治験計画変更届"), "^$","^.{1,120}$|^$")</f>
        <v>^.{1,120}$|^$</v>
      </c>
      <c r="G4101" s="2" t="str">
        <f t="shared" si="264"/>
        <v>入力してください(120文字以内)</v>
      </c>
      <c r="H4101" s="2">
        <v>225</v>
      </c>
      <c r="I4101" s="2">
        <v>207</v>
      </c>
      <c r="K4101" s="2">
        <v>120</v>
      </c>
      <c r="L4101" s="2" t="s">
        <v>30</v>
      </c>
      <c r="M4101" s="2" t="s">
        <v>476</v>
      </c>
      <c r="N4101" s="2" t="s">
        <v>479</v>
      </c>
      <c r="O4101" s="2" t="s">
        <v>520</v>
      </c>
      <c r="Q4101" s="1"/>
      <c r="S4101" s="5"/>
      <c r="T4101" s="41"/>
      <c r="U4101" s="8"/>
      <c r="W4101" s="2" t="s">
        <v>468</v>
      </c>
      <c r="X4101" s="45" t="str" cm="1">
        <f t="array" ref="X4101">IF(X3978="TRUE",IF(AND(C4095&lt;&gt;1,C4096:C4101="",S4095:U4101=""), "FALSE","TRUE"),"FALSE")</f>
        <v>FALSE</v>
      </c>
      <c r="Z4101" s="1"/>
    </row>
    <row r="4102" spans="2:26" hidden="1" outlineLevel="3" x14ac:dyDescent="0.4">
      <c r="B4102" s="7" t="s">
        <v>134</v>
      </c>
      <c r="C4102" s="5">
        <v>7</v>
      </c>
      <c r="D4102" s="30"/>
      <c r="E4102" s="2" t="s">
        <v>392</v>
      </c>
      <c r="F4102" s="2" t="s">
        <v>102</v>
      </c>
      <c r="G4102" s="2" t="s">
        <v>103</v>
      </c>
      <c r="H4102" s="2">
        <v>225</v>
      </c>
      <c r="I4102" s="2">
        <v>207</v>
      </c>
      <c r="K4102" s="2">
        <v>3</v>
      </c>
      <c r="L4102" s="2" t="s">
        <v>136</v>
      </c>
      <c r="M4102" s="2" t="s">
        <v>476</v>
      </c>
      <c r="N4102" s="2" t="s">
        <v>479</v>
      </c>
      <c r="O4102" s="2" t="s">
        <v>520</v>
      </c>
      <c r="Q4102" s="1"/>
      <c r="S4102" s="5"/>
      <c r="T4102" s="41"/>
      <c r="U4102" s="8"/>
      <c r="V4102" s="2" t="s">
        <v>105</v>
      </c>
      <c r="W4102" s="2" t="s">
        <v>561</v>
      </c>
      <c r="X4102" s="45" t="str" cm="1">
        <f t="array" ref="X4102">IF(X3978="TRUE",IF(AND(C4102&lt;&gt;1,C4103:C4108="",S4102:U4108=""), "FALSE","TRUE"),"FALSE")</f>
        <v>FALSE</v>
      </c>
      <c r="Z4102" s="1"/>
    </row>
    <row r="4103" spans="2:26" hidden="1" outlineLevel="3" x14ac:dyDescent="0.4">
      <c r="B4103" s="7" t="s">
        <v>522</v>
      </c>
      <c r="C4103" s="8"/>
      <c r="D4103" s="31"/>
      <c r="E4103" s="2" t="s">
        <v>523</v>
      </c>
      <c r="F4103" s="2" t="s">
        <v>485</v>
      </c>
      <c r="G4103" s="2" t="s">
        <v>369</v>
      </c>
      <c r="H4103" s="2">
        <v>225</v>
      </c>
      <c r="I4103" s="2">
        <v>207</v>
      </c>
      <c r="K4103" s="2">
        <v>240</v>
      </c>
      <c r="L4103" s="2" t="s">
        <v>30</v>
      </c>
      <c r="M4103" s="2" t="s">
        <v>476</v>
      </c>
      <c r="N4103" s="2" t="s">
        <v>479</v>
      </c>
      <c r="O4103" s="2" t="s">
        <v>520</v>
      </c>
      <c r="Q4103" s="1"/>
      <c r="S4103" s="5"/>
      <c r="T4103" s="41"/>
      <c r="U4103" s="8"/>
      <c r="W4103" s="2" t="s">
        <v>465</v>
      </c>
      <c r="X4103" s="45" t="str" cm="1">
        <f t="array" ref="X4103">IF(X3978="TRUE",IF(AND(C4102&lt;&gt;1,C4103:C4108="",S4102:U4108=""), "FALSE","TRUE"),"FALSE")</f>
        <v>FALSE</v>
      </c>
      <c r="Z4103" s="1"/>
    </row>
    <row r="4104" spans="2:26" hidden="1" outlineLevel="3" x14ac:dyDescent="0.4">
      <c r="B4104" s="7" t="s">
        <v>524</v>
      </c>
      <c r="C4104" s="8"/>
      <c r="D4104" s="31"/>
      <c r="E4104" s="2" t="s">
        <v>525</v>
      </c>
      <c r="F4104" s="2" t="s">
        <v>114</v>
      </c>
      <c r="G4104" s="2" t="s">
        <v>115</v>
      </c>
      <c r="H4104" s="2">
        <v>225</v>
      </c>
      <c r="I4104" s="2">
        <v>207</v>
      </c>
      <c r="K4104" s="2">
        <v>120</v>
      </c>
      <c r="L4104" s="2" t="s">
        <v>30</v>
      </c>
      <c r="M4104" s="2" t="s">
        <v>476</v>
      </c>
      <c r="N4104" s="2" t="s">
        <v>479</v>
      </c>
      <c r="O4104" s="2" t="s">
        <v>520</v>
      </c>
      <c r="Q4104" s="1"/>
      <c r="S4104" s="5"/>
      <c r="T4104" s="41"/>
      <c r="U4104" s="8"/>
      <c r="W4104" s="2" t="s">
        <v>468</v>
      </c>
      <c r="X4104" s="45" t="str" cm="1">
        <f t="array" ref="X4104">IF(X3978="TRUE",IF(AND(C4102&lt;&gt;1,C4103:C4108="",S4102:U4108=""), "FALSE","TRUE"),"FALSE")</f>
        <v>FALSE</v>
      </c>
      <c r="Z4104" s="1"/>
    </row>
    <row r="4105" spans="2:26" hidden="1" outlineLevel="3" x14ac:dyDescent="0.4">
      <c r="B4105" s="7" t="s">
        <v>526</v>
      </c>
      <c r="C4105" s="8"/>
      <c r="D4105" s="31"/>
      <c r="E4105" s="2" t="s">
        <v>527</v>
      </c>
      <c r="F4105" s="2" t="str">
        <f>IF(OR($C$87="治験計画届", $C$87="治験計画変更届"), "^$","^.{1,120}$|^$")</f>
        <v>^.{1,120}$|^$</v>
      </c>
      <c r="G4105" s="2" t="str">
        <f>IF(F4105="^$", "入力しないでください","入力してください(120文字以内)")</f>
        <v>入力してください(120文字以内)</v>
      </c>
      <c r="H4105" s="2">
        <v>225</v>
      </c>
      <c r="I4105" s="2">
        <v>207</v>
      </c>
      <c r="K4105" s="2">
        <v>120</v>
      </c>
      <c r="L4105" s="2" t="s">
        <v>30</v>
      </c>
      <c r="M4105" s="2" t="s">
        <v>476</v>
      </c>
      <c r="N4105" s="2" t="s">
        <v>479</v>
      </c>
      <c r="O4105" s="2" t="s">
        <v>520</v>
      </c>
      <c r="Q4105" s="1"/>
      <c r="S4105" s="5"/>
      <c r="T4105" s="41"/>
      <c r="U4105" s="8"/>
      <c r="W4105" s="2" t="s">
        <v>468</v>
      </c>
      <c r="X4105" s="45" t="str" cm="1">
        <f t="array" ref="X4105">IF(X3978="TRUE",IF(AND(C4102&lt;&gt;1,C4103:C4108="",S4102:U4108=""), "FALSE","TRUE"),"FALSE")</f>
        <v>FALSE</v>
      </c>
      <c r="Z4105" s="1"/>
    </row>
    <row r="4106" spans="2:26" hidden="1" outlineLevel="3" x14ac:dyDescent="0.4">
      <c r="B4106" s="7" t="s">
        <v>528</v>
      </c>
      <c r="C4106" s="8"/>
      <c r="D4106" s="31"/>
      <c r="E4106" s="2" t="s">
        <v>529</v>
      </c>
      <c r="F4106" s="2" t="str">
        <f>IF(OR($C$87="治験計画届", $C$87="治験計画変更届"), "^$","^.{1,120}$|^$")</f>
        <v>^.{1,120}$|^$</v>
      </c>
      <c r="G4106" s="2" t="str">
        <f t="shared" ref="G4106:G4108" si="265">IF(F4106="^$", "入力しないでください","入力してください(120文字以内)")</f>
        <v>入力してください(120文字以内)</v>
      </c>
      <c r="H4106" s="2">
        <v>225</v>
      </c>
      <c r="I4106" s="2">
        <v>207</v>
      </c>
      <c r="K4106" s="2">
        <v>120</v>
      </c>
      <c r="L4106" s="2" t="s">
        <v>30</v>
      </c>
      <c r="M4106" s="2" t="s">
        <v>476</v>
      </c>
      <c r="N4106" s="2" t="s">
        <v>479</v>
      </c>
      <c r="O4106" s="2" t="s">
        <v>520</v>
      </c>
      <c r="Q4106" s="1"/>
      <c r="S4106" s="5"/>
      <c r="T4106" s="41"/>
      <c r="U4106" s="8"/>
      <c r="W4106" s="2" t="s">
        <v>468</v>
      </c>
      <c r="X4106" s="45" t="str" cm="1">
        <f t="array" ref="X4106">IF(X3978="TRUE",IF(AND(C4102&lt;&gt;1,C4103:C4108="",S4102:U4108=""), "FALSE","TRUE"),"FALSE")</f>
        <v>FALSE</v>
      </c>
      <c r="Z4106" s="1"/>
    </row>
    <row r="4107" spans="2:26" hidden="1" outlineLevel="3" x14ac:dyDescent="0.4">
      <c r="B4107" s="7" t="s">
        <v>530</v>
      </c>
      <c r="C4107" s="8"/>
      <c r="D4107" s="31"/>
      <c r="E4107" s="2" t="s">
        <v>566</v>
      </c>
      <c r="F4107" s="2" t="str">
        <f>IF(OR($C$87="治験計画届", $C$87="治験計画変更届"), "^$","^.{1,120}$|^$")</f>
        <v>^.{1,120}$|^$</v>
      </c>
      <c r="G4107" s="2" t="str">
        <f t="shared" si="265"/>
        <v>入力してください(120文字以内)</v>
      </c>
      <c r="H4107" s="2">
        <v>225</v>
      </c>
      <c r="I4107" s="2">
        <v>207</v>
      </c>
      <c r="K4107" s="2">
        <v>120</v>
      </c>
      <c r="L4107" s="2" t="s">
        <v>30</v>
      </c>
      <c r="M4107" s="2" t="s">
        <v>476</v>
      </c>
      <c r="N4107" s="2" t="s">
        <v>479</v>
      </c>
      <c r="O4107" s="2" t="s">
        <v>520</v>
      </c>
      <c r="Q4107" s="1"/>
      <c r="S4107" s="5"/>
      <c r="T4107" s="41"/>
      <c r="U4107" s="8"/>
      <c r="W4107" s="2" t="s">
        <v>468</v>
      </c>
      <c r="X4107" s="45" t="str" cm="1">
        <f t="array" ref="X4107">IF(X3978="TRUE",IF(AND(C4102&lt;&gt;1,C4103:C4108="",S4102:U4108=""), "FALSE","TRUE"),"FALSE")</f>
        <v>FALSE</v>
      </c>
      <c r="Z4107" s="1"/>
    </row>
    <row r="4108" spans="2:26" hidden="1" outlineLevel="3" x14ac:dyDescent="0.4">
      <c r="B4108" s="7" t="s">
        <v>532</v>
      </c>
      <c r="C4108" s="8"/>
      <c r="D4108" s="31"/>
      <c r="E4108" s="2" t="s">
        <v>533</v>
      </c>
      <c r="F4108" s="2" t="str">
        <f>IF(OR($C$87="治験計画届", $C$87="治験計画変更届"), "^$","^.{1,120}$|^$")</f>
        <v>^.{1,120}$|^$</v>
      </c>
      <c r="G4108" s="2" t="str">
        <f t="shared" si="265"/>
        <v>入力してください(120文字以内)</v>
      </c>
      <c r="H4108" s="2">
        <v>225</v>
      </c>
      <c r="I4108" s="2">
        <v>207</v>
      </c>
      <c r="K4108" s="2">
        <v>120</v>
      </c>
      <c r="L4108" s="2" t="s">
        <v>30</v>
      </c>
      <c r="M4108" s="2" t="s">
        <v>476</v>
      </c>
      <c r="N4108" s="2" t="s">
        <v>479</v>
      </c>
      <c r="O4108" s="2" t="s">
        <v>520</v>
      </c>
      <c r="Q4108" s="1"/>
      <c r="S4108" s="5"/>
      <c r="T4108" s="41"/>
      <c r="U4108" s="8"/>
      <c r="W4108" s="2" t="s">
        <v>468</v>
      </c>
      <c r="X4108" s="45" t="str" cm="1">
        <f t="array" ref="X4108">IF(X3978="TRUE",IF(AND(C4102&lt;&gt;1,C4103:C4108="",S4102:U4108=""), "FALSE","TRUE"),"FALSE")</f>
        <v>FALSE</v>
      </c>
      <c r="Z4108" s="1"/>
    </row>
    <row r="4109" spans="2:26" hidden="1" outlineLevel="3" x14ac:dyDescent="0.4">
      <c r="B4109" s="7" t="s">
        <v>134</v>
      </c>
      <c r="C4109" s="5">
        <v>8</v>
      </c>
      <c r="D4109" s="30"/>
      <c r="E4109" s="2" t="s">
        <v>392</v>
      </c>
      <c r="F4109" s="2" t="s">
        <v>102</v>
      </c>
      <c r="G4109" s="2" t="s">
        <v>103</v>
      </c>
      <c r="H4109" s="2">
        <v>225</v>
      </c>
      <c r="I4109" s="2">
        <v>207</v>
      </c>
      <c r="K4109" s="2">
        <v>3</v>
      </c>
      <c r="L4109" s="2" t="s">
        <v>136</v>
      </c>
      <c r="M4109" s="2" t="s">
        <v>476</v>
      </c>
      <c r="N4109" s="2" t="s">
        <v>479</v>
      </c>
      <c r="O4109" s="2" t="s">
        <v>520</v>
      </c>
      <c r="Q4109" s="1"/>
      <c r="S4109" s="5"/>
      <c r="T4109" s="41"/>
      <c r="U4109" s="8"/>
      <c r="V4109" s="2" t="s">
        <v>105</v>
      </c>
      <c r="W4109" s="2" t="s">
        <v>561</v>
      </c>
      <c r="X4109" s="45" t="str" cm="1">
        <f t="array" ref="X4109">IF(X3978="TRUE",IF(AND(C4109&lt;&gt;1,C4110:C4115="",S4109:U4115=""), "FALSE","TRUE"),"FALSE")</f>
        <v>FALSE</v>
      </c>
      <c r="Z4109" s="1"/>
    </row>
    <row r="4110" spans="2:26" hidden="1" outlineLevel="3" x14ac:dyDescent="0.4">
      <c r="B4110" s="7" t="s">
        <v>522</v>
      </c>
      <c r="C4110" s="8"/>
      <c r="D4110" s="31"/>
      <c r="E4110" s="2" t="s">
        <v>523</v>
      </c>
      <c r="F4110" s="2" t="s">
        <v>485</v>
      </c>
      <c r="G4110" s="2" t="s">
        <v>369</v>
      </c>
      <c r="H4110" s="2">
        <v>225</v>
      </c>
      <c r="I4110" s="2">
        <v>207</v>
      </c>
      <c r="K4110" s="2">
        <v>240</v>
      </c>
      <c r="L4110" s="2" t="s">
        <v>30</v>
      </c>
      <c r="M4110" s="2" t="s">
        <v>476</v>
      </c>
      <c r="N4110" s="2" t="s">
        <v>479</v>
      </c>
      <c r="O4110" s="2" t="s">
        <v>520</v>
      </c>
      <c r="Q4110" s="1"/>
      <c r="S4110" s="5"/>
      <c r="T4110" s="41"/>
      <c r="U4110" s="8"/>
      <c r="W4110" s="2" t="s">
        <v>465</v>
      </c>
      <c r="X4110" s="45" t="str" cm="1">
        <f t="array" ref="X4110">IF(X3978="TRUE",IF(AND(C4109&lt;&gt;1,C4110:C4115="",S4109:U4115=""), "FALSE","TRUE"),"FALSE")</f>
        <v>FALSE</v>
      </c>
      <c r="Z4110" s="1"/>
    </row>
    <row r="4111" spans="2:26" hidden="1" outlineLevel="3" x14ac:dyDescent="0.4">
      <c r="B4111" s="7" t="s">
        <v>524</v>
      </c>
      <c r="C4111" s="8"/>
      <c r="D4111" s="31"/>
      <c r="E4111" s="2" t="s">
        <v>525</v>
      </c>
      <c r="F4111" s="2" t="s">
        <v>114</v>
      </c>
      <c r="G4111" s="2" t="s">
        <v>115</v>
      </c>
      <c r="H4111" s="2">
        <v>225</v>
      </c>
      <c r="I4111" s="2">
        <v>207</v>
      </c>
      <c r="K4111" s="2">
        <v>120</v>
      </c>
      <c r="L4111" s="2" t="s">
        <v>30</v>
      </c>
      <c r="M4111" s="2" t="s">
        <v>476</v>
      </c>
      <c r="N4111" s="2" t="s">
        <v>479</v>
      </c>
      <c r="O4111" s="2" t="s">
        <v>520</v>
      </c>
      <c r="Q4111" s="1"/>
      <c r="S4111" s="5"/>
      <c r="T4111" s="41"/>
      <c r="U4111" s="8"/>
      <c r="W4111" s="2" t="s">
        <v>468</v>
      </c>
      <c r="X4111" s="45" t="str" cm="1">
        <f t="array" ref="X4111">IF(X3978="TRUE",IF(AND(C4109&lt;&gt;1,C4110:C4115="",S4109:U4115=""), "FALSE","TRUE"),"FALSE")</f>
        <v>FALSE</v>
      </c>
      <c r="Z4111" s="1"/>
    </row>
    <row r="4112" spans="2:26" hidden="1" outlineLevel="3" x14ac:dyDescent="0.4">
      <c r="B4112" s="7" t="s">
        <v>526</v>
      </c>
      <c r="C4112" s="8"/>
      <c r="D4112" s="31"/>
      <c r="E4112" s="2" t="s">
        <v>527</v>
      </c>
      <c r="F4112" s="2" t="str">
        <f>IF(OR($C$87="治験計画届", $C$87="治験計画変更届"), "^$","^.{1,120}$|^$")</f>
        <v>^.{1,120}$|^$</v>
      </c>
      <c r="G4112" s="2" t="str">
        <f>IF(F4112="^$", "入力しないでください","入力してください(120文字以内)")</f>
        <v>入力してください(120文字以内)</v>
      </c>
      <c r="H4112" s="2">
        <v>225</v>
      </c>
      <c r="I4112" s="2">
        <v>207</v>
      </c>
      <c r="K4112" s="2">
        <v>120</v>
      </c>
      <c r="L4112" s="2" t="s">
        <v>30</v>
      </c>
      <c r="M4112" s="2" t="s">
        <v>476</v>
      </c>
      <c r="N4112" s="2" t="s">
        <v>479</v>
      </c>
      <c r="O4112" s="2" t="s">
        <v>520</v>
      </c>
      <c r="Q4112" s="1"/>
      <c r="S4112" s="5"/>
      <c r="T4112" s="41"/>
      <c r="U4112" s="8"/>
      <c r="W4112" s="2" t="s">
        <v>468</v>
      </c>
      <c r="X4112" s="45" t="str" cm="1">
        <f t="array" ref="X4112">IF(X3978="TRUE",IF(AND(C4109&lt;&gt;1,C4110:C4115="",S4109:U4115=""), "FALSE","TRUE"),"FALSE")</f>
        <v>FALSE</v>
      </c>
      <c r="Z4112" s="1"/>
    </row>
    <row r="4113" spans="2:26" hidden="1" outlineLevel="3" x14ac:dyDescent="0.4">
      <c r="B4113" s="7" t="s">
        <v>528</v>
      </c>
      <c r="C4113" s="8"/>
      <c r="D4113" s="31"/>
      <c r="E4113" s="2" t="s">
        <v>529</v>
      </c>
      <c r="F4113" s="2" t="str">
        <f>IF(OR($C$87="治験計画届", $C$87="治験計画変更届"), "^$","^.{1,120}$|^$")</f>
        <v>^.{1,120}$|^$</v>
      </c>
      <c r="G4113" s="2" t="str">
        <f t="shared" ref="G4113:G4115" si="266">IF(F4113="^$", "入力しないでください","入力してください(120文字以内)")</f>
        <v>入力してください(120文字以内)</v>
      </c>
      <c r="H4113" s="2">
        <v>225</v>
      </c>
      <c r="I4113" s="2">
        <v>207</v>
      </c>
      <c r="K4113" s="2">
        <v>120</v>
      </c>
      <c r="L4113" s="2" t="s">
        <v>30</v>
      </c>
      <c r="M4113" s="2" t="s">
        <v>476</v>
      </c>
      <c r="N4113" s="2" t="s">
        <v>479</v>
      </c>
      <c r="O4113" s="2" t="s">
        <v>520</v>
      </c>
      <c r="Q4113" s="1"/>
      <c r="S4113" s="5"/>
      <c r="T4113" s="41"/>
      <c r="U4113" s="8"/>
      <c r="W4113" s="2" t="s">
        <v>468</v>
      </c>
      <c r="X4113" s="45" t="str" cm="1">
        <f t="array" ref="X4113">IF(X3978="TRUE",IF(AND(C4109&lt;&gt;1,C4110:C4115="",S4109:U4115=""), "FALSE","TRUE"),"FALSE")</f>
        <v>FALSE</v>
      </c>
      <c r="Z4113" s="1"/>
    </row>
    <row r="4114" spans="2:26" hidden="1" outlineLevel="3" x14ac:dyDescent="0.4">
      <c r="B4114" s="7" t="s">
        <v>530</v>
      </c>
      <c r="C4114" s="8"/>
      <c r="D4114" s="31"/>
      <c r="E4114" s="2" t="s">
        <v>566</v>
      </c>
      <c r="F4114" s="2" t="str">
        <f>IF(OR($C$87="治験計画届", $C$87="治験計画変更届"), "^$","^.{1,120}$|^$")</f>
        <v>^.{1,120}$|^$</v>
      </c>
      <c r="G4114" s="2" t="str">
        <f t="shared" si="266"/>
        <v>入力してください(120文字以内)</v>
      </c>
      <c r="H4114" s="2">
        <v>225</v>
      </c>
      <c r="I4114" s="2">
        <v>207</v>
      </c>
      <c r="K4114" s="2">
        <v>120</v>
      </c>
      <c r="L4114" s="2" t="s">
        <v>30</v>
      </c>
      <c r="M4114" s="2" t="s">
        <v>476</v>
      </c>
      <c r="N4114" s="2" t="s">
        <v>479</v>
      </c>
      <c r="O4114" s="2" t="s">
        <v>520</v>
      </c>
      <c r="Q4114" s="1"/>
      <c r="S4114" s="5"/>
      <c r="T4114" s="41"/>
      <c r="U4114" s="8"/>
      <c r="W4114" s="2" t="s">
        <v>468</v>
      </c>
      <c r="X4114" s="45" t="str" cm="1">
        <f t="array" ref="X4114">IF(X3978="TRUE",IF(AND(C4109&lt;&gt;1,C4110:C4115="",S4109:U4115=""), "FALSE","TRUE"),"FALSE")</f>
        <v>FALSE</v>
      </c>
      <c r="Z4114" s="1"/>
    </row>
    <row r="4115" spans="2:26" hidden="1" outlineLevel="3" x14ac:dyDescent="0.4">
      <c r="B4115" s="7" t="s">
        <v>532</v>
      </c>
      <c r="C4115" s="8"/>
      <c r="D4115" s="31"/>
      <c r="E4115" s="2" t="s">
        <v>533</v>
      </c>
      <c r="F4115" s="2" t="str">
        <f>IF(OR($C$87="治験計画届", $C$87="治験計画変更届"), "^$","^.{1,120}$|^$")</f>
        <v>^.{1,120}$|^$</v>
      </c>
      <c r="G4115" s="2" t="str">
        <f t="shared" si="266"/>
        <v>入力してください(120文字以内)</v>
      </c>
      <c r="H4115" s="2">
        <v>225</v>
      </c>
      <c r="I4115" s="2">
        <v>207</v>
      </c>
      <c r="K4115" s="2">
        <v>120</v>
      </c>
      <c r="L4115" s="2" t="s">
        <v>30</v>
      </c>
      <c r="M4115" s="2" t="s">
        <v>476</v>
      </c>
      <c r="N4115" s="2" t="s">
        <v>479</v>
      </c>
      <c r="O4115" s="2" t="s">
        <v>520</v>
      </c>
      <c r="Q4115" s="1"/>
      <c r="S4115" s="5"/>
      <c r="T4115" s="41"/>
      <c r="U4115" s="8"/>
      <c r="W4115" s="2" t="s">
        <v>468</v>
      </c>
      <c r="X4115" s="45" t="str" cm="1">
        <f t="array" ref="X4115">IF(X3978="TRUE",IF(AND(C4109&lt;&gt;1,C4110:C4115="",S4109:U4115=""), "FALSE","TRUE"),"FALSE")</f>
        <v>FALSE</v>
      </c>
      <c r="Z4115" s="1"/>
    </row>
    <row r="4116" spans="2:26" hidden="1" outlineLevel="3" x14ac:dyDescent="0.4">
      <c r="B4116" s="7" t="s">
        <v>134</v>
      </c>
      <c r="C4116" s="5">
        <v>9</v>
      </c>
      <c r="D4116" s="30"/>
      <c r="E4116" s="2" t="s">
        <v>392</v>
      </c>
      <c r="F4116" s="2" t="s">
        <v>102</v>
      </c>
      <c r="G4116" s="2" t="s">
        <v>103</v>
      </c>
      <c r="H4116" s="2">
        <v>225</v>
      </c>
      <c r="I4116" s="2">
        <v>207</v>
      </c>
      <c r="K4116" s="2">
        <v>3</v>
      </c>
      <c r="L4116" s="2" t="s">
        <v>136</v>
      </c>
      <c r="M4116" s="2" t="s">
        <v>476</v>
      </c>
      <c r="N4116" s="2" t="s">
        <v>479</v>
      </c>
      <c r="O4116" s="2" t="s">
        <v>520</v>
      </c>
      <c r="Q4116" s="1"/>
      <c r="S4116" s="5"/>
      <c r="T4116" s="41"/>
      <c r="U4116" s="8"/>
      <c r="V4116" s="2" t="s">
        <v>105</v>
      </c>
      <c r="W4116" s="2" t="s">
        <v>561</v>
      </c>
      <c r="X4116" s="45" t="str" cm="1">
        <f t="array" ref="X4116">IF(X3978="TRUE",IF(AND(C4116&lt;&gt;1,C4117:C4122="",S4116:U4122=""), "FALSE","TRUE"),"FALSE")</f>
        <v>FALSE</v>
      </c>
      <c r="Z4116" s="1"/>
    </row>
    <row r="4117" spans="2:26" hidden="1" outlineLevel="3" x14ac:dyDescent="0.4">
      <c r="B4117" s="7" t="s">
        <v>522</v>
      </c>
      <c r="C4117" s="8"/>
      <c r="D4117" s="31"/>
      <c r="E4117" s="2" t="s">
        <v>523</v>
      </c>
      <c r="F4117" s="2" t="s">
        <v>485</v>
      </c>
      <c r="G4117" s="2" t="s">
        <v>369</v>
      </c>
      <c r="H4117" s="2">
        <v>225</v>
      </c>
      <c r="I4117" s="2">
        <v>207</v>
      </c>
      <c r="K4117" s="2">
        <v>240</v>
      </c>
      <c r="L4117" s="2" t="s">
        <v>30</v>
      </c>
      <c r="M4117" s="2" t="s">
        <v>476</v>
      </c>
      <c r="N4117" s="2" t="s">
        <v>479</v>
      </c>
      <c r="O4117" s="2" t="s">
        <v>520</v>
      </c>
      <c r="Q4117" s="1"/>
      <c r="S4117" s="5"/>
      <c r="T4117" s="41"/>
      <c r="U4117" s="8"/>
      <c r="W4117" s="2" t="s">
        <v>465</v>
      </c>
      <c r="X4117" s="45" t="str" cm="1">
        <f t="array" ref="X4117">IF(X3978="TRUE",IF(AND(C4116&lt;&gt;1,C4117:C4122="",S4116:U4122=""), "FALSE","TRUE"),"FALSE")</f>
        <v>FALSE</v>
      </c>
      <c r="Z4117" s="1"/>
    </row>
    <row r="4118" spans="2:26" hidden="1" outlineLevel="3" x14ac:dyDescent="0.4">
      <c r="B4118" s="7" t="s">
        <v>524</v>
      </c>
      <c r="C4118" s="8"/>
      <c r="D4118" s="31"/>
      <c r="E4118" s="2" t="s">
        <v>525</v>
      </c>
      <c r="F4118" s="2" t="s">
        <v>114</v>
      </c>
      <c r="G4118" s="2" t="s">
        <v>115</v>
      </c>
      <c r="H4118" s="2">
        <v>225</v>
      </c>
      <c r="I4118" s="2">
        <v>207</v>
      </c>
      <c r="K4118" s="2">
        <v>120</v>
      </c>
      <c r="L4118" s="2" t="s">
        <v>30</v>
      </c>
      <c r="M4118" s="2" t="s">
        <v>476</v>
      </c>
      <c r="N4118" s="2" t="s">
        <v>479</v>
      </c>
      <c r="O4118" s="2" t="s">
        <v>520</v>
      </c>
      <c r="Q4118" s="1"/>
      <c r="S4118" s="5"/>
      <c r="T4118" s="41"/>
      <c r="U4118" s="8"/>
      <c r="W4118" s="2" t="s">
        <v>468</v>
      </c>
      <c r="X4118" s="45" t="str" cm="1">
        <f t="array" ref="X4118">IF(X3978="TRUE",IF(AND(C4116&lt;&gt;1,C4117:C4122="",S4116:U4122=""), "FALSE","TRUE"),"FALSE")</f>
        <v>FALSE</v>
      </c>
      <c r="Z4118" s="1"/>
    </row>
    <row r="4119" spans="2:26" hidden="1" outlineLevel="3" x14ac:dyDescent="0.4">
      <c r="B4119" s="7" t="s">
        <v>526</v>
      </c>
      <c r="C4119" s="8"/>
      <c r="D4119" s="31"/>
      <c r="E4119" s="2" t="s">
        <v>527</v>
      </c>
      <c r="F4119" s="2" t="str">
        <f>IF(OR($C$87="治験計画届", $C$87="治験計画変更届"), "^$","^.{1,120}$|^$")</f>
        <v>^.{1,120}$|^$</v>
      </c>
      <c r="G4119" s="2" t="str">
        <f>IF(F4119="^$", "入力しないでください","入力してください(120文字以内)")</f>
        <v>入力してください(120文字以内)</v>
      </c>
      <c r="H4119" s="2">
        <v>225</v>
      </c>
      <c r="I4119" s="2">
        <v>207</v>
      </c>
      <c r="K4119" s="2">
        <v>120</v>
      </c>
      <c r="L4119" s="2" t="s">
        <v>30</v>
      </c>
      <c r="M4119" s="2" t="s">
        <v>476</v>
      </c>
      <c r="N4119" s="2" t="s">
        <v>479</v>
      </c>
      <c r="O4119" s="2" t="s">
        <v>520</v>
      </c>
      <c r="Q4119" s="1"/>
      <c r="S4119" s="5"/>
      <c r="T4119" s="41"/>
      <c r="U4119" s="8"/>
      <c r="W4119" s="2" t="s">
        <v>468</v>
      </c>
      <c r="X4119" s="45" t="str" cm="1">
        <f t="array" ref="X4119">IF(X3978="TRUE",IF(AND(C4116&lt;&gt;1,C4117:C4122="",S4116:U4122=""), "FALSE","TRUE"),"FALSE")</f>
        <v>FALSE</v>
      </c>
      <c r="Z4119" s="1"/>
    </row>
    <row r="4120" spans="2:26" hidden="1" outlineLevel="3" x14ac:dyDescent="0.4">
      <c r="B4120" s="7" t="s">
        <v>528</v>
      </c>
      <c r="C4120" s="8"/>
      <c r="D4120" s="31"/>
      <c r="E4120" s="2" t="s">
        <v>529</v>
      </c>
      <c r="F4120" s="2" t="str">
        <f>IF(OR($C$87="治験計画届", $C$87="治験計画変更届"), "^$","^.{1,120}$|^$")</f>
        <v>^.{1,120}$|^$</v>
      </c>
      <c r="G4120" s="2" t="str">
        <f t="shared" ref="G4120:G4122" si="267">IF(F4120="^$", "入力しないでください","入力してください(120文字以内)")</f>
        <v>入力してください(120文字以内)</v>
      </c>
      <c r="H4120" s="2">
        <v>225</v>
      </c>
      <c r="I4120" s="2">
        <v>207</v>
      </c>
      <c r="K4120" s="2">
        <v>120</v>
      </c>
      <c r="L4120" s="2" t="s">
        <v>30</v>
      </c>
      <c r="M4120" s="2" t="s">
        <v>476</v>
      </c>
      <c r="N4120" s="2" t="s">
        <v>479</v>
      </c>
      <c r="O4120" s="2" t="s">
        <v>520</v>
      </c>
      <c r="Q4120" s="1"/>
      <c r="S4120" s="5"/>
      <c r="T4120" s="41"/>
      <c r="U4120" s="8"/>
      <c r="W4120" s="2" t="s">
        <v>468</v>
      </c>
      <c r="X4120" s="45" t="str" cm="1">
        <f t="array" ref="X4120">IF(X3978="TRUE",IF(AND(C4116&lt;&gt;1,C4117:C4122="",S4116:U4122=""), "FALSE","TRUE"),"FALSE")</f>
        <v>FALSE</v>
      </c>
      <c r="Z4120" s="1"/>
    </row>
    <row r="4121" spans="2:26" hidden="1" outlineLevel="3" x14ac:dyDescent="0.4">
      <c r="B4121" s="7" t="s">
        <v>530</v>
      </c>
      <c r="C4121" s="8"/>
      <c r="D4121" s="31"/>
      <c r="E4121" s="2" t="s">
        <v>566</v>
      </c>
      <c r="F4121" s="2" t="str">
        <f>IF(OR($C$87="治験計画届", $C$87="治験計画変更届"), "^$","^.{1,120}$|^$")</f>
        <v>^.{1,120}$|^$</v>
      </c>
      <c r="G4121" s="2" t="str">
        <f t="shared" si="267"/>
        <v>入力してください(120文字以内)</v>
      </c>
      <c r="H4121" s="2">
        <v>225</v>
      </c>
      <c r="I4121" s="2">
        <v>207</v>
      </c>
      <c r="K4121" s="2">
        <v>120</v>
      </c>
      <c r="L4121" s="2" t="s">
        <v>30</v>
      </c>
      <c r="M4121" s="2" t="s">
        <v>476</v>
      </c>
      <c r="N4121" s="2" t="s">
        <v>479</v>
      </c>
      <c r="O4121" s="2" t="s">
        <v>520</v>
      </c>
      <c r="Q4121" s="1"/>
      <c r="S4121" s="5"/>
      <c r="T4121" s="41"/>
      <c r="U4121" s="8"/>
      <c r="W4121" s="2" t="s">
        <v>468</v>
      </c>
      <c r="X4121" s="45" t="str" cm="1">
        <f t="array" ref="X4121">IF(X3978="TRUE",IF(AND(C4116&lt;&gt;1,C4117:C4122="",S4116:U4122=""), "FALSE","TRUE"),"FALSE")</f>
        <v>FALSE</v>
      </c>
      <c r="Z4121" s="1"/>
    </row>
    <row r="4122" spans="2:26" hidden="1" outlineLevel="3" x14ac:dyDescent="0.4">
      <c r="B4122" s="7" t="s">
        <v>532</v>
      </c>
      <c r="C4122" s="8"/>
      <c r="D4122" s="31"/>
      <c r="E4122" s="2" t="s">
        <v>533</v>
      </c>
      <c r="F4122" s="2" t="str">
        <f>IF(OR($C$87="治験計画届", $C$87="治験計画変更届"), "^$","^.{1,120}$|^$")</f>
        <v>^.{1,120}$|^$</v>
      </c>
      <c r="G4122" s="2" t="str">
        <f t="shared" si="267"/>
        <v>入力してください(120文字以内)</v>
      </c>
      <c r="H4122" s="2">
        <v>225</v>
      </c>
      <c r="I4122" s="2">
        <v>207</v>
      </c>
      <c r="K4122" s="2">
        <v>120</v>
      </c>
      <c r="L4122" s="2" t="s">
        <v>30</v>
      </c>
      <c r="M4122" s="2" t="s">
        <v>476</v>
      </c>
      <c r="N4122" s="2" t="s">
        <v>479</v>
      </c>
      <c r="O4122" s="2" t="s">
        <v>520</v>
      </c>
      <c r="Q4122" s="1"/>
      <c r="S4122" s="5"/>
      <c r="T4122" s="41"/>
      <c r="U4122" s="8"/>
      <c r="W4122" s="2" t="s">
        <v>468</v>
      </c>
      <c r="X4122" s="45" t="str" cm="1">
        <f t="array" ref="X4122">IF(X3978="TRUE",IF(AND(C4116&lt;&gt;1,C4117:C4122="",S4116:U4122=""), "FALSE","TRUE"),"FALSE")</f>
        <v>FALSE</v>
      </c>
      <c r="Z4122" s="1"/>
    </row>
    <row r="4123" spans="2:26" hidden="1" outlineLevel="3" x14ac:dyDescent="0.4">
      <c r="B4123" s="7" t="s">
        <v>134</v>
      </c>
      <c r="C4123" s="5">
        <v>10</v>
      </c>
      <c r="D4123" s="30"/>
      <c r="E4123" s="2" t="s">
        <v>392</v>
      </c>
      <c r="F4123" s="2" t="s">
        <v>102</v>
      </c>
      <c r="G4123" s="2" t="s">
        <v>103</v>
      </c>
      <c r="H4123" s="2">
        <v>225</v>
      </c>
      <c r="I4123" s="2">
        <v>207</v>
      </c>
      <c r="K4123" s="2">
        <v>3</v>
      </c>
      <c r="L4123" s="2" t="s">
        <v>136</v>
      </c>
      <c r="M4123" s="2" t="s">
        <v>476</v>
      </c>
      <c r="N4123" s="2" t="s">
        <v>479</v>
      </c>
      <c r="O4123" s="2" t="s">
        <v>520</v>
      </c>
      <c r="Q4123" s="1"/>
      <c r="S4123" s="5"/>
      <c r="T4123" s="41"/>
      <c r="U4123" s="8"/>
      <c r="V4123" s="2" t="s">
        <v>105</v>
      </c>
      <c r="W4123" s="2" t="s">
        <v>561</v>
      </c>
      <c r="X4123" s="45" t="str" cm="1">
        <f t="array" ref="X4123">IF(X3978="TRUE",IF(AND(C4123&lt;&gt;1,C4124:C4129="",S4123:U4129=""), "FALSE","TRUE"),"FALSE")</f>
        <v>FALSE</v>
      </c>
      <c r="Z4123" s="1"/>
    </row>
    <row r="4124" spans="2:26" hidden="1" outlineLevel="3" x14ac:dyDescent="0.4">
      <c r="B4124" s="7" t="s">
        <v>522</v>
      </c>
      <c r="C4124" s="8"/>
      <c r="D4124" s="31"/>
      <c r="E4124" s="2" t="s">
        <v>523</v>
      </c>
      <c r="F4124" s="2" t="s">
        <v>485</v>
      </c>
      <c r="G4124" s="2" t="s">
        <v>369</v>
      </c>
      <c r="H4124" s="2">
        <v>225</v>
      </c>
      <c r="I4124" s="2">
        <v>207</v>
      </c>
      <c r="K4124" s="2">
        <v>240</v>
      </c>
      <c r="L4124" s="2" t="s">
        <v>30</v>
      </c>
      <c r="M4124" s="2" t="s">
        <v>476</v>
      </c>
      <c r="N4124" s="2" t="s">
        <v>479</v>
      </c>
      <c r="O4124" s="2" t="s">
        <v>520</v>
      </c>
      <c r="Q4124" s="1"/>
      <c r="S4124" s="5"/>
      <c r="T4124" s="41"/>
      <c r="U4124" s="8"/>
      <c r="W4124" s="2" t="s">
        <v>465</v>
      </c>
      <c r="X4124" s="45" t="str" cm="1">
        <f t="array" ref="X4124">IF(X3978="TRUE",IF(AND(C4123&lt;&gt;1,C4124:C4129="",S4123:U4129=""), "FALSE","TRUE"),"FALSE")</f>
        <v>FALSE</v>
      </c>
      <c r="Z4124" s="1"/>
    </row>
    <row r="4125" spans="2:26" hidden="1" outlineLevel="3" x14ac:dyDescent="0.4">
      <c r="B4125" s="7" t="s">
        <v>524</v>
      </c>
      <c r="C4125" s="8"/>
      <c r="D4125" s="31"/>
      <c r="E4125" s="2" t="s">
        <v>525</v>
      </c>
      <c r="F4125" s="2" t="s">
        <v>114</v>
      </c>
      <c r="G4125" s="2" t="s">
        <v>115</v>
      </c>
      <c r="H4125" s="2">
        <v>225</v>
      </c>
      <c r="I4125" s="2">
        <v>207</v>
      </c>
      <c r="K4125" s="2">
        <v>120</v>
      </c>
      <c r="L4125" s="2" t="s">
        <v>30</v>
      </c>
      <c r="M4125" s="2" t="s">
        <v>476</v>
      </c>
      <c r="N4125" s="2" t="s">
        <v>479</v>
      </c>
      <c r="O4125" s="2" t="s">
        <v>520</v>
      </c>
      <c r="Q4125" s="1"/>
      <c r="S4125" s="5"/>
      <c r="T4125" s="41"/>
      <c r="U4125" s="8"/>
      <c r="W4125" s="2" t="s">
        <v>468</v>
      </c>
      <c r="X4125" s="45" t="str" cm="1">
        <f t="array" ref="X4125">IF(X3978="TRUE",IF(AND(C4123&lt;&gt;1,C4124:C4129="",S4123:U4129=""), "FALSE","TRUE"),"FALSE")</f>
        <v>FALSE</v>
      </c>
      <c r="Z4125" s="1"/>
    </row>
    <row r="4126" spans="2:26" hidden="1" outlineLevel="3" x14ac:dyDescent="0.4">
      <c r="B4126" s="7" t="s">
        <v>526</v>
      </c>
      <c r="C4126" s="8"/>
      <c r="D4126" s="31"/>
      <c r="E4126" s="2" t="s">
        <v>527</v>
      </c>
      <c r="F4126" s="2" t="str">
        <f>IF(OR($C$87="治験計画届", $C$87="治験計画変更届"), "^$","^.{1,120}$|^$")</f>
        <v>^.{1,120}$|^$</v>
      </c>
      <c r="G4126" s="2" t="str">
        <f>IF(F4126="^$", "入力しないでください","入力してください(120文字以内)")</f>
        <v>入力してください(120文字以内)</v>
      </c>
      <c r="H4126" s="2">
        <v>225</v>
      </c>
      <c r="I4126" s="2">
        <v>207</v>
      </c>
      <c r="K4126" s="2">
        <v>120</v>
      </c>
      <c r="L4126" s="2" t="s">
        <v>30</v>
      </c>
      <c r="M4126" s="2" t="s">
        <v>476</v>
      </c>
      <c r="N4126" s="2" t="s">
        <v>479</v>
      </c>
      <c r="O4126" s="2" t="s">
        <v>520</v>
      </c>
      <c r="Q4126" s="1"/>
      <c r="S4126" s="5"/>
      <c r="T4126" s="41"/>
      <c r="U4126" s="8"/>
      <c r="W4126" s="2" t="s">
        <v>468</v>
      </c>
      <c r="X4126" s="45" t="str" cm="1">
        <f t="array" ref="X4126">IF(X3978="TRUE",IF(AND(C4123&lt;&gt;1,C4124:C4129="",S4123:U4129=""), "FALSE","TRUE"),"FALSE")</f>
        <v>FALSE</v>
      </c>
      <c r="Z4126" s="1"/>
    </row>
    <row r="4127" spans="2:26" hidden="1" outlineLevel="3" x14ac:dyDescent="0.4">
      <c r="B4127" s="7" t="s">
        <v>528</v>
      </c>
      <c r="C4127" s="8"/>
      <c r="D4127" s="31"/>
      <c r="E4127" s="2" t="s">
        <v>529</v>
      </c>
      <c r="F4127" s="2" t="str">
        <f>IF(OR($C$87="治験計画届", $C$87="治験計画変更届"), "^$","^.{1,120}$|^$")</f>
        <v>^.{1,120}$|^$</v>
      </c>
      <c r="G4127" s="2" t="str">
        <f t="shared" ref="G4127:G4129" si="268">IF(F4127="^$", "入力しないでください","入力してください(120文字以内)")</f>
        <v>入力してください(120文字以内)</v>
      </c>
      <c r="H4127" s="2">
        <v>225</v>
      </c>
      <c r="I4127" s="2">
        <v>207</v>
      </c>
      <c r="K4127" s="2">
        <v>120</v>
      </c>
      <c r="L4127" s="2" t="s">
        <v>30</v>
      </c>
      <c r="M4127" s="2" t="s">
        <v>476</v>
      </c>
      <c r="N4127" s="2" t="s">
        <v>479</v>
      </c>
      <c r="O4127" s="2" t="s">
        <v>520</v>
      </c>
      <c r="Q4127" s="1"/>
      <c r="S4127" s="5"/>
      <c r="T4127" s="41"/>
      <c r="U4127" s="8"/>
      <c r="W4127" s="2" t="s">
        <v>468</v>
      </c>
      <c r="X4127" s="45" t="str" cm="1">
        <f t="array" ref="X4127">IF(X3978="TRUE",IF(AND(C4123&lt;&gt;1,C4124:C4129="",S4123:U4129=""), "FALSE","TRUE"),"FALSE")</f>
        <v>FALSE</v>
      </c>
      <c r="Z4127" s="1"/>
    </row>
    <row r="4128" spans="2:26" hidden="1" outlineLevel="3" x14ac:dyDescent="0.4">
      <c r="B4128" s="7" t="s">
        <v>530</v>
      </c>
      <c r="C4128" s="8"/>
      <c r="D4128" s="31"/>
      <c r="E4128" s="2" t="s">
        <v>566</v>
      </c>
      <c r="F4128" s="2" t="str">
        <f>IF(OR($C$87="治験計画届", $C$87="治験計画変更届"), "^$","^.{1,120}$|^$")</f>
        <v>^.{1,120}$|^$</v>
      </c>
      <c r="G4128" s="2" t="str">
        <f t="shared" si="268"/>
        <v>入力してください(120文字以内)</v>
      </c>
      <c r="H4128" s="2">
        <v>225</v>
      </c>
      <c r="I4128" s="2">
        <v>207</v>
      </c>
      <c r="K4128" s="2">
        <v>120</v>
      </c>
      <c r="L4128" s="2" t="s">
        <v>30</v>
      </c>
      <c r="M4128" s="2" t="s">
        <v>476</v>
      </c>
      <c r="N4128" s="2" t="s">
        <v>479</v>
      </c>
      <c r="O4128" s="2" t="s">
        <v>520</v>
      </c>
      <c r="Q4128" s="1"/>
      <c r="S4128" s="5"/>
      <c r="T4128" s="41"/>
      <c r="U4128" s="8"/>
      <c r="W4128" s="2" t="s">
        <v>468</v>
      </c>
      <c r="X4128" s="45" t="str" cm="1">
        <f t="array" ref="X4128">IF(X3978="TRUE",IF(AND(C4123&lt;&gt;1,C4124:C4129="",S4123:U4129=""), "FALSE","TRUE"),"FALSE")</f>
        <v>FALSE</v>
      </c>
      <c r="Z4128" s="1"/>
    </row>
    <row r="4129" spans="2:26" hidden="1" outlineLevel="3" x14ac:dyDescent="0.4">
      <c r="B4129" s="7" t="s">
        <v>532</v>
      </c>
      <c r="C4129" s="8"/>
      <c r="D4129" s="31"/>
      <c r="E4129" s="2" t="s">
        <v>533</v>
      </c>
      <c r="F4129" s="2" t="str">
        <f>IF(OR($C$87="治験計画届", $C$87="治験計画変更届"), "^$","^.{1,120}$|^$")</f>
        <v>^.{1,120}$|^$</v>
      </c>
      <c r="G4129" s="2" t="str">
        <f t="shared" si="268"/>
        <v>入力してください(120文字以内)</v>
      </c>
      <c r="H4129" s="2">
        <v>225</v>
      </c>
      <c r="I4129" s="2">
        <v>207</v>
      </c>
      <c r="K4129" s="2">
        <v>120</v>
      </c>
      <c r="L4129" s="2" t="s">
        <v>30</v>
      </c>
      <c r="M4129" s="2" t="s">
        <v>476</v>
      </c>
      <c r="N4129" s="2" t="s">
        <v>479</v>
      </c>
      <c r="O4129" s="2" t="s">
        <v>520</v>
      </c>
      <c r="Q4129" s="1"/>
      <c r="S4129" s="5"/>
      <c r="T4129" s="41"/>
      <c r="U4129" s="8"/>
      <c r="W4129" s="2" t="s">
        <v>468</v>
      </c>
      <c r="X4129" s="45" t="str" cm="1">
        <f t="array" ref="X4129">IF(X3978="TRUE",IF(AND(C4123&lt;&gt;1,C4124:C4129="",S4123:U4129=""), "FALSE","TRUE"),"FALSE")</f>
        <v>FALSE</v>
      </c>
      <c r="Z4129" s="1"/>
    </row>
    <row r="4130" spans="2:26" hidden="1" outlineLevel="3" x14ac:dyDescent="0.4">
      <c r="B4130" s="7" t="s">
        <v>134</v>
      </c>
      <c r="C4130" s="5">
        <v>11</v>
      </c>
      <c r="D4130" s="30"/>
      <c r="E4130" s="2" t="s">
        <v>392</v>
      </c>
      <c r="F4130" s="2" t="s">
        <v>102</v>
      </c>
      <c r="G4130" s="2" t="s">
        <v>103</v>
      </c>
      <c r="H4130" s="2">
        <v>225</v>
      </c>
      <c r="I4130" s="2">
        <v>207</v>
      </c>
      <c r="K4130" s="2">
        <v>3</v>
      </c>
      <c r="L4130" s="2" t="s">
        <v>136</v>
      </c>
      <c r="M4130" s="2" t="s">
        <v>476</v>
      </c>
      <c r="N4130" s="2" t="s">
        <v>479</v>
      </c>
      <c r="O4130" s="2" t="s">
        <v>520</v>
      </c>
      <c r="Q4130" s="1"/>
      <c r="S4130" s="5"/>
      <c r="T4130" s="41"/>
      <c r="U4130" s="8"/>
      <c r="V4130" s="2" t="s">
        <v>105</v>
      </c>
      <c r="W4130" s="2" t="s">
        <v>561</v>
      </c>
      <c r="X4130" s="45" t="str" cm="1">
        <f t="array" ref="X4130">IF(X3978="TRUE",IF(AND(C4130&lt;&gt;1,C4131:C4136="",S4130:U4136=""), "FALSE","TRUE"),"FALSE")</f>
        <v>FALSE</v>
      </c>
      <c r="Z4130" s="1"/>
    </row>
    <row r="4131" spans="2:26" hidden="1" outlineLevel="3" x14ac:dyDescent="0.4">
      <c r="B4131" s="7" t="s">
        <v>522</v>
      </c>
      <c r="C4131" s="8"/>
      <c r="D4131" s="31"/>
      <c r="E4131" s="2" t="s">
        <v>523</v>
      </c>
      <c r="F4131" s="2" t="s">
        <v>485</v>
      </c>
      <c r="G4131" s="2" t="s">
        <v>369</v>
      </c>
      <c r="H4131" s="2">
        <v>225</v>
      </c>
      <c r="I4131" s="2">
        <v>207</v>
      </c>
      <c r="K4131" s="2">
        <v>240</v>
      </c>
      <c r="L4131" s="2" t="s">
        <v>30</v>
      </c>
      <c r="M4131" s="2" t="s">
        <v>476</v>
      </c>
      <c r="N4131" s="2" t="s">
        <v>479</v>
      </c>
      <c r="O4131" s="2" t="s">
        <v>520</v>
      </c>
      <c r="Q4131" s="1"/>
      <c r="S4131" s="5"/>
      <c r="T4131" s="41"/>
      <c r="U4131" s="8"/>
      <c r="W4131" s="2" t="s">
        <v>465</v>
      </c>
      <c r="X4131" s="45" t="str" cm="1">
        <f t="array" ref="X4131">IF(X3978="TRUE",IF(AND(C4130&lt;&gt;1,C4131:C4136="",S4130:U4136=""), "FALSE","TRUE"),"FALSE")</f>
        <v>FALSE</v>
      </c>
      <c r="Z4131" s="1"/>
    </row>
    <row r="4132" spans="2:26" hidden="1" outlineLevel="3" x14ac:dyDescent="0.4">
      <c r="B4132" s="7" t="s">
        <v>524</v>
      </c>
      <c r="C4132" s="8"/>
      <c r="D4132" s="31"/>
      <c r="E4132" s="2" t="s">
        <v>525</v>
      </c>
      <c r="F4132" s="2" t="s">
        <v>114</v>
      </c>
      <c r="G4132" s="2" t="s">
        <v>115</v>
      </c>
      <c r="H4132" s="2">
        <v>225</v>
      </c>
      <c r="I4132" s="2">
        <v>207</v>
      </c>
      <c r="K4132" s="2">
        <v>120</v>
      </c>
      <c r="L4132" s="2" t="s">
        <v>30</v>
      </c>
      <c r="M4132" s="2" t="s">
        <v>476</v>
      </c>
      <c r="N4132" s="2" t="s">
        <v>479</v>
      </c>
      <c r="O4132" s="2" t="s">
        <v>520</v>
      </c>
      <c r="Q4132" s="1"/>
      <c r="S4132" s="5"/>
      <c r="T4132" s="41"/>
      <c r="U4132" s="8"/>
      <c r="W4132" s="2" t="s">
        <v>468</v>
      </c>
      <c r="X4132" s="45" t="str" cm="1">
        <f t="array" ref="X4132">IF(X3978="TRUE",IF(AND(C4130&lt;&gt;1,C4131:C4136="",S4130:U4136=""), "FALSE","TRUE"),"FALSE")</f>
        <v>FALSE</v>
      </c>
      <c r="Z4132" s="1"/>
    </row>
    <row r="4133" spans="2:26" hidden="1" outlineLevel="3" x14ac:dyDescent="0.4">
      <c r="B4133" s="7" t="s">
        <v>526</v>
      </c>
      <c r="C4133" s="8"/>
      <c r="D4133" s="31"/>
      <c r="E4133" s="2" t="s">
        <v>527</v>
      </c>
      <c r="F4133" s="2" t="str">
        <f>IF(OR($C$87="治験計画届", $C$87="治験計画変更届"), "^$","^.{1,120}$|^$")</f>
        <v>^.{1,120}$|^$</v>
      </c>
      <c r="G4133" s="2" t="str">
        <f>IF(F4133="^$", "入力しないでください","入力してください(120文字以内)")</f>
        <v>入力してください(120文字以内)</v>
      </c>
      <c r="H4133" s="2">
        <v>225</v>
      </c>
      <c r="I4133" s="2">
        <v>207</v>
      </c>
      <c r="K4133" s="2">
        <v>120</v>
      </c>
      <c r="L4133" s="2" t="s">
        <v>30</v>
      </c>
      <c r="M4133" s="2" t="s">
        <v>476</v>
      </c>
      <c r="N4133" s="2" t="s">
        <v>479</v>
      </c>
      <c r="O4133" s="2" t="s">
        <v>520</v>
      </c>
      <c r="Q4133" s="1"/>
      <c r="S4133" s="5"/>
      <c r="T4133" s="41"/>
      <c r="U4133" s="8"/>
      <c r="W4133" s="2" t="s">
        <v>468</v>
      </c>
      <c r="X4133" s="45" t="str" cm="1">
        <f t="array" ref="X4133">IF(X3978="TRUE",IF(AND(C4130&lt;&gt;1,C4131:C4136="",S4130:U4136=""), "FALSE","TRUE"),"FALSE")</f>
        <v>FALSE</v>
      </c>
      <c r="Z4133" s="1"/>
    </row>
    <row r="4134" spans="2:26" hidden="1" outlineLevel="3" x14ac:dyDescent="0.4">
      <c r="B4134" s="7" t="s">
        <v>528</v>
      </c>
      <c r="C4134" s="8"/>
      <c r="D4134" s="31"/>
      <c r="E4134" s="2" t="s">
        <v>529</v>
      </c>
      <c r="F4134" s="2" t="str">
        <f>IF(OR($C$87="治験計画届", $C$87="治験計画変更届"), "^$","^.{1,120}$|^$")</f>
        <v>^.{1,120}$|^$</v>
      </c>
      <c r="G4134" s="2" t="str">
        <f t="shared" ref="G4134:G4136" si="269">IF(F4134="^$", "入力しないでください","入力してください(120文字以内)")</f>
        <v>入力してください(120文字以内)</v>
      </c>
      <c r="H4134" s="2">
        <v>225</v>
      </c>
      <c r="I4134" s="2">
        <v>207</v>
      </c>
      <c r="K4134" s="2">
        <v>120</v>
      </c>
      <c r="L4134" s="2" t="s">
        <v>30</v>
      </c>
      <c r="M4134" s="2" t="s">
        <v>476</v>
      </c>
      <c r="N4134" s="2" t="s">
        <v>479</v>
      </c>
      <c r="O4134" s="2" t="s">
        <v>520</v>
      </c>
      <c r="Q4134" s="1"/>
      <c r="S4134" s="5"/>
      <c r="T4134" s="41"/>
      <c r="U4134" s="8"/>
      <c r="W4134" s="2" t="s">
        <v>468</v>
      </c>
      <c r="X4134" s="45" t="str" cm="1">
        <f t="array" ref="X4134">IF(X3978="TRUE",IF(AND(C4130&lt;&gt;1,C4131:C4136="",S4130:U4136=""), "FALSE","TRUE"),"FALSE")</f>
        <v>FALSE</v>
      </c>
      <c r="Z4134" s="1"/>
    </row>
    <row r="4135" spans="2:26" hidden="1" outlineLevel="3" x14ac:dyDescent="0.4">
      <c r="B4135" s="7" t="s">
        <v>530</v>
      </c>
      <c r="C4135" s="8"/>
      <c r="D4135" s="31"/>
      <c r="E4135" s="2" t="s">
        <v>566</v>
      </c>
      <c r="F4135" s="2" t="str">
        <f>IF(OR($C$87="治験計画届", $C$87="治験計画変更届"), "^$","^.{1,120}$|^$")</f>
        <v>^.{1,120}$|^$</v>
      </c>
      <c r="G4135" s="2" t="str">
        <f t="shared" si="269"/>
        <v>入力してください(120文字以内)</v>
      </c>
      <c r="H4135" s="2">
        <v>225</v>
      </c>
      <c r="I4135" s="2">
        <v>207</v>
      </c>
      <c r="K4135" s="2">
        <v>120</v>
      </c>
      <c r="L4135" s="2" t="s">
        <v>30</v>
      </c>
      <c r="M4135" s="2" t="s">
        <v>476</v>
      </c>
      <c r="N4135" s="2" t="s">
        <v>479</v>
      </c>
      <c r="O4135" s="2" t="s">
        <v>520</v>
      </c>
      <c r="Q4135" s="1"/>
      <c r="S4135" s="5"/>
      <c r="T4135" s="41"/>
      <c r="U4135" s="8"/>
      <c r="W4135" s="2" t="s">
        <v>468</v>
      </c>
      <c r="X4135" s="45" t="str" cm="1">
        <f t="array" ref="X4135">IF(X3978="TRUE",IF(AND(C4130&lt;&gt;1,C4131:C4136="",S4130:U4136=""), "FALSE","TRUE"),"FALSE")</f>
        <v>FALSE</v>
      </c>
      <c r="Z4135" s="1"/>
    </row>
    <row r="4136" spans="2:26" hidden="1" outlineLevel="3" x14ac:dyDescent="0.4">
      <c r="B4136" s="7" t="s">
        <v>532</v>
      </c>
      <c r="C4136" s="8"/>
      <c r="D4136" s="31"/>
      <c r="E4136" s="2" t="s">
        <v>533</v>
      </c>
      <c r="F4136" s="2" t="str">
        <f>IF(OR($C$87="治験計画届", $C$87="治験計画変更届"), "^$","^.{1,120}$|^$")</f>
        <v>^.{1,120}$|^$</v>
      </c>
      <c r="G4136" s="2" t="str">
        <f t="shared" si="269"/>
        <v>入力してください(120文字以内)</v>
      </c>
      <c r="H4136" s="2">
        <v>225</v>
      </c>
      <c r="I4136" s="2">
        <v>207</v>
      </c>
      <c r="K4136" s="2">
        <v>120</v>
      </c>
      <c r="L4136" s="2" t="s">
        <v>30</v>
      </c>
      <c r="M4136" s="2" t="s">
        <v>476</v>
      </c>
      <c r="N4136" s="2" t="s">
        <v>479</v>
      </c>
      <c r="O4136" s="2" t="s">
        <v>520</v>
      </c>
      <c r="Q4136" s="1"/>
      <c r="S4136" s="5"/>
      <c r="T4136" s="41"/>
      <c r="U4136" s="8"/>
      <c r="W4136" s="2" t="s">
        <v>468</v>
      </c>
      <c r="X4136" s="45" t="str" cm="1">
        <f t="array" ref="X4136">IF(X3978="TRUE",IF(AND(C4130&lt;&gt;1,C4131:C4136="",S4130:U4136=""), "FALSE","TRUE"),"FALSE")</f>
        <v>FALSE</v>
      </c>
      <c r="Z4136" s="1"/>
    </row>
    <row r="4137" spans="2:26" hidden="1" outlineLevel="3" x14ac:dyDescent="0.4">
      <c r="B4137" s="7" t="s">
        <v>134</v>
      </c>
      <c r="C4137" s="5">
        <v>12</v>
      </c>
      <c r="D4137" s="30"/>
      <c r="E4137" s="2" t="s">
        <v>392</v>
      </c>
      <c r="F4137" s="2" t="s">
        <v>102</v>
      </c>
      <c r="G4137" s="2" t="s">
        <v>103</v>
      </c>
      <c r="H4137" s="2">
        <v>225</v>
      </c>
      <c r="I4137" s="2">
        <v>207</v>
      </c>
      <c r="K4137" s="2">
        <v>3</v>
      </c>
      <c r="L4137" s="2" t="s">
        <v>136</v>
      </c>
      <c r="M4137" s="2" t="s">
        <v>476</v>
      </c>
      <c r="N4137" s="2" t="s">
        <v>479</v>
      </c>
      <c r="O4137" s="2" t="s">
        <v>520</v>
      </c>
      <c r="Q4137" s="1"/>
      <c r="S4137" s="5"/>
      <c r="T4137" s="41"/>
      <c r="U4137" s="8"/>
      <c r="V4137" s="2" t="s">
        <v>105</v>
      </c>
      <c r="W4137" s="2" t="s">
        <v>561</v>
      </c>
      <c r="X4137" s="45" t="str" cm="1">
        <f t="array" ref="X4137">IF(X3978="TRUE",IF(AND(C4137&lt;&gt;1,C4138:C4143="",S4137:U4143=""), "FALSE","TRUE"),"FALSE")</f>
        <v>FALSE</v>
      </c>
      <c r="Z4137" s="1"/>
    </row>
    <row r="4138" spans="2:26" hidden="1" outlineLevel="3" x14ac:dyDescent="0.4">
      <c r="B4138" s="7" t="s">
        <v>522</v>
      </c>
      <c r="C4138" s="8"/>
      <c r="D4138" s="31"/>
      <c r="E4138" s="2" t="s">
        <v>523</v>
      </c>
      <c r="F4138" s="2" t="s">
        <v>485</v>
      </c>
      <c r="G4138" s="2" t="s">
        <v>369</v>
      </c>
      <c r="H4138" s="2">
        <v>225</v>
      </c>
      <c r="I4138" s="2">
        <v>207</v>
      </c>
      <c r="K4138" s="2">
        <v>240</v>
      </c>
      <c r="L4138" s="2" t="s">
        <v>30</v>
      </c>
      <c r="M4138" s="2" t="s">
        <v>476</v>
      </c>
      <c r="N4138" s="2" t="s">
        <v>479</v>
      </c>
      <c r="O4138" s="2" t="s">
        <v>520</v>
      </c>
      <c r="Q4138" s="1"/>
      <c r="S4138" s="5"/>
      <c r="T4138" s="41"/>
      <c r="U4138" s="8"/>
      <c r="W4138" s="2" t="s">
        <v>465</v>
      </c>
      <c r="X4138" s="45" t="str" cm="1">
        <f t="array" ref="X4138">IF(X3978="TRUE",IF(AND(C4137&lt;&gt;1,C4138:C4143="",S4137:U4143=""), "FALSE","TRUE"),"FALSE")</f>
        <v>FALSE</v>
      </c>
      <c r="Z4138" s="1"/>
    </row>
    <row r="4139" spans="2:26" hidden="1" outlineLevel="3" x14ac:dyDescent="0.4">
      <c r="B4139" s="7" t="s">
        <v>524</v>
      </c>
      <c r="C4139" s="8"/>
      <c r="D4139" s="31"/>
      <c r="E4139" s="2" t="s">
        <v>525</v>
      </c>
      <c r="F4139" s="2" t="s">
        <v>114</v>
      </c>
      <c r="G4139" s="2" t="s">
        <v>115</v>
      </c>
      <c r="H4139" s="2">
        <v>225</v>
      </c>
      <c r="I4139" s="2">
        <v>207</v>
      </c>
      <c r="K4139" s="2">
        <v>120</v>
      </c>
      <c r="L4139" s="2" t="s">
        <v>30</v>
      </c>
      <c r="M4139" s="2" t="s">
        <v>476</v>
      </c>
      <c r="N4139" s="2" t="s">
        <v>479</v>
      </c>
      <c r="O4139" s="2" t="s">
        <v>520</v>
      </c>
      <c r="Q4139" s="1"/>
      <c r="S4139" s="5"/>
      <c r="T4139" s="41"/>
      <c r="U4139" s="8"/>
      <c r="W4139" s="2" t="s">
        <v>468</v>
      </c>
      <c r="X4139" s="45" t="str" cm="1">
        <f t="array" ref="X4139">IF(X3978="TRUE",IF(AND(C4137&lt;&gt;1,C4138:C4143="",S4137:U4143=""), "FALSE","TRUE"),"FALSE")</f>
        <v>FALSE</v>
      </c>
      <c r="Z4139" s="1"/>
    </row>
    <row r="4140" spans="2:26" hidden="1" outlineLevel="3" x14ac:dyDescent="0.4">
      <c r="B4140" s="7" t="s">
        <v>526</v>
      </c>
      <c r="C4140" s="8"/>
      <c r="D4140" s="31"/>
      <c r="E4140" s="2" t="s">
        <v>527</v>
      </c>
      <c r="F4140" s="2" t="str">
        <f>IF(OR($C$87="治験計画届", $C$87="治験計画変更届"), "^$","^.{1,120}$|^$")</f>
        <v>^.{1,120}$|^$</v>
      </c>
      <c r="G4140" s="2" t="str">
        <f>IF(F4140="^$", "入力しないでください","入力してください(120文字以内)")</f>
        <v>入力してください(120文字以内)</v>
      </c>
      <c r="H4140" s="2">
        <v>225</v>
      </c>
      <c r="I4140" s="2">
        <v>207</v>
      </c>
      <c r="K4140" s="2">
        <v>120</v>
      </c>
      <c r="L4140" s="2" t="s">
        <v>30</v>
      </c>
      <c r="M4140" s="2" t="s">
        <v>476</v>
      </c>
      <c r="N4140" s="2" t="s">
        <v>479</v>
      </c>
      <c r="O4140" s="2" t="s">
        <v>520</v>
      </c>
      <c r="Q4140" s="1"/>
      <c r="S4140" s="5"/>
      <c r="T4140" s="41"/>
      <c r="U4140" s="8"/>
      <c r="W4140" s="2" t="s">
        <v>468</v>
      </c>
      <c r="X4140" s="45" t="str" cm="1">
        <f t="array" ref="X4140">IF(X3978="TRUE",IF(AND(C4137&lt;&gt;1,C4138:C4143="",S4137:U4143=""), "FALSE","TRUE"),"FALSE")</f>
        <v>FALSE</v>
      </c>
      <c r="Z4140" s="1"/>
    </row>
    <row r="4141" spans="2:26" hidden="1" outlineLevel="3" x14ac:dyDescent="0.4">
      <c r="B4141" s="7" t="s">
        <v>528</v>
      </c>
      <c r="C4141" s="8"/>
      <c r="D4141" s="31"/>
      <c r="E4141" s="2" t="s">
        <v>529</v>
      </c>
      <c r="F4141" s="2" t="str">
        <f>IF(OR($C$87="治験計画届", $C$87="治験計画変更届"), "^$","^.{1,120}$|^$")</f>
        <v>^.{1,120}$|^$</v>
      </c>
      <c r="G4141" s="2" t="str">
        <f t="shared" ref="G4141:G4143" si="270">IF(F4141="^$", "入力しないでください","入力してください(120文字以内)")</f>
        <v>入力してください(120文字以内)</v>
      </c>
      <c r="H4141" s="2">
        <v>225</v>
      </c>
      <c r="I4141" s="2">
        <v>207</v>
      </c>
      <c r="K4141" s="2">
        <v>120</v>
      </c>
      <c r="L4141" s="2" t="s">
        <v>30</v>
      </c>
      <c r="M4141" s="2" t="s">
        <v>476</v>
      </c>
      <c r="N4141" s="2" t="s">
        <v>479</v>
      </c>
      <c r="O4141" s="2" t="s">
        <v>520</v>
      </c>
      <c r="Q4141" s="1"/>
      <c r="S4141" s="5"/>
      <c r="T4141" s="41"/>
      <c r="U4141" s="8"/>
      <c r="W4141" s="2" t="s">
        <v>468</v>
      </c>
      <c r="X4141" s="45" t="str" cm="1">
        <f t="array" ref="X4141">IF(X3978="TRUE",IF(AND(C4137&lt;&gt;1,C4138:C4143="",S4137:U4143=""), "FALSE","TRUE"),"FALSE")</f>
        <v>FALSE</v>
      </c>
      <c r="Z4141" s="1"/>
    </row>
    <row r="4142" spans="2:26" hidden="1" outlineLevel="3" x14ac:dyDescent="0.4">
      <c r="B4142" s="7" t="s">
        <v>530</v>
      </c>
      <c r="C4142" s="8"/>
      <c r="D4142" s="31"/>
      <c r="E4142" s="2" t="s">
        <v>566</v>
      </c>
      <c r="F4142" s="2" t="str">
        <f>IF(OR($C$87="治験計画届", $C$87="治験計画変更届"), "^$","^.{1,120}$|^$")</f>
        <v>^.{1,120}$|^$</v>
      </c>
      <c r="G4142" s="2" t="str">
        <f t="shared" si="270"/>
        <v>入力してください(120文字以内)</v>
      </c>
      <c r="H4142" s="2">
        <v>225</v>
      </c>
      <c r="I4142" s="2">
        <v>207</v>
      </c>
      <c r="K4142" s="2">
        <v>120</v>
      </c>
      <c r="L4142" s="2" t="s">
        <v>30</v>
      </c>
      <c r="M4142" s="2" t="s">
        <v>476</v>
      </c>
      <c r="N4142" s="2" t="s">
        <v>479</v>
      </c>
      <c r="O4142" s="2" t="s">
        <v>520</v>
      </c>
      <c r="Q4142" s="1"/>
      <c r="S4142" s="5"/>
      <c r="T4142" s="41"/>
      <c r="U4142" s="8"/>
      <c r="W4142" s="2" t="s">
        <v>468</v>
      </c>
      <c r="X4142" s="45" t="str" cm="1">
        <f t="array" ref="X4142">IF(X3978="TRUE",IF(AND(C4137&lt;&gt;1,C4138:C4143="",S4137:U4143=""), "FALSE","TRUE"),"FALSE")</f>
        <v>FALSE</v>
      </c>
      <c r="Z4142" s="1"/>
    </row>
    <row r="4143" spans="2:26" hidden="1" outlineLevel="3" x14ac:dyDescent="0.4">
      <c r="B4143" s="7" t="s">
        <v>532</v>
      </c>
      <c r="C4143" s="8"/>
      <c r="D4143" s="31"/>
      <c r="E4143" s="2" t="s">
        <v>533</v>
      </c>
      <c r="F4143" s="2" t="str">
        <f>IF(OR($C$87="治験計画届", $C$87="治験計画変更届"), "^$","^.{1,120}$|^$")</f>
        <v>^.{1,120}$|^$</v>
      </c>
      <c r="G4143" s="2" t="str">
        <f t="shared" si="270"/>
        <v>入力してください(120文字以内)</v>
      </c>
      <c r="H4143" s="2">
        <v>225</v>
      </c>
      <c r="I4143" s="2">
        <v>207</v>
      </c>
      <c r="K4143" s="2">
        <v>120</v>
      </c>
      <c r="L4143" s="2" t="s">
        <v>30</v>
      </c>
      <c r="M4143" s="2" t="s">
        <v>476</v>
      </c>
      <c r="N4143" s="2" t="s">
        <v>479</v>
      </c>
      <c r="O4143" s="2" t="s">
        <v>520</v>
      </c>
      <c r="Q4143" s="1"/>
      <c r="S4143" s="5"/>
      <c r="T4143" s="41"/>
      <c r="U4143" s="8"/>
      <c r="W4143" s="2" t="s">
        <v>468</v>
      </c>
      <c r="X4143" s="45" t="str" cm="1">
        <f t="array" ref="X4143">IF(X3978="TRUE",IF(AND(C4137&lt;&gt;1,C4138:C4143="",S4137:U4143=""), "FALSE","TRUE"),"FALSE")</f>
        <v>FALSE</v>
      </c>
      <c r="Z4143" s="1"/>
    </row>
    <row r="4144" spans="2:26" hidden="1" outlineLevel="3" x14ac:dyDescent="0.4">
      <c r="B4144" s="7" t="s">
        <v>134</v>
      </c>
      <c r="C4144" s="5">
        <v>13</v>
      </c>
      <c r="D4144" s="30"/>
      <c r="E4144" s="2" t="s">
        <v>392</v>
      </c>
      <c r="F4144" s="2" t="s">
        <v>102</v>
      </c>
      <c r="G4144" s="2" t="s">
        <v>103</v>
      </c>
      <c r="H4144" s="2">
        <v>225</v>
      </c>
      <c r="I4144" s="2">
        <v>207</v>
      </c>
      <c r="K4144" s="2">
        <v>3</v>
      </c>
      <c r="L4144" s="2" t="s">
        <v>136</v>
      </c>
      <c r="M4144" s="2" t="s">
        <v>476</v>
      </c>
      <c r="N4144" s="2" t="s">
        <v>479</v>
      </c>
      <c r="O4144" s="2" t="s">
        <v>520</v>
      </c>
      <c r="Q4144" s="1"/>
      <c r="S4144" s="5"/>
      <c r="T4144" s="41"/>
      <c r="U4144" s="8"/>
      <c r="V4144" s="2" t="s">
        <v>105</v>
      </c>
      <c r="W4144" s="2" t="s">
        <v>561</v>
      </c>
      <c r="X4144" s="45" t="str" cm="1">
        <f t="array" ref="X4144">IF(X3978="TRUE",IF(AND(C4144&lt;&gt;1,C4145:C4150="",S4144:U4150=""), "FALSE","TRUE"),"FALSE")</f>
        <v>FALSE</v>
      </c>
      <c r="Z4144" s="1"/>
    </row>
    <row r="4145" spans="2:26" hidden="1" outlineLevel="3" x14ac:dyDescent="0.4">
      <c r="B4145" s="7" t="s">
        <v>522</v>
      </c>
      <c r="C4145" s="8"/>
      <c r="D4145" s="31"/>
      <c r="E4145" s="2" t="s">
        <v>523</v>
      </c>
      <c r="F4145" s="2" t="s">
        <v>485</v>
      </c>
      <c r="G4145" s="2" t="s">
        <v>369</v>
      </c>
      <c r="H4145" s="2">
        <v>225</v>
      </c>
      <c r="I4145" s="2">
        <v>207</v>
      </c>
      <c r="K4145" s="2">
        <v>240</v>
      </c>
      <c r="L4145" s="2" t="s">
        <v>30</v>
      </c>
      <c r="M4145" s="2" t="s">
        <v>476</v>
      </c>
      <c r="N4145" s="2" t="s">
        <v>479</v>
      </c>
      <c r="O4145" s="2" t="s">
        <v>520</v>
      </c>
      <c r="Q4145" s="1"/>
      <c r="S4145" s="5"/>
      <c r="T4145" s="41"/>
      <c r="U4145" s="8"/>
      <c r="W4145" s="2" t="s">
        <v>465</v>
      </c>
      <c r="X4145" s="45" t="str" cm="1">
        <f t="array" ref="X4145">IF(X3978="TRUE",IF(AND(C4144&lt;&gt;1,C4145:C4150="",S4144:U4150=""), "FALSE","TRUE"),"FALSE")</f>
        <v>FALSE</v>
      </c>
      <c r="Z4145" s="1"/>
    </row>
    <row r="4146" spans="2:26" hidden="1" outlineLevel="3" x14ac:dyDescent="0.4">
      <c r="B4146" s="7" t="s">
        <v>524</v>
      </c>
      <c r="C4146" s="8"/>
      <c r="D4146" s="31"/>
      <c r="E4146" s="2" t="s">
        <v>525</v>
      </c>
      <c r="F4146" s="2" t="s">
        <v>114</v>
      </c>
      <c r="G4146" s="2" t="s">
        <v>115</v>
      </c>
      <c r="H4146" s="2">
        <v>225</v>
      </c>
      <c r="I4146" s="2">
        <v>207</v>
      </c>
      <c r="K4146" s="2">
        <v>120</v>
      </c>
      <c r="L4146" s="2" t="s">
        <v>30</v>
      </c>
      <c r="M4146" s="2" t="s">
        <v>476</v>
      </c>
      <c r="N4146" s="2" t="s">
        <v>479</v>
      </c>
      <c r="O4146" s="2" t="s">
        <v>520</v>
      </c>
      <c r="Q4146" s="1"/>
      <c r="S4146" s="5"/>
      <c r="T4146" s="41"/>
      <c r="U4146" s="8"/>
      <c r="W4146" s="2" t="s">
        <v>468</v>
      </c>
      <c r="X4146" s="45" t="str" cm="1">
        <f t="array" ref="X4146">IF(X3978="TRUE",IF(AND(C4144&lt;&gt;1,C4145:C4150="",S4144:U4150=""), "FALSE","TRUE"),"FALSE")</f>
        <v>FALSE</v>
      </c>
      <c r="Z4146" s="1"/>
    </row>
    <row r="4147" spans="2:26" hidden="1" outlineLevel="3" x14ac:dyDescent="0.4">
      <c r="B4147" s="7" t="s">
        <v>526</v>
      </c>
      <c r="C4147" s="8"/>
      <c r="D4147" s="31"/>
      <c r="E4147" s="2" t="s">
        <v>527</v>
      </c>
      <c r="F4147" s="2" t="str">
        <f>IF(OR($C$87="治験計画届", $C$87="治験計画変更届"), "^$","^.{1,120}$|^$")</f>
        <v>^.{1,120}$|^$</v>
      </c>
      <c r="G4147" s="2" t="str">
        <f>IF(F4147="^$", "入力しないでください","入力してください(120文字以内)")</f>
        <v>入力してください(120文字以内)</v>
      </c>
      <c r="H4147" s="2">
        <v>225</v>
      </c>
      <c r="I4147" s="2">
        <v>207</v>
      </c>
      <c r="K4147" s="2">
        <v>120</v>
      </c>
      <c r="L4147" s="2" t="s">
        <v>30</v>
      </c>
      <c r="M4147" s="2" t="s">
        <v>476</v>
      </c>
      <c r="N4147" s="2" t="s">
        <v>479</v>
      </c>
      <c r="O4147" s="2" t="s">
        <v>520</v>
      </c>
      <c r="Q4147" s="1"/>
      <c r="S4147" s="5"/>
      <c r="T4147" s="41"/>
      <c r="U4147" s="8"/>
      <c r="W4147" s="2" t="s">
        <v>468</v>
      </c>
      <c r="X4147" s="45" t="str" cm="1">
        <f t="array" ref="X4147">IF(X3978="TRUE",IF(AND(C4144&lt;&gt;1,C4145:C4150="",S4144:U4150=""), "FALSE","TRUE"),"FALSE")</f>
        <v>FALSE</v>
      </c>
      <c r="Z4147" s="1"/>
    </row>
    <row r="4148" spans="2:26" hidden="1" outlineLevel="3" x14ac:dyDescent="0.4">
      <c r="B4148" s="7" t="s">
        <v>528</v>
      </c>
      <c r="C4148" s="8"/>
      <c r="D4148" s="31"/>
      <c r="E4148" s="2" t="s">
        <v>529</v>
      </c>
      <c r="F4148" s="2" t="str">
        <f>IF(OR($C$87="治験計画届", $C$87="治験計画変更届"), "^$","^.{1,120}$|^$")</f>
        <v>^.{1,120}$|^$</v>
      </c>
      <c r="G4148" s="2" t="str">
        <f t="shared" ref="G4148:G4150" si="271">IF(F4148="^$", "入力しないでください","入力してください(120文字以内)")</f>
        <v>入力してください(120文字以内)</v>
      </c>
      <c r="H4148" s="2">
        <v>225</v>
      </c>
      <c r="I4148" s="2">
        <v>207</v>
      </c>
      <c r="K4148" s="2">
        <v>120</v>
      </c>
      <c r="L4148" s="2" t="s">
        <v>30</v>
      </c>
      <c r="M4148" s="2" t="s">
        <v>476</v>
      </c>
      <c r="N4148" s="2" t="s">
        <v>479</v>
      </c>
      <c r="O4148" s="2" t="s">
        <v>520</v>
      </c>
      <c r="Q4148" s="1"/>
      <c r="S4148" s="5"/>
      <c r="T4148" s="41"/>
      <c r="U4148" s="8"/>
      <c r="W4148" s="2" t="s">
        <v>468</v>
      </c>
      <c r="X4148" s="45" t="str" cm="1">
        <f t="array" ref="X4148">IF(X3978="TRUE",IF(AND(C4144&lt;&gt;1,C4145:C4150="",S4144:U4150=""), "FALSE","TRUE"),"FALSE")</f>
        <v>FALSE</v>
      </c>
      <c r="Z4148" s="1"/>
    </row>
    <row r="4149" spans="2:26" hidden="1" outlineLevel="3" x14ac:dyDescent="0.4">
      <c r="B4149" s="7" t="s">
        <v>530</v>
      </c>
      <c r="C4149" s="8"/>
      <c r="D4149" s="31"/>
      <c r="E4149" s="2" t="s">
        <v>566</v>
      </c>
      <c r="F4149" s="2" t="str">
        <f>IF(OR($C$87="治験計画届", $C$87="治験計画変更届"), "^$","^.{1,120}$|^$")</f>
        <v>^.{1,120}$|^$</v>
      </c>
      <c r="G4149" s="2" t="str">
        <f t="shared" si="271"/>
        <v>入力してください(120文字以内)</v>
      </c>
      <c r="H4149" s="2">
        <v>225</v>
      </c>
      <c r="I4149" s="2">
        <v>207</v>
      </c>
      <c r="K4149" s="2">
        <v>120</v>
      </c>
      <c r="L4149" s="2" t="s">
        <v>30</v>
      </c>
      <c r="M4149" s="2" t="s">
        <v>476</v>
      </c>
      <c r="N4149" s="2" t="s">
        <v>479</v>
      </c>
      <c r="O4149" s="2" t="s">
        <v>520</v>
      </c>
      <c r="Q4149" s="1"/>
      <c r="S4149" s="5"/>
      <c r="T4149" s="41"/>
      <c r="U4149" s="8"/>
      <c r="W4149" s="2" t="s">
        <v>468</v>
      </c>
      <c r="X4149" s="45" t="str" cm="1">
        <f t="array" ref="X4149">IF(X3978="TRUE",IF(AND(C4144&lt;&gt;1,C4145:C4150="",S4144:U4150=""), "FALSE","TRUE"),"FALSE")</f>
        <v>FALSE</v>
      </c>
      <c r="Z4149" s="1"/>
    </row>
    <row r="4150" spans="2:26" hidden="1" outlineLevel="3" x14ac:dyDescent="0.4">
      <c r="B4150" s="7" t="s">
        <v>532</v>
      </c>
      <c r="C4150" s="8"/>
      <c r="D4150" s="31"/>
      <c r="E4150" s="2" t="s">
        <v>533</v>
      </c>
      <c r="F4150" s="2" t="str">
        <f>IF(OR($C$87="治験計画届", $C$87="治験計画変更届"), "^$","^.{1,120}$|^$")</f>
        <v>^.{1,120}$|^$</v>
      </c>
      <c r="G4150" s="2" t="str">
        <f t="shared" si="271"/>
        <v>入力してください(120文字以内)</v>
      </c>
      <c r="H4150" s="2">
        <v>225</v>
      </c>
      <c r="I4150" s="2">
        <v>207</v>
      </c>
      <c r="K4150" s="2">
        <v>120</v>
      </c>
      <c r="L4150" s="2" t="s">
        <v>30</v>
      </c>
      <c r="M4150" s="2" t="s">
        <v>476</v>
      </c>
      <c r="N4150" s="2" t="s">
        <v>479</v>
      </c>
      <c r="O4150" s="2" t="s">
        <v>520</v>
      </c>
      <c r="Q4150" s="1"/>
      <c r="S4150" s="5"/>
      <c r="T4150" s="41"/>
      <c r="U4150" s="8"/>
      <c r="W4150" s="2" t="s">
        <v>468</v>
      </c>
      <c r="X4150" s="45" t="str" cm="1">
        <f t="array" ref="X4150">IF(X3978="TRUE",IF(AND(C4144&lt;&gt;1,C4145:C4150="",S4144:U4150=""), "FALSE","TRUE"),"FALSE")</f>
        <v>FALSE</v>
      </c>
      <c r="Z4150" s="1"/>
    </row>
    <row r="4151" spans="2:26" hidden="1" outlineLevel="3" x14ac:dyDescent="0.4">
      <c r="B4151" s="7" t="s">
        <v>134</v>
      </c>
      <c r="C4151" s="5">
        <v>14</v>
      </c>
      <c r="D4151" s="30"/>
      <c r="E4151" s="2" t="s">
        <v>392</v>
      </c>
      <c r="F4151" s="2" t="s">
        <v>102</v>
      </c>
      <c r="G4151" s="2" t="s">
        <v>103</v>
      </c>
      <c r="H4151" s="2">
        <v>225</v>
      </c>
      <c r="I4151" s="2">
        <v>207</v>
      </c>
      <c r="K4151" s="2">
        <v>3</v>
      </c>
      <c r="L4151" s="2" t="s">
        <v>136</v>
      </c>
      <c r="M4151" s="2" t="s">
        <v>476</v>
      </c>
      <c r="N4151" s="2" t="s">
        <v>479</v>
      </c>
      <c r="O4151" s="2" t="s">
        <v>520</v>
      </c>
      <c r="Q4151" s="1"/>
      <c r="S4151" s="5"/>
      <c r="T4151" s="41"/>
      <c r="U4151" s="8"/>
      <c r="V4151" s="2" t="s">
        <v>105</v>
      </c>
      <c r="W4151" s="2" t="s">
        <v>561</v>
      </c>
      <c r="X4151" s="45" t="str" cm="1">
        <f t="array" ref="X4151">IF(X3978="TRUE",IF(AND(C4151&lt;&gt;1,C4152:C4157="",S4151:U4157=""), "FALSE","TRUE"),"FALSE")</f>
        <v>FALSE</v>
      </c>
      <c r="Z4151" s="1"/>
    </row>
    <row r="4152" spans="2:26" hidden="1" outlineLevel="3" x14ac:dyDescent="0.4">
      <c r="B4152" s="7" t="s">
        <v>522</v>
      </c>
      <c r="C4152" s="8"/>
      <c r="D4152" s="31"/>
      <c r="E4152" s="2" t="s">
        <v>523</v>
      </c>
      <c r="F4152" s="2" t="s">
        <v>485</v>
      </c>
      <c r="G4152" s="2" t="s">
        <v>369</v>
      </c>
      <c r="H4152" s="2">
        <v>225</v>
      </c>
      <c r="I4152" s="2">
        <v>207</v>
      </c>
      <c r="K4152" s="2">
        <v>240</v>
      </c>
      <c r="L4152" s="2" t="s">
        <v>30</v>
      </c>
      <c r="M4152" s="2" t="s">
        <v>476</v>
      </c>
      <c r="N4152" s="2" t="s">
        <v>479</v>
      </c>
      <c r="O4152" s="2" t="s">
        <v>520</v>
      </c>
      <c r="Q4152" s="1"/>
      <c r="S4152" s="5"/>
      <c r="T4152" s="41"/>
      <c r="U4152" s="8"/>
      <c r="W4152" s="2" t="s">
        <v>465</v>
      </c>
      <c r="X4152" s="45" t="str" cm="1">
        <f t="array" ref="X4152">IF(X3978="TRUE",IF(AND(C4151&lt;&gt;1,C4152:C4157="",S4151:U4157=""), "FALSE","TRUE"),"FALSE")</f>
        <v>FALSE</v>
      </c>
      <c r="Z4152" s="1"/>
    </row>
    <row r="4153" spans="2:26" hidden="1" outlineLevel="3" x14ac:dyDescent="0.4">
      <c r="B4153" s="7" t="s">
        <v>524</v>
      </c>
      <c r="C4153" s="8"/>
      <c r="D4153" s="31"/>
      <c r="E4153" s="2" t="s">
        <v>525</v>
      </c>
      <c r="F4153" s="2" t="s">
        <v>114</v>
      </c>
      <c r="G4153" s="2" t="s">
        <v>115</v>
      </c>
      <c r="H4153" s="2">
        <v>225</v>
      </c>
      <c r="I4153" s="2">
        <v>207</v>
      </c>
      <c r="K4153" s="2">
        <v>120</v>
      </c>
      <c r="L4153" s="2" t="s">
        <v>30</v>
      </c>
      <c r="M4153" s="2" t="s">
        <v>476</v>
      </c>
      <c r="N4153" s="2" t="s">
        <v>479</v>
      </c>
      <c r="O4153" s="2" t="s">
        <v>520</v>
      </c>
      <c r="Q4153" s="1"/>
      <c r="S4153" s="5"/>
      <c r="T4153" s="41"/>
      <c r="U4153" s="8"/>
      <c r="W4153" s="2" t="s">
        <v>468</v>
      </c>
      <c r="X4153" s="45" t="str" cm="1">
        <f t="array" ref="X4153">IF(X3978="TRUE",IF(AND(C4151&lt;&gt;1,C4152:C4157="",S4151:U4157=""), "FALSE","TRUE"),"FALSE")</f>
        <v>FALSE</v>
      </c>
      <c r="Z4153" s="1"/>
    </row>
    <row r="4154" spans="2:26" hidden="1" outlineLevel="3" x14ac:dyDescent="0.4">
      <c r="B4154" s="7" t="s">
        <v>526</v>
      </c>
      <c r="C4154" s="8"/>
      <c r="D4154" s="31"/>
      <c r="E4154" s="2" t="s">
        <v>527</v>
      </c>
      <c r="F4154" s="2" t="str">
        <f>IF(OR($C$87="治験計画届", $C$87="治験計画変更届"), "^$","^.{1,120}$|^$")</f>
        <v>^.{1,120}$|^$</v>
      </c>
      <c r="G4154" s="2" t="str">
        <f>IF(F4154="^$", "入力しないでください","入力してください(120文字以内)")</f>
        <v>入力してください(120文字以内)</v>
      </c>
      <c r="H4154" s="2">
        <v>225</v>
      </c>
      <c r="I4154" s="2">
        <v>207</v>
      </c>
      <c r="K4154" s="2">
        <v>120</v>
      </c>
      <c r="L4154" s="2" t="s">
        <v>30</v>
      </c>
      <c r="M4154" s="2" t="s">
        <v>476</v>
      </c>
      <c r="N4154" s="2" t="s">
        <v>479</v>
      </c>
      <c r="O4154" s="2" t="s">
        <v>520</v>
      </c>
      <c r="Q4154" s="1"/>
      <c r="S4154" s="5"/>
      <c r="T4154" s="41"/>
      <c r="U4154" s="8"/>
      <c r="W4154" s="2" t="s">
        <v>468</v>
      </c>
      <c r="X4154" s="45" t="str" cm="1">
        <f t="array" ref="X4154">IF(X3978="TRUE",IF(AND(C4151&lt;&gt;1,C4152:C4157="",S4151:U4157=""), "FALSE","TRUE"),"FALSE")</f>
        <v>FALSE</v>
      </c>
      <c r="Z4154" s="1"/>
    </row>
    <row r="4155" spans="2:26" hidden="1" outlineLevel="3" x14ac:dyDescent="0.4">
      <c r="B4155" s="7" t="s">
        <v>528</v>
      </c>
      <c r="C4155" s="8"/>
      <c r="D4155" s="31"/>
      <c r="E4155" s="2" t="s">
        <v>529</v>
      </c>
      <c r="F4155" s="2" t="str">
        <f>IF(OR($C$87="治験計画届", $C$87="治験計画変更届"), "^$","^.{1,120}$|^$")</f>
        <v>^.{1,120}$|^$</v>
      </c>
      <c r="G4155" s="2" t="str">
        <f t="shared" ref="G4155:G4157" si="272">IF(F4155="^$", "入力しないでください","入力してください(120文字以内)")</f>
        <v>入力してください(120文字以内)</v>
      </c>
      <c r="H4155" s="2">
        <v>225</v>
      </c>
      <c r="I4155" s="2">
        <v>207</v>
      </c>
      <c r="K4155" s="2">
        <v>120</v>
      </c>
      <c r="L4155" s="2" t="s">
        <v>30</v>
      </c>
      <c r="M4155" s="2" t="s">
        <v>476</v>
      </c>
      <c r="N4155" s="2" t="s">
        <v>479</v>
      </c>
      <c r="O4155" s="2" t="s">
        <v>520</v>
      </c>
      <c r="Q4155" s="1"/>
      <c r="S4155" s="5"/>
      <c r="T4155" s="41"/>
      <c r="U4155" s="8"/>
      <c r="W4155" s="2" t="s">
        <v>468</v>
      </c>
      <c r="X4155" s="45" t="str" cm="1">
        <f t="array" ref="X4155">IF(X3978="TRUE",IF(AND(C4151&lt;&gt;1,C4152:C4157="",S4151:U4157=""), "FALSE","TRUE"),"FALSE")</f>
        <v>FALSE</v>
      </c>
      <c r="Z4155" s="1"/>
    </row>
    <row r="4156" spans="2:26" hidden="1" outlineLevel="3" x14ac:dyDescent="0.4">
      <c r="B4156" s="7" t="s">
        <v>530</v>
      </c>
      <c r="C4156" s="8"/>
      <c r="D4156" s="31"/>
      <c r="E4156" s="2" t="s">
        <v>566</v>
      </c>
      <c r="F4156" s="2" t="str">
        <f>IF(OR($C$87="治験計画届", $C$87="治験計画変更届"), "^$","^.{1,120}$|^$")</f>
        <v>^.{1,120}$|^$</v>
      </c>
      <c r="G4156" s="2" t="str">
        <f t="shared" si="272"/>
        <v>入力してください(120文字以内)</v>
      </c>
      <c r="H4156" s="2">
        <v>225</v>
      </c>
      <c r="I4156" s="2">
        <v>207</v>
      </c>
      <c r="K4156" s="2">
        <v>120</v>
      </c>
      <c r="L4156" s="2" t="s">
        <v>30</v>
      </c>
      <c r="M4156" s="2" t="s">
        <v>476</v>
      </c>
      <c r="N4156" s="2" t="s">
        <v>479</v>
      </c>
      <c r="O4156" s="2" t="s">
        <v>520</v>
      </c>
      <c r="Q4156" s="1"/>
      <c r="S4156" s="5"/>
      <c r="T4156" s="41"/>
      <c r="U4156" s="8"/>
      <c r="W4156" s="2" t="s">
        <v>468</v>
      </c>
      <c r="X4156" s="45" t="str" cm="1">
        <f t="array" ref="X4156">IF(X3978="TRUE",IF(AND(C4151&lt;&gt;1,C4152:C4157="",S4151:U4157=""), "FALSE","TRUE"),"FALSE")</f>
        <v>FALSE</v>
      </c>
      <c r="Z4156" s="1"/>
    </row>
    <row r="4157" spans="2:26" hidden="1" outlineLevel="3" x14ac:dyDescent="0.4">
      <c r="B4157" s="7" t="s">
        <v>532</v>
      </c>
      <c r="C4157" s="8"/>
      <c r="D4157" s="31"/>
      <c r="E4157" s="2" t="s">
        <v>533</v>
      </c>
      <c r="F4157" s="2" t="str">
        <f>IF(OR($C$87="治験計画届", $C$87="治験計画変更届"), "^$","^.{1,120}$|^$")</f>
        <v>^.{1,120}$|^$</v>
      </c>
      <c r="G4157" s="2" t="str">
        <f t="shared" si="272"/>
        <v>入力してください(120文字以内)</v>
      </c>
      <c r="H4157" s="2">
        <v>225</v>
      </c>
      <c r="I4157" s="2">
        <v>207</v>
      </c>
      <c r="K4157" s="2">
        <v>120</v>
      </c>
      <c r="L4157" s="2" t="s">
        <v>30</v>
      </c>
      <c r="M4157" s="2" t="s">
        <v>476</v>
      </c>
      <c r="N4157" s="2" t="s">
        <v>479</v>
      </c>
      <c r="O4157" s="2" t="s">
        <v>520</v>
      </c>
      <c r="Q4157" s="1"/>
      <c r="S4157" s="5"/>
      <c r="T4157" s="41"/>
      <c r="U4157" s="8"/>
      <c r="W4157" s="2" t="s">
        <v>468</v>
      </c>
      <c r="X4157" s="45" t="str" cm="1">
        <f t="array" ref="X4157">IF(X3978="TRUE",IF(AND(C4151&lt;&gt;1,C4152:C4157="",S4151:U4157=""), "FALSE","TRUE"),"FALSE")</f>
        <v>FALSE</v>
      </c>
      <c r="Z4157" s="1"/>
    </row>
    <row r="4158" spans="2:26" hidden="1" outlineLevel="3" x14ac:dyDescent="0.4">
      <c r="B4158" s="7" t="s">
        <v>134</v>
      </c>
      <c r="C4158" s="5">
        <v>15</v>
      </c>
      <c r="D4158" s="30"/>
      <c r="E4158" s="2" t="s">
        <v>392</v>
      </c>
      <c r="F4158" s="2" t="s">
        <v>102</v>
      </c>
      <c r="G4158" s="2" t="s">
        <v>103</v>
      </c>
      <c r="H4158" s="2">
        <v>225</v>
      </c>
      <c r="I4158" s="2">
        <v>207</v>
      </c>
      <c r="K4158" s="2">
        <v>3</v>
      </c>
      <c r="L4158" s="2" t="s">
        <v>136</v>
      </c>
      <c r="M4158" s="2" t="s">
        <v>476</v>
      </c>
      <c r="N4158" s="2" t="s">
        <v>479</v>
      </c>
      <c r="O4158" s="2" t="s">
        <v>520</v>
      </c>
      <c r="Q4158" s="1"/>
      <c r="S4158" s="5"/>
      <c r="T4158" s="41"/>
      <c r="U4158" s="8"/>
      <c r="V4158" s="2" t="s">
        <v>105</v>
      </c>
      <c r="W4158" s="2" t="s">
        <v>561</v>
      </c>
      <c r="X4158" s="45" t="str" cm="1">
        <f t="array" ref="X4158">IF(X3978="TRUE",IF(AND(C4158&lt;&gt;1,C4159:C4164="",S4158:U4164=""), "FALSE","TRUE"),"FALSE")</f>
        <v>FALSE</v>
      </c>
      <c r="Z4158" s="1"/>
    </row>
    <row r="4159" spans="2:26" hidden="1" outlineLevel="3" x14ac:dyDescent="0.4">
      <c r="B4159" s="7" t="s">
        <v>522</v>
      </c>
      <c r="C4159" s="8"/>
      <c r="D4159" s="31"/>
      <c r="E4159" s="2" t="s">
        <v>523</v>
      </c>
      <c r="F4159" s="2" t="s">
        <v>485</v>
      </c>
      <c r="G4159" s="2" t="s">
        <v>369</v>
      </c>
      <c r="H4159" s="2">
        <v>225</v>
      </c>
      <c r="I4159" s="2">
        <v>207</v>
      </c>
      <c r="K4159" s="2">
        <v>240</v>
      </c>
      <c r="L4159" s="2" t="s">
        <v>30</v>
      </c>
      <c r="M4159" s="2" t="s">
        <v>476</v>
      </c>
      <c r="N4159" s="2" t="s">
        <v>479</v>
      </c>
      <c r="O4159" s="2" t="s">
        <v>520</v>
      </c>
      <c r="Q4159" s="1"/>
      <c r="S4159" s="5"/>
      <c r="T4159" s="41"/>
      <c r="U4159" s="8"/>
      <c r="W4159" s="2" t="s">
        <v>465</v>
      </c>
      <c r="X4159" s="45" t="str" cm="1">
        <f t="array" ref="X4159">IF(X3978="TRUE",IF(AND(C4158&lt;&gt;1,C4159:C4164="",S4158:U4164=""), "FALSE","TRUE"),"FALSE")</f>
        <v>FALSE</v>
      </c>
      <c r="Z4159" s="1"/>
    </row>
    <row r="4160" spans="2:26" hidden="1" outlineLevel="3" x14ac:dyDescent="0.4">
      <c r="B4160" s="7" t="s">
        <v>524</v>
      </c>
      <c r="C4160" s="8"/>
      <c r="D4160" s="31"/>
      <c r="E4160" s="2" t="s">
        <v>525</v>
      </c>
      <c r="F4160" s="2" t="s">
        <v>114</v>
      </c>
      <c r="G4160" s="2" t="s">
        <v>115</v>
      </c>
      <c r="H4160" s="2">
        <v>225</v>
      </c>
      <c r="I4160" s="2">
        <v>207</v>
      </c>
      <c r="K4160" s="2">
        <v>120</v>
      </c>
      <c r="L4160" s="2" t="s">
        <v>30</v>
      </c>
      <c r="M4160" s="2" t="s">
        <v>476</v>
      </c>
      <c r="N4160" s="2" t="s">
        <v>479</v>
      </c>
      <c r="O4160" s="2" t="s">
        <v>520</v>
      </c>
      <c r="Q4160" s="1"/>
      <c r="S4160" s="5"/>
      <c r="T4160" s="41"/>
      <c r="U4160" s="8"/>
      <c r="W4160" s="2" t="s">
        <v>468</v>
      </c>
      <c r="X4160" s="45" t="str" cm="1">
        <f t="array" ref="X4160">IF(X3978="TRUE",IF(AND(C4158&lt;&gt;1,C4159:C4164="",S4158:U4164=""), "FALSE","TRUE"),"FALSE")</f>
        <v>FALSE</v>
      </c>
      <c r="Z4160" s="1"/>
    </row>
    <row r="4161" spans="2:26" hidden="1" outlineLevel="3" x14ac:dyDescent="0.4">
      <c r="B4161" s="7" t="s">
        <v>526</v>
      </c>
      <c r="C4161" s="8"/>
      <c r="D4161" s="31"/>
      <c r="E4161" s="2" t="s">
        <v>527</v>
      </c>
      <c r="F4161" s="2" t="str">
        <f>IF(OR($C$87="治験計画届", $C$87="治験計画変更届"), "^$","^.{1,120}$|^$")</f>
        <v>^.{1,120}$|^$</v>
      </c>
      <c r="G4161" s="2" t="str">
        <f>IF(F4161="^$", "入力しないでください","入力してください(120文字以内)")</f>
        <v>入力してください(120文字以内)</v>
      </c>
      <c r="H4161" s="2">
        <v>225</v>
      </c>
      <c r="I4161" s="2">
        <v>207</v>
      </c>
      <c r="K4161" s="2">
        <v>120</v>
      </c>
      <c r="L4161" s="2" t="s">
        <v>30</v>
      </c>
      <c r="M4161" s="2" t="s">
        <v>476</v>
      </c>
      <c r="N4161" s="2" t="s">
        <v>479</v>
      </c>
      <c r="O4161" s="2" t="s">
        <v>520</v>
      </c>
      <c r="Q4161" s="1"/>
      <c r="S4161" s="5"/>
      <c r="T4161" s="41"/>
      <c r="U4161" s="8"/>
      <c r="W4161" s="2" t="s">
        <v>468</v>
      </c>
      <c r="X4161" s="45" t="str" cm="1">
        <f t="array" ref="X4161">IF(X3978="TRUE",IF(AND(C4158&lt;&gt;1,C4159:C4164="",S4158:U4164=""), "FALSE","TRUE"),"FALSE")</f>
        <v>FALSE</v>
      </c>
      <c r="Z4161" s="1"/>
    </row>
    <row r="4162" spans="2:26" hidden="1" outlineLevel="3" x14ac:dyDescent="0.4">
      <c r="B4162" s="7" t="s">
        <v>528</v>
      </c>
      <c r="C4162" s="8"/>
      <c r="D4162" s="31"/>
      <c r="E4162" s="2" t="s">
        <v>529</v>
      </c>
      <c r="F4162" s="2" t="str">
        <f>IF(OR($C$87="治験計画届", $C$87="治験計画変更届"), "^$","^.{1,120}$|^$")</f>
        <v>^.{1,120}$|^$</v>
      </c>
      <c r="G4162" s="2" t="str">
        <f t="shared" ref="G4162:G4164" si="273">IF(F4162="^$", "入力しないでください","入力してください(120文字以内)")</f>
        <v>入力してください(120文字以内)</v>
      </c>
      <c r="H4162" s="2">
        <v>225</v>
      </c>
      <c r="I4162" s="2">
        <v>207</v>
      </c>
      <c r="K4162" s="2">
        <v>120</v>
      </c>
      <c r="L4162" s="2" t="s">
        <v>30</v>
      </c>
      <c r="M4162" s="2" t="s">
        <v>476</v>
      </c>
      <c r="N4162" s="2" t="s">
        <v>479</v>
      </c>
      <c r="O4162" s="2" t="s">
        <v>520</v>
      </c>
      <c r="Q4162" s="1"/>
      <c r="S4162" s="5"/>
      <c r="T4162" s="41"/>
      <c r="U4162" s="8"/>
      <c r="W4162" s="2" t="s">
        <v>468</v>
      </c>
      <c r="X4162" s="45" t="str" cm="1">
        <f t="array" ref="X4162">IF(X3978="TRUE",IF(AND(C4158&lt;&gt;1,C4159:C4164="",S4158:U4164=""), "FALSE","TRUE"),"FALSE")</f>
        <v>FALSE</v>
      </c>
      <c r="Z4162" s="1"/>
    </row>
    <row r="4163" spans="2:26" hidden="1" outlineLevel="3" x14ac:dyDescent="0.4">
      <c r="B4163" s="7" t="s">
        <v>530</v>
      </c>
      <c r="C4163" s="8"/>
      <c r="D4163" s="31"/>
      <c r="E4163" s="2" t="s">
        <v>566</v>
      </c>
      <c r="F4163" s="2" t="str">
        <f>IF(OR($C$87="治験計画届", $C$87="治験計画変更届"), "^$","^.{1,120}$|^$")</f>
        <v>^.{1,120}$|^$</v>
      </c>
      <c r="G4163" s="2" t="str">
        <f t="shared" si="273"/>
        <v>入力してください(120文字以内)</v>
      </c>
      <c r="H4163" s="2">
        <v>225</v>
      </c>
      <c r="I4163" s="2">
        <v>207</v>
      </c>
      <c r="K4163" s="2">
        <v>120</v>
      </c>
      <c r="L4163" s="2" t="s">
        <v>30</v>
      </c>
      <c r="M4163" s="2" t="s">
        <v>476</v>
      </c>
      <c r="N4163" s="2" t="s">
        <v>479</v>
      </c>
      <c r="O4163" s="2" t="s">
        <v>520</v>
      </c>
      <c r="Q4163" s="1"/>
      <c r="S4163" s="5"/>
      <c r="T4163" s="41"/>
      <c r="U4163" s="8"/>
      <c r="W4163" s="2" t="s">
        <v>468</v>
      </c>
      <c r="X4163" s="45" t="str" cm="1">
        <f t="array" ref="X4163">IF(X3978="TRUE",IF(AND(C4158&lt;&gt;1,C4159:C4164="",S4158:U4164=""), "FALSE","TRUE"),"FALSE")</f>
        <v>FALSE</v>
      </c>
      <c r="Z4163" s="1"/>
    </row>
    <row r="4164" spans="2:26" hidden="1" outlineLevel="3" x14ac:dyDescent="0.4">
      <c r="B4164" s="7" t="s">
        <v>532</v>
      </c>
      <c r="C4164" s="8"/>
      <c r="D4164" s="31"/>
      <c r="E4164" s="2" t="s">
        <v>533</v>
      </c>
      <c r="F4164" s="2" t="str">
        <f>IF(OR($C$87="治験計画届", $C$87="治験計画変更届"), "^$","^.{1,120}$|^$")</f>
        <v>^.{1,120}$|^$</v>
      </c>
      <c r="G4164" s="2" t="str">
        <f t="shared" si="273"/>
        <v>入力してください(120文字以内)</v>
      </c>
      <c r="H4164" s="2">
        <v>225</v>
      </c>
      <c r="I4164" s="2">
        <v>207</v>
      </c>
      <c r="K4164" s="2">
        <v>120</v>
      </c>
      <c r="L4164" s="2" t="s">
        <v>30</v>
      </c>
      <c r="M4164" s="2" t="s">
        <v>476</v>
      </c>
      <c r="N4164" s="2" t="s">
        <v>479</v>
      </c>
      <c r="O4164" s="2" t="s">
        <v>520</v>
      </c>
      <c r="Q4164" s="1"/>
      <c r="S4164" s="5"/>
      <c r="T4164" s="41"/>
      <c r="U4164" s="8"/>
      <c r="W4164" s="2" t="s">
        <v>468</v>
      </c>
      <c r="X4164" s="45" t="str" cm="1">
        <f t="array" ref="X4164">IF(X3978="TRUE",IF(AND(C4158&lt;&gt;1,C4159:C4164="",S4158:U4164=""), "FALSE","TRUE"),"FALSE")</f>
        <v>FALSE</v>
      </c>
      <c r="Z4164" s="1"/>
    </row>
    <row r="4165" spans="2:26" hidden="1" outlineLevel="3" x14ac:dyDescent="0.4">
      <c r="B4165" s="7" t="s">
        <v>134</v>
      </c>
      <c r="C4165" s="5">
        <v>16</v>
      </c>
      <c r="D4165" s="30"/>
      <c r="E4165" s="2" t="s">
        <v>392</v>
      </c>
      <c r="F4165" s="2" t="s">
        <v>102</v>
      </c>
      <c r="G4165" s="2" t="s">
        <v>103</v>
      </c>
      <c r="H4165" s="2">
        <v>225</v>
      </c>
      <c r="I4165" s="2">
        <v>207</v>
      </c>
      <c r="K4165" s="2">
        <v>3</v>
      </c>
      <c r="L4165" s="2" t="s">
        <v>136</v>
      </c>
      <c r="M4165" s="2" t="s">
        <v>476</v>
      </c>
      <c r="N4165" s="2" t="s">
        <v>479</v>
      </c>
      <c r="O4165" s="2" t="s">
        <v>520</v>
      </c>
      <c r="Q4165" s="1"/>
      <c r="S4165" s="5"/>
      <c r="T4165" s="41"/>
      <c r="U4165" s="8"/>
      <c r="V4165" s="2" t="s">
        <v>105</v>
      </c>
      <c r="W4165" s="2" t="s">
        <v>561</v>
      </c>
      <c r="X4165" s="45" t="str" cm="1">
        <f t="array" ref="X4165">IF(X3978="TRUE",IF(AND(C4165&lt;&gt;1,C4166:C4171="",S4165:U4171=""), "FALSE","TRUE"),"FALSE")</f>
        <v>FALSE</v>
      </c>
      <c r="Z4165" s="1"/>
    </row>
    <row r="4166" spans="2:26" hidden="1" outlineLevel="3" x14ac:dyDescent="0.4">
      <c r="B4166" s="7" t="s">
        <v>522</v>
      </c>
      <c r="C4166" s="8"/>
      <c r="D4166" s="31"/>
      <c r="E4166" s="2" t="s">
        <v>523</v>
      </c>
      <c r="F4166" s="2" t="s">
        <v>485</v>
      </c>
      <c r="G4166" s="2" t="s">
        <v>369</v>
      </c>
      <c r="H4166" s="2">
        <v>225</v>
      </c>
      <c r="I4166" s="2">
        <v>207</v>
      </c>
      <c r="K4166" s="2">
        <v>240</v>
      </c>
      <c r="L4166" s="2" t="s">
        <v>30</v>
      </c>
      <c r="M4166" s="2" t="s">
        <v>476</v>
      </c>
      <c r="N4166" s="2" t="s">
        <v>479</v>
      </c>
      <c r="O4166" s="2" t="s">
        <v>520</v>
      </c>
      <c r="Q4166" s="1"/>
      <c r="S4166" s="5"/>
      <c r="T4166" s="41"/>
      <c r="U4166" s="8"/>
      <c r="W4166" s="2" t="s">
        <v>465</v>
      </c>
      <c r="X4166" s="45" t="str" cm="1">
        <f t="array" ref="X4166">IF(X3978="TRUE",IF(AND(C4165&lt;&gt;1,C4166:C4171="",S4165:U4171=""), "FALSE","TRUE"),"FALSE")</f>
        <v>FALSE</v>
      </c>
      <c r="Z4166" s="1"/>
    </row>
    <row r="4167" spans="2:26" hidden="1" outlineLevel="3" x14ac:dyDescent="0.4">
      <c r="B4167" s="7" t="s">
        <v>524</v>
      </c>
      <c r="C4167" s="8"/>
      <c r="D4167" s="31"/>
      <c r="E4167" s="2" t="s">
        <v>525</v>
      </c>
      <c r="F4167" s="2" t="s">
        <v>114</v>
      </c>
      <c r="G4167" s="2" t="s">
        <v>115</v>
      </c>
      <c r="H4167" s="2">
        <v>225</v>
      </c>
      <c r="I4167" s="2">
        <v>207</v>
      </c>
      <c r="K4167" s="2">
        <v>120</v>
      </c>
      <c r="L4167" s="2" t="s">
        <v>30</v>
      </c>
      <c r="M4167" s="2" t="s">
        <v>476</v>
      </c>
      <c r="N4167" s="2" t="s">
        <v>479</v>
      </c>
      <c r="O4167" s="2" t="s">
        <v>520</v>
      </c>
      <c r="Q4167" s="1"/>
      <c r="S4167" s="5"/>
      <c r="T4167" s="41"/>
      <c r="U4167" s="8"/>
      <c r="W4167" s="2" t="s">
        <v>468</v>
      </c>
      <c r="X4167" s="45" t="str" cm="1">
        <f t="array" ref="X4167">IF(X3978="TRUE",IF(AND(C4165&lt;&gt;1,C4166:C4171="",S4165:U4171=""), "FALSE","TRUE"),"FALSE")</f>
        <v>FALSE</v>
      </c>
      <c r="Z4167" s="1"/>
    </row>
    <row r="4168" spans="2:26" hidden="1" outlineLevel="3" x14ac:dyDescent="0.4">
      <c r="B4168" s="7" t="s">
        <v>526</v>
      </c>
      <c r="C4168" s="8"/>
      <c r="D4168" s="31"/>
      <c r="E4168" s="2" t="s">
        <v>527</v>
      </c>
      <c r="F4168" s="2" t="str">
        <f>IF(OR($C$87="治験計画届", $C$87="治験計画変更届"), "^$","^.{1,120}$|^$")</f>
        <v>^.{1,120}$|^$</v>
      </c>
      <c r="G4168" s="2" t="str">
        <f>IF(F4168="^$", "入力しないでください","入力してください(120文字以内)")</f>
        <v>入力してください(120文字以内)</v>
      </c>
      <c r="H4168" s="2">
        <v>225</v>
      </c>
      <c r="I4168" s="2">
        <v>207</v>
      </c>
      <c r="K4168" s="2">
        <v>120</v>
      </c>
      <c r="L4168" s="2" t="s">
        <v>30</v>
      </c>
      <c r="M4168" s="2" t="s">
        <v>476</v>
      </c>
      <c r="N4168" s="2" t="s">
        <v>479</v>
      </c>
      <c r="O4168" s="2" t="s">
        <v>520</v>
      </c>
      <c r="Q4168" s="1"/>
      <c r="S4168" s="5"/>
      <c r="T4168" s="41"/>
      <c r="U4168" s="8"/>
      <c r="W4168" s="2" t="s">
        <v>468</v>
      </c>
      <c r="X4168" s="45" t="str" cm="1">
        <f t="array" ref="X4168">IF(X3978="TRUE",IF(AND(C4165&lt;&gt;1,C4166:C4171="",S4165:U4171=""), "FALSE","TRUE"),"FALSE")</f>
        <v>FALSE</v>
      </c>
      <c r="Z4168" s="1"/>
    </row>
    <row r="4169" spans="2:26" hidden="1" outlineLevel="3" x14ac:dyDescent="0.4">
      <c r="B4169" s="7" t="s">
        <v>528</v>
      </c>
      <c r="C4169" s="8"/>
      <c r="D4169" s="31"/>
      <c r="E4169" s="2" t="s">
        <v>529</v>
      </c>
      <c r="F4169" s="2" t="str">
        <f>IF(OR($C$87="治験計画届", $C$87="治験計画変更届"), "^$","^.{1,120}$|^$")</f>
        <v>^.{1,120}$|^$</v>
      </c>
      <c r="G4169" s="2" t="str">
        <f t="shared" ref="G4169:G4171" si="274">IF(F4169="^$", "入力しないでください","入力してください(120文字以内)")</f>
        <v>入力してください(120文字以内)</v>
      </c>
      <c r="H4169" s="2">
        <v>225</v>
      </c>
      <c r="I4169" s="2">
        <v>207</v>
      </c>
      <c r="K4169" s="2">
        <v>120</v>
      </c>
      <c r="L4169" s="2" t="s">
        <v>30</v>
      </c>
      <c r="M4169" s="2" t="s">
        <v>476</v>
      </c>
      <c r="N4169" s="2" t="s">
        <v>479</v>
      </c>
      <c r="O4169" s="2" t="s">
        <v>520</v>
      </c>
      <c r="Q4169" s="1"/>
      <c r="S4169" s="5"/>
      <c r="T4169" s="41"/>
      <c r="U4169" s="8"/>
      <c r="W4169" s="2" t="s">
        <v>468</v>
      </c>
      <c r="X4169" s="45" t="str" cm="1">
        <f t="array" ref="X4169">IF(X3978="TRUE",IF(AND(C4165&lt;&gt;1,C4166:C4171="",S4165:U4171=""), "FALSE","TRUE"),"FALSE")</f>
        <v>FALSE</v>
      </c>
      <c r="Z4169" s="1"/>
    </row>
    <row r="4170" spans="2:26" hidden="1" outlineLevel="3" x14ac:dyDescent="0.4">
      <c r="B4170" s="7" t="s">
        <v>530</v>
      </c>
      <c r="C4170" s="8"/>
      <c r="D4170" s="31"/>
      <c r="E4170" s="2" t="s">
        <v>566</v>
      </c>
      <c r="F4170" s="2" t="str">
        <f>IF(OR($C$87="治験計画届", $C$87="治験計画変更届"), "^$","^.{1,120}$|^$")</f>
        <v>^.{1,120}$|^$</v>
      </c>
      <c r="G4170" s="2" t="str">
        <f t="shared" si="274"/>
        <v>入力してください(120文字以内)</v>
      </c>
      <c r="H4170" s="2">
        <v>225</v>
      </c>
      <c r="I4170" s="2">
        <v>207</v>
      </c>
      <c r="K4170" s="2">
        <v>120</v>
      </c>
      <c r="L4170" s="2" t="s">
        <v>30</v>
      </c>
      <c r="M4170" s="2" t="s">
        <v>476</v>
      </c>
      <c r="N4170" s="2" t="s">
        <v>479</v>
      </c>
      <c r="O4170" s="2" t="s">
        <v>520</v>
      </c>
      <c r="Q4170" s="1"/>
      <c r="S4170" s="5"/>
      <c r="T4170" s="41"/>
      <c r="U4170" s="8"/>
      <c r="W4170" s="2" t="s">
        <v>468</v>
      </c>
      <c r="X4170" s="45" t="str" cm="1">
        <f t="array" ref="X4170">IF(X3978="TRUE",IF(AND(C4165&lt;&gt;1,C4166:C4171="",S4165:U4171=""), "FALSE","TRUE"),"FALSE")</f>
        <v>FALSE</v>
      </c>
      <c r="Z4170" s="1"/>
    </row>
    <row r="4171" spans="2:26" hidden="1" outlineLevel="3" x14ac:dyDescent="0.4">
      <c r="B4171" s="7" t="s">
        <v>532</v>
      </c>
      <c r="C4171" s="8"/>
      <c r="D4171" s="31"/>
      <c r="E4171" s="2" t="s">
        <v>533</v>
      </c>
      <c r="F4171" s="2" t="str">
        <f>IF(OR($C$87="治験計画届", $C$87="治験計画変更届"), "^$","^.{1,120}$|^$")</f>
        <v>^.{1,120}$|^$</v>
      </c>
      <c r="G4171" s="2" t="str">
        <f t="shared" si="274"/>
        <v>入力してください(120文字以内)</v>
      </c>
      <c r="H4171" s="2">
        <v>225</v>
      </c>
      <c r="I4171" s="2">
        <v>207</v>
      </c>
      <c r="K4171" s="2">
        <v>120</v>
      </c>
      <c r="L4171" s="2" t="s">
        <v>30</v>
      </c>
      <c r="M4171" s="2" t="s">
        <v>476</v>
      </c>
      <c r="N4171" s="2" t="s">
        <v>479</v>
      </c>
      <c r="O4171" s="2" t="s">
        <v>520</v>
      </c>
      <c r="Q4171" s="1"/>
      <c r="S4171" s="5"/>
      <c r="T4171" s="41"/>
      <c r="U4171" s="8"/>
      <c r="W4171" s="2" t="s">
        <v>468</v>
      </c>
      <c r="X4171" s="45" t="str" cm="1">
        <f t="array" ref="X4171">IF(X3978="TRUE",IF(AND(C4165&lt;&gt;1,C4166:C4171="",S4165:U4171=""), "FALSE","TRUE"),"FALSE")</f>
        <v>FALSE</v>
      </c>
      <c r="Z4171" s="1"/>
    </row>
    <row r="4172" spans="2:26" hidden="1" outlineLevel="3" x14ac:dyDescent="0.4">
      <c r="B4172" s="7" t="s">
        <v>134</v>
      </c>
      <c r="C4172" s="5">
        <v>17</v>
      </c>
      <c r="D4172" s="30"/>
      <c r="E4172" s="2" t="s">
        <v>392</v>
      </c>
      <c r="F4172" s="2" t="s">
        <v>102</v>
      </c>
      <c r="G4172" s="2" t="s">
        <v>103</v>
      </c>
      <c r="H4172" s="2">
        <v>225</v>
      </c>
      <c r="I4172" s="2">
        <v>207</v>
      </c>
      <c r="K4172" s="2">
        <v>3</v>
      </c>
      <c r="L4172" s="2" t="s">
        <v>136</v>
      </c>
      <c r="M4172" s="2" t="s">
        <v>476</v>
      </c>
      <c r="N4172" s="2" t="s">
        <v>479</v>
      </c>
      <c r="O4172" s="2" t="s">
        <v>520</v>
      </c>
      <c r="Q4172" s="1"/>
      <c r="S4172" s="5"/>
      <c r="T4172" s="41"/>
      <c r="U4172" s="8"/>
      <c r="V4172" s="2" t="s">
        <v>105</v>
      </c>
      <c r="W4172" s="2" t="s">
        <v>561</v>
      </c>
      <c r="X4172" s="45" t="str" cm="1">
        <f t="array" ref="X4172">IF(X3978="TRUE",IF(AND(C4172&lt;&gt;1,C4173:C4178="",S4172:U4178=""), "FALSE","TRUE"),"FALSE")</f>
        <v>FALSE</v>
      </c>
      <c r="Z4172" s="1"/>
    </row>
    <row r="4173" spans="2:26" hidden="1" outlineLevel="3" x14ac:dyDescent="0.4">
      <c r="B4173" s="7" t="s">
        <v>522</v>
      </c>
      <c r="C4173" s="8"/>
      <c r="D4173" s="31"/>
      <c r="E4173" s="2" t="s">
        <v>523</v>
      </c>
      <c r="F4173" s="2" t="s">
        <v>485</v>
      </c>
      <c r="G4173" s="2" t="s">
        <v>369</v>
      </c>
      <c r="H4173" s="2">
        <v>225</v>
      </c>
      <c r="I4173" s="2">
        <v>207</v>
      </c>
      <c r="K4173" s="2">
        <v>240</v>
      </c>
      <c r="L4173" s="2" t="s">
        <v>30</v>
      </c>
      <c r="M4173" s="2" t="s">
        <v>476</v>
      </c>
      <c r="N4173" s="2" t="s">
        <v>479</v>
      </c>
      <c r="O4173" s="2" t="s">
        <v>520</v>
      </c>
      <c r="Q4173" s="1"/>
      <c r="S4173" s="5"/>
      <c r="T4173" s="41"/>
      <c r="U4173" s="8"/>
      <c r="W4173" s="2" t="s">
        <v>465</v>
      </c>
      <c r="X4173" s="45" t="str" cm="1">
        <f t="array" ref="X4173">IF(X3978="TRUE",IF(AND(C4172&lt;&gt;1,C4173:C4178="",S4172:U4178=""), "FALSE","TRUE"),"FALSE")</f>
        <v>FALSE</v>
      </c>
      <c r="Z4173" s="1"/>
    </row>
    <row r="4174" spans="2:26" hidden="1" outlineLevel="3" x14ac:dyDescent="0.4">
      <c r="B4174" s="7" t="s">
        <v>524</v>
      </c>
      <c r="C4174" s="8"/>
      <c r="D4174" s="31"/>
      <c r="E4174" s="2" t="s">
        <v>525</v>
      </c>
      <c r="F4174" s="2" t="s">
        <v>114</v>
      </c>
      <c r="G4174" s="2" t="s">
        <v>115</v>
      </c>
      <c r="H4174" s="2">
        <v>225</v>
      </c>
      <c r="I4174" s="2">
        <v>207</v>
      </c>
      <c r="K4174" s="2">
        <v>120</v>
      </c>
      <c r="L4174" s="2" t="s">
        <v>30</v>
      </c>
      <c r="M4174" s="2" t="s">
        <v>476</v>
      </c>
      <c r="N4174" s="2" t="s">
        <v>479</v>
      </c>
      <c r="O4174" s="2" t="s">
        <v>520</v>
      </c>
      <c r="Q4174" s="1"/>
      <c r="S4174" s="5"/>
      <c r="T4174" s="41"/>
      <c r="U4174" s="8"/>
      <c r="W4174" s="2" t="s">
        <v>468</v>
      </c>
      <c r="X4174" s="45" t="str" cm="1">
        <f t="array" ref="X4174">IF(X3978="TRUE",IF(AND(C4172&lt;&gt;1,C4173:C4178="",S4172:U4178=""), "FALSE","TRUE"),"FALSE")</f>
        <v>FALSE</v>
      </c>
      <c r="Z4174" s="1"/>
    </row>
    <row r="4175" spans="2:26" hidden="1" outlineLevel="3" x14ac:dyDescent="0.4">
      <c r="B4175" s="7" t="s">
        <v>526</v>
      </c>
      <c r="C4175" s="8"/>
      <c r="D4175" s="31"/>
      <c r="E4175" s="2" t="s">
        <v>527</v>
      </c>
      <c r="F4175" s="2" t="str">
        <f>IF(OR($C$87="治験計画届", $C$87="治験計画変更届"), "^$","^.{1,120}$|^$")</f>
        <v>^.{1,120}$|^$</v>
      </c>
      <c r="G4175" s="2" t="str">
        <f>IF(F4175="^$", "入力しないでください","入力してください(120文字以内)")</f>
        <v>入力してください(120文字以内)</v>
      </c>
      <c r="H4175" s="2">
        <v>225</v>
      </c>
      <c r="I4175" s="2">
        <v>207</v>
      </c>
      <c r="K4175" s="2">
        <v>120</v>
      </c>
      <c r="L4175" s="2" t="s">
        <v>30</v>
      </c>
      <c r="M4175" s="2" t="s">
        <v>476</v>
      </c>
      <c r="N4175" s="2" t="s">
        <v>479</v>
      </c>
      <c r="O4175" s="2" t="s">
        <v>520</v>
      </c>
      <c r="Q4175" s="1"/>
      <c r="S4175" s="5"/>
      <c r="T4175" s="41"/>
      <c r="U4175" s="8"/>
      <c r="W4175" s="2" t="s">
        <v>468</v>
      </c>
      <c r="X4175" s="45" t="str" cm="1">
        <f t="array" ref="X4175">IF(X3978="TRUE",IF(AND(C4172&lt;&gt;1,C4173:C4178="",S4172:U4178=""), "FALSE","TRUE"),"FALSE")</f>
        <v>FALSE</v>
      </c>
      <c r="Z4175" s="1"/>
    </row>
    <row r="4176" spans="2:26" hidden="1" outlineLevel="3" x14ac:dyDescent="0.4">
      <c r="B4176" s="7" t="s">
        <v>528</v>
      </c>
      <c r="C4176" s="8"/>
      <c r="D4176" s="31"/>
      <c r="E4176" s="2" t="s">
        <v>529</v>
      </c>
      <c r="F4176" s="2" t="str">
        <f>IF(OR($C$87="治験計画届", $C$87="治験計画変更届"), "^$","^.{1,120}$|^$")</f>
        <v>^.{1,120}$|^$</v>
      </c>
      <c r="G4176" s="2" t="str">
        <f t="shared" ref="G4176:G4178" si="275">IF(F4176="^$", "入力しないでください","入力してください(120文字以内)")</f>
        <v>入力してください(120文字以内)</v>
      </c>
      <c r="H4176" s="2">
        <v>225</v>
      </c>
      <c r="I4176" s="2">
        <v>207</v>
      </c>
      <c r="K4176" s="2">
        <v>120</v>
      </c>
      <c r="L4176" s="2" t="s">
        <v>30</v>
      </c>
      <c r="M4176" s="2" t="s">
        <v>476</v>
      </c>
      <c r="N4176" s="2" t="s">
        <v>479</v>
      </c>
      <c r="O4176" s="2" t="s">
        <v>520</v>
      </c>
      <c r="Q4176" s="1"/>
      <c r="S4176" s="5"/>
      <c r="T4176" s="41"/>
      <c r="U4176" s="8"/>
      <c r="W4176" s="2" t="s">
        <v>468</v>
      </c>
      <c r="X4176" s="45" t="str" cm="1">
        <f t="array" ref="X4176">IF(X3978="TRUE",IF(AND(C4172&lt;&gt;1,C4173:C4178="",S4172:U4178=""), "FALSE","TRUE"),"FALSE")</f>
        <v>FALSE</v>
      </c>
      <c r="Z4176" s="1"/>
    </row>
    <row r="4177" spans="2:26" hidden="1" outlineLevel="3" x14ac:dyDescent="0.4">
      <c r="B4177" s="7" t="s">
        <v>530</v>
      </c>
      <c r="C4177" s="8"/>
      <c r="D4177" s="31"/>
      <c r="E4177" s="2" t="s">
        <v>566</v>
      </c>
      <c r="F4177" s="2" t="str">
        <f>IF(OR($C$87="治験計画届", $C$87="治験計画変更届"), "^$","^.{1,120}$|^$")</f>
        <v>^.{1,120}$|^$</v>
      </c>
      <c r="G4177" s="2" t="str">
        <f t="shared" si="275"/>
        <v>入力してください(120文字以内)</v>
      </c>
      <c r="H4177" s="2">
        <v>225</v>
      </c>
      <c r="I4177" s="2">
        <v>207</v>
      </c>
      <c r="K4177" s="2">
        <v>120</v>
      </c>
      <c r="L4177" s="2" t="s">
        <v>30</v>
      </c>
      <c r="M4177" s="2" t="s">
        <v>476</v>
      </c>
      <c r="N4177" s="2" t="s">
        <v>479</v>
      </c>
      <c r="O4177" s="2" t="s">
        <v>520</v>
      </c>
      <c r="Q4177" s="1"/>
      <c r="S4177" s="5"/>
      <c r="T4177" s="41"/>
      <c r="U4177" s="8"/>
      <c r="W4177" s="2" t="s">
        <v>468</v>
      </c>
      <c r="X4177" s="45" t="str" cm="1">
        <f t="array" ref="X4177">IF(X3978="TRUE",IF(AND(C4172&lt;&gt;1,C4173:C4178="",S4172:U4178=""), "FALSE","TRUE"),"FALSE")</f>
        <v>FALSE</v>
      </c>
      <c r="Z4177" s="1"/>
    </row>
    <row r="4178" spans="2:26" hidden="1" outlineLevel="3" x14ac:dyDescent="0.4">
      <c r="B4178" s="7" t="s">
        <v>532</v>
      </c>
      <c r="C4178" s="8"/>
      <c r="D4178" s="31"/>
      <c r="E4178" s="2" t="s">
        <v>533</v>
      </c>
      <c r="F4178" s="2" t="str">
        <f>IF(OR($C$87="治験計画届", $C$87="治験計画変更届"), "^$","^.{1,120}$|^$")</f>
        <v>^.{1,120}$|^$</v>
      </c>
      <c r="G4178" s="2" t="str">
        <f t="shared" si="275"/>
        <v>入力してください(120文字以内)</v>
      </c>
      <c r="H4178" s="2">
        <v>225</v>
      </c>
      <c r="I4178" s="2">
        <v>207</v>
      </c>
      <c r="K4178" s="2">
        <v>120</v>
      </c>
      <c r="L4178" s="2" t="s">
        <v>30</v>
      </c>
      <c r="M4178" s="2" t="s">
        <v>476</v>
      </c>
      <c r="N4178" s="2" t="s">
        <v>479</v>
      </c>
      <c r="O4178" s="2" t="s">
        <v>520</v>
      </c>
      <c r="Q4178" s="1"/>
      <c r="S4178" s="5"/>
      <c r="T4178" s="41"/>
      <c r="U4178" s="8"/>
      <c r="W4178" s="2" t="s">
        <v>468</v>
      </c>
      <c r="X4178" s="45" t="str" cm="1">
        <f t="array" ref="X4178">IF(X3978="TRUE",IF(AND(C4172&lt;&gt;1,C4173:C4178="",S4172:U4178=""), "FALSE","TRUE"),"FALSE")</f>
        <v>FALSE</v>
      </c>
      <c r="Z4178" s="1"/>
    </row>
    <row r="4179" spans="2:26" hidden="1" outlineLevel="3" x14ac:dyDescent="0.4">
      <c r="B4179" s="7" t="s">
        <v>134</v>
      </c>
      <c r="C4179" s="5">
        <v>18</v>
      </c>
      <c r="D4179" s="30"/>
      <c r="E4179" s="2" t="s">
        <v>392</v>
      </c>
      <c r="F4179" s="2" t="s">
        <v>102</v>
      </c>
      <c r="G4179" s="2" t="s">
        <v>103</v>
      </c>
      <c r="H4179" s="2">
        <v>225</v>
      </c>
      <c r="I4179" s="2">
        <v>207</v>
      </c>
      <c r="K4179" s="2">
        <v>3</v>
      </c>
      <c r="L4179" s="2" t="s">
        <v>136</v>
      </c>
      <c r="M4179" s="2" t="s">
        <v>476</v>
      </c>
      <c r="N4179" s="2" t="s">
        <v>479</v>
      </c>
      <c r="O4179" s="2" t="s">
        <v>520</v>
      </c>
      <c r="Q4179" s="1"/>
      <c r="S4179" s="5"/>
      <c r="T4179" s="41"/>
      <c r="U4179" s="8"/>
      <c r="V4179" s="2" t="s">
        <v>105</v>
      </c>
      <c r="W4179" s="2" t="s">
        <v>561</v>
      </c>
      <c r="X4179" s="45" t="str" cm="1">
        <f t="array" ref="X4179">IF(X3978="TRUE",IF(AND(C4179&lt;&gt;1,C4180:C4185="",S4179:U4185=""), "FALSE","TRUE"),"FALSE")</f>
        <v>FALSE</v>
      </c>
      <c r="Z4179" s="1"/>
    </row>
    <row r="4180" spans="2:26" hidden="1" outlineLevel="3" x14ac:dyDescent="0.4">
      <c r="B4180" s="7" t="s">
        <v>522</v>
      </c>
      <c r="C4180" s="8"/>
      <c r="D4180" s="31"/>
      <c r="E4180" s="2" t="s">
        <v>523</v>
      </c>
      <c r="F4180" s="2" t="s">
        <v>485</v>
      </c>
      <c r="G4180" s="2" t="s">
        <v>369</v>
      </c>
      <c r="H4180" s="2">
        <v>225</v>
      </c>
      <c r="I4180" s="2">
        <v>207</v>
      </c>
      <c r="K4180" s="2">
        <v>240</v>
      </c>
      <c r="L4180" s="2" t="s">
        <v>30</v>
      </c>
      <c r="M4180" s="2" t="s">
        <v>476</v>
      </c>
      <c r="N4180" s="2" t="s">
        <v>479</v>
      </c>
      <c r="O4180" s="2" t="s">
        <v>520</v>
      </c>
      <c r="Q4180" s="1"/>
      <c r="S4180" s="5"/>
      <c r="T4180" s="41"/>
      <c r="U4180" s="8"/>
      <c r="W4180" s="2" t="s">
        <v>465</v>
      </c>
      <c r="X4180" s="45" t="str" cm="1">
        <f t="array" ref="X4180">IF(X3978="TRUE",IF(AND(C4179&lt;&gt;1,C4180:C4185="",S4179:U4185=""), "FALSE","TRUE"),"FALSE")</f>
        <v>FALSE</v>
      </c>
      <c r="Z4180" s="1"/>
    </row>
    <row r="4181" spans="2:26" hidden="1" outlineLevel="3" x14ac:dyDescent="0.4">
      <c r="B4181" s="7" t="s">
        <v>524</v>
      </c>
      <c r="C4181" s="8"/>
      <c r="D4181" s="31"/>
      <c r="E4181" s="2" t="s">
        <v>525</v>
      </c>
      <c r="F4181" s="2" t="s">
        <v>114</v>
      </c>
      <c r="G4181" s="2" t="s">
        <v>115</v>
      </c>
      <c r="H4181" s="2">
        <v>225</v>
      </c>
      <c r="I4181" s="2">
        <v>207</v>
      </c>
      <c r="K4181" s="2">
        <v>120</v>
      </c>
      <c r="L4181" s="2" t="s">
        <v>30</v>
      </c>
      <c r="M4181" s="2" t="s">
        <v>476</v>
      </c>
      <c r="N4181" s="2" t="s">
        <v>479</v>
      </c>
      <c r="O4181" s="2" t="s">
        <v>520</v>
      </c>
      <c r="Q4181" s="1"/>
      <c r="S4181" s="5"/>
      <c r="T4181" s="41"/>
      <c r="U4181" s="8"/>
      <c r="W4181" s="2" t="s">
        <v>468</v>
      </c>
      <c r="X4181" s="45" t="str" cm="1">
        <f t="array" ref="X4181">IF(X3978="TRUE",IF(AND(C4179&lt;&gt;1,C4180:C4185="",S4179:U4185=""), "FALSE","TRUE"),"FALSE")</f>
        <v>FALSE</v>
      </c>
      <c r="Z4181" s="1"/>
    </row>
    <row r="4182" spans="2:26" hidden="1" outlineLevel="3" x14ac:dyDescent="0.4">
      <c r="B4182" s="7" t="s">
        <v>526</v>
      </c>
      <c r="C4182" s="8"/>
      <c r="D4182" s="31"/>
      <c r="E4182" s="2" t="s">
        <v>527</v>
      </c>
      <c r="F4182" s="2" t="str">
        <f>IF(OR($C$87="治験計画届", $C$87="治験計画変更届"), "^$","^.{1,120}$|^$")</f>
        <v>^.{1,120}$|^$</v>
      </c>
      <c r="G4182" s="2" t="str">
        <f>IF(F4182="^$", "入力しないでください","入力してください(120文字以内)")</f>
        <v>入力してください(120文字以内)</v>
      </c>
      <c r="H4182" s="2">
        <v>225</v>
      </c>
      <c r="I4182" s="2">
        <v>207</v>
      </c>
      <c r="K4182" s="2">
        <v>120</v>
      </c>
      <c r="L4182" s="2" t="s">
        <v>30</v>
      </c>
      <c r="M4182" s="2" t="s">
        <v>476</v>
      </c>
      <c r="N4182" s="2" t="s">
        <v>479</v>
      </c>
      <c r="O4182" s="2" t="s">
        <v>520</v>
      </c>
      <c r="Q4182" s="1"/>
      <c r="S4182" s="5"/>
      <c r="T4182" s="41"/>
      <c r="U4182" s="8"/>
      <c r="W4182" s="2" t="s">
        <v>468</v>
      </c>
      <c r="X4182" s="45" t="str" cm="1">
        <f t="array" ref="X4182">IF(X3978="TRUE",IF(AND(C4179&lt;&gt;1,C4180:C4185="",S4179:U4185=""), "FALSE","TRUE"),"FALSE")</f>
        <v>FALSE</v>
      </c>
      <c r="Z4182" s="1"/>
    </row>
    <row r="4183" spans="2:26" hidden="1" outlineLevel="3" x14ac:dyDescent="0.4">
      <c r="B4183" s="7" t="s">
        <v>528</v>
      </c>
      <c r="C4183" s="8"/>
      <c r="D4183" s="31"/>
      <c r="E4183" s="2" t="s">
        <v>529</v>
      </c>
      <c r="F4183" s="2" t="str">
        <f>IF(OR($C$87="治験計画届", $C$87="治験計画変更届"), "^$","^.{1,120}$|^$")</f>
        <v>^.{1,120}$|^$</v>
      </c>
      <c r="G4183" s="2" t="str">
        <f t="shared" ref="G4183:G4185" si="276">IF(F4183="^$", "入力しないでください","入力してください(120文字以内)")</f>
        <v>入力してください(120文字以内)</v>
      </c>
      <c r="H4183" s="2">
        <v>225</v>
      </c>
      <c r="I4183" s="2">
        <v>207</v>
      </c>
      <c r="K4183" s="2">
        <v>120</v>
      </c>
      <c r="L4183" s="2" t="s">
        <v>30</v>
      </c>
      <c r="M4183" s="2" t="s">
        <v>476</v>
      </c>
      <c r="N4183" s="2" t="s">
        <v>479</v>
      </c>
      <c r="O4183" s="2" t="s">
        <v>520</v>
      </c>
      <c r="Q4183" s="1"/>
      <c r="S4183" s="5"/>
      <c r="T4183" s="41"/>
      <c r="U4183" s="8"/>
      <c r="W4183" s="2" t="s">
        <v>468</v>
      </c>
      <c r="X4183" s="45" t="str" cm="1">
        <f t="array" ref="X4183">IF(X3978="TRUE",IF(AND(C4179&lt;&gt;1,C4180:C4185="",S4179:U4185=""), "FALSE","TRUE"),"FALSE")</f>
        <v>FALSE</v>
      </c>
      <c r="Z4183" s="1"/>
    </row>
    <row r="4184" spans="2:26" hidden="1" outlineLevel="3" x14ac:dyDescent="0.4">
      <c r="B4184" s="7" t="s">
        <v>530</v>
      </c>
      <c r="C4184" s="8"/>
      <c r="D4184" s="31"/>
      <c r="E4184" s="2" t="s">
        <v>566</v>
      </c>
      <c r="F4184" s="2" t="str">
        <f>IF(OR($C$87="治験計画届", $C$87="治験計画変更届"), "^$","^.{1,120}$|^$")</f>
        <v>^.{1,120}$|^$</v>
      </c>
      <c r="G4184" s="2" t="str">
        <f t="shared" si="276"/>
        <v>入力してください(120文字以内)</v>
      </c>
      <c r="H4184" s="2">
        <v>225</v>
      </c>
      <c r="I4184" s="2">
        <v>207</v>
      </c>
      <c r="K4184" s="2">
        <v>120</v>
      </c>
      <c r="L4184" s="2" t="s">
        <v>30</v>
      </c>
      <c r="M4184" s="2" t="s">
        <v>476</v>
      </c>
      <c r="N4184" s="2" t="s">
        <v>479</v>
      </c>
      <c r="O4184" s="2" t="s">
        <v>520</v>
      </c>
      <c r="Q4184" s="1"/>
      <c r="S4184" s="5"/>
      <c r="T4184" s="41"/>
      <c r="U4184" s="8"/>
      <c r="W4184" s="2" t="s">
        <v>468</v>
      </c>
      <c r="X4184" s="45" t="str" cm="1">
        <f t="array" ref="X4184">IF(X3978="TRUE",IF(AND(C4179&lt;&gt;1,C4180:C4185="",S4179:U4185=""), "FALSE","TRUE"),"FALSE")</f>
        <v>FALSE</v>
      </c>
      <c r="Z4184" s="1"/>
    </row>
    <row r="4185" spans="2:26" hidden="1" outlineLevel="3" x14ac:dyDescent="0.4">
      <c r="B4185" s="7" t="s">
        <v>532</v>
      </c>
      <c r="C4185" s="8"/>
      <c r="D4185" s="31"/>
      <c r="E4185" s="2" t="s">
        <v>533</v>
      </c>
      <c r="F4185" s="2" t="str">
        <f>IF(OR($C$87="治験計画届", $C$87="治験計画変更届"), "^$","^.{1,120}$|^$")</f>
        <v>^.{1,120}$|^$</v>
      </c>
      <c r="G4185" s="2" t="str">
        <f t="shared" si="276"/>
        <v>入力してください(120文字以内)</v>
      </c>
      <c r="H4185" s="2">
        <v>225</v>
      </c>
      <c r="I4185" s="2">
        <v>207</v>
      </c>
      <c r="K4185" s="2">
        <v>120</v>
      </c>
      <c r="L4185" s="2" t="s">
        <v>30</v>
      </c>
      <c r="M4185" s="2" t="s">
        <v>476</v>
      </c>
      <c r="N4185" s="2" t="s">
        <v>479</v>
      </c>
      <c r="O4185" s="2" t="s">
        <v>520</v>
      </c>
      <c r="Q4185" s="1"/>
      <c r="S4185" s="5"/>
      <c r="T4185" s="41"/>
      <c r="U4185" s="8"/>
      <c r="W4185" s="2" t="s">
        <v>468</v>
      </c>
      <c r="X4185" s="45" t="str" cm="1">
        <f t="array" ref="X4185">IF(X3978="TRUE",IF(AND(C4179&lt;&gt;1,C4180:C4185="",S4179:U4185=""), "FALSE","TRUE"),"FALSE")</f>
        <v>FALSE</v>
      </c>
      <c r="Z4185" s="1"/>
    </row>
    <row r="4186" spans="2:26" hidden="1" outlineLevel="3" x14ac:dyDescent="0.4">
      <c r="B4186" s="7" t="s">
        <v>134</v>
      </c>
      <c r="C4186" s="5">
        <v>19</v>
      </c>
      <c r="D4186" s="30"/>
      <c r="E4186" s="2" t="s">
        <v>392</v>
      </c>
      <c r="F4186" s="2" t="s">
        <v>102</v>
      </c>
      <c r="G4186" s="2" t="s">
        <v>103</v>
      </c>
      <c r="H4186" s="2">
        <v>225</v>
      </c>
      <c r="I4186" s="2">
        <v>207</v>
      </c>
      <c r="K4186" s="2">
        <v>3</v>
      </c>
      <c r="L4186" s="2" t="s">
        <v>136</v>
      </c>
      <c r="M4186" s="2" t="s">
        <v>476</v>
      </c>
      <c r="N4186" s="2" t="s">
        <v>479</v>
      </c>
      <c r="O4186" s="2" t="s">
        <v>520</v>
      </c>
      <c r="Q4186" s="1"/>
      <c r="S4186" s="5"/>
      <c r="T4186" s="41"/>
      <c r="U4186" s="8"/>
      <c r="V4186" s="2" t="s">
        <v>105</v>
      </c>
      <c r="W4186" s="2" t="s">
        <v>561</v>
      </c>
      <c r="X4186" s="45" t="str" cm="1">
        <f t="array" ref="X4186">IF(X3978="TRUE",IF(AND(C4186&lt;&gt;1,C4187:C4192="",S4186:U4192=""), "FALSE","TRUE"),"FALSE")</f>
        <v>FALSE</v>
      </c>
      <c r="Z4186" s="1"/>
    </row>
    <row r="4187" spans="2:26" hidden="1" outlineLevel="3" x14ac:dyDescent="0.4">
      <c r="B4187" s="7" t="s">
        <v>522</v>
      </c>
      <c r="C4187" s="8"/>
      <c r="D4187" s="31"/>
      <c r="E4187" s="2" t="s">
        <v>523</v>
      </c>
      <c r="F4187" s="2" t="s">
        <v>485</v>
      </c>
      <c r="G4187" s="2" t="s">
        <v>369</v>
      </c>
      <c r="H4187" s="2">
        <v>225</v>
      </c>
      <c r="I4187" s="2">
        <v>207</v>
      </c>
      <c r="K4187" s="2">
        <v>240</v>
      </c>
      <c r="L4187" s="2" t="s">
        <v>30</v>
      </c>
      <c r="M4187" s="2" t="s">
        <v>476</v>
      </c>
      <c r="N4187" s="2" t="s">
        <v>479</v>
      </c>
      <c r="O4187" s="2" t="s">
        <v>520</v>
      </c>
      <c r="Q4187" s="1"/>
      <c r="S4187" s="5"/>
      <c r="T4187" s="41"/>
      <c r="U4187" s="8"/>
      <c r="W4187" s="2" t="s">
        <v>465</v>
      </c>
      <c r="X4187" s="45" t="str" cm="1">
        <f t="array" ref="X4187">IF(X3978="TRUE",IF(AND(C4186&lt;&gt;1,C4187:C4192="",S4186:U4192=""), "FALSE","TRUE"),"FALSE")</f>
        <v>FALSE</v>
      </c>
      <c r="Z4187" s="1"/>
    </row>
    <row r="4188" spans="2:26" hidden="1" outlineLevel="3" x14ac:dyDescent="0.4">
      <c r="B4188" s="7" t="s">
        <v>524</v>
      </c>
      <c r="C4188" s="8"/>
      <c r="D4188" s="31"/>
      <c r="E4188" s="2" t="s">
        <v>525</v>
      </c>
      <c r="F4188" s="2" t="s">
        <v>114</v>
      </c>
      <c r="G4188" s="2" t="s">
        <v>115</v>
      </c>
      <c r="H4188" s="2">
        <v>225</v>
      </c>
      <c r="I4188" s="2">
        <v>207</v>
      </c>
      <c r="K4188" s="2">
        <v>120</v>
      </c>
      <c r="L4188" s="2" t="s">
        <v>30</v>
      </c>
      <c r="M4188" s="2" t="s">
        <v>476</v>
      </c>
      <c r="N4188" s="2" t="s">
        <v>479</v>
      </c>
      <c r="O4188" s="2" t="s">
        <v>520</v>
      </c>
      <c r="Q4188" s="1"/>
      <c r="S4188" s="5"/>
      <c r="T4188" s="41"/>
      <c r="U4188" s="8"/>
      <c r="W4188" s="2" t="s">
        <v>468</v>
      </c>
      <c r="X4188" s="45" t="str" cm="1">
        <f t="array" ref="X4188">IF(X3978="TRUE",IF(AND(C4186&lt;&gt;1,C4187:C4192="",S4186:U4192=""), "FALSE","TRUE"),"FALSE")</f>
        <v>FALSE</v>
      </c>
      <c r="Z4188" s="1"/>
    </row>
    <row r="4189" spans="2:26" hidden="1" outlineLevel="3" x14ac:dyDescent="0.4">
      <c r="B4189" s="7" t="s">
        <v>526</v>
      </c>
      <c r="C4189" s="8"/>
      <c r="D4189" s="31"/>
      <c r="E4189" s="2" t="s">
        <v>527</v>
      </c>
      <c r="F4189" s="2" t="str">
        <f>IF(OR($C$87="治験計画届", $C$87="治験計画変更届"), "^$","^.{1,120}$|^$")</f>
        <v>^.{1,120}$|^$</v>
      </c>
      <c r="G4189" s="2" t="str">
        <f>IF(F4189="^$", "入力しないでください","入力してください(120文字以内)")</f>
        <v>入力してください(120文字以内)</v>
      </c>
      <c r="H4189" s="2">
        <v>225</v>
      </c>
      <c r="I4189" s="2">
        <v>207</v>
      </c>
      <c r="K4189" s="2">
        <v>120</v>
      </c>
      <c r="L4189" s="2" t="s">
        <v>30</v>
      </c>
      <c r="M4189" s="2" t="s">
        <v>476</v>
      </c>
      <c r="N4189" s="2" t="s">
        <v>479</v>
      </c>
      <c r="O4189" s="2" t="s">
        <v>520</v>
      </c>
      <c r="Q4189" s="1"/>
      <c r="S4189" s="5"/>
      <c r="T4189" s="41"/>
      <c r="U4189" s="8"/>
      <c r="W4189" s="2" t="s">
        <v>468</v>
      </c>
      <c r="X4189" s="45" t="str" cm="1">
        <f t="array" ref="X4189">IF(X3978="TRUE",IF(AND(C4186&lt;&gt;1,C4187:C4192="",S4186:U4192=""), "FALSE","TRUE"),"FALSE")</f>
        <v>FALSE</v>
      </c>
      <c r="Z4189" s="1"/>
    </row>
    <row r="4190" spans="2:26" hidden="1" outlineLevel="3" x14ac:dyDescent="0.4">
      <c r="B4190" s="7" t="s">
        <v>528</v>
      </c>
      <c r="C4190" s="8"/>
      <c r="D4190" s="31"/>
      <c r="E4190" s="2" t="s">
        <v>529</v>
      </c>
      <c r="F4190" s="2" t="str">
        <f>IF(OR($C$87="治験計画届", $C$87="治験計画変更届"), "^$","^.{1,120}$|^$")</f>
        <v>^.{1,120}$|^$</v>
      </c>
      <c r="G4190" s="2" t="str">
        <f t="shared" ref="G4190:G4192" si="277">IF(F4190="^$", "入力しないでください","入力してください(120文字以内)")</f>
        <v>入力してください(120文字以内)</v>
      </c>
      <c r="H4190" s="2">
        <v>225</v>
      </c>
      <c r="I4190" s="2">
        <v>207</v>
      </c>
      <c r="K4190" s="2">
        <v>120</v>
      </c>
      <c r="L4190" s="2" t="s">
        <v>30</v>
      </c>
      <c r="M4190" s="2" t="s">
        <v>476</v>
      </c>
      <c r="N4190" s="2" t="s">
        <v>479</v>
      </c>
      <c r="O4190" s="2" t="s">
        <v>520</v>
      </c>
      <c r="Q4190" s="1"/>
      <c r="S4190" s="5"/>
      <c r="T4190" s="41"/>
      <c r="U4190" s="8"/>
      <c r="W4190" s="2" t="s">
        <v>468</v>
      </c>
      <c r="X4190" s="45" t="str" cm="1">
        <f t="array" ref="X4190">IF(X3978="TRUE",IF(AND(C4186&lt;&gt;1,C4187:C4192="",S4186:U4192=""), "FALSE","TRUE"),"FALSE")</f>
        <v>FALSE</v>
      </c>
      <c r="Z4190" s="1"/>
    </row>
    <row r="4191" spans="2:26" hidden="1" outlineLevel="3" x14ac:dyDescent="0.4">
      <c r="B4191" s="7" t="s">
        <v>530</v>
      </c>
      <c r="C4191" s="8"/>
      <c r="D4191" s="31"/>
      <c r="E4191" s="2" t="s">
        <v>566</v>
      </c>
      <c r="F4191" s="2" t="str">
        <f>IF(OR($C$87="治験計画届", $C$87="治験計画変更届"), "^$","^.{1,120}$|^$")</f>
        <v>^.{1,120}$|^$</v>
      </c>
      <c r="G4191" s="2" t="str">
        <f t="shared" si="277"/>
        <v>入力してください(120文字以内)</v>
      </c>
      <c r="H4191" s="2">
        <v>225</v>
      </c>
      <c r="I4191" s="2">
        <v>207</v>
      </c>
      <c r="K4191" s="2">
        <v>120</v>
      </c>
      <c r="L4191" s="2" t="s">
        <v>30</v>
      </c>
      <c r="M4191" s="2" t="s">
        <v>476</v>
      </c>
      <c r="N4191" s="2" t="s">
        <v>479</v>
      </c>
      <c r="O4191" s="2" t="s">
        <v>520</v>
      </c>
      <c r="Q4191" s="1"/>
      <c r="S4191" s="5"/>
      <c r="T4191" s="41"/>
      <c r="U4191" s="8"/>
      <c r="W4191" s="2" t="s">
        <v>468</v>
      </c>
      <c r="X4191" s="45" t="str" cm="1">
        <f t="array" ref="X4191">IF(X3978="TRUE",IF(AND(C4186&lt;&gt;1,C4187:C4192="",S4186:U4192=""), "FALSE","TRUE"),"FALSE")</f>
        <v>FALSE</v>
      </c>
      <c r="Z4191" s="1"/>
    </row>
    <row r="4192" spans="2:26" hidden="1" outlineLevel="3" x14ac:dyDescent="0.4">
      <c r="B4192" s="7" t="s">
        <v>532</v>
      </c>
      <c r="C4192" s="8"/>
      <c r="D4192" s="31"/>
      <c r="E4192" s="2" t="s">
        <v>533</v>
      </c>
      <c r="F4192" s="2" t="str">
        <f>IF(OR($C$87="治験計画届", $C$87="治験計画変更届"), "^$","^.{1,120}$|^$")</f>
        <v>^.{1,120}$|^$</v>
      </c>
      <c r="G4192" s="2" t="str">
        <f t="shared" si="277"/>
        <v>入力してください(120文字以内)</v>
      </c>
      <c r="H4192" s="2">
        <v>225</v>
      </c>
      <c r="I4192" s="2">
        <v>207</v>
      </c>
      <c r="K4192" s="2">
        <v>120</v>
      </c>
      <c r="L4192" s="2" t="s">
        <v>30</v>
      </c>
      <c r="M4192" s="2" t="s">
        <v>476</v>
      </c>
      <c r="N4192" s="2" t="s">
        <v>479</v>
      </c>
      <c r="O4192" s="2" t="s">
        <v>520</v>
      </c>
      <c r="Q4192" s="1"/>
      <c r="S4192" s="5"/>
      <c r="T4192" s="41"/>
      <c r="U4192" s="8"/>
      <c r="W4192" s="2" t="s">
        <v>468</v>
      </c>
      <c r="X4192" s="45" t="str" cm="1">
        <f t="array" ref="X4192">IF(X3978="TRUE",IF(AND(C4186&lt;&gt;1,C4187:C4192="",S4186:U4192=""), "FALSE","TRUE"),"FALSE")</f>
        <v>FALSE</v>
      </c>
      <c r="Z4192" s="1"/>
    </row>
    <row r="4193" spans="2:26" hidden="1" outlineLevel="3" x14ac:dyDescent="0.4">
      <c r="B4193" s="7" t="s">
        <v>134</v>
      </c>
      <c r="C4193" s="5">
        <v>20</v>
      </c>
      <c r="D4193" s="30"/>
      <c r="E4193" s="2" t="s">
        <v>392</v>
      </c>
      <c r="F4193" s="2" t="s">
        <v>102</v>
      </c>
      <c r="G4193" s="2" t="s">
        <v>103</v>
      </c>
      <c r="H4193" s="2">
        <v>225</v>
      </c>
      <c r="I4193" s="2">
        <v>207</v>
      </c>
      <c r="K4193" s="2">
        <v>3</v>
      </c>
      <c r="L4193" s="2" t="s">
        <v>136</v>
      </c>
      <c r="M4193" s="2" t="s">
        <v>476</v>
      </c>
      <c r="N4193" s="2" t="s">
        <v>479</v>
      </c>
      <c r="O4193" s="2" t="s">
        <v>520</v>
      </c>
      <c r="Q4193" s="1"/>
      <c r="S4193" s="5"/>
      <c r="T4193" s="41"/>
      <c r="U4193" s="8"/>
      <c r="V4193" s="2" t="s">
        <v>105</v>
      </c>
      <c r="W4193" s="2" t="s">
        <v>561</v>
      </c>
      <c r="X4193" s="45" t="str" cm="1">
        <f t="array" ref="X4193">IF(X3978="TRUE",IF(AND(C4193&lt;&gt;1,C4194:C4199="",S4193:U4199=""), "FALSE","TRUE"),"FALSE")</f>
        <v>FALSE</v>
      </c>
      <c r="Z4193" s="1"/>
    </row>
    <row r="4194" spans="2:26" hidden="1" outlineLevel="3" x14ac:dyDescent="0.4">
      <c r="B4194" s="7" t="s">
        <v>522</v>
      </c>
      <c r="C4194" s="8"/>
      <c r="D4194" s="31"/>
      <c r="E4194" s="2" t="s">
        <v>523</v>
      </c>
      <c r="F4194" s="2" t="s">
        <v>485</v>
      </c>
      <c r="G4194" s="2" t="s">
        <v>369</v>
      </c>
      <c r="H4194" s="2">
        <v>225</v>
      </c>
      <c r="I4194" s="2">
        <v>207</v>
      </c>
      <c r="K4194" s="2">
        <v>240</v>
      </c>
      <c r="L4194" s="2" t="s">
        <v>30</v>
      </c>
      <c r="M4194" s="2" t="s">
        <v>476</v>
      </c>
      <c r="N4194" s="2" t="s">
        <v>479</v>
      </c>
      <c r="O4194" s="2" t="s">
        <v>520</v>
      </c>
      <c r="Q4194" s="1"/>
      <c r="S4194" s="5"/>
      <c r="T4194" s="41"/>
      <c r="U4194" s="8"/>
      <c r="W4194" s="2" t="s">
        <v>465</v>
      </c>
      <c r="X4194" s="45" t="str" cm="1">
        <f t="array" ref="X4194">IF(X3978="TRUE",IF(AND(C4193&lt;&gt;1,C4194:C4199="",S4193:U4199=""), "FALSE","TRUE"),"FALSE")</f>
        <v>FALSE</v>
      </c>
      <c r="Z4194" s="1"/>
    </row>
    <row r="4195" spans="2:26" hidden="1" outlineLevel="3" x14ac:dyDescent="0.4">
      <c r="B4195" s="7" t="s">
        <v>524</v>
      </c>
      <c r="C4195" s="8"/>
      <c r="D4195" s="31"/>
      <c r="E4195" s="2" t="s">
        <v>525</v>
      </c>
      <c r="F4195" s="2" t="s">
        <v>114</v>
      </c>
      <c r="G4195" s="2" t="s">
        <v>115</v>
      </c>
      <c r="H4195" s="2">
        <v>225</v>
      </c>
      <c r="I4195" s="2">
        <v>207</v>
      </c>
      <c r="K4195" s="2">
        <v>120</v>
      </c>
      <c r="L4195" s="2" t="s">
        <v>30</v>
      </c>
      <c r="M4195" s="2" t="s">
        <v>476</v>
      </c>
      <c r="N4195" s="2" t="s">
        <v>479</v>
      </c>
      <c r="O4195" s="2" t="s">
        <v>520</v>
      </c>
      <c r="Q4195" s="1"/>
      <c r="S4195" s="5"/>
      <c r="T4195" s="41"/>
      <c r="U4195" s="8"/>
      <c r="W4195" s="2" t="s">
        <v>468</v>
      </c>
      <c r="X4195" s="45" t="str" cm="1">
        <f t="array" ref="X4195">IF(X3978="TRUE",IF(AND(C4193&lt;&gt;1,C4194:C4199="",S4193:U4199=""), "FALSE","TRUE"),"FALSE")</f>
        <v>FALSE</v>
      </c>
      <c r="Z4195" s="1"/>
    </row>
    <row r="4196" spans="2:26" hidden="1" outlineLevel="3" x14ac:dyDescent="0.4">
      <c r="B4196" s="7" t="s">
        <v>526</v>
      </c>
      <c r="C4196" s="8"/>
      <c r="D4196" s="31"/>
      <c r="E4196" s="2" t="s">
        <v>527</v>
      </c>
      <c r="F4196" s="2" t="str">
        <f>IF(OR($C$87="治験計画届", $C$87="治験計画変更届"), "^$","^.{1,120}$|^$")</f>
        <v>^.{1,120}$|^$</v>
      </c>
      <c r="G4196" s="2" t="str">
        <f>IF(F4196="^$", "入力しないでください","入力してください(120文字以内)")</f>
        <v>入力してください(120文字以内)</v>
      </c>
      <c r="H4196" s="2">
        <v>225</v>
      </c>
      <c r="I4196" s="2">
        <v>207</v>
      </c>
      <c r="K4196" s="2">
        <v>120</v>
      </c>
      <c r="L4196" s="2" t="s">
        <v>30</v>
      </c>
      <c r="M4196" s="2" t="s">
        <v>476</v>
      </c>
      <c r="N4196" s="2" t="s">
        <v>479</v>
      </c>
      <c r="O4196" s="2" t="s">
        <v>520</v>
      </c>
      <c r="Q4196" s="1"/>
      <c r="S4196" s="5"/>
      <c r="T4196" s="41"/>
      <c r="U4196" s="8"/>
      <c r="W4196" s="2" t="s">
        <v>468</v>
      </c>
      <c r="X4196" s="45" t="str" cm="1">
        <f t="array" ref="X4196">IF(X3978="TRUE",IF(AND(C4193&lt;&gt;1,C4194:C4199="",S4193:U4199=""), "FALSE","TRUE"),"FALSE")</f>
        <v>FALSE</v>
      </c>
      <c r="Z4196" s="1"/>
    </row>
    <row r="4197" spans="2:26" hidden="1" outlineLevel="3" x14ac:dyDescent="0.4">
      <c r="B4197" s="7" t="s">
        <v>528</v>
      </c>
      <c r="C4197" s="8"/>
      <c r="D4197" s="31"/>
      <c r="E4197" s="2" t="s">
        <v>529</v>
      </c>
      <c r="F4197" s="2" t="str">
        <f>IF(OR($C$87="治験計画届", $C$87="治験計画変更届"), "^$","^.{1,120}$|^$")</f>
        <v>^.{1,120}$|^$</v>
      </c>
      <c r="G4197" s="2" t="str">
        <f t="shared" ref="G4197:G4199" si="278">IF(F4197="^$", "入力しないでください","入力してください(120文字以内)")</f>
        <v>入力してください(120文字以内)</v>
      </c>
      <c r="H4197" s="2">
        <v>225</v>
      </c>
      <c r="I4197" s="2">
        <v>207</v>
      </c>
      <c r="K4197" s="2">
        <v>120</v>
      </c>
      <c r="L4197" s="2" t="s">
        <v>30</v>
      </c>
      <c r="M4197" s="2" t="s">
        <v>476</v>
      </c>
      <c r="N4197" s="2" t="s">
        <v>479</v>
      </c>
      <c r="O4197" s="2" t="s">
        <v>520</v>
      </c>
      <c r="Q4197" s="1"/>
      <c r="S4197" s="5"/>
      <c r="T4197" s="41"/>
      <c r="U4197" s="8"/>
      <c r="W4197" s="2" t="s">
        <v>468</v>
      </c>
      <c r="X4197" s="45" t="str" cm="1">
        <f t="array" ref="X4197">IF(X3978="TRUE",IF(AND(C4193&lt;&gt;1,C4194:C4199="",S4193:U4199=""), "FALSE","TRUE"),"FALSE")</f>
        <v>FALSE</v>
      </c>
      <c r="Z4197" s="1"/>
    </row>
    <row r="4198" spans="2:26" hidden="1" outlineLevel="3" x14ac:dyDescent="0.4">
      <c r="B4198" s="7" t="s">
        <v>530</v>
      </c>
      <c r="C4198" s="8"/>
      <c r="D4198" s="31"/>
      <c r="E4198" s="2" t="s">
        <v>566</v>
      </c>
      <c r="F4198" s="2" t="str">
        <f>IF(OR($C$87="治験計画届", $C$87="治験計画変更届"), "^$","^.{1,120}$|^$")</f>
        <v>^.{1,120}$|^$</v>
      </c>
      <c r="G4198" s="2" t="str">
        <f t="shared" si="278"/>
        <v>入力してください(120文字以内)</v>
      </c>
      <c r="H4198" s="2">
        <v>225</v>
      </c>
      <c r="I4198" s="2">
        <v>207</v>
      </c>
      <c r="K4198" s="2">
        <v>120</v>
      </c>
      <c r="L4198" s="2" t="s">
        <v>30</v>
      </c>
      <c r="M4198" s="2" t="s">
        <v>476</v>
      </c>
      <c r="N4198" s="2" t="s">
        <v>479</v>
      </c>
      <c r="O4198" s="2" t="s">
        <v>520</v>
      </c>
      <c r="Q4198" s="1"/>
      <c r="S4198" s="5"/>
      <c r="T4198" s="41"/>
      <c r="U4198" s="8"/>
      <c r="W4198" s="2" t="s">
        <v>468</v>
      </c>
      <c r="X4198" s="45" t="str" cm="1">
        <f t="array" ref="X4198">IF(X3978="TRUE",IF(AND(C4193&lt;&gt;1,C4194:C4199="",S4193:U4199=""), "FALSE","TRUE"),"FALSE")</f>
        <v>FALSE</v>
      </c>
      <c r="Z4198" s="1"/>
    </row>
    <row r="4199" spans="2:26" hidden="1" outlineLevel="3" x14ac:dyDescent="0.4">
      <c r="B4199" s="7" t="s">
        <v>532</v>
      </c>
      <c r="C4199" s="8"/>
      <c r="D4199" s="31"/>
      <c r="E4199" s="2" t="s">
        <v>533</v>
      </c>
      <c r="F4199" s="2" t="str">
        <f>IF(OR($C$87="治験計画届", $C$87="治験計画変更届"), "^$","^.{1,120}$|^$")</f>
        <v>^.{1,120}$|^$</v>
      </c>
      <c r="G4199" s="2" t="str">
        <f t="shared" si="278"/>
        <v>入力してください(120文字以内)</v>
      </c>
      <c r="H4199" s="2">
        <v>225</v>
      </c>
      <c r="I4199" s="2">
        <v>207</v>
      </c>
      <c r="K4199" s="2">
        <v>120</v>
      </c>
      <c r="L4199" s="2" t="s">
        <v>30</v>
      </c>
      <c r="M4199" s="2" t="s">
        <v>476</v>
      </c>
      <c r="N4199" s="2" t="s">
        <v>479</v>
      </c>
      <c r="O4199" s="2" t="s">
        <v>520</v>
      </c>
      <c r="Q4199" s="1"/>
      <c r="S4199" s="5"/>
      <c r="T4199" s="41"/>
      <c r="U4199" s="8"/>
      <c r="W4199" s="2" t="s">
        <v>468</v>
      </c>
      <c r="X4199" s="45" t="str" cm="1">
        <f t="array" ref="X4199">IF(X3978="TRUE",IF(AND(C4193&lt;&gt;1,C4194:C4199="",S4193:U4199=""), "FALSE","TRUE"),"FALSE")</f>
        <v>FALSE</v>
      </c>
      <c r="Z4199" s="1"/>
    </row>
    <row r="4200" spans="2:26" hidden="1" outlineLevel="2" x14ac:dyDescent="0.4">
      <c r="B4200" s="3" t="s">
        <v>19</v>
      </c>
      <c r="I4200" s="2">
        <v>207</v>
      </c>
      <c r="Q4200" s="1"/>
      <c r="S4200" s="43" t="s">
        <v>36</v>
      </c>
      <c r="T4200" s="44" t="s">
        <v>37</v>
      </c>
      <c r="U4200" s="43" t="s">
        <v>38</v>
      </c>
      <c r="Z4200" s="1"/>
    </row>
    <row r="4201" spans="2:26" hidden="1" outlineLevel="2" x14ac:dyDescent="0.4">
      <c r="B4201" s="7" t="s">
        <v>534</v>
      </c>
      <c r="C4201" s="5"/>
      <c r="D4201" s="30"/>
      <c r="E4201" s="2" t="s">
        <v>535</v>
      </c>
      <c r="F4201" s="2" t="s">
        <v>190</v>
      </c>
      <c r="G4201" s="2" t="s">
        <v>536</v>
      </c>
      <c r="I4201" s="2">
        <v>207</v>
      </c>
      <c r="K4201" s="2">
        <v>4</v>
      </c>
      <c r="L4201" s="2" t="s">
        <v>30</v>
      </c>
      <c r="M4201" s="2" t="s">
        <v>476</v>
      </c>
      <c r="N4201" s="2" t="s">
        <v>479</v>
      </c>
      <c r="Q4201" s="1"/>
      <c r="S4201" s="5"/>
      <c r="T4201" s="41"/>
      <c r="U4201" s="8"/>
      <c r="W4201" s="2" t="s">
        <v>567</v>
      </c>
      <c r="X4201" s="2" t="str">
        <f t="shared" ref="X4201:X4202" si="279">X$3978</f>
        <v>FALSE</v>
      </c>
      <c r="Z4201" s="1"/>
    </row>
    <row r="4202" spans="2:26" hidden="1" outlineLevel="2" x14ac:dyDescent="0.4">
      <c r="B4202" s="7" t="s">
        <v>537</v>
      </c>
      <c r="C4202" s="5"/>
      <c r="D4202" s="30"/>
      <c r="E4202" s="2" t="s">
        <v>538</v>
      </c>
      <c r="F4202" s="2" t="str">
        <f>IF(OR($C$87="治験終了届", $C$87="治験中止届"),"^\d{1,4}$","^$")</f>
        <v>^$</v>
      </c>
      <c r="G4202" s="2" t="str">
        <f>IF(F4202="^$","入力しないでください","半角数字を入力してください(4桁以内)")</f>
        <v>入力しないでください</v>
      </c>
      <c r="I4202" s="2">
        <v>207</v>
      </c>
      <c r="K4202" s="2">
        <v>4</v>
      </c>
      <c r="L4202" s="2" t="s">
        <v>30</v>
      </c>
      <c r="M4202" s="2" t="s">
        <v>476</v>
      </c>
      <c r="N4202" s="2" t="s">
        <v>479</v>
      </c>
      <c r="Q4202" s="1"/>
      <c r="S4202" s="5"/>
      <c r="T4202" s="41"/>
      <c r="U4202" s="8"/>
      <c r="W4202" s="2" t="s">
        <v>567</v>
      </c>
      <c r="X4202" s="2" t="str">
        <f t="shared" si="279"/>
        <v>FALSE</v>
      </c>
      <c r="Z4202" s="1"/>
    </row>
    <row r="4203" spans="2:26" hidden="1" outlineLevel="2" x14ac:dyDescent="0.4">
      <c r="B4203" s="3" t="s">
        <v>19</v>
      </c>
      <c r="I4203" s="2">
        <v>207</v>
      </c>
      <c r="Q4203" s="1"/>
      <c r="Z4203" s="1"/>
    </row>
    <row r="4204" spans="2:26" hidden="1" outlineLevel="2" x14ac:dyDescent="0.4">
      <c r="B4204" s="50" t="s">
        <v>539</v>
      </c>
      <c r="C4204" s="50"/>
      <c r="D4204" s="33"/>
      <c r="E4204" s="2" t="s">
        <v>540</v>
      </c>
      <c r="I4204" s="2">
        <v>207</v>
      </c>
      <c r="L4204" s="2" t="s">
        <v>541</v>
      </c>
      <c r="M4204" s="2" t="s">
        <v>476</v>
      </c>
      <c r="N4204" s="2" t="s">
        <v>479</v>
      </c>
      <c r="O4204" s="2" t="s">
        <v>540</v>
      </c>
      <c r="Q4204" s="1"/>
      <c r="R4204" s="2" t="str">
        <f>IF(AND(C4206="",C4207="",C4208="",C4209=""), "TRUE", "FALSE")</f>
        <v>TRUE</v>
      </c>
      <c r="S4204" s="43" t="s">
        <v>36</v>
      </c>
      <c r="T4204" s="44" t="s">
        <v>37</v>
      </c>
      <c r="U4204" s="43" t="s">
        <v>38</v>
      </c>
      <c r="Z4204" s="1"/>
    </row>
    <row r="4205" spans="2:26" hidden="1" outlineLevel="2" x14ac:dyDescent="0.4">
      <c r="B4205" s="7" t="s">
        <v>134</v>
      </c>
      <c r="C4205" s="5">
        <v>1</v>
      </c>
      <c r="D4205" s="30"/>
      <c r="E4205" s="2" t="s">
        <v>392</v>
      </c>
      <c r="F4205" s="2" t="s">
        <v>106</v>
      </c>
      <c r="G4205" s="2" t="s">
        <v>103</v>
      </c>
      <c r="H4205" s="2">
        <v>235</v>
      </c>
      <c r="I4205" s="2">
        <v>207</v>
      </c>
      <c r="K4205" s="2">
        <v>3</v>
      </c>
      <c r="L4205" s="2" t="s">
        <v>136</v>
      </c>
      <c r="M4205" s="2" t="s">
        <v>476</v>
      </c>
      <c r="N4205" s="2" t="s">
        <v>479</v>
      </c>
      <c r="O4205" s="2" t="s">
        <v>540</v>
      </c>
      <c r="Q4205" s="1"/>
      <c r="S4205" s="5"/>
      <c r="T4205" s="41"/>
      <c r="U4205" s="8"/>
      <c r="V4205" s="2" t="s">
        <v>105</v>
      </c>
      <c r="W4205" s="2" t="s">
        <v>561</v>
      </c>
      <c r="X4205" s="45" t="str" cm="1">
        <f t="array" ref="X4205">IF(X3978="TRUE",IF(AND(C4205&lt;&gt;1,C4206:C4209="",S4205:U4209=""), "FALSE","TRUE"),"FALSE")</f>
        <v>FALSE</v>
      </c>
      <c r="Z4205" s="1"/>
    </row>
    <row r="4206" spans="2:26" hidden="1" outlineLevel="2" x14ac:dyDescent="0.4">
      <c r="B4206" s="7" t="s">
        <v>237</v>
      </c>
      <c r="C4206" s="8"/>
      <c r="D4206" s="31"/>
      <c r="E4206" s="2" t="s">
        <v>542</v>
      </c>
      <c r="F4206" s="2" t="s">
        <v>233</v>
      </c>
      <c r="G4206" s="2" t="s">
        <v>239</v>
      </c>
      <c r="H4206" s="2">
        <v>235</v>
      </c>
      <c r="I4206" s="2">
        <v>207</v>
      </c>
      <c r="K4206" s="2">
        <v>60</v>
      </c>
      <c r="L4206" s="2" t="s">
        <v>30</v>
      </c>
      <c r="M4206" s="2" t="s">
        <v>476</v>
      </c>
      <c r="N4206" s="2" t="s">
        <v>479</v>
      </c>
      <c r="O4206" s="2" t="s">
        <v>540</v>
      </c>
      <c r="Q4206" s="1"/>
      <c r="S4206" s="5"/>
      <c r="T4206" s="41"/>
      <c r="U4206" s="8"/>
      <c r="W4206" s="2" t="s">
        <v>568</v>
      </c>
      <c r="X4206" s="45" t="str" cm="1">
        <f t="array" ref="X4206">IF(X3978="TRUE",IF(AND(C4205&lt;&gt;1,C4206:C4209="",S4205:U4209=""), "FALSE","TRUE"),"FALSE")</f>
        <v>FALSE</v>
      </c>
      <c r="Z4206" s="1"/>
    </row>
    <row r="4207" spans="2:26" hidden="1" outlineLevel="2" x14ac:dyDescent="0.4">
      <c r="B4207" s="7" t="s">
        <v>240</v>
      </c>
      <c r="C4207" s="8"/>
      <c r="D4207" s="31"/>
      <c r="E4207" s="2" t="s">
        <v>543</v>
      </c>
      <c r="F4207" s="2" t="str">
        <f>IF(C4206="","^.{1,120}$|^$","^.{1,120}$")</f>
        <v>^.{1,120}$|^$</v>
      </c>
      <c r="G4207" s="2" t="s">
        <v>229</v>
      </c>
      <c r="H4207" s="2">
        <v>235</v>
      </c>
      <c r="I4207" s="2">
        <v>207</v>
      </c>
      <c r="K4207" s="2">
        <v>120</v>
      </c>
      <c r="L4207" s="2" t="s">
        <v>30</v>
      </c>
      <c r="M4207" s="2" t="s">
        <v>476</v>
      </c>
      <c r="N4207" s="2" t="s">
        <v>479</v>
      </c>
      <c r="O4207" s="2" t="s">
        <v>540</v>
      </c>
      <c r="Q4207" s="1"/>
      <c r="S4207" s="5"/>
      <c r="T4207" s="41"/>
      <c r="U4207" s="8"/>
      <c r="W4207" s="2" t="s">
        <v>468</v>
      </c>
      <c r="X4207" s="45" t="str" cm="1">
        <f t="array" ref="X4207">IF(X3978="TRUE",IF(AND(C4205&lt;&gt;1,C4206:C4209="",S4205:U4209=""), "FALSE","TRUE"),"FALSE")</f>
        <v>FALSE</v>
      </c>
      <c r="Z4207" s="1"/>
    </row>
    <row r="4208" spans="2:26" hidden="1" outlineLevel="2" x14ac:dyDescent="0.4">
      <c r="B4208" s="7" t="s">
        <v>243</v>
      </c>
      <c r="C4208" s="8"/>
      <c r="D4208" s="31"/>
      <c r="E4208" s="2" t="s">
        <v>544</v>
      </c>
      <c r="F4208" s="2" t="s">
        <v>116</v>
      </c>
      <c r="G4208" s="2" t="s">
        <v>115</v>
      </c>
      <c r="H4208" s="2">
        <v>235</v>
      </c>
      <c r="I4208" s="2">
        <v>207</v>
      </c>
      <c r="K4208" s="2">
        <v>120</v>
      </c>
      <c r="L4208" s="2" t="s">
        <v>30</v>
      </c>
      <c r="M4208" s="2" t="s">
        <v>476</v>
      </c>
      <c r="N4208" s="2" t="s">
        <v>479</v>
      </c>
      <c r="O4208" s="2" t="s">
        <v>540</v>
      </c>
      <c r="Q4208" s="1"/>
      <c r="S4208" s="5"/>
      <c r="T4208" s="41"/>
      <c r="U4208" s="8"/>
      <c r="W4208" s="2" t="s">
        <v>468</v>
      </c>
      <c r="X4208" s="45" t="str" cm="1">
        <f t="array" ref="X4208">IF(X3978="TRUE",IF(AND(C4205&lt;&gt;1,C4206:C4209="",S4205:U4209=""), "FALSE","TRUE"),"FALSE")</f>
        <v>FALSE</v>
      </c>
      <c r="Z4208" s="1"/>
    </row>
    <row r="4209" spans="2:26" hidden="1" outlineLevel="2" collapsed="1" x14ac:dyDescent="0.4">
      <c r="B4209" s="7" t="s">
        <v>245</v>
      </c>
      <c r="C4209" s="8"/>
      <c r="D4209" s="31"/>
      <c r="E4209" s="2" t="s">
        <v>545</v>
      </c>
      <c r="F4209" s="2" t="str">
        <f>IF(C4206="","^.{1,1024}$|^$","^.{1,1024}$")</f>
        <v>^.{1,1024}$|^$</v>
      </c>
      <c r="G4209" s="2" t="s">
        <v>247</v>
      </c>
      <c r="H4209" s="2">
        <v>235</v>
      </c>
      <c r="I4209" s="2">
        <v>207</v>
      </c>
      <c r="K4209" s="2">
        <v>1024</v>
      </c>
      <c r="L4209" s="2" t="s">
        <v>30</v>
      </c>
      <c r="M4209" s="2" t="s">
        <v>476</v>
      </c>
      <c r="N4209" s="2" t="s">
        <v>479</v>
      </c>
      <c r="O4209" s="2" t="s">
        <v>540</v>
      </c>
      <c r="Q4209" s="1"/>
      <c r="S4209" s="5"/>
      <c r="T4209" s="41"/>
      <c r="U4209" s="8"/>
      <c r="W4209" s="2" t="s">
        <v>471</v>
      </c>
      <c r="X4209" s="45" t="str" cm="1">
        <f t="array" ref="X4209">IF(X3978="TRUE",IF(AND(C4205&lt;&gt;1,C4206:C4209="",S4205:U4209=""), "FALSE","TRUE"),"FALSE")</f>
        <v>FALSE</v>
      </c>
      <c r="Z4209" s="1"/>
    </row>
    <row r="4210" spans="2:26" hidden="1" outlineLevel="3" x14ac:dyDescent="0.4">
      <c r="B4210" s="7" t="s">
        <v>134</v>
      </c>
      <c r="C4210" s="5">
        <v>2</v>
      </c>
      <c r="D4210" s="30"/>
      <c r="E4210" s="2" t="s">
        <v>392</v>
      </c>
      <c r="F4210" s="2" t="s">
        <v>106</v>
      </c>
      <c r="G4210" s="2" t="s">
        <v>103</v>
      </c>
      <c r="H4210" s="2">
        <v>235</v>
      </c>
      <c r="I4210" s="2">
        <v>207</v>
      </c>
      <c r="K4210" s="2">
        <v>3</v>
      </c>
      <c r="L4210" s="2" t="s">
        <v>136</v>
      </c>
      <c r="M4210" s="2" t="s">
        <v>476</v>
      </c>
      <c r="N4210" s="2" t="s">
        <v>479</v>
      </c>
      <c r="O4210" s="2" t="s">
        <v>540</v>
      </c>
      <c r="Q4210" s="1"/>
      <c r="S4210" s="5"/>
      <c r="T4210" s="41"/>
      <c r="U4210" s="8"/>
      <c r="V4210" s="2" t="s">
        <v>105</v>
      </c>
      <c r="W4210" s="2" t="s">
        <v>561</v>
      </c>
      <c r="X4210" s="45" t="str" cm="1">
        <f t="array" ref="X4210">IF(X3978="TRUE",IF(AND(C4210&lt;&gt;1,C4211:C4214="",S4210:U4214=""), "FALSE","TRUE"),"FALSE")</f>
        <v>FALSE</v>
      </c>
      <c r="Z4210" s="1"/>
    </row>
    <row r="4211" spans="2:26" hidden="1" outlineLevel="3" x14ac:dyDescent="0.4">
      <c r="B4211" s="7" t="s">
        <v>237</v>
      </c>
      <c r="C4211" s="8"/>
      <c r="D4211" s="31"/>
      <c r="E4211" s="2" t="s">
        <v>542</v>
      </c>
      <c r="F4211" s="2" t="s">
        <v>233</v>
      </c>
      <c r="G4211" s="2" t="s">
        <v>239</v>
      </c>
      <c r="H4211" s="2">
        <v>235</v>
      </c>
      <c r="I4211" s="2">
        <v>207</v>
      </c>
      <c r="K4211" s="2">
        <v>60</v>
      </c>
      <c r="L4211" s="2" t="s">
        <v>30</v>
      </c>
      <c r="M4211" s="2" t="s">
        <v>476</v>
      </c>
      <c r="N4211" s="2" t="s">
        <v>479</v>
      </c>
      <c r="O4211" s="2" t="s">
        <v>540</v>
      </c>
      <c r="Q4211" s="1"/>
      <c r="S4211" s="5"/>
      <c r="T4211" s="41"/>
      <c r="U4211" s="8"/>
      <c r="W4211" s="2" t="s">
        <v>568</v>
      </c>
      <c r="X4211" s="45" t="str" cm="1">
        <f t="array" ref="X4211">IF(X3978="TRUE",IF(AND(C4210&lt;&gt;1,C4211:C4214="",S4210:U4214=""), "FALSE","TRUE"),"FALSE")</f>
        <v>FALSE</v>
      </c>
      <c r="Z4211" s="1"/>
    </row>
    <row r="4212" spans="2:26" hidden="1" outlineLevel="3" x14ac:dyDescent="0.4">
      <c r="B4212" s="7" t="s">
        <v>240</v>
      </c>
      <c r="C4212" s="8"/>
      <c r="D4212" s="31"/>
      <c r="E4212" s="2" t="s">
        <v>543</v>
      </c>
      <c r="F4212" s="2" t="str">
        <f>IF(C4211="","^.{1,120}$|^$","^.{1,120}$")</f>
        <v>^.{1,120}$|^$</v>
      </c>
      <c r="G4212" s="2" t="s">
        <v>229</v>
      </c>
      <c r="H4212" s="2">
        <v>235</v>
      </c>
      <c r="I4212" s="2">
        <v>207</v>
      </c>
      <c r="K4212" s="2">
        <v>120</v>
      </c>
      <c r="L4212" s="2" t="s">
        <v>30</v>
      </c>
      <c r="M4212" s="2" t="s">
        <v>476</v>
      </c>
      <c r="N4212" s="2" t="s">
        <v>479</v>
      </c>
      <c r="O4212" s="2" t="s">
        <v>540</v>
      </c>
      <c r="Q4212" s="1"/>
      <c r="S4212" s="5"/>
      <c r="T4212" s="41"/>
      <c r="U4212" s="8"/>
      <c r="W4212" s="2" t="s">
        <v>468</v>
      </c>
      <c r="X4212" s="45" t="str" cm="1">
        <f t="array" ref="X4212">IF(X3978="TRUE",IF(AND(C4210&lt;&gt;1,C4211:C4214="",S4210:U4214=""), "FALSE","TRUE"),"FALSE")</f>
        <v>FALSE</v>
      </c>
      <c r="Z4212" s="1"/>
    </row>
    <row r="4213" spans="2:26" hidden="1" outlineLevel="3" x14ac:dyDescent="0.4">
      <c r="B4213" s="7" t="s">
        <v>243</v>
      </c>
      <c r="C4213" s="8"/>
      <c r="D4213" s="31"/>
      <c r="E4213" s="2" t="s">
        <v>544</v>
      </c>
      <c r="F4213" s="2" t="s">
        <v>116</v>
      </c>
      <c r="G4213" s="2" t="s">
        <v>115</v>
      </c>
      <c r="H4213" s="2">
        <v>235</v>
      </c>
      <c r="I4213" s="2">
        <v>207</v>
      </c>
      <c r="K4213" s="2">
        <v>120</v>
      </c>
      <c r="L4213" s="2" t="s">
        <v>30</v>
      </c>
      <c r="M4213" s="2" t="s">
        <v>476</v>
      </c>
      <c r="N4213" s="2" t="s">
        <v>479</v>
      </c>
      <c r="O4213" s="2" t="s">
        <v>540</v>
      </c>
      <c r="Q4213" s="1"/>
      <c r="S4213" s="5"/>
      <c r="T4213" s="41"/>
      <c r="U4213" s="8"/>
      <c r="W4213" s="2" t="s">
        <v>468</v>
      </c>
      <c r="X4213" s="45" t="str" cm="1">
        <f t="array" ref="X4213">IF(X3978="TRUE",IF(AND(C4210&lt;&gt;1,C4211:C4214="",S4210:U4214=""), "FALSE","TRUE"),"FALSE")</f>
        <v>FALSE</v>
      </c>
      <c r="Z4213" s="1"/>
    </row>
    <row r="4214" spans="2:26" hidden="1" outlineLevel="3" x14ac:dyDescent="0.4">
      <c r="B4214" s="7" t="s">
        <v>245</v>
      </c>
      <c r="C4214" s="8"/>
      <c r="D4214" s="31"/>
      <c r="E4214" s="2" t="s">
        <v>545</v>
      </c>
      <c r="F4214" s="2" t="str">
        <f>IF(C4211="","^.{1,1024}$|^$","^.{1,1024}$")</f>
        <v>^.{1,1024}$|^$</v>
      </c>
      <c r="G4214" s="2" t="s">
        <v>247</v>
      </c>
      <c r="H4214" s="2">
        <v>235</v>
      </c>
      <c r="I4214" s="2">
        <v>207</v>
      </c>
      <c r="K4214" s="2">
        <v>1024</v>
      </c>
      <c r="L4214" s="2" t="s">
        <v>30</v>
      </c>
      <c r="M4214" s="2" t="s">
        <v>476</v>
      </c>
      <c r="N4214" s="2" t="s">
        <v>479</v>
      </c>
      <c r="O4214" s="2" t="s">
        <v>540</v>
      </c>
      <c r="Q4214" s="1"/>
      <c r="S4214" s="5"/>
      <c r="T4214" s="41"/>
      <c r="U4214" s="8"/>
      <c r="W4214" s="2" t="s">
        <v>471</v>
      </c>
      <c r="X4214" s="45" t="str" cm="1">
        <f t="array" ref="X4214">IF(X3978="TRUE",IF(AND(C4210&lt;&gt;1,C4211:C4214="",S4210:U4214=""), "FALSE","TRUE"),"FALSE")</f>
        <v>FALSE</v>
      </c>
      <c r="Z4214" s="1"/>
    </row>
    <row r="4215" spans="2:26" hidden="1" outlineLevel="3" x14ac:dyDescent="0.4">
      <c r="B4215" s="7" t="s">
        <v>134</v>
      </c>
      <c r="C4215" s="5">
        <v>3</v>
      </c>
      <c r="D4215" s="30"/>
      <c r="E4215" s="2" t="s">
        <v>392</v>
      </c>
      <c r="F4215" s="2" t="s">
        <v>106</v>
      </c>
      <c r="G4215" s="2" t="s">
        <v>103</v>
      </c>
      <c r="H4215" s="2">
        <v>235</v>
      </c>
      <c r="I4215" s="2">
        <v>207</v>
      </c>
      <c r="K4215" s="2">
        <v>3</v>
      </c>
      <c r="L4215" s="2" t="s">
        <v>136</v>
      </c>
      <c r="M4215" s="2" t="s">
        <v>476</v>
      </c>
      <c r="N4215" s="2" t="s">
        <v>479</v>
      </c>
      <c r="O4215" s="2" t="s">
        <v>540</v>
      </c>
      <c r="Q4215" s="1"/>
      <c r="S4215" s="5"/>
      <c r="T4215" s="41"/>
      <c r="U4215" s="8"/>
      <c r="V4215" s="2" t="s">
        <v>105</v>
      </c>
      <c r="W4215" s="2" t="s">
        <v>561</v>
      </c>
      <c r="X4215" s="45" t="str" cm="1">
        <f t="array" ref="X4215">IF(X3978="TRUE",IF(AND(C4215&lt;&gt;1,C4216:C4219="",S4215:U4219=""), "FALSE","TRUE"),"FALSE")</f>
        <v>FALSE</v>
      </c>
      <c r="Z4215" s="1"/>
    </row>
    <row r="4216" spans="2:26" hidden="1" outlineLevel="3" x14ac:dyDescent="0.4">
      <c r="B4216" s="7" t="s">
        <v>237</v>
      </c>
      <c r="C4216" s="8"/>
      <c r="D4216" s="31"/>
      <c r="E4216" s="2" t="s">
        <v>542</v>
      </c>
      <c r="F4216" s="2" t="s">
        <v>233</v>
      </c>
      <c r="G4216" s="2" t="s">
        <v>239</v>
      </c>
      <c r="H4216" s="2">
        <v>235</v>
      </c>
      <c r="I4216" s="2">
        <v>207</v>
      </c>
      <c r="K4216" s="2">
        <v>60</v>
      </c>
      <c r="L4216" s="2" t="s">
        <v>30</v>
      </c>
      <c r="M4216" s="2" t="s">
        <v>476</v>
      </c>
      <c r="N4216" s="2" t="s">
        <v>479</v>
      </c>
      <c r="O4216" s="2" t="s">
        <v>540</v>
      </c>
      <c r="Q4216" s="1"/>
      <c r="S4216" s="5"/>
      <c r="T4216" s="41"/>
      <c r="U4216" s="8"/>
      <c r="W4216" s="2" t="s">
        <v>568</v>
      </c>
      <c r="X4216" s="45" t="str" cm="1">
        <f t="array" ref="X4216">IF(X3978="TRUE",IF(AND(C4215&lt;&gt;1,C4216:C4219="",S4215:U4219=""), "FALSE","TRUE"),"FALSE")</f>
        <v>FALSE</v>
      </c>
      <c r="Z4216" s="1"/>
    </row>
    <row r="4217" spans="2:26" hidden="1" outlineLevel="3" x14ac:dyDescent="0.4">
      <c r="B4217" s="7" t="s">
        <v>240</v>
      </c>
      <c r="C4217" s="8"/>
      <c r="D4217" s="31"/>
      <c r="E4217" s="2" t="s">
        <v>543</v>
      </c>
      <c r="F4217" s="2" t="str">
        <f>IF(C4216="","^.{1,120}$|^$","^.{1,120}$")</f>
        <v>^.{1,120}$|^$</v>
      </c>
      <c r="G4217" s="2" t="s">
        <v>229</v>
      </c>
      <c r="H4217" s="2">
        <v>235</v>
      </c>
      <c r="I4217" s="2">
        <v>207</v>
      </c>
      <c r="K4217" s="2">
        <v>120</v>
      </c>
      <c r="L4217" s="2" t="s">
        <v>30</v>
      </c>
      <c r="M4217" s="2" t="s">
        <v>476</v>
      </c>
      <c r="N4217" s="2" t="s">
        <v>479</v>
      </c>
      <c r="O4217" s="2" t="s">
        <v>540</v>
      </c>
      <c r="Q4217" s="1"/>
      <c r="S4217" s="5"/>
      <c r="T4217" s="41"/>
      <c r="U4217" s="8"/>
      <c r="W4217" s="2" t="s">
        <v>468</v>
      </c>
      <c r="X4217" s="45" t="str" cm="1">
        <f t="array" ref="X4217">IF(X3978="TRUE",IF(AND(C4215&lt;&gt;1,C4216:C4219="",S4215:U4219=""), "FALSE","TRUE"),"FALSE")</f>
        <v>FALSE</v>
      </c>
      <c r="Z4217" s="1"/>
    </row>
    <row r="4218" spans="2:26" hidden="1" outlineLevel="3" x14ac:dyDescent="0.4">
      <c r="B4218" s="7" t="s">
        <v>243</v>
      </c>
      <c r="C4218" s="8"/>
      <c r="D4218" s="31"/>
      <c r="E4218" s="2" t="s">
        <v>544</v>
      </c>
      <c r="F4218" s="2" t="s">
        <v>116</v>
      </c>
      <c r="G4218" s="2" t="s">
        <v>115</v>
      </c>
      <c r="H4218" s="2">
        <v>235</v>
      </c>
      <c r="I4218" s="2">
        <v>207</v>
      </c>
      <c r="K4218" s="2">
        <v>120</v>
      </c>
      <c r="L4218" s="2" t="s">
        <v>30</v>
      </c>
      <c r="M4218" s="2" t="s">
        <v>476</v>
      </c>
      <c r="N4218" s="2" t="s">
        <v>479</v>
      </c>
      <c r="O4218" s="2" t="s">
        <v>540</v>
      </c>
      <c r="Q4218" s="1"/>
      <c r="S4218" s="5"/>
      <c r="T4218" s="41"/>
      <c r="U4218" s="8"/>
      <c r="W4218" s="2" t="s">
        <v>468</v>
      </c>
      <c r="X4218" s="45" t="str" cm="1">
        <f t="array" ref="X4218">IF(X3978="TRUE",IF(AND(C4215&lt;&gt;1,C4216:C4219="",S4215:U4219=""), "FALSE","TRUE"),"FALSE")</f>
        <v>FALSE</v>
      </c>
      <c r="Z4218" s="1"/>
    </row>
    <row r="4219" spans="2:26" hidden="1" outlineLevel="3" x14ac:dyDescent="0.4">
      <c r="B4219" s="7" t="s">
        <v>245</v>
      </c>
      <c r="C4219" s="8"/>
      <c r="D4219" s="31"/>
      <c r="E4219" s="2" t="s">
        <v>545</v>
      </c>
      <c r="F4219" s="2" t="str">
        <f>IF(C4216="","^.{1,1024}$|^$","^.{1,1024}$")</f>
        <v>^.{1,1024}$|^$</v>
      </c>
      <c r="G4219" s="2" t="s">
        <v>247</v>
      </c>
      <c r="H4219" s="2">
        <v>235</v>
      </c>
      <c r="I4219" s="2">
        <v>207</v>
      </c>
      <c r="K4219" s="2">
        <v>1024</v>
      </c>
      <c r="L4219" s="2" t="s">
        <v>30</v>
      </c>
      <c r="M4219" s="2" t="s">
        <v>476</v>
      </c>
      <c r="N4219" s="2" t="s">
        <v>479</v>
      </c>
      <c r="O4219" s="2" t="s">
        <v>540</v>
      </c>
      <c r="Q4219" s="1"/>
      <c r="S4219" s="5"/>
      <c r="T4219" s="41"/>
      <c r="U4219" s="8"/>
      <c r="W4219" s="2" t="s">
        <v>471</v>
      </c>
      <c r="X4219" s="45" t="str" cm="1">
        <f t="array" ref="X4219">IF(X3978="TRUE",IF(AND(C4215&lt;&gt;1,C4216:C4219="",S4215:U4219=""), "FALSE","TRUE"),"FALSE")</f>
        <v>FALSE</v>
      </c>
      <c r="Z4219" s="1"/>
    </row>
    <row r="4220" spans="2:26" hidden="1" outlineLevel="3" x14ac:dyDescent="0.4">
      <c r="B4220" s="7" t="s">
        <v>134</v>
      </c>
      <c r="C4220" s="5">
        <v>4</v>
      </c>
      <c r="D4220" s="30"/>
      <c r="E4220" s="2" t="s">
        <v>392</v>
      </c>
      <c r="F4220" s="2" t="s">
        <v>106</v>
      </c>
      <c r="G4220" s="2" t="s">
        <v>103</v>
      </c>
      <c r="H4220" s="2">
        <v>235</v>
      </c>
      <c r="I4220" s="2">
        <v>207</v>
      </c>
      <c r="K4220" s="2">
        <v>3</v>
      </c>
      <c r="L4220" s="2" t="s">
        <v>136</v>
      </c>
      <c r="M4220" s="2" t="s">
        <v>476</v>
      </c>
      <c r="N4220" s="2" t="s">
        <v>479</v>
      </c>
      <c r="O4220" s="2" t="s">
        <v>540</v>
      </c>
      <c r="Q4220" s="1"/>
      <c r="S4220" s="5"/>
      <c r="T4220" s="41"/>
      <c r="U4220" s="8"/>
      <c r="V4220" s="2" t="s">
        <v>105</v>
      </c>
      <c r="W4220" s="2" t="s">
        <v>561</v>
      </c>
      <c r="X4220" s="45" t="str" cm="1">
        <f t="array" ref="X4220">IF(X3978="TRUE",IF(AND(C4220&lt;&gt;1,C4221:C4224="",S4220:U4224=""), "FALSE","TRUE"),"FALSE")</f>
        <v>FALSE</v>
      </c>
      <c r="Z4220" s="1"/>
    </row>
    <row r="4221" spans="2:26" hidden="1" outlineLevel="3" x14ac:dyDescent="0.4">
      <c r="B4221" s="7" t="s">
        <v>237</v>
      </c>
      <c r="C4221" s="8"/>
      <c r="D4221" s="31"/>
      <c r="E4221" s="2" t="s">
        <v>542</v>
      </c>
      <c r="F4221" s="2" t="s">
        <v>233</v>
      </c>
      <c r="G4221" s="2" t="s">
        <v>239</v>
      </c>
      <c r="H4221" s="2">
        <v>235</v>
      </c>
      <c r="I4221" s="2">
        <v>207</v>
      </c>
      <c r="K4221" s="2">
        <v>60</v>
      </c>
      <c r="L4221" s="2" t="s">
        <v>30</v>
      </c>
      <c r="M4221" s="2" t="s">
        <v>476</v>
      </c>
      <c r="N4221" s="2" t="s">
        <v>479</v>
      </c>
      <c r="O4221" s="2" t="s">
        <v>540</v>
      </c>
      <c r="Q4221" s="1"/>
      <c r="S4221" s="5"/>
      <c r="T4221" s="41"/>
      <c r="U4221" s="8"/>
      <c r="W4221" s="2" t="s">
        <v>568</v>
      </c>
      <c r="X4221" s="45" t="str" cm="1">
        <f t="array" ref="X4221">IF(X3978="TRUE",IF(AND(C4220&lt;&gt;1,C4221:C4224="",S4220:U4224=""), "FALSE","TRUE"),"FALSE")</f>
        <v>FALSE</v>
      </c>
      <c r="Z4221" s="1"/>
    </row>
    <row r="4222" spans="2:26" hidden="1" outlineLevel="3" x14ac:dyDescent="0.4">
      <c r="B4222" s="7" t="s">
        <v>240</v>
      </c>
      <c r="C4222" s="8"/>
      <c r="D4222" s="31"/>
      <c r="E4222" s="2" t="s">
        <v>543</v>
      </c>
      <c r="F4222" s="2" t="str">
        <f>IF(C4221="","^.{1,120}$|^$","^.{1,120}$")</f>
        <v>^.{1,120}$|^$</v>
      </c>
      <c r="G4222" s="2" t="s">
        <v>229</v>
      </c>
      <c r="H4222" s="2">
        <v>235</v>
      </c>
      <c r="I4222" s="2">
        <v>207</v>
      </c>
      <c r="K4222" s="2">
        <v>120</v>
      </c>
      <c r="L4222" s="2" t="s">
        <v>30</v>
      </c>
      <c r="M4222" s="2" t="s">
        <v>476</v>
      </c>
      <c r="N4222" s="2" t="s">
        <v>479</v>
      </c>
      <c r="O4222" s="2" t="s">
        <v>540</v>
      </c>
      <c r="Q4222" s="1"/>
      <c r="S4222" s="5"/>
      <c r="T4222" s="41"/>
      <c r="U4222" s="8"/>
      <c r="W4222" s="2" t="s">
        <v>468</v>
      </c>
      <c r="X4222" s="45" t="str" cm="1">
        <f t="array" ref="X4222">IF(X3978="TRUE",IF(AND(C4220&lt;&gt;1,C4221:C4224="",S4220:U4224=""), "FALSE","TRUE"),"FALSE")</f>
        <v>FALSE</v>
      </c>
      <c r="Z4222" s="1"/>
    </row>
    <row r="4223" spans="2:26" hidden="1" outlineLevel="3" x14ac:dyDescent="0.4">
      <c r="B4223" s="7" t="s">
        <v>243</v>
      </c>
      <c r="C4223" s="8"/>
      <c r="D4223" s="31"/>
      <c r="E4223" s="2" t="s">
        <v>544</v>
      </c>
      <c r="F4223" s="2" t="s">
        <v>116</v>
      </c>
      <c r="G4223" s="2" t="s">
        <v>115</v>
      </c>
      <c r="H4223" s="2">
        <v>235</v>
      </c>
      <c r="I4223" s="2">
        <v>207</v>
      </c>
      <c r="K4223" s="2">
        <v>120</v>
      </c>
      <c r="L4223" s="2" t="s">
        <v>30</v>
      </c>
      <c r="M4223" s="2" t="s">
        <v>476</v>
      </c>
      <c r="N4223" s="2" t="s">
        <v>479</v>
      </c>
      <c r="O4223" s="2" t="s">
        <v>540</v>
      </c>
      <c r="Q4223" s="1"/>
      <c r="S4223" s="5"/>
      <c r="T4223" s="41"/>
      <c r="U4223" s="8"/>
      <c r="W4223" s="2" t="s">
        <v>468</v>
      </c>
      <c r="X4223" s="45" t="str" cm="1">
        <f t="array" ref="X4223">IF(X3978="TRUE",IF(AND(C4220&lt;&gt;1,C4221:C4224="",S4220:U4224=""), "FALSE","TRUE"),"FALSE")</f>
        <v>FALSE</v>
      </c>
      <c r="Z4223" s="1"/>
    </row>
    <row r="4224" spans="2:26" hidden="1" outlineLevel="3" x14ac:dyDescent="0.4">
      <c r="B4224" s="7" t="s">
        <v>245</v>
      </c>
      <c r="C4224" s="8"/>
      <c r="D4224" s="31"/>
      <c r="E4224" s="2" t="s">
        <v>545</v>
      </c>
      <c r="F4224" s="2" t="str">
        <f>IF(C4221="","^.{1,1024}$|^$","^.{1,1024}$")</f>
        <v>^.{1,1024}$|^$</v>
      </c>
      <c r="G4224" s="2" t="s">
        <v>247</v>
      </c>
      <c r="H4224" s="2">
        <v>235</v>
      </c>
      <c r="I4224" s="2">
        <v>207</v>
      </c>
      <c r="K4224" s="2">
        <v>1024</v>
      </c>
      <c r="L4224" s="2" t="s">
        <v>30</v>
      </c>
      <c r="M4224" s="2" t="s">
        <v>476</v>
      </c>
      <c r="N4224" s="2" t="s">
        <v>479</v>
      </c>
      <c r="O4224" s="2" t="s">
        <v>540</v>
      </c>
      <c r="Q4224" s="1"/>
      <c r="S4224" s="5"/>
      <c r="T4224" s="41"/>
      <c r="U4224" s="8"/>
      <c r="W4224" s="2" t="s">
        <v>471</v>
      </c>
      <c r="X4224" s="45" t="str" cm="1">
        <f t="array" ref="X4224">IF(X3978="TRUE",IF(AND(C4220&lt;&gt;1,C4221:C4224="",S4220:U4224=""), "FALSE","TRUE"),"FALSE")</f>
        <v>FALSE</v>
      </c>
      <c r="Z4224" s="1"/>
    </row>
    <row r="4225" spans="2:26" hidden="1" outlineLevel="3" x14ac:dyDescent="0.4">
      <c r="B4225" s="7" t="s">
        <v>134</v>
      </c>
      <c r="C4225" s="5">
        <v>5</v>
      </c>
      <c r="D4225" s="30"/>
      <c r="E4225" s="2" t="s">
        <v>392</v>
      </c>
      <c r="F4225" s="2" t="s">
        <v>106</v>
      </c>
      <c r="G4225" s="2" t="s">
        <v>103</v>
      </c>
      <c r="H4225" s="2">
        <v>235</v>
      </c>
      <c r="I4225" s="2">
        <v>207</v>
      </c>
      <c r="K4225" s="2">
        <v>3</v>
      </c>
      <c r="L4225" s="2" t="s">
        <v>136</v>
      </c>
      <c r="M4225" s="2" t="s">
        <v>476</v>
      </c>
      <c r="N4225" s="2" t="s">
        <v>479</v>
      </c>
      <c r="O4225" s="2" t="s">
        <v>540</v>
      </c>
      <c r="Q4225" s="1"/>
      <c r="S4225" s="5"/>
      <c r="T4225" s="41"/>
      <c r="U4225" s="8"/>
      <c r="V4225" s="2" t="s">
        <v>105</v>
      </c>
      <c r="W4225" s="2" t="s">
        <v>561</v>
      </c>
      <c r="X4225" s="45" t="str" cm="1">
        <f t="array" ref="X4225">IF(X3978="TRUE",IF(AND(C4225&lt;&gt;1,C4226:C4229="",S4225:U4229=""), "FALSE","TRUE"),"FALSE")</f>
        <v>FALSE</v>
      </c>
      <c r="Z4225" s="1"/>
    </row>
    <row r="4226" spans="2:26" hidden="1" outlineLevel="3" x14ac:dyDescent="0.4">
      <c r="B4226" s="7" t="s">
        <v>237</v>
      </c>
      <c r="C4226" s="8"/>
      <c r="D4226" s="31"/>
      <c r="E4226" s="2" t="s">
        <v>542</v>
      </c>
      <c r="F4226" s="2" t="s">
        <v>233</v>
      </c>
      <c r="G4226" s="2" t="s">
        <v>239</v>
      </c>
      <c r="H4226" s="2">
        <v>235</v>
      </c>
      <c r="I4226" s="2">
        <v>207</v>
      </c>
      <c r="K4226" s="2">
        <v>60</v>
      </c>
      <c r="L4226" s="2" t="s">
        <v>30</v>
      </c>
      <c r="M4226" s="2" t="s">
        <v>476</v>
      </c>
      <c r="N4226" s="2" t="s">
        <v>479</v>
      </c>
      <c r="O4226" s="2" t="s">
        <v>540</v>
      </c>
      <c r="Q4226" s="1"/>
      <c r="S4226" s="5"/>
      <c r="T4226" s="41"/>
      <c r="U4226" s="8"/>
      <c r="W4226" s="2" t="s">
        <v>568</v>
      </c>
      <c r="X4226" s="45" t="str" cm="1">
        <f t="array" ref="X4226">IF(X3978="TRUE",IF(AND(C4225&lt;&gt;1,C4226:C4229="",S4225:U4229=""), "FALSE","TRUE"),"FALSE")</f>
        <v>FALSE</v>
      </c>
      <c r="Z4226" s="1"/>
    </row>
    <row r="4227" spans="2:26" hidden="1" outlineLevel="3" x14ac:dyDescent="0.4">
      <c r="B4227" s="7" t="s">
        <v>240</v>
      </c>
      <c r="C4227" s="8"/>
      <c r="D4227" s="31"/>
      <c r="E4227" s="2" t="s">
        <v>543</v>
      </c>
      <c r="F4227" s="2" t="str">
        <f>IF(C4226="","^.{1,120}$|^$","^.{1,120}$")</f>
        <v>^.{1,120}$|^$</v>
      </c>
      <c r="G4227" s="2" t="s">
        <v>229</v>
      </c>
      <c r="H4227" s="2">
        <v>235</v>
      </c>
      <c r="I4227" s="2">
        <v>207</v>
      </c>
      <c r="K4227" s="2">
        <v>120</v>
      </c>
      <c r="L4227" s="2" t="s">
        <v>30</v>
      </c>
      <c r="M4227" s="2" t="s">
        <v>476</v>
      </c>
      <c r="N4227" s="2" t="s">
        <v>479</v>
      </c>
      <c r="O4227" s="2" t="s">
        <v>540</v>
      </c>
      <c r="Q4227" s="1"/>
      <c r="S4227" s="5"/>
      <c r="T4227" s="41"/>
      <c r="U4227" s="8"/>
      <c r="W4227" s="2" t="s">
        <v>468</v>
      </c>
      <c r="X4227" s="45" t="str" cm="1">
        <f t="array" ref="X4227">IF(X3978="TRUE",IF(AND(C4225&lt;&gt;1,C4226:C4229="",S4225:U4229=""), "FALSE","TRUE"),"FALSE")</f>
        <v>FALSE</v>
      </c>
      <c r="Z4227" s="1"/>
    </row>
    <row r="4228" spans="2:26" hidden="1" outlineLevel="3" x14ac:dyDescent="0.4">
      <c r="B4228" s="7" t="s">
        <v>243</v>
      </c>
      <c r="C4228" s="8"/>
      <c r="D4228" s="31"/>
      <c r="E4228" s="2" t="s">
        <v>544</v>
      </c>
      <c r="F4228" s="2" t="s">
        <v>116</v>
      </c>
      <c r="G4228" s="2" t="s">
        <v>115</v>
      </c>
      <c r="H4228" s="2">
        <v>235</v>
      </c>
      <c r="I4228" s="2">
        <v>207</v>
      </c>
      <c r="K4228" s="2">
        <v>120</v>
      </c>
      <c r="L4228" s="2" t="s">
        <v>30</v>
      </c>
      <c r="M4228" s="2" t="s">
        <v>476</v>
      </c>
      <c r="N4228" s="2" t="s">
        <v>479</v>
      </c>
      <c r="O4228" s="2" t="s">
        <v>540</v>
      </c>
      <c r="Q4228" s="1"/>
      <c r="S4228" s="5"/>
      <c r="T4228" s="41"/>
      <c r="U4228" s="8"/>
      <c r="W4228" s="2" t="s">
        <v>468</v>
      </c>
      <c r="X4228" s="45" t="str" cm="1">
        <f t="array" ref="X4228">IF(X3978="TRUE",IF(AND(C4225&lt;&gt;1,C4226:C4229="",S4225:U4229=""), "FALSE","TRUE"),"FALSE")</f>
        <v>FALSE</v>
      </c>
      <c r="Z4228" s="1"/>
    </row>
    <row r="4229" spans="2:26" hidden="1" outlineLevel="3" x14ac:dyDescent="0.4">
      <c r="B4229" s="7" t="s">
        <v>245</v>
      </c>
      <c r="C4229" s="8"/>
      <c r="D4229" s="31"/>
      <c r="E4229" s="2" t="s">
        <v>545</v>
      </c>
      <c r="F4229" s="2" t="str">
        <f>IF(C4226="","^.{1,1024}$|^$","^.{1,1024}$")</f>
        <v>^.{1,1024}$|^$</v>
      </c>
      <c r="G4229" s="2" t="s">
        <v>247</v>
      </c>
      <c r="H4229" s="2">
        <v>235</v>
      </c>
      <c r="I4229" s="2">
        <v>207</v>
      </c>
      <c r="K4229" s="2">
        <v>1024</v>
      </c>
      <c r="L4229" s="2" t="s">
        <v>30</v>
      </c>
      <c r="M4229" s="2" t="s">
        <v>476</v>
      </c>
      <c r="N4229" s="2" t="s">
        <v>479</v>
      </c>
      <c r="O4229" s="2" t="s">
        <v>540</v>
      </c>
      <c r="Q4229" s="1"/>
      <c r="S4229" s="5"/>
      <c r="T4229" s="41"/>
      <c r="U4229" s="8"/>
      <c r="W4229" s="2" t="s">
        <v>471</v>
      </c>
      <c r="X4229" s="45" t="str" cm="1">
        <f t="array" ref="X4229">IF(X3978="TRUE",IF(AND(C4225&lt;&gt;1,C4226:C4229="",S4225:U4229=""), "FALSE","TRUE"),"FALSE")</f>
        <v>FALSE</v>
      </c>
      <c r="Z4229" s="1"/>
    </row>
    <row r="4230" spans="2:26" hidden="1" outlineLevel="2" x14ac:dyDescent="0.4">
      <c r="B4230" s="3" t="s">
        <v>19</v>
      </c>
      <c r="I4230" s="2">
        <v>207</v>
      </c>
      <c r="Q4230" s="1"/>
      <c r="Z4230" s="1"/>
    </row>
    <row r="4231" spans="2:26" hidden="1" outlineLevel="2" x14ac:dyDescent="0.4">
      <c r="B4231" s="50" t="s">
        <v>546</v>
      </c>
      <c r="C4231" s="50"/>
      <c r="D4231" s="33"/>
      <c r="E4231" s="2" t="s">
        <v>547</v>
      </c>
      <c r="I4231" s="2">
        <v>207</v>
      </c>
      <c r="L4231" s="2" t="s">
        <v>548</v>
      </c>
      <c r="M4231" s="2" t="s">
        <v>476</v>
      </c>
      <c r="N4231" s="2" t="s">
        <v>479</v>
      </c>
      <c r="O4231" s="2" t="s">
        <v>547</v>
      </c>
      <c r="Q4231" s="1"/>
      <c r="R4231" s="2" t="str">
        <f>IF(AND(C4233="",C4234="",C4235="",C4236=""), "TRUE", "FALSE")</f>
        <v>TRUE</v>
      </c>
      <c r="S4231" s="43" t="s">
        <v>36</v>
      </c>
      <c r="T4231" s="44" t="s">
        <v>37</v>
      </c>
      <c r="U4231" s="43" t="s">
        <v>38</v>
      </c>
      <c r="Z4231" s="1"/>
    </row>
    <row r="4232" spans="2:26" hidden="1" outlineLevel="2" x14ac:dyDescent="0.4">
      <c r="B4232" s="7" t="s">
        <v>134</v>
      </c>
      <c r="C4232" s="5">
        <v>1</v>
      </c>
      <c r="D4232" s="30"/>
      <c r="E4232" s="2" t="s">
        <v>392</v>
      </c>
      <c r="F4232" s="2" t="s">
        <v>102</v>
      </c>
      <c r="G4232" s="2" t="s">
        <v>103</v>
      </c>
      <c r="H4232" s="2">
        <v>241</v>
      </c>
      <c r="I4232" s="2">
        <v>207</v>
      </c>
      <c r="K4232" s="2">
        <v>3</v>
      </c>
      <c r="L4232" s="2" t="s">
        <v>136</v>
      </c>
      <c r="M4232" s="2" t="s">
        <v>476</v>
      </c>
      <c r="N4232" s="2" t="s">
        <v>479</v>
      </c>
      <c r="O4232" s="2" t="s">
        <v>547</v>
      </c>
      <c r="Q4232" s="1"/>
      <c r="S4232" s="5"/>
      <c r="T4232" s="41"/>
      <c r="U4232" s="8"/>
      <c r="V4232" s="2" t="s">
        <v>105</v>
      </c>
      <c r="W4232" s="2" t="s">
        <v>561</v>
      </c>
      <c r="X4232" s="45" t="str" cm="1">
        <f t="array" ref="X4232">IF(X3978="TRUE",IF(AND(C4232&lt;&gt;1,C4233:C4236="",S4232:U4236=""), "FALSE","TRUE"),"FALSE")</f>
        <v>FALSE</v>
      </c>
      <c r="Z4232" s="1"/>
    </row>
    <row r="4233" spans="2:26" hidden="1" outlineLevel="2" x14ac:dyDescent="0.4">
      <c r="B4233" s="7" t="s">
        <v>549</v>
      </c>
      <c r="C4233" s="8"/>
      <c r="D4233" s="31"/>
      <c r="E4233" s="2" t="s">
        <v>550</v>
      </c>
      <c r="F4233" s="2" t="s">
        <v>551</v>
      </c>
      <c r="G4233" s="2" t="s">
        <v>552</v>
      </c>
      <c r="H4233" s="2">
        <v>241</v>
      </c>
      <c r="I4233" s="2">
        <v>207</v>
      </c>
      <c r="K4233" s="2">
        <v>10</v>
      </c>
      <c r="L4233" s="2" t="s">
        <v>30</v>
      </c>
      <c r="M4233" s="2" t="s">
        <v>476</v>
      </c>
      <c r="N4233" s="2" t="s">
        <v>479</v>
      </c>
      <c r="O4233" s="2" t="s">
        <v>547</v>
      </c>
      <c r="Q4233" s="1"/>
      <c r="S4233" s="5"/>
      <c r="T4233" s="41"/>
      <c r="U4233" s="8"/>
      <c r="W4233" s="2" t="s">
        <v>569</v>
      </c>
      <c r="X4233" s="45" t="str" cm="1">
        <f t="array" ref="X4233">IF(X3978="TRUE",IF(AND(C4232&lt;&gt;1,C4233:C4236="",S4232:U4236=""), "FALSE","TRUE"),"FALSE")</f>
        <v>FALSE</v>
      </c>
      <c r="Z4233" s="1"/>
    </row>
    <row r="4234" spans="2:26" hidden="1" outlineLevel="2" x14ac:dyDescent="0.4">
      <c r="B4234" s="7" t="s">
        <v>554</v>
      </c>
      <c r="C4234" s="8"/>
      <c r="D4234" s="31"/>
      <c r="E4234" s="2" t="s">
        <v>555</v>
      </c>
      <c r="F4234" s="2" t="s">
        <v>114</v>
      </c>
      <c r="G4234" s="2" t="s">
        <v>115</v>
      </c>
      <c r="H4234" s="2">
        <v>241</v>
      </c>
      <c r="I4234" s="2">
        <v>207</v>
      </c>
      <c r="K4234" s="2">
        <v>120</v>
      </c>
      <c r="L4234" s="2" t="s">
        <v>30</v>
      </c>
      <c r="M4234" s="2" t="s">
        <v>476</v>
      </c>
      <c r="N4234" s="2" t="s">
        <v>479</v>
      </c>
      <c r="O4234" s="2" t="s">
        <v>547</v>
      </c>
      <c r="Q4234" s="1"/>
      <c r="S4234" s="5"/>
      <c r="T4234" s="41"/>
      <c r="U4234" s="8"/>
      <c r="W4234" s="2" t="s">
        <v>468</v>
      </c>
      <c r="X4234" s="45" t="str" cm="1">
        <f t="array" ref="X4234">IF(X3978="TRUE",IF(AND(C4232&lt;&gt;1,C4233:C4236="",S4232:U4236=""), "FALSE","TRUE"),"FALSE")</f>
        <v>FALSE</v>
      </c>
      <c r="Z4234" s="1"/>
    </row>
    <row r="4235" spans="2:26" hidden="1" outlineLevel="2" x14ac:dyDescent="0.4">
      <c r="B4235" s="7" t="s">
        <v>112</v>
      </c>
      <c r="C4235" s="8"/>
      <c r="D4235" s="31"/>
      <c r="E4235" s="2" t="s">
        <v>556</v>
      </c>
      <c r="F4235" s="2" t="s">
        <v>114</v>
      </c>
      <c r="G4235" s="2" t="s">
        <v>115</v>
      </c>
      <c r="H4235" s="2">
        <v>241</v>
      </c>
      <c r="I4235" s="2">
        <v>207</v>
      </c>
      <c r="K4235" s="2">
        <v>120</v>
      </c>
      <c r="L4235" s="2" t="s">
        <v>30</v>
      </c>
      <c r="M4235" s="2" t="s">
        <v>476</v>
      </c>
      <c r="N4235" s="2" t="s">
        <v>479</v>
      </c>
      <c r="O4235" s="2" t="s">
        <v>547</v>
      </c>
      <c r="Q4235" s="1"/>
      <c r="S4235" s="5"/>
      <c r="T4235" s="41"/>
      <c r="U4235" s="8"/>
      <c r="W4235" s="2" t="s">
        <v>468</v>
      </c>
      <c r="X4235" s="45" t="str" cm="1">
        <f t="array" ref="X4235">IF(X3978="TRUE",IF(AND(C4232&lt;&gt;1,C4233:C4236="",S4232:U4236=""), "FALSE","TRUE"),"FALSE")</f>
        <v>FALSE</v>
      </c>
      <c r="Z4235" s="1"/>
    </row>
    <row r="4236" spans="2:26" hidden="1" outlineLevel="2" x14ac:dyDescent="0.4">
      <c r="B4236" s="7" t="s">
        <v>117</v>
      </c>
      <c r="C4236" s="8"/>
      <c r="D4236" s="31"/>
      <c r="E4236" s="2" t="s">
        <v>557</v>
      </c>
      <c r="F4236" s="2" t="s">
        <v>116</v>
      </c>
      <c r="G4236" s="2" t="s">
        <v>115</v>
      </c>
      <c r="H4236" s="2">
        <v>241</v>
      </c>
      <c r="I4236" s="2">
        <v>207</v>
      </c>
      <c r="K4236" s="2">
        <v>120</v>
      </c>
      <c r="L4236" s="2" t="s">
        <v>30</v>
      </c>
      <c r="M4236" s="2" t="s">
        <v>476</v>
      </c>
      <c r="N4236" s="2" t="s">
        <v>479</v>
      </c>
      <c r="O4236" s="2" t="s">
        <v>547</v>
      </c>
      <c r="Q4236" s="1"/>
      <c r="S4236" s="5"/>
      <c r="T4236" s="41"/>
      <c r="U4236" s="8"/>
      <c r="W4236" s="2" t="s">
        <v>468</v>
      </c>
      <c r="X4236" s="45" t="str" cm="1">
        <f t="array" ref="X4236">IF(X3978="TRUE",IF(AND(C4232&lt;&gt;1,C4233:C4236="",S4232:U4236=""), "FALSE","TRUE"),"FALSE")</f>
        <v>FALSE</v>
      </c>
      <c r="Z4236" s="1"/>
    </row>
    <row r="4237" spans="2:26" hidden="1" outlineLevel="2" x14ac:dyDescent="0.4">
      <c r="B4237" s="7" t="s">
        <v>134</v>
      </c>
      <c r="C4237" s="5">
        <v>2</v>
      </c>
      <c r="D4237" s="30"/>
      <c r="E4237" s="2" t="s">
        <v>392</v>
      </c>
      <c r="F4237" s="2" t="s">
        <v>102</v>
      </c>
      <c r="G4237" s="2" t="s">
        <v>103</v>
      </c>
      <c r="H4237" s="2">
        <v>241</v>
      </c>
      <c r="I4237" s="2">
        <v>207</v>
      </c>
      <c r="K4237" s="2">
        <v>3</v>
      </c>
      <c r="L4237" s="2" t="s">
        <v>136</v>
      </c>
      <c r="M4237" s="2" t="s">
        <v>476</v>
      </c>
      <c r="N4237" s="2" t="s">
        <v>479</v>
      </c>
      <c r="O4237" s="2" t="s">
        <v>547</v>
      </c>
      <c r="Q4237" s="1"/>
      <c r="S4237" s="5"/>
      <c r="T4237" s="41"/>
      <c r="U4237" s="8"/>
      <c r="V4237" s="2" t="s">
        <v>105</v>
      </c>
      <c r="W4237" s="2" t="s">
        <v>561</v>
      </c>
      <c r="X4237" s="45" t="str" cm="1">
        <f t="array" ref="X4237">IF(X3978="TRUE",IF(AND(C4237&lt;&gt;1,C4238:C4241="",S4237:U4241=""), "FALSE","TRUE"),"FALSE")</f>
        <v>FALSE</v>
      </c>
      <c r="Z4237" s="1"/>
    </row>
    <row r="4238" spans="2:26" hidden="1" outlineLevel="2" x14ac:dyDescent="0.4">
      <c r="B4238" s="7" t="s">
        <v>549</v>
      </c>
      <c r="C4238" s="8"/>
      <c r="D4238" s="31"/>
      <c r="E4238" s="2" t="s">
        <v>550</v>
      </c>
      <c r="F4238" s="2" t="s">
        <v>551</v>
      </c>
      <c r="G4238" s="2" t="s">
        <v>552</v>
      </c>
      <c r="H4238" s="2">
        <v>241</v>
      </c>
      <c r="I4238" s="2">
        <v>207</v>
      </c>
      <c r="K4238" s="2">
        <v>10</v>
      </c>
      <c r="L4238" s="2" t="s">
        <v>30</v>
      </c>
      <c r="M4238" s="2" t="s">
        <v>476</v>
      </c>
      <c r="N4238" s="2" t="s">
        <v>479</v>
      </c>
      <c r="O4238" s="2" t="s">
        <v>547</v>
      </c>
      <c r="Q4238" s="1"/>
      <c r="S4238" s="5"/>
      <c r="T4238" s="41"/>
      <c r="U4238" s="8"/>
      <c r="W4238" s="2" t="s">
        <v>569</v>
      </c>
      <c r="X4238" s="45" t="str" cm="1">
        <f t="array" ref="X4238">IF(X3978="TRUE",IF(AND(C4237&lt;&gt;1,C4238:C4241="",S4237:U4241=""), "FALSE","TRUE"),"FALSE")</f>
        <v>FALSE</v>
      </c>
      <c r="Z4238" s="1"/>
    </row>
    <row r="4239" spans="2:26" hidden="1" outlineLevel="2" x14ac:dyDescent="0.4">
      <c r="B4239" s="7" t="s">
        <v>554</v>
      </c>
      <c r="C4239" s="8"/>
      <c r="D4239" s="31"/>
      <c r="E4239" s="2" t="s">
        <v>555</v>
      </c>
      <c r="F4239" s="2" t="s">
        <v>114</v>
      </c>
      <c r="G4239" s="2" t="s">
        <v>115</v>
      </c>
      <c r="H4239" s="2">
        <v>241</v>
      </c>
      <c r="I4239" s="2">
        <v>207</v>
      </c>
      <c r="K4239" s="2">
        <v>120</v>
      </c>
      <c r="L4239" s="2" t="s">
        <v>30</v>
      </c>
      <c r="M4239" s="2" t="s">
        <v>476</v>
      </c>
      <c r="N4239" s="2" t="s">
        <v>479</v>
      </c>
      <c r="O4239" s="2" t="s">
        <v>547</v>
      </c>
      <c r="Q4239" s="1"/>
      <c r="S4239" s="5"/>
      <c r="T4239" s="41"/>
      <c r="U4239" s="8"/>
      <c r="W4239" s="2" t="s">
        <v>468</v>
      </c>
      <c r="X4239" s="45" t="str" cm="1">
        <f t="array" ref="X4239">IF(X3978="TRUE",IF(AND(C4237&lt;&gt;1,C4238:C4241="",S4237:U4241=""), "FALSE","TRUE"),"FALSE")</f>
        <v>FALSE</v>
      </c>
      <c r="Z4239" s="1"/>
    </row>
    <row r="4240" spans="2:26" hidden="1" outlineLevel="2" x14ac:dyDescent="0.4">
      <c r="B4240" s="7" t="s">
        <v>112</v>
      </c>
      <c r="C4240" s="8"/>
      <c r="D4240" s="31"/>
      <c r="E4240" s="2" t="s">
        <v>556</v>
      </c>
      <c r="F4240" s="2" t="s">
        <v>114</v>
      </c>
      <c r="G4240" s="2" t="s">
        <v>115</v>
      </c>
      <c r="H4240" s="2">
        <v>241</v>
      </c>
      <c r="I4240" s="2">
        <v>207</v>
      </c>
      <c r="K4240" s="2">
        <v>120</v>
      </c>
      <c r="L4240" s="2" t="s">
        <v>30</v>
      </c>
      <c r="M4240" s="2" t="s">
        <v>476</v>
      </c>
      <c r="N4240" s="2" t="s">
        <v>479</v>
      </c>
      <c r="O4240" s="2" t="s">
        <v>547</v>
      </c>
      <c r="Q4240" s="1"/>
      <c r="S4240" s="5"/>
      <c r="T4240" s="41"/>
      <c r="U4240" s="8"/>
      <c r="W4240" s="2" t="s">
        <v>468</v>
      </c>
      <c r="X4240" s="45" t="str" cm="1">
        <f t="array" ref="X4240">IF(X3978="TRUE",IF(AND(C4237&lt;&gt;1,C4238:C4241="",S4237:U4241=""), "FALSE","TRUE"),"FALSE")</f>
        <v>FALSE</v>
      </c>
      <c r="Z4240" s="1"/>
    </row>
    <row r="4241" spans="2:26" hidden="1" outlineLevel="2" x14ac:dyDescent="0.4">
      <c r="B4241" s="7" t="s">
        <v>117</v>
      </c>
      <c r="C4241" s="8"/>
      <c r="D4241" s="31"/>
      <c r="E4241" s="2" t="s">
        <v>557</v>
      </c>
      <c r="F4241" s="2" t="s">
        <v>116</v>
      </c>
      <c r="G4241" s="2" t="s">
        <v>115</v>
      </c>
      <c r="H4241" s="2">
        <v>241</v>
      </c>
      <c r="I4241" s="2">
        <v>207</v>
      </c>
      <c r="K4241" s="2">
        <v>120</v>
      </c>
      <c r="L4241" s="2" t="s">
        <v>30</v>
      </c>
      <c r="M4241" s="2" t="s">
        <v>476</v>
      </c>
      <c r="N4241" s="2" t="s">
        <v>479</v>
      </c>
      <c r="O4241" s="2" t="s">
        <v>547</v>
      </c>
      <c r="Q4241" s="1"/>
      <c r="S4241" s="5"/>
      <c r="T4241" s="41"/>
      <c r="U4241" s="8"/>
      <c r="W4241" s="2" t="s">
        <v>468</v>
      </c>
      <c r="X4241" s="45" t="str" cm="1">
        <f t="array" ref="X4241">IF(X3978="TRUE",IF(AND(C4237&lt;&gt;1,C4238:C4241="",S4237:U4241=""), "FALSE","TRUE"),"FALSE")</f>
        <v>FALSE</v>
      </c>
      <c r="Z4241" s="1"/>
    </row>
    <row r="4242" spans="2:26" hidden="1" outlineLevel="2" x14ac:dyDescent="0.4">
      <c r="B4242" s="3" t="s">
        <v>19</v>
      </c>
      <c r="I4242" s="2">
        <v>207</v>
      </c>
      <c r="Q4242" s="1"/>
      <c r="S4242" s="43" t="s">
        <v>36</v>
      </c>
      <c r="T4242" s="44" t="s">
        <v>37</v>
      </c>
      <c r="U4242" s="43" t="s">
        <v>38</v>
      </c>
      <c r="Z4242" s="1"/>
    </row>
    <row r="4243" spans="2:26" hidden="1" outlineLevel="2" x14ac:dyDescent="0.4">
      <c r="B4243" s="7" t="s">
        <v>558</v>
      </c>
      <c r="C4243" s="8"/>
      <c r="D4243" s="31"/>
      <c r="E4243" s="2" t="s">
        <v>559</v>
      </c>
      <c r="F4243" s="2" t="s">
        <v>560</v>
      </c>
      <c r="G4243" s="2" t="s">
        <v>23</v>
      </c>
      <c r="I4243" s="2">
        <v>207</v>
      </c>
      <c r="J4243" s="2" t="s">
        <v>459</v>
      </c>
      <c r="L4243" s="2" t="s">
        <v>30</v>
      </c>
      <c r="M4243" s="2" t="s">
        <v>476</v>
      </c>
      <c r="N4243" s="2" t="s">
        <v>479</v>
      </c>
      <c r="Q4243" s="1"/>
      <c r="S4243" s="5"/>
      <c r="T4243" s="41"/>
      <c r="U4243" s="8"/>
      <c r="W4243" s="2" t="s">
        <v>560</v>
      </c>
      <c r="X4243" s="2" t="str">
        <f>X$3978</f>
        <v>FALSE</v>
      </c>
      <c r="Z4243" s="1"/>
    </row>
    <row r="4244" spans="2:26" hidden="1" outlineLevel="2" x14ac:dyDescent="0.4">
      <c r="C4244" s="18"/>
      <c r="D4244" s="18"/>
      <c r="I4244" s="2">
        <v>207</v>
      </c>
      <c r="J4244" s="2" t="s">
        <v>362</v>
      </c>
      <c r="Q4244" s="1"/>
      <c r="Z4244" s="1"/>
    </row>
    <row r="4245" spans="2:26" outlineLevel="1" x14ac:dyDescent="0.4">
      <c r="B4245" s="50" t="s">
        <v>478</v>
      </c>
      <c r="C4245" s="50"/>
      <c r="D4245" s="33"/>
      <c r="E4245" s="2" t="s">
        <v>479</v>
      </c>
      <c r="I4245" s="2">
        <v>207</v>
      </c>
      <c r="L4245" s="2" t="s">
        <v>480</v>
      </c>
      <c r="M4245" s="2" t="s">
        <v>476</v>
      </c>
      <c r="N4245" s="2" t="s">
        <v>479</v>
      </c>
      <c r="Q4245" s="1"/>
      <c r="S4245" s="43" t="s">
        <v>36</v>
      </c>
      <c r="T4245" s="44" t="s">
        <v>37</v>
      </c>
      <c r="U4245" s="43" t="s">
        <v>38</v>
      </c>
      <c r="Z4245" s="1"/>
    </row>
    <row r="4246" spans="2:26" outlineLevel="1" collapsed="1" x14ac:dyDescent="0.4">
      <c r="B4246" s="7" t="s">
        <v>134</v>
      </c>
      <c r="C4246" s="5">
        <v>14</v>
      </c>
      <c r="D4246" s="30"/>
      <c r="E4246" s="2" t="s">
        <v>135</v>
      </c>
      <c r="F4246" s="2" t="s">
        <v>102</v>
      </c>
      <c r="G4246" s="2" t="s">
        <v>103</v>
      </c>
      <c r="I4246" s="2">
        <v>207</v>
      </c>
      <c r="K4246" s="2">
        <v>3</v>
      </c>
      <c r="L4246" s="2" t="s">
        <v>136</v>
      </c>
      <c r="M4246" s="2" t="s">
        <v>476</v>
      </c>
      <c r="N4246" s="2" t="s">
        <v>479</v>
      </c>
      <c r="Q4246" s="1"/>
      <c r="S4246" s="5"/>
      <c r="T4246" s="41"/>
      <c r="U4246" s="8"/>
      <c r="V4246" s="2" t="s">
        <v>105</v>
      </c>
      <c r="W4246" s="2" t="s">
        <v>561</v>
      </c>
      <c r="X4246" s="2" t="str" cm="1">
        <f t="array" ref="X4246">IF(AND(C$4246&lt;&gt;1,C$4247:C$4251="",S$4246:U$4251=""), "FALSE","TRUE")</f>
        <v>FALSE</v>
      </c>
      <c r="Z4246" s="1"/>
    </row>
    <row r="4247" spans="2:26" hidden="1" outlineLevel="2" x14ac:dyDescent="0.4">
      <c r="B4247" s="7" t="s">
        <v>481</v>
      </c>
      <c r="C4247" s="8"/>
      <c r="D4247" s="31"/>
      <c r="E4247" s="2" t="s">
        <v>482</v>
      </c>
      <c r="F4247" s="2" t="s">
        <v>114</v>
      </c>
      <c r="G4247" s="2" t="s">
        <v>115</v>
      </c>
      <c r="I4247" s="2">
        <v>207</v>
      </c>
      <c r="K4247" s="2">
        <v>120</v>
      </c>
      <c r="L4247" s="2" t="s">
        <v>30</v>
      </c>
      <c r="M4247" s="2" t="s">
        <v>476</v>
      </c>
      <c r="N4247" s="2" t="s">
        <v>479</v>
      </c>
      <c r="Q4247" s="1"/>
      <c r="S4247" s="5"/>
      <c r="T4247" s="41"/>
      <c r="U4247" s="8"/>
      <c r="W4247" s="2" t="s">
        <v>468</v>
      </c>
      <c r="X4247" s="2" t="str" cm="1">
        <f t="array" ref="X4247">IF(AND(C$4246&lt;&gt;1,C$4247:C$4251="",S$4246:U$4251=""), "FALSE","TRUE")</f>
        <v>FALSE</v>
      </c>
      <c r="Z4247" s="1"/>
    </row>
    <row r="4248" spans="2:26" hidden="1" outlineLevel="2" x14ac:dyDescent="0.4">
      <c r="B4248" s="7" t="s">
        <v>483</v>
      </c>
      <c r="C4248" s="8"/>
      <c r="D4248" s="31"/>
      <c r="E4248" s="2" t="s">
        <v>484</v>
      </c>
      <c r="F4248" s="2" t="s">
        <v>370</v>
      </c>
      <c r="G4248" s="2" t="s">
        <v>369</v>
      </c>
      <c r="I4248" s="2">
        <v>207</v>
      </c>
      <c r="K4248" s="2">
        <v>240</v>
      </c>
      <c r="L4248" s="2" t="s">
        <v>30</v>
      </c>
      <c r="M4248" s="2" t="s">
        <v>476</v>
      </c>
      <c r="N4248" s="2" t="s">
        <v>479</v>
      </c>
      <c r="Q4248" s="1"/>
      <c r="S4248" s="5"/>
      <c r="T4248" s="41"/>
      <c r="U4248" s="8"/>
      <c r="W4248" s="2" t="s">
        <v>465</v>
      </c>
      <c r="X4248" s="2" t="str" cm="1">
        <f t="array" ref="X4248">IF(AND(C$4246&lt;&gt;1,C$4247:C$4251="",S$4246:U$4251=""), "FALSE","TRUE")</f>
        <v>FALSE</v>
      </c>
      <c r="Z4248" s="1"/>
    </row>
    <row r="4249" spans="2:26" hidden="1" outlineLevel="2" x14ac:dyDescent="0.4">
      <c r="B4249" s="7" t="s">
        <v>112</v>
      </c>
      <c r="C4249" s="8"/>
      <c r="D4249" s="31"/>
      <c r="E4249" s="2" t="s">
        <v>486</v>
      </c>
      <c r="F4249" s="2" t="s">
        <v>114</v>
      </c>
      <c r="G4249" s="2" t="s">
        <v>115</v>
      </c>
      <c r="I4249" s="2">
        <v>207</v>
      </c>
      <c r="K4249" s="2">
        <v>120</v>
      </c>
      <c r="L4249" s="2" t="s">
        <v>30</v>
      </c>
      <c r="M4249" s="2" t="s">
        <v>476</v>
      </c>
      <c r="N4249" s="2" t="s">
        <v>479</v>
      </c>
      <c r="Q4249" s="1"/>
      <c r="S4249" s="5"/>
      <c r="T4249" s="41"/>
      <c r="U4249" s="8"/>
      <c r="W4249" s="2" t="s">
        <v>468</v>
      </c>
      <c r="X4249" s="2" t="str" cm="1">
        <f t="array" ref="X4249">IF(AND(C$4246&lt;&gt;1,C$4247:C$4251="",S$4246:U$4251=""), "FALSE","TRUE")</f>
        <v>FALSE</v>
      </c>
      <c r="Z4249" s="1"/>
    </row>
    <row r="4250" spans="2:26" hidden="1" outlineLevel="2" x14ac:dyDescent="0.4">
      <c r="B4250" s="7" t="s">
        <v>117</v>
      </c>
      <c r="C4250" s="8"/>
      <c r="D4250" s="31"/>
      <c r="E4250" s="2" t="s">
        <v>487</v>
      </c>
      <c r="F4250" s="2" t="s">
        <v>116</v>
      </c>
      <c r="G4250" s="2" t="s">
        <v>115</v>
      </c>
      <c r="I4250" s="2">
        <v>207</v>
      </c>
      <c r="K4250" s="2">
        <v>120</v>
      </c>
      <c r="L4250" s="2" t="s">
        <v>30</v>
      </c>
      <c r="M4250" s="2" t="s">
        <v>476</v>
      </c>
      <c r="N4250" s="2" t="s">
        <v>479</v>
      </c>
      <c r="Q4250" s="1"/>
      <c r="S4250" s="5"/>
      <c r="T4250" s="41"/>
      <c r="U4250" s="8"/>
      <c r="W4250" s="2" t="s">
        <v>468</v>
      </c>
      <c r="X4250" s="2" t="str" cm="1">
        <f t="array" ref="X4250">IF(AND(C$4246&lt;&gt;1,C$4247:C$4251="",S$4246:U$4251=""), "FALSE","TRUE")</f>
        <v>FALSE</v>
      </c>
      <c r="Z4250" s="1"/>
    </row>
    <row r="4251" spans="2:26" hidden="1" outlineLevel="2" x14ac:dyDescent="0.4">
      <c r="B4251" s="7" t="s">
        <v>333</v>
      </c>
      <c r="C4251" s="11"/>
      <c r="D4251" s="34"/>
      <c r="E4251" s="2" t="s">
        <v>488</v>
      </c>
      <c r="F4251" s="2" t="s">
        <v>489</v>
      </c>
      <c r="G4251" s="2" t="s">
        <v>490</v>
      </c>
      <c r="I4251" s="2">
        <v>207</v>
      </c>
      <c r="K4251" s="2">
        <v>15</v>
      </c>
      <c r="L4251" s="2" t="s">
        <v>30</v>
      </c>
      <c r="M4251" s="2" t="s">
        <v>476</v>
      </c>
      <c r="N4251" s="2" t="s">
        <v>479</v>
      </c>
      <c r="Q4251" s="1"/>
      <c r="S4251" s="5"/>
      <c r="T4251" s="41"/>
      <c r="U4251" s="8"/>
      <c r="W4251" s="2" t="s">
        <v>562</v>
      </c>
      <c r="X4251" s="2" t="str" cm="1">
        <f t="array" ref="X4251">IF(AND(C$4246&lt;&gt;1,C$4247:C$4251="",S$4246:U$4251=""), "FALSE","TRUE")</f>
        <v>FALSE</v>
      </c>
      <c r="Z4251" s="1"/>
    </row>
    <row r="4252" spans="2:26" hidden="1" outlineLevel="2" x14ac:dyDescent="0.4">
      <c r="B4252" s="3" t="s">
        <v>19</v>
      </c>
      <c r="I4252" s="2">
        <v>207</v>
      </c>
      <c r="Q4252" s="1"/>
      <c r="Z4252" s="1"/>
    </row>
    <row r="4253" spans="2:26" hidden="1" outlineLevel="2" x14ac:dyDescent="0.4">
      <c r="B4253" s="50" t="s">
        <v>492</v>
      </c>
      <c r="C4253" s="50"/>
      <c r="D4253" s="33"/>
      <c r="E4253" s="2" t="s">
        <v>493</v>
      </c>
      <c r="I4253" s="2">
        <v>207</v>
      </c>
      <c r="L4253" s="2" t="s">
        <v>494</v>
      </c>
      <c r="M4253" s="2" t="s">
        <v>476</v>
      </c>
      <c r="N4253" s="2" t="s">
        <v>479</v>
      </c>
      <c r="O4253" s="2" t="s">
        <v>493</v>
      </c>
      <c r="Q4253" s="1"/>
      <c r="S4253" s="43" t="s">
        <v>36</v>
      </c>
      <c r="T4253" s="44" t="s">
        <v>37</v>
      </c>
      <c r="U4253" s="43" t="s">
        <v>38</v>
      </c>
      <c r="Z4253" s="1"/>
    </row>
    <row r="4254" spans="2:26" hidden="1" outlineLevel="2" x14ac:dyDescent="0.4">
      <c r="B4254" s="7" t="s">
        <v>134</v>
      </c>
      <c r="C4254" s="5">
        <v>1</v>
      </c>
      <c r="D4254" s="30"/>
      <c r="E4254" s="2" t="s">
        <v>392</v>
      </c>
      <c r="F4254" s="2" t="s">
        <v>102</v>
      </c>
      <c r="G4254" s="2" t="s">
        <v>103</v>
      </c>
      <c r="H4254" s="2">
        <v>214</v>
      </c>
      <c r="I4254" s="2">
        <v>207</v>
      </c>
      <c r="K4254" s="2">
        <v>3</v>
      </c>
      <c r="L4254" s="2" t="s">
        <v>136</v>
      </c>
      <c r="M4254" s="2" t="s">
        <v>476</v>
      </c>
      <c r="N4254" s="2" t="s">
        <v>479</v>
      </c>
      <c r="O4254" s="2" t="s">
        <v>493</v>
      </c>
      <c r="Q4254" s="1"/>
      <c r="S4254" s="5"/>
      <c r="T4254" s="41"/>
      <c r="U4254" s="8"/>
      <c r="V4254" s="2" t="s">
        <v>105</v>
      </c>
      <c r="W4254" s="2" t="s">
        <v>561</v>
      </c>
      <c r="X4254" s="45" t="str" cm="1">
        <f t="array" ref="X4254">IF(X4246="TRUE",IF(AND(C4254&lt;&gt;1,C4255:C4258="",S4254:U4258=""), "FALSE","TRUE"),"FALSE")</f>
        <v>FALSE</v>
      </c>
      <c r="Z4254" s="1"/>
    </row>
    <row r="4255" spans="2:26" hidden="1" outlineLevel="2" x14ac:dyDescent="0.4">
      <c r="B4255" s="7" t="s">
        <v>495</v>
      </c>
      <c r="C4255" s="8"/>
      <c r="D4255" s="31"/>
      <c r="E4255" s="2" t="s">
        <v>496</v>
      </c>
      <c r="F4255" s="2" t="s">
        <v>497</v>
      </c>
      <c r="G4255" s="2" t="s">
        <v>498</v>
      </c>
      <c r="H4255" s="2">
        <v>214</v>
      </c>
      <c r="I4255" s="2">
        <v>207</v>
      </c>
      <c r="K4255" s="2">
        <v>50</v>
      </c>
      <c r="L4255" s="2" t="s">
        <v>30</v>
      </c>
      <c r="M4255" s="2" t="s">
        <v>476</v>
      </c>
      <c r="N4255" s="2" t="s">
        <v>479</v>
      </c>
      <c r="O4255" s="2" t="s">
        <v>493</v>
      </c>
      <c r="Q4255" s="1"/>
      <c r="S4255" s="5"/>
      <c r="T4255" s="41"/>
      <c r="U4255" s="8"/>
      <c r="W4255" s="2" t="s">
        <v>563</v>
      </c>
      <c r="X4255" s="45" t="str" cm="1">
        <f t="array" ref="X4255">IF(X4246="TRUE",IF(AND(C4254&lt;&gt;1,C4255:C4258="",S4254:U4258=""), "FALSE","TRUE"),"FALSE")</f>
        <v>FALSE</v>
      </c>
      <c r="Z4255" s="1"/>
    </row>
    <row r="4256" spans="2:26" hidden="1" outlineLevel="2" x14ac:dyDescent="0.4">
      <c r="B4256" s="7" t="s">
        <v>500</v>
      </c>
      <c r="C4256" s="5"/>
      <c r="D4256" s="30"/>
      <c r="E4256" s="2" t="s">
        <v>501</v>
      </c>
      <c r="F4256" s="2" t="s">
        <v>154</v>
      </c>
      <c r="G4256" s="2" t="s">
        <v>502</v>
      </c>
      <c r="H4256" s="2">
        <v>214</v>
      </c>
      <c r="I4256" s="2">
        <v>207</v>
      </c>
      <c r="K4256" s="2">
        <v>10</v>
      </c>
      <c r="L4256" s="2" t="s">
        <v>30</v>
      </c>
      <c r="M4256" s="2" t="s">
        <v>476</v>
      </c>
      <c r="N4256" s="2" t="s">
        <v>479</v>
      </c>
      <c r="O4256" s="2" t="s">
        <v>493</v>
      </c>
      <c r="Q4256" s="1"/>
      <c r="S4256" s="5"/>
      <c r="T4256" s="41"/>
      <c r="U4256" s="8"/>
      <c r="W4256" s="2" t="s">
        <v>472</v>
      </c>
      <c r="X4256" s="45" t="str" cm="1">
        <f t="array" ref="X4256">IF(X4246="TRUE",IF(AND(C4254&lt;&gt;1,C4255:C4258="",S4254:U4258=""), "FALSE","TRUE"),"FALSE")</f>
        <v>FALSE</v>
      </c>
      <c r="Z4256" s="1"/>
    </row>
    <row r="4257" spans="2:26" hidden="1" outlineLevel="2" x14ac:dyDescent="0.4">
      <c r="B4257" s="7" t="s">
        <v>503</v>
      </c>
      <c r="C4257" s="5"/>
      <c r="D4257" s="30"/>
      <c r="E4257" s="2" t="s">
        <v>504</v>
      </c>
      <c r="F4257" s="2" t="s">
        <v>505</v>
      </c>
      <c r="G4257" s="2" t="s">
        <v>506</v>
      </c>
      <c r="H4257" s="2">
        <v>214</v>
      </c>
      <c r="I4257" s="2">
        <v>207</v>
      </c>
      <c r="K4257" s="2">
        <v>4</v>
      </c>
      <c r="L4257" s="2" t="s">
        <v>30</v>
      </c>
      <c r="M4257" s="2" t="s">
        <v>476</v>
      </c>
      <c r="N4257" s="2" t="s">
        <v>479</v>
      </c>
      <c r="O4257" s="2" t="s">
        <v>493</v>
      </c>
      <c r="Q4257" s="1"/>
      <c r="S4257" s="5"/>
      <c r="T4257" s="41"/>
      <c r="U4257" s="8"/>
      <c r="W4257" s="2" t="s">
        <v>564</v>
      </c>
      <c r="X4257" s="45" t="str" cm="1">
        <f t="array" ref="X4257">IF(X4246="TRUE",IF(AND(C4254&lt;&gt;1,C4255:C4258="",S4254:U4258=""), "FALSE","TRUE"),"FALSE")</f>
        <v>FALSE</v>
      </c>
      <c r="Z4257" s="1"/>
    </row>
    <row r="4258" spans="2:26" hidden="1" outlineLevel="2" collapsed="1" x14ac:dyDescent="0.4">
      <c r="B4258" s="7" t="s">
        <v>508</v>
      </c>
      <c r="C4258" s="8"/>
      <c r="D4258" s="31"/>
      <c r="E4258" s="2" t="s">
        <v>509</v>
      </c>
      <c r="F4258" s="2" t="s">
        <v>510</v>
      </c>
      <c r="G4258" s="2" t="s">
        <v>511</v>
      </c>
      <c r="H4258" s="2">
        <v>214</v>
      </c>
      <c r="I4258" s="2">
        <v>207</v>
      </c>
      <c r="K4258" s="2">
        <v>120</v>
      </c>
      <c r="L4258" s="2" t="s">
        <v>30</v>
      </c>
      <c r="M4258" s="2" t="s">
        <v>476</v>
      </c>
      <c r="N4258" s="2" t="s">
        <v>479</v>
      </c>
      <c r="O4258" s="2" t="s">
        <v>493</v>
      </c>
      <c r="Q4258" s="1"/>
      <c r="S4258" s="5"/>
      <c r="T4258" s="41"/>
      <c r="U4258" s="8"/>
      <c r="W4258" s="2" t="s">
        <v>565</v>
      </c>
      <c r="X4258" s="45" t="str" cm="1">
        <f t="array" ref="X4258">IF(X4246="TRUE",IF(AND(C4254&lt;&gt;1,C4255:C4258="",S4254:U4258=""), "FALSE","TRUE"),"FALSE")</f>
        <v>FALSE</v>
      </c>
      <c r="Z4258" s="1"/>
    </row>
    <row r="4259" spans="2:26" hidden="1" outlineLevel="3" x14ac:dyDescent="0.4">
      <c r="B4259" s="7" t="s">
        <v>134</v>
      </c>
      <c r="C4259" s="5">
        <v>2</v>
      </c>
      <c r="D4259" s="30"/>
      <c r="E4259" s="2" t="s">
        <v>392</v>
      </c>
      <c r="F4259" s="2" t="s">
        <v>102</v>
      </c>
      <c r="G4259" s="2" t="s">
        <v>103</v>
      </c>
      <c r="H4259" s="2">
        <v>214</v>
      </c>
      <c r="I4259" s="2">
        <v>207</v>
      </c>
      <c r="K4259" s="2">
        <v>3</v>
      </c>
      <c r="L4259" s="2" t="s">
        <v>136</v>
      </c>
      <c r="M4259" s="2" t="s">
        <v>476</v>
      </c>
      <c r="N4259" s="2" t="s">
        <v>479</v>
      </c>
      <c r="O4259" s="2" t="s">
        <v>493</v>
      </c>
      <c r="Q4259" s="1"/>
      <c r="S4259" s="5"/>
      <c r="T4259" s="41"/>
      <c r="U4259" s="8"/>
      <c r="V4259" s="2" t="s">
        <v>105</v>
      </c>
      <c r="W4259" s="2" t="s">
        <v>561</v>
      </c>
      <c r="X4259" s="45" t="str" cm="1">
        <f t="array" ref="X4259">IF(X4246="TRUE",IF(AND(C4259&lt;&gt;1,C4260:C4263="",S4259:U4263=""), "FALSE","TRUE"),"FALSE")</f>
        <v>FALSE</v>
      </c>
      <c r="Z4259" s="1"/>
    </row>
    <row r="4260" spans="2:26" hidden="1" outlineLevel="3" x14ac:dyDescent="0.4">
      <c r="B4260" s="7" t="s">
        <v>495</v>
      </c>
      <c r="C4260" s="8"/>
      <c r="D4260" s="31"/>
      <c r="E4260" s="2" t="s">
        <v>496</v>
      </c>
      <c r="F4260" s="2" t="s">
        <v>497</v>
      </c>
      <c r="G4260" s="2" t="s">
        <v>498</v>
      </c>
      <c r="H4260" s="2">
        <v>214</v>
      </c>
      <c r="I4260" s="2">
        <v>207</v>
      </c>
      <c r="K4260" s="2">
        <v>50</v>
      </c>
      <c r="L4260" s="2" t="s">
        <v>30</v>
      </c>
      <c r="M4260" s="2" t="s">
        <v>476</v>
      </c>
      <c r="N4260" s="2" t="s">
        <v>479</v>
      </c>
      <c r="O4260" s="2" t="s">
        <v>493</v>
      </c>
      <c r="Q4260" s="1"/>
      <c r="S4260" s="5"/>
      <c r="T4260" s="41"/>
      <c r="U4260" s="8"/>
      <c r="W4260" s="2" t="s">
        <v>563</v>
      </c>
      <c r="X4260" s="45" t="str" cm="1">
        <f t="array" ref="X4260">IF(X4246="TRUE",IF(AND(C4259&lt;&gt;1,C4260:C4263="",S4259:U4263=""), "FALSE","TRUE"),"FALSE")</f>
        <v>FALSE</v>
      </c>
      <c r="Z4260" s="1"/>
    </row>
    <row r="4261" spans="2:26" hidden="1" outlineLevel="3" x14ac:dyDescent="0.4">
      <c r="B4261" s="7" t="s">
        <v>500</v>
      </c>
      <c r="C4261" s="5"/>
      <c r="D4261" s="30"/>
      <c r="E4261" s="2" t="s">
        <v>501</v>
      </c>
      <c r="F4261" s="2" t="s">
        <v>154</v>
      </c>
      <c r="G4261" s="2" t="s">
        <v>502</v>
      </c>
      <c r="H4261" s="2">
        <v>214</v>
      </c>
      <c r="I4261" s="2">
        <v>207</v>
      </c>
      <c r="K4261" s="2">
        <v>10</v>
      </c>
      <c r="L4261" s="2" t="s">
        <v>30</v>
      </c>
      <c r="M4261" s="2" t="s">
        <v>476</v>
      </c>
      <c r="N4261" s="2" t="s">
        <v>479</v>
      </c>
      <c r="O4261" s="2" t="s">
        <v>493</v>
      </c>
      <c r="Q4261" s="1"/>
      <c r="S4261" s="5"/>
      <c r="T4261" s="41"/>
      <c r="U4261" s="8"/>
      <c r="W4261" s="2" t="s">
        <v>472</v>
      </c>
      <c r="X4261" s="45" t="str" cm="1">
        <f t="array" ref="X4261">IF(X4246="TRUE",IF(AND(C4259&lt;&gt;1,C4260:C4263="",S4259:U4263=""), "FALSE","TRUE"),"FALSE")</f>
        <v>FALSE</v>
      </c>
      <c r="Z4261" s="1"/>
    </row>
    <row r="4262" spans="2:26" hidden="1" outlineLevel="3" x14ac:dyDescent="0.4">
      <c r="B4262" s="7" t="s">
        <v>503</v>
      </c>
      <c r="C4262" s="5"/>
      <c r="D4262" s="30"/>
      <c r="E4262" s="2" t="s">
        <v>504</v>
      </c>
      <c r="F4262" s="2" t="s">
        <v>505</v>
      </c>
      <c r="G4262" s="2" t="s">
        <v>506</v>
      </c>
      <c r="H4262" s="2">
        <v>214</v>
      </c>
      <c r="I4262" s="2">
        <v>207</v>
      </c>
      <c r="K4262" s="2">
        <v>4</v>
      </c>
      <c r="L4262" s="2" t="s">
        <v>30</v>
      </c>
      <c r="M4262" s="2" t="s">
        <v>476</v>
      </c>
      <c r="N4262" s="2" t="s">
        <v>479</v>
      </c>
      <c r="O4262" s="2" t="s">
        <v>493</v>
      </c>
      <c r="Q4262" s="1"/>
      <c r="S4262" s="5"/>
      <c r="T4262" s="41"/>
      <c r="U4262" s="8"/>
      <c r="W4262" s="2" t="s">
        <v>564</v>
      </c>
      <c r="X4262" s="45" t="str" cm="1">
        <f t="array" ref="X4262">IF(X4246="TRUE",IF(AND(C4259&lt;&gt;1,C4260:C4263="",S4259:U4263=""), "FALSE","TRUE"),"FALSE")</f>
        <v>FALSE</v>
      </c>
      <c r="Z4262" s="1"/>
    </row>
    <row r="4263" spans="2:26" hidden="1" outlineLevel="3" x14ac:dyDescent="0.4">
      <c r="B4263" s="7" t="s">
        <v>508</v>
      </c>
      <c r="C4263" s="8"/>
      <c r="D4263" s="31"/>
      <c r="E4263" s="2" t="s">
        <v>509</v>
      </c>
      <c r="F4263" s="2" t="s">
        <v>510</v>
      </c>
      <c r="G4263" s="2" t="s">
        <v>511</v>
      </c>
      <c r="H4263" s="2">
        <v>214</v>
      </c>
      <c r="I4263" s="2">
        <v>207</v>
      </c>
      <c r="K4263" s="2">
        <v>120</v>
      </c>
      <c r="L4263" s="2" t="s">
        <v>30</v>
      </c>
      <c r="M4263" s="2" t="s">
        <v>476</v>
      </c>
      <c r="N4263" s="2" t="s">
        <v>479</v>
      </c>
      <c r="O4263" s="2" t="s">
        <v>493</v>
      </c>
      <c r="Q4263" s="1"/>
      <c r="S4263" s="5"/>
      <c r="T4263" s="41"/>
      <c r="U4263" s="8"/>
      <c r="W4263" s="2" t="s">
        <v>565</v>
      </c>
      <c r="X4263" s="45" t="str" cm="1">
        <f t="array" ref="X4263">IF(X4246="TRUE",IF(AND(C4259&lt;&gt;1,C4260:C4263="",S4259:U4263=""), "FALSE","TRUE"),"FALSE")</f>
        <v>FALSE</v>
      </c>
      <c r="Z4263" s="1"/>
    </row>
    <row r="4264" spans="2:26" hidden="1" outlineLevel="2" x14ac:dyDescent="0.4">
      <c r="B4264" s="3" t="s">
        <v>19</v>
      </c>
      <c r="I4264" s="2">
        <v>207</v>
      </c>
      <c r="Q4264" s="1"/>
      <c r="Z4264" s="1"/>
    </row>
    <row r="4265" spans="2:26" hidden="1" outlineLevel="2" x14ac:dyDescent="0.4">
      <c r="B4265" s="50" t="s">
        <v>513</v>
      </c>
      <c r="C4265" s="50"/>
      <c r="D4265" s="33"/>
      <c r="E4265" s="2" t="s">
        <v>514</v>
      </c>
      <c r="I4265" s="2">
        <v>207</v>
      </c>
      <c r="L4265" s="2" t="s">
        <v>515</v>
      </c>
      <c r="M4265" s="2" t="s">
        <v>476</v>
      </c>
      <c r="N4265" s="2" t="s">
        <v>479</v>
      </c>
      <c r="O4265" s="2" t="s">
        <v>514</v>
      </c>
      <c r="Q4265" s="1"/>
      <c r="S4265" s="43" t="s">
        <v>36</v>
      </c>
      <c r="T4265" s="44" t="s">
        <v>37</v>
      </c>
      <c r="U4265" s="43" t="s">
        <v>38</v>
      </c>
      <c r="Z4265" s="1"/>
    </row>
    <row r="4266" spans="2:26" hidden="1" outlineLevel="2" x14ac:dyDescent="0.4">
      <c r="B4266" s="7" t="s">
        <v>134</v>
      </c>
      <c r="C4266" s="5">
        <v>1</v>
      </c>
      <c r="D4266" s="30"/>
      <c r="E4266" s="2" t="s">
        <v>392</v>
      </c>
      <c r="F4266" s="2" t="s">
        <v>106</v>
      </c>
      <c r="G4266" s="2" t="s">
        <v>103</v>
      </c>
      <c r="H4266" s="2">
        <v>221</v>
      </c>
      <c r="I4266" s="2">
        <v>207</v>
      </c>
      <c r="K4266" s="2">
        <v>3</v>
      </c>
      <c r="L4266" s="2" t="s">
        <v>136</v>
      </c>
      <c r="M4266" s="2" t="s">
        <v>476</v>
      </c>
      <c r="N4266" s="2" t="s">
        <v>479</v>
      </c>
      <c r="O4266" s="2" t="s">
        <v>514</v>
      </c>
      <c r="Q4266" s="1"/>
      <c r="S4266" s="5"/>
      <c r="T4266" s="41"/>
      <c r="U4266" s="8"/>
      <c r="V4266" s="2" t="s">
        <v>105</v>
      </c>
      <c r="W4266" s="2" t="s">
        <v>561</v>
      </c>
      <c r="X4266" s="45" t="str" cm="1">
        <f t="array" ref="X4266">IF(X4246="TRUE",IF(AND(C4266&lt;&gt;1,C4267:C4268="",S4266:U4268=""), "FALSE","TRUE"),"FALSE")</f>
        <v>FALSE</v>
      </c>
      <c r="Z4266" s="1"/>
    </row>
    <row r="4267" spans="2:26" hidden="1" outlineLevel="2" x14ac:dyDescent="0.4">
      <c r="B4267" s="7" t="s">
        <v>516</v>
      </c>
      <c r="C4267" s="8"/>
      <c r="D4267" s="31"/>
      <c r="E4267" s="2" t="s">
        <v>517</v>
      </c>
      <c r="F4267" s="2" t="s">
        <v>499</v>
      </c>
      <c r="G4267" s="2" t="s">
        <v>498</v>
      </c>
      <c r="H4267" s="2">
        <v>221</v>
      </c>
      <c r="I4267" s="2">
        <v>207</v>
      </c>
      <c r="K4267" s="2">
        <v>50</v>
      </c>
      <c r="L4267" s="2" t="s">
        <v>30</v>
      </c>
      <c r="M4267" s="2" t="s">
        <v>476</v>
      </c>
      <c r="N4267" s="2" t="s">
        <v>479</v>
      </c>
      <c r="O4267" s="2" t="s">
        <v>514</v>
      </c>
      <c r="Q4267" s="1"/>
      <c r="S4267" s="5"/>
      <c r="T4267" s="41"/>
      <c r="U4267" s="8"/>
      <c r="W4267" s="2" t="s">
        <v>563</v>
      </c>
      <c r="X4267" s="45" t="str" cm="1">
        <f t="array" ref="X4267">IF(X4246="TRUE",IF(AND(C4266&lt;&gt;1,C4267:C4268="",S4266:U4268=""), "FALSE","TRUE"),"FALSE")</f>
        <v>FALSE</v>
      </c>
      <c r="Z4267" s="1"/>
    </row>
    <row r="4268" spans="2:26" hidden="1" outlineLevel="2" x14ac:dyDescent="0.4">
      <c r="B4268" s="7" t="s">
        <v>508</v>
      </c>
      <c r="C4268" s="8"/>
      <c r="D4268" s="31"/>
      <c r="E4268" s="2" t="s">
        <v>518</v>
      </c>
      <c r="F4268" s="2" t="s">
        <v>512</v>
      </c>
      <c r="G4268" s="2" t="s">
        <v>511</v>
      </c>
      <c r="H4268" s="2">
        <v>221</v>
      </c>
      <c r="I4268" s="2">
        <v>207</v>
      </c>
      <c r="K4268" s="2">
        <v>120</v>
      </c>
      <c r="L4268" s="2" t="s">
        <v>30</v>
      </c>
      <c r="M4268" s="2" t="s">
        <v>476</v>
      </c>
      <c r="N4268" s="2" t="s">
        <v>479</v>
      </c>
      <c r="O4268" s="2" t="s">
        <v>514</v>
      </c>
      <c r="Q4268" s="1"/>
      <c r="S4268" s="5"/>
      <c r="T4268" s="41"/>
      <c r="U4268" s="8"/>
      <c r="W4268" s="2" t="s">
        <v>565</v>
      </c>
      <c r="X4268" s="45" t="str" cm="1">
        <f t="array" ref="X4268">IF(X4246="TRUE",IF(AND(C4266&lt;&gt;1,C4267:C4268="",S4266:U4268=""), "FALSE","TRUE"),"FALSE")</f>
        <v>FALSE</v>
      </c>
      <c r="Z4268" s="1"/>
    </row>
    <row r="4269" spans="2:26" hidden="1" outlineLevel="2" x14ac:dyDescent="0.4">
      <c r="B4269" s="7" t="s">
        <v>134</v>
      </c>
      <c r="C4269" s="5">
        <v>2</v>
      </c>
      <c r="D4269" s="30"/>
      <c r="E4269" s="2" t="s">
        <v>392</v>
      </c>
      <c r="F4269" s="2" t="s">
        <v>106</v>
      </c>
      <c r="G4269" s="2" t="s">
        <v>103</v>
      </c>
      <c r="H4269" s="2">
        <v>221</v>
      </c>
      <c r="I4269" s="2">
        <v>207</v>
      </c>
      <c r="K4269" s="2">
        <v>3</v>
      </c>
      <c r="L4269" s="2" t="s">
        <v>136</v>
      </c>
      <c r="M4269" s="2" t="s">
        <v>476</v>
      </c>
      <c r="N4269" s="2" t="s">
        <v>479</v>
      </c>
      <c r="O4269" s="2" t="s">
        <v>514</v>
      </c>
      <c r="Q4269" s="1"/>
      <c r="S4269" s="5"/>
      <c r="T4269" s="41"/>
      <c r="U4269" s="8"/>
      <c r="V4269" s="2" t="s">
        <v>105</v>
      </c>
      <c r="W4269" s="2" t="s">
        <v>561</v>
      </c>
      <c r="X4269" s="45" t="str" cm="1">
        <f t="array" ref="X4269">IF(X4246="TRUE",IF(AND(C4269&lt;&gt;1,C4270:C4271="",S4269:U4271=""), "FALSE","TRUE"),"FALSE")</f>
        <v>FALSE</v>
      </c>
      <c r="Z4269" s="1"/>
    </row>
    <row r="4270" spans="2:26" hidden="1" outlineLevel="2" x14ac:dyDescent="0.4">
      <c r="B4270" s="7" t="s">
        <v>516</v>
      </c>
      <c r="C4270" s="8"/>
      <c r="D4270" s="31"/>
      <c r="E4270" s="2" t="s">
        <v>517</v>
      </c>
      <c r="F4270" s="2" t="s">
        <v>499</v>
      </c>
      <c r="G4270" s="2" t="s">
        <v>498</v>
      </c>
      <c r="H4270" s="2">
        <v>221</v>
      </c>
      <c r="I4270" s="2">
        <v>207</v>
      </c>
      <c r="K4270" s="2">
        <v>50</v>
      </c>
      <c r="L4270" s="2" t="s">
        <v>30</v>
      </c>
      <c r="M4270" s="2" t="s">
        <v>476</v>
      </c>
      <c r="N4270" s="2" t="s">
        <v>479</v>
      </c>
      <c r="O4270" s="2" t="s">
        <v>514</v>
      </c>
      <c r="Q4270" s="1"/>
      <c r="S4270" s="5"/>
      <c r="T4270" s="41"/>
      <c r="U4270" s="8"/>
      <c r="W4270" s="2" t="s">
        <v>563</v>
      </c>
      <c r="X4270" s="45" t="str" cm="1">
        <f t="array" ref="X4270">IF(X4246="TRUE",IF(AND(C4269&lt;&gt;1,C4270:C4271="",S4269:U4271=""), "FALSE","TRUE"),"FALSE")</f>
        <v>FALSE</v>
      </c>
      <c r="Z4270" s="1"/>
    </row>
    <row r="4271" spans="2:26" hidden="1" outlineLevel="2" x14ac:dyDescent="0.4">
      <c r="B4271" s="7" t="s">
        <v>508</v>
      </c>
      <c r="C4271" s="8"/>
      <c r="D4271" s="31"/>
      <c r="E4271" s="2" t="s">
        <v>518</v>
      </c>
      <c r="F4271" s="2" t="s">
        <v>512</v>
      </c>
      <c r="G4271" s="2" t="s">
        <v>511</v>
      </c>
      <c r="H4271" s="2">
        <v>221</v>
      </c>
      <c r="I4271" s="2">
        <v>207</v>
      </c>
      <c r="K4271" s="2">
        <v>120</v>
      </c>
      <c r="L4271" s="2" t="s">
        <v>30</v>
      </c>
      <c r="M4271" s="2" t="s">
        <v>476</v>
      </c>
      <c r="N4271" s="2" t="s">
        <v>479</v>
      </c>
      <c r="O4271" s="2" t="s">
        <v>514</v>
      </c>
      <c r="Q4271" s="1"/>
      <c r="S4271" s="5"/>
      <c r="T4271" s="41"/>
      <c r="U4271" s="8"/>
      <c r="W4271" s="2" t="s">
        <v>565</v>
      </c>
      <c r="X4271" s="45" t="str" cm="1">
        <f t="array" ref="X4271">IF(X4246="TRUE",IF(AND(C4269&lt;&gt;1,C4270:C4271="",S4269:U4271=""), "FALSE","TRUE"),"FALSE")</f>
        <v>FALSE</v>
      </c>
      <c r="Z4271" s="1"/>
    </row>
    <row r="4272" spans="2:26" hidden="1" outlineLevel="2" x14ac:dyDescent="0.4">
      <c r="B4272" s="7" t="s">
        <v>134</v>
      </c>
      <c r="C4272" s="5">
        <v>3</v>
      </c>
      <c r="D4272" s="30"/>
      <c r="E4272" s="2" t="s">
        <v>392</v>
      </c>
      <c r="F4272" s="2" t="s">
        <v>106</v>
      </c>
      <c r="G4272" s="2" t="s">
        <v>103</v>
      </c>
      <c r="H4272" s="2">
        <v>221</v>
      </c>
      <c r="I4272" s="2">
        <v>207</v>
      </c>
      <c r="K4272" s="2">
        <v>3</v>
      </c>
      <c r="L4272" s="2" t="s">
        <v>136</v>
      </c>
      <c r="M4272" s="2" t="s">
        <v>476</v>
      </c>
      <c r="N4272" s="2" t="s">
        <v>479</v>
      </c>
      <c r="O4272" s="2" t="s">
        <v>514</v>
      </c>
      <c r="Q4272" s="1"/>
      <c r="S4272" s="5"/>
      <c r="T4272" s="41"/>
      <c r="U4272" s="8"/>
      <c r="V4272" s="2" t="s">
        <v>105</v>
      </c>
      <c r="W4272" s="2" t="s">
        <v>561</v>
      </c>
      <c r="X4272" s="45" t="str" cm="1">
        <f t="array" ref="X4272">IF(X4246="TRUE",IF(AND(C4272&lt;&gt;1,C4273:C4274="",S4272:U4274=""), "FALSE","TRUE"),"FALSE")</f>
        <v>FALSE</v>
      </c>
      <c r="Z4272" s="1"/>
    </row>
    <row r="4273" spans="2:26" hidden="1" outlineLevel="2" x14ac:dyDescent="0.4">
      <c r="B4273" s="7" t="s">
        <v>516</v>
      </c>
      <c r="C4273" s="8"/>
      <c r="D4273" s="31"/>
      <c r="E4273" s="2" t="s">
        <v>517</v>
      </c>
      <c r="F4273" s="2" t="s">
        <v>499</v>
      </c>
      <c r="G4273" s="2" t="s">
        <v>498</v>
      </c>
      <c r="H4273" s="2">
        <v>221</v>
      </c>
      <c r="I4273" s="2">
        <v>207</v>
      </c>
      <c r="K4273" s="2">
        <v>50</v>
      </c>
      <c r="L4273" s="2" t="s">
        <v>30</v>
      </c>
      <c r="M4273" s="2" t="s">
        <v>476</v>
      </c>
      <c r="N4273" s="2" t="s">
        <v>479</v>
      </c>
      <c r="O4273" s="2" t="s">
        <v>514</v>
      </c>
      <c r="Q4273" s="1"/>
      <c r="S4273" s="5"/>
      <c r="T4273" s="41"/>
      <c r="U4273" s="8"/>
      <c r="W4273" s="2" t="s">
        <v>563</v>
      </c>
      <c r="X4273" s="45" t="str" cm="1">
        <f t="array" ref="X4273">IF(X4246="TRUE",IF(AND(C4272&lt;&gt;1,C4273:C4274="",S4272:U4274=""), "FALSE","TRUE"),"FALSE")</f>
        <v>FALSE</v>
      </c>
      <c r="Z4273" s="1"/>
    </row>
    <row r="4274" spans="2:26" hidden="1" outlineLevel="2" x14ac:dyDescent="0.4">
      <c r="B4274" s="7" t="s">
        <v>508</v>
      </c>
      <c r="C4274" s="8"/>
      <c r="D4274" s="31"/>
      <c r="E4274" s="2" t="s">
        <v>518</v>
      </c>
      <c r="F4274" s="2" t="s">
        <v>512</v>
      </c>
      <c r="G4274" s="2" t="s">
        <v>511</v>
      </c>
      <c r="H4274" s="2">
        <v>221</v>
      </c>
      <c r="I4274" s="2">
        <v>207</v>
      </c>
      <c r="K4274" s="2">
        <v>120</v>
      </c>
      <c r="L4274" s="2" t="s">
        <v>30</v>
      </c>
      <c r="M4274" s="2" t="s">
        <v>476</v>
      </c>
      <c r="N4274" s="2" t="s">
        <v>479</v>
      </c>
      <c r="O4274" s="2" t="s">
        <v>514</v>
      </c>
      <c r="Q4274" s="1"/>
      <c r="S4274" s="5"/>
      <c r="T4274" s="41"/>
      <c r="U4274" s="8"/>
      <c r="W4274" s="2" t="s">
        <v>565</v>
      </c>
      <c r="X4274" s="45" t="str" cm="1">
        <f t="array" ref="X4274">IF(X4246="TRUE",IF(AND(C4272&lt;&gt;1,C4273:C4274="",S4272:U4274=""), "FALSE","TRUE"),"FALSE")</f>
        <v>FALSE</v>
      </c>
      <c r="Z4274" s="1"/>
    </row>
    <row r="4275" spans="2:26" hidden="1" outlineLevel="2" x14ac:dyDescent="0.4">
      <c r="B4275" s="7" t="s">
        <v>134</v>
      </c>
      <c r="C4275" s="5">
        <v>4</v>
      </c>
      <c r="D4275" s="30"/>
      <c r="E4275" s="2" t="s">
        <v>392</v>
      </c>
      <c r="F4275" s="2" t="s">
        <v>106</v>
      </c>
      <c r="G4275" s="2" t="s">
        <v>103</v>
      </c>
      <c r="H4275" s="2">
        <v>221</v>
      </c>
      <c r="I4275" s="2">
        <v>207</v>
      </c>
      <c r="K4275" s="2">
        <v>3</v>
      </c>
      <c r="L4275" s="2" t="s">
        <v>136</v>
      </c>
      <c r="M4275" s="2" t="s">
        <v>476</v>
      </c>
      <c r="N4275" s="2" t="s">
        <v>479</v>
      </c>
      <c r="O4275" s="2" t="s">
        <v>514</v>
      </c>
      <c r="Q4275" s="1"/>
      <c r="S4275" s="5"/>
      <c r="T4275" s="41"/>
      <c r="U4275" s="8"/>
      <c r="V4275" s="2" t="s">
        <v>105</v>
      </c>
      <c r="W4275" s="2" t="s">
        <v>561</v>
      </c>
      <c r="X4275" s="45" t="str" cm="1">
        <f t="array" ref="X4275">IF(X4246="TRUE",IF(AND(C4275&lt;&gt;1,C4276:C4277="",S4275:U4277=""), "FALSE","TRUE"),"FALSE")</f>
        <v>FALSE</v>
      </c>
      <c r="Z4275" s="1"/>
    </row>
    <row r="4276" spans="2:26" hidden="1" outlineLevel="2" x14ac:dyDescent="0.4">
      <c r="B4276" s="7" t="s">
        <v>516</v>
      </c>
      <c r="C4276" s="8"/>
      <c r="D4276" s="31"/>
      <c r="E4276" s="2" t="s">
        <v>517</v>
      </c>
      <c r="F4276" s="2" t="s">
        <v>499</v>
      </c>
      <c r="G4276" s="2" t="s">
        <v>498</v>
      </c>
      <c r="H4276" s="2">
        <v>221</v>
      </c>
      <c r="I4276" s="2">
        <v>207</v>
      </c>
      <c r="K4276" s="2">
        <v>50</v>
      </c>
      <c r="L4276" s="2" t="s">
        <v>30</v>
      </c>
      <c r="M4276" s="2" t="s">
        <v>476</v>
      </c>
      <c r="N4276" s="2" t="s">
        <v>479</v>
      </c>
      <c r="O4276" s="2" t="s">
        <v>514</v>
      </c>
      <c r="Q4276" s="1"/>
      <c r="S4276" s="5"/>
      <c r="T4276" s="41"/>
      <c r="U4276" s="8"/>
      <c r="W4276" s="2" t="s">
        <v>563</v>
      </c>
      <c r="X4276" s="45" t="str" cm="1">
        <f t="array" ref="X4276">IF(X4246="TRUE",IF(AND(C4275&lt;&gt;1,C4276:C4277="",S4275:U4277=""), "FALSE","TRUE"),"FALSE")</f>
        <v>FALSE</v>
      </c>
      <c r="Z4276" s="1"/>
    </row>
    <row r="4277" spans="2:26" hidden="1" outlineLevel="2" x14ac:dyDescent="0.4">
      <c r="B4277" s="7" t="s">
        <v>508</v>
      </c>
      <c r="C4277" s="8"/>
      <c r="D4277" s="31"/>
      <c r="E4277" s="2" t="s">
        <v>518</v>
      </c>
      <c r="F4277" s="2" t="s">
        <v>512</v>
      </c>
      <c r="G4277" s="2" t="s">
        <v>511</v>
      </c>
      <c r="H4277" s="2">
        <v>221</v>
      </c>
      <c r="I4277" s="2">
        <v>207</v>
      </c>
      <c r="K4277" s="2">
        <v>120</v>
      </c>
      <c r="L4277" s="2" t="s">
        <v>30</v>
      </c>
      <c r="M4277" s="2" t="s">
        <v>476</v>
      </c>
      <c r="N4277" s="2" t="s">
        <v>479</v>
      </c>
      <c r="O4277" s="2" t="s">
        <v>514</v>
      </c>
      <c r="Q4277" s="1"/>
      <c r="S4277" s="5"/>
      <c r="T4277" s="41"/>
      <c r="U4277" s="8"/>
      <c r="W4277" s="2" t="s">
        <v>565</v>
      </c>
      <c r="X4277" s="45" t="str" cm="1">
        <f t="array" ref="X4277">IF(X4246="TRUE",IF(AND(C4275&lt;&gt;1,C4276:C4277="",S4275:U4277=""), "FALSE","TRUE"),"FALSE")</f>
        <v>FALSE</v>
      </c>
      <c r="Z4277" s="1"/>
    </row>
    <row r="4278" spans="2:26" hidden="1" outlineLevel="2" x14ac:dyDescent="0.4">
      <c r="B4278" s="7" t="s">
        <v>134</v>
      </c>
      <c r="C4278" s="5">
        <v>5</v>
      </c>
      <c r="D4278" s="30"/>
      <c r="E4278" s="2" t="s">
        <v>392</v>
      </c>
      <c r="F4278" s="2" t="s">
        <v>106</v>
      </c>
      <c r="G4278" s="2" t="s">
        <v>103</v>
      </c>
      <c r="H4278" s="2">
        <v>221</v>
      </c>
      <c r="I4278" s="2">
        <v>207</v>
      </c>
      <c r="K4278" s="2">
        <v>3</v>
      </c>
      <c r="L4278" s="2" t="s">
        <v>136</v>
      </c>
      <c r="M4278" s="2" t="s">
        <v>476</v>
      </c>
      <c r="N4278" s="2" t="s">
        <v>479</v>
      </c>
      <c r="O4278" s="2" t="s">
        <v>514</v>
      </c>
      <c r="Q4278" s="1"/>
      <c r="S4278" s="5"/>
      <c r="T4278" s="41"/>
      <c r="U4278" s="8"/>
      <c r="V4278" s="2" t="s">
        <v>105</v>
      </c>
      <c r="W4278" s="2" t="s">
        <v>561</v>
      </c>
      <c r="X4278" s="45" t="str" cm="1">
        <f t="array" ref="X4278">IF(X4246="TRUE",IF(AND(C4278&lt;&gt;1,C4279:C4280="",S4278:U4280=""), "FALSE","TRUE"),"FALSE")</f>
        <v>FALSE</v>
      </c>
      <c r="Z4278" s="1"/>
    </row>
    <row r="4279" spans="2:26" hidden="1" outlineLevel="2" x14ac:dyDescent="0.4">
      <c r="B4279" s="7" t="s">
        <v>516</v>
      </c>
      <c r="C4279" s="8"/>
      <c r="D4279" s="31"/>
      <c r="E4279" s="2" t="s">
        <v>517</v>
      </c>
      <c r="F4279" s="2" t="s">
        <v>499</v>
      </c>
      <c r="G4279" s="2" t="s">
        <v>498</v>
      </c>
      <c r="H4279" s="2">
        <v>221</v>
      </c>
      <c r="I4279" s="2">
        <v>207</v>
      </c>
      <c r="K4279" s="2">
        <v>50</v>
      </c>
      <c r="L4279" s="2" t="s">
        <v>30</v>
      </c>
      <c r="M4279" s="2" t="s">
        <v>476</v>
      </c>
      <c r="N4279" s="2" t="s">
        <v>479</v>
      </c>
      <c r="O4279" s="2" t="s">
        <v>514</v>
      </c>
      <c r="Q4279" s="1"/>
      <c r="S4279" s="5"/>
      <c r="T4279" s="41"/>
      <c r="U4279" s="8"/>
      <c r="W4279" s="2" t="s">
        <v>563</v>
      </c>
      <c r="X4279" s="45" t="str" cm="1">
        <f t="array" ref="X4279">IF(X4246="TRUE",IF(AND(C4278&lt;&gt;1,C4279:C4280="",S4278:U4280=""), "FALSE","TRUE"),"FALSE")</f>
        <v>FALSE</v>
      </c>
      <c r="Z4279" s="1"/>
    </row>
    <row r="4280" spans="2:26" hidden="1" outlineLevel="2" collapsed="1" x14ac:dyDescent="0.4">
      <c r="B4280" s="7" t="s">
        <v>508</v>
      </c>
      <c r="C4280" s="8"/>
      <c r="D4280" s="31"/>
      <c r="E4280" s="2" t="s">
        <v>518</v>
      </c>
      <c r="F4280" s="2" t="s">
        <v>512</v>
      </c>
      <c r="G4280" s="2" t="s">
        <v>511</v>
      </c>
      <c r="H4280" s="2">
        <v>221</v>
      </c>
      <c r="I4280" s="2">
        <v>207</v>
      </c>
      <c r="K4280" s="2">
        <v>120</v>
      </c>
      <c r="L4280" s="2" t="s">
        <v>30</v>
      </c>
      <c r="M4280" s="2" t="s">
        <v>476</v>
      </c>
      <c r="N4280" s="2" t="s">
        <v>479</v>
      </c>
      <c r="O4280" s="2" t="s">
        <v>514</v>
      </c>
      <c r="Q4280" s="1"/>
      <c r="S4280" s="5"/>
      <c r="T4280" s="41"/>
      <c r="U4280" s="8"/>
      <c r="W4280" s="2" t="s">
        <v>565</v>
      </c>
      <c r="X4280" s="45" t="str" cm="1">
        <f t="array" ref="X4280">IF(X4246="TRUE",IF(AND(C4278&lt;&gt;1,C4279:C4280="",S4278:U4280=""), "FALSE","TRUE"),"FALSE")</f>
        <v>FALSE</v>
      </c>
      <c r="Z4280" s="1"/>
    </row>
    <row r="4281" spans="2:26" hidden="1" outlineLevel="3" x14ac:dyDescent="0.4">
      <c r="B4281" s="7" t="s">
        <v>134</v>
      </c>
      <c r="C4281" s="5">
        <v>6</v>
      </c>
      <c r="D4281" s="30"/>
      <c r="E4281" s="2" t="s">
        <v>392</v>
      </c>
      <c r="F4281" s="2" t="s">
        <v>106</v>
      </c>
      <c r="G4281" s="2" t="s">
        <v>103</v>
      </c>
      <c r="H4281" s="2">
        <v>221</v>
      </c>
      <c r="I4281" s="2">
        <v>207</v>
      </c>
      <c r="K4281" s="2">
        <v>3</v>
      </c>
      <c r="L4281" s="2" t="s">
        <v>136</v>
      </c>
      <c r="M4281" s="2" t="s">
        <v>476</v>
      </c>
      <c r="N4281" s="2" t="s">
        <v>479</v>
      </c>
      <c r="O4281" s="2" t="s">
        <v>514</v>
      </c>
      <c r="Q4281" s="1"/>
      <c r="S4281" s="5"/>
      <c r="T4281" s="41"/>
      <c r="U4281" s="8"/>
      <c r="V4281" s="2" t="s">
        <v>105</v>
      </c>
      <c r="W4281" s="2" t="s">
        <v>561</v>
      </c>
      <c r="X4281" s="45" t="str" cm="1">
        <f t="array" ref="X4281">IF(X4246="TRUE",IF(AND(C4281&lt;&gt;1,C4282:C4283="",S4281:U4283=""), "FALSE","TRUE"),"FALSE")</f>
        <v>FALSE</v>
      </c>
      <c r="Z4281" s="1"/>
    </row>
    <row r="4282" spans="2:26" hidden="1" outlineLevel="3" x14ac:dyDescent="0.4">
      <c r="B4282" s="7" t="s">
        <v>516</v>
      </c>
      <c r="C4282" s="8"/>
      <c r="D4282" s="31"/>
      <c r="E4282" s="2" t="s">
        <v>517</v>
      </c>
      <c r="F4282" s="2" t="s">
        <v>499</v>
      </c>
      <c r="G4282" s="2" t="s">
        <v>498</v>
      </c>
      <c r="H4282" s="2">
        <v>221</v>
      </c>
      <c r="I4282" s="2">
        <v>207</v>
      </c>
      <c r="K4282" s="2">
        <v>50</v>
      </c>
      <c r="L4282" s="2" t="s">
        <v>30</v>
      </c>
      <c r="M4282" s="2" t="s">
        <v>476</v>
      </c>
      <c r="N4282" s="2" t="s">
        <v>479</v>
      </c>
      <c r="O4282" s="2" t="s">
        <v>514</v>
      </c>
      <c r="Q4282" s="1"/>
      <c r="S4282" s="5"/>
      <c r="T4282" s="41"/>
      <c r="U4282" s="8"/>
      <c r="W4282" s="2" t="s">
        <v>563</v>
      </c>
      <c r="X4282" s="45" t="str" cm="1">
        <f t="array" ref="X4282">IF(X4246="TRUE",IF(AND(C4281&lt;&gt;1,C4282:C4283="",S4281:U4283=""), "FALSE","TRUE"),"FALSE")</f>
        <v>FALSE</v>
      </c>
      <c r="Z4282" s="1"/>
    </row>
    <row r="4283" spans="2:26" hidden="1" outlineLevel="3" x14ac:dyDescent="0.4">
      <c r="B4283" s="7" t="s">
        <v>508</v>
      </c>
      <c r="C4283" s="8"/>
      <c r="D4283" s="31"/>
      <c r="E4283" s="2" t="s">
        <v>518</v>
      </c>
      <c r="F4283" s="2" t="s">
        <v>512</v>
      </c>
      <c r="G4283" s="2" t="s">
        <v>511</v>
      </c>
      <c r="H4283" s="2">
        <v>221</v>
      </c>
      <c r="I4283" s="2">
        <v>207</v>
      </c>
      <c r="K4283" s="2">
        <v>120</v>
      </c>
      <c r="L4283" s="2" t="s">
        <v>30</v>
      </c>
      <c r="M4283" s="2" t="s">
        <v>476</v>
      </c>
      <c r="N4283" s="2" t="s">
        <v>479</v>
      </c>
      <c r="O4283" s="2" t="s">
        <v>514</v>
      </c>
      <c r="Q4283" s="1"/>
      <c r="S4283" s="5"/>
      <c r="T4283" s="41"/>
      <c r="U4283" s="8"/>
      <c r="W4283" s="2" t="s">
        <v>565</v>
      </c>
      <c r="X4283" s="45" t="str" cm="1">
        <f t="array" ref="X4283">IF(X4246="TRUE",IF(AND(C4281&lt;&gt;1,C4282:C4283="",S4281:U4283=""), "FALSE","TRUE"),"FALSE")</f>
        <v>FALSE</v>
      </c>
      <c r="Z4283" s="1"/>
    </row>
    <row r="4284" spans="2:26" hidden="1" outlineLevel="3" x14ac:dyDescent="0.4">
      <c r="B4284" s="7" t="s">
        <v>134</v>
      </c>
      <c r="C4284" s="5">
        <v>7</v>
      </c>
      <c r="D4284" s="30"/>
      <c r="E4284" s="2" t="s">
        <v>392</v>
      </c>
      <c r="F4284" s="2" t="s">
        <v>106</v>
      </c>
      <c r="G4284" s="2" t="s">
        <v>103</v>
      </c>
      <c r="H4284" s="2">
        <v>221</v>
      </c>
      <c r="I4284" s="2">
        <v>207</v>
      </c>
      <c r="K4284" s="2">
        <v>3</v>
      </c>
      <c r="L4284" s="2" t="s">
        <v>136</v>
      </c>
      <c r="M4284" s="2" t="s">
        <v>476</v>
      </c>
      <c r="N4284" s="2" t="s">
        <v>479</v>
      </c>
      <c r="O4284" s="2" t="s">
        <v>514</v>
      </c>
      <c r="Q4284" s="1"/>
      <c r="S4284" s="5"/>
      <c r="T4284" s="41"/>
      <c r="U4284" s="8"/>
      <c r="V4284" s="2" t="s">
        <v>105</v>
      </c>
      <c r="W4284" s="2" t="s">
        <v>561</v>
      </c>
      <c r="X4284" s="45" t="str" cm="1">
        <f t="array" ref="X4284">IF(X4246="TRUE",IF(AND(C4284&lt;&gt;1,C4285:C4286="",S4284:U4286=""), "FALSE","TRUE"),"FALSE")</f>
        <v>FALSE</v>
      </c>
      <c r="Z4284" s="1"/>
    </row>
    <row r="4285" spans="2:26" hidden="1" outlineLevel="3" x14ac:dyDescent="0.4">
      <c r="B4285" s="7" t="s">
        <v>516</v>
      </c>
      <c r="C4285" s="8"/>
      <c r="D4285" s="31"/>
      <c r="E4285" s="2" t="s">
        <v>517</v>
      </c>
      <c r="F4285" s="2" t="s">
        <v>499</v>
      </c>
      <c r="G4285" s="2" t="s">
        <v>498</v>
      </c>
      <c r="H4285" s="2">
        <v>221</v>
      </c>
      <c r="I4285" s="2">
        <v>207</v>
      </c>
      <c r="K4285" s="2">
        <v>50</v>
      </c>
      <c r="L4285" s="2" t="s">
        <v>30</v>
      </c>
      <c r="M4285" s="2" t="s">
        <v>476</v>
      </c>
      <c r="N4285" s="2" t="s">
        <v>479</v>
      </c>
      <c r="O4285" s="2" t="s">
        <v>514</v>
      </c>
      <c r="Q4285" s="1"/>
      <c r="S4285" s="5"/>
      <c r="T4285" s="41"/>
      <c r="U4285" s="8"/>
      <c r="W4285" s="2" t="s">
        <v>563</v>
      </c>
      <c r="X4285" s="45" t="str" cm="1">
        <f t="array" ref="X4285">IF(X4246="TRUE",IF(AND(C4284&lt;&gt;1,C4285:C4286="",S4284:U4286=""), "FALSE","TRUE"),"FALSE")</f>
        <v>FALSE</v>
      </c>
      <c r="Z4285" s="1"/>
    </row>
    <row r="4286" spans="2:26" hidden="1" outlineLevel="3" x14ac:dyDescent="0.4">
      <c r="B4286" s="7" t="s">
        <v>508</v>
      </c>
      <c r="C4286" s="8"/>
      <c r="D4286" s="31"/>
      <c r="E4286" s="2" t="s">
        <v>518</v>
      </c>
      <c r="F4286" s="2" t="s">
        <v>512</v>
      </c>
      <c r="G4286" s="2" t="s">
        <v>511</v>
      </c>
      <c r="H4286" s="2">
        <v>221</v>
      </c>
      <c r="I4286" s="2">
        <v>207</v>
      </c>
      <c r="K4286" s="2">
        <v>120</v>
      </c>
      <c r="L4286" s="2" t="s">
        <v>30</v>
      </c>
      <c r="M4286" s="2" t="s">
        <v>476</v>
      </c>
      <c r="N4286" s="2" t="s">
        <v>479</v>
      </c>
      <c r="O4286" s="2" t="s">
        <v>514</v>
      </c>
      <c r="Q4286" s="1"/>
      <c r="S4286" s="5"/>
      <c r="T4286" s="41"/>
      <c r="U4286" s="8"/>
      <c r="W4286" s="2" t="s">
        <v>565</v>
      </c>
      <c r="X4286" s="45" t="str" cm="1">
        <f t="array" ref="X4286">IF(X4246="TRUE",IF(AND(C4284&lt;&gt;1,C4285:C4286="",S4284:U4286=""), "FALSE","TRUE"),"FALSE")</f>
        <v>FALSE</v>
      </c>
      <c r="Z4286" s="1"/>
    </row>
    <row r="4287" spans="2:26" hidden="1" outlineLevel="3" x14ac:dyDescent="0.4">
      <c r="B4287" s="7" t="s">
        <v>134</v>
      </c>
      <c r="C4287" s="5">
        <v>8</v>
      </c>
      <c r="D4287" s="30"/>
      <c r="E4287" s="2" t="s">
        <v>392</v>
      </c>
      <c r="F4287" s="2" t="s">
        <v>106</v>
      </c>
      <c r="G4287" s="2" t="s">
        <v>103</v>
      </c>
      <c r="H4287" s="2">
        <v>221</v>
      </c>
      <c r="I4287" s="2">
        <v>207</v>
      </c>
      <c r="K4287" s="2">
        <v>3</v>
      </c>
      <c r="L4287" s="2" t="s">
        <v>136</v>
      </c>
      <c r="M4287" s="2" t="s">
        <v>476</v>
      </c>
      <c r="N4287" s="2" t="s">
        <v>479</v>
      </c>
      <c r="O4287" s="2" t="s">
        <v>514</v>
      </c>
      <c r="Q4287" s="1"/>
      <c r="S4287" s="5"/>
      <c r="T4287" s="41"/>
      <c r="U4287" s="8"/>
      <c r="V4287" s="2" t="s">
        <v>105</v>
      </c>
      <c r="W4287" s="2" t="s">
        <v>561</v>
      </c>
      <c r="X4287" s="45" t="str" cm="1">
        <f t="array" ref="X4287">IF(X4246="TRUE",IF(AND(C4287&lt;&gt;1,C4288:C4289="",S4287:U4289=""), "FALSE","TRUE"),"FALSE")</f>
        <v>FALSE</v>
      </c>
      <c r="Z4287" s="1"/>
    </row>
    <row r="4288" spans="2:26" hidden="1" outlineLevel="3" x14ac:dyDescent="0.4">
      <c r="B4288" s="7" t="s">
        <v>516</v>
      </c>
      <c r="C4288" s="8"/>
      <c r="D4288" s="31"/>
      <c r="E4288" s="2" t="s">
        <v>517</v>
      </c>
      <c r="F4288" s="2" t="s">
        <v>499</v>
      </c>
      <c r="G4288" s="2" t="s">
        <v>498</v>
      </c>
      <c r="H4288" s="2">
        <v>221</v>
      </c>
      <c r="I4288" s="2">
        <v>207</v>
      </c>
      <c r="K4288" s="2">
        <v>50</v>
      </c>
      <c r="L4288" s="2" t="s">
        <v>30</v>
      </c>
      <c r="M4288" s="2" t="s">
        <v>476</v>
      </c>
      <c r="N4288" s="2" t="s">
        <v>479</v>
      </c>
      <c r="O4288" s="2" t="s">
        <v>514</v>
      </c>
      <c r="Q4288" s="1"/>
      <c r="S4288" s="5"/>
      <c r="T4288" s="41"/>
      <c r="U4288" s="8"/>
      <c r="W4288" s="2" t="s">
        <v>563</v>
      </c>
      <c r="X4288" s="45" t="str" cm="1">
        <f t="array" ref="X4288">IF(X4246="TRUE",IF(AND(C4287&lt;&gt;1,C4288:C4289="",S4287:U4289=""), "FALSE","TRUE"),"FALSE")</f>
        <v>FALSE</v>
      </c>
      <c r="Z4288" s="1"/>
    </row>
    <row r="4289" spans="2:26" hidden="1" outlineLevel="3" x14ac:dyDescent="0.4">
      <c r="B4289" s="7" t="s">
        <v>508</v>
      </c>
      <c r="C4289" s="8"/>
      <c r="D4289" s="31"/>
      <c r="E4289" s="2" t="s">
        <v>518</v>
      </c>
      <c r="F4289" s="2" t="s">
        <v>512</v>
      </c>
      <c r="G4289" s="2" t="s">
        <v>511</v>
      </c>
      <c r="H4289" s="2">
        <v>221</v>
      </c>
      <c r="I4289" s="2">
        <v>207</v>
      </c>
      <c r="K4289" s="2">
        <v>120</v>
      </c>
      <c r="L4289" s="2" t="s">
        <v>30</v>
      </c>
      <c r="M4289" s="2" t="s">
        <v>476</v>
      </c>
      <c r="N4289" s="2" t="s">
        <v>479</v>
      </c>
      <c r="O4289" s="2" t="s">
        <v>514</v>
      </c>
      <c r="Q4289" s="1"/>
      <c r="S4289" s="5"/>
      <c r="T4289" s="41"/>
      <c r="U4289" s="8"/>
      <c r="W4289" s="2" t="s">
        <v>565</v>
      </c>
      <c r="X4289" s="45" t="str" cm="1">
        <f t="array" ref="X4289">IF(X4246="TRUE",IF(AND(C4287&lt;&gt;1,C4288:C4289="",S4287:U4289=""), "FALSE","TRUE"),"FALSE")</f>
        <v>FALSE</v>
      </c>
      <c r="Z4289" s="1"/>
    </row>
    <row r="4290" spans="2:26" hidden="1" outlineLevel="3" x14ac:dyDescent="0.4">
      <c r="B4290" s="7" t="s">
        <v>134</v>
      </c>
      <c r="C4290" s="5">
        <v>9</v>
      </c>
      <c r="D4290" s="30"/>
      <c r="E4290" s="2" t="s">
        <v>392</v>
      </c>
      <c r="F4290" s="2" t="s">
        <v>106</v>
      </c>
      <c r="G4290" s="2" t="s">
        <v>103</v>
      </c>
      <c r="H4290" s="2">
        <v>221</v>
      </c>
      <c r="I4290" s="2">
        <v>207</v>
      </c>
      <c r="K4290" s="2">
        <v>3</v>
      </c>
      <c r="L4290" s="2" t="s">
        <v>136</v>
      </c>
      <c r="M4290" s="2" t="s">
        <v>476</v>
      </c>
      <c r="N4290" s="2" t="s">
        <v>479</v>
      </c>
      <c r="O4290" s="2" t="s">
        <v>514</v>
      </c>
      <c r="Q4290" s="1"/>
      <c r="S4290" s="5"/>
      <c r="T4290" s="41"/>
      <c r="U4290" s="8"/>
      <c r="V4290" s="2" t="s">
        <v>105</v>
      </c>
      <c r="W4290" s="2" t="s">
        <v>561</v>
      </c>
      <c r="X4290" s="45" t="str" cm="1">
        <f t="array" ref="X4290">IF(X4246="TRUE",IF(AND(C4290&lt;&gt;1,C4291:C4292="",S4290:U4292=""), "FALSE","TRUE"),"FALSE")</f>
        <v>FALSE</v>
      </c>
      <c r="Z4290" s="1"/>
    </row>
    <row r="4291" spans="2:26" hidden="1" outlineLevel="3" x14ac:dyDescent="0.4">
      <c r="B4291" s="7" t="s">
        <v>516</v>
      </c>
      <c r="C4291" s="8"/>
      <c r="D4291" s="31"/>
      <c r="E4291" s="2" t="s">
        <v>517</v>
      </c>
      <c r="F4291" s="2" t="s">
        <v>499</v>
      </c>
      <c r="G4291" s="2" t="s">
        <v>498</v>
      </c>
      <c r="H4291" s="2">
        <v>221</v>
      </c>
      <c r="I4291" s="2">
        <v>207</v>
      </c>
      <c r="K4291" s="2">
        <v>50</v>
      </c>
      <c r="L4291" s="2" t="s">
        <v>30</v>
      </c>
      <c r="M4291" s="2" t="s">
        <v>476</v>
      </c>
      <c r="N4291" s="2" t="s">
        <v>479</v>
      </c>
      <c r="O4291" s="2" t="s">
        <v>514</v>
      </c>
      <c r="Q4291" s="1"/>
      <c r="S4291" s="5"/>
      <c r="T4291" s="41"/>
      <c r="U4291" s="8"/>
      <c r="W4291" s="2" t="s">
        <v>563</v>
      </c>
      <c r="X4291" s="45" t="str" cm="1">
        <f t="array" ref="X4291">IF(X4246="TRUE",IF(AND(C4290&lt;&gt;1,C4291:C4292="",S4290:U4292=""), "FALSE","TRUE"),"FALSE")</f>
        <v>FALSE</v>
      </c>
      <c r="Z4291" s="1"/>
    </row>
    <row r="4292" spans="2:26" hidden="1" outlineLevel="3" x14ac:dyDescent="0.4">
      <c r="B4292" s="7" t="s">
        <v>508</v>
      </c>
      <c r="C4292" s="8"/>
      <c r="D4292" s="31"/>
      <c r="E4292" s="2" t="s">
        <v>518</v>
      </c>
      <c r="F4292" s="2" t="s">
        <v>512</v>
      </c>
      <c r="G4292" s="2" t="s">
        <v>511</v>
      </c>
      <c r="H4292" s="2">
        <v>221</v>
      </c>
      <c r="I4292" s="2">
        <v>207</v>
      </c>
      <c r="K4292" s="2">
        <v>120</v>
      </c>
      <c r="L4292" s="2" t="s">
        <v>30</v>
      </c>
      <c r="M4292" s="2" t="s">
        <v>476</v>
      </c>
      <c r="N4292" s="2" t="s">
        <v>479</v>
      </c>
      <c r="O4292" s="2" t="s">
        <v>514</v>
      </c>
      <c r="Q4292" s="1"/>
      <c r="S4292" s="5"/>
      <c r="T4292" s="41"/>
      <c r="U4292" s="8"/>
      <c r="W4292" s="2" t="s">
        <v>565</v>
      </c>
      <c r="X4292" s="45" t="str" cm="1">
        <f t="array" ref="X4292">IF(X4246="TRUE",IF(AND(C4290&lt;&gt;1,C4291:C4292="",S4290:U4292=""), "FALSE","TRUE"),"FALSE")</f>
        <v>FALSE</v>
      </c>
      <c r="Z4292" s="1"/>
    </row>
    <row r="4293" spans="2:26" hidden="1" outlineLevel="3" x14ac:dyDescent="0.4">
      <c r="B4293" s="7" t="s">
        <v>134</v>
      </c>
      <c r="C4293" s="5">
        <v>10</v>
      </c>
      <c r="D4293" s="30"/>
      <c r="E4293" s="2" t="s">
        <v>392</v>
      </c>
      <c r="F4293" s="2" t="s">
        <v>106</v>
      </c>
      <c r="G4293" s="2" t="s">
        <v>103</v>
      </c>
      <c r="H4293" s="2">
        <v>221</v>
      </c>
      <c r="I4293" s="2">
        <v>207</v>
      </c>
      <c r="K4293" s="2">
        <v>3</v>
      </c>
      <c r="L4293" s="2" t="s">
        <v>136</v>
      </c>
      <c r="M4293" s="2" t="s">
        <v>476</v>
      </c>
      <c r="N4293" s="2" t="s">
        <v>479</v>
      </c>
      <c r="O4293" s="2" t="s">
        <v>514</v>
      </c>
      <c r="Q4293" s="1"/>
      <c r="S4293" s="5"/>
      <c r="T4293" s="41"/>
      <c r="U4293" s="8"/>
      <c r="V4293" s="2" t="s">
        <v>105</v>
      </c>
      <c r="W4293" s="2" t="s">
        <v>561</v>
      </c>
      <c r="X4293" s="45" t="str" cm="1">
        <f t="array" ref="X4293">IF(X4246="TRUE",IF(AND(C4293&lt;&gt;1,C4294:C4295="",S4293:U4295=""), "FALSE","TRUE"),"FALSE")</f>
        <v>FALSE</v>
      </c>
      <c r="Z4293" s="1"/>
    </row>
    <row r="4294" spans="2:26" hidden="1" outlineLevel="3" x14ac:dyDescent="0.4">
      <c r="B4294" s="7" t="s">
        <v>516</v>
      </c>
      <c r="C4294" s="8"/>
      <c r="D4294" s="31"/>
      <c r="E4294" s="2" t="s">
        <v>517</v>
      </c>
      <c r="F4294" s="2" t="s">
        <v>499</v>
      </c>
      <c r="G4294" s="2" t="s">
        <v>498</v>
      </c>
      <c r="H4294" s="2">
        <v>221</v>
      </c>
      <c r="I4294" s="2">
        <v>207</v>
      </c>
      <c r="K4294" s="2">
        <v>50</v>
      </c>
      <c r="L4294" s="2" t="s">
        <v>30</v>
      </c>
      <c r="M4294" s="2" t="s">
        <v>476</v>
      </c>
      <c r="N4294" s="2" t="s">
        <v>479</v>
      </c>
      <c r="O4294" s="2" t="s">
        <v>514</v>
      </c>
      <c r="Q4294" s="1"/>
      <c r="S4294" s="5"/>
      <c r="T4294" s="41"/>
      <c r="U4294" s="8"/>
      <c r="W4294" s="2" t="s">
        <v>563</v>
      </c>
      <c r="X4294" s="45" t="str" cm="1">
        <f t="array" ref="X4294">IF(X4246="TRUE",IF(AND(C4293&lt;&gt;1,C4294:C4295="",S4293:U4295=""), "FALSE","TRUE"),"FALSE")</f>
        <v>FALSE</v>
      </c>
      <c r="Z4294" s="1"/>
    </row>
    <row r="4295" spans="2:26" hidden="1" outlineLevel="3" x14ac:dyDescent="0.4">
      <c r="B4295" s="7" t="s">
        <v>508</v>
      </c>
      <c r="C4295" s="8"/>
      <c r="D4295" s="31"/>
      <c r="E4295" s="2" t="s">
        <v>518</v>
      </c>
      <c r="F4295" s="2" t="s">
        <v>512</v>
      </c>
      <c r="G4295" s="2" t="s">
        <v>511</v>
      </c>
      <c r="H4295" s="2">
        <v>221</v>
      </c>
      <c r="I4295" s="2">
        <v>207</v>
      </c>
      <c r="K4295" s="2">
        <v>120</v>
      </c>
      <c r="L4295" s="2" t="s">
        <v>30</v>
      </c>
      <c r="M4295" s="2" t="s">
        <v>476</v>
      </c>
      <c r="N4295" s="2" t="s">
        <v>479</v>
      </c>
      <c r="O4295" s="2" t="s">
        <v>514</v>
      </c>
      <c r="Q4295" s="1"/>
      <c r="S4295" s="5"/>
      <c r="T4295" s="41"/>
      <c r="U4295" s="8"/>
      <c r="W4295" s="2" t="s">
        <v>565</v>
      </c>
      <c r="X4295" s="45" t="str" cm="1">
        <f t="array" ref="X4295">IF(X4246="TRUE",IF(AND(C4293&lt;&gt;1,C4294:C4295="",S4293:U4295=""), "FALSE","TRUE"),"FALSE")</f>
        <v>FALSE</v>
      </c>
      <c r="Z4295" s="1"/>
    </row>
    <row r="4296" spans="2:26" hidden="1" outlineLevel="3" x14ac:dyDescent="0.4">
      <c r="B4296" s="7" t="s">
        <v>134</v>
      </c>
      <c r="C4296" s="5">
        <v>11</v>
      </c>
      <c r="D4296" s="30"/>
      <c r="E4296" s="2" t="s">
        <v>392</v>
      </c>
      <c r="F4296" s="2" t="s">
        <v>106</v>
      </c>
      <c r="G4296" s="2" t="s">
        <v>103</v>
      </c>
      <c r="H4296" s="2">
        <v>221</v>
      </c>
      <c r="I4296" s="2">
        <v>207</v>
      </c>
      <c r="K4296" s="2">
        <v>3</v>
      </c>
      <c r="L4296" s="2" t="s">
        <v>136</v>
      </c>
      <c r="M4296" s="2" t="s">
        <v>476</v>
      </c>
      <c r="N4296" s="2" t="s">
        <v>479</v>
      </c>
      <c r="O4296" s="2" t="s">
        <v>514</v>
      </c>
      <c r="Q4296" s="1"/>
      <c r="S4296" s="5"/>
      <c r="T4296" s="41"/>
      <c r="U4296" s="8"/>
      <c r="V4296" s="2" t="s">
        <v>105</v>
      </c>
      <c r="W4296" s="2" t="s">
        <v>561</v>
      </c>
      <c r="X4296" s="45" t="str" cm="1">
        <f t="array" ref="X4296">IF(X4246="TRUE",IF(AND(C4296&lt;&gt;1,C4297:C4298="",S4296:U4298=""), "FALSE","TRUE"),"FALSE")</f>
        <v>FALSE</v>
      </c>
      <c r="Z4296" s="1"/>
    </row>
    <row r="4297" spans="2:26" hidden="1" outlineLevel="3" x14ac:dyDescent="0.4">
      <c r="B4297" s="7" t="s">
        <v>516</v>
      </c>
      <c r="C4297" s="8"/>
      <c r="D4297" s="31"/>
      <c r="E4297" s="2" t="s">
        <v>517</v>
      </c>
      <c r="F4297" s="2" t="s">
        <v>499</v>
      </c>
      <c r="G4297" s="2" t="s">
        <v>498</v>
      </c>
      <c r="H4297" s="2">
        <v>221</v>
      </c>
      <c r="I4297" s="2">
        <v>207</v>
      </c>
      <c r="K4297" s="2">
        <v>50</v>
      </c>
      <c r="L4297" s="2" t="s">
        <v>30</v>
      </c>
      <c r="M4297" s="2" t="s">
        <v>476</v>
      </c>
      <c r="N4297" s="2" t="s">
        <v>479</v>
      </c>
      <c r="O4297" s="2" t="s">
        <v>514</v>
      </c>
      <c r="Q4297" s="1"/>
      <c r="S4297" s="5"/>
      <c r="T4297" s="41"/>
      <c r="U4297" s="8"/>
      <c r="W4297" s="2" t="s">
        <v>563</v>
      </c>
      <c r="X4297" s="45" t="str" cm="1">
        <f t="array" ref="X4297">IF(X4246="TRUE",IF(AND(C4296&lt;&gt;1,C4297:C4298="",S4296:U4298=""), "FALSE","TRUE"),"FALSE")</f>
        <v>FALSE</v>
      </c>
      <c r="Z4297" s="1"/>
    </row>
    <row r="4298" spans="2:26" hidden="1" outlineLevel="3" x14ac:dyDescent="0.4">
      <c r="B4298" s="7" t="s">
        <v>508</v>
      </c>
      <c r="C4298" s="8"/>
      <c r="D4298" s="31"/>
      <c r="E4298" s="2" t="s">
        <v>518</v>
      </c>
      <c r="F4298" s="2" t="s">
        <v>512</v>
      </c>
      <c r="G4298" s="2" t="s">
        <v>511</v>
      </c>
      <c r="H4298" s="2">
        <v>221</v>
      </c>
      <c r="I4298" s="2">
        <v>207</v>
      </c>
      <c r="K4298" s="2">
        <v>120</v>
      </c>
      <c r="L4298" s="2" t="s">
        <v>30</v>
      </c>
      <c r="M4298" s="2" t="s">
        <v>476</v>
      </c>
      <c r="N4298" s="2" t="s">
        <v>479</v>
      </c>
      <c r="O4298" s="2" t="s">
        <v>514</v>
      </c>
      <c r="Q4298" s="1"/>
      <c r="S4298" s="5"/>
      <c r="T4298" s="41"/>
      <c r="U4298" s="8"/>
      <c r="W4298" s="2" t="s">
        <v>565</v>
      </c>
      <c r="X4298" s="45" t="str" cm="1">
        <f t="array" ref="X4298">IF(X4246="TRUE",IF(AND(C4296&lt;&gt;1,C4297:C4298="",S4296:U4298=""), "FALSE","TRUE"),"FALSE")</f>
        <v>FALSE</v>
      </c>
      <c r="Z4298" s="1"/>
    </row>
    <row r="4299" spans="2:26" hidden="1" outlineLevel="3" x14ac:dyDescent="0.4">
      <c r="B4299" s="7" t="s">
        <v>134</v>
      </c>
      <c r="C4299" s="5">
        <v>12</v>
      </c>
      <c r="D4299" s="30"/>
      <c r="E4299" s="2" t="s">
        <v>392</v>
      </c>
      <c r="F4299" s="2" t="s">
        <v>106</v>
      </c>
      <c r="G4299" s="2" t="s">
        <v>103</v>
      </c>
      <c r="H4299" s="2">
        <v>221</v>
      </c>
      <c r="I4299" s="2">
        <v>207</v>
      </c>
      <c r="K4299" s="2">
        <v>3</v>
      </c>
      <c r="L4299" s="2" t="s">
        <v>136</v>
      </c>
      <c r="M4299" s="2" t="s">
        <v>476</v>
      </c>
      <c r="N4299" s="2" t="s">
        <v>479</v>
      </c>
      <c r="O4299" s="2" t="s">
        <v>514</v>
      </c>
      <c r="Q4299" s="1"/>
      <c r="S4299" s="5"/>
      <c r="T4299" s="41"/>
      <c r="U4299" s="8"/>
      <c r="V4299" s="2" t="s">
        <v>105</v>
      </c>
      <c r="W4299" s="2" t="s">
        <v>561</v>
      </c>
      <c r="X4299" s="45" t="str" cm="1">
        <f t="array" ref="X4299">IF(X4246="TRUE",IF(AND(C4299&lt;&gt;1,C4300:C4301="",S4299:U4301=""), "FALSE","TRUE"),"FALSE")</f>
        <v>FALSE</v>
      </c>
      <c r="Z4299" s="1"/>
    </row>
    <row r="4300" spans="2:26" hidden="1" outlineLevel="3" x14ac:dyDescent="0.4">
      <c r="B4300" s="7" t="s">
        <v>516</v>
      </c>
      <c r="C4300" s="8"/>
      <c r="D4300" s="31"/>
      <c r="E4300" s="2" t="s">
        <v>517</v>
      </c>
      <c r="F4300" s="2" t="s">
        <v>499</v>
      </c>
      <c r="G4300" s="2" t="s">
        <v>498</v>
      </c>
      <c r="H4300" s="2">
        <v>221</v>
      </c>
      <c r="I4300" s="2">
        <v>207</v>
      </c>
      <c r="K4300" s="2">
        <v>50</v>
      </c>
      <c r="L4300" s="2" t="s">
        <v>30</v>
      </c>
      <c r="M4300" s="2" t="s">
        <v>476</v>
      </c>
      <c r="N4300" s="2" t="s">
        <v>479</v>
      </c>
      <c r="O4300" s="2" t="s">
        <v>514</v>
      </c>
      <c r="Q4300" s="1"/>
      <c r="S4300" s="5"/>
      <c r="T4300" s="41"/>
      <c r="U4300" s="8"/>
      <c r="W4300" s="2" t="s">
        <v>563</v>
      </c>
      <c r="X4300" s="45" t="str" cm="1">
        <f t="array" ref="X4300">IF(X4246="TRUE",IF(AND(C4299&lt;&gt;1,C4300:C4301="",S4299:U4301=""), "FALSE","TRUE"),"FALSE")</f>
        <v>FALSE</v>
      </c>
      <c r="Z4300" s="1"/>
    </row>
    <row r="4301" spans="2:26" hidden="1" outlineLevel="3" x14ac:dyDescent="0.4">
      <c r="B4301" s="7" t="s">
        <v>508</v>
      </c>
      <c r="C4301" s="8"/>
      <c r="D4301" s="31"/>
      <c r="E4301" s="2" t="s">
        <v>518</v>
      </c>
      <c r="F4301" s="2" t="s">
        <v>512</v>
      </c>
      <c r="G4301" s="2" t="s">
        <v>511</v>
      </c>
      <c r="H4301" s="2">
        <v>221</v>
      </c>
      <c r="I4301" s="2">
        <v>207</v>
      </c>
      <c r="K4301" s="2">
        <v>120</v>
      </c>
      <c r="L4301" s="2" t="s">
        <v>30</v>
      </c>
      <c r="M4301" s="2" t="s">
        <v>476</v>
      </c>
      <c r="N4301" s="2" t="s">
        <v>479</v>
      </c>
      <c r="O4301" s="2" t="s">
        <v>514</v>
      </c>
      <c r="Q4301" s="1"/>
      <c r="S4301" s="5"/>
      <c r="T4301" s="41"/>
      <c r="U4301" s="8"/>
      <c r="W4301" s="2" t="s">
        <v>565</v>
      </c>
      <c r="X4301" s="45" t="str" cm="1">
        <f t="array" ref="X4301">IF(X4246="TRUE",IF(AND(C4299&lt;&gt;1,C4300:C4301="",S4299:U4301=""), "FALSE","TRUE"),"FALSE")</f>
        <v>FALSE</v>
      </c>
      <c r="Z4301" s="1"/>
    </row>
    <row r="4302" spans="2:26" hidden="1" outlineLevel="3" x14ac:dyDescent="0.4">
      <c r="B4302" s="7" t="s">
        <v>134</v>
      </c>
      <c r="C4302" s="5">
        <v>13</v>
      </c>
      <c r="D4302" s="30"/>
      <c r="E4302" s="2" t="s">
        <v>392</v>
      </c>
      <c r="F4302" s="2" t="s">
        <v>106</v>
      </c>
      <c r="G4302" s="2" t="s">
        <v>103</v>
      </c>
      <c r="H4302" s="2">
        <v>221</v>
      </c>
      <c r="I4302" s="2">
        <v>207</v>
      </c>
      <c r="K4302" s="2">
        <v>3</v>
      </c>
      <c r="L4302" s="2" t="s">
        <v>136</v>
      </c>
      <c r="M4302" s="2" t="s">
        <v>476</v>
      </c>
      <c r="N4302" s="2" t="s">
        <v>479</v>
      </c>
      <c r="O4302" s="2" t="s">
        <v>514</v>
      </c>
      <c r="Q4302" s="1"/>
      <c r="S4302" s="5"/>
      <c r="T4302" s="41"/>
      <c r="U4302" s="8"/>
      <c r="V4302" s="2" t="s">
        <v>105</v>
      </c>
      <c r="W4302" s="2" t="s">
        <v>561</v>
      </c>
      <c r="X4302" s="45" t="str" cm="1">
        <f t="array" ref="X4302">IF(X4246="TRUE",IF(AND(C4302&lt;&gt;1,C4303:C4304="",S4302:U4304=""), "FALSE","TRUE"),"FALSE")</f>
        <v>FALSE</v>
      </c>
      <c r="Z4302" s="1"/>
    </row>
    <row r="4303" spans="2:26" hidden="1" outlineLevel="3" x14ac:dyDescent="0.4">
      <c r="B4303" s="7" t="s">
        <v>516</v>
      </c>
      <c r="C4303" s="8"/>
      <c r="D4303" s="31"/>
      <c r="E4303" s="2" t="s">
        <v>517</v>
      </c>
      <c r="F4303" s="2" t="s">
        <v>499</v>
      </c>
      <c r="G4303" s="2" t="s">
        <v>498</v>
      </c>
      <c r="H4303" s="2">
        <v>221</v>
      </c>
      <c r="I4303" s="2">
        <v>207</v>
      </c>
      <c r="K4303" s="2">
        <v>50</v>
      </c>
      <c r="L4303" s="2" t="s">
        <v>30</v>
      </c>
      <c r="M4303" s="2" t="s">
        <v>476</v>
      </c>
      <c r="N4303" s="2" t="s">
        <v>479</v>
      </c>
      <c r="O4303" s="2" t="s">
        <v>514</v>
      </c>
      <c r="Q4303" s="1"/>
      <c r="S4303" s="5"/>
      <c r="T4303" s="41"/>
      <c r="U4303" s="8"/>
      <c r="W4303" s="2" t="s">
        <v>563</v>
      </c>
      <c r="X4303" s="45" t="str" cm="1">
        <f t="array" ref="X4303">IF(X4246="TRUE",IF(AND(C4302&lt;&gt;1,C4303:C4304="",S4302:U4304=""), "FALSE","TRUE"),"FALSE")</f>
        <v>FALSE</v>
      </c>
      <c r="Z4303" s="1"/>
    </row>
    <row r="4304" spans="2:26" hidden="1" outlineLevel="3" x14ac:dyDescent="0.4">
      <c r="B4304" s="7" t="s">
        <v>508</v>
      </c>
      <c r="C4304" s="8"/>
      <c r="D4304" s="31"/>
      <c r="E4304" s="2" t="s">
        <v>518</v>
      </c>
      <c r="F4304" s="2" t="s">
        <v>512</v>
      </c>
      <c r="G4304" s="2" t="s">
        <v>511</v>
      </c>
      <c r="H4304" s="2">
        <v>221</v>
      </c>
      <c r="I4304" s="2">
        <v>207</v>
      </c>
      <c r="K4304" s="2">
        <v>120</v>
      </c>
      <c r="L4304" s="2" t="s">
        <v>30</v>
      </c>
      <c r="M4304" s="2" t="s">
        <v>476</v>
      </c>
      <c r="N4304" s="2" t="s">
        <v>479</v>
      </c>
      <c r="O4304" s="2" t="s">
        <v>514</v>
      </c>
      <c r="Q4304" s="1"/>
      <c r="S4304" s="5"/>
      <c r="T4304" s="41"/>
      <c r="U4304" s="8"/>
      <c r="W4304" s="2" t="s">
        <v>565</v>
      </c>
      <c r="X4304" s="45" t="str" cm="1">
        <f t="array" ref="X4304">IF(X4246="TRUE",IF(AND(C4302&lt;&gt;1,C4303:C4304="",S4302:U4304=""), "FALSE","TRUE"),"FALSE")</f>
        <v>FALSE</v>
      </c>
      <c r="Z4304" s="1"/>
    </row>
    <row r="4305" spans="2:26" hidden="1" outlineLevel="3" x14ac:dyDescent="0.4">
      <c r="B4305" s="7" t="s">
        <v>134</v>
      </c>
      <c r="C4305" s="5">
        <v>14</v>
      </c>
      <c r="D4305" s="30"/>
      <c r="E4305" s="2" t="s">
        <v>392</v>
      </c>
      <c r="F4305" s="2" t="s">
        <v>106</v>
      </c>
      <c r="G4305" s="2" t="s">
        <v>103</v>
      </c>
      <c r="H4305" s="2">
        <v>221</v>
      </c>
      <c r="I4305" s="2">
        <v>207</v>
      </c>
      <c r="K4305" s="2">
        <v>3</v>
      </c>
      <c r="L4305" s="2" t="s">
        <v>136</v>
      </c>
      <c r="M4305" s="2" t="s">
        <v>476</v>
      </c>
      <c r="N4305" s="2" t="s">
        <v>479</v>
      </c>
      <c r="O4305" s="2" t="s">
        <v>514</v>
      </c>
      <c r="Q4305" s="1"/>
      <c r="S4305" s="5"/>
      <c r="T4305" s="41"/>
      <c r="U4305" s="8"/>
      <c r="V4305" s="2" t="s">
        <v>105</v>
      </c>
      <c r="W4305" s="2" t="s">
        <v>561</v>
      </c>
      <c r="X4305" s="45" t="str" cm="1">
        <f t="array" ref="X4305">IF(X4246="TRUE",IF(AND(C4305&lt;&gt;1,C4306:C4307="",S4305:U4307=""), "FALSE","TRUE"),"FALSE")</f>
        <v>FALSE</v>
      </c>
      <c r="Z4305" s="1"/>
    </row>
    <row r="4306" spans="2:26" hidden="1" outlineLevel="3" x14ac:dyDescent="0.4">
      <c r="B4306" s="7" t="s">
        <v>516</v>
      </c>
      <c r="C4306" s="8"/>
      <c r="D4306" s="31"/>
      <c r="E4306" s="2" t="s">
        <v>517</v>
      </c>
      <c r="F4306" s="2" t="s">
        <v>499</v>
      </c>
      <c r="G4306" s="2" t="s">
        <v>498</v>
      </c>
      <c r="H4306" s="2">
        <v>221</v>
      </c>
      <c r="I4306" s="2">
        <v>207</v>
      </c>
      <c r="K4306" s="2">
        <v>50</v>
      </c>
      <c r="L4306" s="2" t="s">
        <v>30</v>
      </c>
      <c r="M4306" s="2" t="s">
        <v>476</v>
      </c>
      <c r="N4306" s="2" t="s">
        <v>479</v>
      </c>
      <c r="O4306" s="2" t="s">
        <v>514</v>
      </c>
      <c r="Q4306" s="1"/>
      <c r="S4306" s="5"/>
      <c r="T4306" s="41"/>
      <c r="U4306" s="8"/>
      <c r="W4306" s="2" t="s">
        <v>563</v>
      </c>
      <c r="X4306" s="45" t="str" cm="1">
        <f t="array" ref="X4306">IF(X4246="TRUE",IF(AND(C4305&lt;&gt;1,C4306:C4307="",S4305:U4307=""), "FALSE","TRUE"),"FALSE")</f>
        <v>FALSE</v>
      </c>
      <c r="Z4306" s="1"/>
    </row>
    <row r="4307" spans="2:26" hidden="1" outlineLevel="3" x14ac:dyDescent="0.4">
      <c r="B4307" s="7" t="s">
        <v>508</v>
      </c>
      <c r="C4307" s="8"/>
      <c r="D4307" s="31"/>
      <c r="E4307" s="2" t="s">
        <v>518</v>
      </c>
      <c r="F4307" s="2" t="s">
        <v>512</v>
      </c>
      <c r="G4307" s="2" t="s">
        <v>511</v>
      </c>
      <c r="H4307" s="2">
        <v>221</v>
      </c>
      <c r="I4307" s="2">
        <v>207</v>
      </c>
      <c r="K4307" s="2">
        <v>120</v>
      </c>
      <c r="L4307" s="2" t="s">
        <v>30</v>
      </c>
      <c r="M4307" s="2" t="s">
        <v>476</v>
      </c>
      <c r="N4307" s="2" t="s">
        <v>479</v>
      </c>
      <c r="O4307" s="2" t="s">
        <v>514</v>
      </c>
      <c r="Q4307" s="1"/>
      <c r="S4307" s="5"/>
      <c r="T4307" s="41"/>
      <c r="U4307" s="8"/>
      <c r="W4307" s="2" t="s">
        <v>565</v>
      </c>
      <c r="X4307" s="45" t="str" cm="1">
        <f t="array" ref="X4307">IF(X4246="TRUE",IF(AND(C4305&lt;&gt;1,C4306:C4307="",S4305:U4307=""), "FALSE","TRUE"),"FALSE")</f>
        <v>FALSE</v>
      </c>
      <c r="Z4307" s="1"/>
    </row>
    <row r="4308" spans="2:26" hidden="1" outlineLevel="3" x14ac:dyDescent="0.4">
      <c r="B4308" s="7" t="s">
        <v>134</v>
      </c>
      <c r="C4308" s="5">
        <v>15</v>
      </c>
      <c r="D4308" s="30"/>
      <c r="E4308" s="2" t="s">
        <v>392</v>
      </c>
      <c r="F4308" s="2" t="s">
        <v>106</v>
      </c>
      <c r="G4308" s="2" t="s">
        <v>103</v>
      </c>
      <c r="H4308" s="2">
        <v>221</v>
      </c>
      <c r="I4308" s="2">
        <v>207</v>
      </c>
      <c r="K4308" s="2">
        <v>3</v>
      </c>
      <c r="L4308" s="2" t="s">
        <v>136</v>
      </c>
      <c r="M4308" s="2" t="s">
        <v>476</v>
      </c>
      <c r="N4308" s="2" t="s">
        <v>479</v>
      </c>
      <c r="O4308" s="2" t="s">
        <v>514</v>
      </c>
      <c r="Q4308" s="1"/>
      <c r="S4308" s="5"/>
      <c r="T4308" s="41"/>
      <c r="U4308" s="8"/>
      <c r="V4308" s="2" t="s">
        <v>105</v>
      </c>
      <c r="W4308" s="2" t="s">
        <v>561</v>
      </c>
      <c r="X4308" s="45" t="str" cm="1">
        <f t="array" ref="X4308">IF(X4246="TRUE",IF(AND(C4308&lt;&gt;1,C4309:C4310="",S4308:U4310=""), "FALSE","TRUE"),"FALSE")</f>
        <v>FALSE</v>
      </c>
      <c r="Z4308" s="1"/>
    </row>
    <row r="4309" spans="2:26" hidden="1" outlineLevel="3" x14ac:dyDescent="0.4">
      <c r="B4309" s="7" t="s">
        <v>516</v>
      </c>
      <c r="C4309" s="8"/>
      <c r="D4309" s="31"/>
      <c r="E4309" s="2" t="s">
        <v>517</v>
      </c>
      <c r="F4309" s="2" t="s">
        <v>499</v>
      </c>
      <c r="G4309" s="2" t="s">
        <v>498</v>
      </c>
      <c r="H4309" s="2">
        <v>221</v>
      </c>
      <c r="I4309" s="2">
        <v>207</v>
      </c>
      <c r="K4309" s="2">
        <v>50</v>
      </c>
      <c r="L4309" s="2" t="s">
        <v>30</v>
      </c>
      <c r="M4309" s="2" t="s">
        <v>476</v>
      </c>
      <c r="N4309" s="2" t="s">
        <v>479</v>
      </c>
      <c r="O4309" s="2" t="s">
        <v>514</v>
      </c>
      <c r="Q4309" s="1"/>
      <c r="S4309" s="5"/>
      <c r="T4309" s="41"/>
      <c r="U4309" s="8"/>
      <c r="W4309" s="2" t="s">
        <v>563</v>
      </c>
      <c r="X4309" s="45" t="str" cm="1">
        <f t="array" ref="X4309">IF(X4246="TRUE",IF(AND(C4308&lt;&gt;1,C4309:C4310="",S4308:U4310=""), "FALSE","TRUE"),"FALSE")</f>
        <v>FALSE</v>
      </c>
      <c r="Z4309" s="1"/>
    </row>
    <row r="4310" spans="2:26" hidden="1" outlineLevel="3" x14ac:dyDescent="0.4">
      <c r="B4310" s="7" t="s">
        <v>508</v>
      </c>
      <c r="C4310" s="8"/>
      <c r="D4310" s="31"/>
      <c r="E4310" s="2" t="s">
        <v>518</v>
      </c>
      <c r="F4310" s="2" t="s">
        <v>512</v>
      </c>
      <c r="G4310" s="2" t="s">
        <v>511</v>
      </c>
      <c r="H4310" s="2">
        <v>221</v>
      </c>
      <c r="I4310" s="2">
        <v>207</v>
      </c>
      <c r="K4310" s="2">
        <v>120</v>
      </c>
      <c r="L4310" s="2" t="s">
        <v>30</v>
      </c>
      <c r="M4310" s="2" t="s">
        <v>476</v>
      </c>
      <c r="N4310" s="2" t="s">
        <v>479</v>
      </c>
      <c r="O4310" s="2" t="s">
        <v>514</v>
      </c>
      <c r="Q4310" s="1"/>
      <c r="S4310" s="5"/>
      <c r="T4310" s="41"/>
      <c r="U4310" s="8"/>
      <c r="W4310" s="2" t="s">
        <v>565</v>
      </c>
      <c r="X4310" s="45" t="str" cm="1">
        <f t="array" ref="X4310">IF(X4246="TRUE",IF(AND(C4308&lt;&gt;1,C4309:C4310="",S4308:U4310=""), "FALSE","TRUE"),"FALSE")</f>
        <v>FALSE</v>
      </c>
      <c r="Z4310" s="1"/>
    </row>
    <row r="4311" spans="2:26" hidden="1" outlineLevel="3" x14ac:dyDescent="0.4">
      <c r="B4311" s="7" t="s">
        <v>134</v>
      </c>
      <c r="C4311" s="5">
        <v>16</v>
      </c>
      <c r="D4311" s="30"/>
      <c r="E4311" s="2" t="s">
        <v>392</v>
      </c>
      <c r="F4311" s="2" t="s">
        <v>106</v>
      </c>
      <c r="G4311" s="2" t="s">
        <v>103</v>
      </c>
      <c r="H4311" s="2">
        <v>221</v>
      </c>
      <c r="I4311" s="2">
        <v>207</v>
      </c>
      <c r="K4311" s="2">
        <v>3</v>
      </c>
      <c r="L4311" s="2" t="s">
        <v>136</v>
      </c>
      <c r="M4311" s="2" t="s">
        <v>476</v>
      </c>
      <c r="N4311" s="2" t="s">
        <v>479</v>
      </c>
      <c r="O4311" s="2" t="s">
        <v>514</v>
      </c>
      <c r="Q4311" s="1"/>
      <c r="S4311" s="5"/>
      <c r="T4311" s="41"/>
      <c r="U4311" s="8"/>
      <c r="V4311" s="2" t="s">
        <v>105</v>
      </c>
      <c r="W4311" s="2" t="s">
        <v>561</v>
      </c>
      <c r="X4311" s="45" t="str" cm="1">
        <f t="array" ref="X4311">IF(X4246="TRUE",IF(AND(C4311&lt;&gt;1,C4312:C4313="",S4311:U4313=""), "FALSE","TRUE"),"FALSE")</f>
        <v>FALSE</v>
      </c>
      <c r="Z4311" s="1"/>
    </row>
    <row r="4312" spans="2:26" hidden="1" outlineLevel="3" x14ac:dyDescent="0.4">
      <c r="B4312" s="7" t="s">
        <v>516</v>
      </c>
      <c r="C4312" s="8"/>
      <c r="D4312" s="31"/>
      <c r="E4312" s="2" t="s">
        <v>517</v>
      </c>
      <c r="F4312" s="2" t="s">
        <v>499</v>
      </c>
      <c r="G4312" s="2" t="s">
        <v>498</v>
      </c>
      <c r="H4312" s="2">
        <v>221</v>
      </c>
      <c r="I4312" s="2">
        <v>207</v>
      </c>
      <c r="K4312" s="2">
        <v>50</v>
      </c>
      <c r="L4312" s="2" t="s">
        <v>30</v>
      </c>
      <c r="M4312" s="2" t="s">
        <v>476</v>
      </c>
      <c r="N4312" s="2" t="s">
        <v>479</v>
      </c>
      <c r="O4312" s="2" t="s">
        <v>514</v>
      </c>
      <c r="Q4312" s="1"/>
      <c r="S4312" s="5"/>
      <c r="T4312" s="41"/>
      <c r="U4312" s="8"/>
      <c r="W4312" s="2" t="s">
        <v>563</v>
      </c>
      <c r="X4312" s="45" t="str" cm="1">
        <f t="array" ref="X4312">IF(X4246="TRUE",IF(AND(C4311&lt;&gt;1,C4312:C4313="",S4311:U4313=""), "FALSE","TRUE"),"FALSE")</f>
        <v>FALSE</v>
      </c>
      <c r="Z4312" s="1"/>
    </row>
    <row r="4313" spans="2:26" hidden="1" outlineLevel="3" x14ac:dyDescent="0.4">
      <c r="B4313" s="7" t="s">
        <v>508</v>
      </c>
      <c r="C4313" s="8"/>
      <c r="D4313" s="31"/>
      <c r="E4313" s="2" t="s">
        <v>518</v>
      </c>
      <c r="F4313" s="2" t="s">
        <v>512</v>
      </c>
      <c r="G4313" s="2" t="s">
        <v>511</v>
      </c>
      <c r="H4313" s="2">
        <v>221</v>
      </c>
      <c r="I4313" s="2">
        <v>207</v>
      </c>
      <c r="K4313" s="2">
        <v>120</v>
      </c>
      <c r="L4313" s="2" t="s">
        <v>30</v>
      </c>
      <c r="M4313" s="2" t="s">
        <v>476</v>
      </c>
      <c r="N4313" s="2" t="s">
        <v>479</v>
      </c>
      <c r="O4313" s="2" t="s">
        <v>514</v>
      </c>
      <c r="Q4313" s="1"/>
      <c r="S4313" s="5"/>
      <c r="T4313" s="41"/>
      <c r="U4313" s="8"/>
      <c r="W4313" s="2" t="s">
        <v>565</v>
      </c>
      <c r="X4313" s="45" t="str" cm="1">
        <f t="array" ref="X4313">IF(X4246="TRUE",IF(AND(C4311&lt;&gt;1,C4312:C4313="",S4311:U4313=""), "FALSE","TRUE"),"FALSE")</f>
        <v>FALSE</v>
      </c>
      <c r="Z4313" s="1"/>
    </row>
    <row r="4314" spans="2:26" hidden="1" outlineLevel="3" x14ac:dyDescent="0.4">
      <c r="B4314" s="7" t="s">
        <v>134</v>
      </c>
      <c r="C4314" s="5">
        <v>17</v>
      </c>
      <c r="D4314" s="30"/>
      <c r="E4314" s="2" t="s">
        <v>392</v>
      </c>
      <c r="F4314" s="2" t="s">
        <v>106</v>
      </c>
      <c r="G4314" s="2" t="s">
        <v>103</v>
      </c>
      <c r="H4314" s="2">
        <v>221</v>
      </c>
      <c r="I4314" s="2">
        <v>207</v>
      </c>
      <c r="K4314" s="2">
        <v>3</v>
      </c>
      <c r="L4314" s="2" t="s">
        <v>136</v>
      </c>
      <c r="M4314" s="2" t="s">
        <v>476</v>
      </c>
      <c r="N4314" s="2" t="s">
        <v>479</v>
      </c>
      <c r="O4314" s="2" t="s">
        <v>514</v>
      </c>
      <c r="Q4314" s="1"/>
      <c r="S4314" s="5"/>
      <c r="T4314" s="41"/>
      <c r="U4314" s="8"/>
      <c r="V4314" s="2" t="s">
        <v>105</v>
      </c>
      <c r="W4314" s="2" t="s">
        <v>561</v>
      </c>
      <c r="X4314" s="45" t="str" cm="1">
        <f t="array" ref="X4314">IF(X4246="TRUE",IF(AND(C4314&lt;&gt;1,C4315:C4316="",S4314:U4316=""), "FALSE","TRUE"),"FALSE")</f>
        <v>FALSE</v>
      </c>
      <c r="Z4314" s="1"/>
    </row>
    <row r="4315" spans="2:26" hidden="1" outlineLevel="3" x14ac:dyDescent="0.4">
      <c r="B4315" s="7" t="s">
        <v>516</v>
      </c>
      <c r="C4315" s="8"/>
      <c r="D4315" s="31"/>
      <c r="E4315" s="2" t="s">
        <v>517</v>
      </c>
      <c r="F4315" s="2" t="s">
        <v>499</v>
      </c>
      <c r="G4315" s="2" t="s">
        <v>498</v>
      </c>
      <c r="H4315" s="2">
        <v>221</v>
      </c>
      <c r="I4315" s="2">
        <v>207</v>
      </c>
      <c r="K4315" s="2">
        <v>50</v>
      </c>
      <c r="L4315" s="2" t="s">
        <v>30</v>
      </c>
      <c r="M4315" s="2" t="s">
        <v>476</v>
      </c>
      <c r="N4315" s="2" t="s">
        <v>479</v>
      </c>
      <c r="O4315" s="2" t="s">
        <v>514</v>
      </c>
      <c r="Q4315" s="1"/>
      <c r="S4315" s="5"/>
      <c r="T4315" s="41"/>
      <c r="U4315" s="8"/>
      <c r="W4315" s="2" t="s">
        <v>563</v>
      </c>
      <c r="X4315" s="45" t="str" cm="1">
        <f t="array" ref="X4315">IF(X4246="TRUE",IF(AND(C4314&lt;&gt;1,C4315:C4316="",S4314:U4316=""), "FALSE","TRUE"),"FALSE")</f>
        <v>FALSE</v>
      </c>
      <c r="Z4315" s="1"/>
    </row>
    <row r="4316" spans="2:26" hidden="1" outlineLevel="3" x14ac:dyDescent="0.4">
      <c r="B4316" s="7" t="s">
        <v>508</v>
      </c>
      <c r="C4316" s="8"/>
      <c r="D4316" s="31"/>
      <c r="E4316" s="2" t="s">
        <v>518</v>
      </c>
      <c r="F4316" s="2" t="s">
        <v>512</v>
      </c>
      <c r="G4316" s="2" t="s">
        <v>511</v>
      </c>
      <c r="H4316" s="2">
        <v>221</v>
      </c>
      <c r="I4316" s="2">
        <v>207</v>
      </c>
      <c r="K4316" s="2">
        <v>120</v>
      </c>
      <c r="L4316" s="2" t="s">
        <v>30</v>
      </c>
      <c r="M4316" s="2" t="s">
        <v>476</v>
      </c>
      <c r="N4316" s="2" t="s">
        <v>479</v>
      </c>
      <c r="O4316" s="2" t="s">
        <v>514</v>
      </c>
      <c r="Q4316" s="1"/>
      <c r="S4316" s="5"/>
      <c r="T4316" s="41"/>
      <c r="U4316" s="8"/>
      <c r="W4316" s="2" t="s">
        <v>565</v>
      </c>
      <c r="X4316" s="45" t="str" cm="1">
        <f t="array" ref="X4316">IF(X4246="TRUE",IF(AND(C4314&lt;&gt;1,C4315:C4316="",S4314:U4316=""), "FALSE","TRUE"),"FALSE")</f>
        <v>FALSE</v>
      </c>
      <c r="Z4316" s="1"/>
    </row>
    <row r="4317" spans="2:26" hidden="1" outlineLevel="3" x14ac:dyDescent="0.4">
      <c r="B4317" s="7" t="s">
        <v>134</v>
      </c>
      <c r="C4317" s="5">
        <v>18</v>
      </c>
      <c r="D4317" s="30"/>
      <c r="E4317" s="2" t="s">
        <v>392</v>
      </c>
      <c r="F4317" s="2" t="s">
        <v>106</v>
      </c>
      <c r="G4317" s="2" t="s">
        <v>103</v>
      </c>
      <c r="H4317" s="2">
        <v>221</v>
      </c>
      <c r="I4317" s="2">
        <v>207</v>
      </c>
      <c r="K4317" s="2">
        <v>3</v>
      </c>
      <c r="L4317" s="2" t="s">
        <v>136</v>
      </c>
      <c r="M4317" s="2" t="s">
        <v>476</v>
      </c>
      <c r="N4317" s="2" t="s">
        <v>479</v>
      </c>
      <c r="O4317" s="2" t="s">
        <v>514</v>
      </c>
      <c r="Q4317" s="1"/>
      <c r="S4317" s="5"/>
      <c r="T4317" s="41"/>
      <c r="U4317" s="8"/>
      <c r="V4317" s="2" t="s">
        <v>105</v>
      </c>
      <c r="W4317" s="2" t="s">
        <v>561</v>
      </c>
      <c r="X4317" s="45" t="str" cm="1">
        <f t="array" ref="X4317">IF(X4246="TRUE",IF(AND(C4317&lt;&gt;1,C4318:C4319="",S4317:U4319=""), "FALSE","TRUE"),"FALSE")</f>
        <v>FALSE</v>
      </c>
      <c r="Z4317" s="1"/>
    </row>
    <row r="4318" spans="2:26" hidden="1" outlineLevel="3" x14ac:dyDescent="0.4">
      <c r="B4318" s="7" t="s">
        <v>516</v>
      </c>
      <c r="C4318" s="8"/>
      <c r="D4318" s="31"/>
      <c r="E4318" s="2" t="s">
        <v>517</v>
      </c>
      <c r="F4318" s="2" t="s">
        <v>499</v>
      </c>
      <c r="G4318" s="2" t="s">
        <v>498</v>
      </c>
      <c r="H4318" s="2">
        <v>221</v>
      </c>
      <c r="I4318" s="2">
        <v>207</v>
      </c>
      <c r="K4318" s="2">
        <v>50</v>
      </c>
      <c r="L4318" s="2" t="s">
        <v>30</v>
      </c>
      <c r="M4318" s="2" t="s">
        <v>476</v>
      </c>
      <c r="N4318" s="2" t="s">
        <v>479</v>
      </c>
      <c r="O4318" s="2" t="s">
        <v>514</v>
      </c>
      <c r="Q4318" s="1"/>
      <c r="S4318" s="5"/>
      <c r="T4318" s="41"/>
      <c r="U4318" s="8"/>
      <c r="W4318" s="2" t="s">
        <v>563</v>
      </c>
      <c r="X4318" s="45" t="str" cm="1">
        <f t="array" ref="X4318">IF(X4246="TRUE",IF(AND(C4317&lt;&gt;1,C4318:C4319="",S4317:U4319=""), "FALSE","TRUE"),"FALSE")</f>
        <v>FALSE</v>
      </c>
      <c r="Z4318" s="1"/>
    </row>
    <row r="4319" spans="2:26" hidden="1" outlineLevel="3" x14ac:dyDescent="0.4">
      <c r="B4319" s="7" t="s">
        <v>508</v>
      </c>
      <c r="C4319" s="8"/>
      <c r="D4319" s="31"/>
      <c r="E4319" s="2" t="s">
        <v>518</v>
      </c>
      <c r="F4319" s="2" t="s">
        <v>512</v>
      </c>
      <c r="G4319" s="2" t="s">
        <v>511</v>
      </c>
      <c r="H4319" s="2">
        <v>221</v>
      </c>
      <c r="I4319" s="2">
        <v>207</v>
      </c>
      <c r="K4319" s="2">
        <v>120</v>
      </c>
      <c r="L4319" s="2" t="s">
        <v>30</v>
      </c>
      <c r="M4319" s="2" t="s">
        <v>476</v>
      </c>
      <c r="N4319" s="2" t="s">
        <v>479</v>
      </c>
      <c r="O4319" s="2" t="s">
        <v>514</v>
      </c>
      <c r="Q4319" s="1"/>
      <c r="S4319" s="5"/>
      <c r="T4319" s="41"/>
      <c r="U4319" s="8"/>
      <c r="W4319" s="2" t="s">
        <v>565</v>
      </c>
      <c r="X4319" s="45" t="str" cm="1">
        <f t="array" ref="X4319">IF(X4246="TRUE",IF(AND(C4317&lt;&gt;1,C4318:C4319="",S4317:U4319=""), "FALSE","TRUE"),"FALSE")</f>
        <v>FALSE</v>
      </c>
      <c r="Z4319" s="1"/>
    </row>
    <row r="4320" spans="2:26" hidden="1" outlineLevel="3" x14ac:dyDescent="0.4">
      <c r="B4320" s="7" t="s">
        <v>134</v>
      </c>
      <c r="C4320" s="5">
        <v>19</v>
      </c>
      <c r="D4320" s="30"/>
      <c r="E4320" s="2" t="s">
        <v>392</v>
      </c>
      <c r="F4320" s="2" t="s">
        <v>106</v>
      </c>
      <c r="G4320" s="2" t="s">
        <v>103</v>
      </c>
      <c r="H4320" s="2">
        <v>221</v>
      </c>
      <c r="I4320" s="2">
        <v>207</v>
      </c>
      <c r="K4320" s="2">
        <v>3</v>
      </c>
      <c r="L4320" s="2" t="s">
        <v>136</v>
      </c>
      <c r="M4320" s="2" t="s">
        <v>476</v>
      </c>
      <c r="N4320" s="2" t="s">
        <v>479</v>
      </c>
      <c r="O4320" s="2" t="s">
        <v>514</v>
      </c>
      <c r="Q4320" s="1"/>
      <c r="S4320" s="5"/>
      <c r="T4320" s="41"/>
      <c r="U4320" s="8"/>
      <c r="V4320" s="2" t="s">
        <v>105</v>
      </c>
      <c r="W4320" s="2" t="s">
        <v>561</v>
      </c>
      <c r="X4320" s="45" t="str" cm="1">
        <f t="array" ref="X4320">IF(X4246="TRUE",IF(AND(C4320&lt;&gt;1,C4321:C4322="",S4320:U4322=""), "FALSE","TRUE"),"FALSE")</f>
        <v>FALSE</v>
      </c>
      <c r="Z4320" s="1"/>
    </row>
    <row r="4321" spans="2:26" hidden="1" outlineLevel="3" x14ac:dyDescent="0.4">
      <c r="B4321" s="7" t="s">
        <v>516</v>
      </c>
      <c r="C4321" s="8"/>
      <c r="D4321" s="31"/>
      <c r="E4321" s="2" t="s">
        <v>517</v>
      </c>
      <c r="F4321" s="2" t="s">
        <v>499</v>
      </c>
      <c r="G4321" s="2" t="s">
        <v>498</v>
      </c>
      <c r="H4321" s="2">
        <v>221</v>
      </c>
      <c r="I4321" s="2">
        <v>207</v>
      </c>
      <c r="K4321" s="2">
        <v>50</v>
      </c>
      <c r="L4321" s="2" t="s">
        <v>30</v>
      </c>
      <c r="M4321" s="2" t="s">
        <v>476</v>
      </c>
      <c r="N4321" s="2" t="s">
        <v>479</v>
      </c>
      <c r="O4321" s="2" t="s">
        <v>514</v>
      </c>
      <c r="Q4321" s="1"/>
      <c r="S4321" s="5"/>
      <c r="T4321" s="41"/>
      <c r="U4321" s="8"/>
      <c r="W4321" s="2" t="s">
        <v>563</v>
      </c>
      <c r="X4321" s="45" t="str" cm="1">
        <f t="array" ref="X4321">IF(X4246="TRUE",IF(AND(C4320&lt;&gt;1,C4321:C4322="",S4320:U4322=""), "FALSE","TRUE"),"FALSE")</f>
        <v>FALSE</v>
      </c>
      <c r="Z4321" s="1"/>
    </row>
    <row r="4322" spans="2:26" hidden="1" outlineLevel="3" x14ac:dyDescent="0.4">
      <c r="B4322" s="7" t="s">
        <v>508</v>
      </c>
      <c r="C4322" s="8"/>
      <c r="D4322" s="31"/>
      <c r="E4322" s="2" t="s">
        <v>518</v>
      </c>
      <c r="F4322" s="2" t="s">
        <v>512</v>
      </c>
      <c r="G4322" s="2" t="s">
        <v>511</v>
      </c>
      <c r="H4322" s="2">
        <v>221</v>
      </c>
      <c r="I4322" s="2">
        <v>207</v>
      </c>
      <c r="K4322" s="2">
        <v>120</v>
      </c>
      <c r="L4322" s="2" t="s">
        <v>30</v>
      </c>
      <c r="M4322" s="2" t="s">
        <v>476</v>
      </c>
      <c r="N4322" s="2" t="s">
        <v>479</v>
      </c>
      <c r="O4322" s="2" t="s">
        <v>514</v>
      </c>
      <c r="Q4322" s="1"/>
      <c r="S4322" s="5"/>
      <c r="T4322" s="41"/>
      <c r="U4322" s="8"/>
      <c r="W4322" s="2" t="s">
        <v>565</v>
      </c>
      <c r="X4322" s="45" t="str" cm="1">
        <f t="array" ref="X4322">IF(X4246="TRUE",IF(AND(C4320&lt;&gt;1,C4321:C4322="",S4320:U4322=""), "FALSE","TRUE"),"FALSE")</f>
        <v>FALSE</v>
      </c>
      <c r="Z4322" s="1"/>
    </row>
    <row r="4323" spans="2:26" hidden="1" outlineLevel="3" x14ac:dyDescent="0.4">
      <c r="B4323" s="7" t="s">
        <v>134</v>
      </c>
      <c r="C4323" s="5">
        <v>20</v>
      </c>
      <c r="D4323" s="30"/>
      <c r="E4323" s="2" t="s">
        <v>392</v>
      </c>
      <c r="F4323" s="2" t="s">
        <v>106</v>
      </c>
      <c r="G4323" s="2" t="s">
        <v>103</v>
      </c>
      <c r="H4323" s="2">
        <v>221</v>
      </c>
      <c r="I4323" s="2">
        <v>207</v>
      </c>
      <c r="K4323" s="2">
        <v>3</v>
      </c>
      <c r="L4323" s="2" t="s">
        <v>136</v>
      </c>
      <c r="M4323" s="2" t="s">
        <v>476</v>
      </c>
      <c r="N4323" s="2" t="s">
        <v>479</v>
      </c>
      <c r="O4323" s="2" t="s">
        <v>514</v>
      </c>
      <c r="Q4323" s="1"/>
      <c r="S4323" s="5"/>
      <c r="T4323" s="41"/>
      <c r="U4323" s="8"/>
      <c r="V4323" s="2" t="s">
        <v>105</v>
      </c>
      <c r="W4323" s="2" t="s">
        <v>561</v>
      </c>
      <c r="X4323" s="45" t="str" cm="1">
        <f t="array" ref="X4323">IF(X4246="TRUE",IF(AND(C4323&lt;&gt;1,C4324:C4325="",S4323:U4325=""), "FALSE","TRUE"),"FALSE")</f>
        <v>FALSE</v>
      </c>
      <c r="Z4323" s="1"/>
    </row>
    <row r="4324" spans="2:26" hidden="1" outlineLevel="3" x14ac:dyDescent="0.4">
      <c r="B4324" s="7" t="s">
        <v>516</v>
      </c>
      <c r="C4324" s="8"/>
      <c r="D4324" s="31"/>
      <c r="E4324" s="2" t="s">
        <v>517</v>
      </c>
      <c r="F4324" s="2" t="s">
        <v>499</v>
      </c>
      <c r="G4324" s="2" t="s">
        <v>498</v>
      </c>
      <c r="H4324" s="2">
        <v>221</v>
      </c>
      <c r="I4324" s="2">
        <v>207</v>
      </c>
      <c r="K4324" s="2">
        <v>50</v>
      </c>
      <c r="L4324" s="2" t="s">
        <v>30</v>
      </c>
      <c r="M4324" s="2" t="s">
        <v>476</v>
      </c>
      <c r="N4324" s="2" t="s">
        <v>479</v>
      </c>
      <c r="O4324" s="2" t="s">
        <v>514</v>
      </c>
      <c r="Q4324" s="1"/>
      <c r="S4324" s="5"/>
      <c r="T4324" s="41"/>
      <c r="U4324" s="8"/>
      <c r="W4324" s="2" t="s">
        <v>563</v>
      </c>
      <c r="X4324" s="45" t="str" cm="1">
        <f t="array" ref="X4324">IF(X4246="TRUE",IF(AND(C4323&lt;&gt;1,C4324:C4325="",S4323:U4325=""), "FALSE","TRUE"),"FALSE")</f>
        <v>FALSE</v>
      </c>
      <c r="Z4324" s="1"/>
    </row>
    <row r="4325" spans="2:26" hidden="1" outlineLevel="3" x14ac:dyDescent="0.4">
      <c r="B4325" s="7" t="s">
        <v>508</v>
      </c>
      <c r="C4325" s="8"/>
      <c r="D4325" s="31"/>
      <c r="E4325" s="2" t="s">
        <v>518</v>
      </c>
      <c r="F4325" s="2" t="s">
        <v>512</v>
      </c>
      <c r="G4325" s="2" t="s">
        <v>511</v>
      </c>
      <c r="H4325" s="2">
        <v>221</v>
      </c>
      <c r="I4325" s="2">
        <v>207</v>
      </c>
      <c r="K4325" s="2">
        <v>120</v>
      </c>
      <c r="L4325" s="2" t="s">
        <v>30</v>
      </c>
      <c r="M4325" s="2" t="s">
        <v>476</v>
      </c>
      <c r="N4325" s="2" t="s">
        <v>479</v>
      </c>
      <c r="O4325" s="2" t="s">
        <v>514</v>
      </c>
      <c r="Q4325" s="1"/>
      <c r="S4325" s="5"/>
      <c r="T4325" s="41"/>
      <c r="U4325" s="8"/>
      <c r="W4325" s="2" t="s">
        <v>565</v>
      </c>
      <c r="X4325" s="45" t="str" cm="1">
        <f t="array" ref="X4325">IF(X4246="TRUE",IF(AND(C4323&lt;&gt;1,C4324:C4325="",S4323:U4325=""), "FALSE","TRUE"),"FALSE")</f>
        <v>FALSE</v>
      </c>
      <c r="Z4325" s="1"/>
    </row>
    <row r="4326" spans="2:26" hidden="1" outlineLevel="2" x14ac:dyDescent="0.4">
      <c r="B4326" s="3" t="s">
        <v>19</v>
      </c>
      <c r="I4326" s="2">
        <v>207</v>
      </c>
      <c r="Q4326" s="1"/>
      <c r="Z4326" s="1"/>
    </row>
    <row r="4327" spans="2:26" hidden="1" outlineLevel="2" x14ac:dyDescent="0.4">
      <c r="B4327" s="50" t="s">
        <v>519</v>
      </c>
      <c r="C4327" s="50"/>
      <c r="D4327" s="33"/>
      <c r="E4327" s="2" t="s">
        <v>520</v>
      </c>
      <c r="I4327" s="2">
        <v>207</v>
      </c>
      <c r="L4327" s="2" t="s">
        <v>521</v>
      </c>
      <c r="M4327" s="2" t="s">
        <v>476</v>
      </c>
      <c r="N4327" s="2" t="s">
        <v>479</v>
      </c>
      <c r="O4327" s="2" t="s">
        <v>520</v>
      </c>
      <c r="Q4327" s="1"/>
      <c r="S4327" s="43" t="s">
        <v>36</v>
      </c>
      <c r="T4327" s="44" t="s">
        <v>37</v>
      </c>
      <c r="U4327" s="43" t="s">
        <v>38</v>
      </c>
      <c r="Z4327" s="1"/>
    </row>
    <row r="4328" spans="2:26" hidden="1" outlineLevel="2" x14ac:dyDescent="0.4">
      <c r="B4328" s="7" t="s">
        <v>134</v>
      </c>
      <c r="C4328" s="5">
        <v>1</v>
      </c>
      <c r="D4328" s="30"/>
      <c r="E4328" s="2" t="s">
        <v>392</v>
      </c>
      <c r="F4328" s="2" t="s">
        <v>102</v>
      </c>
      <c r="G4328" s="2" t="s">
        <v>103</v>
      </c>
      <c r="H4328" s="2">
        <v>225</v>
      </c>
      <c r="I4328" s="2">
        <v>207</v>
      </c>
      <c r="K4328" s="2">
        <v>3</v>
      </c>
      <c r="L4328" s="2" t="s">
        <v>136</v>
      </c>
      <c r="M4328" s="2" t="s">
        <v>476</v>
      </c>
      <c r="N4328" s="2" t="s">
        <v>479</v>
      </c>
      <c r="O4328" s="2" t="s">
        <v>520</v>
      </c>
      <c r="Q4328" s="1"/>
      <c r="S4328" s="5"/>
      <c r="T4328" s="41"/>
      <c r="U4328" s="8"/>
      <c r="V4328" s="2" t="s">
        <v>105</v>
      </c>
      <c r="W4328" s="2" t="s">
        <v>561</v>
      </c>
      <c r="X4328" s="45" t="str" cm="1">
        <f t="array" ref="X4328">IF(X4246="TRUE",IF(AND(C4328&lt;&gt;1,C4329:C4334="",S4328:U4334=""), "FALSE","TRUE"),"FALSE")</f>
        <v>FALSE</v>
      </c>
      <c r="Z4328" s="1"/>
    </row>
    <row r="4329" spans="2:26" hidden="1" outlineLevel="2" x14ac:dyDescent="0.4">
      <c r="B4329" s="7" t="s">
        <v>522</v>
      </c>
      <c r="C4329" s="8"/>
      <c r="D4329" s="31"/>
      <c r="E4329" s="2" t="s">
        <v>523</v>
      </c>
      <c r="F4329" s="2" t="s">
        <v>485</v>
      </c>
      <c r="G4329" s="2" t="s">
        <v>369</v>
      </c>
      <c r="H4329" s="2">
        <v>225</v>
      </c>
      <c r="I4329" s="2">
        <v>207</v>
      </c>
      <c r="K4329" s="2">
        <v>240</v>
      </c>
      <c r="L4329" s="2" t="s">
        <v>30</v>
      </c>
      <c r="M4329" s="2" t="s">
        <v>476</v>
      </c>
      <c r="N4329" s="2" t="s">
        <v>479</v>
      </c>
      <c r="O4329" s="2" t="s">
        <v>520</v>
      </c>
      <c r="Q4329" s="1"/>
      <c r="S4329" s="5"/>
      <c r="T4329" s="41"/>
      <c r="U4329" s="8"/>
      <c r="W4329" s="2" t="s">
        <v>465</v>
      </c>
      <c r="X4329" s="45" t="str" cm="1">
        <f t="array" ref="X4329">IF(X4246="TRUE",IF(AND(C4328&lt;&gt;1,C4329:C4334="",S4328:U4334=""), "FALSE","TRUE"),"FALSE")</f>
        <v>FALSE</v>
      </c>
      <c r="Z4329" s="1"/>
    </row>
    <row r="4330" spans="2:26" hidden="1" outlineLevel="2" x14ac:dyDescent="0.4">
      <c r="B4330" s="7" t="s">
        <v>524</v>
      </c>
      <c r="C4330" s="8"/>
      <c r="D4330" s="31"/>
      <c r="E4330" s="2" t="s">
        <v>525</v>
      </c>
      <c r="F4330" s="2" t="s">
        <v>114</v>
      </c>
      <c r="G4330" s="2" t="s">
        <v>115</v>
      </c>
      <c r="H4330" s="2">
        <v>225</v>
      </c>
      <c r="I4330" s="2">
        <v>207</v>
      </c>
      <c r="K4330" s="2">
        <v>120</v>
      </c>
      <c r="L4330" s="2" t="s">
        <v>30</v>
      </c>
      <c r="M4330" s="2" t="s">
        <v>476</v>
      </c>
      <c r="N4330" s="2" t="s">
        <v>479</v>
      </c>
      <c r="O4330" s="2" t="s">
        <v>520</v>
      </c>
      <c r="Q4330" s="1"/>
      <c r="S4330" s="5"/>
      <c r="T4330" s="41"/>
      <c r="U4330" s="8"/>
      <c r="W4330" s="2" t="s">
        <v>468</v>
      </c>
      <c r="X4330" s="45" t="str" cm="1">
        <f t="array" ref="X4330">IF(X4246="TRUE",IF(AND(C4328&lt;&gt;1,C4329:C4334="",S4328:U4334=""), "FALSE","TRUE"),"FALSE")</f>
        <v>FALSE</v>
      </c>
      <c r="Z4330" s="1"/>
    </row>
    <row r="4331" spans="2:26" hidden="1" outlineLevel="2" x14ac:dyDescent="0.4">
      <c r="B4331" s="7" t="s">
        <v>526</v>
      </c>
      <c r="C4331" s="8"/>
      <c r="D4331" s="31"/>
      <c r="E4331" s="2" t="s">
        <v>527</v>
      </c>
      <c r="F4331" s="2" t="str">
        <f>IF(OR($C$87="治験計画届", $C$87="治験計画変更届"), "^$","^.{1,120}$|^$")</f>
        <v>^.{1,120}$|^$</v>
      </c>
      <c r="G4331" s="2" t="str">
        <f>IF(F4331="^$", "入力しないでください","入力してください(120文字以内)")</f>
        <v>入力してください(120文字以内)</v>
      </c>
      <c r="H4331" s="2">
        <v>225</v>
      </c>
      <c r="I4331" s="2">
        <v>207</v>
      </c>
      <c r="K4331" s="2">
        <v>120</v>
      </c>
      <c r="L4331" s="2" t="s">
        <v>30</v>
      </c>
      <c r="M4331" s="2" t="s">
        <v>476</v>
      </c>
      <c r="N4331" s="2" t="s">
        <v>479</v>
      </c>
      <c r="O4331" s="2" t="s">
        <v>520</v>
      </c>
      <c r="Q4331" s="1"/>
      <c r="S4331" s="5"/>
      <c r="T4331" s="41"/>
      <c r="U4331" s="8"/>
      <c r="W4331" s="2" t="s">
        <v>468</v>
      </c>
      <c r="X4331" s="45" t="str" cm="1">
        <f t="array" ref="X4331">IF(X4246="TRUE",IF(AND(C4328&lt;&gt;1,C4329:C4334="",S4328:U4334=""), "FALSE","TRUE"),"FALSE")</f>
        <v>FALSE</v>
      </c>
      <c r="Z4331" s="1"/>
    </row>
    <row r="4332" spans="2:26" hidden="1" outlineLevel="2" x14ac:dyDescent="0.4">
      <c r="B4332" s="7" t="s">
        <v>528</v>
      </c>
      <c r="C4332" s="8"/>
      <c r="D4332" s="31"/>
      <c r="E4332" s="2" t="s">
        <v>529</v>
      </c>
      <c r="F4332" s="2" t="str">
        <f>IF(OR($C$87="治験計画届", $C$87="治験計画変更届"), "^$","^.{1,120}$|^$")</f>
        <v>^.{1,120}$|^$</v>
      </c>
      <c r="G4332" s="2" t="str">
        <f t="shared" ref="G4332:G4334" si="280">IF(F4332="^$", "入力しないでください","入力してください(120文字以内)")</f>
        <v>入力してください(120文字以内)</v>
      </c>
      <c r="H4332" s="2">
        <v>225</v>
      </c>
      <c r="I4332" s="2">
        <v>207</v>
      </c>
      <c r="K4332" s="2">
        <v>120</v>
      </c>
      <c r="L4332" s="2" t="s">
        <v>30</v>
      </c>
      <c r="M4332" s="2" t="s">
        <v>476</v>
      </c>
      <c r="N4332" s="2" t="s">
        <v>479</v>
      </c>
      <c r="O4332" s="2" t="s">
        <v>520</v>
      </c>
      <c r="Q4332" s="1"/>
      <c r="S4332" s="5"/>
      <c r="T4332" s="41"/>
      <c r="U4332" s="8"/>
      <c r="W4332" s="2" t="s">
        <v>468</v>
      </c>
      <c r="X4332" s="45" t="str" cm="1">
        <f t="array" ref="X4332">IF(X4246="TRUE",IF(AND(C4328&lt;&gt;1,C4329:C4334="",S4328:U4334=""), "FALSE","TRUE"),"FALSE")</f>
        <v>FALSE</v>
      </c>
      <c r="Z4332" s="1"/>
    </row>
    <row r="4333" spans="2:26" hidden="1" outlineLevel="2" x14ac:dyDescent="0.4">
      <c r="B4333" s="7" t="s">
        <v>530</v>
      </c>
      <c r="C4333" s="8"/>
      <c r="D4333" s="31"/>
      <c r="E4333" s="2" t="s">
        <v>566</v>
      </c>
      <c r="F4333" s="2" t="str">
        <f>IF(OR($C$87="治験計画届", $C$87="治験計画変更届"), "^$","^.{1,120}$|^$")</f>
        <v>^.{1,120}$|^$</v>
      </c>
      <c r="G4333" s="2" t="str">
        <f t="shared" si="280"/>
        <v>入力してください(120文字以内)</v>
      </c>
      <c r="H4333" s="2">
        <v>225</v>
      </c>
      <c r="I4333" s="2">
        <v>207</v>
      </c>
      <c r="K4333" s="2">
        <v>120</v>
      </c>
      <c r="L4333" s="2" t="s">
        <v>30</v>
      </c>
      <c r="M4333" s="2" t="s">
        <v>476</v>
      </c>
      <c r="N4333" s="2" t="s">
        <v>479</v>
      </c>
      <c r="O4333" s="2" t="s">
        <v>520</v>
      </c>
      <c r="Q4333" s="1"/>
      <c r="S4333" s="5"/>
      <c r="T4333" s="41"/>
      <c r="U4333" s="8"/>
      <c r="W4333" s="2" t="s">
        <v>468</v>
      </c>
      <c r="X4333" s="45" t="str" cm="1">
        <f t="array" ref="X4333">IF(X4246="TRUE",IF(AND(C4328&lt;&gt;1,C4329:C4334="",S4328:U4334=""), "FALSE","TRUE"),"FALSE")</f>
        <v>FALSE</v>
      </c>
      <c r="Z4333" s="1"/>
    </row>
    <row r="4334" spans="2:26" hidden="1" outlineLevel="2" x14ac:dyDescent="0.4">
      <c r="B4334" s="7" t="s">
        <v>532</v>
      </c>
      <c r="C4334" s="8"/>
      <c r="D4334" s="31"/>
      <c r="E4334" s="2" t="s">
        <v>533</v>
      </c>
      <c r="F4334" s="2" t="str">
        <f>IF(OR($C$87="治験計画届", $C$87="治験計画変更届"), "^$","^.{1,120}$|^$")</f>
        <v>^.{1,120}$|^$</v>
      </c>
      <c r="G4334" s="2" t="str">
        <f t="shared" si="280"/>
        <v>入力してください(120文字以内)</v>
      </c>
      <c r="H4334" s="2">
        <v>225</v>
      </c>
      <c r="I4334" s="2">
        <v>207</v>
      </c>
      <c r="K4334" s="2">
        <v>120</v>
      </c>
      <c r="L4334" s="2" t="s">
        <v>30</v>
      </c>
      <c r="M4334" s="2" t="s">
        <v>476</v>
      </c>
      <c r="N4334" s="2" t="s">
        <v>479</v>
      </c>
      <c r="O4334" s="2" t="s">
        <v>520</v>
      </c>
      <c r="Q4334" s="1"/>
      <c r="S4334" s="5"/>
      <c r="T4334" s="41"/>
      <c r="U4334" s="8"/>
      <c r="W4334" s="2" t="s">
        <v>468</v>
      </c>
      <c r="X4334" s="45" t="str" cm="1">
        <f t="array" ref="X4334">IF(X4246="TRUE",IF(AND(C4328&lt;&gt;1,C4329:C4334="",S4328:U4334=""), "FALSE","TRUE"),"FALSE")</f>
        <v>FALSE</v>
      </c>
      <c r="Z4334" s="1"/>
    </row>
    <row r="4335" spans="2:26" hidden="1" outlineLevel="2" x14ac:dyDescent="0.4">
      <c r="B4335" s="7" t="s">
        <v>134</v>
      </c>
      <c r="C4335" s="5">
        <v>2</v>
      </c>
      <c r="D4335" s="30"/>
      <c r="E4335" s="2" t="s">
        <v>392</v>
      </c>
      <c r="F4335" s="2" t="s">
        <v>102</v>
      </c>
      <c r="G4335" s="2" t="s">
        <v>103</v>
      </c>
      <c r="H4335" s="2">
        <v>225</v>
      </c>
      <c r="I4335" s="2">
        <v>207</v>
      </c>
      <c r="K4335" s="2">
        <v>3</v>
      </c>
      <c r="L4335" s="2" t="s">
        <v>136</v>
      </c>
      <c r="M4335" s="2" t="s">
        <v>476</v>
      </c>
      <c r="N4335" s="2" t="s">
        <v>479</v>
      </c>
      <c r="O4335" s="2" t="s">
        <v>520</v>
      </c>
      <c r="Q4335" s="1"/>
      <c r="S4335" s="5"/>
      <c r="T4335" s="41"/>
      <c r="U4335" s="8"/>
      <c r="V4335" s="2" t="s">
        <v>105</v>
      </c>
      <c r="W4335" s="2" t="s">
        <v>561</v>
      </c>
      <c r="X4335" s="45" t="str" cm="1">
        <f t="array" ref="X4335">IF(X4246="TRUE",IF(AND(C4335&lt;&gt;1,C4336:C4341="",S4335:U4341=""), "FALSE","TRUE"),"FALSE")</f>
        <v>FALSE</v>
      </c>
      <c r="Z4335" s="1"/>
    </row>
    <row r="4336" spans="2:26" hidden="1" outlineLevel="2" x14ac:dyDescent="0.4">
      <c r="B4336" s="7" t="s">
        <v>522</v>
      </c>
      <c r="C4336" s="8"/>
      <c r="D4336" s="31"/>
      <c r="E4336" s="2" t="s">
        <v>523</v>
      </c>
      <c r="F4336" s="2" t="s">
        <v>485</v>
      </c>
      <c r="G4336" s="2" t="s">
        <v>369</v>
      </c>
      <c r="H4336" s="2">
        <v>225</v>
      </c>
      <c r="I4336" s="2">
        <v>207</v>
      </c>
      <c r="K4336" s="2">
        <v>240</v>
      </c>
      <c r="L4336" s="2" t="s">
        <v>30</v>
      </c>
      <c r="M4336" s="2" t="s">
        <v>476</v>
      </c>
      <c r="N4336" s="2" t="s">
        <v>479</v>
      </c>
      <c r="O4336" s="2" t="s">
        <v>520</v>
      </c>
      <c r="Q4336" s="1"/>
      <c r="S4336" s="5"/>
      <c r="T4336" s="41"/>
      <c r="U4336" s="8"/>
      <c r="W4336" s="2" t="s">
        <v>465</v>
      </c>
      <c r="X4336" s="45" t="str" cm="1">
        <f t="array" ref="X4336">IF(X4246="TRUE",IF(AND(C4335&lt;&gt;1,C4336:C4341="",S4335:U4341=""), "FALSE","TRUE"),"FALSE")</f>
        <v>FALSE</v>
      </c>
      <c r="Z4336" s="1"/>
    </row>
    <row r="4337" spans="2:26" hidden="1" outlineLevel="2" x14ac:dyDescent="0.4">
      <c r="B4337" s="7" t="s">
        <v>524</v>
      </c>
      <c r="C4337" s="8"/>
      <c r="D4337" s="31"/>
      <c r="E4337" s="2" t="s">
        <v>525</v>
      </c>
      <c r="F4337" s="2" t="s">
        <v>114</v>
      </c>
      <c r="G4337" s="2" t="s">
        <v>115</v>
      </c>
      <c r="H4337" s="2">
        <v>225</v>
      </c>
      <c r="I4337" s="2">
        <v>207</v>
      </c>
      <c r="K4337" s="2">
        <v>120</v>
      </c>
      <c r="L4337" s="2" t="s">
        <v>30</v>
      </c>
      <c r="M4337" s="2" t="s">
        <v>476</v>
      </c>
      <c r="N4337" s="2" t="s">
        <v>479</v>
      </c>
      <c r="O4337" s="2" t="s">
        <v>520</v>
      </c>
      <c r="Q4337" s="1"/>
      <c r="S4337" s="5"/>
      <c r="T4337" s="41"/>
      <c r="U4337" s="8"/>
      <c r="W4337" s="2" t="s">
        <v>468</v>
      </c>
      <c r="X4337" s="45" t="str" cm="1">
        <f t="array" ref="X4337">IF(X4246="TRUE",IF(AND(C4335&lt;&gt;1,C4336:C4341="",S4335:U4341=""), "FALSE","TRUE"),"FALSE")</f>
        <v>FALSE</v>
      </c>
      <c r="Z4337" s="1"/>
    </row>
    <row r="4338" spans="2:26" hidden="1" outlineLevel="2" x14ac:dyDescent="0.4">
      <c r="B4338" s="7" t="s">
        <v>526</v>
      </c>
      <c r="C4338" s="8"/>
      <c r="D4338" s="31"/>
      <c r="E4338" s="2" t="s">
        <v>527</v>
      </c>
      <c r="F4338" s="2" t="str">
        <f>IF(OR($C$87="治験計画届", $C$87="治験計画変更届"), "^$","^.{1,120}$|^$")</f>
        <v>^.{1,120}$|^$</v>
      </c>
      <c r="G4338" s="2" t="str">
        <f>IF(F4338="^$", "入力しないでください","入力してください(120文字以内)")</f>
        <v>入力してください(120文字以内)</v>
      </c>
      <c r="H4338" s="2">
        <v>225</v>
      </c>
      <c r="I4338" s="2">
        <v>207</v>
      </c>
      <c r="K4338" s="2">
        <v>120</v>
      </c>
      <c r="L4338" s="2" t="s">
        <v>30</v>
      </c>
      <c r="M4338" s="2" t="s">
        <v>476</v>
      </c>
      <c r="N4338" s="2" t="s">
        <v>479</v>
      </c>
      <c r="O4338" s="2" t="s">
        <v>520</v>
      </c>
      <c r="Q4338" s="1"/>
      <c r="S4338" s="5"/>
      <c r="T4338" s="41"/>
      <c r="U4338" s="8"/>
      <c r="W4338" s="2" t="s">
        <v>468</v>
      </c>
      <c r="X4338" s="45" t="str" cm="1">
        <f t="array" ref="X4338">IF(X4246="TRUE",IF(AND(C4335&lt;&gt;1,C4336:C4341="",S4335:U4341=""), "FALSE","TRUE"),"FALSE")</f>
        <v>FALSE</v>
      </c>
      <c r="Z4338" s="1"/>
    </row>
    <row r="4339" spans="2:26" hidden="1" outlineLevel="2" x14ac:dyDescent="0.4">
      <c r="B4339" s="7" t="s">
        <v>528</v>
      </c>
      <c r="C4339" s="8"/>
      <c r="D4339" s="31"/>
      <c r="E4339" s="2" t="s">
        <v>529</v>
      </c>
      <c r="F4339" s="2" t="str">
        <f>IF(OR($C$87="治験計画届", $C$87="治験計画変更届"), "^$","^.{1,120}$|^$")</f>
        <v>^.{1,120}$|^$</v>
      </c>
      <c r="G4339" s="2" t="str">
        <f t="shared" ref="G4339:G4341" si="281">IF(F4339="^$", "入力しないでください","入力してください(120文字以内)")</f>
        <v>入力してください(120文字以内)</v>
      </c>
      <c r="H4339" s="2">
        <v>225</v>
      </c>
      <c r="I4339" s="2">
        <v>207</v>
      </c>
      <c r="K4339" s="2">
        <v>120</v>
      </c>
      <c r="L4339" s="2" t="s">
        <v>30</v>
      </c>
      <c r="M4339" s="2" t="s">
        <v>476</v>
      </c>
      <c r="N4339" s="2" t="s">
        <v>479</v>
      </c>
      <c r="O4339" s="2" t="s">
        <v>520</v>
      </c>
      <c r="Q4339" s="1"/>
      <c r="S4339" s="5"/>
      <c r="T4339" s="41"/>
      <c r="U4339" s="8"/>
      <c r="W4339" s="2" t="s">
        <v>468</v>
      </c>
      <c r="X4339" s="45" t="str" cm="1">
        <f t="array" ref="X4339">IF(X4246="TRUE",IF(AND(C4335&lt;&gt;1,C4336:C4341="",S4335:U4341=""), "FALSE","TRUE"),"FALSE")</f>
        <v>FALSE</v>
      </c>
      <c r="Z4339" s="1"/>
    </row>
    <row r="4340" spans="2:26" hidden="1" outlineLevel="2" x14ac:dyDescent="0.4">
      <c r="B4340" s="7" t="s">
        <v>530</v>
      </c>
      <c r="C4340" s="8"/>
      <c r="D4340" s="31"/>
      <c r="E4340" s="2" t="s">
        <v>566</v>
      </c>
      <c r="F4340" s="2" t="str">
        <f>IF(OR($C$87="治験計画届", $C$87="治験計画変更届"), "^$","^.{1,120}$|^$")</f>
        <v>^.{1,120}$|^$</v>
      </c>
      <c r="G4340" s="2" t="str">
        <f t="shared" si="281"/>
        <v>入力してください(120文字以内)</v>
      </c>
      <c r="H4340" s="2">
        <v>225</v>
      </c>
      <c r="I4340" s="2">
        <v>207</v>
      </c>
      <c r="K4340" s="2">
        <v>120</v>
      </c>
      <c r="L4340" s="2" t="s">
        <v>30</v>
      </c>
      <c r="M4340" s="2" t="s">
        <v>476</v>
      </c>
      <c r="N4340" s="2" t="s">
        <v>479</v>
      </c>
      <c r="O4340" s="2" t="s">
        <v>520</v>
      </c>
      <c r="Q4340" s="1"/>
      <c r="S4340" s="5"/>
      <c r="T4340" s="41"/>
      <c r="U4340" s="8"/>
      <c r="W4340" s="2" t="s">
        <v>468</v>
      </c>
      <c r="X4340" s="45" t="str" cm="1">
        <f t="array" ref="X4340">IF(X4246="TRUE",IF(AND(C4335&lt;&gt;1,C4336:C4341="",S4335:U4341=""), "FALSE","TRUE"),"FALSE")</f>
        <v>FALSE</v>
      </c>
      <c r="Z4340" s="1"/>
    </row>
    <row r="4341" spans="2:26" hidden="1" outlineLevel="2" x14ac:dyDescent="0.4">
      <c r="B4341" s="7" t="s">
        <v>532</v>
      </c>
      <c r="C4341" s="8"/>
      <c r="D4341" s="31"/>
      <c r="E4341" s="2" t="s">
        <v>533</v>
      </c>
      <c r="F4341" s="2" t="str">
        <f>IF(OR($C$87="治験計画届", $C$87="治験計画変更届"), "^$","^.{1,120}$|^$")</f>
        <v>^.{1,120}$|^$</v>
      </c>
      <c r="G4341" s="2" t="str">
        <f t="shared" si="281"/>
        <v>入力してください(120文字以内)</v>
      </c>
      <c r="H4341" s="2">
        <v>225</v>
      </c>
      <c r="I4341" s="2">
        <v>207</v>
      </c>
      <c r="K4341" s="2">
        <v>120</v>
      </c>
      <c r="L4341" s="2" t="s">
        <v>30</v>
      </c>
      <c r="M4341" s="2" t="s">
        <v>476</v>
      </c>
      <c r="N4341" s="2" t="s">
        <v>479</v>
      </c>
      <c r="O4341" s="2" t="s">
        <v>520</v>
      </c>
      <c r="Q4341" s="1"/>
      <c r="S4341" s="5"/>
      <c r="T4341" s="41"/>
      <c r="U4341" s="8"/>
      <c r="W4341" s="2" t="s">
        <v>468</v>
      </c>
      <c r="X4341" s="45" t="str" cm="1">
        <f t="array" ref="X4341">IF(X4246="TRUE",IF(AND(C4335&lt;&gt;1,C4336:C4341="",S4335:U4341=""), "FALSE","TRUE"),"FALSE")</f>
        <v>FALSE</v>
      </c>
      <c r="Z4341" s="1"/>
    </row>
    <row r="4342" spans="2:26" hidden="1" outlineLevel="2" x14ac:dyDescent="0.4">
      <c r="B4342" s="7" t="s">
        <v>134</v>
      </c>
      <c r="C4342" s="5">
        <v>3</v>
      </c>
      <c r="D4342" s="30"/>
      <c r="E4342" s="2" t="s">
        <v>392</v>
      </c>
      <c r="F4342" s="2" t="s">
        <v>102</v>
      </c>
      <c r="G4342" s="2" t="s">
        <v>103</v>
      </c>
      <c r="H4342" s="2">
        <v>225</v>
      </c>
      <c r="I4342" s="2">
        <v>207</v>
      </c>
      <c r="K4342" s="2">
        <v>3</v>
      </c>
      <c r="L4342" s="2" t="s">
        <v>136</v>
      </c>
      <c r="M4342" s="2" t="s">
        <v>476</v>
      </c>
      <c r="N4342" s="2" t="s">
        <v>479</v>
      </c>
      <c r="O4342" s="2" t="s">
        <v>520</v>
      </c>
      <c r="Q4342" s="1"/>
      <c r="S4342" s="5"/>
      <c r="T4342" s="41"/>
      <c r="U4342" s="8"/>
      <c r="V4342" s="2" t="s">
        <v>105</v>
      </c>
      <c r="W4342" s="2" t="s">
        <v>561</v>
      </c>
      <c r="X4342" s="45" t="str" cm="1">
        <f t="array" ref="X4342">IF(X4246="TRUE",IF(AND(C4342&lt;&gt;1,C4343:C4348="",S4342:U4348=""), "FALSE","TRUE"),"FALSE")</f>
        <v>FALSE</v>
      </c>
      <c r="Z4342" s="1"/>
    </row>
    <row r="4343" spans="2:26" hidden="1" outlineLevel="2" x14ac:dyDescent="0.4">
      <c r="B4343" s="7" t="s">
        <v>522</v>
      </c>
      <c r="C4343" s="8"/>
      <c r="D4343" s="31"/>
      <c r="E4343" s="2" t="s">
        <v>523</v>
      </c>
      <c r="F4343" s="2" t="s">
        <v>485</v>
      </c>
      <c r="G4343" s="2" t="s">
        <v>369</v>
      </c>
      <c r="H4343" s="2">
        <v>225</v>
      </c>
      <c r="I4343" s="2">
        <v>207</v>
      </c>
      <c r="K4343" s="2">
        <v>240</v>
      </c>
      <c r="L4343" s="2" t="s">
        <v>30</v>
      </c>
      <c r="M4343" s="2" t="s">
        <v>476</v>
      </c>
      <c r="N4343" s="2" t="s">
        <v>479</v>
      </c>
      <c r="O4343" s="2" t="s">
        <v>520</v>
      </c>
      <c r="Q4343" s="1"/>
      <c r="S4343" s="5"/>
      <c r="T4343" s="41"/>
      <c r="U4343" s="8"/>
      <c r="W4343" s="2" t="s">
        <v>465</v>
      </c>
      <c r="X4343" s="45" t="str" cm="1">
        <f t="array" ref="X4343">IF(X4246="TRUE",IF(AND(C4342&lt;&gt;1,C4343:C4348="",S4342:U4348=""), "FALSE","TRUE"),"FALSE")</f>
        <v>FALSE</v>
      </c>
      <c r="Z4343" s="1"/>
    </row>
    <row r="4344" spans="2:26" hidden="1" outlineLevel="2" x14ac:dyDescent="0.4">
      <c r="B4344" s="7" t="s">
        <v>524</v>
      </c>
      <c r="C4344" s="8"/>
      <c r="D4344" s="31"/>
      <c r="E4344" s="2" t="s">
        <v>525</v>
      </c>
      <c r="F4344" s="2" t="s">
        <v>114</v>
      </c>
      <c r="G4344" s="2" t="s">
        <v>115</v>
      </c>
      <c r="H4344" s="2">
        <v>225</v>
      </c>
      <c r="I4344" s="2">
        <v>207</v>
      </c>
      <c r="K4344" s="2">
        <v>120</v>
      </c>
      <c r="L4344" s="2" t="s">
        <v>30</v>
      </c>
      <c r="M4344" s="2" t="s">
        <v>476</v>
      </c>
      <c r="N4344" s="2" t="s">
        <v>479</v>
      </c>
      <c r="O4344" s="2" t="s">
        <v>520</v>
      </c>
      <c r="Q4344" s="1"/>
      <c r="S4344" s="5"/>
      <c r="T4344" s="41"/>
      <c r="U4344" s="8"/>
      <c r="W4344" s="2" t="s">
        <v>468</v>
      </c>
      <c r="X4344" s="45" t="str" cm="1">
        <f t="array" ref="X4344">IF(X4246="TRUE",IF(AND(C4342&lt;&gt;1,C4343:C4348="",S4342:U4348=""), "FALSE","TRUE"),"FALSE")</f>
        <v>FALSE</v>
      </c>
      <c r="Z4344" s="1"/>
    </row>
    <row r="4345" spans="2:26" hidden="1" outlineLevel="2" x14ac:dyDescent="0.4">
      <c r="B4345" s="7" t="s">
        <v>526</v>
      </c>
      <c r="C4345" s="8"/>
      <c r="D4345" s="31"/>
      <c r="E4345" s="2" t="s">
        <v>527</v>
      </c>
      <c r="F4345" s="2" t="str">
        <f>IF(OR($C$87="治験計画届", $C$87="治験計画変更届"), "^$","^.{1,120}$|^$")</f>
        <v>^.{1,120}$|^$</v>
      </c>
      <c r="G4345" s="2" t="str">
        <f>IF(F4345="^$", "入力しないでください","入力してください(120文字以内)")</f>
        <v>入力してください(120文字以内)</v>
      </c>
      <c r="H4345" s="2">
        <v>225</v>
      </c>
      <c r="I4345" s="2">
        <v>207</v>
      </c>
      <c r="K4345" s="2">
        <v>120</v>
      </c>
      <c r="L4345" s="2" t="s">
        <v>30</v>
      </c>
      <c r="M4345" s="2" t="s">
        <v>476</v>
      </c>
      <c r="N4345" s="2" t="s">
        <v>479</v>
      </c>
      <c r="O4345" s="2" t="s">
        <v>520</v>
      </c>
      <c r="Q4345" s="1"/>
      <c r="S4345" s="5"/>
      <c r="T4345" s="41"/>
      <c r="U4345" s="8"/>
      <c r="W4345" s="2" t="s">
        <v>468</v>
      </c>
      <c r="X4345" s="45" t="str" cm="1">
        <f t="array" ref="X4345">IF(X4246="TRUE",IF(AND(C4342&lt;&gt;1,C4343:C4348="",S4342:U4348=""), "FALSE","TRUE"),"FALSE")</f>
        <v>FALSE</v>
      </c>
      <c r="Z4345" s="1"/>
    </row>
    <row r="4346" spans="2:26" hidden="1" outlineLevel="2" x14ac:dyDescent="0.4">
      <c r="B4346" s="7" t="s">
        <v>528</v>
      </c>
      <c r="C4346" s="8"/>
      <c r="D4346" s="31"/>
      <c r="E4346" s="2" t="s">
        <v>529</v>
      </c>
      <c r="F4346" s="2" t="str">
        <f>IF(OR($C$87="治験計画届", $C$87="治験計画変更届"), "^$","^.{1,120}$|^$")</f>
        <v>^.{1,120}$|^$</v>
      </c>
      <c r="G4346" s="2" t="str">
        <f t="shared" ref="G4346:G4348" si="282">IF(F4346="^$", "入力しないでください","入力してください(120文字以内)")</f>
        <v>入力してください(120文字以内)</v>
      </c>
      <c r="H4346" s="2">
        <v>225</v>
      </c>
      <c r="I4346" s="2">
        <v>207</v>
      </c>
      <c r="K4346" s="2">
        <v>120</v>
      </c>
      <c r="L4346" s="2" t="s">
        <v>30</v>
      </c>
      <c r="M4346" s="2" t="s">
        <v>476</v>
      </c>
      <c r="N4346" s="2" t="s">
        <v>479</v>
      </c>
      <c r="O4346" s="2" t="s">
        <v>520</v>
      </c>
      <c r="Q4346" s="1"/>
      <c r="S4346" s="5"/>
      <c r="T4346" s="41"/>
      <c r="U4346" s="8"/>
      <c r="W4346" s="2" t="s">
        <v>468</v>
      </c>
      <c r="X4346" s="45" t="str" cm="1">
        <f t="array" ref="X4346">IF(X4246="TRUE",IF(AND(C4342&lt;&gt;1,C4343:C4348="",S4342:U4348=""), "FALSE","TRUE"),"FALSE")</f>
        <v>FALSE</v>
      </c>
      <c r="Z4346" s="1"/>
    </row>
    <row r="4347" spans="2:26" hidden="1" outlineLevel="2" x14ac:dyDescent="0.4">
      <c r="B4347" s="7" t="s">
        <v>530</v>
      </c>
      <c r="C4347" s="8"/>
      <c r="D4347" s="31"/>
      <c r="E4347" s="2" t="s">
        <v>566</v>
      </c>
      <c r="F4347" s="2" t="str">
        <f>IF(OR($C$87="治験計画届", $C$87="治験計画変更届"), "^$","^.{1,120}$|^$")</f>
        <v>^.{1,120}$|^$</v>
      </c>
      <c r="G4347" s="2" t="str">
        <f t="shared" si="282"/>
        <v>入力してください(120文字以内)</v>
      </c>
      <c r="H4347" s="2">
        <v>225</v>
      </c>
      <c r="I4347" s="2">
        <v>207</v>
      </c>
      <c r="K4347" s="2">
        <v>120</v>
      </c>
      <c r="L4347" s="2" t="s">
        <v>30</v>
      </c>
      <c r="M4347" s="2" t="s">
        <v>476</v>
      </c>
      <c r="N4347" s="2" t="s">
        <v>479</v>
      </c>
      <c r="O4347" s="2" t="s">
        <v>520</v>
      </c>
      <c r="Q4347" s="1"/>
      <c r="S4347" s="5"/>
      <c r="T4347" s="41"/>
      <c r="U4347" s="8"/>
      <c r="W4347" s="2" t="s">
        <v>468</v>
      </c>
      <c r="X4347" s="45" t="str" cm="1">
        <f t="array" ref="X4347">IF(X4246="TRUE",IF(AND(C4342&lt;&gt;1,C4343:C4348="",S4342:U4348=""), "FALSE","TRUE"),"FALSE")</f>
        <v>FALSE</v>
      </c>
      <c r="Z4347" s="1"/>
    </row>
    <row r="4348" spans="2:26" hidden="1" outlineLevel="2" x14ac:dyDescent="0.4">
      <c r="B4348" s="7" t="s">
        <v>532</v>
      </c>
      <c r="C4348" s="8"/>
      <c r="D4348" s="31"/>
      <c r="E4348" s="2" t="s">
        <v>533</v>
      </c>
      <c r="F4348" s="2" t="str">
        <f>IF(OR($C$87="治験計画届", $C$87="治験計画変更届"), "^$","^.{1,120}$|^$")</f>
        <v>^.{1,120}$|^$</v>
      </c>
      <c r="G4348" s="2" t="str">
        <f t="shared" si="282"/>
        <v>入力してください(120文字以内)</v>
      </c>
      <c r="H4348" s="2">
        <v>225</v>
      </c>
      <c r="I4348" s="2">
        <v>207</v>
      </c>
      <c r="K4348" s="2">
        <v>120</v>
      </c>
      <c r="L4348" s="2" t="s">
        <v>30</v>
      </c>
      <c r="M4348" s="2" t="s">
        <v>476</v>
      </c>
      <c r="N4348" s="2" t="s">
        <v>479</v>
      </c>
      <c r="O4348" s="2" t="s">
        <v>520</v>
      </c>
      <c r="Q4348" s="1"/>
      <c r="S4348" s="5"/>
      <c r="T4348" s="41"/>
      <c r="U4348" s="8"/>
      <c r="W4348" s="2" t="s">
        <v>468</v>
      </c>
      <c r="X4348" s="45" t="str" cm="1">
        <f t="array" ref="X4348">IF(X4246="TRUE",IF(AND(C4342&lt;&gt;1,C4343:C4348="",S4342:U4348=""), "FALSE","TRUE"),"FALSE")</f>
        <v>FALSE</v>
      </c>
      <c r="Z4348" s="1"/>
    </row>
    <row r="4349" spans="2:26" hidden="1" outlineLevel="2" x14ac:dyDescent="0.4">
      <c r="B4349" s="7" t="s">
        <v>134</v>
      </c>
      <c r="C4349" s="5">
        <v>4</v>
      </c>
      <c r="D4349" s="30"/>
      <c r="E4349" s="2" t="s">
        <v>392</v>
      </c>
      <c r="F4349" s="2" t="s">
        <v>102</v>
      </c>
      <c r="G4349" s="2" t="s">
        <v>103</v>
      </c>
      <c r="H4349" s="2">
        <v>225</v>
      </c>
      <c r="I4349" s="2">
        <v>207</v>
      </c>
      <c r="K4349" s="2">
        <v>3</v>
      </c>
      <c r="L4349" s="2" t="s">
        <v>136</v>
      </c>
      <c r="M4349" s="2" t="s">
        <v>476</v>
      </c>
      <c r="N4349" s="2" t="s">
        <v>479</v>
      </c>
      <c r="O4349" s="2" t="s">
        <v>520</v>
      </c>
      <c r="Q4349" s="1"/>
      <c r="S4349" s="5"/>
      <c r="T4349" s="41"/>
      <c r="U4349" s="8"/>
      <c r="V4349" s="2" t="s">
        <v>105</v>
      </c>
      <c r="W4349" s="2" t="s">
        <v>561</v>
      </c>
      <c r="X4349" s="45" t="str" cm="1">
        <f t="array" ref="X4349">IF(X4246="TRUE",IF(AND(C4349&lt;&gt;1,C4350:C4355="",S4349:U4355=""), "FALSE","TRUE"),"FALSE")</f>
        <v>FALSE</v>
      </c>
      <c r="Z4349" s="1"/>
    </row>
    <row r="4350" spans="2:26" hidden="1" outlineLevel="2" x14ac:dyDescent="0.4">
      <c r="B4350" s="7" t="s">
        <v>522</v>
      </c>
      <c r="C4350" s="8"/>
      <c r="D4350" s="31"/>
      <c r="E4350" s="2" t="s">
        <v>523</v>
      </c>
      <c r="F4350" s="2" t="s">
        <v>485</v>
      </c>
      <c r="G4350" s="2" t="s">
        <v>369</v>
      </c>
      <c r="H4350" s="2">
        <v>225</v>
      </c>
      <c r="I4350" s="2">
        <v>207</v>
      </c>
      <c r="K4350" s="2">
        <v>240</v>
      </c>
      <c r="L4350" s="2" t="s">
        <v>30</v>
      </c>
      <c r="M4350" s="2" t="s">
        <v>476</v>
      </c>
      <c r="N4350" s="2" t="s">
        <v>479</v>
      </c>
      <c r="O4350" s="2" t="s">
        <v>520</v>
      </c>
      <c r="Q4350" s="1"/>
      <c r="S4350" s="5"/>
      <c r="T4350" s="41"/>
      <c r="U4350" s="8"/>
      <c r="W4350" s="2" t="s">
        <v>465</v>
      </c>
      <c r="X4350" s="45" t="str" cm="1">
        <f t="array" ref="X4350">IF(X4246="TRUE",IF(AND(C4349&lt;&gt;1,C4350:C4355="",S4349:U4355=""), "FALSE","TRUE"),"FALSE")</f>
        <v>FALSE</v>
      </c>
      <c r="Z4350" s="1"/>
    </row>
    <row r="4351" spans="2:26" hidden="1" outlineLevel="2" x14ac:dyDescent="0.4">
      <c r="B4351" s="7" t="s">
        <v>524</v>
      </c>
      <c r="C4351" s="8"/>
      <c r="D4351" s="31"/>
      <c r="E4351" s="2" t="s">
        <v>525</v>
      </c>
      <c r="F4351" s="2" t="s">
        <v>114</v>
      </c>
      <c r="G4351" s="2" t="s">
        <v>115</v>
      </c>
      <c r="H4351" s="2">
        <v>225</v>
      </c>
      <c r="I4351" s="2">
        <v>207</v>
      </c>
      <c r="K4351" s="2">
        <v>120</v>
      </c>
      <c r="L4351" s="2" t="s">
        <v>30</v>
      </c>
      <c r="M4351" s="2" t="s">
        <v>476</v>
      </c>
      <c r="N4351" s="2" t="s">
        <v>479</v>
      </c>
      <c r="O4351" s="2" t="s">
        <v>520</v>
      </c>
      <c r="Q4351" s="1"/>
      <c r="S4351" s="5"/>
      <c r="T4351" s="41"/>
      <c r="U4351" s="8"/>
      <c r="W4351" s="2" t="s">
        <v>468</v>
      </c>
      <c r="X4351" s="45" t="str" cm="1">
        <f t="array" ref="X4351">IF(X4246="TRUE",IF(AND(C4349&lt;&gt;1,C4350:C4355="",S4349:U4355=""), "FALSE","TRUE"),"FALSE")</f>
        <v>FALSE</v>
      </c>
      <c r="Z4351" s="1"/>
    </row>
    <row r="4352" spans="2:26" hidden="1" outlineLevel="2" x14ac:dyDescent="0.4">
      <c r="B4352" s="7" t="s">
        <v>526</v>
      </c>
      <c r="C4352" s="8"/>
      <c r="D4352" s="31"/>
      <c r="E4352" s="2" t="s">
        <v>527</v>
      </c>
      <c r="F4352" s="2" t="str">
        <f>IF(OR($C$87="治験計画届", $C$87="治験計画変更届"), "^$","^.{1,120}$|^$")</f>
        <v>^.{1,120}$|^$</v>
      </c>
      <c r="G4352" s="2" t="str">
        <f>IF(F4352="^$", "入力しないでください","入力してください(120文字以内)")</f>
        <v>入力してください(120文字以内)</v>
      </c>
      <c r="H4352" s="2">
        <v>225</v>
      </c>
      <c r="I4352" s="2">
        <v>207</v>
      </c>
      <c r="K4352" s="2">
        <v>120</v>
      </c>
      <c r="L4352" s="2" t="s">
        <v>30</v>
      </c>
      <c r="M4352" s="2" t="s">
        <v>476</v>
      </c>
      <c r="N4352" s="2" t="s">
        <v>479</v>
      </c>
      <c r="O4352" s="2" t="s">
        <v>520</v>
      </c>
      <c r="Q4352" s="1"/>
      <c r="S4352" s="5"/>
      <c r="T4352" s="41"/>
      <c r="U4352" s="8"/>
      <c r="W4352" s="2" t="s">
        <v>468</v>
      </c>
      <c r="X4352" s="45" t="str" cm="1">
        <f t="array" ref="X4352">IF(X4246="TRUE",IF(AND(C4349&lt;&gt;1,C4350:C4355="",S4349:U4355=""), "FALSE","TRUE"),"FALSE")</f>
        <v>FALSE</v>
      </c>
      <c r="Z4352" s="1"/>
    </row>
    <row r="4353" spans="2:26" hidden="1" outlineLevel="2" x14ac:dyDescent="0.4">
      <c r="B4353" s="7" t="s">
        <v>528</v>
      </c>
      <c r="C4353" s="8"/>
      <c r="D4353" s="31"/>
      <c r="E4353" s="2" t="s">
        <v>529</v>
      </c>
      <c r="F4353" s="2" t="str">
        <f>IF(OR($C$87="治験計画届", $C$87="治験計画変更届"), "^$","^.{1,120}$|^$")</f>
        <v>^.{1,120}$|^$</v>
      </c>
      <c r="G4353" s="2" t="str">
        <f t="shared" ref="G4353:G4355" si="283">IF(F4353="^$", "入力しないでください","入力してください(120文字以内)")</f>
        <v>入力してください(120文字以内)</v>
      </c>
      <c r="H4353" s="2">
        <v>225</v>
      </c>
      <c r="I4353" s="2">
        <v>207</v>
      </c>
      <c r="K4353" s="2">
        <v>120</v>
      </c>
      <c r="L4353" s="2" t="s">
        <v>30</v>
      </c>
      <c r="M4353" s="2" t="s">
        <v>476</v>
      </c>
      <c r="N4353" s="2" t="s">
        <v>479</v>
      </c>
      <c r="O4353" s="2" t="s">
        <v>520</v>
      </c>
      <c r="Q4353" s="1"/>
      <c r="S4353" s="5"/>
      <c r="T4353" s="41"/>
      <c r="U4353" s="8"/>
      <c r="W4353" s="2" t="s">
        <v>468</v>
      </c>
      <c r="X4353" s="45" t="str" cm="1">
        <f t="array" ref="X4353">IF(X4246="TRUE",IF(AND(C4349&lt;&gt;1,C4350:C4355="",S4349:U4355=""), "FALSE","TRUE"),"FALSE")</f>
        <v>FALSE</v>
      </c>
      <c r="Z4353" s="1"/>
    </row>
    <row r="4354" spans="2:26" hidden="1" outlineLevel="2" x14ac:dyDescent="0.4">
      <c r="B4354" s="7" t="s">
        <v>530</v>
      </c>
      <c r="C4354" s="8"/>
      <c r="D4354" s="31"/>
      <c r="E4354" s="2" t="s">
        <v>566</v>
      </c>
      <c r="F4354" s="2" t="str">
        <f>IF(OR($C$87="治験計画届", $C$87="治験計画変更届"), "^$","^.{1,120}$|^$")</f>
        <v>^.{1,120}$|^$</v>
      </c>
      <c r="G4354" s="2" t="str">
        <f t="shared" si="283"/>
        <v>入力してください(120文字以内)</v>
      </c>
      <c r="H4354" s="2">
        <v>225</v>
      </c>
      <c r="I4354" s="2">
        <v>207</v>
      </c>
      <c r="K4354" s="2">
        <v>120</v>
      </c>
      <c r="L4354" s="2" t="s">
        <v>30</v>
      </c>
      <c r="M4354" s="2" t="s">
        <v>476</v>
      </c>
      <c r="N4354" s="2" t="s">
        <v>479</v>
      </c>
      <c r="O4354" s="2" t="s">
        <v>520</v>
      </c>
      <c r="Q4354" s="1"/>
      <c r="S4354" s="5"/>
      <c r="T4354" s="41"/>
      <c r="U4354" s="8"/>
      <c r="W4354" s="2" t="s">
        <v>468</v>
      </c>
      <c r="X4354" s="45" t="str" cm="1">
        <f t="array" ref="X4354">IF(X4246="TRUE",IF(AND(C4349&lt;&gt;1,C4350:C4355="",S4349:U4355=""), "FALSE","TRUE"),"FALSE")</f>
        <v>FALSE</v>
      </c>
      <c r="Z4354" s="1"/>
    </row>
    <row r="4355" spans="2:26" hidden="1" outlineLevel="2" x14ac:dyDescent="0.4">
      <c r="B4355" s="7" t="s">
        <v>532</v>
      </c>
      <c r="C4355" s="8"/>
      <c r="D4355" s="31"/>
      <c r="E4355" s="2" t="s">
        <v>533</v>
      </c>
      <c r="F4355" s="2" t="str">
        <f>IF(OR($C$87="治験計画届", $C$87="治験計画変更届"), "^$","^.{1,120}$|^$")</f>
        <v>^.{1,120}$|^$</v>
      </c>
      <c r="G4355" s="2" t="str">
        <f t="shared" si="283"/>
        <v>入力してください(120文字以内)</v>
      </c>
      <c r="H4355" s="2">
        <v>225</v>
      </c>
      <c r="I4355" s="2">
        <v>207</v>
      </c>
      <c r="K4355" s="2">
        <v>120</v>
      </c>
      <c r="L4355" s="2" t="s">
        <v>30</v>
      </c>
      <c r="M4355" s="2" t="s">
        <v>476</v>
      </c>
      <c r="N4355" s="2" t="s">
        <v>479</v>
      </c>
      <c r="O4355" s="2" t="s">
        <v>520</v>
      </c>
      <c r="Q4355" s="1"/>
      <c r="S4355" s="5"/>
      <c r="T4355" s="41"/>
      <c r="U4355" s="8"/>
      <c r="W4355" s="2" t="s">
        <v>468</v>
      </c>
      <c r="X4355" s="45" t="str" cm="1">
        <f t="array" ref="X4355">IF(X4246="TRUE",IF(AND(C4349&lt;&gt;1,C4350:C4355="",S4349:U4355=""), "FALSE","TRUE"),"FALSE")</f>
        <v>FALSE</v>
      </c>
      <c r="Z4355" s="1"/>
    </row>
    <row r="4356" spans="2:26" hidden="1" outlineLevel="2" x14ac:dyDescent="0.4">
      <c r="B4356" s="7" t="s">
        <v>134</v>
      </c>
      <c r="C4356" s="5">
        <v>5</v>
      </c>
      <c r="D4356" s="30"/>
      <c r="E4356" s="2" t="s">
        <v>392</v>
      </c>
      <c r="F4356" s="2" t="s">
        <v>102</v>
      </c>
      <c r="G4356" s="2" t="s">
        <v>103</v>
      </c>
      <c r="H4356" s="2">
        <v>225</v>
      </c>
      <c r="I4356" s="2">
        <v>207</v>
      </c>
      <c r="K4356" s="2">
        <v>3</v>
      </c>
      <c r="L4356" s="2" t="s">
        <v>136</v>
      </c>
      <c r="M4356" s="2" t="s">
        <v>476</v>
      </c>
      <c r="N4356" s="2" t="s">
        <v>479</v>
      </c>
      <c r="O4356" s="2" t="s">
        <v>520</v>
      </c>
      <c r="Q4356" s="1"/>
      <c r="S4356" s="5"/>
      <c r="T4356" s="41"/>
      <c r="U4356" s="8"/>
      <c r="V4356" s="2" t="s">
        <v>105</v>
      </c>
      <c r="W4356" s="2" t="s">
        <v>561</v>
      </c>
      <c r="X4356" s="45" t="str" cm="1">
        <f t="array" ref="X4356">IF(X4246="TRUE",IF(AND(C4356&lt;&gt;1,C4357:C4362="",S4356:U4362=""), "FALSE","TRUE"),"FALSE")</f>
        <v>FALSE</v>
      </c>
      <c r="Z4356" s="1"/>
    </row>
    <row r="4357" spans="2:26" hidden="1" outlineLevel="2" x14ac:dyDescent="0.4">
      <c r="B4357" s="7" t="s">
        <v>522</v>
      </c>
      <c r="C4357" s="8"/>
      <c r="D4357" s="31"/>
      <c r="E4357" s="2" t="s">
        <v>523</v>
      </c>
      <c r="F4357" s="2" t="s">
        <v>485</v>
      </c>
      <c r="G4357" s="2" t="s">
        <v>369</v>
      </c>
      <c r="H4357" s="2">
        <v>225</v>
      </c>
      <c r="I4357" s="2">
        <v>207</v>
      </c>
      <c r="K4357" s="2">
        <v>240</v>
      </c>
      <c r="L4357" s="2" t="s">
        <v>30</v>
      </c>
      <c r="M4357" s="2" t="s">
        <v>476</v>
      </c>
      <c r="N4357" s="2" t="s">
        <v>479</v>
      </c>
      <c r="O4357" s="2" t="s">
        <v>520</v>
      </c>
      <c r="Q4357" s="1"/>
      <c r="S4357" s="5"/>
      <c r="T4357" s="41"/>
      <c r="U4357" s="8"/>
      <c r="W4357" s="2" t="s">
        <v>465</v>
      </c>
      <c r="X4357" s="45" t="str" cm="1">
        <f t="array" ref="X4357">IF(X4246="TRUE",IF(AND(C4356&lt;&gt;1,C4357:C4362="",S4356:U4362=""), "FALSE","TRUE"),"FALSE")</f>
        <v>FALSE</v>
      </c>
      <c r="Z4357" s="1"/>
    </row>
    <row r="4358" spans="2:26" hidden="1" outlineLevel="2" x14ac:dyDescent="0.4">
      <c r="B4358" s="7" t="s">
        <v>524</v>
      </c>
      <c r="C4358" s="8"/>
      <c r="D4358" s="31"/>
      <c r="E4358" s="2" t="s">
        <v>525</v>
      </c>
      <c r="F4358" s="2" t="s">
        <v>114</v>
      </c>
      <c r="G4358" s="2" t="s">
        <v>115</v>
      </c>
      <c r="H4358" s="2">
        <v>225</v>
      </c>
      <c r="I4358" s="2">
        <v>207</v>
      </c>
      <c r="K4358" s="2">
        <v>120</v>
      </c>
      <c r="L4358" s="2" t="s">
        <v>30</v>
      </c>
      <c r="M4358" s="2" t="s">
        <v>476</v>
      </c>
      <c r="N4358" s="2" t="s">
        <v>479</v>
      </c>
      <c r="O4358" s="2" t="s">
        <v>520</v>
      </c>
      <c r="Q4358" s="1"/>
      <c r="S4358" s="5"/>
      <c r="T4358" s="41"/>
      <c r="U4358" s="8"/>
      <c r="W4358" s="2" t="s">
        <v>468</v>
      </c>
      <c r="X4358" s="45" t="str" cm="1">
        <f t="array" ref="X4358">IF(X4246="TRUE",IF(AND(C4356&lt;&gt;1,C4357:C4362="",S4356:U4362=""), "FALSE","TRUE"),"FALSE")</f>
        <v>FALSE</v>
      </c>
      <c r="Z4358" s="1"/>
    </row>
    <row r="4359" spans="2:26" hidden="1" outlineLevel="2" x14ac:dyDescent="0.4">
      <c r="B4359" s="7" t="s">
        <v>526</v>
      </c>
      <c r="C4359" s="8"/>
      <c r="D4359" s="31"/>
      <c r="E4359" s="2" t="s">
        <v>527</v>
      </c>
      <c r="F4359" s="2" t="str">
        <f>IF(OR($C$87="治験計画届", $C$87="治験計画変更届"), "^$","^.{1,120}$|^$")</f>
        <v>^.{1,120}$|^$</v>
      </c>
      <c r="G4359" s="2" t="str">
        <f>IF(F4359="^$", "入力しないでください","入力してください(120文字以内)")</f>
        <v>入力してください(120文字以内)</v>
      </c>
      <c r="H4359" s="2">
        <v>225</v>
      </c>
      <c r="I4359" s="2">
        <v>207</v>
      </c>
      <c r="K4359" s="2">
        <v>120</v>
      </c>
      <c r="L4359" s="2" t="s">
        <v>30</v>
      </c>
      <c r="M4359" s="2" t="s">
        <v>476</v>
      </c>
      <c r="N4359" s="2" t="s">
        <v>479</v>
      </c>
      <c r="O4359" s="2" t="s">
        <v>520</v>
      </c>
      <c r="Q4359" s="1"/>
      <c r="S4359" s="5"/>
      <c r="T4359" s="41"/>
      <c r="U4359" s="8"/>
      <c r="W4359" s="2" t="s">
        <v>468</v>
      </c>
      <c r="X4359" s="45" t="str" cm="1">
        <f t="array" ref="X4359">IF(X4246="TRUE",IF(AND(C4356&lt;&gt;1,C4357:C4362="",S4356:U4362=""), "FALSE","TRUE"),"FALSE")</f>
        <v>FALSE</v>
      </c>
      <c r="Z4359" s="1"/>
    </row>
    <row r="4360" spans="2:26" hidden="1" outlineLevel="2" x14ac:dyDescent="0.4">
      <c r="B4360" s="7" t="s">
        <v>528</v>
      </c>
      <c r="C4360" s="8"/>
      <c r="D4360" s="31"/>
      <c r="E4360" s="2" t="s">
        <v>529</v>
      </c>
      <c r="F4360" s="2" t="str">
        <f>IF(OR($C$87="治験計画届", $C$87="治験計画変更届"), "^$","^.{1,120}$|^$")</f>
        <v>^.{1,120}$|^$</v>
      </c>
      <c r="G4360" s="2" t="str">
        <f t="shared" ref="G4360:G4362" si="284">IF(F4360="^$", "入力しないでください","入力してください(120文字以内)")</f>
        <v>入力してください(120文字以内)</v>
      </c>
      <c r="H4360" s="2">
        <v>225</v>
      </c>
      <c r="I4360" s="2">
        <v>207</v>
      </c>
      <c r="K4360" s="2">
        <v>120</v>
      </c>
      <c r="L4360" s="2" t="s">
        <v>30</v>
      </c>
      <c r="M4360" s="2" t="s">
        <v>476</v>
      </c>
      <c r="N4360" s="2" t="s">
        <v>479</v>
      </c>
      <c r="O4360" s="2" t="s">
        <v>520</v>
      </c>
      <c r="Q4360" s="1"/>
      <c r="S4360" s="5"/>
      <c r="T4360" s="41"/>
      <c r="U4360" s="8"/>
      <c r="W4360" s="2" t="s">
        <v>468</v>
      </c>
      <c r="X4360" s="45" t="str" cm="1">
        <f t="array" ref="X4360">IF(X4246="TRUE",IF(AND(C4356&lt;&gt;1,C4357:C4362="",S4356:U4362=""), "FALSE","TRUE"),"FALSE")</f>
        <v>FALSE</v>
      </c>
      <c r="Z4360" s="1"/>
    </row>
    <row r="4361" spans="2:26" hidden="1" outlineLevel="2" x14ac:dyDescent="0.4">
      <c r="B4361" s="7" t="s">
        <v>530</v>
      </c>
      <c r="C4361" s="8"/>
      <c r="D4361" s="31"/>
      <c r="E4361" s="2" t="s">
        <v>566</v>
      </c>
      <c r="F4361" s="2" t="str">
        <f>IF(OR($C$87="治験計画届", $C$87="治験計画変更届"), "^$","^.{1,120}$|^$")</f>
        <v>^.{1,120}$|^$</v>
      </c>
      <c r="G4361" s="2" t="str">
        <f t="shared" si="284"/>
        <v>入力してください(120文字以内)</v>
      </c>
      <c r="H4361" s="2">
        <v>225</v>
      </c>
      <c r="I4361" s="2">
        <v>207</v>
      </c>
      <c r="K4361" s="2">
        <v>120</v>
      </c>
      <c r="L4361" s="2" t="s">
        <v>30</v>
      </c>
      <c r="M4361" s="2" t="s">
        <v>476</v>
      </c>
      <c r="N4361" s="2" t="s">
        <v>479</v>
      </c>
      <c r="O4361" s="2" t="s">
        <v>520</v>
      </c>
      <c r="Q4361" s="1"/>
      <c r="S4361" s="5"/>
      <c r="T4361" s="41"/>
      <c r="U4361" s="8"/>
      <c r="W4361" s="2" t="s">
        <v>468</v>
      </c>
      <c r="X4361" s="45" t="str" cm="1">
        <f t="array" ref="X4361">IF(X4246="TRUE",IF(AND(C4356&lt;&gt;1,C4357:C4362="",S4356:U4362=""), "FALSE","TRUE"),"FALSE")</f>
        <v>FALSE</v>
      </c>
      <c r="Z4361" s="1"/>
    </row>
    <row r="4362" spans="2:26" hidden="1" outlineLevel="2" collapsed="1" x14ac:dyDescent="0.4">
      <c r="B4362" s="7" t="s">
        <v>532</v>
      </c>
      <c r="C4362" s="8"/>
      <c r="D4362" s="31"/>
      <c r="E4362" s="2" t="s">
        <v>533</v>
      </c>
      <c r="F4362" s="2" t="str">
        <f>IF(OR($C$87="治験計画届", $C$87="治験計画変更届"), "^$","^.{1,120}$|^$")</f>
        <v>^.{1,120}$|^$</v>
      </c>
      <c r="G4362" s="2" t="str">
        <f t="shared" si="284"/>
        <v>入力してください(120文字以内)</v>
      </c>
      <c r="H4362" s="2">
        <v>225</v>
      </c>
      <c r="I4362" s="2">
        <v>207</v>
      </c>
      <c r="K4362" s="2">
        <v>120</v>
      </c>
      <c r="L4362" s="2" t="s">
        <v>30</v>
      </c>
      <c r="M4362" s="2" t="s">
        <v>476</v>
      </c>
      <c r="N4362" s="2" t="s">
        <v>479</v>
      </c>
      <c r="O4362" s="2" t="s">
        <v>520</v>
      </c>
      <c r="Q4362" s="1"/>
      <c r="S4362" s="5"/>
      <c r="T4362" s="41"/>
      <c r="U4362" s="8"/>
      <c r="W4362" s="2" t="s">
        <v>468</v>
      </c>
      <c r="X4362" s="45" t="str" cm="1">
        <f t="array" ref="X4362">IF(X4246="TRUE",IF(AND(C4356&lt;&gt;1,C4357:C4362="",S4356:U4362=""), "FALSE","TRUE"),"FALSE")</f>
        <v>FALSE</v>
      </c>
      <c r="Z4362" s="1"/>
    </row>
    <row r="4363" spans="2:26" hidden="1" outlineLevel="3" x14ac:dyDescent="0.4">
      <c r="B4363" s="7" t="s">
        <v>134</v>
      </c>
      <c r="C4363" s="5">
        <v>6</v>
      </c>
      <c r="D4363" s="30"/>
      <c r="E4363" s="2" t="s">
        <v>392</v>
      </c>
      <c r="F4363" s="2" t="s">
        <v>102</v>
      </c>
      <c r="G4363" s="2" t="s">
        <v>103</v>
      </c>
      <c r="H4363" s="2">
        <v>225</v>
      </c>
      <c r="I4363" s="2">
        <v>207</v>
      </c>
      <c r="K4363" s="2">
        <v>3</v>
      </c>
      <c r="L4363" s="2" t="s">
        <v>136</v>
      </c>
      <c r="M4363" s="2" t="s">
        <v>476</v>
      </c>
      <c r="N4363" s="2" t="s">
        <v>479</v>
      </c>
      <c r="O4363" s="2" t="s">
        <v>520</v>
      </c>
      <c r="Q4363" s="1"/>
      <c r="S4363" s="5"/>
      <c r="T4363" s="41"/>
      <c r="U4363" s="8"/>
      <c r="V4363" s="2" t="s">
        <v>105</v>
      </c>
      <c r="W4363" s="2" t="s">
        <v>561</v>
      </c>
      <c r="X4363" s="45" t="str" cm="1">
        <f t="array" ref="X4363">IF(X4246="TRUE",IF(AND(C4363&lt;&gt;1,C4364:C4369="",S4363:U4369=""), "FALSE","TRUE"),"FALSE")</f>
        <v>FALSE</v>
      </c>
      <c r="Z4363" s="1"/>
    </row>
    <row r="4364" spans="2:26" hidden="1" outlineLevel="3" x14ac:dyDescent="0.4">
      <c r="B4364" s="7" t="s">
        <v>522</v>
      </c>
      <c r="C4364" s="8"/>
      <c r="D4364" s="31"/>
      <c r="E4364" s="2" t="s">
        <v>523</v>
      </c>
      <c r="F4364" s="2" t="s">
        <v>485</v>
      </c>
      <c r="G4364" s="2" t="s">
        <v>369</v>
      </c>
      <c r="H4364" s="2">
        <v>225</v>
      </c>
      <c r="I4364" s="2">
        <v>207</v>
      </c>
      <c r="K4364" s="2">
        <v>240</v>
      </c>
      <c r="L4364" s="2" t="s">
        <v>30</v>
      </c>
      <c r="M4364" s="2" t="s">
        <v>476</v>
      </c>
      <c r="N4364" s="2" t="s">
        <v>479</v>
      </c>
      <c r="O4364" s="2" t="s">
        <v>520</v>
      </c>
      <c r="Q4364" s="1"/>
      <c r="S4364" s="5"/>
      <c r="T4364" s="41"/>
      <c r="U4364" s="8"/>
      <c r="W4364" s="2" t="s">
        <v>465</v>
      </c>
      <c r="X4364" s="45" t="str" cm="1">
        <f t="array" ref="X4364">IF(X4246="TRUE",IF(AND(C4363&lt;&gt;1,C4364:C4369="",S4363:U4369=""), "FALSE","TRUE"),"FALSE")</f>
        <v>FALSE</v>
      </c>
      <c r="Z4364" s="1"/>
    </row>
    <row r="4365" spans="2:26" hidden="1" outlineLevel="3" x14ac:dyDescent="0.4">
      <c r="B4365" s="7" t="s">
        <v>524</v>
      </c>
      <c r="C4365" s="8"/>
      <c r="D4365" s="31"/>
      <c r="E4365" s="2" t="s">
        <v>525</v>
      </c>
      <c r="F4365" s="2" t="s">
        <v>114</v>
      </c>
      <c r="G4365" s="2" t="s">
        <v>115</v>
      </c>
      <c r="H4365" s="2">
        <v>225</v>
      </c>
      <c r="I4365" s="2">
        <v>207</v>
      </c>
      <c r="K4365" s="2">
        <v>120</v>
      </c>
      <c r="L4365" s="2" t="s">
        <v>30</v>
      </c>
      <c r="M4365" s="2" t="s">
        <v>476</v>
      </c>
      <c r="N4365" s="2" t="s">
        <v>479</v>
      </c>
      <c r="O4365" s="2" t="s">
        <v>520</v>
      </c>
      <c r="Q4365" s="1"/>
      <c r="S4365" s="5"/>
      <c r="T4365" s="41"/>
      <c r="U4365" s="8"/>
      <c r="W4365" s="2" t="s">
        <v>468</v>
      </c>
      <c r="X4365" s="45" t="str" cm="1">
        <f t="array" ref="X4365">IF(X4246="TRUE",IF(AND(C4363&lt;&gt;1,C4364:C4369="",S4363:U4369=""), "FALSE","TRUE"),"FALSE")</f>
        <v>FALSE</v>
      </c>
      <c r="Z4365" s="1"/>
    </row>
    <row r="4366" spans="2:26" hidden="1" outlineLevel="3" x14ac:dyDescent="0.4">
      <c r="B4366" s="7" t="s">
        <v>526</v>
      </c>
      <c r="C4366" s="8"/>
      <c r="D4366" s="31"/>
      <c r="E4366" s="2" t="s">
        <v>527</v>
      </c>
      <c r="F4366" s="2" t="str">
        <f>IF(OR($C$87="治験計画届", $C$87="治験計画変更届"), "^$","^.{1,120}$|^$")</f>
        <v>^.{1,120}$|^$</v>
      </c>
      <c r="G4366" s="2" t="str">
        <f>IF(F4366="^$", "入力しないでください","入力してください(120文字以内)")</f>
        <v>入力してください(120文字以内)</v>
      </c>
      <c r="H4366" s="2">
        <v>225</v>
      </c>
      <c r="I4366" s="2">
        <v>207</v>
      </c>
      <c r="K4366" s="2">
        <v>120</v>
      </c>
      <c r="L4366" s="2" t="s">
        <v>30</v>
      </c>
      <c r="M4366" s="2" t="s">
        <v>476</v>
      </c>
      <c r="N4366" s="2" t="s">
        <v>479</v>
      </c>
      <c r="O4366" s="2" t="s">
        <v>520</v>
      </c>
      <c r="Q4366" s="1"/>
      <c r="S4366" s="5"/>
      <c r="T4366" s="41"/>
      <c r="U4366" s="8"/>
      <c r="W4366" s="2" t="s">
        <v>468</v>
      </c>
      <c r="X4366" s="45" t="str" cm="1">
        <f t="array" ref="X4366">IF(X4246="TRUE",IF(AND(C4363&lt;&gt;1,C4364:C4369="",S4363:U4369=""), "FALSE","TRUE"),"FALSE")</f>
        <v>FALSE</v>
      </c>
      <c r="Z4366" s="1"/>
    </row>
    <row r="4367" spans="2:26" hidden="1" outlineLevel="3" x14ac:dyDescent="0.4">
      <c r="B4367" s="7" t="s">
        <v>528</v>
      </c>
      <c r="C4367" s="8"/>
      <c r="D4367" s="31"/>
      <c r="E4367" s="2" t="s">
        <v>529</v>
      </c>
      <c r="F4367" s="2" t="str">
        <f>IF(OR($C$87="治験計画届", $C$87="治験計画変更届"), "^$","^.{1,120}$|^$")</f>
        <v>^.{1,120}$|^$</v>
      </c>
      <c r="G4367" s="2" t="str">
        <f t="shared" ref="G4367:G4369" si="285">IF(F4367="^$", "入力しないでください","入力してください(120文字以内)")</f>
        <v>入力してください(120文字以内)</v>
      </c>
      <c r="H4367" s="2">
        <v>225</v>
      </c>
      <c r="I4367" s="2">
        <v>207</v>
      </c>
      <c r="K4367" s="2">
        <v>120</v>
      </c>
      <c r="L4367" s="2" t="s">
        <v>30</v>
      </c>
      <c r="M4367" s="2" t="s">
        <v>476</v>
      </c>
      <c r="N4367" s="2" t="s">
        <v>479</v>
      </c>
      <c r="O4367" s="2" t="s">
        <v>520</v>
      </c>
      <c r="Q4367" s="1"/>
      <c r="S4367" s="5"/>
      <c r="T4367" s="41"/>
      <c r="U4367" s="8"/>
      <c r="W4367" s="2" t="s">
        <v>468</v>
      </c>
      <c r="X4367" s="45" t="str" cm="1">
        <f t="array" ref="X4367">IF(X4246="TRUE",IF(AND(C4363&lt;&gt;1,C4364:C4369="",S4363:U4369=""), "FALSE","TRUE"),"FALSE")</f>
        <v>FALSE</v>
      </c>
      <c r="Z4367" s="1"/>
    </row>
    <row r="4368" spans="2:26" hidden="1" outlineLevel="3" x14ac:dyDescent="0.4">
      <c r="B4368" s="7" t="s">
        <v>530</v>
      </c>
      <c r="C4368" s="8"/>
      <c r="D4368" s="31"/>
      <c r="E4368" s="2" t="s">
        <v>566</v>
      </c>
      <c r="F4368" s="2" t="str">
        <f>IF(OR($C$87="治験計画届", $C$87="治験計画変更届"), "^$","^.{1,120}$|^$")</f>
        <v>^.{1,120}$|^$</v>
      </c>
      <c r="G4368" s="2" t="str">
        <f t="shared" si="285"/>
        <v>入力してください(120文字以内)</v>
      </c>
      <c r="H4368" s="2">
        <v>225</v>
      </c>
      <c r="I4368" s="2">
        <v>207</v>
      </c>
      <c r="K4368" s="2">
        <v>120</v>
      </c>
      <c r="L4368" s="2" t="s">
        <v>30</v>
      </c>
      <c r="M4368" s="2" t="s">
        <v>476</v>
      </c>
      <c r="N4368" s="2" t="s">
        <v>479</v>
      </c>
      <c r="O4368" s="2" t="s">
        <v>520</v>
      </c>
      <c r="Q4368" s="1"/>
      <c r="S4368" s="5"/>
      <c r="T4368" s="41"/>
      <c r="U4368" s="8"/>
      <c r="W4368" s="2" t="s">
        <v>468</v>
      </c>
      <c r="X4368" s="45" t="str" cm="1">
        <f t="array" ref="X4368">IF(X4246="TRUE",IF(AND(C4363&lt;&gt;1,C4364:C4369="",S4363:U4369=""), "FALSE","TRUE"),"FALSE")</f>
        <v>FALSE</v>
      </c>
      <c r="Z4368" s="1"/>
    </row>
    <row r="4369" spans="2:26" hidden="1" outlineLevel="3" x14ac:dyDescent="0.4">
      <c r="B4369" s="7" t="s">
        <v>532</v>
      </c>
      <c r="C4369" s="8"/>
      <c r="D4369" s="31"/>
      <c r="E4369" s="2" t="s">
        <v>533</v>
      </c>
      <c r="F4369" s="2" t="str">
        <f>IF(OR($C$87="治験計画届", $C$87="治験計画変更届"), "^$","^.{1,120}$|^$")</f>
        <v>^.{1,120}$|^$</v>
      </c>
      <c r="G4369" s="2" t="str">
        <f t="shared" si="285"/>
        <v>入力してください(120文字以内)</v>
      </c>
      <c r="H4369" s="2">
        <v>225</v>
      </c>
      <c r="I4369" s="2">
        <v>207</v>
      </c>
      <c r="K4369" s="2">
        <v>120</v>
      </c>
      <c r="L4369" s="2" t="s">
        <v>30</v>
      </c>
      <c r="M4369" s="2" t="s">
        <v>476</v>
      </c>
      <c r="N4369" s="2" t="s">
        <v>479</v>
      </c>
      <c r="O4369" s="2" t="s">
        <v>520</v>
      </c>
      <c r="Q4369" s="1"/>
      <c r="S4369" s="5"/>
      <c r="T4369" s="41"/>
      <c r="U4369" s="8"/>
      <c r="W4369" s="2" t="s">
        <v>468</v>
      </c>
      <c r="X4369" s="45" t="str" cm="1">
        <f t="array" ref="X4369">IF(X4246="TRUE",IF(AND(C4363&lt;&gt;1,C4364:C4369="",S4363:U4369=""), "FALSE","TRUE"),"FALSE")</f>
        <v>FALSE</v>
      </c>
      <c r="Z4369" s="1"/>
    </row>
    <row r="4370" spans="2:26" hidden="1" outlineLevel="3" x14ac:dyDescent="0.4">
      <c r="B4370" s="7" t="s">
        <v>134</v>
      </c>
      <c r="C4370" s="5">
        <v>7</v>
      </c>
      <c r="D4370" s="30"/>
      <c r="E4370" s="2" t="s">
        <v>392</v>
      </c>
      <c r="F4370" s="2" t="s">
        <v>102</v>
      </c>
      <c r="G4370" s="2" t="s">
        <v>103</v>
      </c>
      <c r="H4370" s="2">
        <v>225</v>
      </c>
      <c r="I4370" s="2">
        <v>207</v>
      </c>
      <c r="K4370" s="2">
        <v>3</v>
      </c>
      <c r="L4370" s="2" t="s">
        <v>136</v>
      </c>
      <c r="M4370" s="2" t="s">
        <v>476</v>
      </c>
      <c r="N4370" s="2" t="s">
        <v>479</v>
      </c>
      <c r="O4370" s="2" t="s">
        <v>520</v>
      </c>
      <c r="Q4370" s="1"/>
      <c r="S4370" s="5"/>
      <c r="T4370" s="41"/>
      <c r="U4370" s="8"/>
      <c r="V4370" s="2" t="s">
        <v>105</v>
      </c>
      <c r="W4370" s="2" t="s">
        <v>561</v>
      </c>
      <c r="X4370" s="45" t="str" cm="1">
        <f t="array" ref="X4370">IF(X4246="TRUE",IF(AND(C4370&lt;&gt;1,C4371:C4376="",S4370:U4376=""), "FALSE","TRUE"),"FALSE")</f>
        <v>FALSE</v>
      </c>
      <c r="Z4370" s="1"/>
    </row>
    <row r="4371" spans="2:26" hidden="1" outlineLevel="3" x14ac:dyDescent="0.4">
      <c r="B4371" s="7" t="s">
        <v>522</v>
      </c>
      <c r="C4371" s="8"/>
      <c r="D4371" s="31"/>
      <c r="E4371" s="2" t="s">
        <v>523</v>
      </c>
      <c r="F4371" s="2" t="s">
        <v>485</v>
      </c>
      <c r="G4371" s="2" t="s">
        <v>369</v>
      </c>
      <c r="H4371" s="2">
        <v>225</v>
      </c>
      <c r="I4371" s="2">
        <v>207</v>
      </c>
      <c r="K4371" s="2">
        <v>240</v>
      </c>
      <c r="L4371" s="2" t="s">
        <v>30</v>
      </c>
      <c r="M4371" s="2" t="s">
        <v>476</v>
      </c>
      <c r="N4371" s="2" t="s">
        <v>479</v>
      </c>
      <c r="O4371" s="2" t="s">
        <v>520</v>
      </c>
      <c r="Q4371" s="1"/>
      <c r="S4371" s="5"/>
      <c r="T4371" s="41"/>
      <c r="U4371" s="8"/>
      <c r="W4371" s="2" t="s">
        <v>465</v>
      </c>
      <c r="X4371" s="45" t="str" cm="1">
        <f t="array" ref="X4371">IF(X4246="TRUE",IF(AND(C4370&lt;&gt;1,C4371:C4376="",S4370:U4376=""), "FALSE","TRUE"),"FALSE")</f>
        <v>FALSE</v>
      </c>
      <c r="Z4371" s="1"/>
    </row>
    <row r="4372" spans="2:26" hidden="1" outlineLevel="3" x14ac:dyDescent="0.4">
      <c r="B4372" s="7" t="s">
        <v>524</v>
      </c>
      <c r="C4372" s="8"/>
      <c r="D4372" s="31"/>
      <c r="E4372" s="2" t="s">
        <v>525</v>
      </c>
      <c r="F4372" s="2" t="s">
        <v>114</v>
      </c>
      <c r="G4372" s="2" t="s">
        <v>115</v>
      </c>
      <c r="H4372" s="2">
        <v>225</v>
      </c>
      <c r="I4372" s="2">
        <v>207</v>
      </c>
      <c r="K4372" s="2">
        <v>120</v>
      </c>
      <c r="L4372" s="2" t="s">
        <v>30</v>
      </c>
      <c r="M4372" s="2" t="s">
        <v>476</v>
      </c>
      <c r="N4372" s="2" t="s">
        <v>479</v>
      </c>
      <c r="O4372" s="2" t="s">
        <v>520</v>
      </c>
      <c r="Q4372" s="1"/>
      <c r="S4372" s="5"/>
      <c r="T4372" s="41"/>
      <c r="U4372" s="8"/>
      <c r="W4372" s="2" t="s">
        <v>468</v>
      </c>
      <c r="X4372" s="45" t="str" cm="1">
        <f t="array" ref="X4372">IF(X4246="TRUE",IF(AND(C4370&lt;&gt;1,C4371:C4376="",S4370:U4376=""), "FALSE","TRUE"),"FALSE")</f>
        <v>FALSE</v>
      </c>
      <c r="Z4372" s="1"/>
    </row>
    <row r="4373" spans="2:26" hidden="1" outlineLevel="3" x14ac:dyDescent="0.4">
      <c r="B4373" s="7" t="s">
        <v>526</v>
      </c>
      <c r="C4373" s="8"/>
      <c r="D4373" s="31"/>
      <c r="E4373" s="2" t="s">
        <v>527</v>
      </c>
      <c r="F4373" s="2" t="str">
        <f>IF(OR($C$87="治験計画届", $C$87="治験計画変更届"), "^$","^.{1,120}$|^$")</f>
        <v>^.{1,120}$|^$</v>
      </c>
      <c r="G4373" s="2" t="str">
        <f>IF(F4373="^$", "入力しないでください","入力してください(120文字以内)")</f>
        <v>入力してください(120文字以内)</v>
      </c>
      <c r="H4373" s="2">
        <v>225</v>
      </c>
      <c r="I4373" s="2">
        <v>207</v>
      </c>
      <c r="K4373" s="2">
        <v>120</v>
      </c>
      <c r="L4373" s="2" t="s">
        <v>30</v>
      </c>
      <c r="M4373" s="2" t="s">
        <v>476</v>
      </c>
      <c r="N4373" s="2" t="s">
        <v>479</v>
      </c>
      <c r="O4373" s="2" t="s">
        <v>520</v>
      </c>
      <c r="Q4373" s="1"/>
      <c r="S4373" s="5"/>
      <c r="T4373" s="41"/>
      <c r="U4373" s="8"/>
      <c r="W4373" s="2" t="s">
        <v>468</v>
      </c>
      <c r="X4373" s="45" t="str" cm="1">
        <f t="array" ref="X4373">IF(X4246="TRUE",IF(AND(C4370&lt;&gt;1,C4371:C4376="",S4370:U4376=""), "FALSE","TRUE"),"FALSE")</f>
        <v>FALSE</v>
      </c>
      <c r="Z4373" s="1"/>
    </row>
    <row r="4374" spans="2:26" hidden="1" outlineLevel="3" x14ac:dyDescent="0.4">
      <c r="B4374" s="7" t="s">
        <v>528</v>
      </c>
      <c r="C4374" s="8"/>
      <c r="D4374" s="31"/>
      <c r="E4374" s="2" t="s">
        <v>529</v>
      </c>
      <c r="F4374" s="2" t="str">
        <f>IF(OR($C$87="治験計画届", $C$87="治験計画変更届"), "^$","^.{1,120}$|^$")</f>
        <v>^.{1,120}$|^$</v>
      </c>
      <c r="G4374" s="2" t="str">
        <f t="shared" ref="G4374:G4376" si="286">IF(F4374="^$", "入力しないでください","入力してください(120文字以内)")</f>
        <v>入力してください(120文字以内)</v>
      </c>
      <c r="H4374" s="2">
        <v>225</v>
      </c>
      <c r="I4374" s="2">
        <v>207</v>
      </c>
      <c r="K4374" s="2">
        <v>120</v>
      </c>
      <c r="L4374" s="2" t="s">
        <v>30</v>
      </c>
      <c r="M4374" s="2" t="s">
        <v>476</v>
      </c>
      <c r="N4374" s="2" t="s">
        <v>479</v>
      </c>
      <c r="O4374" s="2" t="s">
        <v>520</v>
      </c>
      <c r="Q4374" s="1"/>
      <c r="S4374" s="5"/>
      <c r="T4374" s="41"/>
      <c r="U4374" s="8"/>
      <c r="W4374" s="2" t="s">
        <v>468</v>
      </c>
      <c r="X4374" s="45" t="str" cm="1">
        <f t="array" ref="X4374">IF(X4246="TRUE",IF(AND(C4370&lt;&gt;1,C4371:C4376="",S4370:U4376=""), "FALSE","TRUE"),"FALSE")</f>
        <v>FALSE</v>
      </c>
      <c r="Z4374" s="1"/>
    </row>
    <row r="4375" spans="2:26" hidden="1" outlineLevel="3" x14ac:dyDescent="0.4">
      <c r="B4375" s="7" t="s">
        <v>530</v>
      </c>
      <c r="C4375" s="8"/>
      <c r="D4375" s="31"/>
      <c r="E4375" s="2" t="s">
        <v>566</v>
      </c>
      <c r="F4375" s="2" t="str">
        <f>IF(OR($C$87="治験計画届", $C$87="治験計画変更届"), "^$","^.{1,120}$|^$")</f>
        <v>^.{1,120}$|^$</v>
      </c>
      <c r="G4375" s="2" t="str">
        <f t="shared" si="286"/>
        <v>入力してください(120文字以内)</v>
      </c>
      <c r="H4375" s="2">
        <v>225</v>
      </c>
      <c r="I4375" s="2">
        <v>207</v>
      </c>
      <c r="K4375" s="2">
        <v>120</v>
      </c>
      <c r="L4375" s="2" t="s">
        <v>30</v>
      </c>
      <c r="M4375" s="2" t="s">
        <v>476</v>
      </c>
      <c r="N4375" s="2" t="s">
        <v>479</v>
      </c>
      <c r="O4375" s="2" t="s">
        <v>520</v>
      </c>
      <c r="Q4375" s="1"/>
      <c r="S4375" s="5"/>
      <c r="T4375" s="41"/>
      <c r="U4375" s="8"/>
      <c r="W4375" s="2" t="s">
        <v>468</v>
      </c>
      <c r="X4375" s="45" t="str" cm="1">
        <f t="array" ref="X4375">IF(X4246="TRUE",IF(AND(C4370&lt;&gt;1,C4371:C4376="",S4370:U4376=""), "FALSE","TRUE"),"FALSE")</f>
        <v>FALSE</v>
      </c>
      <c r="Z4375" s="1"/>
    </row>
    <row r="4376" spans="2:26" hidden="1" outlineLevel="3" x14ac:dyDescent="0.4">
      <c r="B4376" s="7" t="s">
        <v>532</v>
      </c>
      <c r="C4376" s="8"/>
      <c r="D4376" s="31"/>
      <c r="E4376" s="2" t="s">
        <v>533</v>
      </c>
      <c r="F4376" s="2" t="str">
        <f>IF(OR($C$87="治験計画届", $C$87="治験計画変更届"), "^$","^.{1,120}$|^$")</f>
        <v>^.{1,120}$|^$</v>
      </c>
      <c r="G4376" s="2" t="str">
        <f t="shared" si="286"/>
        <v>入力してください(120文字以内)</v>
      </c>
      <c r="H4376" s="2">
        <v>225</v>
      </c>
      <c r="I4376" s="2">
        <v>207</v>
      </c>
      <c r="K4376" s="2">
        <v>120</v>
      </c>
      <c r="L4376" s="2" t="s">
        <v>30</v>
      </c>
      <c r="M4376" s="2" t="s">
        <v>476</v>
      </c>
      <c r="N4376" s="2" t="s">
        <v>479</v>
      </c>
      <c r="O4376" s="2" t="s">
        <v>520</v>
      </c>
      <c r="Q4376" s="1"/>
      <c r="S4376" s="5"/>
      <c r="T4376" s="41"/>
      <c r="U4376" s="8"/>
      <c r="W4376" s="2" t="s">
        <v>468</v>
      </c>
      <c r="X4376" s="45" t="str" cm="1">
        <f t="array" ref="X4376">IF(X4246="TRUE",IF(AND(C4370&lt;&gt;1,C4371:C4376="",S4370:U4376=""), "FALSE","TRUE"),"FALSE")</f>
        <v>FALSE</v>
      </c>
      <c r="Z4376" s="1"/>
    </row>
    <row r="4377" spans="2:26" hidden="1" outlineLevel="3" x14ac:dyDescent="0.4">
      <c r="B4377" s="7" t="s">
        <v>134</v>
      </c>
      <c r="C4377" s="5">
        <v>8</v>
      </c>
      <c r="D4377" s="30"/>
      <c r="E4377" s="2" t="s">
        <v>392</v>
      </c>
      <c r="F4377" s="2" t="s">
        <v>102</v>
      </c>
      <c r="G4377" s="2" t="s">
        <v>103</v>
      </c>
      <c r="H4377" s="2">
        <v>225</v>
      </c>
      <c r="I4377" s="2">
        <v>207</v>
      </c>
      <c r="K4377" s="2">
        <v>3</v>
      </c>
      <c r="L4377" s="2" t="s">
        <v>136</v>
      </c>
      <c r="M4377" s="2" t="s">
        <v>476</v>
      </c>
      <c r="N4377" s="2" t="s">
        <v>479</v>
      </c>
      <c r="O4377" s="2" t="s">
        <v>520</v>
      </c>
      <c r="Q4377" s="1"/>
      <c r="S4377" s="5"/>
      <c r="T4377" s="41"/>
      <c r="U4377" s="8"/>
      <c r="V4377" s="2" t="s">
        <v>105</v>
      </c>
      <c r="W4377" s="2" t="s">
        <v>561</v>
      </c>
      <c r="X4377" s="45" t="str" cm="1">
        <f t="array" ref="X4377">IF(X4246="TRUE",IF(AND(C4377&lt;&gt;1,C4378:C4383="",S4377:U4383=""), "FALSE","TRUE"),"FALSE")</f>
        <v>FALSE</v>
      </c>
      <c r="Z4377" s="1"/>
    </row>
    <row r="4378" spans="2:26" hidden="1" outlineLevel="3" x14ac:dyDescent="0.4">
      <c r="B4378" s="7" t="s">
        <v>522</v>
      </c>
      <c r="C4378" s="8"/>
      <c r="D4378" s="31"/>
      <c r="E4378" s="2" t="s">
        <v>523</v>
      </c>
      <c r="F4378" s="2" t="s">
        <v>485</v>
      </c>
      <c r="G4378" s="2" t="s">
        <v>369</v>
      </c>
      <c r="H4378" s="2">
        <v>225</v>
      </c>
      <c r="I4378" s="2">
        <v>207</v>
      </c>
      <c r="K4378" s="2">
        <v>240</v>
      </c>
      <c r="L4378" s="2" t="s">
        <v>30</v>
      </c>
      <c r="M4378" s="2" t="s">
        <v>476</v>
      </c>
      <c r="N4378" s="2" t="s">
        <v>479</v>
      </c>
      <c r="O4378" s="2" t="s">
        <v>520</v>
      </c>
      <c r="Q4378" s="1"/>
      <c r="S4378" s="5"/>
      <c r="T4378" s="41"/>
      <c r="U4378" s="8"/>
      <c r="W4378" s="2" t="s">
        <v>465</v>
      </c>
      <c r="X4378" s="45" t="str" cm="1">
        <f t="array" ref="X4378">IF(X4246="TRUE",IF(AND(C4377&lt;&gt;1,C4378:C4383="",S4377:U4383=""), "FALSE","TRUE"),"FALSE")</f>
        <v>FALSE</v>
      </c>
      <c r="Z4378" s="1"/>
    </row>
    <row r="4379" spans="2:26" hidden="1" outlineLevel="3" x14ac:dyDescent="0.4">
      <c r="B4379" s="7" t="s">
        <v>524</v>
      </c>
      <c r="C4379" s="8"/>
      <c r="D4379" s="31"/>
      <c r="E4379" s="2" t="s">
        <v>525</v>
      </c>
      <c r="F4379" s="2" t="s">
        <v>114</v>
      </c>
      <c r="G4379" s="2" t="s">
        <v>115</v>
      </c>
      <c r="H4379" s="2">
        <v>225</v>
      </c>
      <c r="I4379" s="2">
        <v>207</v>
      </c>
      <c r="K4379" s="2">
        <v>120</v>
      </c>
      <c r="L4379" s="2" t="s">
        <v>30</v>
      </c>
      <c r="M4379" s="2" t="s">
        <v>476</v>
      </c>
      <c r="N4379" s="2" t="s">
        <v>479</v>
      </c>
      <c r="O4379" s="2" t="s">
        <v>520</v>
      </c>
      <c r="Q4379" s="1"/>
      <c r="S4379" s="5"/>
      <c r="T4379" s="41"/>
      <c r="U4379" s="8"/>
      <c r="W4379" s="2" t="s">
        <v>468</v>
      </c>
      <c r="X4379" s="45" t="str" cm="1">
        <f t="array" ref="X4379">IF(X4246="TRUE",IF(AND(C4377&lt;&gt;1,C4378:C4383="",S4377:U4383=""), "FALSE","TRUE"),"FALSE")</f>
        <v>FALSE</v>
      </c>
      <c r="Z4379" s="1"/>
    </row>
    <row r="4380" spans="2:26" hidden="1" outlineLevel="3" x14ac:dyDescent="0.4">
      <c r="B4380" s="7" t="s">
        <v>526</v>
      </c>
      <c r="C4380" s="8"/>
      <c r="D4380" s="31"/>
      <c r="E4380" s="2" t="s">
        <v>527</v>
      </c>
      <c r="F4380" s="2" t="str">
        <f>IF(OR($C$87="治験計画届", $C$87="治験計画変更届"), "^$","^.{1,120}$|^$")</f>
        <v>^.{1,120}$|^$</v>
      </c>
      <c r="G4380" s="2" t="str">
        <f>IF(F4380="^$", "入力しないでください","入力してください(120文字以内)")</f>
        <v>入力してください(120文字以内)</v>
      </c>
      <c r="H4380" s="2">
        <v>225</v>
      </c>
      <c r="I4380" s="2">
        <v>207</v>
      </c>
      <c r="K4380" s="2">
        <v>120</v>
      </c>
      <c r="L4380" s="2" t="s">
        <v>30</v>
      </c>
      <c r="M4380" s="2" t="s">
        <v>476</v>
      </c>
      <c r="N4380" s="2" t="s">
        <v>479</v>
      </c>
      <c r="O4380" s="2" t="s">
        <v>520</v>
      </c>
      <c r="Q4380" s="1"/>
      <c r="S4380" s="5"/>
      <c r="T4380" s="41"/>
      <c r="U4380" s="8"/>
      <c r="W4380" s="2" t="s">
        <v>468</v>
      </c>
      <c r="X4380" s="45" t="str" cm="1">
        <f t="array" ref="X4380">IF(X4246="TRUE",IF(AND(C4377&lt;&gt;1,C4378:C4383="",S4377:U4383=""), "FALSE","TRUE"),"FALSE")</f>
        <v>FALSE</v>
      </c>
      <c r="Z4380" s="1"/>
    </row>
    <row r="4381" spans="2:26" hidden="1" outlineLevel="3" x14ac:dyDescent="0.4">
      <c r="B4381" s="7" t="s">
        <v>528</v>
      </c>
      <c r="C4381" s="8"/>
      <c r="D4381" s="31"/>
      <c r="E4381" s="2" t="s">
        <v>529</v>
      </c>
      <c r="F4381" s="2" t="str">
        <f>IF(OR($C$87="治験計画届", $C$87="治験計画変更届"), "^$","^.{1,120}$|^$")</f>
        <v>^.{1,120}$|^$</v>
      </c>
      <c r="G4381" s="2" t="str">
        <f t="shared" ref="G4381:G4383" si="287">IF(F4381="^$", "入力しないでください","入力してください(120文字以内)")</f>
        <v>入力してください(120文字以内)</v>
      </c>
      <c r="H4381" s="2">
        <v>225</v>
      </c>
      <c r="I4381" s="2">
        <v>207</v>
      </c>
      <c r="K4381" s="2">
        <v>120</v>
      </c>
      <c r="L4381" s="2" t="s">
        <v>30</v>
      </c>
      <c r="M4381" s="2" t="s">
        <v>476</v>
      </c>
      <c r="N4381" s="2" t="s">
        <v>479</v>
      </c>
      <c r="O4381" s="2" t="s">
        <v>520</v>
      </c>
      <c r="Q4381" s="1"/>
      <c r="S4381" s="5"/>
      <c r="T4381" s="41"/>
      <c r="U4381" s="8"/>
      <c r="W4381" s="2" t="s">
        <v>468</v>
      </c>
      <c r="X4381" s="45" t="str" cm="1">
        <f t="array" ref="X4381">IF(X4246="TRUE",IF(AND(C4377&lt;&gt;1,C4378:C4383="",S4377:U4383=""), "FALSE","TRUE"),"FALSE")</f>
        <v>FALSE</v>
      </c>
      <c r="Z4381" s="1"/>
    </row>
    <row r="4382" spans="2:26" hidden="1" outlineLevel="3" x14ac:dyDescent="0.4">
      <c r="B4382" s="7" t="s">
        <v>530</v>
      </c>
      <c r="C4382" s="8"/>
      <c r="D4382" s="31"/>
      <c r="E4382" s="2" t="s">
        <v>566</v>
      </c>
      <c r="F4382" s="2" t="str">
        <f>IF(OR($C$87="治験計画届", $C$87="治験計画変更届"), "^$","^.{1,120}$|^$")</f>
        <v>^.{1,120}$|^$</v>
      </c>
      <c r="G4382" s="2" t="str">
        <f t="shared" si="287"/>
        <v>入力してください(120文字以内)</v>
      </c>
      <c r="H4382" s="2">
        <v>225</v>
      </c>
      <c r="I4382" s="2">
        <v>207</v>
      </c>
      <c r="K4382" s="2">
        <v>120</v>
      </c>
      <c r="L4382" s="2" t="s">
        <v>30</v>
      </c>
      <c r="M4382" s="2" t="s">
        <v>476</v>
      </c>
      <c r="N4382" s="2" t="s">
        <v>479</v>
      </c>
      <c r="O4382" s="2" t="s">
        <v>520</v>
      </c>
      <c r="Q4382" s="1"/>
      <c r="S4382" s="5"/>
      <c r="T4382" s="41"/>
      <c r="U4382" s="8"/>
      <c r="W4382" s="2" t="s">
        <v>468</v>
      </c>
      <c r="X4382" s="45" t="str" cm="1">
        <f t="array" ref="X4382">IF(X4246="TRUE",IF(AND(C4377&lt;&gt;1,C4378:C4383="",S4377:U4383=""), "FALSE","TRUE"),"FALSE")</f>
        <v>FALSE</v>
      </c>
      <c r="Z4382" s="1"/>
    </row>
    <row r="4383" spans="2:26" hidden="1" outlineLevel="3" x14ac:dyDescent="0.4">
      <c r="B4383" s="7" t="s">
        <v>532</v>
      </c>
      <c r="C4383" s="8"/>
      <c r="D4383" s="31"/>
      <c r="E4383" s="2" t="s">
        <v>533</v>
      </c>
      <c r="F4383" s="2" t="str">
        <f>IF(OR($C$87="治験計画届", $C$87="治験計画変更届"), "^$","^.{1,120}$|^$")</f>
        <v>^.{1,120}$|^$</v>
      </c>
      <c r="G4383" s="2" t="str">
        <f t="shared" si="287"/>
        <v>入力してください(120文字以内)</v>
      </c>
      <c r="H4383" s="2">
        <v>225</v>
      </c>
      <c r="I4383" s="2">
        <v>207</v>
      </c>
      <c r="K4383" s="2">
        <v>120</v>
      </c>
      <c r="L4383" s="2" t="s">
        <v>30</v>
      </c>
      <c r="M4383" s="2" t="s">
        <v>476</v>
      </c>
      <c r="N4383" s="2" t="s">
        <v>479</v>
      </c>
      <c r="O4383" s="2" t="s">
        <v>520</v>
      </c>
      <c r="Q4383" s="1"/>
      <c r="S4383" s="5"/>
      <c r="T4383" s="41"/>
      <c r="U4383" s="8"/>
      <c r="W4383" s="2" t="s">
        <v>468</v>
      </c>
      <c r="X4383" s="45" t="str" cm="1">
        <f t="array" ref="X4383">IF(X4246="TRUE",IF(AND(C4377&lt;&gt;1,C4378:C4383="",S4377:U4383=""), "FALSE","TRUE"),"FALSE")</f>
        <v>FALSE</v>
      </c>
      <c r="Z4383" s="1"/>
    </row>
    <row r="4384" spans="2:26" hidden="1" outlineLevel="3" x14ac:dyDescent="0.4">
      <c r="B4384" s="7" t="s">
        <v>134</v>
      </c>
      <c r="C4384" s="5">
        <v>9</v>
      </c>
      <c r="D4384" s="30"/>
      <c r="E4384" s="2" t="s">
        <v>392</v>
      </c>
      <c r="F4384" s="2" t="s">
        <v>102</v>
      </c>
      <c r="G4384" s="2" t="s">
        <v>103</v>
      </c>
      <c r="H4384" s="2">
        <v>225</v>
      </c>
      <c r="I4384" s="2">
        <v>207</v>
      </c>
      <c r="K4384" s="2">
        <v>3</v>
      </c>
      <c r="L4384" s="2" t="s">
        <v>136</v>
      </c>
      <c r="M4384" s="2" t="s">
        <v>476</v>
      </c>
      <c r="N4384" s="2" t="s">
        <v>479</v>
      </c>
      <c r="O4384" s="2" t="s">
        <v>520</v>
      </c>
      <c r="Q4384" s="1"/>
      <c r="S4384" s="5"/>
      <c r="T4384" s="41"/>
      <c r="U4384" s="8"/>
      <c r="V4384" s="2" t="s">
        <v>105</v>
      </c>
      <c r="W4384" s="2" t="s">
        <v>561</v>
      </c>
      <c r="X4384" s="45" t="str" cm="1">
        <f t="array" ref="X4384">IF(X4246="TRUE",IF(AND(C4384&lt;&gt;1,C4385:C4390="",S4384:U4390=""), "FALSE","TRUE"),"FALSE")</f>
        <v>FALSE</v>
      </c>
      <c r="Z4384" s="1"/>
    </row>
    <row r="4385" spans="2:26" hidden="1" outlineLevel="3" x14ac:dyDescent="0.4">
      <c r="B4385" s="7" t="s">
        <v>522</v>
      </c>
      <c r="C4385" s="8"/>
      <c r="D4385" s="31"/>
      <c r="E4385" s="2" t="s">
        <v>523</v>
      </c>
      <c r="F4385" s="2" t="s">
        <v>485</v>
      </c>
      <c r="G4385" s="2" t="s">
        <v>369</v>
      </c>
      <c r="H4385" s="2">
        <v>225</v>
      </c>
      <c r="I4385" s="2">
        <v>207</v>
      </c>
      <c r="K4385" s="2">
        <v>240</v>
      </c>
      <c r="L4385" s="2" t="s">
        <v>30</v>
      </c>
      <c r="M4385" s="2" t="s">
        <v>476</v>
      </c>
      <c r="N4385" s="2" t="s">
        <v>479</v>
      </c>
      <c r="O4385" s="2" t="s">
        <v>520</v>
      </c>
      <c r="Q4385" s="1"/>
      <c r="S4385" s="5"/>
      <c r="T4385" s="41"/>
      <c r="U4385" s="8"/>
      <c r="W4385" s="2" t="s">
        <v>465</v>
      </c>
      <c r="X4385" s="45" t="str" cm="1">
        <f t="array" ref="X4385">IF(X4246="TRUE",IF(AND(C4384&lt;&gt;1,C4385:C4390="",S4384:U4390=""), "FALSE","TRUE"),"FALSE")</f>
        <v>FALSE</v>
      </c>
      <c r="Z4385" s="1"/>
    </row>
    <row r="4386" spans="2:26" hidden="1" outlineLevel="3" x14ac:dyDescent="0.4">
      <c r="B4386" s="7" t="s">
        <v>524</v>
      </c>
      <c r="C4386" s="8"/>
      <c r="D4386" s="31"/>
      <c r="E4386" s="2" t="s">
        <v>525</v>
      </c>
      <c r="F4386" s="2" t="s">
        <v>114</v>
      </c>
      <c r="G4386" s="2" t="s">
        <v>115</v>
      </c>
      <c r="H4386" s="2">
        <v>225</v>
      </c>
      <c r="I4386" s="2">
        <v>207</v>
      </c>
      <c r="K4386" s="2">
        <v>120</v>
      </c>
      <c r="L4386" s="2" t="s">
        <v>30</v>
      </c>
      <c r="M4386" s="2" t="s">
        <v>476</v>
      </c>
      <c r="N4386" s="2" t="s">
        <v>479</v>
      </c>
      <c r="O4386" s="2" t="s">
        <v>520</v>
      </c>
      <c r="Q4386" s="1"/>
      <c r="S4386" s="5"/>
      <c r="T4386" s="41"/>
      <c r="U4386" s="8"/>
      <c r="W4386" s="2" t="s">
        <v>468</v>
      </c>
      <c r="X4386" s="45" t="str" cm="1">
        <f t="array" ref="X4386">IF(X4246="TRUE",IF(AND(C4384&lt;&gt;1,C4385:C4390="",S4384:U4390=""), "FALSE","TRUE"),"FALSE")</f>
        <v>FALSE</v>
      </c>
      <c r="Z4386" s="1"/>
    </row>
    <row r="4387" spans="2:26" hidden="1" outlineLevel="3" x14ac:dyDescent="0.4">
      <c r="B4387" s="7" t="s">
        <v>526</v>
      </c>
      <c r="C4387" s="8"/>
      <c r="D4387" s="31"/>
      <c r="E4387" s="2" t="s">
        <v>527</v>
      </c>
      <c r="F4387" s="2" t="str">
        <f>IF(OR($C$87="治験計画届", $C$87="治験計画変更届"), "^$","^.{1,120}$|^$")</f>
        <v>^.{1,120}$|^$</v>
      </c>
      <c r="G4387" s="2" t="str">
        <f>IF(F4387="^$", "入力しないでください","入力してください(120文字以内)")</f>
        <v>入力してください(120文字以内)</v>
      </c>
      <c r="H4387" s="2">
        <v>225</v>
      </c>
      <c r="I4387" s="2">
        <v>207</v>
      </c>
      <c r="K4387" s="2">
        <v>120</v>
      </c>
      <c r="L4387" s="2" t="s">
        <v>30</v>
      </c>
      <c r="M4387" s="2" t="s">
        <v>476</v>
      </c>
      <c r="N4387" s="2" t="s">
        <v>479</v>
      </c>
      <c r="O4387" s="2" t="s">
        <v>520</v>
      </c>
      <c r="Q4387" s="1"/>
      <c r="S4387" s="5"/>
      <c r="T4387" s="41"/>
      <c r="U4387" s="8"/>
      <c r="W4387" s="2" t="s">
        <v>468</v>
      </c>
      <c r="X4387" s="45" t="str" cm="1">
        <f t="array" ref="X4387">IF(X4246="TRUE",IF(AND(C4384&lt;&gt;1,C4385:C4390="",S4384:U4390=""), "FALSE","TRUE"),"FALSE")</f>
        <v>FALSE</v>
      </c>
      <c r="Z4387" s="1"/>
    </row>
    <row r="4388" spans="2:26" hidden="1" outlineLevel="3" x14ac:dyDescent="0.4">
      <c r="B4388" s="7" t="s">
        <v>528</v>
      </c>
      <c r="C4388" s="8"/>
      <c r="D4388" s="31"/>
      <c r="E4388" s="2" t="s">
        <v>529</v>
      </c>
      <c r="F4388" s="2" t="str">
        <f>IF(OR($C$87="治験計画届", $C$87="治験計画変更届"), "^$","^.{1,120}$|^$")</f>
        <v>^.{1,120}$|^$</v>
      </c>
      <c r="G4388" s="2" t="str">
        <f t="shared" ref="G4388:G4390" si="288">IF(F4388="^$", "入力しないでください","入力してください(120文字以内)")</f>
        <v>入力してください(120文字以内)</v>
      </c>
      <c r="H4388" s="2">
        <v>225</v>
      </c>
      <c r="I4388" s="2">
        <v>207</v>
      </c>
      <c r="K4388" s="2">
        <v>120</v>
      </c>
      <c r="L4388" s="2" t="s">
        <v>30</v>
      </c>
      <c r="M4388" s="2" t="s">
        <v>476</v>
      </c>
      <c r="N4388" s="2" t="s">
        <v>479</v>
      </c>
      <c r="O4388" s="2" t="s">
        <v>520</v>
      </c>
      <c r="Q4388" s="1"/>
      <c r="S4388" s="5"/>
      <c r="T4388" s="41"/>
      <c r="U4388" s="8"/>
      <c r="W4388" s="2" t="s">
        <v>468</v>
      </c>
      <c r="X4388" s="45" t="str" cm="1">
        <f t="array" ref="X4388">IF(X4246="TRUE",IF(AND(C4384&lt;&gt;1,C4385:C4390="",S4384:U4390=""), "FALSE","TRUE"),"FALSE")</f>
        <v>FALSE</v>
      </c>
      <c r="Z4388" s="1"/>
    </row>
    <row r="4389" spans="2:26" hidden="1" outlineLevel="3" x14ac:dyDescent="0.4">
      <c r="B4389" s="7" t="s">
        <v>530</v>
      </c>
      <c r="C4389" s="8"/>
      <c r="D4389" s="31"/>
      <c r="E4389" s="2" t="s">
        <v>566</v>
      </c>
      <c r="F4389" s="2" t="str">
        <f>IF(OR($C$87="治験計画届", $C$87="治験計画変更届"), "^$","^.{1,120}$|^$")</f>
        <v>^.{1,120}$|^$</v>
      </c>
      <c r="G4389" s="2" t="str">
        <f t="shared" si="288"/>
        <v>入力してください(120文字以内)</v>
      </c>
      <c r="H4389" s="2">
        <v>225</v>
      </c>
      <c r="I4389" s="2">
        <v>207</v>
      </c>
      <c r="K4389" s="2">
        <v>120</v>
      </c>
      <c r="L4389" s="2" t="s">
        <v>30</v>
      </c>
      <c r="M4389" s="2" t="s">
        <v>476</v>
      </c>
      <c r="N4389" s="2" t="s">
        <v>479</v>
      </c>
      <c r="O4389" s="2" t="s">
        <v>520</v>
      </c>
      <c r="Q4389" s="1"/>
      <c r="S4389" s="5"/>
      <c r="T4389" s="41"/>
      <c r="U4389" s="8"/>
      <c r="W4389" s="2" t="s">
        <v>468</v>
      </c>
      <c r="X4389" s="45" t="str" cm="1">
        <f t="array" ref="X4389">IF(X4246="TRUE",IF(AND(C4384&lt;&gt;1,C4385:C4390="",S4384:U4390=""), "FALSE","TRUE"),"FALSE")</f>
        <v>FALSE</v>
      </c>
      <c r="Z4389" s="1"/>
    </row>
    <row r="4390" spans="2:26" hidden="1" outlineLevel="3" x14ac:dyDescent="0.4">
      <c r="B4390" s="7" t="s">
        <v>532</v>
      </c>
      <c r="C4390" s="8"/>
      <c r="D4390" s="31"/>
      <c r="E4390" s="2" t="s">
        <v>533</v>
      </c>
      <c r="F4390" s="2" t="str">
        <f>IF(OR($C$87="治験計画届", $C$87="治験計画変更届"), "^$","^.{1,120}$|^$")</f>
        <v>^.{1,120}$|^$</v>
      </c>
      <c r="G4390" s="2" t="str">
        <f t="shared" si="288"/>
        <v>入力してください(120文字以内)</v>
      </c>
      <c r="H4390" s="2">
        <v>225</v>
      </c>
      <c r="I4390" s="2">
        <v>207</v>
      </c>
      <c r="K4390" s="2">
        <v>120</v>
      </c>
      <c r="L4390" s="2" t="s">
        <v>30</v>
      </c>
      <c r="M4390" s="2" t="s">
        <v>476</v>
      </c>
      <c r="N4390" s="2" t="s">
        <v>479</v>
      </c>
      <c r="O4390" s="2" t="s">
        <v>520</v>
      </c>
      <c r="Q4390" s="1"/>
      <c r="S4390" s="5"/>
      <c r="T4390" s="41"/>
      <c r="U4390" s="8"/>
      <c r="W4390" s="2" t="s">
        <v>468</v>
      </c>
      <c r="X4390" s="45" t="str" cm="1">
        <f t="array" ref="X4390">IF(X4246="TRUE",IF(AND(C4384&lt;&gt;1,C4385:C4390="",S4384:U4390=""), "FALSE","TRUE"),"FALSE")</f>
        <v>FALSE</v>
      </c>
      <c r="Z4390" s="1"/>
    </row>
    <row r="4391" spans="2:26" hidden="1" outlineLevel="3" x14ac:dyDescent="0.4">
      <c r="B4391" s="7" t="s">
        <v>134</v>
      </c>
      <c r="C4391" s="5">
        <v>10</v>
      </c>
      <c r="D4391" s="30"/>
      <c r="E4391" s="2" t="s">
        <v>392</v>
      </c>
      <c r="F4391" s="2" t="s">
        <v>102</v>
      </c>
      <c r="G4391" s="2" t="s">
        <v>103</v>
      </c>
      <c r="H4391" s="2">
        <v>225</v>
      </c>
      <c r="I4391" s="2">
        <v>207</v>
      </c>
      <c r="K4391" s="2">
        <v>3</v>
      </c>
      <c r="L4391" s="2" t="s">
        <v>136</v>
      </c>
      <c r="M4391" s="2" t="s">
        <v>476</v>
      </c>
      <c r="N4391" s="2" t="s">
        <v>479</v>
      </c>
      <c r="O4391" s="2" t="s">
        <v>520</v>
      </c>
      <c r="Q4391" s="1"/>
      <c r="S4391" s="5"/>
      <c r="T4391" s="41"/>
      <c r="U4391" s="8"/>
      <c r="V4391" s="2" t="s">
        <v>105</v>
      </c>
      <c r="W4391" s="2" t="s">
        <v>561</v>
      </c>
      <c r="X4391" s="45" t="str" cm="1">
        <f t="array" ref="X4391">IF(X4246="TRUE",IF(AND(C4391&lt;&gt;1,C4392:C4397="",S4391:U4397=""), "FALSE","TRUE"),"FALSE")</f>
        <v>FALSE</v>
      </c>
      <c r="Z4391" s="1"/>
    </row>
    <row r="4392" spans="2:26" hidden="1" outlineLevel="3" x14ac:dyDescent="0.4">
      <c r="B4392" s="7" t="s">
        <v>522</v>
      </c>
      <c r="C4392" s="8"/>
      <c r="D4392" s="31"/>
      <c r="E4392" s="2" t="s">
        <v>523</v>
      </c>
      <c r="F4392" s="2" t="s">
        <v>485</v>
      </c>
      <c r="G4392" s="2" t="s">
        <v>369</v>
      </c>
      <c r="H4392" s="2">
        <v>225</v>
      </c>
      <c r="I4392" s="2">
        <v>207</v>
      </c>
      <c r="K4392" s="2">
        <v>240</v>
      </c>
      <c r="L4392" s="2" t="s">
        <v>30</v>
      </c>
      <c r="M4392" s="2" t="s">
        <v>476</v>
      </c>
      <c r="N4392" s="2" t="s">
        <v>479</v>
      </c>
      <c r="O4392" s="2" t="s">
        <v>520</v>
      </c>
      <c r="Q4392" s="1"/>
      <c r="S4392" s="5"/>
      <c r="T4392" s="41"/>
      <c r="U4392" s="8"/>
      <c r="W4392" s="2" t="s">
        <v>465</v>
      </c>
      <c r="X4392" s="45" t="str" cm="1">
        <f t="array" ref="X4392">IF(X4246="TRUE",IF(AND(C4391&lt;&gt;1,C4392:C4397="",S4391:U4397=""), "FALSE","TRUE"),"FALSE")</f>
        <v>FALSE</v>
      </c>
      <c r="Z4392" s="1"/>
    </row>
    <row r="4393" spans="2:26" hidden="1" outlineLevel="3" x14ac:dyDescent="0.4">
      <c r="B4393" s="7" t="s">
        <v>524</v>
      </c>
      <c r="C4393" s="8"/>
      <c r="D4393" s="31"/>
      <c r="E4393" s="2" t="s">
        <v>525</v>
      </c>
      <c r="F4393" s="2" t="s">
        <v>114</v>
      </c>
      <c r="G4393" s="2" t="s">
        <v>115</v>
      </c>
      <c r="H4393" s="2">
        <v>225</v>
      </c>
      <c r="I4393" s="2">
        <v>207</v>
      </c>
      <c r="K4393" s="2">
        <v>120</v>
      </c>
      <c r="L4393" s="2" t="s">
        <v>30</v>
      </c>
      <c r="M4393" s="2" t="s">
        <v>476</v>
      </c>
      <c r="N4393" s="2" t="s">
        <v>479</v>
      </c>
      <c r="O4393" s="2" t="s">
        <v>520</v>
      </c>
      <c r="Q4393" s="1"/>
      <c r="S4393" s="5"/>
      <c r="T4393" s="41"/>
      <c r="U4393" s="8"/>
      <c r="W4393" s="2" t="s">
        <v>468</v>
      </c>
      <c r="X4393" s="45" t="str" cm="1">
        <f t="array" ref="X4393">IF(X4246="TRUE",IF(AND(C4391&lt;&gt;1,C4392:C4397="",S4391:U4397=""), "FALSE","TRUE"),"FALSE")</f>
        <v>FALSE</v>
      </c>
      <c r="Z4393" s="1"/>
    </row>
    <row r="4394" spans="2:26" hidden="1" outlineLevel="3" x14ac:dyDescent="0.4">
      <c r="B4394" s="7" t="s">
        <v>526</v>
      </c>
      <c r="C4394" s="8"/>
      <c r="D4394" s="31"/>
      <c r="E4394" s="2" t="s">
        <v>527</v>
      </c>
      <c r="F4394" s="2" t="str">
        <f>IF(OR($C$87="治験計画届", $C$87="治験計画変更届"), "^$","^.{1,120}$|^$")</f>
        <v>^.{1,120}$|^$</v>
      </c>
      <c r="G4394" s="2" t="str">
        <f>IF(F4394="^$", "入力しないでください","入力してください(120文字以内)")</f>
        <v>入力してください(120文字以内)</v>
      </c>
      <c r="H4394" s="2">
        <v>225</v>
      </c>
      <c r="I4394" s="2">
        <v>207</v>
      </c>
      <c r="K4394" s="2">
        <v>120</v>
      </c>
      <c r="L4394" s="2" t="s">
        <v>30</v>
      </c>
      <c r="M4394" s="2" t="s">
        <v>476</v>
      </c>
      <c r="N4394" s="2" t="s">
        <v>479</v>
      </c>
      <c r="O4394" s="2" t="s">
        <v>520</v>
      </c>
      <c r="Q4394" s="1"/>
      <c r="S4394" s="5"/>
      <c r="T4394" s="41"/>
      <c r="U4394" s="8"/>
      <c r="W4394" s="2" t="s">
        <v>468</v>
      </c>
      <c r="X4394" s="45" t="str" cm="1">
        <f t="array" ref="X4394">IF(X4246="TRUE",IF(AND(C4391&lt;&gt;1,C4392:C4397="",S4391:U4397=""), "FALSE","TRUE"),"FALSE")</f>
        <v>FALSE</v>
      </c>
      <c r="Z4394" s="1"/>
    </row>
    <row r="4395" spans="2:26" hidden="1" outlineLevel="3" x14ac:dyDescent="0.4">
      <c r="B4395" s="7" t="s">
        <v>528</v>
      </c>
      <c r="C4395" s="8"/>
      <c r="D4395" s="31"/>
      <c r="E4395" s="2" t="s">
        <v>529</v>
      </c>
      <c r="F4395" s="2" t="str">
        <f>IF(OR($C$87="治験計画届", $C$87="治験計画変更届"), "^$","^.{1,120}$|^$")</f>
        <v>^.{1,120}$|^$</v>
      </c>
      <c r="G4395" s="2" t="str">
        <f t="shared" ref="G4395:G4397" si="289">IF(F4395="^$", "入力しないでください","入力してください(120文字以内)")</f>
        <v>入力してください(120文字以内)</v>
      </c>
      <c r="H4395" s="2">
        <v>225</v>
      </c>
      <c r="I4395" s="2">
        <v>207</v>
      </c>
      <c r="K4395" s="2">
        <v>120</v>
      </c>
      <c r="L4395" s="2" t="s">
        <v>30</v>
      </c>
      <c r="M4395" s="2" t="s">
        <v>476</v>
      </c>
      <c r="N4395" s="2" t="s">
        <v>479</v>
      </c>
      <c r="O4395" s="2" t="s">
        <v>520</v>
      </c>
      <c r="Q4395" s="1"/>
      <c r="S4395" s="5"/>
      <c r="T4395" s="41"/>
      <c r="U4395" s="8"/>
      <c r="W4395" s="2" t="s">
        <v>468</v>
      </c>
      <c r="X4395" s="45" t="str" cm="1">
        <f t="array" ref="X4395">IF(X4246="TRUE",IF(AND(C4391&lt;&gt;1,C4392:C4397="",S4391:U4397=""), "FALSE","TRUE"),"FALSE")</f>
        <v>FALSE</v>
      </c>
      <c r="Z4395" s="1"/>
    </row>
    <row r="4396" spans="2:26" hidden="1" outlineLevel="3" x14ac:dyDescent="0.4">
      <c r="B4396" s="7" t="s">
        <v>530</v>
      </c>
      <c r="C4396" s="8"/>
      <c r="D4396" s="31"/>
      <c r="E4396" s="2" t="s">
        <v>566</v>
      </c>
      <c r="F4396" s="2" t="str">
        <f>IF(OR($C$87="治験計画届", $C$87="治験計画変更届"), "^$","^.{1,120}$|^$")</f>
        <v>^.{1,120}$|^$</v>
      </c>
      <c r="G4396" s="2" t="str">
        <f t="shared" si="289"/>
        <v>入力してください(120文字以内)</v>
      </c>
      <c r="H4396" s="2">
        <v>225</v>
      </c>
      <c r="I4396" s="2">
        <v>207</v>
      </c>
      <c r="K4396" s="2">
        <v>120</v>
      </c>
      <c r="L4396" s="2" t="s">
        <v>30</v>
      </c>
      <c r="M4396" s="2" t="s">
        <v>476</v>
      </c>
      <c r="N4396" s="2" t="s">
        <v>479</v>
      </c>
      <c r="O4396" s="2" t="s">
        <v>520</v>
      </c>
      <c r="Q4396" s="1"/>
      <c r="S4396" s="5"/>
      <c r="T4396" s="41"/>
      <c r="U4396" s="8"/>
      <c r="W4396" s="2" t="s">
        <v>468</v>
      </c>
      <c r="X4396" s="45" t="str" cm="1">
        <f t="array" ref="X4396">IF(X4246="TRUE",IF(AND(C4391&lt;&gt;1,C4392:C4397="",S4391:U4397=""), "FALSE","TRUE"),"FALSE")</f>
        <v>FALSE</v>
      </c>
      <c r="Z4396" s="1"/>
    </row>
    <row r="4397" spans="2:26" hidden="1" outlineLevel="3" x14ac:dyDescent="0.4">
      <c r="B4397" s="7" t="s">
        <v>532</v>
      </c>
      <c r="C4397" s="8"/>
      <c r="D4397" s="31"/>
      <c r="E4397" s="2" t="s">
        <v>533</v>
      </c>
      <c r="F4397" s="2" t="str">
        <f>IF(OR($C$87="治験計画届", $C$87="治験計画変更届"), "^$","^.{1,120}$|^$")</f>
        <v>^.{1,120}$|^$</v>
      </c>
      <c r="G4397" s="2" t="str">
        <f t="shared" si="289"/>
        <v>入力してください(120文字以内)</v>
      </c>
      <c r="H4397" s="2">
        <v>225</v>
      </c>
      <c r="I4397" s="2">
        <v>207</v>
      </c>
      <c r="K4397" s="2">
        <v>120</v>
      </c>
      <c r="L4397" s="2" t="s">
        <v>30</v>
      </c>
      <c r="M4397" s="2" t="s">
        <v>476</v>
      </c>
      <c r="N4397" s="2" t="s">
        <v>479</v>
      </c>
      <c r="O4397" s="2" t="s">
        <v>520</v>
      </c>
      <c r="Q4397" s="1"/>
      <c r="S4397" s="5"/>
      <c r="T4397" s="41"/>
      <c r="U4397" s="8"/>
      <c r="W4397" s="2" t="s">
        <v>468</v>
      </c>
      <c r="X4397" s="45" t="str" cm="1">
        <f t="array" ref="X4397">IF(X4246="TRUE",IF(AND(C4391&lt;&gt;1,C4392:C4397="",S4391:U4397=""), "FALSE","TRUE"),"FALSE")</f>
        <v>FALSE</v>
      </c>
      <c r="Z4397" s="1"/>
    </row>
    <row r="4398" spans="2:26" hidden="1" outlineLevel="3" x14ac:dyDescent="0.4">
      <c r="B4398" s="7" t="s">
        <v>134</v>
      </c>
      <c r="C4398" s="5">
        <v>11</v>
      </c>
      <c r="D4398" s="30"/>
      <c r="E4398" s="2" t="s">
        <v>392</v>
      </c>
      <c r="F4398" s="2" t="s">
        <v>102</v>
      </c>
      <c r="G4398" s="2" t="s">
        <v>103</v>
      </c>
      <c r="H4398" s="2">
        <v>225</v>
      </c>
      <c r="I4398" s="2">
        <v>207</v>
      </c>
      <c r="K4398" s="2">
        <v>3</v>
      </c>
      <c r="L4398" s="2" t="s">
        <v>136</v>
      </c>
      <c r="M4398" s="2" t="s">
        <v>476</v>
      </c>
      <c r="N4398" s="2" t="s">
        <v>479</v>
      </c>
      <c r="O4398" s="2" t="s">
        <v>520</v>
      </c>
      <c r="Q4398" s="1"/>
      <c r="S4398" s="5"/>
      <c r="T4398" s="41"/>
      <c r="U4398" s="8"/>
      <c r="V4398" s="2" t="s">
        <v>105</v>
      </c>
      <c r="W4398" s="2" t="s">
        <v>561</v>
      </c>
      <c r="X4398" s="45" t="str" cm="1">
        <f t="array" ref="X4398">IF(X4246="TRUE",IF(AND(C4398&lt;&gt;1,C4399:C4404="",S4398:U4404=""), "FALSE","TRUE"),"FALSE")</f>
        <v>FALSE</v>
      </c>
      <c r="Z4398" s="1"/>
    </row>
    <row r="4399" spans="2:26" hidden="1" outlineLevel="3" x14ac:dyDescent="0.4">
      <c r="B4399" s="7" t="s">
        <v>522</v>
      </c>
      <c r="C4399" s="8"/>
      <c r="D4399" s="31"/>
      <c r="E4399" s="2" t="s">
        <v>523</v>
      </c>
      <c r="F4399" s="2" t="s">
        <v>485</v>
      </c>
      <c r="G4399" s="2" t="s">
        <v>369</v>
      </c>
      <c r="H4399" s="2">
        <v>225</v>
      </c>
      <c r="I4399" s="2">
        <v>207</v>
      </c>
      <c r="K4399" s="2">
        <v>240</v>
      </c>
      <c r="L4399" s="2" t="s">
        <v>30</v>
      </c>
      <c r="M4399" s="2" t="s">
        <v>476</v>
      </c>
      <c r="N4399" s="2" t="s">
        <v>479</v>
      </c>
      <c r="O4399" s="2" t="s">
        <v>520</v>
      </c>
      <c r="Q4399" s="1"/>
      <c r="S4399" s="5"/>
      <c r="T4399" s="41"/>
      <c r="U4399" s="8"/>
      <c r="W4399" s="2" t="s">
        <v>465</v>
      </c>
      <c r="X4399" s="45" t="str" cm="1">
        <f t="array" ref="X4399">IF(X4246="TRUE",IF(AND(C4398&lt;&gt;1,C4399:C4404="",S4398:U4404=""), "FALSE","TRUE"),"FALSE")</f>
        <v>FALSE</v>
      </c>
      <c r="Z4399" s="1"/>
    </row>
    <row r="4400" spans="2:26" hidden="1" outlineLevel="3" x14ac:dyDescent="0.4">
      <c r="B4400" s="7" t="s">
        <v>524</v>
      </c>
      <c r="C4400" s="8"/>
      <c r="D4400" s="31"/>
      <c r="E4400" s="2" t="s">
        <v>525</v>
      </c>
      <c r="F4400" s="2" t="s">
        <v>114</v>
      </c>
      <c r="G4400" s="2" t="s">
        <v>115</v>
      </c>
      <c r="H4400" s="2">
        <v>225</v>
      </c>
      <c r="I4400" s="2">
        <v>207</v>
      </c>
      <c r="K4400" s="2">
        <v>120</v>
      </c>
      <c r="L4400" s="2" t="s">
        <v>30</v>
      </c>
      <c r="M4400" s="2" t="s">
        <v>476</v>
      </c>
      <c r="N4400" s="2" t="s">
        <v>479</v>
      </c>
      <c r="O4400" s="2" t="s">
        <v>520</v>
      </c>
      <c r="Q4400" s="1"/>
      <c r="S4400" s="5"/>
      <c r="T4400" s="41"/>
      <c r="U4400" s="8"/>
      <c r="W4400" s="2" t="s">
        <v>468</v>
      </c>
      <c r="X4400" s="45" t="str" cm="1">
        <f t="array" ref="X4400">IF(X4246="TRUE",IF(AND(C4398&lt;&gt;1,C4399:C4404="",S4398:U4404=""), "FALSE","TRUE"),"FALSE")</f>
        <v>FALSE</v>
      </c>
      <c r="Z4400" s="1"/>
    </row>
    <row r="4401" spans="2:26" hidden="1" outlineLevel="3" x14ac:dyDescent="0.4">
      <c r="B4401" s="7" t="s">
        <v>526</v>
      </c>
      <c r="C4401" s="8"/>
      <c r="D4401" s="31"/>
      <c r="E4401" s="2" t="s">
        <v>527</v>
      </c>
      <c r="F4401" s="2" t="str">
        <f>IF(OR($C$87="治験計画届", $C$87="治験計画変更届"), "^$","^.{1,120}$|^$")</f>
        <v>^.{1,120}$|^$</v>
      </c>
      <c r="G4401" s="2" t="str">
        <f>IF(F4401="^$", "入力しないでください","入力してください(120文字以内)")</f>
        <v>入力してください(120文字以内)</v>
      </c>
      <c r="H4401" s="2">
        <v>225</v>
      </c>
      <c r="I4401" s="2">
        <v>207</v>
      </c>
      <c r="K4401" s="2">
        <v>120</v>
      </c>
      <c r="L4401" s="2" t="s">
        <v>30</v>
      </c>
      <c r="M4401" s="2" t="s">
        <v>476</v>
      </c>
      <c r="N4401" s="2" t="s">
        <v>479</v>
      </c>
      <c r="O4401" s="2" t="s">
        <v>520</v>
      </c>
      <c r="Q4401" s="1"/>
      <c r="S4401" s="5"/>
      <c r="T4401" s="41"/>
      <c r="U4401" s="8"/>
      <c r="W4401" s="2" t="s">
        <v>468</v>
      </c>
      <c r="X4401" s="45" t="str" cm="1">
        <f t="array" ref="X4401">IF(X4246="TRUE",IF(AND(C4398&lt;&gt;1,C4399:C4404="",S4398:U4404=""), "FALSE","TRUE"),"FALSE")</f>
        <v>FALSE</v>
      </c>
      <c r="Z4401" s="1"/>
    </row>
    <row r="4402" spans="2:26" hidden="1" outlineLevel="3" x14ac:dyDescent="0.4">
      <c r="B4402" s="7" t="s">
        <v>528</v>
      </c>
      <c r="C4402" s="8"/>
      <c r="D4402" s="31"/>
      <c r="E4402" s="2" t="s">
        <v>529</v>
      </c>
      <c r="F4402" s="2" t="str">
        <f>IF(OR($C$87="治験計画届", $C$87="治験計画変更届"), "^$","^.{1,120}$|^$")</f>
        <v>^.{1,120}$|^$</v>
      </c>
      <c r="G4402" s="2" t="str">
        <f t="shared" ref="G4402:G4404" si="290">IF(F4402="^$", "入力しないでください","入力してください(120文字以内)")</f>
        <v>入力してください(120文字以内)</v>
      </c>
      <c r="H4402" s="2">
        <v>225</v>
      </c>
      <c r="I4402" s="2">
        <v>207</v>
      </c>
      <c r="K4402" s="2">
        <v>120</v>
      </c>
      <c r="L4402" s="2" t="s">
        <v>30</v>
      </c>
      <c r="M4402" s="2" t="s">
        <v>476</v>
      </c>
      <c r="N4402" s="2" t="s">
        <v>479</v>
      </c>
      <c r="O4402" s="2" t="s">
        <v>520</v>
      </c>
      <c r="Q4402" s="1"/>
      <c r="S4402" s="5"/>
      <c r="T4402" s="41"/>
      <c r="U4402" s="8"/>
      <c r="W4402" s="2" t="s">
        <v>468</v>
      </c>
      <c r="X4402" s="45" t="str" cm="1">
        <f t="array" ref="X4402">IF(X4246="TRUE",IF(AND(C4398&lt;&gt;1,C4399:C4404="",S4398:U4404=""), "FALSE","TRUE"),"FALSE")</f>
        <v>FALSE</v>
      </c>
      <c r="Z4402" s="1"/>
    </row>
    <row r="4403" spans="2:26" hidden="1" outlineLevel="3" x14ac:dyDescent="0.4">
      <c r="B4403" s="7" t="s">
        <v>530</v>
      </c>
      <c r="C4403" s="8"/>
      <c r="D4403" s="31"/>
      <c r="E4403" s="2" t="s">
        <v>566</v>
      </c>
      <c r="F4403" s="2" t="str">
        <f>IF(OR($C$87="治験計画届", $C$87="治験計画変更届"), "^$","^.{1,120}$|^$")</f>
        <v>^.{1,120}$|^$</v>
      </c>
      <c r="G4403" s="2" t="str">
        <f t="shared" si="290"/>
        <v>入力してください(120文字以内)</v>
      </c>
      <c r="H4403" s="2">
        <v>225</v>
      </c>
      <c r="I4403" s="2">
        <v>207</v>
      </c>
      <c r="K4403" s="2">
        <v>120</v>
      </c>
      <c r="L4403" s="2" t="s">
        <v>30</v>
      </c>
      <c r="M4403" s="2" t="s">
        <v>476</v>
      </c>
      <c r="N4403" s="2" t="s">
        <v>479</v>
      </c>
      <c r="O4403" s="2" t="s">
        <v>520</v>
      </c>
      <c r="Q4403" s="1"/>
      <c r="S4403" s="5"/>
      <c r="T4403" s="41"/>
      <c r="U4403" s="8"/>
      <c r="W4403" s="2" t="s">
        <v>468</v>
      </c>
      <c r="X4403" s="45" t="str" cm="1">
        <f t="array" ref="X4403">IF(X4246="TRUE",IF(AND(C4398&lt;&gt;1,C4399:C4404="",S4398:U4404=""), "FALSE","TRUE"),"FALSE")</f>
        <v>FALSE</v>
      </c>
      <c r="Z4403" s="1"/>
    </row>
    <row r="4404" spans="2:26" hidden="1" outlineLevel="3" x14ac:dyDescent="0.4">
      <c r="B4404" s="7" t="s">
        <v>532</v>
      </c>
      <c r="C4404" s="8"/>
      <c r="D4404" s="31"/>
      <c r="E4404" s="2" t="s">
        <v>533</v>
      </c>
      <c r="F4404" s="2" t="str">
        <f>IF(OR($C$87="治験計画届", $C$87="治験計画変更届"), "^$","^.{1,120}$|^$")</f>
        <v>^.{1,120}$|^$</v>
      </c>
      <c r="G4404" s="2" t="str">
        <f t="shared" si="290"/>
        <v>入力してください(120文字以内)</v>
      </c>
      <c r="H4404" s="2">
        <v>225</v>
      </c>
      <c r="I4404" s="2">
        <v>207</v>
      </c>
      <c r="K4404" s="2">
        <v>120</v>
      </c>
      <c r="L4404" s="2" t="s">
        <v>30</v>
      </c>
      <c r="M4404" s="2" t="s">
        <v>476</v>
      </c>
      <c r="N4404" s="2" t="s">
        <v>479</v>
      </c>
      <c r="O4404" s="2" t="s">
        <v>520</v>
      </c>
      <c r="Q4404" s="1"/>
      <c r="S4404" s="5"/>
      <c r="T4404" s="41"/>
      <c r="U4404" s="8"/>
      <c r="W4404" s="2" t="s">
        <v>468</v>
      </c>
      <c r="X4404" s="45" t="str" cm="1">
        <f t="array" ref="X4404">IF(X4246="TRUE",IF(AND(C4398&lt;&gt;1,C4399:C4404="",S4398:U4404=""), "FALSE","TRUE"),"FALSE")</f>
        <v>FALSE</v>
      </c>
      <c r="Z4404" s="1"/>
    </row>
    <row r="4405" spans="2:26" hidden="1" outlineLevel="3" x14ac:dyDescent="0.4">
      <c r="B4405" s="7" t="s">
        <v>134</v>
      </c>
      <c r="C4405" s="5">
        <v>12</v>
      </c>
      <c r="D4405" s="30"/>
      <c r="E4405" s="2" t="s">
        <v>392</v>
      </c>
      <c r="F4405" s="2" t="s">
        <v>102</v>
      </c>
      <c r="G4405" s="2" t="s">
        <v>103</v>
      </c>
      <c r="H4405" s="2">
        <v>225</v>
      </c>
      <c r="I4405" s="2">
        <v>207</v>
      </c>
      <c r="K4405" s="2">
        <v>3</v>
      </c>
      <c r="L4405" s="2" t="s">
        <v>136</v>
      </c>
      <c r="M4405" s="2" t="s">
        <v>476</v>
      </c>
      <c r="N4405" s="2" t="s">
        <v>479</v>
      </c>
      <c r="O4405" s="2" t="s">
        <v>520</v>
      </c>
      <c r="Q4405" s="1"/>
      <c r="S4405" s="5"/>
      <c r="T4405" s="41"/>
      <c r="U4405" s="8"/>
      <c r="V4405" s="2" t="s">
        <v>105</v>
      </c>
      <c r="W4405" s="2" t="s">
        <v>561</v>
      </c>
      <c r="X4405" s="45" t="str" cm="1">
        <f t="array" ref="X4405">IF(X4246="TRUE",IF(AND(C4405&lt;&gt;1,C4406:C4411="",S4405:U4411=""), "FALSE","TRUE"),"FALSE")</f>
        <v>FALSE</v>
      </c>
      <c r="Z4405" s="1"/>
    </row>
    <row r="4406" spans="2:26" hidden="1" outlineLevel="3" x14ac:dyDescent="0.4">
      <c r="B4406" s="7" t="s">
        <v>522</v>
      </c>
      <c r="C4406" s="8"/>
      <c r="D4406" s="31"/>
      <c r="E4406" s="2" t="s">
        <v>523</v>
      </c>
      <c r="F4406" s="2" t="s">
        <v>485</v>
      </c>
      <c r="G4406" s="2" t="s">
        <v>369</v>
      </c>
      <c r="H4406" s="2">
        <v>225</v>
      </c>
      <c r="I4406" s="2">
        <v>207</v>
      </c>
      <c r="K4406" s="2">
        <v>240</v>
      </c>
      <c r="L4406" s="2" t="s">
        <v>30</v>
      </c>
      <c r="M4406" s="2" t="s">
        <v>476</v>
      </c>
      <c r="N4406" s="2" t="s">
        <v>479</v>
      </c>
      <c r="O4406" s="2" t="s">
        <v>520</v>
      </c>
      <c r="Q4406" s="1"/>
      <c r="S4406" s="5"/>
      <c r="T4406" s="41"/>
      <c r="U4406" s="8"/>
      <c r="W4406" s="2" t="s">
        <v>465</v>
      </c>
      <c r="X4406" s="45" t="str" cm="1">
        <f t="array" ref="X4406">IF(X4246="TRUE",IF(AND(C4405&lt;&gt;1,C4406:C4411="",S4405:U4411=""), "FALSE","TRUE"),"FALSE")</f>
        <v>FALSE</v>
      </c>
      <c r="Z4406" s="1"/>
    </row>
    <row r="4407" spans="2:26" hidden="1" outlineLevel="3" x14ac:dyDescent="0.4">
      <c r="B4407" s="7" t="s">
        <v>524</v>
      </c>
      <c r="C4407" s="8"/>
      <c r="D4407" s="31"/>
      <c r="E4407" s="2" t="s">
        <v>525</v>
      </c>
      <c r="F4407" s="2" t="s">
        <v>114</v>
      </c>
      <c r="G4407" s="2" t="s">
        <v>115</v>
      </c>
      <c r="H4407" s="2">
        <v>225</v>
      </c>
      <c r="I4407" s="2">
        <v>207</v>
      </c>
      <c r="K4407" s="2">
        <v>120</v>
      </c>
      <c r="L4407" s="2" t="s">
        <v>30</v>
      </c>
      <c r="M4407" s="2" t="s">
        <v>476</v>
      </c>
      <c r="N4407" s="2" t="s">
        <v>479</v>
      </c>
      <c r="O4407" s="2" t="s">
        <v>520</v>
      </c>
      <c r="Q4407" s="1"/>
      <c r="S4407" s="5"/>
      <c r="T4407" s="41"/>
      <c r="U4407" s="8"/>
      <c r="W4407" s="2" t="s">
        <v>468</v>
      </c>
      <c r="X4407" s="45" t="str" cm="1">
        <f t="array" ref="X4407">IF(X4246="TRUE",IF(AND(C4405&lt;&gt;1,C4406:C4411="",S4405:U4411=""), "FALSE","TRUE"),"FALSE")</f>
        <v>FALSE</v>
      </c>
      <c r="Z4407" s="1"/>
    </row>
    <row r="4408" spans="2:26" hidden="1" outlineLevel="3" x14ac:dyDescent="0.4">
      <c r="B4408" s="7" t="s">
        <v>526</v>
      </c>
      <c r="C4408" s="8"/>
      <c r="D4408" s="31"/>
      <c r="E4408" s="2" t="s">
        <v>527</v>
      </c>
      <c r="F4408" s="2" t="str">
        <f>IF(OR($C$87="治験計画届", $C$87="治験計画変更届"), "^$","^.{1,120}$|^$")</f>
        <v>^.{1,120}$|^$</v>
      </c>
      <c r="G4408" s="2" t="str">
        <f>IF(F4408="^$", "入力しないでください","入力してください(120文字以内)")</f>
        <v>入力してください(120文字以内)</v>
      </c>
      <c r="H4408" s="2">
        <v>225</v>
      </c>
      <c r="I4408" s="2">
        <v>207</v>
      </c>
      <c r="K4408" s="2">
        <v>120</v>
      </c>
      <c r="L4408" s="2" t="s">
        <v>30</v>
      </c>
      <c r="M4408" s="2" t="s">
        <v>476</v>
      </c>
      <c r="N4408" s="2" t="s">
        <v>479</v>
      </c>
      <c r="O4408" s="2" t="s">
        <v>520</v>
      </c>
      <c r="Q4408" s="1"/>
      <c r="S4408" s="5"/>
      <c r="T4408" s="41"/>
      <c r="U4408" s="8"/>
      <c r="W4408" s="2" t="s">
        <v>468</v>
      </c>
      <c r="X4408" s="45" t="str" cm="1">
        <f t="array" ref="X4408">IF(X4246="TRUE",IF(AND(C4405&lt;&gt;1,C4406:C4411="",S4405:U4411=""), "FALSE","TRUE"),"FALSE")</f>
        <v>FALSE</v>
      </c>
      <c r="Z4408" s="1"/>
    </row>
    <row r="4409" spans="2:26" hidden="1" outlineLevel="3" x14ac:dyDescent="0.4">
      <c r="B4409" s="7" t="s">
        <v>528</v>
      </c>
      <c r="C4409" s="8"/>
      <c r="D4409" s="31"/>
      <c r="E4409" s="2" t="s">
        <v>529</v>
      </c>
      <c r="F4409" s="2" t="str">
        <f>IF(OR($C$87="治験計画届", $C$87="治験計画変更届"), "^$","^.{1,120}$|^$")</f>
        <v>^.{1,120}$|^$</v>
      </c>
      <c r="G4409" s="2" t="str">
        <f t="shared" ref="G4409:G4411" si="291">IF(F4409="^$", "入力しないでください","入力してください(120文字以内)")</f>
        <v>入力してください(120文字以内)</v>
      </c>
      <c r="H4409" s="2">
        <v>225</v>
      </c>
      <c r="I4409" s="2">
        <v>207</v>
      </c>
      <c r="K4409" s="2">
        <v>120</v>
      </c>
      <c r="L4409" s="2" t="s">
        <v>30</v>
      </c>
      <c r="M4409" s="2" t="s">
        <v>476</v>
      </c>
      <c r="N4409" s="2" t="s">
        <v>479</v>
      </c>
      <c r="O4409" s="2" t="s">
        <v>520</v>
      </c>
      <c r="Q4409" s="1"/>
      <c r="S4409" s="5"/>
      <c r="T4409" s="41"/>
      <c r="U4409" s="8"/>
      <c r="W4409" s="2" t="s">
        <v>468</v>
      </c>
      <c r="X4409" s="45" t="str" cm="1">
        <f t="array" ref="X4409">IF(X4246="TRUE",IF(AND(C4405&lt;&gt;1,C4406:C4411="",S4405:U4411=""), "FALSE","TRUE"),"FALSE")</f>
        <v>FALSE</v>
      </c>
      <c r="Z4409" s="1"/>
    </row>
    <row r="4410" spans="2:26" hidden="1" outlineLevel="3" x14ac:dyDescent="0.4">
      <c r="B4410" s="7" t="s">
        <v>530</v>
      </c>
      <c r="C4410" s="8"/>
      <c r="D4410" s="31"/>
      <c r="E4410" s="2" t="s">
        <v>566</v>
      </c>
      <c r="F4410" s="2" t="str">
        <f>IF(OR($C$87="治験計画届", $C$87="治験計画変更届"), "^$","^.{1,120}$|^$")</f>
        <v>^.{1,120}$|^$</v>
      </c>
      <c r="G4410" s="2" t="str">
        <f t="shared" si="291"/>
        <v>入力してください(120文字以内)</v>
      </c>
      <c r="H4410" s="2">
        <v>225</v>
      </c>
      <c r="I4410" s="2">
        <v>207</v>
      </c>
      <c r="K4410" s="2">
        <v>120</v>
      </c>
      <c r="L4410" s="2" t="s">
        <v>30</v>
      </c>
      <c r="M4410" s="2" t="s">
        <v>476</v>
      </c>
      <c r="N4410" s="2" t="s">
        <v>479</v>
      </c>
      <c r="O4410" s="2" t="s">
        <v>520</v>
      </c>
      <c r="Q4410" s="1"/>
      <c r="S4410" s="5"/>
      <c r="T4410" s="41"/>
      <c r="U4410" s="8"/>
      <c r="W4410" s="2" t="s">
        <v>468</v>
      </c>
      <c r="X4410" s="45" t="str" cm="1">
        <f t="array" ref="X4410">IF(X4246="TRUE",IF(AND(C4405&lt;&gt;1,C4406:C4411="",S4405:U4411=""), "FALSE","TRUE"),"FALSE")</f>
        <v>FALSE</v>
      </c>
      <c r="Z4410" s="1"/>
    </row>
    <row r="4411" spans="2:26" hidden="1" outlineLevel="3" x14ac:dyDescent="0.4">
      <c r="B4411" s="7" t="s">
        <v>532</v>
      </c>
      <c r="C4411" s="8"/>
      <c r="D4411" s="31"/>
      <c r="E4411" s="2" t="s">
        <v>533</v>
      </c>
      <c r="F4411" s="2" t="str">
        <f>IF(OR($C$87="治験計画届", $C$87="治験計画変更届"), "^$","^.{1,120}$|^$")</f>
        <v>^.{1,120}$|^$</v>
      </c>
      <c r="G4411" s="2" t="str">
        <f t="shared" si="291"/>
        <v>入力してください(120文字以内)</v>
      </c>
      <c r="H4411" s="2">
        <v>225</v>
      </c>
      <c r="I4411" s="2">
        <v>207</v>
      </c>
      <c r="K4411" s="2">
        <v>120</v>
      </c>
      <c r="L4411" s="2" t="s">
        <v>30</v>
      </c>
      <c r="M4411" s="2" t="s">
        <v>476</v>
      </c>
      <c r="N4411" s="2" t="s">
        <v>479</v>
      </c>
      <c r="O4411" s="2" t="s">
        <v>520</v>
      </c>
      <c r="Q4411" s="1"/>
      <c r="S4411" s="5"/>
      <c r="T4411" s="41"/>
      <c r="U4411" s="8"/>
      <c r="W4411" s="2" t="s">
        <v>468</v>
      </c>
      <c r="X4411" s="45" t="str" cm="1">
        <f t="array" ref="X4411">IF(X4246="TRUE",IF(AND(C4405&lt;&gt;1,C4406:C4411="",S4405:U4411=""), "FALSE","TRUE"),"FALSE")</f>
        <v>FALSE</v>
      </c>
      <c r="Z4411" s="1"/>
    </row>
    <row r="4412" spans="2:26" hidden="1" outlineLevel="3" x14ac:dyDescent="0.4">
      <c r="B4412" s="7" t="s">
        <v>134</v>
      </c>
      <c r="C4412" s="5">
        <v>13</v>
      </c>
      <c r="D4412" s="30"/>
      <c r="E4412" s="2" t="s">
        <v>392</v>
      </c>
      <c r="F4412" s="2" t="s">
        <v>102</v>
      </c>
      <c r="G4412" s="2" t="s">
        <v>103</v>
      </c>
      <c r="H4412" s="2">
        <v>225</v>
      </c>
      <c r="I4412" s="2">
        <v>207</v>
      </c>
      <c r="K4412" s="2">
        <v>3</v>
      </c>
      <c r="L4412" s="2" t="s">
        <v>136</v>
      </c>
      <c r="M4412" s="2" t="s">
        <v>476</v>
      </c>
      <c r="N4412" s="2" t="s">
        <v>479</v>
      </c>
      <c r="O4412" s="2" t="s">
        <v>520</v>
      </c>
      <c r="Q4412" s="1"/>
      <c r="S4412" s="5"/>
      <c r="T4412" s="41"/>
      <c r="U4412" s="8"/>
      <c r="V4412" s="2" t="s">
        <v>105</v>
      </c>
      <c r="W4412" s="2" t="s">
        <v>561</v>
      </c>
      <c r="X4412" s="45" t="str" cm="1">
        <f t="array" ref="X4412">IF(X4246="TRUE",IF(AND(C4412&lt;&gt;1,C4413:C4418="",S4412:U4418=""), "FALSE","TRUE"),"FALSE")</f>
        <v>FALSE</v>
      </c>
      <c r="Z4412" s="1"/>
    </row>
    <row r="4413" spans="2:26" hidden="1" outlineLevel="3" x14ac:dyDescent="0.4">
      <c r="B4413" s="7" t="s">
        <v>522</v>
      </c>
      <c r="C4413" s="8"/>
      <c r="D4413" s="31"/>
      <c r="E4413" s="2" t="s">
        <v>523</v>
      </c>
      <c r="F4413" s="2" t="s">
        <v>485</v>
      </c>
      <c r="G4413" s="2" t="s">
        <v>369</v>
      </c>
      <c r="H4413" s="2">
        <v>225</v>
      </c>
      <c r="I4413" s="2">
        <v>207</v>
      </c>
      <c r="K4413" s="2">
        <v>240</v>
      </c>
      <c r="L4413" s="2" t="s">
        <v>30</v>
      </c>
      <c r="M4413" s="2" t="s">
        <v>476</v>
      </c>
      <c r="N4413" s="2" t="s">
        <v>479</v>
      </c>
      <c r="O4413" s="2" t="s">
        <v>520</v>
      </c>
      <c r="Q4413" s="1"/>
      <c r="S4413" s="5"/>
      <c r="T4413" s="41"/>
      <c r="U4413" s="8"/>
      <c r="W4413" s="2" t="s">
        <v>465</v>
      </c>
      <c r="X4413" s="45" t="str" cm="1">
        <f t="array" ref="X4413">IF(X4246="TRUE",IF(AND(C4412&lt;&gt;1,C4413:C4418="",S4412:U4418=""), "FALSE","TRUE"),"FALSE")</f>
        <v>FALSE</v>
      </c>
      <c r="Z4413" s="1"/>
    </row>
    <row r="4414" spans="2:26" hidden="1" outlineLevel="3" x14ac:dyDescent="0.4">
      <c r="B4414" s="7" t="s">
        <v>524</v>
      </c>
      <c r="C4414" s="8"/>
      <c r="D4414" s="31"/>
      <c r="E4414" s="2" t="s">
        <v>525</v>
      </c>
      <c r="F4414" s="2" t="s">
        <v>114</v>
      </c>
      <c r="G4414" s="2" t="s">
        <v>115</v>
      </c>
      <c r="H4414" s="2">
        <v>225</v>
      </c>
      <c r="I4414" s="2">
        <v>207</v>
      </c>
      <c r="K4414" s="2">
        <v>120</v>
      </c>
      <c r="L4414" s="2" t="s">
        <v>30</v>
      </c>
      <c r="M4414" s="2" t="s">
        <v>476</v>
      </c>
      <c r="N4414" s="2" t="s">
        <v>479</v>
      </c>
      <c r="O4414" s="2" t="s">
        <v>520</v>
      </c>
      <c r="Q4414" s="1"/>
      <c r="S4414" s="5"/>
      <c r="T4414" s="41"/>
      <c r="U4414" s="8"/>
      <c r="W4414" s="2" t="s">
        <v>468</v>
      </c>
      <c r="X4414" s="45" t="str" cm="1">
        <f t="array" ref="X4414">IF(X4246="TRUE",IF(AND(C4412&lt;&gt;1,C4413:C4418="",S4412:U4418=""), "FALSE","TRUE"),"FALSE")</f>
        <v>FALSE</v>
      </c>
      <c r="Z4414" s="1"/>
    </row>
    <row r="4415" spans="2:26" hidden="1" outlineLevel="3" x14ac:dyDescent="0.4">
      <c r="B4415" s="7" t="s">
        <v>526</v>
      </c>
      <c r="C4415" s="8"/>
      <c r="D4415" s="31"/>
      <c r="E4415" s="2" t="s">
        <v>527</v>
      </c>
      <c r="F4415" s="2" t="str">
        <f>IF(OR($C$87="治験計画届", $C$87="治験計画変更届"), "^$","^.{1,120}$|^$")</f>
        <v>^.{1,120}$|^$</v>
      </c>
      <c r="G4415" s="2" t="str">
        <f>IF(F4415="^$", "入力しないでください","入力してください(120文字以内)")</f>
        <v>入力してください(120文字以内)</v>
      </c>
      <c r="H4415" s="2">
        <v>225</v>
      </c>
      <c r="I4415" s="2">
        <v>207</v>
      </c>
      <c r="K4415" s="2">
        <v>120</v>
      </c>
      <c r="L4415" s="2" t="s">
        <v>30</v>
      </c>
      <c r="M4415" s="2" t="s">
        <v>476</v>
      </c>
      <c r="N4415" s="2" t="s">
        <v>479</v>
      </c>
      <c r="O4415" s="2" t="s">
        <v>520</v>
      </c>
      <c r="Q4415" s="1"/>
      <c r="S4415" s="5"/>
      <c r="T4415" s="41"/>
      <c r="U4415" s="8"/>
      <c r="W4415" s="2" t="s">
        <v>468</v>
      </c>
      <c r="X4415" s="45" t="str" cm="1">
        <f t="array" ref="X4415">IF(X4246="TRUE",IF(AND(C4412&lt;&gt;1,C4413:C4418="",S4412:U4418=""), "FALSE","TRUE"),"FALSE")</f>
        <v>FALSE</v>
      </c>
      <c r="Z4415" s="1"/>
    </row>
    <row r="4416" spans="2:26" hidden="1" outlineLevel="3" x14ac:dyDescent="0.4">
      <c r="B4416" s="7" t="s">
        <v>528</v>
      </c>
      <c r="C4416" s="8"/>
      <c r="D4416" s="31"/>
      <c r="E4416" s="2" t="s">
        <v>529</v>
      </c>
      <c r="F4416" s="2" t="str">
        <f>IF(OR($C$87="治験計画届", $C$87="治験計画変更届"), "^$","^.{1,120}$|^$")</f>
        <v>^.{1,120}$|^$</v>
      </c>
      <c r="G4416" s="2" t="str">
        <f t="shared" ref="G4416:G4418" si="292">IF(F4416="^$", "入力しないでください","入力してください(120文字以内)")</f>
        <v>入力してください(120文字以内)</v>
      </c>
      <c r="H4416" s="2">
        <v>225</v>
      </c>
      <c r="I4416" s="2">
        <v>207</v>
      </c>
      <c r="K4416" s="2">
        <v>120</v>
      </c>
      <c r="L4416" s="2" t="s">
        <v>30</v>
      </c>
      <c r="M4416" s="2" t="s">
        <v>476</v>
      </c>
      <c r="N4416" s="2" t="s">
        <v>479</v>
      </c>
      <c r="O4416" s="2" t="s">
        <v>520</v>
      </c>
      <c r="Q4416" s="1"/>
      <c r="S4416" s="5"/>
      <c r="T4416" s="41"/>
      <c r="U4416" s="8"/>
      <c r="W4416" s="2" t="s">
        <v>468</v>
      </c>
      <c r="X4416" s="45" t="str" cm="1">
        <f t="array" ref="X4416">IF(X4246="TRUE",IF(AND(C4412&lt;&gt;1,C4413:C4418="",S4412:U4418=""), "FALSE","TRUE"),"FALSE")</f>
        <v>FALSE</v>
      </c>
      <c r="Z4416" s="1"/>
    </row>
    <row r="4417" spans="2:26" hidden="1" outlineLevel="3" x14ac:dyDescent="0.4">
      <c r="B4417" s="7" t="s">
        <v>530</v>
      </c>
      <c r="C4417" s="8"/>
      <c r="D4417" s="31"/>
      <c r="E4417" s="2" t="s">
        <v>566</v>
      </c>
      <c r="F4417" s="2" t="str">
        <f>IF(OR($C$87="治験計画届", $C$87="治験計画変更届"), "^$","^.{1,120}$|^$")</f>
        <v>^.{1,120}$|^$</v>
      </c>
      <c r="G4417" s="2" t="str">
        <f t="shared" si="292"/>
        <v>入力してください(120文字以内)</v>
      </c>
      <c r="H4417" s="2">
        <v>225</v>
      </c>
      <c r="I4417" s="2">
        <v>207</v>
      </c>
      <c r="K4417" s="2">
        <v>120</v>
      </c>
      <c r="L4417" s="2" t="s">
        <v>30</v>
      </c>
      <c r="M4417" s="2" t="s">
        <v>476</v>
      </c>
      <c r="N4417" s="2" t="s">
        <v>479</v>
      </c>
      <c r="O4417" s="2" t="s">
        <v>520</v>
      </c>
      <c r="Q4417" s="1"/>
      <c r="S4417" s="5"/>
      <c r="T4417" s="41"/>
      <c r="U4417" s="8"/>
      <c r="W4417" s="2" t="s">
        <v>468</v>
      </c>
      <c r="X4417" s="45" t="str" cm="1">
        <f t="array" ref="X4417">IF(X4246="TRUE",IF(AND(C4412&lt;&gt;1,C4413:C4418="",S4412:U4418=""), "FALSE","TRUE"),"FALSE")</f>
        <v>FALSE</v>
      </c>
      <c r="Z4417" s="1"/>
    </row>
    <row r="4418" spans="2:26" hidden="1" outlineLevel="3" x14ac:dyDescent="0.4">
      <c r="B4418" s="7" t="s">
        <v>532</v>
      </c>
      <c r="C4418" s="8"/>
      <c r="D4418" s="31"/>
      <c r="E4418" s="2" t="s">
        <v>533</v>
      </c>
      <c r="F4418" s="2" t="str">
        <f>IF(OR($C$87="治験計画届", $C$87="治験計画変更届"), "^$","^.{1,120}$|^$")</f>
        <v>^.{1,120}$|^$</v>
      </c>
      <c r="G4418" s="2" t="str">
        <f t="shared" si="292"/>
        <v>入力してください(120文字以内)</v>
      </c>
      <c r="H4418" s="2">
        <v>225</v>
      </c>
      <c r="I4418" s="2">
        <v>207</v>
      </c>
      <c r="K4418" s="2">
        <v>120</v>
      </c>
      <c r="L4418" s="2" t="s">
        <v>30</v>
      </c>
      <c r="M4418" s="2" t="s">
        <v>476</v>
      </c>
      <c r="N4418" s="2" t="s">
        <v>479</v>
      </c>
      <c r="O4418" s="2" t="s">
        <v>520</v>
      </c>
      <c r="Q4418" s="1"/>
      <c r="S4418" s="5"/>
      <c r="T4418" s="41"/>
      <c r="U4418" s="8"/>
      <c r="W4418" s="2" t="s">
        <v>468</v>
      </c>
      <c r="X4418" s="45" t="str" cm="1">
        <f t="array" ref="X4418">IF(X4246="TRUE",IF(AND(C4412&lt;&gt;1,C4413:C4418="",S4412:U4418=""), "FALSE","TRUE"),"FALSE")</f>
        <v>FALSE</v>
      </c>
      <c r="Z4418" s="1"/>
    </row>
    <row r="4419" spans="2:26" hidden="1" outlineLevel="3" x14ac:dyDescent="0.4">
      <c r="B4419" s="7" t="s">
        <v>134</v>
      </c>
      <c r="C4419" s="5">
        <v>14</v>
      </c>
      <c r="D4419" s="30"/>
      <c r="E4419" s="2" t="s">
        <v>392</v>
      </c>
      <c r="F4419" s="2" t="s">
        <v>102</v>
      </c>
      <c r="G4419" s="2" t="s">
        <v>103</v>
      </c>
      <c r="H4419" s="2">
        <v>225</v>
      </c>
      <c r="I4419" s="2">
        <v>207</v>
      </c>
      <c r="K4419" s="2">
        <v>3</v>
      </c>
      <c r="L4419" s="2" t="s">
        <v>136</v>
      </c>
      <c r="M4419" s="2" t="s">
        <v>476</v>
      </c>
      <c r="N4419" s="2" t="s">
        <v>479</v>
      </c>
      <c r="O4419" s="2" t="s">
        <v>520</v>
      </c>
      <c r="Q4419" s="1"/>
      <c r="S4419" s="5"/>
      <c r="T4419" s="41"/>
      <c r="U4419" s="8"/>
      <c r="V4419" s="2" t="s">
        <v>105</v>
      </c>
      <c r="W4419" s="2" t="s">
        <v>561</v>
      </c>
      <c r="X4419" s="45" t="str" cm="1">
        <f t="array" ref="X4419">IF(X4246="TRUE",IF(AND(C4419&lt;&gt;1,C4420:C4425="",S4419:U4425=""), "FALSE","TRUE"),"FALSE")</f>
        <v>FALSE</v>
      </c>
      <c r="Z4419" s="1"/>
    </row>
    <row r="4420" spans="2:26" hidden="1" outlineLevel="3" x14ac:dyDescent="0.4">
      <c r="B4420" s="7" t="s">
        <v>522</v>
      </c>
      <c r="C4420" s="8"/>
      <c r="D4420" s="31"/>
      <c r="E4420" s="2" t="s">
        <v>523</v>
      </c>
      <c r="F4420" s="2" t="s">
        <v>485</v>
      </c>
      <c r="G4420" s="2" t="s">
        <v>369</v>
      </c>
      <c r="H4420" s="2">
        <v>225</v>
      </c>
      <c r="I4420" s="2">
        <v>207</v>
      </c>
      <c r="K4420" s="2">
        <v>240</v>
      </c>
      <c r="L4420" s="2" t="s">
        <v>30</v>
      </c>
      <c r="M4420" s="2" t="s">
        <v>476</v>
      </c>
      <c r="N4420" s="2" t="s">
        <v>479</v>
      </c>
      <c r="O4420" s="2" t="s">
        <v>520</v>
      </c>
      <c r="Q4420" s="1"/>
      <c r="S4420" s="5"/>
      <c r="T4420" s="41"/>
      <c r="U4420" s="8"/>
      <c r="W4420" s="2" t="s">
        <v>465</v>
      </c>
      <c r="X4420" s="45" t="str" cm="1">
        <f t="array" ref="X4420">IF(X4246="TRUE",IF(AND(C4419&lt;&gt;1,C4420:C4425="",S4419:U4425=""), "FALSE","TRUE"),"FALSE")</f>
        <v>FALSE</v>
      </c>
      <c r="Z4420" s="1"/>
    </row>
    <row r="4421" spans="2:26" hidden="1" outlineLevel="3" x14ac:dyDescent="0.4">
      <c r="B4421" s="7" t="s">
        <v>524</v>
      </c>
      <c r="C4421" s="8"/>
      <c r="D4421" s="31"/>
      <c r="E4421" s="2" t="s">
        <v>525</v>
      </c>
      <c r="F4421" s="2" t="s">
        <v>114</v>
      </c>
      <c r="G4421" s="2" t="s">
        <v>115</v>
      </c>
      <c r="H4421" s="2">
        <v>225</v>
      </c>
      <c r="I4421" s="2">
        <v>207</v>
      </c>
      <c r="K4421" s="2">
        <v>120</v>
      </c>
      <c r="L4421" s="2" t="s">
        <v>30</v>
      </c>
      <c r="M4421" s="2" t="s">
        <v>476</v>
      </c>
      <c r="N4421" s="2" t="s">
        <v>479</v>
      </c>
      <c r="O4421" s="2" t="s">
        <v>520</v>
      </c>
      <c r="Q4421" s="1"/>
      <c r="S4421" s="5"/>
      <c r="T4421" s="41"/>
      <c r="U4421" s="8"/>
      <c r="W4421" s="2" t="s">
        <v>468</v>
      </c>
      <c r="X4421" s="45" t="str" cm="1">
        <f t="array" ref="X4421">IF(X4246="TRUE",IF(AND(C4419&lt;&gt;1,C4420:C4425="",S4419:U4425=""), "FALSE","TRUE"),"FALSE")</f>
        <v>FALSE</v>
      </c>
      <c r="Z4421" s="1"/>
    </row>
    <row r="4422" spans="2:26" hidden="1" outlineLevel="3" x14ac:dyDescent="0.4">
      <c r="B4422" s="7" t="s">
        <v>526</v>
      </c>
      <c r="C4422" s="8"/>
      <c r="D4422" s="31"/>
      <c r="E4422" s="2" t="s">
        <v>527</v>
      </c>
      <c r="F4422" s="2" t="str">
        <f>IF(OR($C$87="治験計画届", $C$87="治験計画変更届"), "^$","^.{1,120}$|^$")</f>
        <v>^.{1,120}$|^$</v>
      </c>
      <c r="G4422" s="2" t="str">
        <f>IF(F4422="^$", "入力しないでください","入力してください(120文字以内)")</f>
        <v>入力してください(120文字以内)</v>
      </c>
      <c r="H4422" s="2">
        <v>225</v>
      </c>
      <c r="I4422" s="2">
        <v>207</v>
      </c>
      <c r="K4422" s="2">
        <v>120</v>
      </c>
      <c r="L4422" s="2" t="s">
        <v>30</v>
      </c>
      <c r="M4422" s="2" t="s">
        <v>476</v>
      </c>
      <c r="N4422" s="2" t="s">
        <v>479</v>
      </c>
      <c r="O4422" s="2" t="s">
        <v>520</v>
      </c>
      <c r="Q4422" s="1"/>
      <c r="S4422" s="5"/>
      <c r="T4422" s="41"/>
      <c r="U4422" s="8"/>
      <c r="W4422" s="2" t="s">
        <v>468</v>
      </c>
      <c r="X4422" s="45" t="str" cm="1">
        <f t="array" ref="X4422">IF(X4246="TRUE",IF(AND(C4419&lt;&gt;1,C4420:C4425="",S4419:U4425=""), "FALSE","TRUE"),"FALSE")</f>
        <v>FALSE</v>
      </c>
      <c r="Z4422" s="1"/>
    </row>
    <row r="4423" spans="2:26" hidden="1" outlineLevel="3" x14ac:dyDescent="0.4">
      <c r="B4423" s="7" t="s">
        <v>528</v>
      </c>
      <c r="C4423" s="8"/>
      <c r="D4423" s="31"/>
      <c r="E4423" s="2" t="s">
        <v>529</v>
      </c>
      <c r="F4423" s="2" t="str">
        <f>IF(OR($C$87="治験計画届", $C$87="治験計画変更届"), "^$","^.{1,120}$|^$")</f>
        <v>^.{1,120}$|^$</v>
      </c>
      <c r="G4423" s="2" t="str">
        <f t="shared" ref="G4423:G4425" si="293">IF(F4423="^$", "入力しないでください","入力してください(120文字以内)")</f>
        <v>入力してください(120文字以内)</v>
      </c>
      <c r="H4423" s="2">
        <v>225</v>
      </c>
      <c r="I4423" s="2">
        <v>207</v>
      </c>
      <c r="K4423" s="2">
        <v>120</v>
      </c>
      <c r="L4423" s="2" t="s">
        <v>30</v>
      </c>
      <c r="M4423" s="2" t="s">
        <v>476</v>
      </c>
      <c r="N4423" s="2" t="s">
        <v>479</v>
      </c>
      <c r="O4423" s="2" t="s">
        <v>520</v>
      </c>
      <c r="Q4423" s="1"/>
      <c r="S4423" s="5"/>
      <c r="T4423" s="41"/>
      <c r="U4423" s="8"/>
      <c r="W4423" s="2" t="s">
        <v>468</v>
      </c>
      <c r="X4423" s="45" t="str" cm="1">
        <f t="array" ref="X4423">IF(X4246="TRUE",IF(AND(C4419&lt;&gt;1,C4420:C4425="",S4419:U4425=""), "FALSE","TRUE"),"FALSE")</f>
        <v>FALSE</v>
      </c>
      <c r="Z4423" s="1"/>
    </row>
    <row r="4424" spans="2:26" hidden="1" outlineLevel="3" x14ac:dyDescent="0.4">
      <c r="B4424" s="7" t="s">
        <v>530</v>
      </c>
      <c r="C4424" s="8"/>
      <c r="D4424" s="31"/>
      <c r="E4424" s="2" t="s">
        <v>566</v>
      </c>
      <c r="F4424" s="2" t="str">
        <f>IF(OR($C$87="治験計画届", $C$87="治験計画変更届"), "^$","^.{1,120}$|^$")</f>
        <v>^.{1,120}$|^$</v>
      </c>
      <c r="G4424" s="2" t="str">
        <f t="shared" si="293"/>
        <v>入力してください(120文字以内)</v>
      </c>
      <c r="H4424" s="2">
        <v>225</v>
      </c>
      <c r="I4424" s="2">
        <v>207</v>
      </c>
      <c r="K4424" s="2">
        <v>120</v>
      </c>
      <c r="L4424" s="2" t="s">
        <v>30</v>
      </c>
      <c r="M4424" s="2" t="s">
        <v>476</v>
      </c>
      <c r="N4424" s="2" t="s">
        <v>479</v>
      </c>
      <c r="O4424" s="2" t="s">
        <v>520</v>
      </c>
      <c r="Q4424" s="1"/>
      <c r="S4424" s="5"/>
      <c r="T4424" s="41"/>
      <c r="U4424" s="8"/>
      <c r="W4424" s="2" t="s">
        <v>468</v>
      </c>
      <c r="X4424" s="45" t="str" cm="1">
        <f t="array" ref="X4424">IF(X4246="TRUE",IF(AND(C4419&lt;&gt;1,C4420:C4425="",S4419:U4425=""), "FALSE","TRUE"),"FALSE")</f>
        <v>FALSE</v>
      </c>
      <c r="Z4424" s="1"/>
    </row>
    <row r="4425" spans="2:26" hidden="1" outlineLevel="3" x14ac:dyDescent="0.4">
      <c r="B4425" s="7" t="s">
        <v>532</v>
      </c>
      <c r="C4425" s="8"/>
      <c r="D4425" s="31"/>
      <c r="E4425" s="2" t="s">
        <v>533</v>
      </c>
      <c r="F4425" s="2" t="str">
        <f>IF(OR($C$87="治験計画届", $C$87="治験計画変更届"), "^$","^.{1,120}$|^$")</f>
        <v>^.{1,120}$|^$</v>
      </c>
      <c r="G4425" s="2" t="str">
        <f t="shared" si="293"/>
        <v>入力してください(120文字以内)</v>
      </c>
      <c r="H4425" s="2">
        <v>225</v>
      </c>
      <c r="I4425" s="2">
        <v>207</v>
      </c>
      <c r="K4425" s="2">
        <v>120</v>
      </c>
      <c r="L4425" s="2" t="s">
        <v>30</v>
      </c>
      <c r="M4425" s="2" t="s">
        <v>476</v>
      </c>
      <c r="N4425" s="2" t="s">
        <v>479</v>
      </c>
      <c r="O4425" s="2" t="s">
        <v>520</v>
      </c>
      <c r="Q4425" s="1"/>
      <c r="S4425" s="5"/>
      <c r="T4425" s="41"/>
      <c r="U4425" s="8"/>
      <c r="W4425" s="2" t="s">
        <v>468</v>
      </c>
      <c r="X4425" s="45" t="str" cm="1">
        <f t="array" ref="X4425">IF(X4246="TRUE",IF(AND(C4419&lt;&gt;1,C4420:C4425="",S4419:U4425=""), "FALSE","TRUE"),"FALSE")</f>
        <v>FALSE</v>
      </c>
      <c r="Z4425" s="1"/>
    </row>
    <row r="4426" spans="2:26" hidden="1" outlineLevel="3" x14ac:dyDescent="0.4">
      <c r="B4426" s="7" t="s">
        <v>134</v>
      </c>
      <c r="C4426" s="5">
        <v>15</v>
      </c>
      <c r="D4426" s="30"/>
      <c r="E4426" s="2" t="s">
        <v>392</v>
      </c>
      <c r="F4426" s="2" t="s">
        <v>102</v>
      </c>
      <c r="G4426" s="2" t="s">
        <v>103</v>
      </c>
      <c r="H4426" s="2">
        <v>225</v>
      </c>
      <c r="I4426" s="2">
        <v>207</v>
      </c>
      <c r="K4426" s="2">
        <v>3</v>
      </c>
      <c r="L4426" s="2" t="s">
        <v>136</v>
      </c>
      <c r="M4426" s="2" t="s">
        <v>476</v>
      </c>
      <c r="N4426" s="2" t="s">
        <v>479</v>
      </c>
      <c r="O4426" s="2" t="s">
        <v>520</v>
      </c>
      <c r="Q4426" s="1"/>
      <c r="S4426" s="5"/>
      <c r="T4426" s="41"/>
      <c r="U4426" s="8"/>
      <c r="V4426" s="2" t="s">
        <v>105</v>
      </c>
      <c r="W4426" s="2" t="s">
        <v>561</v>
      </c>
      <c r="X4426" s="45" t="str" cm="1">
        <f t="array" ref="X4426">IF(X4246="TRUE",IF(AND(C4426&lt;&gt;1,C4427:C4432="",S4426:U4432=""), "FALSE","TRUE"),"FALSE")</f>
        <v>FALSE</v>
      </c>
      <c r="Z4426" s="1"/>
    </row>
    <row r="4427" spans="2:26" hidden="1" outlineLevel="3" x14ac:dyDescent="0.4">
      <c r="B4427" s="7" t="s">
        <v>522</v>
      </c>
      <c r="C4427" s="8"/>
      <c r="D4427" s="31"/>
      <c r="E4427" s="2" t="s">
        <v>523</v>
      </c>
      <c r="F4427" s="2" t="s">
        <v>485</v>
      </c>
      <c r="G4427" s="2" t="s">
        <v>369</v>
      </c>
      <c r="H4427" s="2">
        <v>225</v>
      </c>
      <c r="I4427" s="2">
        <v>207</v>
      </c>
      <c r="K4427" s="2">
        <v>240</v>
      </c>
      <c r="L4427" s="2" t="s">
        <v>30</v>
      </c>
      <c r="M4427" s="2" t="s">
        <v>476</v>
      </c>
      <c r="N4427" s="2" t="s">
        <v>479</v>
      </c>
      <c r="O4427" s="2" t="s">
        <v>520</v>
      </c>
      <c r="Q4427" s="1"/>
      <c r="S4427" s="5"/>
      <c r="T4427" s="41"/>
      <c r="U4427" s="8"/>
      <c r="W4427" s="2" t="s">
        <v>465</v>
      </c>
      <c r="X4427" s="45" t="str" cm="1">
        <f t="array" ref="X4427">IF(X4246="TRUE",IF(AND(C4426&lt;&gt;1,C4427:C4432="",S4426:U4432=""), "FALSE","TRUE"),"FALSE")</f>
        <v>FALSE</v>
      </c>
      <c r="Z4427" s="1"/>
    </row>
    <row r="4428" spans="2:26" hidden="1" outlineLevel="3" x14ac:dyDescent="0.4">
      <c r="B4428" s="7" t="s">
        <v>524</v>
      </c>
      <c r="C4428" s="8"/>
      <c r="D4428" s="31"/>
      <c r="E4428" s="2" t="s">
        <v>525</v>
      </c>
      <c r="F4428" s="2" t="s">
        <v>114</v>
      </c>
      <c r="G4428" s="2" t="s">
        <v>115</v>
      </c>
      <c r="H4428" s="2">
        <v>225</v>
      </c>
      <c r="I4428" s="2">
        <v>207</v>
      </c>
      <c r="K4428" s="2">
        <v>120</v>
      </c>
      <c r="L4428" s="2" t="s">
        <v>30</v>
      </c>
      <c r="M4428" s="2" t="s">
        <v>476</v>
      </c>
      <c r="N4428" s="2" t="s">
        <v>479</v>
      </c>
      <c r="O4428" s="2" t="s">
        <v>520</v>
      </c>
      <c r="Q4428" s="1"/>
      <c r="S4428" s="5"/>
      <c r="T4428" s="41"/>
      <c r="U4428" s="8"/>
      <c r="W4428" s="2" t="s">
        <v>468</v>
      </c>
      <c r="X4428" s="45" t="str" cm="1">
        <f t="array" ref="X4428">IF(X4246="TRUE",IF(AND(C4426&lt;&gt;1,C4427:C4432="",S4426:U4432=""), "FALSE","TRUE"),"FALSE")</f>
        <v>FALSE</v>
      </c>
      <c r="Z4428" s="1"/>
    </row>
    <row r="4429" spans="2:26" hidden="1" outlineLevel="3" x14ac:dyDescent="0.4">
      <c r="B4429" s="7" t="s">
        <v>526</v>
      </c>
      <c r="C4429" s="8"/>
      <c r="D4429" s="31"/>
      <c r="E4429" s="2" t="s">
        <v>527</v>
      </c>
      <c r="F4429" s="2" t="str">
        <f>IF(OR($C$87="治験計画届", $C$87="治験計画変更届"), "^$","^.{1,120}$|^$")</f>
        <v>^.{1,120}$|^$</v>
      </c>
      <c r="G4429" s="2" t="str">
        <f>IF(F4429="^$", "入力しないでください","入力してください(120文字以内)")</f>
        <v>入力してください(120文字以内)</v>
      </c>
      <c r="H4429" s="2">
        <v>225</v>
      </c>
      <c r="I4429" s="2">
        <v>207</v>
      </c>
      <c r="K4429" s="2">
        <v>120</v>
      </c>
      <c r="L4429" s="2" t="s">
        <v>30</v>
      </c>
      <c r="M4429" s="2" t="s">
        <v>476</v>
      </c>
      <c r="N4429" s="2" t="s">
        <v>479</v>
      </c>
      <c r="O4429" s="2" t="s">
        <v>520</v>
      </c>
      <c r="Q4429" s="1"/>
      <c r="S4429" s="5"/>
      <c r="T4429" s="41"/>
      <c r="U4429" s="8"/>
      <c r="W4429" s="2" t="s">
        <v>468</v>
      </c>
      <c r="X4429" s="45" t="str" cm="1">
        <f t="array" ref="X4429">IF(X4246="TRUE",IF(AND(C4426&lt;&gt;1,C4427:C4432="",S4426:U4432=""), "FALSE","TRUE"),"FALSE")</f>
        <v>FALSE</v>
      </c>
      <c r="Z4429" s="1"/>
    </row>
    <row r="4430" spans="2:26" hidden="1" outlineLevel="3" x14ac:dyDescent="0.4">
      <c r="B4430" s="7" t="s">
        <v>528</v>
      </c>
      <c r="C4430" s="8"/>
      <c r="D4430" s="31"/>
      <c r="E4430" s="2" t="s">
        <v>529</v>
      </c>
      <c r="F4430" s="2" t="str">
        <f>IF(OR($C$87="治験計画届", $C$87="治験計画変更届"), "^$","^.{1,120}$|^$")</f>
        <v>^.{1,120}$|^$</v>
      </c>
      <c r="G4430" s="2" t="str">
        <f t="shared" ref="G4430:G4432" si="294">IF(F4430="^$", "入力しないでください","入力してください(120文字以内)")</f>
        <v>入力してください(120文字以内)</v>
      </c>
      <c r="H4430" s="2">
        <v>225</v>
      </c>
      <c r="I4430" s="2">
        <v>207</v>
      </c>
      <c r="K4430" s="2">
        <v>120</v>
      </c>
      <c r="L4430" s="2" t="s">
        <v>30</v>
      </c>
      <c r="M4430" s="2" t="s">
        <v>476</v>
      </c>
      <c r="N4430" s="2" t="s">
        <v>479</v>
      </c>
      <c r="O4430" s="2" t="s">
        <v>520</v>
      </c>
      <c r="Q4430" s="1"/>
      <c r="S4430" s="5"/>
      <c r="T4430" s="41"/>
      <c r="U4430" s="8"/>
      <c r="W4430" s="2" t="s">
        <v>468</v>
      </c>
      <c r="X4430" s="45" t="str" cm="1">
        <f t="array" ref="X4430">IF(X4246="TRUE",IF(AND(C4426&lt;&gt;1,C4427:C4432="",S4426:U4432=""), "FALSE","TRUE"),"FALSE")</f>
        <v>FALSE</v>
      </c>
      <c r="Z4430" s="1"/>
    </row>
    <row r="4431" spans="2:26" hidden="1" outlineLevel="3" x14ac:dyDescent="0.4">
      <c r="B4431" s="7" t="s">
        <v>530</v>
      </c>
      <c r="C4431" s="8"/>
      <c r="D4431" s="31"/>
      <c r="E4431" s="2" t="s">
        <v>566</v>
      </c>
      <c r="F4431" s="2" t="str">
        <f>IF(OR($C$87="治験計画届", $C$87="治験計画変更届"), "^$","^.{1,120}$|^$")</f>
        <v>^.{1,120}$|^$</v>
      </c>
      <c r="G4431" s="2" t="str">
        <f t="shared" si="294"/>
        <v>入力してください(120文字以内)</v>
      </c>
      <c r="H4431" s="2">
        <v>225</v>
      </c>
      <c r="I4431" s="2">
        <v>207</v>
      </c>
      <c r="K4431" s="2">
        <v>120</v>
      </c>
      <c r="L4431" s="2" t="s">
        <v>30</v>
      </c>
      <c r="M4431" s="2" t="s">
        <v>476</v>
      </c>
      <c r="N4431" s="2" t="s">
        <v>479</v>
      </c>
      <c r="O4431" s="2" t="s">
        <v>520</v>
      </c>
      <c r="Q4431" s="1"/>
      <c r="S4431" s="5"/>
      <c r="T4431" s="41"/>
      <c r="U4431" s="8"/>
      <c r="W4431" s="2" t="s">
        <v>468</v>
      </c>
      <c r="X4431" s="45" t="str" cm="1">
        <f t="array" ref="X4431">IF(X4246="TRUE",IF(AND(C4426&lt;&gt;1,C4427:C4432="",S4426:U4432=""), "FALSE","TRUE"),"FALSE")</f>
        <v>FALSE</v>
      </c>
      <c r="Z4431" s="1"/>
    </row>
    <row r="4432" spans="2:26" hidden="1" outlineLevel="3" x14ac:dyDescent="0.4">
      <c r="B4432" s="7" t="s">
        <v>532</v>
      </c>
      <c r="C4432" s="8"/>
      <c r="D4432" s="31"/>
      <c r="E4432" s="2" t="s">
        <v>533</v>
      </c>
      <c r="F4432" s="2" t="str">
        <f>IF(OR($C$87="治験計画届", $C$87="治験計画変更届"), "^$","^.{1,120}$|^$")</f>
        <v>^.{1,120}$|^$</v>
      </c>
      <c r="G4432" s="2" t="str">
        <f t="shared" si="294"/>
        <v>入力してください(120文字以内)</v>
      </c>
      <c r="H4432" s="2">
        <v>225</v>
      </c>
      <c r="I4432" s="2">
        <v>207</v>
      </c>
      <c r="K4432" s="2">
        <v>120</v>
      </c>
      <c r="L4432" s="2" t="s">
        <v>30</v>
      </c>
      <c r="M4432" s="2" t="s">
        <v>476</v>
      </c>
      <c r="N4432" s="2" t="s">
        <v>479</v>
      </c>
      <c r="O4432" s="2" t="s">
        <v>520</v>
      </c>
      <c r="Q4432" s="1"/>
      <c r="S4432" s="5"/>
      <c r="T4432" s="41"/>
      <c r="U4432" s="8"/>
      <c r="W4432" s="2" t="s">
        <v>468</v>
      </c>
      <c r="X4432" s="45" t="str" cm="1">
        <f t="array" ref="X4432">IF(X4246="TRUE",IF(AND(C4426&lt;&gt;1,C4427:C4432="",S4426:U4432=""), "FALSE","TRUE"),"FALSE")</f>
        <v>FALSE</v>
      </c>
      <c r="Z4432" s="1"/>
    </row>
    <row r="4433" spans="2:26" hidden="1" outlineLevel="3" x14ac:dyDescent="0.4">
      <c r="B4433" s="7" t="s">
        <v>134</v>
      </c>
      <c r="C4433" s="5">
        <v>16</v>
      </c>
      <c r="D4433" s="30"/>
      <c r="E4433" s="2" t="s">
        <v>392</v>
      </c>
      <c r="F4433" s="2" t="s">
        <v>102</v>
      </c>
      <c r="G4433" s="2" t="s">
        <v>103</v>
      </c>
      <c r="H4433" s="2">
        <v>225</v>
      </c>
      <c r="I4433" s="2">
        <v>207</v>
      </c>
      <c r="K4433" s="2">
        <v>3</v>
      </c>
      <c r="L4433" s="2" t="s">
        <v>136</v>
      </c>
      <c r="M4433" s="2" t="s">
        <v>476</v>
      </c>
      <c r="N4433" s="2" t="s">
        <v>479</v>
      </c>
      <c r="O4433" s="2" t="s">
        <v>520</v>
      </c>
      <c r="Q4433" s="1"/>
      <c r="S4433" s="5"/>
      <c r="T4433" s="41"/>
      <c r="U4433" s="8"/>
      <c r="V4433" s="2" t="s">
        <v>105</v>
      </c>
      <c r="W4433" s="2" t="s">
        <v>561</v>
      </c>
      <c r="X4433" s="45" t="str" cm="1">
        <f t="array" ref="X4433">IF(X4246="TRUE",IF(AND(C4433&lt;&gt;1,C4434:C4439="",S4433:U4439=""), "FALSE","TRUE"),"FALSE")</f>
        <v>FALSE</v>
      </c>
      <c r="Z4433" s="1"/>
    </row>
    <row r="4434" spans="2:26" hidden="1" outlineLevel="3" x14ac:dyDescent="0.4">
      <c r="B4434" s="7" t="s">
        <v>522</v>
      </c>
      <c r="C4434" s="8"/>
      <c r="D4434" s="31"/>
      <c r="E4434" s="2" t="s">
        <v>523</v>
      </c>
      <c r="F4434" s="2" t="s">
        <v>485</v>
      </c>
      <c r="G4434" s="2" t="s">
        <v>369</v>
      </c>
      <c r="H4434" s="2">
        <v>225</v>
      </c>
      <c r="I4434" s="2">
        <v>207</v>
      </c>
      <c r="K4434" s="2">
        <v>240</v>
      </c>
      <c r="L4434" s="2" t="s">
        <v>30</v>
      </c>
      <c r="M4434" s="2" t="s">
        <v>476</v>
      </c>
      <c r="N4434" s="2" t="s">
        <v>479</v>
      </c>
      <c r="O4434" s="2" t="s">
        <v>520</v>
      </c>
      <c r="Q4434" s="1"/>
      <c r="S4434" s="5"/>
      <c r="T4434" s="41"/>
      <c r="U4434" s="8"/>
      <c r="W4434" s="2" t="s">
        <v>465</v>
      </c>
      <c r="X4434" s="45" t="str" cm="1">
        <f t="array" ref="X4434">IF(X4246="TRUE",IF(AND(C4433&lt;&gt;1,C4434:C4439="",S4433:U4439=""), "FALSE","TRUE"),"FALSE")</f>
        <v>FALSE</v>
      </c>
      <c r="Z4434" s="1"/>
    </row>
    <row r="4435" spans="2:26" hidden="1" outlineLevel="3" x14ac:dyDescent="0.4">
      <c r="B4435" s="7" t="s">
        <v>524</v>
      </c>
      <c r="C4435" s="8"/>
      <c r="D4435" s="31"/>
      <c r="E4435" s="2" t="s">
        <v>525</v>
      </c>
      <c r="F4435" s="2" t="s">
        <v>114</v>
      </c>
      <c r="G4435" s="2" t="s">
        <v>115</v>
      </c>
      <c r="H4435" s="2">
        <v>225</v>
      </c>
      <c r="I4435" s="2">
        <v>207</v>
      </c>
      <c r="K4435" s="2">
        <v>120</v>
      </c>
      <c r="L4435" s="2" t="s">
        <v>30</v>
      </c>
      <c r="M4435" s="2" t="s">
        <v>476</v>
      </c>
      <c r="N4435" s="2" t="s">
        <v>479</v>
      </c>
      <c r="O4435" s="2" t="s">
        <v>520</v>
      </c>
      <c r="Q4435" s="1"/>
      <c r="S4435" s="5"/>
      <c r="T4435" s="41"/>
      <c r="U4435" s="8"/>
      <c r="W4435" s="2" t="s">
        <v>468</v>
      </c>
      <c r="X4435" s="45" t="str" cm="1">
        <f t="array" ref="X4435">IF(X4246="TRUE",IF(AND(C4433&lt;&gt;1,C4434:C4439="",S4433:U4439=""), "FALSE","TRUE"),"FALSE")</f>
        <v>FALSE</v>
      </c>
      <c r="Z4435" s="1"/>
    </row>
    <row r="4436" spans="2:26" hidden="1" outlineLevel="3" x14ac:dyDescent="0.4">
      <c r="B4436" s="7" t="s">
        <v>526</v>
      </c>
      <c r="C4436" s="8"/>
      <c r="D4436" s="31"/>
      <c r="E4436" s="2" t="s">
        <v>527</v>
      </c>
      <c r="F4436" s="2" t="str">
        <f>IF(OR($C$87="治験計画届", $C$87="治験計画変更届"), "^$","^.{1,120}$|^$")</f>
        <v>^.{1,120}$|^$</v>
      </c>
      <c r="G4436" s="2" t="str">
        <f>IF(F4436="^$", "入力しないでください","入力してください(120文字以内)")</f>
        <v>入力してください(120文字以内)</v>
      </c>
      <c r="H4436" s="2">
        <v>225</v>
      </c>
      <c r="I4436" s="2">
        <v>207</v>
      </c>
      <c r="K4436" s="2">
        <v>120</v>
      </c>
      <c r="L4436" s="2" t="s">
        <v>30</v>
      </c>
      <c r="M4436" s="2" t="s">
        <v>476</v>
      </c>
      <c r="N4436" s="2" t="s">
        <v>479</v>
      </c>
      <c r="O4436" s="2" t="s">
        <v>520</v>
      </c>
      <c r="Q4436" s="1"/>
      <c r="S4436" s="5"/>
      <c r="T4436" s="41"/>
      <c r="U4436" s="8"/>
      <c r="W4436" s="2" t="s">
        <v>468</v>
      </c>
      <c r="X4436" s="45" t="str" cm="1">
        <f t="array" ref="X4436">IF(X4246="TRUE",IF(AND(C4433&lt;&gt;1,C4434:C4439="",S4433:U4439=""), "FALSE","TRUE"),"FALSE")</f>
        <v>FALSE</v>
      </c>
      <c r="Z4436" s="1"/>
    </row>
    <row r="4437" spans="2:26" hidden="1" outlineLevel="3" x14ac:dyDescent="0.4">
      <c r="B4437" s="7" t="s">
        <v>528</v>
      </c>
      <c r="C4437" s="8"/>
      <c r="D4437" s="31"/>
      <c r="E4437" s="2" t="s">
        <v>529</v>
      </c>
      <c r="F4437" s="2" t="str">
        <f>IF(OR($C$87="治験計画届", $C$87="治験計画変更届"), "^$","^.{1,120}$|^$")</f>
        <v>^.{1,120}$|^$</v>
      </c>
      <c r="G4437" s="2" t="str">
        <f t="shared" ref="G4437:G4439" si="295">IF(F4437="^$", "入力しないでください","入力してください(120文字以内)")</f>
        <v>入力してください(120文字以内)</v>
      </c>
      <c r="H4437" s="2">
        <v>225</v>
      </c>
      <c r="I4437" s="2">
        <v>207</v>
      </c>
      <c r="K4437" s="2">
        <v>120</v>
      </c>
      <c r="L4437" s="2" t="s">
        <v>30</v>
      </c>
      <c r="M4437" s="2" t="s">
        <v>476</v>
      </c>
      <c r="N4437" s="2" t="s">
        <v>479</v>
      </c>
      <c r="O4437" s="2" t="s">
        <v>520</v>
      </c>
      <c r="Q4437" s="1"/>
      <c r="S4437" s="5"/>
      <c r="T4437" s="41"/>
      <c r="U4437" s="8"/>
      <c r="W4437" s="2" t="s">
        <v>468</v>
      </c>
      <c r="X4437" s="45" t="str" cm="1">
        <f t="array" ref="X4437">IF(X4246="TRUE",IF(AND(C4433&lt;&gt;1,C4434:C4439="",S4433:U4439=""), "FALSE","TRUE"),"FALSE")</f>
        <v>FALSE</v>
      </c>
      <c r="Z4437" s="1"/>
    </row>
    <row r="4438" spans="2:26" hidden="1" outlineLevel="3" x14ac:dyDescent="0.4">
      <c r="B4438" s="7" t="s">
        <v>530</v>
      </c>
      <c r="C4438" s="8"/>
      <c r="D4438" s="31"/>
      <c r="E4438" s="2" t="s">
        <v>566</v>
      </c>
      <c r="F4438" s="2" t="str">
        <f>IF(OR($C$87="治験計画届", $C$87="治験計画変更届"), "^$","^.{1,120}$|^$")</f>
        <v>^.{1,120}$|^$</v>
      </c>
      <c r="G4438" s="2" t="str">
        <f t="shared" si="295"/>
        <v>入力してください(120文字以内)</v>
      </c>
      <c r="H4438" s="2">
        <v>225</v>
      </c>
      <c r="I4438" s="2">
        <v>207</v>
      </c>
      <c r="K4438" s="2">
        <v>120</v>
      </c>
      <c r="L4438" s="2" t="s">
        <v>30</v>
      </c>
      <c r="M4438" s="2" t="s">
        <v>476</v>
      </c>
      <c r="N4438" s="2" t="s">
        <v>479</v>
      </c>
      <c r="O4438" s="2" t="s">
        <v>520</v>
      </c>
      <c r="Q4438" s="1"/>
      <c r="S4438" s="5"/>
      <c r="T4438" s="41"/>
      <c r="U4438" s="8"/>
      <c r="W4438" s="2" t="s">
        <v>468</v>
      </c>
      <c r="X4438" s="45" t="str" cm="1">
        <f t="array" ref="X4438">IF(X4246="TRUE",IF(AND(C4433&lt;&gt;1,C4434:C4439="",S4433:U4439=""), "FALSE","TRUE"),"FALSE")</f>
        <v>FALSE</v>
      </c>
      <c r="Z4438" s="1"/>
    </row>
    <row r="4439" spans="2:26" hidden="1" outlineLevel="3" x14ac:dyDescent="0.4">
      <c r="B4439" s="7" t="s">
        <v>532</v>
      </c>
      <c r="C4439" s="8"/>
      <c r="D4439" s="31"/>
      <c r="E4439" s="2" t="s">
        <v>533</v>
      </c>
      <c r="F4439" s="2" t="str">
        <f>IF(OR($C$87="治験計画届", $C$87="治験計画変更届"), "^$","^.{1,120}$|^$")</f>
        <v>^.{1,120}$|^$</v>
      </c>
      <c r="G4439" s="2" t="str">
        <f t="shared" si="295"/>
        <v>入力してください(120文字以内)</v>
      </c>
      <c r="H4439" s="2">
        <v>225</v>
      </c>
      <c r="I4439" s="2">
        <v>207</v>
      </c>
      <c r="K4439" s="2">
        <v>120</v>
      </c>
      <c r="L4439" s="2" t="s">
        <v>30</v>
      </c>
      <c r="M4439" s="2" t="s">
        <v>476</v>
      </c>
      <c r="N4439" s="2" t="s">
        <v>479</v>
      </c>
      <c r="O4439" s="2" t="s">
        <v>520</v>
      </c>
      <c r="Q4439" s="1"/>
      <c r="S4439" s="5"/>
      <c r="T4439" s="41"/>
      <c r="U4439" s="8"/>
      <c r="W4439" s="2" t="s">
        <v>468</v>
      </c>
      <c r="X4439" s="45" t="str" cm="1">
        <f t="array" ref="X4439">IF(X4246="TRUE",IF(AND(C4433&lt;&gt;1,C4434:C4439="",S4433:U4439=""), "FALSE","TRUE"),"FALSE")</f>
        <v>FALSE</v>
      </c>
      <c r="Z4439" s="1"/>
    </row>
    <row r="4440" spans="2:26" hidden="1" outlineLevel="3" x14ac:dyDescent="0.4">
      <c r="B4440" s="7" t="s">
        <v>134</v>
      </c>
      <c r="C4440" s="5">
        <v>17</v>
      </c>
      <c r="D4440" s="30"/>
      <c r="E4440" s="2" t="s">
        <v>392</v>
      </c>
      <c r="F4440" s="2" t="s">
        <v>102</v>
      </c>
      <c r="G4440" s="2" t="s">
        <v>103</v>
      </c>
      <c r="H4440" s="2">
        <v>225</v>
      </c>
      <c r="I4440" s="2">
        <v>207</v>
      </c>
      <c r="K4440" s="2">
        <v>3</v>
      </c>
      <c r="L4440" s="2" t="s">
        <v>136</v>
      </c>
      <c r="M4440" s="2" t="s">
        <v>476</v>
      </c>
      <c r="N4440" s="2" t="s">
        <v>479</v>
      </c>
      <c r="O4440" s="2" t="s">
        <v>520</v>
      </c>
      <c r="Q4440" s="1"/>
      <c r="S4440" s="5"/>
      <c r="T4440" s="41"/>
      <c r="U4440" s="8"/>
      <c r="V4440" s="2" t="s">
        <v>105</v>
      </c>
      <c r="W4440" s="2" t="s">
        <v>561</v>
      </c>
      <c r="X4440" s="45" t="str" cm="1">
        <f t="array" ref="X4440">IF(X4246="TRUE",IF(AND(C4440&lt;&gt;1,C4441:C4446="",S4440:U4446=""), "FALSE","TRUE"),"FALSE")</f>
        <v>FALSE</v>
      </c>
      <c r="Z4440" s="1"/>
    </row>
    <row r="4441" spans="2:26" hidden="1" outlineLevel="3" x14ac:dyDescent="0.4">
      <c r="B4441" s="7" t="s">
        <v>522</v>
      </c>
      <c r="C4441" s="8"/>
      <c r="D4441" s="31"/>
      <c r="E4441" s="2" t="s">
        <v>523</v>
      </c>
      <c r="F4441" s="2" t="s">
        <v>485</v>
      </c>
      <c r="G4441" s="2" t="s">
        <v>369</v>
      </c>
      <c r="H4441" s="2">
        <v>225</v>
      </c>
      <c r="I4441" s="2">
        <v>207</v>
      </c>
      <c r="K4441" s="2">
        <v>240</v>
      </c>
      <c r="L4441" s="2" t="s">
        <v>30</v>
      </c>
      <c r="M4441" s="2" t="s">
        <v>476</v>
      </c>
      <c r="N4441" s="2" t="s">
        <v>479</v>
      </c>
      <c r="O4441" s="2" t="s">
        <v>520</v>
      </c>
      <c r="Q4441" s="1"/>
      <c r="S4441" s="5"/>
      <c r="T4441" s="41"/>
      <c r="U4441" s="8"/>
      <c r="W4441" s="2" t="s">
        <v>465</v>
      </c>
      <c r="X4441" s="45" t="str" cm="1">
        <f t="array" ref="X4441">IF(X4246="TRUE",IF(AND(C4440&lt;&gt;1,C4441:C4446="",S4440:U4446=""), "FALSE","TRUE"),"FALSE")</f>
        <v>FALSE</v>
      </c>
      <c r="Z4441" s="1"/>
    </row>
    <row r="4442" spans="2:26" hidden="1" outlineLevel="3" x14ac:dyDescent="0.4">
      <c r="B4442" s="7" t="s">
        <v>524</v>
      </c>
      <c r="C4442" s="8"/>
      <c r="D4442" s="31"/>
      <c r="E4442" s="2" t="s">
        <v>525</v>
      </c>
      <c r="F4442" s="2" t="s">
        <v>114</v>
      </c>
      <c r="G4442" s="2" t="s">
        <v>115</v>
      </c>
      <c r="H4442" s="2">
        <v>225</v>
      </c>
      <c r="I4442" s="2">
        <v>207</v>
      </c>
      <c r="K4442" s="2">
        <v>120</v>
      </c>
      <c r="L4442" s="2" t="s">
        <v>30</v>
      </c>
      <c r="M4442" s="2" t="s">
        <v>476</v>
      </c>
      <c r="N4442" s="2" t="s">
        <v>479</v>
      </c>
      <c r="O4442" s="2" t="s">
        <v>520</v>
      </c>
      <c r="Q4442" s="1"/>
      <c r="S4442" s="5"/>
      <c r="T4442" s="41"/>
      <c r="U4442" s="8"/>
      <c r="W4442" s="2" t="s">
        <v>468</v>
      </c>
      <c r="X4442" s="45" t="str" cm="1">
        <f t="array" ref="X4442">IF(X4246="TRUE",IF(AND(C4440&lt;&gt;1,C4441:C4446="",S4440:U4446=""), "FALSE","TRUE"),"FALSE")</f>
        <v>FALSE</v>
      </c>
      <c r="Z4442" s="1"/>
    </row>
    <row r="4443" spans="2:26" hidden="1" outlineLevel="3" x14ac:dyDescent="0.4">
      <c r="B4443" s="7" t="s">
        <v>526</v>
      </c>
      <c r="C4443" s="8"/>
      <c r="D4443" s="31"/>
      <c r="E4443" s="2" t="s">
        <v>527</v>
      </c>
      <c r="F4443" s="2" t="str">
        <f>IF(OR($C$87="治験計画届", $C$87="治験計画変更届"), "^$","^.{1,120}$|^$")</f>
        <v>^.{1,120}$|^$</v>
      </c>
      <c r="G4443" s="2" t="str">
        <f>IF(F4443="^$", "入力しないでください","入力してください(120文字以内)")</f>
        <v>入力してください(120文字以内)</v>
      </c>
      <c r="H4443" s="2">
        <v>225</v>
      </c>
      <c r="I4443" s="2">
        <v>207</v>
      </c>
      <c r="K4443" s="2">
        <v>120</v>
      </c>
      <c r="L4443" s="2" t="s">
        <v>30</v>
      </c>
      <c r="M4443" s="2" t="s">
        <v>476</v>
      </c>
      <c r="N4443" s="2" t="s">
        <v>479</v>
      </c>
      <c r="O4443" s="2" t="s">
        <v>520</v>
      </c>
      <c r="Q4443" s="1"/>
      <c r="S4443" s="5"/>
      <c r="T4443" s="41"/>
      <c r="U4443" s="8"/>
      <c r="W4443" s="2" t="s">
        <v>468</v>
      </c>
      <c r="X4443" s="45" t="str" cm="1">
        <f t="array" ref="X4443">IF(X4246="TRUE",IF(AND(C4440&lt;&gt;1,C4441:C4446="",S4440:U4446=""), "FALSE","TRUE"),"FALSE")</f>
        <v>FALSE</v>
      </c>
      <c r="Z4443" s="1"/>
    </row>
    <row r="4444" spans="2:26" hidden="1" outlineLevel="3" x14ac:dyDescent="0.4">
      <c r="B4444" s="7" t="s">
        <v>528</v>
      </c>
      <c r="C4444" s="8"/>
      <c r="D4444" s="31"/>
      <c r="E4444" s="2" t="s">
        <v>529</v>
      </c>
      <c r="F4444" s="2" t="str">
        <f>IF(OR($C$87="治験計画届", $C$87="治験計画変更届"), "^$","^.{1,120}$|^$")</f>
        <v>^.{1,120}$|^$</v>
      </c>
      <c r="G4444" s="2" t="str">
        <f t="shared" ref="G4444:G4446" si="296">IF(F4444="^$", "入力しないでください","入力してください(120文字以内)")</f>
        <v>入力してください(120文字以内)</v>
      </c>
      <c r="H4444" s="2">
        <v>225</v>
      </c>
      <c r="I4444" s="2">
        <v>207</v>
      </c>
      <c r="K4444" s="2">
        <v>120</v>
      </c>
      <c r="L4444" s="2" t="s">
        <v>30</v>
      </c>
      <c r="M4444" s="2" t="s">
        <v>476</v>
      </c>
      <c r="N4444" s="2" t="s">
        <v>479</v>
      </c>
      <c r="O4444" s="2" t="s">
        <v>520</v>
      </c>
      <c r="Q4444" s="1"/>
      <c r="S4444" s="5"/>
      <c r="T4444" s="41"/>
      <c r="U4444" s="8"/>
      <c r="W4444" s="2" t="s">
        <v>468</v>
      </c>
      <c r="X4444" s="45" t="str" cm="1">
        <f t="array" ref="X4444">IF(X4246="TRUE",IF(AND(C4440&lt;&gt;1,C4441:C4446="",S4440:U4446=""), "FALSE","TRUE"),"FALSE")</f>
        <v>FALSE</v>
      </c>
      <c r="Z4444" s="1"/>
    </row>
    <row r="4445" spans="2:26" hidden="1" outlineLevel="3" x14ac:dyDescent="0.4">
      <c r="B4445" s="7" t="s">
        <v>530</v>
      </c>
      <c r="C4445" s="8"/>
      <c r="D4445" s="31"/>
      <c r="E4445" s="2" t="s">
        <v>566</v>
      </c>
      <c r="F4445" s="2" t="str">
        <f>IF(OR($C$87="治験計画届", $C$87="治験計画変更届"), "^$","^.{1,120}$|^$")</f>
        <v>^.{1,120}$|^$</v>
      </c>
      <c r="G4445" s="2" t="str">
        <f t="shared" si="296"/>
        <v>入力してください(120文字以内)</v>
      </c>
      <c r="H4445" s="2">
        <v>225</v>
      </c>
      <c r="I4445" s="2">
        <v>207</v>
      </c>
      <c r="K4445" s="2">
        <v>120</v>
      </c>
      <c r="L4445" s="2" t="s">
        <v>30</v>
      </c>
      <c r="M4445" s="2" t="s">
        <v>476</v>
      </c>
      <c r="N4445" s="2" t="s">
        <v>479</v>
      </c>
      <c r="O4445" s="2" t="s">
        <v>520</v>
      </c>
      <c r="Q4445" s="1"/>
      <c r="S4445" s="5"/>
      <c r="T4445" s="41"/>
      <c r="U4445" s="8"/>
      <c r="W4445" s="2" t="s">
        <v>468</v>
      </c>
      <c r="X4445" s="45" t="str" cm="1">
        <f t="array" ref="X4445">IF(X4246="TRUE",IF(AND(C4440&lt;&gt;1,C4441:C4446="",S4440:U4446=""), "FALSE","TRUE"),"FALSE")</f>
        <v>FALSE</v>
      </c>
      <c r="Z4445" s="1"/>
    </row>
    <row r="4446" spans="2:26" hidden="1" outlineLevel="3" x14ac:dyDescent="0.4">
      <c r="B4446" s="7" t="s">
        <v>532</v>
      </c>
      <c r="C4446" s="8"/>
      <c r="D4446" s="31"/>
      <c r="E4446" s="2" t="s">
        <v>533</v>
      </c>
      <c r="F4446" s="2" t="str">
        <f>IF(OR($C$87="治験計画届", $C$87="治験計画変更届"), "^$","^.{1,120}$|^$")</f>
        <v>^.{1,120}$|^$</v>
      </c>
      <c r="G4446" s="2" t="str">
        <f t="shared" si="296"/>
        <v>入力してください(120文字以内)</v>
      </c>
      <c r="H4446" s="2">
        <v>225</v>
      </c>
      <c r="I4446" s="2">
        <v>207</v>
      </c>
      <c r="K4446" s="2">
        <v>120</v>
      </c>
      <c r="L4446" s="2" t="s">
        <v>30</v>
      </c>
      <c r="M4446" s="2" t="s">
        <v>476</v>
      </c>
      <c r="N4446" s="2" t="s">
        <v>479</v>
      </c>
      <c r="O4446" s="2" t="s">
        <v>520</v>
      </c>
      <c r="Q4446" s="1"/>
      <c r="S4446" s="5"/>
      <c r="T4446" s="41"/>
      <c r="U4446" s="8"/>
      <c r="W4446" s="2" t="s">
        <v>468</v>
      </c>
      <c r="X4446" s="45" t="str" cm="1">
        <f t="array" ref="X4446">IF(X4246="TRUE",IF(AND(C4440&lt;&gt;1,C4441:C4446="",S4440:U4446=""), "FALSE","TRUE"),"FALSE")</f>
        <v>FALSE</v>
      </c>
      <c r="Z4446" s="1"/>
    </row>
    <row r="4447" spans="2:26" hidden="1" outlineLevel="3" x14ac:dyDescent="0.4">
      <c r="B4447" s="7" t="s">
        <v>134</v>
      </c>
      <c r="C4447" s="5">
        <v>18</v>
      </c>
      <c r="D4447" s="30"/>
      <c r="E4447" s="2" t="s">
        <v>392</v>
      </c>
      <c r="F4447" s="2" t="s">
        <v>102</v>
      </c>
      <c r="G4447" s="2" t="s">
        <v>103</v>
      </c>
      <c r="H4447" s="2">
        <v>225</v>
      </c>
      <c r="I4447" s="2">
        <v>207</v>
      </c>
      <c r="K4447" s="2">
        <v>3</v>
      </c>
      <c r="L4447" s="2" t="s">
        <v>136</v>
      </c>
      <c r="M4447" s="2" t="s">
        <v>476</v>
      </c>
      <c r="N4447" s="2" t="s">
        <v>479</v>
      </c>
      <c r="O4447" s="2" t="s">
        <v>520</v>
      </c>
      <c r="Q4447" s="1"/>
      <c r="S4447" s="5"/>
      <c r="T4447" s="41"/>
      <c r="U4447" s="8"/>
      <c r="V4447" s="2" t="s">
        <v>105</v>
      </c>
      <c r="W4447" s="2" t="s">
        <v>561</v>
      </c>
      <c r="X4447" s="45" t="str" cm="1">
        <f t="array" ref="X4447">IF(X4246="TRUE",IF(AND(C4447&lt;&gt;1,C4448:C4453="",S4447:U4453=""), "FALSE","TRUE"),"FALSE")</f>
        <v>FALSE</v>
      </c>
      <c r="Z4447" s="1"/>
    </row>
    <row r="4448" spans="2:26" hidden="1" outlineLevel="3" x14ac:dyDescent="0.4">
      <c r="B4448" s="7" t="s">
        <v>522</v>
      </c>
      <c r="C4448" s="8"/>
      <c r="D4448" s="31"/>
      <c r="E4448" s="2" t="s">
        <v>523</v>
      </c>
      <c r="F4448" s="2" t="s">
        <v>485</v>
      </c>
      <c r="G4448" s="2" t="s">
        <v>369</v>
      </c>
      <c r="H4448" s="2">
        <v>225</v>
      </c>
      <c r="I4448" s="2">
        <v>207</v>
      </c>
      <c r="K4448" s="2">
        <v>240</v>
      </c>
      <c r="L4448" s="2" t="s">
        <v>30</v>
      </c>
      <c r="M4448" s="2" t="s">
        <v>476</v>
      </c>
      <c r="N4448" s="2" t="s">
        <v>479</v>
      </c>
      <c r="O4448" s="2" t="s">
        <v>520</v>
      </c>
      <c r="Q4448" s="1"/>
      <c r="S4448" s="5"/>
      <c r="T4448" s="41"/>
      <c r="U4448" s="8"/>
      <c r="W4448" s="2" t="s">
        <v>465</v>
      </c>
      <c r="X4448" s="45" t="str" cm="1">
        <f t="array" ref="X4448">IF(X4246="TRUE",IF(AND(C4447&lt;&gt;1,C4448:C4453="",S4447:U4453=""), "FALSE","TRUE"),"FALSE")</f>
        <v>FALSE</v>
      </c>
      <c r="Z4448" s="1"/>
    </row>
    <row r="4449" spans="2:26" hidden="1" outlineLevel="3" x14ac:dyDescent="0.4">
      <c r="B4449" s="7" t="s">
        <v>524</v>
      </c>
      <c r="C4449" s="8"/>
      <c r="D4449" s="31"/>
      <c r="E4449" s="2" t="s">
        <v>525</v>
      </c>
      <c r="F4449" s="2" t="s">
        <v>114</v>
      </c>
      <c r="G4449" s="2" t="s">
        <v>115</v>
      </c>
      <c r="H4449" s="2">
        <v>225</v>
      </c>
      <c r="I4449" s="2">
        <v>207</v>
      </c>
      <c r="K4449" s="2">
        <v>120</v>
      </c>
      <c r="L4449" s="2" t="s">
        <v>30</v>
      </c>
      <c r="M4449" s="2" t="s">
        <v>476</v>
      </c>
      <c r="N4449" s="2" t="s">
        <v>479</v>
      </c>
      <c r="O4449" s="2" t="s">
        <v>520</v>
      </c>
      <c r="Q4449" s="1"/>
      <c r="S4449" s="5"/>
      <c r="T4449" s="41"/>
      <c r="U4449" s="8"/>
      <c r="W4449" s="2" t="s">
        <v>468</v>
      </c>
      <c r="X4449" s="45" t="str" cm="1">
        <f t="array" ref="X4449">IF(X4246="TRUE",IF(AND(C4447&lt;&gt;1,C4448:C4453="",S4447:U4453=""), "FALSE","TRUE"),"FALSE")</f>
        <v>FALSE</v>
      </c>
      <c r="Z4449" s="1"/>
    </row>
    <row r="4450" spans="2:26" hidden="1" outlineLevel="3" x14ac:dyDescent="0.4">
      <c r="B4450" s="7" t="s">
        <v>526</v>
      </c>
      <c r="C4450" s="8"/>
      <c r="D4450" s="31"/>
      <c r="E4450" s="2" t="s">
        <v>527</v>
      </c>
      <c r="F4450" s="2" t="str">
        <f>IF(OR($C$87="治験計画届", $C$87="治験計画変更届"), "^$","^.{1,120}$|^$")</f>
        <v>^.{1,120}$|^$</v>
      </c>
      <c r="G4450" s="2" t="str">
        <f>IF(F4450="^$", "入力しないでください","入力してください(120文字以内)")</f>
        <v>入力してください(120文字以内)</v>
      </c>
      <c r="H4450" s="2">
        <v>225</v>
      </c>
      <c r="I4450" s="2">
        <v>207</v>
      </c>
      <c r="K4450" s="2">
        <v>120</v>
      </c>
      <c r="L4450" s="2" t="s">
        <v>30</v>
      </c>
      <c r="M4450" s="2" t="s">
        <v>476</v>
      </c>
      <c r="N4450" s="2" t="s">
        <v>479</v>
      </c>
      <c r="O4450" s="2" t="s">
        <v>520</v>
      </c>
      <c r="Q4450" s="1"/>
      <c r="S4450" s="5"/>
      <c r="T4450" s="41"/>
      <c r="U4450" s="8"/>
      <c r="W4450" s="2" t="s">
        <v>468</v>
      </c>
      <c r="X4450" s="45" t="str" cm="1">
        <f t="array" ref="X4450">IF(X4246="TRUE",IF(AND(C4447&lt;&gt;1,C4448:C4453="",S4447:U4453=""), "FALSE","TRUE"),"FALSE")</f>
        <v>FALSE</v>
      </c>
      <c r="Z4450" s="1"/>
    </row>
    <row r="4451" spans="2:26" hidden="1" outlineLevel="3" x14ac:dyDescent="0.4">
      <c r="B4451" s="7" t="s">
        <v>528</v>
      </c>
      <c r="C4451" s="8"/>
      <c r="D4451" s="31"/>
      <c r="E4451" s="2" t="s">
        <v>529</v>
      </c>
      <c r="F4451" s="2" t="str">
        <f>IF(OR($C$87="治験計画届", $C$87="治験計画変更届"), "^$","^.{1,120}$|^$")</f>
        <v>^.{1,120}$|^$</v>
      </c>
      <c r="G4451" s="2" t="str">
        <f t="shared" ref="G4451:G4453" si="297">IF(F4451="^$", "入力しないでください","入力してください(120文字以内)")</f>
        <v>入力してください(120文字以内)</v>
      </c>
      <c r="H4451" s="2">
        <v>225</v>
      </c>
      <c r="I4451" s="2">
        <v>207</v>
      </c>
      <c r="K4451" s="2">
        <v>120</v>
      </c>
      <c r="L4451" s="2" t="s">
        <v>30</v>
      </c>
      <c r="M4451" s="2" t="s">
        <v>476</v>
      </c>
      <c r="N4451" s="2" t="s">
        <v>479</v>
      </c>
      <c r="O4451" s="2" t="s">
        <v>520</v>
      </c>
      <c r="Q4451" s="1"/>
      <c r="S4451" s="5"/>
      <c r="T4451" s="41"/>
      <c r="U4451" s="8"/>
      <c r="W4451" s="2" t="s">
        <v>468</v>
      </c>
      <c r="X4451" s="45" t="str" cm="1">
        <f t="array" ref="X4451">IF(X4246="TRUE",IF(AND(C4447&lt;&gt;1,C4448:C4453="",S4447:U4453=""), "FALSE","TRUE"),"FALSE")</f>
        <v>FALSE</v>
      </c>
      <c r="Z4451" s="1"/>
    </row>
    <row r="4452" spans="2:26" hidden="1" outlineLevel="3" x14ac:dyDescent="0.4">
      <c r="B4452" s="7" t="s">
        <v>530</v>
      </c>
      <c r="C4452" s="8"/>
      <c r="D4452" s="31"/>
      <c r="E4452" s="2" t="s">
        <v>566</v>
      </c>
      <c r="F4452" s="2" t="str">
        <f>IF(OR($C$87="治験計画届", $C$87="治験計画変更届"), "^$","^.{1,120}$|^$")</f>
        <v>^.{1,120}$|^$</v>
      </c>
      <c r="G4452" s="2" t="str">
        <f t="shared" si="297"/>
        <v>入力してください(120文字以内)</v>
      </c>
      <c r="H4452" s="2">
        <v>225</v>
      </c>
      <c r="I4452" s="2">
        <v>207</v>
      </c>
      <c r="K4452" s="2">
        <v>120</v>
      </c>
      <c r="L4452" s="2" t="s">
        <v>30</v>
      </c>
      <c r="M4452" s="2" t="s">
        <v>476</v>
      </c>
      <c r="N4452" s="2" t="s">
        <v>479</v>
      </c>
      <c r="O4452" s="2" t="s">
        <v>520</v>
      </c>
      <c r="Q4452" s="1"/>
      <c r="S4452" s="5"/>
      <c r="T4452" s="41"/>
      <c r="U4452" s="8"/>
      <c r="W4452" s="2" t="s">
        <v>468</v>
      </c>
      <c r="X4452" s="45" t="str" cm="1">
        <f t="array" ref="X4452">IF(X4246="TRUE",IF(AND(C4447&lt;&gt;1,C4448:C4453="",S4447:U4453=""), "FALSE","TRUE"),"FALSE")</f>
        <v>FALSE</v>
      </c>
      <c r="Z4452" s="1"/>
    </row>
    <row r="4453" spans="2:26" hidden="1" outlineLevel="3" x14ac:dyDescent="0.4">
      <c r="B4453" s="7" t="s">
        <v>532</v>
      </c>
      <c r="C4453" s="8"/>
      <c r="D4453" s="31"/>
      <c r="E4453" s="2" t="s">
        <v>533</v>
      </c>
      <c r="F4453" s="2" t="str">
        <f>IF(OR($C$87="治験計画届", $C$87="治験計画変更届"), "^$","^.{1,120}$|^$")</f>
        <v>^.{1,120}$|^$</v>
      </c>
      <c r="G4453" s="2" t="str">
        <f t="shared" si="297"/>
        <v>入力してください(120文字以内)</v>
      </c>
      <c r="H4453" s="2">
        <v>225</v>
      </c>
      <c r="I4453" s="2">
        <v>207</v>
      </c>
      <c r="K4453" s="2">
        <v>120</v>
      </c>
      <c r="L4453" s="2" t="s">
        <v>30</v>
      </c>
      <c r="M4453" s="2" t="s">
        <v>476</v>
      </c>
      <c r="N4453" s="2" t="s">
        <v>479</v>
      </c>
      <c r="O4453" s="2" t="s">
        <v>520</v>
      </c>
      <c r="Q4453" s="1"/>
      <c r="S4453" s="5"/>
      <c r="T4453" s="41"/>
      <c r="U4453" s="8"/>
      <c r="W4453" s="2" t="s">
        <v>468</v>
      </c>
      <c r="X4453" s="45" t="str" cm="1">
        <f t="array" ref="X4453">IF(X4246="TRUE",IF(AND(C4447&lt;&gt;1,C4448:C4453="",S4447:U4453=""), "FALSE","TRUE"),"FALSE")</f>
        <v>FALSE</v>
      </c>
      <c r="Z4453" s="1"/>
    </row>
    <row r="4454" spans="2:26" hidden="1" outlineLevel="3" x14ac:dyDescent="0.4">
      <c r="B4454" s="7" t="s">
        <v>134</v>
      </c>
      <c r="C4454" s="5">
        <v>19</v>
      </c>
      <c r="D4454" s="30"/>
      <c r="E4454" s="2" t="s">
        <v>392</v>
      </c>
      <c r="F4454" s="2" t="s">
        <v>102</v>
      </c>
      <c r="G4454" s="2" t="s">
        <v>103</v>
      </c>
      <c r="H4454" s="2">
        <v>225</v>
      </c>
      <c r="I4454" s="2">
        <v>207</v>
      </c>
      <c r="K4454" s="2">
        <v>3</v>
      </c>
      <c r="L4454" s="2" t="s">
        <v>136</v>
      </c>
      <c r="M4454" s="2" t="s">
        <v>476</v>
      </c>
      <c r="N4454" s="2" t="s">
        <v>479</v>
      </c>
      <c r="O4454" s="2" t="s">
        <v>520</v>
      </c>
      <c r="Q4454" s="1"/>
      <c r="S4454" s="5"/>
      <c r="T4454" s="41"/>
      <c r="U4454" s="8"/>
      <c r="V4454" s="2" t="s">
        <v>105</v>
      </c>
      <c r="W4454" s="2" t="s">
        <v>561</v>
      </c>
      <c r="X4454" s="45" t="str" cm="1">
        <f t="array" ref="X4454">IF(X4246="TRUE",IF(AND(C4454&lt;&gt;1,C4455:C4460="",S4454:U4460=""), "FALSE","TRUE"),"FALSE")</f>
        <v>FALSE</v>
      </c>
      <c r="Z4454" s="1"/>
    </row>
    <row r="4455" spans="2:26" hidden="1" outlineLevel="3" x14ac:dyDescent="0.4">
      <c r="B4455" s="7" t="s">
        <v>522</v>
      </c>
      <c r="C4455" s="8"/>
      <c r="D4455" s="31"/>
      <c r="E4455" s="2" t="s">
        <v>523</v>
      </c>
      <c r="F4455" s="2" t="s">
        <v>485</v>
      </c>
      <c r="G4455" s="2" t="s">
        <v>369</v>
      </c>
      <c r="H4455" s="2">
        <v>225</v>
      </c>
      <c r="I4455" s="2">
        <v>207</v>
      </c>
      <c r="K4455" s="2">
        <v>240</v>
      </c>
      <c r="L4455" s="2" t="s">
        <v>30</v>
      </c>
      <c r="M4455" s="2" t="s">
        <v>476</v>
      </c>
      <c r="N4455" s="2" t="s">
        <v>479</v>
      </c>
      <c r="O4455" s="2" t="s">
        <v>520</v>
      </c>
      <c r="Q4455" s="1"/>
      <c r="S4455" s="5"/>
      <c r="T4455" s="41"/>
      <c r="U4455" s="8"/>
      <c r="W4455" s="2" t="s">
        <v>465</v>
      </c>
      <c r="X4455" s="45" t="str" cm="1">
        <f t="array" ref="X4455">IF(X4246="TRUE",IF(AND(C4454&lt;&gt;1,C4455:C4460="",S4454:U4460=""), "FALSE","TRUE"),"FALSE")</f>
        <v>FALSE</v>
      </c>
      <c r="Z4455" s="1"/>
    </row>
    <row r="4456" spans="2:26" hidden="1" outlineLevel="3" x14ac:dyDescent="0.4">
      <c r="B4456" s="7" t="s">
        <v>524</v>
      </c>
      <c r="C4456" s="8"/>
      <c r="D4456" s="31"/>
      <c r="E4456" s="2" t="s">
        <v>525</v>
      </c>
      <c r="F4456" s="2" t="s">
        <v>114</v>
      </c>
      <c r="G4456" s="2" t="s">
        <v>115</v>
      </c>
      <c r="H4456" s="2">
        <v>225</v>
      </c>
      <c r="I4456" s="2">
        <v>207</v>
      </c>
      <c r="K4456" s="2">
        <v>120</v>
      </c>
      <c r="L4456" s="2" t="s">
        <v>30</v>
      </c>
      <c r="M4456" s="2" t="s">
        <v>476</v>
      </c>
      <c r="N4456" s="2" t="s">
        <v>479</v>
      </c>
      <c r="O4456" s="2" t="s">
        <v>520</v>
      </c>
      <c r="Q4456" s="1"/>
      <c r="S4456" s="5"/>
      <c r="T4456" s="41"/>
      <c r="U4456" s="8"/>
      <c r="W4456" s="2" t="s">
        <v>468</v>
      </c>
      <c r="X4456" s="45" t="str" cm="1">
        <f t="array" ref="X4456">IF(X4246="TRUE",IF(AND(C4454&lt;&gt;1,C4455:C4460="",S4454:U4460=""), "FALSE","TRUE"),"FALSE")</f>
        <v>FALSE</v>
      </c>
      <c r="Z4456" s="1"/>
    </row>
    <row r="4457" spans="2:26" hidden="1" outlineLevel="3" x14ac:dyDescent="0.4">
      <c r="B4457" s="7" t="s">
        <v>526</v>
      </c>
      <c r="C4457" s="8"/>
      <c r="D4457" s="31"/>
      <c r="E4457" s="2" t="s">
        <v>527</v>
      </c>
      <c r="F4457" s="2" t="str">
        <f>IF(OR($C$87="治験計画届", $C$87="治験計画変更届"), "^$","^.{1,120}$|^$")</f>
        <v>^.{1,120}$|^$</v>
      </c>
      <c r="G4457" s="2" t="str">
        <f>IF(F4457="^$", "入力しないでください","入力してください(120文字以内)")</f>
        <v>入力してください(120文字以内)</v>
      </c>
      <c r="H4457" s="2">
        <v>225</v>
      </c>
      <c r="I4457" s="2">
        <v>207</v>
      </c>
      <c r="K4457" s="2">
        <v>120</v>
      </c>
      <c r="L4457" s="2" t="s">
        <v>30</v>
      </c>
      <c r="M4457" s="2" t="s">
        <v>476</v>
      </c>
      <c r="N4457" s="2" t="s">
        <v>479</v>
      </c>
      <c r="O4457" s="2" t="s">
        <v>520</v>
      </c>
      <c r="Q4457" s="1"/>
      <c r="S4457" s="5"/>
      <c r="T4457" s="41"/>
      <c r="U4457" s="8"/>
      <c r="W4457" s="2" t="s">
        <v>468</v>
      </c>
      <c r="X4457" s="45" t="str" cm="1">
        <f t="array" ref="X4457">IF(X4246="TRUE",IF(AND(C4454&lt;&gt;1,C4455:C4460="",S4454:U4460=""), "FALSE","TRUE"),"FALSE")</f>
        <v>FALSE</v>
      </c>
      <c r="Z4457" s="1"/>
    </row>
    <row r="4458" spans="2:26" hidden="1" outlineLevel="3" x14ac:dyDescent="0.4">
      <c r="B4458" s="7" t="s">
        <v>528</v>
      </c>
      <c r="C4458" s="8"/>
      <c r="D4458" s="31"/>
      <c r="E4458" s="2" t="s">
        <v>529</v>
      </c>
      <c r="F4458" s="2" t="str">
        <f>IF(OR($C$87="治験計画届", $C$87="治験計画変更届"), "^$","^.{1,120}$|^$")</f>
        <v>^.{1,120}$|^$</v>
      </c>
      <c r="G4458" s="2" t="str">
        <f t="shared" ref="G4458:G4460" si="298">IF(F4458="^$", "入力しないでください","入力してください(120文字以内)")</f>
        <v>入力してください(120文字以内)</v>
      </c>
      <c r="H4458" s="2">
        <v>225</v>
      </c>
      <c r="I4458" s="2">
        <v>207</v>
      </c>
      <c r="K4458" s="2">
        <v>120</v>
      </c>
      <c r="L4458" s="2" t="s">
        <v>30</v>
      </c>
      <c r="M4458" s="2" t="s">
        <v>476</v>
      </c>
      <c r="N4458" s="2" t="s">
        <v>479</v>
      </c>
      <c r="O4458" s="2" t="s">
        <v>520</v>
      </c>
      <c r="Q4458" s="1"/>
      <c r="S4458" s="5"/>
      <c r="T4458" s="41"/>
      <c r="U4458" s="8"/>
      <c r="W4458" s="2" t="s">
        <v>468</v>
      </c>
      <c r="X4458" s="45" t="str" cm="1">
        <f t="array" ref="X4458">IF(X4246="TRUE",IF(AND(C4454&lt;&gt;1,C4455:C4460="",S4454:U4460=""), "FALSE","TRUE"),"FALSE")</f>
        <v>FALSE</v>
      </c>
      <c r="Z4458" s="1"/>
    </row>
    <row r="4459" spans="2:26" hidden="1" outlineLevel="3" x14ac:dyDescent="0.4">
      <c r="B4459" s="7" t="s">
        <v>530</v>
      </c>
      <c r="C4459" s="8"/>
      <c r="D4459" s="31"/>
      <c r="E4459" s="2" t="s">
        <v>566</v>
      </c>
      <c r="F4459" s="2" t="str">
        <f>IF(OR($C$87="治験計画届", $C$87="治験計画変更届"), "^$","^.{1,120}$|^$")</f>
        <v>^.{1,120}$|^$</v>
      </c>
      <c r="G4459" s="2" t="str">
        <f t="shared" si="298"/>
        <v>入力してください(120文字以内)</v>
      </c>
      <c r="H4459" s="2">
        <v>225</v>
      </c>
      <c r="I4459" s="2">
        <v>207</v>
      </c>
      <c r="K4459" s="2">
        <v>120</v>
      </c>
      <c r="L4459" s="2" t="s">
        <v>30</v>
      </c>
      <c r="M4459" s="2" t="s">
        <v>476</v>
      </c>
      <c r="N4459" s="2" t="s">
        <v>479</v>
      </c>
      <c r="O4459" s="2" t="s">
        <v>520</v>
      </c>
      <c r="Q4459" s="1"/>
      <c r="S4459" s="5"/>
      <c r="T4459" s="41"/>
      <c r="U4459" s="8"/>
      <c r="W4459" s="2" t="s">
        <v>468</v>
      </c>
      <c r="X4459" s="45" t="str" cm="1">
        <f t="array" ref="X4459">IF(X4246="TRUE",IF(AND(C4454&lt;&gt;1,C4455:C4460="",S4454:U4460=""), "FALSE","TRUE"),"FALSE")</f>
        <v>FALSE</v>
      </c>
      <c r="Z4459" s="1"/>
    </row>
    <row r="4460" spans="2:26" hidden="1" outlineLevel="3" x14ac:dyDescent="0.4">
      <c r="B4460" s="7" t="s">
        <v>532</v>
      </c>
      <c r="C4460" s="8"/>
      <c r="D4460" s="31"/>
      <c r="E4460" s="2" t="s">
        <v>533</v>
      </c>
      <c r="F4460" s="2" t="str">
        <f>IF(OR($C$87="治験計画届", $C$87="治験計画変更届"), "^$","^.{1,120}$|^$")</f>
        <v>^.{1,120}$|^$</v>
      </c>
      <c r="G4460" s="2" t="str">
        <f t="shared" si="298"/>
        <v>入力してください(120文字以内)</v>
      </c>
      <c r="H4460" s="2">
        <v>225</v>
      </c>
      <c r="I4460" s="2">
        <v>207</v>
      </c>
      <c r="K4460" s="2">
        <v>120</v>
      </c>
      <c r="L4460" s="2" t="s">
        <v>30</v>
      </c>
      <c r="M4460" s="2" t="s">
        <v>476</v>
      </c>
      <c r="N4460" s="2" t="s">
        <v>479</v>
      </c>
      <c r="O4460" s="2" t="s">
        <v>520</v>
      </c>
      <c r="Q4460" s="1"/>
      <c r="S4460" s="5"/>
      <c r="T4460" s="41"/>
      <c r="U4460" s="8"/>
      <c r="W4460" s="2" t="s">
        <v>468</v>
      </c>
      <c r="X4460" s="45" t="str" cm="1">
        <f t="array" ref="X4460">IF(X4246="TRUE",IF(AND(C4454&lt;&gt;1,C4455:C4460="",S4454:U4460=""), "FALSE","TRUE"),"FALSE")</f>
        <v>FALSE</v>
      </c>
      <c r="Z4460" s="1"/>
    </row>
    <row r="4461" spans="2:26" hidden="1" outlineLevel="3" x14ac:dyDescent="0.4">
      <c r="B4461" s="7" t="s">
        <v>134</v>
      </c>
      <c r="C4461" s="5">
        <v>20</v>
      </c>
      <c r="D4461" s="30"/>
      <c r="E4461" s="2" t="s">
        <v>392</v>
      </c>
      <c r="F4461" s="2" t="s">
        <v>102</v>
      </c>
      <c r="G4461" s="2" t="s">
        <v>103</v>
      </c>
      <c r="H4461" s="2">
        <v>225</v>
      </c>
      <c r="I4461" s="2">
        <v>207</v>
      </c>
      <c r="K4461" s="2">
        <v>3</v>
      </c>
      <c r="L4461" s="2" t="s">
        <v>136</v>
      </c>
      <c r="M4461" s="2" t="s">
        <v>476</v>
      </c>
      <c r="N4461" s="2" t="s">
        <v>479</v>
      </c>
      <c r="O4461" s="2" t="s">
        <v>520</v>
      </c>
      <c r="Q4461" s="1"/>
      <c r="S4461" s="5"/>
      <c r="T4461" s="41"/>
      <c r="U4461" s="8"/>
      <c r="V4461" s="2" t="s">
        <v>105</v>
      </c>
      <c r="W4461" s="2" t="s">
        <v>561</v>
      </c>
      <c r="X4461" s="45" t="str" cm="1">
        <f t="array" ref="X4461">IF(X4246="TRUE",IF(AND(C4461&lt;&gt;1,C4462:C4467="",S4461:U4467=""), "FALSE","TRUE"),"FALSE")</f>
        <v>FALSE</v>
      </c>
      <c r="Z4461" s="1"/>
    </row>
    <row r="4462" spans="2:26" hidden="1" outlineLevel="3" x14ac:dyDescent="0.4">
      <c r="B4462" s="7" t="s">
        <v>522</v>
      </c>
      <c r="C4462" s="8"/>
      <c r="D4462" s="31"/>
      <c r="E4462" s="2" t="s">
        <v>523</v>
      </c>
      <c r="F4462" s="2" t="s">
        <v>485</v>
      </c>
      <c r="G4462" s="2" t="s">
        <v>369</v>
      </c>
      <c r="H4462" s="2">
        <v>225</v>
      </c>
      <c r="I4462" s="2">
        <v>207</v>
      </c>
      <c r="K4462" s="2">
        <v>240</v>
      </c>
      <c r="L4462" s="2" t="s">
        <v>30</v>
      </c>
      <c r="M4462" s="2" t="s">
        <v>476</v>
      </c>
      <c r="N4462" s="2" t="s">
        <v>479</v>
      </c>
      <c r="O4462" s="2" t="s">
        <v>520</v>
      </c>
      <c r="Q4462" s="1"/>
      <c r="S4462" s="5"/>
      <c r="T4462" s="41"/>
      <c r="U4462" s="8"/>
      <c r="W4462" s="2" t="s">
        <v>465</v>
      </c>
      <c r="X4462" s="45" t="str" cm="1">
        <f t="array" ref="X4462">IF(X4246="TRUE",IF(AND(C4461&lt;&gt;1,C4462:C4467="",S4461:U4467=""), "FALSE","TRUE"),"FALSE")</f>
        <v>FALSE</v>
      </c>
      <c r="Z4462" s="1"/>
    </row>
    <row r="4463" spans="2:26" hidden="1" outlineLevel="3" x14ac:dyDescent="0.4">
      <c r="B4463" s="7" t="s">
        <v>524</v>
      </c>
      <c r="C4463" s="8"/>
      <c r="D4463" s="31"/>
      <c r="E4463" s="2" t="s">
        <v>525</v>
      </c>
      <c r="F4463" s="2" t="s">
        <v>114</v>
      </c>
      <c r="G4463" s="2" t="s">
        <v>115</v>
      </c>
      <c r="H4463" s="2">
        <v>225</v>
      </c>
      <c r="I4463" s="2">
        <v>207</v>
      </c>
      <c r="K4463" s="2">
        <v>120</v>
      </c>
      <c r="L4463" s="2" t="s">
        <v>30</v>
      </c>
      <c r="M4463" s="2" t="s">
        <v>476</v>
      </c>
      <c r="N4463" s="2" t="s">
        <v>479</v>
      </c>
      <c r="O4463" s="2" t="s">
        <v>520</v>
      </c>
      <c r="Q4463" s="1"/>
      <c r="S4463" s="5"/>
      <c r="T4463" s="41"/>
      <c r="U4463" s="8"/>
      <c r="W4463" s="2" t="s">
        <v>468</v>
      </c>
      <c r="X4463" s="45" t="str" cm="1">
        <f t="array" ref="X4463">IF(X4246="TRUE",IF(AND(C4461&lt;&gt;1,C4462:C4467="",S4461:U4467=""), "FALSE","TRUE"),"FALSE")</f>
        <v>FALSE</v>
      </c>
      <c r="Z4463" s="1"/>
    </row>
    <row r="4464" spans="2:26" hidden="1" outlineLevel="3" x14ac:dyDescent="0.4">
      <c r="B4464" s="7" t="s">
        <v>526</v>
      </c>
      <c r="C4464" s="8"/>
      <c r="D4464" s="31"/>
      <c r="E4464" s="2" t="s">
        <v>527</v>
      </c>
      <c r="F4464" s="2" t="str">
        <f>IF(OR($C$87="治験計画届", $C$87="治験計画変更届"), "^$","^.{1,120}$|^$")</f>
        <v>^.{1,120}$|^$</v>
      </c>
      <c r="G4464" s="2" t="str">
        <f>IF(F4464="^$", "入力しないでください","入力してください(120文字以内)")</f>
        <v>入力してください(120文字以内)</v>
      </c>
      <c r="H4464" s="2">
        <v>225</v>
      </c>
      <c r="I4464" s="2">
        <v>207</v>
      </c>
      <c r="K4464" s="2">
        <v>120</v>
      </c>
      <c r="L4464" s="2" t="s">
        <v>30</v>
      </c>
      <c r="M4464" s="2" t="s">
        <v>476</v>
      </c>
      <c r="N4464" s="2" t="s">
        <v>479</v>
      </c>
      <c r="O4464" s="2" t="s">
        <v>520</v>
      </c>
      <c r="Q4464" s="1"/>
      <c r="S4464" s="5"/>
      <c r="T4464" s="41"/>
      <c r="U4464" s="8"/>
      <c r="W4464" s="2" t="s">
        <v>468</v>
      </c>
      <c r="X4464" s="45" t="str" cm="1">
        <f t="array" ref="X4464">IF(X4246="TRUE",IF(AND(C4461&lt;&gt;1,C4462:C4467="",S4461:U4467=""), "FALSE","TRUE"),"FALSE")</f>
        <v>FALSE</v>
      </c>
      <c r="Z4464" s="1"/>
    </row>
    <row r="4465" spans="2:26" hidden="1" outlineLevel="3" x14ac:dyDescent="0.4">
      <c r="B4465" s="7" t="s">
        <v>528</v>
      </c>
      <c r="C4465" s="8"/>
      <c r="D4465" s="31"/>
      <c r="E4465" s="2" t="s">
        <v>529</v>
      </c>
      <c r="F4465" s="2" t="str">
        <f>IF(OR($C$87="治験計画届", $C$87="治験計画変更届"), "^$","^.{1,120}$|^$")</f>
        <v>^.{1,120}$|^$</v>
      </c>
      <c r="G4465" s="2" t="str">
        <f t="shared" ref="G4465:G4467" si="299">IF(F4465="^$", "入力しないでください","入力してください(120文字以内)")</f>
        <v>入力してください(120文字以内)</v>
      </c>
      <c r="H4465" s="2">
        <v>225</v>
      </c>
      <c r="I4465" s="2">
        <v>207</v>
      </c>
      <c r="K4465" s="2">
        <v>120</v>
      </c>
      <c r="L4465" s="2" t="s">
        <v>30</v>
      </c>
      <c r="M4465" s="2" t="s">
        <v>476</v>
      </c>
      <c r="N4465" s="2" t="s">
        <v>479</v>
      </c>
      <c r="O4465" s="2" t="s">
        <v>520</v>
      </c>
      <c r="Q4465" s="1"/>
      <c r="S4465" s="5"/>
      <c r="T4465" s="41"/>
      <c r="U4465" s="8"/>
      <c r="W4465" s="2" t="s">
        <v>468</v>
      </c>
      <c r="X4465" s="45" t="str" cm="1">
        <f t="array" ref="X4465">IF(X4246="TRUE",IF(AND(C4461&lt;&gt;1,C4462:C4467="",S4461:U4467=""), "FALSE","TRUE"),"FALSE")</f>
        <v>FALSE</v>
      </c>
      <c r="Z4465" s="1"/>
    </row>
    <row r="4466" spans="2:26" hidden="1" outlineLevel="3" x14ac:dyDescent="0.4">
      <c r="B4466" s="7" t="s">
        <v>530</v>
      </c>
      <c r="C4466" s="8"/>
      <c r="D4466" s="31"/>
      <c r="E4466" s="2" t="s">
        <v>566</v>
      </c>
      <c r="F4466" s="2" t="str">
        <f>IF(OR($C$87="治験計画届", $C$87="治験計画変更届"), "^$","^.{1,120}$|^$")</f>
        <v>^.{1,120}$|^$</v>
      </c>
      <c r="G4466" s="2" t="str">
        <f t="shared" si="299"/>
        <v>入力してください(120文字以内)</v>
      </c>
      <c r="H4466" s="2">
        <v>225</v>
      </c>
      <c r="I4466" s="2">
        <v>207</v>
      </c>
      <c r="K4466" s="2">
        <v>120</v>
      </c>
      <c r="L4466" s="2" t="s">
        <v>30</v>
      </c>
      <c r="M4466" s="2" t="s">
        <v>476</v>
      </c>
      <c r="N4466" s="2" t="s">
        <v>479</v>
      </c>
      <c r="O4466" s="2" t="s">
        <v>520</v>
      </c>
      <c r="Q4466" s="1"/>
      <c r="S4466" s="5"/>
      <c r="T4466" s="41"/>
      <c r="U4466" s="8"/>
      <c r="W4466" s="2" t="s">
        <v>468</v>
      </c>
      <c r="X4466" s="45" t="str" cm="1">
        <f t="array" ref="X4466">IF(X4246="TRUE",IF(AND(C4461&lt;&gt;1,C4462:C4467="",S4461:U4467=""), "FALSE","TRUE"),"FALSE")</f>
        <v>FALSE</v>
      </c>
      <c r="Z4466" s="1"/>
    </row>
    <row r="4467" spans="2:26" hidden="1" outlineLevel="3" x14ac:dyDescent="0.4">
      <c r="B4467" s="7" t="s">
        <v>532</v>
      </c>
      <c r="C4467" s="8"/>
      <c r="D4467" s="31"/>
      <c r="E4467" s="2" t="s">
        <v>533</v>
      </c>
      <c r="F4467" s="2" t="str">
        <f>IF(OR($C$87="治験計画届", $C$87="治験計画変更届"), "^$","^.{1,120}$|^$")</f>
        <v>^.{1,120}$|^$</v>
      </c>
      <c r="G4467" s="2" t="str">
        <f t="shared" si="299"/>
        <v>入力してください(120文字以内)</v>
      </c>
      <c r="H4467" s="2">
        <v>225</v>
      </c>
      <c r="I4467" s="2">
        <v>207</v>
      </c>
      <c r="K4467" s="2">
        <v>120</v>
      </c>
      <c r="L4467" s="2" t="s">
        <v>30</v>
      </c>
      <c r="M4467" s="2" t="s">
        <v>476</v>
      </c>
      <c r="N4467" s="2" t="s">
        <v>479</v>
      </c>
      <c r="O4467" s="2" t="s">
        <v>520</v>
      </c>
      <c r="Q4467" s="1"/>
      <c r="S4467" s="5"/>
      <c r="T4467" s="41"/>
      <c r="U4467" s="8"/>
      <c r="W4467" s="2" t="s">
        <v>468</v>
      </c>
      <c r="X4467" s="45" t="str" cm="1">
        <f t="array" ref="X4467">IF(X4246="TRUE",IF(AND(C4461&lt;&gt;1,C4462:C4467="",S4461:U4467=""), "FALSE","TRUE"),"FALSE")</f>
        <v>FALSE</v>
      </c>
      <c r="Z4467" s="1"/>
    </row>
    <row r="4468" spans="2:26" hidden="1" outlineLevel="2" x14ac:dyDescent="0.4">
      <c r="B4468" s="3" t="s">
        <v>19</v>
      </c>
      <c r="I4468" s="2">
        <v>207</v>
      </c>
      <c r="Q4468" s="1"/>
      <c r="S4468" s="43" t="s">
        <v>36</v>
      </c>
      <c r="T4468" s="44" t="s">
        <v>37</v>
      </c>
      <c r="U4468" s="43" t="s">
        <v>38</v>
      </c>
      <c r="Z4468" s="1"/>
    </row>
    <row r="4469" spans="2:26" hidden="1" outlineLevel="2" x14ac:dyDescent="0.4">
      <c r="B4469" s="7" t="s">
        <v>534</v>
      </c>
      <c r="C4469" s="5"/>
      <c r="D4469" s="30"/>
      <c r="E4469" s="2" t="s">
        <v>535</v>
      </c>
      <c r="F4469" s="2" t="s">
        <v>190</v>
      </c>
      <c r="G4469" s="2" t="s">
        <v>536</v>
      </c>
      <c r="I4469" s="2">
        <v>207</v>
      </c>
      <c r="K4469" s="2">
        <v>4</v>
      </c>
      <c r="L4469" s="2" t="s">
        <v>30</v>
      </c>
      <c r="M4469" s="2" t="s">
        <v>476</v>
      </c>
      <c r="N4469" s="2" t="s">
        <v>479</v>
      </c>
      <c r="Q4469" s="1"/>
      <c r="S4469" s="5"/>
      <c r="T4469" s="41"/>
      <c r="U4469" s="8"/>
      <c r="W4469" s="2" t="s">
        <v>567</v>
      </c>
      <c r="X4469" s="2" t="str">
        <f t="shared" ref="X4469:X4470" si="300">X$4246</f>
        <v>FALSE</v>
      </c>
      <c r="Z4469" s="1"/>
    </row>
    <row r="4470" spans="2:26" hidden="1" outlineLevel="2" x14ac:dyDescent="0.4">
      <c r="B4470" s="7" t="s">
        <v>537</v>
      </c>
      <c r="C4470" s="5"/>
      <c r="D4470" s="30"/>
      <c r="E4470" s="2" t="s">
        <v>538</v>
      </c>
      <c r="F4470" s="2" t="str">
        <f>IF(OR($C$87="治験終了届", $C$87="治験中止届"),"^\d{1,4}$","^$")</f>
        <v>^$</v>
      </c>
      <c r="G4470" s="2" t="str">
        <f>IF(F4470="^$","入力しないでください","半角数字を入力してください(4桁以内)")</f>
        <v>入力しないでください</v>
      </c>
      <c r="I4470" s="2">
        <v>207</v>
      </c>
      <c r="K4470" s="2">
        <v>4</v>
      </c>
      <c r="L4470" s="2" t="s">
        <v>30</v>
      </c>
      <c r="M4470" s="2" t="s">
        <v>476</v>
      </c>
      <c r="N4470" s="2" t="s">
        <v>479</v>
      </c>
      <c r="Q4470" s="1"/>
      <c r="S4470" s="5"/>
      <c r="T4470" s="41"/>
      <c r="U4470" s="8"/>
      <c r="W4470" s="2" t="s">
        <v>567</v>
      </c>
      <c r="X4470" s="2" t="str">
        <f t="shared" si="300"/>
        <v>FALSE</v>
      </c>
      <c r="Z4470" s="1"/>
    </row>
    <row r="4471" spans="2:26" hidden="1" outlineLevel="2" x14ac:dyDescent="0.4">
      <c r="B4471" s="3" t="s">
        <v>19</v>
      </c>
      <c r="I4471" s="2">
        <v>207</v>
      </c>
      <c r="Q4471" s="1"/>
      <c r="Z4471" s="1"/>
    </row>
    <row r="4472" spans="2:26" hidden="1" outlineLevel="2" x14ac:dyDescent="0.4">
      <c r="B4472" s="50" t="s">
        <v>539</v>
      </c>
      <c r="C4472" s="50"/>
      <c r="D4472" s="33"/>
      <c r="E4472" s="2" t="s">
        <v>540</v>
      </c>
      <c r="I4472" s="2">
        <v>207</v>
      </c>
      <c r="L4472" s="2" t="s">
        <v>541</v>
      </c>
      <c r="M4472" s="2" t="s">
        <v>476</v>
      </c>
      <c r="N4472" s="2" t="s">
        <v>479</v>
      </c>
      <c r="O4472" s="2" t="s">
        <v>540</v>
      </c>
      <c r="Q4472" s="1"/>
      <c r="R4472" s="2" t="str">
        <f>IF(AND(C4474="",C4475="",C4476="",C4477=""), "TRUE", "FALSE")</f>
        <v>TRUE</v>
      </c>
      <c r="S4472" s="43" t="s">
        <v>36</v>
      </c>
      <c r="T4472" s="44" t="s">
        <v>37</v>
      </c>
      <c r="U4472" s="43" t="s">
        <v>38</v>
      </c>
      <c r="Z4472" s="1"/>
    </row>
    <row r="4473" spans="2:26" hidden="1" outlineLevel="2" x14ac:dyDescent="0.4">
      <c r="B4473" s="7" t="s">
        <v>134</v>
      </c>
      <c r="C4473" s="5">
        <v>1</v>
      </c>
      <c r="D4473" s="30"/>
      <c r="E4473" s="2" t="s">
        <v>392</v>
      </c>
      <c r="F4473" s="2" t="s">
        <v>106</v>
      </c>
      <c r="G4473" s="2" t="s">
        <v>103</v>
      </c>
      <c r="H4473" s="2">
        <v>235</v>
      </c>
      <c r="I4473" s="2">
        <v>207</v>
      </c>
      <c r="K4473" s="2">
        <v>3</v>
      </c>
      <c r="L4473" s="2" t="s">
        <v>136</v>
      </c>
      <c r="M4473" s="2" t="s">
        <v>476</v>
      </c>
      <c r="N4473" s="2" t="s">
        <v>479</v>
      </c>
      <c r="O4473" s="2" t="s">
        <v>540</v>
      </c>
      <c r="Q4473" s="1"/>
      <c r="S4473" s="5"/>
      <c r="T4473" s="41"/>
      <c r="U4473" s="8"/>
      <c r="V4473" s="2" t="s">
        <v>105</v>
      </c>
      <c r="W4473" s="2" t="s">
        <v>561</v>
      </c>
      <c r="X4473" s="45" t="str" cm="1">
        <f t="array" ref="X4473">IF(X4246="TRUE",IF(AND(C4473&lt;&gt;1,C4474:C4477="",S4473:U4477=""), "FALSE","TRUE"),"FALSE")</f>
        <v>FALSE</v>
      </c>
      <c r="Z4473" s="1"/>
    </row>
    <row r="4474" spans="2:26" hidden="1" outlineLevel="2" x14ac:dyDescent="0.4">
      <c r="B4474" s="7" t="s">
        <v>237</v>
      </c>
      <c r="C4474" s="8"/>
      <c r="D4474" s="31"/>
      <c r="E4474" s="2" t="s">
        <v>542</v>
      </c>
      <c r="F4474" s="2" t="s">
        <v>233</v>
      </c>
      <c r="G4474" s="2" t="s">
        <v>239</v>
      </c>
      <c r="H4474" s="2">
        <v>235</v>
      </c>
      <c r="I4474" s="2">
        <v>207</v>
      </c>
      <c r="K4474" s="2">
        <v>60</v>
      </c>
      <c r="L4474" s="2" t="s">
        <v>30</v>
      </c>
      <c r="M4474" s="2" t="s">
        <v>476</v>
      </c>
      <c r="N4474" s="2" t="s">
        <v>479</v>
      </c>
      <c r="O4474" s="2" t="s">
        <v>540</v>
      </c>
      <c r="Q4474" s="1"/>
      <c r="S4474" s="5"/>
      <c r="T4474" s="41"/>
      <c r="U4474" s="8"/>
      <c r="W4474" s="2" t="s">
        <v>568</v>
      </c>
      <c r="X4474" s="45" t="str" cm="1">
        <f t="array" ref="X4474">IF(X4246="TRUE",IF(AND(C4473&lt;&gt;1,C4474:C4477="",S4473:U4477=""), "FALSE","TRUE"),"FALSE")</f>
        <v>FALSE</v>
      </c>
      <c r="Z4474" s="1"/>
    </row>
    <row r="4475" spans="2:26" hidden="1" outlineLevel="2" x14ac:dyDescent="0.4">
      <c r="B4475" s="7" t="s">
        <v>240</v>
      </c>
      <c r="C4475" s="8"/>
      <c r="D4475" s="31"/>
      <c r="E4475" s="2" t="s">
        <v>543</v>
      </c>
      <c r="F4475" s="2" t="str">
        <f>IF(C4474="","^.{1,120}$|^$","^.{1,120}$")</f>
        <v>^.{1,120}$|^$</v>
      </c>
      <c r="G4475" s="2" t="s">
        <v>229</v>
      </c>
      <c r="H4475" s="2">
        <v>235</v>
      </c>
      <c r="I4475" s="2">
        <v>207</v>
      </c>
      <c r="K4475" s="2">
        <v>120</v>
      </c>
      <c r="L4475" s="2" t="s">
        <v>30</v>
      </c>
      <c r="M4475" s="2" t="s">
        <v>476</v>
      </c>
      <c r="N4475" s="2" t="s">
        <v>479</v>
      </c>
      <c r="O4475" s="2" t="s">
        <v>540</v>
      </c>
      <c r="Q4475" s="1"/>
      <c r="S4475" s="5"/>
      <c r="T4475" s="41"/>
      <c r="U4475" s="8"/>
      <c r="W4475" s="2" t="s">
        <v>468</v>
      </c>
      <c r="X4475" s="45" t="str" cm="1">
        <f t="array" ref="X4475">IF(X4246="TRUE",IF(AND(C4473&lt;&gt;1,C4474:C4477="",S4473:U4477=""), "FALSE","TRUE"),"FALSE")</f>
        <v>FALSE</v>
      </c>
      <c r="Z4475" s="1"/>
    </row>
    <row r="4476" spans="2:26" hidden="1" outlineLevel="2" x14ac:dyDescent="0.4">
      <c r="B4476" s="7" t="s">
        <v>243</v>
      </c>
      <c r="C4476" s="8"/>
      <c r="D4476" s="31"/>
      <c r="E4476" s="2" t="s">
        <v>544</v>
      </c>
      <c r="F4476" s="2" t="s">
        <v>116</v>
      </c>
      <c r="G4476" s="2" t="s">
        <v>115</v>
      </c>
      <c r="H4476" s="2">
        <v>235</v>
      </c>
      <c r="I4476" s="2">
        <v>207</v>
      </c>
      <c r="K4476" s="2">
        <v>120</v>
      </c>
      <c r="L4476" s="2" t="s">
        <v>30</v>
      </c>
      <c r="M4476" s="2" t="s">
        <v>476</v>
      </c>
      <c r="N4476" s="2" t="s">
        <v>479</v>
      </c>
      <c r="O4476" s="2" t="s">
        <v>540</v>
      </c>
      <c r="Q4476" s="1"/>
      <c r="S4476" s="5"/>
      <c r="T4476" s="41"/>
      <c r="U4476" s="8"/>
      <c r="W4476" s="2" t="s">
        <v>468</v>
      </c>
      <c r="X4476" s="45" t="str" cm="1">
        <f t="array" ref="X4476">IF(X4246="TRUE",IF(AND(C4473&lt;&gt;1,C4474:C4477="",S4473:U4477=""), "FALSE","TRUE"),"FALSE")</f>
        <v>FALSE</v>
      </c>
      <c r="Z4476" s="1"/>
    </row>
    <row r="4477" spans="2:26" hidden="1" outlineLevel="2" collapsed="1" x14ac:dyDescent="0.4">
      <c r="B4477" s="7" t="s">
        <v>245</v>
      </c>
      <c r="C4477" s="8"/>
      <c r="D4477" s="31"/>
      <c r="E4477" s="2" t="s">
        <v>545</v>
      </c>
      <c r="F4477" s="2" t="str">
        <f>IF(C4474="","^.{1,1024}$|^$","^.{1,1024}$")</f>
        <v>^.{1,1024}$|^$</v>
      </c>
      <c r="G4477" s="2" t="s">
        <v>247</v>
      </c>
      <c r="H4477" s="2">
        <v>235</v>
      </c>
      <c r="I4477" s="2">
        <v>207</v>
      </c>
      <c r="K4477" s="2">
        <v>1024</v>
      </c>
      <c r="L4477" s="2" t="s">
        <v>30</v>
      </c>
      <c r="M4477" s="2" t="s">
        <v>476</v>
      </c>
      <c r="N4477" s="2" t="s">
        <v>479</v>
      </c>
      <c r="O4477" s="2" t="s">
        <v>540</v>
      </c>
      <c r="Q4477" s="1"/>
      <c r="S4477" s="5"/>
      <c r="T4477" s="41"/>
      <c r="U4477" s="8"/>
      <c r="W4477" s="2" t="s">
        <v>471</v>
      </c>
      <c r="X4477" s="45" t="str" cm="1">
        <f t="array" ref="X4477">IF(X4246="TRUE",IF(AND(C4473&lt;&gt;1,C4474:C4477="",S4473:U4477=""), "FALSE","TRUE"),"FALSE")</f>
        <v>FALSE</v>
      </c>
      <c r="Z4477" s="1"/>
    </row>
    <row r="4478" spans="2:26" hidden="1" outlineLevel="3" x14ac:dyDescent="0.4">
      <c r="B4478" s="7" t="s">
        <v>134</v>
      </c>
      <c r="C4478" s="5">
        <v>2</v>
      </c>
      <c r="D4478" s="30"/>
      <c r="E4478" s="2" t="s">
        <v>392</v>
      </c>
      <c r="F4478" s="2" t="s">
        <v>106</v>
      </c>
      <c r="G4478" s="2" t="s">
        <v>103</v>
      </c>
      <c r="H4478" s="2">
        <v>235</v>
      </c>
      <c r="I4478" s="2">
        <v>207</v>
      </c>
      <c r="K4478" s="2">
        <v>3</v>
      </c>
      <c r="L4478" s="2" t="s">
        <v>136</v>
      </c>
      <c r="M4478" s="2" t="s">
        <v>476</v>
      </c>
      <c r="N4478" s="2" t="s">
        <v>479</v>
      </c>
      <c r="O4478" s="2" t="s">
        <v>540</v>
      </c>
      <c r="Q4478" s="1"/>
      <c r="S4478" s="5"/>
      <c r="T4478" s="41"/>
      <c r="U4478" s="8"/>
      <c r="V4478" s="2" t="s">
        <v>105</v>
      </c>
      <c r="W4478" s="2" t="s">
        <v>561</v>
      </c>
      <c r="X4478" s="45" t="str" cm="1">
        <f t="array" ref="X4478">IF(X4246="TRUE",IF(AND(C4478&lt;&gt;1,C4479:C4482="",S4478:U4482=""), "FALSE","TRUE"),"FALSE")</f>
        <v>FALSE</v>
      </c>
      <c r="Z4478" s="1"/>
    </row>
    <row r="4479" spans="2:26" hidden="1" outlineLevel="3" x14ac:dyDescent="0.4">
      <c r="B4479" s="7" t="s">
        <v>237</v>
      </c>
      <c r="C4479" s="8"/>
      <c r="D4479" s="31"/>
      <c r="E4479" s="2" t="s">
        <v>542</v>
      </c>
      <c r="F4479" s="2" t="s">
        <v>233</v>
      </c>
      <c r="G4479" s="2" t="s">
        <v>239</v>
      </c>
      <c r="H4479" s="2">
        <v>235</v>
      </c>
      <c r="I4479" s="2">
        <v>207</v>
      </c>
      <c r="K4479" s="2">
        <v>60</v>
      </c>
      <c r="L4479" s="2" t="s">
        <v>30</v>
      </c>
      <c r="M4479" s="2" t="s">
        <v>476</v>
      </c>
      <c r="N4479" s="2" t="s">
        <v>479</v>
      </c>
      <c r="O4479" s="2" t="s">
        <v>540</v>
      </c>
      <c r="Q4479" s="1"/>
      <c r="S4479" s="5"/>
      <c r="T4479" s="41"/>
      <c r="U4479" s="8"/>
      <c r="W4479" s="2" t="s">
        <v>568</v>
      </c>
      <c r="X4479" s="45" t="str" cm="1">
        <f t="array" ref="X4479">IF(X4246="TRUE",IF(AND(C4478&lt;&gt;1,C4479:C4482="",S4478:U4482=""), "FALSE","TRUE"),"FALSE")</f>
        <v>FALSE</v>
      </c>
      <c r="Z4479" s="1"/>
    </row>
    <row r="4480" spans="2:26" hidden="1" outlineLevel="3" x14ac:dyDescent="0.4">
      <c r="B4480" s="7" t="s">
        <v>240</v>
      </c>
      <c r="C4480" s="8"/>
      <c r="D4480" s="31"/>
      <c r="E4480" s="2" t="s">
        <v>543</v>
      </c>
      <c r="F4480" s="2" t="str">
        <f>IF(C4479="","^.{1,120}$|^$","^.{1,120}$")</f>
        <v>^.{1,120}$|^$</v>
      </c>
      <c r="G4480" s="2" t="s">
        <v>229</v>
      </c>
      <c r="H4480" s="2">
        <v>235</v>
      </c>
      <c r="I4480" s="2">
        <v>207</v>
      </c>
      <c r="K4480" s="2">
        <v>120</v>
      </c>
      <c r="L4480" s="2" t="s">
        <v>30</v>
      </c>
      <c r="M4480" s="2" t="s">
        <v>476</v>
      </c>
      <c r="N4480" s="2" t="s">
        <v>479</v>
      </c>
      <c r="O4480" s="2" t="s">
        <v>540</v>
      </c>
      <c r="Q4480" s="1"/>
      <c r="S4480" s="5"/>
      <c r="T4480" s="41"/>
      <c r="U4480" s="8"/>
      <c r="W4480" s="2" t="s">
        <v>468</v>
      </c>
      <c r="X4480" s="45" t="str" cm="1">
        <f t="array" ref="X4480">IF(X4246="TRUE",IF(AND(C4478&lt;&gt;1,C4479:C4482="",S4478:U4482=""), "FALSE","TRUE"),"FALSE")</f>
        <v>FALSE</v>
      </c>
      <c r="Z4480" s="1"/>
    </row>
    <row r="4481" spans="2:26" hidden="1" outlineLevel="3" x14ac:dyDescent="0.4">
      <c r="B4481" s="7" t="s">
        <v>243</v>
      </c>
      <c r="C4481" s="8"/>
      <c r="D4481" s="31"/>
      <c r="E4481" s="2" t="s">
        <v>544</v>
      </c>
      <c r="F4481" s="2" t="s">
        <v>116</v>
      </c>
      <c r="G4481" s="2" t="s">
        <v>115</v>
      </c>
      <c r="H4481" s="2">
        <v>235</v>
      </c>
      <c r="I4481" s="2">
        <v>207</v>
      </c>
      <c r="K4481" s="2">
        <v>120</v>
      </c>
      <c r="L4481" s="2" t="s">
        <v>30</v>
      </c>
      <c r="M4481" s="2" t="s">
        <v>476</v>
      </c>
      <c r="N4481" s="2" t="s">
        <v>479</v>
      </c>
      <c r="O4481" s="2" t="s">
        <v>540</v>
      </c>
      <c r="Q4481" s="1"/>
      <c r="S4481" s="5"/>
      <c r="T4481" s="41"/>
      <c r="U4481" s="8"/>
      <c r="W4481" s="2" t="s">
        <v>468</v>
      </c>
      <c r="X4481" s="45" t="str" cm="1">
        <f t="array" ref="X4481">IF(X4246="TRUE",IF(AND(C4478&lt;&gt;1,C4479:C4482="",S4478:U4482=""), "FALSE","TRUE"),"FALSE")</f>
        <v>FALSE</v>
      </c>
      <c r="Z4481" s="1"/>
    </row>
    <row r="4482" spans="2:26" hidden="1" outlineLevel="3" x14ac:dyDescent="0.4">
      <c r="B4482" s="7" t="s">
        <v>245</v>
      </c>
      <c r="C4482" s="8"/>
      <c r="D4482" s="31"/>
      <c r="E4482" s="2" t="s">
        <v>545</v>
      </c>
      <c r="F4482" s="2" t="str">
        <f>IF(C4479="","^.{1,1024}$|^$","^.{1,1024}$")</f>
        <v>^.{1,1024}$|^$</v>
      </c>
      <c r="G4482" s="2" t="s">
        <v>247</v>
      </c>
      <c r="H4482" s="2">
        <v>235</v>
      </c>
      <c r="I4482" s="2">
        <v>207</v>
      </c>
      <c r="K4482" s="2">
        <v>1024</v>
      </c>
      <c r="L4482" s="2" t="s">
        <v>30</v>
      </c>
      <c r="M4482" s="2" t="s">
        <v>476</v>
      </c>
      <c r="N4482" s="2" t="s">
        <v>479</v>
      </c>
      <c r="O4482" s="2" t="s">
        <v>540</v>
      </c>
      <c r="Q4482" s="1"/>
      <c r="S4482" s="5"/>
      <c r="T4482" s="41"/>
      <c r="U4482" s="8"/>
      <c r="W4482" s="2" t="s">
        <v>471</v>
      </c>
      <c r="X4482" s="45" t="str" cm="1">
        <f t="array" ref="X4482">IF(X4246="TRUE",IF(AND(C4478&lt;&gt;1,C4479:C4482="",S4478:U4482=""), "FALSE","TRUE"),"FALSE")</f>
        <v>FALSE</v>
      </c>
      <c r="Z4482" s="1"/>
    </row>
    <row r="4483" spans="2:26" hidden="1" outlineLevel="3" x14ac:dyDescent="0.4">
      <c r="B4483" s="7" t="s">
        <v>134</v>
      </c>
      <c r="C4483" s="5">
        <v>3</v>
      </c>
      <c r="D4483" s="30"/>
      <c r="E4483" s="2" t="s">
        <v>392</v>
      </c>
      <c r="F4483" s="2" t="s">
        <v>106</v>
      </c>
      <c r="G4483" s="2" t="s">
        <v>103</v>
      </c>
      <c r="H4483" s="2">
        <v>235</v>
      </c>
      <c r="I4483" s="2">
        <v>207</v>
      </c>
      <c r="K4483" s="2">
        <v>3</v>
      </c>
      <c r="L4483" s="2" t="s">
        <v>136</v>
      </c>
      <c r="M4483" s="2" t="s">
        <v>476</v>
      </c>
      <c r="N4483" s="2" t="s">
        <v>479</v>
      </c>
      <c r="O4483" s="2" t="s">
        <v>540</v>
      </c>
      <c r="Q4483" s="1"/>
      <c r="S4483" s="5"/>
      <c r="T4483" s="41"/>
      <c r="U4483" s="8"/>
      <c r="V4483" s="2" t="s">
        <v>105</v>
      </c>
      <c r="W4483" s="2" t="s">
        <v>561</v>
      </c>
      <c r="X4483" s="45" t="str" cm="1">
        <f t="array" ref="X4483">IF(X4246="TRUE",IF(AND(C4483&lt;&gt;1,C4484:C4487="",S4483:U4487=""), "FALSE","TRUE"),"FALSE")</f>
        <v>FALSE</v>
      </c>
      <c r="Z4483" s="1"/>
    </row>
    <row r="4484" spans="2:26" hidden="1" outlineLevel="3" x14ac:dyDescent="0.4">
      <c r="B4484" s="7" t="s">
        <v>237</v>
      </c>
      <c r="C4484" s="8"/>
      <c r="D4484" s="31"/>
      <c r="E4484" s="2" t="s">
        <v>542</v>
      </c>
      <c r="F4484" s="2" t="s">
        <v>233</v>
      </c>
      <c r="G4484" s="2" t="s">
        <v>239</v>
      </c>
      <c r="H4484" s="2">
        <v>235</v>
      </c>
      <c r="I4484" s="2">
        <v>207</v>
      </c>
      <c r="K4484" s="2">
        <v>60</v>
      </c>
      <c r="L4484" s="2" t="s">
        <v>30</v>
      </c>
      <c r="M4484" s="2" t="s">
        <v>476</v>
      </c>
      <c r="N4484" s="2" t="s">
        <v>479</v>
      </c>
      <c r="O4484" s="2" t="s">
        <v>540</v>
      </c>
      <c r="Q4484" s="1"/>
      <c r="S4484" s="5"/>
      <c r="T4484" s="41"/>
      <c r="U4484" s="8"/>
      <c r="W4484" s="2" t="s">
        <v>568</v>
      </c>
      <c r="X4484" s="45" t="str" cm="1">
        <f t="array" ref="X4484">IF(X4246="TRUE",IF(AND(C4483&lt;&gt;1,C4484:C4487="",S4483:U4487=""), "FALSE","TRUE"),"FALSE")</f>
        <v>FALSE</v>
      </c>
      <c r="Z4484" s="1"/>
    </row>
    <row r="4485" spans="2:26" hidden="1" outlineLevel="3" x14ac:dyDescent="0.4">
      <c r="B4485" s="7" t="s">
        <v>240</v>
      </c>
      <c r="C4485" s="8"/>
      <c r="D4485" s="31"/>
      <c r="E4485" s="2" t="s">
        <v>543</v>
      </c>
      <c r="F4485" s="2" t="str">
        <f>IF(C4484="","^.{1,120}$|^$","^.{1,120}$")</f>
        <v>^.{1,120}$|^$</v>
      </c>
      <c r="G4485" s="2" t="s">
        <v>229</v>
      </c>
      <c r="H4485" s="2">
        <v>235</v>
      </c>
      <c r="I4485" s="2">
        <v>207</v>
      </c>
      <c r="K4485" s="2">
        <v>120</v>
      </c>
      <c r="L4485" s="2" t="s">
        <v>30</v>
      </c>
      <c r="M4485" s="2" t="s">
        <v>476</v>
      </c>
      <c r="N4485" s="2" t="s">
        <v>479</v>
      </c>
      <c r="O4485" s="2" t="s">
        <v>540</v>
      </c>
      <c r="Q4485" s="1"/>
      <c r="S4485" s="5"/>
      <c r="T4485" s="41"/>
      <c r="U4485" s="8"/>
      <c r="W4485" s="2" t="s">
        <v>468</v>
      </c>
      <c r="X4485" s="45" t="str" cm="1">
        <f t="array" ref="X4485">IF(X4246="TRUE",IF(AND(C4483&lt;&gt;1,C4484:C4487="",S4483:U4487=""), "FALSE","TRUE"),"FALSE")</f>
        <v>FALSE</v>
      </c>
      <c r="Z4485" s="1"/>
    </row>
    <row r="4486" spans="2:26" hidden="1" outlineLevel="3" x14ac:dyDescent="0.4">
      <c r="B4486" s="7" t="s">
        <v>243</v>
      </c>
      <c r="C4486" s="8"/>
      <c r="D4486" s="31"/>
      <c r="E4486" s="2" t="s">
        <v>544</v>
      </c>
      <c r="F4486" s="2" t="s">
        <v>116</v>
      </c>
      <c r="G4486" s="2" t="s">
        <v>115</v>
      </c>
      <c r="H4486" s="2">
        <v>235</v>
      </c>
      <c r="I4486" s="2">
        <v>207</v>
      </c>
      <c r="K4486" s="2">
        <v>120</v>
      </c>
      <c r="L4486" s="2" t="s">
        <v>30</v>
      </c>
      <c r="M4486" s="2" t="s">
        <v>476</v>
      </c>
      <c r="N4486" s="2" t="s">
        <v>479</v>
      </c>
      <c r="O4486" s="2" t="s">
        <v>540</v>
      </c>
      <c r="Q4486" s="1"/>
      <c r="S4486" s="5"/>
      <c r="T4486" s="41"/>
      <c r="U4486" s="8"/>
      <c r="W4486" s="2" t="s">
        <v>468</v>
      </c>
      <c r="X4486" s="45" t="str" cm="1">
        <f t="array" ref="X4486">IF(X4246="TRUE",IF(AND(C4483&lt;&gt;1,C4484:C4487="",S4483:U4487=""), "FALSE","TRUE"),"FALSE")</f>
        <v>FALSE</v>
      </c>
      <c r="Z4486" s="1"/>
    </row>
    <row r="4487" spans="2:26" hidden="1" outlineLevel="3" x14ac:dyDescent="0.4">
      <c r="B4487" s="7" t="s">
        <v>245</v>
      </c>
      <c r="C4487" s="8"/>
      <c r="D4487" s="31"/>
      <c r="E4487" s="2" t="s">
        <v>545</v>
      </c>
      <c r="F4487" s="2" t="str">
        <f>IF(C4484="","^.{1,1024}$|^$","^.{1,1024}$")</f>
        <v>^.{1,1024}$|^$</v>
      </c>
      <c r="G4487" s="2" t="s">
        <v>247</v>
      </c>
      <c r="H4487" s="2">
        <v>235</v>
      </c>
      <c r="I4487" s="2">
        <v>207</v>
      </c>
      <c r="K4487" s="2">
        <v>1024</v>
      </c>
      <c r="L4487" s="2" t="s">
        <v>30</v>
      </c>
      <c r="M4487" s="2" t="s">
        <v>476</v>
      </c>
      <c r="N4487" s="2" t="s">
        <v>479</v>
      </c>
      <c r="O4487" s="2" t="s">
        <v>540</v>
      </c>
      <c r="Q4487" s="1"/>
      <c r="S4487" s="5"/>
      <c r="T4487" s="41"/>
      <c r="U4487" s="8"/>
      <c r="W4487" s="2" t="s">
        <v>471</v>
      </c>
      <c r="X4487" s="45" t="str" cm="1">
        <f t="array" ref="X4487">IF(X4246="TRUE",IF(AND(C4483&lt;&gt;1,C4484:C4487="",S4483:U4487=""), "FALSE","TRUE"),"FALSE")</f>
        <v>FALSE</v>
      </c>
      <c r="Z4487" s="1"/>
    </row>
    <row r="4488" spans="2:26" hidden="1" outlineLevel="3" x14ac:dyDescent="0.4">
      <c r="B4488" s="7" t="s">
        <v>134</v>
      </c>
      <c r="C4488" s="5">
        <v>4</v>
      </c>
      <c r="D4488" s="30"/>
      <c r="E4488" s="2" t="s">
        <v>392</v>
      </c>
      <c r="F4488" s="2" t="s">
        <v>106</v>
      </c>
      <c r="G4488" s="2" t="s">
        <v>103</v>
      </c>
      <c r="H4488" s="2">
        <v>235</v>
      </c>
      <c r="I4488" s="2">
        <v>207</v>
      </c>
      <c r="K4488" s="2">
        <v>3</v>
      </c>
      <c r="L4488" s="2" t="s">
        <v>136</v>
      </c>
      <c r="M4488" s="2" t="s">
        <v>476</v>
      </c>
      <c r="N4488" s="2" t="s">
        <v>479</v>
      </c>
      <c r="O4488" s="2" t="s">
        <v>540</v>
      </c>
      <c r="Q4488" s="1"/>
      <c r="S4488" s="5"/>
      <c r="T4488" s="41"/>
      <c r="U4488" s="8"/>
      <c r="V4488" s="2" t="s">
        <v>105</v>
      </c>
      <c r="W4488" s="2" t="s">
        <v>561</v>
      </c>
      <c r="X4488" s="45" t="str" cm="1">
        <f t="array" ref="X4488">IF(X4246="TRUE",IF(AND(C4488&lt;&gt;1,C4489:C4492="",S4488:U4492=""), "FALSE","TRUE"),"FALSE")</f>
        <v>FALSE</v>
      </c>
      <c r="Z4488" s="1"/>
    </row>
    <row r="4489" spans="2:26" hidden="1" outlineLevel="3" x14ac:dyDescent="0.4">
      <c r="B4489" s="7" t="s">
        <v>237</v>
      </c>
      <c r="C4489" s="8"/>
      <c r="D4489" s="31"/>
      <c r="E4489" s="2" t="s">
        <v>542</v>
      </c>
      <c r="F4489" s="2" t="s">
        <v>233</v>
      </c>
      <c r="G4489" s="2" t="s">
        <v>239</v>
      </c>
      <c r="H4489" s="2">
        <v>235</v>
      </c>
      <c r="I4489" s="2">
        <v>207</v>
      </c>
      <c r="K4489" s="2">
        <v>60</v>
      </c>
      <c r="L4489" s="2" t="s">
        <v>30</v>
      </c>
      <c r="M4489" s="2" t="s">
        <v>476</v>
      </c>
      <c r="N4489" s="2" t="s">
        <v>479</v>
      </c>
      <c r="O4489" s="2" t="s">
        <v>540</v>
      </c>
      <c r="Q4489" s="1"/>
      <c r="S4489" s="5"/>
      <c r="T4489" s="41"/>
      <c r="U4489" s="8"/>
      <c r="W4489" s="2" t="s">
        <v>568</v>
      </c>
      <c r="X4489" s="45" t="str" cm="1">
        <f t="array" ref="X4489">IF(X4246="TRUE",IF(AND(C4488&lt;&gt;1,C4489:C4492="",S4488:U4492=""), "FALSE","TRUE"),"FALSE")</f>
        <v>FALSE</v>
      </c>
      <c r="Z4489" s="1"/>
    </row>
    <row r="4490" spans="2:26" hidden="1" outlineLevel="3" x14ac:dyDescent="0.4">
      <c r="B4490" s="7" t="s">
        <v>240</v>
      </c>
      <c r="C4490" s="8"/>
      <c r="D4490" s="31"/>
      <c r="E4490" s="2" t="s">
        <v>543</v>
      </c>
      <c r="F4490" s="2" t="str">
        <f>IF(C4489="","^.{1,120}$|^$","^.{1,120}$")</f>
        <v>^.{1,120}$|^$</v>
      </c>
      <c r="G4490" s="2" t="s">
        <v>229</v>
      </c>
      <c r="H4490" s="2">
        <v>235</v>
      </c>
      <c r="I4490" s="2">
        <v>207</v>
      </c>
      <c r="K4490" s="2">
        <v>120</v>
      </c>
      <c r="L4490" s="2" t="s">
        <v>30</v>
      </c>
      <c r="M4490" s="2" t="s">
        <v>476</v>
      </c>
      <c r="N4490" s="2" t="s">
        <v>479</v>
      </c>
      <c r="O4490" s="2" t="s">
        <v>540</v>
      </c>
      <c r="Q4490" s="1"/>
      <c r="S4490" s="5"/>
      <c r="T4490" s="41"/>
      <c r="U4490" s="8"/>
      <c r="W4490" s="2" t="s">
        <v>468</v>
      </c>
      <c r="X4490" s="45" t="str" cm="1">
        <f t="array" ref="X4490">IF(X4246="TRUE",IF(AND(C4488&lt;&gt;1,C4489:C4492="",S4488:U4492=""), "FALSE","TRUE"),"FALSE")</f>
        <v>FALSE</v>
      </c>
      <c r="Z4490" s="1"/>
    </row>
    <row r="4491" spans="2:26" hidden="1" outlineLevel="3" x14ac:dyDescent="0.4">
      <c r="B4491" s="7" t="s">
        <v>243</v>
      </c>
      <c r="C4491" s="8"/>
      <c r="D4491" s="31"/>
      <c r="E4491" s="2" t="s">
        <v>544</v>
      </c>
      <c r="F4491" s="2" t="s">
        <v>116</v>
      </c>
      <c r="G4491" s="2" t="s">
        <v>115</v>
      </c>
      <c r="H4491" s="2">
        <v>235</v>
      </c>
      <c r="I4491" s="2">
        <v>207</v>
      </c>
      <c r="K4491" s="2">
        <v>120</v>
      </c>
      <c r="L4491" s="2" t="s">
        <v>30</v>
      </c>
      <c r="M4491" s="2" t="s">
        <v>476</v>
      </c>
      <c r="N4491" s="2" t="s">
        <v>479</v>
      </c>
      <c r="O4491" s="2" t="s">
        <v>540</v>
      </c>
      <c r="Q4491" s="1"/>
      <c r="S4491" s="5"/>
      <c r="T4491" s="41"/>
      <c r="U4491" s="8"/>
      <c r="W4491" s="2" t="s">
        <v>468</v>
      </c>
      <c r="X4491" s="45" t="str" cm="1">
        <f t="array" ref="X4491">IF(X4246="TRUE",IF(AND(C4488&lt;&gt;1,C4489:C4492="",S4488:U4492=""), "FALSE","TRUE"),"FALSE")</f>
        <v>FALSE</v>
      </c>
      <c r="Z4491" s="1"/>
    </row>
    <row r="4492" spans="2:26" hidden="1" outlineLevel="3" x14ac:dyDescent="0.4">
      <c r="B4492" s="7" t="s">
        <v>245</v>
      </c>
      <c r="C4492" s="8"/>
      <c r="D4492" s="31"/>
      <c r="E4492" s="2" t="s">
        <v>545</v>
      </c>
      <c r="F4492" s="2" t="str">
        <f>IF(C4489="","^.{1,1024}$|^$","^.{1,1024}$")</f>
        <v>^.{1,1024}$|^$</v>
      </c>
      <c r="G4492" s="2" t="s">
        <v>247</v>
      </c>
      <c r="H4492" s="2">
        <v>235</v>
      </c>
      <c r="I4492" s="2">
        <v>207</v>
      </c>
      <c r="K4492" s="2">
        <v>1024</v>
      </c>
      <c r="L4492" s="2" t="s">
        <v>30</v>
      </c>
      <c r="M4492" s="2" t="s">
        <v>476</v>
      </c>
      <c r="N4492" s="2" t="s">
        <v>479</v>
      </c>
      <c r="O4492" s="2" t="s">
        <v>540</v>
      </c>
      <c r="Q4492" s="1"/>
      <c r="S4492" s="5"/>
      <c r="T4492" s="41"/>
      <c r="U4492" s="8"/>
      <c r="W4492" s="2" t="s">
        <v>471</v>
      </c>
      <c r="X4492" s="45" t="str" cm="1">
        <f t="array" ref="X4492">IF(X4246="TRUE",IF(AND(C4488&lt;&gt;1,C4489:C4492="",S4488:U4492=""), "FALSE","TRUE"),"FALSE")</f>
        <v>FALSE</v>
      </c>
      <c r="Z4492" s="1"/>
    </row>
    <row r="4493" spans="2:26" hidden="1" outlineLevel="3" x14ac:dyDescent="0.4">
      <c r="B4493" s="7" t="s">
        <v>134</v>
      </c>
      <c r="C4493" s="5">
        <v>5</v>
      </c>
      <c r="D4493" s="30"/>
      <c r="E4493" s="2" t="s">
        <v>392</v>
      </c>
      <c r="F4493" s="2" t="s">
        <v>106</v>
      </c>
      <c r="G4493" s="2" t="s">
        <v>103</v>
      </c>
      <c r="H4493" s="2">
        <v>235</v>
      </c>
      <c r="I4493" s="2">
        <v>207</v>
      </c>
      <c r="K4493" s="2">
        <v>3</v>
      </c>
      <c r="L4493" s="2" t="s">
        <v>136</v>
      </c>
      <c r="M4493" s="2" t="s">
        <v>476</v>
      </c>
      <c r="N4493" s="2" t="s">
        <v>479</v>
      </c>
      <c r="O4493" s="2" t="s">
        <v>540</v>
      </c>
      <c r="Q4493" s="1"/>
      <c r="S4493" s="5"/>
      <c r="T4493" s="41"/>
      <c r="U4493" s="8"/>
      <c r="V4493" s="2" t="s">
        <v>105</v>
      </c>
      <c r="W4493" s="2" t="s">
        <v>561</v>
      </c>
      <c r="X4493" s="45" t="str" cm="1">
        <f t="array" ref="X4493">IF(X4246="TRUE",IF(AND(C4493&lt;&gt;1,C4494:C4497="",S4493:U4497=""), "FALSE","TRUE"),"FALSE")</f>
        <v>FALSE</v>
      </c>
      <c r="Z4493" s="1"/>
    </row>
    <row r="4494" spans="2:26" hidden="1" outlineLevel="3" x14ac:dyDescent="0.4">
      <c r="B4494" s="7" t="s">
        <v>237</v>
      </c>
      <c r="C4494" s="8"/>
      <c r="D4494" s="31"/>
      <c r="E4494" s="2" t="s">
        <v>542</v>
      </c>
      <c r="F4494" s="2" t="s">
        <v>233</v>
      </c>
      <c r="G4494" s="2" t="s">
        <v>239</v>
      </c>
      <c r="H4494" s="2">
        <v>235</v>
      </c>
      <c r="I4494" s="2">
        <v>207</v>
      </c>
      <c r="K4494" s="2">
        <v>60</v>
      </c>
      <c r="L4494" s="2" t="s">
        <v>30</v>
      </c>
      <c r="M4494" s="2" t="s">
        <v>476</v>
      </c>
      <c r="N4494" s="2" t="s">
        <v>479</v>
      </c>
      <c r="O4494" s="2" t="s">
        <v>540</v>
      </c>
      <c r="Q4494" s="1"/>
      <c r="S4494" s="5"/>
      <c r="T4494" s="41"/>
      <c r="U4494" s="8"/>
      <c r="W4494" s="2" t="s">
        <v>568</v>
      </c>
      <c r="X4494" s="45" t="str" cm="1">
        <f t="array" ref="X4494">IF(X4246="TRUE",IF(AND(C4493&lt;&gt;1,C4494:C4497="",S4493:U4497=""), "FALSE","TRUE"),"FALSE")</f>
        <v>FALSE</v>
      </c>
      <c r="Z4494" s="1"/>
    </row>
    <row r="4495" spans="2:26" hidden="1" outlineLevel="3" x14ac:dyDescent="0.4">
      <c r="B4495" s="7" t="s">
        <v>240</v>
      </c>
      <c r="C4495" s="8"/>
      <c r="D4495" s="31"/>
      <c r="E4495" s="2" t="s">
        <v>543</v>
      </c>
      <c r="F4495" s="2" t="str">
        <f>IF(C4494="","^.{1,120}$|^$","^.{1,120}$")</f>
        <v>^.{1,120}$|^$</v>
      </c>
      <c r="G4495" s="2" t="s">
        <v>229</v>
      </c>
      <c r="H4495" s="2">
        <v>235</v>
      </c>
      <c r="I4495" s="2">
        <v>207</v>
      </c>
      <c r="K4495" s="2">
        <v>120</v>
      </c>
      <c r="L4495" s="2" t="s">
        <v>30</v>
      </c>
      <c r="M4495" s="2" t="s">
        <v>476</v>
      </c>
      <c r="N4495" s="2" t="s">
        <v>479</v>
      </c>
      <c r="O4495" s="2" t="s">
        <v>540</v>
      </c>
      <c r="Q4495" s="1"/>
      <c r="S4495" s="5"/>
      <c r="T4495" s="41"/>
      <c r="U4495" s="8"/>
      <c r="W4495" s="2" t="s">
        <v>468</v>
      </c>
      <c r="X4495" s="45" t="str" cm="1">
        <f t="array" ref="X4495">IF(X4246="TRUE",IF(AND(C4493&lt;&gt;1,C4494:C4497="",S4493:U4497=""), "FALSE","TRUE"),"FALSE")</f>
        <v>FALSE</v>
      </c>
      <c r="Z4495" s="1"/>
    </row>
    <row r="4496" spans="2:26" hidden="1" outlineLevel="3" x14ac:dyDescent="0.4">
      <c r="B4496" s="7" t="s">
        <v>243</v>
      </c>
      <c r="C4496" s="8"/>
      <c r="D4496" s="31"/>
      <c r="E4496" s="2" t="s">
        <v>544</v>
      </c>
      <c r="F4496" s="2" t="s">
        <v>116</v>
      </c>
      <c r="G4496" s="2" t="s">
        <v>115</v>
      </c>
      <c r="H4496" s="2">
        <v>235</v>
      </c>
      <c r="I4496" s="2">
        <v>207</v>
      </c>
      <c r="K4496" s="2">
        <v>120</v>
      </c>
      <c r="L4496" s="2" t="s">
        <v>30</v>
      </c>
      <c r="M4496" s="2" t="s">
        <v>476</v>
      </c>
      <c r="N4496" s="2" t="s">
        <v>479</v>
      </c>
      <c r="O4496" s="2" t="s">
        <v>540</v>
      </c>
      <c r="Q4496" s="1"/>
      <c r="S4496" s="5"/>
      <c r="T4496" s="41"/>
      <c r="U4496" s="8"/>
      <c r="W4496" s="2" t="s">
        <v>468</v>
      </c>
      <c r="X4496" s="45" t="str" cm="1">
        <f t="array" ref="X4496">IF(X4246="TRUE",IF(AND(C4493&lt;&gt;1,C4494:C4497="",S4493:U4497=""), "FALSE","TRUE"),"FALSE")</f>
        <v>FALSE</v>
      </c>
      <c r="Z4496" s="1"/>
    </row>
    <row r="4497" spans="2:26" hidden="1" outlineLevel="3" x14ac:dyDescent="0.4">
      <c r="B4497" s="7" t="s">
        <v>245</v>
      </c>
      <c r="C4497" s="8"/>
      <c r="D4497" s="31"/>
      <c r="E4497" s="2" t="s">
        <v>545</v>
      </c>
      <c r="F4497" s="2" t="str">
        <f>IF(C4494="","^.{1,1024}$|^$","^.{1,1024}$")</f>
        <v>^.{1,1024}$|^$</v>
      </c>
      <c r="G4497" s="2" t="s">
        <v>247</v>
      </c>
      <c r="H4497" s="2">
        <v>235</v>
      </c>
      <c r="I4497" s="2">
        <v>207</v>
      </c>
      <c r="K4497" s="2">
        <v>1024</v>
      </c>
      <c r="L4497" s="2" t="s">
        <v>30</v>
      </c>
      <c r="M4497" s="2" t="s">
        <v>476</v>
      </c>
      <c r="N4497" s="2" t="s">
        <v>479</v>
      </c>
      <c r="O4497" s="2" t="s">
        <v>540</v>
      </c>
      <c r="Q4497" s="1"/>
      <c r="S4497" s="5"/>
      <c r="T4497" s="41"/>
      <c r="U4497" s="8"/>
      <c r="W4497" s="2" t="s">
        <v>471</v>
      </c>
      <c r="X4497" s="45" t="str" cm="1">
        <f t="array" ref="X4497">IF(X4246="TRUE",IF(AND(C4493&lt;&gt;1,C4494:C4497="",S4493:U4497=""), "FALSE","TRUE"),"FALSE")</f>
        <v>FALSE</v>
      </c>
      <c r="Z4497" s="1"/>
    </row>
    <row r="4498" spans="2:26" hidden="1" outlineLevel="2" x14ac:dyDescent="0.4">
      <c r="B4498" s="3" t="s">
        <v>19</v>
      </c>
      <c r="I4498" s="2">
        <v>207</v>
      </c>
      <c r="Q4498" s="1"/>
      <c r="Z4498" s="1"/>
    </row>
    <row r="4499" spans="2:26" hidden="1" outlineLevel="2" x14ac:dyDescent="0.4">
      <c r="B4499" s="50" t="s">
        <v>546</v>
      </c>
      <c r="C4499" s="50"/>
      <c r="D4499" s="33"/>
      <c r="E4499" s="2" t="s">
        <v>547</v>
      </c>
      <c r="I4499" s="2">
        <v>207</v>
      </c>
      <c r="L4499" s="2" t="s">
        <v>548</v>
      </c>
      <c r="M4499" s="2" t="s">
        <v>476</v>
      </c>
      <c r="N4499" s="2" t="s">
        <v>479</v>
      </c>
      <c r="O4499" s="2" t="s">
        <v>547</v>
      </c>
      <c r="Q4499" s="1"/>
      <c r="R4499" s="2" t="str">
        <f>IF(AND(C4501="",C4502="",C4503="",C4504=""), "TRUE", "FALSE")</f>
        <v>TRUE</v>
      </c>
      <c r="S4499" s="43" t="s">
        <v>36</v>
      </c>
      <c r="T4499" s="44" t="s">
        <v>37</v>
      </c>
      <c r="U4499" s="43" t="s">
        <v>38</v>
      </c>
      <c r="Z4499" s="1"/>
    </row>
    <row r="4500" spans="2:26" hidden="1" outlineLevel="2" x14ac:dyDescent="0.4">
      <c r="B4500" s="7" t="s">
        <v>134</v>
      </c>
      <c r="C4500" s="5">
        <v>1</v>
      </c>
      <c r="D4500" s="30"/>
      <c r="E4500" s="2" t="s">
        <v>392</v>
      </c>
      <c r="F4500" s="2" t="s">
        <v>102</v>
      </c>
      <c r="G4500" s="2" t="s">
        <v>103</v>
      </c>
      <c r="H4500" s="2">
        <v>241</v>
      </c>
      <c r="I4500" s="2">
        <v>207</v>
      </c>
      <c r="K4500" s="2">
        <v>3</v>
      </c>
      <c r="L4500" s="2" t="s">
        <v>136</v>
      </c>
      <c r="M4500" s="2" t="s">
        <v>476</v>
      </c>
      <c r="N4500" s="2" t="s">
        <v>479</v>
      </c>
      <c r="O4500" s="2" t="s">
        <v>547</v>
      </c>
      <c r="Q4500" s="1"/>
      <c r="S4500" s="5"/>
      <c r="T4500" s="41"/>
      <c r="U4500" s="8"/>
      <c r="V4500" s="2" t="s">
        <v>105</v>
      </c>
      <c r="W4500" s="2" t="s">
        <v>561</v>
      </c>
      <c r="X4500" s="45" t="str" cm="1">
        <f t="array" ref="X4500">IF(X4246="TRUE",IF(AND(C4500&lt;&gt;1,C4501:C4504="",S4500:U4504=""), "FALSE","TRUE"),"FALSE")</f>
        <v>FALSE</v>
      </c>
      <c r="Z4500" s="1"/>
    </row>
    <row r="4501" spans="2:26" hidden="1" outlineLevel="2" x14ac:dyDescent="0.4">
      <c r="B4501" s="7" t="s">
        <v>549</v>
      </c>
      <c r="C4501" s="8"/>
      <c r="D4501" s="31"/>
      <c r="E4501" s="2" t="s">
        <v>550</v>
      </c>
      <c r="F4501" s="2" t="s">
        <v>551</v>
      </c>
      <c r="G4501" s="2" t="s">
        <v>552</v>
      </c>
      <c r="H4501" s="2">
        <v>241</v>
      </c>
      <c r="I4501" s="2">
        <v>207</v>
      </c>
      <c r="K4501" s="2">
        <v>10</v>
      </c>
      <c r="L4501" s="2" t="s">
        <v>30</v>
      </c>
      <c r="M4501" s="2" t="s">
        <v>476</v>
      </c>
      <c r="N4501" s="2" t="s">
        <v>479</v>
      </c>
      <c r="O4501" s="2" t="s">
        <v>547</v>
      </c>
      <c r="Q4501" s="1"/>
      <c r="S4501" s="5"/>
      <c r="T4501" s="41"/>
      <c r="U4501" s="8"/>
      <c r="W4501" s="2" t="s">
        <v>569</v>
      </c>
      <c r="X4501" s="45" t="str" cm="1">
        <f t="array" ref="X4501">IF(X4246="TRUE",IF(AND(C4500&lt;&gt;1,C4501:C4504="",S4500:U4504=""), "FALSE","TRUE"),"FALSE")</f>
        <v>FALSE</v>
      </c>
      <c r="Z4501" s="1"/>
    </row>
    <row r="4502" spans="2:26" hidden="1" outlineLevel="2" x14ac:dyDescent="0.4">
      <c r="B4502" s="7" t="s">
        <v>554</v>
      </c>
      <c r="C4502" s="8"/>
      <c r="D4502" s="31"/>
      <c r="E4502" s="2" t="s">
        <v>555</v>
      </c>
      <c r="F4502" s="2" t="s">
        <v>114</v>
      </c>
      <c r="G4502" s="2" t="s">
        <v>115</v>
      </c>
      <c r="H4502" s="2">
        <v>241</v>
      </c>
      <c r="I4502" s="2">
        <v>207</v>
      </c>
      <c r="K4502" s="2">
        <v>120</v>
      </c>
      <c r="L4502" s="2" t="s">
        <v>30</v>
      </c>
      <c r="M4502" s="2" t="s">
        <v>476</v>
      </c>
      <c r="N4502" s="2" t="s">
        <v>479</v>
      </c>
      <c r="O4502" s="2" t="s">
        <v>547</v>
      </c>
      <c r="Q4502" s="1"/>
      <c r="S4502" s="5"/>
      <c r="T4502" s="41"/>
      <c r="U4502" s="8"/>
      <c r="W4502" s="2" t="s">
        <v>468</v>
      </c>
      <c r="X4502" s="45" t="str" cm="1">
        <f t="array" ref="X4502">IF(X4246="TRUE",IF(AND(C4500&lt;&gt;1,C4501:C4504="",S4500:U4504=""), "FALSE","TRUE"),"FALSE")</f>
        <v>FALSE</v>
      </c>
      <c r="Z4502" s="1"/>
    </row>
    <row r="4503" spans="2:26" hidden="1" outlineLevel="2" x14ac:dyDescent="0.4">
      <c r="B4503" s="7" t="s">
        <v>112</v>
      </c>
      <c r="C4503" s="8"/>
      <c r="D4503" s="31"/>
      <c r="E4503" s="2" t="s">
        <v>556</v>
      </c>
      <c r="F4503" s="2" t="s">
        <v>114</v>
      </c>
      <c r="G4503" s="2" t="s">
        <v>115</v>
      </c>
      <c r="H4503" s="2">
        <v>241</v>
      </c>
      <c r="I4503" s="2">
        <v>207</v>
      </c>
      <c r="K4503" s="2">
        <v>120</v>
      </c>
      <c r="L4503" s="2" t="s">
        <v>30</v>
      </c>
      <c r="M4503" s="2" t="s">
        <v>476</v>
      </c>
      <c r="N4503" s="2" t="s">
        <v>479</v>
      </c>
      <c r="O4503" s="2" t="s">
        <v>547</v>
      </c>
      <c r="Q4503" s="1"/>
      <c r="S4503" s="5"/>
      <c r="T4503" s="41"/>
      <c r="U4503" s="8"/>
      <c r="W4503" s="2" t="s">
        <v>468</v>
      </c>
      <c r="X4503" s="45" t="str" cm="1">
        <f t="array" ref="X4503">IF(X4246="TRUE",IF(AND(C4500&lt;&gt;1,C4501:C4504="",S4500:U4504=""), "FALSE","TRUE"),"FALSE")</f>
        <v>FALSE</v>
      </c>
      <c r="Z4503" s="1"/>
    </row>
    <row r="4504" spans="2:26" hidden="1" outlineLevel="2" x14ac:dyDescent="0.4">
      <c r="B4504" s="7" t="s">
        <v>117</v>
      </c>
      <c r="C4504" s="8"/>
      <c r="D4504" s="31"/>
      <c r="E4504" s="2" t="s">
        <v>557</v>
      </c>
      <c r="F4504" s="2" t="s">
        <v>116</v>
      </c>
      <c r="G4504" s="2" t="s">
        <v>115</v>
      </c>
      <c r="H4504" s="2">
        <v>241</v>
      </c>
      <c r="I4504" s="2">
        <v>207</v>
      </c>
      <c r="K4504" s="2">
        <v>120</v>
      </c>
      <c r="L4504" s="2" t="s">
        <v>30</v>
      </c>
      <c r="M4504" s="2" t="s">
        <v>476</v>
      </c>
      <c r="N4504" s="2" t="s">
        <v>479</v>
      </c>
      <c r="O4504" s="2" t="s">
        <v>547</v>
      </c>
      <c r="Q4504" s="1"/>
      <c r="S4504" s="5"/>
      <c r="T4504" s="41"/>
      <c r="U4504" s="8"/>
      <c r="W4504" s="2" t="s">
        <v>468</v>
      </c>
      <c r="X4504" s="45" t="str" cm="1">
        <f t="array" ref="X4504">IF(X4246="TRUE",IF(AND(C4500&lt;&gt;1,C4501:C4504="",S4500:U4504=""), "FALSE","TRUE"),"FALSE")</f>
        <v>FALSE</v>
      </c>
      <c r="Z4504" s="1"/>
    </row>
    <row r="4505" spans="2:26" hidden="1" outlineLevel="2" x14ac:dyDescent="0.4">
      <c r="B4505" s="7" t="s">
        <v>134</v>
      </c>
      <c r="C4505" s="5">
        <v>2</v>
      </c>
      <c r="D4505" s="30"/>
      <c r="E4505" s="2" t="s">
        <v>392</v>
      </c>
      <c r="F4505" s="2" t="s">
        <v>102</v>
      </c>
      <c r="G4505" s="2" t="s">
        <v>103</v>
      </c>
      <c r="H4505" s="2">
        <v>241</v>
      </c>
      <c r="I4505" s="2">
        <v>207</v>
      </c>
      <c r="K4505" s="2">
        <v>3</v>
      </c>
      <c r="L4505" s="2" t="s">
        <v>136</v>
      </c>
      <c r="M4505" s="2" t="s">
        <v>476</v>
      </c>
      <c r="N4505" s="2" t="s">
        <v>479</v>
      </c>
      <c r="O4505" s="2" t="s">
        <v>547</v>
      </c>
      <c r="Q4505" s="1"/>
      <c r="S4505" s="5"/>
      <c r="T4505" s="41"/>
      <c r="U4505" s="8"/>
      <c r="V4505" s="2" t="s">
        <v>105</v>
      </c>
      <c r="W4505" s="2" t="s">
        <v>561</v>
      </c>
      <c r="X4505" s="45" t="str" cm="1">
        <f t="array" ref="X4505">IF(X4246="TRUE",IF(AND(C4505&lt;&gt;1,C4506:C4509="",S4505:U4509=""), "FALSE","TRUE"),"FALSE")</f>
        <v>FALSE</v>
      </c>
      <c r="Z4505" s="1"/>
    </row>
    <row r="4506" spans="2:26" hidden="1" outlineLevel="2" x14ac:dyDescent="0.4">
      <c r="B4506" s="7" t="s">
        <v>549</v>
      </c>
      <c r="C4506" s="8"/>
      <c r="D4506" s="31"/>
      <c r="E4506" s="2" t="s">
        <v>550</v>
      </c>
      <c r="F4506" s="2" t="s">
        <v>551</v>
      </c>
      <c r="G4506" s="2" t="s">
        <v>552</v>
      </c>
      <c r="H4506" s="2">
        <v>241</v>
      </c>
      <c r="I4506" s="2">
        <v>207</v>
      </c>
      <c r="K4506" s="2">
        <v>10</v>
      </c>
      <c r="L4506" s="2" t="s">
        <v>30</v>
      </c>
      <c r="M4506" s="2" t="s">
        <v>476</v>
      </c>
      <c r="N4506" s="2" t="s">
        <v>479</v>
      </c>
      <c r="O4506" s="2" t="s">
        <v>547</v>
      </c>
      <c r="Q4506" s="1"/>
      <c r="S4506" s="5"/>
      <c r="T4506" s="41"/>
      <c r="U4506" s="8"/>
      <c r="W4506" s="2" t="s">
        <v>569</v>
      </c>
      <c r="X4506" s="45" t="str" cm="1">
        <f t="array" ref="X4506">IF(X4246="TRUE",IF(AND(C4505&lt;&gt;1,C4506:C4509="",S4505:U4509=""), "FALSE","TRUE"),"FALSE")</f>
        <v>FALSE</v>
      </c>
      <c r="Z4506" s="1"/>
    </row>
    <row r="4507" spans="2:26" hidden="1" outlineLevel="2" x14ac:dyDescent="0.4">
      <c r="B4507" s="7" t="s">
        <v>554</v>
      </c>
      <c r="C4507" s="8"/>
      <c r="D4507" s="31"/>
      <c r="E4507" s="2" t="s">
        <v>555</v>
      </c>
      <c r="F4507" s="2" t="s">
        <v>114</v>
      </c>
      <c r="G4507" s="2" t="s">
        <v>115</v>
      </c>
      <c r="H4507" s="2">
        <v>241</v>
      </c>
      <c r="I4507" s="2">
        <v>207</v>
      </c>
      <c r="K4507" s="2">
        <v>120</v>
      </c>
      <c r="L4507" s="2" t="s">
        <v>30</v>
      </c>
      <c r="M4507" s="2" t="s">
        <v>476</v>
      </c>
      <c r="N4507" s="2" t="s">
        <v>479</v>
      </c>
      <c r="O4507" s="2" t="s">
        <v>547</v>
      </c>
      <c r="Q4507" s="1"/>
      <c r="S4507" s="5"/>
      <c r="T4507" s="41"/>
      <c r="U4507" s="8"/>
      <c r="W4507" s="2" t="s">
        <v>468</v>
      </c>
      <c r="X4507" s="45" t="str" cm="1">
        <f t="array" ref="X4507">IF(X4246="TRUE",IF(AND(C4505&lt;&gt;1,C4506:C4509="",S4505:U4509=""), "FALSE","TRUE"),"FALSE")</f>
        <v>FALSE</v>
      </c>
      <c r="Z4507" s="1"/>
    </row>
    <row r="4508" spans="2:26" hidden="1" outlineLevel="2" x14ac:dyDescent="0.4">
      <c r="B4508" s="7" t="s">
        <v>112</v>
      </c>
      <c r="C4508" s="8"/>
      <c r="D4508" s="31"/>
      <c r="E4508" s="2" t="s">
        <v>556</v>
      </c>
      <c r="F4508" s="2" t="s">
        <v>114</v>
      </c>
      <c r="G4508" s="2" t="s">
        <v>115</v>
      </c>
      <c r="H4508" s="2">
        <v>241</v>
      </c>
      <c r="I4508" s="2">
        <v>207</v>
      </c>
      <c r="K4508" s="2">
        <v>120</v>
      </c>
      <c r="L4508" s="2" t="s">
        <v>30</v>
      </c>
      <c r="M4508" s="2" t="s">
        <v>476</v>
      </c>
      <c r="N4508" s="2" t="s">
        <v>479</v>
      </c>
      <c r="O4508" s="2" t="s">
        <v>547</v>
      </c>
      <c r="Q4508" s="1"/>
      <c r="S4508" s="5"/>
      <c r="T4508" s="41"/>
      <c r="U4508" s="8"/>
      <c r="W4508" s="2" t="s">
        <v>468</v>
      </c>
      <c r="X4508" s="45" t="str" cm="1">
        <f t="array" ref="X4508">IF(X4246="TRUE",IF(AND(C4505&lt;&gt;1,C4506:C4509="",S4505:U4509=""), "FALSE","TRUE"),"FALSE")</f>
        <v>FALSE</v>
      </c>
      <c r="Z4508" s="1"/>
    </row>
    <row r="4509" spans="2:26" hidden="1" outlineLevel="2" x14ac:dyDescent="0.4">
      <c r="B4509" s="7" t="s">
        <v>117</v>
      </c>
      <c r="C4509" s="8"/>
      <c r="D4509" s="31"/>
      <c r="E4509" s="2" t="s">
        <v>557</v>
      </c>
      <c r="F4509" s="2" t="s">
        <v>116</v>
      </c>
      <c r="G4509" s="2" t="s">
        <v>115</v>
      </c>
      <c r="H4509" s="2">
        <v>241</v>
      </c>
      <c r="I4509" s="2">
        <v>207</v>
      </c>
      <c r="K4509" s="2">
        <v>120</v>
      </c>
      <c r="L4509" s="2" t="s">
        <v>30</v>
      </c>
      <c r="M4509" s="2" t="s">
        <v>476</v>
      </c>
      <c r="N4509" s="2" t="s">
        <v>479</v>
      </c>
      <c r="O4509" s="2" t="s">
        <v>547</v>
      </c>
      <c r="Q4509" s="1"/>
      <c r="S4509" s="5"/>
      <c r="T4509" s="41"/>
      <c r="U4509" s="8"/>
      <c r="W4509" s="2" t="s">
        <v>468</v>
      </c>
      <c r="X4509" s="45" t="str" cm="1">
        <f t="array" ref="X4509">IF(X4246="TRUE",IF(AND(C4505&lt;&gt;1,C4506:C4509="",S4505:U4509=""), "FALSE","TRUE"),"FALSE")</f>
        <v>FALSE</v>
      </c>
      <c r="Z4509" s="1"/>
    </row>
    <row r="4510" spans="2:26" hidden="1" outlineLevel="2" x14ac:dyDescent="0.4">
      <c r="B4510" s="3" t="s">
        <v>19</v>
      </c>
      <c r="I4510" s="2">
        <v>207</v>
      </c>
      <c r="Q4510" s="1"/>
      <c r="S4510" s="43" t="s">
        <v>36</v>
      </c>
      <c r="T4510" s="44" t="s">
        <v>37</v>
      </c>
      <c r="U4510" s="43" t="s">
        <v>38</v>
      </c>
      <c r="Z4510" s="1"/>
    </row>
    <row r="4511" spans="2:26" hidden="1" outlineLevel="2" x14ac:dyDescent="0.4">
      <c r="B4511" s="7" t="s">
        <v>558</v>
      </c>
      <c r="C4511" s="8"/>
      <c r="D4511" s="31"/>
      <c r="E4511" s="2" t="s">
        <v>559</v>
      </c>
      <c r="F4511" s="2" t="s">
        <v>560</v>
      </c>
      <c r="G4511" s="2" t="s">
        <v>23</v>
      </c>
      <c r="I4511" s="2">
        <v>207</v>
      </c>
      <c r="J4511" s="2" t="s">
        <v>459</v>
      </c>
      <c r="L4511" s="2" t="s">
        <v>30</v>
      </c>
      <c r="M4511" s="2" t="s">
        <v>476</v>
      </c>
      <c r="N4511" s="2" t="s">
        <v>479</v>
      </c>
      <c r="Q4511" s="1"/>
      <c r="S4511" s="5"/>
      <c r="T4511" s="41"/>
      <c r="U4511" s="8"/>
      <c r="W4511" s="2" t="s">
        <v>560</v>
      </c>
      <c r="X4511" s="2" t="str">
        <f>X$4246</f>
        <v>FALSE</v>
      </c>
      <c r="Z4511" s="1"/>
    </row>
    <row r="4512" spans="2:26" hidden="1" outlineLevel="2" x14ac:dyDescent="0.4">
      <c r="C4512" s="18"/>
      <c r="D4512" s="18"/>
      <c r="I4512" s="2">
        <v>207</v>
      </c>
      <c r="J4512" s="2" t="s">
        <v>362</v>
      </c>
      <c r="Q4512" s="1"/>
      <c r="Z4512" s="1"/>
    </row>
    <row r="4513" spans="2:26" outlineLevel="1" x14ac:dyDescent="0.4">
      <c r="B4513" s="50" t="s">
        <v>478</v>
      </c>
      <c r="C4513" s="50"/>
      <c r="D4513" s="33"/>
      <c r="E4513" s="2" t="s">
        <v>479</v>
      </c>
      <c r="I4513" s="2">
        <v>207</v>
      </c>
      <c r="L4513" s="2" t="s">
        <v>480</v>
      </c>
      <c r="M4513" s="2" t="s">
        <v>476</v>
      </c>
      <c r="N4513" s="2" t="s">
        <v>479</v>
      </c>
      <c r="Q4513" s="1"/>
      <c r="S4513" s="43" t="s">
        <v>36</v>
      </c>
      <c r="T4513" s="44" t="s">
        <v>37</v>
      </c>
      <c r="U4513" s="43" t="s">
        <v>38</v>
      </c>
      <c r="Z4513" s="1"/>
    </row>
    <row r="4514" spans="2:26" outlineLevel="1" collapsed="1" x14ac:dyDescent="0.4">
      <c r="B4514" s="7" t="s">
        <v>134</v>
      </c>
      <c r="C4514" s="5">
        <v>15</v>
      </c>
      <c r="D4514" s="30"/>
      <c r="E4514" s="2" t="s">
        <v>135</v>
      </c>
      <c r="F4514" s="2" t="s">
        <v>102</v>
      </c>
      <c r="G4514" s="2" t="s">
        <v>103</v>
      </c>
      <c r="I4514" s="2">
        <v>207</v>
      </c>
      <c r="K4514" s="2">
        <v>3</v>
      </c>
      <c r="L4514" s="2" t="s">
        <v>136</v>
      </c>
      <c r="M4514" s="2" t="s">
        <v>476</v>
      </c>
      <c r="N4514" s="2" t="s">
        <v>479</v>
      </c>
      <c r="Q4514" s="1"/>
      <c r="S4514" s="5"/>
      <c r="T4514" s="41"/>
      <c r="U4514" s="8"/>
      <c r="V4514" s="2" t="s">
        <v>105</v>
      </c>
      <c r="W4514" s="2" t="s">
        <v>561</v>
      </c>
      <c r="X4514" s="2" t="str" cm="1">
        <f t="array" ref="X4514">IF(AND(C$4514&lt;&gt;1,C$4515:C$4519="",S$4514:U$4519=""), "FALSE","TRUE")</f>
        <v>FALSE</v>
      </c>
      <c r="Z4514" s="1"/>
    </row>
    <row r="4515" spans="2:26" hidden="1" outlineLevel="2" x14ac:dyDescent="0.4">
      <c r="B4515" s="7" t="s">
        <v>481</v>
      </c>
      <c r="C4515" s="8"/>
      <c r="D4515" s="31"/>
      <c r="E4515" s="2" t="s">
        <v>482</v>
      </c>
      <c r="F4515" s="2" t="s">
        <v>114</v>
      </c>
      <c r="G4515" s="2" t="s">
        <v>115</v>
      </c>
      <c r="I4515" s="2">
        <v>207</v>
      </c>
      <c r="K4515" s="2">
        <v>120</v>
      </c>
      <c r="L4515" s="2" t="s">
        <v>30</v>
      </c>
      <c r="M4515" s="2" t="s">
        <v>476</v>
      </c>
      <c r="N4515" s="2" t="s">
        <v>479</v>
      </c>
      <c r="Q4515" s="1"/>
      <c r="S4515" s="5"/>
      <c r="T4515" s="41"/>
      <c r="U4515" s="8"/>
      <c r="W4515" s="2" t="s">
        <v>468</v>
      </c>
      <c r="X4515" s="2" t="str" cm="1">
        <f t="array" ref="X4515">IF(AND(C$4514&lt;&gt;1,C$4515:C$4519="",S$4514:U$4519=""), "FALSE","TRUE")</f>
        <v>FALSE</v>
      </c>
      <c r="Z4515" s="1"/>
    </row>
    <row r="4516" spans="2:26" hidden="1" outlineLevel="2" x14ac:dyDescent="0.4">
      <c r="B4516" s="7" t="s">
        <v>483</v>
      </c>
      <c r="C4516" s="8"/>
      <c r="D4516" s="31"/>
      <c r="E4516" s="2" t="s">
        <v>484</v>
      </c>
      <c r="F4516" s="2" t="s">
        <v>370</v>
      </c>
      <c r="G4516" s="2" t="s">
        <v>369</v>
      </c>
      <c r="I4516" s="2">
        <v>207</v>
      </c>
      <c r="K4516" s="2">
        <v>240</v>
      </c>
      <c r="L4516" s="2" t="s">
        <v>30</v>
      </c>
      <c r="M4516" s="2" t="s">
        <v>476</v>
      </c>
      <c r="N4516" s="2" t="s">
        <v>479</v>
      </c>
      <c r="Q4516" s="1"/>
      <c r="S4516" s="5"/>
      <c r="T4516" s="41"/>
      <c r="U4516" s="8"/>
      <c r="W4516" s="2" t="s">
        <v>465</v>
      </c>
      <c r="X4516" s="2" t="str" cm="1">
        <f t="array" ref="X4516">IF(AND(C$4514&lt;&gt;1,C$4515:C$4519="",S$4514:U$4519=""), "FALSE","TRUE")</f>
        <v>FALSE</v>
      </c>
      <c r="Z4516" s="1"/>
    </row>
    <row r="4517" spans="2:26" hidden="1" outlineLevel="2" x14ac:dyDescent="0.4">
      <c r="B4517" s="7" t="s">
        <v>112</v>
      </c>
      <c r="C4517" s="8"/>
      <c r="D4517" s="31"/>
      <c r="E4517" s="2" t="s">
        <v>486</v>
      </c>
      <c r="F4517" s="2" t="s">
        <v>114</v>
      </c>
      <c r="G4517" s="2" t="s">
        <v>115</v>
      </c>
      <c r="I4517" s="2">
        <v>207</v>
      </c>
      <c r="K4517" s="2">
        <v>120</v>
      </c>
      <c r="L4517" s="2" t="s">
        <v>30</v>
      </c>
      <c r="M4517" s="2" t="s">
        <v>476</v>
      </c>
      <c r="N4517" s="2" t="s">
        <v>479</v>
      </c>
      <c r="Q4517" s="1"/>
      <c r="S4517" s="5"/>
      <c r="T4517" s="41"/>
      <c r="U4517" s="8"/>
      <c r="W4517" s="2" t="s">
        <v>468</v>
      </c>
      <c r="X4517" s="2" t="str" cm="1">
        <f t="array" ref="X4517">IF(AND(C$4514&lt;&gt;1,C$4515:C$4519="",S$4514:U$4519=""), "FALSE","TRUE")</f>
        <v>FALSE</v>
      </c>
      <c r="Z4517" s="1"/>
    </row>
    <row r="4518" spans="2:26" hidden="1" outlineLevel="2" x14ac:dyDescent="0.4">
      <c r="B4518" s="7" t="s">
        <v>117</v>
      </c>
      <c r="C4518" s="8"/>
      <c r="D4518" s="31"/>
      <c r="E4518" s="2" t="s">
        <v>487</v>
      </c>
      <c r="F4518" s="2" t="s">
        <v>116</v>
      </c>
      <c r="G4518" s="2" t="s">
        <v>115</v>
      </c>
      <c r="I4518" s="2">
        <v>207</v>
      </c>
      <c r="K4518" s="2">
        <v>120</v>
      </c>
      <c r="L4518" s="2" t="s">
        <v>30</v>
      </c>
      <c r="M4518" s="2" t="s">
        <v>476</v>
      </c>
      <c r="N4518" s="2" t="s">
        <v>479</v>
      </c>
      <c r="Q4518" s="1"/>
      <c r="S4518" s="5"/>
      <c r="T4518" s="41"/>
      <c r="U4518" s="8"/>
      <c r="W4518" s="2" t="s">
        <v>468</v>
      </c>
      <c r="X4518" s="2" t="str" cm="1">
        <f t="array" ref="X4518">IF(AND(C$4514&lt;&gt;1,C$4515:C$4519="",S$4514:U$4519=""), "FALSE","TRUE")</f>
        <v>FALSE</v>
      </c>
      <c r="Z4518" s="1"/>
    </row>
    <row r="4519" spans="2:26" hidden="1" outlineLevel="2" x14ac:dyDescent="0.4">
      <c r="B4519" s="7" t="s">
        <v>333</v>
      </c>
      <c r="C4519" s="11"/>
      <c r="D4519" s="34"/>
      <c r="E4519" s="2" t="s">
        <v>488</v>
      </c>
      <c r="F4519" s="2" t="s">
        <v>489</v>
      </c>
      <c r="G4519" s="2" t="s">
        <v>490</v>
      </c>
      <c r="I4519" s="2">
        <v>207</v>
      </c>
      <c r="K4519" s="2">
        <v>15</v>
      </c>
      <c r="L4519" s="2" t="s">
        <v>30</v>
      </c>
      <c r="M4519" s="2" t="s">
        <v>476</v>
      </c>
      <c r="N4519" s="2" t="s">
        <v>479</v>
      </c>
      <c r="Q4519" s="1"/>
      <c r="S4519" s="5"/>
      <c r="T4519" s="41"/>
      <c r="U4519" s="8"/>
      <c r="W4519" s="2" t="s">
        <v>562</v>
      </c>
      <c r="X4519" s="2" t="str" cm="1">
        <f t="array" ref="X4519">IF(AND(C$4514&lt;&gt;1,C$4515:C$4519="",S$4514:U$4519=""), "FALSE","TRUE")</f>
        <v>FALSE</v>
      </c>
      <c r="Z4519" s="1"/>
    </row>
    <row r="4520" spans="2:26" hidden="1" outlineLevel="2" x14ac:dyDescent="0.4">
      <c r="B4520" s="3" t="s">
        <v>19</v>
      </c>
      <c r="I4520" s="2">
        <v>207</v>
      </c>
      <c r="Q4520" s="1"/>
      <c r="Z4520" s="1"/>
    </row>
    <row r="4521" spans="2:26" hidden="1" outlineLevel="2" x14ac:dyDescent="0.4">
      <c r="B4521" s="50" t="s">
        <v>492</v>
      </c>
      <c r="C4521" s="50"/>
      <c r="D4521" s="33"/>
      <c r="E4521" s="2" t="s">
        <v>493</v>
      </c>
      <c r="I4521" s="2">
        <v>207</v>
      </c>
      <c r="L4521" s="2" t="s">
        <v>494</v>
      </c>
      <c r="M4521" s="2" t="s">
        <v>476</v>
      </c>
      <c r="N4521" s="2" t="s">
        <v>479</v>
      </c>
      <c r="O4521" s="2" t="s">
        <v>493</v>
      </c>
      <c r="Q4521" s="1"/>
      <c r="S4521" s="43" t="s">
        <v>36</v>
      </c>
      <c r="T4521" s="44" t="s">
        <v>37</v>
      </c>
      <c r="U4521" s="43" t="s">
        <v>38</v>
      </c>
      <c r="Z4521" s="1"/>
    </row>
    <row r="4522" spans="2:26" hidden="1" outlineLevel="2" x14ac:dyDescent="0.4">
      <c r="B4522" s="7" t="s">
        <v>134</v>
      </c>
      <c r="C4522" s="5">
        <v>1</v>
      </c>
      <c r="D4522" s="30"/>
      <c r="E4522" s="2" t="s">
        <v>392</v>
      </c>
      <c r="F4522" s="2" t="s">
        <v>102</v>
      </c>
      <c r="G4522" s="2" t="s">
        <v>103</v>
      </c>
      <c r="H4522" s="2">
        <v>214</v>
      </c>
      <c r="I4522" s="2">
        <v>207</v>
      </c>
      <c r="K4522" s="2">
        <v>3</v>
      </c>
      <c r="L4522" s="2" t="s">
        <v>136</v>
      </c>
      <c r="M4522" s="2" t="s">
        <v>476</v>
      </c>
      <c r="N4522" s="2" t="s">
        <v>479</v>
      </c>
      <c r="O4522" s="2" t="s">
        <v>493</v>
      </c>
      <c r="Q4522" s="1"/>
      <c r="S4522" s="5"/>
      <c r="T4522" s="41"/>
      <c r="U4522" s="8"/>
      <c r="V4522" s="2" t="s">
        <v>105</v>
      </c>
      <c r="W4522" s="2" t="s">
        <v>561</v>
      </c>
      <c r="X4522" s="45" t="str" cm="1">
        <f t="array" ref="X4522">IF(X4514="TRUE",IF(AND(C4522&lt;&gt;1,C4523:C4526="",S4522:U4526=""), "FALSE","TRUE"),"FALSE")</f>
        <v>FALSE</v>
      </c>
      <c r="Z4522" s="1"/>
    </row>
    <row r="4523" spans="2:26" hidden="1" outlineLevel="2" x14ac:dyDescent="0.4">
      <c r="B4523" s="7" t="s">
        <v>495</v>
      </c>
      <c r="C4523" s="8"/>
      <c r="D4523" s="31"/>
      <c r="E4523" s="2" t="s">
        <v>496</v>
      </c>
      <c r="F4523" s="2" t="s">
        <v>497</v>
      </c>
      <c r="G4523" s="2" t="s">
        <v>498</v>
      </c>
      <c r="H4523" s="2">
        <v>214</v>
      </c>
      <c r="I4523" s="2">
        <v>207</v>
      </c>
      <c r="K4523" s="2">
        <v>50</v>
      </c>
      <c r="L4523" s="2" t="s">
        <v>30</v>
      </c>
      <c r="M4523" s="2" t="s">
        <v>476</v>
      </c>
      <c r="N4523" s="2" t="s">
        <v>479</v>
      </c>
      <c r="O4523" s="2" t="s">
        <v>493</v>
      </c>
      <c r="Q4523" s="1"/>
      <c r="S4523" s="5"/>
      <c r="T4523" s="41"/>
      <c r="U4523" s="8"/>
      <c r="W4523" s="2" t="s">
        <v>563</v>
      </c>
      <c r="X4523" s="45" t="str" cm="1">
        <f t="array" ref="X4523">IF(X4514="TRUE",IF(AND(C4522&lt;&gt;1,C4523:C4526="",S4522:U4526=""), "FALSE","TRUE"),"FALSE")</f>
        <v>FALSE</v>
      </c>
      <c r="Z4523" s="1"/>
    </row>
    <row r="4524" spans="2:26" hidden="1" outlineLevel="2" x14ac:dyDescent="0.4">
      <c r="B4524" s="7" t="s">
        <v>500</v>
      </c>
      <c r="C4524" s="5"/>
      <c r="D4524" s="30"/>
      <c r="E4524" s="2" t="s">
        <v>501</v>
      </c>
      <c r="F4524" s="2" t="s">
        <v>154</v>
      </c>
      <c r="G4524" s="2" t="s">
        <v>502</v>
      </c>
      <c r="H4524" s="2">
        <v>214</v>
      </c>
      <c r="I4524" s="2">
        <v>207</v>
      </c>
      <c r="K4524" s="2">
        <v>10</v>
      </c>
      <c r="L4524" s="2" t="s">
        <v>30</v>
      </c>
      <c r="M4524" s="2" t="s">
        <v>476</v>
      </c>
      <c r="N4524" s="2" t="s">
        <v>479</v>
      </c>
      <c r="O4524" s="2" t="s">
        <v>493</v>
      </c>
      <c r="Q4524" s="1"/>
      <c r="S4524" s="5"/>
      <c r="T4524" s="41"/>
      <c r="U4524" s="8"/>
      <c r="W4524" s="2" t="s">
        <v>472</v>
      </c>
      <c r="X4524" s="45" t="str" cm="1">
        <f t="array" ref="X4524">IF(X4514="TRUE",IF(AND(C4522&lt;&gt;1,C4523:C4526="",S4522:U4526=""), "FALSE","TRUE"),"FALSE")</f>
        <v>FALSE</v>
      </c>
      <c r="Z4524" s="1"/>
    </row>
    <row r="4525" spans="2:26" hidden="1" outlineLevel="2" x14ac:dyDescent="0.4">
      <c r="B4525" s="7" t="s">
        <v>503</v>
      </c>
      <c r="C4525" s="5"/>
      <c r="D4525" s="30"/>
      <c r="E4525" s="2" t="s">
        <v>504</v>
      </c>
      <c r="F4525" s="2" t="s">
        <v>505</v>
      </c>
      <c r="G4525" s="2" t="s">
        <v>506</v>
      </c>
      <c r="H4525" s="2">
        <v>214</v>
      </c>
      <c r="I4525" s="2">
        <v>207</v>
      </c>
      <c r="K4525" s="2">
        <v>4</v>
      </c>
      <c r="L4525" s="2" t="s">
        <v>30</v>
      </c>
      <c r="M4525" s="2" t="s">
        <v>476</v>
      </c>
      <c r="N4525" s="2" t="s">
        <v>479</v>
      </c>
      <c r="O4525" s="2" t="s">
        <v>493</v>
      </c>
      <c r="Q4525" s="1"/>
      <c r="S4525" s="5"/>
      <c r="T4525" s="41"/>
      <c r="U4525" s="8"/>
      <c r="W4525" s="2" t="s">
        <v>564</v>
      </c>
      <c r="X4525" s="45" t="str" cm="1">
        <f t="array" ref="X4525">IF(X4514="TRUE",IF(AND(C4522&lt;&gt;1,C4523:C4526="",S4522:U4526=""), "FALSE","TRUE"),"FALSE")</f>
        <v>FALSE</v>
      </c>
      <c r="Z4525" s="1"/>
    </row>
    <row r="4526" spans="2:26" hidden="1" outlineLevel="2" collapsed="1" x14ac:dyDescent="0.4">
      <c r="B4526" s="7" t="s">
        <v>508</v>
      </c>
      <c r="C4526" s="8"/>
      <c r="D4526" s="31"/>
      <c r="E4526" s="2" t="s">
        <v>509</v>
      </c>
      <c r="F4526" s="2" t="s">
        <v>510</v>
      </c>
      <c r="G4526" s="2" t="s">
        <v>511</v>
      </c>
      <c r="H4526" s="2">
        <v>214</v>
      </c>
      <c r="I4526" s="2">
        <v>207</v>
      </c>
      <c r="K4526" s="2">
        <v>120</v>
      </c>
      <c r="L4526" s="2" t="s">
        <v>30</v>
      </c>
      <c r="M4526" s="2" t="s">
        <v>476</v>
      </c>
      <c r="N4526" s="2" t="s">
        <v>479</v>
      </c>
      <c r="O4526" s="2" t="s">
        <v>493</v>
      </c>
      <c r="Q4526" s="1"/>
      <c r="S4526" s="5"/>
      <c r="T4526" s="41"/>
      <c r="U4526" s="8"/>
      <c r="W4526" s="2" t="s">
        <v>565</v>
      </c>
      <c r="X4526" s="45" t="str" cm="1">
        <f t="array" ref="X4526">IF(X4514="TRUE",IF(AND(C4522&lt;&gt;1,C4523:C4526="",S4522:U4526=""), "FALSE","TRUE"),"FALSE")</f>
        <v>FALSE</v>
      </c>
      <c r="Z4526" s="1"/>
    </row>
    <row r="4527" spans="2:26" hidden="1" outlineLevel="3" x14ac:dyDescent="0.4">
      <c r="B4527" s="7" t="s">
        <v>134</v>
      </c>
      <c r="C4527" s="5">
        <v>2</v>
      </c>
      <c r="D4527" s="30"/>
      <c r="E4527" s="2" t="s">
        <v>392</v>
      </c>
      <c r="F4527" s="2" t="s">
        <v>102</v>
      </c>
      <c r="G4527" s="2" t="s">
        <v>103</v>
      </c>
      <c r="H4527" s="2">
        <v>214</v>
      </c>
      <c r="I4527" s="2">
        <v>207</v>
      </c>
      <c r="K4527" s="2">
        <v>3</v>
      </c>
      <c r="L4527" s="2" t="s">
        <v>136</v>
      </c>
      <c r="M4527" s="2" t="s">
        <v>476</v>
      </c>
      <c r="N4527" s="2" t="s">
        <v>479</v>
      </c>
      <c r="O4527" s="2" t="s">
        <v>493</v>
      </c>
      <c r="Q4527" s="1"/>
      <c r="S4527" s="5"/>
      <c r="T4527" s="41"/>
      <c r="U4527" s="8"/>
      <c r="V4527" s="2" t="s">
        <v>105</v>
      </c>
      <c r="W4527" s="2" t="s">
        <v>561</v>
      </c>
      <c r="X4527" s="45" t="str" cm="1">
        <f t="array" ref="X4527">IF(X4514="TRUE",IF(AND(C4527&lt;&gt;1,C4528:C4531="",S4527:U4531=""), "FALSE","TRUE"),"FALSE")</f>
        <v>FALSE</v>
      </c>
      <c r="Z4527" s="1"/>
    </row>
    <row r="4528" spans="2:26" hidden="1" outlineLevel="3" x14ac:dyDescent="0.4">
      <c r="B4528" s="7" t="s">
        <v>495</v>
      </c>
      <c r="C4528" s="8"/>
      <c r="D4528" s="31"/>
      <c r="E4528" s="2" t="s">
        <v>496</v>
      </c>
      <c r="F4528" s="2" t="s">
        <v>497</v>
      </c>
      <c r="G4528" s="2" t="s">
        <v>498</v>
      </c>
      <c r="H4528" s="2">
        <v>214</v>
      </c>
      <c r="I4528" s="2">
        <v>207</v>
      </c>
      <c r="K4528" s="2">
        <v>50</v>
      </c>
      <c r="L4528" s="2" t="s">
        <v>30</v>
      </c>
      <c r="M4528" s="2" t="s">
        <v>476</v>
      </c>
      <c r="N4528" s="2" t="s">
        <v>479</v>
      </c>
      <c r="O4528" s="2" t="s">
        <v>493</v>
      </c>
      <c r="Q4528" s="1"/>
      <c r="S4528" s="5"/>
      <c r="T4528" s="41"/>
      <c r="U4528" s="8"/>
      <c r="W4528" s="2" t="s">
        <v>563</v>
      </c>
      <c r="X4528" s="45" t="str" cm="1">
        <f t="array" ref="X4528">IF(X4514="TRUE",IF(AND(C4527&lt;&gt;1,C4528:C4531="",S4527:U4531=""), "FALSE","TRUE"),"FALSE")</f>
        <v>FALSE</v>
      </c>
      <c r="Z4528" s="1"/>
    </row>
    <row r="4529" spans="2:26" hidden="1" outlineLevel="3" x14ac:dyDescent="0.4">
      <c r="B4529" s="7" t="s">
        <v>500</v>
      </c>
      <c r="C4529" s="5"/>
      <c r="D4529" s="30"/>
      <c r="E4529" s="2" t="s">
        <v>501</v>
      </c>
      <c r="F4529" s="2" t="s">
        <v>154</v>
      </c>
      <c r="G4529" s="2" t="s">
        <v>502</v>
      </c>
      <c r="H4529" s="2">
        <v>214</v>
      </c>
      <c r="I4529" s="2">
        <v>207</v>
      </c>
      <c r="K4529" s="2">
        <v>10</v>
      </c>
      <c r="L4529" s="2" t="s">
        <v>30</v>
      </c>
      <c r="M4529" s="2" t="s">
        <v>476</v>
      </c>
      <c r="N4529" s="2" t="s">
        <v>479</v>
      </c>
      <c r="O4529" s="2" t="s">
        <v>493</v>
      </c>
      <c r="Q4529" s="1"/>
      <c r="S4529" s="5"/>
      <c r="T4529" s="41"/>
      <c r="U4529" s="8"/>
      <c r="W4529" s="2" t="s">
        <v>472</v>
      </c>
      <c r="X4529" s="45" t="str" cm="1">
        <f t="array" ref="X4529">IF(X4514="TRUE",IF(AND(C4527&lt;&gt;1,C4528:C4531="",S4527:U4531=""), "FALSE","TRUE"),"FALSE")</f>
        <v>FALSE</v>
      </c>
      <c r="Z4529" s="1"/>
    </row>
    <row r="4530" spans="2:26" hidden="1" outlineLevel="3" x14ac:dyDescent="0.4">
      <c r="B4530" s="7" t="s">
        <v>503</v>
      </c>
      <c r="C4530" s="5"/>
      <c r="D4530" s="30"/>
      <c r="E4530" s="2" t="s">
        <v>504</v>
      </c>
      <c r="F4530" s="2" t="s">
        <v>505</v>
      </c>
      <c r="G4530" s="2" t="s">
        <v>506</v>
      </c>
      <c r="H4530" s="2">
        <v>214</v>
      </c>
      <c r="I4530" s="2">
        <v>207</v>
      </c>
      <c r="K4530" s="2">
        <v>4</v>
      </c>
      <c r="L4530" s="2" t="s">
        <v>30</v>
      </c>
      <c r="M4530" s="2" t="s">
        <v>476</v>
      </c>
      <c r="N4530" s="2" t="s">
        <v>479</v>
      </c>
      <c r="O4530" s="2" t="s">
        <v>493</v>
      </c>
      <c r="Q4530" s="1"/>
      <c r="S4530" s="5"/>
      <c r="T4530" s="41"/>
      <c r="U4530" s="8"/>
      <c r="W4530" s="2" t="s">
        <v>564</v>
      </c>
      <c r="X4530" s="45" t="str" cm="1">
        <f t="array" ref="X4530">IF(X4514="TRUE",IF(AND(C4527&lt;&gt;1,C4528:C4531="",S4527:U4531=""), "FALSE","TRUE"),"FALSE")</f>
        <v>FALSE</v>
      </c>
      <c r="Z4530" s="1"/>
    </row>
    <row r="4531" spans="2:26" hidden="1" outlineLevel="3" x14ac:dyDescent="0.4">
      <c r="B4531" s="7" t="s">
        <v>508</v>
      </c>
      <c r="C4531" s="8"/>
      <c r="D4531" s="31"/>
      <c r="E4531" s="2" t="s">
        <v>509</v>
      </c>
      <c r="F4531" s="2" t="s">
        <v>510</v>
      </c>
      <c r="G4531" s="2" t="s">
        <v>511</v>
      </c>
      <c r="H4531" s="2">
        <v>214</v>
      </c>
      <c r="I4531" s="2">
        <v>207</v>
      </c>
      <c r="K4531" s="2">
        <v>120</v>
      </c>
      <c r="L4531" s="2" t="s">
        <v>30</v>
      </c>
      <c r="M4531" s="2" t="s">
        <v>476</v>
      </c>
      <c r="N4531" s="2" t="s">
        <v>479</v>
      </c>
      <c r="O4531" s="2" t="s">
        <v>493</v>
      </c>
      <c r="Q4531" s="1"/>
      <c r="S4531" s="5"/>
      <c r="T4531" s="41"/>
      <c r="U4531" s="8"/>
      <c r="W4531" s="2" t="s">
        <v>565</v>
      </c>
      <c r="X4531" s="45" t="str" cm="1">
        <f t="array" ref="X4531">IF(X4514="TRUE",IF(AND(C4527&lt;&gt;1,C4528:C4531="",S4527:U4531=""), "FALSE","TRUE"),"FALSE")</f>
        <v>FALSE</v>
      </c>
      <c r="Z4531" s="1"/>
    </row>
    <row r="4532" spans="2:26" hidden="1" outlineLevel="2" x14ac:dyDescent="0.4">
      <c r="B4532" s="3" t="s">
        <v>19</v>
      </c>
      <c r="I4532" s="2">
        <v>207</v>
      </c>
      <c r="Q4532" s="1"/>
      <c r="Z4532" s="1"/>
    </row>
    <row r="4533" spans="2:26" hidden="1" outlineLevel="2" x14ac:dyDescent="0.4">
      <c r="B4533" s="50" t="s">
        <v>513</v>
      </c>
      <c r="C4533" s="50"/>
      <c r="D4533" s="33"/>
      <c r="E4533" s="2" t="s">
        <v>514</v>
      </c>
      <c r="I4533" s="2">
        <v>207</v>
      </c>
      <c r="L4533" s="2" t="s">
        <v>515</v>
      </c>
      <c r="M4533" s="2" t="s">
        <v>476</v>
      </c>
      <c r="N4533" s="2" t="s">
        <v>479</v>
      </c>
      <c r="O4533" s="2" t="s">
        <v>514</v>
      </c>
      <c r="Q4533" s="1"/>
      <c r="S4533" s="43" t="s">
        <v>36</v>
      </c>
      <c r="T4533" s="44" t="s">
        <v>37</v>
      </c>
      <c r="U4533" s="43" t="s">
        <v>38</v>
      </c>
      <c r="Z4533" s="1"/>
    </row>
    <row r="4534" spans="2:26" hidden="1" outlineLevel="2" x14ac:dyDescent="0.4">
      <c r="B4534" s="7" t="s">
        <v>134</v>
      </c>
      <c r="C4534" s="5">
        <v>1</v>
      </c>
      <c r="D4534" s="30"/>
      <c r="E4534" s="2" t="s">
        <v>392</v>
      </c>
      <c r="F4534" s="2" t="s">
        <v>106</v>
      </c>
      <c r="G4534" s="2" t="s">
        <v>103</v>
      </c>
      <c r="H4534" s="2">
        <v>221</v>
      </c>
      <c r="I4534" s="2">
        <v>207</v>
      </c>
      <c r="K4534" s="2">
        <v>3</v>
      </c>
      <c r="L4534" s="2" t="s">
        <v>136</v>
      </c>
      <c r="M4534" s="2" t="s">
        <v>476</v>
      </c>
      <c r="N4534" s="2" t="s">
        <v>479</v>
      </c>
      <c r="O4534" s="2" t="s">
        <v>514</v>
      </c>
      <c r="Q4534" s="1"/>
      <c r="S4534" s="5"/>
      <c r="T4534" s="41"/>
      <c r="U4534" s="8"/>
      <c r="V4534" s="2" t="s">
        <v>105</v>
      </c>
      <c r="W4534" s="2" t="s">
        <v>561</v>
      </c>
      <c r="X4534" s="45" t="str" cm="1">
        <f t="array" ref="X4534">IF(X4514="TRUE",IF(AND(C4534&lt;&gt;1,C4535:C4536="",S4534:U4536=""), "FALSE","TRUE"),"FALSE")</f>
        <v>FALSE</v>
      </c>
      <c r="Z4534" s="1"/>
    </row>
    <row r="4535" spans="2:26" hidden="1" outlineLevel="2" x14ac:dyDescent="0.4">
      <c r="B4535" s="7" t="s">
        <v>516</v>
      </c>
      <c r="C4535" s="8"/>
      <c r="D4535" s="31"/>
      <c r="E4535" s="2" t="s">
        <v>517</v>
      </c>
      <c r="F4535" s="2" t="s">
        <v>499</v>
      </c>
      <c r="G4535" s="2" t="s">
        <v>498</v>
      </c>
      <c r="H4535" s="2">
        <v>221</v>
      </c>
      <c r="I4535" s="2">
        <v>207</v>
      </c>
      <c r="K4535" s="2">
        <v>50</v>
      </c>
      <c r="L4535" s="2" t="s">
        <v>30</v>
      </c>
      <c r="M4535" s="2" t="s">
        <v>476</v>
      </c>
      <c r="N4535" s="2" t="s">
        <v>479</v>
      </c>
      <c r="O4535" s="2" t="s">
        <v>514</v>
      </c>
      <c r="Q4535" s="1"/>
      <c r="S4535" s="5"/>
      <c r="T4535" s="41"/>
      <c r="U4535" s="8"/>
      <c r="W4535" s="2" t="s">
        <v>563</v>
      </c>
      <c r="X4535" s="45" t="str" cm="1">
        <f t="array" ref="X4535">IF(X4514="TRUE",IF(AND(C4534&lt;&gt;1,C4535:C4536="",S4534:U4536=""), "FALSE","TRUE"),"FALSE")</f>
        <v>FALSE</v>
      </c>
      <c r="Z4535" s="1"/>
    </row>
    <row r="4536" spans="2:26" hidden="1" outlineLevel="2" x14ac:dyDescent="0.4">
      <c r="B4536" s="7" t="s">
        <v>508</v>
      </c>
      <c r="C4536" s="8"/>
      <c r="D4536" s="31"/>
      <c r="E4536" s="2" t="s">
        <v>518</v>
      </c>
      <c r="F4536" s="2" t="s">
        <v>512</v>
      </c>
      <c r="G4536" s="2" t="s">
        <v>511</v>
      </c>
      <c r="H4536" s="2">
        <v>221</v>
      </c>
      <c r="I4536" s="2">
        <v>207</v>
      </c>
      <c r="K4536" s="2">
        <v>120</v>
      </c>
      <c r="L4536" s="2" t="s">
        <v>30</v>
      </c>
      <c r="M4536" s="2" t="s">
        <v>476</v>
      </c>
      <c r="N4536" s="2" t="s">
        <v>479</v>
      </c>
      <c r="O4536" s="2" t="s">
        <v>514</v>
      </c>
      <c r="Q4536" s="1"/>
      <c r="S4536" s="5"/>
      <c r="T4536" s="41"/>
      <c r="U4536" s="8"/>
      <c r="W4536" s="2" t="s">
        <v>565</v>
      </c>
      <c r="X4536" s="45" t="str" cm="1">
        <f t="array" ref="X4536">IF(X4514="TRUE",IF(AND(C4534&lt;&gt;1,C4535:C4536="",S4534:U4536=""), "FALSE","TRUE"),"FALSE")</f>
        <v>FALSE</v>
      </c>
      <c r="Z4536" s="1"/>
    </row>
    <row r="4537" spans="2:26" hidden="1" outlineLevel="2" x14ac:dyDescent="0.4">
      <c r="B4537" s="7" t="s">
        <v>134</v>
      </c>
      <c r="C4537" s="5">
        <v>2</v>
      </c>
      <c r="D4537" s="30"/>
      <c r="E4537" s="2" t="s">
        <v>392</v>
      </c>
      <c r="F4537" s="2" t="s">
        <v>106</v>
      </c>
      <c r="G4537" s="2" t="s">
        <v>103</v>
      </c>
      <c r="H4537" s="2">
        <v>221</v>
      </c>
      <c r="I4537" s="2">
        <v>207</v>
      </c>
      <c r="K4537" s="2">
        <v>3</v>
      </c>
      <c r="L4537" s="2" t="s">
        <v>136</v>
      </c>
      <c r="M4537" s="2" t="s">
        <v>476</v>
      </c>
      <c r="N4537" s="2" t="s">
        <v>479</v>
      </c>
      <c r="O4537" s="2" t="s">
        <v>514</v>
      </c>
      <c r="Q4537" s="1"/>
      <c r="S4537" s="5"/>
      <c r="T4537" s="41"/>
      <c r="U4537" s="8"/>
      <c r="V4537" s="2" t="s">
        <v>105</v>
      </c>
      <c r="W4537" s="2" t="s">
        <v>561</v>
      </c>
      <c r="X4537" s="45" t="str" cm="1">
        <f t="array" ref="X4537">IF(X4514="TRUE",IF(AND(C4537&lt;&gt;1,C4538:C4539="",S4537:U4539=""), "FALSE","TRUE"),"FALSE")</f>
        <v>FALSE</v>
      </c>
      <c r="Z4537" s="1"/>
    </row>
    <row r="4538" spans="2:26" hidden="1" outlineLevel="2" x14ac:dyDescent="0.4">
      <c r="B4538" s="7" t="s">
        <v>516</v>
      </c>
      <c r="C4538" s="8"/>
      <c r="D4538" s="31"/>
      <c r="E4538" s="2" t="s">
        <v>517</v>
      </c>
      <c r="F4538" s="2" t="s">
        <v>499</v>
      </c>
      <c r="G4538" s="2" t="s">
        <v>498</v>
      </c>
      <c r="H4538" s="2">
        <v>221</v>
      </c>
      <c r="I4538" s="2">
        <v>207</v>
      </c>
      <c r="K4538" s="2">
        <v>50</v>
      </c>
      <c r="L4538" s="2" t="s">
        <v>30</v>
      </c>
      <c r="M4538" s="2" t="s">
        <v>476</v>
      </c>
      <c r="N4538" s="2" t="s">
        <v>479</v>
      </c>
      <c r="O4538" s="2" t="s">
        <v>514</v>
      </c>
      <c r="Q4538" s="1"/>
      <c r="S4538" s="5"/>
      <c r="T4538" s="41"/>
      <c r="U4538" s="8"/>
      <c r="W4538" s="2" t="s">
        <v>563</v>
      </c>
      <c r="X4538" s="45" t="str" cm="1">
        <f t="array" ref="X4538">IF(X4514="TRUE",IF(AND(C4537&lt;&gt;1,C4538:C4539="",S4537:U4539=""), "FALSE","TRUE"),"FALSE")</f>
        <v>FALSE</v>
      </c>
      <c r="Z4538" s="1"/>
    </row>
    <row r="4539" spans="2:26" hidden="1" outlineLevel="2" x14ac:dyDescent="0.4">
      <c r="B4539" s="7" t="s">
        <v>508</v>
      </c>
      <c r="C4539" s="8"/>
      <c r="D4539" s="31"/>
      <c r="E4539" s="2" t="s">
        <v>518</v>
      </c>
      <c r="F4539" s="2" t="s">
        <v>512</v>
      </c>
      <c r="G4539" s="2" t="s">
        <v>511</v>
      </c>
      <c r="H4539" s="2">
        <v>221</v>
      </c>
      <c r="I4539" s="2">
        <v>207</v>
      </c>
      <c r="K4539" s="2">
        <v>120</v>
      </c>
      <c r="L4539" s="2" t="s">
        <v>30</v>
      </c>
      <c r="M4539" s="2" t="s">
        <v>476</v>
      </c>
      <c r="N4539" s="2" t="s">
        <v>479</v>
      </c>
      <c r="O4539" s="2" t="s">
        <v>514</v>
      </c>
      <c r="Q4539" s="1"/>
      <c r="S4539" s="5"/>
      <c r="T4539" s="41"/>
      <c r="U4539" s="8"/>
      <c r="W4539" s="2" t="s">
        <v>565</v>
      </c>
      <c r="X4539" s="45" t="str" cm="1">
        <f t="array" ref="X4539">IF(X4514="TRUE",IF(AND(C4537&lt;&gt;1,C4538:C4539="",S4537:U4539=""), "FALSE","TRUE"),"FALSE")</f>
        <v>FALSE</v>
      </c>
      <c r="Z4539" s="1"/>
    </row>
    <row r="4540" spans="2:26" hidden="1" outlineLevel="2" x14ac:dyDescent="0.4">
      <c r="B4540" s="7" t="s">
        <v>134</v>
      </c>
      <c r="C4540" s="5">
        <v>3</v>
      </c>
      <c r="D4540" s="30"/>
      <c r="E4540" s="2" t="s">
        <v>392</v>
      </c>
      <c r="F4540" s="2" t="s">
        <v>106</v>
      </c>
      <c r="G4540" s="2" t="s">
        <v>103</v>
      </c>
      <c r="H4540" s="2">
        <v>221</v>
      </c>
      <c r="I4540" s="2">
        <v>207</v>
      </c>
      <c r="K4540" s="2">
        <v>3</v>
      </c>
      <c r="L4540" s="2" t="s">
        <v>136</v>
      </c>
      <c r="M4540" s="2" t="s">
        <v>476</v>
      </c>
      <c r="N4540" s="2" t="s">
        <v>479</v>
      </c>
      <c r="O4540" s="2" t="s">
        <v>514</v>
      </c>
      <c r="Q4540" s="1"/>
      <c r="S4540" s="5"/>
      <c r="T4540" s="41"/>
      <c r="U4540" s="8"/>
      <c r="V4540" s="2" t="s">
        <v>105</v>
      </c>
      <c r="W4540" s="2" t="s">
        <v>561</v>
      </c>
      <c r="X4540" s="45" t="str" cm="1">
        <f t="array" ref="X4540">IF(X4514="TRUE",IF(AND(C4540&lt;&gt;1,C4541:C4542="",S4540:U4542=""), "FALSE","TRUE"),"FALSE")</f>
        <v>FALSE</v>
      </c>
      <c r="Z4540" s="1"/>
    </row>
    <row r="4541" spans="2:26" hidden="1" outlineLevel="2" x14ac:dyDescent="0.4">
      <c r="B4541" s="7" t="s">
        <v>516</v>
      </c>
      <c r="C4541" s="8"/>
      <c r="D4541" s="31"/>
      <c r="E4541" s="2" t="s">
        <v>517</v>
      </c>
      <c r="F4541" s="2" t="s">
        <v>499</v>
      </c>
      <c r="G4541" s="2" t="s">
        <v>498</v>
      </c>
      <c r="H4541" s="2">
        <v>221</v>
      </c>
      <c r="I4541" s="2">
        <v>207</v>
      </c>
      <c r="K4541" s="2">
        <v>50</v>
      </c>
      <c r="L4541" s="2" t="s">
        <v>30</v>
      </c>
      <c r="M4541" s="2" t="s">
        <v>476</v>
      </c>
      <c r="N4541" s="2" t="s">
        <v>479</v>
      </c>
      <c r="O4541" s="2" t="s">
        <v>514</v>
      </c>
      <c r="Q4541" s="1"/>
      <c r="S4541" s="5"/>
      <c r="T4541" s="41"/>
      <c r="U4541" s="8"/>
      <c r="W4541" s="2" t="s">
        <v>563</v>
      </c>
      <c r="X4541" s="45" t="str" cm="1">
        <f t="array" ref="X4541">IF(X4514="TRUE",IF(AND(C4540&lt;&gt;1,C4541:C4542="",S4540:U4542=""), "FALSE","TRUE"),"FALSE")</f>
        <v>FALSE</v>
      </c>
      <c r="Z4541" s="1"/>
    </row>
    <row r="4542" spans="2:26" hidden="1" outlineLevel="2" x14ac:dyDescent="0.4">
      <c r="B4542" s="7" t="s">
        <v>508</v>
      </c>
      <c r="C4542" s="8"/>
      <c r="D4542" s="31"/>
      <c r="E4542" s="2" t="s">
        <v>518</v>
      </c>
      <c r="F4542" s="2" t="s">
        <v>512</v>
      </c>
      <c r="G4542" s="2" t="s">
        <v>511</v>
      </c>
      <c r="H4542" s="2">
        <v>221</v>
      </c>
      <c r="I4542" s="2">
        <v>207</v>
      </c>
      <c r="K4542" s="2">
        <v>120</v>
      </c>
      <c r="L4542" s="2" t="s">
        <v>30</v>
      </c>
      <c r="M4542" s="2" t="s">
        <v>476</v>
      </c>
      <c r="N4542" s="2" t="s">
        <v>479</v>
      </c>
      <c r="O4542" s="2" t="s">
        <v>514</v>
      </c>
      <c r="Q4542" s="1"/>
      <c r="S4542" s="5"/>
      <c r="T4542" s="41"/>
      <c r="U4542" s="8"/>
      <c r="W4542" s="2" t="s">
        <v>565</v>
      </c>
      <c r="X4542" s="45" t="str" cm="1">
        <f t="array" ref="X4542">IF(X4514="TRUE",IF(AND(C4540&lt;&gt;1,C4541:C4542="",S4540:U4542=""), "FALSE","TRUE"),"FALSE")</f>
        <v>FALSE</v>
      </c>
      <c r="Z4542" s="1"/>
    </row>
    <row r="4543" spans="2:26" hidden="1" outlineLevel="2" x14ac:dyDescent="0.4">
      <c r="B4543" s="7" t="s">
        <v>134</v>
      </c>
      <c r="C4543" s="5">
        <v>4</v>
      </c>
      <c r="D4543" s="30"/>
      <c r="E4543" s="2" t="s">
        <v>392</v>
      </c>
      <c r="F4543" s="2" t="s">
        <v>106</v>
      </c>
      <c r="G4543" s="2" t="s">
        <v>103</v>
      </c>
      <c r="H4543" s="2">
        <v>221</v>
      </c>
      <c r="I4543" s="2">
        <v>207</v>
      </c>
      <c r="K4543" s="2">
        <v>3</v>
      </c>
      <c r="L4543" s="2" t="s">
        <v>136</v>
      </c>
      <c r="M4543" s="2" t="s">
        <v>476</v>
      </c>
      <c r="N4543" s="2" t="s">
        <v>479</v>
      </c>
      <c r="O4543" s="2" t="s">
        <v>514</v>
      </c>
      <c r="Q4543" s="1"/>
      <c r="S4543" s="5"/>
      <c r="T4543" s="41"/>
      <c r="U4543" s="8"/>
      <c r="V4543" s="2" t="s">
        <v>105</v>
      </c>
      <c r="W4543" s="2" t="s">
        <v>561</v>
      </c>
      <c r="X4543" s="45" t="str" cm="1">
        <f t="array" ref="X4543">IF(X4514="TRUE",IF(AND(C4543&lt;&gt;1,C4544:C4545="",S4543:U4545=""), "FALSE","TRUE"),"FALSE")</f>
        <v>FALSE</v>
      </c>
      <c r="Z4543" s="1"/>
    </row>
    <row r="4544" spans="2:26" hidden="1" outlineLevel="2" x14ac:dyDescent="0.4">
      <c r="B4544" s="7" t="s">
        <v>516</v>
      </c>
      <c r="C4544" s="8"/>
      <c r="D4544" s="31"/>
      <c r="E4544" s="2" t="s">
        <v>517</v>
      </c>
      <c r="F4544" s="2" t="s">
        <v>499</v>
      </c>
      <c r="G4544" s="2" t="s">
        <v>498</v>
      </c>
      <c r="H4544" s="2">
        <v>221</v>
      </c>
      <c r="I4544" s="2">
        <v>207</v>
      </c>
      <c r="K4544" s="2">
        <v>50</v>
      </c>
      <c r="L4544" s="2" t="s">
        <v>30</v>
      </c>
      <c r="M4544" s="2" t="s">
        <v>476</v>
      </c>
      <c r="N4544" s="2" t="s">
        <v>479</v>
      </c>
      <c r="O4544" s="2" t="s">
        <v>514</v>
      </c>
      <c r="Q4544" s="1"/>
      <c r="S4544" s="5"/>
      <c r="T4544" s="41"/>
      <c r="U4544" s="8"/>
      <c r="W4544" s="2" t="s">
        <v>563</v>
      </c>
      <c r="X4544" s="45" t="str" cm="1">
        <f t="array" ref="X4544">IF(X4514="TRUE",IF(AND(C4543&lt;&gt;1,C4544:C4545="",S4543:U4545=""), "FALSE","TRUE"),"FALSE")</f>
        <v>FALSE</v>
      </c>
      <c r="Z4544" s="1"/>
    </row>
    <row r="4545" spans="2:26" hidden="1" outlineLevel="2" x14ac:dyDescent="0.4">
      <c r="B4545" s="7" t="s">
        <v>508</v>
      </c>
      <c r="C4545" s="8"/>
      <c r="D4545" s="31"/>
      <c r="E4545" s="2" t="s">
        <v>518</v>
      </c>
      <c r="F4545" s="2" t="s">
        <v>512</v>
      </c>
      <c r="G4545" s="2" t="s">
        <v>511</v>
      </c>
      <c r="H4545" s="2">
        <v>221</v>
      </c>
      <c r="I4545" s="2">
        <v>207</v>
      </c>
      <c r="K4545" s="2">
        <v>120</v>
      </c>
      <c r="L4545" s="2" t="s">
        <v>30</v>
      </c>
      <c r="M4545" s="2" t="s">
        <v>476</v>
      </c>
      <c r="N4545" s="2" t="s">
        <v>479</v>
      </c>
      <c r="O4545" s="2" t="s">
        <v>514</v>
      </c>
      <c r="Q4545" s="1"/>
      <c r="S4545" s="5"/>
      <c r="T4545" s="41"/>
      <c r="U4545" s="8"/>
      <c r="W4545" s="2" t="s">
        <v>565</v>
      </c>
      <c r="X4545" s="45" t="str" cm="1">
        <f t="array" ref="X4545">IF(X4514="TRUE",IF(AND(C4543&lt;&gt;1,C4544:C4545="",S4543:U4545=""), "FALSE","TRUE"),"FALSE")</f>
        <v>FALSE</v>
      </c>
      <c r="Z4545" s="1"/>
    </row>
    <row r="4546" spans="2:26" hidden="1" outlineLevel="2" x14ac:dyDescent="0.4">
      <c r="B4546" s="7" t="s">
        <v>134</v>
      </c>
      <c r="C4546" s="5">
        <v>5</v>
      </c>
      <c r="D4546" s="30"/>
      <c r="E4546" s="2" t="s">
        <v>392</v>
      </c>
      <c r="F4546" s="2" t="s">
        <v>106</v>
      </c>
      <c r="G4546" s="2" t="s">
        <v>103</v>
      </c>
      <c r="H4546" s="2">
        <v>221</v>
      </c>
      <c r="I4546" s="2">
        <v>207</v>
      </c>
      <c r="K4546" s="2">
        <v>3</v>
      </c>
      <c r="L4546" s="2" t="s">
        <v>136</v>
      </c>
      <c r="M4546" s="2" t="s">
        <v>476</v>
      </c>
      <c r="N4546" s="2" t="s">
        <v>479</v>
      </c>
      <c r="O4546" s="2" t="s">
        <v>514</v>
      </c>
      <c r="Q4546" s="1"/>
      <c r="S4546" s="5"/>
      <c r="T4546" s="41"/>
      <c r="U4546" s="8"/>
      <c r="V4546" s="2" t="s">
        <v>105</v>
      </c>
      <c r="W4546" s="2" t="s">
        <v>561</v>
      </c>
      <c r="X4546" s="45" t="str" cm="1">
        <f t="array" ref="X4546">IF(X4514="TRUE",IF(AND(C4546&lt;&gt;1,C4547:C4548="",S4546:U4548=""), "FALSE","TRUE"),"FALSE")</f>
        <v>FALSE</v>
      </c>
      <c r="Z4546" s="1"/>
    </row>
    <row r="4547" spans="2:26" hidden="1" outlineLevel="2" x14ac:dyDescent="0.4">
      <c r="B4547" s="7" t="s">
        <v>516</v>
      </c>
      <c r="C4547" s="8"/>
      <c r="D4547" s="31"/>
      <c r="E4547" s="2" t="s">
        <v>517</v>
      </c>
      <c r="F4547" s="2" t="s">
        <v>499</v>
      </c>
      <c r="G4547" s="2" t="s">
        <v>498</v>
      </c>
      <c r="H4547" s="2">
        <v>221</v>
      </c>
      <c r="I4547" s="2">
        <v>207</v>
      </c>
      <c r="K4547" s="2">
        <v>50</v>
      </c>
      <c r="L4547" s="2" t="s">
        <v>30</v>
      </c>
      <c r="M4547" s="2" t="s">
        <v>476</v>
      </c>
      <c r="N4547" s="2" t="s">
        <v>479</v>
      </c>
      <c r="O4547" s="2" t="s">
        <v>514</v>
      </c>
      <c r="Q4547" s="1"/>
      <c r="S4547" s="5"/>
      <c r="T4547" s="41"/>
      <c r="U4547" s="8"/>
      <c r="W4547" s="2" t="s">
        <v>563</v>
      </c>
      <c r="X4547" s="45" t="str" cm="1">
        <f t="array" ref="X4547">IF(X4514="TRUE",IF(AND(C4546&lt;&gt;1,C4547:C4548="",S4546:U4548=""), "FALSE","TRUE"),"FALSE")</f>
        <v>FALSE</v>
      </c>
      <c r="Z4547" s="1"/>
    </row>
    <row r="4548" spans="2:26" hidden="1" outlineLevel="2" collapsed="1" x14ac:dyDescent="0.4">
      <c r="B4548" s="7" t="s">
        <v>508</v>
      </c>
      <c r="C4548" s="8"/>
      <c r="D4548" s="31"/>
      <c r="E4548" s="2" t="s">
        <v>518</v>
      </c>
      <c r="F4548" s="2" t="s">
        <v>512</v>
      </c>
      <c r="G4548" s="2" t="s">
        <v>511</v>
      </c>
      <c r="H4548" s="2">
        <v>221</v>
      </c>
      <c r="I4548" s="2">
        <v>207</v>
      </c>
      <c r="K4548" s="2">
        <v>120</v>
      </c>
      <c r="L4548" s="2" t="s">
        <v>30</v>
      </c>
      <c r="M4548" s="2" t="s">
        <v>476</v>
      </c>
      <c r="N4548" s="2" t="s">
        <v>479</v>
      </c>
      <c r="O4548" s="2" t="s">
        <v>514</v>
      </c>
      <c r="Q4548" s="1"/>
      <c r="S4548" s="5"/>
      <c r="T4548" s="41"/>
      <c r="U4548" s="8"/>
      <c r="W4548" s="2" t="s">
        <v>565</v>
      </c>
      <c r="X4548" s="45" t="str" cm="1">
        <f t="array" ref="X4548">IF(X4514="TRUE",IF(AND(C4546&lt;&gt;1,C4547:C4548="",S4546:U4548=""), "FALSE","TRUE"),"FALSE")</f>
        <v>FALSE</v>
      </c>
      <c r="Z4548" s="1"/>
    </row>
    <row r="4549" spans="2:26" hidden="1" outlineLevel="3" x14ac:dyDescent="0.4">
      <c r="B4549" s="7" t="s">
        <v>134</v>
      </c>
      <c r="C4549" s="5">
        <v>6</v>
      </c>
      <c r="D4549" s="30"/>
      <c r="E4549" s="2" t="s">
        <v>392</v>
      </c>
      <c r="F4549" s="2" t="s">
        <v>106</v>
      </c>
      <c r="G4549" s="2" t="s">
        <v>103</v>
      </c>
      <c r="H4549" s="2">
        <v>221</v>
      </c>
      <c r="I4549" s="2">
        <v>207</v>
      </c>
      <c r="K4549" s="2">
        <v>3</v>
      </c>
      <c r="L4549" s="2" t="s">
        <v>136</v>
      </c>
      <c r="M4549" s="2" t="s">
        <v>476</v>
      </c>
      <c r="N4549" s="2" t="s">
        <v>479</v>
      </c>
      <c r="O4549" s="2" t="s">
        <v>514</v>
      </c>
      <c r="Q4549" s="1"/>
      <c r="S4549" s="5"/>
      <c r="T4549" s="41"/>
      <c r="U4549" s="8"/>
      <c r="V4549" s="2" t="s">
        <v>105</v>
      </c>
      <c r="W4549" s="2" t="s">
        <v>561</v>
      </c>
      <c r="X4549" s="45" t="str" cm="1">
        <f t="array" ref="X4549">IF(X4514="TRUE",IF(AND(C4549&lt;&gt;1,C4550:C4551="",S4549:U4551=""), "FALSE","TRUE"),"FALSE")</f>
        <v>FALSE</v>
      </c>
      <c r="Z4549" s="1"/>
    </row>
    <row r="4550" spans="2:26" hidden="1" outlineLevel="3" x14ac:dyDescent="0.4">
      <c r="B4550" s="7" t="s">
        <v>516</v>
      </c>
      <c r="C4550" s="8"/>
      <c r="D4550" s="31"/>
      <c r="E4550" s="2" t="s">
        <v>517</v>
      </c>
      <c r="F4550" s="2" t="s">
        <v>499</v>
      </c>
      <c r="G4550" s="2" t="s">
        <v>498</v>
      </c>
      <c r="H4550" s="2">
        <v>221</v>
      </c>
      <c r="I4550" s="2">
        <v>207</v>
      </c>
      <c r="K4550" s="2">
        <v>50</v>
      </c>
      <c r="L4550" s="2" t="s">
        <v>30</v>
      </c>
      <c r="M4550" s="2" t="s">
        <v>476</v>
      </c>
      <c r="N4550" s="2" t="s">
        <v>479</v>
      </c>
      <c r="O4550" s="2" t="s">
        <v>514</v>
      </c>
      <c r="Q4550" s="1"/>
      <c r="S4550" s="5"/>
      <c r="T4550" s="41"/>
      <c r="U4550" s="8"/>
      <c r="W4550" s="2" t="s">
        <v>563</v>
      </c>
      <c r="X4550" s="45" t="str" cm="1">
        <f t="array" ref="X4550">IF(X4514="TRUE",IF(AND(C4549&lt;&gt;1,C4550:C4551="",S4549:U4551=""), "FALSE","TRUE"),"FALSE")</f>
        <v>FALSE</v>
      </c>
      <c r="Z4550" s="1"/>
    </row>
    <row r="4551" spans="2:26" hidden="1" outlineLevel="3" x14ac:dyDescent="0.4">
      <c r="B4551" s="7" t="s">
        <v>508</v>
      </c>
      <c r="C4551" s="8"/>
      <c r="D4551" s="31"/>
      <c r="E4551" s="2" t="s">
        <v>518</v>
      </c>
      <c r="F4551" s="2" t="s">
        <v>512</v>
      </c>
      <c r="G4551" s="2" t="s">
        <v>511</v>
      </c>
      <c r="H4551" s="2">
        <v>221</v>
      </c>
      <c r="I4551" s="2">
        <v>207</v>
      </c>
      <c r="K4551" s="2">
        <v>120</v>
      </c>
      <c r="L4551" s="2" t="s">
        <v>30</v>
      </c>
      <c r="M4551" s="2" t="s">
        <v>476</v>
      </c>
      <c r="N4551" s="2" t="s">
        <v>479</v>
      </c>
      <c r="O4551" s="2" t="s">
        <v>514</v>
      </c>
      <c r="Q4551" s="1"/>
      <c r="S4551" s="5"/>
      <c r="T4551" s="41"/>
      <c r="U4551" s="8"/>
      <c r="W4551" s="2" t="s">
        <v>565</v>
      </c>
      <c r="X4551" s="45" t="str" cm="1">
        <f t="array" ref="X4551">IF(X4514="TRUE",IF(AND(C4549&lt;&gt;1,C4550:C4551="",S4549:U4551=""), "FALSE","TRUE"),"FALSE")</f>
        <v>FALSE</v>
      </c>
      <c r="Z4551" s="1"/>
    </row>
    <row r="4552" spans="2:26" hidden="1" outlineLevel="3" x14ac:dyDescent="0.4">
      <c r="B4552" s="7" t="s">
        <v>134</v>
      </c>
      <c r="C4552" s="5">
        <v>7</v>
      </c>
      <c r="D4552" s="30"/>
      <c r="E4552" s="2" t="s">
        <v>392</v>
      </c>
      <c r="F4552" s="2" t="s">
        <v>106</v>
      </c>
      <c r="G4552" s="2" t="s">
        <v>103</v>
      </c>
      <c r="H4552" s="2">
        <v>221</v>
      </c>
      <c r="I4552" s="2">
        <v>207</v>
      </c>
      <c r="K4552" s="2">
        <v>3</v>
      </c>
      <c r="L4552" s="2" t="s">
        <v>136</v>
      </c>
      <c r="M4552" s="2" t="s">
        <v>476</v>
      </c>
      <c r="N4552" s="2" t="s">
        <v>479</v>
      </c>
      <c r="O4552" s="2" t="s">
        <v>514</v>
      </c>
      <c r="Q4552" s="1"/>
      <c r="S4552" s="5"/>
      <c r="T4552" s="41"/>
      <c r="U4552" s="8"/>
      <c r="V4552" s="2" t="s">
        <v>105</v>
      </c>
      <c r="W4552" s="2" t="s">
        <v>561</v>
      </c>
      <c r="X4552" s="45" t="str" cm="1">
        <f t="array" ref="X4552">IF(X4514="TRUE",IF(AND(C4552&lt;&gt;1,C4553:C4554="",S4552:U4554=""), "FALSE","TRUE"),"FALSE")</f>
        <v>FALSE</v>
      </c>
      <c r="Z4552" s="1"/>
    </row>
    <row r="4553" spans="2:26" hidden="1" outlineLevel="3" x14ac:dyDescent="0.4">
      <c r="B4553" s="7" t="s">
        <v>516</v>
      </c>
      <c r="C4553" s="8"/>
      <c r="D4553" s="31"/>
      <c r="E4553" s="2" t="s">
        <v>517</v>
      </c>
      <c r="F4553" s="2" t="s">
        <v>499</v>
      </c>
      <c r="G4553" s="2" t="s">
        <v>498</v>
      </c>
      <c r="H4553" s="2">
        <v>221</v>
      </c>
      <c r="I4553" s="2">
        <v>207</v>
      </c>
      <c r="K4553" s="2">
        <v>50</v>
      </c>
      <c r="L4553" s="2" t="s">
        <v>30</v>
      </c>
      <c r="M4553" s="2" t="s">
        <v>476</v>
      </c>
      <c r="N4553" s="2" t="s">
        <v>479</v>
      </c>
      <c r="O4553" s="2" t="s">
        <v>514</v>
      </c>
      <c r="Q4553" s="1"/>
      <c r="S4553" s="5"/>
      <c r="T4553" s="41"/>
      <c r="U4553" s="8"/>
      <c r="W4553" s="2" t="s">
        <v>563</v>
      </c>
      <c r="X4553" s="45" t="str" cm="1">
        <f t="array" ref="X4553">IF(X4514="TRUE",IF(AND(C4552&lt;&gt;1,C4553:C4554="",S4552:U4554=""), "FALSE","TRUE"),"FALSE")</f>
        <v>FALSE</v>
      </c>
      <c r="Z4553" s="1"/>
    </row>
    <row r="4554" spans="2:26" hidden="1" outlineLevel="3" x14ac:dyDescent="0.4">
      <c r="B4554" s="7" t="s">
        <v>508</v>
      </c>
      <c r="C4554" s="8"/>
      <c r="D4554" s="31"/>
      <c r="E4554" s="2" t="s">
        <v>518</v>
      </c>
      <c r="F4554" s="2" t="s">
        <v>512</v>
      </c>
      <c r="G4554" s="2" t="s">
        <v>511</v>
      </c>
      <c r="H4554" s="2">
        <v>221</v>
      </c>
      <c r="I4554" s="2">
        <v>207</v>
      </c>
      <c r="K4554" s="2">
        <v>120</v>
      </c>
      <c r="L4554" s="2" t="s">
        <v>30</v>
      </c>
      <c r="M4554" s="2" t="s">
        <v>476</v>
      </c>
      <c r="N4554" s="2" t="s">
        <v>479</v>
      </c>
      <c r="O4554" s="2" t="s">
        <v>514</v>
      </c>
      <c r="Q4554" s="1"/>
      <c r="S4554" s="5"/>
      <c r="T4554" s="41"/>
      <c r="U4554" s="8"/>
      <c r="W4554" s="2" t="s">
        <v>565</v>
      </c>
      <c r="X4554" s="45" t="str" cm="1">
        <f t="array" ref="X4554">IF(X4514="TRUE",IF(AND(C4552&lt;&gt;1,C4553:C4554="",S4552:U4554=""), "FALSE","TRUE"),"FALSE")</f>
        <v>FALSE</v>
      </c>
      <c r="Z4554" s="1"/>
    </row>
    <row r="4555" spans="2:26" hidden="1" outlineLevel="3" x14ac:dyDescent="0.4">
      <c r="B4555" s="7" t="s">
        <v>134</v>
      </c>
      <c r="C4555" s="5">
        <v>8</v>
      </c>
      <c r="D4555" s="30"/>
      <c r="E4555" s="2" t="s">
        <v>392</v>
      </c>
      <c r="F4555" s="2" t="s">
        <v>106</v>
      </c>
      <c r="G4555" s="2" t="s">
        <v>103</v>
      </c>
      <c r="H4555" s="2">
        <v>221</v>
      </c>
      <c r="I4555" s="2">
        <v>207</v>
      </c>
      <c r="K4555" s="2">
        <v>3</v>
      </c>
      <c r="L4555" s="2" t="s">
        <v>136</v>
      </c>
      <c r="M4555" s="2" t="s">
        <v>476</v>
      </c>
      <c r="N4555" s="2" t="s">
        <v>479</v>
      </c>
      <c r="O4555" s="2" t="s">
        <v>514</v>
      </c>
      <c r="Q4555" s="1"/>
      <c r="S4555" s="5"/>
      <c r="T4555" s="41"/>
      <c r="U4555" s="8"/>
      <c r="V4555" s="2" t="s">
        <v>105</v>
      </c>
      <c r="W4555" s="2" t="s">
        <v>561</v>
      </c>
      <c r="X4555" s="45" t="str" cm="1">
        <f t="array" ref="X4555">IF(X4514="TRUE",IF(AND(C4555&lt;&gt;1,C4556:C4557="",S4555:U4557=""), "FALSE","TRUE"),"FALSE")</f>
        <v>FALSE</v>
      </c>
      <c r="Z4555" s="1"/>
    </row>
    <row r="4556" spans="2:26" hidden="1" outlineLevel="3" x14ac:dyDescent="0.4">
      <c r="B4556" s="7" t="s">
        <v>516</v>
      </c>
      <c r="C4556" s="8"/>
      <c r="D4556" s="31"/>
      <c r="E4556" s="2" t="s">
        <v>517</v>
      </c>
      <c r="F4556" s="2" t="s">
        <v>499</v>
      </c>
      <c r="G4556" s="2" t="s">
        <v>498</v>
      </c>
      <c r="H4556" s="2">
        <v>221</v>
      </c>
      <c r="I4556" s="2">
        <v>207</v>
      </c>
      <c r="K4556" s="2">
        <v>50</v>
      </c>
      <c r="L4556" s="2" t="s">
        <v>30</v>
      </c>
      <c r="M4556" s="2" t="s">
        <v>476</v>
      </c>
      <c r="N4556" s="2" t="s">
        <v>479</v>
      </c>
      <c r="O4556" s="2" t="s">
        <v>514</v>
      </c>
      <c r="Q4556" s="1"/>
      <c r="S4556" s="5"/>
      <c r="T4556" s="41"/>
      <c r="U4556" s="8"/>
      <c r="W4556" s="2" t="s">
        <v>563</v>
      </c>
      <c r="X4556" s="45" t="str" cm="1">
        <f t="array" ref="X4556">IF(X4514="TRUE",IF(AND(C4555&lt;&gt;1,C4556:C4557="",S4555:U4557=""), "FALSE","TRUE"),"FALSE")</f>
        <v>FALSE</v>
      </c>
      <c r="Z4556" s="1"/>
    </row>
    <row r="4557" spans="2:26" hidden="1" outlineLevel="3" x14ac:dyDescent="0.4">
      <c r="B4557" s="7" t="s">
        <v>508</v>
      </c>
      <c r="C4557" s="8"/>
      <c r="D4557" s="31"/>
      <c r="E4557" s="2" t="s">
        <v>518</v>
      </c>
      <c r="F4557" s="2" t="s">
        <v>512</v>
      </c>
      <c r="G4557" s="2" t="s">
        <v>511</v>
      </c>
      <c r="H4557" s="2">
        <v>221</v>
      </c>
      <c r="I4557" s="2">
        <v>207</v>
      </c>
      <c r="K4557" s="2">
        <v>120</v>
      </c>
      <c r="L4557" s="2" t="s">
        <v>30</v>
      </c>
      <c r="M4557" s="2" t="s">
        <v>476</v>
      </c>
      <c r="N4557" s="2" t="s">
        <v>479</v>
      </c>
      <c r="O4557" s="2" t="s">
        <v>514</v>
      </c>
      <c r="Q4557" s="1"/>
      <c r="S4557" s="5"/>
      <c r="T4557" s="41"/>
      <c r="U4557" s="8"/>
      <c r="W4557" s="2" t="s">
        <v>565</v>
      </c>
      <c r="X4557" s="45" t="str" cm="1">
        <f t="array" ref="X4557">IF(X4514="TRUE",IF(AND(C4555&lt;&gt;1,C4556:C4557="",S4555:U4557=""), "FALSE","TRUE"),"FALSE")</f>
        <v>FALSE</v>
      </c>
      <c r="Z4557" s="1"/>
    </row>
    <row r="4558" spans="2:26" hidden="1" outlineLevel="3" x14ac:dyDescent="0.4">
      <c r="B4558" s="7" t="s">
        <v>134</v>
      </c>
      <c r="C4558" s="5">
        <v>9</v>
      </c>
      <c r="D4558" s="30"/>
      <c r="E4558" s="2" t="s">
        <v>392</v>
      </c>
      <c r="F4558" s="2" t="s">
        <v>106</v>
      </c>
      <c r="G4558" s="2" t="s">
        <v>103</v>
      </c>
      <c r="H4558" s="2">
        <v>221</v>
      </c>
      <c r="I4558" s="2">
        <v>207</v>
      </c>
      <c r="K4558" s="2">
        <v>3</v>
      </c>
      <c r="L4558" s="2" t="s">
        <v>136</v>
      </c>
      <c r="M4558" s="2" t="s">
        <v>476</v>
      </c>
      <c r="N4558" s="2" t="s">
        <v>479</v>
      </c>
      <c r="O4558" s="2" t="s">
        <v>514</v>
      </c>
      <c r="Q4558" s="1"/>
      <c r="S4558" s="5"/>
      <c r="T4558" s="41"/>
      <c r="U4558" s="8"/>
      <c r="V4558" s="2" t="s">
        <v>105</v>
      </c>
      <c r="W4558" s="2" t="s">
        <v>561</v>
      </c>
      <c r="X4558" s="45" t="str" cm="1">
        <f t="array" ref="X4558">IF(X4514="TRUE",IF(AND(C4558&lt;&gt;1,C4559:C4560="",S4558:U4560=""), "FALSE","TRUE"),"FALSE")</f>
        <v>FALSE</v>
      </c>
      <c r="Z4558" s="1"/>
    </row>
    <row r="4559" spans="2:26" hidden="1" outlineLevel="3" x14ac:dyDescent="0.4">
      <c r="B4559" s="7" t="s">
        <v>516</v>
      </c>
      <c r="C4559" s="8"/>
      <c r="D4559" s="31"/>
      <c r="E4559" s="2" t="s">
        <v>517</v>
      </c>
      <c r="F4559" s="2" t="s">
        <v>499</v>
      </c>
      <c r="G4559" s="2" t="s">
        <v>498</v>
      </c>
      <c r="H4559" s="2">
        <v>221</v>
      </c>
      <c r="I4559" s="2">
        <v>207</v>
      </c>
      <c r="K4559" s="2">
        <v>50</v>
      </c>
      <c r="L4559" s="2" t="s">
        <v>30</v>
      </c>
      <c r="M4559" s="2" t="s">
        <v>476</v>
      </c>
      <c r="N4559" s="2" t="s">
        <v>479</v>
      </c>
      <c r="O4559" s="2" t="s">
        <v>514</v>
      </c>
      <c r="Q4559" s="1"/>
      <c r="S4559" s="5"/>
      <c r="T4559" s="41"/>
      <c r="U4559" s="8"/>
      <c r="W4559" s="2" t="s">
        <v>563</v>
      </c>
      <c r="X4559" s="45" t="str" cm="1">
        <f t="array" ref="X4559">IF(X4514="TRUE",IF(AND(C4558&lt;&gt;1,C4559:C4560="",S4558:U4560=""), "FALSE","TRUE"),"FALSE")</f>
        <v>FALSE</v>
      </c>
      <c r="Z4559" s="1"/>
    </row>
    <row r="4560" spans="2:26" hidden="1" outlineLevel="3" x14ac:dyDescent="0.4">
      <c r="B4560" s="7" t="s">
        <v>508</v>
      </c>
      <c r="C4560" s="8"/>
      <c r="D4560" s="31"/>
      <c r="E4560" s="2" t="s">
        <v>518</v>
      </c>
      <c r="F4560" s="2" t="s">
        <v>512</v>
      </c>
      <c r="G4560" s="2" t="s">
        <v>511</v>
      </c>
      <c r="H4560" s="2">
        <v>221</v>
      </c>
      <c r="I4560" s="2">
        <v>207</v>
      </c>
      <c r="K4560" s="2">
        <v>120</v>
      </c>
      <c r="L4560" s="2" t="s">
        <v>30</v>
      </c>
      <c r="M4560" s="2" t="s">
        <v>476</v>
      </c>
      <c r="N4560" s="2" t="s">
        <v>479</v>
      </c>
      <c r="O4560" s="2" t="s">
        <v>514</v>
      </c>
      <c r="Q4560" s="1"/>
      <c r="S4560" s="5"/>
      <c r="T4560" s="41"/>
      <c r="U4560" s="8"/>
      <c r="W4560" s="2" t="s">
        <v>565</v>
      </c>
      <c r="X4560" s="45" t="str" cm="1">
        <f t="array" ref="X4560">IF(X4514="TRUE",IF(AND(C4558&lt;&gt;1,C4559:C4560="",S4558:U4560=""), "FALSE","TRUE"),"FALSE")</f>
        <v>FALSE</v>
      </c>
      <c r="Z4560" s="1"/>
    </row>
    <row r="4561" spans="2:26" hidden="1" outlineLevel="3" x14ac:dyDescent="0.4">
      <c r="B4561" s="7" t="s">
        <v>134</v>
      </c>
      <c r="C4561" s="5">
        <v>10</v>
      </c>
      <c r="D4561" s="30"/>
      <c r="E4561" s="2" t="s">
        <v>392</v>
      </c>
      <c r="F4561" s="2" t="s">
        <v>106</v>
      </c>
      <c r="G4561" s="2" t="s">
        <v>103</v>
      </c>
      <c r="H4561" s="2">
        <v>221</v>
      </c>
      <c r="I4561" s="2">
        <v>207</v>
      </c>
      <c r="K4561" s="2">
        <v>3</v>
      </c>
      <c r="L4561" s="2" t="s">
        <v>136</v>
      </c>
      <c r="M4561" s="2" t="s">
        <v>476</v>
      </c>
      <c r="N4561" s="2" t="s">
        <v>479</v>
      </c>
      <c r="O4561" s="2" t="s">
        <v>514</v>
      </c>
      <c r="Q4561" s="1"/>
      <c r="S4561" s="5"/>
      <c r="T4561" s="41"/>
      <c r="U4561" s="8"/>
      <c r="V4561" s="2" t="s">
        <v>105</v>
      </c>
      <c r="W4561" s="2" t="s">
        <v>561</v>
      </c>
      <c r="X4561" s="45" t="str" cm="1">
        <f t="array" ref="X4561">IF(X4514="TRUE",IF(AND(C4561&lt;&gt;1,C4562:C4563="",S4561:U4563=""), "FALSE","TRUE"),"FALSE")</f>
        <v>FALSE</v>
      </c>
      <c r="Z4561" s="1"/>
    </row>
    <row r="4562" spans="2:26" hidden="1" outlineLevel="3" x14ac:dyDescent="0.4">
      <c r="B4562" s="7" t="s">
        <v>516</v>
      </c>
      <c r="C4562" s="8"/>
      <c r="D4562" s="31"/>
      <c r="E4562" s="2" t="s">
        <v>517</v>
      </c>
      <c r="F4562" s="2" t="s">
        <v>499</v>
      </c>
      <c r="G4562" s="2" t="s">
        <v>498</v>
      </c>
      <c r="H4562" s="2">
        <v>221</v>
      </c>
      <c r="I4562" s="2">
        <v>207</v>
      </c>
      <c r="K4562" s="2">
        <v>50</v>
      </c>
      <c r="L4562" s="2" t="s">
        <v>30</v>
      </c>
      <c r="M4562" s="2" t="s">
        <v>476</v>
      </c>
      <c r="N4562" s="2" t="s">
        <v>479</v>
      </c>
      <c r="O4562" s="2" t="s">
        <v>514</v>
      </c>
      <c r="Q4562" s="1"/>
      <c r="S4562" s="5"/>
      <c r="T4562" s="41"/>
      <c r="U4562" s="8"/>
      <c r="W4562" s="2" t="s">
        <v>563</v>
      </c>
      <c r="X4562" s="45" t="str" cm="1">
        <f t="array" ref="X4562">IF(X4514="TRUE",IF(AND(C4561&lt;&gt;1,C4562:C4563="",S4561:U4563=""), "FALSE","TRUE"),"FALSE")</f>
        <v>FALSE</v>
      </c>
      <c r="Z4562" s="1"/>
    </row>
    <row r="4563" spans="2:26" hidden="1" outlineLevel="3" x14ac:dyDescent="0.4">
      <c r="B4563" s="7" t="s">
        <v>508</v>
      </c>
      <c r="C4563" s="8"/>
      <c r="D4563" s="31"/>
      <c r="E4563" s="2" t="s">
        <v>518</v>
      </c>
      <c r="F4563" s="2" t="s">
        <v>512</v>
      </c>
      <c r="G4563" s="2" t="s">
        <v>511</v>
      </c>
      <c r="H4563" s="2">
        <v>221</v>
      </c>
      <c r="I4563" s="2">
        <v>207</v>
      </c>
      <c r="K4563" s="2">
        <v>120</v>
      </c>
      <c r="L4563" s="2" t="s">
        <v>30</v>
      </c>
      <c r="M4563" s="2" t="s">
        <v>476</v>
      </c>
      <c r="N4563" s="2" t="s">
        <v>479</v>
      </c>
      <c r="O4563" s="2" t="s">
        <v>514</v>
      </c>
      <c r="Q4563" s="1"/>
      <c r="S4563" s="5"/>
      <c r="T4563" s="41"/>
      <c r="U4563" s="8"/>
      <c r="W4563" s="2" t="s">
        <v>565</v>
      </c>
      <c r="X4563" s="45" t="str" cm="1">
        <f t="array" ref="X4563">IF(X4514="TRUE",IF(AND(C4561&lt;&gt;1,C4562:C4563="",S4561:U4563=""), "FALSE","TRUE"),"FALSE")</f>
        <v>FALSE</v>
      </c>
      <c r="Z4563" s="1"/>
    </row>
    <row r="4564" spans="2:26" hidden="1" outlineLevel="3" x14ac:dyDescent="0.4">
      <c r="B4564" s="7" t="s">
        <v>134</v>
      </c>
      <c r="C4564" s="5">
        <v>11</v>
      </c>
      <c r="D4564" s="30"/>
      <c r="E4564" s="2" t="s">
        <v>392</v>
      </c>
      <c r="F4564" s="2" t="s">
        <v>106</v>
      </c>
      <c r="G4564" s="2" t="s">
        <v>103</v>
      </c>
      <c r="H4564" s="2">
        <v>221</v>
      </c>
      <c r="I4564" s="2">
        <v>207</v>
      </c>
      <c r="K4564" s="2">
        <v>3</v>
      </c>
      <c r="L4564" s="2" t="s">
        <v>136</v>
      </c>
      <c r="M4564" s="2" t="s">
        <v>476</v>
      </c>
      <c r="N4564" s="2" t="s">
        <v>479</v>
      </c>
      <c r="O4564" s="2" t="s">
        <v>514</v>
      </c>
      <c r="Q4564" s="1"/>
      <c r="S4564" s="5"/>
      <c r="T4564" s="41"/>
      <c r="U4564" s="8"/>
      <c r="V4564" s="2" t="s">
        <v>105</v>
      </c>
      <c r="W4564" s="2" t="s">
        <v>561</v>
      </c>
      <c r="X4564" s="45" t="str" cm="1">
        <f t="array" ref="X4564">IF(X4514="TRUE",IF(AND(C4564&lt;&gt;1,C4565:C4566="",S4564:U4566=""), "FALSE","TRUE"),"FALSE")</f>
        <v>FALSE</v>
      </c>
      <c r="Z4564" s="1"/>
    </row>
    <row r="4565" spans="2:26" hidden="1" outlineLevel="3" x14ac:dyDescent="0.4">
      <c r="B4565" s="7" t="s">
        <v>516</v>
      </c>
      <c r="C4565" s="8"/>
      <c r="D4565" s="31"/>
      <c r="E4565" s="2" t="s">
        <v>517</v>
      </c>
      <c r="F4565" s="2" t="s">
        <v>499</v>
      </c>
      <c r="G4565" s="2" t="s">
        <v>498</v>
      </c>
      <c r="H4565" s="2">
        <v>221</v>
      </c>
      <c r="I4565" s="2">
        <v>207</v>
      </c>
      <c r="K4565" s="2">
        <v>50</v>
      </c>
      <c r="L4565" s="2" t="s">
        <v>30</v>
      </c>
      <c r="M4565" s="2" t="s">
        <v>476</v>
      </c>
      <c r="N4565" s="2" t="s">
        <v>479</v>
      </c>
      <c r="O4565" s="2" t="s">
        <v>514</v>
      </c>
      <c r="Q4565" s="1"/>
      <c r="S4565" s="5"/>
      <c r="T4565" s="41"/>
      <c r="U4565" s="8"/>
      <c r="W4565" s="2" t="s">
        <v>563</v>
      </c>
      <c r="X4565" s="45" t="str" cm="1">
        <f t="array" ref="X4565">IF(X4514="TRUE",IF(AND(C4564&lt;&gt;1,C4565:C4566="",S4564:U4566=""), "FALSE","TRUE"),"FALSE")</f>
        <v>FALSE</v>
      </c>
      <c r="Z4565" s="1"/>
    </row>
    <row r="4566" spans="2:26" hidden="1" outlineLevel="3" x14ac:dyDescent="0.4">
      <c r="B4566" s="7" t="s">
        <v>508</v>
      </c>
      <c r="C4566" s="8"/>
      <c r="D4566" s="31"/>
      <c r="E4566" s="2" t="s">
        <v>518</v>
      </c>
      <c r="F4566" s="2" t="s">
        <v>512</v>
      </c>
      <c r="G4566" s="2" t="s">
        <v>511</v>
      </c>
      <c r="H4566" s="2">
        <v>221</v>
      </c>
      <c r="I4566" s="2">
        <v>207</v>
      </c>
      <c r="K4566" s="2">
        <v>120</v>
      </c>
      <c r="L4566" s="2" t="s">
        <v>30</v>
      </c>
      <c r="M4566" s="2" t="s">
        <v>476</v>
      </c>
      <c r="N4566" s="2" t="s">
        <v>479</v>
      </c>
      <c r="O4566" s="2" t="s">
        <v>514</v>
      </c>
      <c r="Q4566" s="1"/>
      <c r="S4566" s="5"/>
      <c r="T4566" s="41"/>
      <c r="U4566" s="8"/>
      <c r="W4566" s="2" t="s">
        <v>565</v>
      </c>
      <c r="X4566" s="45" t="str" cm="1">
        <f t="array" ref="X4566">IF(X4514="TRUE",IF(AND(C4564&lt;&gt;1,C4565:C4566="",S4564:U4566=""), "FALSE","TRUE"),"FALSE")</f>
        <v>FALSE</v>
      </c>
      <c r="Z4566" s="1"/>
    </row>
    <row r="4567" spans="2:26" hidden="1" outlineLevel="3" x14ac:dyDescent="0.4">
      <c r="B4567" s="7" t="s">
        <v>134</v>
      </c>
      <c r="C4567" s="5">
        <v>12</v>
      </c>
      <c r="D4567" s="30"/>
      <c r="E4567" s="2" t="s">
        <v>392</v>
      </c>
      <c r="F4567" s="2" t="s">
        <v>106</v>
      </c>
      <c r="G4567" s="2" t="s">
        <v>103</v>
      </c>
      <c r="H4567" s="2">
        <v>221</v>
      </c>
      <c r="I4567" s="2">
        <v>207</v>
      </c>
      <c r="K4567" s="2">
        <v>3</v>
      </c>
      <c r="L4567" s="2" t="s">
        <v>136</v>
      </c>
      <c r="M4567" s="2" t="s">
        <v>476</v>
      </c>
      <c r="N4567" s="2" t="s">
        <v>479</v>
      </c>
      <c r="O4567" s="2" t="s">
        <v>514</v>
      </c>
      <c r="Q4567" s="1"/>
      <c r="S4567" s="5"/>
      <c r="T4567" s="41"/>
      <c r="U4567" s="8"/>
      <c r="V4567" s="2" t="s">
        <v>105</v>
      </c>
      <c r="W4567" s="2" t="s">
        <v>561</v>
      </c>
      <c r="X4567" s="45" t="str" cm="1">
        <f t="array" ref="X4567">IF(X4514="TRUE",IF(AND(C4567&lt;&gt;1,C4568:C4569="",S4567:U4569=""), "FALSE","TRUE"),"FALSE")</f>
        <v>FALSE</v>
      </c>
      <c r="Z4567" s="1"/>
    </row>
    <row r="4568" spans="2:26" hidden="1" outlineLevel="3" x14ac:dyDescent="0.4">
      <c r="B4568" s="7" t="s">
        <v>516</v>
      </c>
      <c r="C4568" s="8"/>
      <c r="D4568" s="31"/>
      <c r="E4568" s="2" t="s">
        <v>517</v>
      </c>
      <c r="F4568" s="2" t="s">
        <v>499</v>
      </c>
      <c r="G4568" s="2" t="s">
        <v>498</v>
      </c>
      <c r="H4568" s="2">
        <v>221</v>
      </c>
      <c r="I4568" s="2">
        <v>207</v>
      </c>
      <c r="K4568" s="2">
        <v>50</v>
      </c>
      <c r="L4568" s="2" t="s">
        <v>30</v>
      </c>
      <c r="M4568" s="2" t="s">
        <v>476</v>
      </c>
      <c r="N4568" s="2" t="s">
        <v>479</v>
      </c>
      <c r="O4568" s="2" t="s">
        <v>514</v>
      </c>
      <c r="Q4568" s="1"/>
      <c r="S4568" s="5"/>
      <c r="T4568" s="41"/>
      <c r="U4568" s="8"/>
      <c r="W4568" s="2" t="s">
        <v>563</v>
      </c>
      <c r="X4568" s="45" t="str" cm="1">
        <f t="array" ref="X4568">IF(X4514="TRUE",IF(AND(C4567&lt;&gt;1,C4568:C4569="",S4567:U4569=""), "FALSE","TRUE"),"FALSE")</f>
        <v>FALSE</v>
      </c>
      <c r="Z4568" s="1"/>
    </row>
    <row r="4569" spans="2:26" hidden="1" outlineLevel="3" x14ac:dyDescent="0.4">
      <c r="B4569" s="7" t="s">
        <v>508</v>
      </c>
      <c r="C4569" s="8"/>
      <c r="D4569" s="31"/>
      <c r="E4569" s="2" t="s">
        <v>518</v>
      </c>
      <c r="F4569" s="2" t="s">
        <v>512</v>
      </c>
      <c r="G4569" s="2" t="s">
        <v>511</v>
      </c>
      <c r="H4569" s="2">
        <v>221</v>
      </c>
      <c r="I4569" s="2">
        <v>207</v>
      </c>
      <c r="K4569" s="2">
        <v>120</v>
      </c>
      <c r="L4569" s="2" t="s">
        <v>30</v>
      </c>
      <c r="M4569" s="2" t="s">
        <v>476</v>
      </c>
      <c r="N4569" s="2" t="s">
        <v>479</v>
      </c>
      <c r="O4569" s="2" t="s">
        <v>514</v>
      </c>
      <c r="Q4569" s="1"/>
      <c r="S4569" s="5"/>
      <c r="T4569" s="41"/>
      <c r="U4569" s="8"/>
      <c r="W4569" s="2" t="s">
        <v>565</v>
      </c>
      <c r="X4569" s="45" t="str" cm="1">
        <f t="array" ref="X4569">IF(X4514="TRUE",IF(AND(C4567&lt;&gt;1,C4568:C4569="",S4567:U4569=""), "FALSE","TRUE"),"FALSE")</f>
        <v>FALSE</v>
      </c>
      <c r="Z4569" s="1"/>
    </row>
    <row r="4570" spans="2:26" hidden="1" outlineLevel="3" x14ac:dyDescent="0.4">
      <c r="B4570" s="7" t="s">
        <v>134</v>
      </c>
      <c r="C4570" s="5">
        <v>13</v>
      </c>
      <c r="D4570" s="30"/>
      <c r="E4570" s="2" t="s">
        <v>392</v>
      </c>
      <c r="F4570" s="2" t="s">
        <v>106</v>
      </c>
      <c r="G4570" s="2" t="s">
        <v>103</v>
      </c>
      <c r="H4570" s="2">
        <v>221</v>
      </c>
      <c r="I4570" s="2">
        <v>207</v>
      </c>
      <c r="K4570" s="2">
        <v>3</v>
      </c>
      <c r="L4570" s="2" t="s">
        <v>136</v>
      </c>
      <c r="M4570" s="2" t="s">
        <v>476</v>
      </c>
      <c r="N4570" s="2" t="s">
        <v>479</v>
      </c>
      <c r="O4570" s="2" t="s">
        <v>514</v>
      </c>
      <c r="Q4570" s="1"/>
      <c r="S4570" s="5"/>
      <c r="T4570" s="41"/>
      <c r="U4570" s="8"/>
      <c r="V4570" s="2" t="s">
        <v>105</v>
      </c>
      <c r="W4570" s="2" t="s">
        <v>561</v>
      </c>
      <c r="X4570" s="45" t="str" cm="1">
        <f t="array" ref="X4570">IF(X4514="TRUE",IF(AND(C4570&lt;&gt;1,C4571:C4572="",S4570:U4572=""), "FALSE","TRUE"),"FALSE")</f>
        <v>FALSE</v>
      </c>
      <c r="Z4570" s="1"/>
    </row>
    <row r="4571" spans="2:26" hidden="1" outlineLevel="3" x14ac:dyDescent="0.4">
      <c r="B4571" s="7" t="s">
        <v>516</v>
      </c>
      <c r="C4571" s="8"/>
      <c r="D4571" s="31"/>
      <c r="E4571" s="2" t="s">
        <v>517</v>
      </c>
      <c r="F4571" s="2" t="s">
        <v>499</v>
      </c>
      <c r="G4571" s="2" t="s">
        <v>498</v>
      </c>
      <c r="H4571" s="2">
        <v>221</v>
      </c>
      <c r="I4571" s="2">
        <v>207</v>
      </c>
      <c r="K4571" s="2">
        <v>50</v>
      </c>
      <c r="L4571" s="2" t="s">
        <v>30</v>
      </c>
      <c r="M4571" s="2" t="s">
        <v>476</v>
      </c>
      <c r="N4571" s="2" t="s">
        <v>479</v>
      </c>
      <c r="O4571" s="2" t="s">
        <v>514</v>
      </c>
      <c r="Q4571" s="1"/>
      <c r="S4571" s="5"/>
      <c r="T4571" s="41"/>
      <c r="U4571" s="8"/>
      <c r="W4571" s="2" t="s">
        <v>563</v>
      </c>
      <c r="X4571" s="45" t="str" cm="1">
        <f t="array" ref="X4571">IF(X4514="TRUE",IF(AND(C4570&lt;&gt;1,C4571:C4572="",S4570:U4572=""), "FALSE","TRUE"),"FALSE")</f>
        <v>FALSE</v>
      </c>
      <c r="Z4571" s="1"/>
    </row>
    <row r="4572" spans="2:26" hidden="1" outlineLevel="3" x14ac:dyDescent="0.4">
      <c r="B4572" s="7" t="s">
        <v>508</v>
      </c>
      <c r="C4572" s="8"/>
      <c r="D4572" s="31"/>
      <c r="E4572" s="2" t="s">
        <v>518</v>
      </c>
      <c r="F4572" s="2" t="s">
        <v>512</v>
      </c>
      <c r="G4572" s="2" t="s">
        <v>511</v>
      </c>
      <c r="H4572" s="2">
        <v>221</v>
      </c>
      <c r="I4572" s="2">
        <v>207</v>
      </c>
      <c r="K4572" s="2">
        <v>120</v>
      </c>
      <c r="L4572" s="2" t="s">
        <v>30</v>
      </c>
      <c r="M4572" s="2" t="s">
        <v>476</v>
      </c>
      <c r="N4572" s="2" t="s">
        <v>479</v>
      </c>
      <c r="O4572" s="2" t="s">
        <v>514</v>
      </c>
      <c r="Q4572" s="1"/>
      <c r="S4572" s="5"/>
      <c r="T4572" s="41"/>
      <c r="U4572" s="8"/>
      <c r="W4572" s="2" t="s">
        <v>565</v>
      </c>
      <c r="X4572" s="45" t="str" cm="1">
        <f t="array" ref="X4572">IF(X4514="TRUE",IF(AND(C4570&lt;&gt;1,C4571:C4572="",S4570:U4572=""), "FALSE","TRUE"),"FALSE")</f>
        <v>FALSE</v>
      </c>
      <c r="Z4572" s="1"/>
    </row>
    <row r="4573" spans="2:26" hidden="1" outlineLevel="3" x14ac:dyDescent="0.4">
      <c r="B4573" s="7" t="s">
        <v>134</v>
      </c>
      <c r="C4573" s="5">
        <v>14</v>
      </c>
      <c r="D4573" s="30"/>
      <c r="E4573" s="2" t="s">
        <v>392</v>
      </c>
      <c r="F4573" s="2" t="s">
        <v>106</v>
      </c>
      <c r="G4573" s="2" t="s">
        <v>103</v>
      </c>
      <c r="H4573" s="2">
        <v>221</v>
      </c>
      <c r="I4573" s="2">
        <v>207</v>
      </c>
      <c r="K4573" s="2">
        <v>3</v>
      </c>
      <c r="L4573" s="2" t="s">
        <v>136</v>
      </c>
      <c r="M4573" s="2" t="s">
        <v>476</v>
      </c>
      <c r="N4573" s="2" t="s">
        <v>479</v>
      </c>
      <c r="O4573" s="2" t="s">
        <v>514</v>
      </c>
      <c r="Q4573" s="1"/>
      <c r="S4573" s="5"/>
      <c r="T4573" s="41"/>
      <c r="U4573" s="8"/>
      <c r="V4573" s="2" t="s">
        <v>105</v>
      </c>
      <c r="W4573" s="2" t="s">
        <v>561</v>
      </c>
      <c r="X4573" s="45" t="str" cm="1">
        <f t="array" ref="X4573">IF(X4514="TRUE",IF(AND(C4573&lt;&gt;1,C4574:C4575="",S4573:U4575=""), "FALSE","TRUE"),"FALSE")</f>
        <v>FALSE</v>
      </c>
      <c r="Z4573" s="1"/>
    </row>
    <row r="4574" spans="2:26" hidden="1" outlineLevel="3" x14ac:dyDescent="0.4">
      <c r="B4574" s="7" t="s">
        <v>516</v>
      </c>
      <c r="C4574" s="8"/>
      <c r="D4574" s="31"/>
      <c r="E4574" s="2" t="s">
        <v>517</v>
      </c>
      <c r="F4574" s="2" t="s">
        <v>499</v>
      </c>
      <c r="G4574" s="2" t="s">
        <v>498</v>
      </c>
      <c r="H4574" s="2">
        <v>221</v>
      </c>
      <c r="I4574" s="2">
        <v>207</v>
      </c>
      <c r="K4574" s="2">
        <v>50</v>
      </c>
      <c r="L4574" s="2" t="s">
        <v>30</v>
      </c>
      <c r="M4574" s="2" t="s">
        <v>476</v>
      </c>
      <c r="N4574" s="2" t="s">
        <v>479</v>
      </c>
      <c r="O4574" s="2" t="s">
        <v>514</v>
      </c>
      <c r="Q4574" s="1"/>
      <c r="S4574" s="5"/>
      <c r="T4574" s="41"/>
      <c r="U4574" s="8"/>
      <c r="W4574" s="2" t="s">
        <v>563</v>
      </c>
      <c r="X4574" s="45" t="str" cm="1">
        <f t="array" ref="X4574">IF(X4514="TRUE",IF(AND(C4573&lt;&gt;1,C4574:C4575="",S4573:U4575=""), "FALSE","TRUE"),"FALSE")</f>
        <v>FALSE</v>
      </c>
      <c r="Z4574" s="1"/>
    </row>
    <row r="4575" spans="2:26" hidden="1" outlineLevel="3" x14ac:dyDescent="0.4">
      <c r="B4575" s="7" t="s">
        <v>508</v>
      </c>
      <c r="C4575" s="8"/>
      <c r="D4575" s="31"/>
      <c r="E4575" s="2" t="s">
        <v>518</v>
      </c>
      <c r="F4575" s="2" t="s">
        <v>512</v>
      </c>
      <c r="G4575" s="2" t="s">
        <v>511</v>
      </c>
      <c r="H4575" s="2">
        <v>221</v>
      </c>
      <c r="I4575" s="2">
        <v>207</v>
      </c>
      <c r="K4575" s="2">
        <v>120</v>
      </c>
      <c r="L4575" s="2" t="s">
        <v>30</v>
      </c>
      <c r="M4575" s="2" t="s">
        <v>476</v>
      </c>
      <c r="N4575" s="2" t="s">
        <v>479</v>
      </c>
      <c r="O4575" s="2" t="s">
        <v>514</v>
      </c>
      <c r="Q4575" s="1"/>
      <c r="S4575" s="5"/>
      <c r="T4575" s="41"/>
      <c r="U4575" s="8"/>
      <c r="W4575" s="2" t="s">
        <v>565</v>
      </c>
      <c r="X4575" s="45" t="str" cm="1">
        <f t="array" ref="X4575">IF(X4514="TRUE",IF(AND(C4573&lt;&gt;1,C4574:C4575="",S4573:U4575=""), "FALSE","TRUE"),"FALSE")</f>
        <v>FALSE</v>
      </c>
      <c r="Z4575" s="1"/>
    </row>
    <row r="4576" spans="2:26" hidden="1" outlineLevel="3" x14ac:dyDescent="0.4">
      <c r="B4576" s="7" t="s">
        <v>134</v>
      </c>
      <c r="C4576" s="5">
        <v>15</v>
      </c>
      <c r="D4576" s="30"/>
      <c r="E4576" s="2" t="s">
        <v>392</v>
      </c>
      <c r="F4576" s="2" t="s">
        <v>106</v>
      </c>
      <c r="G4576" s="2" t="s">
        <v>103</v>
      </c>
      <c r="H4576" s="2">
        <v>221</v>
      </c>
      <c r="I4576" s="2">
        <v>207</v>
      </c>
      <c r="K4576" s="2">
        <v>3</v>
      </c>
      <c r="L4576" s="2" t="s">
        <v>136</v>
      </c>
      <c r="M4576" s="2" t="s">
        <v>476</v>
      </c>
      <c r="N4576" s="2" t="s">
        <v>479</v>
      </c>
      <c r="O4576" s="2" t="s">
        <v>514</v>
      </c>
      <c r="Q4576" s="1"/>
      <c r="S4576" s="5"/>
      <c r="T4576" s="41"/>
      <c r="U4576" s="8"/>
      <c r="V4576" s="2" t="s">
        <v>105</v>
      </c>
      <c r="W4576" s="2" t="s">
        <v>561</v>
      </c>
      <c r="X4576" s="45" t="str" cm="1">
        <f t="array" ref="X4576">IF(X4514="TRUE",IF(AND(C4576&lt;&gt;1,C4577:C4578="",S4576:U4578=""), "FALSE","TRUE"),"FALSE")</f>
        <v>FALSE</v>
      </c>
      <c r="Z4576" s="1"/>
    </row>
    <row r="4577" spans="2:26" hidden="1" outlineLevel="3" x14ac:dyDescent="0.4">
      <c r="B4577" s="7" t="s">
        <v>516</v>
      </c>
      <c r="C4577" s="8"/>
      <c r="D4577" s="31"/>
      <c r="E4577" s="2" t="s">
        <v>517</v>
      </c>
      <c r="F4577" s="2" t="s">
        <v>499</v>
      </c>
      <c r="G4577" s="2" t="s">
        <v>498</v>
      </c>
      <c r="H4577" s="2">
        <v>221</v>
      </c>
      <c r="I4577" s="2">
        <v>207</v>
      </c>
      <c r="K4577" s="2">
        <v>50</v>
      </c>
      <c r="L4577" s="2" t="s">
        <v>30</v>
      </c>
      <c r="M4577" s="2" t="s">
        <v>476</v>
      </c>
      <c r="N4577" s="2" t="s">
        <v>479</v>
      </c>
      <c r="O4577" s="2" t="s">
        <v>514</v>
      </c>
      <c r="Q4577" s="1"/>
      <c r="S4577" s="5"/>
      <c r="T4577" s="41"/>
      <c r="U4577" s="8"/>
      <c r="W4577" s="2" t="s">
        <v>563</v>
      </c>
      <c r="X4577" s="45" t="str" cm="1">
        <f t="array" ref="X4577">IF(X4514="TRUE",IF(AND(C4576&lt;&gt;1,C4577:C4578="",S4576:U4578=""), "FALSE","TRUE"),"FALSE")</f>
        <v>FALSE</v>
      </c>
      <c r="Z4577" s="1"/>
    </row>
    <row r="4578" spans="2:26" hidden="1" outlineLevel="3" x14ac:dyDescent="0.4">
      <c r="B4578" s="7" t="s">
        <v>508</v>
      </c>
      <c r="C4578" s="8"/>
      <c r="D4578" s="31"/>
      <c r="E4578" s="2" t="s">
        <v>518</v>
      </c>
      <c r="F4578" s="2" t="s">
        <v>512</v>
      </c>
      <c r="G4578" s="2" t="s">
        <v>511</v>
      </c>
      <c r="H4578" s="2">
        <v>221</v>
      </c>
      <c r="I4578" s="2">
        <v>207</v>
      </c>
      <c r="K4578" s="2">
        <v>120</v>
      </c>
      <c r="L4578" s="2" t="s">
        <v>30</v>
      </c>
      <c r="M4578" s="2" t="s">
        <v>476</v>
      </c>
      <c r="N4578" s="2" t="s">
        <v>479</v>
      </c>
      <c r="O4578" s="2" t="s">
        <v>514</v>
      </c>
      <c r="Q4578" s="1"/>
      <c r="S4578" s="5"/>
      <c r="T4578" s="41"/>
      <c r="U4578" s="8"/>
      <c r="W4578" s="2" t="s">
        <v>565</v>
      </c>
      <c r="X4578" s="45" t="str" cm="1">
        <f t="array" ref="X4578">IF(X4514="TRUE",IF(AND(C4576&lt;&gt;1,C4577:C4578="",S4576:U4578=""), "FALSE","TRUE"),"FALSE")</f>
        <v>FALSE</v>
      </c>
      <c r="Z4578" s="1"/>
    </row>
    <row r="4579" spans="2:26" hidden="1" outlineLevel="3" x14ac:dyDescent="0.4">
      <c r="B4579" s="7" t="s">
        <v>134</v>
      </c>
      <c r="C4579" s="5">
        <v>16</v>
      </c>
      <c r="D4579" s="30"/>
      <c r="E4579" s="2" t="s">
        <v>392</v>
      </c>
      <c r="F4579" s="2" t="s">
        <v>106</v>
      </c>
      <c r="G4579" s="2" t="s">
        <v>103</v>
      </c>
      <c r="H4579" s="2">
        <v>221</v>
      </c>
      <c r="I4579" s="2">
        <v>207</v>
      </c>
      <c r="K4579" s="2">
        <v>3</v>
      </c>
      <c r="L4579" s="2" t="s">
        <v>136</v>
      </c>
      <c r="M4579" s="2" t="s">
        <v>476</v>
      </c>
      <c r="N4579" s="2" t="s">
        <v>479</v>
      </c>
      <c r="O4579" s="2" t="s">
        <v>514</v>
      </c>
      <c r="Q4579" s="1"/>
      <c r="S4579" s="5"/>
      <c r="T4579" s="41"/>
      <c r="U4579" s="8"/>
      <c r="V4579" s="2" t="s">
        <v>105</v>
      </c>
      <c r="W4579" s="2" t="s">
        <v>561</v>
      </c>
      <c r="X4579" s="45" t="str" cm="1">
        <f t="array" ref="X4579">IF(X4514="TRUE",IF(AND(C4579&lt;&gt;1,C4580:C4581="",S4579:U4581=""), "FALSE","TRUE"),"FALSE")</f>
        <v>FALSE</v>
      </c>
      <c r="Z4579" s="1"/>
    </row>
    <row r="4580" spans="2:26" hidden="1" outlineLevel="3" x14ac:dyDescent="0.4">
      <c r="B4580" s="7" t="s">
        <v>516</v>
      </c>
      <c r="C4580" s="8"/>
      <c r="D4580" s="31"/>
      <c r="E4580" s="2" t="s">
        <v>517</v>
      </c>
      <c r="F4580" s="2" t="s">
        <v>499</v>
      </c>
      <c r="G4580" s="2" t="s">
        <v>498</v>
      </c>
      <c r="H4580" s="2">
        <v>221</v>
      </c>
      <c r="I4580" s="2">
        <v>207</v>
      </c>
      <c r="K4580" s="2">
        <v>50</v>
      </c>
      <c r="L4580" s="2" t="s">
        <v>30</v>
      </c>
      <c r="M4580" s="2" t="s">
        <v>476</v>
      </c>
      <c r="N4580" s="2" t="s">
        <v>479</v>
      </c>
      <c r="O4580" s="2" t="s">
        <v>514</v>
      </c>
      <c r="Q4580" s="1"/>
      <c r="S4580" s="5"/>
      <c r="T4580" s="41"/>
      <c r="U4580" s="8"/>
      <c r="W4580" s="2" t="s">
        <v>563</v>
      </c>
      <c r="X4580" s="45" t="str" cm="1">
        <f t="array" ref="X4580">IF(X4514="TRUE",IF(AND(C4579&lt;&gt;1,C4580:C4581="",S4579:U4581=""), "FALSE","TRUE"),"FALSE")</f>
        <v>FALSE</v>
      </c>
      <c r="Z4580" s="1"/>
    </row>
    <row r="4581" spans="2:26" hidden="1" outlineLevel="3" x14ac:dyDescent="0.4">
      <c r="B4581" s="7" t="s">
        <v>508</v>
      </c>
      <c r="C4581" s="8"/>
      <c r="D4581" s="31"/>
      <c r="E4581" s="2" t="s">
        <v>518</v>
      </c>
      <c r="F4581" s="2" t="s">
        <v>512</v>
      </c>
      <c r="G4581" s="2" t="s">
        <v>511</v>
      </c>
      <c r="H4581" s="2">
        <v>221</v>
      </c>
      <c r="I4581" s="2">
        <v>207</v>
      </c>
      <c r="K4581" s="2">
        <v>120</v>
      </c>
      <c r="L4581" s="2" t="s">
        <v>30</v>
      </c>
      <c r="M4581" s="2" t="s">
        <v>476</v>
      </c>
      <c r="N4581" s="2" t="s">
        <v>479</v>
      </c>
      <c r="O4581" s="2" t="s">
        <v>514</v>
      </c>
      <c r="Q4581" s="1"/>
      <c r="S4581" s="5"/>
      <c r="T4581" s="41"/>
      <c r="U4581" s="8"/>
      <c r="W4581" s="2" t="s">
        <v>565</v>
      </c>
      <c r="X4581" s="45" t="str" cm="1">
        <f t="array" ref="X4581">IF(X4514="TRUE",IF(AND(C4579&lt;&gt;1,C4580:C4581="",S4579:U4581=""), "FALSE","TRUE"),"FALSE")</f>
        <v>FALSE</v>
      </c>
      <c r="Z4581" s="1"/>
    </row>
    <row r="4582" spans="2:26" hidden="1" outlineLevel="3" x14ac:dyDescent="0.4">
      <c r="B4582" s="7" t="s">
        <v>134</v>
      </c>
      <c r="C4582" s="5">
        <v>17</v>
      </c>
      <c r="D4582" s="30"/>
      <c r="E4582" s="2" t="s">
        <v>392</v>
      </c>
      <c r="F4582" s="2" t="s">
        <v>106</v>
      </c>
      <c r="G4582" s="2" t="s">
        <v>103</v>
      </c>
      <c r="H4582" s="2">
        <v>221</v>
      </c>
      <c r="I4582" s="2">
        <v>207</v>
      </c>
      <c r="K4582" s="2">
        <v>3</v>
      </c>
      <c r="L4582" s="2" t="s">
        <v>136</v>
      </c>
      <c r="M4582" s="2" t="s">
        <v>476</v>
      </c>
      <c r="N4582" s="2" t="s">
        <v>479</v>
      </c>
      <c r="O4582" s="2" t="s">
        <v>514</v>
      </c>
      <c r="Q4582" s="1"/>
      <c r="S4582" s="5"/>
      <c r="T4582" s="41"/>
      <c r="U4582" s="8"/>
      <c r="V4582" s="2" t="s">
        <v>105</v>
      </c>
      <c r="W4582" s="2" t="s">
        <v>561</v>
      </c>
      <c r="X4582" s="45" t="str" cm="1">
        <f t="array" ref="X4582">IF(X4514="TRUE",IF(AND(C4582&lt;&gt;1,C4583:C4584="",S4582:U4584=""), "FALSE","TRUE"),"FALSE")</f>
        <v>FALSE</v>
      </c>
      <c r="Z4582" s="1"/>
    </row>
    <row r="4583" spans="2:26" hidden="1" outlineLevel="3" x14ac:dyDescent="0.4">
      <c r="B4583" s="7" t="s">
        <v>516</v>
      </c>
      <c r="C4583" s="8"/>
      <c r="D4583" s="31"/>
      <c r="E4583" s="2" t="s">
        <v>517</v>
      </c>
      <c r="F4583" s="2" t="s">
        <v>499</v>
      </c>
      <c r="G4583" s="2" t="s">
        <v>498</v>
      </c>
      <c r="H4583" s="2">
        <v>221</v>
      </c>
      <c r="I4583" s="2">
        <v>207</v>
      </c>
      <c r="K4583" s="2">
        <v>50</v>
      </c>
      <c r="L4583" s="2" t="s">
        <v>30</v>
      </c>
      <c r="M4583" s="2" t="s">
        <v>476</v>
      </c>
      <c r="N4583" s="2" t="s">
        <v>479</v>
      </c>
      <c r="O4583" s="2" t="s">
        <v>514</v>
      </c>
      <c r="Q4583" s="1"/>
      <c r="S4583" s="5"/>
      <c r="T4583" s="41"/>
      <c r="U4583" s="8"/>
      <c r="W4583" s="2" t="s">
        <v>563</v>
      </c>
      <c r="X4583" s="45" t="str" cm="1">
        <f t="array" ref="X4583">IF(X4514="TRUE",IF(AND(C4582&lt;&gt;1,C4583:C4584="",S4582:U4584=""), "FALSE","TRUE"),"FALSE")</f>
        <v>FALSE</v>
      </c>
      <c r="Z4583" s="1"/>
    </row>
    <row r="4584" spans="2:26" hidden="1" outlineLevel="3" x14ac:dyDescent="0.4">
      <c r="B4584" s="7" t="s">
        <v>508</v>
      </c>
      <c r="C4584" s="8"/>
      <c r="D4584" s="31"/>
      <c r="E4584" s="2" t="s">
        <v>518</v>
      </c>
      <c r="F4584" s="2" t="s">
        <v>512</v>
      </c>
      <c r="G4584" s="2" t="s">
        <v>511</v>
      </c>
      <c r="H4584" s="2">
        <v>221</v>
      </c>
      <c r="I4584" s="2">
        <v>207</v>
      </c>
      <c r="K4584" s="2">
        <v>120</v>
      </c>
      <c r="L4584" s="2" t="s">
        <v>30</v>
      </c>
      <c r="M4584" s="2" t="s">
        <v>476</v>
      </c>
      <c r="N4584" s="2" t="s">
        <v>479</v>
      </c>
      <c r="O4584" s="2" t="s">
        <v>514</v>
      </c>
      <c r="Q4584" s="1"/>
      <c r="S4584" s="5"/>
      <c r="T4584" s="41"/>
      <c r="U4584" s="8"/>
      <c r="W4584" s="2" t="s">
        <v>565</v>
      </c>
      <c r="X4584" s="45" t="str" cm="1">
        <f t="array" ref="X4584">IF(X4514="TRUE",IF(AND(C4582&lt;&gt;1,C4583:C4584="",S4582:U4584=""), "FALSE","TRUE"),"FALSE")</f>
        <v>FALSE</v>
      </c>
      <c r="Z4584" s="1"/>
    </row>
    <row r="4585" spans="2:26" hidden="1" outlineLevel="3" x14ac:dyDescent="0.4">
      <c r="B4585" s="7" t="s">
        <v>134</v>
      </c>
      <c r="C4585" s="5">
        <v>18</v>
      </c>
      <c r="D4585" s="30"/>
      <c r="E4585" s="2" t="s">
        <v>392</v>
      </c>
      <c r="F4585" s="2" t="s">
        <v>106</v>
      </c>
      <c r="G4585" s="2" t="s">
        <v>103</v>
      </c>
      <c r="H4585" s="2">
        <v>221</v>
      </c>
      <c r="I4585" s="2">
        <v>207</v>
      </c>
      <c r="K4585" s="2">
        <v>3</v>
      </c>
      <c r="L4585" s="2" t="s">
        <v>136</v>
      </c>
      <c r="M4585" s="2" t="s">
        <v>476</v>
      </c>
      <c r="N4585" s="2" t="s">
        <v>479</v>
      </c>
      <c r="O4585" s="2" t="s">
        <v>514</v>
      </c>
      <c r="Q4585" s="1"/>
      <c r="S4585" s="5"/>
      <c r="T4585" s="41"/>
      <c r="U4585" s="8"/>
      <c r="V4585" s="2" t="s">
        <v>105</v>
      </c>
      <c r="W4585" s="2" t="s">
        <v>561</v>
      </c>
      <c r="X4585" s="45" t="str" cm="1">
        <f t="array" ref="X4585">IF(X4514="TRUE",IF(AND(C4585&lt;&gt;1,C4586:C4587="",S4585:U4587=""), "FALSE","TRUE"),"FALSE")</f>
        <v>FALSE</v>
      </c>
      <c r="Z4585" s="1"/>
    </row>
    <row r="4586" spans="2:26" hidden="1" outlineLevel="3" x14ac:dyDescent="0.4">
      <c r="B4586" s="7" t="s">
        <v>516</v>
      </c>
      <c r="C4586" s="8"/>
      <c r="D4586" s="31"/>
      <c r="E4586" s="2" t="s">
        <v>517</v>
      </c>
      <c r="F4586" s="2" t="s">
        <v>499</v>
      </c>
      <c r="G4586" s="2" t="s">
        <v>498</v>
      </c>
      <c r="H4586" s="2">
        <v>221</v>
      </c>
      <c r="I4586" s="2">
        <v>207</v>
      </c>
      <c r="K4586" s="2">
        <v>50</v>
      </c>
      <c r="L4586" s="2" t="s">
        <v>30</v>
      </c>
      <c r="M4586" s="2" t="s">
        <v>476</v>
      </c>
      <c r="N4586" s="2" t="s">
        <v>479</v>
      </c>
      <c r="O4586" s="2" t="s">
        <v>514</v>
      </c>
      <c r="Q4586" s="1"/>
      <c r="S4586" s="5"/>
      <c r="T4586" s="41"/>
      <c r="U4586" s="8"/>
      <c r="W4586" s="2" t="s">
        <v>563</v>
      </c>
      <c r="X4586" s="45" t="str" cm="1">
        <f t="array" ref="X4586">IF(X4514="TRUE",IF(AND(C4585&lt;&gt;1,C4586:C4587="",S4585:U4587=""), "FALSE","TRUE"),"FALSE")</f>
        <v>FALSE</v>
      </c>
      <c r="Z4586" s="1"/>
    </row>
    <row r="4587" spans="2:26" hidden="1" outlineLevel="3" x14ac:dyDescent="0.4">
      <c r="B4587" s="7" t="s">
        <v>508</v>
      </c>
      <c r="C4587" s="8"/>
      <c r="D4587" s="31"/>
      <c r="E4587" s="2" t="s">
        <v>518</v>
      </c>
      <c r="F4587" s="2" t="s">
        <v>512</v>
      </c>
      <c r="G4587" s="2" t="s">
        <v>511</v>
      </c>
      <c r="H4587" s="2">
        <v>221</v>
      </c>
      <c r="I4587" s="2">
        <v>207</v>
      </c>
      <c r="K4587" s="2">
        <v>120</v>
      </c>
      <c r="L4587" s="2" t="s">
        <v>30</v>
      </c>
      <c r="M4587" s="2" t="s">
        <v>476</v>
      </c>
      <c r="N4587" s="2" t="s">
        <v>479</v>
      </c>
      <c r="O4587" s="2" t="s">
        <v>514</v>
      </c>
      <c r="Q4587" s="1"/>
      <c r="S4587" s="5"/>
      <c r="T4587" s="41"/>
      <c r="U4587" s="8"/>
      <c r="W4587" s="2" t="s">
        <v>565</v>
      </c>
      <c r="X4587" s="45" t="str" cm="1">
        <f t="array" ref="X4587">IF(X4514="TRUE",IF(AND(C4585&lt;&gt;1,C4586:C4587="",S4585:U4587=""), "FALSE","TRUE"),"FALSE")</f>
        <v>FALSE</v>
      </c>
      <c r="Z4587" s="1"/>
    </row>
    <row r="4588" spans="2:26" hidden="1" outlineLevel="3" x14ac:dyDescent="0.4">
      <c r="B4588" s="7" t="s">
        <v>134</v>
      </c>
      <c r="C4588" s="5">
        <v>19</v>
      </c>
      <c r="D4588" s="30"/>
      <c r="E4588" s="2" t="s">
        <v>392</v>
      </c>
      <c r="F4588" s="2" t="s">
        <v>106</v>
      </c>
      <c r="G4588" s="2" t="s">
        <v>103</v>
      </c>
      <c r="H4588" s="2">
        <v>221</v>
      </c>
      <c r="I4588" s="2">
        <v>207</v>
      </c>
      <c r="K4588" s="2">
        <v>3</v>
      </c>
      <c r="L4588" s="2" t="s">
        <v>136</v>
      </c>
      <c r="M4588" s="2" t="s">
        <v>476</v>
      </c>
      <c r="N4588" s="2" t="s">
        <v>479</v>
      </c>
      <c r="O4588" s="2" t="s">
        <v>514</v>
      </c>
      <c r="Q4588" s="1"/>
      <c r="S4588" s="5"/>
      <c r="T4588" s="41"/>
      <c r="U4588" s="8"/>
      <c r="V4588" s="2" t="s">
        <v>105</v>
      </c>
      <c r="W4588" s="2" t="s">
        <v>561</v>
      </c>
      <c r="X4588" s="45" t="str" cm="1">
        <f t="array" ref="X4588">IF(X4514="TRUE",IF(AND(C4588&lt;&gt;1,C4589:C4590="",S4588:U4590=""), "FALSE","TRUE"),"FALSE")</f>
        <v>FALSE</v>
      </c>
      <c r="Z4588" s="1"/>
    </row>
    <row r="4589" spans="2:26" hidden="1" outlineLevel="3" x14ac:dyDescent="0.4">
      <c r="B4589" s="7" t="s">
        <v>516</v>
      </c>
      <c r="C4589" s="8"/>
      <c r="D4589" s="31"/>
      <c r="E4589" s="2" t="s">
        <v>517</v>
      </c>
      <c r="F4589" s="2" t="s">
        <v>499</v>
      </c>
      <c r="G4589" s="2" t="s">
        <v>498</v>
      </c>
      <c r="H4589" s="2">
        <v>221</v>
      </c>
      <c r="I4589" s="2">
        <v>207</v>
      </c>
      <c r="K4589" s="2">
        <v>50</v>
      </c>
      <c r="L4589" s="2" t="s">
        <v>30</v>
      </c>
      <c r="M4589" s="2" t="s">
        <v>476</v>
      </c>
      <c r="N4589" s="2" t="s">
        <v>479</v>
      </c>
      <c r="O4589" s="2" t="s">
        <v>514</v>
      </c>
      <c r="Q4589" s="1"/>
      <c r="S4589" s="5"/>
      <c r="T4589" s="41"/>
      <c r="U4589" s="8"/>
      <c r="W4589" s="2" t="s">
        <v>563</v>
      </c>
      <c r="X4589" s="45" t="str" cm="1">
        <f t="array" ref="X4589">IF(X4514="TRUE",IF(AND(C4588&lt;&gt;1,C4589:C4590="",S4588:U4590=""), "FALSE","TRUE"),"FALSE")</f>
        <v>FALSE</v>
      </c>
      <c r="Z4589" s="1"/>
    </row>
    <row r="4590" spans="2:26" hidden="1" outlineLevel="3" x14ac:dyDescent="0.4">
      <c r="B4590" s="7" t="s">
        <v>508</v>
      </c>
      <c r="C4590" s="8"/>
      <c r="D4590" s="31"/>
      <c r="E4590" s="2" t="s">
        <v>518</v>
      </c>
      <c r="F4590" s="2" t="s">
        <v>512</v>
      </c>
      <c r="G4590" s="2" t="s">
        <v>511</v>
      </c>
      <c r="H4590" s="2">
        <v>221</v>
      </c>
      <c r="I4590" s="2">
        <v>207</v>
      </c>
      <c r="K4590" s="2">
        <v>120</v>
      </c>
      <c r="L4590" s="2" t="s">
        <v>30</v>
      </c>
      <c r="M4590" s="2" t="s">
        <v>476</v>
      </c>
      <c r="N4590" s="2" t="s">
        <v>479</v>
      </c>
      <c r="O4590" s="2" t="s">
        <v>514</v>
      </c>
      <c r="Q4590" s="1"/>
      <c r="S4590" s="5"/>
      <c r="T4590" s="41"/>
      <c r="U4590" s="8"/>
      <c r="W4590" s="2" t="s">
        <v>565</v>
      </c>
      <c r="X4590" s="45" t="str" cm="1">
        <f t="array" ref="X4590">IF(X4514="TRUE",IF(AND(C4588&lt;&gt;1,C4589:C4590="",S4588:U4590=""), "FALSE","TRUE"),"FALSE")</f>
        <v>FALSE</v>
      </c>
      <c r="Z4590" s="1"/>
    </row>
    <row r="4591" spans="2:26" hidden="1" outlineLevel="3" x14ac:dyDescent="0.4">
      <c r="B4591" s="7" t="s">
        <v>134</v>
      </c>
      <c r="C4591" s="5">
        <v>20</v>
      </c>
      <c r="D4591" s="30"/>
      <c r="E4591" s="2" t="s">
        <v>392</v>
      </c>
      <c r="F4591" s="2" t="s">
        <v>106</v>
      </c>
      <c r="G4591" s="2" t="s">
        <v>103</v>
      </c>
      <c r="H4591" s="2">
        <v>221</v>
      </c>
      <c r="I4591" s="2">
        <v>207</v>
      </c>
      <c r="K4591" s="2">
        <v>3</v>
      </c>
      <c r="L4591" s="2" t="s">
        <v>136</v>
      </c>
      <c r="M4591" s="2" t="s">
        <v>476</v>
      </c>
      <c r="N4591" s="2" t="s">
        <v>479</v>
      </c>
      <c r="O4591" s="2" t="s">
        <v>514</v>
      </c>
      <c r="Q4591" s="1"/>
      <c r="S4591" s="5"/>
      <c r="T4591" s="41"/>
      <c r="U4591" s="8"/>
      <c r="V4591" s="2" t="s">
        <v>105</v>
      </c>
      <c r="W4591" s="2" t="s">
        <v>561</v>
      </c>
      <c r="X4591" s="45" t="str" cm="1">
        <f t="array" ref="X4591">IF(X4514="TRUE",IF(AND(C4591&lt;&gt;1,C4592:C4593="",S4591:U4593=""), "FALSE","TRUE"),"FALSE")</f>
        <v>FALSE</v>
      </c>
      <c r="Z4591" s="1"/>
    </row>
    <row r="4592" spans="2:26" hidden="1" outlineLevel="3" x14ac:dyDescent="0.4">
      <c r="B4592" s="7" t="s">
        <v>516</v>
      </c>
      <c r="C4592" s="8"/>
      <c r="D4592" s="31"/>
      <c r="E4592" s="2" t="s">
        <v>517</v>
      </c>
      <c r="F4592" s="2" t="s">
        <v>499</v>
      </c>
      <c r="G4592" s="2" t="s">
        <v>498</v>
      </c>
      <c r="H4592" s="2">
        <v>221</v>
      </c>
      <c r="I4592" s="2">
        <v>207</v>
      </c>
      <c r="K4592" s="2">
        <v>50</v>
      </c>
      <c r="L4592" s="2" t="s">
        <v>30</v>
      </c>
      <c r="M4592" s="2" t="s">
        <v>476</v>
      </c>
      <c r="N4592" s="2" t="s">
        <v>479</v>
      </c>
      <c r="O4592" s="2" t="s">
        <v>514</v>
      </c>
      <c r="Q4592" s="1"/>
      <c r="S4592" s="5"/>
      <c r="T4592" s="41"/>
      <c r="U4592" s="8"/>
      <c r="W4592" s="2" t="s">
        <v>563</v>
      </c>
      <c r="X4592" s="45" t="str" cm="1">
        <f t="array" ref="X4592">IF(X4514="TRUE",IF(AND(C4591&lt;&gt;1,C4592:C4593="",S4591:U4593=""), "FALSE","TRUE"),"FALSE")</f>
        <v>FALSE</v>
      </c>
      <c r="Z4592" s="1"/>
    </row>
    <row r="4593" spans="2:26" hidden="1" outlineLevel="3" x14ac:dyDescent="0.4">
      <c r="B4593" s="7" t="s">
        <v>508</v>
      </c>
      <c r="C4593" s="8"/>
      <c r="D4593" s="31"/>
      <c r="E4593" s="2" t="s">
        <v>518</v>
      </c>
      <c r="F4593" s="2" t="s">
        <v>512</v>
      </c>
      <c r="G4593" s="2" t="s">
        <v>511</v>
      </c>
      <c r="H4593" s="2">
        <v>221</v>
      </c>
      <c r="I4593" s="2">
        <v>207</v>
      </c>
      <c r="K4593" s="2">
        <v>120</v>
      </c>
      <c r="L4593" s="2" t="s">
        <v>30</v>
      </c>
      <c r="M4593" s="2" t="s">
        <v>476</v>
      </c>
      <c r="N4593" s="2" t="s">
        <v>479</v>
      </c>
      <c r="O4593" s="2" t="s">
        <v>514</v>
      </c>
      <c r="Q4593" s="1"/>
      <c r="S4593" s="5"/>
      <c r="T4593" s="41"/>
      <c r="U4593" s="8"/>
      <c r="W4593" s="2" t="s">
        <v>565</v>
      </c>
      <c r="X4593" s="45" t="str" cm="1">
        <f t="array" ref="X4593">IF(X4514="TRUE",IF(AND(C4591&lt;&gt;1,C4592:C4593="",S4591:U4593=""), "FALSE","TRUE"),"FALSE")</f>
        <v>FALSE</v>
      </c>
      <c r="Z4593" s="1"/>
    </row>
    <row r="4594" spans="2:26" hidden="1" outlineLevel="2" x14ac:dyDescent="0.4">
      <c r="B4594" s="3" t="s">
        <v>19</v>
      </c>
      <c r="I4594" s="2">
        <v>207</v>
      </c>
      <c r="Q4594" s="1"/>
      <c r="Z4594" s="1"/>
    </row>
    <row r="4595" spans="2:26" hidden="1" outlineLevel="2" x14ac:dyDescent="0.4">
      <c r="B4595" s="50" t="s">
        <v>519</v>
      </c>
      <c r="C4595" s="50"/>
      <c r="D4595" s="33"/>
      <c r="E4595" s="2" t="s">
        <v>520</v>
      </c>
      <c r="I4595" s="2">
        <v>207</v>
      </c>
      <c r="L4595" s="2" t="s">
        <v>521</v>
      </c>
      <c r="M4595" s="2" t="s">
        <v>476</v>
      </c>
      <c r="N4595" s="2" t="s">
        <v>479</v>
      </c>
      <c r="O4595" s="2" t="s">
        <v>520</v>
      </c>
      <c r="Q4595" s="1"/>
      <c r="S4595" s="43" t="s">
        <v>36</v>
      </c>
      <c r="T4595" s="44" t="s">
        <v>37</v>
      </c>
      <c r="U4595" s="43" t="s">
        <v>38</v>
      </c>
      <c r="Z4595" s="1"/>
    </row>
    <row r="4596" spans="2:26" hidden="1" outlineLevel="2" x14ac:dyDescent="0.4">
      <c r="B4596" s="7" t="s">
        <v>134</v>
      </c>
      <c r="C4596" s="5">
        <v>1</v>
      </c>
      <c r="D4596" s="30"/>
      <c r="E4596" s="2" t="s">
        <v>392</v>
      </c>
      <c r="F4596" s="2" t="s">
        <v>102</v>
      </c>
      <c r="G4596" s="2" t="s">
        <v>103</v>
      </c>
      <c r="H4596" s="2">
        <v>225</v>
      </c>
      <c r="I4596" s="2">
        <v>207</v>
      </c>
      <c r="K4596" s="2">
        <v>3</v>
      </c>
      <c r="L4596" s="2" t="s">
        <v>136</v>
      </c>
      <c r="M4596" s="2" t="s">
        <v>476</v>
      </c>
      <c r="N4596" s="2" t="s">
        <v>479</v>
      </c>
      <c r="O4596" s="2" t="s">
        <v>520</v>
      </c>
      <c r="Q4596" s="1"/>
      <c r="S4596" s="5"/>
      <c r="T4596" s="41"/>
      <c r="U4596" s="8"/>
      <c r="V4596" s="2" t="s">
        <v>105</v>
      </c>
      <c r="W4596" s="2" t="s">
        <v>561</v>
      </c>
      <c r="X4596" s="45" t="str" cm="1">
        <f t="array" ref="X4596">IF(X4514="TRUE",IF(AND(C4596&lt;&gt;1,C4597:C4602="",S4596:U4602=""), "FALSE","TRUE"),"FALSE")</f>
        <v>FALSE</v>
      </c>
      <c r="Z4596" s="1"/>
    </row>
    <row r="4597" spans="2:26" hidden="1" outlineLevel="2" x14ac:dyDescent="0.4">
      <c r="B4597" s="7" t="s">
        <v>522</v>
      </c>
      <c r="C4597" s="8"/>
      <c r="D4597" s="31"/>
      <c r="E4597" s="2" t="s">
        <v>523</v>
      </c>
      <c r="F4597" s="2" t="s">
        <v>485</v>
      </c>
      <c r="G4597" s="2" t="s">
        <v>369</v>
      </c>
      <c r="H4597" s="2">
        <v>225</v>
      </c>
      <c r="I4597" s="2">
        <v>207</v>
      </c>
      <c r="K4597" s="2">
        <v>240</v>
      </c>
      <c r="L4597" s="2" t="s">
        <v>30</v>
      </c>
      <c r="M4597" s="2" t="s">
        <v>476</v>
      </c>
      <c r="N4597" s="2" t="s">
        <v>479</v>
      </c>
      <c r="O4597" s="2" t="s">
        <v>520</v>
      </c>
      <c r="Q4597" s="1"/>
      <c r="S4597" s="5"/>
      <c r="T4597" s="41"/>
      <c r="U4597" s="8"/>
      <c r="W4597" s="2" t="s">
        <v>465</v>
      </c>
      <c r="X4597" s="45" t="str" cm="1">
        <f t="array" ref="X4597">IF(X4514="TRUE",IF(AND(C4596&lt;&gt;1,C4597:C4602="",S4596:U4602=""), "FALSE","TRUE"),"FALSE")</f>
        <v>FALSE</v>
      </c>
      <c r="Z4597" s="1"/>
    </row>
    <row r="4598" spans="2:26" hidden="1" outlineLevel="2" x14ac:dyDescent="0.4">
      <c r="B4598" s="7" t="s">
        <v>524</v>
      </c>
      <c r="C4598" s="8"/>
      <c r="D4598" s="31"/>
      <c r="E4598" s="2" t="s">
        <v>525</v>
      </c>
      <c r="F4598" s="2" t="s">
        <v>114</v>
      </c>
      <c r="G4598" s="2" t="s">
        <v>115</v>
      </c>
      <c r="H4598" s="2">
        <v>225</v>
      </c>
      <c r="I4598" s="2">
        <v>207</v>
      </c>
      <c r="K4598" s="2">
        <v>120</v>
      </c>
      <c r="L4598" s="2" t="s">
        <v>30</v>
      </c>
      <c r="M4598" s="2" t="s">
        <v>476</v>
      </c>
      <c r="N4598" s="2" t="s">
        <v>479</v>
      </c>
      <c r="O4598" s="2" t="s">
        <v>520</v>
      </c>
      <c r="Q4598" s="1"/>
      <c r="S4598" s="5"/>
      <c r="T4598" s="41"/>
      <c r="U4598" s="8"/>
      <c r="W4598" s="2" t="s">
        <v>468</v>
      </c>
      <c r="X4598" s="45" t="str" cm="1">
        <f t="array" ref="X4598">IF(X4514="TRUE",IF(AND(C4596&lt;&gt;1,C4597:C4602="",S4596:U4602=""), "FALSE","TRUE"),"FALSE")</f>
        <v>FALSE</v>
      </c>
      <c r="Z4598" s="1"/>
    </row>
    <row r="4599" spans="2:26" hidden="1" outlineLevel="2" x14ac:dyDescent="0.4">
      <c r="B4599" s="7" t="s">
        <v>526</v>
      </c>
      <c r="C4599" s="8"/>
      <c r="D4599" s="31"/>
      <c r="E4599" s="2" t="s">
        <v>527</v>
      </c>
      <c r="F4599" s="2" t="str">
        <f>IF(OR($C$87="治験計画届", $C$87="治験計画変更届"), "^$","^.{1,120}$|^$")</f>
        <v>^.{1,120}$|^$</v>
      </c>
      <c r="G4599" s="2" t="str">
        <f>IF(F4599="^$", "入力しないでください","入力してください(120文字以内)")</f>
        <v>入力してください(120文字以内)</v>
      </c>
      <c r="H4599" s="2">
        <v>225</v>
      </c>
      <c r="I4599" s="2">
        <v>207</v>
      </c>
      <c r="K4599" s="2">
        <v>120</v>
      </c>
      <c r="L4599" s="2" t="s">
        <v>30</v>
      </c>
      <c r="M4599" s="2" t="s">
        <v>476</v>
      </c>
      <c r="N4599" s="2" t="s">
        <v>479</v>
      </c>
      <c r="O4599" s="2" t="s">
        <v>520</v>
      </c>
      <c r="Q4599" s="1"/>
      <c r="S4599" s="5"/>
      <c r="T4599" s="41"/>
      <c r="U4599" s="8"/>
      <c r="W4599" s="2" t="s">
        <v>468</v>
      </c>
      <c r="X4599" s="45" t="str" cm="1">
        <f t="array" ref="X4599">IF(X4514="TRUE",IF(AND(C4596&lt;&gt;1,C4597:C4602="",S4596:U4602=""), "FALSE","TRUE"),"FALSE")</f>
        <v>FALSE</v>
      </c>
      <c r="Z4599" s="1"/>
    </row>
    <row r="4600" spans="2:26" hidden="1" outlineLevel="2" x14ac:dyDescent="0.4">
      <c r="B4600" s="7" t="s">
        <v>528</v>
      </c>
      <c r="C4600" s="8"/>
      <c r="D4600" s="31"/>
      <c r="E4600" s="2" t="s">
        <v>529</v>
      </c>
      <c r="F4600" s="2" t="str">
        <f>IF(OR($C$87="治験計画届", $C$87="治験計画変更届"), "^$","^.{1,120}$|^$")</f>
        <v>^.{1,120}$|^$</v>
      </c>
      <c r="G4600" s="2" t="str">
        <f t="shared" ref="G4600:G4602" si="301">IF(F4600="^$", "入力しないでください","入力してください(120文字以内)")</f>
        <v>入力してください(120文字以内)</v>
      </c>
      <c r="H4600" s="2">
        <v>225</v>
      </c>
      <c r="I4600" s="2">
        <v>207</v>
      </c>
      <c r="K4600" s="2">
        <v>120</v>
      </c>
      <c r="L4600" s="2" t="s">
        <v>30</v>
      </c>
      <c r="M4600" s="2" t="s">
        <v>476</v>
      </c>
      <c r="N4600" s="2" t="s">
        <v>479</v>
      </c>
      <c r="O4600" s="2" t="s">
        <v>520</v>
      </c>
      <c r="Q4600" s="1"/>
      <c r="S4600" s="5"/>
      <c r="T4600" s="41"/>
      <c r="U4600" s="8"/>
      <c r="W4600" s="2" t="s">
        <v>468</v>
      </c>
      <c r="X4600" s="45" t="str" cm="1">
        <f t="array" ref="X4600">IF(X4514="TRUE",IF(AND(C4596&lt;&gt;1,C4597:C4602="",S4596:U4602=""), "FALSE","TRUE"),"FALSE")</f>
        <v>FALSE</v>
      </c>
      <c r="Z4600" s="1"/>
    </row>
    <row r="4601" spans="2:26" hidden="1" outlineLevel="2" x14ac:dyDescent="0.4">
      <c r="B4601" s="7" t="s">
        <v>530</v>
      </c>
      <c r="C4601" s="8"/>
      <c r="D4601" s="31"/>
      <c r="E4601" s="2" t="s">
        <v>566</v>
      </c>
      <c r="F4601" s="2" t="str">
        <f>IF(OR($C$87="治験計画届", $C$87="治験計画変更届"), "^$","^.{1,120}$|^$")</f>
        <v>^.{1,120}$|^$</v>
      </c>
      <c r="G4601" s="2" t="str">
        <f t="shared" si="301"/>
        <v>入力してください(120文字以内)</v>
      </c>
      <c r="H4601" s="2">
        <v>225</v>
      </c>
      <c r="I4601" s="2">
        <v>207</v>
      </c>
      <c r="K4601" s="2">
        <v>120</v>
      </c>
      <c r="L4601" s="2" t="s">
        <v>30</v>
      </c>
      <c r="M4601" s="2" t="s">
        <v>476</v>
      </c>
      <c r="N4601" s="2" t="s">
        <v>479</v>
      </c>
      <c r="O4601" s="2" t="s">
        <v>520</v>
      </c>
      <c r="Q4601" s="1"/>
      <c r="S4601" s="5"/>
      <c r="T4601" s="41"/>
      <c r="U4601" s="8"/>
      <c r="W4601" s="2" t="s">
        <v>468</v>
      </c>
      <c r="X4601" s="45" t="str" cm="1">
        <f t="array" ref="X4601">IF(X4514="TRUE",IF(AND(C4596&lt;&gt;1,C4597:C4602="",S4596:U4602=""), "FALSE","TRUE"),"FALSE")</f>
        <v>FALSE</v>
      </c>
      <c r="Z4601" s="1"/>
    </row>
    <row r="4602" spans="2:26" hidden="1" outlineLevel="2" x14ac:dyDescent="0.4">
      <c r="B4602" s="7" t="s">
        <v>532</v>
      </c>
      <c r="C4602" s="8"/>
      <c r="D4602" s="31"/>
      <c r="E4602" s="2" t="s">
        <v>533</v>
      </c>
      <c r="F4602" s="2" t="str">
        <f>IF(OR($C$87="治験計画届", $C$87="治験計画変更届"), "^$","^.{1,120}$|^$")</f>
        <v>^.{1,120}$|^$</v>
      </c>
      <c r="G4602" s="2" t="str">
        <f t="shared" si="301"/>
        <v>入力してください(120文字以内)</v>
      </c>
      <c r="H4602" s="2">
        <v>225</v>
      </c>
      <c r="I4602" s="2">
        <v>207</v>
      </c>
      <c r="K4602" s="2">
        <v>120</v>
      </c>
      <c r="L4602" s="2" t="s">
        <v>30</v>
      </c>
      <c r="M4602" s="2" t="s">
        <v>476</v>
      </c>
      <c r="N4602" s="2" t="s">
        <v>479</v>
      </c>
      <c r="O4602" s="2" t="s">
        <v>520</v>
      </c>
      <c r="Q4602" s="1"/>
      <c r="S4602" s="5"/>
      <c r="T4602" s="41"/>
      <c r="U4602" s="8"/>
      <c r="W4602" s="2" t="s">
        <v>468</v>
      </c>
      <c r="X4602" s="45" t="str" cm="1">
        <f t="array" ref="X4602">IF(X4514="TRUE",IF(AND(C4596&lt;&gt;1,C4597:C4602="",S4596:U4602=""), "FALSE","TRUE"),"FALSE")</f>
        <v>FALSE</v>
      </c>
      <c r="Z4602" s="1"/>
    </row>
    <row r="4603" spans="2:26" hidden="1" outlineLevel="2" x14ac:dyDescent="0.4">
      <c r="B4603" s="7" t="s">
        <v>134</v>
      </c>
      <c r="C4603" s="5">
        <v>2</v>
      </c>
      <c r="D4603" s="30"/>
      <c r="E4603" s="2" t="s">
        <v>392</v>
      </c>
      <c r="F4603" s="2" t="s">
        <v>102</v>
      </c>
      <c r="G4603" s="2" t="s">
        <v>103</v>
      </c>
      <c r="H4603" s="2">
        <v>225</v>
      </c>
      <c r="I4603" s="2">
        <v>207</v>
      </c>
      <c r="K4603" s="2">
        <v>3</v>
      </c>
      <c r="L4603" s="2" t="s">
        <v>136</v>
      </c>
      <c r="M4603" s="2" t="s">
        <v>476</v>
      </c>
      <c r="N4603" s="2" t="s">
        <v>479</v>
      </c>
      <c r="O4603" s="2" t="s">
        <v>520</v>
      </c>
      <c r="Q4603" s="1"/>
      <c r="S4603" s="5"/>
      <c r="T4603" s="41"/>
      <c r="U4603" s="8"/>
      <c r="V4603" s="2" t="s">
        <v>105</v>
      </c>
      <c r="W4603" s="2" t="s">
        <v>561</v>
      </c>
      <c r="X4603" s="45" t="str" cm="1">
        <f t="array" ref="X4603">IF(X4514="TRUE",IF(AND(C4603&lt;&gt;1,C4604:C4609="",S4603:U4609=""), "FALSE","TRUE"),"FALSE")</f>
        <v>FALSE</v>
      </c>
      <c r="Z4603" s="1"/>
    </row>
    <row r="4604" spans="2:26" hidden="1" outlineLevel="2" x14ac:dyDescent="0.4">
      <c r="B4604" s="7" t="s">
        <v>522</v>
      </c>
      <c r="C4604" s="8"/>
      <c r="D4604" s="31"/>
      <c r="E4604" s="2" t="s">
        <v>523</v>
      </c>
      <c r="F4604" s="2" t="s">
        <v>485</v>
      </c>
      <c r="G4604" s="2" t="s">
        <v>369</v>
      </c>
      <c r="H4604" s="2">
        <v>225</v>
      </c>
      <c r="I4604" s="2">
        <v>207</v>
      </c>
      <c r="K4604" s="2">
        <v>240</v>
      </c>
      <c r="L4604" s="2" t="s">
        <v>30</v>
      </c>
      <c r="M4604" s="2" t="s">
        <v>476</v>
      </c>
      <c r="N4604" s="2" t="s">
        <v>479</v>
      </c>
      <c r="O4604" s="2" t="s">
        <v>520</v>
      </c>
      <c r="Q4604" s="1"/>
      <c r="S4604" s="5"/>
      <c r="T4604" s="41"/>
      <c r="U4604" s="8"/>
      <c r="W4604" s="2" t="s">
        <v>465</v>
      </c>
      <c r="X4604" s="45" t="str" cm="1">
        <f t="array" ref="X4604">IF(X4514="TRUE",IF(AND(C4603&lt;&gt;1,C4604:C4609="",S4603:U4609=""), "FALSE","TRUE"),"FALSE")</f>
        <v>FALSE</v>
      </c>
      <c r="Z4604" s="1"/>
    </row>
    <row r="4605" spans="2:26" hidden="1" outlineLevel="2" x14ac:dyDescent="0.4">
      <c r="B4605" s="7" t="s">
        <v>524</v>
      </c>
      <c r="C4605" s="8"/>
      <c r="D4605" s="31"/>
      <c r="E4605" s="2" t="s">
        <v>525</v>
      </c>
      <c r="F4605" s="2" t="s">
        <v>114</v>
      </c>
      <c r="G4605" s="2" t="s">
        <v>115</v>
      </c>
      <c r="H4605" s="2">
        <v>225</v>
      </c>
      <c r="I4605" s="2">
        <v>207</v>
      </c>
      <c r="K4605" s="2">
        <v>120</v>
      </c>
      <c r="L4605" s="2" t="s">
        <v>30</v>
      </c>
      <c r="M4605" s="2" t="s">
        <v>476</v>
      </c>
      <c r="N4605" s="2" t="s">
        <v>479</v>
      </c>
      <c r="O4605" s="2" t="s">
        <v>520</v>
      </c>
      <c r="Q4605" s="1"/>
      <c r="S4605" s="5"/>
      <c r="T4605" s="41"/>
      <c r="U4605" s="8"/>
      <c r="W4605" s="2" t="s">
        <v>468</v>
      </c>
      <c r="X4605" s="45" t="str" cm="1">
        <f t="array" ref="X4605">IF(X4514="TRUE",IF(AND(C4603&lt;&gt;1,C4604:C4609="",S4603:U4609=""), "FALSE","TRUE"),"FALSE")</f>
        <v>FALSE</v>
      </c>
      <c r="Z4605" s="1"/>
    </row>
    <row r="4606" spans="2:26" hidden="1" outlineLevel="2" x14ac:dyDescent="0.4">
      <c r="B4606" s="7" t="s">
        <v>526</v>
      </c>
      <c r="C4606" s="8"/>
      <c r="D4606" s="31"/>
      <c r="E4606" s="2" t="s">
        <v>527</v>
      </c>
      <c r="F4606" s="2" t="str">
        <f>IF(OR($C$87="治験計画届", $C$87="治験計画変更届"), "^$","^.{1,120}$|^$")</f>
        <v>^.{1,120}$|^$</v>
      </c>
      <c r="G4606" s="2" t="str">
        <f>IF(F4606="^$", "入力しないでください","入力してください(120文字以内)")</f>
        <v>入力してください(120文字以内)</v>
      </c>
      <c r="H4606" s="2">
        <v>225</v>
      </c>
      <c r="I4606" s="2">
        <v>207</v>
      </c>
      <c r="K4606" s="2">
        <v>120</v>
      </c>
      <c r="L4606" s="2" t="s">
        <v>30</v>
      </c>
      <c r="M4606" s="2" t="s">
        <v>476</v>
      </c>
      <c r="N4606" s="2" t="s">
        <v>479</v>
      </c>
      <c r="O4606" s="2" t="s">
        <v>520</v>
      </c>
      <c r="Q4606" s="1"/>
      <c r="S4606" s="5"/>
      <c r="T4606" s="41"/>
      <c r="U4606" s="8"/>
      <c r="W4606" s="2" t="s">
        <v>468</v>
      </c>
      <c r="X4606" s="45" t="str" cm="1">
        <f t="array" ref="X4606">IF(X4514="TRUE",IF(AND(C4603&lt;&gt;1,C4604:C4609="",S4603:U4609=""), "FALSE","TRUE"),"FALSE")</f>
        <v>FALSE</v>
      </c>
      <c r="Z4606" s="1"/>
    </row>
    <row r="4607" spans="2:26" hidden="1" outlineLevel="2" x14ac:dyDescent="0.4">
      <c r="B4607" s="7" t="s">
        <v>528</v>
      </c>
      <c r="C4607" s="8"/>
      <c r="D4607" s="31"/>
      <c r="E4607" s="2" t="s">
        <v>529</v>
      </c>
      <c r="F4607" s="2" t="str">
        <f>IF(OR($C$87="治験計画届", $C$87="治験計画変更届"), "^$","^.{1,120}$|^$")</f>
        <v>^.{1,120}$|^$</v>
      </c>
      <c r="G4607" s="2" t="str">
        <f t="shared" ref="G4607:G4609" si="302">IF(F4607="^$", "入力しないでください","入力してください(120文字以内)")</f>
        <v>入力してください(120文字以内)</v>
      </c>
      <c r="H4607" s="2">
        <v>225</v>
      </c>
      <c r="I4607" s="2">
        <v>207</v>
      </c>
      <c r="K4607" s="2">
        <v>120</v>
      </c>
      <c r="L4607" s="2" t="s">
        <v>30</v>
      </c>
      <c r="M4607" s="2" t="s">
        <v>476</v>
      </c>
      <c r="N4607" s="2" t="s">
        <v>479</v>
      </c>
      <c r="O4607" s="2" t="s">
        <v>520</v>
      </c>
      <c r="Q4607" s="1"/>
      <c r="S4607" s="5"/>
      <c r="T4607" s="41"/>
      <c r="U4607" s="8"/>
      <c r="W4607" s="2" t="s">
        <v>468</v>
      </c>
      <c r="X4607" s="45" t="str" cm="1">
        <f t="array" ref="X4607">IF(X4514="TRUE",IF(AND(C4603&lt;&gt;1,C4604:C4609="",S4603:U4609=""), "FALSE","TRUE"),"FALSE")</f>
        <v>FALSE</v>
      </c>
      <c r="Z4607" s="1"/>
    </row>
    <row r="4608" spans="2:26" hidden="1" outlineLevel="2" x14ac:dyDescent="0.4">
      <c r="B4608" s="7" t="s">
        <v>530</v>
      </c>
      <c r="C4608" s="8"/>
      <c r="D4608" s="31"/>
      <c r="E4608" s="2" t="s">
        <v>566</v>
      </c>
      <c r="F4608" s="2" t="str">
        <f>IF(OR($C$87="治験計画届", $C$87="治験計画変更届"), "^$","^.{1,120}$|^$")</f>
        <v>^.{1,120}$|^$</v>
      </c>
      <c r="G4608" s="2" t="str">
        <f t="shared" si="302"/>
        <v>入力してください(120文字以内)</v>
      </c>
      <c r="H4608" s="2">
        <v>225</v>
      </c>
      <c r="I4608" s="2">
        <v>207</v>
      </c>
      <c r="K4608" s="2">
        <v>120</v>
      </c>
      <c r="L4608" s="2" t="s">
        <v>30</v>
      </c>
      <c r="M4608" s="2" t="s">
        <v>476</v>
      </c>
      <c r="N4608" s="2" t="s">
        <v>479</v>
      </c>
      <c r="O4608" s="2" t="s">
        <v>520</v>
      </c>
      <c r="Q4608" s="1"/>
      <c r="S4608" s="5"/>
      <c r="T4608" s="41"/>
      <c r="U4608" s="8"/>
      <c r="W4608" s="2" t="s">
        <v>468</v>
      </c>
      <c r="X4608" s="45" t="str" cm="1">
        <f t="array" ref="X4608">IF(X4514="TRUE",IF(AND(C4603&lt;&gt;1,C4604:C4609="",S4603:U4609=""), "FALSE","TRUE"),"FALSE")</f>
        <v>FALSE</v>
      </c>
      <c r="Z4608" s="1"/>
    </row>
    <row r="4609" spans="2:26" hidden="1" outlineLevel="2" x14ac:dyDescent="0.4">
      <c r="B4609" s="7" t="s">
        <v>532</v>
      </c>
      <c r="C4609" s="8"/>
      <c r="D4609" s="31"/>
      <c r="E4609" s="2" t="s">
        <v>533</v>
      </c>
      <c r="F4609" s="2" t="str">
        <f>IF(OR($C$87="治験計画届", $C$87="治験計画変更届"), "^$","^.{1,120}$|^$")</f>
        <v>^.{1,120}$|^$</v>
      </c>
      <c r="G4609" s="2" t="str">
        <f t="shared" si="302"/>
        <v>入力してください(120文字以内)</v>
      </c>
      <c r="H4609" s="2">
        <v>225</v>
      </c>
      <c r="I4609" s="2">
        <v>207</v>
      </c>
      <c r="K4609" s="2">
        <v>120</v>
      </c>
      <c r="L4609" s="2" t="s">
        <v>30</v>
      </c>
      <c r="M4609" s="2" t="s">
        <v>476</v>
      </c>
      <c r="N4609" s="2" t="s">
        <v>479</v>
      </c>
      <c r="O4609" s="2" t="s">
        <v>520</v>
      </c>
      <c r="Q4609" s="1"/>
      <c r="S4609" s="5"/>
      <c r="T4609" s="41"/>
      <c r="U4609" s="8"/>
      <c r="W4609" s="2" t="s">
        <v>468</v>
      </c>
      <c r="X4609" s="45" t="str" cm="1">
        <f t="array" ref="X4609">IF(X4514="TRUE",IF(AND(C4603&lt;&gt;1,C4604:C4609="",S4603:U4609=""), "FALSE","TRUE"),"FALSE")</f>
        <v>FALSE</v>
      </c>
      <c r="Z4609" s="1"/>
    </row>
    <row r="4610" spans="2:26" hidden="1" outlineLevel="2" x14ac:dyDescent="0.4">
      <c r="B4610" s="7" t="s">
        <v>134</v>
      </c>
      <c r="C4610" s="5">
        <v>3</v>
      </c>
      <c r="D4610" s="30"/>
      <c r="E4610" s="2" t="s">
        <v>392</v>
      </c>
      <c r="F4610" s="2" t="s">
        <v>102</v>
      </c>
      <c r="G4610" s="2" t="s">
        <v>103</v>
      </c>
      <c r="H4610" s="2">
        <v>225</v>
      </c>
      <c r="I4610" s="2">
        <v>207</v>
      </c>
      <c r="K4610" s="2">
        <v>3</v>
      </c>
      <c r="L4610" s="2" t="s">
        <v>136</v>
      </c>
      <c r="M4610" s="2" t="s">
        <v>476</v>
      </c>
      <c r="N4610" s="2" t="s">
        <v>479</v>
      </c>
      <c r="O4610" s="2" t="s">
        <v>520</v>
      </c>
      <c r="Q4610" s="1"/>
      <c r="S4610" s="5"/>
      <c r="T4610" s="41"/>
      <c r="U4610" s="8"/>
      <c r="V4610" s="2" t="s">
        <v>105</v>
      </c>
      <c r="W4610" s="2" t="s">
        <v>561</v>
      </c>
      <c r="X4610" s="45" t="str" cm="1">
        <f t="array" ref="X4610">IF(X4514="TRUE",IF(AND(C4610&lt;&gt;1,C4611:C4616="",S4610:U4616=""), "FALSE","TRUE"),"FALSE")</f>
        <v>FALSE</v>
      </c>
      <c r="Z4610" s="1"/>
    </row>
    <row r="4611" spans="2:26" hidden="1" outlineLevel="2" x14ac:dyDescent="0.4">
      <c r="B4611" s="7" t="s">
        <v>522</v>
      </c>
      <c r="C4611" s="8"/>
      <c r="D4611" s="31"/>
      <c r="E4611" s="2" t="s">
        <v>523</v>
      </c>
      <c r="F4611" s="2" t="s">
        <v>485</v>
      </c>
      <c r="G4611" s="2" t="s">
        <v>369</v>
      </c>
      <c r="H4611" s="2">
        <v>225</v>
      </c>
      <c r="I4611" s="2">
        <v>207</v>
      </c>
      <c r="K4611" s="2">
        <v>240</v>
      </c>
      <c r="L4611" s="2" t="s">
        <v>30</v>
      </c>
      <c r="M4611" s="2" t="s">
        <v>476</v>
      </c>
      <c r="N4611" s="2" t="s">
        <v>479</v>
      </c>
      <c r="O4611" s="2" t="s">
        <v>520</v>
      </c>
      <c r="Q4611" s="1"/>
      <c r="S4611" s="5"/>
      <c r="T4611" s="41"/>
      <c r="U4611" s="8"/>
      <c r="W4611" s="2" t="s">
        <v>465</v>
      </c>
      <c r="X4611" s="45" t="str" cm="1">
        <f t="array" ref="X4611">IF(X4514="TRUE",IF(AND(C4610&lt;&gt;1,C4611:C4616="",S4610:U4616=""), "FALSE","TRUE"),"FALSE")</f>
        <v>FALSE</v>
      </c>
      <c r="Z4611" s="1"/>
    </row>
    <row r="4612" spans="2:26" hidden="1" outlineLevel="2" x14ac:dyDescent="0.4">
      <c r="B4612" s="7" t="s">
        <v>524</v>
      </c>
      <c r="C4612" s="8"/>
      <c r="D4612" s="31"/>
      <c r="E4612" s="2" t="s">
        <v>525</v>
      </c>
      <c r="F4612" s="2" t="s">
        <v>114</v>
      </c>
      <c r="G4612" s="2" t="s">
        <v>115</v>
      </c>
      <c r="H4612" s="2">
        <v>225</v>
      </c>
      <c r="I4612" s="2">
        <v>207</v>
      </c>
      <c r="K4612" s="2">
        <v>120</v>
      </c>
      <c r="L4612" s="2" t="s">
        <v>30</v>
      </c>
      <c r="M4612" s="2" t="s">
        <v>476</v>
      </c>
      <c r="N4612" s="2" t="s">
        <v>479</v>
      </c>
      <c r="O4612" s="2" t="s">
        <v>520</v>
      </c>
      <c r="Q4612" s="1"/>
      <c r="S4612" s="5"/>
      <c r="T4612" s="41"/>
      <c r="U4612" s="8"/>
      <c r="W4612" s="2" t="s">
        <v>468</v>
      </c>
      <c r="X4612" s="45" t="str" cm="1">
        <f t="array" ref="X4612">IF(X4514="TRUE",IF(AND(C4610&lt;&gt;1,C4611:C4616="",S4610:U4616=""), "FALSE","TRUE"),"FALSE")</f>
        <v>FALSE</v>
      </c>
      <c r="Z4612" s="1"/>
    </row>
    <row r="4613" spans="2:26" hidden="1" outlineLevel="2" x14ac:dyDescent="0.4">
      <c r="B4613" s="7" t="s">
        <v>526</v>
      </c>
      <c r="C4613" s="8"/>
      <c r="D4613" s="31"/>
      <c r="E4613" s="2" t="s">
        <v>527</v>
      </c>
      <c r="F4613" s="2" t="str">
        <f>IF(OR($C$87="治験計画届", $C$87="治験計画変更届"), "^$","^.{1,120}$|^$")</f>
        <v>^.{1,120}$|^$</v>
      </c>
      <c r="G4613" s="2" t="str">
        <f>IF(F4613="^$", "入力しないでください","入力してください(120文字以内)")</f>
        <v>入力してください(120文字以内)</v>
      </c>
      <c r="H4613" s="2">
        <v>225</v>
      </c>
      <c r="I4613" s="2">
        <v>207</v>
      </c>
      <c r="K4613" s="2">
        <v>120</v>
      </c>
      <c r="L4613" s="2" t="s">
        <v>30</v>
      </c>
      <c r="M4613" s="2" t="s">
        <v>476</v>
      </c>
      <c r="N4613" s="2" t="s">
        <v>479</v>
      </c>
      <c r="O4613" s="2" t="s">
        <v>520</v>
      </c>
      <c r="Q4613" s="1"/>
      <c r="S4613" s="5"/>
      <c r="T4613" s="41"/>
      <c r="U4613" s="8"/>
      <c r="W4613" s="2" t="s">
        <v>468</v>
      </c>
      <c r="X4613" s="45" t="str" cm="1">
        <f t="array" ref="X4613">IF(X4514="TRUE",IF(AND(C4610&lt;&gt;1,C4611:C4616="",S4610:U4616=""), "FALSE","TRUE"),"FALSE")</f>
        <v>FALSE</v>
      </c>
      <c r="Z4613" s="1"/>
    </row>
    <row r="4614" spans="2:26" hidden="1" outlineLevel="2" x14ac:dyDescent="0.4">
      <c r="B4614" s="7" t="s">
        <v>528</v>
      </c>
      <c r="C4614" s="8"/>
      <c r="D4614" s="31"/>
      <c r="E4614" s="2" t="s">
        <v>529</v>
      </c>
      <c r="F4614" s="2" t="str">
        <f>IF(OR($C$87="治験計画届", $C$87="治験計画変更届"), "^$","^.{1,120}$|^$")</f>
        <v>^.{1,120}$|^$</v>
      </c>
      <c r="G4614" s="2" t="str">
        <f t="shared" ref="G4614:G4616" si="303">IF(F4614="^$", "入力しないでください","入力してください(120文字以内)")</f>
        <v>入力してください(120文字以内)</v>
      </c>
      <c r="H4614" s="2">
        <v>225</v>
      </c>
      <c r="I4614" s="2">
        <v>207</v>
      </c>
      <c r="K4614" s="2">
        <v>120</v>
      </c>
      <c r="L4614" s="2" t="s">
        <v>30</v>
      </c>
      <c r="M4614" s="2" t="s">
        <v>476</v>
      </c>
      <c r="N4614" s="2" t="s">
        <v>479</v>
      </c>
      <c r="O4614" s="2" t="s">
        <v>520</v>
      </c>
      <c r="Q4614" s="1"/>
      <c r="S4614" s="5"/>
      <c r="T4614" s="41"/>
      <c r="U4614" s="8"/>
      <c r="W4614" s="2" t="s">
        <v>468</v>
      </c>
      <c r="X4614" s="45" t="str" cm="1">
        <f t="array" ref="X4614">IF(X4514="TRUE",IF(AND(C4610&lt;&gt;1,C4611:C4616="",S4610:U4616=""), "FALSE","TRUE"),"FALSE")</f>
        <v>FALSE</v>
      </c>
      <c r="Z4614" s="1"/>
    </row>
    <row r="4615" spans="2:26" hidden="1" outlineLevel="2" x14ac:dyDescent="0.4">
      <c r="B4615" s="7" t="s">
        <v>530</v>
      </c>
      <c r="C4615" s="8"/>
      <c r="D4615" s="31"/>
      <c r="E4615" s="2" t="s">
        <v>566</v>
      </c>
      <c r="F4615" s="2" t="str">
        <f>IF(OR($C$87="治験計画届", $C$87="治験計画変更届"), "^$","^.{1,120}$|^$")</f>
        <v>^.{1,120}$|^$</v>
      </c>
      <c r="G4615" s="2" t="str">
        <f t="shared" si="303"/>
        <v>入力してください(120文字以内)</v>
      </c>
      <c r="H4615" s="2">
        <v>225</v>
      </c>
      <c r="I4615" s="2">
        <v>207</v>
      </c>
      <c r="K4615" s="2">
        <v>120</v>
      </c>
      <c r="L4615" s="2" t="s">
        <v>30</v>
      </c>
      <c r="M4615" s="2" t="s">
        <v>476</v>
      </c>
      <c r="N4615" s="2" t="s">
        <v>479</v>
      </c>
      <c r="O4615" s="2" t="s">
        <v>520</v>
      </c>
      <c r="Q4615" s="1"/>
      <c r="S4615" s="5"/>
      <c r="T4615" s="41"/>
      <c r="U4615" s="8"/>
      <c r="W4615" s="2" t="s">
        <v>468</v>
      </c>
      <c r="X4615" s="45" t="str" cm="1">
        <f t="array" ref="X4615">IF(X4514="TRUE",IF(AND(C4610&lt;&gt;1,C4611:C4616="",S4610:U4616=""), "FALSE","TRUE"),"FALSE")</f>
        <v>FALSE</v>
      </c>
      <c r="Z4615" s="1"/>
    </row>
    <row r="4616" spans="2:26" hidden="1" outlineLevel="2" x14ac:dyDescent="0.4">
      <c r="B4616" s="7" t="s">
        <v>532</v>
      </c>
      <c r="C4616" s="8"/>
      <c r="D4616" s="31"/>
      <c r="E4616" s="2" t="s">
        <v>533</v>
      </c>
      <c r="F4616" s="2" t="str">
        <f>IF(OR($C$87="治験計画届", $C$87="治験計画変更届"), "^$","^.{1,120}$|^$")</f>
        <v>^.{1,120}$|^$</v>
      </c>
      <c r="G4616" s="2" t="str">
        <f t="shared" si="303"/>
        <v>入力してください(120文字以内)</v>
      </c>
      <c r="H4616" s="2">
        <v>225</v>
      </c>
      <c r="I4616" s="2">
        <v>207</v>
      </c>
      <c r="K4616" s="2">
        <v>120</v>
      </c>
      <c r="L4616" s="2" t="s">
        <v>30</v>
      </c>
      <c r="M4616" s="2" t="s">
        <v>476</v>
      </c>
      <c r="N4616" s="2" t="s">
        <v>479</v>
      </c>
      <c r="O4616" s="2" t="s">
        <v>520</v>
      </c>
      <c r="Q4616" s="1"/>
      <c r="S4616" s="5"/>
      <c r="T4616" s="41"/>
      <c r="U4616" s="8"/>
      <c r="W4616" s="2" t="s">
        <v>468</v>
      </c>
      <c r="X4616" s="45" t="str" cm="1">
        <f t="array" ref="X4616">IF(X4514="TRUE",IF(AND(C4610&lt;&gt;1,C4611:C4616="",S4610:U4616=""), "FALSE","TRUE"),"FALSE")</f>
        <v>FALSE</v>
      </c>
      <c r="Z4616" s="1"/>
    </row>
    <row r="4617" spans="2:26" hidden="1" outlineLevel="2" x14ac:dyDescent="0.4">
      <c r="B4617" s="7" t="s">
        <v>134</v>
      </c>
      <c r="C4617" s="5">
        <v>4</v>
      </c>
      <c r="D4617" s="30"/>
      <c r="E4617" s="2" t="s">
        <v>392</v>
      </c>
      <c r="F4617" s="2" t="s">
        <v>102</v>
      </c>
      <c r="G4617" s="2" t="s">
        <v>103</v>
      </c>
      <c r="H4617" s="2">
        <v>225</v>
      </c>
      <c r="I4617" s="2">
        <v>207</v>
      </c>
      <c r="K4617" s="2">
        <v>3</v>
      </c>
      <c r="L4617" s="2" t="s">
        <v>136</v>
      </c>
      <c r="M4617" s="2" t="s">
        <v>476</v>
      </c>
      <c r="N4617" s="2" t="s">
        <v>479</v>
      </c>
      <c r="O4617" s="2" t="s">
        <v>520</v>
      </c>
      <c r="Q4617" s="1"/>
      <c r="S4617" s="5"/>
      <c r="T4617" s="41"/>
      <c r="U4617" s="8"/>
      <c r="V4617" s="2" t="s">
        <v>105</v>
      </c>
      <c r="W4617" s="2" t="s">
        <v>561</v>
      </c>
      <c r="X4617" s="45" t="str" cm="1">
        <f t="array" ref="X4617">IF(X4514="TRUE",IF(AND(C4617&lt;&gt;1,C4618:C4623="",S4617:U4623=""), "FALSE","TRUE"),"FALSE")</f>
        <v>FALSE</v>
      </c>
      <c r="Z4617" s="1"/>
    </row>
    <row r="4618" spans="2:26" hidden="1" outlineLevel="2" x14ac:dyDescent="0.4">
      <c r="B4618" s="7" t="s">
        <v>522</v>
      </c>
      <c r="C4618" s="8"/>
      <c r="D4618" s="31"/>
      <c r="E4618" s="2" t="s">
        <v>523</v>
      </c>
      <c r="F4618" s="2" t="s">
        <v>485</v>
      </c>
      <c r="G4618" s="2" t="s">
        <v>369</v>
      </c>
      <c r="H4618" s="2">
        <v>225</v>
      </c>
      <c r="I4618" s="2">
        <v>207</v>
      </c>
      <c r="K4618" s="2">
        <v>240</v>
      </c>
      <c r="L4618" s="2" t="s">
        <v>30</v>
      </c>
      <c r="M4618" s="2" t="s">
        <v>476</v>
      </c>
      <c r="N4618" s="2" t="s">
        <v>479</v>
      </c>
      <c r="O4618" s="2" t="s">
        <v>520</v>
      </c>
      <c r="Q4618" s="1"/>
      <c r="S4618" s="5"/>
      <c r="T4618" s="41"/>
      <c r="U4618" s="8"/>
      <c r="W4618" s="2" t="s">
        <v>465</v>
      </c>
      <c r="X4618" s="45" t="str" cm="1">
        <f t="array" ref="X4618">IF(X4514="TRUE",IF(AND(C4617&lt;&gt;1,C4618:C4623="",S4617:U4623=""), "FALSE","TRUE"),"FALSE")</f>
        <v>FALSE</v>
      </c>
      <c r="Z4618" s="1"/>
    </row>
    <row r="4619" spans="2:26" hidden="1" outlineLevel="2" x14ac:dyDescent="0.4">
      <c r="B4619" s="7" t="s">
        <v>524</v>
      </c>
      <c r="C4619" s="8"/>
      <c r="D4619" s="31"/>
      <c r="E4619" s="2" t="s">
        <v>525</v>
      </c>
      <c r="F4619" s="2" t="s">
        <v>114</v>
      </c>
      <c r="G4619" s="2" t="s">
        <v>115</v>
      </c>
      <c r="H4619" s="2">
        <v>225</v>
      </c>
      <c r="I4619" s="2">
        <v>207</v>
      </c>
      <c r="K4619" s="2">
        <v>120</v>
      </c>
      <c r="L4619" s="2" t="s">
        <v>30</v>
      </c>
      <c r="M4619" s="2" t="s">
        <v>476</v>
      </c>
      <c r="N4619" s="2" t="s">
        <v>479</v>
      </c>
      <c r="O4619" s="2" t="s">
        <v>520</v>
      </c>
      <c r="Q4619" s="1"/>
      <c r="S4619" s="5"/>
      <c r="T4619" s="41"/>
      <c r="U4619" s="8"/>
      <c r="W4619" s="2" t="s">
        <v>468</v>
      </c>
      <c r="X4619" s="45" t="str" cm="1">
        <f t="array" ref="X4619">IF(X4514="TRUE",IF(AND(C4617&lt;&gt;1,C4618:C4623="",S4617:U4623=""), "FALSE","TRUE"),"FALSE")</f>
        <v>FALSE</v>
      </c>
      <c r="Z4619" s="1"/>
    </row>
    <row r="4620" spans="2:26" hidden="1" outlineLevel="2" x14ac:dyDescent="0.4">
      <c r="B4620" s="7" t="s">
        <v>526</v>
      </c>
      <c r="C4620" s="8"/>
      <c r="D4620" s="31"/>
      <c r="E4620" s="2" t="s">
        <v>527</v>
      </c>
      <c r="F4620" s="2" t="str">
        <f>IF(OR($C$87="治験計画届", $C$87="治験計画変更届"), "^$","^.{1,120}$|^$")</f>
        <v>^.{1,120}$|^$</v>
      </c>
      <c r="G4620" s="2" t="str">
        <f>IF(F4620="^$", "入力しないでください","入力してください(120文字以内)")</f>
        <v>入力してください(120文字以内)</v>
      </c>
      <c r="H4620" s="2">
        <v>225</v>
      </c>
      <c r="I4620" s="2">
        <v>207</v>
      </c>
      <c r="K4620" s="2">
        <v>120</v>
      </c>
      <c r="L4620" s="2" t="s">
        <v>30</v>
      </c>
      <c r="M4620" s="2" t="s">
        <v>476</v>
      </c>
      <c r="N4620" s="2" t="s">
        <v>479</v>
      </c>
      <c r="O4620" s="2" t="s">
        <v>520</v>
      </c>
      <c r="Q4620" s="1"/>
      <c r="S4620" s="5"/>
      <c r="T4620" s="41"/>
      <c r="U4620" s="8"/>
      <c r="W4620" s="2" t="s">
        <v>468</v>
      </c>
      <c r="X4620" s="45" t="str" cm="1">
        <f t="array" ref="X4620">IF(X4514="TRUE",IF(AND(C4617&lt;&gt;1,C4618:C4623="",S4617:U4623=""), "FALSE","TRUE"),"FALSE")</f>
        <v>FALSE</v>
      </c>
      <c r="Z4620" s="1"/>
    </row>
    <row r="4621" spans="2:26" hidden="1" outlineLevel="2" x14ac:dyDescent="0.4">
      <c r="B4621" s="7" t="s">
        <v>528</v>
      </c>
      <c r="C4621" s="8"/>
      <c r="D4621" s="31"/>
      <c r="E4621" s="2" t="s">
        <v>529</v>
      </c>
      <c r="F4621" s="2" t="str">
        <f>IF(OR($C$87="治験計画届", $C$87="治験計画変更届"), "^$","^.{1,120}$|^$")</f>
        <v>^.{1,120}$|^$</v>
      </c>
      <c r="G4621" s="2" t="str">
        <f t="shared" ref="G4621:G4623" si="304">IF(F4621="^$", "入力しないでください","入力してください(120文字以内)")</f>
        <v>入力してください(120文字以内)</v>
      </c>
      <c r="H4621" s="2">
        <v>225</v>
      </c>
      <c r="I4621" s="2">
        <v>207</v>
      </c>
      <c r="K4621" s="2">
        <v>120</v>
      </c>
      <c r="L4621" s="2" t="s">
        <v>30</v>
      </c>
      <c r="M4621" s="2" t="s">
        <v>476</v>
      </c>
      <c r="N4621" s="2" t="s">
        <v>479</v>
      </c>
      <c r="O4621" s="2" t="s">
        <v>520</v>
      </c>
      <c r="Q4621" s="1"/>
      <c r="S4621" s="5"/>
      <c r="T4621" s="41"/>
      <c r="U4621" s="8"/>
      <c r="W4621" s="2" t="s">
        <v>468</v>
      </c>
      <c r="X4621" s="45" t="str" cm="1">
        <f t="array" ref="X4621">IF(X4514="TRUE",IF(AND(C4617&lt;&gt;1,C4618:C4623="",S4617:U4623=""), "FALSE","TRUE"),"FALSE")</f>
        <v>FALSE</v>
      </c>
      <c r="Z4621" s="1"/>
    </row>
    <row r="4622" spans="2:26" hidden="1" outlineLevel="2" x14ac:dyDescent="0.4">
      <c r="B4622" s="7" t="s">
        <v>530</v>
      </c>
      <c r="C4622" s="8"/>
      <c r="D4622" s="31"/>
      <c r="E4622" s="2" t="s">
        <v>566</v>
      </c>
      <c r="F4622" s="2" t="str">
        <f>IF(OR($C$87="治験計画届", $C$87="治験計画変更届"), "^$","^.{1,120}$|^$")</f>
        <v>^.{1,120}$|^$</v>
      </c>
      <c r="G4622" s="2" t="str">
        <f t="shared" si="304"/>
        <v>入力してください(120文字以内)</v>
      </c>
      <c r="H4622" s="2">
        <v>225</v>
      </c>
      <c r="I4622" s="2">
        <v>207</v>
      </c>
      <c r="K4622" s="2">
        <v>120</v>
      </c>
      <c r="L4622" s="2" t="s">
        <v>30</v>
      </c>
      <c r="M4622" s="2" t="s">
        <v>476</v>
      </c>
      <c r="N4622" s="2" t="s">
        <v>479</v>
      </c>
      <c r="O4622" s="2" t="s">
        <v>520</v>
      </c>
      <c r="Q4622" s="1"/>
      <c r="S4622" s="5"/>
      <c r="T4622" s="41"/>
      <c r="U4622" s="8"/>
      <c r="W4622" s="2" t="s">
        <v>468</v>
      </c>
      <c r="X4622" s="45" t="str" cm="1">
        <f t="array" ref="X4622">IF(X4514="TRUE",IF(AND(C4617&lt;&gt;1,C4618:C4623="",S4617:U4623=""), "FALSE","TRUE"),"FALSE")</f>
        <v>FALSE</v>
      </c>
      <c r="Z4622" s="1"/>
    </row>
    <row r="4623" spans="2:26" hidden="1" outlineLevel="2" x14ac:dyDescent="0.4">
      <c r="B4623" s="7" t="s">
        <v>532</v>
      </c>
      <c r="C4623" s="8"/>
      <c r="D4623" s="31"/>
      <c r="E4623" s="2" t="s">
        <v>533</v>
      </c>
      <c r="F4623" s="2" t="str">
        <f>IF(OR($C$87="治験計画届", $C$87="治験計画変更届"), "^$","^.{1,120}$|^$")</f>
        <v>^.{1,120}$|^$</v>
      </c>
      <c r="G4623" s="2" t="str">
        <f t="shared" si="304"/>
        <v>入力してください(120文字以内)</v>
      </c>
      <c r="H4623" s="2">
        <v>225</v>
      </c>
      <c r="I4623" s="2">
        <v>207</v>
      </c>
      <c r="K4623" s="2">
        <v>120</v>
      </c>
      <c r="L4623" s="2" t="s">
        <v>30</v>
      </c>
      <c r="M4623" s="2" t="s">
        <v>476</v>
      </c>
      <c r="N4623" s="2" t="s">
        <v>479</v>
      </c>
      <c r="O4623" s="2" t="s">
        <v>520</v>
      </c>
      <c r="Q4623" s="1"/>
      <c r="S4623" s="5"/>
      <c r="T4623" s="41"/>
      <c r="U4623" s="8"/>
      <c r="W4623" s="2" t="s">
        <v>468</v>
      </c>
      <c r="X4623" s="45" t="str" cm="1">
        <f t="array" ref="X4623">IF(X4514="TRUE",IF(AND(C4617&lt;&gt;1,C4618:C4623="",S4617:U4623=""), "FALSE","TRUE"),"FALSE")</f>
        <v>FALSE</v>
      </c>
      <c r="Z4623" s="1"/>
    </row>
    <row r="4624" spans="2:26" hidden="1" outlineLevel="2" x14ac:dyDescent="0.4">
      <c r="B4624" s="7" t="s">
        <v>134</v>
      </c>
      <c r="C4624" s="5">
        <v>5</v>
      </c>
      <c r="D4624" s="30"/>
      <c r="E4624" s="2" t="s">
        <v>392</v>
      </c>
      <c r="F4624" s="2" t="s">
        <v>102</v>
      </c>
      <c r="G4624" s="2" t="s">
        <v>103</v>
      </c>
      <c r="H4624" s="2">
        <v>225</v>
      </c>
      <c r="I4624" s="2">
        <v>207</v>
      </c>
      <c r="K4624" s="2">
        <v>3</v>
      </c>
      <c r="L4624" s="2" t="s">
        <v>136</v>
      </c>
      <c r="M4624" s="2" t="s">
        <v>476</v>
      </c>
      <c r="N4624" s="2" t="s">
        <v>479</v>
      </c>
      <c r="O4624" s="2" t="s">
        <v>520</v>
      </c>
      <c r="Q4624" s="1"/>
      <c r="S4624" s="5"/>
      <c r="T4624" s="41"/>
      <c r="U4624" s="8"/>
      <c r="V4624" s="2" t="s">
        <v>105</v>
      </c>
      <c r="W4624" s="2" t="s">
        <v>561</v>
      </c>
      <c r="X4624" s="45" t="str" cm="1">
        <f t="array" ref="X4624">IF(X4514="TRUE",IF(AND(C4624&lt;&gt;1,C4625:C4630="",S4624:U4630=""), "FALSE","TRUE"),"FALSE")</f>
        <v>FALSE</v>
      </c>
      <c r="Z4624" s="1"/>
    </row>
    <row r="4625" spans="2:26" hidden="1" outlineLevel="2" x14ac:dyDescent="0.4">
      <c r="B4625" s="7" t="s">
        <v>522</v>
      </c>
      <c r="C4625" s="8"/>
      <c r="D4625" s="31"/>
      <c r="E4625" s="2" t="s">
        <v>523</v>
      </c>
      <c r="F4625" s="2" t="s">
        <v>485</v>
      </c>
      <c r="G4625" s="2" t="s">
        <v>369</v>
      </c>
      <c r="H4625" s="2">
        <v>225</v>
      </c>
      <c r="I4625" s="2">
        <v>207</v>
      </c>
      <c r="K4625" s="2">
        <v>240</v>
      </c>
      <c r="L4625" s="2" t="s">
        <v>30</v>
      </c>
      <c r="M4625" s="2" t="s">
        <v>476</v>
      </c>
      <c r="N4625" s="2" t="s">
        <v>479</v>
      </c>
      <c r="O4625" s="2" t="s">
        <v>520</v>
      </c>
      <c r="Q4625" s="1"/>
      <c r="S4625" s="5"/>
      <c r="T4625" s="41"/>
      <c r="U4625" s="8"/>
      <c r="W4625" s="2" t="s">
        <v>465</v>
      </c>
      <c r="X4625" s="45" t="str" cm="1">
        <f t="array" ref="X4625">IF(X4514="TRUE",IF(AND(C4624&lt;&gt;1,C4625:C4630="",S4624:U4630=""), "FALSE","TRUE"),"FALSE")</f>
        <v>FALSE</v>
      </c>
      <c r="Z4625" s="1"/>
    </row>
    <row r="4626" spans="2:26" hidden="1" outlineLevel="2" x14ac:dyDescent="0.4">
      <c r="B4626" s="7" t="s">
        <v>524</v>
      </c>
      <c r="C4626" s="8"/>
      <c r="D4626" s="31"/>
      <c r="E4626" s="2" t="s">
        <v>525</v>
      </c>
      <c r="F4626" s="2" t="s">
        <v>114</v>
      </c>
      <c r="G4626" s="2" t="s">
        <v>115</v>
      </c>
      <c r="H4626" s="2">
        <v>225</v>
      </c>
      <c r="I4626" s="2">
        <v>207</v>
      </c>
      <c r="K4626" s="2">
        <v>120</v>
      </c>
      <c r="L4626" s="2" t="s">
        <v>30</v>
      </c>
      <c r="M4626" s="2" t="s">
        <v>476</v>
      </c>
      <c r="N4626" s="2" t="s">
        <v>479</v>
      </c>
      <c r="O4626" s="2" t="s">
        <v>520</v>
      </c>
      <c r="Q4626" s="1"/>
      <c r="S4626" s="5"/>
      <c r="T4626" s="41"/>
      <c r="U4626" s="8"/>
      <c r="W4626" s="2" t="s">
        <v>468</v>
      </c>
      <c r="X4626" s="45" t="str" cm="1">
        <f t="array" ref="X4626">IF(X4514="TRUE",IF(AND(C4624&lt;&gt;1,C4625:C4630="",S4624:U4630=""), "FALSE","TRUE"),"FALSE")</f>
        <v>FALSE</v>
      </c>
      <c r="Z4626" s="1"/>
    </row>
    <row r="4627" spans="2:26" hidden="1" outlineLevel="2" x14ac:dyDescent="0.4">
      <c r="B4627" s="7" t="s">
        <v>526</v>
      </c>
      <c r="C4627" s="8"/>
      <c r="D4627" s="31"/>
      <c r="E4627" s="2" t="s">
        <v>527</v>
      </c>
      <c r="F4627" s="2" t="str">
        <f>IF(OR($C$87="治験計画届", $C$87="治験計画変更届"), "^$","^.{1,120}$|^$")</f>
        <v>^.{1,120}$|^$</v>
      </c>
      <c r="G4627" s="2" t="str">
        <f>IF(F4627="^$", "入力しないでください","入力してください(120文字以内)")</f>
        <v>入力してください(120文字以内)</v>
      </c>
      <c r="H4627" s="2">
        <v>225</v>
      </c>
      <c r="I4627" s="2">
        <v>207</v>
      </c>
      <c r="K4627" s="2">
        <v>120</v>
      </c>
      <c r="L4627" s="2" t="s">
        <v>30</v>
      </c>
      <c r="M4627" s="2" t="s">
        <v>476</v>
      </c>
      <c r="N4627" s="2" t="s">
        <v>479</v>
      </c>
      <c r="O4627" s="2" t="s">
        <v>520</v>
      </c>
      <c r="Q4627" s="1"/>
      <c r="S4627" s="5"/>
      <c r="T4627" s="41"/>
      <c r="U4627" s="8"/>
      <c r="W4627" s="2" t="s">
        <v>468</v>
      </c>
      <c r="X4627" s="45" t="str" cm="1">
        <f t="array" ref="X4627">IF(X4514="TRUE",IF(AND(C4624&lt;&gt;1,C4625:C4630="",S4624:U4630=""), "FALSE","TRUE"),"FALSE")</f>
        <v>FALSE</v>
      </c>
      <c r="Z4627" s="1"/>
    </row>
    <row r="4628" spans="2:26" hidden="1" outlineLevel="2" x14ac:dyDescent="0.4">
      <c r="B4628" s="7" t="s">
        <v>528</v>
      </c>
      <c r="C4628" s="8"/>
      <c r="D4628" s="31"/>
      <c r="E4628" s="2" t="s">
        <v>529</v>
      </c>
      <c r="F4628" s="2" t="str">
        <f>IF(OR($C$87="治験計画届", $C$87="治験計画変更届"), "^$","^.{1,120}$|^$")</f>
        <v>^.{1,120}$|^$</v>
      </c>
      <c r="G4628" s="2" t="str">
        <f t="shared" ref="G4628:G4630" si="305">IF(F4628="^$", "入力しないでください","入力してください(120文字以内)")</f>
        <v>入力してください(120文字以内)</v>
      </c>
      <c r="H4628" s="2">
        <v>225</v>
      </c>
      <c r="I4628" s="2">
        <v>207</v>
      </c>
      <c r="K4628" s="2">
        <v>120</v>
      </c>
      <c r="L4628" s="2" t="s">
        <v>30</v>
      </c>
      <c r="M4628" s="2" t="s">
        <v>476</v>
      </c>
      <c r="N4628" s="2" t="s">
        <v>479</v>
      </c>
      <c r="O4628" s="2" t="s">
        <v>520</v>
      </c>
      <c r="Q4628" s="1"/>
      <c r="S4628" s="5"/>
      <c r="T4628" s="41"/>
      <c r="U4628" s="8"/>
      <c r="W4628" s="2" t="s">
        <v>468</v>
      </c>
      <c r="X4628" s="45" t="str" cm="1">
        <f t="array" ref="X4628">IF(X4514="TRUE",IF(AND(C4624&lt;&gt;1,C4625:C4630="",S4624:U4630=""), "FALSE","TRUE"),"FALSE")</f>
        <v>FALSE</v>
      </c>
      <c r="Z4628" s="1"/>
    </row>
    <row r="4629" spans="2:26" hidden="1" outlineLevel="2" x14ac:dyDescent="0.4">
      <c r="B4629" s="7" t="s">
        <v>530</v>
      </c>
      <c r="C4629" s="8"/>
      <c r="D4629" s="31"/>
      <c r="E4629" s="2" t="s">
        <v>566</v>
      </c>
      <c r="F4629" s="2" t="str">
        <f>IF(OR($C$87="治験計画届", $C$87="治験計画変更届"), "^$","^.{1,120}$|^$")</f>
        <v>^.{1,120}$|^$</v>
      </c>
      <c r="G4629" s="2" t="str">
        <f t="shared" si="305"/>
        <v>入力してください(120文字以内)</v>
      </c>
      <c r="H4629" s="2">
        <v>225</v>
      </c>
      <c r="I4629" s="2">
        <v>207</v>
      </c>
      <c r="K4629" s="2">
        <v>120</v>
      </c>
      <c r="L4629" s="2" t="s">
        <v>30</v>
      </c>
      <c r="M4629" s="2" t="s">
        <v>476</v>
      </c>
      <c r="N4629" s="2" t="s">
        <v>479</v>
      </c>
      <c r="O4629" s="2" t="s">
        <v>520</v>
      </c>
      <c r="Q4629" s="1"/>
      <c r="S4629" s="5"/>
      <c r="T4629" s="41"/>
      <c r="U4629" s="8"/>
      <c r="W4629" s="2" t="s">
        <v>468</v>
      </c>
      <c r="X4629" s="45" t="str" cm="1">
        <f t="array" ref="X4629">IF(X4514="TRUE",IF(AND(C4624&lt;&gt;1,C4625:C4630="",S4624:U4630=""), "FALSE","TRUE"),"FALSE")</f>
        <v>FALSE</v>
      </c>
      <c r="Z4629" s="1"/>
    </row>
    <row r="4630" spans="2:26" hidden="1" outlineLevel="2" collapsed="1" x14ac:dyDescent="0.4">
      <c r="B4630" s="7" t="s">
        <v>532</v>
      </c>
      <c r="C4630" s="8"/>
      <c r="D4630" s="31"/>
      <c r="E4630" s="2" t="s">
        <v>533</v>
      </c>
      <c r="F4630" s="2" t="str">
        <f>IF(OR($C$87="治験計画届", $C$87="治験計画変更届"), "^$","^.{1,120}$|^$")</f>
        <v>^.{1,120}$|^$</v>
      </c>
      <c r="G4630" s="2" t="str">
        <f t="shared" si="305"/>
        <v>入力してください(120文字以内)</v>
      </c>
      <c r="H4630" s="2">
        <v>225</v>
      </c>
      <c r="I4630" s="2">
        <v>207</v>
      </c>
      <c r="K4630" s="2">
        <v>120</v>
      </c>
      <c r="L4630" s="2" t="s">
        <v>30</v>
      </c>
      <c r="M4630" s="2" t="s">
        <v>476</v>
      </c>
      <c r="N4630" s="2" t="s">
        <v>479</v>
      </c>
      <c r="O4630" s="2" t="s">
        <v>520</v>
      </c>
      <c r="Q4630" s="1"/>
      <c r="S4630" s="5"/>
      <c r="T4630" s="41"/>
      <c r="U4630" s="8"/>
      <c r="W4630" s="2" t="s">
        <v>468</v>
      </c>
      <c r="X4630" s="45" t="str" cm="1">
        <f t="array" ref="X4630">IF(X4514="TRUE",IF(AND(C4624&lt;&gt;1,C4625:C4630="",S4624:U4630=""), "FALSE","TRUE"),"FALSE")</f>
        <v>FALSE</v>
      </c>
      <c r="Z4630" s="1"/>
    </row>
    <row r="4631" spans="2:26" hidden="1" outlineLevel="3" x14ac:dyDescent="0.4">
      <c r="B4631" s="7" t="s">
        <v>134</v>
      </c>
      <c r="C4631" s="5">
        <v>6</v>
      </c>
      <c r="D4631" s="30"/>
      <c r="E4631" s="2" t="s">
        <v>392</v>
      </c>
      <c r="F4631" s="2" t="s">
        <v>102</v>
      </c>
      <c r="G4631" s="2" t="s">
        <v>103</v>
      </c>
      <c r="H4631" s="2">
        <v>225</v>
      </c>
      <c r="I4631" s="2">
        <v>207</v>
      </c>
      <c r="K4631" s="2">
        <v>3</v>
      </c>
      <c r="L4631" s="2" t="s">
        <v>136</v>
      </c>
      <c r="M4631" s="2" t="s">
        <v>476</v>
      </c>
      <c r="N4631" s="2" t="s">
        <v>479</v>
      </c>
      <c r="O4631" s="2" t="s">
        <v>520</v>
      </c>
      <c r="Q4631" s="1"/>
      <c r="S4631" s="5"/>
      <c r="T4631" s="41"/>
      <c r="U4631" s="8"/>
      <c r="V4631" s="2" t="s">
        <v>105</v>
      </c>
      <c r="W4631" s="2" t="s">
        <v>561</v>
      </c>
      <c r="X4631" s="45" t="str" cm="1">
        <f t="array" ref="X4631">IF(X4514="TRUE",IF(AND(C4631&lt;&gt;1,C4632:C4637="",S4631:U4637=""), "FALSE","TRUE"),"FALSE")</f>
        <v>FALSE</v>
      </c>
      <c r="Z4631" s="1"/>
    </row>
    <row r="4632" spans="2:26" hidden="1" outlineLevel="3" x14ac:dyDescent="0.4">
      <c r="B4632" s="7" t="s">
        <v>522</v>
      </c>
      <c r="C4632" s="8"/>
      <c r="D4632" s="31"/>
      <c r="E4632" s="2" t="s">
        <v>523</v>
      </c>
      <c r="F4632" s="2" t="s">
        <v>485</v>
      </c>
      <c r="G4632" s="2" t="s">
        <v>369</v>
      </c>
      <c r="H4632" s="2">
        <v>225</v>
      </c>
      <c r="I4632" s="2">
        <v>207</v>
      </c>
      <c r="K4632" s="2">
        <v>240</v>
      </c>
      <c r="L4632" s="2" t="s">
        <v>30</v>
      </c>
      <c r="M4632" s="2" t="s">
        <v>476</v>
      </c>
      <c r="N4632" s="2" t="s">
        <v>479</v>
      </c>
      <c r="O4632" s="2" t="s">
        <v>520</v>
      </c>
      <c r="Q4632" s="1"/>
      <c r="S4632" s="5"/>
      <c r="T4632" s="41"/>
      <c r="U4632" s="8"/>
      <c r="W4632" s="2" t="s">
        <v>465</v>
      </c>
      <c r="X4632" s="45" t="str" cm="1">
        <f t="array" ref="X4632">IF(X4514="TRUE",IF(AND(C4631&lt;&gt;1,C4632:C4637="",S4631:U4637=""), "FALSE","TRUE"),"FALSE")</f>
        <v>FALSE</v>
      </c>
      <c r="Z4632" s="1"/>
    </row>
    <row r="4633" spans="2:26" hidden="1" outlineLevel="3" x14ac:dyDescent="0.4">
      <c r="B4633" s="7" t="s">
        <v>524</v>
      </c>
      <c r="C4633" s="8"/>
      <c r="D4633" s="31"/>
      <c r="E4633" s="2" t="s">
        <v>525</v>
      </c>
      <c r="F4633" s="2" t="s">
        <v>114</v>
      </c>
      <c r="G4633" s="2" t="s">
        <v>115</v>
      </c>
      <c r="H4633" s="2">
        <v>225</v>
      </c>
      <c r="I4633" s="2">
        <v>207</v>
      </c>
      <c r="K4633" s="2">
        <v>120</v>
      </c>
      <c r="L4633" s="2" t="s">
        <v>30</v>
      </c>
      <c r="M4633" s="2" t="s">
        <v>476</v>
      </c>
      <c r="N4633" s="2" t="s">
        <v>479</v>
      </c>
      <c r="O4633" s="2" t="s">
        <v>520</v>
      </c>
      <c r="Q4633" s="1"/>
      <c r="S4633" s="5"/>
      <c r="T4633" s="41"/>
      <c r="U4633" s="8"/>
      <c r="W4633" s="2" t="s">
        <v>468</v>
      </c>
      <c r="X4633" s="45" t="str" cm="1">
        <f t="array" ref="X4633">IF(X4514="TRUE",IF(AND(C4631&lt;&gt;1,C4632:C4637="",S4631:U4637=""), "FALSE","TRUE"),"FALSE")</f>
        <v>FALSE</v>
      </c>
      <c r="Z4633" s="1"/>
    </row>
    <row r="4634" spans="2:26" hidden="1" outlineLevel="3" x14ac:dyDescent="0.4">
      <c r="B4634" s="7" t="s">
        <v>526</v>
      </c>
      <c r="C4634" s="8"/>
      <c r="D4634" s="31"/>
      <c r="E4634" s="2" t="s">
        <v>527</v>
      </c>
      <c r="F4634" s="2" t="str">
        <f>IF(OR($C$87="治験計画届", $C$87="治験計画変更届"), "^$","^.{1,120}$|^$")</f>
        <v>^.{1,120}$|^$</v>
      </c>
      <c r="G4634" s="2" t="str">
        <f>IF(F4634="^$", "入力しないでください","入力してください(120文字以内)")</f>
        <v>入力してください(120文字以内)</v>
      </c>
      <c r="H4634" s="2">
        <v>225</v>
      </c>
      <c r="I4634" s="2">
        <v>207</v>
      </c>
      <c r="K4634" s="2">
        <v>120</v>
      </c>
      <c r="L4634" s="2" t="s">
        <v>30</v>
      </c>
      <c r="M4634" s="2" t="s">
        <v>476</v>
      </c>
      <c r="N4634" s="2" t="s">
        <v>479</v>
      </c>
      <c r="O4634" s="2" t="s">
        <v>520</v>
      </c>
      <c r="Q4634" s="1"/>
      <c r="S4634" s="5"/>
      <c r="T4634" s="41"/>
      <c r="U4634" s="8"/>
      <c r="W4634" s="2" t="s">
        <v>468</v>
      </c>
      <c r="X4634" s="45" t="str" cm="1">
        <f t="array" ref="X4634">IF(X4514="TRUE",IF(AND(C4631&lt;&gt;1,C4632:C4637="",S4631:U4637=""), "FALSE","TRUE"),"FALSE")</f>
        <v>FALSE</v>
      </c>
      <c r="Z4634" s="1"/>
    </row>
    <row r="4635" spans="2:26" hidden="1" outlineLevel="3" x14ac:dyDescent="0.4">
      <c r="B4635" s="7" t="s">
        <v>528</v>
      </c>
      <c r="C4635" s="8"/>
      <c r="D4635" s="31"/>
      <c r="E4635" s="2" t="s">
        <v>529</v>
      </c>
      <c r="F4635" s="2" t="str">
        <f>IF(OR($C$87="治験計画届", $C$87="治験計画変更届"), "^$","^.{1,120}$|^$")</f>
        <v>^.{1,120}$|^$</v>
      </c>
      <c r="G4635" s="2" t="str">
        <f t="shared" ref="G4635:G4637" si="306">IF(F4635="^$", "入力しないでください","入力してください(120文字以内)")</f>
        <v>入力してください(120文字以内)</v>
      </c>
      <c r="H4635" s="2">
        <v>225</v>
      </c>
      <c r="I4635" s="2">
        <v>207</v>
      </c>
      <c r="K4635" s="2">
        <v>120</v>
      </c>
      <c r="L4635" s="2" t="s">
        <v>30</v>
      </c>
      <c r="M4635" s="2" t="s">
        <v>476</v>
      </c>
      <c r="N4635" s="2" t="s">
        <v>479</v>
      </c>
      <c r="O4635" s="2" t="s">
        <v>520</v>
      </c>
      <c r="Q4635" s="1"/>
      <c r="S4635" s="5"/>
      <c r="T4635" s="41"/>
      <c r="U4635" s="8"/>
      <c r="W4635" s="2" t="s">
        <v>468</v>
      </c>
      <c r="X4635" s="45" t="str" cm="1">
        <f t="array" ref="X4635">IF(X4514="TRUE",IF(AND(C4631&lt;&gt;1,C4632:C4637="",S4631:U4637=""), "FALSE","TRUE"),"FALSE")</f>
        <v>FALSE</v>
      </c>
      <c r="Z4635" s="1"/>
    </row>
    <row r="4636" spans="2:26" hidden="1" outlineLevel="3" x14ac:dyDescent="0.4">
      <c r="B4636" s="7" t="s">
        <v>530</v>
      </c>
      <c r="C4636" s="8"/>
      <c r="D4636" s="31"/>
      <c r="E4636" s="2" t="s">
        <v>566</v>
      </c>
      <c r="F4636" s="2" t="str">
        <f>IF(OR($C$87="治験計画届", $C$87="治験計画変更届"), "^$","^.{1,120}$|^$")</f>
        <v>^.{1,120}$|^$</v>
      </c>
      <c r="G4636" s="2" t="str">
        <f t="shared" si="306"/>
        <v>入力してください(120文字以内)</v>
      </c>
      <c r="H4636" s="2">
        <v>225</v>
      </c>
      <c r="I4636" s="2">
        <v>207</v>
      </c>
      <c r="K4636" s="2">
        <v>120</v>
      </c>
      <c r="L4636" s="2" t="s">
        <v>30</v>
      </c>
      <c r="M4636" s="2" t="s">
        <v>476</v>
      </c>
      <c r="N4636" s="2" t="s">
        <v>479</v>
      </c>
      <c r="O4636" s="2" t="s">
        <v>520</v>
      </c>
      <c r="Q4636" s="1"/>
      <c r="S4636" s="5"/>
      <c r="T4636" s="41"/>
      <c r="U4636" s="8"/>
      <c r="W4636" s="2" t="s">
        <v>468</v>
      </c>
      <c r="X4636" s="45" t="str" cm="1">
        <f t="array" ref="X4636">IF(X4514="TRUE",IF(AND(C4631&lt;&gt;1,C4632:C4637="",S4631:U4637=""), "FALSE","TRUE"),"FALSE")</f>
        <v>FALSE</v>
      </c>
      <c r="Z4636" s="1"/>
    </row>
    <row r="4637" spans="2:26" hidden="1" outlineLevel="3" x14ac:dyDescent="0.4">
      <c r="B4637" s="7" t="s">
        <v>532</v>
      </c>
      <c r="C4637" s="8"/>
      <c r="D4637" s="31"/>
      <c r="E4637" s="2" t="s">
        <v>533</v>
      </c>
      <c r="F4637" s="2" t="str">
        <f>IF(OR($C$87="治験計画届", $C$87="治験計画変更届"), "^$","^.{1,120}$|^$")</f>
        <v>^.{1,120}$|^$</v>
      </c>
      <c r="G4637" s="2" t="str">
        <f t="shared" si="306"/>
        <v>入力してください(120文字以内)</v>
      </c>
      <c r="H4637" s="2">
        <v>225</v>
      </c>
      <c r="I4637" s="2">
        <v>207</v>
      </c>
      <c r="K4637" s="2">
        <v>120</v>
      </c>
      <c r="L4637" s="2" t="s">
        <v>30</v>
      </c>
      <c r="M4637" s="2" t="s">
        <v>476</v>
      </c>
      <c r="N4637" s="2" t="s">
        <v>479</v>
      </c>
      <c r="O4637" s="2" t="s">
        <v>520</v>
      </c>
      <c r="Q4637" s="1"/>
      <c r="S4637" s="5"/>
      <c r="T4637" s="41"/>
      <c r="U4637" s="8"/>
      <c r="W4637" s="2" t="s">
        <v>468</v>
      </c>
      <c r="X4637" s="45" t="str" cm="1">
        <f t="array" ref="X4637">IF(X4514="TRUE",IF(AND(C4631&lt;&gt;1,C4632:C4637="",S4631:U4637=""), "FALSE","TRUE"),"FALSE")</f>
        <v>FALSE</v>
      </c>
      <c r="Z4637" s="1"/>
    </row>
    <row r="4638" spans="2:26" hidden="1" outlineLevel="3" x14ac:dyDescent="0.4">
      <c r="B4638" s="7" t="s">
        <v>134</v>
      </c>
      <c r="C4638" s="5">
        <v>7</v>
      </c>
      <c r="D4638" s="30"/>
      <c r="E4638" s="2" t="s">
        <v>392</v>
      </c>
      <c r="F4638" s="2" t="s">
        <v>102</v>
      </c>
      <c r="G4638" s="2" t="s">
        <v>103</v>
      </c>
      <c r="H4638" s="2">
        <v>225</v>
      </c>
      <c r="I4638" s="2">
        <v>207</v>
      </c>
      <c r="K4638" s="2">
        <v>3</v>
      </c>
      <c r="L4638" s="2" t="s">
        <v>136</v>
      </c>
      <c r="M4638" s="2" t="s">
        <v>476</v>
      </c>
      <c r="N4638" s="2" t="s">
        <v>479</v>
      </c>
      <c r="O4638" s="2" t="s">
        <v>520</v>
      </c>
      <c r="Q4638" s="1"/>
      <c r="S4638" s="5"/>
      <c r="T4638" s="41"/>
      <c r="U4638" s="8"/>
      <c r="V4638" s="2" t="s">
        <v>105</v>
      </c>
      <c r="W4638" s="2" t="s">
        <v>561</v>
      </c>
      <c r="X4638" s="45" t="str" cm="1">
        <f t="array" ref="X4638">IF(X4514="TRUE",IF(AND(C4638&lt;&gt;1,C4639:C4644="",S4638:U4644=""), "FALSE","TRUE"),"FALSE")</f>
        <v>FALSE</v>
      </c>
      <c r="Z4638" s="1"/>
    </row>
    <row r="4639" spans="2:26" hidden="1" outlineLevel="3" x14ac:dyDescent="0.4">
      <c r="B4639" s="7" t="s">
        <v>522</v>
      </c>
      <c r="C4639" s="8"/>
      <c r="D4639" s="31"/>
      <c r="E4639" s="2" t="s">
        <v>523</v>
      </c>
      <c r="F4639" s="2" t="s">
        <v>485</v>
      </c>
      <c r="G4639" s="2" t="s">
        <v>369</v>
      </c>
      <c r="H4639" s="2">
        <v>225</v>
      </c>
      <c r="I4639" s="2">
        <v>207</v>
      </c>
      <c r="K4639" s="2">
        <v>240</v>
      </c>
      <c r="L4639" s="2" t="s">
        <v>30</v>
      </c>
      <c r="M4639" s="2" t="s">
        <v>476</v>
      </c>
      <c r="N4639" s="2" t="s">
        <v>479</v>
      </c>
      <c r="O4639" s="2" t="s">
        <v>520</v>
      </c>
      <c r="Q4639" s="1"/>
      <c r="S4639" s="5"/>
      <c r="T4639" s="41"/>
      <c r="U4639" s="8"/>
      <c r="W4639" s="2" t="s">
        <v>465</v>
      </c>
      <c r="X4639" s="45" t="str" cm="1">
        <f t="array" ref="X4639">IF(X4514="TRUE",IF(AND(C4638&lt;&gt;1,C4639:C4644="",S4638:U4644=""), "FALSE","TRUE"),"FALSE")</f>
        <v>FALSE</v>
      </c>
      <c r="Z4639" s="1"/>
    </row>
    <row r="4640" spans="2:26" hidden="1" outlineLevel="3" x14ac:dyDescent="0.4">
      <c r="B4640" s="7" t="s">
        <v>524</v>
      </c>
      <c r="C4640" s="8"/>
      <c r="D4640" s="31"/>
      <c r="E4640" s="2" t="s">
        <v>525</v>
      </c>
      <c r="F4640" s="2" t="s">
        <v>114</v>
      </c>
      <c r="G4640" s="2" t="s">
        <v>115</v>
      </c>
      <c r="H4640" s="2">
        <v>225</v>
      </c>
      <c r="I4640" s="2">
        <v>207</v>
      </c>
      <c r="K4640" s="2">
        <v>120</v>
      </c>
      <c r="L4640" s="2" t="s">
        <v>30</v>
      </c>
      <c r="M4640" s="2" t="s">
        <v>476</v>
      </c>
      <c r="N4640" s="2" t="s">
        <v>479</v>
      </c>
      <c r="O4640" s="2" t="s">
        <v>520</v>
      </c>
      <c r="Q4640" s="1"/>
      <c r="S4640" s="5"/>
      <c r="T4640" s="41"/>
      <c r="U4640" s="8"/>
      <c r="W4640" s="2" t="s">
        <v>468</v>
      </c>
      <c r="X4640" s="45" t="str" cm="1">
        <f t="array" ref="X4640">IF(X4514="TRUE",IF(AND(C4638&lt;&gt;1,C4639:C4644="",S4638:U4644=""), "FALSE","TRUE"),"FALSE")</f>
        <v>FALSE</v>
      </c>
      <c r="Z4640" s="1"/>
    </row>
    <row r="4641" spans="2:26" hidden="1" outlineLevel="3" x14ac:dyDescent="0.4">
      <c r="B4641" s="7" t="s">
        <v>526</v>
      </c>
      <c r="C4641" s="8"/>
      <c r="D4641" s="31"/>
      <c r="E4641" s="2" t="s">
        <v>527</v>
      </c>
      <c r="F4641" s="2" t="str">
        <f>IF(OR($C$87="治験計画届", $C$87="治験計画変更届"), "^$","^.{1,120}$|^$")</f>
        <v>^.{1,120}$|^$</v>
      </c>
      <c r="G4641" s="2" t="str">
        <f>IF(F4641="^$", "入力しないでください","入力してください(120文字以内)")</f>
        <v>入力してください(120文字以内)</v>
      </c>
      <c r="H4641" s="2">
        <v>225</v>
      </c>
      <c r="I4641" s="2">
        <v>207</v>
      </c>
      <c r="K4641" s="2">
        <v>120</v>
      </c>
      <c r="L4641" s="2" t="s">
        <v>30</v>
      </c>
      <c r="M4641" s="2" t="s">
        <v>476</v>
      </c>
      <c r="N4641" s="2" t="s">
        <v>479</v>
      </c>
      <c r="O4641" s="2" t="s">
        <v>520</v>
      </c>
      <c r="Q4641" s="1"/>
      <c r="S4641" s="5"/>
      <c r="T4641" s="41"/>
      <c r="U4641" s="8"/>
      <c r="W4641" s="2" t="s">
        <v>468</v>
      </c>
      <c r="X4641" s="45" t="str" cm="1">
        <f t="array" ref="X4641">IF(X4514="TRUE",IF(AND(C4638&lt;&gt;1,C4639:C4644="",S4638:U4644=""), "FALSE","TRUE"),"FALSE")</f>
        <v>FALSE</v>
      </c>
      <c r="Z4641" s="1"/>
    </row>
    <row r="4642" spans="2:26" hidden="1" outlineLevel="3" x14ac:dyDescent="0.4">
      <c r="B4642" s="7" t="s">
        <v>528</v>
      </c>
      <c r="C4642" s="8"/>
      <c r="D4642" s="31"/>
      <c r="E4642" s="2" t="s">
        <v>529</v>
      </c>
      <c r="F4642" s="2" t="str">
        <f>IF(OR($C$87="治験計画届", $C$87="治験計画変更届"), "^$","^.{1,120}$|^$")</f>
        <v>^.{1,120}$|^$</v>
      </c>
      <c r="G4642" s="2" t="str">
        <f t="shared" ref="G4642:G4644" si="307">IF(F4642="^$", "入力しないでください","入力してください(120文字以内)")</f>
        <v>入力してください(120文字以内)</v>
      </c>
      <c r="H4642" s="2">
        <v>225</v>
      </c>
      <c r="I4642" s="2">
        <v>207</v>
      </c>
      <c r="K4642" s="2">
        <v>120</v>
      </c>
      <c r="L4642" s="2" t="s">
        <v>30</v>
      </c>
      <c r="M4642" s="2" t="s">
        <v>476</v>
      </c>
      <c r="N4642" s="2" t="s">
        <v>479</v>
      </c>
      <c r="O4642" s="2" t="s">
        <v>520</v>
      </c>
      <c r="Q4642" s="1"/>
      <c r="S4642" s="5"/>
      <c r="T4642" s="41"/>
      <c r="U4642" s="8"/>
      <c r="W4642" s="2" t="s">
        <v>468</v>
      </c>
      <c r="X4642" s="45" t="str" cm="1">
        <f t="array" ref="X4642">IF(X4514="TRUE",IF(AND(C4638&lt;&gt;1,C4639:C4644="",S4638:U4644=""), "FALSE","TRUE"),"FALSE")</f>
        <v>FALSE</v>
      </c>
      <c r="Z4642" s="1"/>
    </row>
    <row r="4643" spans="2:26" hidden="1" outlineLevel="3" x14ac:dyDescent="0.4">
      <c r="B4643" s="7" t="s">
        <v>530</v>
      </c>
      <c r="C4643" s="8"/>
      <c r="D4643" s="31"/>
      <c r="E4643" s="2" t="s">
        <v>566</v>
      </c>
      <c r="F4643" s="2" t="str">
        <f>IF(OR($C$87="治験計画届", $C$87="治験計画変更届"), "^$","^.{1,120}$|^$")</f>
        <v>^.{1,120}$|^$</v>
      </c>
      <c r="G4643" s="2" t="str">
        <f t="shared" si="307"/>
        <v>入力してください(120文字以内)</v>
      </c>
      <c r="H4643" s="2">
        <v>225</v>
      </c>
      <c r="I4643" s="2">
        <v>207</v>
      </c>
      <c r="K4643" s="2">
        <v>120</v>
      </c>
      <c r="L4643" s="2" t="s">
        <v>30</v>
      </c>
      <c r="M4643" s="2" t="s">
        <v>476</v>
      </c>
      <c r="N4643" s="2" t="s">
        <v>479</v>
      </c>
      <c r="O4643" s="2" t="s">
        <v>520</v>
      </c>
      <c r="Q4643" s="1"/>
      <c r="S4643" s="5"/>
      <c r="T4643" s="41"/>
      <c r="U4643" s="8"/>
      <c r="W4643" s="2" t="s">
        <v>468</v>
      </c>
      <c r="X4643" s="45" t="str" cm="1">
        <f t="array" ref="X4643">IF(X4514="TRUE",IF(AND(C4638&lt;&gt;1,C4639:C4644="",S4638:U4644=""), "FALSE","TRUE"),"FALSE")</f>
        <v>FALSE</v>
      </c>
      <c r="Z4643" s="1"/>
    </row>
    <row r="4644" spans="2:26" hidden="1" outlineLevel="3" x14ac:dyDescent="0.4">
      <c r="B4644" s="7" t="s">
        <v>532</v>
      </c>
      <c r="C4644" s="8"/>
      <c r="D4644" s="31"/>
      <c r="E4644" s="2" t="s">
        <v>533</v>
      </c>
      <c r="F4644" s="2" t="str">
        <f>IF(OR($C$87="治験計画届", $C$87="治験計画変更届"), "^$","^.{1,120}$|^$")</f>
        <v>^.{1,120}$|^$</v>
      </c>
      <c r="G4644" s="2" t="str">
        <f t="shared" si="307"/>
        <v>入力してください(120文字以内)</v>
      </c>
      <c r="H4644" s="2">
        <v>225</v>
      </c>
      <c r="I4644" s="2">
        <v>207</v>
      </c>
      <c r="K4644" s="2">
        <v>120</v>
      </c>
      <c r="L4644" s="2" t="s">
        <v>30</v>
      </c>
      <c r="M4644" s="2" t="s">
        <v>476</v>
      </c>
      <c r="N4644" s="2" t="s">
        <v>479</v>
      </c>
      <c r="O4644" s="2" t="s">
        <v>520</v>
      </c>
      <c r="Q4644" s="1"/>
      <c r="S4644" s="5"/>
      <c r="T4644" s="41"/>
      <c r="U4644" s="8"/>
      <c r="W4644" s="2" t="s">
        <v>468</v>
      </c>
      <c r="X4644" s="45" t="str" cm="1">
        <f t="array" ref="X4644">IF(X4514="TRUE",IF(AND(C4638&lt;&gt;1,C4639:C4644="",S4638:U4644=""), "FALSE","TRUE"),"FALSE")</f>
        <v>FALSE</v>
      </c>
      <c r="Z4644" s="1"/>
    </row>
    <row r="4645" spans="2:26" hidden="1" outlineLevel="3" x14ac:dyDescent="0.4">
      <c r="B4645" s="7" t="s">
        <v>134</v>
      </c>
      <c r="C4645" s="5">
        <v>8</v>
      </c>
      <c r="D4645" s="30"/>
      <c r="E4645" s="2" t="s">
        <v>392</v>
      </c>
      <c r="F4645" s="2" t="s">
        <v>102</v>
      </c>
      <c r="G4645" s="2" t="s">
        <v>103</v>
      </c>
      <c r="H4645" s="2">
        <v>225</v>
      </c>
      <c r="I4645" s="2">
        <v>207</v>
      </c>
      <c r="K4645" s="2">
        <v>3</v>
      </c>
      <c r="L4645" s="2" t="s">
        <v>136</v>
      </c>
      <c r="M4645" s="2" t="s">
        <v>476</v>
      </c>
      <c r="N4645" s="2" t="s">
        <v>479</v>
      </c>
      <c r="O4645" s="2" t="s">
        <v>520</v>
      </c>
      <c r="Q4645" s="1"/>
      <c r="S4645" s="5"/>
      <c r="T4645" s="41"/>
      <c r="U4645" s="8"/>
      <c r="V4645" s="2" t="s">
        <v>105</v>
      </c>
      <c r="W4645" s="2" t="s">
        <v>561</v>
      </c>
      <c r="X4645" s="45" t="str" cm="1">
        <f t="array" ref="X4645">IF(X4514="TRUE",IF(AND(C4645&lt;&gt;1,C4646:C4651="",S4645:U4651=""), "FALSE","TRUE"),"FALSE")</f>
        <v>FALSE</v>
      </c>
      <c r="Z4645" s="1"/>
    </row>
    <row r="4646" spans="2:26" hidden="1" outlineLevel="3" x14ac:dyDescent="0.4">
      <c r="B4646" s="7" t="s">
        <v>522</v>
      </c>
      <c r="C4646" s="8"/>
      <c r="D4646" s="31"/>
      <c r="E4646" s="2" t="s">
        <v>523</v>
      </c>
      <c r="F4646" s="2" t="s">
        <v>485</v>
      </c>
      <c r="G4646" s="2" t="s">
        <v>369</v>
      </c>
      <c r="H4646" s="2">
        <v>225</v>
      </c>
      <c r="I4646" s="2">
        <v>207</v>
      </c>
      <c r="K4646" s="2">
        <v>240</v>
      </c>
      <c r="L4646" s="2" t="s">
        <v>30</v>
      </c>
      <c r="M4646" s="2" t="s">
        <v>476</v>
      </c>
      <c r="N4646" s="2" t="s">
        <v>479</v>
      </c>
      <c r="O4646" s="2" t="s">
        <v>520</v>
      </c>
      <c r="Q4646" s="1"/>
      <c r="S4646" s="5"/>
      <c r="T4646" s="41"/>
      <c r="U4646" s="8"/>
      <c r="W4646" s="2" t="s">
        <v>465</v>
      </c>
      <c r="X4646" s="45" t="str" cm="1">
        <f t="array" ref="X4646">IF(X4514="TRUE",IF(AND(C4645&lt;&gt;1,C4646:C4651="",S4645:U4651=""), "FALSE","TRUE"),"FALSE")</f>
        <v>FALSE</v>
      </c>
      <c r="Z4646" s="1"/>
    </row>
    <row r="4647" spans="2:26" hidden="1" outlineLevel="3" x14ac:dyDescent="0.4">
      <c r="B4647" s="7" t="s">
        <v>524</v>
      </c>
      <c r="C4647" s="8"/>
      <c r="D4647" s="31"/>
      <c r="E4647" s="2" t="s">
        <v>525</v>
      </c>
      <c r="F4647" s="2" t="s">
        <v>114</v>
      </c>
      <c r="G4647" s="2" t="s">
        <v>115</v>
      </c>
      <c r="H4647" s="2">
        <v>225</v>
      </c>
      <c r="I4647" s="2">
        <v>207</v>
      </c>
      <c r="K4647" s="2">
        <v>120</v>
      </c>
      <c r="L4647" s="2" t="s">
        <v>30</v>
      </c>
      <c r="M4647" s="2" t="s">
        <v>476</v>
      </c>
      <c r="N4647" s="2" t="s">
        <v>479</v>
      </c>
      <c r="O4647" s="2" t="s">
        <v>520</v>
      </c>
      <c r="Q4647" s="1"/>
      <c r="S4647" s="5"/>
      <c r="T4647" s="41"/>
      <c r="U4647" s="8"/>
      <c r="W4647" s="2" t="s">
        <v>468</v>
      </c>
      <c r="X4647" s="45" t="str" cm="1">
        <f t="array" ref="X4647">IF(X4514="TRUE",IF(AND(C4645&lt;&gt;1,C4646:C4651="",S4645:U4651=""), "FALSE","TRUE"),"FALSE")</f>
        <v>FALSE</v>
      </c>
      <c r="Z4647" s="1"/>
    </row>
    <row r="4648" spans="2:26" hidden="1" outlineLevel="3" x14ac:dyDescent="0.4">
      <c r="B4648" s="7" t="s">
        <v>526</v>
      </c>
      <c r="C4648" s="8"/>
      <c r="D4648" s="31"/>
      <c r="E4648" s="2" t="s">
        <v>527</v>
      </c>
      <c r="F4648" s="2" t="str">
        <f>IF(OR($C$87="治験計画届", $C$87="治験計画変更届"), "^$","^.{1,120}$|^$")</f>
        <v>^.{1,120}$|^$</v>
      </c>
      <c r="G4648" s="2" t="str">
        <f>IF(F4648="^$", "入力しないでください","入力してください(120文字以内)")</f>
        <v>入力してください(120文字以内)</v>
      </c>
      <c r="H4648" s="2">
        <v>225</v>
      </c>
      <c r="I4648" s="2">
        <v>207</v>
      </c>
      <c r="K4648" s="2">
        <v>120</v>
      </c>
      <c r="L4648" s="2" t="s">
        <v>30</v>
      </c>
      <c r="M4648" s="2" t="s">
        <v>476</v>
      </c>
      <c r="N4648" s="2" t="s">
        <v>479</v>
      </c>
      <c r="O4648" s="2" t="s">
        <v>520</v>
      </c>
      <c r="Q4648" s="1"/>
      <c r="S4648" s="5"/>
      <c r="T4648" s="41"/>
      <c r="U4648" s="8"/>
      <c r="W4648" s="2" t="s">
        <v>468</v>
      </c>
      <c r="X4648" s="45" t="str" cm="1">
        <f t="array" ref="X4648">IF(X4514="TRUE",IF(AND(C4645&lt;&gt;1,C4646:C4651="",S4645:U4651=""), "FALSE","TRUE"),"FALSE")</f>
        <v>FALSE</v>
      </c>
      <c r="Z4648" s="1"/>
    </row>
    <row r="4649" spans="2:26" hidden="1" outlineLevel="3" x14ac:dyDescent="0.4">
      <c r="B4649" s="7" t="s">
        <v>528</v>
      </c>
      <c r="C4649" s="8"/>
      <c r="D4649" s="31"/>
      <c r="E4649" s="2" t="s">
        <v>529</v>
      </c>
      <c r="F4649" s="2" t="str">
        <f>IF(OR($C$87="治験計画届", $C$87="治験計画変更届"), "^$","^.{1,120}$|^$")</f>
        <v>^.{1,120}$|^$</v>
      </c>
      <c r="G4649" s="2" t="str">
        <f t="shared" ref="G4649:G4651" si="308">IF(F4649="^$", "入力しないでください","入力してください(120文字以内)")</f>
        <v>入力してください(120文字以内)</v>
      </c>
      <c r="H4649" s="2">
        <v>225</v>
      </c>
      <c r="I4649" s="2">
        <v>207</v>
      </c>
      <c r="K4649" s="2">
        <v>120</v>
      </c>
      <c r="L4649" s="2" t="s">
        <v>30</v>
      </c>
      <c r="M4649" s="2" t="s">
        <v>476</v>
      </c>
      <c r="N4649" s="2" t="s">
        <v>479</v>
      </c>
      <c r="O4649" s="2" t="s">
        <v>520</v>
      </c>
      <c r="Q4649" s="1"/>
      <c r="S4649" s="5"/>
      <c r="T4649" s="41"/>
      <c r="U4649" s="8"/>
      <c r="W4649" s="2" t="s">
        <v>468</v>
      </c>
      <c r="X4649" s="45" t="str" cm="1">
        <f t="array" ref="X4649">IF(X4514="TRUE",IF(AND(C4645&lt;&gt;1,C4646:C4651="",S4645:U4651=""), "FALSE","TRUE"),"FALSE")</f>
        <v>FALSE</v>
      </c>
      <c r="Z4649" s="1"/>
    </row>
    <row r="4650" spans="2:26" hidden="1" outlineLevel="3" x14ac:dyDescent="0.4">
      <c r="B4650" s="7" t="s">
        <v>530</v>
      </c>
      <c r="C4650" s="8"/>
      <c r="D4650" s="31"/>
      <c r="E4650" s="2" t="s">
        <v>566</v>
      </c>
      <c r="F4650" s="2" t="str">
        <f>IF(OR($C$87="治験計画届", $C$87="治験計画変更届"), "^$","^.{1,120}$|^$")</f>
        <v>^.{1,120}$|^$</v>
      </c>
      <c r="G4650" s="2" t="str">
        <f t="shared" si="308"/>
        <v>入力してください(120文字以内)</v>
      </c>
      <c r="H4650" s="2">
        <v>225</v>
      </c>
      <c r="I4650" s="2">
        <v>207</v>
      </c>
      <c r="K4650" s="2">
        <v>120</v>
      </c>
      <c r="L4650" s="2" t="s">
        <v>30</v>
      </c>
      <c r="M4650" s="2" t="s">
        <v>476</v>
      </c>
      <c r="N4650" s="2" t="s">
        <v>479</v>
      </c>
      <c r="O4650" s="2" t="s">
        <v>520</v>
      </c>
      <c r="Q4650" s="1"/>
      <c r="S4650" s="5"/>
      <c r="T4650" s="41"/>
      <c r="U4650" s="8"/>
      <c r="W4650" s="2" t="s">
        <v>468</v>
      </c>
      <c r="X4650" s="45" t="str" cm="1">
        <f t="array" ref="X4650">IF(X4514="TRUE",IF(AND(C4645&lt;&gt;1,C4646:C4651="",S4645:U4651=""), "FALSE","TRUE"),"FALSE")</f>
        <v>FALSE</v>
      </c>
      <c r="Z4650" s="1"/>
    </row>
    <row r="4651" spans="2:26" hidden="1" outlineLevel="3" x14ac:dyDescent="0.4">
      <c r="B4651" s="7" t="s">
        <v>532</v>
      </c>
      <c r="C4651" s="8"/>
      <c r="D4651" s="31"/>
      <c r="E4651" s="2" t="s">
        <v>533</v>
      </c>
      <c r="F4651" s="2" t="str">
        <f>IF(OR($C$87="治験計画届", $C$87="治験計画変更届"), "^$","^.{1,120}$|^$")</f>
        <v>^.{1,120}$|^$</v>
      </c>
      <c r="G4651" s="2" t="str">
        <f t="shared" si="308"/>
        <v>入力してください(120文字以内)</v>
      </c>
      <c r="H4651" s="2">
        <v>225</v>
      </c>
      <c r="I4651" s="2">
        <v>207</v>
      </c>
      <c r="K4651" s="2">
        <v>120</v>
      </c>
      <c r="L4651" s="2" t="s">
        <v>30</v>
      </c>
      <c r="M4651" s="2" t="s">
        <v>476</v>
      </c>
      <c r="N4651" s="2" t="s">
        <v>479</v>
      </c>
      <c r="O4651" s="2" t="s">
        <v>520</v>
      </c>
      <c r="Q4651" s="1"/>
      <c r="S4651" s="5"/>
      <c r="T4651" s="41"/>
      <c r="U4651" s="8"/>
      <c r="W4651" s="2" t="s">
        <v>468</v>
      </c>
      <c r="X4651" s="45" t="str" cm="1">
        <f t="array" ref="X4651">IF(X4514="TRUE",IF(AND(C4645&lt;&gt;1,C4646:C4651="",S4645:U4651=""), "FALSE","TRUE"),"FALSE")</f>
        <v>FALSE</v>
      </c>
      <c r="Z4651" s="1"/>
    </row>
    <row r="4652" spans="2:26" hidden="1" outlineLevel="3" x14ac:dyDescent="0.4">
      <c r="B4652" s="7" t="s">
        <v>134</v>
      </c>
      <c r="C4652" s="5">
        <v>9</v>
      </c>
      <c r="D4652" s="30"/>
      <c r="E4652" s="2" t="s">
        <v>392</v>
      </c>
      <c r="F4652" s="2" t="s">
        <v>102</v>
      </c>
      <c r="G4652" s="2" t="s">
        <v>103</v>
      </c>
      <c r="H4652" s="2">
        <v>225</v>
      </c>
      <c r="I4652" s="2">
        <v>207</v>
      </c>
      <c r="K4652" s="2">
        <v>3</v>
      </c>
      <c r="L4652" s="2" t="s">
        <v>136</v>
      </c>
      <c r="M4652" s="2" t="s">
        <v>476</v>
      </c>
      <c r="N4652" s="2" t="s">
        <v>479</v>
      </c>
      <c r="O4652" s="2" t="s">
        <v>520</v>
      </c>
      <c r="Q4652" s="1"/>
      <c r="S4652" s="5"/>
      <c r="T4652" s="41"/>
      <c r="U4652" s="8"/>
      <c r="V4652" s="2" t="s">
        <v>105</v>
      </c>
      <c r="W4652" s="2" t="s">
        <v>561</v>
      </c>
      <c r="X4652" s="45" t="str" cm="1">
        <f t="array" ref="X4652">IF(X4514="TRUE",IF(AND(C4652&lt;&gt;1,C4653:C4658="",S4652:U4658=""), "FALSE","TRUE"),"FALSE")</f>
        <v>FALSE</v>
      </c>
      <c r="Z4652" s="1"/>
    </row>
    <row r="4653" spans="2:26" hidden="1" outlineLevel="3" x14ac:dyDescent="0.4">
      <c r="B4653" s="7" t="s">
        <v>522</v>
      </c>
      <c r="C4653" s="8"/>
      <c r="D4653" s="31"/>
      <c r="E4653" s="2" t="s">
        <v>523</v>
      </c>
      <c r="F4653" s="2" t="s">
        <v>485</v>
      </c>
      <c r="G4653" s="2" t="s">
        <v>369</v>
      </c>
      <c r="H4653" s="2">
        <v>225</v>
      </c>
      <c r="I4653" s="2">
        <v>207</v>
      </c>
      <c r="K4653" s="2">
        <v>240</v>
      </c>
      <c r="L4653" s="2" t="s">
        <v>30</v>
      </c>
      <c r="M4653" s="2" t="s">
        <v>476</v>
      </c>
      <c r="N4653" s="2" t="s">
        <v>479</v>
      </c>
      <c r="O4653" s="2" t="s">
        <v>520</v>
      </c>
      <c r="Q4653" s="1"/>
      <c r="S4653" s="5"/>
      <c r="T4653" s="41"/>
      <c r="U4653" s="8"/>
      <c r="W4653" s="2" t="s">
        <v>465</v>
      </c>
      <c r="X4653" s="45" t="str" cm="1">
        <f t="array" ref="X4653">IF(X4514="TRUE",IF(AND(C4652&lt;&gt;1,C4653:C4658="",S4652:U4658=""), "FALSE","TRUE"),"FALSE")</f>
        <v>FALSE</v>
      </c>
      <c r="Z4653" s="1"/>
    </row>
    <row r="4654" spans="2:26" hidden="1" outlineLevel="3" x14ac:dyDescent="0.4">
      <c r="B4654" s="7" t="s">
        <v>524</v>
      </c>
      <c r="C4654" s="8"/>
      <c r="D4654" s="31"/>
      <c r="E4654" s="2" t="s">
        <v>525</v>
      </c>
      <c r="F4654" s="2" t="s">
        <v>114</v>
      </c>
      <c r="G4654" s="2" t="s">
        <v>115</v>
      </c>
      <c r="H4654" s="2">
        <v>225</v>
      </c>
      <c r="I4654" s="2">
        <v>207</v>
      </c>
      <c r="K4654" s="2">
        <v>120</v>
      </c>
      <c r="L4654" s="2" t="s">
        <v>30</v>
      </c>
      <c r="M4654" s="2" t="s">
        <v>476</v>
      </c>
      <c r="N4654" s="2" t="s">
        <v>479</v>
      </c>
      <c r="O4654" s="2" t="s">
        <v>520</v>
      </c>
      <c r="Q4654" s="1"/>
      <c r="S4654" s="5"/>
      <c r="T4654" s="41"/>
      <c r="U4654" s="8"/>
      <c r="W4654" s="2" t="s">
        <v>468</v>
      </c>
      <c r="X4654" s="45" t="str" cm="1">
        <f t="array" ref="X4654">IF(X4514="TRUE",IF(AND(C4652&lt;&gt;1,C4653:C4658="",S4652:U4658=""), "FALSE","TRUE"),"FALSE")</f>
        <v>FALSE</v>
      </c>
      <c r="Z4654" s="1"/>
    </row>
    <row r="4655" spans="2:26" hidden="1" outlineLevel="3" x14ac:dyDescent="0.4">
      <c r="B4655" s="7" t="s">
        <v>526</v>
      </c>
      <c r="C4655" s="8"/>
      <c r="D4655" s="31"/>
      <c r="E4655" s="2" t="s">
        <v>527</v>
      </c>
      <c r="F4655" s="2" t="str">
        <f>IF(OR($C$87="治験計画届", $C$87="治験計画変更届"), "^$","^.{1,120}$|^$")</f>
        <v>^.{1,120}$|^$</v>
      </c>
      <c r="G4655" s="2" t="str">
        <f>IF(F4655="^$", "入力しないでください","入力してください(120文字以内)")</f>
        <v>入力してください(120文字以内)</v>
      </c>
      <c r="H4655" s="2">
        <v>225</v>
      </c>
      <c r="I4655" s="2">
        <v>207</v>
      </c>
      <c r="K4655" s="2">
        <v>120</v>
      </c>
      <c r="L4655" s="2" t="s">
        <v>30</v>
      </c>
      <c r="M4655" s="2" t="s">
        <v>476</v>
      </c>
      <c r="N4655" s="2" t="s">
        <v>479</v>
      </c>
      <c r="O4655" s="2" t="s">
        <v>520</v>
      </c>
      <c r="Q4655" s="1"/>
      <c r="S4655" s="5"/>
      <c r="T4655" s="41"/>
      <c r="U4655" s="8"/>
      <c r="W4655" s="2" t="s">
        <v>468</v>
      </c>
      <c r="X4655" s="45" t="str" cm="1">
        <f t="array" ref="X4655">IF(X4514="TRUE",IF(AND(C4652&lt;&gt;1,C4653:C4658="",S4652:U4658=""), "FALSE","TRUE"),"FALSE")</f>
        <v>FALSE</v>
      </c>
      <c r="Z4655" s="1"/>
    </row>
    <row r="4656" spans="2:26" hidden="1" outlineLevel="3" x14ac:dyDescent="0.4">
      <c r="B4656" s="7" t="s">
        <v>528</v>
      </c>
      <c r="C4656" s="8"/>
      <c r="D4656" s="31"/>
      <c r="E4656" s="2" t="s">
        <v>529</v>
      </c>
      <c r="F4656" s="2" t="str">
        <f>IF(OR($C$87="治験計画届", $C$87="治験計画変更届"), "^$","^.{1,120}$|^$")</f>
        <v>^.{1,120}$|^$</v>
      </c>
      <c r="G4656" s="2" t="str">
        <f t="shared" ref="G4656:G4658" si="309">IF(F4656="^$", "入力しないでください","入力してください(120文字以内)")</f>
        <v>入力してください(120文字以内)</v>
      </c>
      <c r="H4656" s="2">
        <v>225</v>
      </c>
      <c r="I4656" s="2">
        <v>207</v>
      </c>
      <c r="K4656" s="2">
        <v>120</v>
      </c>
      <c r="L4656" s="2" t="s">
        <v>30</v>
      </c>
      <c r="M4656" s="2" t="s">
        <v>476</v>
      </c>
      <c r="N4656" s="2" t="s">
        <v>479</v>
      </c>
      <c r="O4656" s="2" t="s">
        <v>520</v>
      </c>
      <c r="Q4656" s="1"/>
      <c r="S4656" s="5"/>
      <c r="T4656" s="41"/>
      <c r="U4656" s="8"/>
      <c r="W4656" s="2" t="s">
        <v>468</v>
      </c>
      <c r="X4656" s="45" t="str" cm="1">
        <f t="array" ref="X4656">IF(X4514="TRUE",IF(AND(C4652&lt;&gt;1,C4653:C4658="",S4652:U4658=""), "FALSE","TRUE"),"FALSE")</f>
        <v>FALSE</v>
      </c>
      <c r="Z4656" s="1"/>
    </row>
    <row r="4657" spans="2:26" hidden="1" outlineLevel="3" x14ac:dyDescent="0.4">
      <c r="B4657" s="7" t="s">
        <v>530</v>
      </c>
      <c r="C4657" s="8"/>
      <c r="D4657" s="31"/>
      <c r="E4657" s="2" t="s">
        <v>566</v>
      </c>
      <c r="F4657" s="2" t="str">
        <f>IF(OR($C$87="治験計画届", $C$87="治験計画変更届"), "^$","^.{1,120}$|^$")</f>
        <v>^.{1,120}$|^$</v>
      </c>
      <c r="G4657" s="2" t="str">
        <f t="shared" si="309"/>
        <v>入力してください(120文字以内)</v>
      </c>
      <c r="H4657" s="2">
        <v>225</v>
      </c>
      <c r="I4657" s="2">
        <v>207</v>
      </c>
      <c r="K4657" s="2">
        <v>120</v>
      </c>
      <c r="L4657" s="2" t="s">
        <v>30</v>
      </c>
      <c r="M4657" s="2" t="s">
        <v>476</v>
      </c>
      <c r="N4657" s="2" t="s">
        <v>479</v>
      </c>
      <c r="O4657" s="2" t="s">
        <v>520</v>
      </c>
      <c r="Q4657" s="1"/>
      <c r="S4657" s="5"/>
      <c r="T4657" s="41"/>
      <c r="U4657" s="8"/>
      <c r="W4657" s="2" t="s">
        <v>468</v>
      </c>
      <c r="X4657" s="45" t="str" cm="1">
        <f t="array" ref="X4657">IF(X4514="TRUE",IF(AND(C4652&lt;&gt;1,C4653:C4658="",S4652:U4658=""), "FALSE","TRUE"),"FALSE")</f>
        <v>FALSE</v>
      </c>
      <c r="Z4657" s="1"/>
    </row>
    <row r="4658" spans="2:26" hidden="1" outlineLevel="3" x14ac:dyDescent="0.4">
      <c r="B4658" s="7" t="s">
        <v>532</v>
      </c>
      <c r="C4658" s="8"/>
      <c r="D4658" s="31"/>
      <c r="E4658" s="2" t="s">
        <v>533</v>
      </c>
      <c r="F4658" s="2" t="str">
        <f>IF(OR($C$87="治験計画届", $C$87="治験計画変更届"), "^$","^.{1,120}$|^$")</f>
        <v>^.{1,120}$|^$</v>
      </c>
      <c r="G4658" s="2" t="str">
        <f t="shared" si="309"/>
        <v>入力してください(120文字以内)</v>
      </c>
      <c r="H4658" s="2">
        <v>225</v>
      </c>
      <c r="I4658" s="2">
        <v>207</v>
      </c>
      <c r="K4658" s="2">
        <v>120</v>
      </c>
      <c r="L4658" s="2" t="s">
        <v>30</v>
      </c>
      <c r="M4658" s="2" t="s">
        <v>476</v>
      </c>
      <c r="N4658" s="2" t="s">
        <v>479</v>
      </c>
      <c r="O4658" s="2" t="s">
        <v>520</v>
      </c>
      <c r="Q4658" s="1"/>
      <c r="S4658" s="5"/>
      <c r="T4658" s="41"/>
      <c r="U4658" s="8"/>
      <c r="W4658" s="2" t="s">
        <v>468</v>
      </c>
      <c r="X4658" s="45" t="str" cm="1">
        <f t="array" ref="X4658">IF(X4514="TRUE",IF(AND(C4652&lt;&gt;1,C4653:C4658="",S4652:U4658=""), "FALSE","TRUE"),"FALSE")</f>
        <v>FALSE</v>
      </c>
      <c r="Z4658" s="1"/>
    </row>
    <row r="4659" spans="2:26" hidden="1" outlineLevel="3" x14ac:dyDescent="0.4">
      <c r="B4659" s="7" t="s">
        <v>134</v>
      </c>
      <c r="C4659" s="5">
        <v>10</v>
      </c>
      <c r="D4659" s="30"/>
      <c r="E4659" s="2" t="s">
        <v>392</v>
      </c>
      <c r="F4659" s="2" t="s">
        <v>102</v>
      </c>
      <c r="G4659" s="2" t="s">
        <v>103</v>
      </c>
      <c r="H4659" s="2">
        <v>225</v>
      </c>
      <c r="I4659" s="2">
        <v>207</v>
      </c>
      <c r="K4659" s="2">
        <v>3</v>
      </c>
      <c r="L4659" s="2" t="s">
        <v>136</v>
      </c>
      <c r="M4659" s="2" t="s">
        <v>476</v>
      </c>
      <c r="N4659" s="2" t="s">
        <v>479</v>
      </c>
      <c r="O4659" s="2" t="s">
        <v>520</v>
      </c>
      <c r="Q4659" s="1"/>
      <c r="S4659" s="5"/>
      <c r="T4659" s="41"/>
      <c r="U4659" s="8"/>
      <c r="V4659" s="2" t="s">
        <v>105</v>
      </c>
      <c r="W4659" s="2" t="s">
        <v>561</v>
      </c>
      <c r="X4659" s="45" t="str" cm="1">
        <f t="array" ref="X4659">IF(X4514="TRUE",IF(AND(C4659&lt;&gt;1,C4660:C4665="",S4659:U4665=""), "FALSE","TRUE"),"FALSE")</f>
        <v>FALSE</v>
      </c>
      <c r="Z4659" s="1"/>
    </row>
    <row r="4660" spans="2:26" hidden="1" outlineLevel="3" x14ac:dyDescent="0.4">
      <c r="B4660" s="7" t="s">
        <v>522</v>
      </c>
      <c r="C4660" s="8"/>
      <c r="D4660" s="31"/>
      <c r="E4660" s="2" t="s">
        <v>523</v>
      </c>
      <c r="F4660" s="2" t="s">
        <v>485</v>
      </c>
      <c r="G4660" s="2" t="s">
        <v>369</v>
      </c>
      <c r="H4660" s="2">
        <v>225</v>
      </c>
      <c r="I4660" s="2">
        <v>207</v>
      </c>
      <c r="K4660" s="2">
        <v>240</v>
      </c>
      <c r="L4660" s="2" t="s">
        <v>30</v>
      </c>
      <c r="M4660" s="2" t="s">
        <v>476</v>
      </c>
      <c r="N4660" s="2" t="s">
        <v>479</v>
      </c>
      <c r="O4660" s="2" t="s">
        <v>520</v>
      </c>
      <c r="Q4660" s="1"/>
      <c r="S4660" s="5"/>
      <c r="T4660" s="41"/>
      <c r="U4660" s="8"/>
      <c r="W4660" s="2" t="s">
        <v>465</v>
      </c>
      <c r="X4660" s="45" t="str" cm="1">
        <f t="array" ref="X4660">IF(X4514="TRUE",IF(AND(C4659&lt;&gt;1,C4660:C4665="",S4659:U4665=""), "FALSE","TRUE"),"FALSE")</f>
        <v>FALSE</v>
      </c>
      <c r="Z4660" s="1"/>
    </row>
    <row r="4661" spans="2:26" hidden="1" outlineLevel="3" x14ac:dyDescent="0.4">
      <c r="B4661" s="7" t="s">
        <v>524</v>
      </c>
      <c r="C4661" s="8"/>
      <c r="D4661" s="31"/>
      <c r="E4661" s="2" t="s">
        <v>525</v>
      </c>
      <c r="F4661" s="2" t="s">
        <v>114</v>
      </c>
      <c r="G4661" s="2" t="s">
        <v>115</v>
      </c>
      <c r="H4661" s="2">
        <v>225</v>
      </c>
      <c r="I4661" s="2">
        <v>207</v>
      </c>
      <c r="K4661" s="2">
        <v>120</v>
      </c>
      <c r="L4661" s="2" t="s">
        <v>30</v>
      </c>
      <c r="M4661" s="2" t="s">
        <v>476</v>
      </c>
      <c r="N4661" s="2" t="s">
        <v>479</v>
      </c>
      <c r="O4661" s="2" t="s">
        <v>520</v>
      </c>
      <c r="Q4661" s="1"/>
      <c r="S4661" s="5"/>
      <c r="T4661" s="41"/>
      <c r="U4661" s="8"/>
      <c r="W4661" s="2" t="s">
        <v>468</v>
      </c>
      <c r="X4661" s="45" t="str" cm="1">
        <f t="array" ref="X4661">IF(X4514="TRUE",IF(AND(C4659&lt;&gt;1,C4660:C4665="",S4659:U4665=""), "FALSE","TRUE"),"FALSE")</f>
        <v>FALSE</v>
      </c>
      <c r="Z4661" s="1"/>
    </row>
    <row r="4662" spans="2:26" hidden="1" outlineLevel="3" x14ac:dyDescent="0.4">
      <c r="B4662" s="7" t="s">
        <v>526</v>
      </c>
      <c r="C4662" s="8"/>
      <c r="D4662" s="31"/>
      <c r="E4662" s="2" t="s">
        <v>527</v>
      </c>
      <c r="F4662" s="2" t="str">
        <f>IF(OR($C$87="治験計画届", $C$87="治験計画変更届"), "^$","^.{1,120}$|^$")</f>
        <v>^.{1,120}$|^$</v>
      </c>
      <c r="G4662" s="2" t="str">
        <f>IF(F4662="^$", "入力しないでください","入力してください(120文字以内)")</f>
        <v>入力してください(120文字以内)</v>
      </c>
      <c r="H4662" s="2">
        <v>225</v>
      </c>
      <c r="I4662" s="2">
        <v>207</v>
      </c>
      <c r="K4662" s="2">
        <v>120</v>
      </c>
      <c r="L4662" s="2" t="s">
        <v>30</v>
      </c>
      <c r="M4662" s="2" t="s">
        <v>476</v>
      </c>
      <c r="N4662" s="2" t="s">
        <v>479</v>
      </c>
      <c r="O4662" s="2" t="s">
        <v>520</v>
      </c>
      <c r="Q4662" s="1"/>
      <c r="S4662" s="5"/>
      <c r="T4662" s="41"/>
      <c r="U4662" s="8"/>
      <c r="W4662" s="2" t="s">
        <v>468</v>
      </c>
      <c r="X4662" s="45" t="str" cm="1">
        <f t="array" ref="X4662">IF(X4514="TRUE",IF(AND(C4659&lt;&gt;1,C4660:C4665="",S4659:U4665=""), "FALSE","TRUE"),"FALSE")</f>
        <v>FALSE</v>
      </c>
      <c r="Z4662" s="1"/>
    </row>
    <row r="4663" spans="2:26" hidden="1" outlineLevel="3" x14ac:dyDescent="0.4">
      <c r="B4663" s="7" t="s">
        <v>528</v>
      </c>
      <c r="C4663" s="8"/>
      <c r="D4663" s="31"/>
      <c r="E4663" s="2" t="s">
        <v>529</v>
      </c>
      <c r="F4663" s="2" t="str">
        <f>IF(OR($C$87="治験計画届", $C$87="治験計画変更届"), "^$","^.{1,120}$|^$")</f>
        <v>^.{1,120}$|^$</v>
      </c>
      <c r="G4663" s="2" t="str">
        <f t="shared" ref="G4663:G4665" si="310">IF(F4663="^$", "入力しないでください","入力してください(120文字以内)")</f>
        <v>入力してください(120文字以内)</v>
      </c>
      <c r="H4663" s="2">
        <v>225</v>
      </c>
      <c r="I4663" s="2">
        <v>207</v>
      </c>
      <c r="K4663" s="2">
        <v>120</v>
      </c>
      <c r="L4663" s="2" t="s">
        <v>30</v>
      </c>
      <c r="M4663" s="2" t="s">
        <v>476</v>
      </c>
      <c r="N4663" s="2" t="s">
        <v>479</v>
      </c>
      <c r="O4663" s="2" t="s">
        <v>520</v>
      </c>
      <c r="Q4663" s="1"/>
      <c r="S4663" s="5"/>
      <c r="T4663" s="41"/>
      <c r="U4663" s="8"/>
      <c r="W4663" s="2" t="s">
        <v>468</v>
      </c>
      <c r="X4663" s="45" t="str" cm="1">
        <f t="array" ref="X4663">IF(X4514="TRUE",IF(AND(C4659&lt;&gt;1,C4660:C4665="",S4659:U4665=""), "FALSE","TRUE"),"FALSE")</f>
        <v>FALSE</v>
      </c>
      <c r="Z4663" s="1"/>
    </row>
    <row r="4664" spans="2:26" hidden="1" outlineLevel="3" x14ac:dyDescent="0.4">
      <c r="B4664" s="7" t="s">
        <v>530</v>
      </c>
      <c r="C4664" s="8"/>
      <c r="D4664" s="31"/>
      <c r="E4664" s="2" t="s">
        <v>566</v>
      </c>
      <c r="F4664" s="2" t="str">
        <f>IF(OR($C$87="治験計画届", $C$87="治験計画変更届"), "^$","^.{1,120}$|^$")</f>
        <v>^.{1,120}$|^$</v>
      </c>
      <c r="G4664" s="2" t="str">
        <f t="shared" si="310"/>
        <v>入力してください(120文字以内)</v>
      </c>
      <c r="H4664" s="2">
        <v>225</v>
      </c>
      <c r="I4664" s="2">
        <v>207</v>
      </c>
      <c r="K4664" s="2">
        <v>120</v>
      </c>
      <c r="L4664" s="2" t="s">
        <v>30</v>
      </c>
      <c r="M4664" s="2" t="s">
        <v>476</v>
      </c>
      <c r="N4664" s="2" t="s">
        <v>479</v>
      </c>
      <c r="O4664" s="2" t="s">
        <v>520</v>
      </c>
      <c r="Q4664" s="1"/>
      <c r="S4664" s="5"/>
      <c r="T4664" s="41"/>
      <c r="U4664" s="8"/>
      <c r="W4664" s="2" t="s">
        <v>468</v>
      </c>
      <c r="X4664" s="45" t="str" cm="1">
        <f t="array" ref="X4664">IF(X4514="TRUE",IF(AND(C4659&lt;&gt;1,C4660:C4665="",S4659:U4665=""), "FALSE","TRUE"),"FALSE")</f>
        <v>FALSE</v>
      </c>
      <c r="Z4664" s="1"/>
    </row>
    <row r="4665" spans="2:26" hidden="1" outlineLevel="3" x14ac:dyDescent="0.4">
      <c r="B4665" s="7" t="s">
        <v>532</v>
      </c>
      <c r="C4665" s="8"/>
      <c r="D4665" s="31"/>
      <c r="E4665" s="2" t="s">
        <v>533</v>
      </c>
      <c r="F4665" s="2" t="str">
        <f>IF(OR($C$87="治験計画届", $C$87="治験計画変更届"), "^$","^.{1,120}$|^$")</f>
        <v>^.{1,120}$|^$</v>
      </c>
      <c r="G4665" s="2" t="str">
        <f t="shared" si="310"/>
        <v>入力してください(120文字以内)</v>
      </c>
      <c r="H4665" s="2">
        <v>225</v>
      </c>
      <c r="I4665" s="2">
        <v>207</v>
      </c>
      <c r="K4665" s="2">
        <v>120</v>
      </c>
      <c r="L4665" s="2" t="s">
        <v>30</v>
      </c>
      <c r="M4665" s="2" t="s">
        <v>476</v>
      </c>
      <c r="N4665" s="2" t="s">
        <v>479</v>
      </c>
      <c r="O4665" s="2" t="s">
        <v>520</v>
      </c>
      <c r="Q4665" s="1"/>
      <c r="S4665" s="5"/>
      <c r="T4665" s="41"/>
      <c r="U4665" s="8"/>
      <c r="W4665" s="2" t="s">
        <v>468</v>
      </c>
      <c r="X4665" s="45" t="str" cm="1">
        <f t="array" ref="X4665">IF(X4514="TRUE",IF(AND(C4659&lt;&gt;1,C4660:C4665="",S4659:U4665=""), "FALSE","TRUE"),"FALSE")</f>
        <v>FALSE</v>
      </c>
      <c r="Z4665" s="1"/>
    </row>
    <row r="4666" spans="2:26" hidden="1" outlineLevel="3" x14ac:dyDescent="0.4">
      <c r="B4666" s="7" t="s">
        <v>134</v>
      </c>
      <c r="C4666" s="5">
        <v>11</v>
      </c>
      <c r="D4666" s="30"/>
      <c r="E4666" s="2" t="s">
        <v>392</v>
      </c>
      <c r="F4666" s="2" t="s">
        <v>102</v>
      </c>
      <c r="G4666" s="2" t="s">
        <v>103</v>
      </c>
      <c r="H4666" s="2">
        <v>225</v>
      </c>
      <c r="I4666" s="2">
        <v>207</v>
      </c>
      <c r="K4666" s="2">
        <v>3</v>
      </c>
      <c r="L4666" s="2" t="s">
        <v>136</v>
      </c>
      <c r="M4666" s="2" t="s">
        <v>476</v>
      </c>
      <c r="N4666" s="2" t="s">
        <v>479</v>
      </c>
      <c r="O4666" s="2" t="s">
        <v>520</v>
      </c>
      <c r="Q4666" s="1"/>
      <c r="S4666" s="5"/>
      <c r="T4666" s="41"/>
      <c r="U4666" s="8"/>
      <c r="V4666" s="2" t="s">
        <v>105</v>
      </c>
      <c r="W4666" s="2" t="s">
        <v>561</v>
      </c>
      <c r="X4666" s="45" t="str" cm="1">
        <f t="array" ref="X4666">IF(X4514="TRUE",IF(AND(C4666&lt;&gt;1,C4667:C4672="",S4666:U4672=""), "FALSE","TRUE"),"FALSE")</f>
        <v>FALSE</v>
      </c>
      <c r="Z4666" s="1"/>
    </row>
    <row r="4667" spans="2:26" hidden="1" outlineLevel="3" x14ac:dyDescent="0.4">
      <c r="B4667" s="7" t="s">
        <v>522</v>
      </c>
      <c r="C4667" s="8"/>
      <c r="D4667" s="31"/>
      <c r="E4667" s="2" t="s">
        <v>523</v>
      </c>
      <c r="F4667" s="2" t="s">
        <v>485</v>
      </c>
      <c r="G4667" s="2" t="s">
        <v>369</v>
      </c>
      <c r="H4667" s="2">
        <v>225</v>
      </c>
      <c r="I4667" s="2">
        <v>207</v>
      </c>
      <c r="K4667" s="2">
        <v>240</v>
      </c>
      <c r="L4667" s="2" t="s">
        <v>30</v>
      </c>
      <c r="M4667" s="2" t="s">
        <v>476</v>
      </c>
      <c r="N4667" s="2" t="s">
        <v>479</v>
      </c>
      <c r="O4667" s="2" t="s">
        <v>520</v>
      </c>
      <c r="Q4667" s="1"/>
      <c r="S4667" s="5"/>
      <c r="T4667" s="41"/>
      <c r="U4667" s="8"/>
      <c r="W4667" s="2" t="s">
        <v>465</v>
      </c>
      <c r="X4667" s="45" t="str" cm="1">
        <f t="array" ref="X4667">IF(X4514="TRUE",IF(AND(C4666&lt;&gt;1,C4667:C4672="",S4666:U4672=""), "FALSE","TRUE"),"FALSE")</f>
        <v>FALSE</v>
      </c>
      <c r="Z4667" s="1"/>
    </row>
    <row r="4668" spans="2:26" hidden="1" outlineLevel="3" x14ac:dyDescent="0.4">
      <c r="B4668" s="7" t="s">
        <v>524</v>
      </c>
      <c r="C4668" s="8"/>
      <c r="D4668" s="31"/>
      <c r="E4668" s="2" t="s">
        <v>525</v>
      </c>
      <c r="F4668" s="2" t="s">
        <v>114</v>
      </c>
      <c r="G4668" s="2" t="s">
        <v>115</v>
      </c>
      <c r="H4668" s="2">
        <v>225</v>
      </c>
      <c r="I4668" s="2">
        <v>207</v>
      </c>
      <c r="K4668" s="2">
        <v>120</v>
      </c>
      <c r="L4668" s="2" t="s">
        <v>30</v>
      </c>
      <c r="M4668" s="2" t="s">
        <v>476</v>
      </c>
      <c r="N4668" s="2" t="s">
        <v>479</v>
      </c>
      <c r="O4668" s="2" t="s">
        <v>520</v>
      </c>
      <c r="Q4668" s="1"/>
      <c r="S4668" s="5"/>
      <c r="T4668" s="41"/>
      <c r="U4668" s="8"/>
      <c r="W4668" s="2" t="s">
        <v>468</v>
      </c>
      <c r="X4668" s="45" t="str" cm="1">
        <f t="array" ref="X4668">IF(X4514="TRUE",IF(AND(C4666&lt;&gt;1,C4667:C4672="",S4666:U4672=""), "FALSE","TRUE"),"FALSE")</f>
        <v>FALSE</v>
      </c>
      <c r="Z4668" s="1"/>
    </row>
    <row r="4669" spans="2:26" hidden="1" outlineLevel="3" x14ac:dyDescent="0.4">
      <c r="B4669" s="7" t="s">
        <v>526</v>
      </c>
      <c r="C4669" s="8"/>
      <c r="D4669" s="31"/>
      <c r="E4669" s="2" t="s">
        <v>527</v>
      </c>
      <c r="F4669" s="2" t="str">
        <f>IF(OR($C$87="治験計画届", $C$87="治験計画変更届"), "^$","^.{1,120}$|^$")</f>
        <v>^.{1,120}$|^$</v>
      </c>
      <c r="G4669" s="2" t="str">
        <f>IF(F4669="^$", "入力しないでください","入力してください(120文字以内)")</f>
        <v>入力してください(120文字以内)</v>
      </c>
      <c r="H4669" s="2">
        <v>225</v>
      </c>
      <c r="I4669" s="2">
        <v>207</v>
      </c>
      <c r="K4669" s="2">
        <v>120</v>
      </c>
      <c r="L4669" s="2" t="s">
        <v>30</v>
      </c>
      <c r="M4669" s="2" t="s">
        <v>476</v>
      </c>
      <c r="N4669" s="2" t="s">
        <v>479</v>
      </c>
      <c r="O4669" s="2" t="s">
        <v>520</v>
      </c>
      <c r="Q4669" s="1"/>
      <c r="S4669" s="5"/>
      <c r="T4669" s="41"/>
      <c r="U4669" s="8"/>
      <c r="W4669" s="2" t="s">
        <v>468</v>
      </c>
      <c r="X4669" s="45" t="str" cm="1">
        <f t="array" ref="X4669">IF(X4514="TRUE",IF(AND(C4666&lt;&gt;1,C4667:C4672="",S4666:U4672=""), "FALSE","TRUE"),"FALSE")</f>
        <v>FALSE</v>
      </c>
      <c r="Z4669" s="1"/>
    </row>
    <row r="4670" spans="2:26" hidden="1" outlineLevel="3" x14ac:dyDescent="0.4">
      <c r="B4670" s="7" t="s">
        <v>528</v>
      </c>
      <c r="C4670" s="8"/>
      <c r="D4670" s="31"/>
      <c r="E4670" s="2" t="s">
        <v>529</v>
      </c>
      <c r="F4670" s="2" t="str">
        <f>IF(OR($C$87="治験計画届", $C$87="治験計画変更届"), "^$","^.{1,120}$|^$")</f>
        <v>^.{1,120}$|^$</v>
      </c>
      <c r="G4670" s="2" t="str">
        <f t="shared" ref="G4670:G4672" si="311">IF(F4670="^$", "入力しないでください","入力してください(120文字以内)")</f>
        <v>入力してください(120文字以内)</v>
      </c>
      <c r="H4670" s="2">
        <v>225</v>
      </c>
      <c r="I4670" s="2">
        <v>207</v>
      </c>
      <c r="K4670" s="2">
        <v>120</v>
      </c>
      <c r="L4670" s="2" t="s">
        <v>30</v>
      </c>
      <c r="M4670" s="2" t="s">
        <v>476</v>
      </c>
      <c r="N4670" s="2" t="s">
        <v>479</v>
      </c>
      <c r="O4670" s="2" t="s">
        <v>520</v>
      </c>
      <c r="Q4670" s="1"/>
      <c r="S4670" s="5"/>
      <c r="T4670" s="41"/>
      <c r="U4670" s="8"/>
      <c r="W4670" s="2" t="s">
        <v>468</v>
      </c>
      <c r="X4670" s="45" t="str" cm="1">
        <f t="array" ref="X4670">IF(X4514="TRUE",IF(AND(C4666&lt;&gt;1,C4667:C4672="",S4666:U4672=""), "FALSE","TRUE"),"FALSE")</f>
        <v>FALSE</v>
      </c>
      <c r="Z4670" s="1"/>
    </row>
    <row r="4671" spans="2:26" hidden="1" outlineLevel="3" x14ac:dyDescent="0.4">
      <c r="B4671" s="7" t="s">
        <v>530</v>
      </c>
      <c r="C4671" s="8"/>
      <c r="D4671" s="31"/>
      <c r="E4671" s="2" t="s">
        <v>566</v>
      </c>
      <c r="F4671" s="2" t="str">
        <f>IF(OR($C$87="治験計画届", $C$87="治験計画変更届"), "^$","^.{1,120}$|^$")</f>
        <v>^.{1,120}$|^$</v>
      </c>
      <c r="G4671" s="2" t="str">
        <f t="shared" si="311"/>
        <v>入力してください(120文字以内)</v>
      </c>
      <c r="H4671" s="2">
        <v>225</v>
      </c>
      <c r="I4671" s="2">
        <v>207</v>
      </c>
      <c r="K4671" s="2">
        <v>120</v>
      </c>
      <c r="L4671" s="2" t="s">
        <v>30</v>
      </c>
      <c r="M4671" s="2" t="s">
        <v>476</v>
      </c>
      <c r="N4671" s="2" t="s">
        <v>479</v>
      </c>
      <c r="O4671" s="2" t="s">
        <v>520</v>
      </c>
      <c r="Q4671" s="1"/>
      <c r="S4671" s="5"/>
      <c r="T4671" s="41"/>
      <c r="U4671" s="8"/>
      <c r="W4671" s="2" t="s">
        <v>468</v>
      </c>
      <c r="X4671" s="45" t="str" cm="1">
        <f t="array" ref="X4671">IF(X4514="TRUE",IF(AND(C4666&lt;&gt;1,C4667:C4672="",S4666:U4672=""), "FALSE","TRUE"),"FALSE")</f>
        <v>FALSE</v>
      </c>
      <c r="Z4671" s="1"/>
    </row>
    <row r="4672" spans="2:26" hidden="1" outlineLevel="3" x14ac:dyDescent="0.4">
      <c r="B4672" s="7" t="s">
        <v>532</v>
      </c>
      <c r="C4672" s="8"/>
      <c r="D4672" s="31"/>
      <c r="E4672" s="2" t="s">
        <v>533</v>
      </c>
      <c r="F4672" s="2" t="str">
        <f>IF(OR($C$87="治験計画届", $C$87="治験計画変更届"), "^$","^.{1,120}$|^$")</f>
        <v>^.{1,120}$|^$</v>
      </c>
      <c r="G4672" s="2" t="str">
        <f t="shared" si="311"/>
        <v>入力してください(120文字以内)</v>
      </c>
      <c r="H4672" s="2">
        <v>225</v>
      </c>
      <c r="I4672" s="2">
        <v>207</v>
      </c>
      <c r="K4672" s="2">
        <v>120</v>
      </c>
      <c r="L4672" s="2" t="s">
        <v>30</v>
      </c>
      <c r="M4672" s="2" t="s">
        <v>476</v>
      </c>
      <c r="N4672" s="2" t="s">
        <v>479</v>
      </c>
      <c r="O4672" s="2" t="s">
        <v>520</v>
      </c>
      <c r="Q4672" s="1"/>
      <c r="S4672" s="5"/>
      <c r="T4672" s="41"/>
      <c r="U4672" s="8"/>
      <c r="W4672" s="2" t="s">
        <v>468</v>
      </c>
      <c r="X4672" s="45" t="str" cm="1">
        <f t="array" ref="X4672">IF(X4514="TRUE",IF(AND(C4666&lt;&gt;1,C4667:C4672="",S4666:U4672=""), "FALSE","TRUE"),"FALSE")</f>
        <v>FALSE</v>
      </c>
      <c r="Z4672" s="1"/>
    </row>
    <row r="4673" spans="2:26" hidden="1" outlineLevel="3" x14ac:dyDescent="0.4">
      <c r="B4673" s="7" t="s">
        <v>134</v>
      </c>
      <c r="C4673" s="5">
        <v>12</v>
      </c>
      <c r="D4673" s="30"/>
      <c r="E4673" s="2" t="s">
        <v>392</v>
      </c>
      <c r="F4673" s="2" t="s">
        <v>102</v>
      </c>
      <c r="G4673" s="2" t="s">
        <v>103</v>
      </c>
      <c r="H4673" s="2">
        <v>225</v>
      </c>
      <c r="I4673" s="2">
        <v>207</v>
      </c>
      <c r="K4673" s="2">
        <v>3</v>
      </c>
      <c r="L4673" s="2" t="s">
        <v>136</v>
      </c>
      <c r="M4673" s="2" t="s">
        <v>476</v>
      </c>
      <c r="N4673" s="2" t="s">
        <v>479</v>
      </c>
      <c r="O4673" s="2" t="s">
        <v>520</v>
      </c>
      <c r="Q4673" s="1"/>
      <c r="S4673" s="5"/>
      <c r="T4673" s="41"/>
      <c r="U4673" s="8"/>
      <c r="V4673" s="2" t="s">
        <v>105</v>
      </c>
      <c r="W4673" s="2" t="s">
        <v>561</v>
      </c>
      <c r="X4673" s="45" t="str" cm="1">
        <f t="array" ref="X4673">IF(X4514="TRUE",IF(AND(C4673&lt;&gt;1,C4674:C4679="",S4673:U4679=""), "FALSE","TRUE"),"FALSE")</f>
        <v>FALSE</v>
      </c>
      <c r="Z4673" s="1"/>
    </row>
    <row r="4674" spans="2:26" hidden="1" outlineLevel="3" x14ac:dyDescent="0.4">
      <c r="B4674" s="7" t="s">
        <v>522</v>
      </c>
      <c r="C4674" s="8"/>
      <c r="D4674" s="31"/>
      <c r="E4674" s="2" t="s">
        <v>523</v>
      </c>
      <c r="F4674" s="2" t="s">
        <v>485</v>
      </c>
      <c r="G4674" s="2" t="s">
        <v>369</v>
      </c>
      <c r="H4674" s="2">
        <v>225</v>
      </c>
      <c r="I4674" s="2">
        <v>207</v>
      </c>
      <c r="K4674" s="2">
        <v>240</v>
      </c>
      <c r="L4674" s="2" t="s">
        <v>30</v>
      </c>
      <c r="M4674" s="2" t="s">
        <v>476</v>
      </c>
      <c r="N4674" s="2" t="s">
        <v>479</v>
      </c>
      <c r="O4674" s="2" t="s">
        <v>520</v>
      </c>
      <c r="Q4674" s="1"/>
      <c r="S4674" s="5"/>
      <c r="T4674" s="41"/>
      <c r="U4674" s="8"/>
      <c r="W4674" s="2" t="s">
        <v>465</v>
      </c>
      <c r="X4674" s="45" t="str" cm="1">
        <f t="array" ref="X4674">IF(X4514="TRUE",IF(AND(C4673&lt;&gt;1,C4674:C4679="",S4673:U4679=""), "FALSE","TRUE"),"FALSE")</f>
        <v>FALSE</v>
      </c>
      <c r="Z4674" s="1"/>
    </row>
    <row r="4675" spans="2:26" hidden="1" outlineLevel="3" x14ac:dyDescent="0.4">
      <c r="B4675" s="7" t="s">
        <v>524</v>
      </c>
      <c r="C4675" s="8"/>
      <c r="D4675" s="31"/>
      <c r="E4675" s="2" t="s">
        <v>525</v>
      </c>
      <c r="F4675" s="2" t="s">
        <v>114</v>
      </c>
      <c r="G4675" s="2" t="s">
        <v>115</v>
      </c>
      <c r="H4675" s="2">
        <v>225</v>
      </c>
      <c r="I4675" s="2">
        <v>207</v>
      </c>
      <c r="K4675" s="2">
        <v>120</v>
      </c>
      <c r="L4675" s="2" t="s">
        <v>30</v>
      </c>
      <c r="M4675" s="2" t="s">
        <v>476</v>
      </c>
      <c r="N4675" s="2" t="s">
        <v>479</v>
      </c>
      <c r="O4675" s="2" t="s">
        <v>520</v>
      </c>
      <c r="Q4675" s="1"/>
      <c r="S4675" s="5"/>
      <c r="T4675" s="41"/>
      <c r="U4675" s="8"/>
      <c r="W4675" s="2" t="s">
        <v>468</v>
      </c>
      <c r="X4675" s="45" t="str" cm="1">
        <f t="array" ref="X4675">IF(X4514="TRUE",IF(AND(C4673&lt;&gt;1,C4674:C4679="",S4673:U4679=""), "FALSE","TRUE"),"FALSE")</f>
        <v>FALSE</v>
      </c>
      <c r="Z4675" s="1"/>
    </row>
    <row r="4676" spans="2:26" hidden="1" outlineLevel="3" x14ac:dyDescent="0.4">
      <c r="B4676" s="7" t="s">
        <v>526</v>
      </c>
      <c r="C4676" s="8"/>
      <c r="D4676" s="31"/>
      <c r="E4676" s="2" t="s">
        <v>527</v>
      </c>
      <c r="F4676" s="2" t="str">
        <f>IF(OR($C$87="治験計画届", $C$87="治験計画変更届"), "^$","^.{1,120}$|^$")</f>
        <v>^.{1,120}$|^$</v>
      </c>
      <c r="G4676" s="2" t="str">
        <f>IF(F4676="^$", "入力しないでください","入力してください(120文字以内)")</f>
        <v>入力してください(120文字以内)</v>
      </c>
      <c r="H4676" s="2">
        <v>225</v>
      </c>
      <c r="I4676" s="2">
        <v>207</v>
      </c>
      <c r="K4676" s="2">
        <v>120</v>
      </c>
      <c r="L4676" s="2" t="s">
        <v>30</v>
      </c>
      <c r="M4676" s="2" t="s">
        <v>476</v>
      </c>
      <c r="N4676" s="2" t="s">
        <v>479</v>
      </c>
      <c r="O4676" s="2" t="s">
        <v>520</v>
      </c>
      <c r="Q4676" s="1"/>
      <c r="S4676" s="5"/>
      <c r="T4676" s="41"/>
      <c r="U4676" s="8"/>
      <c r="W4676" s="2" t="s">
        <v>468</v>
      </c>
      <c r="X4676" s="45" t="str" cm="1">
        <f t="array" ref="X4676">IF(X4514="TRUE",IF(AND(C4673&lt;&gt;1,C4674:C4679="",S4673:U4679=""), "FALSE","TRUE"),"FALSE")</f>
        <v>FALSE</v>
      </c>
      <c r="Z4676" s="1"/>
    </row>
    <row r="4677" spans="2:26" hidden="1" outlineLevel="3" x14ac:dyDescent="0.4">
      <c r="B4677" s="7" t="s">
        <v>528</v>
      </c>
      <c r="C4677" s="8"/>
      <c r="D4677" s="31"/>
      <c r="E4677" s="2" t="s">
        <v>529</v>
      </c>
      <c r="F4677" s="2" t="str">
        <f>IF(OR($C$87="治験計画届", $C$87="治験計画変更届"), "^$","^.{1,120}$|^$")</f>
        <v>^.{1,120}$|^$</v>
      </c>
      <c r="G4677" s="2" t="str">
        <f t="shared" ref="G4677:G4679" si="312">IF(F4677="^$", "入力しないでください","入力してください(120文字以内)")</f>
        <v>入力してください(120文字以内)</v>
      </c>
      <c r="H4677" s="2">
        <v>225</v>
      </c>
      <c r="I4677" s="2">
        <v>207</v>
      </c>
      <c r="K4677" s="2">
        <v>120</v>
      </c>
      <c r="L4677" s="2" t="s">
        <v>30</v>
      </c>
      <c r="M4677" s="2" t="s">
        <v>476</v>
      </c>
      <c r="N4677" s="2" t="s">
        <v>479</v>
      </c>
      <c r="O4677" s="2" t="s">
        <v>520</v>
      </c>
      <c r="Q4677" s="1"/>
      <c r="S4677" s="5"/>
      <c r="T4677" s="41"/>
      <c r="U4677" s="8"/>
      <c r="W4677" s="2" t="s">
        <v>468</v>
      </c>
      <c r="X4677" s="45" t="str" cm="1">
        <f t="array" ref="X4677">IF(X4514="TRUE",IF(AND(C4673&lt;&gt;1,C4674:C4679="",S4673:U4679=""), "FALSE","TRUE"),"FALSE")</f>
        <v>FALSE</v>
      </c>
      <c r="Z4677" s="1"/>
    </row>
    <row r="4678" spans="2:26" hidden="1" outlineLevel="3" x14ac:dyDescent="0.4">
      <c r="B4678" s="7" t="s">
        <v>530</v>
      </c>
      <c r="C4678" s="8"/>
      <c r="D4678" s="31"/>
      <c r="E4678" s="2" t="s">
        <v>566</v>
      </c>
      <c r="F4678" s="2" t="str">
        <f>IF(OR($C$87="治験計画届", $C$87="治験計画変更届"), "^$","^.{1,120}$|^$")</f>
        <v>^.{1,120}$|^$</v>
      </c>
      <c r="G4678" s="2" t="str">
        <f t="shared" si="312"/>
        <v>入力してください(120文字以内)</v>
      </c>
      <c r="H4678" s="2">
        <v>225</v>
      </c>
      <c r="I4678" s="2">
        <v>207</v>
      </c>
      <c r="K4678" s="2">
        <v>120</v>
      </c>
      <c r="L4678" s="2" t="s">
        <v>30</v>
      </c>
      <c r="M4678" s="2" t="s">
        <v>476</v>
      </c>
      <c r="N4678" s="2" t="s">
        <v>479</v>
      </c>
      <c r="O4678" s="2" t="s">
        <v>520</v>
      </c>
      <c r="Q4678" s="1"/>
      <c r="S4678" s="5"/>
      <c r="T4678" s="41"/>
      <c r="U4678" s="8"/>
      <c r="W4678" s="2" t="s">
        <v>468</v>
      </c>
      <c r="X4678" s="45" t="str" cm="1">
        <f t="array" ref="X4678">IF(X4514="TRUE",IF(AND(C4673&lt;&gt;1,C4674:C4679="",S4673:U4679=""), "FALSE","TRUE"),"FALSE")</f>
        <v>FALSE</v>
      </c>
      <c r="Z4678" s="1"/>
    </row>
    <row r="4679" spans="2:26" hidden="1" outlineLevel="3" x14ac:dyDescent="0.4">
      <c r="B4679" s="7" t="s">
        <v>532</v>
      </c>
      <c r="C4679" s="8"/>
      <c r="D4679" s="31"/>
      <c r="E4679" s="2" t="s">
        <v>533</v>
      </c>
      <c r="F4679" s="2" t="str">
        <f>IF(OR($C$87="治験計画届", $C$87="治験計画変更届"), "^$","^.{1,120}$|^$")</f>
        <v>^.{1,120}$|^$</v>
      </c>
      <c r="G4679" s="2" t="str">
        <f t="shared" si="312"/>
        <v>入力してください(120文字以内)</v>
      </c>
      <c r="H4679" s="2">
        <v>225</v>
      </c>
      <c r="I4679" s="2">
        <v>207</v>
      </c>
      <c r="K4679" s="2">
        <v>120</v>
      </c>
      <c r="L4679" s="2" t="s">
        <v>30</v>
      </c>
      <c r="M4679" s="2" t="s">
        <v>476</v>
      </c>
      <c r="N4679" s="2" t="s">
        <v>479</v>
      </c>
      <c r="O4679" s="2" t="s">
        <v>520</v>
      </c>
      <c r="Q4679" s="1"/>
      <c r="S4679" s="5"/>
      <c r="T4679" s="41"/>
      <c r="U4679" s="8"/>
      <c r="W4679" s="2" t="s">
        <v>468</v>
      </c>
      <c r="X4679" s="45" t="str" cm="1">
        <f t="array" ref="X4679">IF(X4514="TRUE",IF(AND(C4673&lt;&gt;1,C4674:C4679="",S4673:U4679=""), "FALSE","TRUE"),"FALSE")</f>
        <v>FALSE</v>
      </c>
      <c r="Z4679" s="1"/>
    </row>
    <row r="4680" spans="2:26" hidden="1" outlineLevel="3" x14ac:dyDescent="0.4">
      <c r="B4680" s="7" t="s">
        <v>134</v>
      </c>
      <c r="C4680" s="5">
        <v>13</v>
      </c>
      <c r="D4680" s="30"/>
      <c r="E4680" s="2" t="s">
        <v>392</v>
      </c>
      <c r="F4680" s="2" t="s">
        <v>102</v>
      </c>
      <c r="G4680" s="2" t="s">
        <v>103</v>
      </c>
      <c r="H4680" s="2">
        <v>225</v>
      </c>
      <c r="I4680" s="2">
        <v>207</v>
      </c>
      <c r="K4680" s="2">
        <v>3</v>
      </c>
      <c r="L4680" s="2" t="s">
        <v>136</v>
      </c>
      <c r="M4680" s="2" t="s">
        <v>476</v>
      </c>
      <c r="N4680" s="2" t="s">
        <v>479</v>
      </c>
      <c r="O4680" s="2" t="s">
        <v>520</v>
      </c>
      <c r="Q4680" s="1"/>
      <c r="S4680" s="5"/>
      <c r="T4680" s="41"/>
      <c r="U4680" s="8"/>
      <c r="V4680" s="2" t="s">
        <v>105</v>
      </c>
      <c r="W4680" s="2" t="s">
        <v>561</v>
      </c>
      <c r="X4680" s="45" t="str" cm="1">
        <f t="array" ref="X4680">IF(X4514="TRUE",IF(AND(C4680&lt;&gt;1,C4681:C4686="",S4680:U4686=""), "FALSE","TRUE"),"FALSE")</f>
        <v>FALSE</v>
      </c>
      <c r="Z4680" s="1"/>
    </row>
    <row r="4681" spans="2:26" hidden="1" outlineLevel="3" x14ac:dyDescent="0.4">
      <c r="B4681" s="7" t="s">
        <v>522</v>
      </c>
      <c r="C4681" s="8"/>
      <c r="D4681" s="31"/>
      <c r="E4681" s="2" t="s">
        <v>523</v>
      </c>
      <c r="F4681" s="2" t="s">
        <v>485</v>
      </c>
      <c r="G4681" s="2" t="s">
        <v>369</v>
      </c>
      <c r="H4681" s="2">
        <v>225</v>
      </c>
      <c r="I4681" s="2">
        <v>207</v>
      </c>
      <c r="K4681" s="2">
        <v>240</v>
      </c>
      <c r="L4681" s="2" t="s">
        <v>30</v>
      </c>
      <c r="M4681" s="2" t="s">
        <v>476</v>
      </c>
      <c r="N4681" s="2" t="s">
        <v>479</v>
      </c>
      <c r="O4681" s="2" t="s">
        <v>520</v>
      </c>
      <c r="Q4681" s="1"/>
      <c r="S4681" s="5"/>
      <c r="T4681" s="41"/>
      <c r="U4681" s="8"/>
      <c r="W4681" s="2" t="s">
        <v>465</v>
      </c>
      <c r="X4681" s="45" t="str" cm="1">
        <f t="array" ref="X4681">IF(X4514="TRUE",IF(AND(C4680&lt;&gt;1,C4681:C4686="",S4680:U4686=""), "FALSE","TRUE"),"FALSE")</f>
        <v>FALSE</v>
      </c>
      <c r="Z4681" s="1"/>
    </row>
    <row r="4682" spans="2:26" hidden="1" outlineLevel="3" x14ac:dyDescent="0.4">
      <c r="B4682" s="7" t="s">
        <v>524</v>
      </c>
      <c r="C4682" s="8"/>
      <c r="D4682" s="31"/>
      <c r="E4682" s="2" t="s">
        <v>525</v>
      </c>
      <c r="F4682" s="2" t="s">
        <v>114</v>
      </c>
      <c r="G4682" s="2" t="s">
        <v>115</v>
      </c>
      <c r="H4682" s="2">
        <v>225</v>
      </c>
      <c r="I4682" s="2">
        <v>207</v>
      </c>
      <c r="K4682" s="2">
        <v>120</v>
      </c>
      <c r="L4682" s="2" t="s">
        <v>30</v>
      </c>
      <c r="M4682" s="2" t="s">
        <v>476</v>
      </c>
      <c r="N4682" s="2" t="s">
        <v>479</v>
      </c>
      <c r="O4682" s="2" t="s">
        <v>520</v>
      </c>
      <c r="Q4682" s="1"/>
      <c r="S4682" s="5"/>
      <c r="T4682" s="41"/>
      <c r="U4682" s="8"/>
      <c r="W4682" s="2" t="s">
        <v>468</v>
      </c>
      <c r="X4682" s="45" t="str" cm="1">
        <f t="array" ref="X4682">IF(X4514="TRUE",IF(AND(C4680&lt;&gt;1,C4681:C4686="",S4680:U4686=""), "FALSE","TRUE"),"FALSE")</f>
        <v>FALSE</v>
      </c>
      <c r="Z4682" s="1"/>
    </row>
    <row r="4683" spans="2:26" hidden="1" outlineLevel="3" x14ac:dyDescent="0.4">
      <c r="B4683" s="7" t="s">
        <v>526</v>
      </c>
      <c r="C4683" s="8"/>
      <c r="D4683" s="31"/>
      <c r="E4683" s="2" t="s">
        <v>527</v>
      </c>
      <c r="F4683" s="2" t="str">
        <f>IF(OR($C$87="治験計画届", $C$87="治験計画変更届"), "^$","^.{1,120}$|^$")</f>
        <v>^.{1,120}$|^$</v>
      </c>
      <c r="G4683" s="2" t="str">
        <f>IF(F4683="^$", "入力しないでください","入力してください(120文字以内)")</f>
        <v>入力してください(120文字以内)</v>
      </c>
      <c r="H4683" s="2">
        <v>225</v>
      </c>
      <c r="I4683" s="2">
        <v>207</v>
      </c>
      <c r="K4683" s="2">
        <v>120</v>
      </c>
      <c r="L4683" s="2" t="s">
        <v>30</v>
      </c>
      <c r="M4683" s="2" t="s">
        <v>476</v>
      </c>
      <c r="N4683" s="2" t="s">
        <v>479</v>
      </c>
      <c r="O4683" s="2" t="s">
        <v>520</v>
      </c>
      <c r="Q4683" s="1"/>
      <c r="S4683" s="5"/>
      <c r="T4683" s="41"/>
      <c r="U4683" s="8"/>
      <c r="W4683" s="2" t="s">
        <v>468</v>
      </c>
      <c r="X4683" s="45" t="str" cm="1">
        <f t="array" ref="X4683">IF(X4514="TRUE",IF(AND(C4680&lt;&gt;1,C4681:C4686="",S4680:U4686=""), "FALSE","TRUE"),"FALSE")</f>
        <v>FALSE</v>
      </c>
      <c r="Z4683" s="1"/>
    </row>
    <row r="4684" spans="2:26" hidden="1" outlineLevel="3" x14ac:dyDescent="0.4">
      <c r="B4684" s="7" t="s">
        <v>528</v>
      </c>
      <c r="C4684" s="8"/>
      <c r="D4684" s="31"/>
      <c r="E4684" s="2" t="s">
        <v>529</v>
      </c>
      <c r="F4684" s="2" t="str">
        <f>IF(OR($C$87="治験計画届", $C$87="治験計画変更届"), "^$","^.{1,120}$|^$")</f>
        <v>^.{1,120}$|^$</v>
      </c>
      <c r="G4684" s="2" t="str">
        <f t="shared" ref="G4684:G4686" si="313">IF(F4684="^$", "入力しないでください","入力してください(120文字以内)")</f>
        <v>入力してください(120文字以内)</v>
      </c>
      <c r="H4684" s="2">
        <v>225</v>
      </c>
      <c r="I4684" s="2">
        <v>207</v>
      </c>
      <c r="K4684" s="2">
        <v>120</v>
      </c>
      <c r="L4684" s="2" t="s">
        <v>30</v>
      </c>
      <c r="M4684" s="2" t="s">
        <v>476</v>
      </c>
      <c r="N4684" s="2" t="s">
        <v>479</v>
      </c>
      <c r="O4684" s="2" t="s">
        <v>520</v>
      </c>
      <c r="Q4684" s="1"/>
      <c r="S4684" s="5"/>
      <c r="T4684" s="41"/>
      <c r="U4684" s="8"/>
      <c r="W4684" s="2" t="s">
        <v>468</v>
      </c>
      <c r="X4684" s="45" t="str" cm="1">
        <f t="array" ref="X4684">IF(X4514="TRUE",IF(AND(C4680&lt;&gt;1,C4681:C4686="",S4680:U4686=""), "FALSE","TRUE"),"FALSE")</f>
        <v>FALSE</v>
      </c>
      <c r="Z4684" s="1"/>
    </row>
    <row r="4685" spans="2:26" hidden="1" outlineLevel="3" x14ac:dyDescent="0.4">
      <c r="B4685" s="7" t="s">
        <v>530</v>
      </c>
      <c r="C4685" s="8"/>
      <c r="D4685" s="31"/>
      <c r="E4685" s="2" t="s">
        <v>566</v>
      </c>
      <c r="F4685" s="2" t="str">
        <f>IF(OR($C$87="治験計画届", $C$87="治験計画変更届"), "^$","^.{1,120}$|^$")</f>
        <v>^.{1,120}$|^$</v>
      </c>
      <c r="G4685" s="2" t="str">
        <f t="shared" si="313"/>
        <v>入力してください(120文字以内)</v>
      </c>
      <c r="H4685" s="2">
        <v>225</v>
      </c>
      <c r="I4685" s="2">
        <v>207</v>
      </c>
      <c r="K4685" s="2">
        <v>120</v>
      </c>
      <c r="L4685" s="2" t="s">
        <v>30</v>
      </c>
      <c r="M4685" s="2" t="s">
        <v>476</v>
      </c>
      <c r="N4685" s="2" t="s">
        <v>479</v>
      </c>
      <c r="O4685" s="2" t="s">
        <v>520</v>
      </c>
      <c r="Q4685" s="1"/>
      <c r="S4685" s="5"/>
      <c r="T4685" s="41"/>
      <c r="U4685" s="8"/>
      <c r="W4685" s="2" t="s">
        <v>468</v>
      </c>
      <c r="X4685" s="45" t="str" cm="1">
        <f t="array" ref="X4685">IF(X4514="TRUE",IF(AND(C4680&lt;&gt;1,C4681:C4686="",S4680:U4686=""), "FALSE","TRUE"),"FALSE")</f>
        <v>FALSE</v>
      </c>
      <c r="Z4685" s="1"/>
    </row>
    <row r="4686" spans="2:26" hidden="1" outlineLevel="3" x14ac:dyDescent="0.4">
      <c r="B4686" s="7" t="s">
        <v>532</v>
      </c>
      <c r="C4686" s="8"/>
      <c r="D4686" s="31"/>
      <c r="E4686" s="2" t="s">
        <v>533</v>
      </c>
      <c r="F4686" s="2" t="str">
        <f>IF(OR($C$87="治験計画届", $C$87="治験計画変更届"), "^$","^.{1,120}$|^$")</f>
        <v>^.{1,120}$|^$</v>
      </c>
      <c r="G4686" s="2" t="str">
        <f t="shared" si="313"/>
        <v>入力してください(120文字以内)</v>
      </c>
      <c r="H4686" s="2">
        <v>225</v>
      </c>
      <c r="I4686" s="2">
        <v>207</v>
      </c>
      <c r="K4686" s="2">
        <v>120</v>
      </c>
      <c r="L4686" s="2" t="s">
        <v>30</v>
      </c>
      <c r="M4686" s="2" t="s">
        <v>476</v>
      </c>
      <c r="N4686" s="2" t="s">
        <v>479</v>
      </c>
      <c r="O4686" s="2" t="s">
        <v>520</v>
      </c>
      <c r="Q4686" s="1"/>
      <c r="S4686" s="5"/>
      <c r="T4686" s="41"/>
      <c r="U4686" s="8"/>
      <c r="W4686" s="2" t="s">
        <v>468</v>
      </c>
      <c r="X4686" s="45" t="str" cm="1">
        <f t="array" ref="X4686">IF(X4514="TRUE",IF(AND(C4680&lt;&gt;1,C4681:C4686="",S4680:U4686=""), "FALSE","TRUE"),"FALSE")</f>
        <v>FALSE</v>
      </c>
      <c r="Z4686" s="1"/>
    </row>
    <row r="4687" spans="2:26" hidden="1" outlineLevel="3" x14ac:dyDescent="0.4">
      <c r="B4687" s="7" t="s">
        <v>134</v>
      </c>
      <c r="C4687" s="5">
        <v>14</v>
      </c>
      <c r="D4687" s="30"/>
      <c r="E4687" s="2" t="s">
        <v>392</v>
      </c>
      <c r="F4687" s="2" t="s">
        <v>102</v>
      </c>
      <c r="G4687" s="2" t="s">
        <v>103</v>
      </c>
      <c r="H4687" s="2">
        <v>225</v>
      </c>
      <c r="I4687" s="2">
        <v>207</v>
      </c>
      <c r="K4687" s="2">
        <v>3</v>
      </c>
      <c r="L4687" s="2" t="s">
        <v>136</v>
      </c>
      <c r="M4687" s="2" t="s">
        <v>476</v>
      </c>
      <c r="N4687" s="2" t="s">
        <v>479</v>
      </c>
      <c r="O4687" s="2" t="s">
        <v>520</v>
      </c>
      <c r="Q4687" s="1"/>
      <c r="S4687" s="5"/>
      <c r="T4687" s="41"/>
      <c r="U4687" s="8"/>
      <c r="V4687" s="2" t="s">
        <v>105</v>
      </c>
      <c r="W4687" s="2" t="s">
        <v>561</v>
      </c>
      <c r="X4687" s="45" t="str" cm="1">
        <f t="array" ref="X4687">IF(X4514="TRUE",IF(AND(C4687&lt;&gt;1,C4688:C4693="",S4687:U4693=""), "FALSE","TRUE"),"FALSE")</f>
        <v>FALSE</v>
      </c>
      <c r="Z4687" s="1"/>
    </row>
    <row r="4688" spans="2:26" hidden="1" outlineLevel="3" x14ac:dyDescent="0.4">
      <c r="B4688" s="7" t="s">
        <v>522</v>
      </c>
      <c r="C4688" s="8"/>
      <c r="D4688" s="31"/>
      <c r="E4688" s="2" t="s">
        <v>523</v>
      </c>
      <c r="F4688" s="2" t="s">
        <v>485</v>
      </c>
      <c r="G4688" s="2" t="s">
        <v>369</v>
      </c>
      <c r="H4688" s="2">
        <v>225</v>
      </c>
      <c r="I4688" s="2">
        <v>207</v>
      </c>
      <c r="K4688" s="2">
        <v>240</v>
      </c>
      <c r="L4688" s="2" t="s">
        <v>30</v>
      </c>
      <c r="M4688" s="2" t="s">
        <v>476</v>
      </c>
      <c r="N4688" s="2" t="s">
        <v>479</v>
      </c>
      <c r="O4688" s="2" t="s">
        <v>520</v>
      </c>
      <c r="Q4688" s="1"/>
      <c r="S4688" s="5"/>
      <c r="T4688" s="41"/>
      <c r="U4688" s="8"/>
      <c r="W4688" s="2" t="s">
        <v>465</v>
      </c>
      <c r="X4688" s="45" t="str" cm="1">
        <f t="array" ref="X4688">IF(X4514="TRUE",IF(AND(C4687&lt;&gt;1,C4688:C4693="",S4687:U4693=""), "FALSE","TRUE"),"FALSE")</f>
        <v>FALSE</v>
      </c>
      <c r="Z4688" s="1"/>
    </row>
    <row r="4689" spans="2:26" hidden="1" outlineLevel="3" x14ac:dyDescent="0.4">
      <c r="B4689" s="7" t="s">
        <v>524</v>
      </c>
      <c r="C4689" s="8"/>
      <c r="D4689" s="31"/>
      <c r="E4689" s="2" t="s">
        <v>525</v>
      </c>
      <c r="F4689" s="2" t="s">
        <v>114</v>
      </c>
      <c r="G4689" s="2" t="s">
        <v>115</v>
      </c>
      <c r="H4689" s="2">
        <v>225</v>
      </c>
      <c r="I4689" s="2">
        <v>207</v>
      </c>
      <c r="K4689" s="2">
        <v>120</v>
      </c>
      <c r="L4689" s="2" t="s">
        <v>30</v>
      </c>
      <c r="M4689" s="2" t="s">
        <v>476</v>
      </c>
      <c r="N4689" s="2" t="s">
        <v>479</v>
      </c>
      <c r="O4689" s="2" t="s">
        <v>520</v>
      </c>
      <c r="Q4689" s="1"/>
      <c r="S4689" s="5"/>
      <c r="T4689" s="41"/>
      <c r="U4689" s="8"/>
      <c r="W4689" s="2" t="s">
        <v>468</v>
      </c>
      <c r="X4689" s="45" t="str" cm="1">
        <f t="array" ref="X4689">IF(X4514="TRUE",IF(AND(C4687&lt;&gt;1,C4688:C4693="",S4687:U4693=""), "FALSE","TRUE"),"FALSE")</f>
        <v>FALSE</v>
      </c>
      <c r="Z4689" s="1"/>
    </row>
    <row r="4690" spans="2:26" hidden="1" outlineLevel="3" x14ac:dyDescent="0.4">
      <c r="B4690" s="7" t="s">
        <v>526</v>
      </c>
      <c r="C4690" s="8"/>
      <c r="D4690" s="31"/>
      <c r="E4690" s="2" t="s">
        <v>527</v>
      </c>
      <c r="F4690" s="2" t="str">
        <f>IF(OR($C$87="治験計画届", $C$87="治験計画変更届"), "^$","^.{1,120}$|^$")</f>
        <v>^.{1,120}$|^$</v>
      </c>
      <c r="G4690" s="2" t="str">
        <f>IF(F4690="^$", "入力しないでください","入力してください(120文字以内)")</f>
        <v>入力してください(120文字以内)</v>
      </c>
      <c r="H4690" s="2">
        <v>225</v>
      </c>
      <c r="I4690" s="2">
        <v>207</v>
      </c>
      <c r="K4690" s="2">
        <v>120</v>
      </c>
      <c r="L4690" s="2" t="s">
        <v>30</v>
      </c>
      <c r="M4690" s="2" t="s">
        <v>476</v>
      </c>
      <c r="N4690" s="2" t="s">
        <v>479</v>
      </c>
      <c r="O4690" s="2" t="s">
        <v>520</v>
      </c>
      <c r="Q4690" s="1"/>
      <c r="S4690" s="5"/>
      <c r="T4690" s="41"/>
      <c r="U4690" s="8"/>
      <c r="W4690" s="2" t="s">
        <v>468</v>
      </c>
      <c r="X4690" s="45" t="str" cm="1">
        <f t="array" ref="X4690">IF(X4514="TRUE",IF(AND(C4687&lt;&gt;1,C4688:C4693="",S4687:U4693=""), "FALSE","TRUE"),"FALSE")</f>
        <v>FALSE</v>
      </c>
      <c r="Z4690" s="1"/>
    </row>
    <row r="4691" spans="2:26" hidden="1" outlineLevel="3" x14ac:dyDescent="0.4">
      <c r="B4691" s="7" t="s">
        <v>528</v>
      </c>
      <c r="C4691" s="8"/>
      <c r="D4691" s="31"/>
      <c r="E4691" s="2" t="s">
        <v>529</v>
      </c>
      <c r="F4691" s="2" t="str">
        <f>IF(OR($C$87="治験計画届", $C$87="治験計画変更届"), "^$","^.{1,120}$|^$")</f>
        <v>^.{1,120}$|^$</v>
      </c>
      <c r="G4691" s="2" t="str">
        <f t="shared" ref="G4691:G4693" si="314">IF(F4691="^$", "入力しないでください","入力してください(120文字以内)")</f>
        <v>入力してください(120文字以内)</v>
      </c>
      <c r="H4691" s="2">
        <v>225</v>
      </c>
      <c r="I4691" s="2">
        <v>207</v>
      </c>
      <c r="K4691" s="2">
        <v>120</v>
      </c>
      <c r="L4691" s="2" t="s">
        <v>30</v>
      </c>
      <c r="M4691" s="2" t="s">
        <v>476</v>
      </c>
      <c r="N4691" s="2" t="s">
        <v>479</v>
      </c>
      <c r="O4691" s="2" t="s">
        <v>520</v>
      </c>
      <c r="Q4691" s="1"/>
      <c r="S4691" s="5"/>
      <c r="T4691" s="41"/>
      <c r="U4691" s="8"/>
      <c r="W4691" s="2" t="s">
        <v>468</v>
      </c>
      <c r="X4691" s="45" t="str" cm="1">
        <f t="array" ref="X4691">IF(X4514="TRUE",IF(AND(C4687&lt;&gt;1,C4688:C4693="",S4687:U4693=""), "FALSE","TRUE"),"FALSE")</f>
        <v>FALSE</v>
      </c>
      <c r="Z4691" s="1"/>
    </row>
    <row r="4692" spans="2:26" hidden="1" outlineLevel="3" x14ac:dyDescent="0.4">
      <c r="B4692" s="7" t="s">
        <v>530</v>
      </c>
      <c r="C4692" s="8"/>
      <c r="D4692" s="31"/>
      <c r="E4692" s="2" t="s">
        <v>566</v>
      </c>
      <c r="F4692" s="2" t="str">
        <f>IF(OR($C$87="治験計画届", $C$87="治験計画変更届"), "^$","^.{1,120}$|^$")</f>
        <v>^.{1,120}$|^$</v>
      </c>
      <c r="G4692" s="2" t="str">
        <f t="shared" si="314"/>
        <v>入力してください(120文字以内)</v>
      </c>
      <c r="H4692" s="2">
        <v>225</v>
      </c>
      <c r="I4692" s="2">
        <v>207</v>
      </c>
      <c r="K4692" s="2">
        <v>120</v>
      </c>
      <c r="L4692" s="2" t="s">
        <v>30</v>
      </c>
      <c r="M4692" s="2" t="s">
        <v>476</v>
      </c>
      <c r="N4692" s="2" t="s">
        <v>479</v>
      </c>
      <c r="O4692" s="2" t="s">
        <v>520</v>
      </c>
      <c r="Q4692" s="1"/>
      <c r="S4692" s="5"/>
      <c r="T4692" s="41"/>
      <c r="U4692" s="8"/>
      <c r="W4692" s="2" t="s">
        <v>468</v>
      </c>
      <c r="X4692" s="45" t="str" cm="1">
        <f t="array" ref="X4692">IF(X4514="TRUE",IF(AND(C4687&lt;&gt;1,C4688:C4693="",S4687:U4693=""), "FALSE","TRUE"),"FALSE")</f>
        <v>FALSE</v>
      </c>
      <c r="Z4692" s="1"/>
    </row>
    <row r="4693" spans="2:26" hidden="1" outlineLevel="3" x14ac:dyDescent="0.4">
      <c r="B4693" s="7" t="s">
        <v>532</v>
      </c>
      <c r="C4693" s="8"/>
      <c r="D4693" s="31"/>
      <c r="E4693" s="2" t="s">
        <v>533</v>
      </c>
      <c r="F4693" s="2" t="str">
        <f>IF(OR($C$87="治験計画届", $C$87="治験計画変更届"), "^$","^.{1,120}$|^$")</f>
        <v>^.{1,120}$|^$</v>
      </c>
      <c r="G4693" s="2" t="str">
        <f t="shared" si="314"/>
        <v>入力してください(120文字以内)</v>
      </c>
      <c r="H4693" s="2">
        <v>225</v>
      </c>
      <c r="I4693" s="2">
        <v>207</v>
      </c>
      <c r="K4693" s="2">
        <v>120</v>
      </c>
      <c r="L4693" s="2" t="s">
        <v>30</v>
      </c>
      <c r="M4693" s="2" t="s">
        <v>476</v>
      </c>
      <c r="N4693" s="2" t="s">
        <v>479</v>
      </c>
      <c r="O4693" s="2" t="s">
        <v>520</v>
      </c>
      <c r="Q4693" s="1"/>
      <c r="S4693" s="5"/>
      <c r="T4693" s="41"/>
      <c r="U4693" s="8"/>
      <c r="W4693" s="2" t="s">
        <v>468</v>
      </c>
      <c r="X4693" s="45" t="str" cm="1">
        <f t="array" ref="X4693">IF(X4514="TRUE",IF(AND(C4687&lt;&gt;1,C4688:C4693="",S4687:U4693=""), "FALSE","TRUE"),"FALSE")</f>
        <v>FALSE</v>
      </c>
      <c r="Z4693" s="1"/>
    </row>
    <row r="4694" spans="2:26" hidden="1" outlineLevel="3" x14ac:dyDescent="0.4">
      <c r="B4694" s="7" t="s">
        <v>134</v>
      </c>
      <c r="C4694" s="5">
        <v>15</v>
      </c>
      <c r="D4694" s="30"/>
      <c r="E4694" s="2" t="s">
        <v>392</v>
      </c>
      <c r="F4694" s="2" t="s">
        <v>102</v>
      </c>
      <c r="G4694" s="2" t="s">
        <v>103</v>
      </c>
      <c r="H4694" s="2">
        <v>225</v>
      </c>
      <c r="I4694" s="2">
        <v>207</v>
      </c>
      <c r="K4694" s="2">
        <v>3</v>
      </c>
      <c r="L4694" s="2" t="s">
        <v>136</v>
      </c>
      <c r="M4694" s="2" t="s">
        <v>476</v>
      </c>
      <c r="N4694" s="2" t="s">
        <v>479</v>
      </c>
      <c r="O4694" s="2" t="s">
        <v>520</v>
      </c>
      <c r="Q4694" s="1"/>
      <c r="S4694" s="5"/>
      <c r="T4694" s="41"/>
      <c r="U4694" s="8"/>
      <c r="V4694" s="2" t="s">
        <v>105</v>
      </c>
      <c r="W4694" s="2" t="s">
        <v>561</v>
      </c>
      <c r="X4694" s="45" t="str" cm="1">
        <f t="array" ref="X4694">IF(X4514="TRUE",IF(AND(C4694&lt;&gt;1,C4695:C4700="",S4694:U4700=""), "FALSE","TRUE"),"FALSE")</f>
        <v>FALSE</v>
      </c>
      <c r="Z4694" s="1"/>
    </row>
    <row r="4695" spans="2:26" hidden="1" outlineLevel="3" x14ac:dyDescent="0.4">
      <c r="B4695" s="7" t="s">
        <v>522</v>
      </c>
      <c r="C4695" s="8"/>
      <c r="D4695" s="31"/>
      <c r="E4695" s="2" t="s">
        <v>523</v>
      </c>
      <c r="F4695" s="2" t="s">
        <v>485</v>
      </c>
      <c r="G4695" s="2" t="s">
        <v>369</v>
      </c>
      <c r="H4695" s="2">
        <v>225</v>
      </c>
      <c r="I4695" s="2">
        <v>207</v>
      </c>
      <c r="K4695" s="2">
        <v>240</v>
      </c>
      <c r="L4695" s="2" t="s">
        <v>30</v>
      </c>
      <c r="M4695" s="2" t="s">
        <v>476</v>
      </c>
      <c r="N4695" s="2" t="s">
        <v>479</v>
      </c>
      <c r="O4695" s="2" t="s">
        <v>520</v>
      </c>
      <c r="Q4695" s="1"/>
      <c r="S4695" s="5"/>
      <c r="T4695" s="41"/>
      <c r="U4695" s="8"/>
      <c r="W4695" s="2" t="s">
        <v>465</v>
      </c>
      <c r="X4695" s="45" t="str" cm="1">
        <f t="array" ref="X4695">IF(X4514="TRUE",IF(AND(C4694&lt;&gt;1,C4695:C4700="",S4694:U4700=""), "FALSE","TRUE"),"FALSE")</f>
        <v>FALSE</v>
      </c>
      <c r="Z4695" s="1"/>
    </row>
    <row r="4696" spans="2:26" hidden="1" outlineLevel="3" x14ac:dyDescent="0.4">
      <c r="B4696" s="7" t="s">
        <v>524</v>
      </c>
      <c r="C4696" s="8"/>
      <c r="D4696" s="31"/>
      <c r="E4696" s="2" t="s">
        <v>525</v>
      </c>
      <c r="F4696" s="2" t="s">
        <v>114</v>
      </c>
      <c r="G4696" s="2" t="s">
        <v>115</v>
      </c>
      <c r="H4696" s="2">
        <v>225</v>
      </c>
      <c r="I4696" s="2">
        <v>207</v>
      </c>
      <c r="K4696" s="2">
        <v>120</v>
      </c>
      <c r="L4696" s="2" t="s">
        <v>30</v>
      </c>
      <c r="M4696" s="2" t="s">
        <v>476</v>
      </c>
      <c r="N4696" s="2" t="s">
        <v>479</v>
      </c>
      <c r="O4696" s="2" t="s">
        <v>520</v>
      </c>
      <c r="Q4696" s="1"/>
      <c r="S4696" s="5"/>
      <c r="T4696" s="41"/>
      <c r="U4696" s="8"/>
      <c r="W4696" s="2" t="s">
        <v>468</v>
      </c>
      <c r="X4696" s="45" t="str" cm="1">
        <f t="array" ref="X4696">IF(X4514="TRUE",IF(AND(C4694&lt;&gt;1,C4695:C4700="",S4694:U4700=""), "FALSE","TRUE"),"FALSE")</f>
        <v>FALSE</v>
      </c>
      <c r="Z4696" s="1"/>
    </row>
    <row r="4697" spans="2:26" hidden="1" outlineLevel="3" x14ac:dyDescent="0.4">
      <c r="B4697" s="7" t="s">
        <v>526</v>
      </c>
      <c r="C4697" s="8"/>
      <c r="D4697" s="31"/>
      <c r="E4697" s="2" t="s">
        <v>527</v>
      </c>
      <c r="F4697" s="2" t="str">
        <f>IF(OR($C$87="治験計画届", $C$87="治験計画変更届"), "^$","^.{1,120}$|^$")</f>
        <v>^.{1,120}$|^$</v>
      </c>
      <c r="G4697" s="2" t="str">
        <f>IF(F4697="^$", "入力しないでください","入力してください(120文字以内)")</f>
        <v>入力してください(120文字以内)</v>
      </c>
      <c r="H4697" s="2">
        <v>225</v>
      </c>
      <c r="I4697" s="2">
        <v>207</v>
      </c>
      <c r="K4697" s="2">
        <v>120</v>
      </c>
      <c r="L4697" s="2" t="s">
        <v>30</v>
      </c>
      <c r="M4697" s="2" t="s">
        <v>476</v>
      </c>
      <c r="N4697" s="2" t="s">
        <v>479</v>
      </c>
      <c r="O4697" s="2" t="s">
        <v>520</v>
      </c>
      <c r="Q4697" s="1"/>
      <c r="S4697" s="5"/>
      <c r="T4697" s="41"/>
      <c r="U4697" s="8"/>
      <c r="W4697" s="2" t="s">
        <v>468</v>
      </c>
      <c r="X4697" s="45" t="str" cm="1">
        <f t="array" ref="X4697">IF(X4514="TRUE",IF(AND(C4694&lt;&gt;1,C4695:C4700="",S4694:U4700=""), "FALSE","TRUE"),"FALSE")</f>
        <v>FALSE</v>
      </c>
      <c r="Z4697" s="1"/>
    </row>
    <row r="4698" spans="2:26" hidden="1" outlineLevel="3" x14ac:dyDescent="0.4">
      <c r="B4698" s="7" t="s">
        <v>528</v>
      </c>
      <c r="C4698" s="8"/>
      <c r="D4698" s="31"/>
      <c r="E4698" s="2" t="s">
        <v>529</v>
      </c>
      <c r="F4698" s="2" t="str">
        <f>IF(OR($C$87="治験計画届", $C$87="治験計画変更届"), "^$","^.{1,120}$|^$")</f>
        <v>^.{1,120}$|^$</v>
      </c>
      <c r="G4698" s="2" t="str">
        <f t="shared" ref="G4698:G4700" si="315">IF(F4698="^$", "入力しないでください","入力してください(120文字以内)")</f>
        <v>入力してください(120文字以内)</v>
      </c>
      <c r="H4698" s="2">
        <v>225</v>
      </c>
      <c r="I4698" s="2">
        <v>207</v>
      </c>
      <c r="K4698" s="2">
        <v>120</v>
      </c>
      <c r="L4698" s="2" t="s">
        <v>30</v>
      </c>
      <c r="M4698" s="2" t="s">
        <v>476</v>
      </c>
      <c r="N4698" s="2" t="s">
        <v>479</v>
      </c>
      <c r="O4698" s="2" t="s">
        <v>520</v>
      </c>
      <c r="Q4698" s="1"/>
      <c r="S4698" s="5"/>
      <c r="T4698" s="41"/>
      <c r="U4698" s="8"/>
      <c r="W4698" s="2" t="s">
        <v>468</v>
      </c>
      <c r="X4698" s="45" t="str" cm="1">
        <f t="array" ref="X4698">IF(X4514="TRUE",IF(AND(C4694&lt;&gt;1,C4695:C4700="",S4694:U4700=""), "FALSE","TRUE"),"FALSE")</f>
        <v>FALSE</v>
      </c>
      <c r="Z4698" s="1"/>
    </row>
    <row r="4699" spans="2:26" hidden="1" outlineLevel="3" x14ac:dyDescent="0.4">
      <c r="B4699" s="7" t="s">
        <v>530</v>
      </c>
      <c r="C4699" s="8"/>
      <c r="D4699" s="31"/>
      <c r="E4699" s="2" t="s">
        <v>566</v>
      </c>
      <c r="F4699" s="2" t="str">
        <f>IF(OR($C$87="治験計画届", $C$87="治験計画変更届"), "^$","^.{1,120}$|^$")</f>
        <v>^.{1,120}$|^$</v>
      </c>
      <c r="G4699" s="2" t="str">
        <f t="shared" si="315"/>
        <v>入力してください(120文字以内)</v>
      </c>
      <c r="H4699" s="2">
        <v>225</v>
      </c>
      <c r="I4699" s="2">
        <v>207</v>
      </c>
      <c r="K4699" s="2">
        <v>120</v>
      </c>
      <c r="L4699" s="2" t="s">
        <v>30</v>
      </c>
      <c r="M4699" s="2" t="s">
        <v>476</v>
      </c>
      <c r="N4699" s="2" t="s">
        <v>479</v>
      </c>
      <c r="O4699" s="2" t="s">
        <v>520</v>
      </c>
      <c r="Q4699" s="1"/>
      <c r="S4699" s="5"/>
      <c r="T4699" s="41"/>
      <c r="U4699" s="8"/>
      <c r="W4699" s="2" t="s">
        <v>468</v>
      </c>
      <c r="X4699" s="45" t="str" cm="1">
        <f t="array" ref="X4699">IF(X4514="TRUE",IF(AND(C4694&lt;&gt;1,C4695:C4700="",S4694:U4700=""), "FALSE","TRUE"),"FALSE")</f>
        <v>FALSE</v>
      </c>
      <c r="Z4699" s="1"/>
    </row>
    <row r="4700" spans="2:26" hidden="1" outlineLevel="3" x14ac:dyDescent="0.4">
      <c r="B4700" s="7" t="s">
        <v>532</v>
      </c>
      <c r="C4700" s="8"/>
      <c r="D4700" s="31"/>
      <c r="E4700" s="2" t="s">
        <v>533</v>
      </c>
      <c r="F4700" s="2" t="str">
        <f>IF(OR($C$87="治験計画届", $C$87="治験計画変更届"), "^$","^.{1,120}$|^$")</f>
        <v>^.{1,120}$|^$</v>
      </c>
      <c r="G4700" s="2" t="str">
        <f t="shared" si="315"/>
        <v>入力してください(120文字以内)</v>
      </c>
      <c r="H4700" s="2">
        <v>225</v>
      </c>
      <c r="I4700" s="2">
        <v>207</v>
      </c>
      <c r="K4700" s="2">
        <v>120</v>
      </c>
      <c r="L4700" s="2" t="s">
        <v>30</v>
      </c>
      <c r="M4700" s="2" t="s">
        <v>476</v>
      </c>
      <c r="N4700" s="2" t="s">
        <v>479</v>
      </c>
      <c r="O4700" s="2" t="s">
        <v>520</v>
      </c>
      <c r="Q4700" s="1"/>
      <c r="S4700" s="5"/>
      <c r="T4700" s="41"/>
      <c r="U4700" s="8"/>
      <c r="W4700" s="2" t="s">
        <v>468</v>
      </c>
      <c r="X4700" s="45" t="str" cm="1">
        <f t="array" ref="X4700">IF(X4514="TRUE",IF(AND(C4694&lt;&gt;1,C4695:C4700="",S4694:U4700=""), "FALSE","TRUE"),"FALSE")</f>
        <v>FALSE</v>
      </c>
      <c r="Z4700" s="1"/>
    </row>
    <row r="4701" spans="2:26" hidden="1" outlineLevel="3" x14ac:dyDescent="0.4">
      <c r="B4701" s="7" t="s">
        <v>134</v>
      </c>
      <c r="C4701" s="5">
        <v>16</v>
      </c>
      <c r="D4701" s="30"/>
      <c r="E4701" s="2" t="s">
        <v>392</v>
      </c>
      <c r="F4701" s="2" t="s">
        <v>102</v>
      </c>
      <c r="G4701" s="2" t="s">
        <v>103</v>
      </c>
      <c r="H4701" s="2">
        <v>225</v>
      </c>
      <c r="I4701" s="2">
        <v>207</v>
      </c>
      <c r="K4701" s="2">
        <v>3</v>
      </c>
      <c r="L4701" s="2" t="s">
        <v>136</v>
      </c>
      <c r="M4701" s="2" t="s">
        <v>476</v>
      </c>
      <c r="N4701" s="2" t="s">
        <v>479</v>
      </c>
      <c r="O4701" s="2" t="s">
        <v>520</v>
      </c>
      <c r="Q4701" s="1"/>
      <c r="S4701" s="5"/>
      <c r="T4701" s="41"/>
      <c r="U4701" s="8"/>
      <c r="V4701" s="2" t="s">
        <v>105</v>
      </c>
      <c r="W4701" s="2" t="s">
        <v>561</v>
      </c>
      <c r="X4701" s="45" t="str" cm="1">
        <f t="array" ref="X4701">IF(X4514="TRUE",IF(AND(C4701&lt;&gt;1,C4702:C4707="",S4701:U4707=""), "FALSE","TRUE"),"FALSE")</f>
        <v>FALSE</v>
      </c>
      <c r="Z4701" s="1"/>
    </row>
    <row r="4702" spans="2:26" hidden="1" outlineLevel="3" x14ac:dyDescent="0.4">
      <c r="B4702" s="7" t="s">
        <v>522</v>
      </c>
      <c r="C4702" s="8"/>
      <c r="D4702" s="31"/>
      <c r="E4702" s="2" t="s">
        <v>523</v>
      </c>
      <c r="F4702" s="2" t="s">
        <v>485</v>
      </c>
      <c r="G4702" s="2" t="s">
        <v>369</v>
      </c>
      <c r="H4702" s="2">
        <v>225</v>
      </c>
      <c r="I4702" s="2">
        <v>207</v>
      </c>
      <c r="K4702" s="2">
        <v>240</v>
      </c>
      <c r="L4702" s="2" t="s">
        <v>30</v>
      </c>
      <c r="M4702" s="2" t="s">
        <v>476</v>
      </c>
      <c r="N4702" s="2" t="s">
        <v>479</v>
      </c>
      <c r="O4702" s="2" t="s">
        <v>520</v>
      </c>
      <c r="Q4702" s="1"/>
      <c r="S4702" s="5"/>
      <c r="T4702" s="41"/>
      <c r="U4702" s="8"/>
      <c r="W4702" s="2" t="s">
        <v>465</v>
      </c>
      <c r="X4702" s="45" t="str" cm="1">
        <f t="array" ref="X4702">IF(X4514="TRUE",IF(AND(C4701&lt;&gt;1,C4702:C4707="",S4701:U4707=""), "FALSE","TRUE"),"FALSE")</f>
        <v>FALSE</v>
      </c>
      <c r="Z4702" s="1"/>
    </row>
    <row r="4703" spans="2:26" hidden="1" outlineLevel="3" x14ac:dyDescent="0.4">
      <c r="B4703" s="7" t="s">
        <v>524</v>
      </c>
      <c r="C4703" s="8"/>
      <c r="D4703" s="31"/>
      <c r="E4703" s="2" t="s">
        <v>525</v>
      </c>
      <c r="F4703" s="2" t="s">
        <v>114</v>
      </c>
      <c r="G4703" s="2" t="s">
        <v>115</v>
      </c>
      <c r="H4703" s="2">
        <v>225</v>
      </c>
      <c r="I4703" s="2">
        <v>207</v>
      </c>
      <c r="K4703" s="2">
        <v>120</v>
      </c>
      <c r="L4703" s="2" t="s">
        <v>30</v>
      </c>
      <c r="M4703" s="2" t="s">
        <v>476</v>
      </c>
      <c r="N4703" s="2" t="s">
        <v>479</v>
      </c>
      <c r="O4703" s="2" t="s">
        <v>520</v>
      </c>
      <c r="Q4703" s="1"/>
      <c r="S4703" s="5"/>
      <c r="T4703" s="41"/>
      <c r="U4703" s="8"/>
      <c r="W4703" s="2" t="s">
        <v>468</v>
      </c>
      <c r="X4703" s="45" t="str" cm="1">
        <f t="array" ref="X4703">IF(X4514="TRUE",IF(AND(C4701&lt;&gt;1,C4702:C4707="",S4701:U4707=""), "FALSE","TRUE"),"FALSE")</f>
        <v>FALSE</v>
      </c>
      <c r="Z4703" s="1"/>
    </row>
    <row r="4704" spans="2:26" hidden="1" outlineLevel="3" x14ac:dyDescent="0.4">
      <c r="B4704" s="7" t="s">
        <v>526</v>
      </c>
      <c r="C4704" s="8"/>
      <c r="D4704" s="31"/>
      <c r="E4704" s="2" t="s">
        <v>527</v>
      </c>
      <c r="F4704" s="2" t="str">
        <f>IF(OR($C$87="治験計画届", $C$87="治験計画変更届"), "^$","^.{1,120}$|^$")</f>
        <v>^.{1,120}$|^$</v>
      </c>
      <c r="G4704" s="2" t="str">
        <f>IF(F4704="^$", "入力しないでください","入力してください(120文字以内)")</f>
        <v>入力してください(120文字以内)</v>
      </c>
      <c r="H4704" s="2">
        <v>225</v>
      </c>
      <c r="I4704" s="2">
        <v>207</v>
      </c>
      <c r="K4704" s="2">
        <v>120</v>
      </c>
      <c r="L4704" s="2" t="s">
        <v>30</v>
      </c>
      <c r="M4704" s="2" t="s">
        <v>476</v>
      </c>
      <c r="N4704" s="2" t="s">
        <v>479</v>
      </c>
      <c r="O4704" s="2" t="s">
        <v>520</v>
      </c>
      <c r="Q4704" s="1"/>
      <c r="S4704" s="5"/>
      <c r="T4704" s="41"/>
      <c r="U4704" s="8"/>
      <c r="W4704" s="2" t="s">
        <v>468</v>
      </c>
      <c r="X4704" s="45" t="str" cm="1">
        <f t="array" ref="X4704">IF(X4514="TRUE",IF(AND(C4701&lt;&gt;1,C4702:C4707="",S4701:U4707=""), "FALSE","TRUE"),"FALSE")</f>
        <v>FALSE</v>
      </c>
      <c r="Z4704" s="1"/>
    </row>
    <row r="4705" spans="2:26" hidden="1" outlineLevel="3" x14ac:dyDescent="0.4">
      <c r="B4705" s="7" t="s">
        <v>528</v>
      </c>
      <c r="C4705" s="8"/>
      <c r="D4705" s="31"/>
      <c r="E4705" s="2" t="s">
        <v>529</v>
      </c>
      <c r="F4705" s="2" t="str">
        <f>IF(OR($C$87="治験計画届", $C$87="治験計画変更届"), "^$","^.{1,120}$|^$")</f>
        <v>^.{1,120}$|^$</v>
      </c>
      <c r="G4705" s="2" t="str">
        <f t="shared" ref="G4705:G4707" si="316">IF(F4705="^$", "入力しないでください","入力してください(120文字以内)")</f>
        <v>入力してください(120文字以内)</v>
      </c>
      <c r="H4705" s="2">
        <v>225</v>
      </c>
      <c r="I4705" s="2">
        <v>207</v>
      </c>
      <c r="K4705" s="2">
        <v>120</v>
      </c>
      <c r="L4705" s="2" t="s">
        <v>30</v>
      </c>
      <c r="M4705" s="2" t="s">
        <v>476</v>
      </c>
      <c r="N4705" s="2" t="s">
        <v>479</v>
      </c>
      <c r="O4705" s="2" t="s">
        <v>520</v>
      </c>
      <c r="Q4705" s="1"/>
      <c r="S4705" s="5"/>
      <c r="T4705" s="41"/>
      <c r="U4705" s="8"/>
      <c r="W4705" s="2" t="s">
        <v>468</v>
      </c>
      <c r="X4705" s="45" t="str" cm="1">
        <f t="array" ref="X4705">IF(X4514="TRUE",IF(AND(C4701&lt;&gt;1,C4702:C4707="",S4701:U4707=""), "FALSE","TRUE"),"FALSE")</f>
        <v>FALSE</v>
      </c>
      <c r="Z4705" s="1"/>
    </row>
    <row r="4706" spans="2:26" hidden="1" outlineLevel="3" x14ac:dyDescent="0.4">
      <c r="B4706" s="7" t="s">
        <v>530</v>
      </c>
      <c r="C4706" s="8"/>
      <c r="D4706" s="31"/>
      <c r="E4706" s="2" t="s">
        <v>566</v>
      </c>
      <c r="F4706" s="2" t="str">
        <f>IF(OR($C$87="治験計画届", $C$87="治験計画変更届"), "^$","^.{1,120}$|^$")</f>
        <v>^.{1,120}$|^$</v>
      </c>
      <c r="G4706" s="2" t="str">
        <f t="shared" si="316"/>
        <v>入力してください(120文字以内)</v>
      </c>
      <c r="H4706" s="2">
        <v>225</v>
      </c>
      <c r="I4706" s="2">
        <v>207</v>
      </c>
      <c r="K4706" s="2">
        <v>120</v>
      </c>
      <c r="L4706" s="2" t="s">
        <v>30</v>
      </c>
      <c r="M4706" s="2" t="s">
        <v>476</v>
      </c>
      <c r="N4706" s="2" t="s">
        <v>479</v>
      </c>
      <c r="O4706" s="2" t="s">
        <v>520</v>
      </c>
      <c r="Q4706" s="1"/>
      <c r="S4706" s="5"/>
      <c r="T4706" s="41"/>
      <c r="U4706" s="8"/>
      <c r="W4706" s="2" t="s">
        <v>468</v>
      </c>
      <c r="X4706" s="45" t="str" cm="1">
        <f t="array" ref="X4706">IF(X4514="TRUE",IF(AND(C4701&lt;&gt;1,C4702:C4707="",S4701:U4707=""), "FALSE","TRUE"),"FALSE")</f>
        <v>FALSE</v>
      </c>
      <c r="Z4706" s="1"/>
    </row>
    <row r="4707" spans="2:26" hidden="1" outlineLevel="3" x14ac:dyDescent="0.4">
      <c r="B4707" s="7" t="s">
        <v>532</v>
      </c>
      <c r="C4707" s="8"/>
      <c r="D4707" s="31"/>
      <c r="E4707" s="2" t="s">
        <v>533</v>
      </c>
      <c r="F4707" s="2" t="str">
        <f>IF(OR($C$87="治験計画届", $C$87="治験計画変更届"), "^$","^.{1,120}$|^$")</f>
        <v>^.{1,120}$|^$</v>
      </c>
      <c r="G4707" s="2" t="str">
        <f t="shared" si="316"/>
        <v>入力してください(120文字以内)</v>
      </c>
      <c r="H4707" s="2">
        <v>225</v>
      </c>
      <c r="I4707" s="2">
        <v>207</v>
      </c>
      <c r="K4707" s="2">
        <v>120</v>
      </c>
      <c r="L4707" s="2" t="s">
        <v>30</v>
      </c>
      <c r="M4707" s="2" t="s">
        <v>476</v>
      </c>
      <c r="N4707" s="2" t="s">
        <v>479</v>
      </c>
      <c r="O4707" s="2" t="s">
        <v>520</v>
      </c>
      <c r="Q4707" s="1"/>
      <c r="S4707" s="5"/>
      <c r="T4707" s="41"/>
      <c r="U4707" s="8"/>
      <c r="W4707" s="2" t="s">
        <v>468</v>
      </c>
      <c r="X4707" s="45" t="str" cm="1">
        <f t="array" ref="X4707">IF(X4514="TRUE",IF(AND(C4701&lt;&gt;1,C4702:C4707="",S4701:U4707=""), "FALSE","TRUE"),"FALSE")</f>
        <v>FALSE</v>
      </c>
      <c r="Z4707" s="1"/>
    </row>
    <row r="4708" spans="2:26" hidden="1" outlineLevel="3" x14ac:dyDescent="0.4">
      <c r="B4708" s="7" t="s">
        <v>134</v>
      </c>
      <c r="C4708" s="5">
        <v>17</v>
      </c>
      <c r="D4708" s="30"/>
      <c r="E4708" s="2" t="s">
        <v>392</v>
      </c>
      <c r="F4708" s="2" t="s">
        <v>102</v>
      </c>
      <c r="G4708" s="2" t="s">
        <v>103</v>
      </c>
      <c r="H4708" s="2">
        <v>225</v>
      </c>
      <c r="I4708" s="2">
        <v>207</v>
      </c>
      <c r="K4708" s="2">
        <v>3</v>
      </c>
      <c r="L4708" s="2" t="s">
        <v>136</v>
      </c>
      <c r="M4708" s="2" t="s">
        <v>476</v>
      </c>
      <c r="N4708" s="2" t="s">
        <v>479</v>
      </c>
      <c r="O4708" s="2" t="s">
        <v>520</v>
      </c>
      <c r="Q4708" s="1"/>
      <c r="S4708" s="5"/>
      <c r="T4708" s="41"/>
      <c r="U4708" s="8"/>
      <c r="V4708" s="2" t="s">
        <v>105</v>
      </c>
      <c r="W4708" s="2" t="s">
        <v>561</v>
      </c>
      <c r="X4708" s="45" t="str" cm="1">
        <f t="array" ref="X4708">IF(X4514="TRUE",IF(AND(C4708&lt;&gt;1,C4709:C4714="",S4708:U4714=""), "FALSE","TRUE"),"FALSE")</f>
        <v>FALSE</v>
      </c>
      <c r="Z4708" s="1"/>
    </row>
    <row r="4709" spans="2:26" hidden="1" outlineLevel="3" x14ac:dyDescent="0.4">
      <c r="B4709" s="7" t="s">
        <v>522</v>
      </c>
      <c r="C4709" s="8"/>
      <c r="D4709" s="31"/>
      <c r="E4709" s="2" t="s">
        <v>523</v>
      </c>
      <c r="F4709" s="2" t="s">
        <v>485</v>
      </c>
      <c r="G4709" s="2" t="s">
        <v>369</v>
      </c>
      <c r="H4709" s="2">
        <v>225</v>
      </c>
      <c r="I4709" s="2">
        <v>207</v>
      </c>
      <c r="K4709" s="2">
        <v>240</v>
      </c>
      <c r="L4709" s="2" t="s">
        <v>30</v>
      </c>
      <c r="M4709" s="2" t="s">
        <v>476</v>
      </c>
      <c r="N4709" s="2" t="s">
        <v>479</v>
      </c>
      <c r="O4709" s="2" t="s">
        <v>520</v>
      </c>
      <c r="Q4709" s="1"/>
      <c r="S4709" s="5"/>
      <c r="T4709" s="41"/>
      <c r="U4709" s="8"/>
      <c r="W4709" s="2" t="s">
        <v>465</v>
      </c>
      <c r="X4709" s="45" t="str" cm="1">
        <f t="array" ref="X4709">IF(X4514="TRUE",IF(AND(C4708&lt;&gt;1,C4709:C4714="",S4708:U4714=""), "FALSE","TRUE"),"FALSE")</f>
        <v>FALSE</v>
      </c>
      <c r="Z4709" s="1"/>
    </row>
    <row r="4710" spans="2:26" hidden="1" outlineLevel="3" x14ac:dyDescent="0.4">
      <c r="B4710" s="7" t="s">
        <v>524</v>
      </c>
      <c r="C4710" s="8"/>
      <c r="D4710" s="31"/>
      <c r="E4710" s="2" t="s">
        <v>525</v>
      </c>
      <c r="F4710" s="2" t="s">
        <v>114</v>
      </c>
      <c r="G4710" s="2" t="s">
        <v>115</v>
      </c>
      <c r="H4710" s="2">
        <v>225</v>
      </c>
      <c r="I4710" s="2">
        <v>207</v>
      </c>
      <c r="K4710" s="2">
        <v>120</v>
      </c>
      <c r="L4710" s="2" t="s">
        <v>30</v>
      </c>
      <c r="M4710" s="2" t="s">
        <v>476</v>
      </c>
      <c r="N4710" s="2" t="s">
        <v>479</v>
      </c>
      <c r="O4710" s="2" t="s">
        <v>520</v>
      </c>
      <c r="Q4710" s="1"/>
      <c r="S4710" s="5"/>
      <c r="T4710" s="41"/>
      <c r="U4710" s="8"/>
      <c r="W4710" s="2" t="s">
        <v>468</v>
      </c>
      <c r="X4710" s="45" t="str" cm="1">
        <f t="array" ref="X4710">IF(X4514="TRUE",IF(AND(C4708&lt;&gt;1,C4709:C4714="",S4708:U4714=""), "FALSE","TRUE"),"FALSE")</f>
        <v>FALSE</v>
      </c>
      <c r="Z4710" s="1"/>
    </row>
    <row r="4711" spans="2:26" hidden="1" outlineLevel="3" x14ac:dyDescent="0.4">
      <c r="B4711" s="7" t="s">
        <v>526</v>
      </c>
      <c r="C4711" s="8"/>
      <c r="D4711" s="31"/>
      <c r="E4711" s="2" t="s">
        <v>527</v>
      </c>
      <c r="F4711" s="2" t="str">
        <f>IF(OR($C$87="治験計画届", $C$87="治験計画変更届"), "^$","^.{1,120}$|^$")</f>
        <v>^.{1,120}$|^$</v>
      </c>
      <c r="G4711" s="2" t="str">
        <f>IF(F4711="^$", "入力しないでください","入力してください(120文字以内)")</f>
        <v>入力してください(120文字以内)</v>
      </c>
      <c r="H4711" s="2">
        <v>225</v>
      </c>
      <c r="I4711" s="2">
        <v>207</v>
      </c>
      <c r="K4711" s="2">
        <v>120</v>
      </c>
      <c r="L4711" s="2" t="s">
        <v>30</v>
      </c>
      <c r="M4711" s="2" t="s">
        <v>476</v>
      </c>
      <c r="N4711" s="2" t="s">
        <v>479</v>
      </c>
      <c r="O4711" s="2" t="s">
        <v>520</v>
      </c>
      <c r="Q4711" s="1"/>
      <c r="S4711" s="5"/>
      <c r="T4711" s="41"/>
      <c r="U4711" s="8"/>
      <c r="W4711" s="2" t="s">
        <v>468</v>
      </c>
      <c r="X4711" s="45" t="str" cm="1">
        <f t="array" ref="X4711">IF(X4514="TRUE",IF(AND(C4708&lt;&gt;1,C4709:C4714="",S4708:U4714=""), "FALSE","TRUE"),"FALSE")</f>
        <v>FALSE</v>
      </c>
      <c r="Z4711" s="1"/>
    </row>
    <row r="4712" spans="2:26" hidden="1" outlineLevel="3" x14ac:dyDescent="0.4">
      <c r="B4712" s="7" t="s">
        <v>528</v>
      </c>
      <c r="C4712" s="8"/>
      <c r="D4712" s="31"/>
      <c r="E4712" s="2" t="s">
        <v>529</v>
      </c>
      <c r="F4712" s="2" t="str">
        <f>IF(OR($C$87="治験計画届", $C$87="治験計画変更届"), "^$","^.{1,120}$|^$")</f>
        <v>^.{1,120}$|^$</v>
      </c>
      <c r="G4712" s="2" t="str">
        <f t="shared" ref="G4712:G4714" si="317">IF(F4712="^$", "入力しないでください","入力してください(120文字以内)")</f>
        <v>入力してください(120文字以内)</v>
      </c>
      <c r="H4712" s="2">
        <v>225</v>
      </c>
      <c r="I4712" s="2">
        <v>207</v>
      </c>
      <c r="K4712" s="2">
        <v>120</v>
      </c>
      <c r="L4712" s="2" t="s">
        <v>30</v>
      </c>
      <c r="M4712" s="2" t="s">
        <v>476</v>
      </c>
      <c r="N4712" s="2" t="s">
        <v>479</v>
      </c>
      <c r="O4712" s="2" t="s">
        <v>520</v>
      </c>
      <c r="Q4712" s="1"/>
      <c r="S4712" s="5"/>
      <c r="T4712" s="41"/>
      <c r="U4712" s="8"/>
      <c r="W4712" s="2" t="s">
        <v>468</v>
      </c>
      <c r="X4712" s="45" t="str" cm="1">
        <f t="array" ref="X4712">IF(X4514="TRUE",IF(AND(C4708&lt;&gt;1,C4709:C4714="",S4708:U4714=""), "FALSE","TRUE"),"FALSE")</f>
        <v>FALSE</v>
      </c>
      <c r="Z4712" s="1"/>
    </row>
    <row r="4713" spans="2:26" hidden="1" outlineLevel="3" x14ac:dyDescent="0.4">
      <c r="B4713" s="7" t="s">
        <v>530</v>
      </c>
      <c r="C4713" s="8"/>
      <c r="D4713" s="31"/>
      <c r="E4713" s="2" t="s">
        <v>566</v>
      </c>
      <c r="F4713" s="2" t="str">
        <f>IF(OR($C$87="治験計画届", $C$87="治験計画変更届"), "^$","^.{1,120}$|^$")</f>
        <v>^.{1,120}$|^$</v>
      </c>
      <c r="G4713" s="2" t="str">
        <f t="shared" si="317"/>
        <v>入力してください(120文字以内)</v>
      </c>
      <c r="H4713" s="2">
        <v>225</v>
      </c>
      <c r="I4713" s="2">
        <v>207</v>
      </c>
      <c r="K4713" s="2">
        <v>120</v>
      </c>
      <c r="L4713" s="2" t="s">
        <v>30</v>
      </c>
      <c r="M4713" s="2" t="s">
        <v>476</v>
      </c>
      <c r="N4713" s="2" t="s">
        <v>479</v>
      </c>
      <c r="O4713" s="2" t="s">
        <v>520</v>
      </c>
      <c r="Q4713" s="1"/>
      <c r="S4713" s="5"/>
      <c r="T4713" s="41"/>
      <c r="U4713" s="8"/>
      <c r="W4713" s="2" t="s">
        <v>468</v>
      </c>
      <c r="X4713" s="45" t="str" cm="1">
        <f t="array" ref="X4713">IF(X4514="TRUE",IF(AND(C4708&lt;&gt;1,C4709:C4714="",S4708:U4714=""), "FALSE","TRUE"),"FALSE")</f>
        <v>FALSE</v>
      </c>
      <c r="Z4713" s="1"/>
    </row>
    <row r="4714" spans="2:26" hidden="1" outlineLevel="3" x14ac:dyDescent="0.4">
      <c r="B4714" s="7" t="s">
        <v>532</v>
      </c>
      <c r="C4714" s="8"/>
      <c r="D4714" s="31"/>
      <c r="E4714" s="2" t="s">
        <v>533</v>
      </c>
      <c r="F4714" s="2" t="str">
        <f>IF(OR($C$87="治験計画届", $C$87="治験計画変更届"), "^$","^.{1,120}$|^$")</f>
        <v>^.{1,120}$|^$</v>
      </c>
      <c r="G4714" s="2" t="str">
        <f t="shared" si="317"/>
        <v>入力してください(120文字以内)</v>
      </c>
      <c r="H4714" s="2">
        <v>225</v>
      </c>
      <c r="I4714" s="2">
        <v>207</v>
      </c>
      <c r="K4714" s="2">
        <v>120</v>
      </c>
      <c r="L4714" s="2" t="s">
        <v>30</v>
      </c>
      <c r="M4714" s="2" t="s">
        <v>476</v>
      </c>
      <c r="N4714" s="2" t="s">
        <v>479</v>
      </c>
      <c r="O4714" s="2" t="s">
        <v>520</v>
      </c>
      <c r="Q4714" s="1"/>
      <c r="S4714" s="5"/>
      <c r="T4714" s="41"/>
      <c r="U4714" s="8"/>
      <c r="W4714" s="2" t="s">
        <v>468</v>
      </c>
      <c r="X4714" s="45" t="str" cm="1">
        <f t="array" ref="X4714">IF(X4514="TRUE",IF(AND(C4708&lt;&gt;1,C4709:C4714="",S4708:U4714=""), "FALSE","TRUE"),"FALSE")</f>
        <v>FALSE</v>
      </c>
      <c r="Z4714" s="1"/>
    </row>
    <row r="4715" spans="2:26" hidden="1" outlineLevel="3" x14ac:dyDescent="0.4">
      <c r="B4715" s="7" t="s">
        <v>134</v>
      </c>
      <c r="C4715" s="5">
        <v>18</v>
      </c>
      <c r="D4715" s="30"/>
      <c r="E4715" s="2" t="s">
        <v>392</v>
      </c>
      <c r="F4715" s="2" t="s">
        <v>102</v>
      </c>
      <c r="G4715" s="2" t="s">
        <v>103</v>
      </c>
      <c r="H4715" s="2">
        <v>225</v>
      </c>
      <c r="I4715" s="2">
        <v>207</v>
      </c>
      <c r="K4715" s="2">
        <v>3</v>
      </c>
      <c r="L4715" s="2" t="s">
        <v>136</v>
      </c>
      <c r="M4715" s="2" t="s">
        <v>476</v>
      </c>
      <c r="N4715" s="2" t="s">
        <v>479</v>
      </c>
      <c r="O4715" s="2" t="s">
        <v>520</v>
      </c>
      <c r="Q4715" s="1"/>
      <c r="S4715" s="5"/>
      <c r="T4715" s="41"/>
      <c r="U4715" s="8"/>
      <c r="V4715" s="2" t="s">
        <v>105</v>
      </c>
      <c r="W4715" s="2" t="s">
        <v>561</v>
      </c>
      <c r="X4715" s="45" t="str" cm="1">
        <f t="array" ref="X4715">IF(X4514="TRUE",IF(AND(C4715&lt;&gt;1,C4716:C4721="",S4715:U4721=""), "FALSE","TRUE"),"FALSE")</f>
        <v>FALSE</v>
      </c>
      <c r="Z4715" s="1"/>
    </row>
    <row r="4716" spans="2:26" hidden="1" outlineLevel="3" x14ac:dyDescent="0.4">
      <c r="B4716" s="7" t="s">
        <v>522</v>
      </c>
      <c r="C4716" s="8"/>
      <c r="D4716" s="31"/>
      <c r="E4716" s="2" t="s">
        <v>523</v>
      </c>
      <c r="F4716" s="2" t="s">
        <v>485</v>
      </c>
      <c r="G4716" s="2" t="s">
        <v>369</v>
      </c>
      <c r="H4716" s="2">
        <v>225</v>
      </c>
      <c r="I4716" s="2">
        <v>207</v>
      </c>
      <c r="K4716" s="2">
        <v>240</v>
      </c>
      <c r="L4716" s="2" t="s">
        <v>30</v>
      </c>
      <c r="M4716" s="2" t="s">
        <v>476</v>
      </c>
      <c r="N4716" s="2" t="s">
        <v>479</v>
      </c>
      <c r="O4716" s="2" t="s">
        <v>520</v>
      </c>
      <c r="Q4716" s="1"/>
      <c r="S4716" s="5"/>
      <c r="T4716" s="41"/>
      <c r="U4716" s="8"/>
      <c r="W4716" s="2" t="s">
        <v>465</v>
      </c>
      <c r="X4716" s="45" t="str" cm="1">
        <f t="array" ref="X4716">IF(X4514="TRUE",IF(AND(C4715&lt;&gt;1,C4716:C4721="",S4715:U4721=""), "FALSE","TRUE"),"FALSE")</f>
        <v>FALSE</v>
      </c>
      <c r="Z4716" s="1"/>
    </row>
    <row r="4717" spans="2:26" hidden="1" outlineLevel="3" x14ac:dyDescent="0.4">
      <c r="B4717" s="7" t="s">
        <v>524</v>
      </c>
      <c r="C4717" s="8"/>
      <c r="D4717" s="31"/>
      <c r="E4717" s="2" t="s">
        <v>525</v>
      </c>
      <c r="F4717" s="2" t="s">
        <v>114</v>
      </c>
      <c r="G4717" s="2" t="s">
        <v>115</v>
      </c>
      <c r="H4717" s="2">
        <v>225</v>
      </c>
      <c r="I4717" s="2">
        <v>207</v>
      </c>
      <c r="K4717" s="2">
        <v>120</v>
      </c>
      <c r="L4717" s="2" t="s">
        <v>30</v>
      </c>
      <c r="M4717" s="2" t="s">
        <v>476</v>
      </c>
      <c r="N4717" s="2" t="s">
        <v>479</v>
      </c>
      <c r="O4717" s="2" t="s">
        <v>520</v>
      </c>
      <c r="Q4717" s="1"/>
      <c r="S4717" s="5"/>
      <c r="T4717" s="41"/>
      <c r="U4717" s="8"/>
      <c r="W4717" s="2" t="s">
        <v>468</v>
      </c>
      <c r="X4717" s="45" t="str" cm="1">
        <f t="array" ref="X4717">IF(X4514="TRUE",IF(AND(C4715&lt;&gt;1,C4716:C4721="",S4715:U4721=""), "FALSE","TRUE"),"FALSE")</f>
        <v>FALSE</v>
      </c>
      <c r="Z4717" s="1"/>
    </row>
    <row r="4718" spans="2:26" hidden="1" outlineLevel="3" x14ac:dyDescent="0.4">
      <c r="B4718" s="7" t="s">
        <v>526</v>
      </c>
      <c r="C4718" s="8"/>
      <c r="D4718" s="31"/>
      <c r="E4718" s="2" t="s">
        <v>527</v>
      </c>
      <c r="F4718" s="2" t="str">
        <f>IF(OR($C$87="治験計画届", $C$87="治験計画変更届"), "^$","^.{1,120}$|^$")</f>
        <v>^.{1,120}$|^$</v>
      </c>
      <c r="G4718" s="2" t="str">
        <f>IF(F4718="^$", "入力しないでください","入力してください(120文字以内)")</f>
        <v>入力してください(120文字以内)</v>
      </c>
      <c r="H4718" s="2">
        <v>225</v>
      </c>
      <c r="I4718" s="2">
        <v>207</v>
      </c>
      <c r="K4718" s="2">
        <v>120</v>
      </c>
      <c r="L4718" s="2" t="s">
        <v>30</v>
      </c>
      <c r="M4718" s="2" t="s">
        <v>476</v>
      </c>
      <c r="N4718" s="2" t="s">
        <v>479</v>
      </c>
      <c r="O4718" s="2" t="s">
        <v>520</v>
      </c>
      <c r="Q4718" s="1"/>
      <c r="S4718" s="5"/>
      <c r="T4718" s="41"/>
      <c r="U4718" s="8"/>
      <c r="W4718" s="2" t="s">
        <v>468</v>
      </c>
      <c r="X4718" s="45" t="str" cm="1">
        <f t="array" ref="X4718">IF(X4514="TRUE",IF(AND(C4715&lt;&gt;1,C4716:C4721="",S4715:U4721=""), "FALSE","TRUE"),"FALSE")</f>
        <v>FALSE</v>
      </c>
      <c r="Z4718" s="1"/>
    </row>
    <row r="4719" spans="2:26" hidden="1" outlineLevel="3" x14ac:dyDescent="0.4">
      <c r="B4719" s="7" t="s">
        <v>528</v>
      </c>
      <c r="C4719" s="8"/>
      <c r="D4719" s="31"/>
      <c r="E4719" s="2" t="s">
        <v>529</v>
      </c>
      <c r="F4719" s="2" t="str">
        <f>IF(OR($C$87="治験計画届", $C$87="治験計画変更届"), "^$","^.{1,120}$|^$")</f>
        <v>^.{1,120}$|^$</v>
      </c>
      <c r="G4719" s="2" t="str">
        <f t="shared" ref="G4719:G4721" si="318">IF(F4719="^$", "入力しないでください","入力してください(120文字以内)")</f>
        <v>入力してください(120文字以内)</v>
      </c>
      <c r="H4719" s="2">
        <v>225</v>
      </c>
      <c r="I4719" s="2">
        <v>207</v>
      </c>
      <c r="K4719" s="2">
        <v>120</v>
      </c>
      <c r="L4719" s="2" t="s">
        <v>30</v>
      </c>
      <c r="M4719" s="2" t="s">
        <v>476</v>
      </c>
      <c r="N4719" s="2" t="s">
        <v>479</v>
      </c>
      <c r="O4719" s="2" t="s">
        <v>520</v>
      </c>
      <c r="Q4719" s="1"/>
      <c r="S4719" s="5"/>
      <c r="T4719" s="41"/>
      <c r="U4719" s="8"/>
      <c r="W4719" s="2" t="s">
        <v>468</v>
      </c>
      <c r="X4719" s="45" t="str" cm="1">
        <f t="array" ref="X4719">IF(X4514="TRUE",IF(AND(C4715&lt;&gt;1,C4716:C4721="",S4715:U4721=""), "FALSE","TRUE"),"FALSE")</f>
        <v>FALSE</v>
      </c>
      <c r="Z4719" s="1"/>
    </row>
    <row r="4720" spans="2:26" hidden="1" outlineLevel="3" x14ac:dyDescent="0.4">
      <c r="B4720" s="7" t="s">
        <v>530</v>
      </c>
      <c r="C4720" s="8"/>
      <c r="D4720" s="31"/>
      <c r="E4720" s="2" t="s">
        <v>566</v>
      </c>
      <c r="F4720" s="2" t="str">
        <f>IF(OR($C$87="治験計画届", $C$87="治験計画変更届"), "^$","^.{1,120}$|^$")</f>
        <v>^.{1,120}$|^$</v>
      </c>
      <c r="G4720" s="2" t="str">
        <f t="shared" si="318"/>
        <v>入力してください(120文字以内)</v>
      </c>
      <c r="H4720" s="2">
        <v>225</v>
      </c>
      <c r="I4720" s="2">
        <v>207</v>
      </c>
      <c r="K4720" s="2">
        <v>120</v>
      </c>
      <c r="L4720" s="2" t="s">
        <v>30</v>
      </c>
      <c r="M4720" s="2" t="s">
        <v>476</v>
      </c>
      <c r="N4720" s="2" t="s">
        <v>479</v>
      </c>
      <c r="O4720" s="2" t="s">
        <v>520</v>
      </c>
      <c r="Q4720" s="1"/>
      <c r="S4720" s="5"/>
      <c r="T4720" s="41"/>
      <c r="U4720" s="8"/>
      <c r="W4720" s="2" t="s">
        <v>468</v>
      </c>
      <c r="X4720" s="45" t="str" cm="1">
        <f t="array" ref="X4720">IF(X4514="TRUE",IF(AND(C4715&lt;&gt;1,C4716:C4721="",S4715:U4721=""), "FALSE","TRUE"),"FALSE")</f>
        <v>FALSE</v>
      </c>
      <c r="Z4720" s="1"/>
    </row>
    <row r="4721" spans="2:26" hidden="1" outlineLevel="3" x14ac:dyDescent="0.4">
      <c r="B4721" s="7" t="s">
        <v>532</v>
      </c>
      <c r="C4721" s="8"/>
      <c r="D4721" s="31"/>
      <c r="E4721" s="2" t="s">
        <v>533</v>
      </c>
      <c r="F4721" s="2" t="str">
        <f>IF(OR($C$87="治験計画届", $C$87="治験計画変更届"), "^$","^.{1,120}$|^$")</f>
        <v>^.{1,120}$|^$</v>
      </c>
      <c r="G4721" s="2" t="str">
        <f t="shared" si="318"/>
        <v>入力してください(120文字以内)</v>
      </c>
      <c r="H4721" s="2">
        <v>225</v>
      </c>
      <c r="I4721" s="2">
        <v>207</v>
      </c>
      <c r="K4721" s="2">
        <v>120</v>
      </c>
      <c r="L4721" s="2" t="s">
        <v>30</v>
      </c>
      <c r="M4721" s="2" t="s">
        <v>476</v>
      </c>
      <c r="N4721" s="2" t="s">
        <v>479</v>
      </c>
      <c r="O4721" s="2" t="s">
        <v>520</v>
      </c>
      <c r="Q4721" s="1"/>
      <c r="S4721" s="5"/>
      <c r="T4721" s="41"/>
      <c r="U4721" s="8"/>
      <c r="W4721" s="2" t="s">
        <v>468</v>
      </c>
      <c r="X4721" s="45" t="str" cm="1">
        <f t="array" ref="X4721">IF(X4514="TRUE",IF(AND(C4715&lt;&gt;1,C4716:C4721="",S4715:U4721=""), "FALSE","TRUE"),"FALSE")</f>
        <v>FALSE</v>
      </c>
      <c r="Z4721" s="1"/>
    </row>
    <row r="4722" spans="2:26" hidden="1" outlineLevel="3" x14ac:dyDescent="0.4">
      <c r="B4722" s="7" t="s">
        <v>134</v>
      </c>
      <c r="C4722" s="5">
        <v>19</v>
      </c>
      <c r="D4722" s="30"/>
      <c r="E4722" s="2" t="s">
        <v>392</v>
      </c>
      <c r="F4722" s="2" t="s">
        <v>102</v>
      </c>
      <c r="G4722" s="2" t="s">
        <v>103</v>
      </c>
      <c r="H4722" s="2">
        <v>225</v>
      </c>
      <c r="I4722" s="2">
        <v>207</v>
      </c>
      <c r="K4722" s="2">
        <v>3</v>
      </c>
      <c r="L4722" s="2" t="s">
        <v>136</v>
      </c>
      <c r="M4722" s="2" t="s">
        <v>476</v>
      </c>
      <c r="N4722" s="2" t="s">
        <v>479</v>
      </c>
      <c r="O4722" s="2" t="s">
        <v>520</v>
      </c>
      <c r="Q4722" s="1"/>
      <c r="S4722" s="5"/>
      <c r="T4722" s="41"/>
      <c r="U4722" s="8"/>
      <c r="V4722" s="2" t="s">
        <v>105</v>
      </c>
      <c r="W4722" s="2" t="s">
        <v>561</v>
      </c>
      <c r="X4722" s="45" t="str" cm="1">
        <f t="array" ref="X4722">IF(X4514="TRUE",IF(AND(C4722&lt;&gt;1,C4723:C4728="",S4722:U4728=""), "FALSE","TRUE"),"FALSE")</f>
        <v>FALSE</v>
      </c>
      <c r="Z4722" s="1"/>
    </row>
    <row r="4723" spans="2:26" hidden="1" outlineLevel="3" x14ac:dyDescent="0.4">
      <c r="B4723" s="7" t="s">
        <v>522</v>
      </c>
      <c r="C4723" s="8"/>
      <c r="D4723" s="31"/>
      <c r="E4723" s="2" t="s">
        <v>523</v>
      </c>
      <c r="F4723" s="2" t="s">
        <v>485</v>
      </c>
      <c r="G4723" s="2" t="s">
        <v>369</v>
      </c>
      <c r="H4723" s="2">
        <v>225</v>
      </c>
      <c r="I4723" s="2">
        <v>207</v>
      </c>
      <c r="K4723" s="2">
        <v>240</v>
      </c>
      <c r="L4723" s="2" t="s">
        <v>30</v>
      </c>
      <c r="M4723" s="2" t="s">
        <v>476</v>
      </c>
      <c r="N4723" s="2" t="s">
        <v>479</v>
      </c>
      <c r="O4723" s="2" t="s">
        <v>520</v>
      </c>
      <c r="Q4723" s="1"/>
      <c r="S4723" s="5"/>
      <c r="T4723" s="41"/>
      <c r="U4723" s="8"/>
      <c r="W4723" s="2" t="s">
        <v>465</v>
      </c>
      <c r="X4723" s="45" t="str" cm="1">
        <f t="array" ref="X4723">IF(X4514="TRUE",IF(AND(C4722&lt;&gt;1,C4723:C4728="",S4722:U4728=""), "FALSE","TRUE"),"FALSE")</f>
        <v>FALSE</v>
      </c>
      <c r="Z4723" s="1"/>
    </row>
    <row r="4724" spans="2:26" hidden="1" outlineLevel="3" x14ac:dyDescent="0.4">
      <c r="B4724" s="7" t="s">
        <v>524</v>
      </c>
      <c r="C4724" s="8"/>
      <c r="D4724" s="31"/>
      <c r="E4724" s="2" t="s">
        <v>525</v>
      </c>
      <c r="F4724" s="2" t="s">
        <v>114</v>
      </c>
      <c r="G4724" s="2" t="s">
        <v>115</v>
      </c>
      <c r="H4724" s="2">
        <v>225</v>
      </c>
      <c r="I4724" s="2">
        <v>207</v>
      </c>
      <c r="K4724" s="2">
        <v>120</v>
      </c>
      <c r="L4724" s="2" t="s">
        <v>30</v>
      </c>
      <c r="M4724" s="2" t="s">
        <v>476</v>
      </c>
      <c r="N4724" s="2" t="s">
        <v>479</v>
      </c>
      <c r="O4724" s="2" t="s">
        <v>520</v>
      </c>
      <c r="Q4724" s="1"/>
      <c r="S4724" s="5"/>
      <c r="T4724" s="41"/>
      <c r="U4724" s="8"/>
      <c r="W4724" s="2" t="s">
        <v>468</v>
      </c>
      <c r="X4724" s="45" t="str" cm="1">
        <f t="array" ref="X4724">IF(X4514="TRUE",IF(AND(C4722&lt;&gt;1,C4723:C4728="",S4722:U4728=""), "FALSE","TRUE"),"FALSE")</f>
        <v>FALSE</v>
      </c>
      <c r="Z4724" s="1"/>
    </row>
    <row r="4725" spans="2:26" hidden="1" outlineLevel="3" x14ac:dyDescent="0.4">
      <c r="B4725" s="7" t="s">
        <v>526</v>
      </c>
      <c r="C4725" s="8"/>
      <c r="D4725" s="31"/>
      <c r="E4725" s="2" t="s">
        <v>527</v>
      </c>
      <c r="F4725" s="2" t="str">
        <f>IF(OR($C$87="治験計画届", $C$87="治験計画変更届"), "^$","^.{1,120}$|^$")</f>
        <v>^.{1,120}$|^$</v>
      </c>
      <c r="G4725" s="2" t="str">
        <f>IF(F4725="^$", "入力しないでください","入力してください(120文字以内)")</f>
        <v>入力してください(120文字以内)</v>
      </c>
      <c r="H4725" s="2">
        <v>225</v>
      </c>
      <c r="I4725" s="2">
        <v>207</v>
      </c>
      <c r="K4725" s="2">
        <v>120</v>
      </c>
      <c r="L4725" s="2" t="s">
        <v>30</v>
      </c>
      <c r="M4725" s="2" t="s">
        <v>476</v>
      </c>
      <c r="N4725" s="2" t="s">
        <v>479</v>
      </c>
      <c r="O4725" s="2" t="s">
        <v>520</v>
      </c>
      <c r="Q4725" s="1"/>
      <c r="S4725" s="5"/>
      <c r="T4725" s="41"/>
      <c r="U4725" s="8"/>
      <c r="W4725" s="2" t="s">
        <v>468</v>
      </c>
      <c r="X4725" s="45" t="str" cm="1">
        <f t="array" ref="X4725">IF(X4514="TRUE",IF(AND(C4722&lt;&gt;1,C4723:C4728="",S4722:U4728=""), "FALSE","TRUE"),"FALSE")</f>
        <v>FALSE</v>
      </c>
      <c r="Z4725" s="1"/>
    </row>
    <row r="4726" spans="2:26" hidden="1" outlineLevel="3" x14ac:dyDescent="0.4">
      <c r="B4726" s="7" t="s">
        <v>528</v>
      </c>
      <c r="C4726" s="8"/>
      <c r="D4726" s="31"/>
      <c r="E4726" s="2" t="s">
        <v>529</v>
      </c>
      <c r="F4726" s="2" t="str">
        <f>IF(OR($C$87="治験計画届", $C$87="治験計画変更届"), "^$","^.{1,120}$|^$")</f>
        <v>^.{1,120}$|^$</v>
      </c>
      <c r="G4726" s="2" t="str">
        <f t="shared" ref="G4726:G4728" si="319">IF(F4726="^$", "入力しないでください","入力してください(120文字以内)")</f>
        <v>入力してください(120文字以内)</v>
      </c>
      <c r="H4726" s="2">
        <v>225</v>
      </c>
      <c r="I4726" s="2">
        <v>207</v>
      </c>
      <c r="K4726" s="2">
        <v>120</v>
      </c>
      <c r="L4726" s="2" t="s">
        <v>30</v>
      </c>
      <c r="M4726" s="2" t="s">
        <v>476</v>
      </c>
      <c r="N4726" s="2" t="s">
        <v>479</v>
      </c>
      <c r="O4726" s="2" t="s">
        <v>520</v>
      </c>
      <c r="Q4726" s="1"/>
      <c r="S4726" s="5"/>
      <c r="T4726" s="41"/>
      <c r="U4726" s="8"/>
      <c r="W4726" s="2" t="s">
        <v>468</v>
      </c>
      <c r="X4726" s="45" t="str" cm="1">
        <f t="array" ref="X4726">IF(X4514="TRUE",IF(AND(C4722&lt;&gt;1,C4723:C4728="",S4722:U4728=""), "FALSE","TRUE"),"FALSE")</f>
        <v>FALSE</v>
      </c>
      <c r="Z4726" s="1"/>
    </row>
    <row r="4727" spans="2:26" hidden="1" outlineLevel="3" x14ac:dyDescent="0.4">
      <c r="B4727" s="7" t="s">
        <v>530</v>
      </c>
      <c r="C4727" s="8"/>
      <c r="D4727" s="31"/>
      <c r="E4727" s="2" t="s">
        <v>566</v>
      </c>
      <c r="F4727" s="2" t="str">
        <f>IF(OR($C$87="治験計画届", $C$87="治験計画変更届"), "^$","^.{1,120}$|^$")</f>
        <v>^.{1,120}$|^$</v>
      </c>
      <c r="G4727" s="2" t="str">
        <f t="shared" si="319"/>
        <v>入力してください(120文字以内)</v>
      </c>
      <c r="H4727" s="2">
        <v>225</v>
      </c>
      <c r="I4727" s="2">
        <v>207</v>
      </c>
      <c r="K4727" s="2">
        <v>120</v>
      </c>
      <c r="L4727" s="2" t="s">
        <v>30</v>
      </c>
      <c r="M4727" s="2" t="s">
        <v>476</v>
      </c>
      <c r="N4727" s="2" t="s">
        <v>479</v>
      </c>
      <c r="O4727" s="2" t="s">
        <v>520</v>
      </c>
      <c r="Q4727" s="1"/>
      <c r="S4727" s="5"/>
      <c r="T4727" s="41"/>
      <c r="U4727" s="8"/>
      <c r="W4727" s="2" t="s">
        <v>468</v>
      </c>
      <c r="X4727" s="45" t="str" cm="1">
        <f t="array" ref="X4727">IF(X4514="TRUE",IF(AND(C4722&lt;&gt;1,C4723:C4728="",S4722:U4728=""), "FALSE","TRUE"),"FALSE")</f>
        <v>FALSE</v>
      </c>
      <c r="Z4727" s="1"/>
    </row>
    <row r="4728" spans="2:26" hidden="1" outlineLevel="3" x14ac:dyDescent="0.4">
      <c r="B4728" s="7" t="s">
        <v>532</v>
      </c>
      <c r="C4728" s="8"/>
      <c r="D4728" s="31"/>
      <c r="E4728" s="2" t="s">
        <v>533</v>
      </c>
      <c r="F4728" s="2" t="str">
        <f>IF(OR($C$87="治験計画届", $C$87="治験計画変更届"), "^$","^.{1,120}$|^$")</f>
        <v>^.{1,120}$|^$</v>
      </c>
      <c r="G4728" s="2" t="str">
        <f t="shared" si="319"/>
        <v>入力してください(120文字以内)</v>
      </c>
      <c r="H4728" s="2">
        <v>225</v>
      </c>
      <c r="I4728" s="2">
        <v>207</v>
      </c>
      <c r="K4728" s="2">
        <v>120</v>
      </c>
      <c r="L4728" s="2" t="s">
        <v>30</v>
      </c>
      <c r="M4728" s="2" t="s">
        <v>476</v>
      </c>
      <c r="N4728" s="2" t="s">
        <v>479</v>
      </c>
      <c r="O4728" s="2" t="s">
        <v>520</v>
      </c>
      <c r="Q4728" s="1"/>
      <c r="S4728" s="5"/>
      <c r="T4728" s="41"/>
      <c r="U4728" s="8"/>
      <c r="W4728" s="2" t="s">
        <v>468</v>
      </c>
      <c r="X4728" s="45" t="str" cm="1">
        <f t="array" ref="X4728">IF(X4514="TRUE",IF(AND(C4722&lt;&gt;1,C4723:C4728="",S4722:U4728=""), "FALSE","TRUE"),"FALSE")</f>
        <v>FALSE</v>
      </c>
      <c r="Z4728" s="1"/>
    </row>
    <row r="4729" spans="2:26" hidden="1" outlineLevel="3" x14ac:dyDescent="0.4">
      <c r="B4729" s="7" t="s">
        <v>134</v>
      </c>
      <c r="C4729" s="5">
        <v>20</v>
      </c>
      <c r="D4729" s="30"/>
      <c r="E4729" s="2" t="s">
        <v>392</v>
      </c>
      <c r="F4729" s="2" t="s">
        <v>102</v>
      </c>
      <c r="G4729" s="2" t="s">
        <v>103</v>
      </c>
      <c r="H4729" s="2">
        <v>225</v>
      </c>
      <c r="I4729" s="2">
        <v>207</v>
      </c>
      <c r="K4729" s="2">
        <v>3</v>
      </c>
      <c r="L4729" s="2" t="s">
        <v>136</v>
      </c>
      <c r="M4729" s="2" t="s">
        <v>476</v>
      </c>
      <c r="N4729" s="2" t="s">
        <v>479</v>
      </c>
      <c r="O4729" s="2" t="s">
        <v>520</v>
      </c>
      <c r="Q4729" s="1"/>
      <c r="S4729" s="5"/>
      <c r="T4729" s="41"/>
      <c r="U4729" s="8"/>
      <c r="V4729" s="2" t="s">
        <v>105</v>
      </c>
      <c r="W4729" s="2" t="s">
        <v>561</v>
      </c>
      <c r="X4729" s="45" t="str" cm="1">
        <f t="array" ref="X4729">IF(X4514="TRUE",IF(AND(C4729&lt;&gt;1,C4730:C4735="",S4729:U4735=""), "FALSE","TRUE"),"FALSE")</f>
        <v>FALSE</v>
      </c>
      <c r="Z4729" s="1"/>
    </row>
    <row r="4730" spans="2:26" hidden="1" outlineLevel="3" x14ac:dyDescent="0.4">
      <c r="B4730" s="7" t="s">
        <v>522</v>
      </c>
      <c r="C4730" s="8"/>
      <c r="D4730" s="31"/>
      <c r="E4730" s="2" t="s">
        <v>523</v>
      </c>
      <c r="F4730" s="2" t="s">
        <v>485</v>
      </c>
      <c r="G4730" s="2" t="s">
        <v>369</v>
      </c>
      <c r="H4730" s="2">
        <v>225</v>
      </c>
      <c r="I4730" s="2">
        <v>207</v>
      </c>
      <c r="K4730" s="2">
        <v>240</v>
      </c>
      <c r="L4730" s="2" t="s">
        <v>30</v>
      </c>
      <c r="M4730" s="2" t="s">
        <v>476</v>
      </c>
      <c r="N4730" s="2" t="s">
        <v>479</v>
      </c>
      <c r="O4730" s="2" t="s">
        <v>520</v>
      </c>
      <c r="Q4730" s="1"/>
      <c r="S4730" s="5"/>
      <c r="T4730" s="41"/>
      <c r="U4730" s="8"/>
      <c r="W4730" s="2" t="s">
        <v>465</v>
      </c>
      <c r="X4730" s="45" t="str" cm="1">
        <f t="array" ref="X4730">IF(X4514="TRUE",IF(AND(C4729&lt;&gt;1,C4730:C4735="",S4729:U4735=""), "FALSE","TRUE"),"FALSE")</f>
        <v>FALSE</v>
      </c>
      <c r="Z4730" s="1"/>
    </row>
    <row r="4731" spans="2:26" hidden="1" outlineLevel="3" x14ac:dyDescent="0.4">
      <c r="B4731" s="7" t="s">
        <v>524</v>
      </c>
      <c r="C4731" s="8"/>
      <c r="D4731" s="31"/>
      <c r="E4731" s="2" t="s">
        <v>525</v>
      </c>
      <c r="F4731" s="2" t="s">
        <v>114</v>
      </c>
      <c r="G4731" s="2" t="s">
        <v>115</v>
      </c>
      <c r="H4731" s="2">
        <v>225</v>
      </c>
      <c r="I4731" s="2">
        <v>207</v>
      </c>
      <c r="K4731" s="2">
        <v>120</v>
      </c>
      <c r="L4731" s="2" t="s">
        <v>30</v>
      </c>
      <c r="M4731" s="2" t="s">
        <v>476</v>
      </c>
      <c r="N4731" s="2" t="s">
        <v>479</v>
      </c>
      <c r="O4731" s="2" t="s">
        <v>520</v>
      </c>
      <c r="Q4731" s="1"/>
      <c r="S4731" s="5"/>
      <c r="T4731" s="41"/>
      <c r="U4731" s="8"/>
      <c r="W4731" s="2" t="s">
        <v>468</v>
      </c>
      <c r="X4731" s="45" t="str" cm="1">
        <f t="array" ref="X4731">IF(X4514="TRUE",IF(AND(C4729&lt;&gt;1,C4730:C4735="",S4729:U4735=""), "FALSE","TRUE"),"FALSE")</f>
        <v>FALSE</v>
      </c>
      <c r="Z4731" s="1"/>
    </row>
    <row r="4732" spans="2:26" hidden="1" outlineLevel="3" x14ac:dyDescent="0.4">
      <c r="B4732" s="7" t="s">
        <v>526</v>
      </c>
      <c r="C4732" s="8"/>
      <c r="D4732" s="31"/>
      <c r="E4732" s="2" t="s">
        <v>527</v>
      </c>
      <c r="F4732" s="2" t="str">
        <f>IF(OR($C$87="治験計画届", $C$87="治験計画変更届"), "^$","^.{1,120}$|^$")</f>
        <v>^.{1,120}$|^$</v>
      </c>
      <c r="G4732" s="2" t="str">
        <f>IF(F4732="^$", "入力しないでください","入力してください(120文字以内)")</f>
        <v>入力してください(120文字以内)</v>
      </c>
      <c r="H4732" s="2">
        <v>225</v>
      </c>
      <c r="I4732" s="2">
        <v>207</v>
      </c>
      <c r="K4732" s="2">
        <v>120</v>
      </c>
      <c r="L4732" s="2" t="s">
        <v>30</v>
      </c>
      <c r="M4732" s="2" t="s">
        <v>476</v>
      </c>
      <c r="N4732" s="2" t="s">
        <v>479</v>
      </c>
      <c r="O4732" s="2" t="s">
        <v>520</v>
      </c>
      <c r="Q4732" s="1"/>
      <c r="S4732" s="5"/>
      <c r="T4732" s="41"/>
      <c r="U4732" s="8"/>
      <c r="W4732" s="2" t="s">
        <v>468</v>
      </c>
      <c r="X4732" s="45" t="str" cm="1">
        <f t="array" ref="X4732">IF(X4514="TRUE",IF(AND(C4729&lt;&gt;1,C4730:C4735="",S4729:U4735=""), "FALSE","TRUE"),"FALSE")</f>
        <v>FALSE</v>
      </c>
      <c r="Z4732" s="1"/>
    </row>
    <row r="4733" spans="2:26" hidden="1" outlineLevel="3" x14ac:dyDescent="0.4">
      <c r="B4733" s="7" t="s">
        <v>528</v>
      </c>
      <c r="C4733" s="8"/>
      <c r="D4733" s="31"/>
      <c r="E4733" s="2" t="s">
        <v>529</v>
      </c>
      <c r="F4733" s="2" t="str">
        <f>IF(OR($C$87="治験計画届", $C$87="治験計画変更届"), "^$","^.{1,120}$|^$")</f>
        <v>^.{1,120}$|^$</v>
      </c>
      <c r="G4733" s="2" t="str">
        <f t="shared" ref="G4733:G4735" si="320">IF(F4733="^$", "入力しないでください","入力してください(120文字以内)")</f>
        <v>入力してください(120文字以内)</v>
      </c>
      <c r="H4733" s="2">
        <v>225</v>
      </c>
      <c r="I4733" s="2">
        <v>207</v>
      </c>
      <c r="K4733" s="2">
        <v>120</v>
      </c>
      <c r="L4733" s="2" t="s">
        <v>30</v>
      </c>
      <c r="M4733" s="2" t="s">
        <v>476</v>
      </c>
      <c r="N4733" s="2" t="s">
        <v>479</v>
      </c>
      <c r="O4733" s="2" t="s">
        <v>520</v>
      </c>
      <c r="Q4733" s="1"/>
      <c r="S4733" s="5"/>
      <c r="T4733" s="41"/>
      <c r="U4733" s="8"/>
      <c r="W4733" s="2" t="s">
        <v>468</v>
      </c>
      <c r="X4733" s="45" t="str" cm="1">
        <f t="array" ref="X4733">IF(X4514="TRUE",IF(AND(C4729&lt;&gt;1,C4730:C4735="",S4729:U4735=""), "FALSE","TRUE"),"FALSE")</f>
        <v>FALSE</v>
      </c>
      <c r="Z4733" s="1"/>
    </row>
    <row r="4734" spans="2:26" hidden="1" outlineLevel="3" x14ac:dyDescent="0.4">
      <c r="B4734" s="7" t="s">
        <v>530</v>
      </c>
      <c r="C4734" s="8"/>
      <c r="D4734" s="31"/>
      <c r="E4734" s="2" t="s">
        <v>566</v>
      </c>
      <c r="F4734" s="2" t="str">
        <f>IF(OR($C$87="治験計画届", $C$87="治験計画変更届"), "^$","^.{1,120}$|^$")</f>
        <v>^.{1,120}$|^$</v>
      </c>
      <c r="G4734" s="2" t="str">
        <f t="shared" si="320"/>
        <v>入力してください(120文字以内)</v>
      </c>
      <c r="H4734" s="2">
        <v>225</v>
      </c>
      <c r="I4734" s="2">
        <v>207</v>
      </c>
      <c r="K4734" s="2">
        <v>120</v>
      </c>
      <c r="L4734" s="2" t="s">
        <v>30</v>
      </c>
      <c r="M4734" s="2" t="s">
        <v>476</v>
      </c>
      <c r="N4734" s="2" t="s">
        <v>479</v>
      </c>
      <c r="O4734" s="2" t="s">
        <v>520</v>
      </c>
      <c r="Q4734" s="1"/>
      <c r="S4734" s="5"/>
      <c r="T4734" s="41"/>
      <c r="U4734" s="8"/>
      <c r="W4734" s="2" t="s">
        <v>468</v>
      </c>
      <c r="X4734" s="45" t="str" cm="1">
        <f t="array" ref="X4734">IF(X4514="TRUE",IF(AND(C4729&lt;&gt;1,C4730:C4735="",S4729:U4735=""), "FALSE","TRUE"),"FALSE")</f>
        <v>FALSE</v>
      </c>
      <c r="Z4734" s="1"/>
    </row>
    <row r="4735" spans="2:26" hidden="1" outlineLevel="3" x14ac:dyDescent="0.4">
      <c r="B4735" s="7" t="s">
        <v>532</v>
      </c>
      <c r="C4735" s="8"/>
      <c r="D4735" s="31"/>
      <c r="E4735" s="2" t="s">
        <v>533</v>
      </c>
      <c r="F4735" s="2" t="str">
        <f>IF(OR($C$87="治験計画届", $C$87="治験計画変更届"), "^$","^.{1,120}$|^$")</f>
        <v>^.{1,120}$|^$</v>
      </c>
      <c r="G4735" s="2" t="str">
        <f t="shared" si="320"/>
        <v>入力してください(120文字以内)</v>
      </c>
      <c r="H4735" s="2">
        <v>225</v>
      </c>
      <c r="I4735" s="2">
        <v>207</v>
      </c>
      <c r="K4735" s="2">
        <v>120</v>
      </c>
      <c r="L4735" s="2" t="s">
        <v>30</v>
      </c>
      <c r="M4735" s="2" t="s">
        <v>476</v>
      </c>
      <c r="N4735" s="2" t="s">
        <v>479</v>
      </c>
      <c r="O4735" s="2" t="s">
        <v>520</v>
      </c>
      <c r="Q4735" s="1"/>
      <c r="S4735" s="5"/>
      <c r="T4735" s="41"/>
      <c r="U4735" s="8"/>
      <c r="W4735" s="2" t="s">
        <v>468</v>
      </c>
      <c r="X4735" s="45" t="str" cm="1">
        <f t="array" ref="X4735">IF(X4514="TRUE",IF(AND(C4729&lt;&gt;1,C4730:C4735="",S4729:U4735=""), "FALSE","TRUE"),"FALSE")</f>
        <v>FALSE</v>
      </c>
      <c r="Z4735" s="1"/>
    </row>
    <row r="4736" spans="2:26" hidden="1" outlineLevel="2" x14ac:dyDescent="0.4">
      <c r="B4736" s="3" t="s">
        <v>19</v>
      </c>
      <c r="I4736" s="2">
        <v>207</v>
      </c>
      <c r="Q4736" s="1"/>
      <c r="S4736" s="43" t="s">
        <v>36</v>
      </c>
      <c r="T4736" s="44" t="s">
        <v>37</v>
      </c>
      <c r="U4736" s="43" t="s">
        <v>38</v>
      </c>
      <c r="Z4736" s="1"/>
    </row>
    <row r="4737" spans="2:26" hidden="1" outlineLevel="2" x14ac:dyDescent="0.4">
      <c r="B4737" s="7" t="s">
        <v>534</v>
      </c>
      <c r="C4737" s="5"/>
      <c r="D4737" s="30"/>
      <c r="E4737" s="2" t="s">
        <v>535</v>
      </c>
      <c r="F4737" s="2" t="s">
        <v>190</v>
      </c>
      <c r="G4737" s="2" t="s">
        <v>536</v>
      </c>
      <c r="I4737" s="2">
        <v>207</v>
      </c>
      <c r="K4737" s="2">
        <v>4</v>
      </c>
      <c r="L4737" s="2" t="s">
        <v>30</v>
      </c>
      <c r="M4737" s="2" t="s">
        <v>476</v>
      </c>
      <c r="N4737" s="2" t="s">
        <v>479</v>
      </c>
      <c r="Q4737" s="1"/>
      <c r="S4737" s="5"/>
      <c r="T4737" s="41"/>
      <c r="U4737" s="8"/>
      <c r="W4737" s="2" t="s">
        <v>567</v>
      </c>
      <c r="X4737" s="2" t="str">
        <f t="shared" ref="X4737:X4738" si="321">X$4514</f>
        <v>FALSE</v>
      </c>
      <c r="Z4737" s="1"/>
    </row>
    <row r="4738" spans="2:26" hidden="1" outlineLevel="2" x14ac:dyDescent="0.4">
      <c r="B4738" s="7" t="s">
        <v>537</v>
      </c>
      <c r="C4738" s="5"/>
      <c r="D4738" s="30"/>
      <c r="E4738" s="2" t="s">
        <v>538</v>
      </c>
      <c r="F4738" s="2" t="str">
        <f>IF(OR($C$87="治験終了届", $C$87="治験中止届"),"^\d{1,4}$","^$")</f>
        <v>^$</v>
      </c>
      <c r="G4738" s="2" t="str">
        <f>IF(F4738="^$","入力しないでください","半角数字を入力してください(4桁以内)")</f>
        <v>入力しないでください</v>
      </c>
      <c r="I4738" s="2">
        <v>207</v>
      </c>
      <c r="K4738" s="2">
        <v>4</v>
      </c>
      <c r="L4738" s="2" t="s">
        <v>30</v>
      </c>
      <c r="M4738" s="2" t="s">
        <v>476</v>
      </c>
      <c r="N4738" s="2" t="s">
        <v>479</v>
      </c>
      <c r="Q4738" s="1"/>
      <c r="S4738" s="5"/>
      <c r="T4738" s="41"/>
      <c r="U4738" s="8"/>
      <c r="W4738" s="2" t="s">
        <v>567</v>
      </c>
      <c r="X4738" s="2" t="str">
        <f t="shared" si="321"/>
        <v>FALSE</v>
      </c>
      <c r="Z4738" s="1"/>
    </row>
    <row r="4739" spans="2:26" hidden="1" outlineLevel="2" x14ac:dyDescent="0.4">
      <c r="B4739" s="3" t="s">
        <v>19</v>
      </c>
      <c r="I4739" s="2">
        <v>207</v>
      </c>
      <c r="Q4739" s="1"/>
      <c r="Z4739" s="1"/>
    </row>
    <row r="4740" spans="2:26" hidden="1" outlineLevel="2" x14ac:dyDescent="0.4">
      <c r="B4740" s="50" t="s">
        <v>539</v>
      </c>
      <c r="C4740" s="50"/>
      <c r="D4740" s="33"/>
      <c r="E4740" s="2" t="s">
        <v>540</v>
      </c>
      <c r="I4740" s="2">
        <v>207</v>
      </c>
      <c r="L4740" s="2" t="s">
        <v>541</v>
      </c>
      <c r="M4740" s="2" t="s">
        <v>476</v>
      </c>
      <c r="N4740" s="2" t="s">
        <v>479</v>
      </c>
      <c r="O4740" s="2" t="s">
        <v>540</v>
      </c>
      <c r="Q4740" s="1"/>
      <c r="R4740" s="2" t="str">
        <f>IF(AND(C4742="",C4743="",C4744="",C4745=""), "TRUE", "FALSE")</f>
        <v>TRUE</v>
      </c>
      <c r="S4740" s="43" t="s">
        <v>36</v>
      </c>
      <c r="T4740" s="44" t="s">
        <v>37</v>
      </c>
      <c r="U4740" s="43" t="s">
        <v>38</v>
      </c>
      <c r="Z4740" s="1"/>
    </row>
    <row r="4741" spans="2:26" hidden="1" outlineLevel="2" x14ac:dyDescent="0.4">
      <c r="B4741" s="7" t="s">
        <v>134</v>
      </c>
      <c r="C4741" s="5">
        <v>1</v>
      </c>
      <c r="D4741" s="30"/>
      <c r="E4741" s="2" t="s">
        <v>392</v>
      </c>
      <c r="F4741" s="2" t="s">
        <v>106</v>
      </c>
      <c r="G4741" s="2" t="s">
        <v>103</v>
      </c>
      <c r="H4741" s="2">
        <v>235</v>
      </c>
      <c r="I4741" s="2">
        <v>207</v>
      </c>
      <c r="K4741" s="2">
        <v>3</v>
      </c>
      <c r="L4741" s="2" t="s">
        <v>136</v>
      </c>
      <c r="M4741" s="2" t="s">
        <v>476</v>
      </c>
      <c r="N4741" s="2" t="s">
        <v>479</v>
      </c>
      <c r="O4741" s="2" t="s">
        <v>540</v>
      </c>
      <c r="Q4741" s="1"/>
      <c r="S4741" s="5"/>
      <c r="T4741" s="41"/>
      <c r="U4741" s="8"/>
      <c r="V4741" s="2" t="s">
        <v>105</v>
      </c>
      <c r="W4741" s="2" t="s">
        <v>561</v>
      </c>
      <c r="X4741" s="45" t="str" cm="1">
        <f t="array" ref="X4741">IF(X4514="TRUE",IF(AND(C4741&lt;&gt;1,C4742:C4745="",S4741:U4745=""), "FALSE","TRUE"),"FALSE")</f>
        <v>FALSE</v>
      </c>
      <c r="Z4741" s="1"/>
    </row>
    <row r="4742" spans="2:26" hidden="1" outlineLevel="2" x14ac:dyDescent="0.4">
      <c r="B4742" s="7" t="s">
        <v>237</v>
      </c>
      <c r="C4742" s="8"/>
      <c r="D4742" s="31"/>
      <c r="E4742" s="2" t="s">
        <v>542</v>
      </c>
      <c r="F4742" s="2" t="s">
        <v>233</v>
      </c>
      <c r="G4742" s="2" t="s">
        <v>239</v>
      </c>
      <c r="H4742" s="2">
        <v>235</v>
      </c>
      <c r="I4742" s="2">
        <v>207</v>
      </c>
      <c r="K4742" s="2">
        <v>60</v>
      </c>
      <c r="L4742" s="2" t="s">
        <v>30</v>
      </c>
      <c r="M4742" s="2" t="s">
        <v>476</v>
      </c>
      <c r="N4742" s="2" t="s">
        <v>479</v>
      </c>
      <c r="O4742" s="2" t="s">
        <v>540</v>
      </c>
      <c r="Q4742" s="1"/>
      <c r="S4742" s="5"/>
      <c r="T4742" s="41"/>
      <c r="U4742" s="8"/>
      <c r="W4742" s="2" t="s">
        <v>568</v>
      </c>
      <c r="X4742" s="45" t="str" cm="1">
        <f t="array" ref="X4742">IF(X4514="TRUE",IF(AND(C4741&lt;&gt;1,C4742:C4745="",S4741:U4745=""), "FALSE","TRUE"),"FALSE")</f>
        <v>FALSE</v>
      </c>
      <c r="Z4742" s="1"/>
    </row>
    <row r="4743" spans="2:26" hidden="1" outlineLevel="2" x14ac:dyDescent="0.4">
      <c r="B4743" s="7" t="s">
        <v>240</v>
      </c>
      <c r="C4743" s="8"/>
      <c r="D4743" s="31"/>
      <c r="E4743" s="2" t="s">
        <v>543</v>
      </c>
      <c r="F4743" s="2" t="str">
        <f>IF(C4742="","^.{1,120}$|^$","^.{1,120}$")</f>
        <v>^.{1,120}$|^$</v>
      </c>
      <c r="G4743" s="2" t="s">
        <v>229</v>
      </c>
      <c r="H4743" s="2">
        <v>235</v>
      </c>
      <c r="I4743" s="2">
        <v>207</v>
      </c>
      <c r="K4743" s="2">
        <v>120</v>
      </c>
      <c r="L4743" s="2" t="s">
        <v>30</v>
      </c>
      <c r="M4743" s="2" t="s">
        <v>476</v>
      </c>
      <c r="N4743" s="2" t="s">
        <v>479</v>
      </c>
      <c r="O4743" s="2" t="s">
        <v>540</v>
      </c>
      <c r="Q4743" s="1"/>
      <c r="S4743" s="5"/>
      <c r="T4743" s="41"/>
      <c r="U4743" s="8"/>
      <c r="W4743" s="2" t="s">
        <v>468</v>
      </c>
      <c r="X4743" s="45" t="str" cm="1">
        <f t="array" ref="X4743">IF(X4514="TRUE",IF(AND(C4741&lt;&gt;1,C4742:C4745="",S4741:U4745=""), "FALSE","TRUE"),"FALSE")</f>
        <v>FALSE</v>
      </c>
      <c r="Z4743" s="1"/>
    </row>
    <row r="4744" spans="2:26" hidden="1" outlineLevel="2" x14ac:dyDescent="0.4">
      <c r="B4744" s="7" t="s">
        <v>243</v>
      </c>
      <c r="C4744" s="8"/>
      <c r="D4744" s="31"/>
      <c r="E4744" s="2" t="s">
        <v>544</v>
      </c>
      <c r="F4744" s="2" t="s">
        <v>116</v>
      </c>
      <c r="G4744" s="2" t="s">
        <v>115</v>
      </c>
      <c r="H4744" s="2">
        <v>235</v>
      </c>
      <c r="I4744" s="2">
        <v>207</v>
      </c>
      <c r="K4744" s="2">
        <v>120</v>
      </c>
      <c r="L4744" s="2" t="s">
        <v>30</v>
      </c>
      <c r="M4744" s="2" t="s">
        <v>476</v>
      </c>
      <c r="N4744" s="2" t="s">
        <v>479</v>
      </c>
      <c r="O4744" s="2" t="s">
        <v>540</v>
      </c>
      <c r="Q4744" s="1"/>
      <c r="S4744" s="5"/>
      <c r="T4744" s="41"/>
      <c r="U4744" s="8"/>
      <c r="W4744" s="2" t="s">
        <v>468</v>
      </c>
      <c r="X4744" s="45" t="str" cm="1">
        <f t="array" ref="X4744">IF(X4514="TRUE",IF(AND(C4741&lt;&gt;1,C4742:C4745="",S4741:U4745=""), "FALSE","TRUE"),"FALSE")</f>
        <v>FALSE</v>
      </c>
      <c r="Z4744" s="1"/>
    </row>
    <row r="4745" spans="2:26" hidden="1" outlineLevel="2" collapsed="1" x14ac:dyDescent="0.4">
      <c r="B4745" s="7" t="s">
        <v>245</v>
      </c>
      <c r="C4745" s="8"/>
      <c r="D4745" s="31"/>
      <c r="E4745" s="2" t="s">
        <v>545</v>
      </c>
      <c r="F4745" s="2" t="str">
        <f>IF(C4742="","^.{1,1024}$|^$","^.{1,1024}$")</f>
        <v>^.{1,1024}$|^$</v>
      </c>
      <c r="G4745" s="2" t="s">
        <v>247</v>
      </c>
      <c r="H4745" s="2">
        <v>235</v>
      </c>
      <c r="I4745" s="2">
        <v>207</v>
      </c>
      <c r="K4745" s="2">
        <v>1024</v>
      </c>
      <c r="L4745" s="2" t="s">
        <v>30</v>
      </c>
      <c r="M4745" s="2" t="s">
        <v>476</v>
      </c>
      <c r="N4745" s="2" t="s">
        <v>479</v>
      </c>
      <c r="O4745" s="2" t="s">
        <v>540</v>
      </c>
      <c r="Q4745" s="1"/>
      <c r="S4745" s="5"/>
      <c r="T4745" s="41"/>
      <c r="U4745" s="8"/>
      <c r="W4745" s="2" t="s">
        <v>471</v>
      </c>
      <c r="X4745" s="45" t="str" cm="1">
        <f t="array" ref="X4745">IF(X4514="TRUE",IF(AND(C4741&lt;&gt;1,C4742:C4745="",S4741:U4745=""), "FALSE","TRUE"),"FALSE")</f>
        <v>FALSE</v>
      </c>
      <c r="Z4745" s="1"/>
    </row>
    <row r="4746" spans="2:26" hidden="1" outlineLevel="3" x14ac:dyDescent="0.4">
      <c r="B4746" s="7" t="s">
        <v>134</v>
      </c>
      <c r="C4746" s="5">
        <v>2</v>
      </c>
      <c r="D4746" s="30"/>
      <c r="E4746" s="2" t="s">
        <v>392</v>
      </c>
      <c r="F4746" s="2" t="s">
        <v>106</v>
      </c>
      <c r="G4746" s="2" t="s">
        <v>103</v>
      </c>
      <c r="H4746" s="2">
        <v>235</v>
      </c>
      <c r="I4746" s="2">
        <v>207</v>
      </c>
      <c r="K4746" s="2">
        <v>3</v>
      </c>
      <c r="L4746" s="2" t="s">
        <v>136</v>
      </c>
      <c r="M4746" s="2" t="s">
        <v>476</v>
      </c>
      <c r="N4746" s="2" t="s">
        <v>479</v>
      </c>
      <c r="O4746" s="2" t="s">
        <v>540</v>
      </c>
      <c r="Q4746" s="1"/>
      <c r="S4746" s="5"/>
      <c r="T4746" s="41"/>
      <c r="U4746" s="8"/>
      <c r="V4746" s="2" t="s">
        <v>105</v>
      </c>
      <c r="W4746" s="2" t="s">
        <v>561</v>
      </c>
      <c r="X4746" s="45" t="str" cm="1">
        <f t="array" ref="X4746">IF(X4514="TRUE",IF(AND(C4746&lt;&gt;1,C4747:C4750="",S4746:U4750=""), "FALSE","TRUE"),"FALSE")</f>
        <v>FALSE</v>
      </c>
      <c r="Z4746" s="1"/>
    </row>
    <row r="4747" spans="2:26" hidden="1" outlineLevel="3" x14ac:dyDescent="0.4">
      <c r="B4747" s="7" t="s">
        <v>237</v>
      </c>
      <c r="C4747" s="8"/>
      <c r="D4747" s="31"/>
      <c r="E4747" s="2" t="s">
        <v>542</v>
      </c>
      <c r="F4747" s="2" t="s">
        <v>233</v>
      </c>
      <c r="G4747" s="2" t="s">
        <v>239</v>
      </c>
      <c r="H4747" s="2">
        <v>235</v>
      </c>
      <c r="I4747" s="2">
        <v>207</v>
      </c>
      <c r="K4747" s="2">
        <v>60</v>
      </c>
      <c r="L4747" s="2" t="s">
        <v>30</v>
      </c>
      <c r="M4747" s="2" t="s">
        <v>476</v>
      </c>
      <c r="N4747" s="2" t="s">
        <v>479</v>
      </c>
      <c r="O4747" s="2" t="s">
        <v>540</v>
      </c>
      <c r="Q4747" s="1"/>
      <c r="S4747" s="5"/>
      <c r="T4747" s="41"/>
      <c r="U4747" s="8"/>
      <c r="W4747" s="2" t="s">
        <v>568</v>
      </c>
      <c r="X4747" s="45" t="str" cm="1">
        <f t="array" ref="X4747">IF(X4514="TRUE",IF(AND(C4746&lt;&gt;1,C4747:C4750="",S4746:U4750=""), "FALSE","TRUE"),"FALSE")</f>
        <v>FALSE</v>
      </c>
      <c r="Z4747" s="1"/>
    </row>
    <row r="4748" spans="2:26" hidden="1" outlineLevel="3" x14ac:dyDescent="0.4">
      <c r="B4748" s="7" t="s">
        <v>240</v>
      </c>
      <c r="C4748" s="8"/>
      <c r="D4748" s="31"/>
      <c r="E4748" s="2" t="s">
        <v>543</v>
      </c>
      <c r="F4748" s="2" t="str">
        <f>IF(C4747="","^.{1,120}$|^$","^.{1,120}$")</f>
        <v>^.{1,120}$|^$</v>
      </c>
      <c r="G4748" s="2" t="s">
        <v>229</v>
      </c>
      <c r="H4748" s="2">
        <v>235</v>
      </c>
      <c r="I4748" s="2">
        <v>207</v>
      </c>
      <c r="K4748" s="2">
        <v>120</v>
      </c>
      <c r="L4748" s="2" t="s">
        <v>30</v>
      </c>
      <c r="M4748" s="2" t="s">
        <v>476</v>
      </c>
      <c r="N4748" s="2" t="s">
        <v>479</v>
      </c>
      <c r="O4748" s="2" t="s">
        <v>540</v>
      </c>
      <c r="Q4748" s="1"/>
      <c r="S4748" s="5"/>
      <c r="T4748" s="41"/>
      <c r="U4748" s="8"/>
      <c r="W4748" s="2" t="s">
        <v>468</v>
      </c>
      <c r="X4748" s="45" t="str" cm="1">
        <f t="array" ref="X4748">IF(X4514="TRUE",IF(AND(C4746&lt;&gt;1,C4747:C4750="",S4746:U4750=""), "FALSE","TRUE"),"FALSE")</f>
        <v>FALSE</v>
      </c>
      <c r="Z4748" s="1"/>
    </row>
    <row r="4749" spans="2:26" hidden="1" outlineLevel="3" x14ac:dyDescent="0.4">
      <c r="B4749" s="7" t="s">
        <v>243</v>
      </c>
      <c r="C4749" s="8"/>
      <c r="D4749" s="31"/>
      <c r="E4749" s="2" t="s">
        <v>544</v>
      </c>
      <c r="F4749" s="2" t="s">
        <v>116</v>
      </c>
      <c r="G4749" s="2" t="s">
        <v>115</v>
      </c>
      <c r="H4749" s="2">
        <v>235</v>
      </c>
      <c r="I4749" s="2">
        <v>207</v>
      </c>
      <c r="K4749" s="2">
        <v>120</v>
      </c>
      <c r="L4749" s="2" t="s">
        <v>30</v>
      </c>
      <c r="M4749" s="2" t="s">
        <v>476</v>
      </c>
      <c r="N4749" s="2" t="s">
        <v>479</v>
      </c>
      <c r="O4749" s="2" t="s">
        <v>540</v>
      </c>
      <c r="Q4749" s="1"/>
      <c r="S4749" s="5"/>
      <c r="T4749" s="41"/>
      <c r="U4749" s="8"/>
      <c r="W4749" s="2" t="s">
        <v>468</v>
      </c>
      <c r="X4749" s="45" t="str" cm="1">
        <f t="array" ref="X4749">IF(X4514="TRUE",IF(AND(C4746&lt;&gt;1,C4747:C4750="",S4746:U4750=""), "FALSE","TRUE"),"FALSE")</f>
        <v>FALSE</v>
      </c>
      <c r="Z4749" s="1"/>
    </row>
    <row r="4750" spans="2:26" hidden="1" outlineLevel="3" x14ac:dyDescent="0.4">
      <c r="B4750" s="7" t="s">
        <v>245</v>
      </c>
      <c r="C4750" s="8"/>
      <c r="D4750" s="31"/>
      <c r="E4750" s="2" t="s">
        <v>545</v>
      </c>
      <c r="F4750" s="2" t="str">
        <f>IF(C4747="","^.{1,1024}$|^$","^.{1,1024}$")</f>
        <v>^.{1,1024}$|^$</v>
      </c>
      <c r="G4750" s="2" t="s">
        <v>247</v>
      </c>
      <c r="H4750" s="2">
        <v>235</v>
      </c>
      <c r="I4750" s="2">
        <v>207</v>
      </c>
      <c r="K4750" s="2">
        <v>1024</v>
      </c>
      <c r="L4750" s="2" t="s">
        <v>30</v>
      </c>
      <c r="M4750" s="2" t="s">
        <v>476</v>
      </c>
      <c r="N4750" s="2" t="s">
        <v>479</v>
      </c>
      <c r="O4750" s="2" t="s">
        <v>540</v>
      </c>
      <c r="Q4750" s="1"/>
      <c r="S4750" s="5"/>
      <c r="T4750" s="41"/>
      <c r="U4750" s="8"/>
      <c r="W4750" s="2" t="s">
        <v>471</v>
      </c>
      <c r="X4750" s="45" t="str" cm="1">
        <f t="array" ref="X4750">IF(X4514="TRUE",IF(AND(C4746&lt;&gt;1,C4747:C4750="",S4746:U4750=""), "FALSE","TRUE"),"FALSE")</f>
        <v>FALSE</v>
      </c>
      <c r="Z4750" s="1"/>
    </row>
    <row r="4751" spans="2:26" hidden="1" outlineLevel="3" x14ac:dyDescent="0.4">
      <c r="B4751" s="7" t="s">
        <v>134</v>
      </c>
      <c r="C4751" s="5">
        <v>3</v>
      </c>
      <c r="D4751" s="30"/>
      <c r="E4751" s="2" t="s">
        <v>392</v>
      </c>
      <c r="F4751" s="2" t="s">
        <v>106</v>
      </c>
      <c r="G4751" s="2" t="s">
        <v>103</v>
      </c>
      <c r="H4751" s="2">
        <v>235</v>
      </c>
      <c r="I4751" s="2">
        <v>207</v>
      </c>
      <c r="K4751" s="2">
        <v>3</v>
      </c>
      <c r="L4751" s="2" t="s">
        <v>136</v>
      </c>
      <c r="M4751" s="2" t="s">
        <v>476</v>
      </c>
      <c r="N4751" s="2" t="s">
        <v>479</v>
      </c>
      <c r="O4751" s="2" t="s">
        <v>540</v>
      </c>
      <c r="Q4751" s="1"/>
      <c r="S4751" s="5"/>
      <c r="T4751" s="41"/>
      <c r="U4751" s="8"/>
      <c r="V4751" s="2" t="s">
        <v>105</v>
      </c>
      <c r="W4751" s="2" t="s">
        <v>561</v>
      </c>
      <c r="X4751" s="45" t="str" cm="1">
        <f t="array" ref="X4751">IF(X4514="TRUE",IF(AND(C4751&lt;&gt;1,C4752:C4755="",S4751:U4755=""), "FALSE","TRUE"),"FALSE")</f>
        <v>FALSE</v>
      </c>
      <c r="Z4751" s="1"/>
    </row>
    <row r="4752" spans="2:26" hidden="1" outlineLevel="3" x14ac:dyDescent="0.4">
      <c r="B4752" s="7" t="s">
        <v>237</v>
      </c>
      <c r="C4752" s="8"/>
      <c r="D4752" s="31"/>
      <c r="E4752" s="2" t="s">
        <v>542</v>
      </c>
      <c r="F4752" s="2" t="s">
        <v>233</v>
      </c>
      <c r="G4752" s="2" t="s">
        <v>239</v>
      </c>
      <c r="H4752" s="2">
        <v>235</v>
      </c>
      <c r="I4752" s="2">
        <v>207</v>
      </c>
      <c r="K4752" s="2">
        <v>60</v>
      </c>
      <c r="L4752" s="2" t="s">
        <v>30</v>
      </c>
      <c r="M4752" s="2" t="s">
        <v>476</v>
      </c>
      <c r="N4752" s="2" t="s">
        <v>479</v>
      </c>
      <c r="O4752" s="2" t="s">
        <v>540</v>
      </c>
      <c r="Q4752" s="1"/>
      <c r="S4752" s="5"/>
      <c r="T4752" s="41"/>
      <c r="U4752" s="8"/>
      <c r="W4752" s="2" t="s">
        <v>568</v>
      </c>
      <c r="X4752" s="45" t="str" cm="1">
        <f t="array" ref="X4752">IF(X4514="TRUE",IF(AND(C4751&lt;&gt;1,C4752:C4755="",S4751:U4755=""), "FALSE","TRUE"),"FALSE")</f>
        <v>FALSE</v>
      </c>
      <c r="Z4752" s="1"/>
    </row>
    <row r="4753" spans="2:26" hidden="1" outlineLevel="3" x14ac:dyDescent="0.4">
      <c r="B4753" s="7" t="s">
        <v>240</v>
      </c>
      <c r="C4753" s="8"/>
      <c r="D4753" s="31"/>
      <c r="E4753" s="2" t="s">
        <v>543</v>
      </c>
      <c r="F4753" s="2" t="str">
        <f>IF(C4752="","^.{1,120}$|^$","^.{1,120}$")</f>
        <v>^.{1,120}$|^$</v>
      </c>
      <c r="G4753" s="2" t="s">
        <v>229</v>
      </c>
      <c r="H4753" s="2">
        <v>235</v>
      </c>
      <c r="I4753" s="2">
        <v>207</v>
      </c>
      <c r="K4753" s="2">
        <v>120</v>
      </c>
      <c r="L4753" s="2" t="s">
        <v>30</v>
      </c>
      <c r="M4753" s="2" t="s">
        <v>476</v>
      </c>
      <c r="N4753" s="2" t="s">
        <v>479</v>
      </c>
      <c r="O4753" s="2" t="s">
        <v>540</v>
      </c>
      <c r="Q4753" s="1"/>
      <c r="S4753" s="5"/>
      <c r="T4753" s="41"/>
      <c r="U4753" s="8"/>
      <c r="W4753" s="2" t="s">
        <v>468</v>
      </c>
      <c r="X4753" s="45" t="str" cm="1">
        <f t="array" ref="X4753">IF(X4514="TRUE",IF(AND(C4751&lt;&gt;1,C4752:C4755="",S4751:U4755=""), "FALSE","TRUE"),"FALSE")</f>
        <v>FALSE</v>
      </c>
      <c r="Z4753" s="1"/>
    </row>
    <row r="4754" spans="2:26" hidden="1" outlineLevel="3" x14ac:dyDescent="0.4">
      <c r="B4754" s="7" t="s">
        <v>243</v>
      </c>
      <c r="C4754" s="8"/>
      <c r="D4754" s="31"/>
      <c r="E4754" s="2" t="s">
        <v>544</v>
      </c>
      <c r="F4754" s="2" t="s">
        <v>116</v>
      </c>
      <c r="G4754" s="2" t="s">
        <v>115</v>
      </c>
      <c r="H4754" s="2">
        <v>235</v>
      </c>
      <c r="I4754" s="2">
        <v>207</v>
      </c>
      <c r="K4754" s="2">
        <v>120</v>
      </c>
      <c r="L4754" s="2" t="s">
        <v>30</v>
      </c>
      <c r="M4754" s="2" t="s">
        <v>476</v>
      </c>
      <c r="N4754" s="2" t="s">
        <v>479</v>
      </c>
      <c r="O4754" s="2" t="s">
        <v>540</v>
      </c>
      <c r="Q4754" s="1"/>
      <c r="S4754" s="5"/>
      <c r="T4754" s="41"/>
      <c r="U4754" s="8"/>
      <c r="W4754" s="2" t="s">
        <v>468</v>
      </c>
      <c r="X4754" s="45" t="str" cm="1">
        <f t="array" ref="X4754">IF(X4514="TRUE",IF(AND(C4751&lt;&gt;1,C4752:C4755="",S4751:U4755=""), "FALSE","TRUE"),"FALSE")</f>
        <v>FALSE</v>
      </c>
      <c r="Z4754" s="1"/>
    </row>
    <row r="4755" spans="2:26" hidden="1" outlineLevel="3" x14ac:dyDescent="0.4">
      <c r="B4755" s="7" t="s">
        <v>245</v>
      </c>
      <c r="C4755" s="8"/>
      <c r="D4755" s="31"/>
      <c r="E4755" s="2" t="s">
        <v>545</v>
      </c>
      <c r="F4755" s="2" t="str">
        <f>IF(C4752="","^.{1,1024}$|^$","^.{1,1024}$")</f>
        <v>^.{1,1024}$|^$</v>
      </c>
      <c r="G4755" s="2" t="s">
        <v>247</v>
      </c>
      <c r="H4755" s="2">
        <v>235</v>
      </c>
      <c r="I4755" s="2">
        <v>207</v>
      </c>
      <c r="K4755" s="2">
        <v>1024</v>
      </c>
      <c r="L4755" s="2" t="s">
        <v>30</v>
      </c>
      <c r="M4755" s="2" t="s">
        <v>476</v>
      </c>
      <c r="N4755" s="2" t="s">
        <v>479</v>
      </c>
      <c r="O4755" s="2" t="s">
        <v>540</v>
      </c>
      <c r="Q4755" s="1"/>
      <c r="S4755" s="5"/>
      <c r="T4755" s="41"/>
      <c r="U4755" s="8"/>
      <c r="W4755" s="2" t="s">
        <v>471</v>
      </c>
      <c r="X4755" s="45" t="str" cm="1">
        <f t="array" ref="X4755">IF(X4514="TRUE",IF(AND(C4751&lt;&gt;1,C4752:C4755="",S4751:U4755=""), "FALSE","TRUE"),"FALSE")</f>
        <v>FALSE</v>
      </c>
      <c r="Z4755" s="1"/>
    </row>
    <row r="4756" spans="2:26" hidden="1" outlineLevel="3" x14ac:dyDescent="0.4">
      <c r="B4756" s="7" t="s">
        <v>134</v>
      </c>
      <c r="C4756" s="5">
        <v>4</v>
      </c>
      <c r="D4756" s="30"/>
      <c r="E4756" s="2" t="s">
        <v>392</v>
      </c>
      <c r="F4756" s="2" t="s">
        <v>106</v>
      </c>
      <c r="G4756" s="2" t="s">
        <v>103</v>
      </c>
      <c r="H4756" s="2">
        <v>235</v>
      </c>
      <c r="I4756" s="2">
        <v>207</v>
      </c>
      <c r="K4756" s="2">
        <v>3</v>
      </c>
      <c r="L4756" s="2" t="s">
        <v>136</v>
      </c>
      <c r="M4756" s="2" t="s">
        <v>476</v>
      </c>
      <c r="N4756" s="2" t="s">
        <v>479</v>
      </c>
      <c r="O4756" s="2" t="s">
        <v>540</v>
      </c>
      <c r="Q4756" s="1"/>
      <c r="S4756" s="5"/>
      <c r="T4756" s="41"/>
      <c r="U4756" s="8"/>
      <c r="V4756" s="2" t="s">
        <v>105</v>
      </c>
      <c r="W4756" s="2" t="s">
        <v>561</v>
      </c>
      <c r="X4756" s="45" t="str" cm="1">
        <f t="array" ref="X4756">IF(X4514="TRUE",IF(AND(C4756&lt;&gt;1,C4757:C4760="",S4756:U4760=""), "FALSE","TRUE"),"FALSE")</f>
        <v>FALSE</v>
      </c>
      <c r="Z4756" s="1"/>
    </row>
    <row r="4757" spans="2:26" hidden="1" outlineLevel="3" x14ac:dyDescent="0.4">
      <c r="B4757" s="7" t="s">
        <v>237</v>
      </c>
      <c r="C4757" s="8"/>
      <c r="D4757" s="31"/>
      <c r="E4757" s="2" t="s">
        <v>542</v>
      </c>
      <c r="F4757" s="2" t="s">
        <v>233</v>
      </c>
      <c r="G4757" s="2" t="s">
        <v>239</v>
      </c>
      <c r="H4757" s="2">
        <v>235</v>
      </c>
      <c r="I4757" s="2">
        <v>207</v>
      </c>
      <c r="K4757" s="2">
        <v>60</v>
      </c>
      <c r="L4757" s="2" t="s">
        <v>30</v>
      </c>
      <c r="M4757" s="2" t="s">
        <v>476</v>
      </c>
      <c r="N4757" s="2" t="s">
        <v>479</v>
      </c>
      <c r="O4757" s="2" t="s">
        <v>540</v>
      </c>
      <c r="Q4757" s="1"/>
      <c r="S4757" s="5"/>
      <c r="T4757" s="41"/>
      <c r="U4757" s="8"/>
      <c r="W4757" s="2" t="s">
        <v>568</v>
      </c>
      <c r="X4757" s="45" t="str" cm="1">
        <f t="array" ref="X4757">IF(X4514="TRUE",IF(AND(C4756&lt;&gt;1,C4757:C4760="",S4756:U4760=""), "FALSE","TRUE"),"FALSE")</f>
        <v>FALSE</v>
      </c>
      <c r="Z4757" s="1"/>
    </row>
    <row r="4758" spans="2:26" hidden="1" outlineLevel="3" x14ac:dyDescent="0.4">
      <c r="B4758" s="7" t="s">
        <v>240</v>
      </c>
      <c r="C4758" s="8"/>
      <c r="D4758" s="31"/>
      <c r="E4758" s="2" t="s">
        <v>543</v>
      </c>
      <c r="F4758" s="2" t="str">
        <f>IF(C4757="","^.{1,120}$|^$","^.{1,120}$")</f>
        <v>^.{1,120}$|^$</v>
      </c>
      <c r="G4758" s="2" t="s">
        <v>229</v>
      </c>
      <c r="H4758" s="2">
        <v>235</v>
      </c>
      <c r="I4758" s="2">
        <v>207</v>
      </c>
      <c r="K4758" s="2">
        <v>120</v>
      </c>
      <c r="L4758" s="2" t="s">
        <v>30</v>
      </c>
      <c r="M4758" s="2" t="s">
        <v>476</v>
      </c>
      <c r="N4758" s="2" t="s">
        <v>479</v>
      </c>
      <c r="O4758" s="2" t="s">
        <v>540</v>
      </c>
      <c r="Q4758" s="1"/>
      <c r="S4758" s="5"/>
      <c r="T4758" s="41"/>
      <c r="U4758" s="8"/>
      <c r="W4758" s="2" t="s">
        <v>468</v>
      </c>
      <c r="X4758" s="45" t="str" cm="1">
        <f t="array" ref="X4758">IF(X4514="TRUE",IF(AND(C4756&lt;&gt;1,C4757:C4760="",S4756:U4760=""), "FALSE","TRUE"),"FALSE")</f>
        <v>FALSE</v>
      </c>
      <c r="Z4758" s="1"/>
    </row>
    <row r="4759" spans="2:26" hidden="1" outlineLevel="3" x14ac:dyDescent="0.4">
      <c r="B4759" s="7" t="s">
        <v>243</v>
      </c>
      <c r="C4759" s="8"/>
      <c r="D4759" s="31"/>
      <c r="E4759" s="2" t="s">
        <v>544</v>
      </c>
      <c r="F4759" s="2" t="s">
        <v>116</v>
      </c>
      <c r="G4759" s="2" t="s">
        <v>115</v>
      </c>
      <c r="H4759" s="2">
        <v>235</v>
      </c>
      <c r="I4759" s="2">
        <v>207</v>
      </c>
      <c r="K4759" s="2">
        <v>120</v>
      </c>
      <c r="L4759" s="2" t="s">
        <v>30</v>
      </c>
      <c r="M4759" s="2" t="s">
        <v>476</v>
      </c>
      <c r="N4759" s="2" t="s">
        <v>479</v>
      </c>
      <c r="O4759" s="2" t="s">
        <v>540</v>
      </c>
      <c r="Q4759" s="1"/>
      <c r="S4759" s="5"/>
      <c r="T4759" s="41"/>
      <c r="U4759" s="8"/>
      <c r="W4759" s="2" t="s">
        <v>468</v>
      </c>
      <c r="X4759" s="45" t="str" cm="1">
        <f t="array" ref="X4759">IF(X4514="TRUE",IF(AND(C4756&lt;&gt;1,C4757:C4760="",S4756:U4760=""), "FALSE","TRUE"),"FALSE")</f>
        <v>FALSE</v>
      </c>
      <c r="Z4759" s="1"/>
    </row>
    <row r="4760" spans="2:26" hidden="1" outlineLevel="3" x14ac:dyDescent="0.4">
      <c r="B4760" s="7" t="s">
        <v>245</v>
      </c>
      <c r="C4760" s="8"/>
      <c r="D4760" s="31"/>
      <c r="E4760" s="2" t="s">
        <v>545</v>
      </c>
      <c r="F4760" s="2" t="str">
        <f>IF(C4757="","^.{1,1024}$|^$","^.{1,1024}$")</f>
        <v>^.{1,1024}$|^$</v>
      </c>
      <c r="G4760" s="2" t="s">
        <v>247</v>
      </c>
      <c r="H4760" s="2">
        <v>235</v>
      </c>
      <c r="I4760" s="2">
        <v>207</v>
      </c>
      <c r="K4760" s="2">
        <v>1024</v>
      </c>
      <c r="L4760" s="2" t="s">
        <v>30</v>
      </c>
      <c r="M4760" s="2" t="s">
        <v>476</v>
      </c>
      <c r="N4760" s="2" t="s">
        <v>479</v>
      </c>
      <c r="O4760" s="2" t="s">
        <v>540</v>
      </c>
      <c r="Q4760" s="1"/>
      <c r="S4760" s="5"/>
      <c r="T4760" s="41"/>
      <c r="U4760" s="8"/>
      <c r="W4760" s="2" t="s">
        <v>471</v>
      </c>
      <c r="X4760" s="45" t="str" cm="1">
        <f t="array" ref="X4760">IF(X4514="TRUE",IF(AND(C4756&lt;&gt;1,C4757:C4760="",S4756:U4760=""), "FALSE","TRUE"),"FALSE")</f>
        <v>FALSE</v>
      </c>
      <c r="Z4760" s="1"/>
    </row>
    <row r="4761" spans="2:26" hidden="1" outlineLevel="3" x14ac:dyDescent="0.4">
      <c r="B4761" s="7" t="s">
        <v>134</v>
      </c>
      <c r="C4761" s="5">
        <v>5</v>
      </c>
      <c r="D4761" s="30"/>
      <c r="E4761" s="2" t="s">
        <v>392</v>
      </c>
      <c r="F4761" s="2" t="s">
        <v>106</v>
      </c>
      <c r="G4761" s="2" t="s">
        <v>103</v>
      </c>
      <c r="H4761" s="2">
        <v>235</v>
      </c>
      <c r="I4761" s="2">
        <v>207</v>
      </c>
      <c r="K4761" s="2">
        <v>3</v>
      </c>
      <c r="L4761" s="2" t="s">
        <v>136</v>
      </c>
      <c r="M4761" s="2" t="s">
        <v>476</v>
      </c>
      <c r="N4761" s="2" t="s">
        <v>479</v>
      </c>
      <c r="O4761" s="2" t="s">
        <v>540</v>
      </c>
      <c r="Q4761" s="1"/>
      <c r="S4761" s="5"/>
      <c r="T4761" s="41"/>
      <c r="U4761" s="8"/>
      <c r="V4761" s="2" t="s">
        <v>105</v>
      </c>
      <c r="W4761" s="2" t="s">
        <v>561</v>
      </c>
      <c r="X4761" s="45" t="str" cm="1">
        <f t="array" ref="X4761">IF(X4514="TRUE",IF(AND(C4761&lt;&gt;1,C4762:C4765="",S4761:U4765=""), "FALSE","TRUE"),"FALSE")</f>
        <v>FALSE</v>
      </c>
      <c r="Z4761" s="1"/>
    </row>
    <row r="4762" spans="2:26" hidden="1" outlineLevel="3" x14ac:dyDescent="0.4">
      <c r="B4762" s="7" t="s">
        <v>237</v>
      </c>
      <c r="C4762" s="8"/>
      <c r="D4762" s="31"/>
      <c r="E4762" s="2" t="s">
        <v>542</v>
      </c>
      <c r="F4762" s="2" t="s">
        <v>233</v>
      </c>
      <c r="G4762" s="2" t="s">
        <v>239</v>
      </c>
      <c r="H4762" s="2">
        <v>235</v>
      </c>
      <c r="I4762" s="2">
        <v>207</v>
      </c>
      <c r="K4762" s="2">
        <v>60</v>
      </c>
      <c r="L4762" s="2" t="s">
        <v>30</v>
      </c>
      <c r="M4762" s="2" t="s">
        <v>476</v>
      </c>
      <c r="N4762" s="2" t="s">
        <v>479</v>
      </c>
      <c r="O4762" s="2" t="s">
        <v>540</v>
      </c>
      <c r="Q4762" s="1"/>
      <c r="S4762" s="5"/>
      <c r="T4762" s="41"/>
      <c r="U4762" s="8"/>
      <c r="W4762" s="2" t="s">
        <v>568</v>
      </c>
      <c r="X4762" s="45" t="str" cm="1">
        <f t="array" ref="X4762">IF(X4514="TRUE",IF(AND(C4761&lt;&gt;1,C4762:C4765="",S4761:U4765=""), "FALSE","TRUE"),"FALSE")</f>
        <v>FALSE</v>
      </c>
      <c r="Z4762" s="1"/>
    </row>
    <row r="4763" spans="2:26" hidden="1" outlineLevel="3" x14ac:dyDescent="0.4">
      <c r="B4763" s="7" t="s">
        <v>240</v>
      </c>
      <c r="C4763" s="8"/>
      <c r="D4763" s="31"/>
      <c r="E4763" s="2" t="s">
        <v>543</v>
      </c>
      <c r="F4763" s="2" t="str">
        <f>IF(C4762="","^.{1,120}$|^$","^.{1,120}$")</f>
        <v>^.{1,120}$|^$</v>
      </c>
      <c r="G4763" s="2" t="s">
        <v>229</v>
      </c>
      <c r="H4763" s="2">
        <v>235</v>
      </c>
      <c r="I4763" s="2">
        <v>207</v>
      </c>
      <c r="K4763" s="2">
        <v>120</v>
      </c>
      <c r="L4763" s="2" t="s">
        <v>30</v>
      </c>
      <c r="M4763" s="2" t="s">
        <v>476</v>
      </c>
      <c r="N4763" s="2" t="s">
        <v>479</v>
      </c>
      <c r="O4763" s="2" t="s">
        <v>540</v>
      </c>
      <c r="Q4763" s="1"/>
      <c r="S4763" s="5"/>
      <c r="T4763" s="41"/>
      <c r="U4763" s="8"/>
      <c r="W4763" s="2" t="s">
        <v>468</v>
      </c>
      <c r="X4763" s="45" t="str" cm="1">
        <f t="array" ref="X4763">IF(X4514="TRUE",IF(AND(C4761&lt;&gt;1,C4762:C4765="",S4761:U4765=""), "FALSE","TRUE"),"FALSE")</f>
        <v>FALSE</v>
      </c>
      <c r="Z4763" s="1"/>
    </row>
    <row r="4764" spans="2:26" hidden="1" outlineLevel="3" x14ac:dyDescent="0.4">
      <c r="B4764" s="7" t="s">
        <v>243</v>
      </c>
      <c r="C4764" s="8"/>
      <c r="D4764" s="31"/>
      <c r="E4764" s="2" t="s">
        <v>544</v>
      </c>
      <c r="F4764" s="2" t="s">
        <v>116</v>
      </c>
      <c r="G4764" s="2" t="s">
        <v>115</v>
      </c>
      <c r="H4764" s="2">
        <v>235</v>
      </c>
      <c r="I4764" s="2">
        <v>207</v>
      </c>
      <c r="K4764" s="2">
        <v>120</v>
      </c>
      <c r="L4764" s="2" t="s">
        <v>30</v>
      </c>
      <c r="M4764" s="2" t="s">
        <v>476</v>
      </c>
      <c r="N4764" s="2" t="s">
        <v>479</v>
      </c>
      <c r="O4764" s="2" t="s">
        <v>540</v>
      </c>
      <c r="Q4764" s="1"/>
      <c r="S4764" s="5"/>
      <c r="T4764" s="41"/>
      <c r="U4764" s="8"/>
      <c r="W4764" s="2" t="s">
        <v>468</v>
      </c>
      <c r="X4764" s="45" t="str" cm="1">
        <f t="array" ref="X4764">IF(X4514="TRUE",IF(AND(C4761&lt;&gt;1,C4762:C4765="",S4761:U4765=""), "FALSE","TRUE"),"FALSE")</f>
        <v>FALSE</v>
      </c>
      <c r="Z4764" s="1"/>
    </row>
    <row r="4765" spans="2:26" hidden="1" outlineLevel="3" x14ac:dyDescent="0.4">
      <c r="B4765" s="7" t="s">
        <v>245</v>
      </c>
      <c r="C4765" s="8"/>
      <c r="D4765" s="31"/>
      <c r="E4765" s="2" t="s">
        <v>545</v>
      </c>
      <c r="F4765" s="2" t="str">
        <f>IF(C4762="","^.{1,1024}$|^$","^.{1,1024}$")</f>
        <v>^.{1,1024}$|^$</v>
      </c>
      <c r="G4765" s="2" t="s">
        <v>247</v>
      </c>
      <c r="H4765" s="2">
        <v>235</v>
      </c>
      <c r="I4765" s="2">
        <v>207</v>
      </c>
      <c r="K4765" s="2">
        <v>1024</v>
      </c>
      <c r="L4765" s="2" t="s">
        <v>30</v>
      </c>
      <c r="M4765" s="2" t="s">
        <v>476</v>
      </c>
      <c r="N4765" s="2" t="s">
        <v>479</v>
      </c>
      <c r="O4765" s="2" t="s">
        <v>540</v>
      </c>
      <c r="Q4765" s="1"/>
      <c r="S4765" s="5"/>
      <c r="T4765" s="41"/>
      <c r="U4765" s="8"/>
      <c r="W4765" s="2" t="s">
        <v>471</v>
      </c>
      <c r="X4765" s="45" t="str" cm="1">
        <f t="array" ref="X4765">IF(X4514="TRUE",IF(AND(C4761&lt;&gt;1,C4762:C4765="",S4761:U4765=""), "FALSE","TRUE"),"FALSE")</f>
        <v>FALSE</v>
      </c>
      <c r="Z4765" s="1"/>
    </row>
    <row r="4766" spans="2:26" hidden="1" outlineLevel="2" x14ac:dyDescent="0.4">
      <c r="B4766" s="3" t="s">
        <v>19</v>
      </c>
      <c r="I4766" s="2">
        <v>207</v>
      </c>
      <c r="Q4766" s="1"/>
      <c r="Z4766" s="1"/>
    </row>
    <row r="4767" spans="2:26" hidden="1" outlineLevel="2" x14ac:dyDescent="0.4">
      <c r="B4767" s="50" t="s">
        <v>546</v>
      </c>
      <c r="C4767" s="50"/>
      <c r="D4767" s="33"/>
      <c r="E4767" s="2" t="s">
        <v>547</v>
      </c>
      <c r="I4767" s="2">
        <v>207</v>
      </c>
      <c r="L4767" s="2" t="s">
        <v>548</v>
      </c>
      <c r="M4767" s="2" t="s">
        <v>476</v>
      </c>
      <c r="N4767" s="2" t="s">
        <v>479</v>
      </c>
      <c r="O4767" s="2" t="s">
        <v>547</v>
      </c>
      <c r="Q4767" s="1"/>
      <c r="R4767" s="2" t="str">
        <f>IF(AND(C4769="",C4770="",C4771="",C4772=""), "TRUE", "FALSE")</f>
        <v>TRUE</v>
      </c>
      <c r="S4767" s="43" t="s">
        <v>36</v>
      </c>
      <c r="T4767" s="44" t="s">
        <v>37</v>
      </c>
      <c r="U4767" s="43" t="s">
        <v>38</v>
      </c>
      <c r="Z4767" s="1"/>
    </row>
    <row r="4768" spans="2:26" hidden="1" outlineLevel="2" x14ac:dyDescent="0.4">
      <c r="B4768" s="7" t="s">
        <v>134</v>
      </c>
      <c r="C4768" s="5">
        <v>1</v>
      </c>
      <c r="D4768" s="30"/>
      <c r="E4768" s="2" t="s">
        <v>392</v>
      </c>
      <c r="F4768" s="2" t="s">
        <v>102</v>
      </c>
      <c r="G4768" s="2" t="s">
        <v>103</v>
      </c>
      <c r="H4768" s="2">
        <v>241</v>
      </c>
      <c r="I4768" s="2">
        <v>207</v>
      </c>
      <c r="K4768" s="2">
        <v>3</v>
      </c>
      <c r="L4768" s="2" t="s">
        <v>136</v>
      </c>
      <c r="M4768" s="2" t="s">
        <v>476</v>
      </c>
      <c r="N4768" s="2" t="s">
        <v>479</v>
      </c>
      <c r="O4768" s="2" t="s">
        <v>547</v>
      </c>
      <c r="Q4768" s="1"/>
      <c r="S4768" s="5"/>
      <c r="T4768" s="41"/>
      <c r="U4768" s="8"/>
      <c r="V4768" s="2" t="s">
        <v>105</v>
      </c>
      <c r="W4768" s="2" t="s">
        <v>561</v>
      </c>
      <c r="X4768" s="45" t="str" cm="1">
        <f t="array" ref="X4768">IF(X4514="TRUE",IF(AND(C4768&lt;&gt;1,C4769:C4772="",S4768:U4772=""), "FALSE","TRUE"),"FALSE")</f>
        <v>FALSE</v>
      </c>
      <c r="Z4768" s="1"/>
    </row>
    <row r="4769" spans="2:26" hidden="1" outlineLevel="2" x14ac:dyDescent="0.4">
      <c r="B4769" s="7" t="s">
        <v>549</v>
      </c>
      <c r="C4769" s="8"/>
      <c r="D4769" s="31"/>
      <c r="E4769" s="2" t="s">
        <v>550</v>
      </c>
      <c r="F4769" s="2" t="s">
        <v>551</v>
      </c>
      <c r="G4769" s="2" t="s">
        <v>552</v>
      </c>
      <c r="H4769" s="2">
        <v>241</v>
      </c>
      <c r="I4769" s="2">
        <v>207</v>
      </c>
      <c r="K4769" s="2">
        <v>10</v>
      </c>
      <c r="L4769" s="2" t="s">
        <v>30</v>
      </c>
      <c r="M4769" s="2" t="s">
        <v>476</v>
      </c>
      <c r="N4769" s="2" t="s">
        <v>479</v>
      </c>
      <c r="O4769" s="2" t="s">
        <v>547</v>
      </c>
      <c r="Q4769" s="1"/>
      <c r="S4769" s="5"/>
      <c r="T4769" s="41"/>
      <c r="U4769" s="8"/>
      <c r="W4769" s="2" t="s">
        <v>569</v>
      </c>
      <c r="X4769" s="45" t="str" cm="1">
        <f t="array" ref="X4769">IF(X4514="TRUE",IF(AND(C4768&lt;&gt;1,C4769:C4772="",S4768:U4772=""), "FALSE","TRUE"),"FALSE")</f>
        <v>FALSE</v>
      </c>
      <c r="Z4769" s="1"/>
    </row>
    <row r="4770" spans="2:26" hidden="1" outlineLevel="2" x14ac:dyDescent="0.4">
      <c r="B4770" s="7" t="s">
        <v>554</v>
      </c>
      <c r="C4770" s="8"/>
      <c r="D4770" s="31"/>
      <c r="E4770" s="2" t="s">
        <v>555</v>
      </c>
      <c r="F4770" s="2" t="s">
        <v>114</v>
      </c>
      <c r="G4770" s="2" t="s">
        <v>115</v>
      </c>
      <c r="H4770" s="2">
        <v>241</v>
      </c>
      <c r="I4770" s="2">
        <v>207</v>
      </c>
      <c r="K4770" s="2">
        <v>120</v>
      </c>
      <c r="L4770" s="2" t="s">
        <v>30</v>
      </c>
      <c r="M4770" s="2" t="s">
        <v>476</v>
      </c>
      <c r="N4770" s="2" t="s">
        <v>479</v>
      </c>
      <c r="O4770" s="2" t="s">
        <v>547</v>
      </c>
      <c r="Q4770" s="1"/>
      <c r="S4770" s="5"/>
      <c r="T4770" s="41"/>
      <c r="U4770" s="8"/>
      <c r="W4770" s="2" t="s">
        <v>468</v>
      </c>
      <c r="X4770" s="45" t="str" cm="1">
        <f t="array" ref="X4770">IF(X4514="TRUE",IF(AND(C4768&lt;&gt;1,C4769:C4772="",S4768:U4772=""), "FALSE","TRUE"),"FALSE")</f>
        <v>FALSE</v>
      </c>
      <c r="Z4770" s="1"/>
    </row>
    <row r="4771" spans="2:26" hidden="1" outlineLevel="2" x14ac:dyDescent="0.4">
      <c r="B4771" s="7" t="s">
        <v>112</v>
      </c>
      <c r="C4771" s="8"/>
      <c r="D4771" s="31"/>
      <c r="E4771" s="2" t="s">
        <v>556</v>
      </c>
      <c r="F4771" s="2" t="s">
        <v>114</v>
      </c>
      <c r="G4771" s="2" t="s">
        <v>115</v>
      </c>
      <c r="H4771" s="2">
        <v>241</v>
      </c>
      <c r="I4771" s="2">
        <v>207</v>
      </c>
      <c r="K4771" s="2">
        <v>120</v>
      </c>
      <c r="L4771" s="2" t="s">
        <v>30</v>
      </c>
      <c r="M4771" s="2" t="s">
        <v>476</v>
      </c>
      <c r="N4771" s="2" t="s">
        <v>479</v>
      </c>
      <c r="O4771" s="2" t="s">
        <v>547</v>
      </c>
      <c r="Q4771" s="1"/>
      <c r="S4771" s="5"/>
      <c r="T4771" s="41"/>
      <c r="U4771" s="8"/>
      <c r="W4771" s="2" t="s">
        <v>468</v>
      </c>
      <c r="X4771" s="45" t="str" cm="1">
        <f t="array" ref="X4771">IF(X4514="TRUE",IF(AND(C4768&lt;&gt;1,C4769:C4772="",S4768:U4772=""), "FALSE","TRUE"),"FALSE")</f>
        <v>FALSE</v>
      </c>
      <c r="Z4771" s="1"/>
    </row>
    <row r="4772" spans="2:26" hidden="1" outlineLevel="2" x14ac:dyDescent="0.4">
      <c r="B4772" s="7" t="s">
        <v>117</v>
      </c>
      <c r="C4772" s="8"/>
      <c r="D4772" s="31"/>
      <c r="E4772" s="2" t="s">
        <v>557</v>
      </c>
      <c r="F4772" s="2" t="s">
        <v>116</v>
      </c>
      <c r="G4772" s="2" t="s">
        <v>115</v>
      </c>
      <c r="H4772" s="2">
        <v>241</v>
      </c>
      <c r="I4772" s="2">
        <v>207</v>
      </c>
      <c r="K4772" s="2">
        <v>120</v>
      </c>
      <c r="L4772" s="2" t="s">
        <v>30</v>
      </c>
      <c r="M4772" s="2" t="s">
        <v>476</v>
      </c>
      <c r="N4772" s="2" t="s">
        <v>479</v>
      </c>
      <c r="O4772" s="2" t="s">
        <v>547</v>
      </c>
      <c r="Q4772" s="1"/>
      <c r="S4772" s="5"/>
      <c r="T4772" s="41"/>
      <c r="U4772" s="8"/>
      <c r="W4772" s="2" t="s">
        <v>468</v>
      </c>
      <c r="X4772" s="45" t="str" cm="1">
        <f t="array" ref="X4772">IF(X4514="TRUE",IF(AND(C4768&lt;&gt;1,C4769:C4772="",S4768:U4772=""), "FALSE","TRUE"),"FALSE")</f>
        <v>FALSE</v>
      </c>
      <c r="Z4772" s="1"/>
    </row>
    <row r="4773" spans="2:26" hidden="1" outlineLevel="2" x14ac:dyDescent="0.4">
      <c r="B4773" s="7" t="s">
        <v>134</v>
      </c>
      <c r="C4773" s="5">
        <v>2</v>
      </c>
      <c r="D4773" s="30"/>
      <c r="E4773" s="2" t="s">
        <v>392</v>
      </c>
      <c r="F4773" s="2" t="s">
        <v>102</v>
      </c>
      <c r="G4773" s="2" t="s">
        <v>103</v>
      </c>
      <c r="H4773" s="2">
        <v>241</v>
      </c>
      <c r="I4773" s="2">
        <v>207</v>
      </c>
      <c r="K4773" s="2">
        <v>3</v>
      </c>
      <c r="L4773" s="2" t="s">
        <v>136</v>
      </c>
      <c r="M4773" s="2" t="s">
        <v>476</v>
      </c>
      <c r="N4773" s="2" t="s">
        <v>479</v>
      </c>
      <c r="O4773" s="2" t="s">
        <v>547</v>
      </c>
      <c r="Q4773" s="1"/>
      <c r="S4773" s="5"/>
      <c r="T4773" s="41"/>
      <c r="U4773" s="8"/>
      <c r="V4773" s="2" t="s">
        <v>105</v>
      </c>
      <c r="W4773" s="2" t="s">
        <v>561</v>
      </c>
      <c r="X4773" s="45" t="str" cm="1">
        <f t="array" ref="X4773">IF(X4514="TRUE",IF(AND(C4773&lt;&gt;1,C4774:C4777="",S4773:U4777=""), "FALSE","TRUE"),"FALSE")</f>
        <v>FALSE</v>
      </c>
      <c r="Z4773" s="1"/>
    </row>
    <row r="4774" spans="2:26" hidden="1" outlineLevel="2" x14ac:dyDescent="0.4">
      <c r="B4774" s="7" t="s">
        <v>549</v>
      </c>
      <c r="C4774" s="8"/>
      <c r="D4774" s="31"/>
      <c r="E4774" s="2" t="s">
        <v>550</v>
      </c>
      <c r="F4774" s="2" t="s">
        <v>551</v>
      </c>
      <c r="G4774" s="2" t="s">
        <v>552</v>
      </c>
      <c r="H4774" s="2">
        <v>241</v>
      </c>
      <c r="I4774" s="2">
        <v>207</v>
      </c>
      <c r="K4774" s="2">
        <v>10</v>
      </c>
      <c r="L4774" s="2" t="s">
        <v>30</v>
      </c>
      <c r="M4774" s="2" t="s">
        <v>476</v>
      </c>
      <c r="N4774" s="2" t="s">
        <v>479</v>
      </c>
      <c r="O4774" s="2" t="s">
        <v>547</v>
      </c>
      <c r="Q4774" s="1"/>
      <c r="S4774" s="5"/>
      <c r="T4774" s="41"/>
      <c r="U4774" s="8"/>
      <c r="W4774" s="2" t="s">
        <v>569</v>
      </c>
      <c r="X4774" s="45" t="str" cm="1">
        <f t="array" ref="X4774">IF(X4514="TRUE",IF(AND(C4773&lt;&gt;1,C4774:C4777="",S4773:U4777=""), "FALSE","TRUE"),"FALSE")</f>
        <v>FALSE</v>
      </c>
      <c r="Z4774" s="1"/>
    </row>
    <row r="4775" spans="2:26" hidden="1" outlineLevel="2" x14ac:dyDescent="0.4">
      <c r="B4775" s="7" t="s">
        <v>554</v>
      </c>
      <c r="C4775" s="8"/>
      <c r="D4775" s="31"/>
      <c r="E4775" s="2" t="s">
        <v>555</v>
      </c>
      <c r="F4775" s="2" t="s">
        <v>114</v>
      </c>
      <c r="G4775" s="2" t="s">
        <v>115</v>
      </c>
      <c r="H4775" s="2">
        <v>241</v>
      </c>
      <c r="I4775" s="2">
        <v>207</v>
      </c>
      <c r="K4775" s="2">
        <v>120</v>
      </c>
      <c r="L4775" s="2" t="s">
        <v>30</v>
      </c>
      <c r="M4775" s="2" t="s">
        <v>476</v>
      </c>
      <c r="N4775" s="2" t="s">
        <v>479</v>
      </c>
      <c r="O4775" s="2" t="s">
        <v>547</v>
      </c>
      <c r="Q4775" s="1"/>
      <c r="S4775" s="5"/>
      <c r="T4775" s="41"/>
      <c r="U4775" s="8"/>
      <c r="W4775" s="2" t="s">
        <v>468</v>
      </c>
      <c r="X4775" s="45" t="str" cm="1">
        <f t="array" ref="X4775">IF(X4514="TRUE",IF(AND(C4773&lt;&gt;1,C4774:C4777="",S4773:U4777=""), "FALSE","TRUE"),"FALSE")</f>
        <v>FALSE</v>
      </c>
      <c r="Z4775" s="1"/>
    </row>
    <row r="4776" spans="2:26" hidden="1" outlineLevel="2" x14ac:dyDescent="0.4">
      <c r="B4776" s="7" t="s">
        <v>112</v>
      </c>
      <c r="C4776" s="8"/>
      <c r="D4776" s="31"/>
      <c r="E4776" s="2" t="s">
        <v>556</v>
      </c>
      <c r="F4776" s="2" t="s">
        <v>114</v>
      </c>
      <c r="G4776" s="2" t="s">
        <v>115</v>
      </c>
      <c r="H4776" s="2">
        <v>241</v>
      </c>
      <c r="I4776" s="2">
        <v>207</v>
      </c>
      <c r="K4776" s="2">
        <v>120</v>
      </c>
      <c r="L4776" s="2" t="s">
        <v>30</v>
      </c>
      <c r="M4776" s="2" t="s">
        <v>476</v>
      </c>
      <c r="N4776" s="2" t="s">
        <v>479</v>
      </c>
      <c r="O4776" s="2" t="s">
        <v>547</v>
      </c>
      <c r="Q4776" s="1"/>
      <c r="S4776" s="5"/>
      <c r="T4776" s="41"/>
      <c r="U4776" s="8"/>
      <c r="W4776" s="2" t="s">
        <v>468</v>
      </c>
      <c r="X4776" s="45" t="str" cm="1">
        <f t="array" ref="X4776">IF(X4514="TRUE",IF(AND(C4773&lt;&gt;1,C4774:C4777="",S4773:U4777=""), "FALSE","TRUE"),"FALSE")</f>
        <v>FALSE</v>
      </c>
      <c r="Z4776" s="1"/>
    </row>
    <row r="4777" spans="2:26" hidden="1" outlineLevel="2" x14ac:dyDescent="0.4">
      <c r="B4777" s="7" t="s">
        <v>117</v>
      </c>
      <c r="C4777" s="8"/>
      <c r="D4777" s="31"/>
      <c r="E4777" s="2" t="s">
        <v>557</v>
      </c>
      <c r="F4777" s="2" t="s">
        <v>116</v>
      </c>
      <c r="G4777" s="2" t="s">
        <v>115</v>
      </c>
      <c r="H4777" s="2">
        <v>241</v>
      </c>
      <c r="I4777" s="2">
        <v>207</v>
      </c>
      <c r="K4777" s="2">
        <v>120</v>
      </c>
      <c r="L4777" s="2" t="s">
        <v>30</v>
      </c>
      <c r="M4777" s="2" t="s">
        <v>476</v>
      </c>
      <c r="N4777" s="2" t="s">
        <v>479</v>
      </c>
      <c r="O4777" s="2" t="s">
        <v>547</v>
      </c>
      <c r="Q4777" s="1"/>
      <c r="S4777" s="5"/>
      <c r="T4777" s="41"/>
      <c r="U4777" s="8"/>
      <c r="W4777" s="2" t="s">
        <v>468</v>
      </c>
      <c r="X4777" s="45" t="str" cm="1">
        <f t="array" ref="X4777">IF(X4514="TRUE",IF(AND(C4773&lt;&gt;1,C4774:C4777="",S4773:U4777=""), "FALSE","TRUE"),"FALSE")</f>
        <v>FALSE</v>
      </c>
      <c r="Z4777" s="1"/>
    </row>
    <row r="4778" spans="2:26" hidden="1" outlineLevel="2" x14ac:dyDescent="0.4">
      <c r="B4778" s="3" t="s">
        <v>19</v>
      </c>
      <c r="I4778" s="2">
        <v>207</v>
      </c>
      <c r="Q4778" s="1"/>
      <c r="S4778" s="43" t="s">
        <v>36</v>
      </c>
      <c r="T4778" s="44" t="s">
        <v>37</v>
      </c>
      <c r="U4778" s="43" t="s">
        <v>38</v>
      </c>
      <c r="Z4778" s="1"/>
    </row>
    <row r="4779" spans="2:26" hidden="1" outlineLevel="2" x14ac:dyDescent="0.4">
      <c r="B4779" s="7" t="s">
        <v>558</v>
      </c>
      <c r="C4779" s="8"/>
      <c r="D4779" s="31"/>
      <c r="E4779" s="2" t="s">
        <v>559</v>
      </c>
      <c r="F4779" s="2" t="s">
        <v>560</v>
      </c>
      <c r="G4779" s="2" t="s">
        <v>23</v>
      </c>
      <c r="I4779" s="2">
        <v>207</v>
      </c>
      <c r="J4779" s="2" t="s">
        <v>459</v>
      </c>
      <c r="L4779" s="2" t="s">
        <v>30</v>
      </c>
      <c r="M4779" s="2" t="s">
        <v>476</v>
      </c>
      <c r="N4779" s="2" t="s">
        <v>479</v>
      </c>
      <c r="Q4779" s="1"/>
      <c r="S4779" s="5"/>
      <c r="T4779" s="41"/>
      <c r="U4779" s="8"/>
      <c r="W4779" s="2" t="s">
        <v>560</v>
      </c>
      <c r="X4779" s="2" t="str">
        <f>X$4514</f>
        <v>FALSE</v>
      </c>
      <c r="Z4779" s="1"/>
    </row>
    <row r="4780" spans="2:26" hidden="1" outlineLevel="2" x14ac:dyDescent="0.4">
      <c r="C4780" s="18"/>
      <c r="D4780" s="18"/>
      <c r="I4780" s="2">
        <v>207</v>
      </c>
      <c r="J4780" s="2" t="s">
        <v>362</v>
      </c>
      <c r="Q4780" s="1"/>
      <c r="Z4780" s="1"/>
    </row>
    <row r="4781" spans="2:26" outlineLevel="1" x14ac:dyDescent="0.4">
      <c r="B4781" s="50" t="s">
        <v>478</v>
      </c>
      <c r="C4781" s="50"/>
      <c r="D4781" s="33"/>
      <c r="E4781" s="2" t="s">
        <v>479</v>
      </c>
      <c r="I4781" s="2">
        <v>207</v>
      </c>
      <c r="L4781" s="2" t="s">
        <v>480</v>
      </c>
      <c r="M4781" s="2" t="s">
        <v>476</v>
      </c>
      <c r="N4781" s="2" t="s">
        <v>479</v>
      </c>
      <c r="Q4781" s="1"/>
      <c r="S4781" s="43" t="s">
        <v>36</v>
      </c>
      <c r="T4781" s="44" t="s">
        <v>37</v>
      </c>
      <c r="U4781" s="43" t="s">
        <v>38</v>
      </c>
      <c r="Z4781" s="1"/>
    </row>
    <row r="4782" spans="2:26" outlineLevel="1" collapsed="1" x14ac:dyDescent="0.4">
      <c r="B4782" s="7" t="s">
        <v>134</v>
      </c>
      <c r="C4782" s="5">
        <v>16</v>
      </c>
      <c r="D4782" s="30"/>
      <c r="E4782" s="2" t="s">
        <v>135</v>
      </c>
      <c r="F4782" s="2" t="s">
        <v>102</v>
      </c>
      <c r="G4782" s="2" t="s">
        <v>103</v>
      </c>
      <c r="I4782" s="2">
        <v>207</v>
      </c>
      <c r="K4782" s="2">
        <v>3</v>
      </c>
      <c r="L4782" s="2" t="s">
        <v>136</v>
      </c>
      <c r="M4782" s="2" t="s">
        <v>476</v>
      </c>
      <c r="N4782" s="2" t="s">
        <v>479</v>
      </c>
      <c r="Q4782" s="1"/>
      <c r="S4782" s="5"/>
      <c r="T4782" s="41"/>
      <c r="U4782" s="8"/>
      <c r="V4782" s="2" t="s">
        <v>105</v>
      </c>
      <c r="W4782" s="2" t="s">
        <v>561</v>
      </c>
      <c r="X4782" s="2" t="str" cm="1">
        <f t="array" ref="X4782">IF(AND(C$4782&lt;&gt;1,C$4783:C$4787="",S$4782:U$4787=""), "FALSE","TRUE")</f>
        <v>FALSE</v>
      </c>
      <c r="Z4782" s="1"/>
    </row>
    <row r="4783" spans="2:26" hidden="1" outlineLevel="2" x14ac:dyDescent="0.4">
      <c r="B4783" s="7" t="s">
        <v>481</v>
      </c>
      <c r="C4783" s="8"/>
      <c r="D4783" s="31"/>
      <c r="E4783" s="2" t="s">
        <v>482</v>
      </c>
      <c r="F4783" s="2" t="s">
        <v>114</v>
      </c>
      <c r="G4783" s="2" t="s">
        <v>115</v>
      </c>
      <c r="I4783" s="2">
        <v>207</v>
      </c>
      <c r="K4783" s="2">
        <v>120</v>
      </c>
      <c r="L4783" s="2" t="s">
        <v>30</v>
      </c>
      <c r="M4783" s="2" t="s">
        <v>476</v>
      </c>
      <c r="N4783" s="2" t="s">
        <v>479</v>
      </c>
      <c r="Q4783" s="1"/>
      <c r="S4783" s="5"/>
      <c r="T4783" s="41"/>
      <c r="U4783" s="8"/>
      <c r="W4783" s="2" t="s">
        <v>468</v>
      </c>
      <c r="X4783" s="2" t="str" cm="1">
        <f t="array" ref="X4783">IF(AND(C$4782&lt;&gt;1,C$4783:C$4787="",S$4782:U$4787=""), "FALSE","TRUE")</f>
        <v>FALSE</v>
      </c>
      <c r="Z4783" s="1"/>
    </row>
    <row r="4784" spans="2:26" hidden="1" outlineLevel="2" x14ac:dyDescent="0.4">
      <c r="B4784" s="7" t="s">
        <v>483</v>
      </c>
      <c r="C4784" s="8"/>
      <c r="D4784" s="31"/>
      <c r="E4784" s="2" t="s">
        <v>484</v>
      </c>
      <c r="F4784" s="2" t="s">
        <v>370</v>
      </c>
      <c r="G4784" s="2" t="s">
        <v>369</v>
      </c>
      <c r="I4784" s="2">
        <v>207</v>
      </c>
      <c r="K4784" s="2">
        <v>240</v>
      </c>
      <c r="L4784" s="2" t="s">
        <v>30</v>
      </c>
      <c r="M4784" s="2" t="s">
        <v>476</v>
      </c>
      <c r="N4784" s="2" t="s">
        <v>479</v>
      </c>
      <c r="Q4784" s="1"/>
      <c r="S4784" s="5"/>
      <c r="T4784" s="41"/>
      <c r="U4784" s="8"/>
      <c r="W4784" s="2" t="s">
        <v>465</v>
      </c>
      <c r="X4784" s="2" t="str" cm="1">
        <f t="array" ref="X4784">IF(AND(C$4782&lt;&gt;1,C$4783:C$4787="",S$4782:U$4787=""), "FALSE","TRUE")</f>
        <v>FALSE</v>
      </c>
      <c r="Z4784" s="1"/>
    </row>
    <row r="4785" spans="2:26" hidden="1" outlineLevel="2" x14ac:dyDescent="0.4">
      <c r="B4785" s="7" t="s">
        <v>112</v>
      </c>
      <c r="C4785" s="8"/>
      <c r="D4785" s="31"/>
      <c r="E4785" s="2" t="s">
        <v>486</v>
      </c>
      <c r="F4785" s="2" t="s">
        <v>114</v>
      </c>
      <c r="G4785" s="2" t="s">
        <v>115</v>
      </c>
      <c r="I4785" s="2">
        <v>207</v>
      </c>
      <c r="K4785" s="2">
        <v>120</v>
      </c>
      <c r="L4785" s="2" t="s">
        <v>30</v>
      </c>
      <c r="M4785" s="2" t="s">
        <v>476</v>
      </c>
      <c r="N4785" s="2" t="s">
        <v>479</v>
      </c>
      <c r="Q4785" s="1"/>
      <c r="S4785" s="5"/>
      <c r="T4785" s="41"/>
      <c r="U4785" s="8"/>
      <c r="W4785" s="2" t="s">
        <v>468</v>
      </c>
      <c r="X4785" s="2" t="str" cm="1">
        <f t="array" ref="X4785">IF(AND(C$4782&lt;&gt;1,C$4783:C$4787="",S$4782:U$4787=""), "FALSE","TRUE")</f>
        <v>FALSE</v>
      </c>
      <c r="Z4785" s="1"/>
    </row>
    <row r="4786" spans="2:26" hidden="1" outlineLevel="2" x14ac:dyDescent="0.4">
      <c r="B4786" s="7" t="s">
        <v>117</v>
      </c>
      <c r="C4786" s="8"/>
      <c r="D4786" s="31"/>
      <c r="E4786" s="2" t="s">
        <v>487</v>
      </c>
      <c r="F4786" s="2" t="s">
        <v>116</v>
      </c>
      <c r="G4786" s="2" t="s">
        <v>115</v>
      </c>
      <c r="I4786" s="2">
        <v>207</v>
      </c>
      <c r="K4786" s="2">
        <v>120</v>
      </c>
      <c r="L4786" s="2" t="s">
        <v>30</v>
      </c>
      <c r="M4786" s="2" t="s">
        <v>476</v>
      </c>
      <c r="N4786" s="2" t="s">
        <v>479</v>
      </c>
      <c r="Q4786" s="1"/>
      <c r="S4786" s="5"/>
      <c r="T4786" s="41"/>
      <c r="U4786" s="8"/>
      <c r="W4786" s="2" t="s">
        <v>468</v>
      </c>
      <c r="X4786" s="2" t="str" cm="1">
        <f t="array" ref="X4786">IF(AND(C$4782&lt;&gt;1,C$4783:C$4787="",S$4782:U$4787=""), "FALSE","TRUE")</f>
        <v>FALSE</v>
      </c>
      <c r="Z4786" s="1"/>
    </row>
    <row r="4787" spans="2:26" hidden="1" outlineLevel="2" x14ac:dyDescent="0.4">
      <c r="B4787" s="7" t="s">
        <v>333</v>
      </c>
      <c r="C4787" s="11"/>
      <c r="D4787" s="34"/>
      <c r="E4787" s="2" t="s">
        <v>488</v>
      </c>
      <c r="F4787" s="2" t="s">
        <v>489</v>
      </c>
      <c r="G4787" s="2" t="s">
        <v>490</v>
      </c>
      <c r="I4787" s="2">
        <v>207</v>
      </c>
      <c r="K4787" s="2">
        <v>15</v>
      </c>
      <c r="L4787" s="2" t="s">
        <v>30</v>
      </c>
      <c r="M4787" s="2" t="s">
        <v>476</v>
      </c>
      <c r="N4787" s="2" t="s">
        <v>479</v>
      </c>
      <c r="Q4787" s="1"/>
      <c r="S4787" s="5"/>
      <c r="T4787" s="41"/>
      <c r="U4787" s="8"/>
      <c r="W4787" s="2" t="s">
        <v>562</v>
      </c>
      <c r="X4787" s="2" t="str" cm="1">
        <f t="array" ref="X4787">IF(AND(C$4782&lt;&gt;1,C$4783:C$4787="",S$4782:U$4787=""), "FALSE","TRUE")</f>
        <v>FALSE</v>
      </c>
      <c r="Z4787" s="1"/>
    </row>
    <row r="4788" spans="2:26" hidden="1" outlineLevel="2" x14ac:dyDescent="0.4">
      <c r="B4788" s="3" t="s">
        <v>19</v>
      </c>
      <c r="I4788" s="2">
        <v>207</v>
      </c>
      <c r="Q4788" s="1"/>
      <c r="Z4788" s="1"/>
    </row>
    <row r="4789" spans="2:26" hidden="1" outlineLevel="2" x14ac:dyDescent="0.4">
      <c r="B4789" s="50" t="s">
        <v>492</v>
      </c>
      <c r="C4789" s="50"/>
      <c r="D4789" s="33"/>
      <c r="E4789" s="2" t="s">
        <v>493</v>
      </c>
      <c r="I4789" s="2">
        <v>207</v>
      </c>
      <c r="L4789" s="2" t="s">
        <v>494</v>
      </c>
      <c r="M4789" s="2" t="s">
        <v>476</v>
      </c>
      <c r="N4789" s="2" t="s">
        <v>479</v>
      </c>
      <c r="O4789" s="2" t="s">
        <v>493</v>
      </c>
      <c r="Q4789" s="1"/>
      <c r="S4789" s="43" t="s">
        <v>36</v>
      </c>
      <c r="T4789" s="44" t="s">
        <v>37</v>
      </c>
      <c r="U4789" s="43" t="s">
        <v>38</v>
      </c>
      <c r="Z4789" s="1"/>
    </row>
    <row r="4790" spans="2:26" hidden="1" outlineLevel="2" x14ac:dyDescent="0.4">
      <c r="B4790" s="7" t="s">
        <v>134</v>
      </c>
      <c r="C4790" s="5">
        <v>1</v>
      </c>
      <c r="D4790" s="30"/>
      <c r="E4790" s="2" t="s">
        <v>392</v>
      </c>
      <c r="F4790" s="2" t="s">
        <v>102</v>
      </c>
      <c r="G4790" s="2" t="s">
        <v>103</v>
      </c>
      <c r="H4790" s="2">
        <v>214</v>
      </c>
      <c r="I4790" s="2">
        <v>207</v>
      </c>
      <c r="K4790" s="2">
        <v>3</v>
      </c>
      <c r="L4790" s="2" t="s">
        <v>136</v>
      </c>
      <c r="M4790" s="2" t="s">
        <v>476</v>
      </c>
      <c r="N4790" s="2" t="s">
        <v>479</v>
      </c>
      <c r="O4790" s="2" t="s">
        <v>493</v>
      </c>
      <c r="Q4790" s="1"/>
      <c r="S4790" s="5"/>
      <c r="T4790" s="41"/>
      <c r="U4790" s="8"/>
      <c r="V4790" s="2" t="s">
        <v>105</v>
      </c>
      <c r="W4790" s="2" t="s">
        <v>561</v>
      </c>
      <c r="X4790" s="45" t="str" cm="1">
        <f t="array" ref="X4790">IF(X4782="TRUE",IF(AND(C4790&lt;&gt;1,C4791:C4794="",S4790:U4794=""), "FALSE","TRUE"),"FALSE")</f>
        <v>FALSE</v>
      </c>
      <c r="Z4790" s="1"/>
    </row>
    <row r="4791" spans="2:26" hidden="1" outlineLevel="2" x14ac:dyDescent="0.4">
      <c r="B4791" s="7" t="s">
        <v>495</v>
      </c>
      <c r="C4791" s="8"/>
      <c r="D4791" s="31"/>
      <c r="E4791" s="2" t="s">
        <v>496</v>
      </c>
      <c r="F4791" s="2" t="s">
        <v>497</v>
      </c>
      <c r="G4791" s="2" t="s">
        <v>498</v>
      </c>
      <c r="H4791" s="2">
        <v>214</v>
      </c>
      <c r="I4791" s="2">
        <v>207</v>
      </c>
      <c r="K4791" s="2">
        <v>50</v>
      </c>
      <c r="L4791" s="2" t="s">
        <v>30</v>
      </c>
      <c r="M4791" s="2" t="s">
        <v>476</v>
      </c>
      <c r="N4791" s="2" t="s">
        <v>479</v>
      </c>
      <c r="O4791" s="2" t="s">
        <v>493</v>
      </c>
      <c r="Q4791" s="1"/>
      <c r="S4791" s="5"/>
      <c r="T4791" s="41"/>
      <c r="U4791" s="8"/>
      <c r="W4791" s="2" t="s">
        <v>563</v>
      </c>
      <c r="X4791" s="45" t="str" cm="1">
        <f t="array" ref="X4791">IF(X4782="TRUE",IF(AND(C4790&lt;&gt;1,C4791:C4794="",S4790:U4794=""), "FALSE","TRUE"),"FALSE")</f>
        <v>FALSE</v>
      </c>
      <c r="Z4791" s="1"/>
    </row>
    <row r="4792" spans="2:26" hidden="1" outlineLevel="2" x14ac:dyDescent="0.4">
      <c r="B4792" s="7" t="s">
        <v>500</v>
      </c>
      <c r="C4792" s="5"/>
      <c r="D4792" s="30"/>
      <c r="E4792" s="2" t="s">
        <v>501</v>
      </c>
      <c r="F4792" s="2" t="s">
        <v>154</v>
      </c>
      <c r="G4792" s="2" t="s">
        <v>502</v>
      </c>
      <c r="H4792" s="2">
        <v>214</v>
      </c>
      <c r="I4792" s="2">
        <v>207</v>
      </c>
      <c r="K4792" s="2">
        <v>10</v>
      </c>
      <c r="L4792" s="2" t="s">
        <v>30</v>
      </c>
      <c r="M4792" s="2" t="s">
        <v>476</v>
      </c>
      <c r="N4792" s="2" t="s">
        <v>479</v>
      </c>
      <c r="O4792" s="2" t="s">
        <v>493</v>
      </c>
      <c r="Q4792" s="1"/>
      <c r="S4792" s="5"/>
      <c r="T4792" s="41"/>
      <c r="U4792" s="8"/>
      <c r="W4792" s="2" t="s">
        <v>472</v>
      </c>
      <c r="X4792" s="45" t="str" cm="1">
        <f t="array" ref="X4792">IF(X4782="TRUE",IF(AND(C4790&lt;&gt;1,C4791:C4794="",S4790:U4794=""), "FALSE","TRUE"),"FALSE")</f>
        <v>FALSE</v>
      </c>
      <c r="Z4792" s="1"/>
    </row>
    <row r="4793" spans="2:26" hidden="1" outlineLevel="2" x14ac:dyDescent="0.4">
      <c r="B4793" s="7" t="s">
        <v>503</v>
      </c>
      <c r="C4793" s="5"/>
      <c r="D4793" s="30"/>
      <c r="E4793" s="2" t="s">
        <v>504</v>
      </c>
      <c r="F4793" s="2" t="s">
        <v>505</v>
      </c>
      <c r="G4793" s="2" t="s">
        <v>506</v>
      </c>
      <c r="H4793" s="2">
        <v>214</v>
      </c>
      <c r="I4793" s="2">
        <v>207</v>
      </c>
      <c r="K4793" s="2">
        <v>4</v>
      </c>
      <c r="L4793" s="2" t="s">
        <v>30</v>
      </c>
      <c r="M4793" s="2" t="s">
        <v>476</v>
      </c>
      <c r="N4793" s="2" t="s">
        <v>479</v>
      </c>
      <c r="O4793" s="2" t="s">
        <v>493</v>
      </c>
      <c r="Q4793" s="1"/>
      <c r="S4793" s="5"/>
      <c r="T4793" s="41"/>
      <c r="U4793" s="8"/>
      <c r="W4793" s="2" t="s">
        <v>564</v>
      </c>
      <c r="X4793" s="45" t="str" cm="1">
        <f t="array" ref="X4793">IF(X4782="TRUE",IF(AND(C4790&lt;&gt;1,C4791:C4794="",S4790:U4794=""), "FALSE","TRUE"),"FALSE")</f>
        <v>FALSE</v>
      </c>
      <c r="Z4793" s="1"/>
    </row>
    <row r="4794" spans="2:26" hidden="1" outlineLevel="2" collapsed="1" x14ac:dyDescent="0.4">
      <c r="B4794" s="7" t="s">
        <v>508</v>
      </c>
      <c r="C4794" s="8"/>
      <c r="D4794" s="31"/>
      <c r="E4794" s="2" t="s">
        <v>509</v>
      </c>
      <c r="F4794" s="2" t="s">
        <v>510</v>
      </c>
      <c r="G4794" s="2" t="s">
        <v>511</v>
      </c>
      <c r="H4794" s="2">
        <v>214</v>
      </c>
      <c r="I4794" s="2">
        <v>207</v>
      </c>
      <c r="K4794" s="2">
        <v>120</v>
      </c>
      <c r="L4794" s="2" t="s">
        <v>30</v>
      </c>
      <c r="M4794" s="2" t="s">
        <v>476</v>
      </c>
      <c r="N4794" s="2" t="s">
        <v>479</v>
      </c>
      <c r="O4794" s="2" t="s">
        <v>493</v>
      </c>
      <c r="Q4794" s="1"/>
      <c r="S4794" s="5"/>
      <c r="T4794" s="41"/>
      <c r="U4794" s="8"/>
      <c r="W4794" s="2" t="s">
        <v>565</v>
      </c>
      <c r="X4794" s="45" t="str" cm="1">
        <f t="array" ref="X4794">IF(X4782="TRUE",IF(AND(C4790&lt;&gt;1,C4791:C4794="",S4790:U4794=""), "FALSE","TRUE"),"FALSE")</f>
        <v>FALSE</v>
      </c>
      <c r="Z4794" s="1"/>
    </row>
    <row r="4795" spans="2:26" hidden="1" outlineLevel="3" x14ac:dyDescent="0.4">
      <c r="B4795" s="7" t="s">
        <v>134</v>
      </c>
      <c r="C4795" s="5">
        <v>2</v>
      </c>
      <c r="D4795" s="30"/>
      <c r="E4795" s="2" t="s">
        <v>392</v>
      </c>
      <c r="F4795" s="2" t="s">
        <v>102</v>
      </c>
      <c r="G4795" s="2" t="s">
        <v>103</v>
      </c>
      <c r="H4795" s="2">
        <v>214</v>
      </c>
      <c r="I4795" s="2">
        <v>207</v>
      </c>
      <c r="K4795" s="2">
        <v>3</v>
      </c>
      <c r="L4795" s="2" t="s">
        <v>136</v>
      </c>
      <c r="M4795" s="2" t="s">
        <v>476</v>
      </c>
      <c r="N4795" s="2" t="s">
        <v>479</v>
      </c>
      <c r="O4795" s="2" t="s">
        <v>493</v>
      </c>
      <c r="Q4795" s="1"/>
      <c r="S4795" s="5"/>
      <c r="T4795" s="41"/>
      <c r="U4795" s="8"/>
      <c r="V4795" s="2" t="s">
        <v>105</v>
      </c>
      <c r="W4795" s="2" t="s">
        <v>561</v>
      </c>
      <c r="X4795" s="45" t="str" cm="1">
        <f t="array" ref="X4795">IF(X4782="TRUE",IF(AND(C4795&lt;&gt;1,C4796:C4799="",S4795:U4799=""), "FALSE","TRUE"),"FALSE")</f>
        <v>FALSE</v>
      </c>
      <c r="Z4795" s="1"/>
    </row>
    <row r="4796" spans="2:26" hidden="1" outlineLevel="3" x14ac:dyDescent="0.4">
      <c r="B4796" s="7" t="s">
        <v>495</v>
      </c>
      <c r="C4796" s="8"/>
      <c r="D4796" s="31"/>
      <c r="E4796" s="2" t="s">
        <v>496</v>
      </c>
      <c r="F4796" s="2" t="s">
        <v>497</v>
      </c>
      <c r="G4796" s="2" t="s">
        <v>498</v>
      </c>
      <c r="H4796" s="2">
        <v>214</v>
      </c>
      <c r="I4796" s="2">
        <v>207</v>
      </c>
      <c r="K4796" s="2">
        <v>50</v>
      </c>
      <c r="L4796" s="2" t="s">
        <v>30</v>
      </c>
      <c r="M4796" s="2" t="s">
        <v>476</v>
      </c>
      <c r="N4796" s="2" t="s">
        <v>479</v>
      </c>
      <c r="O4796" s="2" t="s">
        <v>493</v>
      </c>
      <c r="Q4796" s="1"/>
      <c r="S4796" s="5"/>
      <c r="T4796" s="41"/>
      <c r="U4796" s="8"/>
      <c r="W4796" s="2" t="s">
        <v>563</v>
      </c>
      <c r="X4796" s="45" t="str" cm="1">
        <f t="array" ref="X4796">IF(X4782="TRUE",IF(AND(C4795&lt;&gt;1,C4796:C4799="",S4795:U4799=""), "FALSE","TRUE"),"FALSE")</f>
        <v>FALSE</v>
      </c>
      <c r="Z4796" s="1"/>
    </row>
    <row r="4797" spans="2:26" hidden="1" outlineLevel="3" x14ac:dyDescent="0.4">
      <c r="B4797" s="7" t="s">
        <v>500</v>
      </c>
      <c r="C4797" s="5"/>
      <c r="D4797" s="30"/>
      <c r="E4797" s="2" t="s">
        <v>501</v>
      </c>
      <c r="F4797" s="2" t="s">
        <v>154</v>
      </c>
      <c r="G4797" s="2" t="s">
        <v>502</v>
      </c>
      <c r="H4797" s="2">
        <v>214</v>
      </c>
      <c r="I4797" s="2">
        <v>207</v>
      </c>
      <c r="K4797" s="2">
        <v>10</v>
      </c>
      <c r="L4797" s="2" t="s">
        <v>30</v>
      </c>
      <c r="M4797" s="2" t="s">
        <v>476</v>
      </c>
      <c r="N4797" s="2" t="s">
        <v>479</v>
      </c>
      <c r="O4797" s="2" t="s">
        <v>493</v>
      </c>
      <c r="Q4797" s="1"/>
      <c r="S4797" s="5"/>
      <c r="T4797" s="41"/>
      <c r="U4797" s="8"/>
      <c r="W4797" s="2" t="s">
        <v>472</v>
      </c>
      <c r="X4797" s="45" t="str" cm="1">
        <f t="array" ref="X4797">IF(X4782="TRUE",IF(AND(C4795&lt;&gt;1,C4796:C4799="",S4795:U4799=""), "FALSE","TRUE"),"FALSE")</f>
        <v>FALSE</v>
      </c>
      <c r="Z4797" s="1"/>
    </row>
    <row r="4798" spans="2:26" hidden="1" outlineLevel="3" x14ac:dyDescent="0.4">
      <c r="B4798" s="7" t="s">
        <v>503</v>
      </c>
      <c r="C4798" s="5"/>
      <c r="D4798" s="30"/>
      <c r="E4798" s="2" t="s">
        <v>504</v>
      </c>
      <c r="F4798" s="2" t="s">
        <v>505</v>
      </c>
      <c r="G4798" s="2" t="s">
        <v>506</v>
      </c>
      <c r="H4798" s="2">
        <v>214</v>
      </c>
      <c r="I4798" s="2">
        <v>207</v>
      </c>
      <c r="K4798" s="2">
        <v>4</v>
      </c>
      <c r="L4798" s="2" t="s">
        <v>30</v>
      </c>
      <c r="M4798" s="2" t="s">
        <v>476</v>
      </c>
      <c r="N4798" s="2" t="s">
        <v>479</v>
      </c>
      <c r="O4798" s="2" t="s">
        <v>493</v>
      </c>
      <c r="Q4798" s="1"/>
      <c r="S4798" s="5"/>
      <c r="T4798" s="41"/>
      <c r="U4798" s="8"/>
      <c r="W4798" s="2" t="s">
        <v>564</v>
      </c>
      <c r="X4798" s="45" t="str" cm="1">
        <f t="array" ref="X4798">IF(X4782="TRUE",IF(AND(C4795&lt;&gt;1,C4796:C4799="",S4795:U4799=""), "FALSE","TRUE"),"FALSE")</f>
        <v>FALSE</v>
      </c>
      <c r="Z4798" s="1"/>
    </row>
    <row r="4799" spans="2:26" hidden="1" outlineLevel="3" x14ac:dyDescent="0.4">
      <c r="B4799" s="7" t="s">
        <v>508</v>
      </c>
      <c r="C4799" s="8"/>
      <c r="D4799" s="31"/>
      <c r="E4799" s="2" t="s">
        <v>509</v>
      </c>
      <c r="F4799" s="2" t="s">
        <v>510</v>
      </c>
      <c r="G4799" s="2" t="s">
        <v>511</v>
      </c>
      <c r="H4799" s="2">
        <v>214</v>
      </c>
      <c r="I4799" s="2">
        <v>207</v>
      </c>
      <c r="K4799" s="2">
        <v>120</v>
      </c>
      <c r="L4799" s="2" t="s">
        <v>30</v>
      </c>
      <c r="M4799" s="2" t="s">
        <v>476</v>
      </c>
      <c r="N4799" s="2" t="s">
        <v>479</v>
      </c>
      <c r="O4799" s="2" t="s">
        <v>493</v>
      </c>
      <c r="Q4799" s="1"/>
      <c r="S4799" s="5"/>
      <c r="T4799" s="41"/>
      <c r="U4799" s="8"/>
      <c r="W4799" s="2" t="s">
        <v>565</v>
      </c>
      <c r="X4799" s="45" t="str" cm="1">
        <f t="array" ref="X4799">IF(X4782="TRUE",IF(AND(C4795&lt;&gt;1,C4796:C4799="",S4795:U4799=""), "FALSE","TRUE"),"FALSE")</f>
        <v>FALSE</v>
      </c>
      <c r="Z4799" s="1"/>
    </row>
    <row r="4800" spans="2:26" hidden="1" outlineLevel="2" x14ac:dyDescent="0.4">
      <c r="B4800" s="3" t="s">
        <v>19</v>
      </c>
      <c r="I4800" s="2">
        <v>207</v>
      </c>
      <c r="Q4800" s="1"/>
      <c r="Z4800" s="1"/>
    </row>
    <row r="4801" spans="2:26" hidden="1" outlineLevel="2" x14ac:dyDescent="0.4">
      <c r="B4801" s="50" t="s">
        <v>513</v>
      </c>
      <c r="C4801" s="50"/>
      <c r="D4801" s="33"/>
      <c r="E4801" s="2" t="s">
        <v>514</v>
      </c>
      <c r="I4801" s="2">
        <v>207</v>
      </c>
      <c r="L4801" s="2" t="s">
        <v>515</v>
      </c>
      <c r="M4801" s="2" t="s">
        <v>476</v>
      </c>
      <c r="N4801" s="2" t="s">
        <v>479</v>
      </c>
      <c r="O4801" s="2" t="s">
        <v>514</v>
      </c>
      <c r="Q4801" s="1"/>
      <c r="S4801" s="43" t="s">
        <v>36</v>
      </c>
      <c r="T4801" s="44" t="s">
        <v>37</v>
      </c>
      <c r="U4801" s="43" t="s">
        <v>38</v>
      </c>
      <c r="Z4801" s="1"/>
    </row>
    <row r="4802" spans="2:26" hidden="1" outlineLevel="2" x14ac:dyDescent="0.4">
      <c r="B4802" s="7" t="s">
        <v>134</v>
      </c>
      <c r="C4802" s="5">
        <v>1</v>
      </c>
      <c r="D4802" s="30"/>
      <c r="E4802" s="2" t="s">
        <v>392</v>
      </c>
      <c r="F4802" s="2" t="s">
        <v>106</v>
      </c>
      <c r="G4802" s="2" t="s">
        <v>103</v>
      </c>
      <c r="H4802" s="2">
        <v>221</v>
      </c>
      <c r="I4802" s="2">
        <v>207</v>
      </c>
      <c r="K4802" s="2">
        <v>3</v>
      </c>
      <c r="L4802" s="2" t="s">
        <v>136</v>
      </c>
      <c r="M4802" s="2" t="s">
        <v>476</v>
      </c>
      <c r="N4802" s="2" t="s">
        <v>479</v>
      </c>
      <c r="O4802" s="2" t="s">
        <v>514</v>
      </c>
      <c r="Q4802" s="1"/>
      <c r="S4802" s="5"/>
      <c r="T4802" s="41"/>
      <c r="U4802" s="8"/>
      <c r="V4802" s="2" t="s">
        <v>105</v>
      </c>
      <c r="W4802" s="2" t="s">
        <v>561</v>
      </c>
      <c r="X4802" s="45" t="str" cm="1">
        <f t="array" ref="X4802">IF(X4782="TRUE",IF(AND(C4802&lt;&gt;1,C4803:C4804="",S4802:U4804=""), "FALSE","TRUE"),"FALSE")</f>
        <v>FALSE</v>
      </c>
      <c r="Z4802" s="1"/>
    </row>
    <row r="4803" spans="2:26" hidden="1" outlineLevel="2" x14ac:dyDescent="0.4">
      <c r="B4803" s="7" t="s">
        <v>516</v>
      </c>
      <c r="C4803" s="8"/>
      <c r="D4803" s="31"/>
      <c r="E4803" s="2" t="s">
        <v>517</v>
      </c>
      <c r="F4803" s="2" t="s">
        <v>499</v>
      </c>
      <c r="G4803" s="2" t="s">
        <v>498</v>
      </c>
      <c r="H4803" s="2">
        <v>221</v>
      </c>
      <c r="I4803" s="2">
        <v>207</v>
      </c>
      <c r="K4803" s="2">
        <v>50</v>
      </c>
      <c r="L4803" s="2" t="s">
        <v>30</v>
      </c>
      <c r="M4803" s="2" t="s">
        <v>476</v>
      </c>
      <c r="N4803" s="2" t="s">
        <v>479</v>
      </c>
      <c r="O4803" s="2" t="s">
        <v>514</v>
      </c>
      <c r="Q4803" s="1"/>
      <c r="S4803" s="5"/>
      <c r="T4803" s="41"/>
      <c r="U4803" s="8"/>
      <c r="W4803" s="2" t="s">
        <v>563</v>
      </c>
      <c r="X4803" s="45" t="str" cm="1">
        <f t="array" ref="X4803">IF(X4782="TRUE",IF(AND(C4802&lt;&gt;1,C4803:C4804="",S4802:U4804=""), "FALSE","TRUE"),"FALSE")</f>
        <v>FALSE</v>
      </c>
      <c r="Z4803" s="1"/>
    </row>
    <row r="4804" spans="2:26" hidden="1" outlineLevel="2" x14ac:dyDescent="0.4">
      <c r="B4804" s="7" t="s">
        <v>508</v>
      </c>
      <c r="C4804" s="8"/>
      <c r="D4804" s="31"/>
      <c r="E4804" s="2" t="s">
        <v>518</v>
      </c>
      <c r="F4804" s="2" t="s">
        <v>512</v>
      </c>
      <c r="G4804" s="2" t="s">
        <v>511</v>
      </c>
      <c r="H4804" s="2">
        <v>221</v>
      </c>
      <c r="I4804" s="2">
        <v>207</v>
      </c>
      <c r="K4804" s="2">
        <v>120</v>
      </c>
      <c r="L4804" s="2" t="s">
        <v>30</v>
      </c>
      <c r="M4804" s="2" t="s">
        <v>476</v>
      </c>
      <c r="N4804" s="2" t="s">
        <v>479</v>
      </c>
      <c r="O4804" s="2" t="s">
        <v>514</v>
      </c>
      <c r="Q4804" s="1"/>
      <c r="S4804" s="5"/>
      <c r="T4804" s="41"/>
      <c r="U4804" s="8"/>
      <c r="W4804" s="2" t="s">
        <v>565</v>
      </c>
      <c r="X4804" s="45" t="str" cm="1">
        <f t="array" ref="X4804">IF(X4782="TRUE",IF(AND(C4802&lt;&gt;1,C4803:C4804="",S4802:U4804=""), "FALSE","TRUE"),"FALSE")</f>
        <v>FALSE</v>
      </c>
      <c r="Z4804" s="1"/>
    </row>
    <row r="4805" spans="2:26" hidden="1" outlineLevel="2" x14ac:dyDescent="0.4">
      <c r="B4805" s="7" t="s">
        <v>134</v>
      </c>
      <c r="C4805" s="5">
        <v>2</v>
      </c>
      <c r="D4805" s="30"/>
      <c r="E4805" s="2" t="s">
        <v>392</v>
      </c>
      <c r="F4805" s="2" t="s">
        <v>106</v>
      </c>
      <c r="G4805" s="2" t="s">
        <v>103</v>
      </c>
      <c r="H4805" s="2">
        <v>221</v>
      </c>
      <c r="I4805" s="2">
        <v>207</v>
      </c>
      <c r="K4805" s="2">
        <v>3</v>
      </c>
      <c r="L4805" s="2" t="s">
        <v>136</v>
      </c>
      <c r="M4805" s="2" t="s">
        <v>476</v>
      </c>
      <c r="N4805" s="2" t="s">
        <v>479</v>
      </c>
      <c r="O4805" s="2" t="s">
        <v>514</v>
      </c>
      <c r="Q4805" s="1"/>
      <c r="S4805" s="5"/>
      <c r="T4805" s="41"/>
      <c r="U4805" s="8"/>
      <c r="V4805" s="2" t="s">
        <v>105</v>
      </c>
      <c r="W4805" s="2" t="s">
        <v>561</v>
      </c>
      <c r="X4805" s="45" t="str" cm="1">
        <f t="array" ref="X4805">IF(X4782="TRUE",IF(AND(C4805&lt;&gt;1,C4806:C4807="",S4805:U4807=""), "FALSE","TRUE"),"FALSE")</f>
        <v>FALSE</v>
      </c>
      <c r="Z4805" s="1"/>
    </row>
    <row r="4806" spans="2:26" hidden="1" outlineLevel="2" x14ac:dyDescent="0.4">
      <c r="B4806" s="7" t="s">
        <v>516</v>
      </c>
      <c r="C4806" s="8"/>
      <c r="D4806" s="31"/>
      <c r="E4806" s="2" t="s">
        <v>517</v>
      </c>
      <c r="F4806" s="2" t="s">
        <v>499</v>
      </c>
      <c r="G4806" s="2" t="s">
        <v>498</v>
      </c>
      <c r="H4806" s="2">
        <v>221</v>
      </c>
      <c r="I4806" s="2">
        <v>207</v>
      </c>
      <c r="K4806" s="2">
        <v>50</v>
      </c>
      <c r="L4806" s="2" t="s">
        <v>30</v>
      </c>
      <c r="M4806" s="2" t="s">
        <v>476</v>
      </c>
      <c r="N4806" s="2" t="s">
        <v>479</v>
      </c>
      <c r="O4806" s="2" t="s">
        <v>514</v>
      </c>
      <c r="Q4806" s="1"/>
      <c r="S4806" s="5"/>
      <c r="T4806" s="41"/>
      <c r="U4806" s="8"/>
      <c r="W4806" s="2" t="s">
        <v>563</v>
      </c>
      <c r="X4806" s="45" t="str" cm="1">
        <f t="array" ref="X4806">IF(X4782="TRUE",IF(AND(C4805&lt;&gt;1,C4806:C4807="",S4805:U4807=""), "FALSE","TRUE"),"FALSE")</f>
        <v>FALSE</v>
      </c>
      <c r="Z4806" s="1"/>
    </row>
    <row r="4807" spans="2:26" hidden="1" outlineLevel="2" x14ac:dyDescent="0.4">
      <c r="B4807" s="7" t="s">
        <v>508</v>
      </c>
      <c r="C4807" s="8"/>
      <c r="D4807" s="31"/>
      <c r="E4807" s="2" t="s">
        <v>518</v>
      </c>
      <c r="F4807" s="2" t="s">
        <v>512</v>
      </c>
      <c r="G4807" s="2" t="s">
        <v>511</v>
      </c>
      <c r="H4807" s="2">
        <v>221</v>
      </c>
      <c r="I4807" s="2">
        <v>207</v>
      </c>
      <c r="K4807" s="2">
        <v>120</v>
      </c>
      <c r="L4807" s="2" t="s">
        <v>30</v>
      </c>
      <c r="M4807" s="2" t="s">
        <v>476</v>
      </c>
      <c r="N4807" s="2" t="s">
        <v>479</v>
      </c>
      <c r="O4807" s="2" t="s">
        <v>514</v>
      </c>
      <c r="Q4807" s="1"/>
      <c r="S4807" s="5"/>
      <c r="T4807" s="41"/>
      <c r="U4807" s="8"/>
      <c r="W4807" s="2" t="s">
        <v>565</v>
      </c>
      <c r="X4807" s="45" t="str" cm="1">
        <f t="array" ref="X4807">IF(X4782="TRUE",IF(AND(C4805&lt;&gt;1,C4806:C4807="",S4805:U4807=""), "FALSE","TRUE"),"FALSE")</f>
        <v>FALSE</v>
      </c>
      <c r="Z4807" s="1"/>
    </row>
    <row r="4808" spans="2:26" hidden="1" outlineLevel="2" x14ac:dyDescent="0.4">
      <c r="B4808" s="7" t="s">
        <v>134</v>
      </c>
      <c r="C4808" s="5">
        <v>3</v>
      </c>
      <c r="D4808" s="30"/>
      <c r="E4808" s="2" t="s">
        <v>392</v>
      </c>
      <c r="F4808" s="2" t="s">
        <v>106</v>
      </c>
      <c r="G4808" s="2" t="s">
        <v>103</v>
      </c>
      <c r="H4808" s="2">
        <v>221</v>
      </c>
      <c r="I4808" s="2">
        <v>207</v>
      </c>
      <c r="K4808" s="2">
        <v>3</v>
      </c>
      <c r="L4808" s="2" t="s">
        <v>136</v>
      </c>
      <c r="M4808" s="2" t="s">
        <v>476</v>
      </c>
      <c r="N4808" s="2" t="s">
        <v>479</v>
      </c>
      <c r="O4808" s="2" t="s">
        <v>514</v>
      </c>
      <c r="Q4808" s="1"/>
      <c r="S4808" s="5"/>
      <c r="T4808" s="41"/>
      <c r="U4808" s="8"/>
      <c r="V4808" s="2" t="s">
        <v>105</v>
      </c>
      <c r="W4808" s="2" t="s">
        <v>561</v>
      </c>
      <c r="X4808" s="45" t="str" cm="1">
        <f t="array" ref="X4808">IF(X4782="TRUE",IF(AND(C4808&lt;&gt;1,C4809:C4810="",S4808:U4810=""), "FALSE","TRUE"),"FALSE")</f>
        <v>FALSE</v>
      </c>
      <c r="Z4808" s="1"/>
    </row>
    <row r="4809" spans="2:26" hidden="1" outlineLevel="2" x14ac:dyDescent="0.4">
      <c r="B4809" s="7" t="s">
        <v>516</v>
      </c>
      <c r="C4809" s="8"/>
      <c r="D4809" s="31"/>
      <c r="E4809" s="2" t="s">
        <v>517</v>
      </c>
      <c r="F4809" s="2" t="s">
        <v>499</v>
      </c>
      <c r="G4809" s="2" t="s">
        <v>498</v>
      </c>
      <c r="H4809" s="2">
        <v>221</v>
      </c>
      <c r="I4809" s="2">
        <v>207</v>
      </c>
      <c r="K4809" s="2">
        <v>50</v>
      </c>
      <c r="L4809" s="2" t="s">
        <v>30</v>
      </c>
      <c r="M4809" s="2" t="s">
        <v>476</v>
      </c>
      <c r="N4809" s="2" t="s">
        <v>479</v>
      </c>
      <c r="O4809" s="2" t="s">
        <v>514</v>
      </c>
      <c r="Q4809" s="1"/>
      <c r="S4809" s="5"/>
      <c r="T4809" s="41"/>
      <c r="U4809" s="8"/>
      <c r="W4809" s="2" t="s">
        <v>563</v>
      </c>
      <c r="X4809" s="45" t="str" cm="1">
        <f t="array" ref="X4809">IF(X4782="TRUE",IF(AND(C4808&lt;&gt;1,C4809:C4810="",S4808:U4810=""), "FALSE","TRUE"),"FALSE")</f>
        <v>FALSE</v>
      </c>
      <c r="Z4809" s="1"/>
    </row>
    <row r="4810" spans="2:26" hidden="1" outlineLevel="2" x14ac:dyDescent="0.4">
      <c r="B4810" s="7" t="s">
        <v>508</v>
      </c>
      <c r="C4810" s="8"/>
      <c r="D4810" s="31"/>
      <c r="E4810" s="2" t="s">
        <v>518</v>
      </c>
      <c r="F4810" s="2" t="s">
        <v>512</v>
      </c>
      <c r="G4810" s="2" t="s">
        <v>511</v>
      </c>
      <c r="H4810" s="2">
        <v>221</v>
      </c>
      <c r="I4810" s="2">
        <v>207</v>
      </c>
      <c r="K4810" s="2">
        <v>120</v>
      </c>
      <c r="L4810" s="2" t="s">
        <v>30</v>
      </c>
      <c r="M4810" s="2" t="s">
        <v>476</v>
      </c>
      <c r="N4810" s="2" t="s">
        <v>479</v>
      </c>
      <c r="O4810" s="2" t="s">
        <v>514</v>
      </c>
      <c r="Q4810" s="1"/>
      <c r="S4810" s="5"/>
      <c r="T4810" s="41"/>
      <c r="U4810" s="8"/>
      <c r="W4810" s="2" t="s">
        <v>565</v>
      </c>
      <c r="X4810" s="45" t="str" cm="1">
        <f t="array" ref="X4810">IF(X4782="TRUE",IF(AND(C4808&lt;&gt;1,C4809:C4810="",S4808:U4810=""), "FALSE","TRUE"),"FALSE")</f>
        <v>FALSE</v>
      </c>
      <c r="Z4810" s="1"/>
    </row>
    <row r="4811" spans="2:26" hidden="1" outlineLevel="2" x14ac:dyDescent="0.4">
      <c r="B4811" s="7" t="s">
        <v>134</v>
      </c>
      <c r="C4811" s="5">
        <v>4</v>
      </c>
      <c r="D4811" s="30"/>
      <c r="E4811" s="2" t="s">
        <v>392</v>
      </c>
      <c r="F4811" s="2" t="s">
        <v>106</v>
      </c>
      <c r="G4811" s="2" t="s">
        <v>103</v>
      </c>
      <c r="H4811" s="2">
        <v>221</v>
      </c>
      <c r="I4811" s="2">
        <v>207</v>
      </c>
      <c r="K4811" s="2">
        <v>3</v>
      </c>
      <c r="L4811" s="2" t="s">
        <v>136</v>
      </c>
      <c r="M4811" s="2" t="s">
        <v>476</v>
      </c>
      <c r="N4811" s="2" t="s">
        <v>479</v>
      </c>
      <c r="O4811" s="2" t="s">
        <v>514</v>
      </c>
      <c r="Q4811" s="1"/>
      <c r="S4811" s="5"/>
      <c r="T4811" s="41"/>
      <c r="U4811" s="8"/>
      <c r="V4811" s="2" t="s">
        <v>105</v>
      </c>
      <c r="W4811" s="2" t="s">
        <v>561</v>
      </c>
      <c r="X4811" s="45" t="str" cm="1">
        <f t="array" ref="X4811">IF(X4782="TRUE",IF(AND(C4811&lt;&gt;1,C4812:C4813="",S4811:U4813=""), "FALSE","TRUE"),"FALSE")</f>
        <v>FALSE</v>
      </c>
      <c r="Z4811" s="1"/>
    </row>
    <row r="4812" spans="2:26" hidden="1" outlineLevel="2" x14ac:dyDescent="0.4">
      <c r="B4812" s="7" t="s">
        <v>516</v>
      </c>
      <c r="C4812" s="8"/>
      <c r="D4812" s="31"/>
      <c r="E4812" s="2" t="s">
        <v>517</v>
      </c>
      <c r="F4812" s="2" t="s">
        <v>499</v>
      </c>
      <c r="G4812" s="2" t="s">
        <v>498</v>
      </c>
      <c r="H4812" s="2">
        <v>221</v>
      </c>
      <c r="I4812" s="2">
        <v>207</v>
      </c>
      <c r="K4812" s="2">
        <v>50</v>
      </c>
      <c r="L4812" s="2" t="s">
        <v>30</v>
      </c>
      <c r="M4812" s="2" t="s">
        <v>476</v>
      </c>
      <c r="N4812" s="2" t="s">
        <v>479</v>
      </c>
      <c r="O4812" s="2" t="s">
        <v>514</v>
      </c>
      <c r="Q4812" s="1"/>
      <c r="S4812" s="5"/>
      <c r="T4812" s="41"/>
      <c r="U4812" s="8"/>
      <c r="W4812" s="2" t="s">
        <v>563</v>
      </c>
      <c r="X4812" s="45" t="str" cm="1">
        <f t="array" ref="X4812">IF(X4782="TRUE",IF(AND(C4811&lt;&gt;1,C4812:C4813="",S4811:U4813=""), "FALSE","TRUE"),"FALSE")</f>
        <v>FALSE</v>
      </c>
      <c r="Z4812" s="1"/>
    </row>
    <row r="4813" spans="2:26" hidden="1" outlineLevel="2" x14ac:dyDescent="0.4">
      <c r="B4813" s="7" t="s">
        <v>508</v>
      </c>
      <c r="C4813" s="8"/>
      <c r="D4813" s="31"/>
      <c r="E4813" s="2" t="s">
        <v>518</v>
      </c>
      <c r="F4813" s="2" t="s">
        <v>512</v>
      </c>
      <c r="G4813" s="2" t="s">
        <v>511</v>
      </c>
      <c r="H4813" s="2">
        <v>221</v>
      </c>
      <c r="I4813" s="2">
        <v>207</v>
      </c>
      <c r="K4813" s="2">
        <v>120</v>
      </c>
      <c r="L4813" s="2" t="s">
        <v>30</v>
      </c>
      <c r="M4813" s="2" t="s">
        <v>476</v>
      </c>
      <c r="N4813" s="2" t="s">
        <v>479</v>
      </c>
      <c r="O4813" s="2" t="s">
        <v>514</v>
      </c>
      <c r="Q4813" s="1"/>
      <c r="S4813" s="5"/>
      <c r="T4813" s="41"/>
      <c r="U4813" s="8"/>
      <c r="W4813" s="2" t="s">
        <v>565</v>
      </c>
      <c r="X4813" s="45" t="str" cm="1">
        <f t="array" ref="X4813">IF(X4782="TRUE",IF(AND(C4811&lt;&gt;1,C4812:C4813="",S4811:U4813=""), "FALSE","TRUE"),"FALSE")</f>
        <v>FALSE</v>
      </c>
      <c r="Z4813" s="1"/>
    </row>
    <row r="4814" spans="2:26" hidden="1" outlineLevel="2" x14ac:dyDescent="0.4">
      <c r="B4814" s="7" t="s">
        <v>134</v>
      </c>
      <c r="C4814" s="5">
        <v>5</v>
      </c>
      <c r="D4814" s="30"/>
      <c r="E4814" s="2" t="s">
        <v>392</v>
      </c>
      <c r="F4814" s="2" t="s">
        <v>106</v>
      </c>
      <c r="G4814" s="2" t="s">
        <v>103</v>
      </c>
      <c r="H4814" s="2">
        <v>221</v>
      </c>
      <c r="I4814" s="2">
        <v>207</v>
      </c>
      <c r="K4814" s="2">
        <v>3</v>
      </c>
      <c r="L4814" s="2" t="s">
        <v>136</v>
      </c>
      <c r="M4814" s="2" t="s">
        <v>476</v>
      </c>
      <c r="N4814" s="2" t="s">
        <v>479</v>
      </c>
      <c r="O4814" s="2" t="s">
        <v>514</v>
      </c>
      <c r="Q4814" s="1"/>
      <c r="S4814" s="5"/>
      <c r="T4814" s="41"/>
      <c r="U4814" s="8"/>
      <c r="V4814" s="2" t="s">
        <v>105</v>
      </c>
      <c r="W4814" s="2" t="s">
        <v>561</v>
      </c>
      <c r="X4814" s="45" t="str" cm="1">
        <f t="array" ref="X4814">IF(X4782="TRUE",IF(AND(C4814&lt;&gt;1,C4815:C4816="",S4814:U4816=""), "FALSE","TRUE"),"FALSE")</f>
        <v>FALSE</v>
      </c>
      <c r="Z4814" s="1"/>
    </row>
    <row r="4815" spans="2:26" hidden="1" outlineLevel="2" x14ac:dyDescent="0.4">
      <c r="B4815" s="7" t="s">
        <v>516</v>
      </c>
      <c r="C4815" s="8"/>
      <c r="D4815" s="31"/>
      <c r="E4815" s="2" t="s">
        <v>517</v>
      </c>
      <c r="F4815" s="2" t="s">
        <v>499</v>
      </c>
      <c r="G4815" s="2" t="s">
        <v>498</v>
      </c>
      <c r="H4815" s="2">
        <v>221</v>
      </c>
      <c r="I4815" s="2">
        <v>207</v>
      </c>
      <c r="K4815" s="2">
        <v>50</v>
      </c>
      <c r="L4815" s="2" t="s">
        <v>30</v>
      </c>
      <c r="M4815" s="2" t="s">
        <v>476</v>
      </c>
      <c r="N4815" s="2" t="s">
        <v>479</v>
      </c>
      <c r="O4815" s="2" t="s">
        <v>514</v>
      </c>
      <c r="Q4815" s="1"/>
      <c r="S4815" s="5"/>
      <c r="T4815" s="41"/>
      <c r="U4815" s="8"/>
      <c r="W4815" s="2" t="s">
        <v>563</v>
      </c>
      <c r="X4815" s="45" t="str" cm="1">
        <f t="array" ref="X4815">IF(X4782="TRUE",IF(AND(C4814&lt;&gt;1,C4815:C4816="",S4814:U4816=""), "FALSE","TRUE"),"FALSE")</f>
        <v>FALSE</v>
      </c>
      <c r="Z4815" s="1"/>
    </row>
    <row r="4816" spans="2:26" hidden="1" outlineLevel="2" collapsed="1" x14ac:dyDescent="0.4">
      <c r="B4816" s="7" t="s">
        <v>508</v>
      </c>
      <c r="C4816" s="8"/>
      <c r="D4816" s="31"/>
      <c r="E4816" s="2" t="s">
        <v>518</v>
      </c>
      <c r="F4816" s="2" t="s">
        <v>512</v>
      </c>
      <c r="G4816" s="2" t="s">
        <v>511</v>
      </c>
      <c r="H4816" s="2">
        <v>221</v>
      </c>
      <c r="I4816" s="2">
        <v>207</v>
      </c>
      <c r="K4816" s="2">
        <v>120</v>
      </c>
      <c r="L4816" s="2" t="s">
        <v>30</v>
      </c>
      <c r="M4816" s="2" t="s">
        <v>476</v>
      </c>
      <c r="N4816" s="2" t="s">
        <v>479</v>
      </c>
      <c r="O4816" s="2" t="s">
        <v>514</v>
      </c>
      <c r="Q4816" s="1"/>
      <c r="S4816" s="5"/>
      <c r="T4816" s="41"/>
      <c r="U4816" s="8"/>
      <c r="W4816" s="2" t="s">
        <v>565</v>
      </c>
      <c r="X4816" s="45" t="str" cm="1">
        <f t="array" ref="X4816">IF(X4782="TRUE",IF(AND(C4814&lt;&gt;1,C4815:C4816="",S4814:U4816=""), "FALSE","TRUE"),"FALSE")</f>
        <v>FALSE</v>
      </c>
      <c r="Z4816" s="1"/>
    </row>
    <row r="4817" spans="2:26" hidden="1" outlineLevel="3" x14ac:dyDescent="0.4">
      <c r="B4817" s="7" t="s">
        <v>134</v>
      </c>
      <c r="C4817" s="5">
        <v>6</v>
      </c>
      <c r="D4817" s="30"/>
      <c r="E4817" s="2" t="s">
        <v>392</v>
      </c>
      <c r="F4817" s="2" t="s">
        <v>106</v>
      </c>
      <c r="G4817" s="2" t="s">
        <v>103</v>
      </c>
      <c r="H4817" s="2">
        <v>221</v>
      </c>
      <c r="I4817" s="2">
        <v>207</v>
      </c>
      <c r="K4817" s="2">
        <v>3</v>
      </c>
      <c r="L4817" s="2" t="s">
        <v>136</v>
      </c>
      <c r="M4817" s="2" t="s">
        <v>476</v>
      </c>
      <c r="N4817" s="2" t="s">
        <v>479</v>
      </c>
      <c r="O4817" s="2" t="s">
        <v>514</v>
      </c>
      <c r="Q4817" s="1"/>
      <c r="S4817" s="5"/>
      <c r="T4817" s="41"/>
      <c r="U4817" s="8"/>
      <c r="V4817" s="2" t="s">
        <v>105</v>
      </c>
      <c r="W4817" s="2" t="s">
        <v>561</v>
      </c>
      <c r="X4817" s="45" t="str" cm="1">
        <f t="array" ref="X4817">IF(X4782="TRUE",IF(AND(C4817&lt;&gt;1,C4818:C4819="",S4817:U4819=""), "FALSE","TRUE"),"FALSE")</f>
        <v>FALSE</v>
      </c>
      <c r="Z4817" s="1"/>
    </row>
    <row r="4818" spans="2:26" hidden="1" outlineLevel="3" x14ac:dyDescent="0.4">
      <c r="B4818" s="7" t="s">
        <v>516</v>
      </c>
      <c r="C4818" s="8"/>
      <c r="D4818" s="31"/>
      <c r="E4818" s="2" t="s">
        <v>517</v>
      </c>
      <c r="F4818" s="2" t="s">
        <v>499</v>
      </c>
      <c r="G4818" s="2" t="s">
        <v>498</v>
      </c>
      <c r="H4818" s="2">
        <v>221</v>
      </c>
      <c r="I4818" s="2">
        <v>207</v>
      </c>
      <c r="K4818" s="2">
        <v>50</v>
      </c>
      <c r="L4818" s="2" t="s">
        <v>30</v>
      </c>
      <c r="M4818" s="2" t="s">
        <v>476</v>
      </c>
      <c r="N4818" s="2" t="s">
        <v>479</v>
      </c>
      <c r="O4818" s="2" t="s">
        <v>514</v>
      </c>
      <c r="Q4818" s="1"/>
      <c r="S4818" s="5"/>
      <c r="T4818" s="41"/>
      <c r="U4818" s="8"/>
      <c r="W4818" s="2" t="s">
        <v>563</v>
      </c>
      <c r="X4818" s="45" t="str" cm="1">
        <f t="array" ref="X4818">IF(X4782="TRUE",IF(AND(C4817&lt;&gt;1,C4818:C4819="",S4817:U4819=""), "FALSE","TRUE"),"FALSE")</f>
        <v>FALSE</v>
      </c>
      <c r="Z4818" s="1"/>
    </row>
    <row r="4819" spans="2:26" hidden="1" outlineLevel="3" x14ac:dyDescent="0.4">
      <c r="B4819" s="7" t="s">
        <v>508</v>
      </c>
      <c r="C4819" s="8"/>
      <c r="D4819" s="31"/>
      <c r="E4819" s="2" t="s">
        <v>518</v>
      </c>
      <c r="F4819" s="2" t="s">
        <v>512</v>
      </c>
      <c r="G4819" s="2" t="s">
        <v>511</v>
      </c>
      <c r="H4819" s="2">
        <v>221</v>
      </c>
      <c r="I4819" s="2">
        <v>207</v>
      </c>
      <c r="K4819" s="2">
        <v>120</v>
      </c>
      <c r="L4819" s="2" t="s">
        <v>30</v>
      </c>
      <c r="M4819" s="2" t="s">
        <v>476</v>
      </c>
      <c r="N4819" s="2" t="s">
        <v>479</v>
      </c>
      <c r="O4819" s="2" t="s">
        <v>514</v>
      </c>
      <c r="Q4819" s="1"/>
      <c r="S4819" s="5"/>
      <c r="T4819" s="41"/>
      <c r="U4819" s="8"/>
      <c r="W4819" s="2" t="s">
        <v>565</v>
      </c>
      <c r="X4819" s="45" t="str" cm="1">
        <f t="array" ref="X4819">IF(X4782="TRUE",IF(AND(C4817&lt;&gt;1,C4818:C4819="",S4817:U4819=""), "FALSE","TRUE"),"FALSE")</f>
        <v>FALSE</v>
      </c>
      <c r="Z4819" s="1"/>
    </row>
    <row r="4820" spans="2:26" hidden="1" outlineLevel="3" x14ac:dyDescent="0.4">
      <c r="B4820" s="7" t="s">
        <v>134</v>
      </c>
      <c r="C4820" s="5">
        <v>7</v>
      </c>
      <c r="D4820" s="30"/>
      <c r="E4820" s="2" t="s">
        <v>392</v>
      </c>
      <c r="F4820" s="2" t="s">
        <v>106</v>
      </c>
      <c r="G4820" s="2" t="s">
        <v>103</v>
      </c>
      <c r="H4820" s="2">
        <v>221</v>
      </c>
      <c r="I4820" s="2">
        <v>207</v>
      </c>
      <c r="K4820" s="2">
        <v>3</v>
      </c>
      <c r="L4820" s="2" t="s">
        <v>136</v>
      </c>
      <c r="M4820" s="2" t="s">
        <v>476</v>
      </c>
      <c r="N4820" s="2" t="s">
        <v>479</v>
      </c>
      <c r="O4820" s="2" t="s">
        <v>514</v>
      </c>
      <c r="Q4820" s="1"/>
      <c r="S4820" s="5"/>
      <c r="T4820" s="41"/>
      <c r="U4820" s="8"/>
      <c r="V4820" s="2" t="s">
        <v>105</v>
      </c>
      <c r="W4820" s="2" t="s">
        <v>561</v>
      </c>
      <c r="X4820" s="45" t="str" cm="1">
        <f t="array" ref="X4820">IF(X4782="TRUE",IF(AND(C4820&lt;&gt;1,C4821:C4822="",S4820:U4822=""), "FALSE","TRUE"),"FALSE")</f>
        <v>FALSE</v>
      </c>
      <c r="Z4820" s="1"/>
    </row>
    <row r="4821" spans="2:26" hidden="1" outlineLevel="3" x14ac:dyDescent="0.4">
      <c r="B4821" s="7" t="s">
        <v>516</v>
      </c>
      <c r="C4821" s="8"/>
      <c r="D4821" s="31"/>
      <c r="E4821" s="2" t="s">
        <v>517</v>
      </c>
      <c r="F4821" s="2" t="s">
        <v>499</v>
      </c>
      <c r="G4821" s="2" t="s">
        <v>498</v>
      </c>
      <c r="H4821" s="2">
        <v>221</v>
      </c>
      <c r="I4821" s="2">
        <v>207</v>
      </c>
      <c r="K4821" s="2">
        <v>50</v>
      </c>
      <c r="L4821" s="2" t="s">
        <v>30</v>
      </c>
      <c r="M4821" s="2" t="s">
        <v>476</v>
      </c>
      <c r="N4821" s="2" t="s">
        <v>479</v>
      </c>
      <c r="O4821" s="2" t="s">
        <v>514</v>
      </c>
      <c r="Q4821" s="1"/>
      <c r="S4821" s="5"/>
      <c r="T4821" s="41"/>
      <c r="U4821" s="8"/>
      <c r="W4821" s="2" t="s">
        <v>563</v>
      </c>
      <c r="X4821" s="45" t="str" cm="1">
        <f t="array" ref="X4821">IF(X4782="TRUE",IF(AND(C4820&lt;&gt;1,C4821:C4822="",S4820:U4822=""), "FALSE","TRUE"),"FALSE")</f>
        <v>FALSE</v>
      </c>
      <c r="Z4821" s="1"/>
    </row>
    <row r="4822" spans="2:26" hidden="1" outlineLevel="3" x14ac:dyDescent="0.4">
      <c r="B4822" s="7" t="s">
        <v>508</v>
      </c>
      <c r="C4822" s="8"/>
      <c r="D4822" s="31"/>
      <c r="E4822" s="2" t="s">
        <v>518</v>
      </c>
      <c r="F4822" s="2" t="s">
        <v>512</v>
      </c>
      <c r="G4822" s="2" t="s">
        <v>511</v>
      </c>
      <c r="H4822" s="2">
        <v>221</v>
      </c>
      <c r="I4822" s="2">
        <v>207</v>
      </c>
      <c r="K4822" s="2">
        <v>120</v>
      </c>
      <c r="L4822" s="2" t="s">
        <v>30</v>
      </c>
      <c r="M4822" s="2" t="s">
        <v>476</v>
      </c>
      <c r="N4822" s="2" t="s">
        <v>479</v>
      </c>
      <c r="O4822" s="2" t="s">
        <v>514</v>
      </c>
      <c r="Q4822" s="1"/>
      <c r="S4822" s="5"/>
      <c r="T4822" s="41"/>
      <c r="U4822" s="8"/>
      <c r="W4822" s="2" t="s">
        <v>565</v>
      </c>
      <c r="X4822" s="45" t="str" cm="1">
        <f t="array" ref="X4822">IF(X4782="TRUE",IF(AND(C4820&lt;&gt;1,C4821:C4822="",S4820:U4822=""), "FALSE","TRUE"),"FALSE")</f>
        <v>FALSE</v>
      </c>
      <c r="Z4822" s="1"/>
    </row>
    <row r="4823" spans="2:26" hidden="1" outlineLevel="3" x14ac:dyDescent="0.4">
      <c r="B4823" s="7" t="s">
        <v>134</v>
      </c>
      <c r="C4823" s="5">
        <v>8</v>
      </c>
      <c r="D4823" s="30"/>
      <c r="E4823" s="2" t="s">
        <v>392</v>
      </c>
      <c r="F4823" s="2" t="s">
        <v>106</v>
      </c>
      <c r="G4823" s="2" t="s">
        <v>103</v>
      </c>
      <c r="H4823" s="2">
        <v>221</v>
      </c>
      <c r="I4823" s="2">
        <v>207</v>
      </c>
      <c r="K4823" s="2">
        <v>3</v>
      </c>
      <c r="L4823" s="2" t="s">
        <v>136</v>
      </c>
      <c r="M4823" s="2" t="s">
        <v>476</v>
      </c>
      <c r="N4823" s="2" t="s">
        <v>479</v>
      </c>
      <c r="O4823" s="2" t="s">
        <v>514</v>
      </c>
      <c r="Q4823" s="1"/>
      <c r="S4823" s="5"/>
      <c r="T4823" s="41"/>
      <c r="U4823" s="8"/>
      <c r="V4823" s="2" t="s">
        <v>105</v>
      </c>
      <c r="W4823" s="2" t="s">
        <v>561</v>
      </c>
      <c r="X4823" s="45" t="str" cm="1">
        <f t="array" ref="X4823">IF(X4782="TRUE",IF(AND(C4823&lt;&gt;1,C4824:C4825="",S4823:U4825=""), "FALSE","TRUE"),"FALSE")</f>
        <v>FALSE</v>
      </c>
      <c r="Z4823" s="1"/>
    </row>
    <row r="4824" spans="2:26" hidden="1" outlineLevel="3" x14ac:dyDescent="0.4">
      <c r="B4824" s="7" t="s">
        <v>516</v>
      </c>
      <c r="C4824" s="8"/>
      <c r="D4824" s="31"/>
      <c r="E4824" s="2" t="s">
        <v>517</v>
      </c>
      <c r="F4824" s="2" t="s">
        <v>499</v>
      </c>
      <c r="G4824" s="2" t="s">
        <v>498</v>
      </c>
      <c r="H4824" s="2">
        <v>221</v>
      </c>
      <c r="I4824" s="2">
        <v>207</v>
      </c>
      <c r="K4824" s="2">
        <v>50</v>
      </c>
      <c r="L4824" s="2" t="s">
        <v>30</v>
      </c>
      <c r="M4824" s="2" t="s">
        <v>476</v>
      </c>
      <c r="N4824" s="2" t="s">
        <v>479</v>
      </c>
      <c r="O4824" s="2" t="s">
        <v>514</v>
      </c>
      <c r="Q4824" s="1"/>
      <c r="S4824" s="5"/>
      <c r="T4824" s="41"/>
      <c r="U4824" s="8"/>
      <c r="W4824" s="2" t="s">
        <v>563</v>
      </c>
      <c r="X4824" s="45" t="str" cm="1">
        <f t="array" ref="X4824">IF(X4782="TRUE",IF(AND(C4823&lt;&gt;1,C4824:C4825="",S4823:U4825=""), "FALSE","TRUE"),"FALSE")</f>
        <v>FALSE</v>
      </c>
      <c r="Z4824" s="1"/>
    </row>
    <row r="4825" spans="2:26" hidden="1" outlineLevel="3" x14ac:dyDescent="0.4">
      <c r="B4825" s="7" t="s">
        <v>508</v>
      </c>
      <c r="C4825" s="8"/>
      <c r="D4825" s="31"/>
      <c r="E4825" s="2" t="s">
        <v>518</v>
      </c>
      <c r="F4825" s="2" t="s">
        <v>512</v>
      </c>
      <c r="G4825" s="2" t="s">
        <v>511</v>
      </c>
      <c r="H4825" s="2">
        <v>221</v>
      </c>
      <c r="I4825" s="2">
        <v>207</v>
      </c>
      <c r="K4825" s="2">
        <v>120</v>
      </c>
      <c r="L4825" s="2" t="s">
        <v>30</v>
      </c>
      <c r="M4825" s="2" t="s">
        <v>476</v>
      </c>
      <c r="N4825" s="2" t="s">
        <v>479</v>
      </c>
      <c r="O4825" s="2" t="s">
        <v>514</v>
      </c>
      <c r="Q4825" s="1"/>
      <c r="S4825" s="5"/>
      <c r="T4825" s="41"/>
      <c r="U4825" s="8"/>
      <c r="W4825" s="2" t="s">
        <v>565</v>
      </c>
      <c r="X4825" s="45" t="str" cm="1">
        <f t="array" ref="X4825">IF(X4782="TRUE",IF(AND(C4823&lt;&gt;1,C4824:C4825="",S4823:U4825=""), "FALSE","TRUE"),"FALSE")</f>
        <v>FALSE</v>
      </c>
      <c r="Z4825" s="1"/>
    </row>
    <row r="4826" spans="2:26" hidden="1" outlineLevel="3" x14ac:dyDescent="0.4">
      <c r="B4826" s="7" t="s">
        <v>134</v>
      </c>
      <c r="C4826" s="5">
        <v>9</v>
      </c>
      <c r="D4826" s="30"/>
      <c r="E4826" s="2" t="s">
        <v>392</v>
      </c>
      <c r="F4826" s="2" t="s">
        <v>106</v>
      </c>
      <c r="G4826" s="2" t="s">
        <v>103</v>
      </c>
      <c r="H4826" s="2">
        <v>221</v>
      </c>
      <c r="I4826" s="2">
        <v>207</v>
      </c>
      <c r="K4826" s="2">
        <v>3</v>
      </c>
      <c r="L4826" s="2" t="s">
        <v>136</v>
      </c>
      <c r="M4826" s="2" t="s">
        <v>476</v>
      </c>
      <c r="N4826" s="2" t="s">
        <v>479</v>
      </c>
      <c r="O4826" s="2" t="s">
        <v>514</v>
      </c>
      <c r="Q4826" s="1"/>
      <c r="S4826" s="5"/>
      <c r="T4826" s="41"/>
      <c r="U4826" s="8"/>
      <c r="V4826" s="2" t="s">
        <v>105</v>
      </c>
      <c r="W4826" s="2" t="s">
        <v>561</v>
      </c>
      <c r="X4826" s="45" t="str" cm="1">
        <f t="array" ref="X4826">IF(X4782="TRUE",IF(AND(C4826&lt;&gt;1,C4827:C4828="",S4826:U4828=""), "FALSE","TRUE"),"FALSE")</f>
        <v>FALSE</v>
      </c>
      <c r="Z4826" s="1"/>
    </row>
    <row r="4827" spans="2:26" hidden="1" outlineLevel="3" x14ac:dyDescent="0.4">
      <c r="B4827" s="7" t="s">
        <v>516</v>
      </c>
      <c r="C4827" s="8"/>
      <c r="D4827" s="31"/>
      <c r="E4827" s="2" t="s">
        <v>517</v>
      </c>
      <c r="F4827" s="2" t="s">
        <v>499</v>
      </c>
      <c r="G4827" s="2" t="s">
        <v>498</v>
      </c>
      <c r="H4827" s="2">
        <v>221</v>
      </c>
      <c r="I4827" s="2">
        <v>207</v>
      </c>
      <c r="K4827" s="2">
        <v>50</v>
      </c>
      <c r="L4827" s="2" t="s">
        <v>30</v>
      </c>
      <c r="M4827" s="2" t="s">
        <v>476</v>
      </c>
      <c r="N4827" s="2" t="s">
        <v>479</v>
      </c>
      <c r="O4827" s="2" t="s">
        <v>514</v>
      </c>
      <c r="Q4827" s="1"/>
      <c r="S4827" s="5"/>
      <c r="T4827" s="41"/>
      <c r="U4827" s="8"/>
      <c r="W4827" s="2" t="s">
        <v>563</v>
      </c>
      <c r="X4827" s="45" t="str" cm="1">
        <f t="array" ref="X4827">IF(X4782="TRUE",IF(AND(C4826&lt;&gt;1,C4827:C4828="",S4826:U4828=""), "FALSE","TRUE"),"FALSE")</f>
        <v>FALSE</v>
      </c>
      <c r="Z4827" s="1"/>
    </row>
    <row r="4828" spans="2:26" hidden="1" outlineLevel="3" x14ac:dyDescent="0.4">
      <c r="B4828" s="7" t="s">
        <v>508</v>
      </c>
      <c r="C4828" s="8"/>
      <c r="D4828" s="31"/>
      <c r="E4828" s="2" t="s">
        <v>518</v>
      </c>
      <c r="F4828" s="2" t="s">
        <v>512</v>
      </c>
      <c r="G4828" s="2" t="s">
        <v>511</v>
      </c>
      <c r="H4828" s="2">
        <v>221</v>
      </c>
      <c r="I4828" s="2">
        <v>207</v>
      </c>
      <c r="K4828" s="2">
        <v>120</v>
      </c>
      <c r="L4828" s="2" t="s">
        <v>30</v>
      </c>
      <c r="M4828" s="2" t="s">
        <v>476</v>
      </c>
      <c r="N4828" s="2" t="s">
        <v>479</v>
      </c>
      <c r="O4828" s="2" t="s">
        <v>514</v>
      </c>
      <c r="Q4828" s="1"/>
      <c r="S4828" s="5"/>
      <c r="T4828" s="41"/>
      <c r="U4828" s="8"/>
      <c r="W4828" s="2" t="s">
        <v>565</v>
      </c>
      <c r="X4828" s="45" t="str" cm="1">
        <f t="array" ref="X4828">IF(X4782="TRUE",IF(AND(C4826&lt;&gt;1,C4827:C4828="",S4826:U4828=""), "FALSE","TRUE"),"FALSE")</f>
        <v>FALSE</v>
      </c>
      <c r="Z4828" s="1"/>
    </row>
    <row r="4829" spans="2:26" hidden="1" outlineLevel="3" x14ac:dyDescent="0.4">
      <c r="B4829" s="7" t="s">
        <v>134</v>
      </c>
      <c r="C4829" s="5">
        <v>10</v>
      </c>
      <c r="D4829" s="30"/>
      <c r="E4829" s="2" t="s">
        <v>392</v>
      </c>
      <c r="F4829" s="2" t="s">
        <v>106</v>
      </c>
      <c r="G4829" s="2" t="s">
        <v>103</v>
      </c>
      <c r="H4829" s="2">
        <v>221</v>
      </c>
      <c r="I4829" s="2">
        <v>207</v>
      </c>
      <c r="K4829" s="2">
        <v>3</v>
      </c>
      <c r="L4829" s="2" t="s">
        <v>136</v>
      </c>
      <c r="M4829" s="2" t="s">
        <v>476</v>
      </c>
      <c r="N4829" s="2" t="s">
        <v>479</v>
      </c>
      <c r="O4829" s="2" t="s">
        <v>514</v>
      </c>
      <c r="Q4829" s="1"/>
      <c r="S4829" s="5"/>
      <c r="T4829" s="41"/>
      <c r="U4829" s="8"/>
      <c r="V4829" s="2" t="s">
        <v>105</v>
      </c>
      <c r="W4829" s="2" t="s">
        <v>561</v>
      </c>
      <c r="X4829" s="45" t="str" cm="1">
        <f t="array" ref="X4829">IF(X4782="TRUE",IF(AND(C4829&lt;&gt;1,C4830:C4831="",S4829:U4831=""), "FALSE","TRUE"),"FALSE")</f>
        <v>FALSE</v>
      </c>
      <c r="Z4829" s="1"/>
    </row>
    <row r="4830" spans="2:26" hidden="1" outlineLevel="3" x14ac:dyDescent="0.4">
      <c r="B4830" s="7" t="s">
        <v>516</v>
      </c>
      <c r="C4830" s="8"/>
      <c r="D4830" s="31"/>
      <c r="E4830" s="2" t="s">
        <v>517</v>
      </c>
      <c r="F4830" s="2" t="s">
        <v>499</v>
      </c>
      <c r="G4830" s="2" t="s">
        <v>498</v>
      </c>
      <c r="H4830" s="2">
        <v>221</v>
      </c>
      <c r="I4830" s="2">
        <v>207</v>
      </c>
      <c r="K4830" s="2">
        <v>50</v>
      </c>
      <c r="L4830" s="2" t="s">
        <v>30</v>
      </c>
      <c r="M4830" s="2" t="s">
        <v>476</v>
      </c>
      <c r="N4830" s="2" t="s">
        <v>479</v>
      </c>
      <c r="O4830" s="2" t="s">
        <v>514</v>
      </c>
      <c r="Q4830" s="1"/>
      <c r="S4830" s="5"/>
      <c r="T4830" s="41"/>
      <c r="U4830" s="8"/>
      <c r="W4830" s="2" t="s">
        <v>563</v>
      </c>
      <c r="X4830" s="45" t="str" cm="1">
        <f t="array" ref="X4830">IF(X4782="TRUE",IF(AND(C4829&lt;&gt;1,C4830:C4831="",S4829:U4831=""), "FALSE","TRUE"),"FALSE")</f>
        <v>FALSE</v>
      </c>
      <c r="Z4830" s="1"/>
    </row>
    <row r="4831" spans="2:26" hidden="1" outlineLevel="3" x14ac:dyDescent="0.4">
      <c r="B4831" s="7" t="s">
        <v>508</v>
      </c>
      <c r="C4831" s="8"/>
      <c r="D4831" s="31"/>
      <c r="E4831" s="2" t="s">
        <v>518</v>
      </c>
      <c r="F4831" s="2" t="s">
        <v>512</v>
      </c>
      <c r="G4831" s="2" t="s">
        <v>511</v>
      </c>
      <c r="H4831" s="2">
        <v>221</v>
      </c>
      <c r="I4831" s="2">
        <v>207</v>
      </c>
      <c r="K4831" s="2">
        <v>120</v>
      </c>
      <c r="L4831" s="2" t="s">
        <v>30</v>
      </c>
      <c r="M4831" s="2" t="s">
        <v>476</v>
      </c>
      <c r="N4831" s="2" t="s">
        <v>479</v>
      </c>
      <c r="O4831" s="2" t="s">
        <v>514</v>
      </c>
      <c r="Q4831" s="1"/>
      <c r="S4831" s="5"/>
      <c r="T4831" s="41"/>
      <c r="U4831" s="8"/>
      <c r="W4831" s="2" t="s">
        <v>565</v>
      </c>
      <c r="X4831" s="45" t="str" cm="1">
        <f t="array" ref="X4831">IF(X4782="TRUE",IF(AND(C4829&lt;&gt;1,C4830:C4831="",S4829:U4831=""), "FALSE","TRUE"),"FALSE")</f>
        <v>FALSE</v>
      </c>
      <c r="Z4831" s="1"/>
    </row>
    <row r="4832" spans="2:26" hidden="1" outlineLevel="3" x14ac:dyDescent="0.4">
      <c r="B4832" s="7" t="s">
        <v>134</v>
      </c>
      <c r="C4832" s="5">
        <v>11</v>
      </c>
      <c r="D4832" s="30"/>
      <c r="E4832" s="2" t="s">
        <v>392</v>
      </c>
      <c r="F4832" s="2" t="s">
        <v>106</v>
      </c>
      <c r="G4832" s="2" t="s">
        <v>103</v>
      </c>
      <c r="H4832" s="2">
        <v>221</v>
      </c>
      <c r="I4832" s="2">
        <v>207</v>
      </c>
      <c r="K4832" s="2">
        <v>3</v>
      </c>
      <c r="L4832" s="2" t="s">
        <v>136</v>
      </c>
      <c r="M4832" s="2" t="s">
        <v>476</v>
      </c>
      <c r="N4832" s="2" t="s">
        <v>479</v>
      </c>
      <c r="O4832" s="2" t="s">
        <v>514</v>
      </c>
      <c r="Q4832" s="1"/>
      <c r="S4832" s="5"/>
      <c r="T4832" s="41"/>
      <c r="U4832" s="8"/>
      <c r="V4832" s="2" t="s">
        <v>105</v>
      </c>
      <c r="W4832" s="2" t="s">
        <v>561</v>
      </c>
      <c r="X4832" s="45" t="str" cm="1">
        <f t="array" ref="X4832">IF(X4782="TRUE",IF(AND(C4832&lt;&gt;1,C4833:C4834="",S4832:U4834=""), "FALSE","TRUE"),"FALSE")</f>
        <v>FALSE</v>
      </c>
      <c r="Z4832" s="1"/>
    </row>
    <row r="4833" spans="2:26" hidden="1" outlineLevel="3" x14ac:dyDescent="0.4">
      <c r="B4833" s="7" t="s">
        <v>516</v>
      </c>
      <c r="C4833" s="8"/>
      <c r="D4833" s="31"/>
      <c r="E4833" s="2" t="s">
        <v>517</v>
      </c>
      <c r="F4833" s="2" t="s">
        <v>499</v>
      </c>
      <c r="G4833" s="2" t="s">
        <v>498</v>
      </c>
      <c r="H4833" s="2">
        <v>221</v>
      </c>
      <c r="I4833" s="2">
        <v>207</v>
      </c>
      <c r="K4833" s="2">
        <v>50</v>
      </c>
      <c r="L4833" s="2" t="s">
        <v>30</v>
      </c>
      <c r="M4833" s="2" t="s">
        <v>476</v>
      </c>
      <c r="N4833" s="2" t="s">
        <v>479</v>
      </c>
      <c r="O4833" s="2" t="s">
        <v>514</v>
      </c>
      <c r="Q4833" s="1"/>
      <c r="S4833" s="5"/>
      <c r="T4833" s="41"/>
      <c r="U4833" s="8"/>
      <c r="W4833" s="2" t="s">
        <v>563</v>
      </c>
      <c r="X4833" s="45" t="str" cm="1">
        <f t="array" ref="X4833">IF(X4782="TRUE",IF(AND(C4832&lt;&gt;1,C4833:C4834="",S4832:U4834=""), "FALSE","TRUE"),"FALSE")</f>
        <v>FALSE</v>
      </c>
      <c r="Z4833" s="1"/>
    </row>
    <row r="4834" spans="2:26" hidden="1" outlineLevel="3" x14ac:dyDescent="0.4">
      <c r="B4834" s="7" t="s">
        <v>508</v>
      </c>
      <c r="C4834" s="8"/>
      <c r="D4834" s="31"/>
      <c r="E4834" s="2" t="s">
        <v>518</v>
      </c>
      <c r="F4834" s="2" t="s">
        <v>512</v>
      </c>
      <c r="G4834" s="2" t="s">
        <v>511</v>
      </c>
      <c r="H4834" s="2">
        <v>221</v>
      </c>
      <c r="I4834" s="2">
        <v>207</v>
      </c>
      <c r="K4834" s="2">
        <v>120</v>
      </c>
      <c r="L4834" s="2" t="s">
        <v>30</v>
      </c>
      <c r="M4834" s="2" t="s">
        <v>476</v>
      </c>
      <c r="N4834" s="2" t="s">
        <v>479</v>
      </c>
      <c r="O4834" s="2" t="s">
        <v>514</v>
      </c>
      <c r="Q4834" s="1"/>
      <c r="S4834" s="5"/>
      <c r="T4834" s="41"/>
      <c r="U4834" s="8"/>
      <c r="W4834" s="2" t="s">
        <v>565</v>
      </c>
      <c r="X4834" s="45" t="str" cm="1">
        <f t="array" ref="X4834">IF(X4782="TRUE",IF(AND(C4832&lt;&gt;1,C4833:C4834="",S4832:U4834=""), "FALSE","TRUE"),"FALSE")</f>
        <v>FALSE</v>
      </c>
      <c r="Z4834" s="1"/>
    </row>
    <row r="4835" spans="2:26" hidden="1" outlineLevel="3" x14ac:dyDescent="0.4">
      <c r="B4835" s="7" t="s">
        <v>134</v>
      </c>
      <c r="C4835" s="5">
        <v>12</v>
      </c>
      <c r="D4835" s="30"/>
      <c r="E4835" s="2" t="s">
        <v>392</v>
      </c>
      <c r="F4835" s="2" t="s">
        <v>106</v>
      </c>
      <c r="G4835" s="2" t="s">
        <v>103</v>
      </c>
      <c r="H4835" s="2">
        <v>221</v>
      </c>
      <c r="I4835" s="2">
        <v>207</v>
      </c>
      <c r="K4835" s="2">
        <v>3</v>
      </c>
      <c r="L4835" s="2" t="s">
        <v>136</v>
      </c>
      <c r="M4835" s="2" t="s">
        <v>476</v>
      </c>
      <c r="N4835" s="2" t="s">
        <v>479</v>
      </c>
      <c r="O4835" s="2" t="s">
        <v>514</v>
      </c>
      <c r="Q4835" s="1"/>
      <c r="S4835" s="5"/>
      <c r="T4835" s="41"/>
      <c r="U4835" s="8"/>
      <c r="V4835" s="2" t="s">
        <v>105</v>
      </c>
      <c r="W4835" s="2" t="s">
        <v>561</v>
      </c>
      <c r="X4835" s="45" t="str" cm="1">
        <f t="array" ref="X4835">IF(X4782="TRUE",IF(AND(C4835&lt;&gt;1,C4836:C4837="",S4835:U4837=""), "FALSE","TRUE"),"FALSE")</f>
        <v>FALSE</v>
      </c>
      <c r="Z4835" s="1"/>
    </row>
    <row r="4836" spans="2:26" hidden="1" outlineLevel="3" x14ac:dyDescent="0.4">
      <c r="B4836" s="7" t="s">
        <v>516</v>
      </c>
      <c r="C4836" s="8"/>
      <c r="D4836" s="31"/>
      <c r="E4836" s="2" t="s">
        <v>517</v>
      </c>
      <c r="F4836" s="2" t="s">
        <v>499</v>
      </c>
      <c r="G4836" s="2" t="s">
        <v>498</v>
      </c>
      <c r="H4836" s="2">
        <v>221</v>
      </c>
      <c r="I4836" s="2">
        <v>207</v>
      </c>
      <c r="K4836" s="2">
        <v>50</v>
      </c>
      <c r="L4836" s="2" t="s">
        <v>30</v>
      </c>
      <c r="M4836" s="2" t="s">
        <v>476</v>
      </c>
      <c r="N4836" s="2" t="s">
        <v>479</v>
      </c>
      <c r="O4836" s="2" t="s">
        <v>514</v>
      </c>
      <c r="Q4836" s="1"/>
      <c r="S4836" s="5"/>
      <c r="T4836" s="41"/>
      <c r="U4836" s="8"/>
      <c r="W4836" s="2" t="s">
        <v>563</v>
      </c>
      <c r="X4836" s="45" t="str" cm="1">
        <f t="array" ref="X4836">IF(X4782="TRUE",IF(AND(C4835&lt;&gt;1,C4836:C4837="",S4835:U4837=""), "FALSE","TRUE"),"FALSE")</f>
        <v>FALSE</v>
      </c>
      <c r="Z4836" s="1"/>
    </row>
    <row r="4837" spans="2:26" hidden="1" outlineLevel="3" x14ac:dyDescent="0.4">
      <c r="B4837" s="7" t="s">
        <v>508</v>
      </c>
      <c r="C4837" s="8"/>
      <c r="D4837" s="31"/>
      <c r="E4837" s="2" t="s">
        <v>518</v>
      </c>
      <c r="F4837" s="2" t="s">
        <v>512</v>
      </c>
      <c r="G4837" s="2" t="s">
        <v>511</v>
      </c>
      <c r="H4837" s="2">
        <v>221</v>
      </c>
      <c r="I4837" s="2">
        <v>207</v>
      </c>
      <c r="K4837" s="2">
        <v>120</v>
      </c>
      <c r="L4837" s="2" t="s">
        <v>30</v>
      </c>
      <c r="M4837" s="2" t="s">
        <v>476</v>
      </c>
      <c r="N4837" s="2" t="s">
        <v>479</v>
      </c>
      <c r="O4837" s="2" t="s">
        <v>514</v>
      </c>
      <c r="Q4837" s="1"/>
      <c r="S4837" s="5"/>
      <c r="T4837" s="41"/>
      <c r="U4837" s="8"/>
      <c r="W4837" s="2" t="s">
        <v>565</v>
      </c>
      <c r="X4837" s="45" t="str" cm="1">
        <f t="array" ref="X4837">IF(X4782="TRUE",IF(AND(C4835&lt;&gt;1,C4836:C4837="",S4835:U4837=""), "FALSE","TRUE"),"FALSE")</f>
        <v>FALSE</v>
      </c>
      <c r="Z4837" s="1"/>
    </row>
    <row r="4838" spans="2:26" hidden="1" outlineLevel="3" x14ac:dyDescent="0.4">
      <c r="B4838" s="7" t="s">
        <v>134</v>
      </c>
      <c r="C4838" s="5">
        <v>13</v>
      </c>
      <c r="D4838" s="30"/>
      <c r="E4838" s="2" t="s">
        <v>392</v>
      </c>
      <c r="F4838" s="2" t="s">
        <v>106</v>
      </c>
      <c r="G4838" s="2" t="s">
        <v>103</v>
      </c>
      <c r="H4838" s="2">
        <v>221</v>
      </c>
      <c r="I4838" s="2">
        <v>207</v>
      </c>
      <c r="K4838" s="2">
        <v>3</v>
      </c>
      <c r="L4838" s="2" t="s">
        <v>136</v>
      </c>
      <c r="M4838" s="2" t="s">
        <v>476</v>
      </c>
      <c r="N4838" s="2" t="s">
        <v>479</v>
      </c>
      <c r="O4838" s="2" t="s">
        <v>514</v>
      </c>
      <c r="Q4838" s="1"/>
      <c r="S4838" s="5"/>
      <c r="T4838" s="41"/>
      <c r="U4838" s="8"/>
      <c r="V4838" s="2" t="s">
        <v>105</v>
      </c>
      <c r="W4838" s="2" t="s">
        <v>561</v>
      </c>
      <c r="X4838" s="45" t="str" cm="1">
        <f t="array" ref="X4838">IF(X4782="TRUE",IF(AND(C4838&lt;&gt;1,C4839:C4840="",S4838:U4840=""), "FALSE","TRUE"),"FALSE")</f>
        <v>FALSE</v>
      </c>
      <c r="Z4838" s="1"/>
    </row>
    <row r="4839" spans="2:26" hidden="1" outlineLevel="3" x14ac:dyDescent="0.4">
      <c r="B4839" s="7" t="s">
        <v>516</v>
      </c>
      <c r="C4839" s="8"/>
      <c r="D4839" s="31"/>
      <c r="E4839" s="2" t="s">
        <v>517</v>
      </c>
      <c r="F4839" s="2" t="s">
        <v>499</v>
      </c>
      <c r="G4839" s="2" t="s">
        <v>498</v>
      </c>
      <c r="H4839" s="2">
        <v>221</v>
      </c>
      <c r="I4839" s="2">
        <v>207</v>
      </c>
      <c r="K4839" s="2">
        <v>50</v>
      </c>
      <c r="L4839" s="2" t="s">
        <v>30</v>
      </c>
      <c r="M4839" s="2" t="s">
        <v>476</v>
      </c>
      <c r="N4839" s="2" t="s">
        <v>479</v>
      </c>
      <c r="O4839" s="2" t="s">
        <v>514</v>
      </c>
      <c r="Q4839" s="1"/>
      <c r="S4839" s="5"/>
      <c r="T4839" s="41"/>
      <c r="U4839" s="8"/>
      <c r="W4839" s="2" t="s">
        <v>563</v>
      </c>
      <c r="X4839" s="45" t="str" cm="1">
        <f t="array" ref="X4839">IF(X4782="TRUE",IF(AND(C4838&lt;&gt;1,C4839:C4840="",S4838:U4840=""), "FALSE","TRUE"),"FALSE")</f>
        <v>FALSE</v>
      </c>
      <c r="Z4839" s="1"/>
    </row>
    <row r="4840" spans="2:26" hidden="1" outlineLevel="3" x14ac:dyDescent="0.4">
      <c r="B4840" s="7" t="s">
        <v>508</v>
      </c>
      <c r="C4840" s="8"/>
      <c r="D4840" s="31"/>
      <c r="E4840" s="2" t="s">
        <v>518</v>
      </c>
      <c r="F4840" s="2" t="s">
        <v>512</v>
      </c>
      <c r="G4840" s="2" t="s">
        <v>511</v>
      </c>
      <c r="H4840" s="2">
        <v>221</v>
      </c>
      <c r="I4840" s="2">
        <v>207</v>
      </c>
      <c r="K4840" s="2">
        <v>120</v>
      </c>
      <c r="L4840" s="2" t="s">
        <v>30</v>
      </c>
      <c r="M4840" s="2" t="s">
        <v>476</v>
      </c>
      <c r="N4840" s="2" t="s">
        <v>479</v>
      </c>
      <c r="O4840" s="2" t="s">
        <v>514</v>
      </c>
      <c r="Q4840" s="1"/>
      <c r="S4840" s="5"/>
      <c r="T4840" s="41"/>
      <c r="U4840" s="8"/>
      <c r="W4840" s="2" t="s">
        <v>565</v>
      </c>
      <c r="X4840" s="45" t="str" cm="1">
        <f t="array" ref="X4840">IF(X4782="TRUE",IF(AND(C4838&lt;&gt;1,C4839:C4840="",S4838:U4840=""), "FALSE","TRUE"),"FALSE")</f>
        <v>FALSE</v>
      </c>
      <c r="Z4840" s="1"/>
    </row>
    <row r="4841" spans="2:26" hidden="1" outlineLevel="3" x14ac:dyDescent="0.4">
      <c r="B4841" s="7" t="s">
        <v>134</v>
      </c>
      <c r="C4841" s="5">
        <v>14</v>
      </c>
      <c r="D4841" s="30"/>
      <c r="E4841" s="2" t="s">
        <v>392</v>
      </c>
      <c r="F4841" s="2" t="s">
        <v>106</v>
      </c>
      <c r="G4841" s="2" t="s">
        <v>103</v>
      </c>
      <c r="H4841" s="2">
        <v>221</v>
      </c>
      <c r="I4841" s="2">
        <v>207</v>
      </c>
      <c r="K4841" s="2">
        <v>3</v>
      </c>
      <c r="L4841" s="2" t="s">
        <v>136</v>
      </c>
      <c r="M4841" s="2" t="s">
        <v>476</v>
      </c>
      <c r="N4841" s="2" t="s">
        <v>479</v>
      </c>
      <c r="O4841" s="2" t="s">
        <v>514</v>
      </c>
      <c r="Q4841" s="1"/>
      <c r="S4841" s="5"/>
      <c r="T4841" s="41"/>
      <c r="U4841" s="8"/>
      <c r="V4841" s="2" t="s">
        <v>105</v>
      </c>
      <c r="W4841" s="2" t="s">
        <v>561</v>
      </c>
      <c r="X4841" s="45" t="str" cm="1">
        <f t="array" ref="X4841">IF(X4782="TRUE",IF(AND(C4841&lt;&gt;1,C4842:C4843="",S4841:U4843=""), "FALSE","TRUE"),"FALSE")</f>
        <v>FALSE</v>
      </c>
      <c r="Z4841" s="1"/>
    </row>
    <row r="4842" spans="2:26" hidden="1" outlineLevel="3" x14ac:dyDescent="0.4">
      <c r="B4842" s="7" t="s">
        <v>516</v>
      </c>
      <c r="C4842" s="8"/>
      <c r="D4842" s="31"/>
      <c r="E4842" s="2" t="s">
        <v>517</v>
      </c>
      <c r="F4842" s="2" t="s">
        <v>499</v>
      </c>
      <c r="G4842" s="2" t="s">
        <v>498</v>
      </c>
      <c r="H4842" s="2">
        <v>221</v>
      </c>
      <c r="I4842" s="2">
        <v>207</v>
      </c>
      <c r="K4842" s="2">
        <v>50</v>
      </c>
      <c r="L4842" s="2" t="s">
        <v>30</v>
      </c>
      <c r="M4842" s="2" t="s">
        <v>476</v>
      </c>
      <c r="N4842" s="2" t="s">
        <v>479</v>
      </c>
      <c r="O4842" s="2" t="s">
        <v>514</v>
      </c>
      <c r="Q4842" s="1"/>
      <c r="S4842" s="5"/>
      <c r="T4842" s="41"/>
      <c r="U4842" s="8"/>
      <c r="W4842" s="2" t="s">
        <v>563</v>
      </c>
      <c r="X4842" s="45" t="str" cm="1">
        <f t="array" ref="X4842">IF(X4782="TRUE",IF(AND(C4841&lt;&gt;1,C4842:C4843="",S4841:U4843=""), "FALSE","TRUE"),"FALSE")</f>
        <v>FALSE</v>
      </c>
      <c r="Z4842" s="1"/>
    </row>
    <row r="4843" spans="2:26" hidden="1" outlineLevel="3" x14ac:dyDescent="0.4">
      <c r="B4843" s="7" t="s">
        <v>508</v>
      </c>
      <c r="C4843" s="8"/>
      <c r="D4843" s="31"/>
      <c r="E4843" s="2" t="s">
        <v>518</v>
      </c>
      <c r="F4843" s="2" t="s">
        <v>512</v>
      </c>
      <c r="G4843" s="2" t="s">
        <v>511</v>
      </c>
      <c r="H4843" s="2">
        <v>221</v>
      </c>
      <c r="I4843" s="2">
        <v>207</v>
      </c>
      <c r="K4843" s="2">
        <v>120</v>
      </c>
      <c r="L4843" s="2" t="s">
        <v>30</v>
      </c>
      <c r="M4843" s="2" t="s">
        <v>476</v>
      </c>
      <c r="N4843" s="2" t="s">
        <v>479</v>
      </c>
      <c r="O4843" s="2" t="s">
        <v>514</v>
      </c>
      <c r="Q4843" s="1"/>
      <c r="S4843" s="5"/>
      <c r="T4843" s="41"/>
      <c r="U4843" s="8"/>
      <c r="W4843" s="2" t="s">
        <v>565</v>
      </c>
      <c r="X4843" s="45" t="str" cm="1">
        <f t="array" ref="X4843">IF(X4782="TRUE",IF(AND(C4841&lt;&gt;1,C4842:C4843="",S4841:U4843=""), "FALSE","TRUE"),"FALSE")</f>
        <v>FALSE</v>
      </c>
      <c r="Z4843" s="1"/>
    </row>
    <row r="4844" spans="2:26" hidden="1" outlineLevel="3" x14ac:dyDescent="0.4">
      <c r="B4844" s="7" t="s">
        <v>134</v>
      </c>
      <c r="C4844" s="5">
        <v>15</v>
      </c>
      <c r="D4844" s="30"/>
      <c r="E4844" s="2" t="s">
        <v>392</v>
      </c>
      <c r="F4844" s="2" t="s">
        <v>106</v>
      </c>
      <c r="G4844" s="2" t="s">
        <v>103</v>
      </c>
      <c r="H4844" s="2">
        <v>221</v>
      </c>
      <c r="I4844" s="2">
        <v>207</v>
      </c>
      <c r="K4844" s="2">
        <v>3</v>
      </c>
      <c r="L4844" s="2" t="s">
        <v>136</v>
      </c>
      <c r="M4844" s="2" t="s">
        <v>476</v>
      </c>
      <c r="N4844" s="2" t="s">
        <v>479</v>
      </c>
      <c r="O4844" s="2" t="s">
        <v>514</v>
      </c>
      <c r="Q4844" s="1"/>
      <c r="S4844" s="5"/>
      <c r="T4844" s="41"/>
      <c r="U4844" s="8"/>
      <c r="V4844" s="2" t="s">
        <v>105</v>
      </c>
      <c r="W4844" s="2" t="s">
        <v>561</v>
      </c>
      <c r="X4844" s="45" t="str" cm="1">
        <f t="array" ref="X4844">IF(X4782="TRUE",IF(AND(C4844&lt;&gt;1,C4845:C4846="",S4844:U4846=""), "FALSE","TRUE"),"FALSE")</f>
        <v>FALSE</v>
      </c>
      <c r="Z4844" s="1"/>
    </row>
    <row r="4845" spans="2:26" hidden="1" outlineLevel="3" x14ac:dyDescent="0.4">
      <c r="B4845" s="7" t="s">
        <v>516</v>
      </c>
      <c r="C4845" s="8"/>
      <c r="D4845" s="31"/>
      <c r="E4845" s="2" t="s">
        <v>517</v>
      </c>
      <c r="F4845" s="2" t="s">
        <v>499</v>
      </c>
      <c r="G4845" s="2" t="s">
        <v>498</v>
      </c>
      <c r="H4845" s="2">
        <v>221</v>
      </c>
      <c r="I4845" s="2">
        <v>207</v>
      </c>
      <c r="K4845" s="2">
        <v>50</v>
      </c>
      <c r="L4845" s="2" t="s">
        <v>30</v>
      </c>
      <c r="M4845" s="2" t="s">
        <v>476</v>
      </c>
      <c r="N4845" s="2" t="s">
        <v>479</v>
      </c>
      <c r="O4845" s="2" t="s">
        <v>514</v>
      </c>
      <c r="Q4845" s="1"/>
      <c r="S4845" s="5"/>
      <c r="T4845" s="41"/>
      <c r="U4845" s="8"/>
      <c r="W4845" s="2" t="s">
        <v>563</v>
      </c>
      <c r="X4845" s="45" t="str" cm="1">
        <f t="array" ref="X4845">IF(X4782="TRUE",IF(AND(C4844&lt;&gt;1,C4845:C4846="",S4844:U4846=""), "FALSE","TRUE"),"FALSE")</f>
        <v>FALSE</v>
      </c>
      <c r="Z4845" s="1"/>
    </row>
    <row r="4846" spans="2:26" hidden="1" outlineLevel="3" x14ac:dyDescent="0.4">
      <c r="B4846" s="7" t="s">
        <v>508</v>
      </c>
      <c r="C4846" s="8"/>
      <c r="D4846" s="31"/>
      <c r="E4846" s="2" t="s">
        <v>518</v>
      </c>
      <c r="F4846" s="2" t="s">
        <v>512</v>
      </c>
      <c r="G4846" s="2" t="s">
        <v>511</v>
      </c>
      <c r="H4846" s="2">
        <v>221</v>
      </c>
      <c r="I4846" s="2">
        <v>207</v>
      </c>
      <c r="K4846" s="2">
        <v>120</v>
      </c>
      <c r="L4846" s="2" t="s">
        <v>30</v>
      </c>
      <c r="M4846" s="2" t="s">
        <v>476</v>
      </c>
      <c r="N4846" s="2" t="s">
        <v>479</v>
      </c>
      <c r="O4846" s="2" t="s">
        <v>514</v>
      </c>
      <c r="Q4846" s="1"/>
      <c r="S4846" s="5"/>
      <c r="T4846" s="41"/>
      <c r="U4846" s="8"/>
      <c r="W4846" s="2" t="s">
        <v>565</v>
      </c>
      <c r="X4846" s="45" t="str" cm="1">
        <f t="array" ref="X4846">IF(X4782="TRUE",IF(AND(C4844&lt;&gt;1,C4845:C4846="",S4844:U4846=""), "FALSE","TRUE"),"FALSE")</f>
        <v>FALSE</v>
      </c>
      <c r="Z4846" s="1"/>
    </row>
    <row r="4847" spans="2:26" hidden="1" outlineLevel="3" x14ac:dyDescent="0.4">
      <c r="B4847" s="7" t="s">
        <v>134</v>
      </c>
      <c r="C4847" s="5">
        <v>16</v>
      </c>
      <c r="D4847" s="30"/>
      <c r="E4847" s="2" t="s">
        <v>392</v>
      </c>
      <c r="F4847" s="2" t="s">
        <v>106</v>
      </c>
      <c r="G4847" s="2" t="s">
        <v>103</v>
      </c>
      <c r="H4847" s="2">
        <v>221</v>
      </c>
      <c r="I4847" s="2">
        <v>207</v>
      </c>
      <c r="K4847" s="2">
        <v>3</v>
      </c>
      <c r="L4847" s="2" t="s">
        <v>136</v>
      </c>
      <c r="M4847" s="2" t="s">
        <v>476</v>
      </c>
      <c r="N4847" s="2" t="s">
        <v>479</v>
      </c>
      <c r="O4847" s="2" t="s">
        <v>514</v>
      </c>
      <c r="Q4847" s="1"/>
      <c r="S4847" s="5"/>
      <c r="T4847" s="41"/>
      <c r="U4847" s="8"/>
      <c r="V4847" s="2" t="s">
        <v>105</v>
      </c>
      <c r="W4847" s="2" t="s">
        <v>561</v>
      </c>
      <c r="X4847" s="45" t="str" cm="1">
        <f t="array" ref="X4847">IF(X4782="TRUE",IF(AND(C4847&lt;&gt;1,C4848:C4849="",S4847:U4849=""), "FALSE","TRUE"),"FALSE")</f>
        <v>FALSE</v>
      </c>
      <c r="Z4847" s="1"/>
    </row>
    <row r="4848" spans="2:26" hidden="1" outlineLevel="3" x14ac:dyDescent="0.4">
      <c r="B4848" s="7" t="s">
        <v>516</v>
      </c>
      <c r="C4848" s="8"/>
      <c r="D4848" s="31"/>
      <c r="E4848" s="2" t="s">
        <v>517</v>
      </c>
      <c r="F4848" s="2" t="s">
        <v>499</v>
      </c>
      <c r="G4848" s="2" t="s">
        <v>498</v>
      </c>
      <c r="H4848" s="2">
        <v>221</v>
      </c>
      <c r="I4848" s="2">
        <v>207</v>
      </c>
      <c r="K4848" s="2">
        <v>50</v>
      </c>
      <c r="L4848" s="2" t="s">
        <v>30</v>
      </c>
      <c r="M4848" s="2" t="s">
        <v>476</v>
      </c>
      <c r="N4848" s="2" t="s">
        <v>479</v>
      </c>
      <c r="O4848" s="2" t="s">
        <v>514</v>
      </c>
      <c r="Q4848" s="1"/>
      <c r="S4848" s="5"/>
      <c r="T4848" s="41"/>
      <c r="U4848" s="8"/>
      <c r="W4848" s="2" t="s">
        <v>563</v>
      </c>
      <c r="X4848" s="45" t="str" cm="1">
        <f t="array" ref="X4848">IF(X4782="TRUE",IF(AND(C4847&lt;&gt;1,C4848:C4849="",S4847:U4849=""), "FALSE","TRUE"),"FALSE")</f>
        <v>FALSE</v>
      </c>
      <c r="Z4848" s="1"/>
    </row>
    <row r="4849" spans="2:26" hidden="1" outlineLevel="3" x14ac:dyDescent="0.4">
      <c r="B4849" s="7" t="s">
        <v>508</v>
      </c>
      <c r="C4849" s="8"/>
      <c r="D4849" s="31"/>
      <c r="E4849" s="2" t="s">
        <v>518</v>
      </c>
      <c r="F4849" s="2" t="s">
        <v>512</v>
      </c>
      <c r="G4849" s="2" t="s">
        <v>511</v>
      </c>
      <c r="H4849" s="2">
        <v>221</v>
      </c>
      <c r="I4849" s="2">
        <v>207</v>
      </c>
      <c r="K4849" s="2">
        <v>120</v>
      </c>
      <c r="L4849" s="2" t="s">
        <v>30</v>
      </c>
      <c r="M4849" s="2" t="s">
        <v>476</v>
      </c>
      <c r="N4849" s="2" t="s">
        <v>479</v>
      </c>
      <c r="O4849" s="2" t="s">
        <v>514</v>
      </c>
      <c r="Q4849" s="1"/>
      <c r="S4849" s="5"/>
      <c r="T4849" s="41"/>
      <c r="U4849" s="8"/>
      <c r="W4849" s="2" t="s">
        <v>565</v>
      </c>
      <c r="X4849" s="45" t="str" cm="1">
        <f t="array" ref="X4849">IF(X4782="TRUE",IF(AND(C4847&lt;&gt;1,C4848:C4849="",S4847:U4849=""), "FALSE","TRUE"),"FALSE")</f>
        <v>FALSE</v>
      </c>
      <c r="Z4849" s="1"/>
    </row>
    <row r="4850" spans="2:26" hidden="1" outlineLevel="3" x14ac:dyDescent="0.4">
      <c r="B4850" s="7" t="s">
        <v>134</v>
      </c>
      <c r="C4850" s="5">
        <v>17</v>
      </c>
      <c r="D4850" s="30"/>
      <c r="E4850" s="2" t="s">
        <v>392</v>
      </c>
      <c r="F4850" s="2" t="s">
        <v>106</v>
      </c>
      <c r="G4850" s="2" t="s">
        <v>103</v>
      </c>
      <c r="H4850" s="2">
        <v>221</v>
      </c>
      <c r="I4850" s="2">
        <v>207</v>
      </c>
      <c r="K4850" s="2">
        <v>3</v>
      </c>
      <c r="L4850" s="2" t="s">
        <v>136</v>
      </c>
      <c r="M4850" s="2" t="s">
        <v>476</v>
      </c>
      <c r="N4850" s="2" t="s">
        <v>479</v>
      </c>
      <c r="O4850" s="2" t="s">
        <v>514</v>
      </c>
      <c r="Q4850" s="1"/>
      <c r="S4850" s="5"/>
      <c r="T4850" s="41"/>
      <c r="U4850" s="8"/>
      <c r="V4850" s="2" t="s">
        <v>105</v>
      </c>
      <c r="W4850" s="2" t="s">
        <v>561</v>
      </c>
      <c r="X4850" s="45" t="str" cm="1">
        <f t="array" ref="X4850">IF(X4782="TRUE",IF(AND(C4850&lt;&gt;1,C4851:C4852="",S4850:U4852=""), "FALSE","TRUE"),"FALSE")</f>
        <v>FALSE</v>
      </c>
      <c r="Z4850" s="1"/>
    </row>
    <row r="4851" spans="2:26" hidden="1" outlineLevel="3" x14ac:dyDescent="0.4">
      <c r="B4851" s="7" t="s">
        <v>516</v>
      </c>
      <c r="C4851" s="8"/>
      <c r="D4851" s="31"/>
      <c r="E4851" s="2" t="s">
        <v>517</v>
      </c>
      <c r="F4851" s="2" t="s">
        <v>499</v>
      </c>
      <c r="G4851" s="2" t="s">
        <v>498</v>
      </c>
      <c r="H4851" s="2">
        <v>221</v>
      </c>
      <c r="I4851" s="2">
        <v>207</v>
      </c>
      <c r="K4851" s="2">
        <v>50</v>
      </c>
      <c r="L4851" s="2" t="s">
        <v>30</v>
      </c>
      <c r="M4851" s="2" t="s">
        <v>476</v>
      </c>
      <c r="N4851" s="2" t="s">
        <v>479</v>
      </c>
      <c r="O4851" s="2" t="s">
        <v>514</v>
      </c>
      <c r="Q4851" s="1"/>
      <c r="S4851" s="5"/>
      <c r="T4851" s="41"/>
      <c r="U4851" s="8"/>
      <c r="W4851" s="2" t="s">
        <v>563</v>
      </c>
      <c r="X4851" s="45" t="str" cm="1">
        <f t="array" ref="X4851">IF(X4782="TRUE",IF(AND(C4850&lt;&gt;1,C4851:C4852="",S4850:U4852=""), "FALSE","TRUE"),"FALSE")</f>
        <v>FALSE</v>
      </c>
      <c r="Z4851" s="1"/>
    </row>
    <row r="4852" spans="2:26" hidden="1" outlineLevel="3" x14ac:dyDescent="0.4">
      <c r="B4852" s="7" t="s">
        <v>508</v>
      </c>
      <c r="C4852" s="8"/>
      <c r="D4852" s="31"/>
      <c r="E4852" s="2" t="s">
        <v>518</v>
      </c>
      <c r="F4852" s="2" t="s">
        <v>512</v>
      </c>
      <c r="G4852" s="2" t="s">
        <v>511</v>
      </c>
      <c r="H4852" s="2">
        <v>221</v>
      </c>
      <c r="I4852" s="2">
        <v>207</v>
      </c>
      <c r="K4852" s="2">
        <v>120</v>
      </c>
      <c r="L4852" s="2" t="s">
        <v>30</v>
      </c>
      <c r="M4852" s="2" t="s">
        <v>476</v>
      </c>
      <c r="N4852" s="2" t="s">
        <v>479</v>
      </c>
      <c r="O4852" s="2" t="s">
        <v>514</v>
      </c>
      <c r="Q4852" s="1"/>
      <c r="S4852" s="5"/>
      <c r="T4852" s="41"/>
      <c r="U4852" s="8"/>
      <c r="W4852" s="2" t="s">
        <v>565</v>
      </c>
      <c r="X4852" s="45" t="str" cm="1">
        <f t="array" ref="X4852">IF(X4782="TRUE",IF(AND(C4850&lt;&gt;1,C4851:C4852="",S4850:U4852=""), "FALSE","TRUE"),"FALSE")</f>
        <v>FALSE</v>
      </c>
      <c r="Z4852" s="1"/>
    </row>
    <row r="4853" spans="2:26" hidden="1" outlineLevel="3" x14ac:dyDescent="0.4">
      <c r="B4853" s="7" t="s">
        <v>134</v>
      </c>
      <c r="C4853" s="5">
        <v>18</v>
      </c>
      <c r="D4853" s="30"/>
      <c r="E4853" s="2" t="s">
        <v>392</v>
      </c>
      <c r="F4853" s="2" t="s">
        <v>106</v>
      </c>
      <c r="G4853" s="2" t="s">
        <v>103</v>
      </c>
      <c r="H4853" s="2">
        <v>221</v>
      </c>
      <c r="I4853" s="2">
        <v>207</v>
      </c>
      <c r="K4853" s="2">
        <v>3</v>
      </c>
      <c r="L4853" s="2" t="s">
        <v>136</v>
      </c>
      <c r="M4853" s="2" t="s">
        <v>476</v>
      </c>
      <c r="N4853" s="2" t="s">
        <v>479</v>
      </c>
      <c r="O4853" s="2" t="s">
        <v>514</v>
      </c>
      <c r="Q4853" s="1"/>
      <c r="S4853" s="5"/>
      <c r="T4853" s="41"/>
      <c r="U4853" s="8"/>
      <c r="V4853" s="2" t="s">
        <v>105</v>
      </c>
      <c r="W4853" s="2" t="s">
        <v>561</v>
      </c>
      <c r="X4853" s="45" t="str" cm="1">
        <f t="array" ref="X4853">IF(X4782="TRUE",IF(AND(C4853&lt;&gt;1,C4854:C4855="",S4853:U4855=""), "FALSE","TRUE"),"FALSE")</f>
        <v>FALSE</v>
      </c>
      <c r="Z4853" s="1"/>
    </row>
    <row r="4854" spans="2:26" hidden="1" outlineLevel="3" x14ac:dyDescent="0.4">
      <c r="B4854" s="7" t="s">
        <v>516</v>
      </c>
      <c r="C4854" s="8"/>
      <c r="D4854" s="31"/>
      <c r="E4854" s="2" t="s">
        <v>517</v>
      </c>
      <c r="F4854" s="2" t="s">
        <v>499</v>
      </c>
      <c r="G4854" s="2" t="s">
        <v>498</v>
      </c>
      <c r="H4854" s="2">
        <v>221</v>
      </c>
      <c r="I4854" s="2">
        <v>207</v>
      </c>
      <c r="K4854" s="2">
        <v>50</v>
      </c>
      <c r="L4854" s="2" t="s">
        <v>30</v>
      </c>
      <c r="M4854" s="2" t="s">
        <v>476</v>
      </c>
      <c r="N4854" s="2" t="s">
        <v>479</v>
      </c>
      <c r="O4854" s="2" t="s">
        <v>514</v>
      </c>
      <c r="Q4854" s="1"/>
      <c r="S4854" s="5"/>
      <c r="T4854" s="41"/>
      <c r="U4854" s="8"/>
      <c r="W4854" s="2" t="s">
        <v>563</v>
      </c>
      <c r="X4854" s="45" t="str" cm="1">
        <f t="array" ref="X4854">IF(X4782="TRUE",IF(AND(C4853&lt;&gt;1,C4854:C4855="",S4853:U4855=""), "FALSE","TRUE"),"FALSE")</f>
        <v>FALSE</v>
      </c>
      <c r="Z4854" s="1"/>
    </row>
    <row r="4855" spans="2:26" hidden="1" outlineLevel="3" x14ac:dyDescent="0.4">
      <c r="B4855" s="7" t="s">
        <v>508</v>
      </c>
      <c r="C4855" s="8"/>
      <c r="D4855" s="31"/>
      <c r="E4855" s="2" t="s">
        <v>518</v>
      </c>
      <c r="F4855" s="2" t="s">
        <v>512</v>
      </c>
      <c r="G4855" s="2" t="s">
        <v>511</v>
      </c>
      <c r="H4855" s="2">
        <v>221</v>
      </c>
      <c r="I4855" s="2">
        <v>207</v>
      </c>
      <c r="K4855" s="2">
        <v>120</v>
      </c>
      <c r="L4855" s="2" t="s">
        <v>30</v>
      </c>
      <c r="M4855" s="2" t="s">
        <v>476</v>
      </c>
      <c r="N4855" s="2" t="s">
        <v>479</v>
      </c>
      <c r="O4855" s="2" t="s">
        <v>514</v>
      </c>
      <c r="Q4855" s="1"/>
      <c r="S4855" s="5"/>
      <c r="T4855" s="41"/>
      <c r="U4855" s="8"/>
      <c r="W4855" s="2" t="s">
        <v>565</v>
      </c>
      <c r="X4855" s="45" t="str" cm="1">
        <f t="array" ref="X4855">IF(X4782="TRUE",IF(AND(C4853&lt;&gt;1,C4854:C4855="",S4853:U4855=""), "FALSE","TRUE"),"FALSE")</f>
        <v>FALSE</v>
      </c>
      <c r="Z4855" s="1"/>
    </row>
    <row r="4856" spans="2:26" hidden="1" outlineLevel="3" x14ac:dyDescent="0.4">
      <c r="B4856" s="7" t="s">
        <v>134</v>
      </c>
      <c r="C4856" s="5">
        <v>19</v>
      </c>
      <c r="D4856" s="30"/>
      <c r="E4856" s="2" t="s">
        <v>392</v>
      </c>
      <c r="F4856" s="2" t="s">
        <v>106</v>
      </c>
      <c r="G4856" s="2" t="s">
        <v>103</v>
      </c>
      <c r="H4856" s="2">
        <v>221</v>
      </c>
      <c r="I4856" s="2">
        <v>207</v>
      </c>
      <c r="K4856" s="2">
        <v>3</v>
      </c>
      <c r="L4856" s="2" t="s">
        <v>136</v>
      </c>
      <c r="M4856" s="2" t="s">
        <v>476</v>
      </c>
      <c r="N4856" s="2" t="s">
        <v>479</v>
      </c>
      <c r="O4856" s="2" t="s">
        <v>514</v>
      </c>
      <c r="Q4856" s="1"/>
      <c r="S4856" s="5"/>
      <c r="T4856" s="41"/>
      <c r="U4856" s="8"/>
      <c r="V4856" s="2" t="s">
        <v>105</v>
      </c>
      <c r="W4856" s="2" t="s">
        <v>561</v>
      </c>
      <c r="X4856" s="45" t="str" cm="1">
        <f t="array" ref="X4856">IF(X4782="TRUE",IF(AND(C4856&lt;&gt;1,C4857:C4858="",S4856:U4858=""), "FALSE","TRUE"),"FALSE")</f>
        <v>FALSE</v>
      </c>
      <c r="Z4856" s="1"/>
    </row>
    <row r="4857" spans="2:26" hidden="1" outlineLevel="3" x14ac:dyDescent="0.4">
      <c r="B4857" s="7" t="s">
        <v>516</v>
      </c>
      <c r="C4857" s="8"/>
      <c r="D4857" s="31"/>
      <c r="E4857" s="2" t="s">
        <v>517</v>
      </c>
      <c r="F4857" s="2" t="s">
        <v>499</v>
      </c>
      <c r="G4857" s="2" t="s">
        <v>498</v>
      </c>
      <c r="H4857" s="2">
        <v>221</v>
      </c>
      <c r="I4857" s="2">
        <v>207</v>
      </c>
      <c r="K4857" s="2">
        <v>50</v>
      </c>
      <c r="L4857" s="2" t="s">
        <v>30</v>
      </c>
      <c r="M4857" s="2" t="s">
        <v>476</v>
      </c>
      <c r="N4857" s="2" t="s">
        <v>479</v>
      </c>
      <c r="O4857" s="2" t="s">
        <v>514</v>
      </c>
      <c r="Q4857" s="1"/>
      <c r="S4857" s="5"/>
      <c r="T4857" s="41"/>
      <c r="U4857" s="8"/>
      <c r="W4857" s="2" t="s">
        <v>563</v>
      </c>
      <c r="X4857" s="45" t="str" cm="1">
        <f t="array" ref="X4857">IF(X4782="TRUE",IF(AND(C4856&lt;&gt;1,C4857:C4858="",S4856:U4858=""), "FALSE","TRUE"),"FALSE")</f>
        <v>FALSE</v>
      </c>
      <c r="Z4857" s="1"/>
    </row>
    <row r="4858" spans="2:26" hidden="1" outlineLevel="3" x14ac:dyDescent="0.4">
      <c r="B4858" s="7" t="s">
        <v>508</v>
      </c>
      <c r="C4858" s="8"/>
      <c r="D4858" s="31"/>
      <c r="E4858" s="2" t="s">
        <v>518</v>
      </c>
      <c r="F4858" s="2" t="s">
        <v>512</v>
      </c>
      <c r="G4858" s="2" t="s">
        <v>511</v>
      </c>
      <c r="H4858" s="2">
        <v>221</v>
      </c>
      <c r="I4858" s="2">
        <v>207</v>
      </c>
      <c r="K4858" s="2">
        <v>120</v>
      </c>
      <c r="L4858" s="2" t="s">
        <v>30</v>
      </c>
      <c r="M4858" s="2" t="s">
        <v>476</v>
      </c>
      <c r="N4858" s="2" t="s">
        <v>479</v>
      </c>
      <c r="O4858" s="2" t="s">
        <v>514</v>
      </c>
      <c r="Q4858" s="1"/>
      <c r="S4858" s="5"/>
      <c r="T4858" s="41"/>
      <c r="U4858" s="8"/>
      <c r="W4858" s="2" t="s">
        <v>565</v>
      </c>
      <c r="X4858" s="45" t="str" cm="1">
        <f t="array" ref="X4858">IF(X4782="TRUE",IF(AND(C4856&lt;&gt;1,C4857:C4858="",S4856:U4858=""), "FALSE","TRUE"),"FALSE")</f>
        <v>FALSE</v>
      </c>
      <c r="Z4858" s="1"/>
    </row>
    <row r="4859" spans="2:26" hidden="1" outlineLevel="3" x14ac:dyDescent="0.4">
      <c r="B4859" s="7" t="s">
        <v>134</v>
      </c>
      <c r="C4859" s="5">
        <v>20</v>
      </c>
      <c r="D4859" s="30"/>
      <c r="E4859" s="2" t="s">
        <v>392</v>
      </c>
      <c r="F4859" s="2" t="s">
        <v>106</v>
      </c>
      <c r="G4859" s="2" t="s">
        <v>103</v>
      </c>
      <c r="H4859" s="2">
        <v>221</v>
      </c>
      <c r="I4859" s="2">
        <v>207</v>
      </c>
      <c r="K4859" s="2">
        <v>3</v>
      </c>
      <c r="L4859" s="2" t="s">
        <v>136</v>
      </c>
      <c r="M4859" s="2" t="s">
        <v>476</v>
      </c>
      <c r="N4859" s="2" t="s">
        <v>479</v>
      </c>
      <c r="O4859" s="2" t="s">
        <v>514</v>
      </c>
      <c r="Q4859" s="1"/>
      <c r="S4859" s="5"/>
      <c r="T4859" s="41"/>
      <c r="U4859" s="8"/>
      <c r="V4859" s="2" t="s">
        <v>105</v>
      </c>
      <c r="W4859" s="2" t="s">
        <v>561</v>
      </c>
      <c r="X4859" s="45" t="str" cm="1">
        <f t="array" ref="X4859">IF(X4782="TRUE",IF(AND(C4859&lt;&gt;1,C4860:C4861="",S4859:U4861=""), "FALSE","TRUE"),"FALSE")</f>
        <v>FALSE</v>
      </c>
      <c r="Z4859" s="1"/>
    </row>
    <row r="4860" spans="2:26" hidden="1" outlineLevel="3" x14ac:dyDescent="0.4">
      <c r="B4860" s="7" t="s">
        <v>516</v>
      </c>
      <c r="C4860" s="8"/>
      <c r="D4860" s="31"/>
      <c r="E4860" s="2" t="s">
        <v>517</v>
      </c>
      <c r="F4860" s="2" t="s">
        <v>499</v>
      </c>
      <c r="G4860" s="2" t="s">
        <v>498</v>
      </c>
      <c r="H4860" s="2">
        <v>221</v>
      </c>
      <c r="I4860" s="2">
        <v>207</v>
      </c>
      <c r="K4860" s="2">
        <v>50</v>
      </c>
      <c r="L4860" s="2" t="s">
        <v>30</v>
      </c>
      <c r="M4860" s="2" t="s">
        <v>476</v>
      </c>
      <c r="N4860" s="2" t="s">
        <v>479</v>
      </c>
      <c r="O4860" s="2" t="s">
        <v>514</v>
      </c>
      <c r="Q4860" s="1"/>
      <c r="S4860" s="5"/>
      <c r="T4860" s="41"/>
      <c r="U4860" s="8"/>
      <c r="W4860" s="2" t="s">
        <v>563</v>
      </c>
      <c r="X4860" s="45" t="str" cm="1">
        <f t="array" ref="X4860">IF(X4782="TRUE",IF(AND(C4859&lt;&gt;1,C4860:C4861="",S4859:U4861=""), "FALSE","TRUE"),"FALSE")</f>
        <v>FALSE</v>
      </c>
      <c r="Z4860" s="1"/>
    </row>
    <row r="4861" spans="2:26" hidden="1" outlineLevel="3" x14ac:dyDescent="0.4">
      <c r="B4861" s="7" t="s">
        <v>508</v>
      </c>
      <c r="C4861" s="8"/>
      <c r="D4861" s="31"/>
      <c r="E4861" s="2" t="s">
        <v>518</v>
      </c>
      <c r="F4861" s="2" t="s">
        <v>512</v>
      </c>
      <c r="G4861" s="2" t="s">
        <v>511</v>
      </c>
      <c r="H4861" s="2">
        <v>221</v>
      </c>
      <c r="I4861" s="2">
        <v>207</v>
      </c>
      <c r="K4861" s="2">
        <v>120</v>
      </c>
      <c r="L4861" s="2" t="s">
        <v>30</v>
      </c>
      <c r="M4861" s="2" t="s">
        <v>476</v>
      </c>
      <c r="N4861" s="2" t="s">
        <v>479</v>
      </c>
      <c r="O4861" s="2" t="s">
        <v>514</v>
      </c>
      <c r="Q4861" s="1"/>
      <c r="S4861" s="5"/>
      <c r="T4861" s="41"/>
      <c r="U4861" s="8"/>
      <c r="W4861" s="2" t="s">
        <v>565</v>
      </c>
      <c r="X4861" s="45" t="str" cm="1">
        <f t="array" ref="X4861">IF(X4782="TRUE",IF(AND(C4859&lt;&gt;1,C4860:C4861="",S4859:U4861=""), "FALSE","TRUE"),"FALSE")</f>
        <v>FALSE</v>
      </c>
      <c r="Z4861" s="1"/>
    </row>
    <row r="4862" spans="2:26" hidden="1" outlineLevel="2" x14ac:dyDescent="0.4">
      <c r="B4862" s="3" t="s">
        <v>19</v>
      </c>
      <c r="I4862" s="2">
        <v>207</v>
      </c>
      <c r="Q4862" s="1"/>
      <c r="Z4862" s="1"/>
    </row>
    <row r="4863" spans="2:26" hidden="1" outlineLevel="2" x14ac:dyDescent="0.4">
      <c r="B4863" s="50" t="s">
        <v>519</v>
      </c>
      <c r="C4863" s="50"/>
      <c r="D4863" s="33"/>
      <c r="E4863" s="2" t="s">
        <v>520</v>
      </c>
      <c r="I4863" s="2">
        <v>207</v>
      </c>
      <c r="L4863" s="2" t="s">
        <v>521</v>
      </c>
      <c r="M4863" s="2" t="s">
        <v>476</v>
      </c>
      <c r="N4863" s="2" t="s">
        <v>479</v>
      </c>
      <c r="O4863" s="2" t="s">
        <v>520</v>
      </c>
      <c r="Q4863" s="1"/>
      <c r="S4863" s="43" t="s">
        <v>36</v>
      </c>
      <c r="T4863" s="44" t="s">
        <v>37</v>
      </c>
      <c r="U4863" s="43" t="s">
        <v>38</v>
      </c>
      <c r="Z4863" s="1"/>
    </row>
    <row r="4864" spans="2:26" hidden="1" outlineLevel="2" x14ac:dyDescent="0.4">
      <c r="B4864" s="7" t="s">
        <v>134</v>
      </c>
      <c r="C4864" s="5">
        <v>1</v>
      </c>
      <c r="D4864" s="30"/>
      <c r="E4864" s="2" t="s">
        <v>392</v>
      </c>
      <c r="F4864" s="2" t="s">
        <v>102</v>
      </c>
      <c r="G4864" s="2" t="s">
        <v>103</v>
      </c>
      <c r="H4864" s="2">
        <v>225</v>
      </c>
      <c r="I4864" s="2">
        <v>207</v>
      </c>
      <c r="K4864" s="2">
        <v>3</v>
      </c>
      <c r="L4864" s="2" t="s">
        <v>136</v>
      </c>
      <c r="M4864" s="2" t="s">
        <v>476</v>
      </c>
      <c r="N4864" s="2" t="s">
        <v>479</v>
      </c>
      <c r="O4864" s="2" t="s">
        <v>520</v>
      </c>
      <c r="Q4864" s="1"/>
      <c r="S4864" s="5"/>
      <c r="T4864" s="41"/>
      <c r="U4864" s="8"/>
      <c r="V4864" s="2" t="s">
        <v>105</v>
      </c>
      <c r="W4864" s="2" t="s">
        <v>561</v>
      </c>
      <c r="X4864" s="45" t="str" cm="1">
        <f t="array" ref="X4864">IF(X4782="TRUE",IF(AND(C4864&lt;&gt;1,C4865:C4870="",S4864:U4870=""), "FALSE","TRUE"),"FALSE")</f>
        <v>FALSE</v>
      </c>
      <c r="Z4864" s="1"/>
    </row>
    <row r="4865" spans="2:26" hidden="1" outlineLevel="2" x14ac:dyDescent="0.4">
      <c r="B4865" s="7" t="s">
        <v>522</v>
      </c>
      <c r="C4865" s="8"/>
      <c r="D4865" s="31"/>
      <c r="E4865" s="2" t="s">
        <v>523</v>
      </c>
      <c r="F4865" s="2" t="s">
        <v>485</v>
      </c>
      <c r="G4865" s="2" t="s">
        <v>369</v>
      </c>
      <c r="H4865" s="2">
        <v>225</v>
      </c>
      <c r="I4865" s="2">
        <v>207</v>
      </c>
      <c r="K4865" s="2">
        <v>240</v>
      </c>
      <c r="L4865" s="2" t="s">
        <v>30</v>
      </c>
      <c r="M4865" s="2" t="s">
        <v>476</v>
      </c>
      <c r="N4865" s="2" t="s">
        <v>479</v>
      </c>
      <c r="O4865" s="2" t="s">
        <v>520</v>
      </c>
      <c r="Q4865" s="1"/>
      <c r="S4865" s="5"/>
      <c r="T4865" s="41"/>
      <c r="U4865" s="8"/>
      <c r="W4865" s="2" t="s">
        <v>465</v>
      </c>
      <c r="X4865" s="45" t="str" cm="1">
        <f t="array" ref="X4865">IF(X4782="TRUE",IF(AND(C4864&lt;&gt;1,C4865:C4870="",S4864:U4870=""), "FALSE","TRUE"),"FALSE")</f>
        <v>FALSE</v>
      </c>
      <c r="Z4865" s="1"/>
    </row>
    <row r="4866" spans="2:26" hidden="1" outlineLevel="2" x14ac:dyDescent="0.4">
      <c r="B4866" s="7" t="s">
        <v>524</v>
      </c>
      <c r="C4866" s="8"/>
      <c r="D4866" s="31"/>
      <c r="E4866" s="2" t="s">
        <v>525</v>
      </c>
      <c r="F4866" s="2" t="s">
        <v>114</v>
      </c>
      <c r="G4866" s="2" t="s">
        <v>115</v>
      </c>
      <c r="H4866" s="2">
        <v>225</v>
      </c>
      <c r="I4866" s="2">
        <v>207</v>
      </c>
      <c r="K4866" s="2">
        <v>120</v>
      </c>
      <c r="L4866" s="2" t="s">
        <v>30</v>
      </c>
      <c r="M4866" s="2" t="s">
        <v>476</v>
      </c>
      <c r="N4866" s="2" t="s">
        <v>479</v>
      </c>
      <c r="O4866" s="2" t="s">
        <v>520</v>
      </c>
      <c r="Q4866" s="1"/>
      <c r="S4866" s="5"/>
      <c r="T4866" s="41"/>
      <c r="U4866" s="8"/>
      <c r="W4866" s="2" t="s">
        <v>468</v>
      </c>
      <c r="X4866" s="45" t="str" cm="1">
        <f t="array" ref="X4866">IF(X4782="TRUE",IF(AND(C4864&lt;&gt;1,C4865:C4870="",S4864:U4870=""), "FALSE","TRUE"),"FALSE")</f>
        <v>FALSE</v>
      </c>
      <c r="Z4866" s="1"/>
    </row>
    <row r="4867" spans="2:26" hidden="1" outlineLevel="2" x14ac:dyDescent="0.4">
      <c r="B4867" s="7" t="s">
        <v>526</v>
      </c>
      <c r="C4867" s="8"/>
      <c r="D4867" s="31"/>
      <c r="E4867" s="2" t="s">
        <v>527</v>
      </c>
      <c r="F4867" s="2" t="str">
        <f>IF(OR($C$87="治験計画届", $C$87="治験計画変更届"), "^$","^.{1,120}$|^$")</f>
        <v>^.{1,120}$|^$</v>
      </c>
      <c r="G4867" s="2" t="str">
        <f>IF(F4867="^$", "入力しないでください","入力してください(120文字以内)")</f>
        <v>入力してください(120文字以内)</v>
      </c>
      <c r="H4867" s="2">
        <v>225</v>
      </c>
      <c r="I4867" s="2">
        <v>207</v>
      </c>
      <c r="K4867" s="2">
        <v>120</v>
      </c>
      <c r="L4867" s="2" t="s">
        <v>30</v>
      </c>
      <c r="M4867" s="2" t="s">
        <v>476</v>
      </c>
      <c r="N4867" s="2" t="s">
        <v>479</v>
      </c>
      <c r="O4867" s="2" t="s">
        <v>520</v>
      </c>
      <c r="Q4867" s="1"/>
      <c r="S4867" s="5"/>
      <c r="T4867" s="41"/>
      <c r="U4867" s="8"/>
      <c r="W4867" s="2" t="s">
        <v>468</v>
      </c>
      <c r="X4867" s="45" t="str" cm="1">
        <f t="array" ref="X4867">IF(X4782="TRUE",IF(AND(C4864&lt;&gt;1,C4865:C4870="",S4864:U4870=""), "FALSE","TRUE"),"FALSE")</f>
        <v>FALSE</v>
      </c>
      <c r="Z4867" s="1"/>
    </row>
    <row r="4868" spans="2:26" hidden="1" outlineLevel="2" x14ac:dyDescent="0.4">
      <c r="B4868" s="7" t="s">
        <v>528</v>
      </c>
      <c r="C4868" s="8"/>
      <c r="D4868" s="31"/>
      <c r="E4868" s="2" t="s">
        <v>529</v>
      </c>
      <c r="F4868" s="2" t="str">
        <f>IF(OR($C$87="治験計画届", $C$87="治験計画変更届"), "^$","^.{1,120}$|^$")</f>
        <v>^.{1,120}$|^$</v>
      </c>
      <c r="G4868" s="2" t="str">
        <f t="shared" ref="G4868:G4870" si="322">IF(F4868="^$", "入力しないでください","入力してください(120文字以内)")</f>
        <v>入力してください(120文字以内)</v>
      </c>
      <c r="H4868" s="2">
        <v>225</v>
      </c>
      <c r="I4868" s="2">
        <v>207</v>
      </c>
      <c r="K4868" s="2">
        <v>120</v>
      </c>
      <c r="L4868" s="2" t="s">
        <v>30</v>
      </c>
      <c r="M4868" s="2" t="s">
        <v>476</v>
      </c>
      <c r="N4868" s="2" t="s">
        <v>479</v>
      </c>
      <c r="O4868" s="2" t="s">
        <v>520</v>
      </c>
      <c r="Q4868" s="1"/>
      <c r="S4868" s="5"/>
      <c r="T4868" s="41"/>
      <c r="U4868" s="8"/>
      <c r="W4868" s="2" t="s">
        <v>468</v>
      </c>
      <c r="X4868" s="45" t="str" cm="1">
        <f t="array" ref="X4868">IF(X4782="TRUE",IF(AND(C4864&lt;&gt;1,C4865:C4870="",S4864:U4870=""), "FALSE","TRUE"),"FALSE")</f>
        <v>FALSE</v>
      </c>
      <c r="Z4868" s="1"/>
    </row>
    <row r="4869" spans="2:26" hidden="1" outlineLevel="2" x14ac:dyDescent="0.4">
      <c r="B4869" s="7" t="s">
        <v>530</v>
      </c>
      <c r="C4869" s="8"/>
      <c r="D4869" s="31"/>
      <c r="E4869" s="2" t="s">
        <v>566</v>
      </c>
      <c r="F4869" s="2" t="str">
        <f>IF(OR($C$87="治験計画届", $C$87="治験計画変更届"), "^$","^.{1,120}$|^$")</f>
        <v>^.{1,120}$|^$</v>
      </c>
      <c r="G4869" s="2" t="str">
        <f t="shared" si="322"/>
        <v>入力してください(120文字以内)</v>
      </c>
      <c r="H4869" s="2">
        <v>225</v>
      </c>
      <c r="I4869" s="2">
        <v>207</v>
      </c>
      <c r="K4869" s="2">
        <v>120</v>
      </c>
      <c r="L4869" s="2" t="s">
        <v>30</v>
      </c>
      <c r="M4869" s="2" t="s">
        <v>476</v>
      </c>
      <c r="N4869" s="2" t="s">
        <v>479</v>
      </c>
      <c r="O4869" s="2" t="s">
        <v>520</v>
      </c>
      <c r="Q4869" s="1"/>
      <c r="S4869" s="5"/>
      <c r="T4869" s="41"/>
      <c r="U4869" s="8"/>
      <c r="W4869" s="2" t="s">
        <v>468</v>
      </c>
      <c r="X4869" s="45" t="str" cm="1">
        <f t="array" ref="X4869">IF(X4782="TRUE",IF(AND(C4864&lt;&gt;1,C4865:C4870="",S4864:U4870=""), "FALSE","TRUE"),"FALSE")</f>
        <v>FALSE</v>
      </c>
      <c r="Z4869" s="1"/>
    </row>
    <row r="4870" spans="2:26" hidden="1" outlineLevel="2" x14ac:dyDescent="0.4">
      <c r="B4870" s="7" t="s">
        <v>532</v>
      </c>
      <c r="C4870" s="8"/>
      <c r="D4870" s="31"/>
      <c r="E4870" s="2" t="s">
        <v>533</v>
      </c>
      <c r="F4870" s="2" t="str">
        <f>IF(OR($C$87="治験計画届", $C$87="治験計画変更届"), "^$","^.{1,120}$|^$")</f>
        <v>^.{1,120}$|^$</v>
      </c>
      <c r="G4870" s="2" t="str">
        <f t="shared" si="322"/>
        <v>入力してください(120文字以内)</v>
      </c>
      <c r="H4870" s="2">
        <v>225</v>
      </c>
      <c r="I4870" s="2">
        <v>207</v>
      </c>
      <c r="K4870" s="2">
        <v>120</v>
      </c>
      <c r="L4870" s="2" t="s">
        <v>30</v>
      </c>
      <c r="M4870" s="2" t="s">
        <v>476</v>
      </c>
      <c r="N4870" s="2" t="s">
        <v>479</v>
      </c>
      <c r="O4870" s="2" t="s">
        <v>520</v>
      </c>
      <c r="Q4870" s="1"/>
      <c r="S4870" s="5"/>
      <c r="T4870" s="41"/>
      <c r="U4870" s="8"/>
      <c r="W4870" s="2" t="s">
        <v>468</v>
      </c>
      <c r="X4870" s="45" t="str" cm="1">
        <f t="array" ref="X4870">IF(X4782="TRUE",IF(AND(C4864&lt;&gt;1,C4865:C4870="",S4864:U4870=""), "FALSE","TRUE"),"FALSE")</f>
        <v>FALSE</v>
      </c>
      <c r="Z4870" s="1"/>
    </row>
    <row r="4871" spans="2:26" hidden="1" outlineLevel="2" x14ac:dyDescent="0.4">
      <c r="B4871" s="7" t="s">
        <v>134</v>
      </c>
      <c r="C4871" s="5">
        <v>2</v>
      </c>
      <c r="D4871" s="30"/>
      <c r="E4871" s="2" t="s">
        <v>392</v>
      </c>
      <c r="F4871" s="2" t="s">
        <v>102</v>
      </c>
      <c r="G4871" s="2" t="s">
        <v>103</v>
      </c>
      <c r="H4871" s="2">
        <v>225</v>
      </c>
      <c r="I4871" s="2">
        <v>207</v>
      </c>
      <c r="K4871" s="2">
        <v>3</v>
      </c>
      <c r="L4871" s="2" t="s">
        <v>136</v>
      </c>
      <c r="M4871" s="2" t="s">
        <v>476</v>
      </c>
      <c r="N4871" s="2" t="s">
        <v>479</v>
      </c>
      <c r="O4871" s="2" t="s">
        <v>520</v>
      </c>
      <c r="Q4871" s="1"/>
      <c r="S4871" s="5"/>
      <c r="T4871" s="41"/>
      <c r="U4871" s="8"/>
      <c r="V4871" s="2" t="s">
        <v>105</v>
      </c>
      <c r="W4871" s="2" t="s">
        <v>561</v>
      </c>
      <c r="X4871" s="45" t="str" cm="1">
        <f t="array" ref="X4871">IF(X4782="TRUE",IF(AND(C4871&lt;&gt;1,C4872:C4877="",S4871:U4877=""), "FALSE","TRUE"),"FALSE")</f>
        <v>FALSE</v>
      </c>
      <c r="Z4871" s="1"/>
    </row>
    <row r="4872" spans="2:26" hidden="1" outlineLevel="2" x14ac:dyDescent="0.4">
      <c r="B4872" s="7" t="s">
        <v>522</v>
      </c>
      <c r="C4872" s="8"/>
      <c r="D4872" s="31"/>
      <c r="E4872" s="2" t="s">
        <v>523</v>
      </c>
      <c r="F4872" s="2" t="s">
        <v>485</v>
      </c>
      <c r="G4872" s="2" t="s">
        <v>369</v>
      </c>
      <c r="H4872" s="2">
        <v>225</v>
      </c>
      <c r="I4872" s="2">
        <v>207</v>
      </c>
      <c r="K4872" s="2">
        <v>240</v>
      </c>
      <c r="L4872" s="2" t="s">
        <v>30</v>
      </c>
      <c r="M4872" s="2" t="s">
        <v>476</v>
      </c>
      <c r="N4872" s="2" t="s">
        <v>479</v>
      </c>
      <c r="O4872" s="2" t="s">
        <v>520</v>
      </c>
      <c r="Q4872" s="1"/>
      <c r="S4872" s="5"/>
      <c r="T4872" s="41"/>
      <c r="U4872" s="8"/>
      <c r="W4872" s="2" t="s">
        <v>465</v>
      </c>
      <c r="X4872" s="45" t="str" cm="1">
        <f t="array" ref="X4872">IF(X4782="TRUE",IF(AND(C4871&lt;&gt;1,C4872:C4877="",S4871:U4877=""), "FALSE","TRUE"),"FALSE")</f>
        <v>FALSE</v>
      </c>
      <c r="Z4872" s="1"/>
    </row>
    <row r="4873" spans="2:26" hidden="1" outlineLevel="2" x14ac:dyDescent="0.4">
      <c r="B4873" s="7" t="s">
        <v>524</v>
      </c>
      <c r="C4873" s="8"/>
      <c r="D4873" s="31"/>
      <c r="E4873" s="2" t="s">
        <v>525</v>
      </c>
      <c r="F4873" s="2" t="s">
        <v>114</v>
      </c>
      <c r="G4873" s="2" t="s">
        <v>115</v>
      </c>
      <c r="H4873" s="2">
        <v>225</v>
      </c>
      <c r="I4873" s="2">
        <v>207</v>
      </c>
      <c r="K4873" s="2">
        <v>120</v>
      </c>
      <c r="L4873" s="2" t="s">
        <v>30</v>
      </c>
      <c r="M4873" s="2" t="s">
        <v>476</v>
      </c>
      <c r="N4873" s="2" t="s">
        <v>479</v>
      </c>
      <c r="O4873" s="2" t="s">
        <v>520</v>
      </c>
      <c r="Q4873" s="1"/>
      <c r="S4873" s="5"/>
      <c r="T4873" s="41"/>
      <c r="U4873" s="8"/>
      <c r="W4873" s="2" t="s">
        <v>468</v>
      </c>
      <c r="X4873" s="45" t="str" cm="1">
        <f t="array" ref="X4873">IF(X4782="TRUE",IF(AND(C4871&lt;&gt;1,C4872:C4877="",S4871:U4877=""), "FALSE","TRUE"),"FALSE")</f>
        <v>FALSE</v>
      </c>
      <c r="Z4873" s="1"/>
    </row>
    <row r="4874" spans="2:26" hidden="1" outlineLevel="2" x14ac:dyDescent="0.4">
      <c r="B4874" s="7" t="s">
        <v>526</v>
      </c>
      <c r="C4874" s="8"/>
      <c r="D4874" s="31"/>
      <c r="E4874" s="2" t="s">
        <v>527</v>
      </c>
      <c r="F4874" s="2" t="str">
        <f>IF(OR($C$87="治験計画届", $C$87="治験計画変更届"), "^$","^.{1,120}$|^$")</f>
        <v>^.{1,120}$|^$</v>
      </c>
      <c r="G4874" s="2" t="str">
        <f>IF(F4874="^$", "入力しないでください","入力してください(120文字以内)")</f>
        <v>入力してください(120文字以内)</v>
      </c>
      <c r="H4874" s="2">
        <v>225</v>
      </c>
      <c r="I4874" s="2">
        <v>207</v>
      </c>
      <c r="K4874" s="2">
        <v>120</v>
      </c>
      <c r="L4874" s="2" t="s">
        <v>30</v>
      </c>
      <c r="M4874" s="2" t="s">
        <v>476</v>
      </c>
      <c r="N4874" s="2" t="s">
        <v>479</v>
      </c>
      <c r="O4874" s="2" t="s">
        <v>520</v>
      </c>
      <c r="Q4874" s="1"/>
      <c r="S4874" s="5"/>
      <c r="T4874" s="41"/>
      <c r="U4874" s="8"/>
      <c r="W4874" s="2" t="s">
        <v>468</v>
      </c>
      <c r="X4874" s="45" t="str" cm="1">
        <f t="array" ref="X4874">IF(X4782="TRUE",IF(AND(C4871&lt;&gt;1,C4872:C4877="",S4871:U4877=""), "FALSE","TRUE"),"FALSE")</f>
        <v>FALSE</v>
      </c>
      <c r="Z4874" s="1"/>
    </row>
    <row r="4875" spans="2:26" hidden="1" outlineLevel="2" x14ac:dyDescent="0.4">
      <c r="B4875" s="7" t="s">
        <v>528</v>
      </c>
      <c r="C4875" s="8"/>
      <c r="D4875" s="31"/>
      <c r="E4875" s="2" t="s">
        <v>529</v>
      </c>
      <c r="F4875" s="2" t="str">
        <f>IF(OR($C$87="治験計画届", $C$87="治験計画変更届"), "^$","^.{1,120}$|^$")</f>
        <v>^.{1,120}$|^$</v>
      </c>
      <c r="G4875" s="2" t="str">
        <f t="shared" ref="G4875:G4877" si="323">IF(F4875="^$", "入力しないでください","入力してください(120文字以内)")</f>
        <v>入力してください(120文字以内)</v>
      </c>
      <c r="H4875" s="2">
        <v>225</v>
      </c>
      <c r="I4875" s="2">
        <v>207</v>
      </c>
      <c r="K4875" s="2">
        <v>120</v>
      </c>
      <c r="L4875" s="2" t="s">
        <v>30</v>
      </c>
      <c r="M4875" s="2" t="s">
        <v>476</v>
      </c>
      <c r="N4875" s="2" t="s">
        <v>479</v>
      </c>
      <c r="O4875" s="2" t="s">
        <v>520</v>
      </c>
      <c r="Q4875" s="1"/>
      <c r="S4875" s="5"/>
      <c r="T4875" s="41"/>
      <c r="U4875" s="8"/>
      <c r="W4875" s="2" t="s">
        <v>468</v>
      </c>
      <c r="X4875" s="45" t="str" cm="1">
        <f t="array" ref="X4875">IF(X4782="TRUE",IF(AND(C4871&lt;&gt;1,C4872:C4877="",S4871:U4877=""), "FALSE","TRUE"),"FALSE")</f>
        <v>FALSE</v>
      </c>
      <c r="Z4875" s="1"/>
    </row>
    <row r="4876" spans="2:26" hidden="1" outlineLevel="2" x14ac:dyDescent="0.4">
      <c r="B4876" s="7" t="s">
        <v>530</v>
      </c>
      <c r="C4876" s="8"/>
      <c r="D4876" s="31"/>
      <c r="E4876" s="2" t="s">
        <v>566</v>
      </c>
      <c r="F4876" s="2" t="str">
        <f>IF(OR($C$87="治験計画届", $C$87="治験計画変更届"), "^$","^.{1,120}$|^$")</f>
        <v>^.{1,120}$|^$</v>
      </c>
      <c r="G4876" s="2" t="str">
        <f t="shared" si="323"/>
        <v>入力してください(120文字以内)</v>
      </c>
      <c r="H4876" s="2">
        <v>225</v>
      </c>
      <c r="I4876" s="2">
        <v>207</v>
      </c>
      <c r="K4876" s="2">
        <v>120</v>
      </c>
      <c r="L4876" s="2" t="s">
        <v>30</v>
      </c>
      <c r="M4876" s="2" t="s">
        <v>476</v>
      </c>
      <c r="N4876" s="2" t="s">
        <v>479</v>
      </c>
      <c r="O4876" s="2" t="s">
        <v>520</v>
      </c>
      <c r="Q4876" s="1"/>
      <c r="S4876" s="5"/>
      <c r="T4876" s="41"/>
      <c r="U4876" s="8"/>
      <c r="W4876" s="2" t="s">
        <v>468</v>
      </c>
      <c r="X4876" s="45" t="str" cm="1">
        <f t="array" ref="X4876">IF(X4782="TRUE",IF(AND(C4871&lt;&gt;1,C4872:C4877="",S4871:U4877=""), "FALSE","TRUE"),"FALSE")</f>
        <v>FALSE</v>
      </c>
      <c r="Z4876" s="1"/>
    </row>
    <row r="4877" spans="2:26" hidden="1" outlineLevel="2" x14ac:dyDescent="0.4">
      <c r="B4877" s="7" t="s">
        <v>532</v>
      </c>
      <c r="C4877" s="8"/>
      <c r="D4877" s="31"/>
      <c r="E4877" s="2" t="s">
        <v>533</v>
      </c>
      <c r="F4877" s="2" t="str">
        <f>IF(OR($C$87="治験計画届", $C$87="治験計画変更届"), "^$","^.{1,120}$|^$")</f>
        <v>^.{1,120}$|^$</v>
      </c>
      <c r="G4877" s="2" t="str">
        <f t="shared" si="323"/>
        <v>入力してください(120文字以内)</v>
      </c>
      <c r="H4877" s="2">
        <v>225</v>
      </c>
      <c r="I4877" s="2">
        <v>207</v>
      </c>
      <c r="K4877" s="2">
        <v>120</v>
      </c>
      <c r="L4877" s="2" t="s">
        <v>30</v>
      </c>
      <c r="M4877" s="2" t="s">
        <v>476</v>
      </c>
      <c r="N4877" s="2" t="s">
        <v>479</v>
      </c>
      <c r="O4877" s="2" t="s">
        <v>520</v>
      </c>
      <c r="Q4877" s="1"/>
      <c r="S4877" s="5"/>
      <c r="T4877" s="41"/>
      <c r="U4877" s="8"/>
      <c r="W4877" s="2" t="s">
        <v>468</v>
      </c>
      <c r="X4877" s="45" t="str" cm="1">
        <f t="array" ref="X4877">IF(X4782="TRUE",IF(AND(C4871&lt;&gt;1,C4872:C4877="",S4871:U4877=""), "FALSE","TRUE"),"FALSE")</f>
        <v>FALSE</v>
      </c>
      <c r="Z4877" s="1"/>
    </row>
    <row r="4878" spans="2:26" hidden="1" outlineLevel="2" x14ac:dyDescent="0.4">
      <c r="B4878" s="7" t="s">
        <v>134</v>
      </c>
      <c r="C4878" s="5">
        <v>3</v>
      </c>
      <c r="D4878" s="30"/>
      <c r="E4878" s="2" t="s">
        <v>392</v>
      </c>
      <c r="F4878" s="2" t="s">
        <v>102</v>
      </c>
      <c r="G4878" s="2" t="s">
        <v>103</v>
      </c>
      <c r="H4878" s="2">
        <v>225</v>
      </c>
      <c r="I4878" s="2">
        <v>207</v>
      </c>
      <c r="K4878" s="2">
        <v>3</v>
      </c>
      <c r="L4878" s="2" t="s">
        <v>136</v>
      </c>
      <c r="M4878" s="2" t="s">
        <v>476</v>
      </c>
      <c r="N4878" s="2" t="s">
        <v>479</v>
      </c>
      <c r="O4878" s="2" t="s">
        <v>520</v>
      </c>
      <c r="Q4878" s="1"/>
      <c r="S4878" s="5"/>
      <c r="T4878" s="41"/>
      <c r="U4878" s="8"/>
      <c r="V4878" s="2" t="s">
        <v>105</v>
      </c>
      <c r="W4878" s="2" t="s">
        <v>561</v>
      </c>
      <c r="X4878" s="45" t="str" cm="1">
        <f t="array" ref="X4878">IF(X4782="TRUE",IF(AND(C4878&lt;&gt;1,C4879:C4884="",S4878:U4884=""), "FALSE","TRUE"),"FALSE")</f>
        <v>FALSE</v>
      </c>
      <c r="Z4878" s="1"/>
    </row>
    <row r="4879" spans="2:26" hidden="1" outlineLevel="2" x14ac:dyDescent="0.4">
      <c r="B4879" s="7" t="s">
        <v>522</v>
      </c>
      <c r="C4879" s="8"/>
      <c r="D4879" s="31"/>
      <c r="E4879" s="2" t="s">
        <v>523</v>
      </c>
      <c r="F4879" s="2" t="s">
        <v>485</v>
      </c>
      <c r="G4879" s="2" t="s">
        <v>369</v>
      </c>
      <c r="H4879" s="2">
        <v>225</v>
      </c>
      <c r="I4879" s="2">
        <v>207</v>
      </c>
      <c r="K4879" s="2">
        <v>240</v>
      </c>
      <c r="L4879" s="2" t="s">
        <v>30</v>
      </c>
      <c r="M4879" s="2" t="s">
        <v>476</v>
      </c>
      <c r="N4879" s="2" t="s">
        <v>479</v>
      </c>
      <c r="O4879" s="2" t="s">
        <v>520</v>
      </c>
      <c r="Q4879" s="1"/>
      <c r="S4879" s="5"/>
      <c r="T4879" s="41"/>
      <c r="U4879" s="8"/>
      <c r="W4879" s="2" t="s">
        <v>465</v>
      </c>
      <c r="X4879" s="45" t="str" cm="1">
        <f t="array" ref="X4879">IF(X4782="TRUE",IF(AND(C4878&lt;&gt;1,C4879:C4884="",S4878:U4884=""), "FALSE","TRUE"),"FALSE")</f>
        <v>FALSE</v>
      </c>
      <c r="Z4879" s="1"/>
    </row>
    <row r="4880" spans="2:26" hidden="1" outlineLevel="2" x14ac:dyDescent="0.4">
      <c r="B4880" s="7" t="s">
        <v>524</v>
      </c>
      <c r="C4880" s="8"/>
      <c r="D4880" s="31"/>
      <c r="E4880" s="2" t="s">
        <v>525</v>
      </c>
      <c r="F4880" s="2" t="s">
        <v>114</v>
      </c>
      <c r="G4880" s="2" t="s">
        <v>115</v>
      </c>
      <c r="H4880" s="2">
        <v>225</v>
      </c>
      <c r="I4880" s="2">
        <v>207</v>
      </c>
      <c r="K4880" s="2">
        <v>120</v>
      </c>
      <c r="L4880" s="2" t="s">
        <v>30</v>
      </c>
      <c r="M4880" s="2" t="s">
        <v>476</v>
      </c>
      <c r="N4880" s="2" t="s">
        <v>479</v>
      </c>
      <c r="O4880" s="2" t="s">
        <v>520</v>
      </c>
      <c r="Q4880" s="1"/>
      <c r="S4880" s="5"/>
      <c r="T4880" s="41"/>
      <c r="U4880" s="8"/>
      <c r="W4880" s="2" t="s">
        <v>468</v>
      </c>
      <c r="X4880" s="45" t="str" cm="1">
        <f t="array" ref="X4880">IF(X4782="TRUE",IF(AND(C4878&lt;&gt;1,C4879:C4884="",S4878:U4884=""), "FALSE","TRUE"),"FALSE")</f>
        <v>FALSE</v>
      </c>
      <c r="Z4880" s="1"/>
    </row>
    <row r="4881" spans="2:26" hidden="1" outlineLevel="2" x14ac:dyDescent="0.4">
      <c r="B4881" s="7" t="s">
        <v>526</v>
      </c>
      <c r="C4881" s="8"/>
      <c r="D4881" s="31"/>
      <c r="E4881" s="2" t="s">
        <v>527</v>
      </c>
      <c r="F4881" s="2" t="str">
        <f>IF(OR($C$87="治験計画届", $C$87="治験計画変更届"), "^$","^.{1,120}$|^$")</f>
        <v>^.{1,120}$|^$</v>
      </c>
      <c r="G4881" s="2" t="str">
        <f>IF(F4881="^$", "入力しないでください","入力してください(120文字以内)")</f>
        <v>入力してください(120文字以内)</v>
      </c>
      <c r="H4881" s="2">
        <v>225</v>
      </c>
      <c r="I4881" s="2">
        <v>207</v>
      </c>
      <c r="K4881" s="2">
        <v>120</v>
      </c>
      <c r="L4881" s="2" t="s">
        <v>30</v>
      </c>
      <c r="M4881" s="2" t="s">
        <v>476</v>
      </c>
      <c r="N4881" s="2" t="s">
        <v>479</v>
      </c>
      <c r="O4881" s="2" t="s">
        <v>520</v>
      </c>
      <c r="Q4881" s="1"/>
      <c r="S4881" s="5"/>
      <c r="T4881" s="41"/>
      <c r="U4881" s="8"/>
      <c r="W4881" s="2" t="s">
        <v>468</v>
      </c>
      <c r="X4881" s="45" t="str" cm="1">
        <f t="array" ref="X4881">IF(X4782="TRUE",IF(AND(C4878&lt;&gt;1,C4879:C4884="",S4878:U4884=""), "FALSE","TRUE"),"FALSE")</f>
        <v>FALSE</v>
      </c>
      <c r="Z4881" s="1"/>
    </row>
    <row r="4882" spans="2:26" hidden="1" outlineLevel="2" x14ac:dyDescent="0.4">
      <c r="B4882" s="7" t="s">
        <v>528</v>
      </c>
      <c r="C4882" s="8"/>
      <c r="D4882" s="31"/>
      <c r="E4882" s="2" t="s">
        <v>529</v>
      </c>
      <c r="F4882" s="2" t="str">
        <f>IF(OR($C$87="治験計画届", $C$87="治験計画変更届"), "^$","^.{1,120}$|^$")</f>
        <v>^.{1,120}$|^$</v>
      </c>
      <c r="G4882" s="2" t="str">
        <f t="shared" ref="G4882:G4884" si="324">IF(F4882="^$", "入力しないでください","入力してください(120文字以内)")</f>
        <v>入力してください(120文字以内)</v>
      </c>
      <c r="H4882" s="2">
        <v>225</v>
      </c>
      <c r="I4882" s="2">
        <v>207</v>
      </c>
      <c r="K4882" s="2">
        <v>120</v>
      </c>
      <c r="L4882" s="2" t="s">
        <v>30</v>
      </c>
      <c r="M4882" s="2" t="s">
        <v>476</v>
      </c>
      <c r="N4882" s="2" t="s">
        <v>479</v>
      </c>
      <c r="O4882" s="2" t="s">
        <v>520</v>
      </c>
      <c r="Q4882" s="1"/>
      <c r="S4882" s="5"/>
      <c r="T4882" s="41"/>
      <c r="U4882" s="8"/>
      <c r="W4882" s="2" t="s">
        <v>468</v>
      </c>
      <c r="X4882" s="45" t="str" cm="1">
        <f t="array" ref="X4882">IF(X4782="TRUE",IF(AND(C4878&lt;&gt;1,C4879:C4884="",S4878:U4884=""), "FALSE","TRUE"),"FALSE")</f>
        <v>FALSE</v>
      </c>
      <c r="Z4882" s="1"/>
    </row>
    <row r="4883" spans="2:26" hidden="1" outlineLevel="2" x14ac:dyDescent="0.4">
      <c r="B4883" s="7" t="s">
        <v>530</v>
      </c>
      <c r="C4883" s="8"/>
      <c r="D4883" s="31"/>
      <c r="E4883" s="2" t="s">
        <v>566</v>
      </c>
      <c r="F4883" s="2" t="str">
        <f>IF(OR($C$87="治験計画届", $C$87="治験計画変更届"), "^$","^.{1,120}$|^$")</f>
        <v>^.{1,120}$|^$</v>
      </c>
      <c r="G4883" s="2" t="str">
        <f t="shared" si="324"/>
        <v>入力してください(120文字以内)</v>
      </c>
      <c r="H4883" s="2">
        <v>225</v>
      </c>
      <c r="I4883" s="2">
        <v>207</v>
      </c>
      <c r="K4883" s="2">
        <v>120</v>
      </c>
      <c r="L4883" s="2" t="s">
        <v>30</v>
      </c>
      <c r="M4883" s="2" t="s">
        <v>476</v>
      </c>
      <c r="N4883" s="2" t="s">
        <v>479</v>
      </c>
      <c r="O4883" s="2" t="s">
        <v>520</v>
      </c>
      <c r="Q4883" s="1"/>
      <c r="S4883" s="5"/>
      <c r="T4883" s="41"/>
      <c r="U4883" s="8"/>
      <c r="W4883" s="2" t="s">
        <v>468</v>
      </c>
      <c r="X4883" s="45" t="str" cm="1">
        <f t="array" ref="X4883">IF(X4782="TRUE",IF(AND(C4878&lt;&gt;1,C4879:C4884="",S4878:U4884=""), "FALSE","TRUE"),"FALSE")</f>
        <v>FALSE</v>
      </c>
      <c r="Z4883" s="1"/>
    </row>
    <row r="4884" spans="2:26" hidden="1" outlineLevel="2" x14ac:dyDescent="0.4">
      <c r="B4884" s="7" t="s">
        <v>532</v>
      </c>
      <c r="C4884" s="8"/>
      <c r="D4884" s="31"/>
      <c r="E4884" s="2" t="s">
        <v>533</v>
      </c>
      <c r="F4884" s="2" t="str">
        <f>IF(OR($C$87="治験計画届", $C$87="治験計画変更届"), "^$","^.{1,120}$|^$")</f>
        <v>^.{1,120}$|^$</v>
      </c>
      <c r="G4884" s="2" t="str">
        <f t="shared" si="324"/>
        <v>入力してください(120文字以内)</v>
      </c>
      <c r="H4884" s="2">
        <v>225</v>
      </c>
      <c r="I4884" s="2">
        <v>207</v>
      </c>
      <c r="K4884" s="2">
        <v>120</v>
      </c>
      <c r="L4884" s="2" t="s">
        <v>30</v>
      </c>
      <c r="M4884" s="2" t="s">
        <v>476</v>
      </c>
      <c r="N4884" s="2" t="s">
        <v>479</v>
      </c>
      <c r="O4884" s="2" t="s">
        <v>520</v>
      </c>
      <c r="Q4884" s="1"/>
      <c r="S4884" s="5"/>
      <c r="T4884" s="41"/>
      <c r="U4884" s="8"/>
      <c r="W4884" s="2" t="s">
        <v>468</v>
      </c>
      <c r="X4884" s="45" t="str" cm="1">
        <f t="array" ref="X4884">IF(X4782="TRUE",IF(AND(C4878&lt;&gt;1,C4879:C4884="",S4878:U4884=""), "FALSE","TRUE"),"FALSE")</f>
        <v>FALSE</v>
      </c>
      <c r="Z4884" s="1"/>
    </row>
    <row r="4885" spans="2:26" hidden="1" outlineLevel="2" x14ac:dyDescent="0.4">
      <c r="B4885" s="7" t="s">
        <v>134</v>
      </c>
      <c r="C4885" s="5">
        <v>4</v>
      </c>
      <c r="D4885" s="30"/>
      <c r="E4885" s="2" t="s">
        <v>392</v>
      </c>
      <c r="F4885" s="2" t="s">
        <v>102</v>
      </c>
      <c r="G4885" s="2" t="s">
        <v>103</v>
      </c>
      <c r="H4885" s="2">
        <v>225</v>
      </c>
      <c r="I4885" s="2">
        <v>207</v>
      </c>
      <c r="K4885" s="2">
        <v>3</v>
      </c>
      <c r="L4885" s="2" t="s">
        <v>136</v>
      </c>
      <c r="M4885" s="2" t="s">
        <v>476</v>
      </c>
      <c r="N4885" s="2" t="s">
        <v>479</v>
      </c>
      <c r="O4885" s="2" t="s">
        <v>520</v>
      </c>
      <c r="Q4885" s="1"/>
      <c r="S4885" s="5"/>
      <c r="T4885" s="41"/>
      <c r="U4885" s="8"/>
      <c r="V4885" s="2" t="s">
        <v>105</v>
      </c>
      <c r="W4885" s="2" t="s">
        <v>561</v>
      </c>
      <c r="X4885" s="45" t="str" cm="1">
        <f t="array" ref="X4885">IF(X4782="TRUE",IF(AND(C4885&lt;&gt;1,C4886:C4891="",S4885:U4891=""), "FALSE","TRUE"),"FALSE")</f>
        <v>FALSE</v>
      </c>
      <c r="Z4885" s="1"/>
    </row>
    <row r="4886" spans="2:26" hidden="1" outlineLevel="2" x14ac:dyDescent="0.4">
      <c r="B4886" s="7" t="s">
        <v>522</v>
      </c>
      <c r="C4886" s="8"/>
      <c r="D4886" s="31"/>
      <c r="E4886" s="2" t="s">
        <v>523</v>
      </c>
      <c r="F4886" s="2" t="s">
        <v>485</v>
      </c>
      <c r="G4886" s="2" t="s">
        <v>369</v>
      </c>
      <c r="H4886" s="2">
        <v>225</v>
      </c>
      <c r="I4886" s="2">
        <v>207</v>
      </c>
      <c r="K4886" s="2">
        <v>240</v>
      </c>
      <c r="L4886" s="2" t="s">
        <v>30</v>
      </c>
      <c r="M4886" s="2" t="s">
        <v>476</v>
      </c>
      <c r="N4886" s="2" t="s">
        <v>479</v>
      </c>
      <c r="O4886" s="2" t="s">
        <v>520</v>
      </c>
      <c r="Q4886" s="1"/>
      <c r="S4886" s="5"/>
      <c r="T4886" s="41"/>
      <c r="U4886" s="8"/>
      <c r="W4886" s="2" t="s">
        <v>465</v>
      </c>
      <c r="X4886" s="45" t="str" cm="1">
        <f t="array" ref="X4886">IF(X4782="TRUE",IF(AND(C4885&lt;&gt;1,C4886:C4891="",S4885:U4891=""), "FALSE","TRUE"),"FALSE")</f>
        <v>FALSE</v>
      </c>
      <c r="Z4886" s="1"/>
    </row>
    <row r="4887" spans="2:26" hidden="1" outlineLevel="2" x14ac:dyDescent="0.4">
      <c r="B4887" s="7" t="s">
        <v>524</v>
      </c>
      <c r="C4887" s="8"/>
      <c r="D4887" s="31"/>
      <c r="E4887" s="2" t="s">
        <v>525</v>
      </c>
      <c r="F4887" s="2" t="s">
        <v>114</v>
      </c>
      <c r="G4887" s="2" t="s">
        <v>115</v>
      </c>
      <c r="H4887" s="2">
        <v>225</v>
      </c>
      <c r="I4887" s="2">
        <v>207</v>
      </c>
      <c r="K4887" s="2">
        <v>120</v>
      </c>
      <c r="L4887" s="2" t="s">
        <v>30</v>
      </c>
      <c r="M4887" s="2" t="s">
        <v>476</v>
      </c>
      <c r="N4887" s="2" t="s">
        <v>479</v>
      </c>
      <c r="O4887" s="2" t="s">
        <v>520</v>
      </c>
      <c r="Q4887" s="1"/>
      <c r="S4887" s="5"/>
      <c r="T4887" s="41"/>
      <c r="U4887" s="8"/>
      <c r="W4887" s="2" t="s">
        <v>468</v>
      </c>
      <c r="X4887" s="45" t="str" cm="1">
        <f t="array" ref="X4887">IF(X4782="TRUE",IF(AND(C4885&lt;&gt;1,C4886:C4891="",S4885:U4891=""), "FALSE","TRUE"),"FALSE")</f>
        <v>FALSE</v>
      </c>
      <c r="Z4887" s="1"/>
    </row>
    <row r="4888" spans="2:26" hidden="1" outlineLevel="2" x14ac:dyDescent="0.4">
      <c r="B4888" s="7" t="s">
        <v>526</v>
      </c>
      <c r="C4888" s="8"/>
      <c r="D4888" s="31"/>
      <c r="E4888" s="2" t="s">
        <v>527</v>
      </c>
      <c r="F4888" s="2" t="str">
        <f>IF(OR($C$87="治験計画届", $C$87="治験計画変更届"), "^$","^.{1,120}$|^$")</f>
        <v>^.{1,120}$|^$</v>
      </c>
      <c r="G4888" s="2" t="str">
        <f>IF(F4888="^$", "入力しないでください","入力してください(120文字以内)")</f>
        <v>入力してください(120文字以内)</v>
      </c>
      <c r="H4888" s="2">
        <v>225</v>
      </c>
      <c r="I4888" s="2">
        <v>207</v>
      </c>
      <c r="K4888" s="2">
        <v>120</v>
      </c>
      <c r="L4888" s="2" t="s">
        <v>30</v>
      </c>
      <c r="M4888" s="2" t="s">
        <v>476</v>
      </c>
      <c r="N4888" s="2" t="s">
        <v>479</v>
      </c>
      <c r="O4888" s="2" t="s">
        <v>520</v>
      </c>
      <c r="Q4888" s="1"/>
      <c r="S4888" s="5"/>
      <c r="T4888" s="41"/>
      <c r="U4888" s="8"/>
      <c r="W4888" s="2" t="s">
        <v>468</v>
      </c>
      <c r="X4888" s="45" t="str" cm="1">
        <f t="array" ref="X4888">IF(X4782="TRUE",IF(AND(C4885&lt;&gt;1,C4886:C4891="",S4885:U4891=""), "FALSE","TRUE"),"FALSE")</f>
        <v>FALSE</v>
      </c>
      <c r="Z4888" s="1"/>
    </row>
    <row r="4889" spans="2:26" hidden="1" outlineLevel="2" x14ac:dyDescent="0.4">
      <c r="B4889" s="7" t="s">
        <v>528</v>
      </c>
      <c r="C4889" s="8"/>
      <c r="D4889" s="31"/>
      <c r="E4889" s="2" t="s">
        <v>529</v>
      </c>
      <c r="F4889" s="2" t="str">
        <f>IF(OR($C$87="治験計画届", $C$87="治験計画変更届"), "^$","^.{1,120}$|^$")</f>
        <v>^.{1,120}$|^$</v>
      </c>
      <c r="G4889" s="2" t="str">
        <f t="shared" ref="G4889:G4891" si="325">IF(F4889="^$", "入力しないでください","入力してください(120文字以内)")</f>
        <v>入力してください(120文字以内)</v>
      </c>
      <c r="H4889" s="2">
        <v>225</v>
      </c>
      <c r="I4889" s="2">
        <v>207</v>
      </c>
      <c r="K4889" s="2">
        <v>120</v>
      </c>
      <c r="L4889" s="2" t="s">
        <v>30</v>
      </c>
      <c r="M4889" s="2" t="s">
        <v>476</v>
      </c>
      <c r="N4889" s="2" t="s">
        <v>479</v>
      </c>
      <c r="O4889" s="2" t="s">
        <v>520</v>
      </c>
      <c r="Q4889" s="1"/>
      <c r="S4889" s="5"/>
      <c r="T4889" s="41"/>
      <c r="U4889" s="8"/>
      <c r="W4889" s="2" t="s">
        <v>468</v>
      </c>
      <c r="X4889" s="45" t="str" cm="1">
        <f t="array" ref="X4889">IF(X4782="TRUE",IF(AND(C4885&lt;&gt;1,C4886:C4891="",S4885:U4891=""), "FALSE","TRUE"),"FALSE")</f>
        <v>FALSE</v>
      </c>
      <c r="Z4889" s="1"/>
    </row>
    <row r="4890" spans="2:26" hidden="1" outlineLevel="2" x14ac:dyDescent="0.4">
      <c r="B4890" s="7" t="s">
        <v>530</v>
      </c>
      <c r="C4890" s="8"/>
      <c r="D4890" s="31"/>
      <c r="E4890" s="2" t="s">
        <v>566</v>
      </c>
      <c r="F4890" s="2" t="str">
        <f>IF(OR($C$87="治験計画届", $C$87="治験計画変更届"), "^$","^.{1,120}$|^$")</f>
        <v>^.{1,120}$|^$</v>
      </c>
      <c r="G4890" s="2" t="str">
        <f t="shared" si="325"/>
        <v>入力してください(120文字以内)</v>
      </c>
      <c r="H4890" s="2">
        <v>225</v>
      </c>
      <c r="I4890" s="2">
        <v>207</v>
      </c>
      <c r="K4890" s="2">
        <v>120</v>
      </c>
      <c r="L4890" s="2" t="s">
        <v>30</v>
      </c>
      <c r="M4890" s="2" t="s">
        <v>476</v>
      </c>
      <c r="N4890" s="2" t="s">
        <v>479</v>
      </c>
      <c r="O4890" s="2" t="s">
        <v>520</v>
      </c>
      <c r="Q4890" s="1"/>
      <c r="S4890" s="5"/>
      <c r="T4890" s="41"/>
      <c r="U4890" s="8"/>
      <c r="W4890" s="2" t="s">
        <v>468</v>
      </c>
      <c r="X4890" s="45" t="str" cm="1">
        <f t="array" ref="X4890">IF(X4782="TRUE",IF(AND(C4885&lt;&gt;1,C4886:C4891="",S4885:U4891=""), "FALSE","TRUE"),"FALSE")</f>
        <v>FALSE</v>
      </c>
      <c r="Z4890" s="1"/>
    </row>
    <row r="4891" spans="2:26" hidden="1" outlineLevel="2" x14ac:dyDescent="0.4">
      <c r="B4891" s="7" t="s">
        <v>532</v>
      </c>
      <c r="C4891" s="8"/>
      <c r="D4891" s="31"/>
      <c r="E4891" s="2" t="s">
        <v>533</v>
      </c>
      <c r="F4891" s="2" t="str">
        <f>IF(OR($C$87="治験計画届", $C$87="治験計画変更届"), "^$","^.{1,120}$|^$")</f>
        <v>^.{1,120}$|^$</v>
      </c>
      <c r="G4891" s="2" t="str">
        <f t="shared" si="325"/>
        <v>入力してください(120文字以内)</v>
      </c>
      <c r="H4891" s="2">
        <v>225</v>
      </c>
      <c r="I4891" s="2">
        <v>207</v>
      </c>
      <c r="K4891" s="2">
        <v>120</v>
      </c>
      <c r="L4891" s="2" t="s">
        <v>30</v>
      </c>
      <c r="M4891" s="2" t="s">
        <v>476</v>
      </c>
      <c r="N4891" s="2" t="s">
        <v>479</v>
      </c>
      <c r="O4891" s="2" t="s">
        <v>520</v>
      </c>
      <c r="Q4891" s="1"/>
      <c r="S4891" s="5"/>
      <c r="T4891" s="41"/>
      <c r="U4891" s="8"/>
      <c r="W4891" s="2" t="s">
        <v>468</v>
      </c>
      <c r="X4891" s="45" t="str" cm="1">
        <f t="array" ref="X4891">IF(X4782="TRUE",IF(AND(C4885&lt;&gt;1,C4886:C4891="",S4885:U4891=""), "FALSE","TRUE"),"FALSE")</f>
        <v>FALSE</v>
      </c>
      <c r="Z4891" s="1"/>
    </row>
    <row r="4892" spans="2:26" hidden="1" outlineLevel="2" x14ac:dyDescent="0.4">
      <c r="B4892" s="7" t="s">
        <v>134</v>
      </c>
      <c r="C4892" s="5">
        <v>5</v>
      </c>
      <c r="D4892" s="30"/>
      <c r="E4892" s="2" t="s">
        <v>392</v>
      </c>
      <c r="F4892" s="2" t="s">
        <v>102</v>
      </c>
      <c r="G4892" s="2" t="s">
        <v>103</v>
      </c>
      <c r="H4892" s="2">
        <v>225</v>
      </c>
      <c r="I4892" s="2">
        <v>207</v>
      </c>
      <c r="K4892" s="2">
        <v>3</v>
      </c>
      <c r="L4892" s="2" t="s">
        <v>136</v>
      </c>
      <c r="M4892" s="2" t="s">
        <v>476</v>
      </c>
      <c r="N4892" s="2" t="s">
        <v>479</v>
      </c>
      <c r="O4892" s="2" t="s">
        <v>520</v>
      </c>
      <c r="Q4892" s="1"/>
      <c r="S4892" s="5"/>
      <c r="T4892" s="41"/>
      <c r="U4892" s="8"/>
      <c r="V4892" s="2" t="s">
        <v>105</v>
      </c>
      <c r="W4892" s="2" t="s">
        <v>561</v>
      </c>
      <c r="X4892" s="45" t="str" cm="1">
        <f t="array" ref="X4892">IF(X4782="TRUE",IF(AND(C4892&lt;&gt;1,C4893:C4898="",S4892:U4898=""), "FALSE","TRUE"),"FALSE")</f>
        <v>FALSE</v>
      </c>
      <c r="Z4892" s="1"/>
    </row>
    <row r="4893" spans="2:26" hidden="1" outlineLevel="2" x14ac:dyDescent="0.4">
      <c r="B4893" s="7" t="s">
        <v>522</v>
      </c>
      <c r="C4893" s="8"/>
      <c r="D4893" s="31"/>
      <c r="E4893" s="2" t="s">
        <v>523</v>
      </c>
      <c r="F4893" s="2" t="s">
        <v>485</v>
      </c>
      <c r="G4893" s="2" t="s">
        <v>369</v>
      </c>
      <c r="H4893" s="2">
        <v>225</v>
      </c>
      <c r="I4893" s="2">
        <v>207</v>
      </c>
      <c r="K4893" s="2">
        <v>240</v>
      </c>
      <c r="L4893" s="2" t="s">
        <v>30</v>
      </c>
      <c r="M4893" s="2" t="s">
        <v>476</v>
      </c>
      <c r="N4893" s="2" t="s">
        <v>479</v>
      </c>
      <c r="O4893" s="2" t="s">
        <v>520</v>
      </c>
      <c r="Q4893" s="1"/>
      <c r="S4893" s="5"/>
      <c r="T4893" s="41"/>
      <c r="U4893" s="8"/>
      <c r="W4893" s="2" t="s">
        <v>465</v>
      </c>
      <c r="X4893" s="45" t="str" cm="1">
        <f t="array" ref="X4893">IF(X4782="TRUE",IF(AND(C4892&lt;&gt;1,C4893:C4898="",S4892:U4898=""), "FALSE","TRUE"),"FALSE")</f>
        <v>FALSE</v>
      </c>
      <c r="Z4893" s="1"/>
    </row>
    <row r="4894" spans="2:26" hidden="1" outlineLevel="2" x14ac:dyDescent="0.4">
      <c r="B4894" s="7" t="s">
        <v>524</v>
      </c>
      <c r="C4894" s="8"/>
      <c r="D4894" s="31"/>
      <c r="E4894" s="2" t="s">
        <v>525</v>
      </c>
      <c r="F4894" s="2" t="s">
        <v>114</v>
      </c>
      <c r="G4894" s="2" t="s">
        <v>115</v>
      </c>
      <c r="H4894" s="2">
        <v>225</v>
      </c>
      <c r="I4894" s="2">
        <v>207</v>
      </c>
      <c r="K4894" s="2">
        <v>120</v>
      </c>
      <c r="L4894" s="2" t="s">
        <v>30</v>
      </c>
      <c r="M4894" s="2" t="s">
        <v>476</v>
      </c>
      <c r="N4894" s="2" t="s">
        <v>479</v>
      </c>
      <c r="O4894" s="2" t="s">
        <v>520</v>
      </c>
      <c r="Q4894" s="1"/>
      <c r="S4894" s="5"/>
      <c r="T4894" s="41"/>
      <c r="U4894" s="8"/>
      <c r="W4894" s="2" t="s">
        <v>468</v>
      </c>
      <c r="X4894" s="45" t="str" cm="1">
        <f t="array" ref="X4894">IF(X4782="TRUE",IF(AND(C4892&lt;&gt;1,C4893:C4898="",S4892:U4898=""), "FALSE","TRUE"),"FALSE")</f>
        <v>FALSE</v>
      </c>
      <c r="Z4894" s="1"/>
    </row>
    <row r="4895" spans="2:26" hidden="1" outlineLevel="2" x14ac:dyDescent="0.4">
      <c r="B4895" s="7" t="s">
        <v>526</v>
      </c>
      <c r="C4895" s="8"/>
      <c r="D4895" s="31"/>
      <c r="E4895" s="2" t="s">
        <v>527</v>
      </c>
      <c r="F4895" s="2" t="str">
        <f>IF(OR($C$87="治験計画届", $C$87="治験計画変更届"), "^$","^.{1,120}$|^$")</f>
        <v>^.{1,120}$|^$</v>
      </c>
      <c r="G4895" s="2" t="str">
        <f>IF(F4895="^$", "入力しないでください","入力してください(120文字以内)")</f>
        <v>入力してください(120文字以内)</v>
      </c>
      <c r="H4895" s="2">
        <v>225</v>
      </c>
      <c r="I4895" s="2">
        <v>207</v>
      </c>
      <c r="K4895" s="2">
        <v>120</v>
      </c>
      <c r="L4895" s="2" t="s">
        <v>30</v>
      </c>
      <c r="M4895" s="2" t="s">
        <v>476</v>
      </c>
      <c r="N4895" s="2" t="s">
        <v>479</v>
      </c>
      <c r="O4895" s="2" t="s">
        <v>520</v>
      </c>
      <c r="Q4895" s="1"/>
      <c r="S4895" s="5"/>
      <c r="T4895" s="41"/>
      <c r="U4895" s="8"/>
      <c r="W4895" s="2" t="s">
        <v>468</v>
      </c>
      <c r="X4895" s="45" t="str" cm="1">
        <f t="array" ref="X4895">IF(X4782="TRUE",IF(AND(C4892&lt;&gt;1,C4893:C4898="",S4892:U4898=""), "FALSE","TRUE"),"FALSE")</f>
        <v>FALSE</v>
      </c>
      <c r="Z4895" s="1"/>
    </row>
    <row r="4896" spans="2:26" hidden="1" outlineLevel="2" x14ac:dyDescent="0.4">
      <c r="B4896" s="7" t="s">
        <v>528</v>
      </c>
      <c r="C4896" s="8"/>
      <c r="D4896" s="31"/>
      <c r="E4896" s="2" t="s">
        <v>529</v>
      </c>
      <c r="F4896" s="2" t="str">
        <f>IF(OR($C$87="治験計画届", $C$87="治験計画変更届"), "^$","^.{1,120}$|^$")</f>
        <v>^.{1,120}$|^$</v>
      </c>
      <c r="G4896" s="2" t="str">
        <f t="shared" ref="G4896:G4898" si="326">IF(F4896="^$", "入力しないでください","入力してください(120文字以内)")</f>
        <v>入力してください(120文字以内)</v>
      </c>
      <c r="H4896" s="2">
        <v>225</v>
      </c>
      <c r="I4896" s="2">
        <v>207</v>
      </c>
      <c r="K4896" s="2">
        <v>120</v>
      </c>
      <c r="L4896" s="2" t="s">
        <v>30</v>
      </c>
      <c r="M4896" s="2" t="s">
        <v>476</v>
      </c>
      <c r="N4896" s="2" t="s">
        <v>479</v>
      </c>
      <c r="O4896" s="2" t="s">
        <v>520</v>
      </c>
      <c r="Q4896" s="1"/>
      <c r="S4896" s="5"/>
      <c r="T4896" s="41"/>
      <c r="U4896" s="8"/>
      <c r="W4896" s="2" t="s">
        <v>468</v>
      </c>
      <c r="X4896" s="45" t="str" cm="1">
        <f t="array" ref="X4896">IF(X4782="TRUE",IF(AND(C4892&lt;&gt;1,C4893:C4898="",S4892:U4898=""), "FALSE","TRUE"),"FALSE")</f>
        <v>FALSE</v>
      </c>
      <c r="Z4896" s="1"/>
    </row>
    <row r="4897" spans="2:26" hidden="1" outlineLevel="2" x14ac:dyDescent="0.4">
      <c r="B4897" s="7" t="s">
        <v>530</v>
      </c>
      <c r="C4897" s="8"/>
      <c r="D4897" s="31"/>
      <c r="E4897" s="2" t="s">
        <v>566</v>
      </c>
      <c r="F4897" s="2" t="str">
        <f>IF(OR($C$87="治験計画届", $C$87="治験計画変更届"), "^$","^.{1,120}$|^$")</f>
        <v>^.{1,120}$|^$</v>
      </c>
      <c r="G4897" s="2" t="str">
        <f t="shared" si="326"/>
        <v>入力してください(120文字以内)</v>
      </c>
      <c r="H4897" s="2">
        <v>225</v>
      </c>
      <c r="I4897" s="2">
        <v>207</v>
      </c>
      <c r="K4897" s="2">
        <v>120</v>
      </c>
      <c r="L4897" s="2" t="s">
        <v>30</v>
      </c>
      <c r="M4897" s="2" t="s">
        <v>476</v>
      </c>
      <c r="N4897" s="2" t="s">
        <v>479</v>
      </c>
      <c r="O4897" s="2" t="s">
        <v>520</v>
      </c>
      <c r="Q4897" s="1"/>
      <c r="S4897" s="5"/>
      <c r="T4897" s="41"/>
      <c r="U4897" s="8"/>
      <c r="W4897" s="2" t="s">
        <v>468</v>
      </c>
      <c r="X4897" s="45" t="str" cm="1">
        <f t="array" ref="X4897">IF(X4782="TRUE",IF(AND(C4892&lt;&gt;1,C4893:C4898="",S4892:U4898=""), "FALSE","TRUE"),"FALSE")</f>
        <v>FALSE</v>
      </c>
      <c r="Z4897" s="1"/>
    </row>
    <row r="4898" spans="2:26" hidden="1" outlineLevel="2" collapsed="1" x14ac:dyDescent="0.4">
      <c r="B4898" s="7" t="s">
        <v>532</v>
      </c>
      <c r="C4898" s="8"/>
      <c r="D4898" s="31"/>
      <c r="E4898" s="2" t="s">
        <v>533</v>
      </c>
      <c r="F4898" s="2" t="str">
        <f>IF(OR($C$87="治験計画届", $C$87="治験計画変更届"), "^$","^.{1,120}$|^$")</f>
        <v>^.{1,120}$|^$</v>
      </c>
      <c r="G4898" s="2" t="str">
        <f t="shared" si="326"/>
        <v>入力してください(120文字以内)</v>
      </c>
      <c r="H4898" s="2">
        <v>225</v>
      </c>
      <c r="I4898" s="2">
        <v>207</v>
      </c>
      <c r="K4898" s="2">
        <v>120</v>
      </c>
      <c r="L4898" s="2" t="s">
        <v>30</v>
      </c>
      <c r="M4898" s="2" t="s">
        <v>476</v>
      </c>
      <c r="N4898" s="2" t="s">
        <v>479</v>
      </c>
      <c r="O4898" s="2" t="s">
        <v>520</v>
      </c>
      <c r="Q4898" s="1"/>
      <c r="S4898" s="5"/>
      <c r="T4898" s="41"/>
      <c r="U4898" s="8"/>
      <c r="W4898" s="2" t="s">
        <v>468</v>
      </c>
      <c r="X4898" s="45" t="str" cm="1">
        <f t="array" ref="X4898">IF(X4782="TRUE",IF(AND(C4892&lt;&gt;1,C4893:C4898="",S4892:U4898=""), "FALSE","TRUE"),"FALSE")</f>
        <v>FALSE</v>
      </c>
      <c r="Z4898" s="1"/>
    </row>
    <row r="4899" spans="2:26" hidden="1" outlineLevel="3" x14ac:dyDescent="0.4">
      <c r="B4899" s="7" t="s">
        <v>134</v>
      </c>
      <c r="C4899" s="5">
        <v>6</v>
      </c>
      <c r="D4899" s="30"/>
      <c r="E4899" s="2" t="s">
        <v>392</v>
      </c>
      <c r="F4899" s="2" t="s">
        <v>102</v>
      </c>
      <c r="G4899" s="2" t="s">
        <v>103</v>
      </c>
      <c r="H4899" s="2">
        <v>225</v>
      </c>
      <c r="I4899" s="2">
        <v>207</v>
      </c>
      <c r="K4899" s="2">
        <v>3</v>
      </c>
      <c r="L4899" s="2" t="s">
        <v>136</v>
      </c>
      <c r="M4899" s="2" t="s">
        <v>476</v>
      </c>
      <c r="N4899" s="2" t="s">
        <v>479</v>
      </c>
      <c r="O4899" s="2" t="s">
        <v>520</v>
      </c>
      <c r="Q4899" s="1"/>
      <c r="S4899" s="5"/>
      <c r="T4899" s="41"/>
      <c r="U4899" s="8"/>
      <c r="V4899" s="2" t="s">
        <v>105</v>
      </c>
      <c r="W4899" s="2" t="s">
        <v>561</v>
      </c>
      <c r="X4899" s="45" t="str" cm="1">
        <f t="array" ref="X4899">IF(X4782="TRUE",IF(AND(C4899&lt;&gt;1,C4900:C4905="",S4899:U4905=""), "FALSE","TRUE"),"FALSE")</f>
        <v>FALSE</v>
      </c>
      <c r="Z4899" s="1"/>
    </row>
    <row r="4900" spans="2:26" hidden="1" outlineLevel="3" x14ac:dyDescent="0.4">
      <c r="B4900" s="7" t="s">
        <v>522</v>
      </c>
      <c r="C4900" s="8"/>
      <c r="D4900" s="31"/>
      <c r="E4900" s="2" t="s">
        <v>523</v>
      </c>
      <c r="F4900" s="2" t="s">
        <v>485</v>
      </c>
      <c r="G4900" s="2" t="s">
        <v>369</v>
      </c>
      <c r="H4900" s="2">
        <v>225</v>
      </c>
      <c r="I4900" s="2">
        <v>207</v>
      </c>
      <c r="K4900" s="2">
        <v>240</v>
      </c>
      <c r="L4900" s="2" t="s">
        <v>30</v>
      </c>
      <c r="M4900" s="2" t="s">
        <v>476</v>
      </c>
      <c r="N4900" s="2" t="s">
        <v>479</v>
      </c>
      <c r="O4900" s="2" t="s">
        <v>520</v>
      </c>
      <c r="Q4900" s="1"/>
      <c r="S4900" s="5"/>
      <c r="T4900" s="41"/>
      <c r="U4900" s="8"/>
      <c r="W4900" s="2" t="s">
        <v>465</v>
      </c>
      <c r="X4900" s="45" t="str" cm="1">
        <f t="array" ref="X4900">IF(X4782="TRUE",IF(AND(C4899&lt;&gt;1,C4900:C4905="",S4899:U4905=""), "FALSE","TRUE"),"FALSE")</f>
        <v>FALSE</v>
      </c>
      <c r="Z4900" s="1"/>
    </row>
    <row r="4901" spans="2:26" hidden="1" outlineLevel="3" x14ac:dyDescent="0.4">
      <c r="B4901" s="7" t="s">
        <v>524</v>
      </c>
      <c r="C4901" s="8"/>
      <c r="D4901" s="31"/>
      <c r="E4901" s="2" t="s">
        <v>525</v>
      </c>
      <c r="F4901" s="2" t="s">
        <v>114</v>
      </c>
      <c r="G4901" s="2" t="s">
        <v>115</v>
      </c>
      <c r="H4901" s="2">
        <v>225</v>
      </c>
      <c r="I4901" s="2">
        <v>207</v>
      </c>
      <c r="K4901" s="2">
        <v>120</v>
      </c>
      <c r="L4901" s="2" t="s">
        <v>30</v>
      </c>
      <c r="M4901" s="2" t="s">
        <v>476</v>
      </c>
      <c r="N4901" s="2" t="s">
        <v>479</v>
      </c>
      <c r="O4901" s="2" t="s">
        <v>520</v>
      </c>
      <c r="Q4901" s="1"/>
      <c r="S4901" s="5"/>
      <c r="T4901" s="41"/>
      <c r="U4901" s="8"/>
      <c r="W4901" s="2" t="s">
        <v>468</v>
      </c>
      <c r="X4901" s="45" t="str" cm="1">
        <f t="array" ref="X4901">IF(X4782="TRUE",IF(AND(C4899&lt;&gt;1,C4900:C4905="",S4899:U4905=""), "FALSE","TRUE"),"FALSE")</f>
        <v>FALSE</v>
      </c>
      <c r="Z4901" s="1"/>
    </row>
    <row r="4902" spans="2:26" hidden="1" outlineLevel="3" x14ac:dyDescent="0.4">
      <c r="B4902" s="7" t="s">
        <v>526</v>
      </c>
      <c r="C4902" s="8"/>
      <c r="D4902" s="31"/>
      <c r="E4902" s="2" t="s">
        <v>527</v>
      </c>
      <c r="F4902" s="2" t="str">
        <f>IF(OR($C$87="治験計画届", $C$87="治験計画変更届"), "^$","^.{1,120}$|^$")</f>
        <v>^.{1,120}$|^$</v>
      </c>
      <c r="G4902" s="2" t="str">
        <f>IF(F4902="^$", "入力しないでください","入力してください(120文字以内)")</f>
        <v>入力してください(120文字以内)</v>
      </c>
      <c r="H4902" s="2">
        <v>225</v>
      </c>
      <c r="I4902" s="2">
        <v>207</v>
      </c>
      <c r="K4902" s="2">
        <v>120</v>
      </c>
      <c r="L4902" s="2" t="s">
        <v>30</v>
      </c>
      <c r="M4902" s="2" t="s">
        <v>476</v>
      </c>
      <c r="N4902" s="2" t="s">
        <v>479</v>
      </c>
      <c r="O4902" s="2" t="s">
        <v>520</v>
      </c>
      <c r="Q4902" s="1"/>
      <c r="S4902" s="5"/>
      <c r="T4902" s="41"/>
      <c r="U4902" s="8"/>
      <c r="W4902" s="2" t="s">
        <v>468</v>
      </c>
      <c r="X4902" s="45" t="str" cm="1">
        <f t="array" ref="X4902">IF(X4782="TRUE",IF(AND(C4899&lt;&gt;1,C4900:C4905="",S4899:U4905=""), "FALSE","TRUE"),"FALSE")</f>
        <v>FALSE</v>
      </c>
      <c r="Z4902" s="1"/>
    </row>
    <row r="4903" spans="2:26" hidden="1" outlineLevel="3" x14ac:dyDescent="0.4">
      <c r="B4903" s="7" t="s">
        <v>528</v>
      </c>
      <c r="C4903" s="8"/>
      <c r="D4903" s="31"/>
      <c r="E4903" s="2" t="s">
        <v>529</v>
      </c>
      <c r="F4903" s="2" t="str">
        <f>IF(OR($C$87="治験計画届", $C$87="治験計画変更届"), "^$","^.{1,120}$|^$")</f>
        <v>^.{1,120}$|^$</v>
      </c>
      <c r="G4903" s="2" t="str">
        <f t="shared" ref="G4903:G4905" si="327">IF(F4903="^$", "入力しないでください","入力してください(120文字以内)")</f>
        <v>入力してください(120文字以内)</v>
      </c>
      <c r="H4903" s="2">
        <v>225</v>
      </c>
      <c r="I4903" s="2">
        <v>207</v>
      </c>
      <c r="K4903" s="2">
        <v>120</v>
      </c>
      <c r="L4903" s="2" t="s">
        <v>30</v>
      </c>
      <c r="M4903" s="2" t="s">
        <v>476</v>
      </c>
      <c r="N4903" s="2" t="s">
        <v>479</v>
      </c>
      <c r="O4903" s="2" t="s">
        <v>520</v>
      </c>
      <c r="Q4903" s="1"/>
      <c r="S4903" s="5"/>
      <c r="T4903" s="41"/>
      <c r="U4903" s="8"/>
      <c r="W4903" s="2" t="s">
        <v>468</v>
      </c>
      <c r="X4903" s="45" t="str" cm="1">
        <f t="array" ref="X4903">IF(X4782="TRUE",IF(AND(C4899&lt;&gt;1,C4900:C4905="",S4899:U4905=""), "FALSE","TRUE"),"FALSE")</f>
        <v>FALSE</v>
      </c>
      <c r="Z4903" s="1"/>
    </row>
    <row r="4904" spans="2:26" hidden="1" outlineLevel="3" x14ac:dyDescent="0.4">
      <c r="B4904" s="7" t="s">
        <v>530</v>
      </c>
      <c r="C4904" s="8"/>
      <c r="D4904" s="31"/>
      <c r="E4904" s="2" t="s">
        <v>566</v>
      </c>
      <c r="F4904" s="2" t="str">
        <f>IF(OR($C$87="治験計画届", $C$87="治験計画変更届"), "^$","^.{1,120}$|^$")</f>
        <v>^.{1,120}$|^$</v>
      </c>
      <c r="G4904" s="2" t="str">
        <f t="shared" si="327"/>
        <v>入力してください(120文字以内)</v>
      </c>
      <c r="H4904" s="2">
        <v>225</v>
      </c>
      <c r="I4904" s="2">
        <v>207</v>
      </c>
      <c r="K4904" s="2">
        <v>120</v>
      </c>
      <c r="L4904" s="2" t="s">
        <v>30</v>
      </c>
      <c r="M4904" s="2" t="s">
        <v>476</v>
      </c>
      <c r="N4904" s="2" t="s">
        <v>479</v>
      </c>
      <c r="O4904" s="2" t="s">
        <v>520</v>
      </c>
      <c r="Q4904" s="1"/>
      <c r="S4904" s="5"/>
      <c r="T4904" s="41"/>
      <c r="U4904" s="8"/>
      <c r="W4904" s="2" t="s">
        <v>468</v>
      </c>
      <c r="X4904" s="45" t="str" cm="1">
        <f t="array" ref="X4904">IF(X4782="TRUE",IF(AND(C4899&lt;&gt;1,C4900:C4905="",S4899:U4905=""), "FALSE","TRUE"),"FALSE")</f>
        <v>FALSE</v>
      </c>
      <c r="Z4904" s="1"/>
    </row>
    <row r="4905" spans="2:26" hidden="1" outlineLevel="3" x14ac:dyDescent="0.4">
      <c r="B4905" s="7" t="s">
        <v>532</v>
      </c>
      <c r="C4905" s="8"/>
      <c r="D4905" s="31"/>
      <c r="E4905" s="2" t="s">
        <v>533</v>
      </c>
      <c r="F4905" s="2" t="str">
        <f>IF(OR($C$87="治験計画届", $C$87="治験計画変更届"), "^$","^.{1,120}$|^$")</f>
        <v>^.{1,120}$|^$</v>
      </c>
      <c r="G4905" s="2" t="str">
        <f t="shared" si="327"/>
        <v>入力してください(120文字以内)</v>
      </c>
      <c r="H4905" s="2">
        <v>225</v>
      </c>
      <c r="I4905" s="2">
        <v>207</v>
      </c>
      <c r="K4905" s="2">
        <v>120</v>
      </c>
      <c r="L4905" s="2" t="s">
        <v>30</v>
      </c>
      <c r="M4905" s="2" t="s">
        <v>476</v>
      </c>
      <c r="N4905" s="2" t="s">
        <v>479</v>
      </c>
      <c r="O4905" s="2" t="s">
        <v>520</v>
      </c>
      <c r="Q4905" s="1"/>
      <c r="S4905" s="5"/>
      <c r="T4905" s="41"/>
      <c r="U4905" s="8"/>
      <c r="W4905" s="2" t="s">
        <v>468</v>
      </c>
      <c r="X4905" s="45" t="str" cm="1">
        <f t="array" ref="X4905">IF(X4782="TRUE",IF(AND(C4899&lt;&gt;1,C4900:C4905="",S4899:U4905=""), "FALSE","TRUE"),"FALSE")</f>
        <v>FALSE</v>
      </c>
      <c r="Z4905" s="1"/>
    </row>
    <row r="4906" spans="2:26" hidden="1" outlineLevel="3" x14ac:dyDescent="0.4">
      <c r="B4906" s="7" t="s">
        <v>134</v>
      </c>
      <c r="C4906" s="5">
        <v>7</v>
      </c>
      <c r="D4906" s="30"/>
      <c r="E4906" s="2" t="s">
        <v>392</v>
      </c>
      <c r="F4906" s="2" t="s">
        <v>102</v>
      </c>
      <c r="G4906" s="2" t="s">
        <v>103</v>
      </c>
      <c r="H4906" s="2">
        <v>225</v>
      </c>
      <c r="I4906" s="2">
        <v>207</v>
      </c>
      <c r="K4906" s="2">
        <v>3</v>
      </c>
      <c r="L4906" s="2" t="s">
        <v>136</v>
      </c>
      <c r="M4906" s="2" t="s">
        <v>476</v>
      </c>
      <c r="N4906" s="2" t="s">
        <v>479</v>
      </c>
      <c r="O4906" s="2" t="s">
        <v>520</v>
      </c>
      <c r="Q4906" s="1"/>
      <c r="S4906" s="5"/>
      <c r="T4906" s="41"/>
      <c r="U4906" s="8"/>
      <c r="V4906" s="2" t="s">
        <v>105</v>
      </c>
      <c r="W4906" s="2" t="s">
        <v>561</v>
      </c>
      <c r="X4906" s="45" t="str" cm="1">
        <f t="array" ref="X4906">IF(X4782="TRUE",IF(AND(C4906&lt;&gt;1,C4907:C4912="",S4906:U4912=""), "FALSE","TRUE"),"FALSE")</f>
        <v>FALSE</v>
      </c>
      <c r="Z4906" s="1"/>
    </row>
    <row r="4907" spans="2:26" hidden="1" outlineLevel="3" x14ac:dyDescent="0.4">
      <c r="B4907" s="7" t="s">
        <v>522</v>
      </c>
      <c r="C4907" s="8"/>
      <c r="D4907" s="31"/>
      <c r="E4907" s="2" t="s">
        <v>523</v>
      </c>
      <c r="F4907" s="2" t="s">
        <v>485</v>
      </c>
      <c r="G4907" s="2" t="s">
        <v>369</v>
      </c>
      <c r="H4907" s="2">
        <v>225</v>
      </c>
      <c r="I4907" s="2">
        <v>207</v>
      </c>
      <c r="K4907" s="2">
        <v>240</v>
      </c>
      <c r="L4907" s="2" t="s">
        <v>30</v>
      </c>
      <c r="M4907" s="2" t="s">
        <v>476</v>
      </c>
      <c r="N4907" s="2" t="s">
        <v>479</v>
      </c>
      <c r="O4907" s="2" t="s">
        <v>520</v>
      </c>
      <c r="Q4907" s="1"/>
      <c r="S4907" s="5"/>
      <c r="T4907" s="41"/>
      <c r="U4907" s="8"/>
      <c r="W4907" s="2" t="s">
        <v>465</v>
      </c>
      <c r="X4907" s="45" t="str" cm="1">
        <f t="array" ref="X4907">IF(X4782="TRUE",IF(AND(C4906&lt;&gt;1,C4907:C4912="",S4906:U4912=""), "FALSE","TRUE"),"FALSE")</f>
        <v>FALSE</v>
      </c>
      <c r="Z4907" s="1"/>
    </row>
    <row r="4908" spans="2:26" hidden="1" outlineLevel="3" x14ac:dyDescent="0.4">
      <c r="B4908" s="7" t="s">
        <v>524</v>
      </c>
      <c r="C4908" s="8"/>
      <c r="D4908" s="31"/>
      <c r="E4908" s="2" t="s">
        <v>525</v>
      </c>
      <c r="F4908" s="2" t="s">
        <v>114</v>
      </c>
      <c r="G4908" s="2" t="s">
        <v>115</v>
      </c>
      <c r="H4908" s="2">
        <v>225</v>
      </c>
      <c r="I4908" s="2">
        <v>207</v>
      </c>
      <c r="K4908" s="2">
        <v>120</v>
      </c>
      <c r="L4908" s="2" t="s">
        <v>30</v>
      </c>
      <c r="M4908" s="2" t="s">
        <v>476</v>
      </c>
      <c r="N4908" s="2" t="s">
        <v>479</v>
      </c>
      <c r="O4908" s="2" t="s">
        <v>520</v>
      </c>
      <c r="Q4908" s="1"/>
      <c r="S4908" s="5"/>
      <c r="T4908" s="41"/>
      <c r="U4908" s="8"/>
      <c r="W4908" s="2" t="s">
        <v>468</v>
      </c>
      <c r="X4908" s="45" t="str" cm="1">
        <f t="array" ref="X4908">IF(X4782="TRUE",IF(AND(C4906&lt;&gt;1,C4907:C4912="",S4906:U4912=""), "FALSE","TRUE"),"FALSE")</f>
        <v>FALSE</v>
      </c>
      <c r="Z4908" s="1"/>
    </row>
    <row r="4909" spans="2:26" hidden="1" outlineLevel="3" x14ac:dyDescent="0.4">
      <c r="B4909" s="7" t="s">
        <v>526</v>
      </c>
      <c r="C4909" s="8"/>
      <c r="D4909" s="31"/>
      <c r="E4909" s="2" t="s">
        <v>527</v>
      </c>
      <c r="F4909" s="2" t="str">
        <f>IF(OR($C$87="治験計画届", $C$87="治験計画変更届"), "^$","^.{1,120}$|^$")</f>
        <v>^.{1,120}$|^$</v>
      </c>
      <c r="G4909" s="2" t="str">
        <f>IF(F4909="^$", "入力しないでください","入力してください(120文字以内)")</f>
        <v>入力してください(120文字以内)</v>
      </c>
      <c r="H4909" s="2">
        <v>225</v>
      </c>
      <c r="I4909" s="2">
        <v>207</v>
      </c>
      <c r="K4909" s="2">
        <v>120</v>
      </c>
      <c r="L4909" s="2" t="s">
        <v>30</v>
      </c>
      <c r="M4909" s="2" t="s">
        <v>476</v>
      </c>
      <c r="N4909" s="2" t="s">
        <v>479</v>
      </c>
      <c r="O4909" s="2" t="s">
        <v>520</v>
      </c>
      <c r="Q4909" s="1"/>
      <c r="S4909" s="5"/>
      <c r="T4909" s="41"/>
      <c r="U4909" s="8"/>
      <c r="W4909" s="2" t="s">
        <v>468</v>
      </c>
      <c r="X4909" s="45" t="str" cm="1">
        <f t="array" ref="X4909">IF(X4782="TRUE",IF(AND(C4906&lt;&gt;1,C4907:C4912="",S4906:U4912=""), "FALSE","TRUE"),"FALSE")</f>
        <v>FALSE</v>
      </c>
      <c r="Z4909" s="1"/>
    </row>
    <row r="4910" spans="2:26" hidden="1" outlineLevel="3" x14ac:dyDescent="0.4">
      <c r="B4910" s="7" t="s">
        <v>528</v>
      </c>
      <c r="C4910" s="8"/>
      <c r="D4910" s="31"/>
      <c r="E4910" s="2" t="s">
        <v>529</v>
      </c>
      <c r="F4910" s="2" t="str">
        <f>IF(OR($C$87="治験計画届", $C$87="治験計画変更届"), "^$","^.{1,120}$|^$")</f>
        <v>^.{1,120}$|^$</v>
      </c>
      <c r="G4910" s="2" t="str">
        <f t="shared" ref="G4910:G4912" si="328">IF(F4910="^$", "入力しないでください","入力してください(120文字以内)")</f>
        <v>入力してください(120文字以内)</v>
      </c>
      <c r="H4910" s="2">
        <v>225</v>
      </c>
      <c r="I4910" s="2">
        <v>207</v>
      </c>
      <c r="K4910" s="2">
        <v>120</v>
      </c>
      <c r="L4910" s="2" t="s">
        <v>30</v>
      </c>
      <c r="M4910" s="2" t="s">
        <v>476</v>
      </c>
      <c r="N4910" s="2" t="s">
        <v>479</v>
      </c>
      <c r="O4910" s="2" t="s">
        <v>520</v>
      </c>
      <c r="Q4910" s="1"/>
      <c r="S4910" s="5"/>
      <c r="T4910" s="41"/>
      <c r="U4910" s="8"/>
      <c r="W4910" s="2" t="s">
        <v>468</v>
      </c>
      <c r="X4910" s="45" t="str" cm="1">
        <f t="array" ref="X4910">IF(X4782="TRUE",IF(AND(C4906&lt;&gt;1,C4907:C4912="",S4906:U4912=""), "FALSE","TRUE"),"FALSE")</f>
        <v>FALSE</v>
      </c>
      <c r="Z4910" s="1"/>
    </row>
    <row r="4911" spans="2:26" hidden="1" outlineLevel="3" x14ac:dyDescent="0.4">
      <c r="B4911" s="7" t="s">
        <v>530</v>
      </c>
      <c r="C4911" s="8"/>
      <c r="D4911" s="31"/>
      <c r="E4911" s="2" t="s">
        <v>566</v>
      </c>
      <c r="F4911" s="2" t="str">
        <f>IF(OR($C$87="治験計画届", $C$87="治験計画変更届"), "^$","^.{1,120}$|^$")</f>
        <v>^.{1,120}$|^$</v>
      </c>
      <c r="G4911" s="2" t="str">
        <f t="shared" si="328"/>
        <v>入力してください(120文字以内)</v>
      </c>
      <c r="H4911" s="2">
        <v>225</v>
      </c>
      <c r="I4911" s="2">
        <v>207</v>
      </c>
      <c r="K4911" s="2">
        <v>120</v>
      </c>
      <c r="L4911" s="2" t="s">
        <v>30</v>
      </c>
      <c r="M4911" s="2" t="s">
        <v>476</v>
      </c>
      <c r="N4911" s="2" t="s">
        <v>479</v>
      </c>
      <c r="O4911" s="2" t="s">
        <v>520</v>
      </c>
      <c r="Q4911" s="1"/>
      <c r="S4911" s="5"/>
      <c r="T4911" s="41"/>
      <c r="U4911" s="8"/>
      <c r="W4911" s="2" t="s">
        <v>468</v>
      </c>
      <c r="X4911" s="45" t="str" cm="1">
        <f t="array" ref="X4911">IF(X4782="TRUE",IF(AND(C4906&lt;&gt;1,C4907:C4912="",S4906:U4912=""), "FALSE","TRUE"),"FALSE")</f>
        <v>FALSE</v>
      </c>
      <c r="Z4911" s="1"/>
    </row>
    <row r="4912" spans="2:26" hidden="1" outlineLevel="3" x14ac:dyDescent="0.4">
      <c r="B4912" s="7" t="s">
        <v>532</v>
      </c>
      <c r="C4912" s="8"/>
      <c r="D4912" s="31"/>
      <c r="E4912" s="2" t="s">
        <v>533</v>
      </c>
      <c r="F4912" s="2" t="str">
        <f>IF(OR($C$87="治験計画届", $C$87="治験計画変更届"), "^$","^.{1,120}$|^$")</f>
        <v>^.{1,120}$|^$</v>
      </c>
      <c r="G4912" s="2" t="str">
        <f t="shared" si="328"/>
        <v>入力してください(120文字以内)</v>
      </c>
      <c r="H4912" s="2">
        <v>225</v>
      </c>
      <c r="I4912" s="2">
        <v>207</v>
      </c>
      <c r="K4912" s="2">
        <v>120</v>
      </c>
      <c r="L4912" s="2" t="s">
        <v>30</v>
      </c>
      <c r="M4912" s="2" t="s">
        <v>476</v>
      </c>
      <c r="N4912" s="2" t="s">
        <v>479</v>
      </c>
      <c r="O4912" s="2" t="s">
        <v>520</v>
      </c>
      <c r="Q4912" s="1"/>
      <c r="S4912" s="5"/>
      <c r="T4912" s="41"/>
      <c r="U4912" s="8"/>
      <c r="W4912" s="2" t="s">
        <v>468</v>
      </c>
      <c r="X4912" s="45" t="str" cm="1">
        <f t="array" ref="X4912">IF(X4782="TRUE",IF(AND(C4906&lt;&gt;1,C4907:C4912="",S4906:U4912=""), "FALSE","TRUE"),"FALSE")</f>
        <v>FALSE</v>
      </c>
      <c r="Z4912" s="1"/>
    </row>
    <row r="4913" spans="2:26" hidden="1" outlineLevel="3" x14ac:dyDescent="0.4">
      <c r="B4913" s="7" t="s">
        <v>134</v>
      </c>
      <c r="C4913" s="5">
        <v>8</v>
      </c>
      <c r="D4913" s="30"/>
      <c r="E4913" s="2" t="s">
        <v>392</v>
      </c>
      <c r="F4913" s="2" t="s">
        <v>102</v>
      </c>
      <c r="G4913" s="2" t="s">
        <v>103</v>
      </c>
      <c r="H4913" s="2">
        <v>225</v>
      </c>
      <c r="I4913" s="2">
        <v>207</v>
      </c>
      <c r="K4913" s="2">
        <v>3</v>
      </c>
      <c r="L4913" s="2" t="s">
        <v>136</v>
      </c>
      <c r="M4913" s="2" t="s">
        <v>476</v>
      </c>
      <c r="N4913" s="2" t="s">
        <v>479</v>
      </c>
      <c r="O4913" s="2" t="s">
        <v>520</v>
      </c>
      <c r="Q4913" s="1"/>
      <c r="S4913" s="5"/>
      <c r="T4913" s="41"/>
      <c r="U4913" s="8"/>
      <c r="V4913" s="2" t="s">
        <v>105</v>
      </c>
      <c r="W4913" s="2" t="s">
        <v>561</v>
      </c>
      <c r="X4913" s="45" t="str" cm="1">
        <f t="array" ref="X4913">IF(X4782="TRUE",IF(AND(C4913&lt;&gt;1,C4914:C4919="",S4913:U4919=""), "FALSE","TRUE"),"FALSE")</f>
        <v>FALSE</v>
      </c>
      <c r="Z4913" s="1"/>
    </row>
    <row r="4914" spans="2:26" hidden="1" outlineLevel="3" x14ac:dyDescent="0.4">
      <c r="B4914" s="7" t="s">
        <v>522</v>
      </c>
      <c r="C4914" s="8"/>
      <c r="D4914" s="31"/>
      <c r="E4914" s="2" t="s">
        <v>523</v>
      </c>
      <c r="F4914" s="2" t="s">
        <v>485</v>
      </c>
      <c r="G4914" s="2" t="s">
        <v>369</v>
      </c>
      <c r="H4914" s="2">
        <v>225</v>
      </c>
      <c r="I4914" s="2">
        <v>207</v>
      </c>
      <c r="K4914" s="2">
        <v>240</v>
      </c>
      <c r="L4914" s="2" t="s">
        <v>30</v>
      </c>
      <c r="M4914" s="2" t="s">
        <v>476</v>
      </c>
      <c r="N4914" s="2" t="s">
        <v>479</v>
      </c>
      <c r="O4914" s="2" t="s">
        <v>520</v>
      </c>
      <c r="Q4914" s="1"/>
      <c r="S4914" s="5"/>
      <c r="T4914" s="41"/>
      <c r="U4914" s="8"/>
      <c r="W4914" s="2" t="s">
        <v>465</v>
      </c>
      <c r="X4914" s="45" t="str" cm="1">
        <f t="array" ref="X4914">IF(X4782="TRUE",IF(AND(C4913&lt;&gt;1,C4914:C4919="",S4913:U4919=""), "FALSE","TRUE"),"FALSE")</f>
        <v>FALSE</v>
      </c>
      <c r="Z4914" s="1"/>
    </row>
    <row r="4915" spans="2:26" hidden="1" outlineLevel="3" x14ac:dyDescent="0.4">
      <c r="B4915" s="7" t="s">
        <v>524</v>
      </c>
      <c r="C4915" s="8"/>
      <c r="D4915" s="31"/>
      <c r="E4915" s="2" t="s">
        <v>525</v>
      </c>
      <c r="F4915" s="2" t="s">
        <v>114</v>
      </c>
      <c r="G4915" s="2" t="s">
        <v>115</v>
      </c>
      <c r="H4915" s="2">
        <v>225</v>
      </c>
      <c r="I4915" s="2">
        <v>207</v>
      </c>
      <c r="K4915" s="2">
        <v>120</v>
      </c>
      <c r="L4915" s="2" t="s">
        <v>30</v>
      </c>
      <c r="M4915" s="2" t="s">
        <v>476</v>
      </c>
      <c r="N4915" s="2" t="s">
        <v>479</v>
      </c>
      <c r="O4915" s="2" t="s">
        <v>520</v>
      </c>
      <c r="Q4915" s="1"/>
      <c r="S4915" s="5"/>
      <c r="T4915" s="41"/>
      <c r="U4915" s="8"/>
      <c r="W4915" s="2" t="s">
        <v>468</v>
      </c>
      <c r="X4915" s="45" t="str" cm="1">
        <f t="array" ref="X4915">IF(X4782="TRUE",IF(AND(C4913&lt;&gt;1,C4914:C4919="",S4913:U4919=""), "FALSE","TRUE"),"FALSE")</f>
        <v>FALSE</v>
      </c>
      <c r="Z4915" s="1"/>
    </row>
    <row r="4916" spans="2:26" hidden="1" outlineLevel="3" x14ac:dyDescent="0.4">
      <c r="B4916" s="7" t="s">
        <v>526</v>
      </c>
      <c r="C4916" s="8"/>
      <c r="D4916" s="31"/>
      <c r="E4916" s="2" t="s">
        <v>527</v>
      </c>
      <c r="F4916" s="2" t="str">
        <f>IF(OR($C$87="治験計画届", $C$87="治験計画変更届"), "^$","^.{1,120}$|^$")</f>
        <v>^.{1,120}$|^$</v>
      </c>
      <c r="G4916" s="2" t="str">
        <f>IF(F4916="^$", "入力しないでください","入力してください(120文字以内)")</f>
        <v>入力してください(120文字以内)</v>
      </c>
      <c r="H4916" s="2">
        <v>225</v>
      </c>
      <c r="I4916" s="2">
        <v>207</v>
      </c>
      <c r="K4916" s="2">
        <v>120</v>
      </c>
      <c r="L4916" s="2" t="s">
        <v>30</v>
      </c>
      <c r="M4916" s="2" t="s">
        <v>476</v>
      </c>
      <c r="N4916" s="2" t="s">
        <v>479</v>
      </c>
      <c r="O4916" s="2" t="s">
        <v>520</v>
      </c>
      <c r="Q4916" s="1"/>
      <c r="S4916" s="5"/>
      <c r="T4916" s="41"/>
      <c r="U4916" s="8"/>
      <c r="W4916" s="2" t="s">
        <v>468</v>
      </c>
      <c r="X4916" s="45" t="str" cm="1">
        <f t="array" ref="X4916">IF(X4782="TRUE",IF(AND(C4913&lt;&gt;1,C4914:C4919="",S4913:U4919=""), "FALSE","TRUE"),"FALSE")</f>
        <v>FALSE</v>
      </c>
      <c r="Z4916" s="1"/>
    </row>
    <row r="4917" spans="2:26" hidden="1" outlineLevel="3" x14ac:dyDescent="0.4">
      <c r="B4917" s="7" t="s">
        <v>528</v>
      </c>
      <c r="C4917" s="8"/>
      <c r="D4917" s="31"/>
      <c r="E4917" s="2" t="s">
        <v>529</v>
      </c>
      <c r="F4917" s="2" t="str">
        <f>IF(OR($C$87="治験計画届", $C$87="治験計画変更届"), "^$","^.{1,120}$|^$")</f>
        <v>^.{1,120}$|^$</v>
      </c>
      <c r="G4917" s="2" t="str">
        <f t="shared" ref="G4917:G4919" si="329">IF(F4917="^$", "入力しないでください","入力してください(120文字以内)")</f>
        <v>入力してください(120文字以内)</v>
      </c>
      <c r="H4917" s="2">
        <v>225</v>
      </c>
      <c r="I4917" s="2">
        <v>207</v>
      </c>
      <c r="K4917" s="2">
        <v>120</v>
      </c>
      <c r="L4917" s="2" t="s">
        <v>30</v>
      </c>
      <c r="M4917" s="2" t="s">
        <v>476</v>
      </c>
      <c r="N4917" s="2" t="s">
        <v>479</v>
      </c>
      <c r="O4917" s="2" t="s">
        <v>520</v>
      </c>
      <c r="Q4917" s="1"/>
      <c r="S4917" s="5"/>
      <c r="T4917" s="41"/>
      <c r="U4917" s="8"/>
      <c r="W4917" s="2" t="s">
        <v>468</v>
      </c>
      <c r="X4917" s="45" t="str" cm="1">
        <f t="array" ref="X4917">IF(X4782="TRUE",IF(AND(C4913&lt;&gt;1,C4914:C4919="",S4913:U4919=""), "FALSE","TRUE"),"FALSE")</f>
        <v>FALSE</v>
      </c>
      <c r="Z4917" s="1"/>
    </row>
    <row r="4918" spans="2:26" hidden="1" outlineLevel="3" x14ac:dyDescent="0.4">
      <c r="B4918" s="7" t="s">
        <v>530</v>
      </c>
      <c r="C4918" s="8"/>
      <c r="D4918" s="31"/>
      <c r="E4918" s="2" t="s">
        <v>566</v>
      </c>
      <c r="F4918" s="2" t="str">
        <f>IF(OR($C$87="治験計画届", $C$87="治験計画変更届"), "^$","^.{1,120}$|^$")</f>
        <v>^.{1,120}$|^$</v>
      </c>
      <c r="G4918" s="2" t="str">
        <f t="shared" si="329"/>
        <v>入力してください(120文字以内)</v>
      </c>
      <c r="H4918" s="2">
        <v>225</v>
      </c>
      <c r="I4918" s="2">
        <v>207</v>
      </c>
      <c r="K4918" s="2">
        <v>120</v>
      </c>
      <c r="L4918" s="2" t="s">
        <v>30</v>
      </c>
      <c r="M4918" s="2" t="s">
        <v>476</v>
      </c>
      <c r="N4918" s="2" t="s">
        <v>479</v>
      </c>
      <c r="O4918" s="2" t="s">
        <v>520</v>
      </c>
      <c r="Q4918" s="1"/>
      <c r="S4918" s="5"/>
      <c r="T4918" s="41"/>
      <c r="U4918" s="8"/>
      <c r="W4918" s="2" t="s">
        <v>468</v>
      </c>
      <c r="X4918" s="45" t="str" cm="1">
        <f t="array" ref="X4918">IF(X4782="TRUE",IF(AND(C4913&lt;&gt;1,C4914:C4919="",S4913:U4919=""), "FALSE","TRUE"),"FALSE")</f>
        <v>FALSE</v>
      </c>
      <c r="Z4918" s="1"/>
    </row>
    <row r="4919" spans="2:26" hidden="1" outlineLevel="3" x14ac:dyDescent="0.4">
      <c r="B4919" s="7" t="s">
        <v>532</v>
      </c>
      <c r="C4919" s="8"/>
      <c r="D4919" s="31"/>
      <c r="E4919" s="2" t="s">
        <v>533</v>
      </c>
      <c r="F4919" s="2" t="str">
        <f>IF(OR($C$87="治験計画届", $C$87="治験計画変更届"), "^$","^.{1,120}$|^$")</f>
        <v>^.{1,120}$|^$</v>
      </c>
      <c r="G4919" s="2" t="str">
        <f t="shared" si="329"/>
        <v>入力してください(120文字以内)</v>
      </c>
      <c r="H4919" s="2">
        <v>225</v>
      </c>
      <c r="I4919" s="2">
        <v>207</v>
      </c>
      <c r="K4919" s="2">
        <v>120</v>
      </c>
      <c r="L4919" s="2" t="s">
        <v>30</v>
      </c>
      <c r="M4919" s="2" t="s">
        <v>476</v>
      </c>
      <c r="N4919" s="2" t="s">
        <v>479</v>
      </c>
      <c r="O4919" s="2" t="s">
        <v>520</v>
      </c>
      <c r="Q4919" s="1"/>
      <c r="S4919" s="5"/>
      <c r="T4919" s="41"/>
      <c r="U4919" s="8"/>
      <c r="W4919" s="2" t="s">
        <v>468</v>
      </c>
      <c r="X4919" s="45" t="str" cm="1">
        <f t="array" ref="X4919">IF(X4782="TRUE",IF(AND(C4913&lt;&gt;1,C4914:C4919="",S4913:U4919=""), "FALSE","TRUE"),"FALSE")</f>
        <v>FALSE</v>
      </c>
      <c r="Z4919" s="1"/>
    </row>
    <row r="4920" spans="2:26" hidden="1" outlineLevel="3" x14ac:dyDescent="0.4">
      <c r="B4920" s="7" t="s">
        <v>134</v>
      </c>
      <c r="C4920" s="5">
        <v>9</v>
      </c>
      <c r="D4920" s="30"/>
      <c r="E4920" s="2" t="s">
        <v>392</v>
      </c>
      <c r="F4920" s="2" t="s">
        <v>102</v>
      </c>
      <c r="G4920" s="2" t="s">
        <v>103</v>
      </c>
      <c r="H4920" s="2">
        <v>225</v>
      </c>
      <c r="I4920" s="2">
        <v>207</v>
      </c>
      <c r="K4920" s="2">
        <v>3</v>
      </c>
      <c r="L4920" s="2" t="s">
        <v>136</v>
      </c>
      <c r="M4920" s="2" t="s">
        <v>476</v>
      </c>
      <c r="N4920" s="2" t="s">
        <v>479</v>
      </c>
      <c r="O4920" s="2" t="s">
        <v>520</v>
      </c>
      <c r="Q4920" s="1"/>
      <c r="S4920" s="5"/>
      <c r="T4920" s="41"/>
      <c r="U4920" s="8"/>
      <c r="V4920" s="2" t="s">
        <v>105</v>
      </c>
      <c r="W4920" s="2" t="s">
        <v>561</v>
      </c>
      <c r="X4920" s="45" t="str" cm="1">
        <f t="array" ref="X4920">IF(X4782="TRUE",IF(AND(C4920&lt;&gt;1,C4921:C4926="",S4920:U4926=""), "FALSE","TRUE"),"FALSE")</f>
        <v>FALSE</v>
      </c>
      <c r="Z4920" s="1"/>
    </row>
    <row r="4921" spans="2:26" hidden="1" outlineLevel="3" x14ac:dyDescent="0.4">
      <c r="B4921" s="7" t="s">
        <v>522</v>
      </c>
      <c r="C4921" s="8"/>
      <c r="D4921" s="31"/>
      <c r="E4921" s="2" t="s">
        <v>523</v>
      </c>
      <c r="F4921" s="2" t="s">
        <v>485</v>
      </c>
      <c r="G4921" s="2" t="s">
        <v>369</v>
      </c>
      <c r="H4921" s="2">
        <v>225</v>
      </c>
      <c r="I4921" s="2">
        <v>207</v>
      </c>
      <c r="K4921" s="2">
        <v>240</v>
      </c>
      <c r="L4921" s="2" t="s">
        <v>30</v>
      </c>
      <c r="M4921" s="2" t="s">
        <v>476</v>
      </c>
      <c r="N4921" s="2" t="s">
        <v>479</v>
      </c>
      <c r="O4921" s="2" t="s">
        <v>520</v>
      </c>
      <c r="Q4921" s="1"/>
      <c r="S4921" s="5"/>
      <c r="T4921" s="41"/>
      <c r="U4921" s="8"/>
      <c r="W4921" s="2" t="s">
        <v>465</v>
      </c>
      <c r="X4921" s="45" t="str" cm="1">
        <f t="array" ref="X4921">IF(X4782="TRUE",IF(AND(C4920&lt;&gt;1,C4921:C4926="",S4920:U4926=""), "FALSE","TRUE"),"FALSE")</f>
        <v>FALSE</v>
      </c>
      <c r="Z4921" s="1"/>
    </row>
    <row r="4922" spans="2:26" hidden="1" outlineLevel="3" x14ac:dyDescent="0.4">
      <c r="B4922" s="7" t="s">
        <v>524</v>
      </c>
      <c r="C4922" s="8"/>
      <c r="D4922" s="31"/>
      <c r="E4922" s="2" t="s">
        <v>525</v>
      </c>
      <c r="F4922" s="2" t="s">
        <v>114</v>
      </c>
      <c r="G4922" s="2" t="s">
        <v>115</v>
      </c>
      <c r="H4922" s="2">
        <v>225</v>
      </c>
      <c r="I4922" s="2">
        <v>207</v>
      </c>
      <c r="K4922" s="2">
        <v>120</v>
      </c>
      <c r="L4922" s="2" t="s">
        <v>30</v>
      </c>
      <c r="M4922" s="2" t="s">
        <v>476</v>
      </c>
      <c r="N4922" s="2" t="s">
        <v>479</v>
      </c>
      <c r="O4922" s="2" t="s">
        <v>520</v>
      </c>
      <c r="Q4922" s="1"/>
      <c r="S4922" s="5"/>
      <c r="T4922" s="41"/>
      <c r="U4922" s="8"/>
      <c r="W4922" s="2" t="s">
        <v>468</v>
      </c>
      <c r="X4922" s="45" t="str" cm="1">
        <f t="array" ref="X4922">IF(X4782="TRUE",IF(AND(C4920&lt;&gt;1,C4921:C4926="",S4920:U4926=""), "FALSE","TRUE"),"FALSE")</f>
        <v>FALSE</v>
      </c>
      <c r="Z4922" s="1"/>
    </row>
    <row r="4923" spans="2:26" hidden="1" outlineLevel="3" x14ac:dyDescent="0.4">
      <c r="B4923" s="7" t="s">
        <v>526</v>
      </c>
      <c r="C4923" s="8"/>
      <c r="D4923" s="31"/>
      <c r="E4923" s="2" t="s">
        <v>527</v>
      </c>
      <c r="F4923" s="2" t="str">
        <f>IF(OR($C$87="治験計画届", $C$87="治験計画変更届"), "^$","^.{1,120}$|^$")</f>
        <v>^.{1,120}$|^$</v>
      </c>
      <c r="G4923" s="2" t="str">
        <f>IF(F4923="^$", "入力しないでください","入力してください(120文字以内)")</f>
        <v>入力してください(120文字以内)</v>
      </c>
      <c r="H4923" s="2">
        <v>225</v>
      </c>
      <c r="I4923" s="2">
        <v>207</v>
      </c>
      <c r="K4923" s="2">
        <v>120</v>
      </c>
      <c r="L4923" s="2" t="s">
        <v>30</v>
      </c>
      <c r="M4923" s="2" t="s">
        <v>476</v>
      </c>
      <c r="N4923" s="2" t="s">
        <v>479</v>
      </c>
      <c r="O4923" s="2" t="s">
        <v>520</v>
      </c>
      <c r="Q4923" s="1"/>
      <c r="S4923" s="5"/>
      <c r="T4923" s="41"/>
      <c r="U4923" s="8"/>
      <c r="W4923" s="2" t="s">
        <v>468</v>
      </c>
      <c r="X4923" s="45" t="str" cm="1">
        <f t="array" ref="X4923">IF(X4782="TRUE",IF(AND(C4920&lt;&gt;1,C4921:C4926="",S4920:U4926=""), "FALSE","TRUE"),"FALSE")</f>
        <v>FALSE</v>
      </c>
      <c r="Z4923" s="1"/>
    </row>
    <row r="4924" spans="2:26" hidden="1" outlineLevel="3" x14ac:dyDescent="0.4">
      <c r="B4924" s="7" t="s">
        <v>528</v>
      </c>
      <c r="C4924" s="8"/>
      <c r="D4924" s="31"/>
      <c r="E4924" s="2" t="s">
        <v>529</v>
      </c>
      <c r="F4924" s="2" t="str">
        <f>IF(OR($C$87="治験計画届", $C$87="治験計画変更届"), "^$","^.{1,120}$|^$")</f>
        <v>^.{1,120}$|^$</v>
      </c>
      <c r="G4924" s="2" t="str">
        <f t="shared" ref="G4924:G4926" si="330">IF(F4924="^$", "入力しないでください","入力してください(120文字以内)")</f>
        <v>入力してください(120文字以内)</v>
      </c>
      <c r="H4924" s="2">
        <v>225</v>
      </c>
      <c r="I4924" s="2">
        <v>207</v>
      </c>
      <c r="K4924" s="2">
        <v>120</v>
      </c>
      <c r="L4924" s="2" t="s">
        <v>30</v>
      </c>
      <c r="M4924" s="2" t="s">
        <v>476</v>
      </c>
      <c r="N4924" s="2" t="s">
        <v>479</v>
      </c>
      <c r="O4924" s="2" t="s">
        <v>520</v>
      </c>
      <c r="Q4924" s="1"/>
      <c r="S4924" s="5"/>
      <c r="T4924" s="41"/>
      <c r="U4924" s="8"/>
      <c r="W4924" s="2" t="s">
        <v>468</v>
      </c>
      <c r="X4924" s="45" t="str" cm="1">
        <f t="array" ref="X4924">IF(X4782="TRUE",IF(AND(C4920&lt;&gt;1,C4921:C4926="",S4920:U4926=""), "FALSE","TRUE"),"FALSE")</f>
        <v>FALSE</v>
      </c>
      <c r="Z4924" s="1"/>
    </row>
    <row r="4925" spans="2:26" hidden="1" outlineLevel="3" x14ac:dyDescent="0.4">
      <c r="B4925" s="7" t="s">
        <v>530</v>
      </c>
      <c r="C4925" s="8"/>
      <c r="D4925" s="31"/>
      <c r="E4925" s="2" t="s">
        <v>566</v>
      </c>
      <c r="F4925" s="2" t="str">
        <f>IF(OR($C$87="治験計画届", $C$87="治験計画変更届"), "^$","^.{1,120}$|^$")</f>
        <v>^.{1,120}$|^$</v>
      </c>
      <c r="G4925" s="2" t="str">
        <f t="shared" si="330"/>
        <v>入力してください(120文字以内)</v>
      </c>
      <c r="H4925" s="2">
        <v>225</v>
      </c>
      <c r="I4925" s="2">
        <v>207</v>
      </c>
      <c r="K4925" s="2">
        <v>120</v>
      </c>
      <c r="L4925" s="2" t="s">
        <v>30</v>
      </c>
      <c r="M4925" s="2" t="s">
        <v>476</v>
      </c>
      <c r="N4925" s="2" t="s">
        <v>479</v>
      </c>
      <c r="O4925" s="2" t="s">
        <v>520</v>
      </c>
      <c r="Q4925" s="1"/>
      <c r="S4925" s="5"/>
      <c r="T4925" s="41"/>
      <c r="U4925" s="8"/>
      <c r="W4925" s="2" t="s">
        <v>468</v>
      </c>
      <c r="X4925" s="45" t="str" cm="1">
        <f t="array" ref="X4925">IF(X4782="TRUE",IF(AND(C4920&lt;&gt;1,C4921:C4926="",S4920:U4926=""), "FALSE","TRUE"),"FALSE")</f>
        <v>FALSE</v>
      </c>
      <c r="Z4925" s="1"/>
    </row>
    <row r="4926" spans="2:26" hidden="1" outlineLevel="3" x14ac:dyDescent="0.4">
      <c r="B4926" s="7" t="s">
        <v>532</v>
      </c>
      <c r="C4926" s="8"/>
      <c r="D4926" s="31"/>
      <c r="E4926" s="2" t="s">
        <v>533</v>
      </c>
      <c r="F4926" s="2" t="str">
        <f>IF(OR($C$87="治験計画届", $C$87="治験計画変更届"), "^$","^.{1,120}$|^$")</f>
        <v>^.{1,120}$|^$</v>
      </c>
      <c r="G4926" s="2" t="str">
        <f t="shared" si="330"/>
        <v>入力してください(120文字以内)</v>
      </c>
      <c r="H4926" s="2">
        <v>225</v>
      </c>
      <c r="I4926" s="2">
        <v>207</v>
      </c>
      <c r="K4926" s="2">
        <v>120</v>
      </c>
      <c r="L4926" s="2" t="s">
        <v>30</v>
      </c>
      <c r="M4926" s="2" t="s">
        <v>476</v>
      </c>
      <c r="N4926" s="2" t="s">
        <v>479</v>
      </c>
      <c r="O4926" s="2" t="s">
        <v>520</v>
      </c>
      <c r="Q4926" s="1"/>
      <c r="S4926" s="5"/>
      <c r="T4926" s="41"/>
      <c r="U4926" s="8"/>
      <c r="W4926" s="2" t="s">
        <v>468</v>
      </c>
      <c r="X4926" s="45" t="str" cm="1">
        <f t="array" ref="X4926">IF(X4782="TRUE",IF(AND(C4920&lt;&gt;1,C4921:C4926="",S4920:U4926=""), "FALSE","TRUE"),"FALSE")</f>
        <v>FALSE</v>
      </c>
      <c r="Z4926" s="1"/>
    </row>
    <row r="4927" spans="2:26" hidden="1" outlineLevel="3" x14ac:dyDescent="0.4">
      <c r="B4927" s="7" t="s">
        <v>134</v>
      </c>
      <c r="C4927" s="5">
        <v>10</v>
      </c>
      <c r="D4927" s="30"/>
      <c r="E4927" s="2" t="s">
        <v>392</v>
      </c>
      <c r="F4927" s="2" t="s">
        <v>102</v>
      </c>
      <c r="G4927" s="2" t="s">
        <v>103</v>
      </c>
      <c r="H4927" s="2">
        <v>225</v>
      </c>
      <c r="I4927" s="2">
        <v>207</v>
      </c>
      <c r="K4927" s="2">
        <v>3</v>
      </c>
      <c r="L4927" s="2" t="s">
        <v>136</v>
      </c>
      <c r="M4927" s="2" t="s">
        <v>476</v>
      </c>
      <c r="N4927" s="2" t="s">
        <v>479</v>
      </c>
      <c r="O4927" s="2" t="s">
        <v>520</v>
      </c>
      <c r="Q4927" s="1"/>
      <c r="S4927" s="5"/>
      <c r="T4927" s="41"/>
      <c r="U4927" s="8"/>
      <c r="V4927" s="2" t="s">
        <v>105</v>
      </c>
      <c r="W4927" s="2" t="s">
        <v>561</v>
      </c>
      <c r="X4927" s="45" t="str" cm="1">
        <f t="array" ref="X4927">IF(X4782="TRUE",IF(AND(C4927&lt;&gt;1,C4928:C4933="",S4927:U4933=""), "FALSE","TRUE"),"FALSE")</f>
        <v>FALSE</v>
      </c>
      <c r="Z4927" s="1"/>
    </row>
    <row r="4928" spans="2:26" hidden="1" outlineLevel="3" x14ac:dyDescent="0.4">
      <c r="B4928" s="7" t="s">
        <v>522</v>
      </c>
      <c r="C4928" s="8"/>
      <c r="D4928" s="31"/>
      <c r="E4928" s="2" t="s">
        <v>523</v>
      </c>
      <c r="F4928" s="2" t="s">
        <v>485</v>
      </c>
      <c r="G4928" s="2" t="s">
        <v>369</v>
      </c>
      <c r="H4928" s="2">
        <v>225</v>
      </c>
      <c r="I4928" s="2">
        <v>207</v>
      </c>
      <c r="K4928" s="2">
        <v>240</v>
      </c>
      <c r="L4928" s="2" t="s">
        <v>30</v>
      </c>
      <c r="M4928" s="2" t="s">
        <v>476</v>
      </c>
      <c r="N4928" s="2" t="s">
        <v>479</v>
      </c>
      <c r="O4928" s="2" t="s">
        <v>520</v>
      </c>
      <c r="Q4928" s="1"/>
      <c r="S4928" s="5"/>
      <c r="T4928" s="41"/>
      <c r="U4928" s="8"/>
      <c r="W4928" s="2" t="s">
        <v>465</v>
      </c>
      <c r="X4928" s="45" t="str" cm="1">
        <f t="array" ref="X4928">IF(X4782="TRUE",IF(AND(C4927&lt;&gt;1,C4928:C4933="",S4927:U4933=""), "FALSE","TRUE"),"FALSE")</f>
        <v>FALSE</v>
      </c>
      <c r="Z4928" s="1"/>
    </row>
    <row r="4929" spans="2:26" hidden="1" outlineLevel="3" x14ac:dyDescent="0.4">
      <c r="B4929" s="7" t="s">
        <v>524</v>
      </c>
      <c r="C4929" s="8"/>
      <c r="D4929" s="31"/>
      <c r="E4929" s="2" t="s">
        <v>525</v>
      </c>
      <c r="F4929" s="2" t="s">
        <v>114</v>
      </c>
      <c r="G4929" s="2" t="s">
        <v>115</v>
      </c>
      <c r="H4929" s="2">
        <v>225</v>
      </c>
      <c r="I4929" s="2">
        <v>207</v>
      </c>
      <c r="K4929" s="2">
        <v>120</v>
      </c>
      <c r="L4929" s="2" t="s">
        <v>30</v>
      </c>
      <c r="M4929" s="2" t="s">
        <v>476</v>
      </c>
      <c r="N4929" s="2" t="s">
        <v>479</v>
      </c>
      <c r="O4929" s="2" t="s">
        <v>520</v>
      </c>
      <c r="Q4929" s="1"/>
      <c r="S4929" s="5"/>
      <c r="T4929" s="41"/>
      <c r="U4929" s="8"/>
      <c r="W4929" s="2" t="s">
        <v>468</v>
      </c>
      <c r="X4929" s="45" t="str" cm="1">
        <f t="array" ref="X4929">IF(X4782="TRUE",IF(AND(C4927&lt;&gt;1,C4928:C4933="",S4927:U4933=""), "FALSE","TRUE"),"FALSE")</f>
        <v>FALSE</v>
      </c>
      <c r="Z4929" s="1"/>
    </row>
    <row r="4930" spans="2:26" hidden="1" outlineLevel="3" x14ac:dyDescent="0.4">
      <c r="B4930" s="7" t="s">
        <v>526</v>
      </c>
      <c r="C4930" s="8"/>
      <c r="D4930" s="31"/>
      <c r="E4930" s="2" t="s">
        <v>527</v>
      </c>
      <c r="F4930" s="2" t="str">
        <f>IF(OR($C$87="治験計画届", $C$87="治験計画変更届"), "^$","^.{1,120}$|^$")</f>
        <v>^.{1,120}$|^$</v>
      </c>
      <c r="G4930" s="2" t="str">
        <f>IF(F4930="^$", "入力しないでください","入力してください(120文字以内)")</f>
        <v>入力してください(120文字以内)</v>
      </c>
      <c r="H4930" s="2">
        <v>225</v>
      </c>
      <c r="I4930" s="2">
        <v>207</v>
      </c>
      <c r="K4930" s="2">
        <v>120</v>
      </c>
      <c r="L4930" s="2" t="s">
        <v>30</v>
      </c>
      <c r="M4930" s="2" t="s">
        <v>476</v>
      </c>
      <c r="N4930" s="2" t="s">
        <v>479</v>
      </c>
      <c r="O4930" s="2" t="s">
        <v>520</v>
      </c>
      <c r="Q4930" s="1"/>
      <c r="S4930" s="5"/>
      <c r="T4930" s="41"/>
      <c r="U4930" s="8"/>
      <c r="W4930" s="2" t="s">
        <v>468</v>
      </c>
      <c r="X4930" s="45" t="str" cm="1">
        <f t="array" ref="X4930">IF(X4782="TRUE",IF(AND(C4927&lt;&gt;1,C4928:C4933="",S4927:U4933=""), "FALSE","TRUE"),"FALSE")</f>
        <v>FALSE</v>
      </c>
      <c r="Z4930" s="1"/>
    </row>
    <row r="4931" spans="2:26" hidden="1" outlineLevel="3" x14ac:dyDescent="0.4">
      <c r="B4931" s="7" t="s">
        <v>528</v>
      </c>
      <c r="C4931" s="8"/>
      <c r="D4931" s="31"/>
      <c r="E4931" s="2" t="s">
        <v>529</v>
      </c>
      <c r="F4931" s="2" t="str">
        <f>IF(OR($C$87="治験計画届", $C$87="治験計画変更届"), "^$","^.{1,120}$|^$")</f>
        <v>^.{1,120}$|^$</v>
      </c>
      <c r="G4931" s="2" t="str">
        <f t="shared" ref="G4931:G4933" si="331">IF(F4931="^$", "入力しないでください","入力してください(120文字以内)")</f>
        <v>入力してください(120文字以内)</v>
      </c>
      <c r="H4931" s="2">
        <v>225</v>
      </c>
      <c r="I4931" s="2">
        <v>207</v>
      </c>
      <c r="K4931" s="2">
        <v>120</v>
      </c>
      <c r="L4931" s="2" t="s">
        <v>30</v>
      </c>
      <c r="M4931" s="2" t="s">
        <v>476</v>
      </c>
      <c r="N4931" s="2" t="s">
        <v>479</v>
      </c>
      <c r="O4931" s="2" t="s">
        <v>520</v>
      </c>
      <c r="Q4931" s="1"/>
      <c r="S4931" s="5"/>
      <c r="T4931" s="41"/>
      <c r="U4931" s="8"/>
      <c r="W4931" s="2" t="s">
        <v>468</v>
      </c>
      <c r="X4931" s="45" t="str" cm="1">
        <f t="array" ref="X4931">IF(X4782="TRUE",IF(AND(C4927&lt;&gt;1,C4928:C4933="",S4927:U4933=""), "FALSE","TRUE"),"FALSE")</f>
        <v>FALSE</v>
      </c>
      <c r="Z4931" s="1"/>
    </row>
    <row r="4932" spans="2:26" hidden="1" outlineLevel="3" x14ac:dyDescent="0.4">
      <c r="B4932" s="7" t="s">
        <v>530</v>
      </c>
      <c r="C4932" s="8"/>
      <c r="D4932" s="31"/>
      <c r="E4932" s="2" t="s">
        <v>566</v>
      </c>
      <c r="F4932" s="2" t="str">
        <f>IF(OR($C$87="治験計画届", $C$87="治験計画変更届"), "^$","^.{1,120}$|^$")</f>
        <v>^.{1,120}$|^$</v>
      </c>
      <c r="G4932" s="2" t="str">
        <f t="shared" si="331"/>
        <v>入力してください(120文字以内)</v>
      </c>
      <c r="H4932" s="2">
        <v>225</v>
      </c>
      <c r="I4932" s="2">
        <v>207</v>
      </c>
      <c r="K4932" s="2">
        <v>120</v>
      </c>
      <c r="L4932" s="2" t="s">
        <v>30</v>
      </c>
      <c r="M4932" s="2" t="s">
        <v>476</v>
      </c>
      <c r="N4932" s="2" t="s">
        <v>479</v>
      </c>
      <c r="O4932" s="2" t="s">
        <v>520</v>
      </c>
      <c r="Q4932" s="1"/>
      <c r="S4932" s="5"/>
      <c r="T4932" s="41"/>
      <c r="U4932" s="8"/>
      <c r="W4932" s="2" t="s">
        <v>468</v>
      </c>
      <c r="X4932" s="45" t="str" cm="1">
        <f t="array" ref="X4932">IF(X4782="TRUE",IF(AND(C4927&lt;&gt;1,C4928:C4933="",S4927:U4933=""), "FALSE","TRUE"),"FALSE")</f>
        <v>FALSE</v>
      </c>
      <c r="Z4932" s="1"/>
    </row>
    <row r="4933" spans="2:26" hidden="1" outlineLevel="3" x14ac:dyDescent="0.4">
      <c r="B4933" s="7" t="s">
        <v>532</v>
      </c>
      <c r="C4933" s="8"/>
      <c r="D4933" s="31"/>
      <c r="E4933" s="2" t="s">
        <v>533</v>
      </c>
      <c r="F4933" s="2" t="str">
        <f>IF(OR($C$87="治験計画届", $C$87="治験計画変更届"), "^$","^.{1,120}$|^$")</f>
        <v>^.{1,120}$|^$</v>
      </c>
      <c r="G4933" s="2" t="str">
        <f t="shared" si="331"/>
        <v>入力してください(120文字以内)</v>
      </c>
      <c r="H4933" s="2">
        <v>225</v>
      </c>
      <c r="I4933" s="2">
        <v>207</v>
      </c>
      <c r="K4933" s="2">
        <v>120</v>
      </c>
      <c r="L4933" s="2" t="s">
        <v>30</v>
      </c>
      <c r="M4933" s="2" t="s">
        <v>476</v>
      </c>
      <c r="N4933" s="2" t="s">
        <v>479</v>
      </c>
      <c r="O4933" s="2" t="s">
        <v>520</v>
      </c>
      <c r="Q4933" s="1"/>
      <c r="S4933" s="5"/>
      <c r="T4933" s="41"/>
      <c r="U4933" s="8"/>
      <c r="W4933" s="2" t="s">
        <v>468</v>
      </c>
      <c r="X4933" s="45" t="str" cm="1">
        <f t="array" ref="X4933">IF(X4782="TRUE",IF(AND(C4927&lt;&gt;1,C4928:C4933="",S4927:U4933=""), "FALSE","TRUE"),"FALSE")</f>
        <v>FALSE</v>
      </c>
      <c r="Z4933" s="1"/>
    </row>
    <row r="4934" spans="2:26" hidden="1" outlineLevel="3" x14ac:dyDescent="0.4">
      <c r="B4934" s="7" t="s">
        <v>134</v>
      </c>
      <c r="C4934" s="5">
        <v>11</v>
      </c>
      <c r="D4934" s="30"/>
      <c r="E4934" s="2" t="s">
        <v>392</v>
      </c>
      <c r="F4934" s="2" t="s">
        <v>102</v>
      </c>
      <c r="G4934" s="2" t="s">
        <v>103</v>
      </c>
      <c r="H4934" s="2">
        <v>225</v>
      </c>
      <c r="I4934" s="2">
        <v>207</v>
      </c>
      <c r="K4934" s="2">
        <v>3</v>
      </c>
      <c r="L4934" s="2" t="s">
        <v>136</v>
      </c>
      <c r="M4934" s="2" t="s">
        <v>476</v>
      </c>
      <c r="N4934" s="2" t="s">
        <v>479</v>
      </c>
      <c r="O4934" s="2" t="s">
        <v>520</v>
      </c>
      <c r="Q4934" s="1"/>
      <c r="S4934" s="5"/>
      <c r="T4934" s="41"/>
      <c r="U4934" s="8"/>
      <c r="V4934" s="2" t="s">
        <v>105</v>
      </c>
      <c r="W4934" s="2" t="s">
        <v>561</v>
      </c>
      <c r="X4934" s="45" t="str" cm="1">
        <f t="array" ref="X4934">IF(X4782="TRUE",IF(AND(C4934&lt;&gt;1,C4935:C4940="",S4934:U4940=""), "FALSE","TRUE"),"FALSE")</f>
        <v>FALSE</v>
      </c>
      <c r="Z4934" s="1"/>
    </row>
    <row r="4935" spans="2:26" hidden="1" outlineLevel="3" x14ac:dyDescent="0.4">
      <c r="B4935" s="7" t="s">
        <v>522</v>
      </c>
      <c r="C4935" s="8"/>
      <c r="D4935" s="31"/>
      <c r="E4935" s="2" t="s">
        <v>523</v>
      </c>
      <c r="F4935" s="2" t="s">
        <v>485</v>
      </c>
      <c r="G4935" s="2" t="s">
        <v>369</v>
      </c>
      <c r="H4935" s="2">
        <v>225</v>
      </c>
      <c r="I4935" s="2">
        <v>207</v>
      </c>
      <c r="K4935" s="2">
        <v>240</v>
      </c>
      <c r="L4935" s="2" t="s">
        <v>30</v>
      </c>
      <c r="M4935" s="2" t="s">
        <v>476</v>
      </c>
      <c r="N4935" s="2" t="s">
        <v>479</v>
      </c>
      <c r="O4935" s="2" t="s">
        <v>520</v>
      </c>
      <c r="Q4935" s="1"/>
      <c r="S4935" s="5"/>
      <c r="T4935" s="41"/>
      <c r="U4935" s="8"/>
      <c r="W4935" s="2" t="s">
        <v>465</v>
      </c>
      <c r="X4935" s="45" t="str" cm="1">
        <f t="array" ref="X4935">IF(X4782="TRUE",IF(AND(C4934&lt;&gt;1,C4935:C4940="",S4934:U4940=""), "FALSE","TRUE"),"FALSE")</f>
        <v>FALSE</v>
      </c>
      <c r="Z4935" s="1"/>
    </row>
    <row r="4936" spans="2:26" hidden="1" outlineLevel="3" x14ac:dyDescent="0.4">
      <c r="B4936" s="7" t="s">
        <v>524</v>
      </c>
      <c r="C4936" s="8"/>
      <c r="D4936" s="31"/>
      <c r="E4936" s="2" t="s">
        <v>525</v>
      </c>
      <c r="F4936" s="2" t="s">
        <v>114</v>
      </c>
      <c r="G4936" s="2" t="s">
        <v>115</v>
      </c>
      <c r="H4936" s="2">
        <v>225</v>
      </c>
      <c r="I4936" s="2">
        <v>207</v>
      </c>
      <c r="K4936" s="2">
        <v>120</v>
      </c>
      <c r="L4936" s="2" t="s">
        <v>30</v>
      </c>
      <c r="M4936" s="2" t="s">
        <v>476</v>
      </c>
      <c r="N4936" s="2" t="s">
        <v>479</v>
      </c>
      <c r="O4936" s="2" t="s">
        <v>520</v>
      </c>
      <c r="Q4936" s="1"/>
      <c r="S4936" s="5"/>
      <c r="T4936" s="41"/>
      <c r="U4936" s="8"/>
      <c r="W4936" s="2" t="s">
        <v>468</v>
      </c>
      <c r="X4936" s="45" t="str" cm="1">
        <f t="array" ref="X4936">IF(X4782="TRUE",IF(AND(C4934&lt;&gt;1,C4935:C4940="",S4934:U4940=""), "FALSE","TRUE"),"FALSE")</f>
        <v>FALSE</v>
      </c>
      <c r="Z4936" s="1"/>
    </row>
    <row r="4937" spans="2:26" hidden="1" outlineLevel="3" x14ac:dyDescent="0.4">
      <c r="B4937" s="7" t="s">
        <v>526</v>
      </c>
      <c r="C4937" s="8"/>
      <c r="D4937" s="31"/>
      <c r="E4937" s="2" t="s">
        <v>527</v>
      </c>
      <c r="F4937" s="2" t="str">
        <f>IF(OR($C$87="治験計画届", $C$87="治験計画変更届"), "^$","^.{1,120}$|^$")</f>
        <v>^.{1,120}$|^$</v>
      </c>
      <c r="G4937" s="2" t="str">
        <f>IF(F4937="^$", "入力しないでください","入力してください(120文字以内)")</f>
        <v>入力してください(120文字以内)</v>
      </c>
      <c r="H4937" s="2">
        <v>225</v>
      </c>
      <c r="I4937" s="2">
        <v>207</v>
      </c>
      <c r="K4937" s="2">
        <v>120</v>
      </c>
      <c r="L4937" s="2" t="s">
        <v>30</v>
      </c>
      <c r="M4937" s="2" t="s">
        <v>476</v>
      </c>
      <c r="N4937" s="2" t="s">
        <v>479</v>
      </c>
      <c r="O4937" s="2" t="s">
        <v>520</v>
      </c>
      <c r="Q4937" s="1"/>
      <c r="S4937" s="5"/>
      <c r="T4937" s="41"/>
      <c r="U4937" s="8"/>
      <c r="W4937" s="2" t="s">
        <v>468</v>
      </c>
      <c r="X4937" s="45" t="str" cm="1">
        <f t="array" ref="X4937">IF(X4782="TRUE",IF(AND(C4934&lt;&gt;1,C4935:C4940="",S4934:U4940=""), "FALSE","TRUE"),"FALSE")</f>
        <v>FALSE</v>
      </c>
      <c r="Z4937" s="1"/>
    </row>
    <row r="4938" spans="2:26" hidden="1" outlineLevel="3" x14ac:dyDescent="0.4">
      <c r="B4938" s="7" t="s">
        <v>528</v>
      </c>
      <c r="C4938" s="8"/>
      <c r="D4938" s="31"/>
      <c r="E4938" s="2" t="s">
        <v>529</v>
      </c>
      <c r="F4938" s="2" t="str">
        <f>IF(OR($C$87="治験計画届", $C$87="治験計画変更届"), "^$","^.{1,120}$|^$")</f>
        <v>^.{1,120}$|^$</v>
      </c>
      <c r="G4938" s="2" t="str">
        <f t="shared" ref="G4938:G4940" si="332">IF(F4938="^$", "入力しないでください","入力してください(120文字以内)")</f>
        <v>入力してください(120文字以内)</v>
      </c>
      <c r="H4938" s="2">
        <v>225</v>
      </c>
      <c r="I4938" s="2">
        <v>207</v>
      </c>
      <c r="K4938" s="2">
        <v>120</v>
      </c>
      <c r="L4938" s="2" t="s">
        <v>30</v>
      </c>
      <c r="M4938" s="2" t="s">
        <v>476</v>
      </c>
      <c r="N4938" s="2" t="s">
        <v>479</v>
      </c>
      <c r="O4938" s="2" t="s">
        <v>520</v>
      </c>
      <c r="Q4938" s="1"/>
      <c r="S4938" s="5"/>
      <c r="T4938" s="41"/>
      <c r="U4938" s="8"/>
      <c r="W4938" s="2" t="s">
        <v>468</v>
      </c>
      <c r="X4938" s="45" t="str" cm="1">
        <f t="array" ref="X4938">IF(X4782="TRUE",IF(AND(C4934&lt;&gt;1,C4935:C4940="",S4934:U4940=""), "FALSE","TRUE"),"FALSE")</f>
        <v>FALSE</v>
      </c>
      <c r="Z4938" s="1"/>
    </row>
    <row r="4939" spans="2:26" hidden="1" outlineLevel="3" x14ac:dyDescent="0.4">
      <c r="B4939" s="7" t="s">
        <v>530</v>
      </c>
      <c r="C4939" s="8"/>
      <c r="D4939" s="31"/>
      <c r="E4939" s="2" t="s">
        <v>566</v>
      </c>
      <c r="F4939" s="2" t="str">
        <f>IF(OR($C$87="治験計画届", $C$87="治験計画変更届"), "^$","^.{1,120}$|^$")</f>
        <v>^.{1,120}$|^$</v>
      </c>
      <c r="G4939" s="2" t="str">
        <f t="shared" si="332"/>
        <v>入力してください(120文字以内)</v>
      </c>
      <c r="H4939" s="2">
        <v>225</v>
      </c>
      <c r="I4939" s="2">
        <v>207</v>
      </c>
      <c r="K4939" s="2">
        <v>120</v>
      </c>
      <c r="L4939" s="2" t="s">
        <v>30</v>
      </c>
      <c r="M4939" s="2" t="s">
        <v>476</v>
      </c>
      <c r="N4939" s="2" t="s">
        <v>479</v>
      </c>
      <c r="O4939" s="2" t="s">
        <v>520</v>
      </c>
      <c r="Q4939" s="1"/>
      <c r="S4939" s="5"/>
      <c r="T4939" s="41"/>
      <c r="U4939" s="8"/>
      <c r="W4939" s="2" t="s">
        <v>468</v>
      </c>
      <c r="X4939" s="45" t="str" cm="1">
        <f t="array" ref="X4939">IF(X4782="TRUE",IF(AND(C4934&lt;&gt;1,C4935:C4940="",S4934:U4940=""), "FALSE","TRUE"),"FALSE")</f>
        <v>FALSE</v>
      </c>
      <c r="Z4939" s="1"/>
    </row>
    <row r="4940" spans="2:26" hidden="1" outlineLevel="3" x14ac:dyDescent="0.4">
      <c r="B4940" s="7" t="s">
        <v>532</v>
      </c>
      <c r="C4940" s="8"/>
      <c r="D4940" s="31"/>
      <c r="E4940" s="2" t="s">
        <v>533</v>
      </c>
      <c r="F4940" s="2" t="str">
        <f>IF(OR($C$87="治験計画届", $C$87="治験計画変更届"), "^$","^.{1,120}$|^$")</f>
        <v>^.{1,120}$|^$</v>
      </c>
      <c r="G4940" s="2" t="str">
        <f t="shared" si="332"/>
        <v>入力してください(120文字以内)</v>
      </c>
      <c r="H4940" s="2">
        <v>225</v>
      </c>
      <c r="I4940" s="2">
        <v>207</v>
      </c>
      <c r="K4940" s="2">
        <v>120</v>
      </c>
      <c r="L4940" s="2" t="s">
        <v>30</v>
      </c>
      <c r="M4940" s="2" t="s">
        <v>476</v>
      </c>
      <c r="N4940" s="2" t="s">
        <v>479</v>
      </c>
      <c r="O4940" s="2" t="s">
        <v>520</v>
      </c>
      <c r="Q4940" s="1"/>
      <c r="S4940" s="5"/>
      <c r="T4940" s="41"/>
      <c r="U4940" s="8"/>
      <c r="W4940" s="2" t="s">
        <v>468</v>
      </c>
      <c r="X4940" s="45" t="str" cm="1">
        <f t="array" ref="X4940">IF(X4782="TRUE",IF(AND(C4934&lt;&gt;1,C4935:C4940="",S4934:U4940=""), "FALSE","TRUE"),"FALSE")</f>
        <v>FALSE</v>
      </c>
      <c r="Z4940" s="1"/>
    </row>
    <row r="4941" spans="2:26" hidden="1" outlineLevel="3" x14ac:dyDescent="0.4">
      <c r="B4941" s="7" t="s">
        <v>134</v>
      </c>
      <c r="C4941" s="5">
        <v>12</v>
      </c>
      <c r="D4941" s="30"/>
      <c r="E4941" s="2" t="s">
        <v>392</v>
      </c>
      <c r="F4941" s="2" t="s">
        <v>102</v>
      </c>
      <c r="G4941" s="2" t="s">
        <v>103</v>
      </c>
      <c r="H4941" s="2">
        <v>225</v>
      </c>
      <c r="I4941" s="2">
        <v>207</v>
      </c>
      <c r="K4941" s="2">
        <v>3</v>
      </c>
      <c r="L4941" s="2" t="s">
        <v>136</v>
      </c>
      <c r="M4941" s="2" t="s">
        <v>476</v>
      </c>
      <c r="N4941" s="2" t="s">
        <v>479</v>
      </c>
      <c r="O4941" s="2" t="s">
        <v>520</v>
      </c>
      <c r="Q4941" s="1"/>
      <c r="S4941" s="5"/>
      <c r="T4941" s="41"/>
      <c r="U4941" s="8"/>
      <c r="V4941" s="2" t="s">
        <v>105</v>
      </c>
      <c r="W4941" s="2" t="s">
        <v>561</v>
      </c>
      <c r="X4941" s="45" t="str" cm="1">
        <f t="array" ref="X4941">IF(X4782="TRUE",IF(AND(C4941&lt;&gt;1,C4942:C4947="",S4941:U4947=""), "FALSE","TRUE"),"FALSE")</f>
        <v>FALSE</v>
      </c>
      <c r="Z4941" s="1"/>
    </row>
    <row r="4942" spans="2:26" hidden="1" outlineLevel="3" x14ac:dyDescent="0.4">
      <c r="B4942" s="7" t="s">
        <v>522</v>
      </c>
      <c r="C4942" s="8"/>
      <c r="D4942" s="31"/>
      <c r="E4942" s="2" t="s">
        <v>523</v>
      </c>
      <c r="F4942" s="2" t="s">
        <v>485</v>
      </c>
      <c r="G4942" s="2" t="s">
        <v>369</v>
      </c>
      <c r="H4942" s="2">
        <v>225</v>
      </c>
      <c r="I4942" s="2">
        <v>207</v>
      </c>
      <c r="K4942" s="2">
        <v>240</v>
      </c>
      <c r="L4942" s="2" t="s">
        <v>30</v>
      </c>
      <c r="M4942" s="2" t="s">
        <v>476</v>
      </c>
      <c r="N4942" s="2" t="s">
        <v>479</v>
      </c>
      <c r="O4942" s="2" t="s">
        <v>520</v>
      </c>
      <c r="Q4942" s="1"/>
      <c r="S4942" s="5"/>
      <c r="T4942" s="41"/>
      <c r="U4942" s="8"/>
      <c r="W4942" s="2" t="s">
        <v>465</v>
      </c>
      <c r="X4942" s="45" t="str" cm="1">
        <f t="array" ref="X4942">IF(X4782="TRUE",IF(AND(C4941&lt;&gt;1,C4942:C4947="",S4941:U4947=""), "FALSE","TRUE"),"FALSE")</f>
        <v>FALSE</v>
      </c>
      <c r="Z4942" s="1"/>
    </row>
    <row r="4943" spans="2:26" hidden="1" outlineLevel="3" x14ac:dyDescent="0.4">
      <c r="B4943" s="7" t="s">
        <v>524</v>
      </c>
      <c r="C4943" s="8"/>
      <c r="D4943" s="31"/>
      <c r="E4943" s="2" t="s">
        <v>525</v>
      </c>
      <c r="F4943" s="2" t="s">
        <v>114</v>
      </c>
      <c r="G4943" s="2" t="s">
        <v>115</v>
      </c>
      <c r="H4943" s="2">
        <v>225</v>
      </c>
      <c r="I4943" s="2">
        <v>207</v>
      </c>
      <c r="K4943" s="2">
        <v>120</v>
      </c>
      <c r="L4943" s="2" t="s">
        <v>30</v>
      </c>
      <c r="M4943" s="2" t="s">
        <v>476</v>
      </c>
      <c r="N4943" s="2" t="s">
        <v>479</v>
      </c>
      <c r="O4943" s="2" t="s">
        <v>520</v>
      </c>
      <c r="Q4943" s="1"/>
      <c r="S4943" s="5"/>
      <c r="T4943" s="41"/>
      <c r="U4943" s="8"/>
      <c r="W4943" s="2" t="s">
        <v>468</v>
      </c>
      <c r="X4943" s="45" t="str" cm="1">
        <f t="array" ref="X4943">IF(X4782="TRUE",IF(AND(C4941&lt;&gt;1,C4942:C4947="",S4941:U4947=""), "FALSE","TRUE"),"FALSE")</f>
        <v>FALSE</v>
      </c>
      <c r="Z4943" s="1"/>
    </row>
    <row r="4944" spans="2:26" hidden="1" outlineLevel="3" x14ac:dyDescent="0.4">
      <c r="B4944" s="7" t="s">
        <v>526</v>
      </c>
      <c r="C4944" s="8"/>
      <c r="D4944" s="31"/>
      <c r="E4944" s="2" t="s">
        <v>527</v>
      </c>
      <c r="F4944" s="2" t="str">
        <f>IF(OR($C$87="治験計画届", $C$87="治験計画変更届"), "^$","^.{1,120}$|^$")</f>
        <v>^.{1,120}$|^$</v>
      </c>
      <c r="G4944" s="2" t="str">
        <f>IF(F4944="^$", "入力しないでください","入力してください(120文字以内)")</f>
        <v>入力してください(120文字以内)</v>
      </c>
      <c r="H4944" s="2">
        <v>225</v>
      </c>
      <c r="I4944" s="2">
        <v>207</v>
      </c>
      <c r="K4944" s="2">
        <v>120</v>
      </c>
      <c r="L4944" s="2" t="s">
        <v>30</v>
      </c>
      <c r="M4944" s="2" t="s">
        <v>476</v>
      </c>
      <c r="N4944" s="2" t="s">
        <v>479</v>
      </c>
      <c r="O4944" s="2" t="s">
        <v>520</v>
      </c>
      <c r="Q4944" s="1"/>
      <c r="S4944" s="5"/>
      <c r="T4944" s="41"/>
      <c r="U4944" s="8"/>
      <c r="W4944" s="2" t="s">
        <v>468</v>
      </c>
      <c r="X4944" s="45" t="str" cm="1">
        <f t="array" ref="X4944">IF(X4782="TRUE",IF(AND(C4941&lt;&gt;1,C4942:C4947="",S4941:U4947=""), "FALSE","TRUE"),"FALSE")</f>
        <v>FALSE</v>
      </c>
      <c r="Z4944" s="1"/>
    </row>
    <row r="4945" spans="2:26" hidden="1" outlineLevel="3" x14ac:dyDescent="0.4">
      <c r="B4945" s="7" t="s">
        <v>528</v>
      </c>
      <c r="C4945" s="8"/>
      <c r="D4945" s="31"/>
      <c r="E4945" s="2" t="s">
        <v>529</v>
      </c>
      <c r="F4945" s="2" t="str">
        <f>IF(OR($C$87="治験計画届", $C$87="治験計画変更届"), "^$","^.{1,120}$|^$")</f>
        <v>^.{1,120}$|^$</v>
      </c>
      <c r="G4945" s="2" t="str">
        <f t="shared" ref="G4945:G4947" si="333">IF(F4945="^$", "入力しないでください","入力してください(120文字以内)")</f>
        <v>入力してください(120文字以内)</v>
      </c>
      <c r="H4945" s="2">
        <v>225</v>
      </c>
      <c r="I4945" s="2">
        <v>207</v>
      </c>
      <c r="K4945" s="2">
        <v>120</v>
      </c>
      <c r="L4945" s="2" t="s">
        <v>30</v>
      </c>
      <c r="M4945" s="2" t="s">
        <v>476</v>
      </c>
      <c r="N4945" s="2" t="s">
        <v>479</v>
      </c>
      <c r="O4945" s="2" t="s">
        <v>520</v>
      </c>
      <c r="Q4945" s="1"/>
      <c r="S4945" s="5"/>
      <c r="T4945" s="41"/>
      <c r="U4945" s="8"/>
      <c r="W4945" s="2" t="s">
        <v>468</v>
      </c>
      <c r="X4945" s="45" t="str" cm="1">
        <f t="array" ref="X4945">IF(X4782="TRUE",IF(AND(C4941&lt;&gt;1,C4942:C4947="",S4941:U4947=""), "FALSE","TRUE"),"FALSE")</f>
        <v>FALSE</v>
      </c>
      <c r="Z4945" s="1"/>
    </row>
    <row r="4946" spans="2:26" hidden="1" outlineLevel="3" x14ac:dyDescent="0.4">
      <c r="B4946" s="7" t="s">
        <v>530</v>
      </c>
      <c r="C4946" s="8"/>
      <c r="D4946" s="31"/>
      <c r="E4946" s="2" t="s">
        <v>566</v>
      </c>
      <c r="F4946" s="2" t="str">
        <f>IF(OR($C$87="治験計画届", $C$87="治験計画変更届"), "^$","^.{1,120}$|^$")</f>
        <v>^.{1,120}$|^$</v>
      </c>
      <c r="G4946" s="2" t="str">
        <f t="shared" si="333"/>
        <v>入力してください(120文字以内)</v>
      </c>
      <c r="H4946" s="2">
        <v>225</v>
      </c>
      <c r="I4946" s="2">
        <v>207</v>
      </c>
      <c r="K4946" s="2">
        <v>120</v>
      </c>
      <c r="L4946" s="2" t="s">
        <v>30</v>
      </c>
      <c r="M4946" s="2" t="s">
        <v>476</v>
      </c>
      <c r="N4946" s="2" t="s">
        <v>479</v>
      </c>
      <c r="O4946" s="2" t="s">
        <v>520</v>
      </c>
      <c r="Q4946" s="1"/>
      <c r="S4946" s="5"/>
      <c r="T4946" s="41"/>
      <c r="U4946" s="8"/>
      <c r="W4946" s="2" t="s">
        <v>468</v>
      </c>
      <c r="X4946" s="45" t="str" cm="1">
        <f t="array" ref="X4946">IF(X4782="TRUE",IF(AND(C4941&lt;&gt;1,C4942:C4947="",S4941:U4947=""), "FALSE","TRUE"),"FALSE")</f>
        <v>FALSE</v>
      </c>
      <c r="Z4946" s="1"/>
    </row>
    <row r="4947" spans="2:26" hidden="1" outlineLevel="3" x14ac:dyDescent="0.4">
      <c r="B4947" s="7" t="s">
        <v>532</v>
      </c>
      <c r="C4947" s="8"/>
      <c r="D4947" s="31"/>
      <c r="E4947" s="2" t="s">
        <v>533</v>
      </c>
      <c r="F4947" s="2" t="str">
        <f>IF(OR($C$87="治験計画届", $C$87="治験計画変更届"), "^$","^.{1,120}$|^$")</f>
        <v>^.{1,120}$|^$</v>
      </c>
      <c r="G4947" s="2" t="str">
        <f t="shared" si="333"/>
        <v>入力してください(120文字以内)</v>
      </c>
      <c r="H4947" s="2">
        <v>225</v>
      </c>
      <c r="I4947" s="2">
        <v>207</v>
      </c>
      <c r="K4947" s="2">
        <v>120</v>
      </c>
      <c r="L4947" s="2" t="s">
        <v>30</v>
      </c>
      <c r="M4947" s="2" t="s">
        <v>476</v>
      </c>
      <c r="N4947" s="2" t="s">
        <v>479</v>
      </c>
      <c r="O4947" s="2" t="s">
        <v>520</v>
      </c>
      <c r="Q4947" s="1"/>
      <c r="S4947" s="5"/>
      <c r="T4947" s="41"/>
      <c r="U4947" s="8"/>
      <c r="W4947" s="2" t="s">
        <v>468</v>
      </c>
      <c r="X4947" s="45" t="str" cm="1">
        <f t="array" ref="X4947">IF(X4782="TRUE",IF(AND(C4941&lt;&gt;1,C4942:C4947="",S4941:U4947=""), "FALSE","TRUE"),"FALSE")</f>
        <v>FALSE</v>
      </c>
      <c r="Z4947" s="1"/>
    </row>
    <row r="4948" spans="2:26" hidden="1" outlineLevel="3" x14ac:dyDescent="0.4">
      <c r="B4948" s="7" t="s">
        <v>134</v>
      </c>
      <c r="C4948" s="5">
        <v>13</v>
      </c>
      <c r="D4948" s="30"/>
      <c r="E4948" s="2" t="s">
        <v>392</v>
      </c>
      <c r="F4948" s="2" t="s">
        <v>102</v>
      </c>
      <c r="G4948" s="2" t="s">
        <v>103</v>
      </c>
      <c r="H4948" s="2">
        <v>225</v>
      </c>
      <c r="I4948" s="2">
        <v>207</v>
      </c>
      <c r="K4948" s="2">
        <v>3</v>
      </c>
      <c r="L4948" s="2" t="s">
        <v>136</v>
      </c>
      <c r="M4948" s="2" t="s">
        <v>476</v>
      </c>
      <c r="N4948" s="2" t="s">
        <v>479</v>
      </c>
      <c r="O4948" s="2" t="s">
        <v>520</v>
      </c>
      <c r="Q4948" s="1"/>
      <c r="S4948" s="5"/>
      <c r="T4948" s="41"/>
      <c r="U4948" s="8"/>
      <c r="V4948" s="2" t="s">
        <v>105</v>
      </c>
      <c r="W4948" s="2" t="s">
        <v>561</v>
      </c>
      <c r="X4948" s="45" t="str" cm="1">
        <f t="array" ref="X4948">IF(X4782="TRUE",IF(AND(C4948&lt;&gt;1,C4949:C4954="",S4948:U4954=""), "FALSE","TRUE"),"FALSE")</f>
        <v>FALSE</v>
      </c>
      <c r="Z4948" s="1"/>
    </row>
    <row r="4949" spans="2:26" hidden="1" outlineLevel="3" x14ac:dyDescent="0.4">
      <c r="B4949" s="7" t="s">
        <v>522</v>
      </c>
      <c r="C4949" s="8"/>
      <c r="D4949" s="31"/>
      <c r="E4949" s="2" t="s">
        <v>523</v>
      </c>
      <c r="F4949" s="2" t="s">
        <v>485</v>
      </c>
      <c r="G4949" s="2" t="s">
        <v>369</v>
      </c>
      <c r="H4949" s="2">
        <v>225</v>
      </c>
      <c r="I4949" s="2">
        <v>207</v>
      </c>
      <c r="K4949" s="2">
        <v>240</v>
      </c>
      <c r="L4949" s="2" t="s">
        <v>30</v>
      </c>
      <c r="M4949" s="2" t="s">
        <v>476</v>
      </c>
      <c r="N4949" s="2" t="s">
        <v>479</v>
      </c>
      <c r="O4949" s="2" t="s">
        <v>520</v>
      </c>
      <c r="Q4949" s="1"/>
      <c r="S4949" s="5"/>
      <c r="T4949" s="41"/>
      <c r="U4949" s="8"/>
      <c r="W4949" s="2" t="s">
        <v>465</v>
      </c>
      <c r="X4949" s="45" t="str" cm="1">
        <f t="array" ref="X4949">IF(X4782="TRUE",IF(AND(C4948&lt;&gt;1,C4949:C4954="",S4948:U4954=""), "FALSE","TRUE"),"FALSE")</f>
        <v>FALSE</v>
      </c>
      <c r="Z4949" s="1"/>
    </row>
    <row r="4950" spans="2:26" hidden="1" outlineLevel="3" x14ac:dyDescent="0.4">
      <c r="B4950" s="7" t="s">
        <v>524</v>
      </c>
      <c r="C4950" s="8"/>
      <c r="D4950" s="31"/>
      <c r="E4950" s="2" t="s">
        <v>525</v>
      </c>
      <c r="F4950" s="2" t="s">
        <v>114</v>
      </c>
      <c r="G4950" s="2" t="s">
        <v>115</v>
      </c>
      <c r="H4950" s="2">
        <v>225</v>
      </c>
      <c r="I4950" s="2">
        <v>207</v>
      </c>
      <c r="K4950" s="2">
        <v>120</v>
      </c>
      <c r="L4950" s="2" t="s">
        <v>30</v>
      </c>
      <c r="M4950" s="2" t="s">
        <v>476</v>
      </c>
      <c r="N4950" s="2" t="s">
        <v>479</v>
      </c>
      <c r="O4950" s="2" t="s">
        <v>520</v>
      </c>
      <c r="Q4950" s="1"/>
      <c r="S4950" s="5"/>
      <c r="T4950" s="41"/>
      <c r="U4950" s="8"/>
      <c r="W4950" s="2" t="s">
        <v>468</v>
      </c>
      <c r="X4950" s="45" t="str" cm="1">
        <f t="array" ref="X4950">IF(X4782="TRUE",IF(AND(C4948&lt;&gt;1,C4949:C4954="",S4948:U4954=""), "FALSE","TRUE"),"FALSE")</f>
        <v>FALSE</v>
      </c>
      <c r="Z4950" s="1"/>
    </row>
    <row r="4951" spans="2:26" hidden="1" outlineLevel="3" x14ac:dyDescent="0.4">
      <c r="B4951" s="7" t="s">
        <v>526</v>
      </c>
      <c r="C4951" s="8"/>
      <c r="D4951" s="31"/>
      <c r="E4951" s="2" t="s">
        <v>527</v>
      </c>
      <c r="F4951" s="2" t="str">
        <f>IF(OR($C$87="治験計画届", $C$87="治験計画変更届"), "^$","^.{1,120}$|^$")</f>
        <v>^.{1,120}$|^$</v>
      </c>
      <c r="G4951" s="2" t="str">
        <f>IF(F4951="^$", "入力しないでください","入力してください(120文字以内)")</f>
        <v>入力してください(120文字以内)</v>
      </c>
      <c r="H4951" s="2">
        <v>225</v>
      </c>
      <c r="I4951" s="2">
        <v>207</v>
      </c>
      <c r="K4951" s="2">
        <v>120</v>
      </c>
      <c r="L4951" s="2" t="s">
        <v>30</v>
      </c>
      <c r="M4951" s="2" t="s">
        <v>476</v>
      </c>
      <c r="N4951" s="2" t="s">
        <v>479</v>
      </c>
      <c r="O4951" s="2" t="s">
        <v>520</v>
      </c>
      <c r="Q4951" s="1"/>
      <c r="S4951" s="5"/>
      <c r="T4951" s="41"/>
      <c r="U4951" s="8"/>
      <c r="W4951" s="2" t="s">
        <v>468</v>
      </c>
      <c r="X4951" s="45" t="str" cm="1">
        <f t="array" ref="X4951">IF(X4782="TRUE",IF(AND(C4948&lt;&gt;1,C4949:C4954="",S4948:U4954=""), "FALSE","TRUE"),"FALSE")</f>
        <v>FALSE</v>
      </c>
      <c r="Z4951" s="1"/>
    </row>
    <row r="4952" spans="2:26" hidden="1" outlineLevel="3" x14ac:dyDescent="0.4">
      <c r="B4952" s="7" t="s">
        <v>528</v>
      </c>
      <c r="C4952" s="8"/>
      <c r="D4952" s="31"/>
      <c r="E4952" s="2" t="s">
        <v>529</v>
      </c>
      <c r="F4952" s="2" t="str">
        <f>IF(OR($C$87="治験計画届", $C$87="治験計画変更届"), "^$","^.{1,120}$|^$")</f>
        <v>^.{1,120}$|^$</v>
      </c>
      <c r="G4952" s="2" t="str">
        <f t="shared" ref="G4952:G4954" si="334">IF(F4952="^$", "入力しないでください","入力してください(120文字以内)")</f>
        <v>入力してください(120文字以内)</v>
      </c>
      <c r="H4952" s="2">
        <v>225</v>
      </c>
      <c r="I4952" s="2">
        <v>207</v>
      </c>
      <c r="K4952" s="2">
        <v>120</v>
      </c>
      <c r="L4952" s="2" t="s">
        <v>30</v>
      </c>
      <c r="M4952" s="2" t="s">
        <v>476</v>
      </c>
      <c r="N4952" s="2" t="s">
        <v>479</v>
      </c>
      <c r="O4952" s="2" t="s">
        <v>520</v>
      </c>
      <c r="Q4952" s="1"/>
      <c r="S4952" s="5"/>
      <c r="T4952" s="41"/>
      <c r="U4952" s="8"/>
      <c r="W4952" s="2" t="s">
        <v>468</v>
      </c>
      <c r="X4952" s="45" t="str" cm="1">
        <f t="array" ref="X4952">IF(X4782="TRUE",IF(AND(C4948&lt;&gt;1,C4949:C4954="",S4948:U4954=""), "FALSE","TRUE"),"FALSE")</f>
        <v>FALSE</v>
      </c>
      <c r="Z4952" s="1"/>
    </row>
    <row r="4953" spans="2:26" hidden="1" outlineLevel="3" x14ac:dyDescent="0.4">
      <c r="B4953" s="7" t="s">
        <v>530</v>
      </c>
      <c r="C4953" s="8"/>
      <c r="D4953" s="31"/>
      <c r="E4953" s="2" t="s">
        <v>566</v>
      </c>
      <c r="F4953" s="2" t="str">
        <f>IF(OR($C$87="治験計画届", $C$87="治験計画変更届"), "^$","^.{1,120}$|^$")</f>
        <v>^.{1,120}$|^$</v>
      </c>
      <c r="G4953" s="2" t="str">
        <f t="shared" si="334"/>
        <v>入力してください(120文字以内)</v>
      </c>
      <c r="H4953" s="2">
        <v>225</v>
      </c>
      <c r="I4953" s="2">
        <v>207</v>
      </c>
      <c r="K4953" s="2">
        <v>120</v>
      </c>
      <c r="L4953" s="2" t="s">
        <v>30</v>
      </c>
      <c r="M4953" s="2" t="s">
        <v>476</v>
      </c>
      <c r="N4953" s="2" t="s">
        <v>479</v>
      </c>
      <c r="O4953" s="2" t="s">
        <v>520</v>
      </c>
      <c r="Q4953" s="1"/>
      <c r="S4953" s="5"/>
      <c r="T4953" s="41"/>
      <c r="U4953" s="8"/>
      <c r="W4953" s="2" t="s">
        <v>468</v>
      </c>
      <c r="X4953" s="45" t="str" cm="1">
        <f t="array" ref="X4953">IF(X4782="TRUE",IF(AND(C4948&lt;&gt;1,C4949:C4954="",S4948:U4954=""), "FALSE","TRUE"),"FALSE")</f>
        <v>FALSE</v>
      </c>
      <c r="Z4953" s="1"/>
    </row>
    <row r="4954" spans="2:26" hidden="1" outlineLevel="3" x14ac:dyDescent="0.4">
      <c r="B4954" s="7" t="s">
        <v>532</v>
      </c>
      <c r="C4954" s="8"/>
      <c r="D4954" s="31"/>
      <c r="E4954" s="2" t="s">
        <v>533</v>
      </c>
      <c r="F4954" s="2" t="str">
        <f>IF(OR($C$87="治験計画届", $C$87="治験計画変更届"), "^$","^.{1,120}$|^$")</f>
        <v>^.{1,120}$|^$</v>
      </c>
      <c r="G4954" s="2" t="str">
        <f t="shared" si="334"/>
        <v>入力してください(120文字以内)</v>
      </c>
      <c r="H4954" s="2">
        <v>225</v>
      </c>
      <c r="I4954" s="2">
        <v>207</v>
      </c>
      <c r="K4954" s="2">
        <v>120</v>
      </c>
      <c r="L4954" s="2" t="s">
        <v>30</v>
      </c>
      <c r="M4954" s="2" t="s">
        <v>476</v>
      </c>
      <c r="N4954" s="2" t="s">
        <v>479</v>
      </c>
      <c r="O4954" s="2" t="s">
        <v>520</v>
      </c>
      <c r="Q4954" s="1"/>
      <c r="S4954" s="5"/>
      <c r="T4954" s="41"/>
      <c r="U4954" s="8"/>
      <c r="W4954" s="2" t="s">
        <v>468</v>
      </c>
      <c r="X4954" s="45" t="str" cm="1">
        <f t="array" ref="X4954">IF(X4782="TRUE",IF(AND(C4948&lt;&gt;1,C4949:C4954="",S4948:U4954=""), "FALSE","TRUE"),"FALSE")</f>
        <v>FALSE</v>
      </c>
      <c r="Z4954" s="1"/>
    </row>
    <row r="4955" spans="2:26" hidden="1" outlineLevel="3" x14ac:dyDescent="0.4">
      <c r="B4955" s="7" t="s">
        <v>134</v>
      </c>
      <c r="C4955" s="5">
        <v>14</v>
      </c>
      <c r="D4955" s="30"/>
      <c r="E4955" s="2" t="s">
        <v>392</v>
      </c>
      <c r="F4955" s="2" t="s">
        <v>102</v>
      </c>
      <c r="G4955" s="2" t="s">
        <v>103</v>
      </c>
      <c r="H4955" s="2">
        <v>225</v>
      </c>
      <c r="I4955" s="2">
        <v>207</v>
      </c>
      <c r="K4955" s="2">
        <v>3</v>
      </c>
      <c r="L4955" s="2" t="s">
        <v>136</v>
      </c>
      <c r="M4955" s="2" t="s">
        <v>476</v>
      </c>
      <c r="N4955" s="2" t="s">
        <v>479</v>
      </c>
      <c r="O4955" s="2" t="s">
        <v>520</v>
      </c>
      <c r="Q4955" s="1"/>
      <c r="S4955" s="5"/>
      <c r="T4955" s="41"/>
      <c r="U4955" s="8"/>
      <c r="V4955" s="2" t="s">
        <v>105</v>
      </c>
      <c r="W4955" s="2" t="s">
        <v>561</v>
      </c>
      <c r="X4955" s="45" t="str" cm="1">
        <f t="array" ref="X4955">IF(X4782="TRUE",IF(AND(C4955&lt;&gt;1,C4956:C4961="",S4955:U4961=""), "FALSE","TRUE"),"FALSE")</f>
        <v>FALSE</v>
      </c>
      <c r="Z4955" s="1"/>
    </row>
    <row r="4956" spans="2:26" hidden="1" outlineLevel="3" x14ac:dyDescent="0.4">
      <c r="B4956" s="7" t="s">
        <v>522</v>
      </c>
      <c r="C4956" s="8"/>
      <c r="D4956" s="31"/>
      <c r="E4956" s="2" t="s">
        <v>523</v>
      </c>
      <c r="F4956" s="2" t="s">
        <v>485</v>
      </c>
      <c r="G4956" s="2" t="s">
        <v>369</v>
      </c>
      <c r="H4956" s="2">
        <v>225</v>
      </c>
      <c r="I4956" s="2">
        <v>207</v>
      </c>
      <c r="K4956" s="2">
        <v>240</v>
      </c>
      <c r="L4956" s="2" t="s">
        <v>30</v>
      </c>
      <c r="M4956" s="2" t="s">
        <v>476</v>
      </c>
      <c r="N4956" s="2" t="s">
        <v>479</v>
      </c>
      <c r="O4956" s="2" t="s">
        <v>520</v>
      </c>
      <c r="Q4956" s="1"/>
      <c r="S4956" s="5"/>
      <c r="T4956" s="41"/>
      <c r="U4956" s="8"/>
      <c r="W4956" s="2" t="s">
        <v>465</v>
      </c>
      <c r="X4956" s="45" t="str" cm="1">
        <f t="array" ref="X4956">IF(X4782="TRUE",IF(AND(C4955&lt;&gt;1,C4956:C4961="",S4955:U4961=""), "FALSE","TRUE"),"FALSE")</f>
        <v>FALSE</v>
      </c>
      <c r="Z4956" s="1"/>
    </row>
    <row r="4957" spans="2:26" hidden="1" outlineLevel="3" x14ac:dyDescent="0.4">
      <c r="B4957" s="7" t="s">
        <v>524</v>
      </c>
      <c r="C4957" s="8"/>
      <c r="D4957" s="31"/>
      <c r="E4957" s="2" t="s">
        <v>525</v>
      </c>
      <c r="F4957" s="2" t="s">
        <v>114</v>
      </c>
      <c r="G4957" s="2" t="s">
        <v>115</v>
      </c>
      <c r="H4957" s="2">
        <v>225</v>
      </c>
      <c r="I4957" s="2">
        <v>207</v>
      </c>
      <c r="K4957" s="2">
        <v>120</v>
      </c>
      <c r="L4957" s="2" t="s">
        <v>30</v>
      </c>
      <c r="M4957" s="2" t="s">
        <v>476</v>
      </c>
      <c r="N4957" s="2" t="s">
        <v>479</v>
      </c>
      <c r="O4957" s="2" t="s">
        <v>520</v>
      </c>
      <c r="Q4957" s="1"/>
      <c r="S4957" s="5"/>
      <c r="T4957" s="41"/>
      <c r="U4957" s="8"/>
      <c r="W4957" s="2" t="s">
        <v>468</v>
      </c>
      <c r="X4957" s="45" t="str" cm="1">
        <f t="array" ref="X4957">IF(X4782="TRUE",IF(AND(C4955&lt;&gt;1,C4956:C4961="",S4955:U4961=""), "FALSE","TRUE"),"FALSE")</f>
        <v>FALSE</v>
      </c>
      <c r="Z4957" s="1"/>
    </row>
    <row r="4958" spans="2:26" hidden="1" outlineLevel="3" x14ac:dyDescent="0.4">
      <c r="B4958" s="7" t="s">
        <v>526</v>
      </c>
      <c r="C4958" s="8"/>
      <c r="D4958" s="31"/>
      <c r="E4958" s="2" t="s">
        <v>527</v>
      </c>
      <c r="F4958" s="2" t="str">
        <f>IF(OR($C$87="治験計画届", $C$87="治験計画変更届"), "^$","^.{1,120}$|^$")</f>
        <v>^.{1,120}$|^$</v>
      </c>
      <c r="G4958" s="2" t="str">
        <f>IF(F4958="^$", "入力しないでください","入力してください(120文字以内)")</f>
        <v>入力してください(120文字以内)</v>
      </c>
      <c r="H4958" s="2">
        <v>225</v>
      </c>
      <c r="I4958" s="2">
        <v>207</v>
      </c>
      <c r="K4958" s="2">
        <v>120</v>
      </c>
      <c r="L4958" s="2" t="s">
        <v>30</v>
      </c>
      <c r="M4958" s="2" t="s">
        <v>476</v>
      </c>
      <c r="N4958" s="2" t="s">
        <v>479</v>
      </c>
      <c r="O4958" s="2" t="s">
        <v>520</v>
      </c>
      <c r="Q4958" s="1"/>
      <c r="S4958" s="5"/>
      <c r="T4958" s="41"/>
      <c r="U4958" s="8"/>
      <c r="W4958" s="2" t="s">
        <v>468</v>
      </c>
      <c r="X4958" s="45" t="str" cm="1">
        <f t="array" ref="X4958">IF(X4782="TRUE",IF(AND(C4955&lt;&gt;1,C4956:C4961="",S4955:U4961=""), "FALSE","TRUE"),"FALSE")</f>
        <v>FALSE</v>
      </c>
      <c r="Z4958" s="1"/>
    </row>
    <row r="4959" spans="2:26" hidden="1" outlineLevel="3" x14ac:dyDescent="0.4">
      <c r="B4959" s="7" t="s">
        <v>528</v>
      </c>
      <c r="C4959" s="8"/>
      <c r="D4959" s="31"/>
      <c r="E4959" s="2" t="s">
        <v>529</v>
      </c>
      <c r="F4959" s="2" t="str">
        <f>IF(OR($C$87="治験計画届", $C$87="治験計画変更届"), "^$","^.{1,120}$|^$")</f>
        <v>^.{1,120}$|^$</v>
      </c>
      <c r="G4959" s="2" t="str">
        <f t="shared" ref="G4959:G4961" si="335">IF(F4959="^$", "入力しないでください","入力してください(120文字以内)")</f>
        <v>入力してください(120文字以内)</v>
      </c>
      <c r="H4959" s="2">
        <v>225</v>
      </c>
      <c r="I4959" s="2">
        <v>207</v>
      </c>
      <c r="K4959" s="2">
        <v>120</v>
      </c>
      <c r="L4959" s="2" t="s">
        <v>30</v>
      </c>
      <c r="M4959" s="2" t="s">
        <v>476</v>
      </c>
      <c r="N4959" s="2" t="s">
        <v>479</v>
      </c>
      <c r="O4959" s="2" t="s">
        <v>520</v>
      </c>
      <c r="Q4959" s="1"/>
      <c r="S4959" s="5"/>
      <c r="T4959" s="41"/>
      <c r="U4959" s="8"/>
      <c r="W4959" s="2" t="s">
        <v>468</v>
      </c>
      <c r="X4959" s="45" t="str" cm="1">
        <f t="array" ref="X4959">IF(X4782="TRUE",IF(AND(C4955&lt;&gt;1,C4956:C4961="",S4955:U4961=""), "FALSE","TRUE"),"FALSE")</f>
        <v>FALSE</v>
      </c>
      <c r="Z4959" s="1"/>
    </row>
    <row r="4960" spans="2:26" hidden="1" outlineLevel="3" x14ac:dyDescent="0.4">
      <c r="B4960" s="7" t="s">
        <v>530</v>
      </c>
      <c r="C4960" s="8"/>
      <c r="D4960" s="31"/>
      <c r="E4960" s="2" t="s">
        <v>566</v>
      </c>
      <c r="F4960" s="2" t="str">
        <f>IF(OR($C$87="治験計画届", $C$87="治験計画変更届"), "^$","^.{1,120}$|^$")</f>
        <v>^.{1,120}$|^$</v>
      </c>
      <c r="G4960" s="2" t="str">
        <f t="shared" si="335"/>
        <v>入力してください(120文字以内)</v>
      </c>
      <c r="H4960" s="2">
        <v>225</v>
      </c>
      <c r="I4960" s="2">
        <v>207</v>
      </c>
      <c r="K4960" s="2">
        <v>120</v>
      </c>
      <c r="L4960" s="2" t="s">
        <v>30</v>
      </c>
      <c r="M4960" s="2" t="s">
        <v>476</v>
      </c>
      <c r="N4960" s="2" t="s">
        <v>479</v>
      </c>
      <c r="O4960" s="2" t="s">
        <v>520</v>
      </c>
      <c r="Q4960" s="1"/>
      <c r="S4960" s="5"/>
      <c r="T4960" s="41"/>
      <c r="U4960" s="8"/>
      <c r="W4960" s="2" t="s">
        <v>468</v>
      </c>
      <c r="X4960" s="45" t="str" cm="1">
        <f t="array" ref="X4960">IF(X4782="TRUE",IF(AND(C4955&lt;&gt;1,C4956:C4961="",S4955:U4961=""), "FALSE","TRUE"),"FALSE")</f>
        <v>FALSE</v>
      </c>
      <c r="Z4960" s="1"/>
    </row>
    <row r="4961" spans="2:26" hidden="1" outlineLevel="3" x14ac:dyDescent="0.4">
      <c r="B4961" s="7" t="s">
        <v>532</v>
      </c>
      <c r="C4961" s="8"/>
      <c r="D4961" s="31"/>
      <c r="E4961" s="2" t="s">
        <v>533</v>
      </c>
      <c r="F4961" s="2" t="str">
        <f>IF(OR($C$87="治験計画届", $C$87="治験計画変更届"), "^$","^.{1,120}$|^$")</f>
        <v>^.{1,120}$|^$</v>
      </c>
      <c r="G4961" s="2" t="str">
        <f t="shared" si="335"/>
        <v>入力してください(120文字以内)</v>
      </c>
      <c r="H4961" s="2">
        <v>225</v>
      </c>
      <c r="I4961" s="2">
        <v>207</v>
      </c>
      <c r="K4961" s="2">
        <v>120</v>
      </c>
      <c r="L4961" s="2" t="s">
        <v>30</v>
      </c>
      <c r="M4961" s="2" t="s">
        <v>476</v>
      </c>
      <c r="N4961" s="2" t="s">
        <v>479</v>
      </c>
      <c r="O4961" s="2" t="s">
        <v>520</v>
      </c>
      <c r="Q4961" s="1"/>
      <c r="S4961" s="5"/>
      <c r="T4961" s="41"/>
      <c r="U4961" s="8"/>
      <c r="W4961" s="2" t="s">
        <v>468</v>
      </c>
      <c r="X4961" s="45" t="str" cm="1">
        <f t="array" ref="X4961">IF(X4782="TRUE",IF(AND(C4955&lt;&gt;1,C4956:C4961="",S4955:U4961=""), "FALSE","TRUE"),"FALSE")</f>
        <v>FALSE</v>
      </c>
      <c r="Z4961" s="1"/>
    </row>
    <row r="4962" spans="2:26" hidden="1" outlineLevel="3" x14ac:dyDescent="0.4">
      <c r="B4962" s="7" t="s">
        <v>134</v>
      </c>
      <c r="C4962" s="5">
        <v>15</v>
      </c>
      <c r="D4962" s="30"/>
      <c r="E4962" s="2" t="s">
        <v>392</v>
      </c>
      <c r="F4962" s="2" t="s">
        <v>102</v>
      </c>
      <c r="G4962" s="2" t="s">
        <v>103</v>
      </c>
      <c r="H4962" s="2">
        <v>225</v>
      </c>
      <c r="I4962" s="2">
        <v>207</v>
      </c>
      <c r="K4962" s="2">
        <v>3</v>
      </c>
      <c r="L4962" s="2" t="s">
        <v>136</v>
      </c>
      <c r="M4962" s="2" t="s">
        <v>476</v>
      </c>
      <c r="N4962" s="2" t="s">
        <v>479</v>
      </c>
      <c r="O4962" s="2" t="s">
        <v>520</v>
      </c>
      <c r="Q4962" s="1"/>
      <c r="S4962" s="5"/>
      <c r="T4962" s="41"/>
      <c r="U4962" s="8"/>
      <c r="V4962" s="2" t="s">
        <v>105</v>
      </c>
      <c r="W4962" s="2" t="s">
        <v>561</v>
      </c>
      <c r="X4962" s="45" t="str" cm="1">
        <f t="array" ref="X4962">IF(X4782="TRUE",IF(AND(C4962&lt;&gt;1,C4963:C4968="",S4962:U4968=""), "FALSE","TRUE"),"FALSE")</f>
        <v>FALSE</v>
      </c>
      <c r="Z4962" s="1"/>
    </row>
    <row r="4963" spans="2:26" hidden="1" outlineLevel="3" x14ac:dyDescent="0.4">
      <c r="B4963" s="7" t="s">
        <v>522</v>
      </c>
      <c r="C4963" s="8"/>
      <c r="D4963" s="31"/>
      <c r="E4963" s="2" t="s">
        <v>523</v>
      </c>
      <c r="F4963" s="2" t="s">
        <v>485</v>
      </c>
      <c r="G4963" s="2" t="s">
        <v>369</v>
      </c>
      <c r="H4963" s="2">
        <v>225</v>
      </c>
      <c r="I4963" s="2">
        <v>207</v>
      </c>
      <c r="K4963" s="2">
        <v>240</v>
      </c>
      <c r="L4963" s="2" t="s">
        <v>30</v>
      </c>
      <c r="M4963" s="2" t="s">
        <v>476</v>
      </c>
      <c r="N4963" s="2" t="s">
        <v>479</v>
      </c>
      <c r="O4963" s="2" t="s">
        <v>520</v>
      </c>
      <c r="Q4963" s="1"/>
      <c r="S4963" s="5"/>
      <c r="T4963" s="41"/>
      <c r="U4963" s="8"/>
      <c r="W4963" s="2" t="s">
        <v>465</v>
      </c>
      <c r="X4963" s="45" t="str" cm="1">
        <f t="array" ref="X4963">IF(X4782="TRUE",IF(AND(C4962&lt;&gt;1,C4963:C4968="",S4962:U4968=""), "FALSE","TRUE"),"FALSE")</f>
        <v>FALSE</v>
      </c>
      <c r="Z4963" s="1"/>
    </row>
    <row r="4964" spans="2:26" hidden="1" outlineLevel="3" x14ac:dyDescent="0.4">
      <c r="B4964" s="7" t="s">
        <v>524</v>
      </c>
      <c r="C4964" s="8"/>
      <c r="D4964" s="31"/>
      <c r="E4964" s="2" t="s">
        <v>525</v>
      </c>
      <c r="F4964" s="2" t="s">
        <v>114</v>
      </c>
      <c r="G4964" s="2" t="s">
        <v>115</v>
      </c>
      <c r="H4964" s="2">
        <v>225</v>
      </c>
      <c r="I4964" s="2">
        <v>207</v>
      </c>
      <c r="K4964" s="2">
        <v>120</v>
      </c>
      <c r="L4964" s="2" t="s">
        <v>30</v>
      </c>
      <c r="M4964" s="2" t="s">
        <v>476</v>
      </c>
      <c r="N4964" s="2" t="s">
        <v>479</v>
      </c>
      <c r="O4964" s="2" t="s">
        <v>520</v>
      </c>
      <c r="Q4964" s="1"/>
      <c r="S4964" s="5"/>
      <c r="T4964" s="41"/>
      <c r="U4964" s="8"/>
      <c r="W4964" s="2" t="s">
        <v>468</v>
      </c>
      <c r="X4964" s="45" t="str" cm="1">
        <f t="array" ref="X4964">IF(X4782="TRUE",IF(AND(C4962&lt;&gt;1,C4963:C4968="",S4962:U4968=""), "FALSE","TRUE"),"FALSE")</f>
        <v>FALSE</v>
      </c>
      <c r="Z4964" s="1"/>
    </row>
    <row r="4965" spans="2:26" hidden="1" outlineLevel="3" x14ac:dyDescent="0.4">
      <c r="B4965" s="7" t="s">
        <v>526</v>
      </c>
      <c r="C4965" s="8"/>
      <c r="D4965" s="31"/>
      <c r="E4965" s="2" t="s">
        <v>527</v>
      </c>
      <c r="F4965" s="2" t="str">
        <f>IF(OR($C$87="治験計画届", $C$87="治験計画変更届"), "^$","^.{1,120}$|^$")</f>
        <v>^.{1,120}$|^$</v>
      </c>
      <c r="G4965" s="2" t="str">
        <f>IF(F4965="^$", "入力しないでください","入力してください(120文字以内)")</f>
        <v>入力してください(120文字以内)</v>
      </c>
      <c r="H4965" s="2">
        <v>225</v>
      </c>
      <c r="I4965" s="2">
        <v>207</v>
      </c>
      <c r="K4965" s="2">
        <v>120</v>
      </c>
      <c r="L4965" s="2" t="s">
        <v>30</v>
      </c>
      <c r="M4965" s="2" t="s">
        <v>476</v>
      </c>
      <c r="N4965" s="2" t="s">
        <v>479</v>
      </c>
      <c r="O4965" s="2" t="s">
        <v>520</v>
      </c>
      <c r="Q4965" s="1"/>
      <c r="S4965" s="5"/>
      <c r="T4965" s="41"/>
      <c r="U4965" s="8"/>
      <c r="W4965" s="2" t="s">
        <v>468</v>
      </c>
      <c r="X4965" s="45" t="str" cm="1">
        <f t="array" ref="X4965">IF(X4782="TRUE",IF(AND(C4962&lt;&gt;1,C4963:C4968="",S4962:U4968=""), "FALSE","TRUE"),"FALSE")</f>
        <v>FALSE</v>
      </c>
      <c r="Z4965" s="1"/>
    </row>
    <row r="4966" spans="2:26" hidden="1" outlineLevel="3" x14ac:dyDescent="0.4">
      <c r="B4966" s="7" t="s">
        <v>528</v>
      </c>
      <c r="C4966" s="8"/>
      <c r="D4966" s="31"/>
      <c r="E4966" s="2" t="s">
        <v>529</v>
      </c>
      <c r="F4966" s="2" t="str">
        <f>IF(OR($C$87="治験計画届", $C$87="治験計画変更届"), "^$","^.{1,120}$|^$")</f>
        <v>^.{1,120}$|^$</v>
      </c>
      <c r="G4966" s="2" t="str">
        <f t="shared" ref="G4966:G4968" si="336">IF(F4966="^$", "入力しないでください","入力してください(120文字以内)")</f>
        <v>入力してください(120文字以内)</v>
      </c>
      <c r="H4966" s="2">
        <v>225</v>
      </c>
      <c r="I4966" s="2">
        <v>207</v>
      </c>
      <c r="K4966" s="2">
        <v>120</v>
      </c>
      <c r="L4966" s="2" t="s">
        <v>30</v>
      </c>
      <c r="M4966" s="2" t="s">
        <v>476</v>
      </c>
      <c r="N4966" s="2" t="s">
        <v>479</v>
      </c>
      <c r="O4966" s="2" t="s">
        <v>520</v>
      </c>
      <c r="Q4966" s="1"/>
      <c r="S4966" s="5"/>
      <c r="T4966" s="41"/>
      <c r="U4966" s="8"/>
      <c r="W4966" s="2" t="s">
        <v>468</v>
      </c>
      <c r="X4966" s="45" t="str" cm="1">
        <f t="array" ref="X4966">IF(X4782="TRUE",IF(AND(C4962&lt;&gt;1,C4963:C4968="",S4962:U4968=""), "FALSE","TRUE"),"FALSE")</f>
        <v>FALSE</v>
      </c>
      <c r="Z4966" s="1"/>
    </row>
    <row r="4967" spans="2:26" hidden="1" outlineLevel="3" x14ac:dyDescent="0.4">
      <c r="B4967" s="7" t="s">
        <v>530</v>
      </c>
      <c r="C4967" s="8"/>
      <c r="D4967" s="31"/>
      <c r="E4967" s="2" t="s">
        <v>566</v>
      </c>
      <c r="F4967" s="2" t="str">
        <f>IF(OR($C$87="治験計画届", $C$87="治験計画変更届"), "^$","^.{1,120}$|^$")</f>
        <v>^.{1,120}$|^$</v>
      </c>
      <c r="G4967" s="2" t="str">
        <f t="shared" si="336"/>
        <v>入力してください(120文字以内)</v>
      </c>
      <c r="H4967" s="2">
        <v>225</v>
      </c>
      <c r="I4967" s="2">
        <v>207</v>
      </c>
      <c r="K4967" s="2">
        <v>120</v>
      </c>
      <c r="L4967" s="2" t="s">
        <v>30</v>
      </c>
      <c r="M4967" s="2" t="s">
        <v>476</v>
      </c>
      <c r="N4967" s="2" t="s">
        <v>479</v>
      </c>
      <c r="O4967" s="2" t="s">
        <v>520</v>
      </c>
      <c r="Q4967" s="1"/>
      <c r="S4967" s="5"/>
      <c r="T4967" s="41"/>
      <c r="U4967" s="8"/>
      <c r="W4967" s="2" t="s">
        <v>468</v>
      </c>
      <c r="X4967" s="45" t="str" cm="1">
        <f t="array" ref="X4967">IF(X4782="TRUE",IF(AND(C4962&lt;&gt;1,C4963:C4968="",S4962:U4968=""), "FALSE","TRUE"),"FALSE")</f>
        <v>FALSE</v>
      </c>
      <c r="Z4967" s="1"/>
    </row>
    <row r="4968" spans="2:26" hidden="1" outlineLevel="3" x14ac:dyDescent="0.4">
      <c r="B4968" s="7" t="s">
        <v>532</v>
      </c>
      <c r="C4968" s="8"/>
      <c r="D4968" s="31"/>
      <c r="E4968" s="2" t="s">
        <v>533</v>
      </c>
      <c r="F4968" s="2" t="str">
        <f>IF(OR($C$87="治験計画届", $C$87="治験計画変更届"), "^$","^.{1,120}$|^$")</f>
        <v>^.{1,120}$|^$</v>
      </c>
      <c r="G4968" s="2" t="str">
        <f t="shared" si="336"/>
        <v>入力してください(120文字以内)</v>
      </c>
      <c r="H4968" s="2">
        <v>225</v>
      </c>
      <c r="I4968" s="2">
        <v>207</v>
      </c>
      <c r="K4968" s="2">
        <v>120</v>
      </c>
      <c r="L4968" s="2" t="s">
        <v>30</v>
      </c>
      <c r="M4968" s="2" t="s">
        <v>476</v>
      </c>
      <c r="N4968" s="2" t="s">
        <v>479</v>
      </c>
      <c r="O4968" s="2" t="s">
        <v>520</v>
      </c>
      <c r="Q4968" s="1"/>
      <c r="S4968" s="5"/>
      <c r="T4968" s="41"/>
      <c r="U4968" s="8"/>
      <c r="W4968" s="2" t="s">
        <v>468</v>
      </c>
      <c r="X4968" s="45" t="str" cm="1">
        <f t="array" ref="X4968">IF(X4782="TRUE",IF(AND(C4962&lt;&gt;1,C4963:C4968="",S4962:U4968=""), "FALSE","TRUE"),"FALSE")</f>
        <v>FALSE</v>
      </c>
      <c r="Z4968" s="1"/>
    </row>
    <row r="4969" spans="2:26" hidden="1" outlineLevel="3" x14ac:dyDescent="0.4">
      <c r="B4969" s="7" t="s">
        <v>134</v>
      </c>
      <c r="C4969" s="5">
        <v>16</v>
      </c>
      <c r="D4969" s="30"/>
      <c r="E4969" s="2" t="s">
        <v>392</v>
      </c>
      <c r="F4969" s="2" t="s">
        <v>102</v>
      </c>
      <c r="G4969" s="2" t="s">
        <v>103</v>
      </c>
      <c r="H4969" s="2">
        <v>225</v>
      </c>
      <c r="I4969" s="2">
        <v>207</v>
      </c>
      <c r="K4969" s="2">
        <v>3</v>
      </c>
      <c r="L4969" s="2" t="s">
        <v>136</v>
      </c>
      <c r="M4969" s="2" t="s">
        <v>476</v>
      </c>
      <c r="N4969" s="2" t="s">
        <v>479</v>
      </c>
      <c r="O4969" s="2" t="s">
        <v>520</v>
      </c>
      <c r="Q4969" s="1"/>
      <c r="S4969" s="5"/>
      <c r="T4969" s="41"/>
      <c r="U4969" s="8"/>
      <c r="V4969" s="2" t="s">
        <v>105</v>
      </c>
      <c r="W4969" s="2" t="s">
        <v>561</v>
      </c>
      <c r="X4969" s="45" t="str" cm="1">
        <f t="array" ref="X4969">IF(X4782="TRUE",IF(AND(C4969&lt;&gt;1,C4970:C4975="",S4969:U4975=""), "FALSE","TRUE"),"FALSE")</f>
        <v>FALSE</v>
      </c>
      <c r="Z4969" s="1"/>
    </row>
    <row r="4970" spans="2:26" hidden="1" outlineLevel="3" x14ac:dyDescent="0.4">
      <c r="B4970" s="7" t="s">
        <v>522</v>
      </c>
      <c r="C4970" s="8"/>
      <c r="D4970" s="31"/>
      <c r="E4970" s="2" t="s">
        <v>523</v>
      </c>
      <c r="F4970" s="2" t="s">
        <v>485</v>
      </c>
      <c r="G4970" s="2" t="s">
        <v>369</v>
      </c>
      <c r="H4970" s="2">
        <v>225</v>
      </c>
      <c r="I4970" s="2">
        <v>207</v>
      </c>
      <c r="K4970" s="2">
        <v>240</v>
      </c>
      <c r="L4970" s="2" t="s">
        <v>30</v>
      </c>
      <c r="M4970" s="2" t="s">
        <v>476</v>
      </c>
      <c r="N4970" s="2" t="s">
        <v>479</v>
      </c>
      <c r="O4970" s="2" t="s">
        <v>520</v>
      </c>
      <c r="Q4970" s="1"/>
      <c r="S4970" s="5"/>
      <c r="T4970" s="41"/>
      <c r="U4970" s="8"/>
      <c r="W4970" s="2" t="s">
        <v>465</v>
      </c>
      <c r="X4970" s="45" t="str" cm="1">
        <f t="array" ref="X4970">IF(X4782="TRUE",IF(AND(C4969&lt;&gt;1,C4970:C4975="",S4969:U4975=""), "FALSE","TRUE"),"FALSE")</f>
        <v>FALSE</v>
      </c>
      <c r="Z4970" s="1"/>
    </row>
    <row r="4971" spans="2:26" hidden="1" outlineLevel="3" x14ac:dyDescent="0.4">
      <c r="B4971" s="7" t="s">
        <v>524</v>
      </c>
      <c r="C4971" s="8"/>
      <c r="D4971" s="31"/>
      <c r="E4971" s="2" t="s">
        <v>525</v>
      </c>
      <c r="F4971" s="2" t="s">
        <v>114</v>
      </c>
      <c r="G4971" s="2" t="s">
        <v>115</v>
      </c>
      <c r="H4971" s="2">
        <v>225</v>
      </c>
      <c r="I4971" s="2">
        <v>207</v>
      </c>
      <c r="K4971" s="2">
        <v>120</v>
      </c>
      <c r="L4971" s="2" t="s">
        <v>30</v>
      </c>
      <c r="M4971" s="2" t="s">
        <v>476</v>
      </c>
      <c r="N4971" s="2" t="s">
        <v>479</v>
      </c>
      <c r="O4971" s="2" t="s">
        <v>520</v>
      </c>
      <c r="Q4971" s="1"/>
      <c r="S4971" s="5"/>
      <c r="T4971" s="41"/>
      <c r="U4971" s="8"/>
      <c r="W4971" s="2" t="s">
        <v>468</v>
      </c>
      <c r="X4971" s="45" t="str" cm="1">
        <f t="array" ref="X4971">IF(X4782="TRUE",IF(AND(C4969&lt;&gt;1,C4970:C4975="",S4969:U4975=""), "FALSE","TRUE"),"FALSE")</f>
        <v>FALSE</v>
      </c>
      <c r="Z4971" s="1"/>
    </row>
    <row r="4972" spans="2:26" hidden="1" outlineLevel="3" x14ac:dyDescent="0.4">
      <c r="B4972" s="7" t="s">
        <v>526</v>
      </c>
      <c r="C4972" s="8"/>
      <c r="D4972" s="31"/>
      <c r="E4972" s="2" t="s">
        <v>527</v>
      </c>
      <c r="F4972" s="2" t="str">
        <f>IF(OR($C$87="治験計画届", $C$87="治験計画変更届"), "^$","^.{1,120}$|^$")</f>
        <v>^.{1,120}$|^$</v>
      </c>
      <c r="G4972" s="2" t="str">
        <f>IF(F4972="^$", "入力しないでください","入力してください(120文字以内)")</f>
        <v>入力してください(120文字以内)</v>
      </c>
      <c r="H4972" s="2">
        <v>225</v>
      </c>
      <c r="I4972" s="2">
        <v>207</v>
      </c>
      <c r="K4972" s="2">
        <v>120</v>
      </c>
      <c r="L4972" s="2" t="s">
        <v>30</v>
      </c>
      <c r="M4972" s="2" t="s">
        <v>476</v>
      </c>
      <c r="N4972" s="2" t="s">
        <v>479</v>
      </c>
      <c r="O4972" s="2" t="s">
        <v>520</v>
      </c>
      <c r="Q4972" s="1"/>
      <c r="S4972" s="5"/>
      <c r="T4972" s="41"/>
      <c r="U4972" s="8"/>
      <c r="W4972" s="2" t="s">
        <v>468</v>
      </c>
      <c r="X4972" s="45" t="str" cm="1">
        <f t="array" ref="X4972">IF(X4782="TRUE",IF(AND(C4969&lt;&gt;1,C4970:C4975="",S4969:U4975=""), "FALSE","TRUE"),"FALSE")</f>
        <v>FALSE</v>
      </c>
      <c r="Z4972" s="1"/>
    </row>
    <row r="4973" spans="2:26" hidden="1" outlineLevel="3" x14ac:dyDescent="0.4">
      <c r="B4973" s="7" t="s">
        <v>528</v>
      </c>
      <c r="C4973" s="8"/>
      <c r="D4973" s="31"/>
      <c r="E4973" s="2" t="s">
        <v>529</v>
      </c>
      <c r="F4973" s="2" t="str">
        <f>IF(OR($C$87="治験計画届", $C$87="治験計画変更届"), "^$","^.{1,120}$|^$")</f>
        <v>^.{1,120}$|^$</v>
      </c>
      <c r="G4973" s="2" t="str">
        <f t="shared" ref="G4973:G4975" si="337">IF(F4973="^$", "入力しないでください","入力してください(120文字以内)")</f>
        <v>入力してください(120文字以内)</v>
      </c>
      <c r="H4973" s="2">
        <v>225</v>
      </c>
      <c r="I4973" s="2">
        <v>207</v>
      </c>
      <c r="K4973" s="2">
        <v>120</v>
      </c>
      <c r="L4973" s="2" t="s">
        <v>30</v>
      </c>
      <c r="M4973" s="2" t="s">
        <v>476</v>
      </c>
      <c r="N4973" s="2" t="s">
        <v>479</v>
      </c>
      <c r="O4973" s="2" t="s">
        <v>520</v>
      </c>
      <c r="Q4973" s="1"/>
      <c r="S4973" s="5"/>
      <c r="T4973" s="41"/>
      <c r="U4973" s="8"/>
      <c r="W4973" s="2" t="s">
        <v>468</v>
      </c>
      <c r="X4973" s="45" t="str" cm="1">
        <f t="array" ref="X4973">IF(X4782="TRUE",IF(AND(C4969&lt;&gt;1,C4970:C4975="",S4969:U4975=""), "FALSE","TRUE"),"FALSE")</f>
        <v>FALSE</v>
      </c>
      <c r="Z4973" s="1"/>
    </row>
    <row r="4974" spans="2:26" hidden="1" outlineLevel="3" x14ac:dyDescent="0.4">
      <c r="B4974" s="7" t="s">
        <v>530</v>
      </c>
      <c r="C4974" s="8"/>
      <c r="D4974" s="31"/>
      <c r="E4974" s="2" t="s">
        <v>566</v>
      </c>
      <c r="F4974" s="2" t="str">
        <f>IF(OR($C$87="治験計画届", $C$87="治験計画変更届"), "^$","^.{1,120}$|^$")</f>
        <v>^.{1,120}$|^$</v>
      </c>
      <c r="G4974" s="2" t="str">
        <f t="shared" si="337"/>
        <v>入力してください(120文字以内)</v>
      </c>
      <c r="H4974" s="2">
        <v>225</v>
      </c>
      <c r="I4974" s="2">
        <v>207</v>
      </c>
      <c r="K4974" s="2">
        <v>120</v>
      </c>
      <c r="L4974" s="2" t="s">
        <v>30</v>
      </c>
      <c r="M4974" s="2" t="s">
        <v>476</v>
      </c>
      <c r="N4974" s="2" t="s">
        <v>479</v>
      </c>
      <c r="O4974" s="2" t="s">
        <v>520</v>
      </c>
      <c r="Q4974" s="1"/>
      <c r="S4974" s="5"/>
      <c r="T4974" s="41"/>
      <c r="U4974" s="8"/>
      <c r="W4974" s="2" t="s">
        <v>468</v>
      </c>
      <c r="X4974" s="45" t="str" cm="1">
        <f t="array" ref="X4974">IF(X4782="TRUE",IF(AND(C4969&lt;&gt;1,C4970:C4975="",S4969:U4975=""), "FALSE","TRUE"),"FALSE")</f>
        <v>FALSE</v>
      </c>
      <c r="Z4974" s="1"/>
    </row>
    <row r="4975" spans="2:26" hidden="1" outlineLevel="3" x14ac:dyDescent="0.4">
      <c r="B4975" s="7" t="s">
        <v>532</v>
      </c>
      <c r="C4975" s="8"/>
      <c r="D4975" s="31"/>
      <c r="E4975" s="2" t="s">
        <v>533</v>
      </c>
      <c r="F4975" s="2" t="str">
        <f>IF(OR($C$87="治験計画届", $C$87="治験計画変更届"), "^$","^.{1,120}$|^$")</f>
        <v>^.{1,120}$|^$</v>
      </c>
      <c r="G4975" s="2" t="str">
        <f t="shared" si="337"/>
        <v>入力してください(120文字以内)</v>
      </c>
      <c r="H4975" s="2">
        <v>225</v>
      </c>
      <c r="I4975" s="2">
        <v>207</v>
      </c>
      <c r="K4975" s="2">
        <v>120</v>
      </c>
      <c r="L4975" s="2" t="s">
        <v>30</v>
      </c>
      <c r="M4975" s="2" t="s">
        <v>476</v>
      </c>
      <c r="N4975" s="2" t="s">
        <v>479</v>
      </c>
      <c r="O4975" s="2" t="s">
        <v>520</v>
      </c>
      <c r="Q4975" s="1"/>
      <c r="S4975" s="5"/>
      <c r="T4975" s="41"/>
      <c r="U4975" s="8"/>
      <c r="W4975" s="2" t="s">
        <v>468</v>
      </c>
      <c r="X4975" s="45" t="str" cm="1">
        <f t="array" ref="X4975">IF(X4782="TRUE",IF(AND(C4969&lt;&gt;1,C4970:C4975="",S4969:U4975=""), "FALSE","TRUE"),"FALSE")</f>
        <v>FALSE</v>
      </c>
      <c r="Z4975" s="1"/>
    </row>
    <row r="4976" spans="2:26" hidden="1" outlineLevel="3" x14ac:dyDescent="0.4">
      <c r="B4976" s="7" t="s">
        <v>134</v>
      </c>
      <c r="C4976" s="5">
        <v>17</v>
      </c>
      <c r="D4976" s="30"/>
      <c r="E4976" s="2" t="s">
        <v>392</v>
      </c>
      <c r="F4976" s="2" t="s">
        <v>102</v>
      </c>
      <c r="G4976" s="2" t="s">
        <v>103</v>
      </c>
      <c r="H4976" s="2">
        <v>225</v>
      </c>
      <c r="I4976" s="2">
        <v>207</v>
      </c>
      <c r="K4976" s="2">
        <v>3</v>
      </c>
      <c r="L4976" s="2" t="s">
        <v>136</v>
      </c>
      <c r="M4976" s="2" t="s">
        <v>476</v>
      </c>
      <c r="N4976" s="2" t="s">
        <v>479</v>
      </c>
      <c r="O4976" s="2" t="s">
        <v>520</v>
      </c>
      <c r="Q4976" s="1"/>
      <c r="S4976" s="5"/>
      <c r="T4976" s="41"/>
      <c r="U4976" s="8"/>
      <c r="V4976" s="2" t="s">
        <v>105</v>
      </c>
      <c r="W4976" s="2" t="s">
        <v>561</v>
      </c>
      <c r="X4976" s="45" t="str" cm="1">
        <f t="array" ref="X4976">IF(X4782="TRUE",IF(AND(C4976&lt;&gt;1,C4977:C4982="",S4976:U4982=""), "FALSE","TRUE"),"FALSE")</f>
        <v>FALSE</v>
      </c>
      <c r="Z4976" s="1"/>
    </row>
    <row r="4977" spans="2:26" hidden="1" outlineLevel="3" x14ac:dyDescent="0.4">
      <c r="B4977" s="7" t="s">
        <v>522</v>
      </c>
      <c r="C4977" s="8"/>
      <c r="D4977" s="31"/>
      <c r="E4977" s="2" t="s">
        <v>523</v>
      </c>
      <c r="F4977" s="2" t="s">
        <v>485</v>
      </c>
      <c r="G4977" s="2" t="s">
        <v>369</v>
      </c>
      <c r="H4977" s="2">
        <v>225</v>
      </c>
      <c r="I4977" s="2">
        <v>207</v>
      </c>
      <c r="K4977" s="2">
        <v>240</v>
      </c>
      <c r="L4977" s="2" t="s">
        <v>30</v>
      </c>
      <c r="M4977" s="2" t="s">
        <v>476</v>
      </c>
      <c r="N4977" s="2" t="s">
        <v>479</v>
      </c>
      <c r="O4977" s="2" t="s">
        <v>520</v>
      </c>
      <c r="Q4977" s="1"/>
      <c r="S4977" s="5"/>
      <c r="T4977" s="41"/>
      <c r="U4977" s="8"/>
      <c r="W4977" s="2" t="s">
        <v>465</v>
      </c>
      <c r="X4977" s="45" t="str" cm="1">
        <f t="array" ref="X4977">IF(X4782="TRUE",IF(AND(C4976&lt;&gt;1,C4977:C4982="",S4976:U4982=""), "FALSE","TRUE"),"FALSE")</f>
        <v>FALSE</v>
      </c>
      <c r="Z4977" s="1"/>
    </row>
    <row r="4978" spans="2:26" hidden="1" outlineLevel="3" x14ac:dyDescent="0.4">
      <c r="B4978" s="7" t="s">
        <v>524</v>
      </c>
      <c r="C4978" s="8"/>
      <c r="D4978" s="31"/>
      <c r="E4978" s="2" t="s">
        <v>525</v>
      </c>
      <c r="F4978" s="2" t="s">
        <v>114</v>
      </c>
      <c r="G4978" s="2" t="s">
        <v>115</v>
      </c>
      <c r="H4978" s="2">
        <v>225</v>
      </c>
      <c r="I4978" s="2">
        <v>207</v>
      </c>
      <c r="K4978" s="2">
        <v>120</v>
      </c>
      <c r="L4978" s="2" t="s">
        <v>30</v>
      </c>
      <c r="M4978" s="2" t="s">
        <v>476</v>
      </c>
      <c r="N4978" s="2" t="s">
        <v>479</v>
      </c>
      <c r="O4978" s="2" t="s">
        <v>520</v>
      </c>
      <c r="Q4978" s="1"/>
      <c r="S4978" s="5"/>
      <c r="T4978" s="41"/>
      <c r="U4978" s="8"/>
      <c r="W4978" s="2" t="s">
        <v>468</v>
      </c>
      <c r="X4978" s="45" t="str" cm="1">
        <f t="array" ref="X4978">IF(X4782="TRUE",IF(AND(C4976&lt;&gt;1,C4977:C4982="",S4976:U4982=""), "FALSE","TRUE"),"FALSE")</f>
        <v>FALSE</v>
      </c>
      <c r="Z4978" s="1"/>
    </row>
    <row r="4979" spans="2:26" hidden="1" outlineLevel="3" x14ac:dyDescent="0.4">
      <c r="B4979" s="7" t="s">
        <v>526</v>
      </c>
      <c r="C4979" s="8"/>
      <c r="D4979" s="31"/>
      <c r="E4979" s="2" t="s">
        <v>527</v>
      </c>
      <c r="F4979" s="2" t="str">
        <f>IF(OR($C$87="治験計画届", $C$87="治験計画変更届"), "^$","^.{1,120}$|^$")</f>
        <v>^.{1,120}$|^$</v>
      </c>
      <c r="G4979" s="2" t="str">
        <f>IF(F4979="^$", "入力しないでください","入力してください(120文字以内)")</f>
        <v>入力してください(120文字以内)</v>
      </c>
      <c r="H4979" s="2">
        <v>225</v>
      </c>
      <c r="I4979" s="2">
        <v>207</v>
      </c>
      <c r="K4979" s="2">
        <v>120</v>
      </c>
      <c r="L4979" s="2" t="s">
        <v>30</v>
      </c>
      <c r="M4979" s="2" t="s">
        <v>476</v>
      </c>
      <c r="N4979" s="2" t="s">
        <v>479</v>
      </c>
      <c r="O4979" s="2" t="s">
        <v>520</v>
      </c>
      <c r="Q4979" s="1"/>
      <c r="S4979" s="5"/>
      <c r="T4979" s="41"/>
      <c r="U4979" s="8"/>
      <c r="W4979" s="2" t="s">
        <v>468</v>
      </c>
      <c r="X4979" s="45" t="str" cm="1">
        <f t="array" ref="X4979">IF(X4782="TRUE",IF(AND(C4976&lt;&gt;1,C4977:C4982="",S4976:U4982=""), "FALSE","TRUE"),"FALSE")</f>
        <v>FALSE</v>
      </c>
      <c r="Z4979" s="1"/>
    </row>
    <row r="4980" spans="2:26" hidden="1" outlineLevel="3" x14ac:dyDescent="0.4">
      <c r="B4980" s="7" t="s">
        <v>528</v>
      </c>
      <c r="C4980" s="8"/>
      <c r="D4980" s="31"/>
      <c r="E4980" s="2" t="s">
        <v>529</v>
      </c>
      <c r="F4980" s="2" t="str">
        <f>IF(OR($C$87="治験計画届", $C$87="治験計画変更届"), "^$","^.{1,120}$|^$")</f>
        <v>^.{1,120}$|^$</v>
      </c>
      <c r="G4980" s="2" t="str">
        <f t="shared" ref="G4980:G4982" si="338">IF(F4980="^$", "入力しないでください","入力してください(120文字以内)")</f>
        <v>入力してください(120文字以内)</v>
      </c>
      <c r="H4980" s="2">
        <v>225</v>
      </c>
      <c r="I4980" s="2">
        <v>207</v>
      </c>
      <c r="K4980" s="2">
        <v>120</v>
      </c>
      <c r="L4980" s="2" t="s">
        <v>30</v>
      </c>
      <c r="M4980" s="2" t="s">
        <v>476</v>
      </c>
      <c r="N4980" s="2" t="s">
        <v>479</v>
      </c>
      <c r="O4980" s="2" t="s">
        <v>520</v>
      </c>
      <c r="Q4980" s="1"/>
      <c r="S4980" s="5"/>
      <c r="T4980" s="41"/>
      <c r="U4980" s="8"/>
      <c r="W4980" s="2" t="s">
        <v>468</v>
      </c>
      <c r="X4980" s="45" t="str" cm="1">
        <f t="array" ref="X4980">IF(X4782="TRUE",IF(AND(C4976&lt;&gt;1,C4977:C4982="",S4976:U4982=""), "FALSE","TRUE"),"FALSE")</f>
        <v>FALSE</v>
      </c>
      <c r="Z4980" s="1"/>
    </row>
    <row r="4981" spans="2:26" hidden="1" outlineLevel="3" x14ac:dyDescent="0.4">
      <c r="B4981" s="7" t="s">
        <v>530</v>
      </c>
      <c r="C4981" s="8"/>
      <c r="D4981" s="31"/>
      <c r="E4981" s="2" t="s">
        <v>566</v>
      </c>
      <c r="F4981" s="2" t="str">
        <f>IF(OR($C$87="治験計画届", $C$87="治験計画変更届"), "^$","^.{1,120}$|^$")</f>
        <v>^.{1,120}$|^$</v>
      </c>
      <c r="G4981" s="2" t="str">
        <f t="shared" si="338"/>
        <v>入力してください(120文字以内)</v>
      </c>
      <c r="H4981" s="2">
        <v>225</v>
      </c>
      <c r="I4981" s="2">
        <v>207</v>
      </c>
      <c r="K4981" s="2">
        <v>120</v>
      </c>
      <c r="L4981" s="2" t="s">
        <v>30</v>
      </c>
      <c r="M4981" s="2" t="s">
        <v>476</v>
      </c>
      <c r="N4981" s="2" t="s">
        <v>479</v>
      </c>
      <c r="O4981" s="2" t="s">
        <v>520</v>
      </c>
      <c r="Q4981" s="1"/>
      <c r="S4981" s="5"/>
      <c r="T4981" s="41"/>
      <c r="U4981" s="8"/>
      <c r="W4981" s="2" t="s">
        <v>468</v>
      </c>
      <c r="X4981" s="45" t="str" cm="1">
        <f t="array" ref="X4981">IF(X4782="TRUE",IF(AND(C4976&lt;&gt;1,C4977:C4982="",S4976:U4982=""), "FALSE","TRUE"),"FALSE")</f>
        <v>FALSE</v>
      </c>
      <c r="Z4981" s="1"/>
    </row>
    <row r="4982" spans="2:26" hidden="1" outlineLevel="3" x14ac:dyDescent="0.4">
      <c r="B4982" s="7" t="s">
        <v>532</v>
      </c>
      <c r="C4982" s="8"/>
      <c r="D4982" s="31"/>
      <c r="E4982" s="2" t="s">
        <v>533</v>
      </c>
      <c r="F4982" s="2" t="str">
        <f>IF(OR($C$87="治験計画届", $C$87="治験計画変更届"), "^$","^.{1,120}$|^$")</f>
        <v>^.{1,120}$|^$</v>
      </c>
      <c r="G4982" s="2" t="str">
        <f t="shared" si="338"/>
        <v>入力してください(120文字以内)</v>
      </c>
      <c r="H4982" s="2">
        <v>225</v>
      </c>
      <c r="I4982" s="2">
        <v>207</v>
      </c>
      <c r="K4982" s="2">
        <v>120</v>
      </c>
      <c r="L4982" s="2" t="s">
        <v>30</v>
      </c>
      <c r="M4982" s="2" t="s">
        <v>476</v>
      </c>
      <c r="N4982" s="2" t="s">
        <v>479</v>
      </c>
      <c r="O4982" s="2" t="s">
        <v>520</v>
      </c>
      <c r="Q4982" s="1"/>
      <c r="S4982" s="5"/>
      <c r="T4982" s="41"/>
      <c r="U4982" s="8"/>
      <c r="W4982" s="2" t="s">
        <v>468</v>
      </c>
      <c r="X4982" s="45" t="str" cm="1">
        <f t="array" ref="X4982">IF(X4782="TRUE",IF(AND(C4976&lt;&gt;1,C4977:C4982="",S4976:U4982=""), "FALSE","TRUE"),"FALSE")</f>
        <v>FALSE</v>
      </c>
      <c r="Z4982" s="1"/>
    </row>
    <row r="4983" spans="2:26" hidden="1" outlineLevel="3" x14ac:dyDescent="0.4">
      <c r="B4983" s="7" t="s">
        <v>134</v>
      </c>
      <c r="C4983" s="5">
        <v>18</v>
      </c>
      <c r="D4983" s="30"/>
      <c r="E4983" s="2" t="s">
        <v>392</v>
      </c>
      <c r="F4983" s="2" t="s">
        <v>102</v>
      </c>
      <c r="G4983" s="2" t="s">
        <v>103</v>
      </c>
      <c r="H4983" s="2">
        <v>225</v>
      </c>
      <c r="I4983" s="2">
        <v>207</v>
      </c>
      <c r="K4983" s="2">
        <v>3</v>
      </c>
      <c r="L4983" s="2" t="s">
        <v>136</v>
      </c>
      <c r="M4983" s="2" t="s">
        <v>476</v>
      </c>
      <c r="N4983" s="2" t="s">
        <v>479</v>
      </c>
      <c r="O4983" s="2" t="s">
        <v>520</v>
      </c>
      <c r="Q4983" s="1"/>
      <c r="S4983" s="5"/>
      <c r="T4983" s="41"/>
      <c r="U4983" s="8"/>
      <c r="V4983" s="2" t="s">
        <v>105</v>
      </c>
      <c r="W4983" s="2" t="s">
        <v>561</v>
      </c>
      <c r="X4983" s="45" t="str" cm="1">
        <f t="array" ref="X4983">IF(X4782="TRUE",IF(AND(C4983&lt;&gt;1,C4984:C4989="",S4983:U4989=""), "FALSE","TRUE"),"FALSE")</f>
        <v>FALSE</v>
      </c>
      <c r="Z4983" s="1"/>
    </row>
    <row r="4984" spans="2:26" hidden="1" outlineLevel="3" x14ac:dyDescent="0.4">
      <c r="B4984" s="7" t="s">
        <v>522</v>
      </c>
      <c r="C4984" s="8"/>
      <c r="D4984" s="31"/>
      <c r="E4984" s="2" t="s">
        <v>523</v>
      </c>
      <c r="F4984" s="2" t="s">
        <v>485</v>
      </c>
      <c r="G4984" s="2" t="s">
        <v>369</v>
      </c>
      <c r="H4984" s="2">
        <v>225</v>
      </c>
      <c r="I4984" s="2">
        <v>207</v>
      </c>
      <c r="K4984" s="2">
        <v>240</v>
      </c>
      <c r="L4984" s="2" t="s">
        <v>30</v>
      </c>
      <c r="M4984" s="2" t="s">
        <v>476</v>
      </c>
      <c r="N4984" s="2" t="s">
        <v>479</v>
      </c>
      <c r="O4984" s="2" t="s">
        <v>520</v>
      </c>
      <c r="Q4984" s="1"/>
      <c r="S4984" s="5"/>
      <c r="T4984" s="41"/>
      <c r="U4984" s="8"/>
      <c r="W4984" s="2" t="s">
        <v>465</v>
      </c>
      <c r="X4984" s="45" t="str" cm="1">
        <f t="array" ref="X4984">IF(X4782="TRUE",IF(AND(C4983&lt;&gt;1,C4984:C4989="",S4983:U4989=""), "FALSE","TRUE"),"FALSE")</f>
        <v>FALSE</v>
      </c>
      <c r="Z4984" s="1"/>
    </row>
    <row r="4985" spans="2:26" hidden="1" outlineLevel="3" x14ac:dyDescent="0.4">
      <c r="B4985" s="7" t="s">
        <v>524</v>
      </c>
      <c r="C4985" s="8"/>
      <c r="D4985" s="31"/>
      <c r="E4985" s="2" t="s">
        <v>525</v>
      </c>
      <c r="F4985" s="2" t="s">
        <v>114</v>
      </c>
      <c r="G4985" s="2" t="s">
        <v>115</v>
      </c>
      <c r="H4985" s="2">
        <v>225</v>
      </c>
      <c r="I4985" s="2">
        <v>207</v>
      </c>
      <c r="K4985" s="2">
        <v>120</v>
      </c>
      <c r="L4985" s="2" t="s">
        <v>30</v>
      </c>
      <c r="M4985" s="2" t="s">
        <v>476</v>
      </c>
      <c r="N4985" s="2" t="s">
        <v>479</v>
      </c>
      <c r="O4985" s="2" t="s">
        <v>520</v>
      </c>
      <c r="Q4985" s="1"/>
      <c r="S4985" s="5"/>
      <c r="T4985" s="41"/>
      <c r="U4985" s="8"/>
      <c r="W4985" s="2" t="s">
        <v>468</v>
      </c>
      <c r="X4985" s="45" t="str" cm="1">
        <f t="array" ref="X4985">IF(X4782="TRUE",IF(AND(C4983&lt;&gt;1,C4984:C4989="",S4983:U4989=""), "FALSE","TRUE"),"FALSE")</f>
        <v>FALSE</v>
      </c>
      <c r="Z4985" s="1"/>
    </row>
    <row r="4986" spans="2:26" hidden="1" outlineLevel="3" x14ac:dyDescent="0.4">
      <c r="B4986" s="7" t="s">
        <v>526</v>
      </c>
      <c r="C4986" s="8"/>
      <c r="D4986" s="31"/>
      <c r="E4986" s="2" t="s">
        <v>527</v>
      </c>
      <c r="F4986" s="2" t="str">
        <f>IF(OR($C$87="治験計画届", $C$87="治験計画変更届"), "^$","^.{1,120}$|^$")</f>
        <v>^.{1,120}$|^$</v>
      </c>
      <c r="G4986" s="2" t="str">
        <f>IF(F4986="^$", "入力しないでください","入力してください(120文字以内)")</f>
        <v>入力してください(120文字以内)</v>
      </c>
      <c r="H4986" s="2">
        <v>225</v>
      </c>
      <c r="I4986" s="2">
        <v>207</v>
      </c>
      <c r="K4986" s="2">
        <v>120</v>
      </c>
      <c r="L4986" s="2" t="s">
        <v>30</v>
      </c>
      <c r="M4986" s="2" t="s">
        <v>476</v>
      </c>
      <c r="N4986" s="2" t="s">
        <v>479</v>
      </c>
      <c r="O4986" s="2" t="s">
        <v>520</v>
      </c>
      <c r="Q4986" s="1"/>
      <c r="S4986" s="5"/>
      <c r="T4986" s="41"/>
      <c r="U4986" s="8"/>
      <c r="W4986" s="2" t="s">
        <v>468</v>
      </c>
      <c r="X4986" s="45" t="str" cm="1">
        <f t="array" ref="X4986">IF(X4782="TRUE",IF(AND(C4983&lt;&gt;1,C4984:C4989="",S4983:U4989=""), "FALSE","TRUE"),"FALSE")</f>
        <v>FALSE</v>
      </c>
      <c r="Z4986" s="1"/>
    </row>
    <row r="4987" spans="2:26" hidden="1" outlineLevel="3" x14ac:dyDescent="0.4">
      <c r="B4987" s="7" t="s">
        <v>528</v>
      </c>
      <c r="C4987" s="8"/>
      <c r="D4987" s="31"/>
      <c r="E4987" s="2" t="s">
        <v>529</v>
      </c>
      <c r="F4987" s="2" t="str">
        <f>IF(OR($C$87="治験計画届", $C$87="治験計画変更届"), "^$","^.{1,120}$|^$")</f>
        <v>^.{1,120}$|^$</v>
      </c>
      <c r="G4987" s="2" t="str">
        <f t="shared" ref="G4987:G4989" si="339">IF(F4987="^$", "入力しないでください","入力してください(120文字以内)")</f>
        <v>入力してください(120文字以内)</v>
      </c>
      <c r="H4987" s="2">
        <v>225</v>
      </c>
      <c r="I4987" s="2">
        <v>207</v>
      </c>
      <c r="K4987" s="2">
        <v>120</v>
      </c>
      <c r="L4987" s="2" t="s">
        <v>30</v>
      </c>
      <c r="M4987" s="2" t="s">
        <v>476</v>
      </c>
      <c r="N4987" s="2" t="s">
        <v>479</v>
      </c>
      <c r="O4987" s="2" t="s">
        <v>520</v>
      </c>
      <c r="Q4987" s="1"/>
      <c r="S4987" s="5"/>
      <c r="T4987" s="41"/>
      <c r="U4987" s="8"/>
      <c r="W4987" s="2" t="s">
        <v>468</v>
      </c>
      <c r="X4987" s="45" t="str" cm="1">
        <f t="array" ref="X4987">IF(X4782="TRUE",IF(AND(C4983&lt;&gt;1,C4984:C4989="",S4983:U4989=""), "FALSE","TRUE"),"FALSE")</f>
        <v>FALSE</v>
      </c>
      <c r="Z4987" s="1"/>
    </row>
    <row r="4988" spans="2:26" hidden="1" outlineLevel="3" x14ac:dyDescent="0.4">
      <c r="B4988" s="7" t="s">
        <v>530</v>
      </c>
      <c r="C4988" s="8"/>
      <c r="D4988" s="31"/>
      <c r="E4988" s="2" t="s">
        <v>566</v>
      </c>
      <c r="F4988" s="2" t="str">
        <f>IF(OR($C$87="治験計画届", $C$87="治験計画変更届"), "^$","^.{1,120}$|^$")</f>
        <v>^.{1,120}$|^$</v>
      </c>
      <c r="G4988" s="2" t="str">
        <f t="shared" si="339"/>
        <v>入力してください(120文字以内)</v>
      </c>
      <c r="H4988" s="2">
        <v>225</v>
      </c>
      <c r="I4988" s="2">
        <v>207</v>
      </c>
      <c r="K4988" s="2">
        <v>120</v>
      </c>
      <c r="L4988" s="2" t="s">
        <v>30</v>
      </c>
      <c r="M4988" s="2" t="s">
        <v>476</v>
      </c>
      <c r="N4988" s="2" t="s">
        <v>479</v>
      </c>
      <c r="O4988" s="2" t="s">
        <v>520</v>
      </c>
      <c r="Q4988" s="1"/>
      <c r="S4988" s="5"/>
      <c r="T4988" s="41"/>
      <c r="U4988" s="8"/>
      <c r="W4988" s="2" t="s">
        <v>468</v>
      </c>
      <c r="X4988" s="45" t="str" cm="1">
        <f t="array" ref="X4988">IF(X4782="TRUE",IF(AND(C4983&lt;&gt;1,C4984:C4989="",S4983:U4989=""), "FALSE","TRUE"),"FALSE")</f>
        <v>FALSE</v>
      </c>
      <c r="Z4988" s="1"/>
    </row>
    <row r="4989" spans="2:26" hidden="1" outlineLevel="3" x14ac:dyDescent="0.4">
      <c r="B4989" s="7" t="s">
        <v>532</v>
      </c>
      <c r="C4989" s="8"/>
      <c r="D4989" s="31"/>
      <c r="E4989" s="2" t="s">
        <v>533</v>
      </c>
      <c r="F4989" s="2" t="str">
        <f>IF(OR($C$87="治験計画届", $C$87="治験計画変更届"), "^$","^.{1,120}$|^$")</f>
        <v>^.{1,120}$|^$</v>
      </c>
      <c r="G4989" s="2" t="str">
        <f t="shared" si="339"/>
        <v>入力してください(120文字以内)</v>
      </c>
      <c r="H4989" s="2">
        <v>225</v>
      </c>
      <c r="I4989" s="2">
        <v>207</v>
      </c>
      <c r="K4989" s="2">
        <v>120</v>
      </c>
      <c r="L4989" s="2" t="s">
        <v>30</v>
      </c>
      <c r="M4989" s="2" t="s">
        <v>476</v>
      </c>
      <c r="N4989" s="2" t="s">
        <v>479</v>
      </c>
      <c r="O4989" s="2" t="s">
        <v>520</v>
      </c>
      <c r="Q4989" s="1"/>
      <c r="S4989" s="5"/>
      <c r="T4989" s="41"/>
      <c r="U4989" s="8"/>
      <c r="W4989" s="2" t="s">
        <v>468</v>
      </c>
      <c r="X4989" s="45" t="str" cm="1">
        <f t="array" ref="X4989">IF(X4782="TRUE",IF(AND(C4983&lt;&gt;1,C4984:C4989="",S4983:U4989=""), "FALSE","TRUE"),"FALSE")</f>
        <v>FALSE</v>
      </c>
      <c r="Z4989" s="1"/>
    </row>
    <row r="4990" spans="2:26" hidden="1" outlineLevel="3" x14ac:dyDescent="0.4">
      <c r="B4990" s="7" t="s">
        <v>134</v>
      </c>
      <c r="C4990" s="5">
        <v>19</v>
      </c>
      <c r="D4990" s="30"/>
      <c r="E4990" s="2" t="s">
        <v>392</v>
      </c>
      <c r="F4990" s="2" t="s">
        <v>102</v>
      </c>
      <c r="G4990" s="2" t="s">
        <v>103</v>
      </c>
      <c r="H4990" s="2">
        <v>225</v>
      </c>
      <c r="I4990" s="2">
        <v>207</v>
      </c>
      <c r="K4990" s="2">
        <v>3</v>
      </c>
      <c r="L4990" s="2" t="s">
        <v>136</v>
      </c>
      <c r="M4990" s="2" t="s">
        <v>476</v>
      </c>
      <c r="N4990" s="2" t="s">
        <v>479</v>
      </c>
      <c r="O4990" s="2" t="s">
        <v>520</v>
      </c>
      <c r="Q4990" s="1"/>
      <c r="S4990" s="5"/>
      <c r="T4990" s="41"/>
      <c r="U4990" s="8"/>
      <c r="V4990" s="2" t="s">
        <v>105</v>
      </c>
      <c r="W4990" s="2" t="s">
        <v>561</v>
      </c>
      <c r="X4990" s="45" t="str" cm="1">
        <f t="array" ref="X4990">IF(X4782="TRUE",IF(AND(C4990&lt;&gt;1,C4991:C4996="",S4990:U4996=""), "FALSE","TRUE"),"FALSE")</f>
        <v>FALSE</v>
      </c>
      <c r="Z4990" s="1"/>
    </row>
    <row r="4991" spans="2:26" hidden="1" outlineLevel="3" x14ac:dyDescent="0.4">
      <c r="B4991" s="7" t="s">
        <v>522</v>
      </c>
      <c r="C4991" s="8"/>
      <c r="D4991" s="31"/>
      <c r="E4991" s="2" t="s">
        <v>523</v>
      </c>
      <c r="F4991" s="2" t="s">
        <v>485</v>
      </c>
      <c r="G4991" s="2" t="s">
        <v>369</v>
      </c>
      <c r="H4991" s="2">
        <v>225</v>
      </c>
      <c r="I4991" s="2">
        <v>207</v>
      </c>
      <c r="K4991" s="2">
        <v>240</v>
      </c>
      <c r="L4991" s="2" t="s">
        <v>30</v>
      </c>
      <c r="M4991" s="2" t="s">
        <v>476</v>
      </c>
      <c r="N4991" s="2" t="s">
        <v>479</v>
      </c>
      <c r="O4991" s="2" t="s">
        <v>520</v>
      </c>
      <c r="Q4991" s="1"/>
      <c r="S4991" s="5"/>
      <c r="T4991" s="41"/>
      <c r="U4991" s="8"/>
      <c r="W4991" s="2" t="s">
        <v>465</v>
      </c>
      <c r="X4991" s="45" t="str" cm="1">
        <f t="array" ref="X4991">IF(X4782="TRUE",IF(AND(C4990&lt;&gt;1,C4991:C4996="",S4990:U4996=""), "FALSE","TRUE"),"FALSE")</f>
        <v>FALSE</v>
      </c>
      <c r="Z4991" s="1"/>
    </row>
    <row r="4992" spans="2:26" hidden="1" outlineLevel="3" x14ac:dyDescent="0.4">
      <c r="B4992" s="7" t="s">
        <v>524</v>
      </c>
      <c r="C4992" s="8"/>
      <c r="D4992" s="31"/>
      <c r="E4992" s="2" t="s">
        <v>525</v>
      </c>
      <c r="F4992" s="2" t="s">
        <v>114</v>
      </c>
      <c r="G4992" s="2" t="s">
        <v>115</v>
      </c>
      <c r="H4992" s="2">
        <v>225</v>
      </c>
      <c r="I4992" s="2">
        <v>207</v>
      </c>
      <c r="K4992" s="2">
        <v>120</v>
      </c>
      <c r="L4992" s="2" t="s">
        <v>30</v>
      </c>
      <c r="M4992" s="2" t="s">
        <v>476</v>
      </c>
      <c r="N4992" s="2" t="s">
        <v>479</v>
      </c>
      <c r="O4992" s="2" t="s">
        <v>520</v>
      </c>
      <c r="Q4992" s="1"/>
      <c r="S4992" s="5"/>
      <c r="T4992" s="41"/>
      <c r="U4992" s="8"/>
      <c r="W4992" s="2" t="s">
        <v>468</v>
      </c>
      <c r="X4992" s="45" t="str" cm="1">
        <f t="array" ref="X4992">IF(X4782="TRUE",IF(AND(C4990&lt;&gt;1,C4991:C4996="",S4990:U4996=""), "FALSE","TRUE"),"FALSE")</f>
        <v>FALSE</v>
      </c>
      <c r="Z4992" s="1"/>
    </row>
    <row r="4993" spans="2:26" hidden="1" outlineLevel="3" x14ac:dyDescent="0.4">
      <c r="B4993" s="7" t="s">
        <v>526</v>
      </c>
      <c r="C4993" s="8"/>
      <c r="D4993" s="31"/>
      <c r="E4993" s="2" t="s">
        <v>527</v>
      </c>
      <c r="F4993" s="2" t="str">
        <f>IF(OR($C$87="治験計画届", $C$87="治験計画変更届"), "^$","^.{1,120}$|^$")</f>
        <v>^.{1,120}$|^$</v>
      </c>
      <c r="G4993" s="2" t="str">
        <f>IF(F4993="^$", "入力しないでください","入力してください(120文字以内)")</f>
        <v>入力してください(120文字以内)</v>
      </c>
      <c r="H4993" s="2">
        <v>225</v>
      </c>
      <c r="I4993" s="2">
        <v>207</v>
      </c>
      <c r="K4993" s="2">
        <v>120</v>
      </c>
      <c r="L4993" s="2" t="s">
        <v>30</v>
      </c>
      <c r="M4993" s="2" t="s">
        <v>476</v>
      </c>
      <c r="N4993" s="2" t="s">
        <v>479</v>
      </c>
      <c r="O4993" s="2" t="s">
        <v>520</v>
      </c>
      <c r="Q4993" s="1"/>
      <c r="S4993" s="5"/>
      <c r="T4993" s="41"/>
      <c r="U4993" s="8"/>
      <c r="W4993" s="2" t="s">
        <v>468</v>
      </c>
      <c r="X4993" s="45" t="str" cm="1">
        <f t="array" ref="X4993">IF(X4782="TRUE",IF(AND(C4990&lt;&gt;1,C4991:C4996="",S4990:U4996=""), "FALSE","TRUE"),"FALSE")</f>
        <v>FALSE</v>
      </c>
      <c r="Z4993" s="1"/>
    </row>
    <row r="4994" spans="2:26" hidden="1" outlineLevel="3" x14ac:dyDescent="0.4">
      <c r="B4994" s="7" t="s">
        <v>528</v>
      </c>
      <c r="C4994" s="8"/>
      <c r="D4994" s="31"/>
      <c r="E4994" s="2" t="s">
        <v>529</v>
      </c>
      <c r="F4994" s="2" t="str">
        <f>IF(OR($C$87="治験計画届", $C$87="治験計画変更届"), "^$","^.{1,120}$|^$")</f>
        <v>^.{1,120}$|^$</v>
      </c>
      <c r="G4994" s="2" t="str">
        <f t="shared" ref="G4994:G4996" si="340">IF(F4994="^$", "入力しないでください","入力してください(120文字以内)")</f>
        <v>入力してください(120文字以内)</v>
      </c>
      <c r="H4994" s="2">
        <v>225</v>
      </c>
      <c r="I4994" s="2">
        <v>207</v>
      </c>
      <c r="K4994" s="2">
        <v>120</v>
      </c>
      <c r="L4994" s="2" t="s">
        <v>30</v>
      </c>
      <c r="M4994" s="2" t="s">
        <v>476</v>
      </c>
      <c r="N4994" s="2" t="s">
        <v>479</v>
      </c>
      <c r="O4994" s="2" t="s">
        <v>520</v>
      </c>
      <c r="Q4994" s="1"/>
      <c r="S4994" s="5"/>
      <c r="T4994" s="41"/>
      <c r="U4994" s="8"/>
      <c r="W4994" s="2" t="s">
        <v>468</v>
      </c>
      <c r="X4994" s="45" t="str" cm="1">
        <f t="array" ref="X4994">IF(X4782="TRUE",IF(AND(C4990&lt;&gt;1,C4991:C4996="",S4990:U4996=""), "FALSE","TRUE"),"FALSE")</f>
        <v>FALSE</v>
      </c>
      <c r="Z4994" s="1"/>
    </row>
    <row r="4995" spans="2:26" hidden="1" outlineLevel="3" x14ac:dyDescent="0.4">
      <c r="B4995" s="7" t="s">
        <v>530</v>
      </c>
      <c r="C4995" s="8"/>
      <c r="D4995" s="31"/>
      <c r="E4995" s="2" t="s">
        <v>566</v>
      </c>
      <c r="F4995" s="2" t="str">
        <f>IF(OR($C$87="治験計画届", $C$87="治験計画変更届"), "^$","^.{1,120}$|^$")</f>
        <v>^.{1,120}$|^$</v>
      </c>
      <c r="G4995" s="2" t="str">
        <f t="shared" si="340"/>
        <v>入力してください(120文字以内)</v>
      </c>
      <c r="H4995" s="2">
        <v>225</v>
      </c>
      <c r="I4995" s="2">
        <v>207</v>
      </c>
      <c r="K4995" s="2">
        <v>120</v>
      </c>
      <c r="L4995" s="2" t="s">
        <v>30</v>
      </c>
      <c r="M4995" s="2" t="s">
        <v>476</v>
      </c>
      <c r="N4995" s="2" t="s">
        <v>479</v>
      </c>
      <c r="O4995" s="2" t="s">
        <v>520</v>
      </c>
      <c r="Q4995" s="1"/>
      <c r="S4995" s="5"/>
      <c r="T4995" s="41"/>
      <c r="U4995" s="8"/>
      <c r="W4995" s="2" t="s">
        <v>468</v>
      </c>
      <c r="X4995" s="45" t="str" cm="1">
        <f t="array" ref="X4995">IF(X4782="TRUE",IF(AND(C4990&lt;&gt;1,C4991:C4996="",S4990:U4996=""), "FALSE","TRUE"),"FALSE")</f>
        <v>FALSE</v>
      </c>
      <c r="Z4995" s="1"/>
    </row>
    <row r="4996" spans="2:26" hidden="1" outlineLevel="3" x14ac:dyDescent="0.4">
      <c r="B4996" s="7" t="s">
        <v>532</v>
      </c>
      <c r="C4996" s="8"/>
      <c r="D4996" s="31"/>
      <c r="E4996" s="2" t="s">
        <v>533</v>
      </c>
      <c r="F4996" s="2" t="str">
        <f>IF(OR($C$87="治験計画届", $C$87="治験計画変更届"), "^$","^.{1,120}$|^$")</f>
        <v>^.{1,120}$|^$</v>
      </c>
      <c r="G4996" s="2" t="str">
        <f t="shared" si="340"/>
        <v>入力してください(120文字以内)</v>
      </c>
      <c r="H4996" s="2">
        <v>225</v>
      </c>
      <c r="I4996" s="2">
        <v>207</v>
      </c>
      <c r="K4996" s="2">
        <v>120</v>
      </c>
      <c r="L4996" s="2" t="s">
        <v>30</v>
      </c>
      <c r="M4996" s="2" t="s">
        <v>476</v>
      </c>
      <c r="N4996" s="2" t="s">
        <v>479</v>
      </c>
      <c r="O4996" s="2" t="s">
        <v>520</v>
      </c>
      <c r="Q4996" s="1"/>
      <c r="S4996" s="5"/>
      <c r="T4996" s="41"/>
      <c r="U4996" s="8"/>
      <c r="W4996" s="2" t="s">
        <v>468</v>
      </c>
      <c r="X4996" s="45" t="str" cm="1">
        <f t="array" ref="X4996">IF(X4782="TRUE",IF(AND(C4990&lt;&gt;1,C4991:C4996="",S4990:U4996=""), "FALSE","TRUE"),"FALSE")</f>
        <v>FALSE</v>
      </c>
      <c r="Z4996" s="1"/>
    </row>
    <row r="4997" spans="2:26" hidden="1" outlineLevel="3" x14ac:dyDescent="0.4">
      <c r="B4997" s="7" t="s">
        <v>134</v>
      </c>
      <c r="C4997" s="5">
        <v>20</v>
      </c>
      <c r="D4997" s="30"/>
      <c r="E4997" s="2" t="s">
        <v>392</v>
      </c>
      <c r="F4997" s="2" t="s">
        <v>102</v>
      </c>
      <c r="G4997" s="2" t="s">
        <v>103</v>
      </c>
      <c r="H4997" s="2">
        <v>225</v>
      </c>
      <c r="I4997" s="2">
        <v>207</v>
      </c>
      <c r="K4997" s="2">
        <v>3</v>
      </c>
      <c r="L4997" s="2" t="s">
        <v>136</v>
      </c>
      <c r="M4997" s="2" t="s">
        <v>476</v>
      </c>
      <c r="N4997" s="2" t="s">
        <v>479</v>
      </c>
      <c r="O4997" s="2" t="s">
        <v>520</v>
      </c>
      <c r="Q4997" s="1"/>
      <c r="S4997" s="5"/>
      <c r="T4997" s="41"/>
      <c r="U4997" s="8"/>
      <c r="V4997" s="2" t="s">
        <v>105</v>
      </c>
      <c r="W4997" s="2" t="s">
        <v>561</v>
      </c>
      <c r="X4997" s="45" t="str" cm="1">
        <f t="array" ref="X4997">IF(X4782="TRUE",IF(AND(C4997&lt;&gt;1,C4998:C5003="",S4997:U5003=""), "FALSE","TRUE"),"FALSE")</f>
        <v>FALSE</v>
      </c>
      <c r="Z4997" s="1"/>
    </row>
    <row r="4998" spans="2:26" hidden="1" outlineLevel="3" x14ac:dyDescent="0.4">
      <c r="B4998" s="7" t="s">
        <v>522</v>
      </c>
      <c r="C4998" s="8"/>
      <c r="D4998" s="31"/>
      <c r="E4998" s="2" t="s">
        <v>523</v>
      </c>
      <c r="F4998" s="2" t="s">
        <v>485</v>
      </c>
      <c r="G4998" s="2" t="s">
        <v>369</v>
      </c>
      <c r="H4998" s="2">
        <v>225</v>
      </c>
      <c r="I4998" s="2">
        <v>207</v>
      </c>
      <c r="K4998" s="2">
        <v>240</v>
      </c>
      <c r="L4998" s="2" t="s">
        <v>30</v>
      </c>
      <c r="M4998" s="2" t="s">
        <v>476</v>
      </c>
      <c r="N4998" s="2" t="s">
        <v>479</v>
      </c>
      <c r="O4998" s="2" t="s">
        <v>520</v>
      </c>
      <c r="Q4998" s="1"/>
      <c r="S4998" s="5"/>
      <c r="T4998" s="41"/>
      <c r="U4998" s="8"/>
      <c r="W4998" s="2" t="s">
        <v>465</v>
      </c>
      <c r="X4998" s="45" t="str" cm="1">
        <f t="array" ref="X4998">IF(X4782="TRUE",IF(AND(C4997&lt;&gt;1,C4998:C5003="",S4997:U5003=""), "FALSE","TRUE"),"FALSE")</f>
        <v>FALSE</v>
      </c>
      <c r="Z4998" s="1"/>
    </row>
    <row r="4999" spans="2:26" hidden="1" outlineLevel="3" x14ac:dyDescent="0.4">
      <c r="B4999" s="7" t="s">
        <v>524</v>
      </c>
      <c r="C4999" s="8"/>
      <c r="D4999" s="31"/>
      <c r="E4999" s="2" t="s">
        <v>525</v>
      </c>
      <c r="F4999" s="2" t="s">
        <v>114</v>
      </c>
      <c r="G4999" s="2" t="s">
        <v>115</v>
      </c>
      <c r="H4999" s="2">
        <v>225</v>
      </c>
      <c r="I4999" s="2">
        <v>207</v>
      </c>
      <c r="K4999" s="2">
        <v>120</v>
      </c>
      <c r="L4999" s="2" t="s">
        <v>30</v>
      </c>
      <c r="M4999" s="2" t="s">
        <v>476</v>
      </c>
      <c r="N4999" s="2" t="s">
        <v>479</v>
      </c>
      <c r="O4999" s="2" t="s">
        <v>520</v>
      </c>
      <c r="Q4999" s="1"/>
      <c r="S4999" s="5"/>
      <c r="T4999" s="41"/>
      <c r="U4999" s="8"/>
      <c r="W4999" s="2" t="s">
        <v>468</v>
      </c>
      <c r="X4999" s="45" t="str" cm="1">
        <f t="array" ref="X4999">IF(X4782="TRUE",IF(AND(C4997&lt;&gt;1,C4998:C5003="",S4997:U5003=""), "FALSE","TRUE"),"FALSE")</f>
        <v>FALSE</v>
      </c>
      <c r="Z4999" s="1"/>
    </row>
    <row r="5000" spans="2:26" hidden="1" outlineLevel="3" x14ac:dyDescent="0.4">
      <c r="B5000" s="7" t="s">
        <v>526</v>
      </c>
      <c r="C5000" s="8"/>
      <c r="D5000" s="31"/>
      <c r="E5000" s="2" t="s">
        <v>527</v>
      </c>
      <c r="F5000" s="2" t="str">
        <f>IF(OR($C$87="治験計画届", $C$87="治験計画変更届"), "^$","^.{1,120}$|^$")</f>
        <v>^.{1,120}$|^$</v>
      </c>
      <c r="G5000" s="2" t="str">
        <f>IF(F5000="^$", "入力しないでください","入力してください(120文字以内)")</f>
        <v>入力してください(120文字以内)</v>
      </c>
      <c r="H5000" s="2">
        <v>225</v>
      </c>
      <c r="I5000" s="2">
        <v>207</v>
      </c>
      <c r="K5000" s="2">
        <v>120</v>
      </c>
      <c r="L5000" s="2" t="s">
        <v>30</v>
      </c>
      <c r="M5000" s="2" t="s">
        <v>476</v>
      </c>
      <c r="N5000" s="2" t="s">
        <v>479</v>
      </c>
      <c r="O5000" s="2" t="s">
        <v>520</v>
      </c>
      <c r="Q5000" s="1"/>
      <c r="S5000" s="5"/>
      <c r="T5000" s="41"/>
      <c r="U5000" s="8"/>
      <c r="W5000" s="2" t="s">
        <v>468</v>
      </c>
      <c r="X5000" s="45" t="str" cm="1">
        <f t="array" ref="X5000">IF(X4782="TRUE",IF(AND(C4997&lt;&gt;1,C4998:C5003="",S4997:U5003=""), "FALSE","TRUE"),"FALSE")</f>
        <v>FALSE</v>
      </c>
      <c r="Z5000" s="1"/>
    </row>
    <row r="5001" spans="2:26" hidden="1" outlineLevel="3" x14ac:dyDescent="0.4">
      <c r="B5001" s="7" t="s">
        <v>528</v>
      </c>
      <c r="C5001" s="8"/>
      <c r="D5001" s="31"/>
      <c r="E5001" s="2" t="s">
        <v>529</v>
      </c>
      <c r="F5001" s="2" t="str">
        <f>IF(OR($C$87="治験計画届", $C$87="治験計画変更届"), "^$","^.{1,120}$|^$")</f>
        <v>^.{1,120}$|^$</v>
      </c>
      <c r="G5001" s="2" t="str">
        <f t="shared" ref="G5001:G5003" si="341">IF(F5001="^$", "入力しないでください","入力してください(120文字以内)")</f>
        <v>入力してください(120文字以内)</v>
      </c>
      <c r="H5001" s="2">
        <v>225</v>
      </c>
      <c r="I5001" s="2">
        <v>207</v>
      </c>
      <c r="K5001" s="2">
        <v>120</v>
      </c>
      <c r="L5001" s="2" t="s">
        <v>30</v>
      </c>
      <c r="M5001" s="2" t="s">
        <v>476</v>
      </c>
      <c r="N5001" s="2" t="s">
        <v>479</v>
      </c>
      <c r="O5001" s="2" t="s">
        <v>520</v>
      </c>
      <c r="Q5001" s="1"/>
      <c r="S5001" s="5"/>
      <c r="T5001" s="41"/>
      <c r="U5001" s="8"/>
      <c r="W5001" s="2" t="s">
        <v>468</v>
      </c>
      <c r="X5001" s="45" t="str" cm="1">
        <f t="array" ref="X5001">IF(X4782="TRUE",IF(AND(C4997&lt;&gt;1,C4998:C5003="",S4997:U5003=""), "FALSE","TRUE"),"FALSE")</f>
        <v>FALSE</v>
      </c>
      <c r="Z5001" s="1"/>
    </row>
    <row r="5002" spans="2:26" hidden="1" outlineLevel="3" x14ac:dyDescent="0.4">
      <c r="B5002" s="7" t="s">
        <v>530</v>
      </c>
      <c r="C5002" s="8"/>
      <c r="D5002" s="31"/>
      <c r="E5002" s="2" t="s">
        <v>566</v>
      </c>
      <c r="F5002" s="2" t="str">
        <f>IF(OR($C$87="治験計画届", $C$87="治験計画変更届"), "^$","^.{1,120}$|^$")</f>
        <v>^.{1,120}$|^$</v>
      </c>
      <c r="G5002" s="2" t="str">
        <f t="shared" si="341"/>
        <v>入力してください(120文字以内)</v>
      </c>
      <c r="H5002" s="2">
        <v>225</v>
      </c>
      <c r="I5002" s="2">
        <v>207</v>
      </c>
      <c r="K5002" s="2">
        <v>120</v>
      </c>
      <c r="L5002" s="2" t="s">
        <v>30</v>
      </c>
      <c r="M5002" s="2" t="s">
        <v>476</v>
      </c>
      <c r="N5002" s="2" t="s">
        <v>479</v>
      </c>
      <c r="O5002" s="2" t="s">
        <v>520</v>
      </c>
      <c r="Q5002" s="1"/>
      <c r="S5002" s="5"/>
      <c r="T5002" s="41"/>
      <c r="U5002" s="8"/>
      <c r="W5002" s="2" t="s">
        <v>468</v>
      </c>
      <c r="X5002" s="45" t="str" cm="1">
        <f t="array" ref="X5002">IF(X4782="TRUE",IF(AND(C4997&lt;&gt;1,C4998:C5003="",S4997:U5003=""), "FALSE","TRUE"),"FALSE")</f>
        <v>FALSE</v>
      </c>
      <c r="Z5002" s="1"/>
    </row>
    <row r="5003" spans="2:26" hidden="1" outlineLevel="3" x14ac:dyDescent="0.4">
      <c r="B5003" s="7" t="s">
        <v>532</v>
      </c>
      <c r="C5003" s="8"/>
      <c r="D5003" s="31"/>
      <c r="E5003" s="2" t="s">
        <v>533</v>
      </c>
      <c r="F5003" s="2" t="str">
        <f>IF(OR($C$87="治験計画届", $C$87="治験計画変更届"), "^$","^.{1,120}$|^$")</f>
        <v>^.{1,120}$|^$</v>
      </c>
      <c r="G5003" s="2" t="str">
        <f t="shared" si="341"/>
        <v>入力してください(120文字以内)</v>
      </c>
      <c r="H5003" s="2">
        <v>225</v>
      </c>
      <c r="I5003" s="2">
        <v>207</v>
      </c>
      <c r="K5003" s="2">
        <v>120</v>
      </c>
      <c r="L5003" s="2" t="s">
        <v>30</v>
      </c>
      <c r="M5003" s="2" t="s">
        <v>476</v>
      </c>
      <c r="N5003" s="2" t="s">
        <v>479</v>
      </c>
      <c r="O5003" s="2" t="s">
        <v>520</v>
      </c>
      <c r="Q5003" s="1"/>
      <c r="S5003" s="5"/>
      <c r="T5003" s="41"/>
      <c r="U5003" s="8"/>
      <c r="W5003" s="2" t="s">
        <v>468</v>
      </c>
      <c r="X5003" s="45" t="str" cm="1">
        <f t="array" ref="X5003">IF(X4782="TRUE",IF(AND(C4997&lt;&gt;1,C4998:C5003="",S4997:U5003=""), "FALSE","TRUE"),"FALSE")</f>
        <v>FALSE</v>
      </c>
      <c r="Z5003" s="1"/>
    </row>
    <row r="5004" spans="2:26" hidden="1" outlineLevel="2" x14ac:dyDescent="0.4">
      <c r="B5004" s="3" t="s">
        <v>19</v>
      </c>
      <c r="I5004" s="2">
        <v>207</v>
      </c>
      <c r="Q5004" s="1"/>
      <c r="S5004" s="43" t="s">
        <v>36</v>
      </c>
      <c r="T5004" s="44" t="s">
        <v>37</v>
      </c>
      <c r="U5004" s="43" t="s">
        <v>38</v>
      </c>
      <c r="Z5004" s="1"/>
    </row>
    <row r="5005" spans="2:26" hidden="1" outlineLevel="2" x14ac:dyDescent="0.4">
      <c r="B5005" s="7" t="s">
        <v>534</v>
      </c>
      <c r="C5005" s="5"/>
      <c r="D5005" s="30"/>
      <c r="E5005" s="2" t="s">
        <v>535</v>
      </c>
      <c r="F5005" s="2" t="s">
        <v>190</v>
      </c>
      <c r="G5005" s="2" t="s">
        <v>536</v>
      </c>
      <c r="I5005" s="2">
        <v>207</v>
      </c>
      <c r="K5005" s="2">
        <v>4</v>
      </c>
      <c r="L5005" s="2" t="s">
        <v>30</v>
      </c>
      <c r="M5005" s="2" t="s">
        <v>476</v>
      </c>
      <c r="N5005" s="2" t="s">
        <v>479</v>
      </c>
      <c r="Q5005" s="1"/>
      <c r="S5005" s="5"/>
      <c r="T5005" s="41"/>
      <c r="U5005" s="8"/>
      <c r="W5005" s="2" t="s">
        <v>567</v>
      </c>
      <c r="X5005" s="2" t="str">
        <f t="shared" ref="X5005:X5006" si="342">X$4782</f>
        <v>FALSE</v>
      </c>
      <c r="Z5005" s="1"/>
    </row>
    <row r="5006" spans="2:26" hidden="1" outlineLevel="2" x14ac:dyDescent="0.4">
      <c r="B5006" s="7" t="s">
        <v>537</v>
      </c>
      <c r="C5006" s="5"/>
      <c r="D5006" s="30"/>
      <c r="E5006" s="2" t="s">
        <v>538</v>
      </c>
      <c r="F5006" s="2" t="str">
        <f>IF(OR($C$87="治験終了届", $C$87="治験中止届"),"^\d{1,4}$","^$")</f>
        <v>^$</v>
      </c>
      <c r="G5006" s="2" t="str">
        <f>IF(F5006="^$","入力しないでください","半角数字を入力してください(4桁以内)")</f>
        <v>入力しないでください</v>
      </c>
      <c r="I5006" s="2">
        <v>207</v>
      </c>
      <c r="K5006" s="2">
        <v>4</v>
      </c>
      <c r="L5006" s="2" t="s">
        <v>30</v>
      </c>
      <c r="M5006" s="2" t="s">
        <v>476</v>
      </c>
      <c r="N5006" s="2" t="s">
        <v>479</v>
      </c>
      <c r="Q5006" s="1"/>
      <c r="S5006" s="5"/>
      <c r="T5006" s="41"/>
      <c r="U5006" s="8"/>
      <c r="W5006" s="2" t="s">
        <v>567</v>
      </c>
      <c r="X5006" s="2" t="str">
        <f t="shared" si="342"/>
        <v>FALSE</v>
      </c>
      <c r="Z5006" s="1"/>
    </row>
    <row r="5007" spans="2:26" hidden="1" outlineLevel="2" x14ac:dyDescent="0.4">
      <c r="B5007" s="3" t="s">
        <v>19</v>
      </c>
      <c r="I5007" s="2">
        <v>207</v>
      </c>
      <c r="Q5007" s="1"/>
      <c r="Z5007" s="1"/>
    </row>
    <row r="5008" spans="2:26" hidden="1" outlineLevel="2" x14ac:dyDescent="0.4">
      <c r="B5008" s="50" t="s">
        <v>539</v>
      </c>
      <c r="C5008" s="50"/>
      <c r="D5008" s="33"/>
      <c r="E5008" s="2" t="s">
        <v>540</v>
      </c>
      <c r="I5008" s="2">
        <v>207</v>
      </c>
      <c r="L5008" s="2" t="s">
        <v>541</v>
      </c>
      <c r="M5008" s="2" t="s">
        <v>476</v>
      </c>
      <c r="N5008" s="2" t="s">
        <v>479</v>
      </c>
      <c r="O5008" s="2" t="s">
        <v>540</v>
      </c>
      <c r="Q5008" s="1"/>
      <c r="R5008" s="2" t="str">
        <f>IF(AND(C5010="",C5011="",C5012="",C5013=""), "TRUE", "FALSE")</f>
        <v>TRUE</v>
      </c>
      <c r="S5008" s="43" t="s">
        <v>36</v>
      </c>
      <c r="T5008" s="44" t="s">
        <v>37</v>
      </c>
      <c r="U5008" s="43" t="s">
        <v>38</v>
      </c>
      <c r="Z5008" s="1"/>
    </row>
    <row r="5009" spans="2:26" hidden="1" outlineLevel="2" x14ac:dyDescent="0.4">
      <c r="B5009" s="7" t="s">
        <v>134</v>
      </c>
      <c r="C5009" s="5">
        <v>1</v>
      </c>
      <c r="D5009" s="30"/>
      <c r="E5009" s="2" t="s">
        <v>392</v>
      </c>
      <c r="F5009" s="2" t="s">
        <v>106</v>
      </c>
      <c r="G5009" s="2" t="s">
        <v>103</v>
      </c>
      <c r="H5009" s="2">
        <v>235</v>
      </c>
      <c r="I5009" s="2">
        <v>207</v>
      </c>
      <c r="K5009" s="2">
        <v>3</v>
      </c>
      <c r="L5009" s="2" t="s">
        <v>136</v>
      </c>
      <c r="M5009" s="2" t="s">
        <v>476</v>
      </c>
      <c r="N5009" s="2" t="s">
        <v>479</v>
      </c>
      <c r="O5009" s="2" t="s">
        <v>540</v>
      </c>
      <c r="Q5009" s="1"/>
      <c r="S5009" s="5"/>
      <c r="T5009" s="41"/>
      <c r="U5009" s="8"/>
      <c r="V5009" s="2" t="s">
        <v>105</v>
      </c>
      <c r="W5009" s="2" t="s">
        <v>561</v>
      </c>
      <c r="X5009" s="45" t="str" cm="1">
        <f t="array" ref="X5009">IF(X4782="TRUE",IF(AND(C5009&lt;&gt;1,C5010:C5013="",S5009:U5013=""), "FALSE","TRUE"),"FALSE")</f>
        <v>FALSE</v>
      </c>
      <c r="Z5009" s="1"/>
    </row>
    <row r="5010" spans="2:26" hidden="1" outlineLevel="2" x14ac:dyDescent="0.4">
      <c r="B5010" s="7" t="s">
        <v>237</v>
      </c>
      <c r="C5010" s="8"/>
      <c r="D5010" s="31"/>
      <c r="E5010" s="2" t="s">
        <v>542</v>
      </c>
      <c r="F5010" s="2" t="s">
        <v>233</v>
      </c>
      <c r="G5010" s="2" t="s">
        <v>239</v>
      </c>
      <c r="H5010" s="2">
        <v>235</v>
      </c>
      <c r="I5010" s="2">
        <v>207</v>
      </c>
      <c r="K5010" s="2">
        <v>60</v>
      </c>
      <c r="L5010" s="2" t="s">
        <v>30</v>
      </c>
      <c r="M5010" s="2" t="s">
        <v>476</v>
      </c>
      <c r="N5010" s="2" t="s">
        <v>479</v>
      </c>
      <c r="O5010" s="2" t="s">
        <v>540</v>
      </c>
      <c r="Q5010" s="1"/>
      <c r="S5010" s="5"/>
      <c r="T5010" s="41"/>
      <c r="U5010" s="8"/>
      <c r="W5010" s="2" t="s">
        <v>568</v>
      </c>
      <c r="X5010" s="45" t="str" cm="1">
        <f t="array" ref="X5010">IF(X4782="TRUE",IF(AND(C5009&lt;&gt;1,C5010:C5013="",S5009:U5013=""), "FALSE","TRUE"),"FALSE")</f>
        <v>FALSE</v>
      </c>
      <c r="Z5010" s="1"/>
    </row>
    <row r="5011" spans="2:26" hidden="1" outlineLevel="2" x14ac:dyDescent="0.4">
      <c r="B5011" s="7" t="s">
        <v>240</v>
      </c>
      <c r="C5011" s="8"/>
      <c r="D5011" s="31"/>
      <c r="E5011" s="2" t="s">
        <v>543</v>
      </c>
      <c r="F5011" s="2" t="str">
        <f>IF(C5010="","^.{1,120}$|^$","^.{1,120}$")</f>
        <v>^.{1,120}$|^$</v>
      </c>
      <c r="G5011" s="2" t="s">
        <v>229</v>
      </c>
      <c r="H5011" s="2">
        <v>235</v>
      </c>
      <c r="I5011" s="2">
        <v>207</v>
      </c>
      <c r="K5011" s="2">
        <v>120</v>
      </c>
      <c r="L5011" s="2" t="s">
        <v>30</v>
      </c>
      <c r="M5011" s="2" t="s">
        <v>476</v>
      </c>
      <c r="N5011" s="2" t="s">
        <v>479</v>
      </c>
      <c r="O5011" s="2" t="s">
        <v>540</v>
      </c>
      <c r="Q5011" s="1"/>
      <c r="S5011" s="5"/>
      <c r="T5011" s="41"/>
      <c r="U5011" s="8"/>
      <c r="W5011" s="2" t="s">
        <v>468</v>
      </c>
      <c r="X5011" s="45" t="str" cm="1">
        <f t="array" ref="X5011">IF(X4782="TRUE",IF(AND(C5009&lt;&gt;1,C5010:C5013="",S5009:U5013=""), "FALSE","TRUE"),"FALSE")</f>
        <v>FALSE</v>
      </c>
      <c r="Z5011" s="1"/>
    </row>
    <row r="5012" spans="2:26" hidden="1" outlineLevel="2" x14ac:dyDescent="0.4">
      <c r="B5012" s="7" t="s">
        <v>243</v>
      </c>
      <c r="C5012" s="8"/>
      <c r="D5012" s="31"/>
      <c r="E5012" s="2" t="s">
        <v>544</v>
      </c>
      <c r="F5012" s="2" t="s">
        <v>116</v>
      </c>
      <c r="G5012" s="2" t="s">
        <v>115</v>
      </c>
      <c r="H5012" s="2">
        <v>235</v>
      </c>
      <c r="I5012" s="2">
        <v>207</v>
      </c>
      <c r="K5012" s="2">
        <v>120</v>
      </c>
      <c r="L5012" s="2" t="s">
        <v>30</v>
      </c>
      <c r="M5012" s="2" t="s">
        <v>476</v>
      </c>
      <c r="N5012" s="2" t="s">
        <v>479</v>
      </c>
      <c r="O5012" s="2" t="s">
        <v>540</v>
      </c>
      <c r="Q5012" s="1"/>
      <c r="S5012" s="5"/>
      <c r="T5012" s="41"/>
      <c r="U5012" s="8"/>
      <c r="W5012" s="2" t="s">
        <v>468</v>
      </c>
      <c r="X5012" s="45" t="str" cm="1">
        <f t="array" ref="X5012">IF(X4782="TRUE",IF(AND(C5009&lt;&gt;1,C5010:C5013="",S5009:U5013=""), "FALSE","TRUE"),"FALSE")</f>
        <v>FALSE</v>
      </c>
      <c r="Z5012" s="1"/>
    </row>
    <row r="5013" spans="2:26" hidden="1" outlineLevel="2" collapsed="1" x14ac:dyDescent="0.4">
      <c r="B5013" s="7" t="s">
        <v>245</v>
      </c>
      <c r="C5013" s="8"/>
      <c r="D5013" s="31"/>
      <c r="E5013" s="2" t="s">
        <v>545</v>
      </c>
      <c r="F5013" s="2" t="str">
        <f>IF(C5010="","^.{1,1024}$|^$","^.{1,1024}$")</f>
        <v>^.{1,1024}$|^$</v>
      </c>
      <c r="G5013" s="2" t="s">
        <v>247</v>
      </c>
      <c r="H5013" s="2">
        <v>235</v>
      </c>
      <c r="I5013" s="2">
        <v>207</v>
      </c>
      <c r="K5013" s="2">
        <v>1024</v>
      </c>
      <c r="L5013" s="2" t="s">
        <v>30</v>
      </c>
      <c r="M5013" s="2" t="s">
        <v>476</v>
      </c>
      <c r="N5013" s="2" t="s">
        <v>479</v>
      </c>
      <c r="O5013" s="2" t="s">
        <v>540</v>
      </c>
      <c r="Q5013" s="1"/>
      <c r="S5013" s="5"/>
      <c r="T5013" s="41"/>
      <c r="U5013" s="8"/>
      <c r="W5013" s="2" t="s">
        <v>471</v>
      </c>
      <c r="X5013" s="45" t="str" cm="1">
        <f t="array" ref="X5013">IF(X4782="TRUE",IF(AND(C5009&lt;&gt;1,C5010:C5013="",S5009:U5013=""), "FALSE","TRUE"),"FALSE")</f>
        <v>FALSE</v>
      </c>
      <c r="Z5013" s="1"/>
    </row>
    <row r="5014" spans="2:26" hidden="1" outlineLevel="3" x14ac:dyDescent="0.4">
      <c r="B5014" s="7" t="s">
        <v>134</v>
      </c>
      <c r="C5014" s="5">
        <v>2</v>
      </c>
      <c r="D5014" s="30"/>
      <c r="E5014" s="2" t="s">
        <v>392</v>
      </c>
      <c r="F5014" s="2" t="s">
        <v>106</v>
      </c>
      <c r="G5014" s="2" t="s">
        <v>103</v>
      </c>
      <c r="H5014" s="2">
        <v>235</v>
      </c>
      <c r="I5014" s="2">
        <v>207</v>
      </c>
      <c r="K5014" s="2">
        <v>3</v>
      </c>
      <c r="L5014" s="2" t="s">
        <v>136</v>
      </c>
      <c r="M5014" s="2" t="s">
        <v>476</v>
      </c>
      <c r="N5014" s="2" t="s">
        <v>479</v>
      </c>
      <c r="O5014" s="2" t="s">
        <v>540</v>
      </c>
      <c r="Q5014" s="1"/>
      <c r="S5014" s="5"/>
      <c r="T5014" s="41"/>
      <c r="U5014" s="8"/>
      <c r="V5014" s="2" t="s">
        <v>105</v>
      </c>
      <c r="W5014" s="2" t="s">
        <v>561</v>
      </c>
      <c r="X5014" s="45" t="str" cm="1">
        <f t="array" ref="X5014">IF(X4782="TRUE",IF(AND(C5014&lt;&gt;1,C5015:C5018="",S5014:U5018=""), "FALSE","TRUE"),"FALSE")</f>
        <v>FALSE</v>
      </c>
      <c r="Z5014" s="1"/>
    </row>
    <row r="5015" spans="2:26" hidden="1" outlineLevel="3" x14ac:dyDescent="0.4">
      <c r="B5015" s="7" t="s">
        <v>237</v>
      </c>
      <c r="C5015" s="8"/>
      <c r="D5015" s="31"/>
      <c r="E5015" s="2" t="s">
        <v>542</v>
      </c>
      <c r="F5015" s="2" t="s">
        <v>233</v>
      </c>
      <c r="G5015" s="2" t="s">
        <v>239</v>
      </c>
      <c r="H5015" s="2">
        <v>235</v>
      </c>
      <c r="I5015" s="2">
        <v>207</v>
      </c>
      <c r="K5015" s="2">
        <v>60</v>
      </c>
      <c r="L5015" s="2" t="s">
        <v>30</v>
      </c>
      <c r="M5015" s="2" t="s">
        <v>476</v>
      </c>
      <c r="N5015" s="2" t="s">
        <v>479</v>
      </c>
      <c r="O5015" s="2" t="s">
        <v>540</v>
      </c>
      <c r="Q5015" s="1"/>
      <c r="S5015" s="5"/>
      <c r="T5015" s="41"/>
      <c r="U5015" s="8"/>
      <c r="W5015" s="2" t="s">
        <v>568</v>
      </c>
      <c r="X5015" s="45" t="str" cm="1">
        <f t="array" ref="X5015">IF(X4782="TRUE",IF(AND(C5014&lt;&gt;1,C5015:C5018="",S5014:U5018=""), "FALSE","TRUE"),"FALSE")</f>
        <v>FALSE</v>
      </c>
      <c r="Z5015" s="1"/>
    </row>
    <row r="5016" spans="2:26" hidden="1" outlineLevel="3" x14ac:dyDescent="0.4">
      <c r="B5016" s="7" t="s">
        <v>240</v>
      </c>
      <c r="C5016" s="8"/>
      <c r="D5016" s="31"/>
      <c r="E5016" s="2" t="s">
        <v>543</v>
      </c>
      <c r="F5016" s="2" t="str">
        <f>IF(C5015="","^.{1,120}$|^$","^.{1,120}$")</f>
        <v>^.{1,120}$|^$</v>
      </c>
      <c r="G5016" s="2" t="s">
        <v>229</v>
      </c>
      <c r="H5016" s="2">
        <v>235</v>
      </c>
      <c r="I5016" s="2">
        <v>207</v>
      </c>
      <c r="K5016" s="2">
        <v>120</v>
      </c>
      <c r="L5016" s="2" t="s">
        <v>30</v>
      </c>
      <c r="M5016" s="2" t="s">
        <v>476</v>
      </c>
      <c r="N5016" s="2" t="s">
        <v>479</v>
      </c>
      <c r="O5016" s="2" t="s">
        <v>540</v>
      </c>
      <c r="Q5016" s="1"/>
      <c r="S5016" s="5"/>
      <c r="T5016" s="41"/>
      <c r="U5016" s="8"/>
      <c r="W5016" s="2" t="s">
        <v>468</v>
      </c>
      <c r="X5016" s="45" t="str" cm="1">
        <f t="array" ref="X5016">IF(X4782="TRUE",IF(AND(C5014&lt;&gt;1,C5015:C5018="",S5014:U5018=""), "FALSE","TRUE"),"FALSE")</f>
        <v>FALSE</v>
      </c>
      <c r="Z5016" s="1"/>
    </row>
    <row r="5017" spans="2:26" hidden="1" outlineLevel="3" x14ac:dyDescent="0.4">
      <c r="B5017" s="7" t="s">
        <v>243</v>
      </c>
      <c r="C5017" s="8"/>
      <c r="D5017" s="31"/>
      <c r="E5017" s="2" t="s">
        <v>544</v>
      </c>
      <c r="F5017" s="2" t="s">
        <v>116</v>
      </c>
      <c r="G5017" s="2" t="s">
        <v>115</v>
      </c>
      <c r="H5017" s="2">
        <v>235</v>
      </c>
      <c r="I5017" s="2">
        <v>207</v>
      </c>
      <c r="K5017" s="2">
        <v>120</v>
      </c>
      <c r="L5017" s="2" t="s">
        <v>30</v>
      </c>
      <c r="M5017" s="2" t="s">
        <v>476</v>
      </c>
      <c r="N5017" s="2" t="s">
        <v>479</v>
      </c>
      <c r="O5017" s="2" t="s">
        <v>540</v>
      </c>
      <c r="Q5017" s="1"/>
      <c r="S5017" s="5"/>
      <c r="T5017" s="41"/>
      <c r="U5017" s="8"/>
      <c r="W5017" s="2" t="s">
        <v>468</v>
      </c>
      <c r="X5017" s="45" t="str" cm="1">
        <f t="array" ref="X5017">IF(X4782="TRUE",IF(AND(C5014&lt;&gt;1,C5015:C5018="",S5014:U5018=""), "FALSE","TRUE"),"FALSE")</f>
        <v>FALSE</v>
      </c>
      <c r="Z5017" s="1"/>
    </row>
    <row r="5018" spans="2:26" hidden="1" outlineLevel="3" x14ac:dyDescent="0.4">
      <c r="B5018" s="7" t="s">
        <v>245</v>
      </c>
      <c r="C5018" s="8"/>
      <c r="D5018" s="31"/>
      <c r="E5018" s="2" t="s">
        <v>545</v>
      </c>
      <c r="F5018" s="2" t="str">
        <f>IF(C5015="","^.{1,1024}$|^$","^.{1,1024}$")</f>
        <v>^.{1,1024}$|^$</v>
      </c>
      <c r="G5018" s="2" t="s">
        <v>247</v>
      </c>
      <c r="H5018" s="2">
        <v>235</v>
      </c>
      <c r="I5018" s="2">
        <v>207</v>
      </c>
      <c r="K5018" s="2">
        <v>1024</v>
      </c>
      <c r="L5018" s="2" t="s">
        <v>30</v>
      </c>
      <c r="M5018" s="2" t="s">
        <v>476</v>
      </c>
      <c r="N5018" s="2" t="s">
        <v>479</v>
      </c>
      <c r="O5018" s="2" t="s">
        <v>540</v>
      </c>
      <c r="Q5018" s="1"/>
      <c r="S5018" s="5"/>
      <c r="T5018" s="41"/>
      <c r="U5018" s="8"/>
      <c r="W5018" s="2" t="s">
        <v>471</v>
      </c>
      <c r="X5018" s="45" t="str" cm="1">
        <f t="array" ref="X5018">IF(X4782="TRUE",IF(AND(C5014&lt;&gt;1,C5015:C5018="",S5014:U5018=""), "FALSE","TRUE"),"FALSE")</f>
        <v>FALSE</v>
      </c>
      <c r="Z5018" s="1"/>
    </row>
    <row r="5019" spans="2:26" hidden="1" outlineLevel="3" x14ac:dyDescent="0.4">
      <c r="B5019" s="7" t="s">
        <v>134</v>
      </c>
      <c r="C5019" s="5">
        <v>3</v>
      </c>
      <c r="D5019" s="30"/>
      <c r="E5019" s="2" t="s">
        <v>392</v>
      </c>
      <c r="F5019" s="2" t="s">
        <v>106</v>
      </c>
      <c r="G5019" s="2" t="s">
        <v>103</v>
      </c>
      <c r="H5019" s="2">
        <v>235</v>
      </c>
      <c r="I5019" s="2">
        <v>207</v>
      </c>
      <c r="K5019" s="2">
        <v>3</v>
      </c>
      <c r="L5019" s="2" t="s">
        <v>136</v>
      </c>
      <c r="M5019" s="2" t="s">
        <v>476</v>
      </c>
      <c r="N5019" s="2" t="s">
        <v>479</v>
      </c>
      <c r="O5019" s="2" t="s">
        <v>540</v>
      </c>
      <c r="Q5019" s="1"/>
      <c r="S5019" s="5"/>
      <c r="T5019" s="41"/>
      <c r="U5019" s="8"/>
      <c r="V5019" s="2" t="s">
        <v>105</v>
      </c>
      <c r="W5019" s="2" t="s">
        <v>561</v>
      </c>
      <c r="X5019" s="45" t="str" cm="1">
        <f t="array" ref="X5019">IF(X4782="TRUE",IF(AND(C5019&lt;&gt;1,C5020:C5023="",S5019:U5023=""), "FALSE","TRUE"),"FALSE")</f>
        <v>FALSE</v>
      </c>
      <c r="Z5019" s="1"/>
    </row>
    <row r="5020" spans="2:26" hidden="1" outlineLevel="3" x14ac:dyDescent="0.4">
      <c r="B5020" s="7" t="s">
        <v>237</v>
      </c>
      <c r="C5020" s="8"/>
      <c r="D5020" s="31"/>
      <c r="E5020" s="2" t="s">
        <v>542</v>
      </c>
      <c r="F5020" s="2" t="s">
        <v>233</v>
      </c>
      <c r="G5020" s="2" t="s">
        <v>239</v>
      </c>
      <c r="H5020" s="2">
        <v>235</v>
      </c>
      <c r="I5020" s="2">
        <v>207</v>
      </c>
      <c r="K5020" s="2">
        <v>60</v>
      </c>
      <c r="L5020" s="2" t="s">
        <v>30</v>
      </c>
      <c r="M5020" s="2" t="s">
        <v>476</v>
      </c>
      <c r="N5020" s="2" t="s">
        <v>479</v>
      </c>
      <c r="O5020" s="2" t="s">
        <v>540</v>
      </c>
      <c r="Q5020" s="1"/>
      <c r="S5020" s="5"/>
      <c r="T5020" s="41"/>
      <c r="U5020" s="8"/>
      <c r="W5020" s="2" t="s">
        <v>568</v>
      </c>
      <c r="X5020" s="45" t="str" cm="1">
        <f t="array" ref="X5020">IF(X4782="TRUE",IF(AND(C5019&lt;&gt;1,C5020:C5023="",S5019:U5023=""), "FALSE","TRUE"),"FALSE")</f>
        <v>FALSE</v>
      </c>
      <c r="Z5020" s="1"/>
    </row>
    <row r="5021" spans="2:26" hidden="1" outlineLevel="3" x14ac:dyDescent="0.4">
      <c r="B5021" s="7" t="s">
        <v>240</v>
      </c>
      <c r="C5021" s="8"/>
      <c r="D5021" s="31"/>
      <c r="E5021" s="2" t="s">
        <v>543</v>
      </c>
      <c r="F5021" s="2" t="str">
        <f>IF(C5020="","^.{1,120}$|^$","^.{1,120}$")</f>
        <v>^.{1,120}$|^$</v>
      </c>
      <c r="G5021" s="2" t="s">
        <v>229</v>
      </c>
      <c r="H5021" s="2">
        <v>235</v>
      </c>
      <c r="I5021" s="2">
        <v>207</v>
      </c>
      <c r="K5021" s="2">
        <v>120</v>
      </c>
      <c r="L5021" s="2" t="s">
        <v>30</v>
      </c>
      <c r="M5021" s="2" t="s">
        <v>476</v>
      </c>
      <c r="N5021" s="2" t="s">
        <v>479</v>
      </c>
      <c r="O5021" s="2" t="s">
        <v>540</v>
      </c>
      <c r="Q5021" s="1"/>
      <c r="S5021" s="5"/>
      <c r="T5021" s="41"/>
      <c r="U5021" s="8"/>
      <c r="W5021" s="2" t="s">
        <v>468</v>
      </c>
      <c r="X5021" s="45" t="str" cm="1">
        <f t="array" ref="X5021">IF(X4782="TRUE",IF(AND(C5019&lt;&gt;1,C5020:C5023="",S5019:U5023=""), "FALSE","TRUE"),"FALSE")</f>
        <v>FALSE</v>
      </c>
      <c r="Z5021" s="1"/>
    </row>
    <row r="5022" spans="2:26" hidden="1" outlineLevel="3" x14ac:dyDescent="0.4">
      <c r="B5022" s="7" t="s">
        <v>243</v>
      </c>
      <c r="C5022" s="8"/>
      <c r="D5022" s="31"/>
      <c r="E5022" s="2" t="s">
        <v>544</v>
      </c>
      <c r="F5022" s="2" t="s">
        <v>116</v>
      </c>
      <c r="G5022" s="2" t="s">
        <v>115</v>
      </c>
      <c r="H5022" s="2">
        <v>235</v>
      </c>
      <c r="I5022" s="2">
        <v>207</v>
      </c>
      <c r="K5022" s="2">
        <v>120</v>
      </c>
      <c r="L5022" s="2" t="s">
        <v>30</v>
      </c>
      <c r="M5022" s="2" t="s">
        <v>476</v>
      </c>
      <c r="N5022" s="2" t="s">
        <v>479</v>
      </c>
      <c r="O5022" s="2" t="s">
        <v>540</v>
      </c>
      <c r="Q5022" s="1"/>
      <c r="S5022" s="5"/>
      <c r="T5022" s="41"/>
      <c r="U5022" s="8"/>
      <c r="W5022" s="2" t="s">
        <v>468</v>
      </c>
      <c r="X5022" s="45" t="str" cm="1">
        <f t="array" ref="X5022">IF(X4782="TRUE",IF(AND(C5019&lt;&gt;1,C5020:C5023="",S5019:U5023=""), "FALSE","TRUE"),"FALSE")</f>
        <v>FALSE</v>
      </c>
      <c r="Z5022" s="1"/>
    </row>
    <row r="5023" spans="2:26" hidden="1" outlineLevel="3" x14ac:dyDescent="0.4">
      <c r="B5023" s="7" t="s">
        <v>245</v>
      </c>
      <c r="C5023" s="8"/>
      <c r="D5023" s="31"/>
      <c r="E5023" s="2" t="s">
        <v>545</v>
      </c>
      <c r="F5023" s="2" t="str">
        <f>IF(C5020="","^.{1,1024}$|^$","^.{1,1024}$")</f>
        <v>^.{1,1024}$|^$</v>
      </c>
      <c r="G5023" s="2" t="s">
        <v>247</v>
      </c>
      <c r="H5023" s="2">
        <v>235</v>
      </c>
      <c r="I5023" s="2">
        <v>207</v>
      </c>
      <c r="K5023" s="2">
        <v>1024</v>
      </c>
      <c r="L5023" s="2" t="s">
        <v>30</v>
      </c>
      <c r="M5023" s="2" t="s">
        <v>476</v>
      </c>
      <c r="N5023" s="2" t="s">
        <v>479</v>
      </c>
      <c r="O5023" s="2" t="s">
        <v>540</v>
      </c>
      <c r="Q5023" s="1"/>
      <c r="S5023" s="5"/>
      <c r="T5023" s="41"/>
      <c r="U5023" s="8"/>
      <c r="W5023" s="2" t="s">
        <v>471</v>
      </c>
      <c r="X5023" s="45" t="str" cm="1">
        <f t="array" ref="X5023">IF(X4782="TRUE",IF(AND(C5019&lt;&gt;1,C5020:C5023="",S5019:U5023=""), "FALSE","TRUE"),"FALSE")</f>
        <v>FALSE</v>
      </c>
      <c r="Z5023" s="1"/>
    </row>
    <row r="5024" spans="2:26" hidden="1" outlineLevel="3" x14ac:dyDescent="0.4">
      <c r="B5024" s="7" t="s">
        <v>134</v>
      </c>
      <c r="C5024" s="5">
        <v>4</v>
      </c>
      <c r="D5024" s="30"/>
      <c r="E5024" s="2" t="s">
        <v>392</v>
      </c>
      <c r="F5024" s="2" t="s">
        <v>106</v>
      </c>
      <c r="G5024" s="2" t="s">
        <v>103</v>
      </c>
      <c r="H5024" s="2">
        <v>235</v>
      </c>
      <c r="I5024" s="2">
        <v>207</v>
      </c>
      <c r="K5024" s="2">
        <v>3</v>
      </c>
      <c r="L5024" s="2" t="s">
        <v>136</v>
      </c>
      <c r="M5024" s="2" t="s">
        <v>476</v>
      </c>
      <c r="N5024" s="2" t="s">
        <v>479</v>
      </c>
      <c r="O5024" s="2" t="s">
        <v>540</v>
      </c>
      <c r="Q5024" s="1"/>
      <c r="S5024" s="5"/>
      <c r="T5024" s="41"/>
      <c r="U5024" s="8"/>
      <c r="V5024" s="2" t="s">
        <v>105</v>
      </c>
      <c r="W5024" s="2" t="s">
        <v>561</v>
      </c>
      <c r="X5024" s="45" t="str" cm="1">
        <f t="array" ref="X5024">IF(X4782="TRUE",IF(AND(C5024&lt;&gt;1,C5025:C5028="",S5024:U5028=""), "FALSE","TRUE"),"FALSE")</f>
        <v>FALSE</v>
      </c>
      <c r="Z5024" s="1"/>
    </row>
    <row r="5025" spans="2:26" hidden="1" outlineLevel="3" x14ac:dyDescent="0.4">
      <c r="B5025" s="7" t="s">
        <v>237</v>
      </c>
      <c r="C5025" s="8"/>
      <c r="D5025" s="31"/>
      <c r="E5025" s="2" t="s">
        <v>542</v>
      </c>
      <c r="F5025" s="2" t="s">
        <v>233</v>
      </c>
      <c r="G5025" s="2" t="s">
        <v>239</v>
      </c>
      <c r="H5025" s="2">
        <v>235</v>
      </c>
      <c r="I5025" s="2">
        <v>207</v>
      </c>
      <c r="K5025" s="2">
        <v>60</v>
      </c>
      <c r="L5025" s="2" t="s">
        <v>30</v>
      </c>
      <c r="M5025" s="2" t="s">
        <v>476</v>
      </c>
      <c r="N5025" s="2" t="s">
        <v>479</v>
      </c>
      <c r="O5025" s="2" t="s">
        <v>540</v>
      </c>
      <c r="Q5025" s="1"/>
      <c r="S5025" s="5"/>
      <c r="T5025" s="41"/>
      <c r="U5025" s="8"/>
      <c r="W5025" s="2" t="s">
        <v>568</v>
      </c>
      <c r="X5025" s="45" t="str" cm="1">
        <f t="array" ref="X5025">IF(X4782="TRUE",IF(AND(C5024&lt;&gt;1,C5025:C5028="",S5024:U5028=""), "FALSE","TRUE"),"FALSE")</f>
        <v>FALSE</v>
      </c>
      <c r="Z5025" s="1"/>
    </row>
    <row r="5026" spans="2:26" hidden="1" outlineLevel="3" x14ac:dyDescent="0.4">
      <c r="B5026" s="7" t="s">
        <v>240</v>
      </c>
      <c r="C5026" s="8"/>
      <c r="D5026" s="31"/>
      <c r="E5026" s="2" t="s">
        <v>543</v>
      </c>
      <c r="F5026" s="2" t="str">
        <f>IF(C5025="","^.{1,120}$|^$","^.{1,120}$")</f>
        <v>^.{1,120}$|^$</v>
      </c>
      <c r="G5026" s="2" t="s">
        <v>229</v>
      </c>
      <c r="H5026" s="2">
        <v>235</v>
      </c>
      <c r="I5026" s="2">
        <v>207</v>
      </c>
      <c r="K5026" s="2">
        <v>120</v>
      </c>
      <c r="L5026" s="2" t="s">
        <v>30</v>
      </c>
      <c r="M5026" s="2" t="s">
        <v>476</v>
      </c>
      <c r="N5026" s="2" t="s">
        <v>479</v>
      </c>
      <c r="O5026" s="2" t="s">
        <v>540</v>
      </c>
      <c r="Q5026" s="1"/>
      <c r="S5026" s="5"/>
      <c r="T5026" s="41"/>
      <c r="U5026" s="8"/>
      <c r="W5026" s="2" t="s">
        <v>468</v>
      </c>
      <c r="X5026" s="45" t="str" cm="1">
        <f t="array" ref="X5026">IF(X4782="TRUE",IF(AND(C5024&lt;&gt;1,C5025:C5028="",S5024:U5028=""), "FALSE","TRUE"),"FALSE")</f>
        <v>FALSE</v>
      </c>
      <c r="Z5026" s="1"/>
    </row>
    <row r="5027" spans="2:26" hidden="1" outlineLevel="3" x14ac:dyDescent="0.4">
      <c r="B5027" s="7" t="s">
        <v>243</v>
      </c>
      <c r="C5027" s="8"/>
      <c r="D5027" s="31"/>
      <c r="E5027" s="2" t="s">
        <v>544</v>
      </c>
      <c r="F5027" s="2" t="s">
        <v>116</v>
      </c>
      <c r="G5027" s="2" t="s">
        <v>115</v>
      </c>
      <c r="H5027" s="2">
        <v>235</v>
      </c>
      <c r="I5027" s="2">
        <v>207</v>
      </c>
      <c r="K5027" s="2">
        <v>120</v>
      </c>
      <c r="L5027" s="2" t="s">
        <v>30</v>
      </c>
      <c r="M5027" s="2" t="s">
        <v>476</v>
      </c>
      <c r="N5027" s="2" t="s">
        <v>479</v>
      </c>
      <c r="O5027" s="2" t="s">
        <v>540</v>
      </c>
      <c r="Q5027" s="1"/>
      <c r="S5027" s="5"/>
      <c r="T5027" s="41"/>
      <c r="U5027" s="8"/>
      <c r="W5027" s="2" t="s">
        <v>468</v>
      </c>
      <c r="X5027" s="45" t="str" cm="1">
        <f t="array" ref="X5027">IF(X4782="TRUE",IF(AND(C5024&lt;&gt;1,C5025:C5028="",S5024:U5028=""), "FALSE","TRUE"),"FALSE")</f>
        <v>FALSE</v>
      </c>
      <c r="Z5027" s="1"/>
    </row>
    <row r="5028" spans="2:26" hidden="1" outlineLevel="3" x14ac:dyDescent="0.4">
      <c r="B5028" s="7" t="s">
        <v>245</v>
      </c>
      <c r="C5028" s="8"/>
      <c r="D5028" s="31"/>
      <c r="E5028" s="2" t="s">
        <v>545</v>
      </c>
      <c r="F5028" s="2" t="str">
        <f>IF(C5025="","^.{1,1024}$|^$","^.{1,1024}$")</f>
        <v>^.{1,1024}$|^$</v>
      </c>
      <c r="G5028" s="2" t="s">
        <v>247</v>
      </c>
      <c r="H5028" s="2">
        <v>235</v>
      </c>
      <c r="I5028" s="2">
        <v>207</v>
      </c>
      <c r="K5028" s="2">
        <v>1024</v>
      </c>
      <c r="L5028" s="2" t="s">
        <v>30</v>
      </c>
      <c r="M5028" s="2" t="s">
        <v>476</v>
      </c>
      <c r="N5028" s="2" t="s">
        <v>479</v>
      </c>
      <c r="O5028" s="2" t="s">
        <v>540</v>
      </c>
      <c r="Q5028" s="1"/>
      <c r="S5028" s="5"/>
      <c r="T5028" s="41"/>
      <c r="U5028" s="8"/>
      <c r="W5028" s="2" t="s">
        <v>471</v>
      </c>
      <c r="X5028" s="45" t="str" cm="1">
        <f t="array" ref="X5028">IF(X4782="TRUE",IF(AND(C5024&lt;&gt;1,C5025:C5028="",S5024:U5028=""), "FALSE","TRUE"),"FALSE")</f>
        <v>FALSE</v>
      </c>
      <c r="Z5028" s="1"/>
    </row>
    <row r="5029" spans="2:26" hidden="1" outlineLevel="3" x14ac:dyDescent="0.4">
      <c r="B5029" s="7" t="s">
        <v>134</v>
      </c>
      <c r="C5029" s="5">
        <v>5</v>
      </c>
      <c r="D5029" s="30"/>
      <c r="E5029" s="2" t="s">
        <v>392</v>
      </c>
      <c r="F5029" s="2" t="s">
        <v>106</v>
      </c>
      <c r="G5029" s="2" t="s">
        <v>103</v>
      </c>
      <c r="H5029" s="2">
        <v>235</v>
      </c>
      <c r="I5029" s="2">
        <v>207</v>
      </c>
      <c r="K5029" s="2">
        <v>3</v>
      </c>
      <c r="L5029" s="2" t="s">
        <v>136</v>
      </c>
      <c r="M5029" s="2" t="s">
        <v>476</v>
      </c>
      <c r="N5029" s="2" t="s">
        <v>479</v>
      </c>
      <c r="O5029" s="2" t="s">
        <v>540</v>
      </c>
      <c r="Q5029" s="1"/>
      <c r="S5029" s="5"/>
      <c r="T5029" s="41"/>
      <c r="U5029" s="8"/>
      <c r="V5029" s="2" t="s">
        <v>105</v>
      </c>
      <c r="W5029" s="2" t="s">
        <v>561</v>
      </c>
      <c r="X5029" s="45" t="str" cm="1">
        <f t="array" ref="X5029">IF(X4782="TRUE",IF(AND(C5029&lt;&gt;1,C5030:C5033="",S5029:U5033=""), "FALSE","TRUE"),"FALSE")</f>
        <v>FALSE</v>
      </c>
      <c r="Z5029" s="1"/>
    </row>
    <row r="5030" spans="2:26" hidden="1" outlineLevel="3" x14ac:dyDescent="0.4">
      <c r="B5030" s="7" t="s">
        <v>237</v>
      </c>
      <c r="C5030" s="8"/>
      <c r="D5030" s="31"/>
      <c r="E5030" s="2" t="s">
        <v>542</v>
      </c>
      <c r="F5030" s="2" t="s">
        <v>233</v>
      </c>
      <c r="G5030" s="2" t="s">
        <v>239</v>
      </c>
      <c r="H5030" s="2">
        <v>235</v>
      </c>
      <c r="I5030" s="2">
        <v>207</v>
      </c>
      <c r="K5030" s="2">
        <v>60</v>
      </c>
      <c r="L5030" s="2" t="s">
        <v>30</v>
      </c>
      <c r="M5030" s="2" t="s">
        <v>476</v>
      </c>
      <c r="N5030" s="2" t="s">
        <v>479</v>
      </c>
      <c r="O5030" s="2" t="s">
        <v>540</v>
      </c>
      <c r="Q5030" s="1"/>
      <c r="S5030" s="5"/>
      <c r="T5030" s="41"/>
      <c r="U5030" s="8"/>
      <c r="W5030" s="2" t="s">
        <v>568</v>
      </c>
      <c r="X5030" s="45" t="str" cm="1">
        <f t="array" ref="X5030">IF(X4782="TRUE",IF(AND(C5029&lt;&gt;1,C5030:C5033="",S5029:U5033=""), "FALSE","TRUE"),"FALSE")</f>
        <v>FALSE</v>
      </c>
      <c r="Z5030" s="1"/>
    </row>
    <row r="5031" spans="2:26" hidden="1" outlineLevel="3" x14ac:dyDescent="0.4">
      <c r="B5031" s="7" t="s">
        <v>240</v>
      </c>
      <c r="C5031" s="8"/>
      <c r="D5031" s="31"/>
      <c r="E5031" s="2" t="s">
        <v>543</v>
      </c>
      <c r="F5031" s="2" t="str">
        <f>IF(C5030="","^.{1,120}$|^$","^.{1,120}$")</f>
        <v>^.{1,120}$|^$</v>
      </c>
      <c r="G5031" s="2" t="s">
        <v>229</v>
      </c>
      <c r="H5031" s="2">
        <v>235</v>
      </c>
      <c r="I5031" s="2">
        <v>207</v>
      </c>
      <c r="K5031" s="2">
        <v>120</v>
      </c>
      <c r="L5031" s="2" t="s">
        <v>30</v>
      </c>
      <c r="M5031" s="2" t="s">
        <v>476</v>
      </c>
      <c r="N5031" s="2" t="s">
        <v>479</v>
      </c>
      <c r="O5031" s="2" t="s">
        <v>540</v>
      </c>
      <c r="Q5031" s="1"/>
      <c r="S5031" s="5"/>
      <c r="T5031" s="41"/>
      <c r="U5031" s="8"/>
      <c r="W5031" s="2" t="s">
        <v>468</v>
      </c>
      <c r="X5031" s="45" t="str" cm="1">
        <f t="array" ref="X5031">IF(X4782="TRUE",IF(AND(C5029&lt;&gt;1,C5030:C5033="",S5029:U5033=""), "FALSE","TRUE"),"FALSE")</f>
        <v>FALSE</v>
      </c>
      <c r="Z5031" s="1"/>
    </row>
    <row r="5032" spans="2:26" hidden="1" outlineLevel="3" x14ac:dyDescent="0.4">
      <c r="B5032" s="7" t="s">
        <v>243</v>
      </c>
      <c r="C5032" s="8"/>
      <c r="D5032" s="31"/>
      <c r="E5032" s="2" t="s">
        <v>544</v>
      </c>
      <c r="F5032" s="2" t="s">
        <v>116</v>
      </c>
      <c r="G5032" s="2" t="s">
        <v>115</v>
      </c>
      <c r="H5032" s="2">
        <v>235</v>
      </c>
      <c r="I5032" s="2">
        <v>207</v>
      </c>
      <c r="K5032" s="2">
        <v>120</v>
      </c>
      <c r="L5032" s="2" t="s">
        <v>30</v>
      </c>
      <c r="M5032" s="2" t="s">
        <v>476</v>
      </c>
      <c r="N5032" s="2" t="s">
        <v>479</v>
      </c>
      <c r="O5032" s="2" t="s">
        <v>540</v>
      </c>
      <c r="Q5032" s="1"/>
      <c r="S5032" s="5"/>
      <c r="T5032" s="41"/>
      <c r="U5032" s="8"/>
      <c r="W5032" s="2" t="s">
        <v>468</v>
      </c>
      <c r="X5032" s="45" t="str" cm="1">
        <f t="array" ref="X5032">IF(X4782="TRUE",IF(AND(C5029&lt;&gt;1,C5030:C5033="",S5029:U5033=""), "FALSE","TRUE"),"FALSE")</f>
        <v>FALSE</v>
      </c>
      <c r="Z5032" s="1"/>
    </row>
    <row r="5033" spans="2:26" hidden="1" outlineLevel="3" x14ac:dyDescent="0.4">
      <c r="B5033" s="7" t="s">
        <v>245</v>
      </c>
      <c r="C5033" s="8"/>
      <c r="D5033" s="31"/>
      <c r="E5033" s="2" t="s">
        <v>545</v>
      </c>
      <c r="F5033" s="2" t="str">
        <f>IF(C5030="","^.{1,1024}$|^$","^.{1,1024}$")</f>
        <v>^.{1,1024}$|^$</v>
      </c>
      <c r="G5033" s="2" t="s">
        <v>247</v>
      </c>
      <c r="H5033" s="2">
        <v>235</v>
      </c>
      <c r="I5033" s="2">
        <v>207</v>
      </c>
      <c r="K5033" s="2">
        <v>1024</v>
      </c>
      <c r="L5033" s="2" t="s">
        <v>30</v>
      </c>
      <c r="M5033" s="2" t="s">
        <v>476</v>
      </c>
      <c r="N5033" s="2" t="s">
        <v>479</v>
      </c>
      <c r="O5033" s="2" t="s">
        <v>540</v>
      </c>
      <c r="Q5033" s="1"/>
      <c r="S5033" s="5"/>
      <c r="T5033" s="41"/>
      <c r="U5033" s="8"/>
      <c r="W5033" s="2" t="s">
        <v>471</v>
      </c>
      <c r="X5033" s="45" t="str" cm="1">
        <f t="array" ref="X5033">IF(X4782="TRUE",IF(AND(C5029&lt;&gt;1,C5030:C5033="",S5029:U5033=""), "FALSE","TRUE"),"FALSE")</f>
        <v>FALSE</v>
      </c>
      <c r="Z5033" s="1"/>
    </row>
    <row r="5034" spans="2:26" hidden="1" outlineLevel="2" x14ac:dyDescent="0.4">
      <c r="B5034" s="3" t="s">
        <v>19</v>
      </c>
      <c r="I5034" s="2">
        <v>207</v>
      </c>
      <c r="Q5034" s="1"/>
      <c r="Z5034" s="1"/>
    </row>
    <row r="5035" spans="2:26" hidden="1" outlineLevel="2" x14ac:dyDescent="0.4">
      <c r="B5035" s="50" t="s">
        <v>546</v>
      </c>
      <c r="C5035" s="50"/>
      <c r="D5035" s="33"/>
      <c r="E5035" s="2" t="s">
        <v>547</v>
      </c>
      <c r="I5035" s="2">
        <v>207</v>
      </c>
      <c r="L5035" s="2" t="s">
        <v>548</v>
      </c>
      <c r="M5035" s="2" t="s">
        <v>476</v>
      </c>
      <c r="N5035" s="2" t="s">
        <v>479</v>
      </c>
      <c r="O5035" s="2" t="s">
        <v>547</v>
      </c>
      <c r="Q5035" s="1"/>
      <c r="R5035" s="2" t="str">
        <f>IF(AND(C5037="",C5038="",C5039="",C5040=""), "TRUE", "FALSE")</f>
        <v>TRUE</v>
      </c>
      <c r="S5035" s="43" t="s">
        <v>36</v>
      </c>
      <c r="T5035" s="44" t="s">
        <v>37</v>
      </c>
      <c r="U5035" s="43" t="s">
        <v>38</v>
      </c>
      <c r="Z5035" s="1"/>
    </row>
    <row r="5036" spans="2:26" hidden="1" outlineLevel="2" x14ac:dyDescent="0.4">
      <c r="B5036" s="7" t="s">
        <v>134</v>
      </c>
      <c r="C5036" s="5">
        <v>1</v>
      </c>
      <c r="D5036" s="30"/>
      <c r="E5036" s="2" t="s">
        <v>392</v>
      </c>
      <c r="F5036" s="2" t="s">
        <v>102</v>
      </c>
      <c r="G5036" s="2" t="s">
        <v>103</v>
      </c>
      <c r="H5036" s="2">
        <v>241</v>
      </c>
      <c r="I5036" s="2">
        <v>207</v>
      </c>
      <c r="K5036" s="2">
        <v>3</v>
      </c>
      <c r="L5036" s="2" t="s">
        <v>136</v>
      </c>
      <c r="M5036" s="2" t="s">
        <v>476</v>
      </c>
      <c r="N5036" s="2" t="s">
        <v>479</v>
      </c>
      <c r="O5036" s="2" t="s">
        <v>547</v>
      </c>
      <c r="Q5036" s="1"/>
      <c r="S5036" s="5"/>
      <c r="T5036" s="41"/>
      <c r="U5036" s="8"/>
      <c r="V5036" s="2" t="s">
        <v>105</v>
      </c>
      <c r="W5036" s="2" t="s">
        <v>561</v>
      </c>
      <c r="X5036" s="45" t="str" cm="1">
        <f t="array" ref="X5036">IF(X4782="TRUE",IF(AND(C5036&lt;&gt;1,C5037:C5040="",S5036:U5040=""), "FALSE","TRUE"),"FALSE")</f>
        <v>FALSE</v>
      </c>
      <c r="Z5036" s="1"/>
    </row>
    <row r="5037" spans="2:26" hidden="1" outlineLevel="2" x14ac:dyDescent="0.4">
      <c r="B5037" s="7" t="s">
        <v>549</v>
      </c>
      <c r="C5037" s="8"/>
      <c r="D5037" s="31"/>
      <c r="E5037" s="2" t="s">
        <v>550</v>
      </c>
      <c r="F5037" s="2" t="s">
        <v>551</v>
      </c>
      <c r="G5037" s="2" t="s">
        <v>552</v>
      </c>
      <c r="H5037" s="2">
        <v>241</v>
      </c>
      <c r="I5037" s="2">
        <v>207</v>
      </c>
      <c r="K5037" s="2">
        <v>10</v>
      </c>
      <c r="L5037" s="2" t="s">
        <v>30</v>
      </c>
      <c r="M5037" s="2" t="s">
        <v>476</v>
      </c>
      <c r="N5037" s="2" t="s">
        <v>479</v>
      </c>
      <c r="O5037" s="2" t="s">
        <v>547</v>
      </c>
      <c r="Q5037" s="1"/>
      <c r="S5037" s="5"/>
      <c r="T5037" s="41"/>
      <c r="U5037" s="8"/>
      <c r="W5037" s="2" t="s">
        <v>569</v>
      </c>
      <c r="X5037" s="45" t="str" cm="1">
        <f t="array" ref="X5037">IF(X4782="TRUE",IF(AND(C5036&lt;&gt;1,C5037:C5040="",S5036:U5040=""), "FALSE","TRUE"),"FALSE")</f>
        <v>FALSE</v>
      </c>
      <c r="Z5037" s="1"/>
    </row>
    <row r="5038" spans="2:26" hidden="1" outlineLevel="2" x14ac:dyDescent="0.4">
      <c r="B5038" s="7" t="s">
        <v>554</v>
      </c>
      <c r="C5038" s="8"/>
      <c r="D5038" s="31"/>
      <c r="E5038" s="2" t="s">
        <v>555</v>
      </c>
      <c r="F5038" s="2" t="s">
        <v>114</v>
      </c>
      <c r="G5038" s="2" t="s">
        <v>115</v>
      </c>
      <c r="H5038" s="2">
        <v>241</v>
      </c>
      <c r="I5038" s="2">
        <v>207</v>
      </c>
      <c r="K5038" s="2">
        <v>120</v>
      </c>
      <c r="L5038" s="2" t="s">
        <v>30</v>
      </c>
      <c r="M5038" s="2" t="s">
        <v>476</v>
      </c>
      <c r="N5038" s="2" t="s">
        <v>479</v>
      </c>
      <c r="O5038" s="2" t="s">
        <v>547</v>
      </c>
      <c r="Q5038" s="1"/>
      <c r="S5038" s="5"/>
      <c r="T5038" s="41"/>
      <c r="U5038" s="8"/>
      <c r="W5038" s="2" t="s">
        <v>468</v>
      </c>
      <c r="X5038" s="45" t="str" cm="1">
        <f t="array" ref="X5038">IF(X4782="TRUE",IF(AND(C5036&lt;&gt;1,C5037:C5040="",S5036:U5040=""), "FALSE","TRUE"),"FALSE")</f>
        <v>FALSE</v>
      </c>
      <c r="Z5038" s="1"/>
    </row>
    <row r="5039" spans="2:26" hidden="1" outlineLevel="2" x14ac:dyDescent="0.4">
      <c r="B5039" s="7" t="s">
        <v>112</v>
      </c>
      <c r="C5039" s="8"/>
      <c r="D5039" s="31"/>
      <c r="E5039" s="2" t="s">
        <v>556</v>
      </c>
      <c r="F5039" s="2" t="s">
        <v>114</v>
      </c>
      <c r="G5039" s="2" t="s">
        <v>115</v>
      </c>
      <c r="H5039" s="2">
        <v>241</v>
      </c>
      <c r="I5039" s="2">
        <v>207</v>
      </c>
      <c r="K5039" s="2">
        <v>120</v>
      </c>
      <c r="L5039" s="2" t="s">
        <v>30</v>
      </c>
      <c r="M5039" s="2" t="s">
        <v>476</v>
      </c>
      <c r="N5039" s="2" t="s">
        <v>479</v>
      </c>
      <c r="O5039" s="2" t="s">
        <v>547</v>
      </c>
      <c r="Q5039" s="1"/>
      <c r="S5039" s="5"/>
      <c r="T5039" s="41"/>
      <c r="U5039" s="8"/>
      <c r="W5039" s="2" t="s">
        <v>468</v>
      </c>
      <c r="X5039" s="45" t="str" cm="1">
        <f t="array" ref="X5039">IF(X4782="TRUE",IF(AND(C5036&lt;&gt;1,C5037:C5040="",S5036:U5040=""), "FALSE","TRUE"),"FALSE")</f>
        <v>FALSE</v>
      </c>
      <c r="Z5039" s="1"/>
    </row>
    <row r="5040" spans="2:26" hidden="1" outlineLevel="2" x14ac:dyDescent="0.4">
      <c r="B5040" s="7" t="s">
        <v>117</v>
      </c>
      <c r="C5040" s="8"/>
      <c r="D5040" s="31"/>
      <c r="E5040" s="2" t="s">
        <v>557</v>
      </c>
      <c r="F5040" s="2" t="s">
        <v>116</v>
      </c>
      <c r="G5040" s="2" t="s">
        <v>115</v>
      </c>
      <c r="H5040" s="2">
        <v>241</v>
      </c>
      <c r="I5040" s="2">
        <v>207</v>
      </c>
      <c r="K5040" s="2">
        <v>120</v>
      </c>
      <c r="L5040" s="2" t="s">
        <v>30</v>
      </c>
      <c r="M5040" s="2" t="s">
        <v>476</v>
      </c>
      <c r="N5040" s="2" t="s">
        <v>479</v>
      </c>
      <c r="O5040" s="2" t="s">
        <v>547</v>
      </c>
      <c r="Q5040" s="1"/>
      <c r="S5040" s="5"/>
      <c r="T5040" s="41"/>
      <c r="U5040" s="8"/>
      <c r="W5040" s="2" t="s">
        <v>468</v>
      </c>
      <c r="X5040" s="45" t="str" cm="1">
        <f t="array" ref="X5040">IF(X4782="TRUE",IF(AND(C5036&lt;&gt;1,C5037:C5040="",S5036:U5040=""), "FALSE","TRUE"),"FALSE")</f>
        <v>FALSE</v>
      </c>
      <c r="Z5040" s="1"/>
    </row>
    <row r="5041" spans="2:26" hidden="1" outlineLevel="2" x14ac:dyDescent="0.4">
      <c r="B5041" s="7" t="s">
        <v>134</v>
      </c>
      <c r="C5041" s="5">
        <v>2</v>
      </c>
      <c r="D5041" s="30"/>
      <c r="E5041" s="2" t="s">
        <v>392</v>
      </c>
      <c r="F5041" s="2" t="s">
        <v>102</v>
      </c>
      <c r="G5041" s="2" t="s">
        <v>103</v>
      </c>
      <c r="H5041" s="2">
        <v>241</v>
      </c>
      <c r="I5041" s="2">
        <v>207</v>
      </c>
      <c r="K5041" s="2">
        <v>3</v>
      </c>
      <c r="L5041" s="2" t="s">
        <v>136</v>
      </c>
      <c r="M5041" s="2" t="s">
        <v>476</v>
      </c>
      <c r="N5041" s="2" t="s">
        <v>479</v>
      </c>
      <c r="O5041" s="2" t="s">
        <v>547</v>
      </c>
      <c r="Q5041" s="1"/>
      <c r="S5041" s="5"/>
      <c r="T5041" s="41"/>
      <c r="U5041" s="8"/>
      <c r="V5041" s="2" t="s">
        <v>105</v>
      </c>
      <c r="W5041" s="2" t="s">
        <v>561</v>
      </c>
      <c r="X5041" s="45" t="str" cm="1">
        <f t="array" ref="X5041">IF(X4782="TRUE",IF(AND(C5041&lt;&gt;1,C5042:C5045="",S5041:U5045=""), "FALSE","TRUE"),"FALSE")</f>
        <v>FALSE</v>
      </c>
      <c r="Z5041" s="1"/>
    </row>
    <row r="5042" spans="2:26" hidden="1" outlineLevel="2" x14ac:dyDescent="0.4">
      <c r="B5042" s="7" t="s">
        <v>549</v>
      </c>
      <c r="C5042" s="8"/>
      <c r="D5042" s="31"/>
      <c r="E5042" s="2" t="s">
        <v>550</v>
      </c>
      <c r="F5042" s="2" t="s">
        <v>551</v>
      </c>
      <c r="G5042" s="2" t="s">
        <v>552</v>
      </c>
      <c r="H5042" s="2">
        <v>241</v>
      </c>
      <c r="I5042" s="2">
        <v>207</v>
      </c>
      <c r="K5042" s="2">
        <v>10</v>
      </c>
      <c r="L5042" s="2" t="s">
        <v>30</v>
      </c>
      <c r="M5042" s="2" t="s">
        <v>476</v>
      </c>
      <c r="N5042" s="2" t="s">
        <v>479</v>
      </c>
      <c r="O5042" s="2" t="s">
        <v>547</v>
      </c>
      <c r="Q5042" s="1"/>
      <c r="S5042" s="5"/>
      <c r="T5042" s="41"/>
      <c r="U5042" s="8"/>
      <c r="W5042" s="2" t="s">
        <v>569</v>
      </c>
      <c r="X5042" s="45" t="str" cm="1">
        <f t="array" ref="X5042">IF(X4782="TRUE",IF(AND(C5041&lt;&gt;1,C5042:C5045="",S5041:U5045=""), "FALSE","TRUE"),"FALSE")</f>
        <v>FALSE</v>
      </c>
      <c r="Z5042" s="1"/>
    </row>
    <row r="5043" spans="2:26" hidden="1" outlineLevel="2" x14ac:dyDescent="0.4">
      <c r="B5043" s="7" t="s">
        <v>554</v>
      </c>
      <c r="C5043" s="8"/>
      <c r="D5043" s="31"/>
      <c r="E5043" s="2" t="s">
        <v>555</v>
      </c>
      <c r="F5043" s="2" t="s">
        <v>114</v>
      </c>
      <c r="G5043" s="2" t="s">
        <v>115</v>
      </c>
      <c r="H5043" s="2">
        <v>241</v>
      </c>
      <c r="I5043" s="2">
        <v>207</v>
      </c>
      <c r="K5043" s="2">
        <v>120</v>
      </c>
      <c r="L5043" s="2" t="s">
        <v>30</v>
      </c>
      <c r="M5043" s="2" t="s">
        <v>476</v>
      </c>
      <c r="N5043" s="2" t="s">
        <v>479</v>
      </c>
      <c r="O5043" s="2" t="s">
        <v>547</v>
      </c>
      <c r="Q5043" s="1"/>
      <c r="S5043" s="5"/>
      <c r="T5043" s="41"/>
      <c r="U5043" s="8"/>
      <c r="W5043" s="2" t="s">
        <v>468</v>
      </c>
      <c r="X5043" s="45" t="str" cm="1">
        <f t="array" ref="X5043">IF(X4782="TRUE",IF(AND(C5041&lt;&gt;1,C5042:C5045="",S5041:U5045=""), "FALSE","TRUE"),"FALSE")</f>
        <v>FALSE</v>
      </c>
      <c r="Z5043" s="1"/>
    </row>
    <row r="5044" spans="2:26" hidden="1" outlineLevel="2" x14ac:dyDescent="0.4">
      <c r="B5044" s="7" t="s">
        <v>112</v>
      </c>
      <c r="C5044" s="8"/>
      <c r="D5044" s="31"/>
      <c r="E5044" s="2" t="s">
        <v>556</v>
      </c>
      <c r="F5044" s="2" t="s">
        <v>114</v>
      </c>
      <c r="G5044" s="2" t="s">
        <v>115</v>
      </c>
      <c r="H5044" s="2">
        <v>241</v>
      </c>
      <c r="I5044" s="2">
        <v>207</v>
      </c>
      <c r="K5044" s="2">
        <v>120</v>
      </c>
      <c r="L5044" s="2" t="s">
        <v>30</v>
      </c>
      <c r="M5044" s="2" t="s">
        <v>476</v>
      </c>
      <c r="N5044" s="2" t="s">
        <v>479</v>
      </c>
      <c r="O5044" s="2" t="s">
        <v>547</v>
      </c>
      <c r="Q5044" s="1"/>
      <c r="S5044" s="5"/>
      <c r="T5044" s="41"/>
      <c r="U5044" s="8"/>
      <c r="W5044" s="2" t="s">
        <v>468</v>
      </c>
      <c r="X5044" s="45" t="str" cm="1">
        <f t="array" ref="X5044">IF(X4782="TRUE",IF(AND(C5041&lt;&gt;1,C5042:C5045="",S5041:U5045=""), "FALSE","TRUE"),"FALSE")</f>
        <v>FALSE</v>
      </c>
      <c r="Z5044" s="1"/>
    </row>
    <row r="5045" spans="2:26" hidden="1" outlineLevel="2" x14ac:dyDescent="0.4">
      <c r="B5045" s="7" t="s">
        <v>117</v>
      </c>
      <c r="C5045" s="8"/>
      <c r="D5045" s="31"/>
      <c r="E5045" s="2" t="s">
        <v>557</v>
      </c>
      <c r="F5045" s="2" t="s">
        <v>116</v>
      </c>
      <c r="G5045" s="2" t="s">
        <v>115</v>
      </c>
      <c r="H5045" s="2">
        <v>241</v>
      </c>
      <c r="I5045" s="2">
        <v>207</v>
      </c>
      <c r="K5045" s="2">
        <v>120</v>
      </c>
      <c r="L5045" s="2" t="s">
        <v>30</v>
      </c>
      <c r="M5045" s="2" t="s">
        <v>476</v>
      </c>
      <c r="N5045" s="2" t="s">
        <v>479</v>
      </c>
      <c r="O5045" s="2" t="s">
        <v>547</v>
      </c>
      <c r="Q5045" s="1"/>
      <c r="S5045" s="5"/>
      <c r="T5045" s="41"/>
      <c r="U5045" s="8"/>
      <c r="W5045" s="2" t="s">
        <v>468</v>
      </c>
      <c r="X5045" s="45" t="str" cm="1">
        <f t="array" ref="X5045">IF(X4782="TRUE",IF(AND(C5041&lt;&gt;1,C5042:C5045="",S5041:U5045=""), "FALSE","TRUE"),"FALSE")</f>
        <v>FALSE</v>
      </c>
      <c r="Z5045" s="1"/>
    </row>
    <row r="5046" spans="2:26" hidden="1" outlineLevel="2" x14ac:dyDescent="0.4">
      <c r="B5046" s="3" t="s">
        <v>19</v>
      </c>
      <c r="I5046" s="2">
        <v>207</v>
      </c>
      <c r="Q5046" s="1"/>
      <c r="S5046" s="43" t="s">
        <v>36</v>
      </c>
      <c r="T5046" s="44" t="s">
        <v>37</v>
      </c>
      <c r="U5046" s="43" t="s">
        <v>38</v>
      </c>
      <c r="Z5046" s="1"/>
    </row>
    <row r="5047" spans="2:26" hidden="1" outlineLevel="2" x14ac:dyDescent="0.4">
      <c r="B5047" s="7" t="s">
        <v>558</v>
      </c>
      <c r="C5047" s="8"/>
      <c r="D5047" s="31"/>
      <c r="E5047" s="2" t="s">
        <v>559</v>
      </c>
      <c r="F5047" s="2" t="s">
        <v>560</v>
      </c>
      <c r="G5047" s="2" t="s">
        <v>23</v>
      </c>
      <c r="I5047" s="2">
        <v>207</v>
      </c>
      <c r="J5047" s="2" t="s">
        <v>459</v>
      </c>
      <c r="L5047" s="2" t="s">
        <v>30</v>
      </c>
      <c r="M5047" s="2" t="s">
        <v>476</v>
      </c>
      <c r="N5047" s="2" t="s">
        <v>479</v>
      </c>
      <c r="Q5047" s="1"/>
      <c r="S5047" s="5"/>
      <c r="T5047" s="41"/>
      <c r="U5047" s="8"/>
      <c r="W5047" s="2" t="s">
        <v>560</v>
      </c>
      <c r="X5047" s="2" t="str">
        <f>X$4782</f>
        <v>FALSE</v>
      </c>
      <c r="Z5047" s="1"/>
    </row>
    <row r="5048" spans="2:26" hidden="1" outlineLevel="2" x14ac:dyDescent="0.4">
      <c r="C5048" s="18"/>
      <c r="D5048" s="18"/>
      <c r="I5048" s="2">
        <v>207</v>
      </c>
      <c r="J5048" s="2" t="s">
        <v>362</v>
      </c>
      <c r="Q5048" s="1"/>
      <c r="Z5048" s="1"/>
    </row>
    <row r="5049" spans="2:26" outlineLevel="1" x14ac:dyDescent="0.4">
      <c r="B5049" s="50" t="s">
        <v>478</v>
      </c>
      <c r="C5049" s="50"/>
      <c r="D5049" s="33"/>
      <c r="E5049" s="2" t="s">
        <v>479</v>
      </c>
      <c r="I5049" s="2">
        <v>207</v>
      </c>
      <c r="L5049" s="2" t="s">
        <v>480</v>
      </c>
      <c r="M5049" s="2" t="s">
        <v>476</v>
      </c>
      <c r="N5049" s="2" t="s">
        <v>479</v>
      </c>
      <c r="Q5049" s="1"/>
      <c r="S5049" s="43" t="s">
        <v>36</v>
      </c>
      <c r="T5049" s="44" t="s">
        <v>37</v>
      </c>
      <c r="U5049" s="43" t="s">
        <v>38</v>
      </c>
      <c r="Z5049" s="1"/>
    </row>
    <row r="5050" spans="2:26" outlineLevel="1" collapsed="1" x14ac:dyDescent="0.4">
      <c r="B5050" s="7" t="s">
        <v>134</v>
      </c>
      <c r="C5050" s="5">
        <v>17</v>
      </c>
      <c r="D5050" s="30"/>
      <c r="E5050" s="2" t="s">
        <v>135</v>
      </c>
      <c r="F5050" s="2" t="s">
        <v>102</v>
      </c>
      <c r="G5050" s="2" t="s">
        <v>103</v>
      </c>
      <c r="I5050" s="2">
        <v>207</v>
      </c>
      <c r="K5050" s="2">
        <v>3</v>
      </c>
      <c r="L5050" s="2" t="s">
        <v>136</v>
      </c>
      <c r="M5050" s="2" t="s">
        <v>476</v>
      </c>
      <c r="N5050" s="2" t="s">
        <v>479</v>
      </c>
      <c r="Q5050" s="1"/>
      <c r="S5050" s="5"/>
      <c r="T5050" s="41"/>
      <c r="U5050" s="8"/>
      <c r="V5050" s="2" t="s">
        <v>105</v>
      </c>
      <c r="W5050" s="2" t="s">
        <v>561</v>
      </c>
      <c r="X5050" s="2" t="str" cm="1">
        <f t="array" ref="X5050">IF(AND(C$5050&lt;&gt;1,C$5051:C$5055="",S$5050:U$5055=""), "FALSE","TRUE")</f>
        <v>FALSE</v>
      </c>
      <c r="Z5050" s="1"/>
    </row>
    <row r="5051" spans="2:26" hidden="1" outlineLevel="2" x14ac:dyDescent="0.4">
      <c r="B5051" s="7" t="s">
        <v>481</v>
      </c>
      <c r="C5051" s="8"/>
      <c r="D5051" s="31"/>
      <c r="E5051" s="2" t="s">
        <v>482</v>
      </c>
      <c r="F5051" s="2" t="s">
        <v>114</v>
      </c>
      <c r="G5051" s="2" t="s">
        <v>115</v>
      </c>
      <c r="I5051" s="2">
        <v>207</v>
      </c>
      <c r="K5051" s="2">
        <v>120</v>
      </c>
      <c r="L5051" s="2" t="s">
        <v>30</v>
      </c>
      <c r="M5051" s="2" t="s">
        <v>476</v>
      </c>
      <c r="N5051" s="2" t="s">
        <v>479</v>
      </c>
      <c r="Q5051" s="1"/>
      <c r="S5051" s="5"/>
      <c r="T5051" s="41"/>
      <c r="U5051" s="8"/>
      <c r="W5051" s="2" t="s">
        <v>468</v>
      </c>
      <c r="X5051" s="2" t="str" cm="1">
        <f t="array" ref="X5051">IF(AND(C$5050&lt;&gt;1,C$5051:C$5055="",S$5050:U$5055=""), "FALSE","TRUE")</f>
        <v>FALSE</v>
      </c>
      <c r="Z5051" s="1"/>
    </row>
    <row r="5052" spans="2:26" hidden="1" outlineLevel="2" x14ac:dyDescent="0.4">
      <c r="B5052" s="7" t="s">
        <v>483</v>
      </c>
      <c r="C5052" s="8"/>
      <c r="D5052" s="31"/>
      <c r="E5052" s="2" t="s">
        <v>484</v>
      </c>
      <c r="F5052" s="2" t="s">
        <v>370</v>
      </c>
      <c r="G5052" s="2" t="s">
        <v>369</v>
      </c>
      <c r="I5052" s="2">
        <v>207</v>
      </c>
      <c r="K5052" s="2">
        <v>240</v>
      </c>
      <c r="L5052" s="2" t="s">
        <v>30</v>
      </c>
      <c r="M5052" s="2" t="s">
        <v>476</v>
      </c>
      <c r="N5052" s="2" t="s">
        <v>479</v>
      </c>
      <c r="Q5052" s="1"/>
      <c r="S5052" s="5"/>
      <c r="T5052" s="41"/>
      <c r="U5052" s="8"/>
      <c r="W5052" s="2" t="s">
        <v>465</v>
      </c>
      <c r="X5052" s="2" t="str" cm="1">
        <f t="array" ref="X5052">IF(AND(C$5050&lt;&gt;1,C$5051:C$5055="",S$5050:U$5055=""), "FALSE","TRUE")</f>
        <v>FALSE</v>
      </c>
      <c r="Z5052" s="1"/>
    </row>
    <row r="5053" spans="2:26" hidden="1" outlineLevel="2" x14ac:dyDescent="0.4">
      <c r="B5053" s="7" t="s">
        <v>112</v>
      </c>
      <c r="C5053" s="8"/>
      <c r="D5053" s="31"/>
      <c r="E5053" s="2" t="s">
        <v>486</v>
      </c>
      <c r="F5053" s="2" t="s">
        <v>114</v>
      </c>
      <c r="G5053" s="2" t="s">
        <v>115</v>
      </c>
      <c r="I5053" s="2">
        <v>207</v>
      </c>
      <c r="K5053" s="2">
        <v>120</v>
      </c>
      <c r="L5053" s="2" t="s">
        <v>30</v>
      </c>
      <c r="M5053" s="2" t="s">
        <v>476</v>
      </c>
      <c r="N5053" s="2" t="s">
        <v>479</v>
      </c>
      <c r="Q5053" s="1"/>
      <c r="S5053" s="5"/>
      <c r="T5053" s="41"/>
      <c r="U5053" s="8"/>
      <c r="W5053" s="2" t="s">
        <v>468</v>
      </c>
      <c r="X5053" s="2" t="str" cm="1">
        <f t="array" ref="X5053">IF(AND(C$5050&lt;&gt;1,C$5051:C$5055="",S$5050:U$5055=""), "FALSE","TRUE")</f>
        <v>FALSE</v>
      </c>
      <c r="Z5053" s="1"/>
    </row>
    <row r="5054" spans="2:26" hidden="1" outlineLevel="2" x14ac:dyDescent="0.4">
      <c r="B5054" s="7" t="s">
        <v>117</v>
      </c>
      <c r="C5054" s="8"/>
      <c r="D5054" s="31"/>
      <c r="E5054" s="2" t="s">
        <v>487</v>
      </c>
      <c r="F5054" s="2" t="s">
        <v>116</v>
      </c>
      <c r="G5054" s="2" t="s">
        <v>115</v>
      </c>
      <c r="I5054" s="2">
        <v>207</v>
      </c>
      <c r="K5054" s="2">
        <v>120</v>
      </c>
      <c r="L5054" s="2" t="s">
        <v>30</v>
      </c>
      <c r="M5054" s="2" t="s">
        <v>476</v>
      </c>
      <c r="N5054" s="2" t="s">
        <v>479</v>
      </c>
      <c r="Q5054" s="1"/>
      <c r="S5054" s="5"/>
      <c r="T5054" s="41"/>
      <c r="U5054" s="8"/>
      <c r="W5054" s="2" t="s">
        <v>468</v>
      </c>
      <c r="X5054" s="2" t="str" cm="1">
        <f t="array" ref="X5054">IF(AND(C$5050&lt;&gt;1,C$5051:C$5055="",S$5050:U$5055=""), "FALSE","TRUE")</f>
        <v>FALSE</v>
      </c>
      <c r="Z5054" s="1"/>
    </row>
    <row r="5055" spans="2:26" hidden="1" outlineLevel="2" x14ac:dyDescent="0.4">
      <c r="B5055" s="7" t="s">
        <v>333</v>
      </c>
      <c r="C5055" s="11"/>
      <c r="D5055" s="34"/>
      <c r="E5055" s="2" t="s">
        <v>488</v>
      </c>
      <c r="F5055" s="2" t="s">
        <v>489</v>
      </c>
      <c r="G5055" s="2" t="s">
        <v>490</v>
      </c>
      <c r="I5055" s="2">
        <v>207</v>
      </c>
      <c r="K5055" s="2">
        <v>15</v>
      </c>
      <c r="L5055" s="2" t="s">
        <v>30</v>
      </c>
      <c r="M5055" s="2" t="s">
        <v>476</v>
      </c>
      <c r="N5055" s="2" t="s">
        <v>479</v>
      </c>
      <c r="Q5055" s="1"/>
      <c r="S5055" s="5"/>
      <c r="T5055" s="41"/>
      <c r="U5055" s="8"/>
      <c r="W5055" s="2" t="s">
        <v>562</v>
      </c>
      <c r="X5055" s="2" t="str" cm="1">
        <f t="array" ref="X5055">IF(AND(C$5050&lt;&gt;1,C$5051:C$5055="",S$5050:U$5055=""), "FALSE","TRUE")</f>
        <v>FALSE</v>
      </c>
      <c r="Z5055" s="1"/>
    </row>
    <row r="5056" spans="2:26" hidden="1" outlineLevel="2" x14ac:dyDescent="0.4">
      <c r="B5056" s="3" t="s">
        <v>19</v>
      </c>
      <c r="I5056" s="2">
        <v>207</v>
      </c>
      <c r="Q5056" s="1"/>
      <c r="Z5056" s="1"/>
    </row>
    <row r="5057" spans="2:26" hidden="1" outlineLevel="2" x14ac:dyDescent="0.4">
      <c r="B5057" s="50" t="s">
        <v>492</v>
      </c>
      <c r="C5057" s="50"/>
      <c r="D5057" s="33"/>
      <c r="E5057" s="2" t="s">
        <v>493</v>
      </c>
      <c r="I5057" s="2">
        <v>207</v>
      </c>
      <c r="L5057" s="2" t="s">
        <v>494</v>
      </c>
      <c r="M5057" s="2" t="s">
        <v>476</v>
      </c>
      <c r="N5057" s="2" t="s">
        <v>479</v>
      </c>
      <c r="O5057" s="2" t="s">
        <v>493</v>
      </c>
      <c r="Q5057" s="1"/>
      <c r="S5057" s="43" t="s">
        <v>36</v>
      </c>
      <c r="T5057" s="44" t="s">
        <v>37</v>
      </c>
      <c r="U5057" s="43" t="s">
        <v>38</v>
      </c>
      <c r="Z5057" s="1"/>
    </row>
    <row r="5058" spans="2:26" hidden="1" outlineLevel="2" x14ac:dyDescent="0.4">
      <c r="B5058" s="7" t="s">
        <v>134</v>
      </c>
      <c r="C5058" s="5">
        <v>1</v>
      </c>
      <c r="D5058" s="30"/>
      <c r="E5058" s="2" t="s">
        <v>392</v>
      </c>
      <c r="F5058" s="2" t="s">
        <v>102</v>
      </c>
      <c r="G5058" s="2" t="s">
        <v>103</v>
      </c>
      <c r="H5058" s="2">
        <v>214</v>
      </c>
      <c r="I5058" s="2">
        <v>207</v>
      </c>
      <c r="K5058" s="2">
        <v>3</v>
      </c>
      <c r="L5058" s="2" t="s">
        <v>136</v>
      </c>
      <c r="M5058" s="2" t="s">
        <v>476</v>
      </c>
      <c r="N5058" s="2" t="s">
        <v>479</v>
      </c>
      <c r="O5058" s="2" t="s">
        <v>493</v>
      </c>
      <c r="Q5058" s="1"/>
      <c r="S5058" s="5"/>
      <c r="T5058" s="41"/>
      <c r="U5058" s="8"/>
      <c r="V5058" s="2" t="s">
        <v>105</v>
      </c>
      <c r="W5058" s="2" t="s">
        <v>561</v>
      </c>
      <c r="X5058" s="45" t="str" cm="1">
        <f t="array" ref="X5058">IF(X5050="TRUE",IF(AND(C5058&lt;&gt;1,C5059:C5062="",S5058:U5062=""), "FALSE","TRUE"),"FALSE")</f>
        <v>FALSE</v>
      </c>
      <c r="Z5058" s="1"/>
    </row>
    <row r="5059" spans="2:26" hidden="1" outlineLevel="2" x14ac:dyDescent="0.4">
      <c r="B5059" s="7" t="s">
        <v>495</v>
      </c>
      <c r="C5059" s="8"/>
      <c r="D5059" s="31"/>
      <c r="E5059" s="2" t="s">
        <v>496</v>
      </c>
      <c r="F5059" s="2" t="s">
        <v>497</v>
      </c>
      <c r="G5059" s="2" t="s">
        <v>498</v>
      </c>
      <c r="H5059" s="2">
        <v>214</v>
      </c>
      <c r="I5059" s="2">
        <v>207</v>
      </c>
      <c r="K5059" s="2">
        <v>50</v>
      </c>
      <c r="L5059" s="2" t="s">
        <v>30</v>
      </c>
      <c r="M5059" s="2" t="s">
        <v>476</v>
      </c>
      <c r="N5059" s="2" t="s">
        <v>479</v>
      </c>
      <c r="O5059" s="2" t="s">
        <v>493</v>
      </c>
      <c r="Q5059" s="1"/>
      <c r="S5059" s="5"/>
      <c r="T5059" s="41"/>
      <c r="U5059" s="8"/>
      <c r="W5059" s="2" t="s">
        <v>563</v>
      </c>
      <c r="X5059" s="45" t="str" cm="1">
        <f t="array" ref="X5059">IF(X5050="TRUE",IF(AND(C5058&lt;&gt;1,C5059:C5062="",S5058:U5062=""), "FALSE","TRUE"),"FALSE")</f>
        <v>FALSE</v>
      </c>
      <c r="Z5059" s="1"/>
    </row>
    <row r="5060" spans="2:26" hidden="1" outlineLevel="2" x14ac:dyDescent="0.4">
      <c r="B5060" s="7" t="s">
        <v>500</v>
      </c>
      <c r="C5060" s="5"/>
      <c r="D5060" s="30"/>
      <c r="E5060" s="2" t="s">
        <v>501</v>
      </c>
      <c r="F5060" s="2" t="s">
        <v>154</v>
      </c>
      <c r="G5060" s="2" t="s">
        <v>502</v>
      </c>
      <c r="H5060" s="2">
        <v>214</v>
      </c>
      <c r="I5060" s="2">
        <v>207</v>
      </c>
      <c r="K5060" s="2">
        <v>10</v>
      </c>
      <c r="L5060" s="2" t="s">
        <v>30</v>
      </c>
      <c r="M5060" s="2" t="s">
        <v>476</v>
      </c>
      <c r="N5060" s="2" t="s">
        <v>479</v>
      </c>
      <c r="O5060" s="2" t="s">
        <v>493</v>
      </c>
      <c r="Q5060" s="1"/>
      <c r="S5060" s="5"/>
      <c r="T5060" s="41"/>
      <c r="U5060" s="8"/>
      <c r="W5060" s="2" t="s">
        <v>472</v>
      </c>
      <c r="X5060" s="45" t="str" cm="1">
        <f t="array" ref="X5060">IF(X5050="TRUE",IF(AND(C5058&lt;&gt;1,C5059:C5062="",S5058:U5062=""), "FALSE","TRUE"),"FALSE")</f>
        <v>FALSE</v>
      </c>
      <c r="Z5060" s="1"/>
    </row>
    <row r="5061" spans="2:26" hidden="1" outlineLevel="2" x14ac:dyDescent="0.4">
      <c r="B5061" s="7" t="s">
        <v>503</v>
      </c>
      <c r="C5061" s="5"/>
      <c r="D5061" s="30"/>
      <c r="E5061" s="2" t="s">
        <v>504</v>
      </c>
      <c r="F5061" s="2" t="s">
        <v>505</v>
      </c>
      <c r="G5061" s="2" t="s">
        <v>506</v>
      </c>
      <c r="H5061" s="2">
        <v>214</v>
      </c>
      <c r="I5061" s="2">
        <v>207</v>
      </c>
      <c r="K5061" s="2">
        <v>4</v>
      </c>
      <c r="L5061" s="2" t="s">
        <v>30</v>
      </c>
      <c r="M5061" s="2" t="s">
        <v>476</v>
      </c>
      <c r="N5061" s="2" t="s">
        <v>479</v>
      </c>
      <c r="O5061" s="2" t="s">
        <v>493</v>
      </c>
      <c r="Q5061" s="1"/>
      <c r="S5061" s="5"/>
      <c r="T5061" s="41"/>
      <c r="U5061" s="8"/>
      <c r="W5061" s="2" t="s">
        <v>564</v>
      </c>
      <c r="X5061" s="45" t="str" cm="1">
        <f t="array" ref="X5061">IF(X5050="TRUE",IF(AND(C5058&lt;&gt;1,C5059:C5062="",S5058:U5062=""), "FALSE","TRUE"),"FALSE")</f>
        <v>FALSE</v>
      </c>
      <c r="Z5061" s="1"/>
    </row>
    <row r="5062" spans="2:26" hidden="1" outlineLevel="2" collapsed="1" x14ac:dyDescent="0.4">
      <c r="B5062" s="7" t="s">
        <v>508</v>
      </c>
      <c r="C5062" s="8"/>
      <c r="D5062" s="31"/>
      <c r="E5062" s="2" t="s">
        <v>509</v>
      </c>
      <c r="F5062" s="2" t="s">
        <v>510</v>
      </c>
      <c r="G5062" s="2" t="s">
        <v>511</v>
      </c>
      <c r="H5062" s="2">
        <v>214</v>
      </c>
      <c r="I5062" s="2">
        <v>207</v>
      </c>
      <c r="K5062" s="2">
        <v>120</v>
      </c>
      <c r="L5062" s="2" t="s">
        <v>30</v>
      </c>
      <c r="M5062" s="2" t="s">
        <v>476</v>
      </c>
      <c r="N5062" s="2" t="s">
        <v>479</v>
      </c>
      <c r="O5062" s="2" t="s">
        <v>493</v>
      </c>
      <c r="Q5062" s="1"/>
      <c r="S5062" s="5"/>
      <c r="T5062" s="41"/>
      <c r="U5062" s="8"/>
      <c r="W5062" s="2" t="s">
        <v>565</v>
      </c>
      <c r="X5062" s="45" t="str" cm="1">
        <f t="array" ref="X5062">IF(X5050="TRUE",IF(AND(C5058&lt;&gt;1,C5059:C5062="",S5058:U5062=""), "FALSE","TRUE"),"FALSE")</f>
        <v>FALSE</v>
      </c>
      <c r="Z5062" s="1"/>
    </row>
    <row r="5063" spans="2:26" hidden="1" outlineLevel="3" x14ac:dyDescent="0.4">
      <c r="B5063" s="7" t="s">
        <v>134</v>
      </c>
      <c r="C5063" s="5">
        <v>2</v>
      </c>
      <c r="D5063" s="30"/>
      <c r="E5063" s="2" t="s">
        <v>392</v>
      </c>
      <c r="F5063" s="2" t="s">
        <v>102</v>
      </c>
      <c r="G5063" s="2" t="s">
        <v>103</v>
      </c>
      <c r="H5063" s="2">
        <v>214</v>
      </c>
      <c r="I5063" s="2">
        <v>207</v>
      </c>
      <c r="K5063" s="2">
        <v>3</v>
      </c>
      <c r="L5063" s="2" t="s">
        <v>136</v>
      </c>
      <c r="M5063" s="2" t="s">
        <v>476</v>
      </c>
      <c r="N5063" s="2" t="s">
        <v>479</v>
      </c>
      <c r="O5063" s="2" t="s">
        <v>493</v>
      </c>
      <c r="Q5063" s="1"/>
      <c r="S5063" s="5"/>
      <c r="T5063" s="41"/>
      <c r="U5063" s="8"/>
      <c r="V5063" s="2" t="s">
        <v>105</v>
      </c>
      <c r="W5063" s="2" t="s">
        <v>561</v>
      </c>
      <c r="X5063" s="45" t="str" cm="1">
        <f t="array" ref="X5063">IF(X5050="TRUE",IF(AND(C5063&lt;&gt;1,C5064:C5067="",S5063:U5067=""), "FALSE","TRUE"),"FALSE")</f>
        <v>FALSE</v>
      </c>
      <c r="Z5063" s="1"/>
    </row>
    <row r="5064" spans="2:26" hidden="1" outlineLevel="3" x14ac:dyDescent="0.4">
      <c r="B5064" s="7" t="s">
        <v>495</v>
      </c>
      <c r="C5064" s="8"/>
      <c r="D5064" s="31"/>
      <c r="E5064" s="2" t="s">
        <v>496</v>
      </c>
      <c r="F5064" s="2" t="s">
        <v>497</v>
      </c>
      <c r="G5064" s="2" t="s">
        <v>498</v>
      </c>
      <c r="H5064" s="2">
        <v>214</v>
      </c>
      <c r="I5064" s="2">
        <v>207</v>
      </c>
      <c r="K5064" s="2">
        <v>50</v>
      </c>
      <c r="L5064" s="2" t="s">
        <v>30</v>
      </c>
      <c r="M5064" s="2" t="s">
        <v>476</v>
      </c>
      <c r="N5064" s="2" t="s">
        <v>479</v>
      </c>
      <c r="O5064" s="2" t="s">
        <v>493</v>
      </c>
      <c r="Q5064" s="1"/>
      <c r="S5064" s="5"/>
      <c r="T5064" s="41"/>
      <c r="U5064" s="8"/>
      <c r="W5064" s="2" t="s">
        <v>563</v>
      </c>
      <c r="X5064" s="45" t="str" cm="1">
        <f t="array" ref="X5064">IF(X5050="TRUE",IF(AND(C5063&lt;&gt;1,C5064:C5067="",S5063:U5067=""), "FALSE","TRUE"),"FALSE")</f>
        <v>FALSE</v>
      </c>
      <c r="Z5064" s="1"/>
    </row>
    <row r="5065" spans="2:26" hidden="1" outlineLevel="3" x14ac:dyDescent="0.4">
      <c r="B5065" s="7" t="s">
        <v>500</v>
      </c>
      <c r="C5065" s="5"/>
      <c r="D5065" s="30"/>
      <c r="E5065" s="2" t="s">
        <v>501</v>
      </c>
      <c r="F5065" s="2" t="s">
        <v>154</v>
      </c>
      <c r="G5065" s="2" t="s">
        <v>502</v>
      </c>
      <c r="H5065" s="2">
        <v>214</v>
      </c>
      <c r="I5065" s="2">
        <v>207</v>
      </c>
      <c r="K5065" s="2">
        <v>10</v>
      </c>
      <c r="L5065" s="2" t="s">
        <v>30</v>
      </c>
      <c r="M5065" s="2" t="s">
        <v>476</v>
      </c>
      <c r="N5065" s="2" t="s">
        <v>479</v>
      </c>
      <c r="O5065" s="2" t="s">
        <v>493</v>
      </c>
      <c r="Q5065" s="1"/>
      <c r="S5065" s="5"/>
      <c r="T5065" s="41"/>
      <c r="U5065" s="8"/>
      <c r="W5065" s="2" t="s">
        <v>472</v>
      </c>
      <c r="X5065" s="45" t="str" cm="1">
        <f t="array" ref="X5065">IF(X5050="TRUE",IF(AND(C5063&lt;&gt;1,C5064:C5067="",S5063:U5067=""), "FALSE","TRUE"),"FALSE")</f>
        <v>FALSE</v>
      </c>
      <c r="Z5065" s="1"/>
    </row>
    <row r="5066" spans="2:26" hidden="1" outlineLevel="3" x14ac:dyDescent="0.4">
      <c r="B5066" s="7" t="s">
        <v>503</v>
      </c>
      <c r="C5066" s="5"/>
      <c r="D5066" s="30"/>
      <c r="E5066" s="2" t="s">
        <v>504</v>
      </c>
      <c r="F5066" s="2" t="s">
        <v>505</v>
      </c>
      <c r="G5066" s="2" t="s">
        <v>506</v>
      </c>
      <c r="H5066" s="2">
        <v>214</v>
      </c>
      <c r="I5066" s="2">
        <v>207</v>
      </c>
      <c r="K5066" s="2">
        <v>4</v>
      </c>
      <c r="L5066" s="2" t="s">
        <v>30</v>
      </c>
      <c r="M5066" s="2" t="s">
        <v>476</v>
      </c>
      <c r="N5066" s="2" t="s">
        <v>479</v>
      </c>
      <c r="O5066" s="2" t="s">
        <v>493</v>
      </c>
      <c r="Q5066" s="1"/>
      <c r="S5066" s="5"/>
      <c r="T5066" s="41"/>
      <c r="U5066" s="8"/>
      <c r="W5066" s="2" t="s">
        <v>564</v>
      </c>
      <c r="X5066" s="45" t="str" cm="1">
        <f t="array" ref="X5066">IF(X5050="TRUE",IF(AND(C5063&lt;&gt;1,C5064:C5067="",S5063:U5067=""), "FALSE","TRUE"),"FALSE")</f>
        <v>FALSE</v>
      </c>
      <c r="Z5066" s="1"/>
    </row>
    <row r="5067" spans="2:26" hidden="1" outlineLevel="3" x14ac:dyDescent="0.4">
      <c r="B5067" s="7" t="s">
        <v>508</v>
      </c>
      <c r="C5067" s="8"/>
      <c r="D5067" s="31"/>
      <c r="E5067" s="2" t="s">
        <v>509</v>
      </c>
      <c r="F5067" s="2" t="s">
        <v>510</v>
      </c>
      <c r="G5067" s="2" t="s">
        <v>511</v>
      </c>
      <c r="H5067" s="2">
        <v>214</v>
      </c>
      <c r="I5067" s="2">
        <v>207</v>
      </c>
      <c r="K5067" s="2">
        <v>120</v>
      </c>
      <c r="L5067" s="2" t="s">
        <v>30</v>
      </c>
      <c r="M5067" s="2" t="s">
        <v>476</v>
      </c>
      <c r="N5067" s="2" t="s">
        <v>479</v>
      </c>
      <c r="O5067" s="2" t="s">
        <v>493</v>
      </c>
      <c r="Q5067" s="1"/>
      <c r="S5067" s="5"/>
      <c r="T5067" s="41"/>
      <c r="U5067" s="8"/>
      <c r="W5067" s="2" t="s">
        <v>565</v>
      </c>
      <c r="X5067" s="45" t="str" cm="1">
        <f t="array" ref="X5067">IF(X5050="TRUE",IF(AND(C5063&lt;&gt;1,C5064:C5067="",S5063:U5067=""), "FALSE","TRUE"),"FALSE")</f>
        <v>FALSE</v>
      </c>
      <c r="Z5067" s="1"/>
    </row>
    <row r="5068" spans="2:26" hidden="1" outlineLevel="2" x14ac:dyDescent="0.4">
      <c r="B5068" s="3" t="s">
        <v>19</v>
      </c>
      <c r="I5068" s="2">
        <v>207</v>
      </c>
      <c r="Q5068" s="1"/>
      <c r="Z5068" s="1"/>
    </row>
    <row r="5069" spans="2:26" hidden="1" outlineLevel="2" x14ac:dyDescent="0.4">
      <c r="B5069" s="50" t="s">
        <v>513</v>
      </c>
      <c r="C5069" s="50"/>
      <c r="D5069" s="33"/>
      <c r="E5069" s="2" t="s">
        <v>514</v>
      </c>
      <c r="I5069" s="2">
        <v>207</v>
      </c>
      <c r="L5069" s="2" t="s">
        <v>515</v>
      </c>
      <c r="M5069" s="2" t="s">
        <v>476</v>
      </c>
      <c r="N5069" s="2" t="s">
        <v>479</v>
      </c>
      <c r="O5069" s="2" t="s">
        <v>514</v>
      </c>
      <c r="Q5069" s="1"/>
      <c r="S5069" s="43" t="s">
        <v>36</v>
      </c>
      <c r="T5069" s="44" t="s">
        <v>37</v>
      </c>
      <c r="U5069" s="43" t="s">
        <v>38</v>
      </c>
      <c r="Z5069" s="1"/>
    </row>
    <row r="5070" spans="2:26" hidden="1" outlineLevel="2" x14ac:dyDescent="0.4">
      <c r="B5070" s="7" t="s">
        <v>134</v>
      </c>
      <c r="C5070" s="5">
        <v>1</v>
      </c>
      <c r="D5070" s="30"/>
      <c r="E5070" s="2" t="s">
        <v>392</v>
      </c>
      <c r="F5070" s="2" t="s">
        <v>106</v>
      </c>
      <c r="G5070" s="2" t="s">
        <v>103</v>
      </c>
      <c r="H5070" s="2">
        <v>221</v>
      </c>
      <c r="I5070" s="2">
        <v>207</v>
      </c>
      <c r="K5070" s="2">
        <v>3</v>
      </c>
      <c r="L5070" s="2" t="s">
        <v>136</v>
      </c>
      <c r="M5070" s="2" t="s">
        <v>476</v>
      </c>
      <c r="N5070" s="2" t="s">
        <v>479</v>
      </c>
      <c r="O5070" s="2" t="s">
        <v>514</v>
      </c>
      <c r="Q5070" s="1"/>
      <c r="S5070" s="5"/>
      <c r="T5070" s="41"/>
      <c r="U5070" s="8"/>
      <c r="V5070" s="2" t="s">
        <v>105</v>
      </c>
      <c r="W5070" s="2" t="s">
        <v>561</v>
      </c>
      <c r="X5070" s="45" t="str" cm="1">
        <f t="array" ref="X5070">IF(X5050="TRUE",IF(AND(C5070&lt;&gt;1,C5071:C5072="",S5070:U5072=""), "FALSE","TRUE"),"FALSE")</f>
        <v>FALSE</v>
      </c>
      <c r="Z5070" s="1"/>
    </row>
    <row r="5071" spans="2:26" hidden="1" outlineLevel="2" x14ac:dyDescent="0.4">
      <c r="B5071" s="7" t="s">
        <v>516</v>
      </c>
      <c r="C5071" s="8"/>
      <c r="D5071" s="31"/>
      <c r="E5071" s="2" t="s">
        <v>517</v>
      </c>
      <c r="F5071" s="2" t="s">
        <v>499</v>
      </c>
      <c r="G5071" s="2" t="s">
        <v>498</v>
      </c>
      <c r="H5071" s="2">
        <v>221</v>
      </c>
      <c r="I5071" s="2">
        <v>207</v>
      </c>
      <c r="K5071" s="2">
        <v>50</v>
      </c>
      <c r="L5071" s="2" t="s">
        <v>30</v>
      </c>
      <c r="M5071" s="2" t="s">
        <v>476</v>
      </c>
      <c r="N5071" s="2" t="s">
        <v>479</v>
      </c>
      <c r="O5071" s="2" t="s">
        <v>514</v>
      </c>
      <c r="Q5071" s="1"/>
      <c r="S5071" s="5"/>
      <c r="T5071" s="41"/>
      <c r="U5071" s="8"/>
      <c r="W5071" s="2" t="s">
        <v>563</v>
      </c>
      <c r="X5071" s="45" t="str" cm="1">
        <f t="array" ref="X5071">IF(X5050="TRUE",IF(AND(C5070&lt;&gt;1,C5071:C5072="",S5070:U5072=""), "FALSE","TRUE"),"FALSE")</f>
        <v>FALSE</v>
      </c>
      <c r="Z5071" s="1"/>
    </row>
    <row r="5072" spans="2:26" hidden="1" outlineLevel="2" x14ac:dyDescent="0.4">
      <c r="B5072" s="7" t="s">
        <v>508</v>
      </c>
      <c r="C5072" s="8"/>
      <c r="D5072" s="31"/>
      <c r="E5072" s="2" t="s">
        <v>518</v>
      </c>
      <c r="F5072" s="2" t="s">
        <v>512</v>
      </c>
      <c r="G5072" s="2" t="s">
        <v>511</v>
      </c>
      <c r="H5072" s="2">
        <v>221</v>
      </c>
      <c r="I5072" s="2">
        <v>207</v>
      </c>
      <c r="K5072" s="2">
        <v>120</v>
      </c>
      <c r="L5072" s="2" t="s">
        <v>30</v>
      </c>
      <c r="M5072" s="2" t="s">
        <v>476</v>
      </c>
      <c r="N5072" s="2" t="s">
        <v>479</v>
      </c>
      <c r="O5072" s="2" t="s">
        <v>514</v>
      </c>
      <c r="Q5072" s="1"/>
      <c r="S5072" s="5"/>
      <c r="T5072" s="41"/>
      <c r="U5072" s="8"/>
      <c r="W5072" s="2" t="s">
        <v>565</v>
      </c>
      <c r="X5072" s="45" t="str" cm="1">
        <f t="array" ref="X5072">IF(X5050="TRUE",IF(AND(C5070&lt;&gt;1,C5071:C5072="",S5070:U5072=""), "FALSE","TRUE"),"FALSE")</f>
        <v>FALSE</v>
      </c>
      <c r="Z5072" s="1"/>
    </row>
    <row r="5073" spans="2:26" hidden="1" outlineLevel="2" x14ac:dyDescent="0.4">
      <c r="B5073" s="7" t="s">
        <v>134</v>
      </c>
      <c r="C5073" s="5">
        <v>2</v>
      </c>
      <c r="D5073" s="30"/>
      <c r="E5073" s="2" t="s">
        <v>392</v>
      </c>
      <c r="F5073" s="2" t="s">
        <v>106</v>
      </c>
      <c r="G5073" s="2" t="s">
        <v>103</v>
      </c>
      <c r="H5073" s="2">
        <v>221</v>
      </c>
      <c r="I5073" s="2">
        <v>207</v>
      </c>
      <c r="K5073" s="2">
        <v>3</v>
      </c>
      <c r="L5073" s="2" t="s">
        <v>136</v>
      </c>
      <c r="M5073" s="2" t="s">
        <v>476</v>
      </c>
      <c r="N5073" s="2" t="s">
        <v>479</v>
      </c>
      <c r="O5073" s="2" t="s">
        <v>514</v>
      </c>
      <c r="Q5073" s="1"/>
      <c r="S5073" s="5"/>
      <c r="T5073" s="41"/>
      <c r="U5073" s="8"/>
      <c r="V5073" s="2" t="s">
        <v>105</v>
      </c>
      <c r="W5073" s="2" t="s">
        <v>561</v>
      </c>
      <c r="X5073" s="45" t="str" cm="1">
        <f t="array" ref="X5073">IF(X5050="TRUE",IF(AND(C5073&lt;&gt;1,C5074:C5075="",S5073:U5075=""), "FALSE","TRUE"),"FALSE")</f>
        <v>FALSE</v>
      </c>
      <c r="Z5073" s="1"/>
    </row>
    <row r="5074" spans="2:26" hidden="1" outlineLevel="2" x14ac:dyDescent="0.4">
      <c r="B5074" s="7" t="s">
        <v>516</v>
      </c>
      <c r="C5074" s="8"/>
      <c r="D5074" s="31"/>
      <c r="E5074" s="2" t="s">
        <v>517</v>
      </c>
      <c r="F5074" s="2" t="s">
        <v>499</v>
      </c>
      <c r="G5074" s="2" t="s">
        <v>498</v>
      </c>
      <c r="H5074" s="2">
        <v>221</v>
      </c>
      <c r="I5074" s="2">
        <v>207</v>
      </c>
      <c r="K5074" s="2">
        <v>50</v>
      </c>
      <c r="L5074" s="2" t="s">
        <v>30</v>
      </c>
      <c r="M5074" s="2" t="s">
        <v>476</v>
      </c>
      <c r="N5074" s="2" t="s">
        <v>479</v>
      </c>
      <c r="O5074" s="2" t="s">
        <v>514</v>
      </c>
      <c r="Q5074" s="1"/>
      <c r="S5074" s="5"/>
      <c r="T5074" s="41"/>
      <c r="U5074" s="8"/>
      <c r="W5074" s="2" t="s">
        <v>563</v>
      </c>
      <c r="X5074" s="45" t="str" cm="1">
        <f t="array" ref="X5074">IF(X5050="TRUE",IF(AND(C5073&lt;&gt;1,C5074:C5075="",S5073:U5075=""), "FALSE","TRUE"),"FALSE")</f>
        <v>FALSE</v>
      </c>
      <c r="Z5074" s="1"/>
    </row>
    <row r="5075" spans="2:26" hidden="1" outlineLevel="2" x14ac:dyDescent="0.4">
      <c r="B5075" s="7" t="s">
        <v>508</v>
      </c>
      <c r="C5075" s="8"/>
      <c r="D5075" s="31"/>
      <c r="E5075" s="2" t="s">
        <v>518</v>
      </c>
      <c r="F5075" s="2" t="s">
        <v>512</v>
      </c>
      <c r="G5075" s="2" t="s">
        <v>511</v>
      </c>
      <c r="H5075" s="2">
        <v>221</v>
      </c>
      <c r="I5075" s="2">
        <v>207</v>
      </c>
      <c r="K5075" s="2">
        <v>120</v>
      </c>
      <c r="L5075" s="2" t="s">
        <v>30</v>
      </c>
      <c r="M5075" s="2" t="s">
        <v>476</v>
      </c>
      <c r="N5075" s="2" t="s">
        <v>479</v>
      </c>
      <c r="O5075" s="2" t="s">
        <v>514</v>
      </c>
      <c r="Q5075" s="1"/>
      <c r="S5075" s="5"/>
      <c r="T5075" s="41"/>
      <c r="U5075" s="8"/>
      <c r="W5075" s="2" t="s">
        <v>565</v>
      </c>
      <c r="X5075" s="45" t="str" cm="1">
        <f t="array" ref="X5075">IF(X5050="TRUE",IF(AND(C5073&lt;&gt;1,C5074:C5075="",S5073:U5075=""), "FALSE","TRUE"),"FALSE")</f>
        <v>FALSE</v>
      </c>
      <c r="Z5075" s="1"/>
    </row>
    <row r="5076" spans="2:26" hidden="1" outlineLevel="2" x14ac:dyDescent="0.4">
      <c r="B5076" s="7" t="s">
        <v>134</v>
      </c>
      <c r="C5076" s="5">
        <v>3</v>
      </c>
      <c r="D5076" s="30"/>
      <c r="E5076" s="2" t="s">
        <v>392</v>
      </c>
      <c r="F5076" s="2" t="s">
        <v>106</v>
      </c>
      <c r="G5076" s="2" t="s">
        <v>103</v>
      </c>
      <c r="H5076" s="2">
        <v>221</v>
      </c>
      <c r="I5076" s="2">
        <v>207</v>
      </c>
      <c r="K5076" s="2">
        <v>3</v>
      </c>
      <c r="L5076" s="2" t="s">
        <v>136</v>
      </c>
      <c r="M5076" s="2" t="s">
        <v>476</v>
      </c>
      <c r="N5076" s="2" t="s">
        <v>479</v>
      </c>
      <c r="O5076" s="2" t="s">
        <v>514</v>
      </c>
      <c r="Q5076" s="1"/>
      <c r="S5076" s="5"/>
      <c r="T5076" s="41"/>
      <c r="U5076" s="8"/>
      <c r="V5076" s="2" t="s">
        <v>105</v>
      </c>
      <c r="W5076" s="2" t="s">
        <v>561</v>
      </c>
      <c r="X5076" s="45" t="str" cm="1">
        <f t="array" ref="X5076">IF(X5050="TRUE",IF(AND(C5076&lt;&gt;1,C5077:C5078="",S5076:U5078=""), "FALSE","TRUE"),"FALSE")</f>
        <v>FALSE</v>
      </c>
      <c r="Z5076" s="1"/>
    </row>
    <row r="5077" spans="2:26" hidden="1" outlineLevel="2" x14ac:dyDescent="0.4">
      <c r="B5077" s="7" t="s">
        <v>516</v>
      </c>
      <c r="C5077" s="8"/>
      <c r="D5077" s="31"/>
      <c r="E5077" s="2" t="s">
        <v>517</v>
      </c>
      <c r="F5077" s="2" t="s">
        <v>499</v>
      </c>
      <c r="G5077" s="2" t="s">
        <v>498</v>
      </c>
      <c r="H5077" s="2">
        <v>221</v>
      </c>
      <c r="I5077" s="2">
        <v>207</v>
      </c>
      <c r="K5077" s="2">
        <v>50</v>
      </c>
      <c r="L5077" s="2" t="s">
        <v>30</v>
      </c>
      <c r="M5077" s="2" t="s">
        <v>476</v>
      </c>
      <c r="N5077" s="2" t="s">
        <v>479</v>
      </c>
      <c r="O5077" s="2" t="s">
        <v>514</v>
      </c>
      <c r="Q5077" s="1"/>
      <c r="S5077" s="5"/>
      <c r="T5077" s="41"/>
      <c r="U5077" s="8"/>
      <c r="W5077" s="2" t="s">
        <v>563</v>
      </c>
      <c r="X5077" s="45" t="str" cm="1">
        <f t="array" ref="X5077">IF(X5050="TRUE",IF(AND(C5076&lt;&gt;1,C5077:C5078="",S5076:U5078=""), "FALSE","TRUE"),"FALSE")</f>
        <v>FALSE</v>
      </c>
      <c r="Z5077" s="1"/>
    </row>
    <row r="5078" spans="2:26" hidden="1" outlineLevel="2" x14ac:dyDescent="0.4">
      <c r="B5078" s="7" t="s">
        <v>508</v>
      </c>
      <c r="C5078" s="8"/>
      <c r="D5078" s="31"/>
      <c r="E5078" s="2" t="s">
        <v>518</v>
      </c>
      <c r="F5078" s="2" t="s">
        <v>512</v>
      </c>
      <c r="G5078" s="2" t="s">
        <v>511</v>
      </c>
      <c r="H5078" s="2">
        <v>221</v>
      </c>
      <c r="I5078" s="2">
        <v>207</v>
      </c>
      <c r="K5078" s="2">
        <v>120</v>
      </c>
      <c r="L5078" s="2" t="s">
        <v>30</v>
      </c>
      <c r="M5078" s="2" t="s">
        <v>476</v>
      </c>
      <c r="N5078" s="2" t="s">
        <v>479</v>
      </c>
      <c r="O5078" s="2" t="s">
        <v>514</v>
      </c>
      <c r="Q5078" s="1"/>
      <c r="S5078" s="5"/>
      <c r="T5078" s="41"/>
      <c r="U5078" s="8"/>
      <c r="W5078" s="2" t="s">
        <v>565</v>
      </c>
      <c r="X5078" s="45" t="str" cm="1">
        <f t="array" ref="X5078">IF(X5050="TRUE",IF(AND(C5076&lt;&gt;1,C5077:C5078="",S5076:U5078=""), "FALSE","TRUE"),"FALSE")</f>
        <v>FALSE</v>
      </c>
      <c r="Z5078" s="1"/>
    </row>
    <row r="5079" spans="2:26" hidden="1" outlineLevel="2" x14ac:dyDescent="0.4">
      <c r="B5079" s="7" t="s">
        <v>134</v>
      </c>
      <c r="C5079" s="5">
        <v>4</v>
      </c>
      <c r="D5079" s="30"/>
      <c r="E5079" s="2" t="s">
        <v>392</v>
      </c>
      <c r="F5079" s="2" t="s">
        <v>106</v>
      </c>
      <c r="G5079" s="2" t="s">
        <v>103</v>
      </c>
      <c r="H5079" s="2">
        <v>221</v>
      </c>
      <c r="I5079" s="2">
        <v>207</v>
      </c>
      <c r="K5079" s="2">
        <v>3</v>
      </c>
      <c r="L5079" s="2" t="s">
        <v>136</v>
      </c>
      <c r="M5079" s="2" t="s">
        <v>476</v>
      </c>
      <c r="N5079" s="2" t="s">
        <v>479</v>
      </c>
      <c r="O5079" s="2" t="s">
        <v>514</v>
      </c>
      <c r="Q5079" s="1"/>
      <c r="S5079" s="5"/>
      <c r="T5079" s="41"/>
      <c r="U5079" s="8"/>
      <c r="V5079" s="2" t="s">
        <v>105</v>
      </c>
      <c r="W5079" s="2" t="s">
        <v>561</v>
      </c>
      <c r="X5079" s="45" t="str" cm="1">
        <f t="array" ref="X5079">IF(X5050="TRUE",IF(AND(C5079&lt;&gt;1,C5080:C5081="",S5079:U5081=""), "FALSE","TRUE"),"FALSE")</f>
        <v>FALSE</v>
      </c>
      <c r="Z5079" s="1"/>
    </row>
    <row r="5080" spans="2:26" hidden="1" outlineLevel="2" x14ac:dyDescent="0.4">
      <c r="B5080" s="7" t="s">
        <v>516</v>
      </c>
      <c r="C5080" s="8"/>
      <c r="D5080" s="31"/>
      <c r="E5080" s="2" t="s">
        <v>517</v>
      </c>
      <c r="F5080" s="2" t="s">
        <v>499</v>
      </c>
      <c r="G5080" s="2" t="s">
        <v>498</v>
      </c>
      <c r="H5080" s="2">
        <v>221</v>
      </c>
      <c r="I5080" s="2">
        <v>207</v>
      </c>
      <c r="K5080" s="2">
        <v>50</v>
      </c>
      <c r="L5080" s="2" t="s">
        <v>30</v>
      </c>
      <c r="M5080" s="2" t="s">
        <v>476</v>
      </c>
      <c r="N5080" s="2" t="s">
        <v>479</v>
      </c>
      <c r="O5080" s="2" t="s">
        <v>514</v>
      </c>
      <c r="Q5080" s="1"/>
      <c r="S5080" s="5"/>
      <c r="T5080" s="41"/>
      <c r="U5080" s="8"/>
      <c r="W5080" s="2" t="s">
        <v>563</v>
      </c>
      <c r="X5080" s="45" t="str" cm="1">
        <f t="array" ref="X5080">IF(X5050="TRUE",IF(AND(C5079&lt;&gt;1,C5080:C5081="",S5079:U5081=""), "FALSE","TRUE"),"FALSE")</f>
        <v>FALSE</v>
      </c>
      <c r="Z5080" s="1"/>
    </row>
    <row r="5081" spans="2:26" hidden="1" outlineLevel="2" x14ac:dyDescent="0.4">
      <c r="B5081" s="7" t="s">
        <v>508</v>
      </c>
      <c r="C5081" s="8"/>
      <c r="D5081" s="31"/>
      <c r="E5081" s="2" t="s">
        <v>518</v>
      </c>
      <c r="F5081" s="2" t="s">
        <v>512</v>
      </c>
      <c r="G5081" s="2" t="s">
        <v>511</v>
      </c>
      <c r="H5081" s="2">
        <v>221</v>
      </c>
      <c r="I5081" s="2">
        <v>207</v>
      </c>
      <c r="K5081" s="2">
        <v>120</v>
      </c>
      <c r="L5081" s="2" t="s">
        <v>30</v>
      </c>
      <c r="M5081" s="2" t="s">
        <v>476</v>
      </c>
      <c r="N5081" s="2" t="s">
        <v>479</v>
      </c>
      <c r="O5081" s="2" t="s">
        <v>514</v>
      </c>
      <c r="Q5081" s="1"/>
      <c r="S5081" s="5"/>
      <c r="T5081" s="41"/>
      <c r="U5081" s="8"/>
      <c r="W5081" s="2" t="s">
        <v>565</v>
      </c>
      <c r="X5081" s="45" t="str" cm="1">
        <f t="array" ref="X5081">IF(X5050="TRUE",IF(AND(C5079&lt;&gt;1,C5080:C5081="",S5079:U5081=""), "FALSE","TRUE"),"FALSE")</f>
        <v>FALSE</v>
      </c>
      <c r="Z5081" s="1"/>
    </row>
    <row r="5082" spans="2:26" hidden="1" outlineLevel="2" x14ac:dyDescent="0.4">
      <c r="B5082" s="7" t="s">
        <v>134</v>
      </c>
      <c r="C5082" s="5">
        <v>5</v>
      </c>
      <c r="D5082" s="30"/>
      <c r="E5082" s="2" t="s">
        <v>392</v>
      </c>
      <c r="F5082" s="2" t="s">
        <v>106</v>
      </c>
      <c r="G5082" s="2" t="s">
        <v>103</v>
      </c>
      <c r="H5082" s="2">
        <v>221</v>
      </c>
      <c r="I5082" s="2">
        <v>207</v>
      </c>
      <c r="K5082" s="2">
        <v>3</v>
      </c>
      <c r="L5082" s="2" t="s">
        <v>136</v>
      </c>
      <c r="M5082" s="2" t="s">
        <v>476</v>
      </c>
      <c r="N5082" s="2" t="s">
        <v>479</v>
      </c>
      <c r="O5082" s="2" t="s">
        <v>514</v>
      </c>
      <c r="Q5082" s="1"/>
      <c r="S5082" s="5"/>
      <c r="T5082" s="41"/>
      <c r="U5082" s="8"/>
      <c r="V5082" s="2" t="s">
        <v>105</v>
      </c>
      <c r="W5082" s="2" t="s">
        <v>561</v>
      </c>
      <c r="X5082" s="45" t="str" cm="1">
        <f t="array" ref="X5082">IF(X5050="TRUE",IF(AND(C5082&lt;&gt;1,C5083:C5084="",S5082:U5084=""), "FALSE","TRUE"),"FALSE")</f>
        <v>FALSE</v>
      </c>
      <c r="Z5082" s="1"/>
    </row>
    <row r="5083" spans="2:26" hidden="1" outlineLevel="2" x14ac:dyDescent="0.4">
      <c r="B5083" s="7" t="s">
        <v>516</v>
      </c>
      <c r="C5083" s="8"/>
      <c r="D5083" s="31"/>
      <c r="E5083" s="2" t="s">
        <v>517</v>
      </c>
      <c r="F5083" s="2" t="s">
        <v>499</v>
      </c>
      <c r="G5083" s="2" t="s">
        <v>498</v>
      </c>
      <c r="H5083" s="2">
        <v>221</v>
      </c>
      <c r="I5083" s="2">
        <v>207</v>
      </c>
      <c r="K5083" s="2">
        <v>50</v>
      </c>
      <c r="L5083" s="2" t="s">
        <v>30</v>
      </c>
      <c r="M5083" s="2" t="s">
        <v>476</v>
      </c>
      <c r="N5083" s="2" t="s">
        <v>479</v>
      </c>
      <c r="O5083" s="2" t="s">
        <v>514</v>
      </c>
      <c r="Q5083" s="1"/>
      <c r="S5083" s="5"/>
      <c r="T5083" s="41"/>
      <c r="U5083" s="8"/>
      <c r="W5083" s="2" t="s">
        <v>563</v>
      </c>
      <c r="X5083" s="45" t="str" cm="1">
        <f t="array" ref="X5083">IF(X5050="TRUE",IF(AND(C5082&lt;&gt;1,C5083:C5084="",S5082:U5084=""), "FALSE","TRUE"),"FALSE")</f>
        <v>FALSE</v>
      </c>
      <c r="Z5083" s="1"/>
    </row>
    <row r="5084" spans="2:26" hidden="1" outlineLevel="2" collapsed="1" x14ac:dyDescent="0.4">
      <c r="B5084" s="7" t="s">
        <v>508</v>
      </c>
      <c r="C5084" s="8"/>
      <c r="D5084" s="31"/>
      <c r="E5084" s="2" t="s">
        <v>518</v>
      </c>
      <c r="F5084" s="2" t="s">
        <v>512</v>
      </c>
      <c r="G5084" s="2" t="s">
        <v>511</v>
      </c>
      <c r="H5084" s="2">
        <v>221</v>
      </c>
      <c r="I5084" s="2">
        <v>207</v>
      </c>
      <c r="K5084" s="2">
        <v>120</v>
      </c>
      <c r="L5084" s="2" t="s">
        <v>30</v>
      </c>
      <c r="M5084" s="2" t="s">
        <v>476</v>
      </c>
      <c r="N5084" s="2" t="s">
        <v>479</v>
      </c>
      <c r="O5084" s="2" t="s">
        <v>514</v>
      </c>
      <c r="Q5084" s="1"/>
      <c r="S5084" s="5"/>
      <c r="T5084" s="41"/>
      <c r="U5084" s="8"/>
      <c r="W5084" s="2" t="s">
        <v>565</v>
      </c>
      <c r="X5084" s="45" t="str" cm="1">
        <f t="array" ref="X5084">IF(X5050="TRUE",IF(AND(C5082&lt;&gt;1,C5083:C5084="",S5082:U5084=""), "FALSE","TRUE"),"FALSE")</f>
        <v>FALSE</v>
      </c>
      <c r="Z5084" s="1"/>
    </row>
    <row r="5085" spans="2:26" hidden="1" outlineLevel="3" x14ac:dyDescent="0.4">
      <c r="B5085" s="7" t="s">
        <v>134</v>
      </c>
      <c r="C5085" s="5">
        <v>6</v>
      </c>
      <c r="D5085" s="30"/>
      <c r="E5085" s="2" t="s">
        <v>392</v>
      </c>
      <c r="F5085" s="2" t="s">
        <v>106</v>
      </c>
      <c r="G5085" s="2" t="s">
        <v>103</v>
      </c>
      <c r="H5085" s="2">
        <v>221</v>
      </c>
      <c r="I5085" s="2">
        <v>207</v>
      </c>
      <c r="K5085" s="2">
        <v>3</v>
      </c>
      <c r="L5085" s="2" t="s">
        <v>136</v>
      </c>
      <c r="M5085" s="2" t="s">
        <v>476</v>
      </c>
      <c r="N5085" s="2" t="s">
        <v>479</v>
      </c>
      <c r="O5085" s="2" t="s">
        <v>514</v>
      </c>
      <c r="Q5085" s="1"/>
      <c r="S5085" s="5"/>
      <c r="T5085" s="41"/>
      <c r="U5085" s="8"/>
      <c r="V5085" s="2" t="s">
        <v>105</v>
      </c>
      <c r="W5085" s="2" t="s">
        <v>561</v>
      </c>
      <c r="X5085" s="45" t="str" cm="1">
        <f t="array" ref="X5085">IF(X5050="TRUE",IF(AND(C5085&lt;&gt;1,C5086:C5087="",S5085:U5087=""), "FALSE","TRUE"),"FALSE")</f>
        <v>FALSE</v>
      </c>
      <c r="Z5085" s="1"/>
    </row>
    <row r="5086" spans="2:26" hidden="1" outlineLevel="3" x14ac:dyDescent="0.4">
      <c r="B5086" s="7" t="s">
        <v>516</v>
      </c>
      <c r="C5086" s="8"/>
      <c r="D5086" s="31"/>
      <c r="E5086" s="2" t="s">
        <v>517</v>
      </c>
      <c r="F5086" s="2" t="s">
        <v>499</v>
      </c>
      <c r="G5086" s="2" t="s">
        <v>498</v>
      </c>
      <c r="H5086" s="2">
        <v>221</v>
      </c>
      <c r="I5086" s="2">
        <v>207</v>
      </c>
      <c r="K5086" s="2">
        <v>50</v>
      </c>
      <c r="L5086" s="2" t="s">
        <v>30</v>
      </c>
      <c r="M5086" s="2" t="s">
        <v>476</v>
      </c>
      <c r="N5086" s="2" t="s">
        <v>479</v>
      </c>
      <c r="O5086" s="2" t="s">
        <v>514</v>
      </c>
      <c r="Q5086" s="1"/>
      <c r="S5086" s="5"/>
      <c r="T5086" s="41"/>
      <c r="U5086" s="8"/>
      <c r="W5086" s="2" t="s">
        <v>563</v>
      </c>
      <c r="X5086" s="45" t="str" cm="1">
        <f t="array" ref="X5086">IF(X5050="TRUE",IF(AND(C5085&lt;&gt;1,C5086:C5087="",S5085:U5087=""), "FALSE","TRUE"),"FALSE")</f>
        <v>FALSE</v>
      </c>
      <c r="Z5086" s="1"/>
    </row>
    <row r="5087" spans="2:26" hidden="1" outlineLevel="3" x14ac:dyDescent="0.4">
      <c r="B5087" s="7" t="s">
        <v>508</v>
      </c>
      <c r="C5087" s="8"/>
      <c r="D5087" s="31"/>
      <c r="E5087" s="2" t="s">
        <v>518</v>
      </c>
      <c r="F5087" s="2" t="s">
        <v>512</v>
      </c>
      <c r="G5087" s="2" t="s">
        <v>511</v>
      </c>
      <c r="H5087" s="2">
        <v>221</v>
      </c>
      <c r="I5087" s="2">
        <v>207</v>
      </c>
      <c r="K5087" s="2">
        <v>120</v>
      </c>
      <c r="L5087" s="2" t="s">
        <v>30</v>
      </c>
      <c r="M5087" s="2" t="s">
        <v>476</v>
      </c>
      <c r="N5087" s="2" t="s">
        <v>479</v>
      </c>
      <c r="O5087" s="2" t="s">
        <v>514</v>
      </c>
      <c r="Q5087" s="1"/>
      <c r="S5087" s="5"/>
      <c r="T5087" s="41"/>
      <c r="U5087" s="8"/>
      <c r="W5087" s="2" t="s">
        <v>565</v>
      </c>
      <c r="X5087" s="45" t="str" cm="1">
        <f t="array" ref="X5087">IF(X5050="TRUE",IF(AND(C5085&lt;&gt;1,C5086:C5087="",S5085:U5087=""), "FALSE","TRUE"),"FALSE")</f>
        <v>FALSE</v>
      </c>
      <c r="Z5087" s="1"/>
    </row>
    <row r="5088" spans="2:26" hidden="1" outlineLevel="3" x14ac:dyDescent="0.4">
      <c r="B5088" s="7" t="s">
        <v>134</v>
      </c>
      <c r="C5088" s="5">
        <v>7</v>
      </c>
      <c r="D5088" s="30"/>
      <c r="E5088" s="2" t="s">
        <v>392</v>
      </c>
      <c r="F5088" s="2" t="s">
        <v>106</v>
      </c>
      <c r="G5088" s="2" t="s">
        <v>103</v>
      </c>
      <c r="H5088" s="2">
        <v>221</v>
      </c>
      <c r="I5088" s="2">
        <v>207</v>
      </c>
      <c r="K5088" s="2">
        <v>3</v>
      </c>
      <c r="L5088" s="2" t="s">
        <v>136</v>
      </c>
      <c r="M5088" s="2" t="s">
        <v>476</v>
      </c>
      <c r="N5088" s="2" t="s">
        <v>479</v>
      </c>
      <c r="O5088" s="2" t="s">
        <v>514</v>
      </c>
      <c r="Q5088" s="1"/>
      <c r="S5088" s="5"/>
      <c r="T5088" s="41"/>
      <c r="U5088" s="8"/>
      <c r="V5088" s="2" t="s">
        <v>105</v>
      </c>
      <c r="W5088" s="2" t="s">
        <v>561</v>
      </c>
      <c r="X5088" s="45" t="str" cm="1">
        <f t="array" ref="X5088">IF(X5050="TRUE",IF(AND(C5088&lt;&gt;1,C5089:C5090="",S5088:U5090=""), "FALSE","TRUE"),"FALSE")</f>
        <v>FALSE</v>
      </c>
      <c r="Z5088" s="1"/>
    </row>
    <row r="5089" spans="2:26" hidden="1" outlineLevel="3" x14ac:dyDescent="0.4">
      <c r="B5089" s="7" t="s">
        <v>516</v>
      </c>
      <c r="C5089" s="8"/>
      <c r="D5089" s="31"/>
      <c r="E5089" s="2" t="s">
        <v>517</v>
      </c>
      <c r="F5089" s="2" t="s">
        <v>499</v>
      </c>
      <c r="G5089" s="2" t="s">
        <v>498</v>
      </c>
      <c r="H5089" s="2">
        <v>221</v>
      </c>
      <c r="I5089" s="2">
        <v>207</v>
      </c>
      <c r="K5089" s="2">
        <v>50</v>
      </c>
      <c r="L5089" s="2" t="s">
        <v>30</v>
      </c>
      <c r="M5089" s="2" t="s">
        <v>476</v>
      </c>
      <c r="N5089" s="2" t="s">
        <v>479</v>
      </c>
      <c r="O5089" s="2" t="s">
        <v>514</v>
      </c>
      <c r="Q5089" s="1"/>
      <c r="S5089" s="5"/>
      <c r="T5089" s="41"/>
      <c r="U5089" s="8"/>
      <c r="W5089" s="2" t="s">
        <v>563</v>
      </c>
      <c r="X5089" s="45" t="str" cm="1">
        <f t="array" ref="X5089">IF(X5050="TRUE",IF(AND(C5088&lt;&gt;1,C5089:C5090="",S5088:U5090=""), "FALSE","TRUE"),"FALSE")</f>
        <v>FALSE</v>
      </c>
      <c r="Z5089" s="1"/>
    </row>
    <row r="5090" spans="2:26" hidden="1" outlineLevel="3" x14ac:dyDescent="0.4">
      <c r="B5090" s="7" t="s">
        <v>508</v>
      </c>
      <c r="C5090" s="8"/>
      <c r="D5090" s="31"/>
      <c r="E5090" s="2" t="s">
        <v>518</v>
      </c>
      <c r="F5090" s="2" t="s">
        <v>512</v>
      </c>
      <c r="G5090" s="2" t="s">
        <v>511</v>
      </c>
      <c r="H5090" s="2">
        <v>221</v>
      </c>
      <c r="I5090" s="2">
        <v>207</v>
      </c>
      <c r="K5090" s="2">
        <v>120</v>
      </c>
      <c r="L5090" s="2" t="s">
        <v>30</v>
      </c>
      <c r="M5090" s="2" t="s">
        <v>476</v>
      </c>
      <c r="N5090" s="2" t="s">
        <v>479</v>
      </c>
      <c r="O5090" s="2" t="s">
        <v>514</v>
      </c>
      <c r="Q5090" s="1"/>
      <c r="S5090" s="5"/>
      <c r="T5090" s="41"/>
      <c r="U5090" s="8"/>
      <c r="W5090" s="2" t="s">
        <v>565</v>
      </c>
      <c r="X5090" s="45" t="str" cm="1">
        <f t="array" ref="X5090">IF(X5050="TRUE",IF(AND(C5088&lt;&gt;1,C5089:C5090="",S5088:U5090=""), "FALSE","TRUE"),"FALSE")</f>
        <v>FALSE</v>
      </c>
      <c r="Z5090" s="1"/>
    </row>
    <row r="5091" spans="2:26" hidden="1" outlineLevel="3" x14ac:dyDescent="0.4">
      <c r="B5091" s="7" t="s">
        <v>134</v>
      </c>
      <c r="C5091" s="5">
        <v>8</v>
      </c>
      <c r="D5091" s="30"/>
      <c r="E5091" s="2" t="s">
        <v>392</v>
      </c>
      <c r="F5091" s="2" t="s">
        <v>106</v>
      </c>
      <c r="G5091" s="2" t="s">
        <v>103</v>
      </c>
      <c r="H5091" s="2">
        <v>221</v>
      </c>
      <c r="I5091" s="2">
        <v>207</v>
      </c>
      <c r="K5091" s="2">
        <v>3</v>
      </c>
      <c r="L5091" s="2" t="s">
        <v>136</v>
      </c>
      <c r="M5091" s="2" t="s">
        <v>476</v>
      </c>
      <c r="N5091" s="2" t="s">
        <v>479</v>
      </c>
      <c r="O5091" s="2" t="s">
        <v>514</v>
      </c>
      <c r="Q5091" s="1"/>
      <c r="S5091" s="5"/>
      <c r="T5091" s="41"/>
      <c r="U5091" s="8"/>
      <c r="V5091" s="2" t="s">
        <v>105</v>
      </c>
      <c r="W5091" s="2" t="s">
        <v>561</v>
      </c>
      <c r="X5091" s="45" t="str" cm="1">
        <f t="array" ref="X5091">IF(X5050="TRUE",IF(AND(C5091&lt;&gt;1,C5092:C5093="",S5091:U5093=""), "FALSE","TRUE"),"FALSE")</f>
        <v>FALSE</v>
      </c>
      <c r="Z5091" s="1"/>
    </row>
    <row r="5092" spans="2:26" hidden="1" outlineLevel="3" x14ac:dyDescent="0.4">
      <c r="B5092" s="7" t="s">
        <v>516</v>
      </c>
      <c r="C5092" s="8"/>
      <c r="D5092" s="31"/>
      <c r="E5092" s="2" t="s">
        <v>517</v>
      </c>
      <c r="F5092" s="2" t="s">
        <v>499</v>
      </c>
      <c r="G5092" s="2" t="s">
        <v>498</v>
      </c>
      <c r="H5092" s="2">
        <v>221</v>
      </c>
      <c r="I5092" s="2">
        <v>207</v>
      </c>
      <c r="K5092" s="2">
        <v>50</v>
      </c>
      <c r="L5092" s="2" t="s">
        <v>30</v>
      </c>
      <c r="M5092" s="2" t="s">
        <v>476</v>
      </c>
      <c r="N5092" s="2" t="s">
        <v>479</v>
      </c>
      <c r="O5092" s="2" t="s">
        <v>514</v>
      </c>
      <c r="Q5092" s="1"/>
      <c r="S5092" s="5"/>
      <c r="T5092" s="41"/>
      <c r="U5092" s="8"/>
      <c r="W5092" s="2" t="s">
        <v>563</v>
      </c>
      <c r="X5092" s="45" t="str" cm="1">
        <f t="array" ref="X5092">IF(X5050="TRUE",IF(AND(C5091&lt;&gt;1,C5092:C5093="",S5091:U5093=""), "FALSE","TRUE"),"FALSE")</f>
        <v>FALSE</v>
      </c>
      <c r="Z5092" s="1"/>
    </row>
    <row r="5093" spans="2:26" hidden="1" outlineLevel="3" x14ac:dyDescent="0.4">
      <c r="B5093" s="7" t="s">
        <v>508</v>
      </c>
      <c r="C5093" s="8"/>
      <c r="D5093" s="31"/>
      <c r="E5093" s="2" t="s">
        <v>518</v>
      </c>
      <c r="F5093" s="2" t="s">
        <v>512</v>
      </c>
      <c r="G5093" s="2" t="s">
        <v>511</v>
      </c>
      <c r="H5093" s="2">
        <v>221</v>
      </c>
      <c r="I5093" s="2">
        <v>207</v>
      </c>
      <c r="K5093" s="2">
        <v>120</v>
      </c>
      <c r="L5093" s="2" t="s">
        <v>30</v>
      </c>
      <c r="M5093" s="2" t="s">
        <v>476</v>
      </c>
      <c r="N5093" s="2" t="s">
        <v>479</v>
      </c>
      <c r="O5093" s="2" t="s">
        <v>514</v>
      </c>
      <c r="Q5093" s="1"/>
      <c r="S5093" s="5"/>
      <c r="T5093" s="41"/>
      <c r="U5093" s="8"/>
      <c r="W5093" s="2" t="s">
        <v>565</v>
      </c>
      <c r="X5093" s="45" t="str" cm="1">
        <f t="array" ref="X5093">IF(X5050="TRUE",IF(AND(C5091&lt;&gt;1,C5092:C5093="",S5091:U5093=""), "FALSE","TRUE"),"FALSE")</f>
        <v>FALSE</v>
      </c>
      <c r="Z5093" s="1"/>
    </row>
    <row r="5094" spans="2:26" hidden="1" outlineLevel="3" x14ac:dyDescent="0.4">
      <c r="B5094" s="7" t="s">
        <v>134</v>
      </c>
      <c r="C5094" s="5">
        <v>9</v>
      </c>
      <c r="D5094" s="30"/>
      <c r="E5094" s="2" t="s">
        <v>392</v>
      </c>
      <c r="F5094" s="2" t="s">
        <v>106</v>
      </c>
      <c r="G5094" s="2" t="s">
        <v>103</v>
      </c>
      <c r="H5094" s="2">
        <v>221</v>
      </c>
      <c r="I5094" s="2">
        <v>207</v>
      </c>
      <c r="K5094" s="2">
        <v>3</v>
      </c>
      <c r="L5094" s="2" t="s">
        <v>136</v>
      </c>
      <c r="M5094" s="2" t="s">
        <v>476</v>
      </c>
      <c r="N5094" s="2" t="s">
        <v>479</v>
      </c>
      <c r="O5094" s="2" t="s">
        <v>514</v>
      </c>
      <c r="Q5094" s="1"/>
      <c r="S5094" s="5"/>
      <c r="T5094" s="41"/>
      <c r="U5094" s="8"/>
      <c r="V5094" s="2" t="s">
        <v>105</v>
      </c>
      <c r="W5094" s="2" t="s">
        <v>561</v>
      </c>
      <c r="X5094" s="45" t="str" cm="1">
        <f t="array" ref="X5094">IF(X5050="TRUE",IF(AND(C5094&lt;&gt;1,C5095:C5096="",S5094:U5096=""), "FALSE","TRUE"),"FALSE")</f>
        <v>FALSE</v>
      </c>
      <c r="Z5094" s="1"/>
    </row>
    <row r="5095" spans="2:26" hidden="1" outlineLevel="3" x14ac:dyDescent="0.4">
      <c r="B5095" s="7" t="s">
        <v>516</v>
      </c>
      <c r="C5095" s="8"/>
      <c r="D5095" s="31"/>
      <c r="E5095" s="2" t="s">
        <v>517</v>
      </c>
      <c r="F5095" s="2" t="s">
        <v>499</v>
      </c>
      <c r="G5095" s="2" t="s">
        <v>498</v>
      </c>
      <c r="H5095" s="2">
        <v>221</v>
      </c>
      <c r="I5095" s="2">
        <v>207</v>
      </c>
      <c r="K5095" s="2">
        <v>50</v>
      </c>
      <c r="L5095" s="2" t="s">
        <v>30</v>
      </c>
      <c r="M5095" s="2" t="s">
        <v>476</v>
      </c>
      <c r="N5095" s="2" t="s">
        <v>479</v>
      </c>
      <c r="O5095" s="2" t="s">
        <v>514</v>
      </c>
      <c r="Q5095" s="1"/>
      <c r="S5095" s="5"/>
      <c r="T5095" s="41"/>
      <c r="U5095" s="8"/>
      <c r="W5095" s="2" t="s">
        <v>563</v>
      </c>
      <c r="X5095" s="45" t="str" cm="1">
        <f t="array" ref="X5095">IF(X5050="TRUE",IF(AND(C5094&lt;&gt;1,C5095:C5096="",S5094:U5096=""), "FALSE","TRUE"),"FALSE")</f>
        <v>FALSE</v>
      </c>
      <c r="Z5095" s="1"/>
    </row>
    <row r="5096" spans="2:26" hidden="1" outlineLevel="3" x14ac:dyDescent="0.4">
      <c r="B5096" s="7" t="s">
        <v>508</v>
      </c>
      <c r="C5096" s="8"/>
      <c r="D5096" s="31"/>
      <c r="E5096" s="2" t="s">
        <v>518</v>
      </c>
      <c r="F5096" s="2" t="s">
        <v>512</v>
      </c>
      <c r="G5096" s="2" t="s">
        <v>511</v>
      </c>
      <c r="H5096" s="2">
        <v>221</v>
      </c>
      <c r="I5096" s="2">
        <v>207</v>
      </c>
      <c r="K5096" s="2">
        <v>120</v>
      </c>
      <c r="L5096" s="2" t="s">
        <v>30</v>
      </c>
      <c r="M5096" s="2" t="s">
        <v>476</v>
      </c>
      <c r="N5096" s="2" t="s">
        <v>479</v>
      </c>
      <c r="O5096" s="2" t="s">
        <v>514</v>
      </c>
      <c r="Q5096" s="1"/>
      <c r="S5096" s="5"/>
      <c r="T5096" s="41"/>
      <c r="U5096" s="8"/>
      <c r="W5096" s="2" t="s">
        <v>565</v>
      </c>
      <c r="X5096" s="45" t="str" cm="1">
        <f t="array" ref="X5096">IF(X5050="TRUE",IF(AND(C5094&lt;&gt;1,C5095:C5096="",S5094:U5096=""), "FALSE","TRUE"),"FALSE")</f>
        <v>FALSE</v>
      </c>
      <c r="Z5096" s="1"/>
    </row>
    <row r="5097" spans="2:26" hidden="1" outlineLevel="3" x14ac:dyDescent="0.4">
      <c r="B5097" s="7" t="s">
        <v>134</v>
      </c>
      <c r="C5097" s="5">
        <v>10</v>
      </c>
      <c r="D5097" s="30"/>
      <c r="E5097" s="2" t="s">
        <v>392</v>
      </c>
      <c r="F5097" s="2" t="s">
        <v>106</v>
      </c>
      <c r="G5097" s="2" t="s">
        <v>103</v>
      </c>
      <c r="H5097" s="2">
        <v>221</v>
      </c>
      <c r="I5097" s="2">
        <v>207</v>
      </c>
      <c r="K5097" s="2">
        <v>3</v>
      </c>
      <c r="L5097" s="2" t="s">
        <v>136</v>
      </c>
      <c r="M5097" s="2" t="s">
        <v>476</v>
      </c>
      <c r="N5097" s="2" t="s">
        <v>479</v>
      </c>
      <c r="O5097" s="2" t="s">
        <v>514</v>
      </c>
      <c r="Q5097" s="1"/>
      <c r="S5097" s="5"/>
      <c r="T5097" s="41"/>
      <c r="U5097" s="8"/>
      <c r="V5097" s="2" t="s">
        <v>105</v>
      </c>
      <c r="W5097" s="2" t="s">
        <v>561</v>
      </c>
      <c r="X5097" s="45" t="str" cm="1">
        <f t="array" ref="X5097">IF(X5050="TRUE",IF(AND(C5097&lt;&gt;1,C5098:C5099="",S5097:U5099=""), "FALSE","TRUE"),"FALSE")</f>
        <v>FALSE</v>
      </c>
      <c r="Z5097" s="1"/>
    </row>
    <row r="5098" spans="2:26" hidden="1" outlineLevel="3" x14ac:dyDescent="0.4">
      <c r="B5098" s="7" t="s">
        <v>516</v>
      </c>
      <c r="C5098" s="8"/>
      <c r="D5098" s="31"/>
      <c r="E5098" s="2" t="s">
        <v>517</v>
      </c>
      <c r="F5098" s="2" t="s">
        <v>499</v>
      </c>
      <c r="G5098" s="2" t="s">
        <v>498</v>
      </c>
      <c r="H5098" s="2">
        <v>221</v>
      </c>
      <c r="I5098" s="2">
        <v>207</v>
      </c>
      <c r="K5098" s="2">
        <v>50</v>
      </c>
      <c r="L5098" s="2" t="s">
        <v>30</v>
      </c>
      <c r="M5098" s="2" t="s">
        <v>476</v>
      </c>
      <c r="N5098" s="2" t="s">
        <v>479</v>
      </c>
      <c r="O5098" s="2" t="s">
        <v>514</v>
      </c>
      <c r="Q5098" s="1"/>
      <c r="S5098" s="5"/>
      <c r="T5098" s="41"/>
      <c r="U5098" s="8"/>
      <c r="W5098" s="2" t="s">
        <v>563</v>
      </c>
      <c r="X5098" s="45" t="str" cm="1">
        <f t="array" ref="X5098">IF(X5050="TRUE",IF(AND(C5097&lt;&gt;1,C5098:C5099="",S5097:U5099=""), "FALSE","TRUE"),"FALSE")</f>
        <v>FALSE</v>
      </c>
      <c r="Z5098" s="1"/>
    </row>
    <row r="5099" spans="2:26" hidden="1" outlineLevel="3" x14ac:dyDescent="0.4">
      <c r="B5099" s="7" t="s">
        <v>508</v>
      </c>
      <c r="C5099" s="8"/>
      <c r="D5099" s="31"/>
      <c r="E5099" s="2" t="s">
        <v>518</v>
      </c>
      <c r="F5099" s="2" t="s">
        <v>512</v>
      </c>
      <c r="G5099" s="2" t="s">
        <v>511</v>
      </c>
      <c r="H5099" s="2">
        <v>221</v>
      </c>
      <c r="I5099" s="2">
        <v>207</v>
      </c>
      <c r="K5099" s="2">
        <v>120</v>
      </c>
      <c r="L5099" s="2" t="s">
        <v>30</v>
      </c>
      <c r="M5099" s="2" t="s">
        <v>476</v>
      </c>
      <c r="N5099" s="2" t="s">
        <v>479</v>
      </c>
      <c r="O5099" s="2" t="s">
        <v>514</v>
      </c>
      <c r="Q5099" s="1"/>
      <c r="S5099" s="5"/>
      <c r="T5099" s="41"/>
      <c r="U5099" s="8"/>
      <c r="W5099" s="2" t="s">
        <v>565</v>
      </c>
      <c r="X5099" s="45" t="str" cm="1">
        <f t="array" ref="X5099">IF(X5050="TRUE",IF(AND(C5097&lt;&gt;1,C5098:C5099="",S5097:U5099=""), "FALSE","TRUE"),"FALSE")</f>
        <v>FALSE</v>
      </c>
      <c r="Z5099" s="1"/>
    </row>
    <row r="5100" spans="2:26" hidden="1" outlineLevel="3" x14ac:dyDescent="0.4">
      <c r="B5100" s="7" t="s">
        <v>134</v>
      </c>
      <c r="C5100" s="5">
        <v>11</v>
      </c>
      <c r="D5100" s="30"/>
      <c r="E5100" s="2" t="s">
        <v>392</v>
      </c>
      <c r="F5100" s="2" t="s">
        <v>106</v>
      </c>
      <c r="G5100" s="2" t="s">
        <v>103</v>
      </c>
      <c r="H5100" s="2">
        <v>221</v>
      </c>
      <c r="I5100" s="2">
        <v>207</v>
      </c>
      <c r="K5100" s="2">
        <v>3</v>
      </c>
      <c r="L5100" s="2" t="s">
        <v>136</v>
      </c>
      <c r="M5100" s="2" t="s">
        <v>476</v>
      </c>
      <c r="N5100" s="2" t="s">
        <v>479</v>
      </c>
      <c r="O5100" s="2" t="s">
        <v>514</v>
      </c>
      <c r="Q5100" s="1"/>
      <c r="S5100" s="5"/>
      <c r="T5100" s="41"/>
      <c r="U5100" s="8"/>
      <c r="V5100" s="2" t="s">
        <v>105</v>
      </c>
      <c r="W5100" s="2" t="s">
        <v>561</v>
      </c>
      <c r="X5100" s="45" t="str" cm="1">
        <f t="array" ref="X5100">IF(X5050="TRUE",IF(AND(C5100&lt;&gt;1,C5101:C5102="",S5100:U5102=""), "FALSE","TRUE"),"FALSE")</f>
        <v>FALSE</v>
      </c>
      <c r="Z5100" s="1"/>
    </row>
    <row r="5101" spans="2:26" hidden="1" outlineLevel="3" x14ac:dyDescent="0.4">
      <c r="B5101" s="7" t="s">
        <v>516</v>
      </c>
      <c r="C5101" s="8"/>
      <c r="D5101" s="31"/>
      <c r="E5101" s="2" t="s">
        <v>517</v>
      </c>
      <c r="F5101" s="2" t="s">
        <v>499</v>
      </c>
      <c r="G5101" s="2" t="s">
        <v>498</v>
      </c>
      <c r="H5101" s="2">
        <v>221</v>
      </c>
      <c r="I5101" s="2">
        <v>207</v>
      </c>
      <c r="K5101" s="2">
        <v>50</v>
      </c>
      <c r="L5101" s="2" t="s">
        <v>30</v>
      </c>
      <c r="M5101" s="2" t="s">
        <v>476</v>
      </c>
      <c r="N5101" s="2" t="s">
        <v>479</v>
      </c>
      <c r="O5101" s="2" t="s">
        <v>514</v>
      </c>
      <c r="Q5101" s="1"/>
      <c r="S5101" s="5"/>
      <c r="T5101" s="41"/>
      <c r="U5101" s="8"/>
      <c r="W5101" s="2" t="s">
        <v>563</v>
      </c>
      <c r="X5101" s="45" t="str" cm="1">
        <f t="array" ref="X5101">IF(X5050="TRUE",IF(AND(C5100&lt;&gt;1,C5101:C5102="",S5100:U5102=""), "FALSE","TRUE"),"FALSE")</f>
        <v>FALSE</v>
      </c>
      <c r="Z5101" s="1"/>
    </row>
    <row r="5102" spans="2:26" hidden="1" outlineLevel="3" x14ac:dyDescent="0.4">
      <c r="B5102" s="7" t="s">
        <v>508</v>
      </c>
      <c r="C5102" s="8"/>
      <c r="D5102" s="31"/>
      <c r="E5102" s="2" t="s">
        <v>518</v>
      </c>
      <c r="F5102" s="2" t="s">
        <v>512</v>
      </c>
      <c r="G5102" s="2" t="s">
        <v>511</v>
      </c>
      <c r="H5102" s="2">
        <v>221</v>
      </c>
      <c r="I5102" s="2">
        <v>207</v>
      </c>
      <c r="K5102" s="2">
        <v>120</v>
      </c>
      <c r="L5102" s="2" t="s">
        <v>30</v>
      </c>
      <c r="M5102" s="2" t="s">
        <v>476</v>
      </c>
      <c r="N5102" s="2" t="s">
        <v>479</v>
      </c>
      <c r="O5102" s="2" t="s">
        <v>514</v>
      </c>
      <c r="Q5102" s="1"/>
      <c r="S5102" s="5"/>
      <c r="T5102" s="41"/>
      <c r="U5102" s="8"/>
      <c r="W5102" s="2" t="s">
        <v>565</v>
      </c>
      <c r="X5102" s="45" t="str" cm="1">
        <f t="array" ref="X5102">IF(X5050="TRUE",IF(AND(C5100&lt;&gt;1,C5101:C5102="",S5100:U5102=""), "FALSE","TRUE"),"FALSE")</f>
        <v>FALSE</v>
      </c>
      <c r="Z5102" s="1"/>
    </row>
    <row r="5103" spans="2:26" hidden="1" outlineLevel="3" x14ac:dyDescent="0.4">
      <c r="B5103" s="7" t="s">
        <v>134</v>
      </c>
      <c r="C5103" s="5">
        <v>12</v>
      </c>
      <c r="D5103" s="30"/>
      <c r="E5103" s="2" t="s">
        <v>392</v>
      </c>
      <c r="F5103" s="2" t="s">
        <v>106</v>
      </c>
      <c r="G5103" s="2" t="s">
        <v>103</v>
      </c>
      <c r="H5103" s="2">
        <v>221</v>
      </c>
      <c r="I5103" s="2">
        <v>207</v>
      </c>
      <c r="K5103" s="2">
        <v>3</v>
      </c>
      <c r="L5103" s="2" t="s">
        <v>136</v>
      </c>
      <c r="M5103" s="2" t="s">
        <v>476</v>
      </c>
      <c r="N5103" s="2" t="s">
        <v>479</v>
      </c>
      <c r="O5103" s="2" t="s">
        <v>514</v>
      </c>
      <c r="Q5103" s="1"/>
      <c r="S5103" s="5"/>
      <c r="T5103" s="41"/>
      <c r="U5103" s="8"/>
      <c r="V5103" s="2" t="s">
        <v>105</v>
      </c>
      <c r="W5103" s="2" t="s">
        <v>561</v>
      </c>
      <c r="X5103" s="45" t="str" cm="1">
        <f t="array" ref="X5103">IF(X5050="TRUE",IF(AND(C5103&lt;&gt;1,C5104:C5105="",S5103:U5105=""), "FALSE","TRUE"),"FALSE")</f>
        <v>FALSE</v>
      </c>
      <c r="Z5103" s="1"/>
    </row>
    <row r="5104" spans="2:26" hidden="1" outlineLevel="3" x14ac:dyDescent="0.4">
      <c r="B5104" s="7" t="s">
        <v>516</v>
      </c>
      <c r="C5104" s="8"/>
      <c r="D5104" s="31"/>
      <c r="E5104" s="2" t="s">
        <v>517</v>
      </c>
      <c r="F5104" s="2" t="s">
        <v>499</v>
      </c>
      <c r="G5104" s="2" t="s">
        <v>498</v>
      </c>
      <c r="H5104" s="2">
        <v>221</v>
      </c>
      <c r="I5104" s="2">
        <v>207</v>
      </c>
      <c r="K5104" s="2">
        <v>50</v>
      </c>
      <c r="L5104" s="2" t="s">
        <v>30</v>
      </c>
      <c r="M5104" s="2" t="s">
        <v>476</v>
      </c>
      <c r="N5104" s="2" t="s">
        <v>479</v>
      </c>
      <c r="O5104" s="2" t="s">
        <v>514</v>
      </c>
      <c r="Q5104" s="1"/>
      <c r="S5104" s="5"/>
      <c r="T5104" s="41"/>
      <c r="U5104" s="8"/>
      <c r="W5104" s="2" t="s">
        <v>563</v>
      </c>
      <c r="X5104" s="45" t="str" cm="1">
        <f t="array" ref="X5104">IF(X5050="TRUE",IF(AND(C5103&lt;&gt;1,C5104:C5105="",S5103:U5105=""), "FALSE","TRUE"),"FALSE")</f>
        <v>FALSE</v>
      </c>
      <c r="Z5104" s="1"/>
    </row>
    <row r="5105" spans="2:26" hidden="1" outlineLevel="3" x14ac:dyDescent="0.4">
      <c r="B5105" s="7" t="s">
        <v>508</v>
      </c>
      <c r="C5105" s="8"/>
      <c r="D5105" s="31"/>
      <c r="E5105" s="2" t="s">
        <v>518</v>
      </c>
      <c r="F5105" s="2" t="s">
        <v>512</v>
      </c>
      <c r="G5105" s="2" t="s">
        <v>511</v>
      </c>
      <c r="H5105" s="2">
        <v>221</v>
      </c>
      <c r="I5105" s="2">
        <v>207</v>
      </c>
      <c r="K5105" s="2">
        <v>120</v>
      </c>
      <c r="L5105" s="2" t="s">
        <v>30</v>
      </c>
      <c r="M5105" s="2" t="s">
        <v>476</v>
      </c>
      <c r="N5105" s="2" t="s">
        <v>479</v>
      </c>
      <c r="O5105" s="2" t="s">
        <v>514</v>
      </c>
      <c r="Q5105" s="1"/>
      <c r="S5105" s="5"/>
      <c r="T5105" s="41"/>
      <c r="U5105" s="8"/>
      <c r="W5105" s="2" t="s">
        <v>565</v>
      </c>
      <c r="X5105" s="45" t="str" cm="1">
        <f t="array" ref="X5105">IF(X5050="TRUE",IF(AND(C5103&lt;&gt;1,C5104:C5105="",S5103:U5105=""), "FALSE","TRUE"),"FALSE")</f>
        <v>FALSE</v>
      </c>
      <c r="Z5105" s="1"/>
    </row>
    <row r="5106" spans="2:26" hidden="1" outlineLevel="3" x14ac:dyDescent="0.4">
      <c r="B5106" s="7" t="s">
        <v>134</v>
      </c>
      <c r="C5106" s="5">
        <v>13</v>
      </c>
      <c r="D5106" s="30"/>
      <c r="E5106" s="2" t="s">
        <v>392</v>
      </c>
      <c r="F5106" s="2" t="s">
        <v>106</v>
      </c>
      <c r="G5106" s="2" t="s">
        <v>103</v>
      </c>
      <c r="H5106" s="2">
        <v>221</v>
      </c>
      <c r="I5106" s="2">
        <v>207</v>
      </c>
      <c r="K5106" s="2">
        <v>3</v>
      </c>
      <c r="L5106" s="2" t="s">
        <v>136</v>
      </c>
      <c r="M5106" s="2" t="s">
        <v>476</v>
      </c>
      <c r="N5106" s="2" t="s">
        <v>479</v>
      </c>
      <c r="O5106" s="2" t="s">
        <v>514</v>
      </c>
      <c r="Q5106" s="1"/>
      <c r="S5106" s="5"/>
      <c r="T5106" s="41"/>
      <c r="U5106" s="8"/>
      <c r="V5106" s="2" t="s">
        <v>105</v>
      </c>
      <c r="W5106" s="2" t="s">
        <v>561</v>
      </c>
      <c r="X5106" s="45" t="str" cm="1">
        <f t="array" ref="X5106">IF(X5050="TRUE",IF(AND(C5106&lt;&gt;1,C5107:C5108="",S5106:U5108=""), "FALSE","TRUE"),"FALSE")</f>
        <v>FALSE</v>
      </c>
      <c r="Z5106" s="1"/>
    </row>
    <row r="5107" spans="2:26" hidden="1" outlineLevel="3" x14ac:dyDescent="0.4">
      <c r="B5107" s="7" t="s">
        <v>516</v>
      </c>
      <c r="C5107" s="8"/>
      <c r="D5107" s="31"/>
      <c r="E5107" s="2" t="s">
        <v>517</v>
      </c>
      <c r="F5107" s="2" t="s">
        <v>499</v>
      </c>
      <c r="G5107" s="2" t="s">
        <v>498</v>
      </c>
      <c r="H5107" s="2">
        <v>221</v>
      </c>
      <c r="I5107" s="2">
        <v>207</v>
      </c>
      <c r="K5107" s="2">
        <v>50</v>
      </c>
      <c r="L5107" s="2" t="s">
        <v>30</v>
      </c>
      <c r="M5107" s="2" t="s">
        <v>476</v>
      </c>
      <c r="N5107" s="2" t="s">
        <v>479</v>
      </c>
      <c r="O5107" s="2" t="s">
        <v>514</v>
      </c>
      <c r="Q5107" s="1"/>
      <c r="S5107" s="5"/>
      <c r="T5107" s="41"/>
      <c r="U5107" s="8"/>
      <c r="W5107" s="2" t="s">
        <v>563</v>
      </c>
      <c r="X5107" s="45" t="str" cm="1">
        <f t="array" ref="X5107">IF(X5050="TRUE",IF(AND(C5106&lt;&gt;1,C5107:C5108="",S5106:U5108=""), "FALSE","TRUE"),"FALSE")</f>
        <v>FALSE</v>
      </c>
      <c r="Z5107" s="1"/>
    </row>
    <row r="5108" spans="2:26" hidden="1" outlineLevel="3" x14ac:dyDescent="0.4">
      <c r="B5108" s="7" t="s">
        <v>508</v>
      </c>
      <c r="C5108" s="8"/>
      <c r="D5108" s="31"/>
      <c r="E5108" s="2" t="s">
        <v>518</v>
      </c>
      <c r="F5108" s="2" t="s">
        <v>512</v>
      </c>
      <c r="G5108" s="2" t="s">
        <v>511</v>
      </c>
      <c r="H5108" s="2">
        <v>221</v>
      </c>
      <c r="I5108" s="2">
        <v>207</v>
      </c>
      <c r="K5108" s="2">
        <v>120</v>
      </c>
      <c r="L5108" s="2" t="s">
        <v>30</v>
      </c>
      <c r="M5108" s="2" t="s">
        <v>476</v>
      </c>
      <c r="N5108" s="2" t="s">
        <v>479</v>
      </c>
      <c r="O5108" s="2" t="s">
        <v>514</v>
      </c>
      <c r="Q5108" s="1"/>
      <c r="S5108" s="5"/>
      <c r="T5108" s="41"/>
      <c r="U5108" s="8"/>
      <c r="W5108" s="2" t="s">
        <v>565</v>
      </c>
      <c r="X5108" s="45" t="str" cm="1">
        <f t="array" ref="X5108">IF(X5050="TRUE",IF(AND(C5106&lt;&gt;1,C5107:C5108="",S5106:U5108=""), "FALSE","TRUE"),"FALSE")</f>
        <v>FALSE</v>
      </c>
      <c r="Z5108" s="1"/>
    </row>
    <row r="5109" spans="2:26" hidden="1" outlineLevel="3" x14ac:dyDescent="0.4">
      <c r="B5109" s="7" t="s">
        <v>134</v>
      </c>
      <c r="C5109" s="5">
        <v>14</v>
      </c>
      <c r="D5109" s="30"/>
      <c r="E5109" s="2" t="s">
        <v>392</v>
      </c>
      <c r="F5109" s="2" t="s">
        <v>106</v>
      </c>
      <c r="G5109" s="2" t="s">
        <v>103</v>
      </c>
      <c r="H5109" s="2">
        <v>221</v>
      </c>
      <c r="I5109" s="2">
        <v>207</v>
      </c>
      <c r="K5109" s="2">
        <v>3</v>
      </c>
      <c r="L5109" s="2" t="s">
        <v>136</v>
      </c>
      <c r="M5109" s="2" t="s">
        <v>476</v>
      </c>
      <c r="N5109" s="2" t="s">
        <v>479</v>
      </c>
      <c r="O5109" s="2" t="s">
        <v>514</v>
      </c>
      <c r="Q5109" s="1"/>
      <c r="S5109" s="5"/>
      <c r="T5109" s="41"/>
      <c r="U5109" s="8"/>
      <c r="V5109" s="2" t="s">
        <v>105</v>
      </c>
      <c r="W5109" s="2" t="s">
        <v>561</v>
      </c>
      <c r="X5109" s="45" t="str" cm="1">
        <f t="array" ref="X5109">IF(X5050="TRUE",IF(AND(C5109&lt;&gt;1,C5110:C5111="",S5109:U5111=""), "FALSE","TRUE"),"FALSE")</f>
        <v>FALSE</v>
      </c>
      <c r="Z5109" s="1"/>
    </row>
    <row r="5110" spans="2:26" hidden="1" outlineLevel="3" x14ac:dyDescent="0.4">
      <c r="B5110" s="7" t="s">
        <v>516</v>
      </c>
      <c r="C5110" s="8"/>
      <c r="D5110" s="31"/>
      <c r="E5110" s="2" t="s">
        <v>517</v>
      </c>
      <c r="F5110" s="2" t="s">
        <v>499</v>
      </c>
      <c r="G5110" s="2" t="s">
        <v>498</v>
      </c>
      <c r="H5110" s="2">
        <v>221</v>
      </c>
      <c r="I5110" s="2">
        <v>207</v>
      </c>
      <c r="K5110" s="2">
        <v>50</v>
      </c>
      <c r="L5110" s="2" t="s">
        <v>30</v>
      </c>
      <c r="M5110" s="2" t="s">
        <v>476</v>
      </c>
      <c r="N5110" s="2" t="s">
        <v>479</v>
      </c>
      <c r="O5110" s="2" t="s">
        <v>514</v>
      </c>
      <c r="Q5110" s="1"/>
      <c r="S5110" s="5"/>
      <c r="T5110" s="41"/>
      <c r="U5110" s="8"/>
      <c r="W5110" s="2" t="s">
        <v>563</v>
      </c>
      <c r="X5110" s="45" t="str" cm="1">
        <f t="array" ref="X5110">IF(X5050="TRUE",IF(AND(C5109&lt;&gt;1,C5110:C5111="",S5109:U5111=""), "FALSE","TRUE"),"FALSE")</f>
        <v>FALSE</v>
      </c>
      <c r="Z5110" s="1"/>
    </row>
    <row r="5111" spans="2:26" hidden="1" outlineLevel="3" x14ac:dyDescent="0.4">
      <c r="B5111" s="7" t="s">
        <v>508</v>
      </c>
      <c r="C5111" s="8"/>
      <c r="D5111" s="31"/>
      <c r="E5111" s="2" t="s">
        <v>518</v>
      </c>
      <c r="F5111" s="2" t="s">
        <v>512</v>
      </c>
      <c r="G5111" s="2" t="s">
        <v>511</v>
      </c>
      <c r="H5111" s="2">
        <v>221</v>
      </c>
      <c r="I5111" s="2">
        <v>207</v>
      </c>
      <c r="K5111" s="2">
        <v>120</v>
      </c>
      <c r="L5111" s="2" t="s">
        <v>30</v>
      </c>
      <c r="M5111" s="2" t="s">
        <v>476</v>
      </c>
      <c r="N5111" s="2" t="s">
        <v>479</v>
      </c>
      <c r="O5111" s="2" t="s">
        <v>514</v>
      </c>
      <c r="Q5111" s="1"/>
      <c r="S5111" s="5"/>
      <c r="T5111" s="41"/>
      <c r="U5111" s="8"/>
      <c r="W5111" s="2" t="s">
        <v>565</v>
      </c>
      <c r="X5111" s="45" t="str" cm="1">
        <f t="array" ref="X5111">IF(X5050="TRUE",IF(AND(C5109&lt;&gt;1,C5110:C5111="",S5109:U5111=""), "FALSE","TRUE"),"FALSE")</f>
        <v>FALSE</v>
      </c>
      <c r="Z5111" s="1"/>
    </row>
    <row r="5112" spans="2:26" hidden="1" outlineLevel="3" x14ac:dyDescent="0.4">
      <c r="B5112" s="7" t="s">
        <v>134</v>
      </c>
      <c r="C5112" s="5">
        <v>15</v>
      </c>
      <c r="D5112" s="30"/>
      <c r="E5112" s="2" t="s">
        <v>392</v>
      </c>
      <c r="F5112" s="2" t="s">
        <v>106</v>
      </c>
      <c r="G5112" s="2" t="s">
        <v>103</v>
      </c>
      <c r="H5112" s="2">
        <v>221</v>
      </c>
      <c r="I5112" s="2">
        <v>207</v>
      </c>
      <c r="K5112" s="2">
        <v>3</v>
      </c>
      <c r="L5112" s="2" t="s">
        <v>136</v>
      </c>
      <c r="M5112" s="2" t="s">
        <v>476</v>
      </c>
      <c r="N5112" s="2" t="s">
        <v>479</v>
      </c>
      <c r="O5112" s="2" t="s">
        <v>514</v>
      </c>
      <c r="Q5112" s="1"/>
      <c r="S5112" s="5"/>
      <c r="T5112" s="41"/>
      <c r="U5112" s="8"/>
      <c r="V5112" s="2" t="s">
        <v>105</v>
      </c>
      <c r="W5112" s="2" t="s">
        <v>561</v>
      </c>
      <c r="X5112" s="45" t="str" cm="1">
        <f t="array" ref="X5112">IF(X5050="TRUE",IF(AND(C5112&lt;&gt;1,C5113:C5114="",S5112:U5114=""), "FALSE","TRUE"),"FALSE")</f>
        <v>FALSE</v>
      </c>
      <c r="Z5112" s="1"/>
    </row>
    <row r="5113" spans="2:26" hidden="1" outlineLevel="3" x14ac:dyDescent="0.4">
      <c r="B5113" s="7" t="s">
        <v>516</v>
      </c>
      <c r="C5113" s="8"/>
      <c r="D5113" s="31"/>
      <c r="E5113" s="2" t="s">
        <v>517</v>
      </c>
      <c r="F5113" s="2" t="s">
        <v>499</v>
      </c>
      <c r="G5113" s="2" t="s">
        <v>498</v>
      </c>
      <c r="H5113" s="2">
        <v>221</v>
      </c>
      <c r="I5113" s="2">
        <v>207</v>
      </c>
      <c r="K5113" s="2">
        <v>50</v>
      </c>
      <c r="L5113" s="2" t="s">
        <v>30</v>
      </c>
      <c r="M5113" s="2" t="s">
        <v>476</v>
      </c>
      <c r="N5113" s="2" t="s">
        <v>479</v>
      </c>
      <c r="O5113" s="2" t="s">
        <v>514</v>
      </c>
      <c r="Q5113" s="1"/>
      <c r="S5113" s="5"/>
      <c r="T5113" s="41"/>
      <c r="U5113" s="8"/>
      <c r="W5113" s="2" t="s">
        <v>563</v>
      </c>
      <c r="X5113" s="45" t="str" cm="1">
        <f t="array" ref="X5113">IF(X5050="TRUE",IF(AND(C5112&lt;&gt;1,C5113:C5114="",S5112:U5114=""), "FALSE","TRUE"),"FALSE")</f>
        <v>FALSE</v>
      </c>
      <c r="Z5113" s="1"/>
    </row>
    <row r="5114" spans="2:26" hidden="1" outlineLevel="3" x14ac:dyDescent="0.4">
      <c r="B5114" s="7" t="s">
        <v>508</v>
      </c>
      <c r="C5114" s="8"/>
      <c r="D5114" s="31"/>
      <c r="E5114" s="2" t="s">
        <v>518</v>
      </c>
      <c r="F5114" s="2" t="s">
        <v>512</v>
      </c>
      <c r="G5114" s="2" t="s">
        <v>511</v>
      </c>
      <c r="H5114" s="2">
        <v>221</v>
      </c>
      <c r="I5114" s="2">
        <v>207</v>
      </c>
      <c r="K5114" s="2">
        <v>120</v>
      </c>
      <c r="L5114" s="2" t="s">
        <v>30</v>
      </c>
      <c r="M5114" s="2" t="s">
        <v>476</v>
      </c>
      <c r="N5114" s="2" t="s">
        <v>479</v>
      </c>
      <c r="O5114" s="2" t="s">
        <v>514</v>
      </c>
      <c r="Q5114" s="1"/>
      <c r="S5114" s="5"/>
      <c r="T5114" s="41"/>
      <c r="U5114" s="8"/>
      <c r="W5114" s="2" t="s">
        <v>565</v>
      </c>
      <c r="X5114" s="45" t="str" cm="1">
        <f t="array" ref="X5114">IF(X5050="TRUE",IF(AND(C5112&lt;&gt;1,C5113:C5114="",S5112:U5114=""), "FALSE","TRUE"),"FALSE")</f>
        <v>FALSE</v>
      </c>
      <c r="Z5114" s="1"/>
    </row>
    <row r="5115" spans="2:26" hidden="1" outlineLevel="3" x14ac:dyDescent="0.4">
      <c r="B5115" s="7" t="s">
        <v>134</v>
      </c>
      <c r="C5115" s="5">
        <v>16</v>
      </c>
      <c r="D5115" s="30"/>
      <c r="E5115" s="2" t="s">
        <v>392</v>
      </c>
      <c r="F5115" s="2" t="s">
        <v>106</v>
      </c>
      <c r="G5115" s="2" t="s">
        <v>103</v>
      </c>
      <c r="H5115" s="2">
        <v>221</v>
      </c>
      <c r="I5115" s="2">
        <v>207</v>
      </c>
      <c r="K5115" s="2">
        <v>3</v>
      </c>
      <c r="L5115" s="2" t="s">
        <v>136</v>
      </c>
      <c r="M5115" s="2" t="s">
        <v>476</v>
      </c>
      <c r="N5115" s="2" t="s">
        <v>479</v>
      </c>
      <c r="O5115" s="2" t="s">
        <v>514</v>
      </c>
      <c r="Q5115" s="1"/>
      <c r="S5115" s="5"/>
      <c r="T5115" s="41"/>
      <c r="U5115" s="8"/>
      <c r="V5115" s="2" t="s">
        <v>105</v>
      </c>
      <c r="W5115" s="2" t="s">
        <v>561</v>
      </c>
      <c r="X5115" s="45" t="str" cm="1">
        <f t="array" ref="X5115">IF(X5050="TRUE",IF(AND(C5115&lt;&gt;1,C5116:C5117="",S5115:U5117=""), "FALSE","TRUE"),"FALSE")</f>
        <v>FALSE</v>
      </c>
      <c r="Z5115" s="1"/>
    </row>
    <row r="5116" spans="2:26" hidden="1" outlineLevel="3" x14ac:dyDescent="0.4">
      <c r="B5116" s="7" t="s">
        <v>516</v>
      </c>
      <c r="C5116" s="8"/>
      <c r="D5116" s="31"/>
      <c r="E5116" s="2" t="s">
        <v>517</v>
      </c>
      <c r="F5116" s="2" t="s">
        <v>499</v>
      </c>
      <c r="G5116" s="2" t="s">
        <v>498</v>
      </c>
      <c r="H5116" s="2">
        <v>221</v>
      </c>
      <c r="I5116" s="2">
        <v>207</v>
      </c>
      <c r="K5116" s="2">
        <v>50</v>
      </c>
      <c r="L5116" s="2" t="s">
        <v>30</v>
      </c>
      <c r="M5116" s="2" t="s">
        <v>476</v>
      </c>
      <c r="N5116" s="2" t="s">
        <v>479</v>
      </c>
      <c r="O5116" s="2" t="s">
        <v>514</v>
      </c>
      <c r="Q5116" s="1"/>
      <c r="S5116" s="5"/>
      <c r="T5116" s="41"/>
      <c r="U5116" s="8"/>
      <c r="W5116" s="2" t="s">
        <v>563</v>
      </c>
      <c r="X5116" s="45" t="str" cm="1">
        <f t="array" ref="X5116">IF(X5050="TRUE",IF(AND(C5115&lt;&gt;1,C5116:C5117="",S5115:U5117=""), "FALSE","TRUE"),"FALSE")</f>
        <v>FALSE</v>
      </c>
      <c r="Z5116" s="1"/>
    </row>
    <row r="5117" spans="2:26" hidden="1" outlineLevel="3" x14ac:dyDescent="0.4">
      <c r="B5117" s="7" t="s">
        <v>508</v>
      </c>
      <c r="C5117" s="8"/>
      <c r="D5117" s="31"/>
      <c r="E5117" s="2" t="s">
        <v>518</v>
      </c>
      <c r="F5117" s="2" t="s">
        <v>512</v>
      </c>
      <c r="G5117" s="2" t="s">
        <v>511</v>
      </c>
      <c r="H5117" s="2">
        <v>221</v>
      </c>
      <c r="I5117" s="2">
        <v>207</v>
      </c>
      <c r="K5117" s="2">
        <v>120</v>
      </c>
      <c r="L5117" s="2" t="s">
        <v>30</v>
      </c>
      <c r="M5117" s="2" t="s">
        <v>476</v>
      </c>
      <c r="N5117" s="2" t="s">
        <v>479</v>
      </c>
      <c r="O5117" s="2" t="s">
        <v>514</v>
      </c>
      <c r="Q5117" s="1"/>
      <c r="S5117" s="5"/>
      <c r="T5117" s="41"/>
      <c r="U5117" s="8"/>
      <c r="W5117" s="2" t="s">
        <v>565</v>
      </c>
      <c r="X5117" s="45" t="str" cm="1">
        <f t="array" ref="X5117">IF(X5050="TRUE",IF(AND(C5115&lt;&gt;1,C5116:C5117="",S5115:U5117=""), "FALSE","TRUE"),"FALSE")</f>
        <v>FALSE</v>
      </c>
      <c r="Z5117" s="1"/>
    </row>
    <row r="5118" spans="2:26" hidden="1" outlineLevel="3" x14ac:dyDescent="0.4">
      <c r="B5118" s="7" t="s">
        <v>134</v>
      </c>
      <c r="C5118" s="5">
        <v>17</v>
      </c>
      <c r="D5118" s="30"/>
      <c r="E5118" s="2" t="s">
        <v>392</v>
      </c>
      <c r="F5118" s="2" t="s">
        <v>106</v>
      </c>
      <c r="G5118" s="2" t="s">
        <v>103</v>
      </c>
      <c r="H5118" s="2">
        <v>221</v>
      </c>
      <c r="I5118" s="2">
        <v>207</v>
      </c>
      <c r="K5118" s="2">
        <v>3</v>
      </c>
      <c r="L5118" s="2" t="s">
        <v>136</v>
      </c>
      <c r="M5118" s="2" t="s">
        <v>476</v>
      </c>
      <c r="N5118" s="2" t="s">
        <v>479</v>
      </c>
      <c r="O5118" s="2" t="s">
        <v>514</v>
      </c>
      <c r="Q5118" s="1"/>
      <c r="S5118" s="5"/>
      <c r="T5118" s="41"/>
      <c r="U5118" s="8"/>
      <c r="V5118" s="2" t="s">
        <v>105</v>
      </c>
      <c r="W5118" s="2" t="s">
        <v>561</v>
      </c>
      <c r="X5118" s="45" t="str" cm="1">
        <f t="array" ref="X5118">IF(X5050="TRUE",IF(AND(C5118&lt;&gt;1,C5119:C5120="",S5118:U5120=""), "FALSE","TRUE"),"FALSE")</f>
        <v>FALSE</v>
      </c>
      <c r="Z5118" s="1"/>
    </row>
    <row r="5119" spans="2:26" hidden="1" outlineLevel="3" x14ac:dyDescent="0.4">
      <c r="B5119" s="7" t="s">
        <v>516</v>
      </c>
      <c r="C5119" s="8"/>
      <c r="D5119" s="31"/>
      <c r="E5119" s="2" t="s">
        <v>517</v>
      </c>
      <c r="F5119" s="2" t="s">
        <v>499</v>
      </c>
      <c r="G5119" s="2" t="s">
        <v>498</v>
      </c>
      <c r="H5119" s="2">
        <v>221</v>
      </c>
      <c r="I5119" s="2">
        <v>207</v>
      </c>
      <c r="K5119" s="2">
        <v>50</v>
      </c>
      <c r="L5119" s="2" t="s">
        <v>30</v>
      </c>
      <c r="M5119" s="2" t="s">
        <v>476</v>
      </c>
      <c r="N5119" s="2" t="s">
        <v>479</v>
      </c>
      <c r="O5119" s="2" t="s">
        <v>514</v>
      </c>
      <c r="Q5119" s="1"/>
      <c r="S5119" s="5"/>
      <c r="T5119" s="41"/>
      <c r="U5119" s="8"/>
      <c r="W5119" s="2" t="s">
        <v>563</v>
      </c>
      <c r="X5119" s="45" t="str" cm="1">
        <f t="array" ref="X5119">IF(X5050="TRUE",IF(AND(C5118&lt;&gt;1,C5119:C5120="",S5118:U5120=""), "FALSE","TRUE"),"FALSE")</f>
        <v>FALSE</v>
      </c>
      <c r="Z5119" s="1"/>
    </row>
    <row r="5120" spans="2:26" hidden="1" outlineLevel="3" x14ac:dyDescent="0.4">
      <c r="B5120" s="7" t="s">
        <v>508</v>
      </c>
      <c r="C5120" s="8"/>
      <c r="D5120" s="31"/>
      <c r="E5120" s="2" t="s">
        <v>518</v>
      </c>
      <c r="F5120" s="2" t="s">
        <v>512</v>
      </c>
      <c r="G5120" s="2" t="s">
        <v>511</v>
      </c>
      <c r="H5120" s="2">
        <v>221</v>
      </c>
      <c r="I5120" s="2">
        <v>207</v>
      </c>
      <c r="K5120" s="2">
        <v>120</v>
      </c>
      <c r="L5120" s="2" t="s">
        <v>30</v>
      </c>
      <c r="M5120" s="2" t="s">
        <v>476</v>
      </c>
      <c r="N5120" s="2" t="s">
        <v>479</v>
      </c>
      <c r="O5120" s="2" t="s">
        <v>514</v>
      </c>
      <c r="Q5120" s="1"/>
      <c r="S5120" s="5"/>
      <c r="T5120" s="41"/>
      <c r="U5120" s="8"/>
      <c r="W5120" s="2" t="s">
        <v>565</v>
      </c>
      <c r="X5120" s="45" t="str" cm="1">
        <f t="array" ref="X5120">IF(X5050="TRUE",IF(AND(C5118&lt;&gt;1,C5119:C5120="",S5118:U5120=""), "FALSE","TRUE"),"FALSE")</f>
        <v>FALSE</v>
      </c>
      <c r="Z5120" s="1"/>
    </row>
    <row r="5121" spans="2:26" hidden="1" outlineLevel="3" x14ac:dyDescent="0.4">
      <c r="B5121" s="7" t="s">
        <v>134</v>
      </c>
      <c r="C5121" s="5">
        <v>18</v>
      </c>
      <c r="D5121" s="30"/>
      <c r="E5121" s="2" t="s">
        <v>392</v>
      </c>
      <c r="F5121" s="2" t="s">
        <v>106</v>
      </c>
      <c r="G5121" s="2" t="s">
        <v>103</v>
      </c>
      <c r="H5121" s="2">
        <v>221</v>
      </c>
      <c r="I5121" s="2">
        <v>207</v>
      </c>
      <c r="K5121" s="2">
        <v>3</v>
      </c>
      <c r="L5121" s="2" t="s">
        <v>136</v>
      </c>
      <c r="M5121" s="2" t="s">
        <v>476</v>
      </c>
      <c r="N5121" s="2" t="s">
        <v>479</v>
      </c>
      <c r="O5121" s="2" t="s">
        <v>514</v>
      </c>
      <c r="Q5121" s="1"/>
      <c r="S5121" s="5"/>
      <c r="T5121" s="41"/>
      <c r="U5121" s="8"/>
      <c r="V5121" s="2" t="s">
        <v>105</v>
      </c>
      <c r="W5121" s="2" t="s">
        <v>561</v>
      </c>
      <c r="X5121" s="45" t="str" cm="1">
        <f t="array" ref="X5121">IF(X5050="TRUE",IF(AND(C5121&lt;&gt;1,C5122:C5123="",S5121:U5123=""), "FALSE","TRUE"),"FALSE")</f>
        <v>FALSE</v>
      </c>
      <c r="Z5121" s="1"/>
    </row>
    <row r="5122" spans="2:26" hidden="1" outlineLevel="3" x14ac:dyDescent="0.4">
      <c r="B5122" s="7" t="s">
        <v>516</v>
      </c>
      <c r="C5122" s="8"/>
      <c r="D5122" s="31"/>
      <c r="E5122" s="2" t="s">
        <v>517</v>
      </c>
      <c r="F5122" s="2" t="s">
        <v>499</v>
      </c>
      <c r="G5122" s="2" t="s">
        <v>498</v>
      </c>
      <c r="H5122" s="2">
        <v>221</v>
      </c>
      <c r="I5122" s="2">
        <v>207</v>
      </c>
      <c r="K5122" s="2">
        <v>50</v>
      </c>
      <c r="L5122" s="2" t="s">
        <v>30</v>
      </c>
      <c r="M5122" s="2" t="s">
        <v>476</v>
      </c>
      <c r="N5122" s="2" t="s">
        <v>479</v>
      </c>
      <c r="O5122" s="2" t="s">
        <v>514</v>
      </c>
      <c r="Q5122" s="1"/>
      <c r="S5122" s="5"/>
      <c r="T5122" s="41"/>
      <c r="U5122" s="8"/>
      <c r="W5122" s="2" t="s">
        <v>563</v>
      </c>
      <c r="X5122" s="45" t="str" cm="1">
        <f t="array" ref="X5122">IF(X5050="TRUE",IF(AND(C5121&lt;&gt;1,C5122:C5123="",S5121:U5123=""), "FALSE","TRUE"),"FALSE")</f>
        <v>FALSE</v>
      </c>
      <c r="Z5122" s="1"/>
    </row>
    <row r="5123" spans="2:26" hidden="1" outlineLevel="3" x14ac:dyDescent="0.4">
      <c r="B5123" s="7" t="s">
        <v>508</v>
      </c>
      <c r="C5123" s="8"/>
      <c r="D5123" s="31"/>
      <c r="E5123" s="2" t="s">
        <v>518</v>
      </c>
      <c r="F5123" s="2" t="s">
        <v>512</v>
      </c>
      <c r="G5123" s="2" t="s">
        <v>511</v>
      </c>
      <c r="H5123" s="2">
        <v>221</v>
      </c>
      <c r="I5123" s="2">
        <v>207</v>
      </c>
      <c r="K5123" s="2">
        <v>120</v>
      </c>
      <c r="L5123" s="2" t="s">
        <v>30</v>
      </c>
      <c r="M5123" s="2" t="s">
        <v>476</v>
      </c>
      <c r="N5123" s="2" t="s">
        <v>479</v>
      </c>
      <c r="O5123" s="2" t="s">
        <v>514</v>
      </c>
      <c r="Q5123" s="1"/>
      <c r="S5123" s="5"/>
      <c r="T5123" s="41"/>
      <c r="U5123" s="8"/>
      <c r="W5123" s="2" t="s">
        <v>565</v>
      </c>
      <c r="X5123" s="45" t="str" cm="1">
        <f t="array" ref="X5123">IF(X5050="TRUE",IF(AND(C5121&lt;&gt;1,C5122:C5123="",S5121:U5123=""), "FALSE","TRUE"),"FALSE")</f>
        <v>FALSE</v>
      </c>
      <c r="Z5123" s="1"/>
    </row>
    <row r="5124" spans="2:26" hidden="1" outlineLevel="3" x14ac:dyDescent="0.4">
      <c r="B5124" s="7" t="s">
        <v>134</v>
      </c>
      <c r="C5124" s="5">
        <v>19</v>
      </c>
      <c r="D5124" s="30"/>
      <c r="E5124" s="2" t="s">
        <v>392</v>
      </c>
      <c r="F5124" s="2" t="s">
        <v>106</v>
      </c>
      <c r="G5124" s="2" t="s">
        <v>103</v>
      </c>
      <c r="H5124" s="2">
        <v>221</v>
      </c>
      <c r="I5124" s="2">
        <v>207</v>
      </c>
      <c r="K5124" s="2">
        <v>3</v>
      </c>
      <c r="L5124" s="2" t="s">
        <v>136</v>
      </c>
      <c r="M5124" s="2" t="s">
        <v>476</v>
      </c>
      <c r="N5124" s="2" t="s">
        <v>479</v>
      </c>
      <c r="O5124" s="2" t="s">
        <v>514</v>
      </c>
      <c r="Q5124" s="1"/>
      <c r="S5124" s="5"/>
      <c r="T5124" s="41"/>
      <c r="U5124" s="8"/>
      <c r="V5124" s="2" t="s">
        <v>105</v>
      </c>
      <c r="W5124" s="2" t="s">
        <v>561</v>
      </c>
      <c r="X5124" s="45" t="str" cm="1">
        <f t="array" ref="X5124">IF(X5050="TRUE",IF(AND(C5124&lt;&gt;1,C5125:C5126="",S5124:U5126=""), "FALSE","TRUE"),"FALSE")</f>
        <v>FALSE</v>
      </c>
      <c r="Z5124" s="1"/>
    </row>
    <row r="5125" spans="2:26" hidden="1" outlineLevel="3" x14ac:dyDescent="0.4">
      <c r="B5125" s="7" t="s">
        <v>516</v>
      </c>
      <c r="C5125" s="8"/>
      <c r="D5125" s="31"/>
      <c r="E5125" s="2" t="s">
        <v>517</v>
      </c>
      <c r="F5125" s="2" t="s">
        <v>499</v>
      </c>
      <c r="G5125" s="2" t="s">
        <v>498</v>
      </c>
      <c r="H5125" s="2">
        <v>221</v>
      </c>
      <c r="I5125" s="2">
        <v>207</v>
      </c>
      <c r="K5125" s="2">
        <v>50</v>
      </c>
      <c r="L5125" s="2" t="s">
        <v>30</v>
      </c>
      <c r="M5125" s="2" t="s">
        <v>476</v>
      </c>
      <c r="N5125" s="2" t="s">
        <v>479</v>
      </c>
      <c r="O5125" s="2" t="s">
        <v>514</v>
      </c>
      <c r="Q5125" s="1"/>
      <c r="S5125" s="5"/>
      <c r="T5125" s="41"/>
      <c r="U5125" s="8"/>
      <c r="W5125" s="2" t="s">
        <v>563</v>
      </c>
      <c r="X5125" s="45" t="str" cm="1">
        <f t="array" ref="X5125">IF(X5050="TRUE",IF(AND(C5124&lt;&gt;1,C5125:C5126="",S5124:U5126=""), "FALSE","TRUE"),"FALSE")</f>
        <v>FALSE</v>
      </c>
      <c r="Z5125" s="1"/>
    </row>
    <row r="5126" spans="2:26" hidden="1" outlineLevel="3" x14ac:dyDescent="0.4">
      <c r="B5126" s="7" t="s">
        <v>508</v>
      </c>
      <c r="C5126" s="8"/>
      <c r="D5126" s="31"/>
      <c r="E5126" s="2" t="s">
        <v>518</v>
      </c>
      <c r="F5126" s="2" t="s">
        <v>512</v>
      </c>
      <c r="G5126" s="2" t="s">
        <v>511</v>
      </c>
      <c r="H5126" s="2">
        <v>221</v>
      </c>
      <c r="I5126" s="2">
        <v>207</v>
      </c>
      <c r="K5126" s="2">
        <v>120</v>
      </c>
      <c r="L5126" s="2" t="s">
        <v>30</v>
      </c>
      <c r="M5126" s="2" t="s">
        <v>476</v>
      </c>
      <c r="N5126" s="2" t="s">
        <v>479</v>
      </c>
      <c r="O5126" s="2" t="s">
        <v>514</v>
      </c>
      <c r="Q5126" s="1"/>
      <c r="S5126" s="5"/>
      <c r="T5126" s="41"/>
      <c r="U5126" s="8"/>
      <c r="W5126" s="2" t="s">
        <v>565</v>
      </c>
      <c r="X5126" s="45" t="str" cm="1">
        <f t="array" ref="X5126">IF(X5050="TRUE",IF(AND(C5124&lt;&gt;1,C5125:C5126="",S5124:U5126=""), "FALSE","TRUE"),"FALSE")</f>
        <v>FALSE</v>
      </c>
      <c r="Z5126" s="1"/>
    </row>
    <row r="5127" spans="2:26" hidden="1" outlineLevel="3" x14ac:dyDescent="0.4">
      <c r="B5127" s="7" t="s">
        <v>134</v>
      </c>
      <c r="C5127" s="5">
        <v>20</v>
      </c>
      <c r="D5127" s="30"/>
      <c r="E5127" s="2" t="s">
        <v>392</v>
      </c>
      <c r="F5127" s="2" t="s">
        <v>106</v>
      </c>
      <c r="G5127" s="2" t="s">
        <v>103</v>
      </c>
      <c r="H5127" s="2">
        <v>221</v>
      </c>
      <c r="I5127" s="2">
        <v>207</v>
      </c>
      <c r="K5127" s="2">
        <v>3</v>
      </c>
      <c r="L5127" s="2" t="s">
        <v>136</v>
      </c>
      <c r="M5127" s="2" t="s">
        <v>476</v>
      </c>
      <c r="N5127" s="2" t="s">
        <v>479</v>
      </c>
      <c r="O5127" s="2" t="s">
        <v>514</v>
      </c>
      <c r="Q5127" s="1"/>
      <c r="S5127" s="5"/>
      <c r="T5127" s="41"/>
      <c r="U5127" s="8"/>
      <c r="V5127" s="2" t="s">
        <v>105</v>
      </c>
      <c r="W5127" s="2" t="s">
        <v>561</v>
      </c>
      <c r="X5127" s="45" t="str" cm="1">
        <f t="array" ref="X5127">IF(X5050="TRUE",IF(AND(C5127&lt;&gt;1,C5128:C5129="",S5127:U5129=""), "FALSE","TRUE"),"FALSE")</f>
        <v>FALSE</v>
      </c>
      <c r="Z5127" s="1"/>
    </row>
    <row r="5128" spans="2:26" hidden="1" outlineLevel="3" x14ac:dyDescent="0.4">
      <c r="B5128" s="7" t="s">
        <v>516</v>
      </c>
      <c r="C5128" s="8"/>
      <c r="D5128" s="31"/>
      <c r="E5128" s="2" t="s">
        <v>517</v>
      </c>
      <c r="F5128" s="2" t="s">
        <v>499</v>
      </c>
      <c r="G5128" s="2" t="s">
        <v>498</v>
      </c>
      <c r="H5128" s="2">
        <v>221</v>
      </c>
      <c r="I5128" s="2">
        <v>207</v>
      </c>
      <c r="K5128" s="2">
        <v>50</v>
      </c>
      <c r="L5128" s="2" t="s">
        <v>30</v>
      </c>
      <c r="M5128" s="2" t="s">
        <v>476</v>
      </c>
      <c r="N5128" s="2" t="s">
        <v>479</v>
      </c>
      <c r="O5128" s="2" t="s">
        <v>514</v>
      </c>
      <c r="Q5128" s="1"/>
      <c r="S5128" s="5"/>
      <c r="T5128" s="41"/>
      <c r="U5128" s="8"/>
      <c r="W5128" s="2" t="s">
        <v>563</v>
      </c>
      <c r="X5128" s="45" t="str" cm="1">
        <f t="array" ref="X5128">IF(X5050="TRUE",IF(AND(C5127&lt;&gt;1,C5128:C5129="",S5127:U5129=""), "FALSE","TRUE"),"FALSE")</f>
        <v>FALSE</v>
      </c>
      <c r="Z5128" s="1"/>
    </row>
    <row r="5129" spans="2:26" hidden="1" outlineLevel="3" x14ac:dyDescent="0.4">
      <c r="B5129" s="7" t="s">
        <v>508</v>
      </c>
      <c r="C5129" s="8"/>
      <c r="D5129" s="31"/>
      <c r="E5129" s="2" t="s">
        <v>518</v>
      </c>
      <c r="F5129" s="2" t="s">
        <v>512</v>
      </c>
      <c r="G5129" s="2" t="s">
        <v>511</v>
      </c>
      <c r="H5129" s="2">
        <v>221</v>
      </c>
      <c r="I5129" s="2">
        <v>207</v>
      </c>
      <c r="K5129" s="2">
        <v>120</v>
      </c>
      <c r="L5129" s="2" t="s">
        <v>30</v>
      </c>
      <c r="M5129" s="2" t="s">
        <v>476</v>
      </c>
      <c r="N5129" s="2" t="s">
        <v>479</v>
      </c>
      <c r="O5129" s="2" t="s">
        <v>514</v>
      </c>
      <c r="Q5129" s="1"/>
      <c r="S5129" s="5"/>
      <c r="T5129" s="41"/>
      <c r="U5129" s="8"/>
      <c r="W5129" s="2" t="s">
        <v>565</v>
      </c>
      <c r="X5129" s="45" t="str" cm="1">
        <f t="array" ref="X5129">IF(X5050="TRUE",IF(AND(C5127&lt;&gt;1,C5128:C5129="",S5127:U5129=""), "FALSE","TRUE"),"FALSE")</f>
        <v>FALSE</v>
      </c>
      <c r="Z5129" s="1"/>
    </row>
    <row r="5130" spans="2:26" hidden="1" outlineLevel="2" x14ac:dyDescent="0.4">
      <c r="B5130" s="3" t="s">
        <v>19</v>
      </c>
      <c r="I5130" s="2">
        <v>207</v>
      </c>
      <c r="Q5130" s="1"/>
      <c r="Z5130" s="1"/>
    </row>
    <row r="5131" spans="2:26" hidden="1" outlineLevel="2" x14ac:dyDescent="0.4">
      <c r="B5131" s="50" t="s">
        <v>519</v>
      </c>
      <c r="C5131" s="50"/>
      <c r="D5131" s="33"/>
      <c r="E5131" s="2" t="s">
        <v>520</v>
      </c>
      <c r="I5131" s="2">
        <v>207</v>
      </c>
      <c r="L5131" s="2" t="s">
        <v>521</v>
      </c>
      <c r="M5131" s="2" t="s">
        <v>476</v>
      </c>
      <c r="N5131" s="2" t="s">
        <v>479</v>
      </c>
      <c r="O5131" s="2" t="s">
        <v>520</v>
      </c>
      <c r="Q5131" s="1"/>
      <c r="S5131" s="43" t="s">
        <v>36</v>
      </c>
      <c r="T5131" s="44" t="s">
        <v>37</v>
      </c>
      <c r="U5131" s="43" t="s">
        <v>38</v>
      </c>
      <c r="Z5131" s="1"/>
    </row>
    <row r="5132" spans="2:26" hidden="1" outlineLevel="2" x14ac:dyDescent="0.4">
      <c r="B5132" s="7" t="s">
        <v>134</v>
      </c>
      <c r="C5132" s="5">
        <v>1</v>
      </c>
      <c r="D5132" s="30"/>
      <c r="E5132" s="2" t="s">
        <v>392</v>
      </c>
      <c r="F5132" s="2" t="s">
        <v>102</v>
      </c>
      <c r="G5132" s="2" t="s">
        <v>103</v>
      </c>
      <c r="H5132" s="2">
        <v>225</v>
      </c>
      <c r="I5132" s="2">
        <v>207</v>
      </c>
      <c r="K5132" s="2">
        <v>3</v>
      </c>
      <c r="L5132" s="2" t="s">
        <v>136</v>
      </c>
      <c r="M5132" s="2" t="s">
        <v>476</v>
      </c>
      <c r="N5132" s="2" t="s">
        <v>479</v>
      </c>
      <c r="O5132" s="2" t="s">
        <v>520</v>
      </c>
      <c r="Q5132" s="1"/>
      <c r="S5132" s="5"/>
      <c r="T5132" s="41"/>
      <c r="U5132" s="8"/>
      <c r="V5132" s="2" t="s">
        <v>105</v>
      </c>
      <c r="W5132" s="2" t="s">
        <v>561</v>
      </c>
      <c r="X5132" s="45" t="str" cm="1">
        <f t="array" ref="X5132">IF(X5050="TRUE",IF(AND(C5132&lt;&gt;1,C5133:C5138="",S5132:U5138=""), "FALSE","TRUE"),"FALSE")</f>
        <v>FALSE</v>
      </c>
      <c r="Z5132" s="1"/>
    </row>
    <row r="5133" spans="2:26" hidden="1" outlineLevel="2" x14ac:dyDescent="0.4">
      <c r="B5133" s="7" t="s">
        <v>522</v>
      </c>
      <c r="C5133" s="8"/>
      <c r="D5133" s="31"/>
      <c r="E5133" s="2" t="s">
        <v>523</v>
      </c>
      <c r="F5133" s="2" t="s">
        <v>485</v>
      </c>
      <c r="G5133" s="2" t="s">
        <v>369</v>
      </c>
      <c r="H5133" s="2">
        <v>225</v>
      </c>
      <c r="I5133" s="2">
        <v>207</v>
      </c>
      <c r="K5133" s="2">
        <v>240</v>
      </c>
      <c r="L5133" s="2" t="s">
        <v>30</v>
      </c>
      <c r="M5133" s="2" t="s">
        <v>476</v>
      </c>
      <c r="N5133" s="2" t="s">
        <v>479</v>
      </c>
      <c r="O5133" s="2" t="s">
        <v>520</v>
      </c>
      <c r="Q5133" s="1"/>
      <c r="S5133" s="5"/>
      <c r="T5133" s="41"/>
      <c r="U5133" s="8"/>
      <c r="W5133" s="2" t="s">
        <v>465</v>
      </c>
      <c r="X5133" s="45" t="str" cm="1">
        <f t="array" ref="X5133">IF(X5050="TRUE",IF(AND(C5132&lt;&gt;1,C5133:C5138="",S5132:U5138=""), "FALSE","TRUE"),"FALSE")</f>
        <v>FALSE</v>
      </c>
      <c r="Z5133" s="1"/>
    </row>
    <row r="5134" spans="2:26" hidden="1" outlineLevel="2" x14ac:dyDescent="0.4">
      <c r="B5134" s="7" t="s">
        <v>524</v>
      </c>
      <c r="C5134" s="8"/>
      <c r="D5134" s="31"/>
      <c r="E5134" s="2" t="s">
        <v>525</v>
      </c>
      <c r="F5134" s="2" t="s">
        <v>114</v>
      </c>
      <c r="G5134" s="2" t="s">
        <v>115</v>
      </c>
      <c r="H5134" s="2">
        <v>225</v>
      </c>
      <c r="I5134" s="2">
        <v>207</v>
      </c>
      <c r="K5134" s="2">
        <v>120</v>
      </c>
      <c r="L5134" s="2" t="s">
        <v>30</v>
      </c>
      <c r="M5134" s="2" t="s">
        <v>476</v>
      </c>
      <c r="N5134" s="2" t="s">
        <v>479</v>
      </c>
      <c r="O5134" s="2" t="s">
        <v>520</v>
      </c>
      <c r="Q5134" s="1"/>
      <c r="S5134" s="5"/>
      <c r="T5134" s="41"/>
      <c r="U5134" s="8"/>
      <c r="W5134" s="2" t="s">
        <v>468</v>
      </c>
      <c r="X5134" s="45" t="str" cm="1">
        <f t="array" ref="X5134">IF(X5050="TRUE",IF(AND(C5132&lt;&gt;1,C5133:C5138="",S5132:U5138=""), "FALSE","TRUE"),"FALSE")</f>
        <v>FALSE</v>
      </c>
      <c r="Z5134" s="1"/>
    </row>
    <row r="5135" spans="2:26" hidden="1" outlineLevel="2" x14ac:dyDescent="0.4">
      <c r="B5135" s="7" t="s">
        <v>526</v>
      </c>
      <c r="C5135" s="8"/>
      <c r="D5135" s="31"/>
      <c r="E5135" s="2" t="s">
        <v>527</v>
      </c>
      <c r="F5135" s="2" t="str">
        <f>IF(OR($C$87="治験計画届", $C$87="治験計画変更届"), "^$","^.{1,120}$|^$")</f>
        <v>^.{1,120}$|^$</v>
      </c>
      <c r="G5135" s="2" t="str">
        <f>IF(F5135="^$", "入力しないでください","入力してください(120文字以内)")</f>
        <v>入力してください(120文字以内)</v>
      </c>
      <c r="H5135" s="2">
        <v>225</v>
      </c>
      <c r="I5135" s="2">
        <v>207</v>
      </c>
      <c r="K5135" s="2">
        <v>120</v>
      </c>
      <c r="L5135" s="2" t="s">
        <v>30</v>
      </c>
      <c r="M5135" s="2" t="s">
        <v>476</v>
      </c>
      <c r="N5135" s="2" t="s">
        <v>479</v>
      </c>
      <c r="O5135" s="2" t="s">
        <v>520</v>
      </c>
      <c r="Q5135" s="1"/>
      <c r="S5135" s="5"/>
      <c r="T5135" s="41"/>
      <c r="U5135" s="8"/>
      <c r="W5135" s="2" t="s">
        <v>468</v>
      </c>
      <c r="X5135" s="45" t="str" cm="1">
        <f t="array" ref="X5135">IF(X5050="TRUE",IF(AND(C5132&lt;&gt;1,C5133:C5138="",S5132:U5138=""), "FALSE","TRUE"),"FALSE")</f>
        <v>FALSE</v>
      </c>
      <c r="Z5135" s="1"/>
    </row>
    <row r="5136" spans="2:26" hidden="1" outlineLevel="2" x14ac:dyDescent="0.4">
      <c r="B5136" s="7" t="s">
        <v>528</v>
      </c>
      <c r="C5136" s="8"/>
      <c r="D5136" s="31"/>
      <c r="E5136" s="2" t="s">
        <v>529</v>
      </c>
      <c r="F5136" s="2" t="str">
        <f>IF(OR($C$87="治験計画届", $C$87="治験計画変更届"), "^$","^.{1,120}$|^$")</f>
        <v>^.{1,120}$|^$</v>
      </c>
      <c r="G5136" s="2" t="str">
        <f t="shared" ref="G5136:G5138" si="343">IF(F5136="^$", "入力しないでください","入力してください(120文字以内)")</f>
        <v>入力してください(120文字以内)</v>
      </c>
      <c r="H5136" s="2">
        <v>225</v>
      </c>
      <c r="I5136" s="2">
        <v>207</v>
      </c>
      <c r="K5136" s="2">
        <v>120</v>
      </c>
      <c r="L5136" s="2" t="s">
        <v>30</v>
      </c>
      <c r="M5136" s="2" t="s">
        <v>476</v>
      </c>
      <c r="N5136" s="2" t="s">
        <v>479</v>
      </c>
      <c r="O5136" s="2" t="s">
        <v>520</v>
      </c>
      <c r="Q5136" s="1"/>
      <c r="S5136" s="5"/>
      <c r="T5136" s="41"/>
      <c r="U5136" s="8"/>
      <c r="W5136" s="2" t="s">
        <v>468</v>
      </c>
      <c r="X5136" s="45" t="str" cm="1">
        <f t="array" ref="X5136">IF(X5050="TRUE",IF(AND(C5132&lt;&gt;1,C5133:C5138="",S5132:U5138=""), "FALSE","TRUE"),"FALSE")</f>
        <v>FALSE</v>
      </c>
      <c r="Z5136" s="1"/>
    </row>
    <row r="5137" spans="2:26" hidden="1" outlineLevel="2" x14ac:dyDescent="0.4">
      <c r="B5137" s="7" t="s">
        <v>530</v>
      </c>
      <c r="C5137" s="8"/>
      <c r="D5137" s="31"/>
      <c r="E5137" s="2" t="s">
        <v>566</v>
      </c>
      <c r="F5137" s="2" t="str">
        <f>IF(OR($C$87="治験計画届", $C$87="治験計画変更届"), "^$","^.{1,120}$|^$")</f>
        <v>^.{1,120}$|^$</v>
      </c>
      <c r="G5137" s="2" t="str">
        <f t="shared" si="343"/>
        <v>入力してください(120文字以内)</v>
      </c>
      <c r="H5137" s="2">
        <v>225</v>
      </c>
      <c r="I5137" s="2">
        <v>207</v>
      </c>
      <c r="K5137" s="2">
        <v>120</v>
      </c>
      <c r="L5137" s="2" t="s">
        <v>30</v>
      </c>
      <c r="M5137" s="2" t="s">
        <v>476</v>
      </c>
      <c r="N5137" s="2" t="s">
        <v>479</v>
      </c>
      <c r="O5137" s="2" t="s">
        <v>520</v>
      </c>
      <c r="Q5137" s="1"/>
      <c r="S5137" s="5"/>
      <c r="T5137" s="41"/>
      <c r="U5137" s="8"/>
      <c r="W5137" s="2" t="s">
        <v>468</v>
      </c>
      <c r="X5137" s="45" t="str" cm="1">
        <f t="array" ref="X5137">IF(X5050="TRUE",IF(AND(C5132&lt;&gt;1,C5133:C5138="",S5132:U5138=""), "FALSE","TRUE"),"FALSE")</f>
        <v>FALSE</v>
      </c>
      <c r="Z5137" s="1"/>
    </row>
    <row r="5138" spans="2:26" hidden="1" outlineLevel="2" x14ac:dyDescent="0.4">
      <c r="B5138" s="7" t="s">
        <v>532</v>
      </c>
      <c r="C5138" s="8"/>
      <c r="D5138" s="31"/>
      <c r="E5138" s="2" t="s">
        <v>533</v>
      </c>
      <c r="F5138" s="2" t="str">
        <f>IF(OR($C$87="治験計画届", $C$87="治験計画変更届"), "^$","^.{1,120}$|^$")</f>
        <v>^.{1,120}$|^$</v>
      </c>
      <c r="G5138" s="2" t="str">
        <f t="shared" si="343"/>
        <v>入力してください(120文字以内)</v>
      </c>
      <c r="H5138" s="2">
        <v>225</v>
      </c>
      <c r="I5138" s="2">
        <v>207</v>
      </c>
      <c r="K5138" s="2">
        <v>120</v>
      </c>
      <c r="L5138" s="2" t="s">
        <v>30</v>
      </c>
      <c r="M5138" s="2" t="s">
        <v>476</v>
      </c>
      <c r="N5138" s="2" t="s">
        <v>479</v>
      </c>
      <c r="O5138" s="2" t="s">
        <v>520</v>
      </c>
      <c r="Q5138" s="1"/>
      <c r="S5138" s="5"/>
      <c r="T5138" s="41"/>
      <c r="U5138" s="8"/>
      <c r="W5138" s="2" t="s">
        <v>468</v>
      </c>
      <c r="X5138" s="45" t="str" cm="1">
        <f t="array" ref="X5138">IF(X5050="TRUE",IF(AND(C5132&lt;&gt;1,C5133:C5138="",S5132:U5138=""), "FALSE","TRUE"),"FALSE")</f>
        <v>FALSE</v>
      </c>
      <c r="Z5138" s="1"/>
    </row>
    <row r="5139" spans="2:26" hidden="1" outlineLevel="2" x14ac:dyDescent="0.4">
      <c r="B5139" s="7" t="s">
        <v>134</v>
      </c>
      <c r="C5139" s="5">
        <v>2</v>
      </c>
      <c r="D5139" s="30"/>
      <c r="E5139" s="2" t="s">
        <v>392</v>
      </c>
      <c r="F5139" s="2" t="s">
        <v>102</v>
      </c>
      <c r="G5139" s="2" t="s">
        <v>103</v>
      </c>
      <c r="H5139" s="2">
        <v>225</v>
      </c>
      <c r="I5139" s="2">
        <v>207</v>
      </c>
      <c r="K5139" s="2">
        <v>3</v>
      </c>
      <c r="L5139" s="2" t="s">
        <v>136</v>
      </c>
      <c r="M5139" s="2" t="s">
        <v>476</v>
      </c>
      <c r="N5139" s="2" t="s">
        <v>479</v>
      </c>
      <c r="O5139" s="2" t="s">
        <v>520</v>
      </c>
      <c r="Q5139" s="1"/>
      <c r="S5139" s="5"/>
      <c r="T5139" s="41"/>
      <c r="U5139" s="8"/>
      <c r="V5139" s="2" t="s">
        <v>105</v>
      </c>
      <c r="W5139" s="2" t="s">
        <v>561</v>
      </c>
      <c r="X5139" s="45" t="str" cm="1">
        <f t="array" ref="X5139">IF(X5050="TRUE",IF(AND(C5139&lt;&gt;1,C5140:C5145="",S5139:U5145=""), "FALSE","TRUE"),"FALSE")</f>
        <v>FALSE</v>
      </c>
      <c r="Z5139" s="1"/>
    </row>
    <row r="5140" spans="2:26" hidden="1" outlineLevel="2" x14ac:dyDescent="0.4">
      <c r="B5140" s="7" t="s">
        <v>522</v>
      </c>
      <c r="C5140" s="8"/>
      <c r="D5140" s="31"/>
      <c r="E5140" s="2" t="s">
        <v>523</v>
      </c>
      <c r="F5140" s="2" t="s">
        <v>485</v>
      </c>
      <c r="G5140" s="2" t="s">
        <v>369</v>
      </c>
      <c r="H5140" s="2">
        <v>225</v>
      </c>
      <c r="I5140" s="2">
        <v>207</v>
      </c>
      <c r="K5140" s="2">
        <v>240</v>
      </c>
      <c r="L5140" s="2" t="s">
        <v>30</v>
      </c>
      <c r="M5140" s="2" t="s">
        <v>476</v>
      </c>
      <c r="N5140" s="2" t="s">
        <v>479</v>
      </c>
      <c r="O5140" s="2" t="s">
        <v>520</v>
      </c>
      <c r="Q5140" s="1"/>
      <c r="S5140" s="5"/>
      <c r="T5140" s="41"/>
      <c r="U5140" s="8"/>
      <c r="W5140" s="2" t="s">
        <v>465</v>
      </c>
      <c r="X5140" s="45" t="str" cm="1">
        <f t="array" ref="X5140">IF(X5050="TRUE",IF(AND(C5139&lt;&gt;1,C5140:C5145="",S5139:U5145=""), "FALSE","TRUE"),"FALSE")</f>
        <v>FALSE</v>
      </c>
      <c r="Z5140" s="1"/>
    </row>
    <row r="5141" spans="2:26" hidden="1" outlineLevel="2" x14ac:dyDescent="0.4">
      <c r="B5141" s="7" t="s">
        <v>524</v>
      </c>
      <c r="C5141" s="8"/>
      <c r="D5141" s="31"/>
      <c r="E5141" s="2" t="s">
        <v>525</v>
      </c>
      <c r="F5141" s="2" t="s">
        <v>114</v>
      </c>
      <c r="G5141" s="2" t="s">
        <v>115</v>
      </c>
      <c r="H5141" s="2">
        <v>225</v>
      </c>
      <c r="I5141" s="2">
        <v>207</v>
      </c>
      <c r="K5141" s="2">
        <v>120</v>
      </c>
      <c r="L5141" s="2" t="s">
        <v>30</v>
      </c>
      <c r="M5141" s="2" t="s">
        <v>476</v>
      </c>
      <c r="N5141" s="2" t="s">
        <v>479</v>
      </c>
      <c r="O5141" s="2" t="s">
        <v>520</v>
      </c>
      <c r="Q5141" s="1"/>
      <c r="S5141" s="5"/>
      <c r="T5141" s="41"/>
      <c r="U5141" s="8"/>
      <c r="W5141" s="2" t="s">
        <v>468</v>
      </c>
      <c r="X5141" s="45" t="str" cm="1">
        <f t="array" ref="X5141">IF(X5050="TRUE",IF(AND(C5139&lt;&gt;1,C5140:C5145="",S5139:U5145=""), "FALSE","TRUE"),"FALSE")</f>
        <v>FALSE</v>
      </c>
      <c r="Z5141" s="1"/>
    </row>
    <row r="5142" spans="2:26" hidden="1" outlineLevel="2" x14ac:dyDescent="0.4">
      <c r="B5142" s="7" t="s">
        <v>526</v>
      </c>
      <c r="C5142" s="8"/>
      <c r="D5142" s="31"/>
      <c r="E5142" s="2" t="s">
        <v>527</v>
      </c>
      <c r="F5142" s="2" t="str">
        <f>IF(OR($C$87="治験計画届", $C$87="治験計画変更届"), "^$","^.{1,120}$|^$")</f>
        <v>^.{1,120}$|^$</v>
      </c>
      <c r="G5142" s="2" t="str">
        <f>IF(F5142="^$", "入力しないでください","入力してください(120文字以内)")</f>
        <v>入力してください(120文字以内)</v>
      </c>
      <c r="H5142" s="2">
        <v>225</v>
      </c>
      <c r="I5142" s="2">
        <v>207</v>
      </c>
      <c r="K5142" s="2">
        <v>120</v>
      </c>
      <c r="L5142" s="2" t="s">
        <v>30</v>
      </c>
      <c r="M5142" s="2" t="s">
        <v>476</v>
      </c>
      <c r="N5142" s="2" t="s">
        <v>479</v>
      </c>
      <c r="O5142" s="2" t="s">
        <v>520</v>
      </c>
      <c r="Q5142" s="1"/>
      <c r="S5142" s="5"/>
      <c r="T5142" s="41"/>
      <c r="U5142" s="8"/>
      <c r="W5142" s="2" t="s">
        <v>468</v>
      </c>
      <c r="X5142" s="45" t="str" cm="1">
        <f t="array" ref="X5142">IF(X5050="TRUE",IF(AND(C5139&lt;&gt;1,C5140:C5145="",S5139:U5145=""), "FALSE","TRUE"),"FALSE")</f>
        <v>FALSE</v>
      </c>
      <c r="Z5142" s="1"/>
    </row>
    <row r="5143" spans="2:26" hidden="1" outlineLevel="2" x14ac:dyDescent="0.4">
      <c r="B5143" s="7" t="s">
        <v>528</v>
      </c>
      <c r="C5143" s="8"/>
      <c r="D5143" s="31"/>
      <c r="E5143" s="2" t="s">
        <v>529</v>
      </c>
      <c r="F5143" s="2" t="str">
        <f>IF(OR($C$87="治験計画届", $C$87="治験計画変更届"), "^$","^.{1,120}$|^$")</f>
        <v>^.{1,120}$|^$</v>
      </c>
      <c r="G5143" s="2" t="str">
        <f t="shared" ref="G5143:G5145" si="344">IF(F5143="^$", "入力しないでください","入力してください(120文字以内)")</f>
        <v>入力してください(120文字以内)</v>
      </c>
      <c r="H5143" s="2">
        <v>225</v>
      </c>
      <c r="I5143" s="2">
        <v>207</v>
      </c>
      <c r="K5143" s="2">
        <v>120</v>
      </c>
      <c r="L5143" s="2" t="s">
        <v>30</v>
      </c>
      <c r="M5143" s="2" t="s">
        <v>476</v>
      </c>
      <c r="N5143" s="2" t="s">
        <v>479</v>
      </c>
      <c r="O5143" s="2" t="s">
        <v>520</v>
      </c>
      <c r="Q5143" s="1"/>
      <c r="S5143" s="5"/>
      <c r="T5143" s="41"/>
      <c r="U5143" s="8"/>
      <c r="W5143" s="2" t="s">
        <v>468</v>
      </c>
      <c r="X5143" s="45" t="str" cm="1">
        <f t="array" ref="X5143">IF(X5050="TRUE",IF(AND(C5139&lt;&gt;1,C5140:C5145="",S5139:U5145=""), "FALSE","TRUE"),"FALSE")</f>
        <v>FALSE</v>
      </c>
      <c r="Z5143" s="1"/>
    </row>
    <row r="5144" spans="2:26" hidden="1" outlineLevel="2" x14ac:dyDescent="0.4">
      <c r="B5144" s="7" t="s">
        <v>530</v>
      </c>
      <c r="C5144" s="8"/>
      <c r="D5144" s="31"/>
      <c r="E5144" s="2" t="s">
        <v>566</v>
      </c>
      <c r="F5144" s="2" t="str">
        <f>IF(OR($C$87="治験計画届", $C$87="治験計画変更届"), "^$","^.{1,120}$|^$")</f>
        <v>^.{1,120}$|^$</v>
      </c>
      <c r="G5144" s="2" t="str">
        <f t="shared" si="344"/>
        <v>入力してください(120文字以内)</v>
      </c>
      <c r="H5144" s="2">
        <v>225</v>
      </c>
      <c r="I5144" s="2">
        <v>207</v>
      </c>
      <c r="K5144" s="2">
        <v>120</v>
      </c>
      <c r="L5144" s="2" t="s">
        <v>30</v>
      </c>
      <c r="M5144" s="2" t="s">
        <v>476</v>
      </c>
      <c r="N5144" s="2" t="s">
        <v>479</v>
      </c>
      <c r="O5144" s="2" t="s">
        <v>520</v>
      </c>
      <c r="Q5144" s="1"/>
      <c r="S5144" s="5"/>
      <c r="T5144" s="41"/>
      <c r="U5144" s="8"/>
      <c r="W5144" s="2" t="s">
        <v>468</v>
      </c>
      <c r="X5144" s="45" t="str" cm="1">
        <f t="array" ref="X5144">IF(X5050="TRUE",IF(AND(C5139&lt;&gt;1,C5140:C5145="",S5139:U5145=""), "FALSE","TRUE"),"FALSE")</f>
        <v>FALSE</v>
      </c>
      <c r="Z5144" s="1"/>
    </row>
    <row r="5145" spans="2:26" hidden="1" outlineLevel="2" x14ac:dyDescent="0.4">
      <c r="B5145" s="7" t="s">
        <v>532</v>
      </c>
      <c r="C5145" s="8"/>
      <c r="D5145" s="31"/>
      <c r="E5145" s="2" t="s">
        <v>533</v>
      </c>
      <c r="F5145" s="2" t="str">
        <f>IF(OR($C$87="治験計画届", $C$87="治験計画変更届"), "^$","^.{1,120}$|^$")</f>
        <v>^.{1,120}$|^$</v>
      </c>
      <c r="G5145" s="2" t="str">
        <f t="shared" si="344"/>
        <v>入力してください(120文字以内)</v>
      </c>
      <c r="H5145" s="2">
        <v>225</v>
      </c>
      <c r="I5145" s="2">
        <v>207</v>
      </c>
      <c r="K5145" s="2">
        <v>120</v>
      </c>
      <c r="L5145" s="2" t="s">
        <v>30</v>
      </c>
      <c r="M5145" s="2" t="s">
        <v>476</v>
      </c>
      <c r="N5145" s="2" t="s">
        <v>479</v>
      </c>
      <c r="O5145" s="2" t="s">
        <v>520</v>
      </c>
      <c r="Q5145" s="1"/>
      <c r="S5145" s="5"/>
      <c r="T5145" s="41"/>
      <c r="U5145" s="8"/>
      <c r="W5145" s="2" t="s">
        <v>468</v>
      </c>
      <c r="X5145" s="45" t="str" cm="1">
        <f t="array" ref="X5145">IF(X5050="TRUE",IF(AND(C5139&lt;&gt;1,C5140:C5145="",S5139:U5145=""), "FALSE","TRUE"),"FALSE")</f>
        <v>FALSE</v>
      </c>
      <c r="Z5145" s="1"/>
    </row>
    <row r="5146" spans="2:26" hidden="1" outlineLevel="2" x14ac:dyDescent="0.4">
      <c r="B5146" s="7" t="s">
        <v>134</v>
      </c>
      <c r="C5146" s="5">
        <v>3</v>
      </c>
      <c r="D5146" s="30"/>
      <c r="E5146" s="2" t="s">
        <v>392</v>
      </c>
      <c r="F5146" s="2" t="s">
        <v>102</v>
      </c>
      <c r="G5146" s="2" t="s">
        <v>103</v>
      </c>
      <c r="H5146" s="2">
        <v>225</v>
      </c>
      <c r="I5146" s="2">
        <v>207</v>
      </c>
      <c r="K5146" s="2">
        <v>3</v>
      </c>
      <c r="L5146" s="2" t="s">
        <v>136</v>
      </c>
      <c r="M5146" s="2" t="s">
        <v>476</v>
      </c>
      <c r="N5146" s="2" t="s">
        <v>479</v>
      </c>
      <c r="O5146" s="2" t="s">
        <v>520</v>
      </c>
      <c r="Q5146" s="1"/>
      <c r="S5146" s="5"/>
      <c r="T5146" s="41"/>
      <c r="U5146" s="8"/>
      <c r="V5146" s="2" t="s">
        <v>105</v>
      </c>
      <c r="W5146" s="2" t="s">
        <v>561</v>
      </c>
      <c r="X5146" s="45" t="str" cm="1">
        <f t="array" ref="X5146">IF(X5050="TRUE",IF(AND(C5146&lt;&gt;1,C5147:C5152="",S5146:U5152=""), "FALSE","TRUE"),"FALSE")</f>
        <v>FALSE</v>
      </c>
      <c r="Z5146" s="1"/>
    </row>
    <row r="5147" spans="2:26" hidden="1" outlineLevel="2" x14ac:dyDescent="0.4">
      <c r="B5147" s="7" t="s">
        <v>522</v>
      </c>
      <c r="C5147" s="8"/>
      <c r="D5147" s="31"/>
      <c r="E5147" s="2" t="s">
        <v>523</v>
      </c>
      <c r="F5147" s="2" t="s">
        <v>485</v>
      </c>
      <c r="G5147" s="2" t="s">
        <v>369</v>
      </c>
      <c r="H5147" s="2">
        <v>225</v>
      </c>
      <c r="I5147" s="2">
        <v>207</v>
      </c>
      <c r="K5147" s="2">
        <v>240</v>
      </c>
      <c r="L5147" s="2" t="s">
        <v>30</v>
      </c>
      <c r="M5147" s="2" t="s">
        <v>476</v>
      </c>
      <c r="N5147" s="2" t="s">
        <v>479</v>
      </c>
      <c r="O5147" s="2" t="s">
        <v>520</v>
      </c>
      <c r="Q5147" s="1"/>
      <c r="S5147" s="5"/>
      <c r="T5147" s="41"/>
      <c r="U5147" s="8"/>
      <c r="W5147" s="2" t="s">
        <v>465</v>
      </c>
      <c r="X5147" s="45" t="str" cm="1">
        <f t="array" ref="X5147">IF(X5050="TRUE",IF(AND(C5146&lt;&gt;1,C5147:C5152="",S5146:U5152=""), "FALSE","TRUE"),"FALSE")</f>
        <v>FALSE</v>
      </c>
      <c r="Z5147" s="1"/>
    </row>
    <row r="5148" spans="2:26" hidden="1" outlineLevel="2" x14ac:dyDescent="0.4">
      <c r="B5148" s="7" t="s">
        <v>524</v>
      </c>
      <c r="C5148" s="8"/>
      <c r="D5148" s="31"/>
      <c r="E5148" s="2" t="s">
        <v>525</v>
      </c>
      <c r="F5148" s="2" t="s">
        <v>114</v>
      </c>
      <c r="G5148" s="2" t="s">
        <v>115</v>
      </c>
      <c r="H5148" s="2">
        <v>225</v>
      </c>
      <c r="I5148" s="2">
        <v>207</v>
      </c>
      <c r="K5148" s="2">
        <v>120</v>
      </c>
      <c r="L5148" s="2" t="s">
        <v>30</v>
      </c>
      <c r="M5148" s="2" t="s">
        <v>476</v>
      </c>
      <c r="N5148" s="2" t="s">
        <v>479</v>
      </c>
      <c r="O5148" s="2" t="s">
        <v>520</v>
      </c>
      <c r="Q5148" s="1"/>
      <c r="S5148" s="5"/>
      <c r="T5148" s="41"/>
      <c r="U5148" s="8"/>
      <c r="W5148" s="2" t="s">
        <v>468</v>
      </c>
      <c r="X5148" s="45" t="str" cm="1">
        <f t="array" ref="X5148">IF(X5050="TRUE",IF(AND(C5146&lt;&gt;1,C5147:C5152="",S5146:U5152=""), "FALSE","TRUE"),"FALSE")</f>
        <v>FALSE</v>
      </c>
      <c r="Z5148" s="1"/>
    </row>
    <row r="5149" spans="2:26" hidden="1" outlineLevel="2" x14ac:dyDescent="0.4">
      <c r="B5149" s="7" t="s">
        <v>526</v>
      </c>
      <c r="C5149" s="8"/>
      <c r="D5149" s="31"/>
      <c r="E5149" s="2" t="s">
        <v>527</v>
      </c>
      <c r="F5149" s="2" t="str">
        <f>IF(OR($C$87="治験計画届", $C$87="治験計画変更届"), "^$","^.{1,120}$|^$")</f>
        <v>^.{1,120}$|^$</v>
      </c>
      <c r="G5149" s="2" t="str">
        <f>IF(F5149="^$", "入力しないでください","入力してください(120文字以内)")</f>
        <v>入力してください(120文字以内)</v>
      </c>
      <c r="H5149" s="2">
        <v>225</v>
      </c>
      <c r="I5149" s="2">
        <v>207</v>
      </c>
      <c r="K5149" s="2">
        <v>120</v>
      </c>
      <c r="L5149" s="2" t="s">
        <v>30</v>
      </c>
      <c r="M5149" s="2" t="s">
        <v>476</v>
      </c>
      <c r="N5149" s="2" t="s">
        <v>479</v>
      </c>
      <c r="O5149" s="2" t="s">
        <v>520</v>
      </c>
      <c r="Q5149" s="1"/>
      <c r="S5149" s="5"/>
      <c r="T5149" s="41"/>
      <c r="U5149" s="8"/>
      <c r="W5149" s="2" t="s">
        <v>468</v>
      </c>
      <c r="X5149" s="45" t="str" cm="1">
        <f t="array" ref="X5149">IF(X5050="TRUE",IF(AND(C5146&lt;&gt;1,C5147:C5152="",S5146:U5152=""), "FALSE","TRUE"),"FALSE")</f>
        <v>FALSE</v>
      </c>
      <c r="Z5149" s="1"/>
    </row>
    <row r="5150" spans="2:26" hidden="1" outlineLevel="2" x14ac:dyDescent="0.4">
      <c r="B5150" s="7" t="s">
        <v>528</v>
      </c>
      <c r="C5150" s="8"/>
      <c r="D5150" s="31"/>
      <c r="E5150" s="2" t="s">
        <v>529</v>
      </c>
      <c r="F5150" s="2" t="str">
        <f>IF(OR($C$87="治験計画届", $C$87="治験計画変更届"), "^$","^.{1,120}$|^$")</f>
        <v>^.{1,120}$|^$</v>
      </c>
      <c r="G5150" s="2" t="str">
        <f t="shared" ref="G5150:G5152" si="345">IF(F5150="^$", "入力しないでください","入力してください(120文字以内)")</f>
        <v>入力してください(120文字以内)</v>
      </c>
      <c r="H5150" s="2">
        <v>225</v>
      </c>
      <c r="I5150" s="2">
        <v>207</v>
      </c>
      <c r="K5150" s="2">
        <v>120</v>
      </c>
      <c r="L5150" s="2" t="s">
        <v>30</v>
      </c>
      <c r="M5150" s="2" t="s">
        <v>476</v>
      </c>
      <c r="N5150" s="2" t="s">
        <v>479</v>
      </c>
      <c r="O5150" s="2" t="s">
        <v>520</v>
      </c>
      <c r="Q5150" s="1"/>
      <c r="S5150" s="5"/>
      <c r="T5150" s="41"/>
      <c r="U5150" s="8"/>
      <c r="W5150" s="2" t="s">
        <v>468</v>
      </c>
      <c r="X5150" s="45" t="str" cm="1">
        <f t="array" ref="X5150">IF(X5050="TRUE",IF(AND(C5146&lt;&gt;1,C5147:C5152="",S5146:U5152=""), "FALSE","TRUE"),"FALSE")</f>
        <v>FALSE</v>
      </c>
      <c r="Z5150" s="1"/>
    </row>
    <row r="5151" spans="2:26" hidden="1" outlineLevel="2" x14ac:dyDescent="0.4">
      <c r="B5151" s="7" t="s">
        <v>530</v>
      </c>
      <c r="C5151" s="8"/>
      <c r="D5151" s="31"/>
      <c r="E5151" s="2" t="s">
        <v>566</v>
      </c>
      <c r="F5151" s="2" t="str">
        <f>IF(OR($C$87="治験計画届", $C$87="治験計画変更届"), "^$","^.{1,120}$|^$")</f>
        <v>^.{1,120}$|^$</v>
      </c>
      <c r="G5151" s="2" t="str">
        <f t="shared" si="345"/>
        <v>入力してください(120文字以内)</v>
      </c>
      <c r="H5151" s="2">
        <v>225</v>
      </c>
      <c r="I5151" s="2">
        <v>207</v>
      </c>
      <c r="K5151" s="2">
        <v>120</v>
      </c>
      <c r="L5151" s="2" t="s">
        <v>30</v>
      </c>
      <c r="M5151" s="2" t="s">
        <v>476</v>
      </c>
      <c r="N5151" s="2" t="s">
        <v>479</v>
      </c>
      <c r="O5151" s="2" t="s">
        <v>520</v>
      </c>
      <c r="Q5151" s="1"/>
      <c r="S5151" s="5"/>
      <c r="T5151" s="41"/>
      <c r="U5151" s="8"/>
      <c r="W5151" s="2" t="s">
        <v>468</v>
      </c>
      <c r="X5151" s="45" t="str" cm="1">
        <f t="array" ref="X5151">IF(X5050="TRUE",IF(AND(C5146&lt;&gt;1,C5147:C5152="",S5146:U5152=""), "FALSE","TRUE"),"FALSE")</f>
        <v>FALSE</v>
      </c>
      <c r="Z5151" s="1"/>
    </row>
    <row r="5152" spans="2:26" hidden="1" outlineLevel="2" x14ac:dyDescent="0.4">
      <c r="B5152" s="7" t="s">
        <v>532</v>
      </c>
      <c r="C5152" s="8"/>
      <c r="D5152" s="31"/>
      <c r="E5152" s="2" t="s">
        <v>533</v>
      </c>
      <c r="F5152" s="2" t="str">
        <f>IF(OR($C$87="治験計画届", $C$87="治験計画変更届"), "^$","^.{1,120}$|^$")</f>
        <v>^.{1,120}$|^$</v>
      </c>
      <c r="G5152" s="2" t="str">
        <f t="shared" si="345"/>
        <v>入力してください(120文字以内)</v>
      </c>
      <c r="H5152" s="2">
        <v>225</v>
      </c>
      <c r="I5152" s="2">
        <v>207</v>
      </c>
      <c r="K5152" s="2">
        <v>120</v>
      </c>
      <c r="L5152" s="2" t="s">
        <v>30</v>
      </c>
      <c r="M5152" s="2" t="s">
        <v>476</v>
      </c>
      <c r="N5152" s="2" t="s">
        <v>479</v>
      </c>
      <c r="O5152" s="2" t="s">
        <v>520</v>
      </c>
      <c r="Q5152" s="1"/>
      <c r="S5152" s="5"/>
      <c r="T5152" s="41"/>
      <c r="U5152" s="8"/>
      <c r="W5152" s="2" t="s">
        <v>468</v>
      </c>
      <c r="X5152" s="45" t="str" cm="1">
        <f t="array" ref="X5152">IF(X5050="TRUE",IF(AND(C5146&lt;&gt;1,C5147:C5152="",S5146:U5152=""), "FALSE","TRUE"),"FALSE")</f>
        <v>FALSE</v>
      </c>
      <c r="Z5152" s="1"/>
    </row>
    <row r="5153" spans="2:26" hidden="1" outlineLevel="2" x14ac:dyDescent="0.4">
      <c r="B5153" s="7" t="s">
        <v>134</v>
      </c>
      <c r="C5153" s="5">
        <v>4</v>
      </c>
      <c r="D5153" s="30"/>
      <c r="E5153" s="2" t="s">
        <v>392</v>
      </c>
      <c r="F5153" s="2" t="s">
        <v>102</v>
      </c>
      <c r="G5153" s="2" t="s">
        <v>103</v>
      </c>
      <c r="H5153" s="2">
        <v>225</v>
      </c>
      <c r="I5153" s="2">
        <v>207</v>
      </c>
      <c r="K5153" s="2">
        <v>3</v>
      </c>
      <c r="L5153" s="2" t="s">
        <v>136</v>
      </c>
      <c r="M5153" s="2" t="s">
        <v>476</v>
      </c>
      <c r="N5153" s="2" t="s">
        <v>479</v>
      </c>
      <c r="O5153" s="2" t="s">
        <v>520</v>
      </c>
      <c r="Q5153" s="1"/>
      <c r="S5153" s="5"/>
      <c r="T5153" s="41"/>
      <c r="U5153" s="8"/>
      <c r="V5153" s="2" t="s">
        <v>105</v>
      </c>
      <c r="W5153" s="2" t="s">
        <v>561</v>
      </c>
      <c r="X5153" s="45" t="str" cm="1">
        <f t="array" ref="X5153">IF(X5050="TRUE",IF(AND(C5153&lt;&gt;1,C5154:C5159="",S5153:U5159=""), "FALSE","TRUE"),"FALSE")</f>
        <v>FALSE</v>
      </c>
      <c r="Z5153" s="1"/>
    </row>
    <row r="5154" spans="2:26" hidden="1" outlineLevel="2" x14ac:dyDescent="0.4">
      <c r="B5154" s="7" t="s">
        <v>522</v>
      </c>
      <c r="C5154" s="8"/>
      <c r="D5154" s="31"/>
      <c r="E5154" s="2" t="s">
        <v>523</v>
      </c>
      <c r="F5154" s="2" t="s">
        <v>485</v>
      </c>
      <c r="G5154" s="2" t="s">
        <v>369</v>
      </c>
      <c r="H5154" s="2">
        <v>225</v>
      </c>
      <c r="I5154" s="2">
        <v>207</v>
      </c>
      <c r="K5154" s="2">
        <v>240</v>
      </c>
      <c r="L5154" s="2" t="s">
        <v>30</v>
      </c>
      <c r="M5154" s="2" t="s">
        <v>476</v>
      </c>
      <c r="N5154" s="2" t="s">
        <v>479</v>
      </c>
      <c r="O5154" s="2" t="s">
        <v>520</v>
      </c>
      <c r="Q5154" s="1"/>
      <c r="S5154" s="5"/>
      <c r="T5154" s="41"/>
      <c r="U5154" s="8"/>
      <c r="W5154" s="2" t="s">
        <v>465</v>
      </c>
      <c r="X5154" s="45" t="str" cm="1">
        <f t="array" ref="X5154">IF(X5050="TRUE",IF(AND(C5153&lt;&gt;1,C5154:C5159="",S5153:U5159=""), "FALSE","TRUE"),"FALSE")</f>
        <v>FALSE</v>
      </c>
      <c r="Z5154" s="1"/>
    </row>
    <row r="5155" spans="2:26" hidden="1" outlineLevel="2" x14ac:dyDescent="0.4">
      <c r="B5155" s="7" t="s">
        <v>524</v>
      </c>
      <c r="C5155" s="8"/>
      <c r="D5155" s="31"/>
      <c r="E5155" s="2" t="s">
        <v>525</v>
      </c>
      <c r="F5155" s="2" t="s">
        <v>114</v>
      </c>
      <c r="G5155" s="2" t="s">
        <v>115</v>
      </c>
      <c r="H5155" s="2">
        <v>225</v>
      </c>
      <c r="I5155" s="2">
        <v>207</v>
      </c>
      <c r="K5155" s="2">
        <v>120</v>
      </c>
      <c r="L5155" s="2" t="s">
        <v>30</v>
      </c>
      <c r="M5155" s="2" t="s">
        <v>476</v>
      </c>
      <c r="N5155" s="2" t="s">
        <v>479</v>
      </c>
      <c r="O5155" s="2" t="s">
        <v>520</v>
      </c>
      <c r="Q5155" s="1"/>
      <c r="S5155" s="5"/>
      <c r="T5155" s="41"/>
      <c r="U5155" s="8"/>
      <c r="W5155" s="2" t="s">
        <v>468</v>
      </c>
      <c r="X5155" s="45" t="str" cm="1">
        <f t="array" ref="X5155">IF(X5050="TRUE",IF(AND(C5153&lt;&gt;1,C5154:C5159="",S5153:U5159=""), "FALSE","TRUE"),"FALSE")</f>
        <v>FALSE</v>
      </c>
      <c r="Z5155" s="1"/>
    </row>
    <row r="5156" spans="2:26" hidden="1" outlineLevel="2" x14ac:dyDescent="0.4">
      <c r="B5156" s="7" t="s">
        <v>526</v>
      </c>
      <c r="C5156" s="8"/>
      <c r="D5156" s="31"/>
      <c r="E5156" s="2" t="s">
        <v>527</v>
      </c>
      <c r="F5156" s="2" t="str">
        <f>IF(OR($C$87="治験計画届", $C$87="治験計画変更届"), "^$","^.{1,120}$|^$")</f>
        <v>^.{1,120}$|^$</v>
      </c>
      <c r="G5156" s="2" t="str">
        <f>IF(F5156="^$", "入力しないでください","入力してください(120文字以内)")</f>
        <v>入力してください(120文字以内)</v>
      </c>
      <c r="H5156" s="2">
        <v>225</v>
      </c>
      <c r="I5156" s="2">
        <v>207</v>
      </c>
      <c r="K5156" s="2">
        <v>120</v>
      </c>
      <c r="L5156" s="2" t="s">
        <v>30</v>
      </c>
      <c r="M5156" s="2" t="s">
        <v>476</v>
      </c>
      <c r="N5156" s="2" t="s">
        <v>479</v>
      </c>
      <c r="O5156" s="2" t="s">
        <v>520</v>
      </c>
      <c r="Q5156" s="1"/>
      <c r="S5156" s="5"/>
      <c r="T5156" s="41"/>
      <c r="U5156" s="8"/>
      <c r="W5156" s="2" t="s">
        <v>468</v>
      </c>
      <c r="X5156" s="45" t="str" cm="1">
        <f t="array" ref="X5156">IF(X5050="TRUE",IF(AND(C5153&lt;&gt;1,C5154:C5159="",S5153:U5159=""), "FALSE","TRUE"),"FALSE")</f>
        <v>FALSE</v>
      </c>
      <c r="Z5156" s="1"/>
    </row>
    <row r="5157" spans="2:26" hidden="1" outlineLevel="2" x14ac:dyDescent="0.4">
      <c r="B5157" s="7" t="s">
        <v>528</v>
      </c>
      <c r="C5157" s="8"/>
      <c r="D5157" s="31"/>
      <c r="E5157" s="2" t="s">
        <v>529</v>
      </c>
      <c r="F5157" s="2" t="str">
        <f>IF(OR($C$87="治験計画届", $C$87="治験計画変更届"), "^$","^.{1,120}$|^$")</f>
        <v>^.{1,120}$|^$</v>
      </c>
      <c r="G5157" s="2" t="str">
        <f t="shared" ref="G5157:G5159" si="346">IF(F5157="^$", "入力しないでください","入力してください(120文字以内)")</f>
        <v>入力してください(120文字以内)</v>
      </c>
      <c r="H5157" s="2">
        <v>225</v>
      </c>
      <c r="I5157" s="2">
        <v>207</v>
      </c>
      <c r="K5157" s="2">
        <v>120</v>
      </c>
      <c r="L5157" s="2" t="s">
        <v>30</v>
      </c>
      <c r="M5157" s="2" t="s">
        <v>476</v>
      </c>
      <c r="N5157" s="2" t="s">
        <v>479</v>
      </c>
      <c r="O5157" s="2" t="s">
        <v>520</v>
      </c>
      <c r="Q5157" s="1"/>
      <c r="S5157" s="5"/>
      <c r="T5157" s="41"/>
      <c r="U5157" s="8"/>
      <c r="W5157" s="2" t="s">
        <v>468</v>
      </c>
      <c r="X5157" s="45" t="str" cm="1">
        <f t="array" ref="X5157">IF(X5050="TRUE",IF(AND(C5153&lt;&gt;1,C5154:C5159="",S5153:U5159=""), "FALSE","TRUE"),"FALSE")</f>
        <v>FALSE</v>
      </c>
      <c r="Z5157" s="1"/>
    </row>
    <row r="5158" spans="2:26" hidden="1" outlineLevel="2" x14ac:dyDescent="0.4">
      <c r="B5158" s="7" t="s">
        <v>530</v>
      </c>
      <c r="C5158" s="8"/>
      <c r="D5158" s="31"/>
      <c r="E5158" s="2" t="s">
        <v>566</v>
      </c>
      <c r="F5158" s="2" t="str">
        <f>IF(OR($C$87="治験計画届", $C$87="治験計画変更届"), "^$","^.{1,120}$|^$")</f>
        <v>^.{1,120}$|^$</v>
      </c>
      <c r="G5158" s="2" t="str">
        <f t="shared" si="346"/>
        <v>入力してください(120文字以内)</v>
      </c>
      <c r="H5158" s="2">
        <v>225</v>
      </c>
      <c r="I5158" s="2">
        <v>207</v>
      </c>
      <c r="K5158" s="2">
        <v>120</v>
      </c>
      <c r="L5158" s="2" t="s">
        <v>30</v>
      </c>
      <c r="M5158" s="2" t="s">
        <v>476</v>
      </c>
      <c r="N5158" s="2" t="s">
        <v>479</v>
      </c>
      <c r="O5158" s="2" t="s">
        <v>520</v>
      </c>
      <c r="Q5158" s="1"/>
      <c r="S5158" s="5"/>
      <c r="T5158" s="41"/>
      <c r="U5158" s="8"/>
      <c r="W5158" s="2" t="s">
        <v>468</v>
      </c>
      <c r="X5158" s="45" t="str" cm="1">
        <f t="array" ref="X5158">IF(X5050="TRUE",IF(AND(C5153&lt;&gt;1,C5154:C5159="",S5153:U5159=""), "FALSE","TRUE"),"FALSE")</f>
        <v>FALSE</v>
      </c>
      <c r="Z5158" s="1"/>
    </row>
    <row r="5159" spans="2:26" hidden="1" outlineLevel="2" x14ac:dyDescent="0.4">
      <c r="B5159" s="7" t="s">
        <v>532</v>
      </c>
      <c r="C5159" s="8"/>
      <c r="D5159" s="31"/>
      <c r="E5159" s="2" t="s">
        <v>533</v>
      </c>
      <c r="F5159" s="2" t="str">
        <f>IF(OR($C$87="治験計画届", $C$87="治験計画変更届"), "^$","^.{1,120}$|^$")</f>
        <v>^.{1,120}$|^$</v>
      </c>
      <c r="G5159" s="2" t="str">
        <f t="shared" si="346"/>
        <v>入力してください(120文字以内)</v>
      </c>
      <c r="H5159" s="2">
        <v>225</v>
      </c>
      <c r="I5159" s="2">
        <v>207</v>
      </c>
      <c r="K5159" s="2">
        <v>120</v>
      </c>
      <c r="L5159" s="2" t="s">
        <v>30</v>
      </c>
      <c r="M5159" s="2" t="s">
        <v>476</v>
      </c>
      <c r="N5159" s="2" t="s">
        <v>479</v>
      </c>
      <c r="O5159" s="2" t="s">
        <v>520</v>
      </c>
      <c r="Q5159" s="1"/>
      <c r="S5159" s="5"/>
      <c r="T5159" s="41"/>
      <c r="U5159" s="8"/>
      <c r="W5159" s="2" t="s">
        <v>468</v>
      </c>
      <c r="X5159" s="45" t="str" cm="1">
        <f t="array" ref="X5159">IF(X5050="TRUE",IF(AND(C5153&lt;&gt;1,C5154:C5159="",S5153:U5159=""), "FALSE","TRUE"),"FALSE")</f>
        <v>FALSE</v>
      </c>
      <c r="Z5159" s="1"/>
    </row>
    <row r="5160" spans="2:26" hidden="1" outlineLevel="2" x14ac:dyDescent="0.4">
      <c r="B5160" s="7" t="s">
        <v>134</v>
      </c>
      <c r="C5160" s="5">
        <v>5</v>
      </c>
      <c r="D5160" s="30"/>
      <c r="E5160" s="2" t="s">
        <v>392</v>
      </c>
      <c r="F5160" s="2" t="s">
        <v>102</v>
      </c>
      <c r="G5160" s="2" t="s">
        <v>103</v>
      </c>
      <c r="H5160" s="2">
        <v>225</v>
      </c>
      <c r="I5160" s="2">
        <v>207</v>
      </c>
      <c r="K5160" s="2">
        <v>3</v>
      </c>
      <c r="L5160" s="2" t="s">
        <v>136</v>
      </c>
      <c r="M5160" s="2" t="s">
        <v>476</v>
      </c>
      <c r="N5160" s="2" t="s">
        <v>479</v>
      </c>
      <c r="O5160" s="2" t="s">
        <v>520</v>
      </c>
      <c r="Q5160" s="1"/>
      <c r="S5160" s="5"/>
      <c r="T5160" s="41"/>
      <c r="U5160" s="8"/>
      <c r="V5160" s="2" t="s">
        <v>105</v>
      </c>
      <c r="W5160" s="2" t="s">
        <v>561</v>
      </c>
      <c r="X5160" s="45" t="str" cm="1">
        <f t="array" ref="X5160">IF(X5050="TRUE",IF(AND(C5160&lt;&gt;1,C5161:C5166="",S5160:U5166=""), "FALSE","TRUE"),"FALSE")</f>
        <v>FALSE</v>
      </c>
      <c r="Z5160" s="1"/>
    </row>
    <row r="5161" spans="2:26" hidden="1" outlineLevel="2" x14ac:dyDescent="0.4">
      <c r="B5161" s="7" t="s">
        <v>522</v>
      </c>
      <c r="C5161" s="8"/>
      <c r="D5161" s="31"/>
      <c r="E5161" s="2" t="s">
        <v>523</v>
      </c>
      <c r="F5161" s="2" t="s">
        <v>485</v>
      </c>
      <c r="G5161" s="2" t="s">
        <v>369</v>
      </c>
      <c r="H5161" s="2">
        <v>225</v>
      </c>
      <c r="I5161" s="2">
        <v>207</v>
      </c>
      <c r="K5161" s="2">
        <v>240</v>
      </c>
      <c r="L5161" s="2" t="s">
        <v>30</v>
      </c>
      <c r="M5161" s="2" t="s">
        <v>476</v>
      </c>
      <c r="N5161" s="2" t="s">
        <v>479</v>
      </c>
      <c r="O5161" s="2" t="s">
        <v>520</v>
      </c>
      <c r="Q5161" s="1"/>
      <c r="S5161" s="5"/>
      <c r="T5161" s="41"/>
      <c r="U5161" s="8"/>
      <c r="W5161" s="2" t="s">
        <v>465</v>
      </c>
      <c r="X5161" s="45" t="str" cm="1">
        <f t="array" ref="X5161">IF(X5050="TRUE",IF(AND(C5160&lt;&gt;1,C5161:C5166="",S5160:U5166=""), "FALSE","TRUE"),"FALSE")</f>
        <v>FALSE</v>
      </c>
      <c r="Z5161" s="1"/>
    </row>
    <row r="5162" spans="2:26" hidden="1" outlineLevel="2" x14ac:dyDescent="0.4">
      <c r="B5162" s="7" t="s">
        <v>524</v>
      </c>
      <c r="C5162" s="8"/>
      <c r="D5162" s="31"/>
      <c r="E5162" s="2" t="s">
        <v>525</v>
      </c>
      <c r="F5162" s="2" t="s">
        <v>114</v>
      </c>
      <c r="G5162" s="2" t="s">
        <v>115</v>
      </c>
      <c r="H5162" s="2">
        <v>225</v>
      </c>
      <c r="I5162" s="2">
        <v>207</v>
      </c>
      <c r="K5162" s="2">
        <v>120</v>
      </c>
      <c r="L5162" s="2" t="s">
        <v>30</v>
      </c>
      <c r="M5162" s="2" t="s">
        <v>476</v>
      </c>
      <c r="N5162" s="2" t="s">
        <v>479</v>
      </c>
      <c r="O5162" s="2" t="s">
        <v>520</v>
      </c>
      <c r="Q5162" s="1"/>
      <c r="S5162" s="5"/>
      <c r="T5162" s="41"/>
      <c r="U5162" s="8"/>
      <c r="W5162" s="2" t="s">
        <v>468</v>
      </c>
      <c r="X5162" s="45" t="str" cm="1">
        <f t="array" ref="X5162">IF(X5050="TRUE",IF(AND(C5160&lt;&gt;1,C5161:C5166="",S5160:U5166=""), "FALSE","TRUE"),"FALSE")</f>
        <v>FALSE</v>
      </c>
      <c r="Z5162" s="1"/>
    </row>
    <row r="5163" spans="2:26" hidden="1" outlineLevel="2" x14ac:dyDescent="0.4">
      <c r="B5163" s="7" t="s">
        <v>526</v>
      </c>
      <c r="C5163" s="8"/>
      <c r="D5163" s="31"/>
      <c r="E5163" s="2" t="s">
        <v>527</v>
      </c>
      <c r="F5163" s="2" t="str">
        <f>IF(OR($C$87="治験計画届", $C$87="治験計画変更届"), "^$","^.{1,120}$|^$")</f>
        <v>^.{1,120}$|^$</v>
      </c>
      <c r="G5163" s="2" t="str">
        <f>IF(F5163="^$", "入力しないでください","入力してください(120文字以内)")</f>
        <v>入力してください(120文字以内)</v>
      </c>
      <c r="H5163" s="2">
        <v>225</v>
      </c>
      <c r="I5163" s="2">
        <v>207</v>
      </c>
      <c r="K5163" s="2">
        <v>120</v>
      </c>
      <c r="L5163" s="2" t="s">
        <v>30</v>
      </c>
      <c r="M5163" s="2" t="s">
        <v>476</v>
      </c>
      <c r="N5163" s="2" t="s">
        <v>479</v>
      </c>
      <c r="O5163" s="2" t="s">
        <v>520</v>
      </c>
      <c r="Q5163" s="1"/>
      <c r="S5163" s="5"/>
      <c r="T5163" s="41"/>
      <c r="U5163" s="8"/>
      <c r="W5163" s="2" t="s">
        <v>468</v>
      </c>
      <c r="X5163" s="45" t="str" cm="1">
        <f t="array" ref="X5163">IF(X5050="TRUE",IF(AND(C5160&lt;&gt;1,C5161:C5166="",S5160:U5166=""), "FALSE","TRUE"),"FALSE")</f>
        <v>FALSE</v>
      </c>
      <c r="Z5163" s="1"/>
    </row>
    <row r="5164" spans="2:26" hidden="1" outlineLevel="2" x14ac:dyDescent="0.4">
      <c r="B5164" s="7" t="s">
        <v>528</v>
      </c>
      <c r="C5164" s="8"/>
      <c r="D5164" s="31"/>
      <c r="E5164" s="2" t="s">
        <v>529</v>
      </c>
      <c r="F5164" s="2" t="str">
        <f>IF(OR($C$87="治験計画届", $C$87="治験計画変更届"), "^$","^.{1,120}$|^$")</f>
        <v>^.{1,120}$|^$</v>
      </c>
      <c r="G5164" s="2" t="str">
        <f t="shared" ref="G5164:G5166" si="347">IF(F5164="^$", "入力しないでください","入力してください(120文字以内)")</f>
        <v>入力してください(120文字以内)</v>
      </c>
      <c r="H5164" s="2">
        <v>225</v>
      </c>
      <c r="I5164" s="2">
        <v>207</v>
      </c>
      <c r="K5164" s="2">
        <v>120</v>
      </c>
      <c r="L5164" s="2" t="s">
        <v>30</v>
      </c>
      <c r="M5164" s="2" t="s">
        <v>476</v>
      </c>
      <c r="N5164" s="2" t="s">
        <v>479</v>
      </c>
      <c r="O5164" s="2" t="s">
        <v>520</v>
      </c>
      <c r="Q5164" s="1"/>
      <c r="S5164" s="5"/>
      <c r="T5164" s="41"/>
      <c r="U5164" s="8"/>
      <c r="W5164" s="2" t="s">
        <v>468</v>
      </c>
      <c r="X5164" s="45" t="str" cm="1">
        <f t="array" ref="X5164">IF(X5050="TRUE",IF(AND(C5160&lt;&gt;1,C5161:C5166="",S5160:U5166=""), "FALSE","TRUE"),"FALSE")</f>
        <v>FALSE</v>
      </c>
      <c r="Z5164" s="1"/>
    </row>
    <row r="5165" spans="2:26" hidden="1" outlineLevel="2" x14ac:dyDescent="0.4">
      <c r="B5165" s="7" t="s">
        <v>530</v>
      </c>
      <c r="C5165" s="8"/>
      <c r="D5165" s="31"/>
      <c r="E5165" s="2" t="s">
        <v>566</v>
      </c>
      <c r="F5165" s="2" t="str">
        <f>IF(OR($C$87="治験計画届", $C$87="治験計画変更届"), "^$","^.{1,120}$|^$")</f>
        <v>^.{1,120}$|^$</v>
      </c>
      <c r="G5165" s="2" t="str">
        <f t="shared" si="347"/>
        <v>入力してください(120文字以内)</v>
      </c>
      <c r="H5165" s="2">
        <v>225</v>
      </c>
      <c r="I5165" s="2">
        <v>207</v>
      </c>
      <c r="K5165" s="2">
        <v>120</v>
      </c>
      <c r="L5165" s="2" t="s">
        <v>30</v>
      </c>
      <c r="M5165" s="2" t="s">
        <v>476</v>
      </c>
      <c r="N5165" s="2" t="s">
        <v>479</v>
      </c>
      <c r="O5165" s="2" t="s">
        <v>520</v>
      </c>
      <c r="Q5165" s="1"/>
      <c r="S5165" s="5"/>
      <c r="T5165" s="41"/>
      <c r="U5165" s="8"/>
      <c r="W5165" s="2" t="s">
        <v>468</v>
      </c>
      <c r="X5165" s="45" t="str" cm="1">
        <f t="array" ref="X5165">IF(X5050="TRUE",IF(AND(C5160&lt;&gt;1,C5161:C5166="",S5160:U5166=""), "FALSE","TRUE"),"FALSE")</f>
        <v>FALSE</v>
      </c>
      <c r="Z5165" s="1"/>
    </row>
    <row r="5166" spans="2:26" hidden="1" outlineLevel="2" collapsed="1" x14ac:dyDescent="0.4">
      <c r="B5166" s="7" t="s">
        <v>532</v>
      </c>
      <c r="C5166" s="8"/>
      <c r="D5166" s="31"/>
      <c r="E5166" s="2" t="s">
        <v>533</v>
      </c>
      <c r="F5166" s="2" t="str">
        <f>IF(OR($C$87="治験計画届", $C$87="治験計画変更届"), "^$","^.{1,120}$|^$")</f>
        <v>^.{1,120}$|^$</v>
      </c>
      <c r="G5166" s="2" t="str">
        <f t="shared" si="347"/>
        <v>入力してください(120文字以内)</v>
      </c>
      <c r="H5166" s="2">
        <v>225</v>
      </c>
      <c r="I5166" s="2">
        <v>207</v>
      </c>
      <c r="K5166" s="2">
        <v>120</v>
      </c>
      <c r="L5166" s="2" t="s">
        <v>30</v>
      </c>
      <c r="M5166" s="2" t="s">
        <v>476</v>
      </c>
      <c r="N5166" s="2" t="s">
        <v>479</v>
      </c>
      <c r="O5166" s="2" t="s">
        <v>520</v>
      </c>
      <c r="Q5166" s="1"/>
      <c r="S5166" s="5"/>
      <c r="T5166" s="41"/>
      <c r="U5166" s="8"/>
      <c r="W5166" s="2" t="s">
        <v>468</v>
      </c>
      <c r="X5166" s="45" t="str" cm="1">
        <f t="array" ref="X5166">IF(X5050="TRUE",IF(AND(C5160&lt;&gt;1,C5161:C5166="",S5160:U5166=""), "FALSE","TRUE"),"FALSE")</f>
        <v>FALSE</v>
      </c>
      <c r="Z5166" s="1"/>
    </row>
    <row r="5167" spans="2:26" hidden="1" outlineLevel="3" x14ac:dyDescent="0.4">
      <c r="B5167" s="7" t="s">
        <v>134</v>
      </c>
      <c r="C5167" s="5">
        <v>6</v>
      </c>
      <c r="D5167" s="30"/>
      <c r="E5167" s="2" t="s">
        <v>392</v>
      </c>
      <c r="F5167" s="2" t="s">
        <v>102</v>
      </c>
      <c r="G5167" s="2" t="s">
        <v>103</v>
      </c>
      <c r="H5167" s="2">
        <v>225</v>
      </c>
      <c r="I5167" s="2">
        <v>207</v>
      </c>
      <c r="K5167" s="2">
        <v>3</v>
      </c>
      <c r="L5167" s="2" t="s">
        <v>136</v>
      </c>
      <c r="M5167" s="2" t="s">
        <v>476</v>
      </c>
      <c r="N5167" s="2" t="s">
        <v>479</v>
      </c>
      <c r="O5167" s="2" t="s">
        <v>520</v>
      </c>
      <c r="Q5167" s="1"/>
      <c r="S5167" s="5"/>
      <c r="T5167" s="41"/>
      <c r="U5167" s="8"/>
      <c r="V5167" s="2" t="s">
        <v>105</v>
      </c>
      <c r="W5167" s="2" t="s">
        <v>561</v>
      </c>
      <c r="X5167" s="45" t="str" cm="1">
        <f t="array" ref="X5167">IF(X5050="TRUE",IF(AND(C5167&lt;&gt;1,C5168:C5173="",S5167:U5173=""), "FALSE","TRUE"),"FALSE")</f>
        <v>FALSE</v>
      </c>
      <c r="Z5167" s="1"/>
    </row>
    <row r="5168" spans="2:26" hidden="1" outlineLevel="3" x14ac:dyDescent="0.4">
      <c r="B5168" s="7" t="s">
        <v>522</v>
      </c>
      <c r="C5168" s="8"/>
      <c r="D5168" s="31"/>
      <c r="E5168" s="2" t="s">
        <v>523</v>
      </c>
      <c r="F5168" s="2" t="s">
        <v>485</v>
      </c>
      <c r="G5168" s="2" t="s">
        <v>369</v>
      </c>
      <c r="H5168" s="2">
        <v>225</v>
      </c>
      <c r="I5168" s="2">
        <v>207</v>
      </c>
      <c r="K5168" s="2">
        <v>240</v>
      </c>
      <c r="L5168" s="2" t="s">
        <v>30</v>
      </c>
      <c r="M5168" s="2" t="s">
        <v>476</v>
      </c>
      <c r="N5168" s="2" t="s">
        <v>479</v>
      </c>
      <c r="O5168" s="2" t="s">
        <v>520</v>
      </c>
      <c r="Q5168" s="1"/>
      <c r="S5168" s="5"/>
      <c r="T5168" s="41"/>
      <c r="U5168" s="8"/>
      <c r="W5168" s="2" t="s">
        <v>465</v>
      </c>
      <c r="X5168" s="45" t="str" cm="1">
        <f t="array" ref="X5168">IF(X5050="TRUE",IF(AND(C5167&lt;&gt;1,C5168:C5173="",S5167:U5173=""), "FALSE","TRUE"),"FALSE")</f>
        <v>FALSE</v>
      </c>
      <c r="Z5168" s="1"/>
    </row>
    <row r="5169" spans="2:26" hidden="1" outlineLevel="3" x14ac:dyDescent="0.4">
      <c r="B5169" s="7" t="s">
        <v>524</v>
      </c>
      <c r="C5169" s="8"/>
      <c r="D5169" s="31"/>
      <c r="E5169" s="2" t="s">
        <v>525</v>
      </c>
      <c r="F5169" s="2" t="s">
        <v>114</v>
      </c>
      <c r="G5169" s="2" t="s">
        <v>115</v>
      </c>
      <c r="H5169" s="2">
        <v>225</v>
      </c>
      <c r="I5169" s="2">
        <v>207</v>
      </c>
      <c r="K5169" s="2">
        <v>120</v>
      </c>
      <c r="L5169" s="2" t="s">
        <v>30</v>
      </c>
      <c r="M5169" s="2" t="s">
        <v>476</v>
      </c>
      <c r="N5169" s="2" t="s">
        <v>479</v>
      </c>
      <c r="O5169" s="2" t="s">
        <v>520</v>
      </c>
      <c r="Q5169" s="1"/>
      <c r="S5169" s="5"/>
      <c r="T5169" s="41"/>
      <c r="U5169" s="8"/>
      <c r="W5169" s="2" t="s">
        <v>468</v>
      </c>
      <c r="X5169" s="45" t="str" cm="1">
        <f t="array" ref="X5169">IF(X5050="TRUE",IF(AND(C5167&lt;&gt;1,C5168:C5173="",S5167:U5173=""), "FALSE","TRUE"),"FALSE")</f>
        <v>FALSE</v>
      </c>
      <c r="Z5169" s="1"/>
    </row>
    <row r="5170" spans="2:26" hidden="1" outlineLevel="3" x14ac:dyDescent="0.4">
      <c r="B5170" s="7" t="s">
        <v>526</v>
      </c>
      <c r="C5170" s="8"/>
      <c r="D5170" s="31"/>
      <c r="E5170" s="2" t="s">
        <v>527</v>
      </c>
      <c r="F5170" s="2" t="str">
        <f>IF(OR($C$87="治験計画届", $C$87="治験計画変更届"), "^$","^.{1,120}$|^$")</f>
        <v>^.{1,120}$|^$</v>
      </c>
      <c r="G5170" s="2" t="str">
        <f>IF(F5170="^$", "入力しないでください","入力してください(120文字以内)")</f>
        <v>入力してください(120文字以内)</v>
      </c>
      <c r="H5170" s="2">
        <v>225</v>
      </c>
      <c r="I5170" s="2">
        <v>207</v>
      </c>
      <c r="K5170" s="2">
        <v>120</v>
      </c>
      <c r="L5170" s="2" t="s">
        <v>30</v>
      </c>
      <c r="M5170" s="2" t="s">
        <v>476</v>
      </c>
      <c r="N5170" s="2" t="s">
        <v>479</v>
      </c>
      <c r="O5170" s="2" t="s">
        <v>520</v>
      </c>
      <c r="Q5170" s="1"/>
      <c r="S5170" s="5"/>
      <c r="T5170" s="41"/>
      <c r="U5170" s="8"/>
      <c r="W5170" s="2" t="s">
        <v>468</v>
      </c>
      <c r="X5170" s="45" t="str" cm="1">
        <f t="array" ref="X5170">IF(X5050="TRUE",IF(AND(C5167&lt;&gt;1,C5168:C5173="",S5167:U5173=""), "FALSE","TRUE"),"FALSE")</f>
        <v>FALSE</v>
      </c>
      <c r="Z5170" s="1"/>
    </row>
    <row r="5171" spans="2:26" hidden="1" outlineLevel="3" x14ac:dyDescent="0.4">
      <c r="B5171" s="7" t="s">
        <v>528</v>
      </c>
      <c r="C5171" s="8"/>
      <c r="D5171" s="31"/>
      <c r="E5171" s="2" t="s">
        <v>529</v>
      </c>
      <c r="F5171" s="2" t="str">
        <f>IF(OR($C$87="治験計画届", $C$87="治験計画変更届"), "^$","^.{1,120}$|^$")</f>
        <v>^.{1,120}$|^$</v>
      </c>
      <c r="G5171" s="2" t="str">
        <f t="shared" ref="G5171:G5173" si="348">IF(F5171="^$", "入力しないでください","入力してください(120文字以内)")</f>
        <v>入力してください(120文字以内)</v>
      </c>
      <c r="H5171" s="2">
        <v>225</v>
      </c>
      <c r="I5171" s="2">
        <v>207</v>
      </c>
      <c r="K5171" s="2">
        <v>120</v>
      </c>
      <c r="L5171" s="2" t="s">
        <v>30</v>
      </c>
      <c r="M5171" s="2" t="s">
        <v>476</v>
      </c>
      <c r="N5171" s="2" t="s">
        <v>479</v>
      </c>
      <c r="O5171" s="2" t="s">
        <v>520</v>
      </c>
      <c r="Q5171" s="1"/>
      <c r="S5171" s="5"/>
      <c r="T5171" s="41"/>
      <c r="U5171" s="8"/>
      <c r="W5171" s="2" t="s">
        <v>468</v>
      </c>
      <c r="X5171" s="45" t="str" cm="1">
        <f t="array" ref="X5171">IF(X5050="TRUE",IF(AND(C5167&lt;&gt;1,C5168:C5173="",S5167:U5173=""), "FALSE","TRUE"),"FALSE")</f>
        <v>FALSE</v>
      </c>
      <c r="Z5171" s="1"/>
    </row>
    <row r="5172" spans="2:26" hidden="1" outlineLevel="3" x14ac:dyDescent="0.4">
      <c r="B5172" s="7" t="s">
        <v>530</v>
      </c>
      <c r="C5172" s="8"/>
      <c r="D5172" s="31"/>
      <c r="E5172" s="2" t="s">
        <v>566</v>
      </c>
      <c r="F5172" s="2" t="str">
        <f>IF(OR($C$87="治験計画届", $C$87="治験計画変更届"), "^$","^.{1,120}$|^$")</f>
        <v>^.{1,120}$|^$</v>
      </c>
      <c r="G5172" s="2" t="str">
        <f t="shared" si="348"/>
        <v>入力してください(120文字以内)</v>
      </c>
      <c r="H5172" s="2">
        <v>225</v>
      </c>
      <c r="I5172" s="2">
        <v>207</v>
      </c>
      <c r="K5172" s="2">
        <v>120</v>
      </c>
      <c r="L5172" s="2" t="s">
        <v>30</v>
      </c>
      <c r="M5172" s="2" t="s">
        <v>476</v>
      </c>
      <c r="N5172" s="2" t="s">
        <v>479</v>
      </c>
      <c r="O5172" s="2" t="s">
        <v>520</v>
      </c>
      <c r="Q5172" s="1"/>
      <c r="S5172" s="5"/>
      <c r="T5172" s="41"/>
      <c r="U5172" s="8"/>
      <c r="W5172" s="2" t="s">
        <v>468</v>
      </c>
      <c r="X5172" s="45" t="str" cm="1">
        <f t="array" ref="X5172">IF(X5050="TRUE",IF(AND(C5167&lt;&gt;1,C5168:C5173="",S5167:U5173=""), "FALSE","TRUE"),"FALSE")</f>
        <v>FALSE</v>
      </c>
      <c r="Z5172" s="1"/>
    </row>
    <row r="5173" spans="2:26" hidden="1" outlineLevel="3" x14ac:dyDescent="0.4">
      <c r="B5173" s="7" t="s">
        <v>532</v>
      </c>
      <c r="C5173" s="8"/>
      <c r="D5173" s="31"/>
      <c r="E5173" s="2" t="s">
        <v>533</v>
      </c>
      <c r="F5173" s="2" t="str">
        <f>IF(OR($C$87="治験計画届", $C$87="治験計画変更届"), "^$","^.{1,120}$|^$")</f>
        <v>^.{1,120}$|^$</v>
      </c>
      <c r="G5173" s="2" t="str">
        <f t="shared" si="348"/>
        <v>入力してください(120文字以内)</v>
      </c>
      <c r="H5173" s="2">
        <v>225</v>
      </c>
      <c r="I5173" s="2">
        <v>207</v>
      </c>
      <c r="K5173" s="2">
        <v>120</v>
      </c>
      <c r="L5173" s="2" t="s">
        <v>30</v>
      </c>
      <c r="M5173" s="2" t="s">
        <v>476</v>
      </c>
      <c r="N5173" s="2" t="s">
        <v>479</v>
      </c>
      <c r="O5173" s="2" t="s">
        <v>520</v>
      </c>
      <c r="Q5173" s="1"/>
      <c r="S5173" s="5"/>
      <c r="T5173" s="41"/>
      <c r="U5173" s="8"/>
      <c r="W5173" s="2" t="s">
        <v>468</v>
      </c>
      <c r="X5173" s="45" t="str" cm="1">
        <f t="array" ref="X5173">IF(X5050="TRUE",IF(AND(C5167&lt;&gt;1,C5168:C5173="",S5167:U5173=""), "FALSE","TRUE"),"FALSE")</f>
        <v>FALSE</v>
      </c>
      <c r="Z5173" s="1"/>
    </row>
    <row r="5174" spans="2:26" hidden="1" outlineLevel="3" x14ac:dyDescent="0.4">
      <c r="B5174" s="7" t="s">
        <v>134</v>
      </c>
      <c r="C5174" s="5">
        <v>7</v>
      </c>
      <c r="D5174" s="30"/>
      <c r="E5174" s="2" t="s">
        <v>392</v>
      </c>
      <c r="F5174" s="2" t="s">
        <v>102</v>
      </c>
      <c r="G5174" s="2" t="s">
        <v>103</v>
      </c>
      <c r="H5174" s="2">
        <v>225</v>
      </c>
      <c r="I5174" s="2">
        <v>207</v>
      </c>
      <c r="K5174" s="2">
        <v>3</v>
      </c>
      <c r="L5174" s="2" t="s">
        <v>136</v>
      </c>
      <c r="M5174" s="2" t="s">
        <v>476</v>
      </c>
      <c r="N5174" s="2" t="s">
        <v>479</v>
      </c>
      <c r="O5174" s="2" t="s">
        <v>520</v>
      </c>
      <c r="Q5174" s="1"/>
      <c r="S5174" s="5"/>
      <c r="T5174" s="41"/>
      <c r="U5174" s="8"/>
      <c r="V5174" s="2" t="s">
        <v>105</v>
      </c>
      <c r="W5174" s="2" t="s">
        <v>561</v>
      </c>
      <c r="X5174" s="45" t="str" cm="1">
        <f t="array" ref="X5174">IF(X5050="TRUE",IF(AND(C5174&lt;&gt;1,C5175:C5180="",S5174:U5180=""), "FALSE","TRUE"),"FALSE")</f>
        <v>FALSE</v>
      </c>
      <c r="Z5174" s="1"/>
    </row>
    <row r="5175" spans="2:26" hidden="1" outlineLevel="3" x14ac:dyDescent="0.4">
      <c r="B5175" s="7" t="s">
        <v>522</v>
      </c>
      <c r="C5175" s="8"/>
      <c r="D5175" s="31"/>
      <c r="E5175" s="2" t="s">
        <v>523</v>
      </c>
      <c r="F5175" s="2" t="s">
        <v>485</v>
      </c>
      <c r="G5175" s="2" t="s">
        <v>369</v>
      </c>
      <c r="H5175" s="2">
        <v>225</v>
      </c>
      <c r="I5175" s="2">
        <v>207</v>
      </c>
      <c r="K5175" s="2">
        <v>240</v>
      </c>
      <c r="L5175" s="2" t="s">
        <v>30</v>
      </c>
      <c r="M5175" s="2" t="s">
        <v>476</v>
      </c>
      <c r="N5175" s="2" t="s">
        <v>479</v>
      </c>
      <c r="O5175" s="2" t="s">
        <v>520</v>
      </c>
      <c r="Q5175" s="1"/>
      <c r="S5175" s="5"/>
      <c r="T5175" s="41"/>
      <c r="U5175" s="8"/>
      <c r="W5175" s="2" t="s">
        <v>465</v>
      </c>
      <c r="X5175" s="45" t="str" cm="1">
        <f t="array" ref="X5175">IF(X5050="TRUE",IF(AND(C5174&lt;&gt;1,C5175:C5180="",S5174:U5180=""), "FALSE","TRUE"),"FALSE")</f>
        <v>FALSE</v>
      </c>
      <c r="Z5175" s="1"/>
    </row>
    <row r="5176" spans="2:26" hidden="1" outlineLevel="3" x14ac:dyDescent="0.4">
      <c r="B5176" s="7" t="s">
        <v>524</v>
      </c>
      <c r="C5176" s="8"/>
      <c r="D5176" s="31"/>
      <c r="E5176" s="2" t="s">
        <v>525</v>
      </c>
      <c r="F5176" s="2" t="s">
        <v>114</v>
      </c>
      <c r="G5176" s="2" t="s">
        <v>115</v>
      </c>
      <c r="H5176" s="2">
        <v>225</v>
      </c>
      <c r="I5176" s="2">
        <v>207</v>
      </c>
      <c r="K5176" s="2">
        <v>120</v>
      </c>
      <c r="L5176" s="2" t="s">
        <v>30</v>
      </c>
      <c r="M5176" s="2" t="s">
        <v>476</v>
      </c>
      <c r="N5176" s="2" t="s">
        <v>479</v>
      </c>
      <c r="O5176" s="2" t="s">
        <v>520</v>
      </c>
      <c r="Q5176" s="1"/>
      <c r="S5176" s="5"/>
      <c r="T5176" s="41"/>
      <c r="U5176" s="8"/>
      <c r="W5176" s="2" t="s">
        <v>468</v>
      </c>
      <c r="X5176" s="45" t="str" cm="1">
        <f t="array" ref="X5176">IF(X5050="TRUE",IF(AND(C5174&lt;&gt;1,C5175:C5180="",S5174:U5180=""), "FALSE","TRUE"),"FALSE")</f>
        <v>FALSE</v>
      </c>
      <c r="Z5176" s="1"/>
    </row>
    <row r="5177" spans="2:26" hidden="1" outlineLevel="3" x14ac:dyDescent="0.4">
      <c r="B5177" s="7" t="s">
        <v>526</v>
      </c>
      <c r="C5177" s="8"/>
      <c r="D5177" s="31"/>
      <c r="E5177" s="2" t="s">
        <v>527</v>
      </c>
      <c r="F5177" s="2" t="str">
        <f>IF(OR($C$87="治験計画届", $C$87="治験計画変更届"), "^$","^.{1,120}$|^$")</f>
        <v>^.{1,120}$|^$</v>
      </c>
      <c r="G5177" s="2" t="str">
        <f>IF(F5177="^$", "入力しないでください","入力してください(120文字以内)")</f>
        <v>入力してください(120文字以内)</v>
      </c>
      <c r="H5177" s="2">
        <v>225</v>
      </c>
      <c r="I5177" s="2">
        <v>207</v>
      </c>
      <c r="K5177" s="2">
        <v>120</v>
      </c>
      <c r="L5177" s="2" t="s">
        <v>30</v>
      </c>
      <c r="M5177" s="2" t="s">
        <v>476</v>
      </c>
      <c r="N5177" s="2" t="s">
        <v>479</v>
      </c>
      <c r="O5177" s="2" t="s">
        <v>520</v>
      </c>
      <c r="Q5177" s="1"/>
      <c r="S5177" s="5"/>
      <c r="T5177" s="41"/>
      <c r="U5177" s="8"/>
      <c r="W5177" s="2" t="s">
        <v>468</v>
      </c>
      <c r="X5177" s="45" t="str" cm="1">
        <f t="array" ref="X5177">IF(X5050="TRUE",IF(AND(C5174&lt;&gt;1,C5175:C5180="",S5174:U5180=""), "FALSE","TRUE"),"FALSE")</f>
        <v>FALSE</v>
      </c>
      <c r="Z5177" s="1"/>
    </row>
    <row r="5178" spans="2:26" hidden="1" outlineLevel="3" x14ac:dyDescent="0.4">
      <c r="B5178" s="7" t="s">
        <v>528</v>
      </c>
      <c r="C5178" s="8"/>
      <c r="D5178" s="31"/>
      <c r="E5178" s="2" t="s">
        <v>529</v>
      </c>
      <c r="F5178" s="2" t="str">
        <f>IF(OR($C$87="治験計画届", $C$87="治験計画変更届"), "^$","^.{1,120}$|^$")</f>
        <v>^.{1,120}$|^$</v>
      </c>
      <c r="G5178" s="2" t="str">
        <f t="shared" ref="G5178:G5180" si="349">IF(F5178="^$", "入力しないでください","入力してください(120文字以内)")</f>
        <v>入力してください(120文字以内)</v>
      </c>
      <c r="H5178" s="2">
        <v>225</v>
      </c>
      <c r="I5178" s="2">
        <v>207</v>
      </c>
      <c r="K5178" s="2">
        <v>120</v>
      </c>
      <c r="L5178" s="2" t="s">
        <v>30</v>
      </c>
      <c r="M5178" s="2" t="s">
        <v>476</v>
      </c>
      <c r="N5178" s="2" t="s">
        <v>479</v>
      </c>
      <c r="O5178" s="2" t="s">
        <v>520</v>
      </c>
      <c r="Q5178" s="1"/>
      <c r="S5178" s="5"/>
      <c r="T5178" s="41"/>
      <c r="U5178" s="8"/>
      <c r="W5178" s="2" t="s">
        <v>468</v>
      </c>
      <c r="X5178" s="45" t="str" cm="1">
        <f t="array" ref="X5178">IF(X5050="TRUE",IF(AND(C5174&lt;&gt;1,C5175:C5180="",S5174:U5180=""), "FALSE","TRUE"),"FALSE")</f>
        <v>FALSE</v>
      </c>
      <c r="Z5178" s="1"/>
    </row>
    <row r="5179" spans="2:26" hidden="1" outlineLevel="3" x14ac:dyDescent="0.4">
      <c r="B5179" s="7" t="s">
        <v>530</v>
      </c>
      <c r="C5179" s="8"/>
      <c r="D5179" s="31"/>
      <c r="E5179" s="2" t="s">
        <v>566</v>
      </c>
      <c r="F5179" s="2" t="str">
        <f>IF(OR($C$87="治験計画届", $C$87="治験計画変更届"), "^$","^.{1,120}$|^$")</f>
        <v>^.{1,120}$|^$</v>
      </c>
      <c r="G5179" s="2" t="str">
        <f t="shared" si="349"/>
        <v>入力してください(120文字以内)</v>
      </c>
      <c r="H5179" s="2">
        <v>225</v>
      </c>
      <c r="I5179" s="2">
        <v>207</v>
      </c>
      <c r="K5179" s="2">
        <v>120</v>
      </c>
      <c r="L5179" s="2" t="s">
        <v>30</v>
      </c>
      <c r="M5179" s="2" t="s">
        <v>476</v>
      </c>
      <c r="N5179" s="2" t="s">
        <v>479</v>
      </c>
      <c r="O5179" s="2" t="s">
        <v>520</v>
      </c>
      <c r="Q5179" s="1"/>
      <c r="S5179" s="5"/>
      <c r="T5179" s="41"/>
      <c r="U5179" s="8"/>
      <c r="W5179" s="2" t="s">
        <v>468</v>
      </c>
      <c r="X5179" s="45" t="str" cm="1">
        <f t="array" ref="X5179">IF(X5050="TRUE",IF(AND(C5174&lt;&gt;1,C5175:C5180="",S5174:U5180=""), "FALSE","TRUE"),"FALSE")</f>
        <v>FALSE</v>
      </c>
      <c r="Z5179" s="1"/>
    </row>
    <row r="5180" spans="2:26" hidden="1" outlineLevel="3" x14ac:dyDescent="0.4">
      <c r="B5180" s="7" t="s">
        <v>532</v>
      </c>
      <c r="C5180" s="8"/>
      <c r="D5180" s="31"/>
      <c r="E5180" s="2" t="s">
        <v>533</v>
      </c>
      <c r="F5180" s="2" t="str">
        <f>IF(OR($C$87="治験計画届", $C$87="治験計画変更届"), "^$","^.{1,120}$|^$")</f>
        <v>^.{1,120}$|^$</v>
      </c>
      <c r="G5180" s="2" t="str">
        <f t="shared" si="349"/>
        <v>入力してください(120文字以内)</v>
      </c>
      <c r="H5180" s="2">
        <v>225</v>
      </c>
      <c r="I5180" s="2">
        <v>207</v>
      </c>
      <c r="K5180" s="2">
        <v>120</v>
      </c>
      <c r="L5180" s="2" t="s">
        <v>30</v>
      </c>
      <c r="M5180" s="2" t="s">
        <v>476</v>
      </c>
      <c r="N5180" s="2" t="s">
        <v>479</v>
      </c>
      <c r="O5180" s="2" t="s">
        <v>520</v>
      </c>
      <c r="Q5180" s="1"/>
      <c r="S5180" s="5"/>
      <c r="T5180" s="41"/>
      <c r="U5180" s="8"/>
      <c r="W5180" s="2" t="s">
        <v>468</v>
      </c>
      <c r="X5180" s="45" t="str" cm="1">
        <f t="array" ref="X5180">IF(X5050="TRUE",IF(AND(C5174&lt;&gt;1,C5175:C5180="",S5174:U5180=""), "FALSE","TRUE"),"FALSE")</f>
        <v>FALSE</v>
      </c>
      <c r="Z5180" s="1"/>
    </row>
    <row r="5181" spans="2:26" hidden="1" outlineLevel="3" x14ac:dyDescent="0.4">
      <c r="B5181" s="7" t="s">
        <v>134</v>
      </c>
      <c r="C5181" s="5">
        <v>8</v>
      </c>
      <c r="D5181" s="30"/>
      <c r="E5181" s="2" t="s">
        <v>392</v>
      </c>
      <c r="F5181" s="2" t="s">
        <v>102</v>
      </c>
      <c r="G5181" s="2" t="s">
        <v>103</v>
      </c>
      <c r="H5181" s="2">
        <v>225</v>
      </c>
      <c r="I5181" s="2">
        <v>207</v>
      </c>
      <c r="K5181" s="2">
        <v>3</v>
      </c>
      <c r="L5181" s="2" t="s">
        <v>136</v>
      </c>
      <c r="M5181" s="2" t="s">
        <v>476</v>
      </c>
      <c r="N5181" s="2" t="s">
        <v>479</v>
      </c>
      <c r="O5181" s="2" t="s">
        <v>520</v>
      </c>
      <c r="Q5181" s="1"/>
      <c r="S5181" s="5"/>
      <c r="T5181" s="41"/>
      <c r="U5181" s="8"/>
      <c r="V5181" s="2" t="s">
        <v>105</v>
      </c>
      <c r="W5181" s="2" t="s">
        <v>561</v>
      </c>
      <c r="X5181" s="45" t="str" cm="1">
        <f t="array" ref="X5181">IF(X5050="TRUE",IF(AND(C5181&lt;&gt;1,C5182:C5187="",S5181:U5187=""), "FALSE","TRUE"),"FALSE")</f>
        <v>FALSE</v>
      </c>
      <c r="Z5181" s="1"/>
    </row>
    <row r="5182" spans="2:26" hidden="1" outlineLevel="3" x14ac:dyDescent="0.4">
      <c r="B5182" s="7" t="s">
        <v>522</v>
      </c>
      <c r="C5182" s="8"/>
      <c r="D5182" s="31"/>
      <c r="E5182" s="2" t="s">
        <v>523</v>
      </c>
      <c r="F5182" s="2" t="s">
        <v>485</v>
      </c>
      <c r="G5182" s="2" t="s">
        <v>369</v>
      </c>
      <c r="H5182" s="2">
        <v>225</v>
      </c>
      <c r="I5182" s="2">
        <v>207</v>
      </c>
      <c r="K5182" s="2">
        <v>240</v>
      </c>
      <c r="L5182" s="2" t="s">
        <v>30</v>
      </c>
      <c r="M5182" s="2" t="s">
        <v>476</v>
      </c>
      <c r="N5182" s="2" t="s">
        <v>479</v>
      </c>
      <c r="O5182" s="2" t="s">
        <v>520</v>
      </c>
      <c r="Q5182" s="1"/>
      <c r="S5182" s="5"/>
      <c r="T5182" s="41"/>
      <c r="U5182" s="8"/>
      <c r="W5182" s="2" t="s">
        <v>465</v>
      </c>
      <c r="X5182" s="45" t="str" cm="1">
        <f t="array" ref="X5182">IF(X5050="TRUE",IF(AND(C5181&lt;&gt;1,C5182:C5187="",S5181:U5187=""), "FALSE","TRUE"),"FALSE")</f>
        <v>FALSE</v>
      </c>
      <c r="Z5182" s="1"/>
    </row>
    <row r="5183" spans="2:26" hidden="1" outlineLevel="3" x14ac:dyDescent="0.4">
      <c r="B5183" s="7" t="s">
        <v>524</v>
      </c>
      <c r="C5183" s="8"/>
      <c r="D5183" s="31"/>
      <c r="E5183" s="2" t="s">
        <v>525</v>
      </c>
      <c r="F5183" s="2" t="s">
        <v>114</v>
      </c>
      <c r="G5183" s="2" t="s">
        <v>115</v>
      </c>
      <c r="H5183" s="2">
        <v>225</v>
      </c>
      <c r="I5183" s="2">
        <v>207</v>
      </c>
      <c r="K5183" s="2">
        <v>120</v>
      </c>
      <c r="L5183" s="2" t="s">
        <v>30</v>
      </c>
      <c r="M5183" s="2" t="s">
        <v>476</v>
      </c>
      <c r="N5183" s="2" t="s">
        <v>479</v>
      </c>
      <c r="O5183" s="2" t="s">
        <v>520</v>
      </c>
      <c r="Q5183" s="1"/>
      <c r="S5183" s="5"/>
      <c r="T5183" s="41"/>
      <c r="U5183" s="8"/>
      <c r="W5183" s="2" t="s">
        <v>468</v>
      </c>
      <c r="X5183" s="45" t="str" cm="1">
        <f t="array" ref="X5183">IF(X5050="TRUE",IF(AND(C5181&lt;&gt;1,C5182:C5187="",S5181:U5187=""), "FALSE","TRUE"),"FALSE")</f>
        <v>FALSE</v>
      </c>
      <c r="Z5183" s="1"/>
    </row>
    <row r="5184" spans="2:26" hidden="1" outlineLevel="3" x14ac:dyDescent="0.4">
      <c r="B5184" s="7" t="s">
        <v>526</v>
      </c>
      <c r="C5184" s="8"/>
      <c r="D5184" s="31"/>
      <c r="E5184" s="2" t="s">
        <v>527</v>
      </c>
      <c r="F5184" s="2" t="str">
        <f>IF(OR($C$87="治験計画届", $C$87="治験計画変更届"), "^$","^.{1,120}$|^$")</f>
        <v>^.{1,120}$|^$</v>
      </c>
      <c r="G5184" s="2" t="str">
        <f>IF(F5184="^$", "入力しないでください","入力してください(120文字以内)")</f>
        <v>入力してください(120文字以内)</v>
      </c>
      <c r="H5184" s="2">
        <v>225</v>
      </c>
      <c r="I5184" s="2">
        <v>207</v>
      </c>
      <c r="K5184" s="2">
        <v>120</v>
      </c>
      <c r="L5184" s="2" t="s">
        <v>30</v>
      </c>
      <c r="M5184" s="2" t="s">
        <v>476</v>
      </c>
      <c r="N5184" s="2" t="s">
        <v>479</v>
      </c>
      <c r="O5184" s="2" t="s">
        <v>520</v>
      </c>
      <c r="Q5184" s="1"/>
      <c r="S5184" s="5"/>
      <c r="T5184" s="41"/>
      <c r="U5184" s="8"/>
      <c r="W5184" s="2" t="s">
        <v>468</v>
      </c>
      <c r="X5184" s="45" t="str" cm="1">
        <f t="array" ref="X5184">IF(X5050="TRUE",IF(AND(C5181&lt;&gt;1,C5182:C5187="",S5181:U5187=""), "FALSE","TRUE"),"FALSE")</f>
        <v>FALSE</v>
      </c>
      <c r="Z5184" s="1"/>
    </row>
    <row r="5185" spans="2:26" hidden="1" outlineLevel="3" x14ac:dyDescent="0.4">
      <c r="B5185" s="7" t="s">
        <v>528</v>
      </c>
      <c r="C5185" s="8"/>
      <c r="D5185" s="31"/>
      <c r="E5185" s="2" t="s">
        <v>529</v>
      </c>
      <c r="F5185" s="2" t="str">
        <f>IF(OR($C$87="治験計画届", $C$87="治験計画変更届"), "^$","^.{1,120}$|^$")</f>
        <v>^.{1,120}$|^$</v>
      </c>
      <c r="G5185" s="2" t="str">
        <f t="shared" ref="G5185:G5187" si="350">IF(F5185="^$", "入力しないでください","入力してください(120文字以内)")</f>
        <v>入力してください(120文字以内)</v>
      </c>
      <c r="H5185" s="2">
        <v>225</v>
      </c>
      <c r="I5185" s="2">
        <v>207</v>
      </c>
      <c r="K5185" s="2">
        <v>120</v>
      </c>
      <c r="L5185" s="2" t="s">
        <v>30</v>
      </c>
      <c r="M5185" s="2" t="s">
        <v>476</v>
      </c>
      <c r="N5185" s="2" t="s">
        <v>479</v>
      </c>
      <c r="O5185" s="2" t="s">
        <v>520</v>
      </c>
      <c r="Q5185" s="1"/>
      <c r="S5185" s="5"/>
      <c r="T5185" s="41"/>
      <c r="U5185" s="8"/>
      <c r="W5185" s="2" t="s">
        <v>468</v>
      </c>
      <c r="X5185" s="45" t="str" cm="1">
        <f t="array" ref="X5185">IF(X5050="TRUE",IF(AND(C5181&lt;&gt;1,C5182:C5187="",S5181:U5187=""), "FALSE","TRUE"),"FALSE")</f>
        <v>FALSE</v>
      </c>
      <c r="Z5185" s="1"/>
    </row>
    <row r="5186" spans="2:26" hidden="1" outlineLevel="3" x14ac:dyDescent="0.4">
      <c r="B5186" s="7" t="s">
        <v>530</v>
      </c>
      <c r="C5186" s="8"/>
      <c r="D5186" s="31"/>
      <c r="E5186" s="2" t="s">
        <v>566</v>
      </c>
      <c r="F5186" s="2" t="str">
        <f>IF(OR($C$87="治験計画届", $C$87="治験計画変更届"), "^$","^.{1,120}$|^$")</f>
        <v>^.{1,120}$|^$</v>
      </c>
      <c r="G5186" s="2" t="str">
        <f t="shared" si="350"/>
        <v>入力してください(120文字以内)</v>
      </c>
      <c r="H5186" s="2">
        <v>225</v>
      </c>
      <c r="I5186" s="2">
        <v>207</v>
      </c>
      <c r="K5186" s="2">
        <v>120</v>
      </c>
      <c r="L5186" s="2" t="s">
        <v>30</v>
      </c>
      <c r="M5186" s="2" t="s">
        <v>476</v>
      </c>
      <c r="N5186" s="2" t="s">
        <v>479</v>
      </c>
      <c r="O5186" s="2" t="s">
        <v>520</v>
      </c>
      <c r="Q5186" s="1"/>
      <c r="S5186" s="5"/>
      <c r="T5186" s="41"/>
      <c r="U5186" s="8"/>
      <c r="W5186" s="2" t="s">
        <v>468</v>
      </c>
      <c r="X5186" s="45" t="str" cm="1">
        <f t="array" ref="X5186">IF(X5050="TRUE",IF(AND(C5181&lt;&gt;1,C5182:C5187="",S5181:U5187=""), "FALSE","TRUE"),"FALSE")</f>
        <v>FALSE</v>
      </c>
      <c r="Z5186" s="1"/>
    </row>
    <row r="5187" spans="2:26" hidden="1" outlineLevel="3" x14ac:dyDescent="0.4">
      <c r="B5187" s="7" t="s">
        <v>532</v>
      </c>
      <c r="C5187" s="8"/>
      <c r="D5187" s="31"/>
      <c r="E5187" s="2" t="s">
        <v>533</v>
      </c>
      <c r="F5187" s="2" t="str">
        <f>IF(OR($C$87="治験計画届", $C$87="治験計画変更届"), "^$","^.{1,120}$|^$")</f>
        <v>^.{1,120}$|^$</v>
      </c>
      <c r="G5187" s="2" t="str">
        <f t="shared" si="350"/>
        <v>入力してください(120文字以内)</v>
      </c>
      <c r="H5187" s="2">
        <v>225</v>
      </c>
      <c r="I5187" s="2">
        <v>207</v>
      </c>
      <c r="K5187" s="2">
        <v>120</v>
      </c>
      <c r="L5187" s="2" t="s">
        <v>30</v>
      </c>
      <c r="M5187" s="2" t="s">
        <v>476</v>
      </c>
      <c r="N5187" s="2" t="s">
        <v>479</v>
      </c>
      <c r="O5187" s="2" t="s">
        <v>520</v>
      </c>
      <c r="Q5187" s="1"/>
      <c r="S5187" s="5"/>
      <c r="T5187" s="41"/>
      <c r="U5187" s="8"/>
      <c r="W5187" s="2" t="s">
        <v>468</v>
      </c>
      <c r="X5187" s="45" t="str" cm="1">
        <f t="array" ref="X5187">IF(X5050="TRUE",IF(AND(C5181&lt;&gt;1,C5182:C5187="",S5181:U5187=""), "FALSE","TRUE"),"FALSE")</f>
        <v>FALSE</v>
      </c>
      <c r="Z5187" s="1"/>
    </row>
    <row r="5188" spans="2:26" hidden="1" outlineLevel="3" x14ac:dyDescent="0.4">
      <c r="B5188" s="7" t="s">
        <v>134</v>
      </c>
      <c r="C5188" s="5">
        <v>9</v>
      </c>
      <c r="D5188" s="30"/>
      <c r="E5188" s="2" t="s">
        <v>392</v>
      </c>
      <c r="F5188" s="2" t="s">
        <v>102</v>
      </c>
      <c r="G5188" s="2" t="s">
        <v>103</v>
      </c>
      <c r="H5188" s="2">
        <v>225</v>
      </c>
      <c r="I5188" s="2">
        <v>207</v>
      </c>
      <c r="K5188" s="2">
        <v>3</v>
      </c>
      <c r="L5188" s="2" t="s">
        <v>136</v>
      </c>
      <c r="M5188" s="2" t="s">
        <v>476</v>
      </c>
      <c r="N5188" s="2" t="s">
        <v>479</v>
      </c>
      <c r="O5188" s="2" t="s">
        <v>520</v>
      </c>
      <c r="Q5188" s="1"/>
      <c r="S5188" s="5"/>
      <c r="T5188" s="41"/>
      <c r="U5188" s="8"/>
      <c r="V5188" s="2" t="s">
        <v>105</v>
      </c>
      <c r="W5188" s="2" t="s">
        <v>561</v>
      </c>
      <c r="X5188" s="45" t="str" cm="1">
        <f t="array" ref="X5188">IF(X5050="TRUE",IF(AND(C5188&lt;&gt;1,C5189:C5194="",S5188:U5194=""), "FALSE","TRUE"),"FALSE")</f>
        <v>FALSE</v>
      </c>
      <c r="Z5188" s="1"/>
    </row>
    <row r="5189" spans="2:26" hidden="1" outlineLevel="3" x14ac:dyDescent="0.4">
      <c r="B5189" s="7" t="s">
        <v>522</v>
      </c>
      <c r="C5189" s="8"/>
      <c r="D5189" s="31"/>
      <c r="E5189" s="2" t="s">
        <v>523</v>
      </c>
      <c r="F5189" s="2" t="s">
        <v>485</v>
      </c>
      <c r="G5189" s="2" t="s">
        <v>369</v>
      </c>
      <c r="H5189" s="2">
        <v>225</v>
      </c>
      <c r="I5189" s="2">
        <v>207</v>
      </c>
      <c r="K5189" s="2">
        <v>240</v>
      </c>
      <c r="L5189" s="2" t="s">
        <v>30</v>
      </c>
      <c r="M5189" s="2" t="s">
        <v>476</v>
      </c>
      <c r="N5189" s="2" t="s">
        <v>479</v>
      </c>
      <c r="O5189" s="2" t="s">
        <v>520</v>
      </c>
      <c r="Q5189" s="1"/>
      <c r="S5189" s="5"/>
      <c r="T5189" s="41"/>
      <c r="U5189" s="8"/>
      <c r="W5189" s="2" t="s">
        <v>465</v>
      </c>
      <c r="X5189" s="45" t="str" cm="1">
        <f t="array" ref="X5189">IF(X5050="TRUE",IF(AND(C5188&lt;&gt;1,C5189:C5194="",S5188:U5194=""), "FALSE","TRUE"),"FALSE")</f>
        <v>FALSE</v>
      </c>
      <c r="Z5189" s="1"/>
    </row>
    <row r="5190" spans="2:26" hidden="1" outlineLevel="3" x14ac:dyDescent="0.4">
      <c r="B5190" s="7" t="s">
        <v>524</v>
      </c>
      <c r="C5190" s="8"/>
      <c r="D5190" s="31"/>
      <c r="E5190" s="2" t="s">
        <v>525</v>
      </c>
      <c r="F5190" s="2" t="s">
        <v>114</v>
      </c>
      <c r="G5190" s="2" t="s">
        <v>115</v>
      </c>
      <c r="H5190" s="2">
        <v>225</v>
      </c>
      <c r="I5190" s="2">
        <v>207</v>
      </c>
      <c r="K5190" s="2">
        <v>120</v>
      </c>
      <c r="L5190" s="2" t="s">
        <v>30</v>
      </c>
      <c r="M5190" s="2" t="s">
        <v>476</v>
      </c>
      <c r="N5190" s="2" t="s">
        <v>479</v>
      </c>
      <c r="O5190" s="2" t="s">
        <v>520</v>
      </c>
      <c r="Q5190" s="1"/>
      <c r="S5190" s="5"/>
      <c r="T5190" s="41"/>
      <c r="U5190" s="8"/>
      <c r="W5190" s="2" t="s">
        <v>468</v>
      </c>
      <c r="X5190" s="45" t="str" cm="1">
        <f t="array" ref="X5190">IF(X5050="TRUE",IF(AND(C5188&lt;&gt;1,C5189:C5194="",S5188:U5194=""), "FALSE","TRUE"),"FALSE")</f>
        <v>FALSE</v>
      </c>
      <c r="Z5190" s="1"/>
    </row>
    <row r="5191" spans="2:26" hidden="1" outlineLevel="3" x14ac:dyDescent="0.4">
      <c r="B5191" s="7" t="s">
        <v>526</v>
      </c>
      <c r="C5191" s="8"/>
      <c r="D5191" s="31"/>
      <c r="E5191" s="2" t="s">
        <v>527</v>
      </c>
      <c r="F5191" s="2" t="str">
        <f>IF(OR($C$87="治験計画届", $C$87="治験計画変更届"), "^$","^.{1,120}$|^$")</f>
        <v>^.{1,120}$|^$</v>
      </c>
      <c r="G5191" s="2" t="str">
        <f>IF(F5191="^$", "入力しないでください","入力してください(120文字以内)")</f>
        <v>入力してください(120文字以内)</v>
      </c>
      <c r="H5191" s="2">
        <v>225</v>
      </c>
      <c r="I5191" s="2">
        <v>207</v>
      </c>
      <c r="K5191" s="2">
        <v>120</v>
      </c>
      <c r="L5191" s="2" t="s">
        <v>30</v>
      </c>
      <c r="M5191" s="2" t="s">
        <v>476</v>
      </c>
      <c r="N5191" s="2" t="s">
        <v>479</v>
      </c>
      <c r="O5191" s="2" t="s">
        <v>520</v>
      </c>
      <c r="Q5191" s="1"/>
      <c r="S5191" s="5"/>
      <c r="T5191" s="41"/>
      <c r="U5191" s="8"/>
      <c r="W5191" s="2" t="s">
        <v>468</v>
      </c>
      <c r="X5191" s="45" t="str" cm="1">
        <f t="array" ref="X5191">IF(X5050="TRUE",IF(AND(C5188&lt;&gt;1,C5189:C5194="",S5188:U5194=""), "FALSE","TRUE"),"FALSE")</f>
        <v>FALSE</v>
      </c>
      <c r="Z5191" s="1"/>
    </row>
    <row r="5192" spans="2:26" hidden="1" outlineLevel="3" x14ac:dyDescent="0.4">
      <c r="B5192" s="7" t="s">
        <v>528</v>
      </c>
      <c r="C5192" s="8"/>
      <c r="D5192" s="31"/>
      <c r="E5192" s="2" t="s">
        <v>529</v>
      </c>
      <c r="F5192" s="2" t="str">
        <f>IF(OR($C$87="治験計画届", $C$87="治験計画変更届"), "^$","^.{1,120}$|^$")</f>
        <v>^.{1,120}$|^$</v>
      </c>
      <c r="G5192" s="2" t="str">
        <f t="shared" ref="G5192:G5194" si="351">IF(F5192="^$", "入力しないでください","入力してください(120文字以内)")</f>
        <v>入力してください(120文字以内)</v>
      </c>
      <c r="H5192" s="2">
        <v>225</v>
      </c>
      <c r="I5192" s="2">
        <v>207</v>
      </c>
      <c r="K5192" s="2">
        <v>120</v>
      </c>
      <c r="L5192" s="2" t="s">
        <v>30</v>
      </c>
      <c r="M5192" s="2" t="s">
        <v>476</v>
      </c>
      <c r="N5192" s="2" t="s">
        <v>479</v>
      </c>
      <c r="O5192" s="2" t="s">
        <v>520</v>
      </c>
      <c r="Q5192" s="1"/>
      <c r="S5192" s="5"/>
      <c r="T5192" s="41"/>
      <c r="U5192" s="8"/>
      <c r="W5192" s="2" t="s">
        <v>468</v>
      </c>
      <c r="X5192" s="45" t="str" cm="1">
        <f t="array" ref="X5192">IF(X5050="TRUE",IF(AND(C5188&lt;&gt;1,C5189:C5194="",S5188:U5194=""), "FALSE","TRUE"),"FALSE")</f>
        <v>FALSE</v>
      </c>
      <c r="Z5192" s="1"/>
    </row>
    <row r="5193" spans="2:26" hidden="1" outlineLevel="3" x14ac:dyDescent="0.4">
      <c r="B5193" s="7" t="s">
        <v>530</v>
      </c>
      <c r="C5193" s="8"/>
      <c r="D5193" s="31"/>
      <c r="E5193" s="2" t="s">
        <v>566</v>
      </c>
      <c r="F5193" s="2" t="str">
        <f>IF(OR($C$87="治験計画届", $C$87="治験計画変更届"), "^$","^.{1,120}$|^$")</f>
        <v>^.{1,120}$|^$</v>
      </c>
      <c r="G5193" s="2" t="str">
        <f t="shared" si="351"/>
        <v>入力してください(120文字以内)</v>
      </c>
      <c r="H5193" s="2">
        <v>225</v>
      </c>
      <c r="I5193" s="2">
        <v>207</v>
      </c>
      <c r="K5193" s="2">
        <v>120</v>
      </c>
      <c r="L5193" s="2" t="s">
        <v>30</v>
      </c>
      <c r="M5193" s="2" t="s">
        <v>476</v>
      </c>
      <c r="N5193" s="2" t="s">
        <v>479</v>
      </c>
      <c r="O5193" s="2" t="s">
        <v>520</v>
      </c>
      <c r="Q5193" s="1"/>
      <c r="S5193" s="5"/>
      <c r="T5193" s="41"/>
      <c r="U5193" s="8"/>
      <c r="W5193" s="2" t="s">
        <v>468</v>
      </c>
      <c r="X5193" s="45" t="str" cm="1">
        <f t="array" ref="X5193">IF(X5050="TRUE",IF(AND(C5188&lt;&gt;1,C5189:C5194="",S5188:U5194=""), "FALSE","TRUE"),"FALSE")</f>
        <v>FALSE</v>
      </c>
      <c r="Z5193" s="1"/>
    </row>
    <row r="5194" spans="2:26" hidden="1" outlineLevel="3" x14ac:dyDescent="0.4">
      <c r="B5194" s="7" t="s">
        <v>532</v>
      </c>
      <c r="C5194" s="8"/>
      <c r="D5194" s="31"/>
      <c r="E5194" s="2" t="s">
        <v>533</v>
      </c>
      <c r="F5194" s="2" t="str">
        <f>IF(OR($C$87="治験計画届", $C$87="治験計画変更届"), "^$","^.{1,120}$|^$")</f>
        <v>^.{1,120}$|^$</v>
      </c>
      <c r="G5194" s="2" t="str">
        <f t="shared" si="351"/>
        <v>入力してください(120文字以内)</v>
      </c>
      <c r="H5194" s="2">
        <v>225</v>
      </c>
      <c r="I5194" s="2">
        <v>207</v>
      </c>
      <c r="K5194" s="2">
        <v>120</v>
      </c>
      <c r="L5194" s="2" t="s">
        <v>30</v>
      </c>
      <c r="M5194" s="2" t="s">
        <v>476</v>
      </c>
      <c r="N5194" s="2" t="s">
        <v>479</v>
      </c>
      <c r="O5194" s="2" t="s">
        <v>520</v>
      </c>
      <c r="Q5194" s="1"/>
      <c r="S5194" s="5"/>
      <c r="T5194" s="41"/>
      <c r="U5194" s="8"/>
      <c r="W5194" s="2" t="s">
        <v>468</v>
      </c>
      <c r="X5194" s="45" t="str" cm="1">
        <f t="array" ref="X5194">IF(X5050="TRUE",IF(AND(C5188&lt;&gt;1,C5189:C5194="",S5188:U5194=""), "FALSE","TRUE"),"FALSE")</f>
        <v>FALSE</v>
      </c>
      <c r="Z5194" s="1"/>
    </row>
    <row r="5195" spans="2:26" hidden="1" outlineLevel="3" x14ac:dyDescent="0.4">
      <c r="B5195" s="7" t="s">
        <v>134</v>
      </c>
      <c r="C5195" s="5">
        <v>10</v>
      </c>
      <c r="D5195" s="30"/>
      <c r="E5195" s="2" t="s">
        <v>392</v>
      </c>
      <c r="F5195" s="2" t="s">
        <v>102</v>
      </c>
      <c r="G5195" s="2" t="s">
        <v>103</v>
      </c>
      <c r="H5195" s="2">
        <v>225</v>
      </c>
      <c r="I5195" s="2">
        <v>207</v>
      </c>
      <c r="K5195" s="2">
        <v>3</v>
      </c>
      <c r="L5195" s="2" t="s">
        <v>136</v>
      </c>
      <c r="M5195" s="2" t="s">
        <v>476</v>
      </c>
      <c r="N5195" s="2" t="s">
        <v>479</v>
      </c>
      <c r="O5195" s="2" t="s">
        <v>520</v>
      </c>
      <c r="Q5195" s="1"/>
      <c r="S5195" s="5"/>
      <c r="T5195" s="41"/>
      <c r="U5195" s="8"/>
      <c r="V5195" s="2" t="s">
        <v>105</v>
      </c>
      <c r="W5195" s="2" t="s">
        <v>561</v>
      </c>
      <c r="X5195" s="45" t="str" cm="1">
        <f t="array" ref="X5195">IF(X5050="TRUE",IF(AND(C5195&lt;&gt;1,C5196:C5201="",S5195:U5201=""), "FALSE","TRUE"),"FALSE")</f>
        <v>FALSE</v>
      </c>
      <c r="Z5195" s="1"/>
    </row>
    <row r="5196" spans="2:26" hidden="1" outlineLevel="3" x14ac:dyDescent="0.4">
      <c r="B5196" s="7" t="s">
        <v>522</v>
      </c>
      <c r="C5196" s="8"/>
      <c r="D5196" s="31"/>
      <c r="E5196" s="2" t="s">
        <v>523</v>
      </c>
      <c r="F5196" s="2" t="s">
        <v>485</v>
      </c>
      <c r="G5196" s="2" t="s">
        <v>369</v>
      </c>
      <c r="H5196" s="2">
        <v>225</v>
      </c>
      <c r="I5196" s="2">
        <v>207</v>
      </c>
      <c r="K5196" s="2">
        <v>240</v>
      </c>
      <c r="L5196" s="2" t="s">
        <v>30</v>
      </c>
      <c r="M5196" s="2" t="s">
        <v>476</v>
      </c>
      <c r="N5196" s="2" t="s">
        <v>479</v>
      </c>
      <c r="O5196" s="2" t="s">
        <v>520</v>
      </c>
      <c r="Q5196" s="1"/>
      <c r="S5196" s="5"/>
      <c r="T5196" s="41"/>
      <c r="U5196" s="8"/>
      <c r="W5196" s="2" t="s">
        <v>465</v>
      </c>
      <c r="X5196" s="45" t="str" cm="1">
        <f t="array" ref="X5196">IF(X5050="TRUE",IF(AND(C5195&lt;&gt;1,C5196:C5201="",S5195:U5201=""), "FALSE","TRUE"),"FALSE")</f>
        <v>FALSE</v>
      </c>
      <c r="Z5196" s="1"/>
    </row>
    <row r="5197" spans="2:26" hidden="1" outlineLevel="3" x14ac:dyDescent="0.4">
      <c r="B5197" s="7" t="s">
        <v>524</v>
      </c>
      <c r="C5197" s="8"/>
      <c r="D5197" s="31"/>
      <c r="E5197" s="2" t="s">
        <v>525</v>
      </c>
      <c r="F5197" s="2" t="s">
        <v>114</v>
      </c>
      <c r="G5197" s="2" t="s">
        <v>115</v>
      </c>
      <c r="H5197" s="2">
        <v>225</v>
      </c>
      <c r="I5197" s="2">
        <v>207</v>
      </c>
      <c r="K5197" s="2">
        <v>120</v>
      </c>
      <c r="L5197" s="2" t="s">
        <v>30</v>
      </c>
      <c r="M5197" s="2" t="s">
        <v>476</v>
      </c>
      <c r="N5197" s="2" t="s">
        <v>479</v>
      </c>
      <c r="O5197" s="2" t="s">
        <v>520</v>
      </c>
      <c r="Q5197" s="1"/>
      <c r="S5197" s="5"/>
      <c r="T5197" s="41"/>
      <c r="U5197" s="8"/>
      <c r="W5197" s="2" t="s">
        <v>468</v>
      </c>
      <c r="X5197" s="45" t="str" cm="1">
        <f t="array" ref="X5197">IF(X5050="TRUE",IF(AND(C5195&lt;&gt;1,C5196:C5201="",S5195:U5201=""), "FALSE","TRUE"),"FALSE")</f>
        <v>FALSE</v>
      </c>
      <c r="Z5197" s="1"/>
    </row>
    <row r="5198" spans="2:26" hidden="1" outlineLevel="3" x14ac:dyDescent="0.4">
      <c r="B5198" s="7" t="s">
        <v>526</v>
      </c>
      <c r="C5198" s="8"/>
      <c r="D5198" s="31"/>
      <c r="E5198" s="2" t="s">
        <v>527</v>
      </c>
      <c r="F5198" s="2" t="str">
        <f>IF(OR($C$87="治験計画届", $C$87="治験計画変更届"), "^$","^.{1,120}$|^$")</f>
        <v>^.{1,120}$|^$</v>
      </c>
      <c r="G5198" s="2" t="str">
        <f>IF(F5198="^$", "入力しないでください","入力してください(120文字以内)")</f>
        <v>入力してください(120文字以内)</v>
      </c>
      <c r="H5198" s="2">
        <v>225</v>
      </c>
      <c r="I5198" s="2">
        <v>207</v>
      </c>
      <c r="K5198" s="2">
        <v>120</v>
      </c>
      <c r="L5198" s="2" t="s">
        <v>30</v>
      </c>
      <c r="M5198" s="2" t="s">
        <v>476</v>
      </c>
      <c r="N5198" s="2" t="s">
        <v>479</v>
      </c>
      <c r="O5198" s="2" t="s">
        <v>520</v>
      </c>
      <c r="Q5198" s="1"/>
      <c r="S5198" s="5"/>
      <c r="T5198" s="41"/>
      <c r="U5198" s="8"/>
      <c r="W5198" s="2" t="s">
        <v>468</v>
      </c>
      <c r="X5198" s="45" t="str" cm="1">
        <f t="array" ref="X5198">IF(X5050="TRUE",IF(AND(C5195&lt;&gt;1,C5196:C5201="",S5195:U5201=""), "FALSE","TRUE"),"FALSE")</f>
        <v>FALSE</v>
      </c>
      <c r="Z5198" s="1"/>
    </row>
    <row r="5199" spans="2:26" hidden="1" outlineLevel="3" x14ac:dyDescent="0.4">
      <c r="B5199" s="7" t="s">
        <v>528</v>
      </c>
      <c r="C5199" s="8"/>
      <c r="D5199" s="31"/>
      <c r="E5199" s="2" t="s">
        <v>529</v>
      </c>
      <c r="F5199" s="2" t="str">
        <f>IF(OR($C$87="治験計画届", $C$87="治験計画変更届"), "^$","^.{1,120}$|^$")</f>
        <v>^.{1,120}$|^$</v>
      </c>
      <c r="G5199" s="2" t="str">
        <f t="shared" ref="G5199:G5201" si="352">IF(F5199="^$", "入力しないでください","入力してください(120文字以内)")</f>
        <v>入力してください(120文字以内)</v>
      </c>
      <c r="H5199" s="2">
        <v>225</v>
      </c>
      <c r="I5199" s="2">
        <v>207</v>
      </c>
      <c r="K5199" s="2">
        <v>120</v>
      </c>
      <c r="L5199" s="2" t="s">
        <v>30</v>
      </c>
      <c r="M5199" s="2" t="s">
        <v>476</v>
      </c>
      <c r="N5199" s="2" t="s">
        <v>479</v>
      </c>
      <c r="O5199" s="2" t="s">
        <v>520</v>
      </c>
      <c r="Q5199" s="1"/>
      <c r="S5199" s="5"/>
      <c r="T5199" s="41"/>
      <c r="U5199" s="8"/>
      <c r="W5199" s="2" t="s">
        <v>468</v>
      </c>
      <c r="X5199" s="45" t="str" cm="1">
        <f t="array" ref="X5199">IF(X5050="TRUE",IF(AND(C5195&lt;&gt;1,C5196:C5201="",S5195:U5201=""), "FALSE","TRUE"),"FALSE")</f>
        <v>FALSE</v>
      </c>
      <c r="Z5199" s="1"/>
    </row>
    <row r="5200" spans="2:26" hidden="1" outlineLevel="3" x14ac:dyDescent="0.4">
      <c r="B5200" s="7" t="s">
        <v>530</v>
      </c>
      <c r="C5200" s="8"/>
      <c r="D5200" s="31"/>
      <c r="E5200" s="2" t="s">
        <v>566</v>
      </c>
      <c r="F5200" s="2" t="str">
        <f>IF(OR($C$87="治験計画届", $C$87="治験計画変更届"), "^$","^.{1,120}$|^$")</f>
        <v>^.{1,120}$|^$</v>
      </c>
      <c r="G5200" s="2" t="str">
        <f t="shared" si="352"/>
        <v>入力してください(120文字以内)</v>
      </c>
      <c r="H5200" s="2">
        <v>225</v>
      </c>
      <c r="I5200" s="2">
        <v>207</v>
      </c>
      <c r="K5200" s="2">
        <v>120</v>
      </c>
      <c r="L5200" s="2" t="s">
        <v>30</v>
      </c>
      <c r="M5200" s="2" t="s">
        <v>476</v>
      </c>
      <c r="N5200" s="2" t="s">
        <v>479</v>
      </c>
      <c r="O5200" s="2" t="s">
        <v>520</v>
      </c>
      <c r="Q5200" s="1"/>
      <c r="S5200" s="5"/>
      <c r="T5200" s="41"/>
      <c r="U5200" s="8"/>
      <c r="W5200" s="2" t="s">
        <v>468</v>
      </c>
      <c r="X5200" s="45" t="str" cm="1">
        <f t="array" ref="X5200">IF(X5050="TRUE",IF(AND(C5195&lt;&gt;1,C5196:C5201="",S5195:U5201=""), "FALSE","TRUE"),"FALSE")</f>
        <v>FALSE</v>
      </c>
      <c r="Z5200" s="1"/>
    </row>
    <row r="5201" spans="2:26" hidden="1" outlineLevel="3" x14ac:dyDescent="0.4">
      <c r="B5201" s="7" t="s">
        <v>532</v>
      </c>
      <c r="C5201" s="8"/>
      <c r="D5201" s="31"/>
      <c r="E5201" s="2" t="s">
        <v>533</v>
      </c>
      <c r="F5201" s="2" t="str">
        <f>IF(OR($C$87="治験計画届", $C$87="治験計画変更届"), "^$","^.{1,120}$|^$")</f>
        <v>^.{1,120}$|^$</v>
      </c>
      <c r="G5201" s="2" t="str">
        <f t="shared" si="352"/>
        <v>入力してください(120文字以内)</v>
      </c>
      <c r="H5201" s="2">
        <v>225</v>
      </c>
      <c r="I5201" s="2">
        <v>207</v>
      </c>
      <c r="K5201" s="2">
        <v>120</v>
      </c>
      <c r="L5201" s="2" t="s">
        <v>30</v>
      </c>
      <c r="M5201" s="2" t="s">
        <v>476</v>
      </c>
      <c r="N5201" s="2" t="s">
        <v>479</v>
      </c>
      <c r="O5201" s="2" t="s">
        <v>520</v>
      </c>
      <c r="Q5201" s="1"/>
      <c r="S5201" s="5"/>
      <c r="T5201" s="41"/>
      <c r="U5201" s="8"/>
      <c r="W5201" s="2" t="s">
        <v>468</v>
      </c>
      <c r="X5201" s="45" t="str" cm="1">
        <f t="array" ref="X5201">IF(X5050="TRUE",IF(AND(C5195&lt;&gt;1,C5196:C5201="",S5195:U5201=""), "FALSE","TRUE"),"FALSE")</f>
        <v>FALSE</v>
      </c>
      <c r="Z5201" s="1"/>
    </row>
    <row r="5202" spans="2:26" hidden="1" outlineLevel="3" x14ac:dyDescent="0.4">
      <c r="B5202" s="7" t="s">
        <v>134</v>
      </c>
      <c r="C5202" s="5">
        <v>11</v>
      </c>
      <c r="D5202" s="30"/>
      <c r="E5202" s="2" t="s">
        <v>392</v>
      </c>
      <c r="F5202" s="2" t="s">
        <v>102</v>
      </c>
      <c r="G5202" s="2" t="s">
        <v>103</v>
      </c>
      <c r="H5202" s="2">
        <v>225</v>
      </c>
      <c r="I5202" s="2">
        <v>207</v>
      </c>
      <c r="K5202" s="2">
        <v>3</v>
      </c>
      <c r="L5202" s="2" t="s">
        <v>136</v>
      </c>
      <c r="M5202" s="2" t="s">
        <v>476</v>
      </c>
      <c r="N5202" s="2" t="s">
        <v>479</v>
      </c>
      <c r="O5202" s="2" t="s">
        <v>520</v>
      </c>
      <c r="Q5202" s="1"/>
      <c r="S5202" s="5"/>
      <c r="T5202" s="41"/>
      <c r="U5202" s="8"/>
      <c r="V5202" s="2" t="s">
        <v>105</v>
      </c>
      <c r="W5202" s="2" t="s">
        <v>561</v>
      </c>
      <c r="X5202" s="45" t="str" cm="1">
        <f t="array" ref="X5202">IF(X5050="TRUE",IF(AND(C5202&lt;&gt;1,C5203:C5208="",S5202:U5208=""), "FALSE","TRUE"),"FALSE")</f>
        <v>FALSE</v>
      </c>
      <c r="Z5202" s="1"/>
    </row>
    <row r="5203" spans="2:26" hidden="1" outlineLevel="3" x14ac:dyDescent="0.4">
      <c r="B5203" s="7" t="s">
        <v>522</v>
      </c>
      <c r="C5203" s="8"/>
      <c r="D5203" s="31"/>
      <c r="E5203" s="2" t="s">
        <v>523</v>
      </c>
      <c r="F5203" s="2" t="s">
        <v>485</v>
      </c>
      <c r="G5203" s="2" t="s">
        <v>369</v>
      </c>
      <c r="H5203" s="2">
        <v>225</v>
      </c>
      <c r="I5203" s="2">
        <v>207</v>
      </c>
      <c r="K5203" s="2">
        <v>240</v>
      </c>
      <c r="L5203" s="2" t="s">
        <v>30</v>
      </c>
      <c r="M5203" s="2" t="s">
        <v>476</v>
      </c>
      <c r="N5203" s="2" t="s">
        <v>479</v>
      </c>
      <c r="O5203" s="2" t="s">
        <v>520</v>
      </c>
      <c r="Q5203" s="1"/>
      <c r="S5203" s="5"/>
      <c r="T5203" s="41"/>
      <c r="U5203" s="8"/>
      <c r="W5203" s="2" t="s">
        <v>465</v>
      </c>
      <c r="X5203" s="45" t="str" cm="1">
        <f t="array" ref="X5203">IF(X5050="TRUE",IF(AND(C5202&lt;&gt;1,C5203:C5208="",S5202:U5208=""), "FALSE","TRUE"),"FALSE")</f>
        <v>FALSE</v>
      </c>
      <c r="Z5203" s="1"/>
    </row>
    <row r="5204" spans="2:26" hidden="1" outlineLevel="3" x14ac:dyDescent="0.4">
      <c r="B5204" s="7" t="s">
        <v>524</v>
      </c>
      <c r="C5204" s="8"/>
      <c r="D5204" s="31"/>
      <c r="E5204" s="2" t="s">
        <v>525</v>
      </c>
      <c r="F5204" s="2" t="s">
        <v>114</v>
      </c>
      <c r="G5204" s="2" t="s">
        <v>115</v>
      </c>
      <c r="H5204" s="2">
        <v>225</v>
      </c>
      <c r="I5204" s="2">
        <v>207</v>
      </c>
      <c r="K5204" s="2">
        <v>120</v>
      </c>
      <c r="L5204" s="2" t="s">
        <v>30</v>
      </c>
      <c r="M5204" s="2" t="s">
        <v>476</v>
      </c>
      <c r="N5204" s="2" t="s">
        <v>479</v>
      </c>
      <c r="O5204" s="2" t="s">
        <v>520</v>
      </c>
      <c r="Q5204" s="1"/>
      <c r="S5204" s="5"/>
      <c r="T5204" s="41"/>
      <c r="U5204" s="8"/>
      <c r="W5204" s="2" t="s">
        <v>468</v>
      </c>
      <c r="X5204" s="45" t="str" cm="1">
        <f t="array" ref="X5204">IF(X5050="TRUE",IF(AND(C5202&lt;&gt;1,C5203:C5208="",S5202:U5208=""), "FALSE","TRUE"),"FALSE")</f>
        <v>FALSE</v>
      </c>
      <c r="Z5204" s="1"/>
    </row>
    <row r="5205" spans="2:26" hidden="1" outlineLevel="3" x14ac:dyDescent="0.4">
      <c r="B5205" s="7" t="s">
        <v>526</v>
      </c>
      <c r="C5205" s="8"/>
      <c r="D5205" s="31"/>
      <c r="E5205" s="2" t="s">
        <v>527</v>
      </c>
      <c r="F5205" s="2" t="str">
        <f>IF(OR($C$87="治験計画届", $C$87="治験計画変更届"), "^$","^.{1,120}$|^$")</f>
        <v>^.{1,120}$|^$</v>
      </c>
      <c r="G5205" s="2" t="str">
        <f>IF(F5205="^$", "入力しないでください","入力してください(120文字以内)")</f>
        <v>入力してください(120文字以内)</v>
      </c>
      <c r="H5205" s="2">
        <v>225</v>
      </c>
      <c r="I5205" s="2">
        <v>207</v>
      </c>
      <c r="K5205" s="2">
        <v>120</v>
      </c>
      <c r="L5205" s="2" t="s">
        <v>30</v>
      </c>
      <c r="M5205" s="2" t="s">
        <v>476</v>
      </c>
      <c r="N5205" s="2" t="s">
        <v>479</v>
      </c>
      <c r="O5205" s="2" t="s">
        <v>520</v>
      </c>
      <c r="Q5205" s="1"/>
      <c r="S5205" s="5"/>
      <c r="T5205" s="41"/>
      <c r="U5205" s="8"/>
      <c r="W5205" s="2" t="s">
        <v>468</v>
      </c>
      <c r="X5205" s="45" t="str" cm="1">
        <f t="array" ref="X5205">IF(X5050="TRUE",IF(AND(C5202&lt;&gt;1,C5203:C5208="",S5202:U5208=""), "FALSE","TRUE"),"FALSE")</f>
        <v>FALSE</v>
      </c>
      <c r="Z5205" s="1"/>
    </row>
    <row r="5206" spans="2:26" hidden="1" outlineLevel="3" x14ac:dyDescent="0.4">
      <c r="B5206" s="7" t="s">
        <v>528</v>
      </c>
      <c r="C5206" s="8"/>
      <c r="D5206" s="31"/>
      <c r="E5206" s="2" t="s">
        <v>529</v>
      </c>
      <c r="F5206" s="2" t="str">
        <f>IF(OR($C$87="治験計画届", $C$87="治験計画変更届"), "^$","^.{1,120}$|^$")</f>
        <v>^.{1,120}$|^$</v>
      </c>
      <c r="G5206" s="2" t="str">
        <f t="shared" ref="G5206:G5208" si="353">IF(F5206="^$", "入力しないでください","入力してください(120文字以内)")</f>
        <v>入力してください(120文字以内)</v>
      </c>
      <c r="H5206" s="2">
        <v>225</v>
      </c>
      <c r="I5206" s="2">
        <v>207</v>
      </c>
      <c r="K5206" s="2">
        <v>120</v>
      </c>
      <c r="L5206" s="2" t="s">
        <v>30</v>
      </c>
      <c r="M5206" s="2" t="s">
        <v>476</v>
      </c>
      <c r="N5206" s="2" t="s">
        <v>479</v>
      </c>
      <c r="O5206" s="2" t="s">
        <v>520</v>
      </c>
      <c r="Q5206" s="1"/>
      <c r="S5206" s="5"/>
      <c r="T5206" s="41"/>
      <c r="U5206" s="8"/>
      <c r="W5206" s="2" t="s">
        <v>468</v>
      </c>
      <c r="X5206" s="45" t="str" cm="1">
        <f t="array" ref="X5206">IF(X5050="TRUE",IF(AND(C5202&lt;&gt;1,C5203:C5208="",S5202:U5208=""), "FALSE","TRUE"),"FALSE")</f>
        <v>FALSE</v>
      </c>
      <c r="Z5206" s="1"/>
    </row>
    <row r="5207" spans="2:26" hidden="1" outlineLevel="3" x14ac:dyDescent="0.4">
      <c r="B5207" s="7" t="s">
        <v>530</v>
      </c>
      <c r="C5207" s="8"/>
      <c r="D5207" s="31"/>
      <c r="E5207" s="2" t="s">
        <v>566</v>
      </c>
      <c r="F5207" s="2" t="str">
        <f>IF(OR($C$87="治験計画届", $C$87="治験計画変更届"), "^$","^.{1,120}$|^$")</f>
        <v>^.{1,120}$|^$</v>
      </c>
      <c r="G5207" s="2" t="str">
        <f t="shared" si="353"/>
        <v>入力してください(120文字以内)</v>
      </c>
      <c r="H5207" s="2">
        <v>225</v>
      </c>
      <c r="I5207" s="2">
        <v>207</v>
      </c>
      <c r="K5207" s="2">
        <v>120</v>
      </c>
      <c r="L5207" s="2" t="s">
        <v>30</v>
      </c>
      <c r="M5207" s="2" t="s">
        <v>476</v>
      </c>
      <c r="N5207" s="2" t="s">
        <v>479</v>
      </c>
      <c r="O5207" s="2" t="s">
        <v>520</v>
      </c>
      <c r="Q5207" s="1"/>
      <c r="S5207" s="5"/>
      <c r="T5207" s="41"/>
      <c r="U5207" s="8"/>
      <c r="W5207" s="2" t="s">
        <v>468</v>
      </c>
      <c r="X5207" s="45" t="str" cm="1">
        <f t="array" ref="X5207">IF(X5050="TRUE",IF(AND(C5202&lt;&gt;1,C5203:C5208="",S5202:U5208=""), "FALSE","TRUE"),"FALSE")</f>
        <v>FALSE</v>
      </c>
      <c r="Z5207" s="1"/>
    </row>
    <row r="5208" spans="2:26" hidden="1" outlineLevel="3" x14ac:dyDescent="0.4">
      <c r="B5208" s="7" t="s">
        <v>532</v>
      </c>
      <c r="C5208" s="8"/>
      <c r="D5208" s="31"/>
      <c r="E5208" s="2" t="s">
        <v>533</v>
      </c>
      <c r="F5208" s="2" t="str">
        <f>IF(OR($C$87="治験計画届", $C$87="治験計画変更届"), "^$","^.{1,120}$|^$")</f>
        <v>^.{1,120}$|^$</v>
      </c>
      <c r="G5208" s="2" t="str">
        <f t="shared" si="353"/>
        <v>入力してください(120文字以内)</v>
      </c>
      <c r="H5208" s="2">
        <v>225</v>
      </c>
      <c r="I5208" s="2">
        <v>207</v>
      </c>
      <c r="K5208" s="2">
        <v>120</v>
      </c>
      <c r="L5208" s="2" t="s">
        <v>30</v>
      </c>
      <c r="M5208" s="2" t="s">
        <v>476</v>
      </c>
      <c r="N5208" s="2" t="s">
        <v>479</v>
      </c>
      <c r="O5208" s="2" t="s">
        <v>520</v>
      </c>
      <c r="Q5208" s="1"/>
      <c r="S5208" s="5"/>
      <c r="T5208" s="41"/>
      <c r="U5208" s="8"/>
      <c r="W5208" s="2" t="s">
        <v>468</v>
      </c>
      <c r="X5208" s="45" t="str" cm="1">
        <f t="array" ref="X5208">IF(X5050="TRUE",IF(AND(C5202&lt;&gt;1,C5203:C5208="",S5202:U5208=""), "FALSE","TRUE"),"FALSE")</f>
        <v>FALSE</v>
      </c>
      <c r="Z5208" s="1"/>
    </row>
    <row r="5209" spans="2:26" hidden="1" outlineLevel="3" x14ac:dyDescent="0.4">
      <c r="B5209" s="7" t="s">
        <v>134</v>
      </c>
      <c r="C5209" s="5">
        <v>12</v>
      </c>
      <c r="D5209" s="30"/>
      <c r="E5209" s="2" t="s">
        <v>392</v>
      </c>
      <c r="F5209" s="2" t="s">
        <v>102</v>
      </c>
      <c r="G5209" s="2" t="s">
        <v>103</v>
      </c>
      <c r="H5209" s="2">
        <v>225</v>
      </c>
      <c r="I5209" s="2">
        <v>207</v>
      </c>
      <c r="K5209" s="2">
        <v>3</v>
      </c>
      <c r="L5209" s="2" t="s">
        <v>136</v>
      </c>
      <c r="M5209" s="2" t="s">
        <v>476</v>
      </c>
      <c r="N5209" s="2" t="s">
        <v>479</v>
      </c>
      <c r="O5209" s="2" t="s">
        <v>520</v>
      </c>
      <c r="Q5209" s="1"/>
      <c r="S5209" s="5"/>
      <c r="T5209" s="41"/>
      <c r="U5209" s="8"/>
      <c r="V5209" s="2" t="s">
        <v>105</v>
      </c>
      <c r="W5209" s="2" t="s">
        <v>561</v>
      </c>
      <c r="X5209" s="45" t="str" cm="1">
        <f t="array" ref="X5209">IF(X5050="TRUE",IF(AND(C5209&lt;&gt;1,C5210:C5215="",S5209:U5215=""), "FALSE","TRUE"),"FALSE")</f>
        <v>FALSE</v>
      </c>
      <c r="Z5209" s="1"/>
    </row>
    <row r="5210" spans="2:26" hidden="1" outlineLevel="3" x14ac:dyDescent="0.4">
      <c r="B5210" s="7" t="s">
        <v>522</v>
      </c>
      <c r="C5210" s="8"/>
      <c r="D5210" s="31"/>
      <c r="E5210" s="2" t="s">
        <v>523</v>
      </c>
      <c r="F5210" s="2" t="s">
        <v>485</v>
      </c>
      <c r="G5210" s="2" t="s">
        <v>369</v>
      </c>
      <c r="H5210" s="2">
        <v>225</v>
      </c>
      <c r="I5210" s="2">
        <v>207</v>
      </c>
      <c r="K5210" s="2">
        <v>240</v>
      </c>
      <c r="L5210" s="2" t="s">
        <v>30</v>
      </c>
      <c r="M5210" s="2" t="s">
        <v>476</v>
      </c>
      <c r="N5210" s="2" t="s">
        <v>479</v>
      </c>
      <c r="O5210" s="2" t="s">
        <v>520</v>
      </c>
      <c r="Q5210" s="1"/>
      <c r="S5210" s="5"/>
      <c r="T5210" s="41"/>
      <c r="U5210" s="8"/>
      <c r="W5210" s="2" t="s">
        <v>465</v>
      </c>
      <c r="X5210" s="45" t="str" cm="1">
        <f t="array" ref="X5210">IF(X5050="TRUE",IF(AND(C5209&lt;&gt;1,C5210:C5215="",S5209:U5215=""), "FALSE","TRUE"),"FALSE")</f>
        <v>FALSE</v>
      </c>
      <c r="Z5210" s="1"/>
    </row>
    <row r="5211" spans="2:26" hidden="1" outlineLevel="3" x14ac:dyDescent="0.4">
      <c r="B5211" s="7" t="s">
        <v>524</v>
      </c>
      <c r="C5211" s="8"/>
      <c r="D5211" s="31"/>
      <c r="E5211" s="2" t="s">
        <v>525</v>
      </c>
      <c r="F5211" s="2" t="s">
        <v>114</v>
      </c>
      <c r="G5211" s="2" t="s">
        <v>115</v>
      </c>
      <c r="H5211" s="2">
        <v>225</v>
      </c>
      <c r="I5211" s="2">
        <v>207</v>
      </c>
      <c r="K5211" s="2">
        <v>120</v>
      </c>
      <c r="L5211" s="2" t="s">
        <v>30</v>
      </c>
      <c r="M5211" s="2" t="s">
        <v>476</v>
      </c>
      <c r="N5211" s="2" t="s">
        <v>479</v>
      </c>
      <c r="O5211" s="2" t="s">
        <v>520</v>
      </c>
      <c r="Q5211" s="1"/>
      <c r="S5211" s="5"/>
      <c r="T5211" s="41"/>
      <c r="U5211" s="8"/>
      <c r="W5211" s="2" t="s">
        <v>468</v>
      </c>
      <c r="X5211" s="45" t="str" cm="1">
        <f t="array" ref="X5211">IF(X5050="TRUE",IF(AND(C5209&lt;&gt;1,C5210:C5215="",S5209:U5215=""), "FALSE","TRUE"),"FALSE")</f>
        <v>FALSE</v>
      </c>
      <c r="Z5211" s="1"/>
    </row>
    <row r="5212" spans="2:26" hidden="1" outlineLevel="3" x14ac:dyDescent="0.4">
      <c r="B5212" s="7" t="s">
        <v>526</v>
      </c>
      <c r="C5212" s="8"/>
      <c r="D5212" s="31"/>
      <c r="E5212" s="2" t="s">
        <v>527</v>
      </c>
      <c r="F5212" s="2" t="str">
        <f>IF(OR($C$87="治験計画届", $C$87="治験計画変更届"), "^$","^.{1,120}$|^$")</f>
        <v>^.{1,120}$|^$</v>
      </c>
      <c r="G5212" s="2" t="str">
        <f>IF(F5212="^$", "入力しないでください","入力してください(120文字以内)")</f>
        <v>入力してください(120文字以内)</v>
      </c>
      <c r="H5212" s="2">
        <v>225</v>
      </c>
      <c r="I5212" s="2">
        <v>207</v>
      </c>
      <c r="K5212" s="2">
        <v>120</v>
      </c>
      <c r="L5212" s="2" t="s">
        <v>30</v>
      </c>
      <c r="M5212" s="2" t="s">
        <v>476</v>
      </c>
      <c r="N5212" s="2" t="s">
        <v>479</v>
      </c>
      <c r="O5212" s="2" t="s">
        <v>520</v>
      </c>
      <c r="Q5212" s="1"/>
      <c r="S5212" s="5"/>
      <c r="T5212" s="41"/>
      <c r="U5212" s="8"/>
      <c r="W5212" s="2" t="s">
        <v>468</v>
      </c>
      <c r="X5212" s="45" t="str" cm="1">
        <f t="array" ref="X5212">IF(X5050="TRUE",IF(AND(C5209&lt;&gt;1,C5210:C5215="",S5209:U5215=""), "FALSE","TRUE"),"FALSE")</f>
        <v>FALSE</v>
      </c>
      <c r="Z5212" s="1"/>
    </row>
    <row r="5213" spans="2:26" hidden="1" outlineLevel="3" x14ac:dyDescent="0.4">
      <c r="B5213" s="7" t="s">
        <v>528</v>
      </c>
      <c r="C5213" s="8"/>
      <c r="D5213" s="31"/>
      <c r="E5213" s="2" t="s">
        <v>529</v>
      </c>
      <c r="F5213" s="2" t="str">
        <f>IF(OR($C$87="治験計画届", $C$87="治験計画変更届"), "^$","^.{1,120}$|^$")</f>
        <v>^.{1,120}$|^$</v>
      </c>
      <c r="G5213" s="2" t="str">
        <f t="shared" ref="G5213:G5215" si="354">IF(F5213="^$", "入力しないでください","入力してください(120文字以内)")</f>
        <v>入力してください(120文字以内)</v>
      </c>
      <c r="H5213" s="2">
        <v>225</v>
      </c>
      <c r="I5213" s="2">
        <v>207</v>
      </c>
      <c r="K5213" s="2">
        <v>120</v>
      </c>
      <c r="L5213" s="2" t="s">
        <v>30</v>
      </c>
      <c r="M5213" s="2" t="s">
        <v>476</v>
      </c>
      <c r="N5213" s="2" t="s">
        <v>479</v>
      </c>
      <c r="O5213" s="2" t="s">
        <v>520</v>
      </c>
      <c r="Q5213" s="1"/>
      <c r="S5213" s="5"/>
      <c r="T5213" s="41"/>
      <c r="U5213" s="8"/>
      <c r="W5213" s="2" t="s">
        <v>468</v>
      </c>
      <c r="X5213" s="45" t="str" cm="1">
        <f t="array" ref="X5213">IF(X5050="TRUE",IF(AND(C5209&lt;&gt;1,C5210:C5215="",S5209:U5215=""), "FALSE","TRUE"),"FALSE")</f>
        <v>FALSE</v>
      </c>
      <c r="Z5213" s="1"/>
    </row>
    <row r="5214" spans="2:26" hidden="1" outlineLevel="3" x14ac:dyDescent="0.4">
      <c r="B5214" s="7" t="s">
        <v>530</v>
      </c>
      <c r="C5214" s="8"/>
      <c r="D5214" s="31"/>
      <c r="E5214" s="2" t="s">
        <v>566</v>
      </c>
      <c r="F5214" s="2" t="str">
        <f>IF(OR($C$87="治験計画届", $C$87="治験計画変更届"), "^$","^.{1,120}$|^$")</f>
        <v>^.{1,120}$|^$</v>
      </c>
      <c r="G5214" s="2" t="str">
        <f t="shared" si="354"/>
        <v>入力してください(120文字以内)</v>
      </c>
      <c r="H5214" s="2">
        <v>225</v>
      </c>
      <c r="I5214" s="2">
        <v>207</v>
      </c>
      <c r="K5214" s="2">
        <v>120</v>
      </c>
      <c r="L5214" s="2" t="s">
        <v>30</v>
      </c>
      <c r="M5214" s="2" t="s">
        <v>476</v>
      </c>
      <c r="N5214" s="2" t="s">
        <v>479</v>
      </c>
      <c r="O5214" s="2" t="s">
        <v>520</v>
      </c>
      <c r="Q5214" s="1"/>
      <c r="S5214" s="5"/>
      <c r="T5214" s="41"/>
      <c r="U5214" s="8"/>
      <c r="W5214" s="2" t="s">
        <v>468</v>
      </c>
      <c r="X5214" s="45" t="str" cm="1">
        <f t="array" ref="X5214">IF(X5050="TRUE",IF(AND(C5209&lt;&gt;1,C5210:C5215="",S5209:U5215=""), "FALSE","TRUE"),"FALSE")</f>
        <v>FALSE</v>
      </c>
      <c r="Z5214" s="1"/>
    </row>
    <row r="5215" spans="2:26" hidden="1" outlineLevel="3" x14ac:dyDescent="0.4">
      <c r="B5215" s="7" t="s">
        <v>532</v>
      </c>
      <c r="C5215" s="8"/>
      <c r="D5215" s="31"/>
      <c r="E5215" s="2" t="s">
        <v>533</v>
      </c>
      <c r="F5215" s="2" t="str">
        <f>IF(OR($C$87="治験計画届", $C$87="治験計画変更届"), "^$","^.{1,120}$|^$")</f>
        <v>^.{1,120}$|^$</v>
      </c>
      <c r="G5215" s="2" t="str">
        <f t="shared" si="354"/>
        <v>入力してください(120文字以内)</v>
      </c>
      <c r="H5215" s="2">
        <v>225</v>
      </c>
      <c r="I5215" s="2">
        <v>207</v>
      </c>
      <c r="K5215" s="2">
        <v>120</v>
      </c>
      <c r="L5215" s="2" t="s">
        <v>30</v>
      </c>
      <c r="M5215" s="2" t="s">
        <v>476</v>
      </c>
      <c r="N5215" s="2" t="s">
        <v>479</v>
      </c>
      <c r="O5215" s="2" t="s">
        <v>520</v>
      </c>
      <c r="Q5215" s="1"/>
      <c r="S5215" s="5"/>
      <c r="T5215" s="41"/>
      <c r="U5215" s="8"/>
      <c r="W5215" s="2" t="s">
        <v>468</v>
      </c>
      <c r="X5215" s="45" t="str" cm="1">
        <f t="array" ref="X5215">IF(X5050="TRUE",IF(AND(C5209&lt;&gt;1,C5210:C5215="",S5209:U5215=""), "FALSE","TRUE"),"FALSE")</f>
        <v>FALSE</v>
      </c>
      <c r="Z5215" s="1"/>
    </row>
    <row r="5216" spans="2:26" hidden="1" outlineLevel="3" x14ac:dyDescent="0.4">
      <c r="B5216" s="7" t="s">
        <v>134</v>
      </c>
      <c r="C5216" s="5">
        <v>13</v>
      </c>
      <c r="D5216" s="30"/>
      <c r="E5216" s="2" t="s">
        <v>392</v>
      </c>
      <c r="F5216" s="2" t="s">
        <v>102</v>
      </c>
      <c r="G5216" s="2" t="s">
        <v>103</v>
      </c>
      <c r="H5216" s="2">
        <v>225</v>
      </c>
      <c r="I5216" s="2">
        <v>207</v>
      </c>
      <c r="K5216" s="2">
        <v>3</v>
      </c>
      <c r="L5216" s="2" t="s">
        <v>136</v>
      </c>
      <c r="M5216" s="2" t="s">
        <v>476</v>
      </c>
      <c r="N5216" s="2" t="s">
        <v>479</v>
      </c>
      <c r="O5216" s="2" t="s">
        <v>520</v>
      </c>
      <c r="Q5216" s="1"/>
      <c r="S5216" s="5"/>
      <c r="T5216" s="41"/>
      <c r="U5216" s="8"/>
      <c r="V5216" s="2" t="s">
        <v>105</v>
      </c>
      <c r="W5216" s="2" t="s">
        <v>561</v>
      </c>
      <c r="X5216" s="45" t="str" cm="1">
        <f t="array" ref="X5216">IF(X5050="TRUE",IF(AND(C5216&lt;&gt;1,C5217:C5222="",S5216:U5222=""), "FALSE","TRUE"),"FALSE")</f>
        <v>FALSE</v>
      </c>
      <c r="Z5216" s="1"/>
    </row>
    <row r="5217" spans="2:26" hidden="1" outlineLevel="3" x14ac:dyDescent="0.4">
      <c r="B5217" s="7" t="s">
        <v>522</v>
      </c>
      <c r="C5217" s="8"/>
      <c r="D5217" s="31"/>
      <c r="E5217" s="2" t="s">
        <v>523</v>
      </c>
      <c r="F5217" s="2" t="s">
        <v>485</v>
      </c>
      <c r="G5217" s="2" t="s">
        <v>369</v>
      </c>
      <c r="H5217" s="2">
        <v>225</v>
      </c>
      <c r="I5217" s="2">
        <v>207</v>
      </c>
      <c r="K5217" s="2">
        <v>240</v>
      </c>
      <c r="L5217" s="2" t="s">
        <v>30</v>
      </c>
      <c r="M5217" s="2" t="s">
        <v>476</v>
      </c>
      <c r="N5217" s="2" t="s">
        <v>479</v>
      </c>
      <c r="O5217" s="2" t="s">
        <v>520</v>
      </c>
      <c r="Q5217" s="1"/>
      <c r="S5217" s="5"/>
      <c r="T5217" s="41"/>
      <c r="U5217" s="8"/>
      <c r="W5217" s="2" t="s">
        <v>465</v>
      </c>
      <c r="X5217" s="45" t="str" cm="1">
        <f t="array" ref="X5217">IF(X5050="TRUE",IF(AND(C5216&lt;&gt;1,C5217:C5222="",S5216:U5222=""), "FALSE","TRUE"),"FALSE")</f>
        <v>FALSE</v>
      </c>
      <c r="Z5217" s="1"/>
    </row>
    <row r="5218" spans="2:26" hidden="1" outlineLevel="3" x14ac:dyDescent="0.4">
      <c r="B5218" s="7" t="s">
        <v>524</v>
      </c>
      <c r="C5218" s="8"/>
      <c r="D5218" s="31"/>
      <c r="E5218" s="2" t="s">
        <v>525</v>
      </c>
      <c r="F5218" s="2" t="s">
        <v>114</v>
      </c>
      <c r="G5218" s="2" t="s">
        <v>115</v>
      </c>
      <c r="H5218" s="2">
        <v>225</v>
      </c>
      <c r="I5218" s="2">
        <v>207</v>
      </c>
      <c r="K5218" s="2">
        <v>120</v>
      </c>
      <c r="L5218" s="2" t="s">
        <v>30</v>
      </c>
      <c r="M5218" s="2" t="s">
        <v>476</v>
      </c>
      <c r="N5218" s="2" t="s">
        <v>479</v>
      </c>
      <c r="O5218" s="2" t="s">
        <v>520</v>
      </c>
      <c r="Q5218" s="1"/>
      <c r="S5218" s="5"/>
      <c r="T5218" s="41"/>
      <c r="U5218" s="8"/>
      <c r="W5218" s="2" t="s">
        <v>468</v>
      </c>
      <c r="X5218" s="45" t="str" cm="1">
        <f t="array" ref="X5218">IF(X5050="TRUE",IF(AND(C5216&lt;&gt;1,C5217:C5222="",S5216:U5222=""), "FALSE","TRUE"),"FALSE")</f>
        <v>FALSE</v>
      </c>
      <c r="Z5218" s="1"/>
    </row>
    <row r="5219" spans="2:26" hidden="1" outlineLevel="3" x14ac:dyDescent="0.4">
      <c r="B5219" s="7" t="s">
        <v>526</v>
      </c>
      <c r="C5219" s="8"/>
      <c r="D5219" s="31"/>
      <c r="E5219" s="2" t="s">
        <v>527</v>
      </c>
      <c r="F5219" s="2" t="str">
        <f>IF(OR($C$87="治験計画届", $C$87="治験計画変更届"), "^$","^.{1,120}$|^$")</f>
        <v>^.{1,120}$|^$</v>
      </c>
      <c r="G5219" s="2" t="str">
        <f>IF(F5219="^$", "入力しないでください","入力してください(120文字以内)")</f>
        <v>入力してください(120文字以内)</v>
      </c>
      <c r="H5219" s="2">
        <v>225</v>
      </c>
      <c r="I5219" s="2">
        <v>207</v>
      </c>
      <c r="K5219" s="2">
        <v>120</v>
      </c>
      <c r="L5219" s="2" t="s">
        <v>30</v>
      </c>
      <c r="M5219" s="2" t="s">
        <v>476</v>
      </c>
      <c r="N5219" s="2" t="s">
        <v>479</v>
      </c>
      <c r="O5219" s="2" t="s">
        <v>520</v>
      </c>
      <c r="Q5219" s="1"/>
      <c r="S5219" s="5"/>
      <c r="T5219" s="41"/>
      <c r="U5219" s="8"/>
      <c r="W5219" s="2" t="s">
        <v>468</v>
      </c>
      <c r="X5219" s="45" t="str" cm="1">
        <f t="array" ref="X5219">IF(X5050="TRUE",IF(AND(C5216&lt;&gt;1,C5217:C5222="",S5216:U5222=""), "FALSE","TRUE"),"FALSE")</f>
        <v>FALSE</v>
      </c>
      <c r="Z5219" s="1"/>
    </row>
    <row r="5220" spans="2:26" hidden="1" outlineLevel="3" x14ac:dyDescent="0.4">
      <c r="B5220" s="7" t="s">
        <v>528</v>
      </c>
      <c r="C5220" s="8"/>
      <c r="D5220" s="31"/>
      <c r="E5220" s="2" t="s">
        <v>529</v>
      </c>
      <c r="F5220" s="2" t="str">
        <f>IF(OR($C$87="治験計画届", $C$87="治験計画変更届"), "^$","^.{1,120}$|^$")</f>
        <v>^.{1,120}$|^$</v>
      </c>
      <c r="G5220" s="2" t="str">
        <f t="shared" ref="G5220:G5222" si="355">IF(F5220="^$", "入力しないでください","入力してください(120文字以内)")</f>
        <v>入力してください(120文字以内)</v>
      </c>
      <c r="H5220" s="2">
        <v>225</v>
      </c>
      <c r="I5220" s="2">
        <v>207</v>
      </c>
      <c r="K5220" s="2">
        <v>120</v>
      </c>
      <c r="L5220" s="2" t="s">
        <v>30</v>
      </c>
      <c r="M5220" s="2" t="s">
        <v>476</v>
      </c>
      <c r="N5220" s="2" t="s">
        <v>479</v>
      </c>
      <c r="O5220" s="2" t="s">
        <v>520</v>
      </c>
      <c r="Q5220" s="1"/>
      <c r="S5220" s="5"/>
      <c r="T5220" s="41"/>
      <c r="U5220" s="8"/>
      <c r="W5220" s="2" t="s">
        <v>468</v>
      </c>
      <c r="X5220" s="45" t="str" cm="1">
        <f t="array" ref="X5220">IF(X5050="TRUE",IF(AND(C5216&lt;&gt;1,C5217:C5222="",S5216:U5222=""), "FALSE","TRUE"),"FALSE")</f>
        <v>FALSE</v>
      </c>
      <c r="Z5220" s="1"/>
    </row>
    <row r="5221" spans="2:26" hidden="1" outlineLevel="3" x14ac:dyDescent="0.4">
      <c r="B5221" s="7" t="s">
        <v>530</v>
      </c>
      <c r="C5221" s="8"/>
      <c r="D5221" s="31"/>
      <c r="E5221" s="2" t="s">
        <v>566</v>
      </c>
      <c r="F5221" s="2" t="str">
        <f>IF(OR($C$87="治験計画届", $C$87="治験計画変更届"), "^$","^.{1,120}$|^$")</f>
        <v>^.{1,120}$|^$</v>
      </c>
      <c r="G5221" s="2" t="str">
        <f t="shared" si="355"/>
        <v>入力してください(120文字以内)</v>
      </c>
      <c r="H5221" s="2">
        <v>225</v>
      </c>
      <c r="I5221" s="2">
        <v>207</v>
      </c>
      <c r="K5221" s="2">
        <v>120</v>
      </c>
      <c r="L5221" s="2" t="s">
        <v>30</v>
      </c>
      <c r="M5221" s="2" t="s">
        <v>476</v>
      </c>
      <c r="N5221" s="2" t="s">
        <v>479</v>
      </c>
      <c r="O5221" s="2" t="s">
        <v>520</v>
      </c>
      <c r="Q5221" s="1"/>
      <c r="S5221" s="5"/>
      <c r="T5221" s="41"/>
      <c r="U5221" s="8"/>
      <c r="W5221" s="2" t="s">
        <v>468</v>
      </c>
      <c r="X5221" s="45" t="str" cm="1">
        <f t="array" ref="X5221">IF(X5050="TRUE",IF(AND(C5216&lt;&gt;1,C5217:C5222="",S5216:U5222=""), "FALSE","TRUE"),"FALSE")</f>
        <v>FALSE</v>
      </c>
      <c r="Z5221" s="1"/>
    </row>
    <row r="5222" spans="2:26" hidden="1" outlineLevel="3" x14ac:dyDescent="0.4">
      <c r="B5222" s="7" t="s">
        <v>532</v>
      </c>
      <c r="C5222" s="8"/>
      <c r="D5222" s="31"/>
      <c r="E5222" s="2" t="s">
        <v>533</v>
      </c>
      <c r="F5222" s="2" t="str">
        <f>IF(OR($C$87="治験計画届", $C$87="治験計画変更届"), "^$","^.{1,120}$|^$")</f>
        <v>^.{1,120}$|^$</v>
      </c>
      <c r="G5222" s="2" t="str">
        <f t="shared" si="355"/>
        <v>入力してください(120文字以内)</v>
      </c>
      <c r="H5222" s="2">
        <v>225</v>
      </c>
      <c r="I5222" s="2">
        <v>207</v>
      </c>
      <c r="K5222" s="2">
        <v>120</v>
      </c>
      <c r="L5222" s="2" t="s">
        <v>30</v>
      </c>
      <c r="M5222" s="2" t="s">
        <v>476</v>
      </c>
      <c r="N5222" s="2" t="s">
        <v>479</v>
      </c>
      <c r="O5222" s="2" t="s">
        <v>520</v>
      </c>
      <c r="Q5222" s="1"/>
      <c r="S5222" s="5"/>
      <c r="T5222" s="41"/>
      <c r="U5222" s="8"/>
      <c r="W5222" s="2" t="s">
        <v>468</v>
      </c>
      <c r="X5222" s="45" t="str" cm="1">
        <f t="array" ref="X5222">IF(X5050="TRUE",IF(AND(C5216&lt;&gt;1,C5217:C5222="",S5216:U5222=""), "FALSE","TRUE"),"FALSE")</f>
        <v>FALSE</v>
      </c>
      <c r="Z5222" s="1"/>
    </row>
    <row r="5223" spans="2:26" hidden="1" outlineLevel="3" x14ac:dyDescent="0.4">
      <c r="B5223" s="7" t="s">
        <v>134</v>
      </c>
      <c r="C5223" s="5">
        <v>14</v>
      </c>
      <c r="D5223" s="30"/>
      <c r="E5223" s="2" t="s">
        <v>392</v>
      </c>
      <c r="F5223" s="2" t="s">
        <v>102</v>
      </c>
      <c r="G5223" s="2" t="s">
        <v>103</v>
      </c>
      <c r="H5223" s="2">
        <v>225</v>
      </c>
      <c r="I5223" s="2">
        <v>207</v>
      </c>
      <c r="K5223" s="2">
        <v>3</v>
      </c>
      <c r="L5223" s="2" t="s">
        <v>136</v>
      </c>
      <c r="M5223" s="2" t="s">
        <v>476</v>
      </c>
      <c r="N5223" s="2" t="s">
        <v>479</v>
      </c>
      <c r="O5223" s="2" t="s">
        <v>520</v>
      </c>
      <c r="Q5223" s="1"/>
      <c r="S5223" s="5"/>
      <c r="T5223" s="41"/>
      <c r="U5223" s="8"/>
      <c r="V5223" s="2" t="s">
        <v>105</v>
      </c>
      <c r="W5223" s="2" t="s">
        <v>561</v>
      </c>
      <c r="X5223" s="45" t="str" cm="1">
        <f t="array" ref="X5223">IF(X5050="TRUE",IF(AND(C5223&lt;&gt;1,C5224:C5229="",S5223:U5229=""), "FALSE","TRUE"),"FALSE")</f>
        <v>FALSE</v>
      </c>
      <c r="Z5223" s="1"/>
    </row>
    <row r="5224" spans="2:26" hidden="1" outlineLevel="3" x14ac:dyDescent="0.4">
      <c r="B5224" s="7" t="s">
        <v>522</v>
      </c>
      <c r="C5224" s="8"/>
      <c r="D5224" s="31"/>
      <c r="E5224" s="2" t="s">
        <v>523</v>
      </c>
      <c r="F5224" s="2" t="s">
        <v>485</v>
      </c>
      <c r="G5224" s="2" t="s">
        <v>369</v>
      </c>
      <c r="H5224" s="2">
        <v>225</v>
      </c>
      <c r="I5224" s="2">
        <v>207</v>
      </c>
      <c r="K5224" s="2">
        <v>240</v>
      </c>
      <c r="L5224" s="2" t="s">
        <v>30</v>
      </c>
      <c r="M5224" s="2" t="s">
        <v>476</v>
      </c>
      <c r="N5224" s="2" t="s">
        <v>479</v>
      </c>
      <c r="O5224" s="2" t="s">
        <v>520</v>
      </c>
      <c r="Q5224" s="1"/>
      <c r="S5224" s="5"/>
      <c r="T5224" s="41"/>
      <c r="U5224" s="8"/>
      <c r="W5224" s="2" t="s">
        <v>465</v>
      </c>
      <c r="X5224" s="45" t="str" cm="1">
        <f t="array" ref="X5224">IF(X5050="TRUE",IF(AND(C5223&lt;&gt;1,C5224:C5229="",S5223:U5229=""), "FALSE","TRUE"),"FALSE")</f>
        <v>FALSE</v>
      </c>
      <c r="Z5224" s="1"/>
    </row>
    <row r="5225" spans="2:26" hidden="1" outlineLevel="3" x14ac:dyDescent="0.4">
      <c r="B5225" s="7" t="s">
        <v>524</v>
      </c>
      <c r="C5225" s="8"/>
      <c r="D5225" s="31"/>
      <c r="E5225" s="2" t="s">
        <v>525</v>
      </c>
      <c r="F5225" s="2" t="s">
        <v>114</v>
      </c>
      <c r="G5225" s="2" t="s">
        <v>115</v>
      </c>
      <c r="H5225" s="2">
        <v>225</v>
      </c>
      <c r="I5225" s="2">
        <v>207</v>
      </c>
      <c r="K5225" s="2">
        <v>120</v>
      </c>
      <c r="L5225" s="2" t="s">
        <v>30</v>
      </c>
      <c r="M5225" s="2" t="s">
        <v>476</v>
      </c>
      <c r="N5225" s="2" t="s">
        <v>479</v>
      </c>
      <c r="O5225" s="2" t="s">
        <v>520</v>
      </c>
      <c r="Q5225" s="1"/>
      <c r="S5225" s="5"/>
      <c r="T5225" s="41"/>
      <c r="U5225" s="8"/>
      <c r="W5225" s="2" t="s">
        <v>468</v>
      </c>
      <c r="X5225" s="45" t="str" cm="1">
        <f t="array" ref="X5225">IF(X5050="TRUE",IF(AND(C5223&lt;&gt;1,C5224:C5229="",S5223:U5229=""), "FALSE","TRUE"),"FALSE")</f>
        <v>FALSE</v>
      </c>
      <c r="Z5225" s="1"/>
    </row>
    <row r="5226" spans="2:26" hidden="1" outlineLevel="3" x14ac:dyDescent="0.4">
      <c r="B5226" s="7" t="s">
        <v>526</v>
      </c>
      <c r="C5226" s="8"/>
      <c r="D5226" s="31"/>
      <c r="E5226" s="2" t="s">
        <v>527</v>
      </c>
      <c r="F5226" s="2" t="str">
        <f>IF(OR($C$87="治験計画届", $C$87="治験計画変更届"), "^$","^.{1,120}$|^$")</f>
        <v>^.{1,120}$|^$</v>
      </c>
      <c r="G5226" s="2" t="str">
        <f>IF(F5226="^$", "入力しないでください","入力してください(120文字以内)")</f>
        <v>入力してください(120文字以内)</v>
      </c>
      <c r="H5226" s="2">
        <v>225</v>
      </c>
      <c r="I5226" s="2">
        <v>207</v>
      </c>
      <c r="K5226" s="2">
        <v>120</v>
      </c>
      <c r="L5226" s="2" t="s">
        <v>30</v>
      </c>
      <c r="M5226" s="2" t="s">
        <v>476</v>
      </c>
      <c r="N5226" s="2" t="s">
        <v>479</v>
      </c>
      <c r="O5226" s="2" t="s">
        <v>520</v>
      </c>
      <c r="Q5226" s="1"/>
      <c r="S5226" s="5"/>
      <c r="T5226" s="41"/>
      <c r="U5226" s="8"/>
      <c r="W5226" s="2" t="s">
        <v>468</v>
      </c>
      <c r="X5226" s="45" t="str" cm="1">
        <f t="array" ref="X5226">IF(X5050="TRUE",IF(AND(C5223&lt;&gt;1,C5224:C5229="",S5223:U5229=""), "FALSE","TRUE"),"FALSE")</f>
        <v>FALSE</v>
      </c>
      <c r="Z5226" s="1"/>
    </row>
    <row r="5227" spans="2:26" hidden="1" outlineLevel="3" x14ac:dyDescent="0.4">
      <c r="B5227" s="7" t="s">
        <v>528</v>
      </c>
      <c r="C5227" s="8"/>
      <c r="D5227" s="31"/>
      <c r="E5227" s="2" t="s">
        <v>529</v>
      </c>
      <c r="F5227" s="2" t="str">
        <f>IF(OR($C$87="治験計画届", $C$87="治験計画変更届"), "^$","^.{1,120}$|^$")</f>
        <v>^.{1,120}$|^$</v>
      </c>
      <c r="G5227" s="2" t="str">
        <f t="shared" ref="G5227:G5229" si="356">IF(F5227="^$", "入力しないでください","入力してください(120文字以内)")</f>
        <v>入力してください(120文字以内)</v>
      </c>
      <c r="H5227" s="2">
        <v>225</v>
      </c>
      <c r="I5227" s="2">
        <v>207</v>
      </c>
      <c r="K5227" s="2">
        <v>120</v>
      </c>
      <c r="L5227" s="2" t="s">
        <v>30</v>
      </c>
      <c r="M5227" s="2" t="s">
        <v>476</v>
      </c>
      <c r="N5227" s="2" t="s">
        <v>479</v>
      </c>
      <c r="O5227" s="2" t="s">
        <v>520</v>
      </c>
      <c r="Q5227" s="1"/>
      <c r="S5227" s="5"/>
      <c r="T5227" s="41"/>
      <c r="U5227" s="8"/>
      <c r="W5227" s="2" t="s">
        <v>468</v>
      </c>
      <c r="X5227" s="45" t="str" cm="1">
        <f t="array" ref="X5227">IF(X5050="TRUE",IF(AND(C5223&lt;&gt;1,C5224:C5229="",S5223:U5229=""), "FALSE","TRUE"),"FALSE")</f>
        <v>FALSE</v>
      </c>
      <c r="Z5227" s="1"/>
    </row>
    <row r="5228" spans="2:26" hidden="1" outlineLevel="3" x14ac:dyDescent="0.4">
      <c r="B5228" s="7" t="s">
        <v>530</v>
      </c>
      <c r="C5228" s="8"/>
      <c r="D5228" s="31"/>
      <c r="E5228" s="2" t="s">
        <v>566</v>
      </c>
      <c r="F5228" s="2" t="str">
        <f>IF(OR($C$87="治験計画届", $C$87="治験計画変更届"), "^$","^.{1,120}$|^$")</f>
        <v>^.{1,120}$|^$</v>
      </c>
      <c r="G5228" s="2" t="str">
        <f t="shared" si="356"/>
        <v>入力してください(120文字以内)</v>
      </c>
      <c r="H5228" s="2">
        <v>225</v>
      </c>
      <c r="I5228" s="2">
        <v>207</v>
      </c>
      <c r="K5228" s="2">
        <v>120</v>
      </c>
      <c r="L5228" s="2" t="s">
        <v>30</v>
      </c>
      <c r="M5228" s="2" t="s">
        <v>476</v>
      </c>
      <c r="N5228" s="2" t="s">
        <v>479</v>
      </c>
      <c r="O5228" s="2" t="s">
        <v>520</v>
      </c>
      <c r="Q5228" s="1"/>
      <c r="S5228" s="5"/>
      <c r="T5228" s="41"/>
      <c r="U5228" s="8"/>
      <c r="W5228" s="2" t="s">
        <v>468</v>
      </c>
      <c r="X5228" s="45" t="str" cm="1">
        <f t="array" ref="X5228">IF(X5050="TRUE",IF(AND(C5223&lt;&gt;1,C5224:C5229="",S5223:U5229=""), "FALSE","TRUE"),"FALSE")</f>
        <v>FALSE</v>
      </c>
      <c r="Z5228" s="1"/>
    </row>
    <row r="5229" spans="2:26" hidden="1" outlineLevel="3" x14ac:dyDescent="0.4">
      <c r="B5229" s="7" t="s">
        <v>532</v>
      </c>
      <c r="C5229" s="8"/>
      <c r="D5229" s="31"/>
      <c r="E5229" s="2" t="s">
        <v>533</v>
      </c>
      <c r="F5229" s="2" t="str">
        <f>IF(OR($C$87="治験計画届", $C$87="治験計画変更届"), "^$","^.{1,120}$|^$")</f>
        <v>^.{1,120}$|^$</v>
      </c>
      <c r="G5229" s="2" t="str">
        <f t="shared" si="356"/>
        <v>入力してください(120文字以内)</v>
      </c>
      <c r="H5229" s="2">
        <v>225</v>
      </c>
      <c r="I5229" s="2">
        <v>207</v>
      </c>
      <c r="K5229" s="2">
        <v>120</v>
      </c>
      <c r="L5229" s="2" t="s">
        <v>30</v>
      </c>
      <c r="M5229" s="2" t="s">
        <v>476</v>
      </c>
      <c r="N5229" s="2" t="s">
        <v>479</v>
      </c>
      <c r="O5229" s="2" t="s">
        <v>520</v>
      </c>
      <c r="Q5229" s="1"/>
      <c r="S5229" s="5"/>
      <c r="T5229" s="41"/>
      <c r="U5229" s="8"/>
      <c r="W5229" s="2" t="s">
        <v>468</v>
      </c>
      <c r="X5229" s="45" t="str" cm="1">
        <f t="array" ref="X5229">IF(X5050="TRUE",IF(AND(C5223&lt;&gt;1,C5224:C5229="",S5223:U5229=""), "FALSE","TRUE"),"FALSE")</f>
        <v>FALSE</v>
      </c>
      <c r="Z5229" s="1"/>
    </row>
    <row r="5230" spans="2:26" hidden="1" outlineLevel="3" x14ac:dyDescent="0.4">
      <c r="B5230" s="7" t="s">
        <v>134</v>
      </c>
      <c r="C5230" s="5">
        <v>15</v>
      </c>
      <c r="D5230" s="30"/>
      <c r="E5230" s="2" t="s">
        <v>392</v>
      </c>
      <c r="F5230" s="2" t="s">
        <v>102</v>
      </c>
      <c r="G5230" s="2" t="s">
        <v>103</v>
      </c>
      <c r="H5230" s="2">
        <v>225</v>
      </c>
      <c r="I5230" s="2">
        <v>207</v>
      </c>
      <c r="K5230" s="2">
        <v>3</v>
      </c>
      <c r="L5230" s="2" t="s">
        <v>136</v>
      </c>
      <c r="M5230" s="2" t="s">
        <v>476</v>
      </c>
      <c r="N5230" s="2" t="s">
        <v>479</v>
      </c>
      <c r="O5230" s="2" t="s">
        <v>520</v>
      </c>
      <c r="Q5230" s="1"/>
      <c r="S5230" s="5"/>
      <c r="T5230" s="41"/>
      <c r="U5230" s="8"/>
      <c r="V5230" s="2" t="s">
        <v>105</v>
      </c>
      <c r="W5230" s="2" t="s">
        <v>561</v>
      </c>
      <c r="X5230" s="45" t="str" cm="1">
        <f t="array" ref="X5230">IF(X5050="TRUE",IF(AND(C5230&lt;&gt;1,C5231:C5236="",S5230:U5236=""), "FALSE","TRUE"),"FALSE")</f>
        <v>FALSE</v>
      </c>
      <c r="Z5230" s="1"/>
    </row>
    <row r="5231" spans="2:26" hidden="1" outlineLevel="3" x14ac:dyDescent="0.4">
      <c r="B5231" s="7" t="s">
        <v>522</v>
      </c>
      <c r="C5231" s="8"/>
      <c r="D5231" s="31"/>
      <c r="E5231" s="2" t="s">
        <v>523</v>
      </c>
      <c r="F5231" s="2" t="s">
        <v>485</v>
      </c>
      <c r="G5231" s="2" t="s">
        <v>369</v>
      </c>
      <c r="H5231" s="2">
        <v>225</v>
      </c>
      <c r="I5231" s="2">
        <v>207</v>
      </c>
      <c r="K5231" s="2">
        <v>240</v>
      </c>
      <c r="L5231" s="2" t="s">
        <v>30</v>
      </c>
      <c r="M5231" s="2" t="s">
        <v>476</v>
      </c>
      <c r="N5231" s="2" t="s">
        <v>479</v>
      </c>
      <c r="O5231" s="2" t="s">
        <v>520</v>
      </c>
      <c r="Q5231" s="1"/>
      <c r="S5231" s="5"/>
      <c r="T5231" s="41"/>
      <c r="U5231" s="8"/>
      <c r="W5231" s="2" t="s">
        <v>465</v>
      </c>
      <c r="X5231" s="45" t="str" cm="1">
        <f t="array" ref="X5231">IF(X5050="TRUE",IF(AND(C5230&lt;&gt;1,C5231:C5236="",S5230:U5236=""), "FALSE","TRUE"),"FALSE")</f>
        <v>FALSE</v>
      </c>
      <c r="Z5231" s="1"/>
    </row>
    <row r="5232" spans="2:26" hidden="1" outlineLevel="3" x14ac:dyDescent="0.4">
      <c r="B5232" s="7" t="s">
        <v>524</v>
      </c>
      <c r="C5232" s="8"/>
      <c r="D5232" s="31"/>
      <c r="E5232" s="2" t="s">
        <v>525</v>
      </c>
      <c r="F5232" s="2" t="s">
        <v>114</v>
      </c>
      <c r="G5232" s="2" t="s">
        <v>115</v>
      </c>
      <c r="H5232" s="2">
        <v>225</v>
      </c>
      <c r="I5232" s="2">
        <v>207</v>
      </c>
      <c r="K5232" s="2">
        <v>120</v>
      </c>
      <c r="L5232" s="2" t="s">
        <v>30</v>
      </c>
      <c r="M5232" s="2" t="s">
        <v>476</v>
      </c>
      <c r="N5232" s="2" t="s">
        <v>479</v>
      </c>
      <c r="O5232" s="2" t="s">
        <v>520</v>
      </c>
      <c r="Q5232" s="1"/>
      <c r="S5232" s="5"/>
      <c r="T5232" s="41"/>
      <c r="U5232" s="8"/>
      <c r="W5232" s="2" t="s">
        <v>468</v>
      </c>
      <c r="X5232" s="45" t="str" cm="1">
        <f t="array" ref="X5232">IF(X5050="TRUE",IF(AND(C5230&lt;&gt;1,C5231:C5236="",S5230:U5236=""), "FALSE","TRUE"),"FALSE")</f>
        <v>FALSE</v>
      </c>
      <c r="Z5232" s="1"/>
    </row>
    <row r="5233" spans="2:26" hidden="1" outlineLevel="3" x14ac:dyDescent="0.4">
      <c r="B5233" s="7" t="s">
        <v>526</v>
      </c>
      <c r="C5233" s="8"/>
      <c r="D5233" s="31"/>
      <c r="E5233" s="2" t="s">
        <v>527</v>
      </c>
      <c r="F5233" s="2" t="str">
        <f>IF(OR($C$87="治験計画届", $C$87="治験計画変更届"), "^$","^.{1,120}$|^$")</f>
        <v>^.{1,120}$|^$</v>
      </c>
      <c r="G5233" s="2" t="str">
        <f>IF(F5233="^$", "入力しないでください","入力してください(120文字以内)")</f>
        <v>入力してください(120文字以内)</v>
      </c>
      <c r="H5233" s="2">
        <v>225</v>
      </c>
      <c r="I5233" s="2">
        <v>207</v>
      </c>
      <c r="K5233" s="2">
        <v>120</v>
      </c>
      <c r="L5233" s="2" t="s">
        <v>30</v>
      </c>
      <c r="M5233" s="2" t="s">
        <v>476</v>
      </c>
      <c r="N5233" s="2" t="s">
        <v>479</v>
      </c>
      <c r="O5233" s="2" t="s">
        <v>520</v>
      </c>
      <c r="Q5233" s="1"/>
      <c r="S5233" s="5"/>
      <c r="T5233" s="41"/>
      <c r="U5233" s="8"/>
      <c r="W5233" s="2" t="s">
        <v>468</v>
      </c>
      <c r="X5233" s="45" t="str" cm="1">
        <f t="array" ref="X5233">IF(X5050="TRUE",IF(AND(C5230&lt;&gt;1,C5231:C5236="",S5230:U5236=""), "FALSE","TRUE"),"FALSE")</f>
        <v>FALSE</v>
      </c>
      <c r="Z5233" s="1"/>
    </row>
    <row r="5234" spans="2:26" hidden="1" outlineLevel="3" x14ac:dyDescent="0.4">
      <c r="B5234" s="7" t="s">
        <v>528</v>
      </c>
      <c r="C5234" s="8"/>
      <c r="D5234" s="31"/>
      <c r="E5234" s="2" t="s">
        <v>529</v>
      </c>
      <c r="F5234" s="2" t="str">
        <f>IF(OR($C$87="治験計画届", $C$87="治験計画変更届"), "^$","^.{1,120}$|^$")</f>
        <v>^.{1,120}$|^$</v>
      </c>
      <c r="G5234" s="2" t="str">
        <f t="shared" ref="G5234:G5236" si="357">IF(F5234="^$", "入力しないでください","入力してください(120文字以内)")</f>
        <v>入力してください(120文字以内)</v>
      </c>
      <c r="H5234" s="2">
        <v>225</v>
      </c>
      <c r="I5234" s="2">
        <v>207</v>
      </c>
      <c r="K5234" s="2">
        <v>120</v>
      </c>
      <c r="L5234" s="2" t="s">
        <v>30</v>
      </c>
      <c r="M5234" s="2" t="s">
        <v>476</v>
      </c>
      <c r="N5234" s="2" t="s">
        <v>479</v>
      </c>
      <c r="O5234" s="2" t="s">
        <v>520</v>
      </c>
      <c r="Q5234" s="1"/>
      <c r="S5234" s="5"/>
      <c r="T5234" s="41"/>
      <c r="U5234" s="8"/>
      <c r="W5234" s="2" t="s">
        <v>468</v>
      </c>
      <c r="X5234" s="45" t="str" cm="1">
        <f t="array" ref="X5234">IF(X5050="TRUE",IF(AND(C5230&lt;&gt;1,C5231:C5236="",S5230:U5236=""), "FALSE","TRUE"),"FALSE")</f>
        <v>FALSE</v>
      </c>
      <c r="Z5234" s="1"/>
    </row>
    <row r="5235" spans="2:26" hidden="1" outlineLevel="3" x14ac:dyDescent="0.4">
      <c r="B5235" s="7" t="s">
        <v>530</v>
      </c>
      <c r="C5235" s="8"/>
      <c r="D5235" s="31"/>
      <c r="E5235" s="2" t="s">
        <v>566</v>
      </c>
      <c r="F5235" s="2" t="str">
        <f>IF(OR($C$87="治験計画届", $C$87="治験計画変更届"), "^$","^.{1,120}$|^$")</f>
        <v>^.{1,120}$|^$</v>
      </c>
      <c r="G5235" s="2" t="str">
        <f t="shared" si="357"/>
        <v>入力してください(120文字以内)</v>
      </c>
      <c r="H5235" s="2">
        <v>225</v>
      </c>
      <c r="I5235" s="2">
        <v>207</v>
      </c>
      <c r="K5235" s="2">
        <v>120</v>
      </c>
      <c r="L5235" s="2" t="s">
        <v>30</v>
      </c>
      <c r="M5235" s="2" t="s">
        <v>476</v>
      </c>
      <c r="N5235" s="2" t="s">
        <v>479</v>
      </c>
      <c r="O5235" s="2" t="s">
        <v>520</v>
      </c>
      <c r="Q5235" s="1"/>
      <c r="S5235" s="5"/>
      <c r="T5235" s="41"/>
      <c r="U5235" s="8"/>
      <c r="W5235" s="2" t="s">
        <v>468</v>
      </c>
      <c r="X5235" s="45" t="str" cm="1">
        <f t="array" ref="X5235">IF(X5050="TRUE",IF(AND(C5230&lt;&gt;1,C5231:C5236="",S5230:U5236=""), "FALSE","TRUE"),"FALSE")</f>
        <v>FALSE</v>
      </c>
      <c r="Z5235" s="1"/>
    </row>
    <row r="5236" spans="2:26" hidden="1" outlineLevel="3" x14ac:dyDescent="0.4">
      <c r="B5236" s="7" t="s">
        <v>532</v>
      </c>
      <c r="C5236" s="8"/>
      <c r="D5236" s="31"/>
      <c r="E5236" s="2" t="s">
        <v>533</v>
      </c>
      <c r="F5236" s="2" t="str">
        <f>IF(OR($C$87="治験計画届", $C$87="治験計画変更届"), "^$","^.{1,120}$|^$")</f>
        <v>^.{1,120}$|^$</v>
      </c>
      <c r="G5236" s="2" t="str">
        <f t="shared" si="357"/>
        <v>入力してください(120文字以内)</v>
      </c>
      <c r="H5236" s="2">
        <v>225</v>
      </c>
      <c r="I5236" s="2">
        <v>207</v>
      </c>
      <c r="K5236" s="2">
        <v>120</v>
      </c>
      <c r="L5236" s="2" t="s">
        <v>30</v>
      </c>
      <c r="M5236" s="2" t="s">
        <v>476</v>
      </c>
      <c r="N5236" s="2" t="s">
        <v>479</v>
      </c>
      <c r="O5236" s="2" t="s">
        <v>520</v>
      </c>
      <c r="Q5236" s="1"/>
      <c r="S5236" s="5"/>
      <c r="T5236" s="41"/>
      <c r="U5236" s="8"/>
      <c r="W5236" s="2" t="s">
        <v>468</v>
      </c>
      <c r="X5236" s="45" t="str" cm="1">
        <f t="array" ref="X5236">IF(X5050="TRUE",IF(AND(C5230&lt;&gt;1,C5231:C5236="",S5230:U5236=""), "FALSE","TRUE"),"FALSE")</f>
        <v>FALSE</v>
      </c>
      <c r="Z5236" s="1"/>
    </row>
    <row r="5237" spans="2:26" hidden="1" outlineLevel="3" x14ac:dyDescent="0.4">
      <c r="B5237" s="7" t="s">
        <v>134</v>
      </c>
      <c r="C5237" s="5">
        <v>16</v>
      </c>
      <c r="D5237" s="30"/>
      <c r="E5237" s="2" t="s">
        <v>392</v>
      </c>
      <c r="F5237" s="2" t="s">
        <v>102</v>
      </c>
      <c r="G5237" s="2" t="s">
        <v>103</v>
      </c>
      <c r="H5237" s="2">
        <v>225</v>
      </c>
      <c r="I5237" s="2">
        <v>207</v>
      </c>
      <c r="K5237" s="2">
        <v>3</v>
      </c>
      <c r="L5237" s="2" t="s">
        <v>136</v>
      </c>
      <c r="M5237" s="2" t="s">
        <v>476</v>
      </c>
      <c r="N5237" s="2" t="s">
        <v>479</v>
      </c>
      <c r="O5237" s="2" t="s">
        <v>520</v>
      </c>
      <c r="Q5237" s="1"/>
      <c r="S5237" s="5"/>
      <c r="T5237" s="41"/>
      <c r="U5237" s="8"/>
      <c r="V5237" s="2" t="s">
        <v>105</v>
      </c>
      <c r="W5237" s="2" t="s">
        <v>561</v>
      </c>
      <c r="X5237" s="45" t="str" cm="1">
        <f t="array" ref="X5237">IF(X5050="TRUE",IF(AND(C5237&lt;&gt;1,C5238:C5243="",S5237:U5243=""), "FALSE","TRUE"),"FALSE")</f>
        <v>FALSE</v>
      </c>
      <c r="Z5237" s="1"/>
    </row>
    <row r="5238" spans="2:26" hidden="1" outlineLevel="3" x14ac:dyDescent="0.4">
      <c r="B5238" s="7" t="s">
        <v>522</v>
      </c>
      <c r="C5238" s="8"/>
      <c r="D5238" s="31"/>
      <c r="E5238" s="2" t="s">
        <v>523</v>
      </c>
      <c r="F5238" s="2" t="s">
        <v>485</v>
      </c>
      <c r="G5238" s="2" t="s">
        <v>369</v>
      </c>
      <c r="H5238" s="2">
        <v>225</v>
      </c>
      <c r="I5238" s="2">
        <v>207</v>
      </c>
      <c r="K5238" s="2">
        <v>240</v>
      </c>
      <c r="L5238" s="2" t="s">
        <v>30</v>
      </c>
      <c r="M5238" s="2" t="s">
        <v>476</v>
      </c>
      <c r="N5238" s="2" t="s">
        <v>479</v>
      </c>
      <c r="O5238" s="2" t="s">
        <v>520</v>
      </c>
      <c r="Q5238" s="1"/>
      <c r="S5238" s="5"/>
      <c r="T5238" s="41"/>
      <c r="U5238" s="8"/>
      <c r="W5238" s="2" t="s">
        <v>465</v>
      </c>
      <c r="X5238" s="45" t="str" cm="1">
        <f t="array" ref="X5238">IF(X5050="TRUE",IF(AND(C5237&lt;&gt;1,C5238:C5243="",S5237:U5243=""), "FALSE","TRUE"),"FALSE")</f>
        <v>FALSE</v>
      </c>
      <c r="Z5238" s="1"/>
    </row>
    <row r="5239" spans="2:26" hidden="1" outlineLevel="3" x14ac:dyDescent="0.4">
      <c r="B5239" s="7" t="s">
        <v>524</v>
      </c>
      <c r="C5239" s="8"/>
      <c r="D5239" s="31"/>
      <c r="E5239" s="2" t="s">
        <v>525</v>
      </c>
      <c r="F5239" s="2" t="s">
        <v>114</v>
      </c>
      <c r="G5239" s="2" t="s">
        <v>115</v>
      </c>
      <c r="H5239" s="2">
        <v>225</v>
      </c>
      <c r="I5239" s="2">
        <v>207</v>
      </c>
      <c r="K5239" s="2">
        <v>120</v>
      </c>
      <c r="L5239" s="2" t="s">
        <v>30</v>
      </c>
      <c r="M5239" s="2" t="s">
        <v>476</v>
      </c>
      <c r="N5239" s="2" t="s">
        <v>479</v>
      </c>
      <c r="O5239" s="2" t="s">
        <v>520</v>
      </c>
      <c r="Q5239" s="1"/>
      <c r="S5239" s="5"/>
      <c r="T5239" s="41"/>
      <c r="U5239" s="8"/>
      <c r="W5239" s="2" t="s">
        <v>468</v>
      </c>
      <c r="X5239" s="45" t="str" cm="1">
        <f t="array" ref="X5239">IF(X5050="TRUE",IF(AND(C5237&lt;&gt;1,C5238:C5243="",S5237:U5243=""), "FALSE","TRUE"),"FALSE")</f>
        <v>FALSE</v>
      </c>
      <c r="Z5239" s="1"/>
    </row>
    <row r="5240" spans="2:26" hidden="1" outlineLevel="3" x14ac:dyDescent="0.4">
      <c r="B5240" s="7" t="s">
        <v>526</v>
      </c>
      <c r="C5240" s="8"/>
      <c r="D5240" s="31"/>
      <c r="E5240" s="2" t="s">
        <v>527</v>
      </c>
      <c r="F5240" s="2" t="str">
        <f>IF(OR($C$87="治験計画届", $C$87="治験計画変更届"), "^$","^.{1,120}$|^$")</f>
        <v>^.{1,120}$|^$</v>
      </c>
      <c r="G5240" s="2" t="str">
        <f>IF(F5240="^$", "入力しないでください","入力してください(120文字以内)")</f>
        <v>入力してください(120文字以内)</v>
      </c>
      <c r="H5240" s="2">
        <v>225</v>
      </c>
      <c r="I5240" s="2">
        <v>207</v>
      </c>
      <c r="K5240" s="2">
        <v>120</v>
      </c>
      <c r="L5240" s="2" t="s">
        <v>30</v>
      </c>
      <c r="M5240" s="2" t="s">
        <v>476</v>
      </c>
      <c r="N5240" s="2" t="s">
        <v>479</v>
      </c>
      <c r="O5240" s="2" t="s">
        <v>520</v>
      </c>
      <c r="Q5240" s="1"/>
      <c r="S5240" s="5"/>
      <c r="T5240" s="41"/>
      <c r="U5240" s="8"/>
      <c r="W5240" s="2" t="s">
        <v>468</v>
      </c>
      <c r="X5240" s="45" t="str" cm="1">
        <f t="array" ref="X5240">IF(X5050="TRUE",IF(AND(C5237&lt;&gt;1,C5238:C5243="",S5237:U5243=""), "FALSE","TRUE"),"FALSE")</f>
        <v>FALSE</v>
      </c>
      <c r="Z5240" s="1"/>
    </row>
    <row r="5241" spans="2:26" hidden="1" outlineLevel="3" x14ac:dyDescent="0.4">
      <c r="B5241" s="7" t="s">
        <v>528</v>
      </c>
      <c r="C5241" s="8"/>
      <c r="D5241" s="31"/>
      <c r="E5241" s="2" t="s">
        <v>529</v>
      </c>
      <c r="F5241" s="2" t="str">
        <f>IF(OR($C$87="治験計画届", $C$87="治験計画変更届"), "^$","^.{1,120}$|^$")</f>
        <v>^.{1,120}$|^$</v>
      </c>
      <c r="G5241" s="2" t="str">
        <f t="shared" ref="G5241:G5243" si="358">IF(F5241="^$", "入力しないでください","入力してください(120文字以内)")</f>
        <v>入力してください(120文字以内)</v>
      </c>
      <c r="H5241" s="2">
        <v>225</v>
      </c>
      <c r="I5241" s="2">
        <v>207</v>
      </c>
      <c r="K5241" s="2">
        <v>120</v>
      </c>
      <c r="L5241" s="2" t="s">
        <v>30</v>
      </c>
      <c r="M5241" s="2" t="s">
        <v>476</v>
      </c>
      <c r="N5241" s="2" t="s">
        <v>479</v>
      </c>
      <c r="O5241" s="2" t="s">
        <v>520</v>
      </c>
      <c r="Q5241" s="1"/>
      <c r="S5241" s="5"/>
      <c r="T5241" s="41"/>
      <c r="U5241" s="8"/>
      <c r="W5241" s="2" t="s">
        <v>468</v>
      </c>
      <c r="X5241" s="45" t="str" cm="1">
        <f t="array" ref="X5241">IF(X5050="TRUE",IF(AND(C5237&lt;&gt;1,C5238:C5243="",S5237:U5243=""), "FALSE","TRUE"),"FALSE")</f>
        <v>FALSE</v>
      </c>
      <c r="Z5241" s="1"/>
    </row>
    <row r="5242" spans="2:26" hidden="1" outlineLevel="3" x14ac:dyDescent="0.4">
      <c r="B5242" s="7" t="s">
        <v>530</v>
      </c>
      <c r="C5242" s="8"/>
      <c r="D5242" s="31"/>
      <c r="E5242" s="2" t="s">
        <v>566</v>
      </c>
      <c r="F5242" s="2" t="str">
        <f>IF(OR($C$87="治験計画届", $C$87="治験計画変更届"), "^$","^.{1,120}$|^$")</f>
        <v>^.{1,120}$|^$</v>
      </c>
      <c r="G5242" s="2" t="str">
        <f t="shared" si="358"/>
        <v>入力してください(120文字以内)</v>
      </c>
      <c r="H5242" s="2">
        <v>225</v>
      </c>
      <c r="I5242" s="2">
        <v>207</v>
      </c>
      <c r="K5242" s="2">
        <v>120</v>
      </c>
      <c r="L5242" s="2" t="s">
        <v>30</v>
      </c>
      <c r="M5242" s="2" t="s">
        <v>476</v>
      </c>
      <c r="N5242" s="2" t="s">
        <v>479</v>
      </c>
      <c r="O5242" s="2" t="s">
        <v>520</v>
      </c>
      <c r="Q5242" s="1"/>
      <c r="S5242" s="5"/>
      <c r="T5242" s="41"/>
      <c r="U5242" s="8"/>
      <c r="W5242" s="2" t="s">
        <v>468</v>
      </c>
      <c r="X5242" s="45" t="str" cm="1">
        <f t="array" ref="X5242">IF(X5050="TRUE",IF(AND(C5237&lt;&gt;1,C5238:C5243="",S5237:U5243=""), "FALSE","TRUE"),"FALSE")</f>
        <v>FALSE</v>
      </c>
      <c r="Z5242" s="1"/>
    </row>
    <row r="5243" spans="2:26" hidden="1" outlineLevel="3" x14ac:dyDescent="0.4">
      <c r="B5243" s="7" t="s">
        <v>532</v>
      </c>
      <c r="C5243" s="8"/>
      <c r="D5243" s="31"/>
      <c r="E5243" s="2" t="s">
        <v>533</v>
      </c>
      <c r="F5243" s="2" t="str">
        <f>IF(OR($C$87="治験計画届", $C$87="治験計画変更届"), "^$","^.{1,120}$|^$")</f>
        <v>^.{1,120}$|^$</v>
      </c>
      <c r="G5243" s="2" t="str">
        <f t="shared" si="358"/>
        <v>入力してください(120文字以内)</v>
      </c>
      <c r="H5243" s="2">
        <v>225</v>
      </c>
      <c r="I5243" s="2">
        <v>207</v>
      </c>
      <c r="K5243" s="2">
        <v>120</v>
      </c>
      <c r="L5243" s="2" t="s">
        <v>30</v>
      </c>
      <c r="M5243" s="2" t="s">
        <v>476</v>
      </c>
      <c r="N5243" s="2" t="s">
        <v>479</v>
      </c>
      <c r="O5243" s="2" t="s">
        <v>520</v>
      </c>
      <c r="Q5243" s="1"/>
      <c r="S5243" s="5"/>
      <c r="T5243" s="41"/>
      <c r="U5243" s="8"/>
      <c r="W5243" s="2" t="s">
        <v>468</v>
      </c>
      <c r="X5243" s="45" t="str" cm="1">
        <f t="array" ref="X5243">IF(X5050="TRUE",IF(AND(C5237&lt;&gt;1,C5238:C5243="",S5237:U5243=""), "FALSE","TRUE"),"FALSE")</f>
        <v>FALSE</v>
      </c>
      <c r="Z5243" s="1"/>
    </row>
    <row r="5244" spans="2:26" hidden="1" outlineLevel="3" x14ac:dyDescent="0.4">
      <c r="B5244" s="7" t="s">
        <v>134</v>
      </c>
      <c r="C5244" s="5">
        <v>17</v>
      </c>
      <c r="D5244" s="30"/>
      <c r="E5244" s="2" t="s">
        <v>392</v>
      </c>
      <c r="F5244" s="2" t="s">
        <v>102</v>
      </c>
      <c r="G5244" s="2" t="s">
        <v>103</v>
      </c>
      <c r="H5244" s="2">
        <v>225</v>
      </c>
      <c r="I5244" s="2">
        <v>207</v>
      </c>
      <c r="K5244" s="2">
        <v>3</v>
      </c>
      <c r="L5244" s="2" t="s">
        <v>136</v>
      </c>
      <c r="M5244" s="2" t="s">
        <v>476</v>
      </c>
      <c r="N5244" s="2" t="s">
        <v>479</v>
      </c>
      <c r="O5244" s="2" t="s">
        <v>520</v>
      </c>
      <c r="Q5244" s="1"/>
      <c r="S5244" s="5"/>
      <c r="T5244" s="41"/>
      <c r="U5244" s="8"/>
      <c r="V5244" s="2" t="s">
        <v>105</v>
      </c>
      <c r="W5244" s="2" t="s">
        <v>561</v>
      </c>
      <c r="X5244" s="45" t="str" cm="1">
        <f t="array" ref="X5244">IF(X5050="TRUE",IF(AND(C5244&lt;&gt;1,C5245:C5250="",S5244:U5250=""), "FALSE","TRUE"),"FALSE")</f>
        <v>FALSE</v>
      </c>
      <c r="Z5244" s="1"/>
    </row>
    <row r="5245" spans="2:26" hidden="1" outlineLevel="3" x14ac:dyDescent="0.4">
      <c r="B5245" s="7" t="s">
        <v>522</v>
      </c>
      <c r="C5245" s="8"/>
      <c r="D5245" s="31"/>
      <c r="E5245" s="2" t="s">
        <v>523</v>
      </c>
      <c r="F5245" s="2" t="s">
        <v>485</v>
      </c>
      <c r="G5245" s="2" t="s">
        <v>369</v>
      </c>
      <c r="H5245" s="2">
        <v>225</v>
      </c>
      <c r="I5245" s="2">
        <v>207</v>
      </c>
      <c r="K5245" s="2">
        <v>240</v>
      </c>
      <c r="L5245" s="2" t="s">
        <v>30</v>
      </c>
      <c r="M5245" s="2" t="s">
        <v>476</v>
      </c>
      <c r="N5245" s="2" t="s">
        <v>479</v>
      </c>
      <c r="O5245" s="2" t="s">
        <v>520</v>
      </c>
      <c r="Q5245" s="1"/>
      <c r="S5245" s="5"/>
      <c r="T5245" s="41"/>
      <c r="U5245" s="8"/>
      <c r="W5245" s="2" t="s">
        <v>465</v>
      </c>
      <c r="X5245" s="45" t="str" cm="1">
        <f t="array" ref="X5245">IF(X5050="TRUE",IF(AND(C5244&lt;&gt;1,C5245:C5250="",S5244:U5250=""), "FALSE","TRUE"),"FALSE")</f>
        <v>FALSE</v>
      </c>
      <c r="Z5245" s="1"/>
    </row>
    <row r="5246" spans="2:26" hidden="1" outlineLevel="3" x14ac:dyDescent="0.4">
      <c r="B5246" s="7" t="s">
        <v>524</v>
      </c>
      <c r="C5246" s="8"/>
      <c r="D5246" s="31"/>
      <c r="E5246" s="2" t="s">
        <v>525</v>
      </c>
      <c r="F5246" s="2" t="s">
        <v>114</v>
      </c>
      <c r="G5246" s="2" t="s">
        <v>115</v>
      </c>
      <c r="H5246" s="2">
        <v>225</v>
      </c>
      <c r="I5246" s="2">
        <v>207</v>
      </c>
      <c r="K5246" s="2">
        <v>120</v>
      </c>
      <c r="L5246" s="2" t="s">
        <v>30</v>
      </c>
      <c r="M5246" s="2" t="s">
        <v>476</v>
      </c>
      <c r="N5246" s="2" t="s">
        <v>479</v>
      </c>
      <c r="O5246" s="2" t="s">
        <v>520</v>
      </c>
      <c r="Q5246" s="1"/>
      <c r="S5246" s="5"/>
      <c r="T5246" s="41"/>
      <c r="U5246" s="8"/>
      <c r="W5246" s="2" t="s">
        <v>468</v>
      </c>
      <c r="X5246" s="45" t="str" cm="1">
        <f t="array" ref="X5246">IF(X5050="TRUE",IF(AND(C5244&lt;&gt;1,C5245:C5250="",S5244:U5250=""), "FALSE","TRUE"),"FALSE")</f>
        <v>FALSE</v>
      </c>
      <c r="Z5246" s="1"/>
    </row>
    <row r="5247" spans="2:26" hidden="1" outlineLevel="3" x14ac:dyDescent="0.4">
      <c r="B5247" s="7" t="s">
        <v>526</v>
      </c>
      <c r="C5247" s="8"/>
      <c r="D5247" s="31"/>
      <c r="E5247" s="2" t="s">
        <v>527</v>
      </c>
      <c r="F5247" s="2" t="str">
        <f>IF(OR($C$87="治験計画届", $C$87="治験計画変更届"), "^$","^.{1,120}$|^$")</f>
        <v>^.{1,120}$|^$</v>
      </c>
      <c r="G5247" s="2" t="str">
        <f>IF(F5247="^$", "入力しないでください","入力してください(120文字以内)")</f>
        <v>入力してください(120文字以内)</v>
      </c>
      <c r="H5247" s="2">
        <v>225</v>
      </c>
      <c r="I5247" s="2">
        <v>207</v>
      </c>
      <c r="K5247" s="2">
        <v>120</v>
      </c>
      <c r="L5247" s="2" t="s">
        <v>30</v>
      </c>
      <c r="M5247" s="2" t="s">
        <v>476</v>
      </c>
      <c r="N5247" s="2" t="s">
        <v>479</v>
      </c>
      <c r="O5247" s="2" t="s">
        <v>520</v>
      </c>
      <c r="Q5247" s="1"/>
      <c r="S5247" s="5"/>
      <c r="T5247" s="41"/>
      <c r="U5247" s="8"/>
      <c r="W5247" s="2" t="s">
        <v>468</v>
      </c>
      <c r="X5247" s="45" t="str" cm="1">
        <f t="array" ref="X5247">IF(X5050="TRUE",IF(AND(C5244&lt;&gt;1,C5245:C5250="",S5244:U5250=""), "FALSE","TRUE"),"FALSE")</f>
        <v>FALSE</v>
      </c>
      <c r="Z5247" s="1"/>
    </row>
    <row r="5248" spans="2:26" hidden="1" outlineLevel="3" x14ac:dyDescent="0.4">
      <c r="B5248" s="7" t="s">
        <v>528</v>
      </c>
      <c r="C5248" s="8"/>
      <c r="D5248" s="31"/>
      <c r="E5248" s="2" t="s">
        <v>529</v>
      </c>
      <c r="F5248" s="2" t="str">
        <f>IF(OR($C$87="治験計画届", $C$87="治験計画変更届"), "^$","^.{1,120}$|^$")</f>
        <v>^.{1,120}$|^$</v>
      </c>
      <c r="G5248" s="2" t="str">
        <f t="shared" ref="G5248:G5250" si="359">IF(F5248="^$", "入力しないでください","入力してください(120文字以内)")</f>
        <v>入力してください(120文字以内)</v>
      </c>
      <c r="H5248" s="2">
        <v>225</v>
      </c>
      <c r="I5248" s="2">
        <v>207</v>
      </c>
      <c r="K5248" s="2">
        <v>120</v>
      </c>
      <c r="L5248" s="2" t="s">
        <v>30</v>
      </c>
      <c r="M5248" s="2" t="s">
        <v>476</v>
      </c>
      <c r="N5248" s="2" t="s">
        <v>479</v>
      </c>
      <c r="O5248" s="2" t="s">
        <v>520</v>
      </c>
      <c r="Q5248" s="1"/>
      <c r="S5248" s="5"/>
      <c r="T5248" s="41"/>
      <c r="U5248" s="8"/>
      <c r="W5248" s="2" t="s">
        <v>468</v>
      </c>
      <c r="X5248" s="45" t="str" cm="1">
        <f t="array" ref="X5248">IF(X5050="TRUE",IF(AND(C5244&lt;&gt;1,C5245:C5250="",S5244:U5250=""), "FALSE","TRUE"),"FALSE")</f>
        <v>FALSE</v>
      </c>
      <c r="Z5248" s="1"/>
    </row>
    <row r="5249" spans="2:26" hidden="1" outlineLevel="3" x14ac:dyDescent="0.4">
      <c r="B5249" s="7" t="s">
        <v>530</v>
      </c>
      <c r="C5249" s="8"/>
      <c r="D5249" s="31"/>
      <c r="E5249" s="2" t="s">
        <v>566</v>
      </c>
      <c r="F5249" s="2" t="str">
        <f>IF(OR($C$87="治験計画届", $C$87="治験計画変更届"), "^$","^.{1,120}$|^$")</f>
        <v>^.{1,120}$|^$</v>
      </c>
      <c r="G5249" s="2" t="str">
        <f t="shared" si="359"/>
        <v>入力してください(120文字以内)</v>
      </c>
      <c r="H5249" s="2">
        <v>225</v>
      </c>
      <c r="I5249" s="2">
        <v>207</v>
      </c>
      <c r="K5249" s="2">
        <v>120</v>
      </c>
      <c r="L5249" s="2" t="s">
        <v>30</v>
      </c>
      <c r="M5249" s="2" t="s">
        <v>476</v>
      </c>
      <c r="N5249" s="2" t="s">
        <v>479</v>
      </c>
      <c r="O5249" s="2" t="s">
        <v>520</v>
      </c>
      <c r="Q5249" s="1"/>
      <c r="S5249" s="5"/>
      <c r="T5249" s="41"/>
      <c r="U5249" s="8"/>
      <c r="W5249" s="2" t="s">
        <v>468</v>
      </c>
      <c r="X5249" s="45" t="str" cm="1">
        <f t="array" ref="X5249">IF(X5050="TRUE",IF(AND(C5244&lt;&gt;1,C5245:C5250="",S5244:U5250=""), "FALSE","TRUE"),"FALSE")</f>
        <v>FALSE</v>
      </c>
      <c r="Z5249" s="1"/>
    </row>
    <row r="5250" spans="2:26" hidden="1" outlineLevel="3" x14ac:dyDescent="0.4">
      <c r="B5250" s="7" t="s">
        <v>532</v>
      </c>
      <c r="C5250" s="8"/>
      <c r="D5250" s="31"/>
      <c r="E5250" s="2" t="s">
        <v>533</v>
      </c>
      <c r="F5250" s="2" t="str">
        <f>IF(OR($C$87="治験計画届", $C$87="治験計画変更届"), "^$","^.{1,120}$|^$")</f>
        <v>^.{1,120}$|^$</v>
      </c>
      <c r="G5250" s="2" t="str">
        <f t="shared" si="359"/>
        <v>入力してください(120文字以内)</v>
      </c>
      <c r="H5250" s="2">
        <v>225</v>
      </c>
      <c r="I5250" s="2">
        <v>207</v>
      </c>
      <c r="K5250" s="2">
        <v>120</v>
      </c>
      <c r="L5250" s="2" t="s">
        <v>30</v>
      </c>
      <c r="M5250" s="2" t="s">
        <v>476</v>
      </c>
      <c r="N5250" s="2" t="s">
        <v>479</v>
      </c>
      <c r="O5250" s="2" t="s">
        <v>520</v>
      </c>
      <c r="Q5250" s="1"/>
      <c r="S5250" s="5"/>
      <c r="T5250" s="41"/>
      <c r="U5250" s="8"/>
      <c r="W5250" s="2" t="s">
        <v>468</v>
      </c>
      <c r="X5250" s="45" t="str" cm="1">
        <f t="array" ref="X5250">IF(X5050="TRUE",IF(AND(C5244&lt;&gt;1,C5245:C5250="",S5244:U5250=""), "FALSE","TRUE"),"FALSE")</f>
        <v>FALSE</v>
      </c>
      <c r="Z5250" s="1"/>
    </row>
    <row r="5251" spans="2:26" hidden="1" outlineLevel="3" x14ac:dyDescent="0.4">
      <c r="B5251" s="7" t="s">
        <v>134</v>
      </c>
      <c r="C5251" s="5">
        <v>18</v>
      </c>
      <c r="D5251" s="30"/>
      <c r="E5251" s="2" t="s">
        <v>392</v>
      </c>
      <c r="F5251" s="2" t="s">
        <v>102</v>
      </c>
      <c r="G5251" s="2" t="s">
        <v>103</v>
      </c>
      <c r="H5251" s="2">
        <v>225</v>
      </c>
      <c r="I5251" s="2">
        <v>207</v>
      </c>
      <c r="K5251" s="2">
        <v>3</v>
      </c>
      <c r="L5251" s="2" t="s">
        <v>136</v>
      </c>
      <c r="M5251" s="2" t="s">
        <v>476</v>
      </c>
      <c r="N5251" s="2" t="s">
        <v>479</v>
      </c>
      <c r="O5251" s="2" t="s">
        <v>520</v>
      </c>
      <c r="Q5251" s="1"/>
      <c r="S5251" s="5"/>
      <c r="T5251" s="41"/>
      <c r="U5251" s="8"/>
      <c r="V5251" s="2" t="s">
        <v>105</v>
      </c>
      <c r="W5251" s="2" t="s">
        <v>561</v>
      </c>
      <c r="X5251" s="45" t="str" cm="1">
        <f t="array" ref="X5251">IF(X5050="TRUE",IF(AND(C5251&lt;&gt;1,C5252:C5257="",S5251:U5257=""), "FALSE","TRUE"),"FALSE")</f>
        <v>FALSE</v>
      </c>
      <c r="Z5251" s="1"/>
    </row>
    <row r="5252" spans="2:26" hidden="1" outlineLevel="3" x14ac:dyDescent="0.4">
      <c r="B5252" s="7" t="s">
        <v>522</v>
      </c>
      <c r="C5252" s="8"/>
      <c r="D5252" s="31"/>
      <c r="E5252" s="2" t="s">
        <v>523</v>
      </c>
      <c r="F5252" s="2" t="s">
        <v>485</v>
      </c>
      <c r="G5252" s="2" t="s">
        <v>369</v>
      </c>
      <c r="H5252" s="2">
        <v>225</v>
      </c>
      <c r="I5252" s="2">
        <v>207</v>
      </c>
      <c r="K5252" s="2">
        <v>240</v>
      </c>
      <c r="L5252" s="2" t="s">
        <v>30</v>
      </c>
      <c r="M5252" s="2" t="s">
        <v>476</v>
      </c>
      <c r="N5252" s="2" t="s">
        <v>479</v>
      </c>
      <c r="O5252" s="2" t="s">
        <v>520</v>
      </c>
      <c r="Q5252" s="1"/>
      <c r="S5252" s="5"/>
      <c r="T5252" s="41"/>
      <c r="U5252" s="8"/>
      <c r="W5252" s="2" t="s">
        <v>465</v>
      </c>
      <c r="X5252" s="45" t="str" cm="1">
        <f t="array" ref="X5252">IF(X5050="TRUE",IF(AND(C5251&lt;&gt;1,C5252:C5257="",S5251:U5257=""), "FALSE","TRUE"),"FALSE")</f>
        <v>FALSE</v>
      </c>
      <c r="Z5252" s="1"/>
    </row>
    <row r="5253" spans="2:26" hidden="1" outlineLevel="3" x14ac:dyDescent="0.4">
      <c r="B5253" s="7" t="s">
        <v>524</v>
      </c>
      <c r="C5253" s="8"/>
      <c r="D5253" s="31"/>
      <c r="E5253" s="2" t="s">
        <v>525</v>
      </c>
      <c r="F5253" s="2" t="s">
        <v>114</v>
      </c>
      <c r="G5253" s="2" t="s">
        <v>115</v>
      </c>
      <c r="H5253" s="2">
        <v>225</v>
      </c>
      <c r="I5253" s="2">
        <v>207</v>
      </c>
      <c r="K5253" s="2">
        <v>120</v>
      </c>
      <c r="L5253" s="2" t="s">
        <v>30</v>
      </c>
      <c r="M5253" s="2" t="s">
        <v>476</v>
      </c>
      <c r="N5253" s="2" t="s">
        <v>479</v>
      </c>
      <c r="O5253" s="2" t="s">
        <v>520</v>
      </c>
      <c r="Q5253" s="1"/>
      <c r="S5253" s="5"/>
      <c r="T5253" s="41"/>
      <c r="U5253" s="8"/>
      <c r="W5253" s="2" t="s">
        <v>468</v>
      </c>
      <c r="X5253" s="45" t="str" cm="1">
        <f t="array" ref="X5253">IF(X5050="TRUE",IF(AND(C5251&lt;&gt;1,C5252:C5257="",S5251:U5257=""), "FALSE","TRUE"),"FALSE")</f>
        <v>FALSE</v>
      </c>
      <c r="Z5253" s="1"/>
    </row>
    <row r="5254" spans="2:26" hidden="1" outlineLevel="3" x14ac:dyDescent="0.4">
      <c r="B5254" s="7" t="s">
        <v>526</v>
      </c>
      <c r="C5254" s="8"/>
      <c r="D5254" s="31"/>
      <c r="E5254" s="2" t="s">
        <v>527</v>
      </c>
      <c r="F5254" s="2" t="str">
        <f>IF(OR($C$87="治験計画届", $C$87="治験計画変更届"), "^$","^.{1,120}$|^$")</f>
        <v>^.{1,120}$|^$</v>
      </c>
      <c r="G5254" s="2" t="str">
        <f>IF(F5254="^$", "入力しないでください","入力してください(120文字以内)")</f>
        <v>入力してください(120文字以内)</v>
      </c>
      <c r="H5254" s="2">
        <v>225</v>
      </c>
      <c r="I5254" s="2">
        <v>207</v>
      </c>
      <c r="K5254" s="2">
        <v>120</v>
      </c>
      <c r="L5254" s="2" t="s">
        <v>30</v>
      </c>
      <c r="M5254" s="2" t="s">
        <v>476</v>
      </c>
      <c r="N5254" s="2" t="s">
        <v>479</v>
      </c>
      <c r="O5254" s="2" t="s">
        <v>520</v>
      </c>
      <c r="Q5254" s="1"/>
      <c r="S5254" s="5"/>
      <c r="T5254" s="41"/>
      <c r="U5254" s="8"/>
      <c r="W5254" s="2" t="s">
        <v>468</v>
      </c>
      <c r="X5254" s="45" t="str" cm="1">
        <f t="array" ref="X5254">IF(X5050="TRUE",IF(AND(C5251&lt;&gt;1,C5252:C5257="",S5251:U5257=""), "FALSE","TRUE"),"FALSE")</f>
        <v>FALSE</v>
      </c>
      <c r="Z5254" s="1"/>
    </row>
    <row r="5255" spans="2:26" hidden="1" outlineLevel="3" x14ac:dyDescent="0.4">
      <c r="B5255" s="7" t="s">
        <v>528</v>
      </c>
      <c r="C5255" s="8"/>
      <c r="D5255" s="31"/>
      <c r="E5255" s="2" t="s">
        <v>529</v>
      </c>
      <c r="F5255" s="2" t="str">
        <f>IF(OR($C$87="治験計画届", $C$87="治験計画変更届"), "^$","^.{1,120}$|^$")</f>
        <v>^.{1,120}$|^$</v>
      </c>
      <c r="G5255" s="2" t="str">
        <f t="shared" ref="G5255:G5257" si="360">IF(F5255="^$", "入力しないでください","入力してください(120文字以内)")</f>
        <v>入力してください(120文字以内)</v>
      </c>
      <c r="H5255" s="2">
        <v>225</v>
      </c>
      <c r="I5255" s="2">
        <v>207</v>
      </c>
      <c r="K5255" s="2">
        <v>120</v>
      </c>
      <c r="L5255" s="2" t="s">
        <v>30</v>
      </c>
      <c r="M5255" s="2" t="s">
        <v>476</v>
      </c>
      <c r="N5255" s="2" t="s">
        <v>479</v>
      </c>
      <c r="O5255" s="2" t="s">
        <v>520</v>
      </c>
      <c r="Q5255" s="1"/>
      <c r="S5255" s="5"/>
      <c r="T5255" s="41"/>
      <c r="U5255" s="8"/>
      <c r="W5255" s="2" t="s">
        <v>468</v>
      </c>
      <c r="X5255" s="45" t="str" cm="1">
        <f t="array" ref="X5255">IF(X5050="TRUE",IF(AND(C5251&lt;&gt;1,C5252:C5257="",S5251:U5257=""), "FALSE","TRUE"),"FALSE")</f>
        <v>FALSE</v>
      </c>
      <c r="Z5255" s="1"/>
    </row>
    <row r="5256" spans="2:26" hidden="1" outlineLevel="3" x14ac:dyDescent="0.4">
      <c r="B5256" s="7" t="s">
        <v>530</v>
      </c>
      <c r="C5256" s="8"/>
      <c r="D5256" s="31"/>
      <c r="E5256" s="2" t="s">
        <v>566</v>
      </c>
      <c r="F5256" s="2" t="str">
        <f>IF(OR($C$87="治験計画届", $C$87="治験計画変更届"), "^$","^.{1,120}$|^$")</f>
        <v>^.{1,120}$|^$</v>
      </c>
      <c r="G5256" s="2" t="str">
        <f t="shared" si="360"/>
        <v>入力してください(120文字以内)</v>
      </c>
      <c r="H5256" s="2">
        <v>225</v>
      </c>
      <c r="I5256" s="2">
        <v>207</v>
      </c>
      <c r="K5256" s="2">
        <v>120</v>
      </c>
      <c r="L5256" s="2" t="s">
        <v>30</v>
      </c>
      <c r="M5256" s="2" t="s">
        <v>476</v>
      </c>
      <c r="N5256" s="2" t="s">
        <v>479</v>
      </c>
      <c r="O5256" s="2" t="s">
        <v>520</v>
      </c>
      <c r="Q5256" s="1"/>
      <c r="S5256" s="5"/>
      <c r="T5256" s="41"/>
      <c r="U5256" s="8"/>
      <c r="W5256" s="2" t="s">
        <v>468</v>
      </c>
      <c r="X5256" s="45" t="str" cm="1">
        <f t="array" ref="X5256">IF(X5050="TRUE",IF(AND(C5251&lt;&gt;1,C5252:C5257="",S5251:U5257=""), "FALSE","TRUE"),"FALSE")</f>
        <v>FALSE</v>
      </c>
      <c r="Z5256" s="1"/>
    </row>
    <row r="5257" spans="2:26" hidden="1" outlineLevel="3" x14ac:dyDescent="0.4">
      <c r="B5257" s="7" t="s">
        <v>532</v>
      </c>
      <c r="C5257" s="8"/>
      <c r="D5257" s="31"/>
      <c r="E5257" s="2" t="s">
        <v>533</v>
      </c>
      <c r="F5257" s="2" t="str">
        <f>IF(OR($C$87="治験計画届", $C$87="治験計画変更届"), "^$","^.{1,120}$|^$")</f>
        <v>^.{1,120}$|^$</v>
      </c>
      <c r="G5257" s="2" t="str">
        <f t="shared" si="360"/>
        <v>入力してください(120文字以内)</v>
      </c>
      <c r="H5257" s="2">
        <v>225</v>
      </c>
      <c r="I5257" s="2">
        <v>207</v>
      </c>
      <c r="K5257" s="2">
        <v>120</v>
      </c>
      <c r="L5257" s="2" t="s">
        <v>30</v>
      </c>
      <c r="M5257" s="2" t="s">
        <v>476</v>
      </c>
      <c r="N5257" s="2" t="s">
        <v>479</v>
      </c>
      <c r="O5257" s="2" t="s">
        <v>520</v>
      </c>
      <c r="Q5257" s="1"/>
      <c r="S5257" s="5"/>
      <c r="T5257" s="41"/>
      <c r="U5257" s="8"/>
      <c r="W5257" s="2" t="s">
        <v>468</v>
      </c>
      <c r="X5257" s="45" t="str" cm="1">
        <f t="array" ref="X5257">IF(X5050="TRUE",IF(AND(C5251&lt;&gt;1,C5252:C5257="",S5251:U5257=""), "FALSE","TRUE"),"FALSE")</f>
        <v>FALSE</v>
      </c>
      <c r="Z5257" s="1"/>
    </row>
    <row r="5258" spans="2:26" hidden="1" outlineLevel="3" x14ac:dyDescent="0.4">
      <c r="B5258" s="7" t="s">
        <v>134</v>
      </c>
      <c r="C5258" s="5">
        <v>19</v>
      </c>
      <c r="D5258" s="30"/>
      <c r="E5258" s="2" t="s">
        <v>392</v>
      </c>
      <c r="F5258" s="2" t="s">
        <v>102</v>
      </c>
      <c r="G5258" s="2" t="s">
        <v>103</v>
      </c>
      <c r="H5258" s="2">
        <v>225</v>
      </c>
      <c r="I5258" s="2">
        <v>207</v>
      </c>
      <c r="K5258" s="2">
        <v>3</v>
      </c>
      <c r="L5258" s="2" t="s">
        <v>136</v>
      </c>
      <c r="M5258" s="2" t="s">
        <v>476</v>
      </c>
      <c r="N5258" s="2" t="s">
        <v>479</v>
      </c>
      <c r="O5258" s="2" t="s">
        <v>520</v>
      </c>
      <c r="Q5258" s="1"/>
      <c r="S5258" s="5"/>
      <c r="T5258" s="41"/>
      <c r="U5258" s="8"/>
      <c r="V5258" s="2" t="s">
        <v>105</v>
      </c>
      <c r="W5258" s="2" t="s">
        <v>561</v>
      </c>
      <c r="X5258" s="45" t="str" cm="1">
        <f t="array" ref="X5258">IF(X5050="TRUE",IF(AND(C5258&lt;&gt;1,C5259:C5264="",S5258:U5264=""), "FALSE","TRUE"),"FALSE")</f>
        <v>FALSE</v>
      </c>
      <c r="Z5258" s="1"/>
    </row>
    <row r="5259" spans="2:26" hidden="1" outlineLevel="3" x14ac:dyDescent="0.4">
      <c r="B5259" s="7" t="s">
        <v>522</v>
      </c>
      <c r="C5259" s="8"/>
      <c r="D5259" s="31"/>
      <c r="E5259" s="2" t="s">
        <v>523</v>
      </c>
      <c r="F5259" s="2" t="s">
        <v>485</v>
      </c>
      <c r="G5259" s="2" t="s">
        <v>369</v>
      </c>
      <c r="H5259" s="2">
        <v>225</v>
      </c>
      <c r="I5259" s="2">
        <v>207</v>
      </c>
      <c r="K5259" s="2">
        <v>240</v>
      </c>
      <c r="L5259" s="2" t="s">
        <v>30</v>
      </c>
      <c r="M5259" s="2" t="s">
        <v>476</v>
      </c>
      <c r="N5259" s="2" t="s">
        <v>479</v>
      </c>
      <c r="O5259" s="2" t="s">
        <v>520</v>
      </c>
      <c r="Q5259" s="1"/>
      <c r="S5259" s="5"/>
      <c r="T5259" s="41"/>
      <c r="U5259" s="8"/>
      <c r="W5259" s="2" t="s">
        <v>465</v>
      </c>
      <c r="X5259" s="45" t="str" cm="1">
        <f t="array" ref="X5259">IF(X5050="TRUE",IF(AND(C5258&lt;&gt;1,C5259:C5264="",S5258:U5264=""), "FALSE","TRUE"),"FALSE")</f>
        <v>FALSE</v>
      </c>
      <c r="Z5259" s="1"/>
    </row>
    <row r="5260" spans="2:26" hidden="1" outlineLevel="3" x14ac:dyDescent="0.4">
      <c r="B5260" s="7" t="s">
        <v>524</v>
      </c>
      <c r="C5260" s="8"/>
      <c r="D5260" s="31"/>
      <c r="E5260" s="2" t="s">
        <v>525</v>
      </c>
      <c r="F5260" s="2" t="s">
        <v>114</v>
      </c>
      <c r="G5260" s="2" t="s">
        <v>115</v>
      </c>
      <c r="H5260" s="2">
        <v>225</v>
      </c>
      <c r="I5260" s="2">
        <v>207</v>
      </c>
      <c r="K5260" s="2">
        <v>120</v>
      </c>
      <c r="L5260" s="2" t="s">
        <v>30</v>
      </c>
      <c r="M5260" s="2" t="s">
        <v>476</v>
      </c>
      <c r="N5260" s="2" t="s">
        <v>479</v>
      </c>
      <c r="O5260" s="2" t="s">
        <v>520</v>
      </c>
      <c r="Q5260" s="1"/>
      <c r="S5260" s="5"/>
      <c r="T5260" s="41"/>
      <c r="U5260" s="8"/>
      <c r="W5260" s="2" t="s">
        <v>468</v>
      </c>
      <c r="X5260" s="45" t="str" cm="1">
        <f t="array" ref="X5260">IF(X5050="TRUE",IF(AND(C5258&lt;&gt;1,C5259:C5264="",S5258:U5264=""), "FALSE","TRUE"),"FALSE")</f>
        <v>FALSE</v>
      </c>
      <c r="Z5260" s="1"/>
    </row>
    <row r="5261" spans="2:26" hidden="1" outlineLevel="3" x14ac:dyDescent="0.4">
      <c r="B5261" s="7" t="s">
        <v>526</v>
      </c>
      <c r="C5261" s="8"/>
      <c r="D5261" s="31"/>
      <c r="E5261" s="2" t="s">
        <v>527</v>
      </c>
      <c r="F5261" s="2" t="str">
        <f>IF(OR($C$87="治験計画届", $C$87="治験計画変更届"), "^$","^.{1,120}$|^$")</f>
        <v>^.{1,120}$|^$</v>
      </c>
      <c r="G5261" s="2" t="str">
        <f>IF(F5261="^$", "入力しないでください","入力してください(120文字以内)")</f>
        <v>入力してください(120文字以内)</v>
      </c>
      <c r="H5261" s="2">
        <v>225</v>
      </c>
      <c r="I5261" s="2">
        <v>207</v>
      </c>
      <c r="K5261" s="2">
        <v>120</v>
      </c>
      <c r="L5261" s="2" t="s">
        <v>30</v>
      </c>
      <c r="M5261" s="2" t="s">
        <v>476</v>
      </c>
      <c r="N5261" s="2" t="s">
        <v>479</v>
      </c>
      <c r="O5261" s="2" t="s">
        <v>520</v>
      </c>
      <c r="Q5261" s="1"/>
      <c r="S5261" s="5"/>
      <c r="T5261" s="41"/>
      <c r="U5261" s="8"/>
      <c r="W5261" s="2" t="s">
        <v>468</v>
      </c>
      <c r="X5261" s="45" t="str" cm="1">
        <f t="array" ref="X5261">IF(X5050="TRUE",IF(AND(C5258&lt;&gt;1,C5259:C5264="",S5258:U5264=""), "FALSE","TRUE"),"FALSE")</f>
        <v>FALSE</v>
      </c>
      <c r="Z5261" s="1"/>
    </row>
    <row r="5262" spans="2:26" hidden="1" outlineLevel="3" x14ac:dyDescent="0.4">
      <c r="B5262" s="7" t="s">
        <v>528</v>
      </c>
      <c r="C5262" s="8"/>
      <c r="D5262" s="31"/>
      <c r="E5262" s="2" t="s">
        <v>529</v>
      </c>
      <c r="F5262" s="2" t="str">
        <f>IF(OR($C$87="治験計画届", $C$87="治験計画変更届"), "^$","^.{1,120}$|^$")</f>
        <v>^.{1,120}$|^$</v>
      </c>
      <c r="G5262" s="2" t="str">
        <f t="shared" ref="G5262:G5264" si="361">IF(F5262="^$", "入力しないでください","入力してください(120文字以内)")</f>
        <v>入力してください(120文字以内)</v>
      </c>
      <c r="H5262" s="2">
        <v>225</v>
      </c>
      <c r="I5262" s="2">
        <v>207</v>
      </c>
      <c r="K5262" s="2">
        <v>120</v>
      </c>
      <c r="L5262" s="2" t="s">
        <v>30</v>
      </c>
      <c r="M5262" s="2" t="s">
        <v>476</v>
      </c>
      <c r="N5262" s="2" t="s">
        <v>479</v>
      </c>
      <c r="O5262" s="2" t="s">
        <v>520</v>
      </c>
      <c r="Q5262" s="1"/>
      <c r="S5262" s="5"/>
      <c r="T5262" s="41"/>
      <c r="U5262" s="8"/>
      <c r="W5262" s="2" t="s">
        <v>468</v>
      </c>
      <c r="X5262" s="45" t="str" cm="1">
        <f t="array" ref="X5262">IF(X5050="TRUE",IF(AND(C5258&lt;&gt;1,C5259:C5264="",S5258:U5264=""), "FALSE","TRUE"),"FALSE")</f>
        <v>FALSE</v>
      </c>
      <c r="Z5262" s="1"/>
    </row>
    <row r="5263" spans="2:26" hidden="1" outlineLevel="3" x14ac:dyDescent="0.4">
      <c r="B5263" s="7" t="s">
        <v>530</v>
      </c>
      <c r="C5263" s="8"/>
      <c r="D5263" s="31"/>
      <c r="E5263" s="2" t="s">
        <v>566</v>
      </c>
      <c r="F5263" s="2" t="str">
        <f>IF(OR($C$87="治験計画届", $C$87="治験計画変更届"), "^$","^.{1,120}$|^$")</f>
        <v>^.{1,120}$|^$</v>
      </c>
      <c r="G5263" s="2" t="str">
        <f t="shared" si="361"/>
        <v>入力してください(120文字以内)</v>
      </c>
      <c r="H5263" s="2">
        <v>225</v>
      </c>
      <c r="I5263" s="2">
        <v>207</v>
      </c>
      <c r="K5263" s="2">
        <v>120</v>
      </c>
      <c r="L5263" s="2" t="s">
        <v>30</v>
      </c>
      <c r="M5263" s="2" t="s">
        <v>476</v>
      </c>
      <c r="N5263" s="2" t="s">
        <v>479</v>
      </c>
      <c r="O5263" s="2" t="s">
        <v>520</v>
      </c>
      <c r="Q5263" s="1"/>
      <c r="S5263" s="5"/>
      <c r="T5263" s="41"/>
      <c r="U5263" s="8"/>
      <c r="W5263" s="2" t="s">
        <v>468</v>
      </c>
      <c r="X5263" s="45" t="str" cm="1">
        <f t="array" ref="X5263">IF(X5050="TRUE",IF(AND(C5258&lt;&gt;1,C5259:C5264="",S5258:U5264=""), "FALSE","TRUE"),"FALSE")</f>
        <v>FALSE</v>
      </c>
      <c r="Z5263" s="1"/>
    </row>
    <row r="5264" spans="2:26" hidden="1" outlineLevel="3" x14ac:dyDescent="0.4">
      <c r="B5264" s="7" t="s">
        <v>532</v>
      </c>
      <c r="C5264" s="8"/>
      <c r="D5264" s="31"/>
      <c r="E5264" s="2" t="s">
        <v>533</v>
      </c>
      <c r="F5264" s="2" t="str">
        <f>IF(OR($C$87="治験計画届", $C$87="治験計画変更届"), "^$","^.{1,120}$|^$")</f>
        <v>^.{1,120}$|^$</v>
      </c>
      <c r="G5264" s="2" t="str">
        <f t="shared" si="361"/>
        <v>入力してください(120文字以内)</v>
      </c>
      <c r="H5264" s="2">
        <v>225</v>
      </c>
      <c r="I5264" s="2">
        <v>207</v>
      </c>
      <c r="K5264" s="2">
        <v>120</v>
      </c>
      <c r="L5264" s="2" t="s">
        <v>30</v>
      </c>
      <c r="M5264" s="2" t="s">
        <v>476</v>
      </c>
      <c r="N5264" s="2" t="s">
        <v>479</v>
      </c>
      <c r="O5264" s="2" t="s">
        <v>520</v>
      </c>
      <c r="Q5264" s="1"/>
      <c r="S5264" s="5"/>
      <c r="T5264" s="41"/>
      <c r="U5264" s="8"/>
      <c r="W5264" s="2" t="s">
        <v>468</v>
      </c>
      <c r="X5264" s="45" t="str" cm="1">
        <f t="array" ref="X5264">IF(X5050="TRUE",IF(AND(C5258&lt;&gt;1,C5259:C5264="",S5258:U5264=""), "FALSE","TRUE"),"FALSE")</f>
        <v>FALSE</v>
      </c>
      <c r="Z5264" s="1"/>
    </row>
    <row r="5265" spans="2:26" hidden="1" outlineLevel="3" x14ac:dyDescent="0.4">
      <c r="B5265" s="7" t="s">
        <v>134</v>
      </c>
      <c r="C5265" s="5">
        <v>20</v>
      </c>
      <c r="D5265" s="30"/>
      <c r="E5265" s="2" t="s">
        <v>392</v>
      </c>
      <c r="F5265" s="2" t="s">
        <v>102</v>
      </c>
      <c r="G5265" s="2" t="s">
        <v>103</v>
      </c>
      <c r="H5265" s="2">
        <v>225</v>
      </c>
      <c r="I5265" s="2">
        <v>207</v>
      </c>
      <c r="K5265" s="2">
        <v>3</v>
      </c>
      <c r="L5265" s="2" t="s">
        <v>136</v>
      </c>
      <c r="M5265" s="2" t="s">
        <v>476</v>
      </c>
      <c r="N5265" s="2" t="s">
        <v>479</v>
      </c>
      <c r="O5265" s="2" t="s">
        <v>520</v>
      </c>
      <c r="Q5265" s="1"/>
      <c r="S5265" s="5"/>
      <c r="T5265" s="41"/>
      <c r="U5265" s="8"/>
      <c r="V5265" s="2" t="s">
        <v>105</v>
      </c>
      <c r="W5265" s="2" t="s">
        <v>561</v>
      </c>
      <c r="X5265" s="45" t="str" cm="1">
        <f t="array" ref="X5265">IF(X5050="TRUE",IF(AND(C5265&lt;&gt;1,C5266:C5271="",S5265:U5271=""), "FALSE","TRUE"),"FALSE")</f>
        <v>FALSE</v>
      </c>
      <c r="Z5265" s="1"/>
    </row>
    <row r="5266" spans="2:26" hidden="1" outlineLevel="3" x14ac:dyDescent="0.4">
      <c r="B5266" s="7" t="s">
        <v>522</v>
      </c>
      <c r="C5266" s="8"/>
      <c r="D5266" s="31"/>
      <c r="E5266" s="2" t="s">
        <v>523</v>
      </c>
      <c r="F5266" s="2" t="s">
        <v>485</v>
      </c>
      <c r="G5266" s="2" t="s">
        <v>369</v>
      </c>
      <c r="H5266" s="2">
        <v>225</v>
      </c>
      <c r="I5266" s="2">
        <v>207</v>
      </c>
      <c r="K5266" s="2">
        <v>240</v>
      </c>
      <c r="L5266" s="2" t="s">
        <v>30</v>
      </c>
      <c r="M5266" s="2" t="s">
        <v>476</v>
      </c>
      <c r="N5266" s="2" t="s">
        <v>479</v>
      </c>
      <c r="O5266" s="2" t="s">
        <v>520</v>
      </c>
      <c r="Q5266" s="1"/>
      <c r="S5266" s="5"/>
      <c r="T5266" s="41"/>
      <c r="U5266" s="8"/>
      <c r="W5266" s="2" t="s">
        <v>465</v>
      </c>
      <c r="X5266" s="45" t="str" cm="1">
        <f t="array" ref="X5266">IF(X5050="TRUE",IF(AND(C5265&lt;&gt;1,C5266:C5271="",S5265:U5271=""), "FALSE","TRUE"),"FALSE")</f>
        <v>FALSE</v>
      </c>
      <c r="Z5266" s="1"/>
    </row>
    <row r="5267" spans="2:26" hidden="1" outlineLevel="3" x14ac:dyDescent="0.4">
      <c r="B5267" s="7" t="s">
        <v>524</v>
      </c>
      <c r="C5267" s="8"/>
      <c r="D5267" s="31"/>
      <c r="E5267" s="2" t="s">
        <v>525</v>
      </c>
      <c r="F5267" s="2" t="s">
        <v>114</v>
      </c>
      <c r="G5267" s="2" t="s">
        <v>115</v>
      </c>
      <c r="H5267" s="2">
        <v>225</v>
      </c>
      <c r="I5267" s="2">
        <v>207</v>
      </c>
      <c r="K5267" s="2">
        <v>120</v>
      </c>
      <c r="L5267" s="2" t="s">
        <v>30</v>
      </c>
      <c r="M5267" s="2" t="s">
        <v>476</v>
      </c>
      <c r="N5267" s="2" t="s">
        <v>479</v>
      </c>
      <c r="O5267" s="2" t="s">
        <v>520</v>
      </c>
      <c r="Q5267" s="1"/>
      <c r="S5267" s="5"/>
      <c r="T5267" s="41"/>
      <c r="U5267" s="8"/>
      <c r="W5267" s="2" t="s">
        <v>468</v>
      </c>
      <c r="X5267" s="45" t="str" cm="1">
        <f t="array" ref="X5267">IF(X5050="TRUE",IF(AND(C5265&lt;&gt;1,C5266:C5271="",S5265:U5271=""), "FALSE","TRUE"),"FALSE")</f>
        <v>FALSE</v>
      </c>
      <c r="Z5267" s="1"/>
    </row>
    <row r="5268" spans="2:26" hidden="1" outlineLevel="3" x14ac:dyDescent="0.4">
      <c r="B5268" s="7" t="s">
        <v>526</v>
      </c>
      <c r="C5268" s="8"/>
      <c r="D5268" s="31"/>
      <c r="E5268" s="2" t="s">
        <v>527</v>
      </c>
      <c r="F5268" s="2" t="str">
        <f>IF(OR($C$87="治験計画届", $C$87="治験計画変更届"), "^$","^.{1,120}$|^$")</f>
        <v>^.{1,120}$|^$</v>
      </c>
      <c r="G5268" s="2" t="str">
        <f>IF(F5268="^$", "入力しないでください","入力してください(120文字以内)")</f>
        <v>入力してください(120文字以内)</v>
      </c>
      <c r="H5268" s="2">
        <v>225</v>
      </c>
      <c r="I5268" s="2">
        <v>207</v>
      </c>
      <c r="K5268" s="2">
        <v>120</v>
      </c>
      <c r="L5268" s="2" t="s">
        <v>30</v>
      </c>
      <c r="M5268" s="2" t="s">
        <v>476</v>
      </c>
      <c r="N5268" s="2" t="s">
        <v>479</v>
      </c>
      <c r="O5268" s="2" t="s">
        <v>520</v>
      </c>
      <c r="Q5268" s="1"/>
      <c r="S5268" s="5"/>
      <c r="T5268" s="41"/>
      <c r="U5268" s="8"/>
      <c r="W5268" s="2" t="s">
        <v>468</v>
      </c>
      <c r="X5268" s="45" t="str" cm="1">
        <f t="array" ref="X5268">IF(X5050="TRUE",IF(AND(C5265&lt;&gt;1,C5266:C5271="",S5265:U5271=""), "FALSE","TRUE"),"FALSE")</f>
        <v>FALSE</v>
      </c>
      <c r="Z5268" s="1"/>
    </row>
    <row r="5269" spans="2:26" hidden="1" outlineLevel="3" x14ac:dyDescent="0.4">
      <c r="B5269" s="7" t="s">
        <v>528</v>
      </c>
      <c r="C5269" s="8"/>
      <c r="D5269" s="31"/>
      <c r="E5269" s="2" t="s">
        <v>529</v>
      </c>
      <c r="F5269" s="2" t="str">
        <f>IF(OR($C$87="治験計画届", $C$87="治験計画変更届"), "^$","^.{1,120}$|^$")</f>
        <v>^.{1,120}$|^$</v>
      </c>
      <c r="G5269" s="2" t="str">
        <f t="shared" ref="G5269:G5271" si="362">IF(F5269="^$", "入力しないでください","入力してください(120文字以内)")</f>
        <v>入力してください(120文字以内)</v>
      </c>
      <c r="H5269" s="2">
        <v>225</v>
      </c>
      <c r="I5269" s="2">
        <v>207</v>
      </c>
      <c r="K5269" s="2">
        <v>120</v>
      </c>
      <c r="L5269" s="2" t="s">
        <v>30</v>
      </c>
      <c r="M5269" s="2" t="s">
        <v>476</v>
      </c>
      <c r="N5269" s="2" t="s">
        <v>479</v>
      </c>
      <c r="O5269" s="2" t="s">
        <v>520</v>
      </c>
      <c r="Q5269" s="1"/>
      <c r="S5269" s="5"/>
      <c r="T5269" s="41"/>
      <c r="U5269" s="8"/>
      <c r="W5269" s="2" t="s">
        <v>468</v>
      </c>
      <c r="X5269" s="45" t="str" cm="1">
        <f t="array" ref="X5269">IF(X5050="TRUE",IF(AND(C5265&lt;&gt;1,C5266:C5271="",S5265:U5271=""), "FALSE","TRUE"),"FALSE")</f>
        <v>FALSE</v>
      </c>
      <c r="Z5269" s="1"/>
    </row>
    <row r="5270" spans="2:26" hidden="1" outlineLevel="3" x14ac:dyDescent="0.4">
      <c r="B5270" s="7" t="s">
        <v>530</v>
      </c>
      <c r="C5270" s="8"/>
      <c r="D5270" s="31"/>
      <c r="E5270" s="2" t="s">
        <v>566</v>
      </c>
      <c r="F5270" s="2" t="str">
        <f>IF(OR($C$87="治験計画届", $C$87="治験計画変更届"), "^$","^.{1,120}$|^$")</f>
        <v>^.{1,120}$|^$</v>
      </c>
      <c r="G5270" s="2" t="str">
        <f t="shared" si="362"/>
        <v>入力してください(120文字以内)</v>
      </c>
      <c r="H5270" s="2">
        <v>225</v>
      </c>
      <c r="I5270" s="2">
        <v>207</v>
      </c>
      <c r="K5270" s="2">
        <v>120</v>
      </c>
      <c r="L5270" s="2" t="s">
        <v>30</v>
      </c>
      <c r="M5270" s="2" t="s">
        <v>476</v>
      </c>
      <c r="N5270" s="2" t="s">
        <v>479</v>
      </c>
      <c r="O5270" s="2" t="s">
        <v>520</v>
      </c>
      <c r="Q5270" s="1"/>
      <c r="S5270" s="5"/>
      <c r="T5270" s="41"/>
      <c r="U5270" s="8"/>
      <c r="W5270" s="2" t="s">
        <v>468</v>
      </c>
      <c r="X5270" s="45" t="str" cm="1">
        <f t="array" ref="X5270">IF(X5050="TRUE",IF(AND(C5265&lt;&gt;1,C5266:C5271="",S5265:U5271=""), "FALSE","TRUE"),"FALSE")</f>
        <v>FALSE</v>
      </c>
      <c r="Z5270" s="1"/>
    </row>
    <row r="5271" spans="2:26" hidden="1" outlineLevel="3" x14ac:dyDescent="0.4">
      <c r="B5271" s="7" t="s">
        <v>532</v>
      </c>
      <c r="C5271" s="8"/>
      <c r="D5271" s="31"/>
      <c r="E5271" s="2" t="s">
        <v>533</v>
      </c>
      <c r="F5271" s="2" t="str">
        <f>IF(OR($C$87="治験計画届", $C$87="治験計画変更届"), "^$","^.{1,120}$|^$")</f>
        <v>^.{1,120}$|^$</v>
      </c>
      <c r="G5271" s="2" t="str">
        <f t="shared" si="362"/>
        <v>入力してください(120文字以内)</v>
      </c>
      <c r="H5271" s="2">
        <v>225</v>
      </c>
      <c r="I5271" s="2">
        <v>207</v>
      </c>
      <c r="K5271" s="2">
        <v>120</v>
      </c>
      <c r="L5271" s="2" t="s">
        <v>30</v>
      </c>
      <c r="M5271" s="2" t="s">
        <v>476</v>
      </c>
      <c r="N5271" s="2" t="s">
        <v>479</v>
      </c>
      <c r="O5271" s="2" t="s">
        <v>520</v>
      </c>
      <c r="Q5271" s="1"/>
      <c r="S5271" s="5"/>
      <c r="T5271" s="41"/>
      <c r="U5271" s="8"/>
      <c r="W5271" s="2" t="s">
        <v>468</v>
      </c>
      <c r="X5271" s="45" t="str" cm="1">
        <f t="array" ref="X5271">IF(X5050="TRUE",IF(AND(C5265&lt;&gt;1,C5266:C5271="",S5265:U5271=""), "FALSE","TRUE"),"FALSE")</f>
        <v>FALSE</v>
      </c>
      <c r="Z5271" s="1"/>
    </row>
    <row r="5272" spans="2:26" hidden="1" outlineLevel="2" x14ac:dyDescent="0.4">
      <c r="B5272" s="3" t="s">
        <v>19</v>
      </c>
      <c r="I5272" s="2">
        <v>207</v>
      </c>
      <c r="Q5272" s="1"/>
      <c r="S5272" s="43" t="s">
        <v>36</v>
      </c>
      <c r="T5272" s="44" t="s">
        <v>37</v>
      </c>
      <c r="U5272" s="43" t="s">
        <v>38</v>
      </c>
      <c r="Z5272" s="1"/>
    </row>
    <row r="5273" spans="2:26" hidden="1" outlineLevel="2" x14ac:dyDescent="0.4">
      <c r="B5273" s="7" t="s">
        <v>534</v>
      </c>
      <c r="C5273" s="5"/>
      <c r="D5273" s="30"/>
      <c r="E5273" s="2" t="s">
        <v>535</v>
      </c>
      <c r="F5273" s="2" t="s">
        <v>190</v>
      </c>
      <c r="G5273" s="2" t="s">
        <v>536</v>
      </c>
      <c r="I5273" s="2">
        <v>207</v>
      </c>
      <c r="K5273" s="2">
        <v>4</v>
      </c>
      <c r="L5273" s="2" t="s">
        <v>30</v>
      </c>
      <c r="M5273" s="2" t="s">
        <v>476</v>
      </c>
      <c r="N5273" s="2" t="s">
        <v>479</v>
      </c>
      <c r="Q5273" s="1"/>
      <c r="S5273" s="5"/>
      <c r="T5273" s="41"/>
      <c r="U5273" s="8"/>
      <c r="W5273" s="2" t="s">
        <v>567</v>
      </c>
      <c r="X5273" s="2" t="str">
        <f t="shared" ref="X5273:X5274" si="363">X$5050</f>
        <v>FALSE</v>
      </c>
      <c r="Z5273" s="1"/>
    </row>
    <row r="5274" spans="2:26" hidden="1" outlineLevel="2" x14ac:dyDescent="0.4">
      <c r="B5274" s="7" t="s">
        <v>537</v>
      </c>
      <c r="C5274" s="5"/>
      <c r="D5274" s="30"/>
      <c r="E5274" s="2" t="s">
        <v>538</v>
      </c>
      <c r="F5274" s="2" t="str">
        <f>IF(OR($C$87="治験終了届", $C$87="治験中止届"),"^\d{1,4}$","^$")</f>
        <v>^$</v>
      </c>
      <c r="G5274" s="2" t="str">
        <f>IF(F5274="^$","入力しないでください","半角数字を入力してください(4桁以内)")</f>
        <v>入力しないでください</v>
      </c>
      <c r="I5274" s="2">
        <v>207</v>
      </c>
      <c r="K5274" s="2">
        <v>4</v>
      </c>
      <c r="L5274" s="2" t="s">
        <v>30</v>
      </c>
      <c r="M5274" s="2" t="s">
        <v>476</v>
      </c>
      <c r="N5274" s="2" t="s">
        <v>479</v>
      </c>
      <c r="Q5274" s="1"/>
      <c r="S5274" s="5"/>
      <c r="T5274" s="41"/>
      <c r="U5274" s="8"/>
      <c r="W5274" s="2" t="s">
        <v>567</v>
      </c>
      <c r="X5274" s="2" t="str">
        <f t="shared" si="363"/>
        <v>FALSE</v>
      </c>
      <c r="Z5274" s="1"/>
    </row>
    <row r="5275" spans="2:26" hidden="1" outlineLevel="2" x14ac:dyDescent="0.4">
      <c r="B5275" s="3" t="s">
        <v>19</v>
      </c>
      <c r="I5275" s="2">
        <v>207</v>
      </c>
      <c r="Q5275" s="1"/>
      <c r="Z5275" s="1"/>
    </row>
    <row r="5276" spans="2:26" hidden="1" outlineLevel="2" x14ac:dyDescent="0.4">
      <c r="B5276" s="50" t="s">
        <v>539</v>
      </c>
      <c r="C5276" s="50"/>
      <c r="D5276" s="33"/>
      <c r="E5276" s="2" t="s">
        <v>540</v>
      </c>
      <c r="I5276" s="2">
        <v>207</v>
      </c>
      <c r="L5276" s="2" t="s">
        <v>541</v>
      </c>
      <c r="M5276" s="2" t="s">
        <v>476</v>
      </c>
      <c r="N5276" s="2" t="s">
        <v>479</v>
      </c>
      <c r="O5276" s="2" t="s">
        <v>540</v>
      </c>
      <c r="Q5276" s="1"/>
      <c r="R5276" s="2" t="str">
        <f>IF(AND(C5278="",C5279="",C5280="",C5281=""), "TRUE", "FALSE")</f>
        <v>TRUE</v>
      </c>
      <c r="S5276" s="43" t="s">
        <v>36</v>
      </c>
      <c r="T5276" s="44" t="s">
        <v>37</v>
      </c>
      <c r="U5276" s="43" t="s">
        <v>38</v>
      </c>
      <c r="Z5276" s="1"/>
    </row>
    <row r="5277" spans="2:26" hidden="1" outlineLevel="2" x14ac:dyDescent="0.4">
      <c r="B5277" s="7" t="s">
        <v>134</v>
      </c>
      <c r="C5277" s="5">
        <v>1</v>
      </c>
      <c r="D5277" s="30"/>
      <c r="E5277" s="2" t="s">
        <v>392</v>
      </c>
      <c r="F5277" s="2" t="s">
        <v>106</v>
      </c>
      <c r="G5277" s="2" t="s">
        <v>103</v>
      </c>
      <c r="H5277" s="2">
        <v>235</v>
      </c>
      <c r="I5277" s="2">
        <v>207</v>
      </c>
      <c r="K5277" s="2">
        <v>3</v>
      </c>
      <c r="L5277" s="2" t="s">
        <v>136</v>
      </c>
      <c r="M5277" s="2" t="s">
        <v>476</v>
      </c>
      <c r="N5277" s="2" t="s">
        <v>479</v>
      </c>
      <c r="O5277" s="2" t="s">
        <v>540</v>
      </c>
      <c r="Q5277" s="1"/>
      <c r="S5277" s="5"/>
      <c r="T5277" s="41"/>
      <c r="U5277" s="8"/>
      <c r="V5277" s="2" t="s">
        <v>105</v>
      </c>
      <c r="W5277" s="2" t="s">
        <v>561</v>
      </c>
      <c r="X5277" s="45" t="str" cm="1">
        <f t="array" ref="X5277">IF(X5050="TRUE",IF(AND(C5277&lt;&gt;1,C5278:C5281="",S5277:U5281=""), "FALSE","TRUE"),"FALSE")</f>
        <v>FALSE</v>
      </c>
      <c r="Z5277" s="1"/>
    </row>
    <row r="5278" spans="2:26" hidden="1" outlineLevel="2" x14ac:dyDescent="0.4">
      <c r="B5278" s="7" t="s">
        <v>237</v>
      </c>
      <c r="C5278" s="8"/>
      <c r="D5278" s="31"/>
      <c r="E5278" s="2" t="s">
        <v>542</v>
      </c>
      <c r="F5278" s="2" t="s">
        <v>233</v>
      </c>
      <c r="G5278" s="2" t="s">
        <v>239</v>
      </c>
      <c r="H5278" s="2">
        <v>235</v>
      </c>
      <c r="I5278" s="2">
        <v>207</v>
      </c>
      <c r="K5278" s="2">
        <v>60</v>
      </c>
      <c r="L5278" s="2" t="s">
        <v>30</v>
      </c>
      <c r="M5278" s="2" t="s">
        <v>476</v>
      </c>
      <c r="N5278" s="2" t="s">
        <v>479</v>
      </c>
      <c r="O5278" s="2" t="s">
        <v>540</v>
      </c>
      <c r="Q5278" s="1"/>
      <c r="S5278" s="5"/>
      <c r="T5278" s="41"/>
      <c r="U5278" s="8"/>
      <c r="W5278" s="2" t="s">
        <v>568</v>
      </c>
      <c r="X5278" s="45" t="str" cm="1">
        <f t="array" ref="X5278">IF(X5050="TRUE",IF(AND(C5277&lt;&gt;1,C5278:C5281="",S5277:U5281=""), "FALSE","TRUE"),"FALSE")</f>
        <v>FALSE</v>
      </c>
      <c r="Z5278" s="1"/>
    </row>
    <row r="5279" spans="2:26" hidden="1" outlineLevel="2" x14ac:dyDescent="0.4">
      <c r="B5279" s="7" t="s">
        <v>240</v>
      </c>
      <c r="C5279" s="8"/>
      <c r="D5279" s="31"/>
      <c r="E5279" s="2" t="s">
        <v>543</v>
      </c>
      <c r="F5279" s="2" t="str">
        <f>IF(C5278="","^.{1,120}$|^$","^.{1,120}$")</f>
        <v>^.{1,120}$|^$</v>
      </c>
      <c r="G5279" s="2" t="s">
        <v>229</v>
      </c>
      <c r="H5279" s="2">
        <v>235</v>
      </c>
      <c r="I5279" s="2">
        <v>207</v>
      </c>
      <c r="K5279" s="2">
        <v>120</v>
      </c>
      <c r="L5279" s="2" t="s">
        <v>30</v>
      </c>
      <c r="M5279" s="2" t="s">
        <v>476</v>
      </c>
      <c r="N5279" s="2" t="s">
        <v>479</v>
      </c>
      <c r="O5279" s="2" t="s">
        <v>540</v>
      </c>
      <c r="Q5279" s="1"/>
      <c r="S5279" s="5"/>
      <c r="T5279" s="41"/>
      <c r="U5279" s="8"/>
      <c r="W5279" s="2" t="s">
        <v>468</v>
      </c>
      <c r="X5279" s="45" t="str" cm="1">
        <f t="array" ref="X5279">IF(X5050="TRUE",IF(AND(C5277&lt;&gt;1,C5278:C5281="",S5277:U5281=""), "FALSE","TRUE"),"FALSE")</f>
        <v>FALSE</v>
      </c>
      <c r="Z5279" s="1"/>
    </row>
    <row r="5280" spans="2:26" hidden="1" outlineLevel="2" x14ac:dyDescent="0.4">
      <c r="B5280" s="7" t="s">
        <v>243</v>
      </c>
      <c r="C5280" s="8"/>
      <c r="D5280" s="31"/>
      <c r="E5280" s="2" t="s">
        <v>544</v>
      </c>
      <c r="F5280" s="2" t="s">
        <v>116</v>
      </c>
      <c r="G5280" s="2" t="s">
        <v>115</v>
      </c>
      <c r="H5280" s="2">
        <v>235</v>
      </c>
      <c r="I5280" s="2">
        <v>207</v>
      </c>
      <c r="K5280" s="2">
        <v>120</v>
      </c>
      <c r="L5280" s="2" t="s">
        <v>30</v>
      </c>
      <c r="M5280" s="2" t="s">
        <v>476</v>
      </c>
      <c r="N5280" s="2" t="s">
        <v>479</v>
      </c>
      <c r="O5280" s="2" t="s">
        <v>540</v>
      </c>
      <c r="Q5280" s="1"/>
      <c r="S5280" s="5"/>
      <c r="T5280" s="41"/>
      <c r="U5280" s="8"/>
      <c r="W5280" s="2" t="s">
        <v>468</v>
      </c>
      <c r="X5280" s="45" t="str" cm="1">
        <f t="array" ref="X5280">IF(X5050="TRUE",IF(AND(C5277&lt;&gt;1,C5278:C5281="",S5277:U5281=""), "FALSE","TRUE"),"FALSE")</f>
        <v>FALSE</v>
      </c>
      <c r="Z5280" s="1"/>
    </row>
    <row r="5281" spans="2:26" hidden="1" outlineLevel="2" collapsed="1" x14ac:dyDescent="0.4">
      <c r="B5281" s="7" t="s">
        <v>245</v>
      </c>
      <c r="C5281" s="8"/>
      <c r="D5281" s="31"/>
      <c r="E5281" s="2" t="s">
        <v>545</v>
      </c>
      <c r="F5281" s="2" t="str">
        <f>IF(C5278="","^.{1,1024}$|^$","^.{1,1024}$")</f>
        <v>^.{1,1024}$|^$</v>
      </c>
      <c r="G5281" s="2" t="s">
        <v>247</v>
      </c>
      <c r="H5281" s="2">
        <v>235</v>
      </c>
      <c r="I5281" s="2">
        <v>207</v>
      </c>
      <c r="K5281" s="2">
        <v>1024</v>
      </c>
      <c r="L5281" s="2" t="s">
        <v>30</v>
      </c>
      <c r="M5281" s="2" t="s">
        <v>476</v>
      </c>
      <c r="N5281" s="2" t="s">
        <v>479</v>
      </c>
      <c r="O5281" s="2" t="s">
        <v>540</v>
      </c>
      <c r="Q5281" s="1"/>
      <c r="S5281" s="5"/>
      <c r="T5281" s="41"/>
      <c r="U5281" s="8"/>
      <c r="W5281" s="2" t="s">
        <v>471</v>
      </c>
      <c r="X5281" s="45" t="str" cm="1">
        <f t="array" ref="X5281">IF(X5050="TRUE",IF(AND(C5277&lt;&gt;1,C5278:C5281="",S5277:U5281=""), "FALSE","TRUE"),"FALSE")</f>
        <v>FALSE</v>
      </c>
      <c r="Z5281" s="1"/>
    </row>
    <row r="5282" spans="2:26" hidden="1" outlineLevel="3" x14ac:dyDescent="0.4">
      <c r="B5282" s="7" t="s">
        <v>134</v>
      </c>
      <c r="C5282" s="5">
        <v>2</v>
      </c>
      <c r="D5282" s="30"/>
      <c r="E5282" s="2" t="s">
        <v>392</v>
      </c>
      <c r="F5282" s="2" t="s">
        <v>106</v>
      </c>
      <c r="G5282" s="2" t="s">
        <v>103</v>
      </c>
      <c r="H5282" s="2">
        <v>235</v>
      </c>
      <c r="I5282" s="2">
        <v>207</v>
      </c>
      <c r="K5282" s="2">
        <v>3</v>
      </c>
      <c r="L5282" s="2" t="s">
        <v>136</v>
      </c>
      <c r="M5282" s="2" t="s">
        <v>476</v>
      </c>
      <c r="N5282" s="2" t="s">
        <v>479</v>
      </c>
      <c r="O5282" s="2" t="s">
        <v>540</v>
      </c>
      <c r="Q5282" s="1"/>
      <c r="S5282" s="5"/>
      <c r="T5282" s="41"/>
      <c r="U5282" s="8"/>
      <c r="V5282" s="2" t="s">
        <v>105</v>
      </c>
      <c r="W5282" s="2" t="s">
        <v>561</v>
      </c>
      <c r="X5282" s="45" t="str" cm="1">
        <f t="array" ref="X5282">IF(X5050="TRUE",IF(AND(C5282&lt;&gt;1,C5283:C5286="",S5282:U5286=""), "FALSE","TRUE"),"FALSE")</f>
        <v>FALSE</v>
      </c>
      <c r="Z5282" s="1"/>
    </row>
    <row r="5283" spans="2:26" hidden="1" outlineLevel="3" x14ac:dyDescent="0.4">
      <c r="B5283" s="7" t="s">
        <v>237</v>
      </c>
      <c r="C5283" s="8"/>
      <c r="D5283" s="31"/>
      <c r="E5283" s="2" t="s">
        <v>542</v>
      </c>
      <c r="F5283" s="2" t="s">
        <v>233</v>
      </c>
      <c r="G5283" s="2" t="s">
        <v>239</v>
      </c>
      <c r="H5283" s="2">
        <v>235</v>
      </c>
      <c r="I5283" s="2">
        <v>207</v>
      </c>
      <c r="K5283" s="2">
        <v>60</v>
      </c>
      <c r="L5283" s="2" t="s">
        <v>30</v>
      </c>
      <c r="M5283" s="2" t="s">
        <v>476</v>
      </c>
      <c r="N5283" s="2" t="s">
        <v>479</v>
      </c>
      <c r="O5283" s="2" t="s">
        <v>540</v>
      </c>
      <c r="Q5283" s="1"/>
      <c r="S5283" s="5"/>
      <c r="T5283" s="41"/>
      <c r="U5283" s="8"/>
      <c r="W5283" s="2" t="s">
        <v>568</v>
      </c>
      <c r="X5283" s="45" t="str" cm="1">
        <f t="array" ref="X5283">IF(X5050="TRUE",IF(AND(C5282&lt;&gt;1,C5283:C5286="",S5282:U5286=""), "FALSE","TRUE"),"FALSE")</f>
        <v>FALSE</v>
      </c>
      <c r="Z5283" s="1"/>
    </row>
    <row r="5284" spans="2:26" hidden="1" outlineLevel="3" x14ac:dyDescent="0.4">
      <c r="B5284" s="7" t="s">
        <v>240</v>
      </c>
      <c r="C5284" s="8"/>
      <c r="D5284" s="31"/>
      <c r="E5284" s="2" t="s">
        <v>543</v>
      </c>
      <c r="F5284" s="2" t="str">
        <f>IF(C5283="","^.{1,120}$|^$","^.{1,120}$")</f>
        <v>^.{1,120}$|^$</v>
      </c>
      <c r="G5284" s="2" t="s">
        <v>229</v>
      </c>
      <c r="H5284" s="2">
        <v>235</v>
      </c>
      <c r="I5284" s="2">
        <v>207</v>
      </c>
      <c r="K5284" s="2">
        <v>120</v>
      </c>
      <c r="L5284" s="2" t="s">
        <v>30</v>
      </c>
      <c r="M5284" s="2" t="s">
        <v>476</v>
      </c>
      <c r="N5284" s="2" t="s">
        <v>479</v>
      </c>
      <c r="O5284" s="2" t="s">
        <v>540</v>
      </c>
      <c r="Q5284" s="1"/>
      <c r="S5284" s="5"/>
      <c r="T5284" s="41"/>
      <c r="U5284" s="8"/>
      <c r="W5284" s="2" t="s">
        <v>468</v>
      </c>
      <c r="X5284" s="45" t="str" cm="1">
        <f t="array" ref="X5284">IF(X5050="TRUE",IF(AND(C5282&lt;&gt;1,C5283:C5286="",S5282:U5286=""), "FALSE","TRUE"),"FALSE")</f>
        <v>FALSE</v>
      </c>
      <c r="Z5284" s="1"/>
    </row>
    <row r="5285" spans="2:26" hidden="1" outlineLevel="3" x14ac:dyDescent="0.4">
      <c r="B5285" s="7" t="s">
        <v>243</v>
      </c>
      <c r="C5285" s="8"/>
      <c r="D5285" s="31"/>
      <c r="E5285" s="2" t="s">
        <v>544</v>
      </c>
      <c r="F5285" s="2" t="s">
        <v>116</v>
      </c>
      <c r="G5285" s="2" t="s">
        <v>115</v>
      </c>
      <c r="H5285" s="2">
        <v>235</v>
      </c>
      <c r="I5285" s="2">
        <v>207</v>
      </c>
      <c r="K5285" s="2">
        <v>120</v>
      </c>
      <c r="L5285" s="2" t="s">
        <v>30</v>
      </c>
      <c r="M5285" s="2" t="s">
        <v>476</v>
      </c>
      <c r="N5285" s="2" t="s">
        <v>479</v>
      </c>
      <c r="O5285" s="2" t="s">
        <v>540</v>
      </c>
      <c r="Q5285" s="1"/>
      <c r="S5285" s="5"/>
      <c r="T5285" s="41"/>
      <c r="U5285" s="8"/>
      <c r="W5285" s="2" t="s">
        <v>468</v>
      </c>
      <c r="X5285" s="45" t="str" cm="1">
        <f t="array" ref="X5285">IF(X5050="TRUE",IF(AND(C5282&lt;&gt;1,C5283:C5286="",S5282:U5286=""), "FALSE","TRUE"),"FALSE")</f>
        <v>FALSE</v>
      </c>
      <c r="Z5285" s="1"/>
    </row>
    <row r="5286" spans="2:26" hidden="1" outlineLevel="3" x14ac:dyDescent="0.4">
      <c r="B5286" s="7" t="s">
        <v>245</v>
      </c>
      <c r="C5286" s="8"/>
      <c r="D5286" s="31"/>
      <c r="E5286" s="2" t="s">
        <v>545</v>
      </c>
      <c r="F5286" s="2" t="str">
        <f>IF(C5283="","^.{1,1024}$|^$","^.{1,1024}$")</f>
        <v>^.{1,1024}$|^$</v>
      </c>
      <c r="G5286" s="2" t="s">
        <v>247</v>
      </c>
      <c r="H5286" s="2">
        <v>235</v>
      </c>
      <c r="I5286" s="2">
        <v>207</v>
      </c>
      <c r="K5286" s="2">
        <v>1024</v>
      </c>
      <c r="L5286" s="2" t="s">
        <v>30</v>
      </c>
      <c r="M5286" s="2" t="s">
        <v>476</v>
      </c>
      <c r="N5286" s="2" t="s">
        <v>479</v>
      </c>
      <c r="O5286" s="2" t="s">
        <v>540</v>
      </c>
      <c r="Q5286" s="1"/>
      <c r="S5286" s="5"/>
      <c r="T5286" s="41"/>
      <c r="U5286" s="8"/>
      <c r="W5286" s="2" t="s">
        <v>471</v>
      </c>
      <c r="X5286" s="45" t="str" cm="1">
        <f t="array" ref="X5286">IF(X5050="TRUE",IF(AND(C5282&lt;&gt;1,C5283:C5286="",S5282:U5286=""), "FALSE","TRUE"),"FALSE")</f>
        <v>FALSE</v>
      </c>
      <c r="Z5286" s="1"/>
    </row>
    <row r="5287" spans="2:26" hidden="1" outlineLevel="3" x14ac:dyDescent="0.4">
      <c r="B5287" s="7" t="s">
        <v>134</v>
      </c>
      <c r="C5287" s="5">
        <v>3</v>
      </c>
      <c r="D5287" s="30"/>
      <c r="E5287" s="2" t="s">
        <v>392</v>
      </c>
      <c r="F5287" s="2" t="s">
        <v>106</v>
      </c>
      <c r="G5287" s="2" t="s">
        <v>103</v>
      </c>
      <c r="H5287" s="2">
        <v>235</v>
      </c>
      <c r="I5287" s="2">
        <v>207</v>
      </c>
      <c r="K5287" s="2">
        <v>3</v>
      </c>
      <c r="L5287" s="2" t="s">
        <v>136</v>
      </c>
      <c r="M5287" s="2" t="s">
        <v>476</v>
      </c>
      <c r="N5287" s="2" t="s">
        <v>479</v>
      </c>
      <c r="O5287" s="2" t="s">
        <v>540</v>
      </c>
      <c r="Q5287" s="1"/>
      <c r="S5287" s="5"/>
      <c r="T5287" s="41"/>
      <c r="U5287" s="8"/>
      <c r="V5287" s="2" t="s">
        <v>105</v>
      </c>
      <c r="W5287" s="2" t="s">
        <v>561</v>
      </c>
      <c r="X5287" s="45" t="str" cm="1">
        <f t="array" ref="X5287">IF(X5050="TRUE",IF(AND(C5287&lt;&gt;1,C5288:C5291="",S5287:U5291=""), "FALSE","TRUE"),"FALSE")</f>
        <v>FALSE</v>
      </c>
      <c r="Z5287" s="1"/>
    </row>
    <row r="5288" spans="2:26" hidden="1" outlineLevel="3" x14ac:dyDescent="0.4">
      <c r="B5288" s="7" t="s">
        <v>237</v>
      </c>
      <c r="C5288" s="8"/>
      <c r="D5288" s="31"/>
      <c r="E5288" s="2" t="s">
        <v>542</v>
      </c>
      <c r="F5288" s="2" t="s">
        <v>233</v>
      </c>
      <c r="G5288" s="2" t="s">
        <v>239</v>
      </c>
      <c r="H5288" s="2">
        <v>235</v>
      </c>
      <c r="I5288" s="2">
        <v>207</v>
      </c>
      <c r="K5288" s="2">
        <v>60</v>
      </c>
      <c r="L5288" s="2" t="s">
        <v>30</v>
      </c>
      <c r="M5288" s="2" t="s">
        <v>476</v>
      </c>
      <c r="N5288" s="2" t="s">
        <v>479</v>
      </c>
      <c r="O5288" s="2" t="s">
        <v>540</v>
      </c>
      <c r="Q5288" s="1"/>
      <c r="S5288" s="5"/>
      <c r="T5288" s="41"/>
      <c r="U5288" s="8"/>
      <c r="W5288" s="2" t="s">
        <v>568</v>
      </c>
      <c r="X5288" s="45" t="str" cm="1">
        <f t="array" ref="X5288">IF(X5050="TRUE",IF(AND(C5287&lt;&gt;1,C5288:C5291="",S5287:U5291=""), "FALSE","TRUE"),"FALSE")</f>
        <v>FALSE</v>
      </c>
      <c r="Z5288" s="1"/>
    </row>
    <row r="5289" spans="2:26" hidden="1" outlineLevel="3" x14ac:dyDescent="0.4">
      <c r="B5289" s="7" t="s">
        <v>240</v>
      </c>
      <c r="C5289" s="8"/>
      <c r="D5289" s="31"/>
      <c r="E5289" s="2" t="s">
        <v>543</v>
      </c>
      <c r="F5289" s="2" t="str">
        <f>IF(C5288="","^.{1,120}$|^$","^.{1,120}$")</f>
        <v>^.{1,120}$|^$</v>
      </c>
      <c r="G5289" s="2" t="s">
        <v>229</v>
      </c>
      <c r="H5289" s="2">
        <v>235</v>
      </c>
      <c r="I5289" s="2">
        <v>207</v>
      </c>
      <c r="K5289" s="2">
        <v>120</v>
      </c>
      <c r="L5289" s="2" t="s">
        <v>30</v>
      </c>
      <c r="M5289" s="2" t="s">
        <v>476</v>
      </c>
      <c r="N5289" s="2" t="s">
        <v>479</v>
      </c>
      <c r="O5289" s="2" t="s">
        <v>540</v>
      </c>
      <c r="Q5289" s="1"/>
      <c r="S5289" s="5"/>
      <c r="T5289" s="41"/>
      <c r="U5289" s="8"/>
      <c r="W5289" s="2" t="s">
        <v>468</v>
      </c>
      <c r="X5289" s="45" t="str" cm="1">
        <f t="array" ref="X5289">IF(X5050="TRUE",IF(AND(C5287&lt;&gt;1,C5288:C5291="",S5287:U5291=""), "FALSE","TRUE"),"FALSE")</f>
        <v>FALSE</v>
      </c>
      <c r="Z5289" s="1"/>
    </row>
    <row r="5290" spans="2:26" hidden="1" outlineLevel="3" x14ac:dyDescent="0.4">
      <c r="B5290" s="7" t="s">
        <v>243</v>
      </c>
      <c r="C5290" s="8"/>
      <c r="D5290" s="31"/>
      <c r="E5290" s="2" t="s">
        <v>544</v>
      </c>
      <c r="F5290" s="2" t="s">
        <v>116</v>
      </c>
      <c r="G5290" s="2" t="s">
        <v>115</v>
      </c>
      <c r="H5290" s="2">
        <v>235</v>
      </c>
      <c r="I5290" s="2">
        <v>207</v>
      </c>
      <c r="K5290" s="2">
        <v>120</v>
      </c>
      <c r="L5290" s="2" t="s">
        <v>30</v>
      </c>
      <c r="M5290" s="2" t="s">
        <v>476</v>
      </c>
      <c r="N5290" s="2" t="s">
        <v>479</v>
      </c>
      <c r="O5290" s="2" t="s">
        <v>540</v>
      </c>
      <c r="Q5290" s="1"/>
      <c r="S5290" s="5"/>
      <c r="T5290" s="41"/>
      <c r="U5290" s="8"/>
      <c r="W5290" s="2" t="s">
        <v>468</v>
      </c>
      <c r="X5290" s="45" t="str" cm="1">
        <f t="array" ref="X5290">IF(X5050="TRUE",IF(AND(C5287&lt;&gt;1,C5288:C5291="",S5287:U5291=""), "FALSE","TRUE"),"FALSE")</f>
        <v>FALSE</v>
      </c>
      <c r="Z5290" s="1"/>
    </row>
    <row r="5291" spans="2:26" hidden="1" outlineLevel="3" x14ac:dyDescent="0.4">
      <c r="B5291" s="7" t="s">
        <v>245</v>
      </c>
      <c r="C5291" s="8"/>
      <c r="D5291" s="31"/>
      <c r="E5291" s="2" t="s">
        <v>545</v>
      </c>
      <c r="F5291" s="2" t="str">
        <f>IF(C5288="","^.{1,1024}$|^$","^.{1,1024}$")</f>
        <v>^.{1,1024}$|^$</v>
      </c>
      <c r="G5291" s="2" t="s">
        <v>247</v>
      </c>
      <c r="H5291" s="2">
        <v>235</v>
      </c>
      <c r="I5291" s="2">
        <v>207</v>
      </c>
      <c r="K5291" s="2">
        <v>1024</v>
      </c>
      <c r="L5291" s="2" t="s">
        <v>30</v>
      </c>
      <c r="M5291" s="2" t="s">
        <v>476</v>
      </c>
      <c r="N5291" s="2" t="s">
        <v>479</v>
      </c>
      <c r="O5291" s="2" t="s">
        <v>540</v>
      </c>
      <c r="Q5291" s="1"/>
      <c r="S5291" s="5"/>
      <c r="T5291" s="41"/>
      <c r="U5291" s="8"/>
      <c r="W5291" s="2" t="s">
        <v>471</v>
      </c>
      <c r="X5291" s="45" t="str" cm="1">
        <f t="array" ref="X5291">IF(X5050="TRUE",IF(AND(C5287&lt;&gt;1,C5288:C5291="",S5287:U5291=""), "FALSE","TRUE"),"FALSE")</f>
        <v>FALSE</v>
      </c>
      <c r="Z5291" s="1"/>
    </row>
    <row r="5292" spans="2:26" hidden="1" outlineLevel="3" x14ac:dyDescent="0.4">
      <c r="B5292" s="7" t="s">
        <v>134</v>
      </c>
      <c r="C5292" s="5">
        <v>4</v>
      </c>
      <c r="D5292" s="30"/>
      <c r="E5292" s="2" t="s">
        <v>392</v>
      </c>
      <c r="F5292" s="2" t="s">
        <v>106</v>
      </c>
      <c r="G5292" s="2" t="s">
        <v>103</v>
      </c>
      <c r="H5292" s="2">
        <v>235</v>
      </c>
      <c r="I5292" s="2">
        <v>207</v>
      </c>
      <c r="K5292" s="2">
        <v>3</v>
      </c>
      <c r="L5292" s="2" t="s">
        <v>136</v>
      </c>
      <c r="M5292" s="2" t="s">
        <v>476</v>
      </c>
      <c r="N5292" s="2" t="s">
        <v>479</v>
      </c>
      <c r="O5292" s="2" t="s">
        <v>540</v>
      </c>
      <c r="Q5292" s="1"/>
      <c r="S5292" s="5"/>
      <c r="T5292" s="41"/>
      <c r="U5292" s="8"/>
      <c r="V5292" s="2" t="s">
        <v>105</v>
      </c>
      <c r="W5292" s="2" t="s">
        <v>561</v>
      </c>
      <c r="X5292" s="45" t="str" cm="1">
        <f t="array" ref="X5292">IF(X5050="TRUE",IF(AND(C5292&lt;&gt;1,C5293:C5296="",S5292:U5296=""), "FALSE","TRUE"),"FALSE")</f>
        <v>FALSE</v>
      </c>
      <c r="Z5292" s="1"/>
    </row>
    <row r="5293" spans="2:26" hidden="1" outlineLevel="3" x14ac:dyDescent="0.4">
      <c r="B5293" s="7" t="s">
        <v>237</v>
      </c>
      <c r="C5293" s="8"/>
      <c r="D5293" s="31"/>
      <c r="E5293" s="2" t="s">
        <v>542</v>
      </c>
      <c r="F5293" s="2" t="s">
        <v>233</v>
      </c>
      <c r="G5293" s="2" t="s">
        <v>239</v>
      </c>
      <c r="H5293" s="2">
        <v>235</v>
      </c>
      <c r="I5293" s="2">
        <v>207</v>
      </c>
      <c r="K5293" s="2">
        <v>60</v>
      </c>
      <c r="L5293" s="2" t="s">
        <v>30</v>
      </c>
      <c r="M5293" s="2" t="s">
        <v>476</v>
      </c>
      <c r="N5293" s="2" t="s">
        <v>479</v>
      </c>
      <c r="O5293" s="2" t="s">
        <v>540</v>
      </c>
      <c r="Q5293" s="1"/>
      <c r="S5293" s="5"/>
      <c r="T5293" s="41"/>
      <c r="U5293" s="8"/>
      <c r="W5293" s="2" t="s">
        <v>568</v>
      </c>
      <c r="X5293" s="45" t="str" cm="1">
        <f t="array" ref="X5293">IF(X5050="TRUE",IF(AND(C5292&lt;&gt;1,C5293:C5296="",S5292:U5296=""), "FALSE","TRUE"),"FALSE")</f>
        <v>FALSE</v>
      </c>
      <c r="Z5293" s="1"/>
    </row>
    <row r="5294" spans="2:26" hidden="1" outlineLevel="3" x14ac:dyDescent="0.4">
      <c r="B5294" s="7" t="s">
        <v>240</v>
      </c>
      <c r="C5294" s="8"/>
      <c r="D5294" s="31"/>
      <c r="E5294" s="2" t="s">
        <v>543</v>
      </c>
      <c r="F5294" s="2" t="str">
        <f>IF(C5293="","^.{1,120}$|^$","^.{1,120}$")</f>
        <v>^.{1,120}$|^$</v>
      </c>
      <c r="G5294" s="2" t="s">
        <v>229</v>
      </c>
      <c r="H5294" s="2">
        <v>235</v>
      </c>
      <c r="I5294" s="2">
        <v>207</v>
      </c>
      <c r="K5294" s="2">
        <v>120</v>
      </c>
      <c r="L5294" s="2" t="s">
        <v>30</v>
      </c>
      <c r="M5294" s="2" t="s">
        <v>476</v>
      </c>
      <c r="N5294" s="2" t="s">
        <v>479</v>
      </c>
      <c r="O5294" s="2" t="s">
        <v>540</v>
      </c>
      <c r="Q5294" s="1"/>
      <c r="S5294" s="5"/>
      <c r="T5294" s="41"/>
      <c r="U5294" s="8"/>
      <c r="W5294" s="2" t="s">
        <v>468</v>
      </c>
      <c r="X5294" s="45" t="str" cm="1">
        <f t="array" ref="X5294">IF(X5050="TRUE",IF(AND(C5292&lt;&gt;1,C5293:C5296="",S5292:U5296=""), "FALSE","TRUE"),"FALSE")</f>
        <v>FALSE</v>
      </c>
      <c r="Z5294" s="1"/>
    </row>
    <row r="5295" spans="2:26" hidden="1" outlineLevel="3" x14ac:dyDescent="0.4">
      <c r="B5295" s="7" t="s">
        <v>243</v>
      </c>
      <c r="C5295" s="8"/>
      <c r="D5295" s="31"/>
      <c r="E5295" s="2" t="s">
        <v>544</v>
      </c>
      <c r="F5295" s="2" t="s">
        <v>116</v>
      </c>
      <c r="G5295" s="2" t="s">
        <v>115</v>
      </c>
      <c r="H5295" s="2">
        <v>235</v>
      </c>
      <c r="I5295" s="2">
        <v>207</v>
      </c>
      <c r="K5295" s="2">
        <v>120</v>
      </c>
      <c r="L5295" s="2" t="s">
        <v>30</v>
      </c>
      <c r="M5295" s="2" t="s">
        <v>476</v>
      </c>
      <c r="N5295" s="2" t="s">
        <v>479</v>
      </c>
      <c r="O5295" s="2" t="s">
        <v>540</v>
      </c>
      <c r="Q5295" s="1"/>
      <c r="S5295" s="5"/>
      <c r="T5295" s="41"/>
      <c r="U5295" s="8"/>
      <c r="W5295" s="2" t="s">
        <v>468</v>
      </c>
      <c r="X5295" s="45" t="str" cm="1">
        <f t="array" ref="X5295">IF(X5050="TRUE",IF(AND(C5292&lt;&gt;1,C5293:C5296="",S5292:U5296=""), "FALSE","TRUE"),"FALSE")</f>
        <v>FALSE</v>
      </c>
      <c r="Z5295" s="1"/>
    </row>
    <row r="5296" spans="2:26" hidden="1" outlineLevel="3" x14ac:dyDescent="0.4">
      <c r="B5296" s="7" t="s">
        <v>245</v>
      </c>
      <c r="C5296" s="8"/>
      <c r="D5296" s="31"/>
      <c r="E5296" s="2" t="s">
        <v>545</v>
      </c>
      <c r="F5296" s="2" t="str">
        <f>IF(C5293="","^.{1,1024}$|^$","^.{1,1024}$")</f>
        <v>^.{1,1024}$|^$</v>
      </c>
      <c r="G5296" s="2" t="s">
        <v>247</v>
      </c>
      <c r="H5296" s="2">
        <v>235</v>
      </c>
      <c r="I5296" s="2">
        <v>207</v>
      </c>
      <c r="K5296" s="2">
        <v>1024</v>
      </c>
      <c r="L5296" s="2" t="s">
        <v>30</v>
      </c>
      <c r="M5296" s="2" t="s">
        <v>476</v>
      </c>
      <c r="N5296" s="2" t="s">
        <v>479</v>
      </c>
      <c r="O5296" s="2" t="s">
        <v>540</v>
      </c>
      <c r="Q5296" s="1"/>
      <c r="S5296" s="5"/>
      <c r="T5296" s="41"/>
      <c r="U5296" s="8"/>
      <c r="W5296" s="2" t="s">
        <v>471</v>
      </c>
      <c r="X5296" s="45" t="str" cm="1">
        <f t="array" ref="X5296">IF(X5050="TRUE",IF(AND(C5292&lt;&gt;1,C5293:C5296="",S5292:U5296=""), "FALSE","TRUE"),"FALSE")</f>
        <v>FALSE</v>
      </c>
      <c r="Z5296" s="1"/>
    </row>
    <row r="5297" spans="2:26" hidden="1" outlineLevel="3" x14ac:dyDescent="0.4">
      <c r="B5297" s="7" t="s">
        <v>134</v>
      </c>
      <c r="C5297" s="5">
        <v>5</v>
      </c>
      <c r="D5297" s="30"/>
      <c r="E5297" s="2" t="s">
        <v>392</v>
      </c>
      <c r="F5297" s="2" t="s">
        <v>106</v>
      </c>
      <c r="G5297" s="2" t="s">
        <v>103</v>
      </c>
      <c r="H5297" s="2">
        <v>235</v>
      </c>
      <c r="I5297" s="2">
        <v>207</v>
      </c>
      <c r="K5297" s="2">
        <v>3</v>
      </c>
      <c r="L5297" s="2" t="s">
        <v>136</v>
      </c>
      <c r="M5297" s="2" t="s">
        <v>476</v>
      </c>
      <c r="N5297" s="2" t="s">
        <v>479</v>
      </c>
      <c r="O5297" s="2" t="s">
        <v>540</v>
      </c>
      <c r="Q5297" s="1"/>
      <c r="S5297" s="5"/>
      <c r="T5297" s="41"/>
      <c r="U5297" s="8"/>
      <c r="V5297" s="2" t="s">
        <v>105</v>
      </c>
      <c r="W5297" s="2" t="s">
        <v>561</v>
      </c>
      <c r="X5297" s="45" t="str" cm="1">
        <f t="array" ref="X5297">IF(X5050="TRUE",IF(AND(C5297&lt;&gt;1,C5298:C5301="",S5297:U5301=""), "FALSE","TRUE"),"FALSE")</f>
        <v>FALSE</v>
      </c>
      <c r="Z5297" s="1"/>
    </row>
    <row r="5298" spans="2:26" hidden="1" outlineLevel="3" x14ac:dyDescent="0.4">
      <c r="B5298" s="7" t="s">
        <v>237</v>
      </c>
      <c r="C5298" s="8"/>
      <c r="D5298" s="31"/>
      <c r="E5298" s="2" t="s">
        <v>542</v>
      </c>
      <c r="F5298" s="2" t="s">
        <v>233</v>
      </c>
      <c r="G5298" s="2" t="s">
        <v>239</v>
      </c>
      <c r="H5298" s="2">
        <v>235</v>
      </c>
      <c r="I5298" s="2">
        <v>207</v>
      </c>
      <c r="K5298" s="2">
        <v>60</v>
      </c>
      <c r="L5298" s="2" t="s">
        <v>30</v>
      </c>
      <c r="M5298" s="2" t="s">
        <v>476</v>
      </c>
      <c r="N5298" s="2" t="s">
        <v>479</v>
      </c>
      <c r="O5298" s="2" t="s">
        <v>540</v>
      </c>
      <c r="Q5298" s="1"/>
      <c r="S5298" s="5"/>
      <c r="T5298" s="41"/>
      <c r="U5298" s="8"/>
      <c r="W5298" s="2" t="s">
        <v>568</v>
      </c>
      <c r="X5298" s="45" t="str" cm="1">
        <f t="array" ref="X5298">IF(X5050="TRUE",IF(AND(C5297&lt;&gt;1,C5298:C5301="",S5297:U5301=""), "FALSE","TRUE"),"FALSE")</f>
        <v>FALSE</v>
      </c>
      <c r="Z5298" s="1"/>
    </row>
    <row r="5299" spans="2:26" hidden="1" outlineLevel="3" x14ac:dyDescent="0.4">
      <c r="B5299" s="7" t="s">
        <v>240</v>
      </c>
      <c r="C5299" s="8"/>
      <c r="D5299" s="31"/>
      <c r="E5299" s="2" t="s">
        <v>543</v>
      </c>
      <c r="F5299" s="2" t="str">
        <f>IF(C5298="","^.{1,120}$|^$","^.{1,120}$")</f>
        <v>^.{1,120}$|^$</v>
      </c>
      <c r="G5299" s="2" t="s">
        <v>229</v>
      </c>
      <c r="H5299" s="2">
        <v>235</v>
      </c>
      <c r="I5299" s="2">
        <v>207</v>
      </c>
      <c r="K5299" s="2">
        <v>120</v>
      </c>
      <c r="L5299" s="2" t="s">
        <v>30</v>
      </c>
      <c r="M5299" s="2" t="s">
        <v>476</v>
      </c>
      <c r="N5299" s="2" t="s">
        <v>479</v>
      </c>
      <c r="O5299" s="2" t="s">
        <v>540</v>
      </c>
      <c r="Q5299" s="1"/>
      <c r="S5299" s="5"/>
      <c r="T5299" s="41"/>
      <c r="U5299" s="8"/>
      <c r="W5299" s="2" t="s">
        <v>468</v>
      </c>
      <c r="X5299" s="45" t="str" cm="1">
        <f t="array" ref="X5299">IF(X5050="TRUE",IF(AND(C5297&lt;&gt;1,C5298:C5301="",S5297:U5301=""), "FALSE","TRUE"),"FALSE")</f>
        <v>FALSE</v>
      </c>
      <c r="Z5299" s="1"/>
    </row>
    <row r="5300" spans="2:26" hidden="1" outlineLevel="3" x14ac:dyDescent="0.4">
      <c r="B5300" s="7" t="s">
        <v>243</v>
      </c>
      <c r="C5300" s="8"/>
      <c r="D5300" s="31"/>
      <c r="E5300" s="2" t="s">
        <v>544</v>
      </c>
      <c r="F5300" s="2" t="s">
        <v>116</v>
      </c>
      <c r="G5300" s="2" t="s">
        <v>115</v>
      </c>
      <c r="H5300" s="2">
        <v>235</v>
      </c>
      <c r="I5300" s="2">
        <v>207</v>
      </c>
      <c r="K5300" s="2">
        <v>120</v>
      </c>
      <c r="L5300" s="2" t="s">
        <v>30</v>
      </c>
      <c r="M5300" s="2" t="s">
        <v>476</v>
      </c>
      <c r="N5300" s="2" t="s">
        <v>479</v>
      </c>
      <c r="O5300" s="2" t="s">
        <v>540</v>
      </c>
      <c r="Q5300" s="1"/>
      <c r="S5300" s="5"/>
      <c r="T5300" s="41"/>
      <c r="U5300" s="8"/>
      <c r="W5300" s="2" t="s">
        <v>468</v>
      </c>
      <c r="X5300" s="45" t="str" cm="1">
        <f t="array" ref="X5300">IF(X5050="TRUE",IF(AND(C5297&lt;&gt;1,C5298:C5301="",S5297:U5301=""), "FALSE","TRUE"),"FALSE")</f>
        <v>FALSE</v>
      </c>
      <c r="Z5300" s="1"/>
    </row>
    <row r="5301" spans="2:26" hidden="1" outlineLevel="3" x14ac:dyDescent="0.4">
      <c r="B5301" s="7" t="s">
        <v>245</v>
      </c>
      <c r="C5301" s="8"/>
      <c r="D5301" s="31"/>
      <c r="E5301" s="2" t="s">
        <v>545</v>
      </c>
      <c r="F5301" s="2" t="str">
        <f>IF(C5298="","^.{1,1024}$|^$","^.{1,1024}$")</f>
        <v>^.{1,1024}$|^$</v>
      </c>
      <c r="G5301" s="2" t="s">
        <v>247</v>
      </c>
      <c r="H5301" s="2">
        <v>235</v>
      </c>
      <c r="I5301" s="2">
        <v>207</v>
      </c>
      <c r="K5301" s="2">
        <v>1024</v>
      </c>
      <c r="L5301" s="2" t="s">
        <v>30</v>
      </c>
      <c r="M5301" s="2" t="s">
        <v>476</v>
      </c>
      <c r="N5301" s="2" t="s">
        <v>479</v>
      </c>
      <c r="O5301" s="2" t="s">
        <v>540</v>
      </c>
      <c r="Q5301" s="1"/>
      <c r="S5301" s="5"/>
      <c r="T5301" s="41"/>
      <c r="U5301" s="8"/>
      <c r="W5301" s="2" t="s">
        <v>471</v>
      </c>
      <c r="X5301" s="45" t="str" cm="1">
        <f t="array" ref="X5301">IF(X5050="TRUE",IF(AND(C5297&lt;&gt;1,C5298:C5301="",S5297:U5301=""), "FALSE","TRUE"),"FALSE")</f>
        <v>FALSE</v>
      </c>
      <c r="Z5301" s="1"/>
    </row>
    <row r="5302" spans="2:26" hidden="1" outlineLevel="2" x14ac:dyDescent="0.4">
      <c r="B5302" s="3" t="s">
        <v>19</v>
      </c>
      <c r="I5302" s="2">
        <v>207</v>
      </c>
      <c r="Q5302" s="1"/>
      <c r="Z5302" s="1"/>
    </row>
    <row r="5303" spans="2:26" hidden="1" outlineLevel="2" x14ac:dyDescent="0.4">
      <c r="B5303" s="50" t="s">
        <v>546</v>
      </c>
      <c r="C5303" s="50"/>
      <c r="D5303" s="33"/>
      <c r="E5303" s="2" t="s">
        <v>547</v>
      </c>
      <c r="I5303" s="2">
        <v>207</v>
      </c>
      <c r="L5303" s="2" t="s">
        <v>548</v>
      </c>
      <c r="M5303" s="2" t="s">
        <v>476</v>
      </c>
      <c r="N5303" s="2" t="s">
        <v>479</v>
      </c>
      <c r="O5303" s="2" t="s">
        <v>547</v>
      </c>
      <c r="Q5303" s="1"/>
      <c r="R5303" s="2" t="str">
        <f>IF(AND(C5305="",C5306="",C5307="",C5308=""), "TRUE", "FALSE")</f>
        <v>TRUE</v>
      </c>
      <c r="S5303" s="43" t="s">
        <v>36</v>
      </c>
      <c r="T5303" s="44" t="s">
        <v>37</v>
      </c>
      <c r="U5303" s="43" t="s">
        <v>38</v>
      </c>
      <c r="Z5303" s="1"/>
    </row>
    <row r="5304" spans="2:26" hidden="1" outlineLevel="2" x14ac:dyDescent="0.4">
      <c r="B5304" s="7" t="s">
        <v>134</v>
      </c>
      <c r="C5304" s="5">
        <v>1</v>
      </c>
      <c r="D5304" s="30"/>
      <c r="E5304" s="2" t="s">
        <v>392</v>
      </c>
      <c r="F5304" s="2" t="s">
        <v>102</v>
      </c>
      <c r="G5304" s="2" t="s">
        <v>103</v>
      </c>
      <c r="H5304" s="2">
        <v>241</v>
      </c>
      <c r="I5304" s="2">
        <v>207</v>
      </c>
      <c r="K5304" s="2">
        <v>3</v>
      </c>
      <c r="L5304" s="2" t="s">
        <v>136</v>
      </c>
      <c r="M5304" s="2" t="s">
        <v>476</v>
      </c>
      <c r="N5304" s="2" t="s">
        <v>479</v>
      </c>
      <c r="O5304" s="2" t="s">
        <v>547</v>
      </c>
      <c r="Q5304" s="1"/>
      <c r="S5304" s="5"/>
      <c r="T5304" s="41"/>
      <c r="U5304" s="8"/>
      <c r="V5304" s="2" t="s">
        <v>105</v>
      </c>
      <c r="W5304" s="2" t="s">
        <v>561</v>
      </c>
      <c r="X5304" s="45" t="str" cm="1">
        <f t="array" ref="X5304">IF(X5050="TRUE",IF(AND(C5304&lt;&gt;1,C5305:C5308="",S5304:U5308=""), "FALSE","TRUE"),"FALSE")</f>
        <v>FALSE</v>
      </c>
      <c r="Z5304" s="1"/>
    </row>
    <row r="5305" spans="2:26" hidden="1" outlineLevel="2" x14ac:dyDescent="0.4">
      <c r="B5305" s="7" t="s">
        <v>549</v>
      </c>
      <c r="C5305" s="8"/>
      <c r="D5305" s="31"/>
      <c r="E5305" s="2" t="s">
        <v>550</v>
      </c>
      <c r="F5305" s="2" t="s">
        <v>551</v>
      </c>
      <c r="G5305" s="2" t="s">
        <v>552</v>
      </c>
      <c r="H5305" s="2">
        <v>241</v>
      </c>
      <c r="I5305" s="2">
        <v>207</v>
      </c>
      <c r="K5305" s="2">
        <v>10</v>
      </c>
      <c r="L5305" s="2" t="s">
        <v>30</v>
      </c>
      <c r="M5305" s="2" t="s">
        <v>476</v>
      </c>
      <c r="N5305" s="2" t="s">
        <v>479</v>
      </c>
      <c r="O5305" s="2" t="s">
        <v>547</v>
      </c>
      <c r="Q5305" s="1"/>
      <c r="S5305" s="5"/>
      <c r="T5305" s="41"/>
      <c r="U5305" s="8"/>
      <c r="W5305" s="2" t="s">
        <v>569</v>
      </c>
      <c r="X5305" s="45" t="str" cm="1">
        <f t="array" ref="X5305">IF(X5050="TRUE",IF(AND(C5304&lt;&gt;1,C5305:C5308="",S5304:U5308=""), "FALSE","TRUE"),"FALSE")</f>
        <v>FALSE</v>
      </c>
      <c r="Z5305" s="1"/>
    </row>
    <row r="5306" spans="2:26" hidden="1" outlineLevel="2" x14ac:dyDescent="0.4">
      <c r="B5306" s="7" t="s">
        <v>554</v>
      </c>
      <c r="C5306" s="8"/>
      <c r="D5306" s="31"/>
      <c r="E5306" s="2" t="s">
        <v>555</v>
      </c>
      <c r="F5306" s="2" t="s">
        <v>114</v>
      </c>
      <c r="G5306" s="2" t="s">
        <v>115</v>
      </c>
      <c r="H5306" s="2">
        <v>241</v>
      </c>
      <c r="I5306" s="2">
        <v>207</v>
      </c>
      <c r="K5306" s="2">
        <v>120</v>
      </c>
      <c r="L5306" s="2" t="s">
        <v>30</v>
      </c>
      <c r="M5306" s="2" t="s">
        <v>476</v>
      </c>
      <c r="N5306" s="2" t="s">
        <v>479</v>
      </c>
      <c r="O5306" s="2" t="s">
        <v>547</v>
      </c>
      <c r="Q5306" s="1"/>
      <c r="S5306" s="5"/>
      <c r="T5306" s="41"/>
      <c r="U5306" s="8"/>
      <c r="W5306" s="2" t="s">
        <v>468</v>
      </c>
      <c r="X5306" s="45" t="str" cm="1">
        <f t="array" ref="X5306">IF(X5050="TRUE",IF(AND(C5304&lt;&gt;1,C5305:C5308="",S5304:U5308=""), "FALSE","TRUE"),"FALSE")</f>
        <v>FALSE</v>
      </c>
      <c r="Z5306" s="1"/>
    </row>
    <row r="5307" spans="2:26" hidden="1" outlineLevel="2" x14ac:dyDescent="0.4">
      <c r="B5307" s="7" t="s">
        <v>112</v>
      </c>
      <c r="C5307" s="8"/>
      <c r="D5307" s="31"/>
      <c r="E5307" s="2" t="s">
        <v>556</v>
      </c>
      <c r="F5307" s="2" t="s">
        <v>114</v>
      </c>
      <c r="G5307" s="2" t="s">
        <v>115</v>
      </c>
      <c r="H5307" s="2">
        <v>241</v>
      </c>
      <c r="I5307" s="2">
        <v>207</v>
      </c>
      <c r="K5307" s="2">
        <v>120</v>
      </c>
      <c r="L5307" s="2" t="s">
        <v>30</v>
      </c>
      <c r="M5307" s="2" t="s">
        <v>476</v>
      </c>
      <c r="N5307" s="2" t="s">
        <v>479</v>
      </c>
      <c r="O5307" s="2" t="s">
        <v>547</v>
      </c>
      <c r="Q5307" s="1"/>
      <c r="S5307" s="5"/>
      <c r="T5307" s="41"/>
      <c r="U5307" s="8"/>
      <c r="W5307" s="2" t="s">
        <v>468</v>
      </c>
      <c r="X5307" s="45" t="str" cm="1">
        <f t="array" ref="X5307">IF(X5050="TRUE",IF(AND(C5304&lt;&gt;1,C5305:C5308="",S5304:U5308=""), "FALSE","TRUE"),"FALSE")</f>
        <v>FALSE</v>
      </c>
      <c r="Z5307" s="1"/>
    </row>
    <row r="5308" spans="2:26" hidden="1" outlineLevel="2" x14ac:dyDescent="0.4">
      <c r="B5308" s="7" t="s">
        <v>117</v>
      </c>
      <c r="C5308" s="8"/>
      <c r="D5308" s="31"/>
      <c r="E5308" s="2" t="s">
        <v>557</v>
      </c>
      <c r="F5308" s="2" t="s">
        <v>116</v>
      </c>
      <c r="G5308" s="2" t="s">
        <v>115</v>
      </c>
      <c r="H5308" s="2">
        <v>241</v>
      </c>
      <c r="I5308" s="2">
        <v>207</v>
      </c>
      <c r="K5308" s="2">
        <v>120</v>
      </c>
      <c r="L5308" s="2" t="s">
        <v>30</v>
      </c>
      <c r="M5308" s="2" t="s">
        <v>476</v>
      </c>
      <c r="N5308" s="2" t="s">
        <v>479</v>
      </c>
      <c r="O5308" s="2" t="s">
        <v>547</v>
      </c>
      <c r="Q5308" s="1"/>
      <c r="S5308" s="5"/>
      <c r="T5308" s="41"/>
      <c r="U5308" s="8"/>
      <c r="W5308" s="2" t="s">
        <v>468</v>
      </c>
      <c r="X5308" s="45" t="str" cm="1">
        <f t="array" ref="X5308">IF(X5050="TRUE",IF(AND(C5304&lt;&gt;1,C5305:C5308="",S5304:U5308=""), "FALSE","TRUE"),"FALSE")</f>
        <v>FALSE</v>
      </c>
      <c r="Z5308" s="1"/>
    </row>
    <row r="5309" spans="2:26" hidden="1" outlineLevel="2" x14ac:dyDescent="0.4">
      <c r="B5309" s="7" t="s">
        <v>134</v>
      </c>
      <c r="C5309" s="5">
        <v>2</v>
      </c>
      <c r="D5309" s="30"/>
      <c r="E5309" s="2" t="s">
        <v>392</v>
      </c>
      <c r="F5309" s="2" t="s">
        <v>102</v>
      </c>
      <c r="G5309" s="2" t="s">
        <v>103</v>
      </c>
      <c r="H5309" s="2">
        <v>241</v>
      </c>
      <c r="I5309" s="2">
        <v>207</v>
      </c>
      <c r="K5309" s="2">
        <v>3</v>
      </c>
      <c r="L5309" s="2" t="s">
        <v>136</v>
      </c>
      <c r="M5309" s="2" t="s">
        <v>476</v>
      </c>
      <c r="N5309" s="2" t="s">
        <v>479</v>
      </c>
      <c r="O5309" s="2" t="s">
        <v>547</v>
      </c>
      <c r="Q5309" s="1"/>
      <c r="S5309" s="5"/>
      <c r="T5309" s="41"/>
      <c r="U5309" s="8"/>
      <c r="V5309" s="2" t="s">
        <v>105</v>
      </c>
      <c r="W5309" s="2" t="s">
        <v>561</v>
      </c>
      <c r="X5309" s="45" t="str" cm="1">
        <f t="array" ref="X5309">IF(X5050="TRUE",IF(AND(C5309&lt;&gt;1,C5310:C5313="",S5309:U5313=""), "FALSE","TRUE"),"FALSE")</f>
        <v>FALSE</v>
      </c>
      <c r="Z5309" s="1"/>
    </row>
    <row r="5310" spans="2:26" hidden="1" outlineLevel="2" x14ac:dyDescent="0.4">
      <c r="B5310" s="7" t="s">
        <v>549</v>
      </c>
      <c r="C5310" s="8"/>
      <c r="D5310" s="31"/>
      <c r="E5310" s="2" t="s">
        <v>550</v>
      </c>
      <c r="F5310" s="2" t="s">
        <v>551</v>
      </c>
      <c r="G5310" s="2" t="s">
        <v>552</v>
      </c>
      <c r="H5310" s="2">
        <v>241</v>
      </c>
      <c r="I5310" s="2">
        <v>207</v>
      </c>
      <c r="K5310" s="2">
        <v>10</v>
      </c>
      <c r="L5310" s="2" t="s">
        <v>30</v>
      </c>
      <c r="M5310" s="2" t="s">
        <v>476</v>
      </c>
      <c r="N5310" s="2" t="s">
        <v>479</v>
      </c>
      <c r="O5310" s="2" t="s">
        <v>547</v>
      </c>
      <c r="Q5310" s="1"/>
      <c r="S5310" s="5"/>
      <c r="T5310" s="41"/>
      <c r="U5310" s="8"/>
      <c r="W5310" s="2" t="s">
        <v>569</v>
      </c>
      <c r="X5310" s="45" t="str" cm="1">
        <f t="array" ref="X5310">IF(X5050="TRUE",IF(AND(C5309&lt;&gt;1,C5310:C5313="",S5309:U5313=""), "FALSE","TRUE"),"FALSE")</f>
        <v>FALSE</v>
      </c>
      <c r="Z5310" s="1"/>
    </row>
    <row r="5311" spans="2:26" hidden="1" outlineLevel="2" x14ac:dyDescent="0.4">
      <c r="B5311" s="7" t="s">
        <v>554</v>
      </c>
      <c r="C5311" s="8"/>
      <c r="D5311" s="31"/>
      <c r="E5311" s="2" t="s">
        <v>555</v>
      </c>
      <c r="F5311" s="2" t="s">
        <v>114</v>
      </c>
      <c r="G5311" s="2" t="s">
        <v>115</v>
      </c>
      <c r="H5311" s="2">
        <v>241</v>
      </c>
      <c r="I5311" s="2">
        <v>207</v>
      </c>
      <c r="K5311" s="2">
        <v>120</v>
      </c>
      <c r="L5311" s="2" t="s">
        <v>30</v>
      </c>
      <c r="M5311" s="2" t="s">
        <v>476</v>
      </c>
      <c r="N5311" s="2" t="s">
        <v>479</v>
      </c>
      <c r="O5311" s="2" t="s">
        <v>547</v>
      </c>
      <c r="Q5311" s="1"/>
      <c r="S5311" s="5"/>
      <c r="T5311" s="41"/>
      <c r="U5311" s="8"/>
      <c r="W5311" s="2" t="s">
        <v>468</v>
      </c>
      <c r="X5311" s="45" t="str" cm="1">
        <f t="array" ref="X5311">IF(X5050="TRUE",IF(AND(C5309&lt;&gt;1,C5310:C5313="",S5309:U5313=""), "FALSE","TRUE"),"FALSE")</f>
        <v>FALSE</v>
      </c>
      <c r="Z5311" s="1"/>
    </row>
    <row r="5312" spans="2:26" hidden="1" outlineLevel="2" x14ac:dyDescent="0.4">
      <c r="B5312" s="7" t="s">
        <v>112</v>
      </c>
      <c r="C5312" s="8"/>
      <c r="D5312" s="31"/>
      <c r="E5312" s="2" t="s">
        <v>556</v>
      </c>
      <c r="F5312" s="2" t="s">
        <v>114</v>
      </c>
      <c r="G5312" s="2" t="s">
        <v>115</v>
      </c>
      <c r="H5312" s="2">
        <v>241</v>
      </c>
      <c r="I5312" s="2">
        <v>207</v>
      </c>
      <c r="K5312" s="2">
        <v>120</v>
      </c>
      <c r="L5312" s="2" t="s">
        <v>30</v>
      </c>
      <c r="M5312" s="2" t="s">
        <v>476</v>
      </c>
      <c r="N5312" s="2" t="s">
        <v>479</v>
      </c>
      <c r="O5312" s="2" t="s">
        <v>547</v>
      </c>
      <c r="Q5312" s="1"/>
      <c r="S5312" s="5"/>
      <c r="T5312" s="41"/>
      <c r="U5312" s="8"/>
      <c r="W5312" s="2" t="s">
        <v>468</v>
      </c>
      <c r="X5312" s="45" t="str" cm="1">
        <f t="array" ref="X5312">IF(X5050="TRUE",IF(AND(C5309&lt;&gt;1,C5310:C5313="",S5309:U5313=""), "FALSE","TRUE"),"FALSE")</f>
        <v>FALSE</v>
      </c>
      <c r="Z5312" s="1"/>
    </row>
    <row r="5313" spans="2:26" hidden="1" outlineLevel="2" x14ac:dyDescent="0.4">
      <c r="B5313" s="7" t="s">
        <v>117</v>
      </c>
      <c r="C5313" s="8"/>
      <c r="D5313" s="31"/>
      <c r="E5313" s="2" t="s">
        <v>557</v>
      </c>
      <c r="F5313" s="2" t="s">
        <v>116</v>
      </c>
      <c r="G5313" s="2" t="s">
        <v>115</v>
      </c>
      <c r="H5313" s="2">
        <v>241</v>
      </c>
      <c r="I5313" s="2">
        <v>207</v>
      </c>
      <c r="K5313" s="2">
        <v>120</v>
      </c>
      <c r="L5313" s="2" t="s">
        <v>30</v>
      </c>
      <c r="M5313" s="2" t="s">
        <v>476</v>
      </c>
      <c r="N5313" s="2" t="s">
        <v>479</v>
      </c>
      <c r="O5313" s="2" t="s">
        <v>547</v>
      </c>
      <c r="Q5313" s="1"/>
      <c r="S5313" s="5"/>
      <c r="T5313" s="41"/>
      <c r="U5313" s="8"/>
      <c r="W5313" s="2" t="s">
        <v>468</v>
      </c>
      <c r="X5313" s="45" t="str" cm="1">
        <f t="array" ref="X5313">IF(X5050="TRUE",IF(AND(C5309&lt;&gt;1,C5310:C5313="",S5309:U5313=""), "FALSE","TRUE"),"FALSE")</f>
        <v>FALSE</v>
      </c>
      <c r="Z5313" s="1"/>
    </row>
    <row r="5314" spans="2:26" hidden="1" outlineLevel="2" x14ac:dyDescent="0.4">
      <c r="B5314" s="3" t="s">
        <v>19</v>
      </c>
      <c r="I5314" s="2">
        <v>207</v>
      </c>
      <c r="Q5314" s="1"/>
      <c r="S5314" s="43" t="s">
        <v>36</v>
      </c>
      <c r="T5314" s="44" t="s">
        <v>37</v>
      </c>
      <c r="U5314" s="43" t="s">
        <v>38</v>
      </c>
      <c r="Z5314" s="1"/>
    </row>
    <row r="5315" spans="2:26" hidden="1" outlineLevel="2" x14ac:dyDescent="0.4">
      <c r="B5315" s="7" t="s">
        <v>558</v>
      </c>
      <c r="C5315" s="8"/>
      <c r="D5315" s="31"/>
      <c r="E5315" s="2" t="s">
        <v>559</v>
      </c>
      <c r="F5315" s="2" t="s">
        <v>560</v>
      </c>
      <c r="G5315" s="2" t="s">
        <v>23</v>
      </c>
      <c r="I5315" s="2">
        <v>207</v>
      </c>
      <c r="J5315" s="2" t="s">
        <v>459</v>
      </c>
      <c r="L5315" s="2" t="s">
        <v>30</v>
      </c>
      <c r="M5315" s="2" t="s">
        <v>476</v>
      </c>
      <c r="N5315" s="2" t="s">
        <v>479</v>
      </c>
      <c r="Q5315" s="1"/>
      <c r="S5315" s="5"/>
      <c r="T5315" s="41"/>
      <c r="U5315" s="8"/>
      <c r="W5315" s="2" t="s">
        <v>560</v>
      </c>
      <c r="X5315" s="2" t="str">
        <f>X$5050</f>
        <v>FALSE</v>
      </c>
      <c r="Z5315" s="1"/>
    </row>
    <row r="5316" spans="2:26" hidden="1" outlineLevel="2" x14ac:dyDescent="0.4">
      <c r="C5316" s="18"/>
      <c r="D5316" s="18"/>
      <c r="I5316" s="2">
        <v>207</v>
      </c>
      <c r="J5316" s="2" t="s">
        <v>362</v>
      </c>
      <c r="Q5316" s="1"/>
      <c r="Z5316" s="1"/>
    </row>
    <row r="5317" spans="2:26" outlineLevel="1" x14ac:dyDescent="0.4">
      <c r="B5317" s="50" t="s">
        <v>478</v>
      </c>
      <c r="C5317" s="50"/>
      <c r="D5317" s="33"/>
      <c r="E5317" s="2" t="s">
        <v>479</v>
      </c>
      <c r="I5317" s="2">
        <v>207</v>
      </c>
      <c r="L5317" s="2" t="s">
        <v>480</v>
      </c>
      <c r="M5317" s="2" t="s">
        <v>476</v>
      </c>
      <c r="N5317" s="2" t="s">
        <v>479</v>
      </c>
      <c r="Q5317" s="1"/>
      <c r="S5317" s="43" t="s">
        <v>36</v>
      </c>
      <c r="T5317" s="44" t="s">
        <v>37</v>
      </c>
      <c r="U5317" s="43" t="s">
        <v>38</v>
      </c>
      <c r="Z5317" s="1"/>
    </row>
    <row r="5318" spans="2:26" outlineLevel="1" collapsed="1" x14ac:dyDescent="0.4">
      <c r="B5318" s="7" t="s">
        <v>134</v>
      </c>
      <c r="C5318" s="5">
        <v>18</v>
      </c>
      <c r="D5318" s="30"/>
      <c r="E5318" s="2" t="s">
        <v>135</v>
      </c>
      <c r="F5318" s="2" t="s">
        <v>102</v>
      </c>
      <c r="G5318" s="2" t="s">
        <v>103</v>
      </c>
      <c r="I5318" s="2">
        <v>207</v>
      </c>
      <c r="K5318" s="2">
        <v>3</v>
      </c>
      <c r="L5318" s="2" t="s">
        <v>136</v>
      </c>
      <c r="M5318" s="2" t="s">
        <v>476</v>
      </c>
      <c r="N5318" s="2" t="s">
        <v>479</v>
      </c>
      <c r="Q5318" s="1"/>
      <c r="S5318" s="5"/>
      <c r="T5318" s="41"/>
      <c r="U5318" s="8"/>
      <c r="V5318" s="2" t="s">
        <v>105</v>
      </c>
      <c r="W5318" s="2" t="s">
        <v>561</v>
      </c>
      <c r="X5318" s="2" t="str" cm="1">
        <f t="array" ref="X5318">IF(AND(C$5318&lt;&gt;1,C$5319:C$5323="",S$5318:U$5323=""), "FALSE","TRUE")</f>
        <v>FALSE</v>
      </c>
      <c r="Z5318" s="1"/>
    </row>
    <row r="5319" spans="2:26" hidden="1" outlineLevel="2" x14ac:dyDescent="0.4">
      <c r="B5319" s="7" t="s">
        <v>481</v>
      </c>
      <c r="C5319" s="8"/>
      <c r="D5319" s="31"/>
      <c r="E5319" s="2" t="s">
        <v>482</v>
      </c>
      <c r="F5319" s="2" t="s">
        <v>114</v>
      </c>
      <c r="G5319" s="2" t="s">
        <v>115</v>
      </c>
      <c r="I5319" s="2">
        <v>207</v>
      </c>
      <c r="K5319" s="2">
        <v>120</v>
      </c>
      <c r="L5319" s="2" t="s">
        <v>30</v>
      </c>
      <c r="M5319" s="2" t="s">
        <v>476</v>
      </c>
      <c r="N5319" s="2" t="s">
        <v>479</v>
      </c>
      <c r="Q5319" s="1"/>
      <c r="S5319" s="5"/>
      <c r="T5319" s="41"/>
      <c r="U5319" s="8"/>
      <c r="W5319" s="2" t="s">
        <v>468</v>
      </c>
      <c r="X5319" s="2" t="str" cm="1">
        <f t="array" ref="X5319">IF(AND(C$5318&lt;&gt;1,C$5319:C$5323="",S$5318:U$5323=""), "FALSE","TRUE")</f>
        <v>FALSE</v>
      </c>
      <c r="Z5319" s="1"/>
    </row>
    <row r="5320" spans="2:26" hidden="1" outlineLevel="2" x14ac:dyDescent="0.4">
      <c r="B5320" s="7" t="s">
        <v>483</v>
      </c>
      <c r="C5320" s="8"/>
      <c r="D5320" s="31"/>
      <c r="E5320" s="2" t="s">
        <v>484</v>
      </c>
      <c r="F5320" s="2" t="s">
        <v>370</v>
      </c>
      <c r="G5320" s="2" t="s">
        <v>369</v>
      </c>
      <c r="I5320" s="2">
        <v>207</v>
      </c>
      <c r="K5320" s="2">
        <v>240</v>
      </c>
      <c r="L5320" s="2" t="s">
        <v>30</v>
      </c>
      <c r="M5320" s="2" t="s">
        <v>476</v>
      </c>
      <c r="N5320" s="2" t="s">
        <v>479</v>
      </c>
      <c r="Q5320" s="1"/>
      <c r="S5320" s="5"/>
      <c r="T5320" s="41"/>
      <c r="U5320" s="8"/>
      <c r="W5320" s="2" t="s">
        <v>465</v>
      </c>
      <c r="X5320" s="2" t="str" cm="1">
        <f t="array" ref="X5320">IF(AND(C$5318&lt;&gt;1,C$5319:C$5323="",S$5318:U$5323=""), "FALSE","TRUE")</f>
        <v>FALSE</v>
      </c>
      <c r="Z5320" s="1"/>
    </row>
    <row r="5321" spans="2:26" hidden="1" outlineLevel="2" x14ac:dyDescent="0.4">
      <c r="B5321" s="7" t="s">
        <v>112</v>
      </c>
      <c r="C5321" s="8"/>
      <c r="D5321" s="31"/>
      <c r="E5321" s="2" t="s">
        <v>486</v>
      </c>
      <c r="F5321" s="2" t="s">
        <v>114</v>
      </c>
      <c r="G5321" s="2" t="s">
        <v>115</v>
      </c>
      <c r="I5321" s="2">
        <v>207</v>
      </c>
      <c r="K5321" s="2">
        <v>120</v>
      </c>
      <c r="L5321" s="2" t="s">
        <v>30</v>
      </c>
      <c r="M5321" s="2" t="s">
        <v>476</v>
      </c>
      <c r="N5321" s="2" t="s">
        <v>479</v>
      </c>
      <c r="Q5321" s="1"/>
      <c r="S5321" s="5"/>
      <c r="T5321" s="41"/>
      <c r="U5321" s="8"/>
      <c r="W5321" s="2" t="s">
        <v>468</v>
      </c>
      <c r="X5321" s="2" t="str" cm="1">
        <f t="array" ref="X5321">IF(AND(C$5318&lt;&gt;1,C$5319:C$5323="",S$5318:U$5323=""), "FALSE","TRUE")</f>
        <v>FALSE</v>
      </c>
      <c r="Z5321" s="1"/>
    </row>
    <row r="5322" spans="2:26" hidden="1" outlineLevel="2" x14ac:dyDescent="0.4">
      <c r="B5322" s="7" t="s">
        <v>117</v>
      </c>
      <c r="C5322" s="8"/>
      <c r="D5322" s="31"/>
      <c r="E5322" s="2" t="s">
        <v>487</v>
      </c>
      <c r="F5322" s="2" t="s">
        <v>116</v>
      </c>
      <c r="G5322" s="2" t="s">
        <v>115</v>
      </c>
      <c r="I5322" s="2">
        <v>207</v>
      </c>
      <c r="K5322" s="2">
        <v>120</v>
      </c>
      <c r="L5322" s="2" t="s">
        <v>30</v>
      </c>
      <c r="M5322" s="2" t="s">
        <v>476</v>
      </c>
      <c r="N5322" s="2" t="s">
        <v>479</v>
      </c>
      <c r="Q5322" s="1"/>
      <c r="S5322" s="5"/>
      <c r="T5322" s="41"/>
      <c r="U5322" s="8"/>
      <c r="W5322" s="2" t="s">
        <v>468</v>
      </c>
      <c r="X5322" s="2" t="str" cm="1">
        <f t="array" ref="X5322">IF(AND(C$5318&lt;&gt;1,C$5319:C$5323="",S$5318:U$5323=""), "FALSE","TRUE")</f>
        <v>FALSE</v>
      </c>
      <c r="Z5322" s="1"/>
    </row>
    <row r="5323" spans="2:26" hidden="1" outlineLevel="2" x14ac:dyDescent="0.4">
      <c r="B5323" s="7" t="s">
        <v>333</v>
      </c>
      <c r="C5323" s="11"/>
      <c r="D5323" s="34"/>
      <c r="E5323" s="2" t="s">
        <v>488</v>
      </c>
      <c r="F5323" s="2" t="s">
        <v>489</v>
      </c>
      <c r="G5323" s="2" t="s">
        <v>490</v>
      </c>
      <c r="I5323" s="2">
        <v>207</v>
      </c>
      <c r="K5323" s="2">
        <v>15</v>
      </c>
      <c r="L5323" s="2" t="s">
        <v>30</v>
      </c>
      <c r="M5323" s="2" t="s">
        <v>476</v>
      </c>
      <c r="N5323" s="2" t="s">
        <v>479</v>
      </c>
      <c r="Q5323" s="1"/>
      <c r="S5323" s="5"/>
      <c r="T5323" s="41"/>
      <c r="U5323" s="8"/>
      <c r="W5323" s="2" t="s">
        <v>562</v>
      </c>
      <c r="X5323" s="2" t="str" cm="1">
        <f t="array" ref="X5323">IF(AND(C$5318&lt;&gt;1,C$5319:C$5323="",S$5318:U$5323=""), "FALSE","TRUE")</f>
        <v>FALSE</v>
      </c>
      <c r="Z5323" s="1"/>
    </row>
    <row r="5324" spans="2:26" hidden="1" outlineLevel="2" x14ac:dyDescent="0.4">
      <c r="B5324" s="3" t="s">
        <v>19</v>
      </c>
      <c r="I5324" s="2">
        <v>207</v>
      </c>
      <c r="Q5324" s="1"/>
      <c r="Z5324" s="1"/>
    </row>
    <row r="5325" spans="2:26" hidden="1" outlineLevel="2" x14ac:dyDescent="0.4">
      <c r="B5325" s="50" t="s">
        <v>492</v>
      </c>
      <c r="C5325" s="50"/>
      <c r="D5325" s="33"/>
      <c r="E5325" s="2" t="s">
        <v>493</v>
      </c>
      <c r="I5325" s="2">
        <v>207</v>
      </c>
      <c r="L5325" s="2" t="s">
        <v>494</v>
      </c>
      <c r="M5325" s="2" t="s">
        <v>476</v>
      </c>
      <c r="N5325" s="2" t="s">
        <v>479</v>
      </c>
      <c r="O5325" s="2" t="s">
        <v>493</v>
      </c>
      <c r="Q5325" s="1"/>
      <c r="S5325" s="43" t="s">
        <v>36</v>
      </c>
      <c r="T5325" s="44" t="s">
        <v>37</v>
      </c>
      <c r="U5325" s="43" t="s">
        <v>38</v>
      </c>
      <c r="Z5325" s="1"/>
    </row>
    <row r="5326" spans="2:26" hidden="1" outlineLevel="2" x14ac:dyDescent="0.4">
      <c r="B5326" s="7" t="s">
        <v>134</v>
      </c>
      <c r="C5326" s="5">
        <v>1</v>
      </c>
      <c r="D5326" s="30"/>
      <c r="E5326" s="2" t="s">
        <v>392</v>
      </c>
      <c r="F5326" s="2" t="s">
        <v>102</v>
      </c>
      <c r="G5326" s="2" t="s">
        <v>103</v>
      </c>
      <c r="H5326" s="2">
        <v>214</v>
      </c>
      <c r="I5326" s="2">
        <v>207</v>
      </c>
      <c r="K5326" s="2">
        <v>3</v>
      </c>
      <c r="L5326" s="2" t="s">
        <v>136</v>
      </c>
      <c r="M5326" s="2" t="s">
        <v>476</v>
      </c>
      <c r="N5326" s="2" t="s">
        <v>479</v>
      </c>
      <c r="O5326" s="2" t="s">
        <v>493</v>
      </c>
      <c r="Q5326" s="1"/>
      <c r="S5326" s="5"/>
      <c r="T5326" s="41"/>
      <c r="U5326" s="8"/>
      <c r="V5326" s="2" t="s">
        <v>105</v>
      </c>
      <c r="W5326" s="2" t="s">
        <v>561</v>
      </c>
      <c r="X5326" s="45" t="str" cm="1">
        <f t="array" ref="X5326">IF(X5318="TRUE",IF(AND(C5326&lt;&gt;1,C5327:C5330="",S5326:U5330=""), "FALSE","TRUE"),"FALSE")</f>
        <v>FALSE</v>
      </c>
      <c r="Z5326" s="1"/>
    </row>
    <row r="5327" spans="2:26" hidden="1" outlineLevel="2" x14ac:dyDescent="0.4">
      <c r="B5327" s="7" t="s">
        <v>495</v>
      </c>
      <c r="C5327" s="8"/>
      <c r="D5327" s="31"/>
      <c r="E5327" s="2" t="s">
        <v>496</v>
      </c>
      <c r="F5327" s="2" t="s">
        <v>497</v>
      </c>
      <c r="G5327" s="2" t="s">
        <v>498</v>
      </c>
      <c r="H5327" s="2">
        <v>214</v>
      </c>
      <c r="I5327" s="2">
        <v>207</v>
      </c>
      <c r="K5327" s="2">
        <v>50</v>
      </c>
      <c r="L5327" s="2" t="s">
        <v>30</v>
      </c>
      <c r="M5327" s="2" t="s">
        <v>476</v>
      </c>
      <c r="N5327" s="2" t="s">
        <v>479</v>
      </c>
      <c r="O5327" s="2" t="s">
        <v>493</v>
      </c>
      <c r="Q5327" s="1"/>
      <c r="S5327" s="5"/>
      <c r="T5327" s="41"/>
      <c r="U5327" s="8"/>
      <c r="W5327" s="2" t="s">
        <v>563</v>
      </c>
      <c r="X5327" s="45" t="str" cm="1">
        <f t="array" ref="X5327">IF(X5318="TRUE",IF(AND(C5326&lt;&gt;1,C5327:C5330="",S5326:U5330=""), "FALSE","TRUE"),"FALSE")</f>
        <v>FALSE</v>
      </c>
      <c r="Z5327" s="1"/>
    </row>
    <row r="5328" spans="2:26" hidden="1" outlineLevel="2" x14ac:dyDescent="0.4">
      <c r="B5328" s="7" t="s">
        <v>500</v>
      </c>
      <c r="C5328" s="5"/>
      <c r="D5328" s="30"/>
      <c r="E5328" s="2" t="s">
        <v>501</v>
      </c>
      <c r="F5328" s="2" t="s">
        <v>154</v>
      </c>
      <c r="G5328" s="2" t="s">
        <v>502</v>
      </c>
      <c r="H5328" s="2">
        <v>214</v>
      </c>
      <c r="I5328" s="2">
        <v>207</v>
      </c>
      <c r="K5328" s="2">
        <v>10</v>
      </c>
      <c r="L5328" s="2" t="s">
        <v>30</v>
      </c>
      <c r="M5328" s="2" t="s">
        <v>476</v>
      </c>
      <c r="N5328" s="2" t="s">
        <v>479</v>
      </c>
      <c r="O5328" s="2" t="s">
        <v>493</v>
      </c>
      <c r="Q5328" s="1"/>
      <c r="S5328" s="5"/>
      <c r="T5328" s="41"/>
      <c r="U5328" s="8"/>
      <c r="W5328" s="2" t="s">
        <v>472</v>
      </c>
      <c r="X5328" s="45" t="str" cm="1">
        <f t="array" ref="X5328">IF(X5318="TRUE",IF(AND(C5326&lt;&gt;1,C5327:C5330="",S5326:U5330=""), "FALSE","TRUE"),"FALSE")</f>
        <v>FALSE</v>
      </c>
      <c r="Z5328" s="1"/>
    </row>
    <row r="5329" spans="2:26" hidden="1" outlineLevel="2" x14ac:dyDescent="0.4">
      <c r="B5329" s="7" t="s">
        <v>503</v>
      </c>
      <c r="C5329" s="5"/>
      <c r="D5329" s="30"/>
      <c r="E5329" s="2" t="s">
        <v>504</v>
      </c>
      <c r="F5329" s="2" t="s">
        <v>505</v>
      </c>
      <c r="G5329" s="2" t="s">
        <v>506</v>
      </c>
      <c r="H5329" s="2">
        <v>214</v>
      </c>
      <c r="I5329" s="2">
        <v>207</v>
      </c>
      <c r="K5329" s="2">
        <v>4</v>
      </c>
      <c r="L5329" s="2" t="s">
        <v>30</v>
      </c>
      <c r="M5329" s="2" t="s">
        <v>476</v>
      </c>
      <c r="N5329" s="2" t="s">
        <v>479</v>
      </c>
      <c r="O5329" s="2" t="s">
        <v>493</v>
      </c>
      <c r="Q5329" s="1"/>
      <c r="S5329" s="5"/>
      <c r="T5329" s="41"/>
      <c r="U5329" s="8"/>
      <c r="W5329" s="2" t="s">
        <v>564</v>
      </c>
      <c r="X5329" s="45" t="str" cm="1">
        <f t="array" ref="X5329">IF(X5318="TRUE",IF(AND(C5326&lt;&gt;1,C5327:C5330="",S5326:U5330=""), "FALSE","TRUE"),"FALSE")</f>
        <v>FALSE</v>
      </c>
      <c r="Z5329" s="1"/>
    </row>
    <row r="5330" spans="2:26" hidden="1" outlineLevel="2" collapsed="1" x14ac:dyDescent="0.4">
      <c r="B5330" s="7" t="s">
        <v>508</v>
      </c>
      <c r="C5330" s="8"/>
      <c r="D5330" s="31"/>
      <c r="E5330" s="2" t="s">
        <v>509</v>
      </c>
      <c r="F5330" s="2" t="s">
        <v>510</v>
      </c>
      <c r="G5330" s="2" t="s">
        <v>511</v>
      </c>
      <c r="H5330" s="2">
        <v>214</v>
      </c>
      <c r="I5330" s="2">
        <v>207</v>
      </c>
      <c r="K5330" s="2">
        <v>120</v>
      </c>
      <c r="L5330" s="2" t="s">
        <v>30</v>
      </c>
      <c r="M5330" s="2" t="s">
        <v>476</v>
      </c>
      <c r="N5330" s="2" t="s">
        <v>479</v>
      </c>
      <c r="O5330" s="2" t="s">
        <v>493</v>
      </c>
      <c r="Q5330" s="1"/>
      <c r="S5330" s="5"/>
      <c r="T5330" s="41"/>
      <c r="U5330" s="8"/>
      <c r="W5330" s="2" t="s">
        <v>565</v>
      </c>
      <c r="X5330" s="45" t="str" cm="1">
        <f t="array" ref="X5330">IF(X5318="TRUE",IF(AND(C5326&lt;&gt;1,C5327:C5330="",S5326:U5330=""), "FALSE","TRUE"),"FALSE")</f>
        <v>FALSE</v>
      </c>
      <c r="Z5330" s="1"/>
    </row>
    <row r="5331" spans="2:26" hidden="1" outlineLevel="3" x14ac:dyDescent="0.4">
      <c r="B5331" s="7" t="s">
        <v>134</v>
      </c>
      <c r="C5331" s="5">
        <v>2</v>
      </c>
      <c r="D5331" s="30"/>
      <c r="E5331" s="2" t="s">
        <v>392</v>
      </c>
      <c r="F5331" s="2" t="s">
        <v>102</v>
      </c>
      <c r="G5331" s="2" t="s">
        <v>103</v>
      </c>
      <c r="H5331" s="2">
        <v>214</v>
      </c>
      <c r="I5331" s="2">
        <v>207</v>
      </c>
      <c r="K5331" s="2">
        <v>3</v>
      </c>
      <c r="L5331" s="2" t="s">
        <v>136</v>
      </c>
      <c r="M5331" s="2" t="s">
        <v>476</v>
      </c>
      <c r="N5331" s="2" t="s">
        <v>479</v>
      </c>
      <c r="O5331" s="2" t="s">
        <v>493</v>
      </c>
      <c r="Q5331" s="1"/>
      <c r="S5331" s="5"/>
      <c r="T5331" s="41"/>
      <c r="U5331" s="8"/>
      <c r="V5331" s="2" t="s">
        <v>105</v>
      </c>
      <c r="W5331" s="2" t="s">
        <v>561</v>
      </c>
      <c r="X5331" s="45" t="str" cm="1">
        <f t="array" ref="X5331">IF(X5318="TRUE",IF(AND(C5331&lt;&gt;1,C5332:C5335="",S5331:U5335=""), "FALSE","TRUE"),"FALSE")</f>
        <v>FALSE</v>
      </c>
      <c r="Z5331" s="1"/>
    </row>
    <row r="5332" spans="2:26" hidden="1" outlineLevel="3" x14ac:dyDescent="0.4">
      <c r="B5332" s="7" t="s">
        <v>495</v>
      </c>
      <c r="C5332" s="8"/>
      <c r="D5332" s="31"/>
      <c r="E5332" s="2" t="s">
        <v>496</v>
      </c>
      <c r="F5332" s="2" t="s">
        <v>497</v>
      </c>
      <c r="G5332" s="2" t="s">
        <v>498</v>
      </c>
      <c r="H5332" s="2">
        <v>214</v>
      </c>
      <c r="I5332" s="2">
        <v>207</v>
      </c>
      <c r="K5332" s="2">
        <v>50</v>
      </c>
      <c r="L5332" s="2" t="s">
        <v>30</v>
      </c>
      <c r="M5332" s="2" t="s">
        <v>476</v>
      </c>
      <c r="N5332" s="2" t="s">
        <v>479</v>
      </c>
      <c r="O5332" s="2" t="s">
        <v>493</v>
      </c>
      <c r="Q5332" s="1"/>
      <c r="S5332" s="5"/>
      <c r="T5332" s="41"/>
      <c r="U5332" s="8"/>
      <c r="W5332" s="2" t="s">
        <v>563</v>
      </c>
      <c r="X5332" s="45" t="str" cm="1">
        <f t="array" ref="X5332">IF(X5318="TRUE",IF(AND(C5331&lt;&gt;1,C5332:C5335="",S5331:U5335=""), "FALSE","TRUE"),"FALSE")</f>
        <v>FALSE</v>
      </c>
      <c r="Z5332" s="1"/>
    </row>
    <row r="5333" spans="2:26" hidden="1" outlineLevel="3" x14ac:dyDescent="0.4">
      <c r="B5333" s="7" t="s">
        <v>500</v>
      </c>
      <c r="C5333" s="5"/>
      <c r="D5333" s="30"/>
      <c r="E5333" s="2" t="s">
        <v>501</v>
      </c>
      <c r="F5333" s="2" t="s">
        <v>154</v>
      </c>
      <c r="G5333" s="2" t="s">
        <v>502</v>
      </c>
      <c r="H5333" s="2">
        <v>214</v>
      </c>
      <c r="I5333" s="2">
        <v>207</v>
      </c>
      <c r="K5333" s="2">
        <v>10</v>
      </c>
      <c r="L5333" s="2" t="s">
        <v>30</v>
      </c>
      <c r="M5333" s="2" t="s">
        <v>476</v>
      </c>
      <c r="N5333" s="2" t="s">
        <v>479</v>
      </c>
      <c r="O5333" s="2" t="s">
        <v>493</v>
      </c>
      <c r="Q5333" s="1"/>
      <c r="S5333" s="5"/>
      <c r="T5333" s="41"/>
      <c r="U5333" s="8"/>
      <c r="W5333" s="2" t="s">
        <v>472</v>
      </c>
      <c r="X5333" s="45" t="str" cm="1">
        <f t="array" ref="X5333">IF(X5318="TRUE",IF(AND(C5331&lt;&gt;1,C5332:C5335="",S5331:U5335=""), "FALSE","TRUE"),"FALSE")</f>
        <v>FALSE</v>
      </c>
      <c r="Z5333" s="1"/>
    </row>
    <row r="5334" spans="2:26" hidden="1" outlineLevel="3" x14ac:dyDescent="0.4">
      <c r="B5334" s="7" t="s">
        <v>503</v>
      </c>
      <c r="C5334" s="5"/>
      <c r="D5334" s="30"/>
      <c r="E5334" s="2" t="s">
        <v>504</v>
      </c>
      <c r="F5334" s="2" t="s">
        <v>505</v>
      </c>
      <c r="G5334" s="2" t="s">
        <v>506</v>
      </c>
      <c r="H5334" s="2">
        <v>214</v>
      </c>
      <c r="I5334" s="2">
        <v>207</v>
      </c>
      <c r="K5334" s="2">
        <v>4</v>
      </c>
      <c r="L5334" s="2" t="s">
        <v>30</v>
      </c>
      <c r="M5334" s="2" t="s">
        <v>476</v>
      </c>
      <c r="N5334" s="2" t="s">
        <v>479</v>
      </c>
      <c r="O5334" s="2" t="s">
        <v>493</v>
      </c>
      <c r="Q5334" s="1"/>
      <c r="S5334" s="5"/>
      <c r="T5334" s="41"/>
      <c r="U5334" s="8"/>
      <c r="W5334" s="2" t="s">
        <v>564</v>
      </c>
      <c r="X5334" s="45" t="str" cm="1">
        <f t="array" ref="X5334">IF(X5318="TRUE",IF(AND(C5331&lt;&gt;1,C5332:C5335="",S5331:U5335=""), "FALSE","TRUE"),"FALSE")</f>
        <v>FALSE</v>
      </c>
      <c r="Z5334" s="1"/>
    </row>
    <row r="5335" spans="2:26" hidden="1" outlineLevel="3" x14ac:dyDescent="0.4">
      <c r="B5335" s="7" t="s">
        <v>508</v>
      </c>
      <c r="C5335" s="8"/>
      <c r="D5335" s="31"/>
      <c r="E5335" s="2" t="s">
        <v>509</v>
      </c>
      <c r="F5335" s="2" t="s">
        <v>510</v>
      </c>
      <c r="G5335" s="2" t="s">
        <v>511</v>
      </c>
      <c r="H5335" s="2">
        <v>214</v>
      </c>
      <c r="I5335" s="2">
        <v>207</v>
      </c>
      <c r="K5335" s="2">
        <v>120</v>
      </c>
      <c r="L5335" s="2" t="s">
        <v>30</v>
      </c>
      <c r="M5335" s="2" t="s">
        <v>476</v>
      </c>
      <c r="N5335" s="2" t="s">
        <v>479</v>
      </c>
      <c r="O5335" s="2" t="s">
        <v>493</v>
      </c>
      <c r="Q5335" s="1"/>
      <c r="S5335" s="5"/>
      <c r="T5335" s="41"/>
      <c r="U5335" s="8"/>
      <c r="W5335" s="2" t="s">
        <v>565</v>
      </c>
      <c r="X5335" s="45" t="str" cm="1">
        <f t="array" ref="X5335">IF(X5318="TRUE",IF(AND(C5331&lt;&gt;1,C5332:C5335="",S5331:U5335=""), "FALSE","TRUE"),"FALSE")</f>
        <v>FALSE</v>
      </c>
      <c r="Z5335" s="1"/>
    </row>
    <row r="5336" spans="2:26" hidden="1" outlineLevel="2" x14ac:dyDescent="0.4">
      <c r="B5336" s="3" t="s">
        <v>19</v>
      </c>
      <c r="I5336" s="2">
        <v>207</v>
      </c>
      <c r="Q5336" s="1"/>
      <c r="Z5336" s="1"/>
    </row>
    <row r="5337" spans="2:26" hidden="1" outlineLevel="2" x14ac:dyDescent="0.4">
      <c r="B5337" s="50" t="s">
        <v>513</v>
      </c>
      <c r="C5337" s="50"/>
      <c r="D5337" s="33"/>
      <c r="E5337" s="2" t="s">
        <v>514</v>
      </c>
      <c r="I5337" s="2">
        <v>207</v>
      </c>
      <c r="L5337" s="2" t="s">
        <v>515</v>
      </c>
      <c r="M5337" s="2" t="s">
        <v>476</v>
      </c>
      <c r="N5337" s="2" t="s">
        <v>479</v>
      </c>
      <c r="O5337" s="2" t="s">
        <v>514</v>
      </c>
      <c r="Q5337" s="1"/>
      <c r="S5337" s="43" t="s">
        <v>36</v>
      </c>
      <c r="T5337" s="44" t="s">
        <v>37</v>
      </c>
      <c r="U5337" s="43" t="s">
        <v>38</v>
      </c>
      <c r="Z5337" s="1"/>
    </row>
    <row r="5338" spans="2:26" hidden="1" outlineLevel="2" x14ac:dyDescent="0.4">
      <c r="B5338" s="7" t="s">
        <v>134</v>
      </c>
      <c r="C5338" s="5">
        <v>1</v>
      </c>
      <c r="D5338" s="30"/>
      <c r="E5338" s="2" t="s">
        <v>392</v>
      </c>
      <c r="F5338" s="2" t="s">
        <v>106</v>
      </c>
      <c r="G5338" s="2" t="s">
        <v>103</v>
      </c>
      <c r="H5338" s="2">
        <v>221</v>
      </c>
      <c r="I5338" s="2">
        <v>207</v>
      </c>
      <c r="K5338" s="2">
        <v>3</v>
      </c>
      <c r="L5338" s="2" t="s">
        <v>136</v>
      </c>
      <c r="M5338" s="2" t="s">
        <v>476</v>
      </c>
      <c r="N5338" s="2" t="s">
        <v>479</v>
      </c>
      <c r="O5338" s="2" t="s">
        <v>514</v>
      </c>
      <c r="Q5338" s="1"/>
      <c r="S5338" s="5"/>
      <c r="T5338" s="41"/>
      <c r="U5338" s="8"/>
      <c r="V5338" s="2" t="s">
        <v>105</v>
      </c>
      <c r="W5338" s="2" t="s">
        <v>561</v>
      </c>
      <c r="X5338" s="45" t="str" cm="1">
        <f t="array" ref="X5338">IF(X5318="TRUE",IF(AND(C5338&lt;&gt;1,C5339:C5340="",S5338:U5340=""), "FALSE","TRUE"),"FALSE")</f>
        <v>FALSE</v>
      </c>
      <c r="Z5338" s="1"/>
    </row>
    <row r="5339" spans="2:26" hidden="1" outlineLevel="2" x14ac:dyDescent="0.4">
      <c r="B5339" s="7" t="s">
        <v>516</v>
      </c>
      <c r="C5339" s="8"/>
      <c r="D5339" s="31"/>
      <c r="E5339" s="2" t="s">
        <v>517</v>
      </c>
      <c r="F5339" s="2" t="s">
        <v>499</v>
      </c>
      <c r="G5339" s="2" t="s">
        <v>498</v>
      </c>
      <c r="H5339" s="2">
        <v>221</v>
      </c>
      <c r="I5339" s="2">
        <v>207</v>
      </c>
      <c r="K5339" s="2">
        <v>50</v>
      </c>
      <c r="L5339" s="2" t="s">
        <v>30</v>
      </c>
      <c r="M5339" s="2" t="s">
        <v>476</v>
      </c>
      <c r="N5339" s="2" t="s">
        <v>479</v>
      </c>
      <c r="O5339" s="2" t="s">
        <v>514</v>
      </c>
      <c r="Q5339" s="1"/>
      <c r="S5339" s="5"/>
      <c r="T5339" s="41"/>
      <c r="U5339" s="8"/>
      <c r="W5339" s="2" t="s">
        <v>563</v>
      </c>
      <c r="X5339" s="45" t="str" cm="1">
        <f t="array" ref="X5339">IF(X5318="TRUE",IF(AND(C5338&lt;&gt;1,C5339:C5340="",S5338:U5340=""), "FALSE","TRUE"),"FALSE")</f>
        <v>FALSE</v>
      </c>
      <c r="Z5339" s="1"/>
    </row>
    <row r="5340" spans="2:26" hidden="1" outlineLevel="2" x14ac:dyDescent="0.4">
      <c r="B5340" s="7" t="s">
        <v>508</v>
      </c>
      <c r="C5340" s="8"/>
      <c r="D5340" s="31"/>
      <c r="E5340" s="2" t="s">
        <v>518</v>
      </c>
      <c r="F5340" s="2" t="s">
        <v>512</v>
      </c>
      <c r="G5340" s="2" t="s">
        <v>511</v>
      </c>
      <c r="H5340" s="2">
        <v>221</v>
      </c>
      <c r="I5340" s="2">
        <v>207</v>
      </c>
      <c r="K5340" s="2">
        <v>120</v>
      </c>
      <c r="L5340" s="2" t="s">
        <v>30</v>
      </c>
      <c r="M5340" s="2" t="s">
        <v>476</v>
      </c>
      <c r="N5340" s="2" t="s">
        <v>479</v>
      </c>
      <c r="O5340" s="2" t="s">
        <v>514</v>
      </c>
      <c r="Q5340" s="1"/>
      <c r="S5340" s="5"/>
      <c r="T5340" s="41"/>
      <c r="U5340" s="8"/>
      <c r="W5340" s="2" t="s">
        <v>565</v>
      </c>
      <c r="X5340" s="45" t="str" cm="1">
        <f t="array" ref="X5340">IF(X5318="TRUE",IF(AND(C5338&lt;&gt;1,C5339:C5340="",S5338:U5340=""), "FALSE","TRUE"),"FALSE")</f>
        <v>FALSE</v>
      </c>
      <c r="Z5340" s="1"/>
    </row>
    <row r="5341" spans="2:26" hidden="1" outlineLevel="2" x14ac:dyDescent="0.4">
      <c r="B5341" s="7" t="s">
        <v>134</v>
      </c>
      <c r="C5341" s="5">
        <v>2</v>
      </c>
      <c r="D5341" s="30"/>
      <c r="E5341" s="2" t="s">
        <v>392</v>
      </c>
      <c r="F5341" s="2" t="s">
        <v>106</v>
      </c>
      <c r="G5341" s="2" t="s">
        <v>103</v>
      </c>
      <c r="H5341" s="2">
        <v>221</v>
      </c>
      <c r="I5341" s="2">
        <v>207</v>
      </c>
      <c r="K5341" s="2">
        <v>3</v>
      </c>
      <c r="L5341" s="2" t="s">
        <v>136</v>
      </c>
      <c r="M5341" s="2" t="s">
        <v>476</v>
      </c>
      <c r="N5341" s="2" t="s">
        <v>479</v>
      </c>
      <c r="O5341" s="2" t="s">
        <v>514</v>
      </c>
      <c r="Q5341" s="1"/>
      <c r="S5341" s="5"/>
      <c r="T5341" s="41"/>
      <c r="U5341" s="8"/>
      <c r="V5341" s="2" t="s">
        <v>105</v>
      </c>
      <c r="W5341" s="2" t="s">
        <v>561</v>
      </c>
      <c r="X5341" s="45" t="str" cm="1">
        <f t="array" ref="X5341">IF(X5318="TRUE",IF(AND(C5341&lt;&gt;1,C5342:C5343="",S5341:U5343=""), "FALSE","TRUE"),"FALSE")</f>
        <v>FALSE</v>
      </c>
      <c r="Z5341" s="1"/>
    </row>
    <row r="5342" spans="2:26" hidden="1" outlineLevel="2" x14ac:dyDescent="0.4">
      <c r="B5342" s="7" t="s">
        <v>516</v>
      </c>
      <c r="C5342" s="8"/>
      <c r="D5342" s="31"/>
      <c r="E5342" s="2" t="s">
        <v>517</v>
      </c>
      <c r="F5342" s="2" t="s">
        <v>499</v>
      </c>
      <c r="G5342" s="2" t="s">
        <v>498</v>
      </c>
      <c r="H5342" s="2">
        <v>221</v>
      </c>
      <c r="I5342" s="2">
        <v>207</v>
      </c>
      <c r="K5342" s="2">
        <v>50</v>
      </c>
      <c r="L5342" s="2" t="s">
        <v>30</v>
      </c>
      <c r="M5342" s="2" t="s">
        <v>476</v>
      </c>
      <c r="N5342" s="2" t="s">
        <v>479</v>
      </c>
      <c r="O5342" s="2" t="s">
        <v>514</v>
      </c>
      <c r="Q5342" s="1"/>
      <c r="S5342" s="5"/>
      <c r="T5342" s="41"/>
      <c r="U5342" s="8"/>
      <c r="W5342" s="2" t="s">
        <v>563</v>
      </c>
      <c r="X5342" s="45" t="str" cm="1">
        <f t="array" ref="X5342">IF(X5318="TRUE",IF(AND(C5341&lt;&gt;1,C5342:C5343="",S5341:U5343=""), "FALSE","TRUE"),"FALSE")</f>
        <v>FALSE</v>
      </c>
      <c r="Z5342" s="1"/>
    </row>
    <row r="5343" spans="2:26" hidden="1" outlineLevel="2" x14ac:dyDescent="0.4">
      <c r="B5343" s="7" t="s">
        <v>508</v>
      </c>
      <c r="C5343" s="8"/>
      <c r="D5343" s="31"/>
      <c r="E5343" s="2" t="s">
        <v>518</v>
      </c>
      <c r="F5343" s="2" t="s">
        <v>512</v>
      </c>
      <c r="G5343" s="2" t="s">
        <v>511</v>
      </c>
      <c r="H5343" s="2">
        <v>221</v>
      </c>
      <c r="I5343" s="2">
        <v>207</v>
      </c>
      <c r="K5343" s="2">
        <v>120</v>
      </c>
      <c r="L5343" s="2" t="s">
        <v>30</v>
      </c>
      <c r="M5343" s="2" t="s">
        <v>476</v>
      </c>
      <c r="N5343" s="2" t="s">
        <v>479</v>
      </c>
      <c r="O5343" s="2" t="s">
        <v>514</v>
      </c>
      <c r="Q5343" s="1"/>
      <c r="S5343" s="5"/>
      <c r="T5343" s="41"/>
      <c r="U5343" s="8"/>
      <c r="W5343" s="2" t="s">
        <v>565</v>
      </c>
      <c r="X5343" s="45" t="str" cm="1">
        <f t="array" ref="X5343">IF(X5318="TRUE",IF(AND(C5341&lt;&gt;1,C5342:C5343="",S5341:U5343=""), "FALSE","TRUE"),"FALSE")</f>
        <v>FALSE</v>
      </c>
      <c r="Z5343" s="1"/>
    </row>
    <row r="5344" spans="2:26" hidden="1" outlineLevel="2" x14ac:dyDescent="0.4">
      <c r="B5344" s="7" t="s">
        <v>134</v>
      </c>
      <c r="C5344" s="5">
        <v>3</v>
      </c>
      <c r="D5344" s="30"/>
      <c r="E5344" s="2" t="s">
        <v>392</v>
      </c>
      <c r="F5344" s="2" t="s">
        <v>106</v>
      </c>
      <c r="G5344" s="2" t="s">
        <v>103</v>
      </c>
      <c r="H5344" s="2">
        <v>221</v>
      </c>
      <c r="I5344" s="2">
        <v>207</v>
      </c>
      <c r="K5344" s="2">
        <v>3</v>
      </c>
      <c r="L5344" s="2" t="s">
        <v>136</v>
      </c>
      <c r="M5344" s="2" t="s">
        <v>476</v>
      </c>
      <c r="N5344" s="2" t="s">
        <v>479</v>
      </c>
      <c r="O5344" s="2" t="s">
        <v>514</v>
      </c>
      <c r="Q5344" s="1"/>
      <c r="S5344" s="5"/>
      <c r="T5344" s="41"/>
      <c r="U5344" s="8"/>
      <c r="V5344" s="2" t="s">
        <v>105</v>
      </c>
      <c r="W5344" s="2" t="s">
        <v>561</v>
      </c>
      <c r="X5344" s="45" t="str" cm="1">
        <f t="array" ref="X5344">IF(X5318="TRUE",IF(AND(C5344&lt;&gt;1,C5345:C5346="",S5344:U5346=""), "FALSE","TRUE"),"FALSE")</f>
        <v>FALSE</v>
      </c>
      <c r="Z5344" s="1"/>
    </row>
    <row r="5345" spans="2:26" hidden="1" outlineLevel="2" x14ac:dyDescent="0.4">
      <c r="B5345" s="7" t="s">
        <v>516</v>
      </c>
      <c r="C5345" s="8"/>
      <c r="D5345" s="31"/>
      <c r="E5345" s="2" t="s">
        <v>517</v>
      </c>
      <c r="F5345" s="2" t="s">
        <v>499</v>
      </c>
      <c r="G5345" s="2" t="s">
        <v>498</v>
      </c>
      <c r="H5345" s="2">
        <v>221</v>
      </c>
      <c r="I5345" s="2">
        <v>207</v>
      </c>
      <c r="K5345" s="2">
        <v>50</v>
      </c>
      <c r="L5345" s="2" t="s">
        <v>30</v>
      </c>
      <c r="M5345" s="2" t="s">
        <v>476</v>
      </c>
      <c r="N5345" s="2" t="s">
        <v>479</v>
      </c>
      <c r="O5345" s="2" t="s">
        <v>514</v>
      </c>
      <c r="Q5345" s="1"/>
      <c r="S5345" s="5"/>
      <c r="T5345" s="41"/>
      <c r="U5345" s="8"/>
      <c r="W5345" s="2" t="s">
        <v>563</v>
      </c>
      <c r="X5345" s="45" t="str" cm="1">
        <f t="array" ref="X5345">IF(X5318="TRUE",IF(AND(C5344&lt;&gt;1,C5345:C5346="",S5344:U5346=""), "FALSE","TRUE"),"FALSE")</f>
        <v>FALSE</v>
      </c>
      <c r="Z5345" s="1"/>
    </row>
    <row r="5346" spans="2:26" hidden="1" outlineLevel="2" x14ac:dyDescent="0.4">
      <c r="B5346" s="7" t="s">
        <v>508</v>
      </c>
      <c r="C5346" s="8"/>
      <c r="D5346" s="31"/>
      <c r="E5346" s="2" t="s">
        <v>518</v>
      </c>
      <c r="F5346" s="2" t="s">
        <v>512</v>
      </c>
      <c r="G5346" s="2" t="s">
        <v>511</v>
      </c>
      <c r="H5346" s="2">
        <v>221</v>
      </c>
      <c r="I5346" s="2">
        <v>207</v>
      </c>
      <c r="K5346" s="2">
        <v>120</v>
      </c>
      <c r="L5346" s="2" t="s">
        <v>30</v>
      </c>
      <c r="M5346" s="2" t="s">
        <v>476</v>
      </c>
      <c r="N5346" s="2" t="s">
        <v>479</v>
      </c>
      <c r="O5346" s="2" t="s">
        <v>514</v>
      </c>
      <c r="Q5346" s="1"/>
      <c r="S5346" s="5"/>
      <c r="T5346" s="41"/>
      <c r="U5346" s="8"/>
      <c r="W5346" s="2" t="s">
        <v>565</v>
      </c>
      <c r="X5346" s="45" t="str" cm="1">
        <f t="array" ref="X5346">IF(X5318="TRUE",IF(AND(C5344&lt;&gt;1,C5345:C5346="",S5344:U5346=""), "FALSE","TRUE"),"FALSE")</f>
        <v>FALSE</v>
      </c>
      <c r="Z5346" s="1"/>
    </row>
    <row r="5347" spans="2:26" hidden="1" outlineLevel="2" x14ac:dyDescent="0.4">
      <c r="B5347" s="7" t="s">
        <v>134</v>
      </c>
      <c r="C5347" s="5">
        <v>4</v>
      </c>
      <c r="D5347" s="30"/>
      <c r="E5347" s="2" t="s">
        <v>392</v>
      </c>
      <c r="F5347" s="2" t="s">
        <v>106</v>
      </c>
      <c r="G5347" s="2" t="s">
        <v>103</v>
      </c>
      <c r="H5347" s="2">
        <v>221</v>
      </c>
      <c r="I5347" s="2">
        <v>207</v>
      </c>
      <c r="K5347" s="2">
        <v>3</v>
      </c>
      <c r="L5347" s="2" t="s">
        <v>136</v>
      </c>
      <c r="M5347" s="2" t="s">
        <v>476</v>
      </c>
      <c r="N5347" s="2" t="s">
        <v>479</v>
      </c>
      <c r="O5347" s="2" t="s">
        <v>514</v>
      </c>
      <c r="Q5347" s="1"/>
      <c r="S5347" s="5"/>
      <c r="T5347" s="41"/>
      <c r="U5347" s="8"/>
      <c r="V5347" s="2" t="s">
        <v>105</v>
      </c>
      <c r="W5347" s="2" t="s">
        <v>561</v>
      </c>
      <c r="X5347" s="45" t="str" cm="1">
        <f t="array" ref="X5347">IF(X5318="TRUE",IF(AND(C5347&lt;&gt;1,C5348:C5349="",S5347:U5349=""), "FALSE","TRUE"),"FALSE")</f>
        <v>FALSE</v>
      </c>
      <c r="Z5347" s="1"/>
    </row>
    <row r="5348" spans="2:26" hidden="1" outlineLevel="2" x14ac:dyDescent="0.4">
      <c r="B5348" s="7" t="s">
        <v>516</v>
      </c>
      <c r="C5348" s="8"/>
      <c r="D5348" s="31"/>
      <c r="E5348" s="2" t="s">
        <v>517</v>
      </c>
      <c r="F5348" s="2" t="s">
        <v>499</v>
      </c>
      <c r="G5348" s="2" t="s">
        <v>498</v>
      </c>
      <c r="H5348" s="2">
        <v>221</v>
      </c>
      <c r="I5348" s="2">
        <v>207</v>
      </c>
      <c r="K5348" s="2">
        <v>50</v>
      </c>
      <c r="L5348" s="2" t="s">
        <v>30</v>
      </c>
      <c r="M5348" s="2" t="s">
        <v>476</v>
      </c>
      <c r="N5348" s="2" t="s">
        <v>479</v>
      </c>
      <c r="O5348" s="2" t="s">
        <v>514</v>
      </c>
      <c r="Q5348" s="1"/>
      <c r="S5348" s="5"/>
      <c r="T5348" s="41"/>
      <c r="U5348" s="8"/>
      <c r="W5348" s="2" t="s">
        <v>563</v>
      </c>
      <c r="X5348" s="45" t="str" cm="1">
        <f t="array" ref="X5348">IF(X5318="TRUE",IF(AND(C5347&lt;&gt;1,C5348:C5349="",S5347:U5349=""), "FALSE","TRUE"),"FALSE")</f>
        <v>FALSE</v>
      </c>
      <c r="Z5348" s="1"/>
    </row>
    <row r="5349" spans="2:26" hidden="1" outlineLevel="2" x14ac:dyDescent="0.4">
      <c r="B5349" s="7" t="s">
        <v>508</v>
      </c>
      <c r="C5349" s="8"/>
      <c r="D5349" s="31"/>
      <c r="E5349" s="2" t="s">
        <v>518</v>
      </c>
      <c r="F5349" s="2" t="s">
        <v>512</v>
      </c>
      <c r="G5349" s="2" t="s">
        <v>511</v>
      </c>
      <c r="H5349" s="2">
        <v>221</v>
      </c>
      <c r="I5349" s="2">
        <v>207</v>
      </c>
      <c r="K5349" s="2">
        <v>120</v>
      </c>
      <c r="L5349" s="2" t="s">
        <v>30</v>
      </c>
      <c r="M5349" s="2" t="s">
        <v>476</v>
      </c>
      <c r="N5349" s="2" t="s">
        <v>479</v>
      </c>
      <c r="O5349" s="2" t="s">
        <v>514</v>
      </c>
      <c r="Q5349" s="1"/>
      <c r="S5349" s="5"/>
      <c r="T5349" s="41"/>
      <c r="U5349" s="8"/>
      <c r="W5349" s="2" t="s">
        <v>565</v>
      </c>
      <c r="X5349" s="45" t="str" cm="1">
        <f t="array" ref="X5349">IF(X5318="TRUE",IF(AND(C5347&lt;&gt;1,C5348:C5349="",S5347:U5349=""), "FALSE","TRUE"),"FALSE")</f>
        <v>FALSE</v>
      </c>
      <c r="Z5349" s="1"/>
    </row>
    <row r="5350" spans="2:26" hidden="1" outlineLevel="2" x14ac:dyDescent="0.4">
      <c r="B5350" s="7" t="s">
        <v>134</v>
      </c>
      <c r="C5350" s="5">
        <v>5</v>
      </c>
      <c r="D5350" s="30"/>
      <c r="E5350" s="2" t="s">
        <v>392</v>
      </c>
      <c r="F5350" s="2" t="s">
        <v>106</v>
      </c>
      <c r="G5350" s="2" t="s">
        <v>103</v>
      </c>
      <c r="H5350" s="2">
        <v>221</v>
      </c>
      <c r="I5350" s="2">
        <v>207</v>
      </c>
      <c r="K5350" s="2">
        <v>3</v>
      </c>
      <c r="L5350" s="2" t="s">
        <v>136</v>
      </c>
      <c r="M5350" s="2" t="s">
        <v>476</v>
      </c>
      <c r="N5350" s="2" t="s">
        <v>479</v>
      </c>
      <c r="O5350" s="2" t="s">
        <v>514</v>
      </c>
      <c r="Q5350" s="1"/>
      <c r="S5350" s="5"/>
      <c r="T5350" s="41"/>
      <c r="U5350" s="8"/>
      <c r="V5350" s="2" t="s">
        <v>105</v>
      </c>
      <c r="W5350" s="2" t="s">
        <v>561</v>
      </c>
      <c r="X5350" s="45" t="str" cm="1">
        <f t="array" ref="X5350">IF(X5318="TRUE",IF(AND(C5350&lt;&gt;1,C5351:C5352="",S5350:U5352=""), "FALSE","TRUE"),"FALSE")</f>
        <v>FALSE</v>
      </c>
      <c r="Z5350" s="1"/>
    </row>
    <row r="5351" spans="2:26" hidden="1" outlineLevel="2" x14ac:dyDescent="0.4">
      <c r="B5351" s="7" t="s">
        <v>516</v>
      </c>
      <c r="C5351" s="8"/>
      <c r="D5351" s="31"/>
      <c r="E5351" s="2" t="s">
        <v>517</v>
      </c>
      <c r="F5351" s="2" t="s">
        <v>499</v>
      </c>
      <c r="G5351" s="2" t="s">
        <v>498</v>
      </c>
      <c r="H5351" s="2">
        <v>221</v>
      </c>
      <c r="I5351" s="2">
        <v>207</v>
      </c>
      <c r="K5351" s="2">
        <v>50</v>
      </c>
      <c r="L5351" s="2" t="s">
        <v>30</v>
      </c>
      <c r="M5351" s="2" t="s">
        <v>476</v>
      </c>
      <c r="N5351" s="2" t="s">
        <v>479</v>
      </c>
      <c r="O5351" s="2" t="s">
        <v>514</v>
      </c>
      <c r="Q5351" s="1"/>
      <c r="S5351" s="5"/>
      <c r="T5351" s="41"/>
      <c r="U5351" s="8"/>
      <c r="W5351" s="2" t="s">
        <v>563</v>
      </c>
      <c r="X5351" s="45" t="str" cm="1">
        <f t="array" ref="X5351">IF(X5318="TRUE",IF(AND(C5350&lt;&gt;1,C5351:C5352="",S5350:U5352=""), "FALSE","TRUE"),"FALSE")</f>
        <v>FALSE</v>
      </c>
      <c r="Z5351" s="1"/>
    </row>
    <row r="5352" spans="2:26" hidden="1" outlineLevel="2" collapsed="1" x14ac:dyDescent="0.4">
      <c r="B5352" s="7" t="s">
        <v>508</v>
      </c>
      <c r="C5352" s="8"/>
      <c r="D5352" s="31"/>
      <c r="E5352" s="2" t="s">
        <v>518</v>
      </c>
      <c r="F5352" s="2" t="s">
        <v>512</v>
      </c>
      <c r="G5352" s="2" t="s">
        <v>511</v>
      </c>
      <c r="H5352" s="2">
        <v>221</v>
      </c>
      <c r="I5352" s="2">
        <v>207</v>
      </c>
      <c r="K5352" s="2">
        <v>120</v>
      </c>
      <c r="L5352" s="2" t="s">
        <v>30</v>
      </c>
      <c r="M5352" s="2" t="s">
        <v>476</v>
      </c>
      <c r="N5352" s="2" t="s">
        <v>479</v>
      </c>
      <c r="O5352" s="2" t="s">
        <v>514</v>
      </c>
      <c r="Q5352" s="1"/>
      <c r="S5352" s="5"/>
      <c r="T5352" s="41"/>
      <c r="U5352" s="8"/>
      <c r="W5352" s="2" t="s">
        <v>565</v>
      </c>
      <c r="X5352" s="45" t="str" cm="1">
        <f t="array" ref="X5352">IF(X5318="TRUE",IF(AND(C5350&lt;&gt;1,C5351:C5352="",S5350:U5352=""), "FALSE","TRUE"),"FALSE")</f>
        <v>FALSE</v>
      </c>
      <c r="Z5352" s="1"/>
    </row>
    <row r="5353" spans="2:26" hidden="1" outlineLevel="3" x14ac:dyDescent="0.4">
      <c r="B5353" s="7" t="s">
        <v>134</v>
      </c>
      <c r="C5353" s="5">
        <v>6</v>
      </c>
      <c r="D5353" s="30"/>
      <c r="E5353" s="2" t="s">
        <v>392</v>
      </c>
      <c r="F5353" s="2" t="s">
        <v>106</v>
      </c>
      <c r="G5353" s="2" t="s">
        <v>103</v>
      </c>
      <c r="H5353" s="2">
        <v>221</v>
      </c>
      <c r="I5353" s="2">
        <v>207</v>
      </c>
      <c r="K5353" s="2">
        <v>3</v>
      </c>
      <c r="L5353" s="2" t="s">
        <v>136</v>
      </c>
      <c r="M5353" s="2" t="s">
        <v>476</v>
      </c>
      <c r="N5353" s="2" t="s">
        <v>479</v>
      </c>
      <c r="O5353" s="2" t="s">
        <v>514</v>
      </c>
      <c r="Q5353" s="1"/>
      <c r="S5353" s="5"/>
      <c r="T5353" s="41"/>
      <c r="U5353" s="8"/>
      <c r="V5353" s="2" t="s">
        <v>105</v>
      </c>
      <c r="W5353" s="2" t="s">
        <v>561</v>
      </c>
      <c r="X5353" s="45" t="str" cm="1">
        <f t="array" ref="X5353">IF(X5318="TRUE",IF(AND(C5353&lt;&gt;1,C5354:C5355="",S5353:U5355=""), "FALSE","TRUE"),"FALSE")</f>
        <v>FALSE</v>
      </c>
      <c r="Z5353" s="1"/>
    </row>
    <row r="5354" spans="2:26" hidden="1" outlineLevel="3" x14ac:dyDescent="0.4">
      <c r="B5354" s="7" t="s">
        <v>516</v>
      </c>
      <c r="C5354" s="8"/>
      <c r="D5354" s="31"/>
      <c r="E5354" s="2" t="s">
        <v>517</v>
      </c>
      <c r="F5354" s="2" t="s">
        <v>499</v>
      </c>
      <c r="G5354" s="2" t="s">
        <v>498</v>
      </c>
      <c r="H5354" s="2">
        <v>221</v>
      </c>
      <c r="I5354" s="2">
        <v>207</v>
      </c>
      <c r="K5354" s="2">
        <v>50</v>
      </c>
      <c r="L5354" s="2" t="s">
        <v>30</v>
      </c>
      <c r="M5354" s="2" t="s">
        <v>476</v>
      </c>
      <c r="N5354" s="2" t="s">
        <v>479</v>
      </c>
      <c r="O5354" s="2" t="s">
        <v>514</v>
      </c>
      <c r="Q5354" s="1"/>
      <c r="S5354" s="5"/>
      <c r="T5354" s="41"/>
      <c r="U5354" s="8"/>
      <c r="W5354" s="2" t="s">
        <v>563</v>
      </c>
      <c r="X5354" s="45" t="str" cm="1">
        <f t="array" ref="X5354">IF(X5318="TRUE",IF(AND(C5353&lt;&gt;1,C5354:C5355="",S5353:U5355=""), "FALSE","TRUE"),"FALSE")</f>
        <v>FALSE</v>
      </c>
      <c r="Z5354" s="1"/>
    </row>
    <row r="5355" spans="2:26" hidden="1" outlineLevel="3" x14ac:dyDescent="0.4">
      <c r="B5355" s="7" t="s">
        <v>508</v>
      </c>
      <c r="C5355" s="8"/>
      <c r="D5355" s="31"/>
      <c r="E5355" s="2" t="s">
        <v>518</v>
      </c>
      <c r="F5355" s="2" t="s">
        <v>512</v>
      </c>
      <c r="G5355" s="2" t="s">
        <v>511</v>
      </c>
      <c r="H5355" s="2">
        <v>221</v>
      </c>
      <c r="I5355" s="2">
        <v>207</v>
      </c>
      <c r="K5355" s="2">
        <v>120</v>
      </c>
      <c r="L5355" s="2" t="s">
        <v>30</v>
      </c>
      <c r="M5355" s="2" t="s">
        <v>476</v>
      </c>
      <c r="N5355" s="2" t="s">
        <v>479</v>
      </c>
      <c r="O5355" s="2" t="s">
        <v>514</v>
      </c>
      <c r="Q5355" s="1"/>
      <c r="S5355" s="5"/>
      <c r="T5355" s="41"/>
      <c r="U5355" s="8"/>
      <c r="W5355" s="2" t="s">
        <v>565</v>
      </c>
      <c r="X5355" s="45" t="str" cm="1">
        <f t="array" ref="X5355">IF(X5318="TRUE",IF(AND(C5353&lt;&gt;1,C5354:C5355="",S5353:U5355=""), "FALSE","TRUE"),"FALSE")</f>
        <v>FALSE</v>
      </c>
      <c r="Z5355" s="1"/>
    </row>
    <row r="5356" spans="2:26" hidden="1" outlineLevel="3" x14ac:dyDescent="0.4">
      <c r="B5356" s="7" t="s">
        <v>134</v>
      </c>
      <c r="C5356" s="5">
        <v>7</v>
      </c>
      <c r="D5356" s="30"/>
      <c r="E5356" s="2" t="s">
        <v>392</v>
      </c>
      <c r="F5356" s="2" t="s">
        <v>106</v>
      </c>
      <c r="G5356" s="2" t="s">
        <v>103</v>
      </c>
      <c r="H5356" s="2">
        <v>221</v>
      </c>
      <c r="I5356" s="2">
        <v>207</v>
      </c>
      <c r="K5356" s="2">
        <v>3</v>
      </c>
      <c r="L5356" s="2" t="s">
        <v>136</v>
      </c>
      <c r="M5356" s="2" t="s">
        <v>476</v>
      </c>
      <c r="N5356" s="2" t="s">
        <v>479</v>
      </c>
      <c r="O5356" s="2" t="s">
        <v>514</v>
      </c>
      <c r="Q5356" s="1"/>
      <c r="S5356" s="5"/>
      <c r="T5356" s="41"/>
      <c r="U5356" s="8"/>
      <c r="V5356" s="2" t="s">
        <v>105</v>
      </c>
      <c r="W5356" s="2" t="s">
        <v>561</v>
      </c>
      <c r="X5356" s="45" t="str" cm="1">
        <f t="array" ref="X5356">IF(X5318="TRUE",IF(AND(C5356&lt;&gt;1,C5357:C5358="",S5356:U5358=""), "FALSE","TRUE"),"FALSE")</f>
        <v>FALSE</v>
      </c>
      <c r="Z5356" s="1"/>
    </row>
    <row r="5357" spans="2:26" hidden="1" outlineLevel="3" x14ac:dyDescent="0.4">
      <c r="B5357" s="7" t="s">
        <v>516</v>
      </c>
      <c r="C5357" s="8"/>
      <c r="D5357" s="31"/>
      <c r="E5357" s="2" t="s">
        <v>517</v>
      </c>
      <c r="F5357" s="2" t="s">
        <v>499</v>
      </c>
      <c r="G5357" s="2" t="s">
        <v>498</v>
      </c>
      <c r="H5357" s="2">
        <v>221</v>
      </c>
      <c r="I5357" s="2">
        <v>207</v>
      </c>
      <c r="K5357" s="2">
        <v>50</v>
      </c>
      <c r="L5357" s="2" t="s">
        <v>30</v>
      </c>
      <c r="M5357" s="2" t="s">
        <v>476</v>
      </c>
      <c r="N5357" s="2" t="s">
        <v>479</v>
      </c>
      <c r="O5357" s="2" t="s">
        <v>514</v>
      </c>
      <c r="Q5357" s="1"/>
      <c r="S5357" s="5"/>
      <c r="T5357" s="41"/>
      <c r="U5357" s="8"/>
      <c r="W5357" s="2" t="s">
        <v>563</v>
      </c>
      <c r="X5357" s="45" t="str" cm="1">
        <f t="array" ref="X5357">IF(X5318="TRUE",IF(AND(C5356&lt;&gt;1,C5357:C5358="",S5356:U5358=""), "FALSE","TRUE"),"FALSE")</f>
        <v>FALSE</v>
      </c>
      <c r="Z5357" s="1"/>
    </row>
    <row r="5358" spans="2:26" hidden="1" outlineLevel="3" x14ac:dyDescent="0.4">
      <c r="B5358" s="7" t="s">
        <v>508</v>
      </c>
      <c r="C5358" s="8"/>
      <c r="D5358" s="31"/>
      <c r="E5358" s="2" t="s">
        <v>518</v>
      </c>
      <c r="F5358" s="2" t="s">
        <v>512</v>
      </c>
      <c r="G5358" s="2" t="s">
        <v>511</v>
      </c>
      <c r="H5358" s="2">
        <v>221</v>
      </c>
      <c r="I5358" s="2">
        <v>207</v>
      </c>
      <c r="K5358" s="2">
        <v>120</v>
      </c>
      <c r="L5358" s="2" t="s">
        <v>30</v>
      </c>
      <c r="M5358" s="2" t="s">
        <v>476</v>
      </c>
      <c r="N5358" s="2" t="s">
        <v>479</v>
      </c>
      <c r="O5358" s="2" t="s">
        <v>514</v>
      </c>
      <c r="Q5358" s="1"/>
      <c r="S5358" s="5"/>
      <c r="T5358" s="41"/>
      <c r="U5358" s="8"/>
      <c r="W5358" s="2" t="s">
        <v>565</v>
      </c>
      <c r="X5358" s="45" t="str" cm="1">
        <f t="array" ref="X5358">IF(X5318="TRUE",IF(AND(C5356&lt;&gt;1,C5357:C5358="",S5356:U5358=""), "FALSE","TRUE"),"FALSE")</f>
        <v>FALSE</v>
      </c>
      <c r="Z5358" s="1"/>
    </row>
    <row r="5359" spans="2:26" hidden="1" outlineLevel="3" x14ac:dyDescent="0.4">
      <c r="B5359" s="7" t="s">
        <v>134</v>
      </c>
      <c r="C5359" s="5">
        <v>8</v>
      </c>
      <c r="D5359" s="30"/>
      <c r="E5359" s="2" t="s">
        <v>392</v>
      </c>
      <c r="F5359" s="2" t="s">
        <v>106</v>
      </c>
      <c r="G5359" s="2" t="s">
        <v>103</v>
      </c>
      <c r="H5359" s="2">
        <v>221</v>
      </c>
      <c r="I5359" s="2">
        <v>207</v>
      </c>
      <c r="K5359" s="2">
        <v>3</v>
      </c>
      <c r="L5359" s="2" t="s">
        <v>136</v>
      </c>
      <c r="M5359" s="2" t="s">
        <v>476</v>
      </c>
      <c r="N5359" s="2" t="s">
        <v>479</v>
      </c>
      <c r="O5359" s="2" t="s">
        <v>514</v>
      </c>
      <c r="Q5359" s="1"/>
      <c r="S5359" s="5"/>
      <c r="T5359" s="41"/>
      <c r="U5359" s="8"/>
      <c r="V5359" s="2" t="s">
        <v>105</v>
      </c>
      <c r="W5359" s="2" t="s">
        <v>561</v>
      </c>
      <c r="X5359" s="45" t="str" cm="1">
        <f t="array" ref="X5359">IF(X5318="TRUE",IF(AND(C5359&lt;&gt;1,C5360:C5361="",S5359:U5361=""), "FALSE","TRUE"),"FALSE")</f>
        <v>FALSE</v>
      </c>
      <c r="Z5359" s="1"/>
    </row>
    <row r="5360" spans="2:26" hidden="1" outlineLevel="3" x14ac:dyDescent="0.4">
      <c r="B5360" s="7" t="s">
        <v>516</v>
      </c>
      <c r="C5360" s="8"/>
      <c r="D5360" s="31"/>
      <c r="E5360" s="2" t="s">
        <v>517</v>
      </c>
      <c r="F5360" s="2" t="s">
        <v>499</v>
      </c>
      <c r="G5360" s="2" t="s">
        <v>498</v>
      </c>
      <c r="H5360" s="2">
        <v>221</v>
      </c>
      <c r="I5360" s="2">
        <v>207</v>
      </c>
      <c r="K5360" s="2">
        <v>50</v>
      </c>
      <c r="L5360" s="2" t="s">
        <v>30</v>
      </c>
      <c r="M5360" s="2" t="s">
        <v>476</v>
      </c>
      <c r="N5360" s="2" t="s">
        <v>479</v>
      </c>
      <c r="O5360" s="2" t="s">
        <v>514</v>
      </c>
      <c r="Q5360" s="1"/>
      <c r="S5360" s="5"/>
      <c r="T5360" s="41"/>
      <c r="U5360" s="8"/>
      <c r="W5360" s="2" t="s">
        <v>563</v>
      </c>
      <c r="X5360" s="45" t="str" cm="1">
        <f t="array" ref="X5360">IF(X5318="TRUE",IF(AND(C5359&lt;&gt;1,C5360:C5361="",S5359:U5361=""), "FALSE","TRUE"),"FALSE")</f>
        <v>FALSE</v>
      </c>
      <c r="Z5360" s="1"/>
    </row>
    <row r="5361" spans="2:26" hidden="1" outlineLevel="3" x14ac:dyDescent="0.4">
      <c r="B5361" s="7" t="s">
        <v>508</v>
      </c>
      <c r="C5361" s="8"/>
      <c r="D5361" s="31"/>
      <c r="E5361" s="2" t="s">
        <v>518</v>
      </c>
      <c r="F5361" s="2" t="s">
        <v>512</v>
      </c>
      <c r="G5361" s="2" t="s">
        <v>511</v>
      </c>
      <c r="H5361" s="2">
        <v>221</v>
      </c>
      <c r="I5361" s="2">
        <v>207</v>
      </c>
      <c r="K5361" s="2">
        <v>120</v>
      </c>
      <c r="L5361" s="2" t="s">
        <v>30</v>
      </c>
      <c r="M5361" s="2" t="s">
        <v>476</v>
      </c>
      <c r="N5361" s="2" t="s">
        <v>479</v>
      </c>
      <c r="O5361" s="2" t="s">
        <v>514</v>
      </c>
      <c r="Q5361" s="1"/>
      <c r="S5361" s="5"/>
      <c r="T5361" s="41"/>
      <c r="U5361" s="8"/>
      <c r="W5361" s="2" t="s">
        <v>565</v>
      </c>
      <c r="X5361" s="45" t="str" cm="1">
        <f t="array" ref="X5361">IF(X5318="TRUE",IF(AND(C5359&lt;&gt;1,C5360:C5361="",S5359:U5361=""), "FALSE","TRUE"),"FALSE")</f>
        <v>FALSE</v>
      </c>
      <c r="Z5361" s="1"/>
    </row>
    <row r="5362" spans="2:26" hidden="1" outlineLevel="3" x14ac:dyDescent="0.4">
      <c r="B5362" s="7" t="s">
        <v>134</v>
      </c>
      <c r="C5362" s="5">
        <v>9</v>
      </c>
      <c r="D5362" s="30"/>
      <c r="E5362" s="2" t="s">
        <v>392</v>
      </c>
      <c r="F5362" s="2" t="s">
        <v>106</v>
      </c>
      <c r="G5362" s="2" t="s">
        <v>103</v>
      </c>
      <c r="H5362" s="2">
        <v>221</v>
      </c>
      <c r="I5362" s="2">
        <v>207</v>
      </c>
      <c r="K5362" s="2">
        <v>3</v>
      </c>
      <c r="L5362" s="2" t="s">
        <v>136</v>
      </c>
      <c r="M5362" s="2" t="s">
        <v>476</v>
      </c>
      <c r="N5362" s="2" t="s">
        <v>479</v>
      </c>
      <c r="O5362" s="2" t="s">
        <v>514</v>
      </c>
      <c r="Q5362" s="1"/>
      <c r="S5362" s="5"/>
      <c r="T5362" s="41"/>
      <c r="U5362" s="8"/>
      <c r="V5362" s="2" t="s">
        <v>105</v>
      </c>
      <c r="W5362" s="2" t="s">
        <v>561</v>
      </c>
      <c r="X5362" s="45" t="str" cm="1">
        <f t="array" ref="X5362">IF(X5318="TRUE",IF(AND(C5362&lt;&gt;1,C5363:C5364="",S5362:U5364=""), "FALSE","TRUE"),"FALSE")</f>
        <v>FALSE</v>
      </c>
      <c r="Z5362" s="1"/>
    </row>
    <row r="5363" spans="2:26" hidden="1" outlineLevel="3" x14ac:dyDescent="0.4">
      <c r="B5363" s="7" t="s">
        <v>516</v>
      </c>
      <c r="C5363" s="8"/>
      <c r="D5363" s="31"/>
      <c r="E5363" s="2" t="s">
        <v>517</v>
      </c>
      <c r="F5363" s="2" t="s">
        <v>499</v>
      </c>
      <c r="G5363" s="2" t="s">
        <v>498</v>
      </c>
      <c r="H5363" s="2">
        <v>221</v>
      </c>
      <c r="I5363" s="2">
        <v>207</v>
      </c>
      <c r="K5363" s="2">
        <v>50</v>
      </c>
      <c r="L5363" s="2" t="s">
        <v>30</v>
      </c>
      <c r="M5363" s="2" t="s">
        <v>476</v>
      </c>
      <c r="N5363" s="2" t="s">
        <v>479</v>
      </c>
      <c r="O5363" s="2" t="s">
        <v>514</v>
      </c>
      <c r="Q5363" s="1"/>
      <c r="S5363" s="5"/>
      <c r="T5363" s="41"/>
      <c r="U5363" s="8"/>
      <c r="W5363" s="2" t="s">
        <v>563</v>
      </c>
      <c r="X5363" s="45" t="str" cm="1">
        <f t="array" ref="X5363">IF(X5318="TRUE",IF(AND(C5362&lt;&gt;1,C5363:C5364="",S5362:U5364=""), "FALSE","TRUE"),"FALSE")</f>
        <v>FALSE</v>
      </c>
      <c r="Z5363" s="1"/>
    </row>
    <row r="5364" spans="2:26" hidden="1" outlineLevel="3" x14ac:dyDescent="0.4">
      <c r="B5364" s="7" t="s">
        <v>508</v>
      </c>
      <c r="C5364" s="8"/>
      <c r="D5364" s="31"/>
      <c r="E5364" s="2" t="s">
        <v>518</v>
      </c>
      <c r="F5364" s="2" t="s">
        <v>512</v>
      </c>
      <c r="G5364" s="2" t="s">
        <v>511</v>
      </c>
      <c r="H5364" s="2">
        <v>221</v>
      </c>
      <c r="I5364" s="2">
        <v>207</v>
      </c>
      <c r="K5364" s="2">
        <v>120</v>
      </c>
      <c r="L5364" s="2" t="s">
        <v>30</v>
      </c>
      <c r="M5364" s="2" t="s">
        <v>476</v>
      </c>
      <c r="N5364" s="2" t="s">
        <v>479</v>
      </c>
      <c r="O5364" s="2" t="s">
        <v>514</v>
      </c>
      <c r="Q5364" s="1"/>
      <c r="S5364" s="5"/>
      <c r="T5364" s="41"/>
      <c r="U5364" s="8"/>
      <c r="W5364" s="2" t="s">
        <v>565</v>
      </c>
      <c r="X5364" s="45" t="str" cm="1">
        <f t="array" ref="X5364">IF(X5318="TRUE",IF(AND(C5362&lt;&gt;1,C5363:C5364="",S5362:U5364=""), "FALSE","TRUE"),"FALSE")</f>
        <v>FALSE</v>
      </c>
      <c r="Z5364" s="1"/>
    </row>
    <row r="5365" spans="2:26" hidden="1" outlineLevel="3" x14ac:dyDescent="0.4">
      <c r="B5365" s="7" t="s">
        <v>134</v>
      </c>
      <c r="C5365" s="5">
        <v>10</v>
      </c>
      <c r="D5365" s="30"/>
      <c r="E5365" s="2" t="s">
        <v>392</v>
      </c>
      <c r="F5365" s="2" t="s">
        <v>106</v>
      </c>
      <c r="G5365" s="2" t="s">
        <v>103</v>
      </c>
      <c r="H5365" s="2">
        <v>221</v>
      </c>
      <c r="I5365" s="2">
        <v>207</v>
      </c>
      <c r="K5365" s="2">
        <v>3</v>
      </c>
      <c r="L5365" s="2" t="s">
        <v>136</v>
      </c>
      <c r="M5365" s="2" t="s">
        <v>476</v>
      </c>
      <c r="N5365" s="2" t="s">
        <v>479</v>
      </c>
      <c r="O5365" s="2" t="s">
        <v>514</v>
      </c>
      <c r="Q5365" s="1"/>
      <c r="S5365" s="5"/>
      <c r="T5365" s="41"/>
      <c r="U5365" s="8"/>
      <c r="V5365" s="2" t="s">
        <v>105</v>
      </c>
      <c r="W5365" s="2" t="s">
        <v>561</v>
      </c>
      <c r="X5365" s="45" t="str" cm="1">
        <f t="array" ref="X5365">IF(X5318="TRUE",IF(AND(C5365&lt;&gt;1,C5366:C5367="",S5365:U5367=""), "FALSE","TRUE"),"FALSE")</f>
        <v>FALSE</v>
      </c>
      <c r="Z5365" s="1"/>
    </row>
    <row r="5366" spans="2:26" hidden="1" outlineLevel="3" x14ac:dyDescent="0.4">
      <c r="B5366" s="7" t="s">
        <v>516</v>
      </c>
      <c r="C5366" s="8"/>
      <c r="D5366" s="31"/>
      <c r="E5366" s="2" t="s">
        <v>517</v>
      </c>
      <c r="F5366" s="2" t="s">
        <v>499</v>
      </c>
      <c r="G5366" s="2" t="s">
        <v>498</v>
      </c>
      <c r="H5366" s="2">
        <v>221</v>
      </c>
      <c r="I5366" s="2">
        <v>207</v>
      </c>
      <c r="K5366" s="2">
        <v>50</v>
      </c>
      <c r="L5366" s="2" t="s">
        <v>30</v>
      </c>
      <c r="M5366" s="2" t="s">
        <v>476</v>
      </c>
      <c r="N5366" s="2" t="s">
        <v>479</v>
      </c>
      <c r="O5366" s="2" t="s">
        <v>514</v>
      </c>
      <c r="Q5366" s="1"/>
      <c r="S5366" s="5"/>
      <c r="T5366" s="41"/>
      <c r="U5366" s="8"/>
      <c r="W5366" s="2" t="s">
        <v>563</v>
      </c>
      <c r="X5366" s="45" t="str" cm="1">
        <f t="array" ref="X5366">IF(X5318="TRUE",IF(AND(C5365&lt;&gt;1,C5366:C5367="",S5365:U5367=""), "FALSE","TRUE"),"FALSE")</f>
        <v>FALSE</v>
      </c>
      <c r="Z5366" s="1"/>
    </row>
    <row r="5367" spans="2:26" hidden="1" outlineLevel="3" x14ac:dyDescent="0.4">
      <c r="B5367" s="7" t="s">
        <v>508</v>
      </c>
      <c r="C5367" s="8"/>
      <c r="D5367" s="31"/>
      <c r="E5367" s="2" t="s">
        <v>518</v>
      </c>
      <c r="F5367" s="2" t="s">
        <v>512</v>
      </c>
      <c r="G5367" s="2" t="s">
        <v>511</v>
      </c>
      <c r="H5367" s="2">
        <v>221</v>
      </c>
      <c r="I5367" s="2">
        <v>207</v>
      </c>
      <c r="K5367" s="2">
        <v>120</v>
      </c>
      <c r="L5367" s="2" t="s">
        <v>30</v>
      </c>
      <c r="M5367" s="2" t="s">
        <v>476</v>
      </c>
      <c r="N5367" s="2" t="s">
        <v>479</v>
      </c>
      <c r="O5367" s="2" t="s">
        <v>514</v>
      </c>
      <c r="Q5367" s="1"/>
      <c r="S5367" s="5"/>
      <c r="T5367" s="41"/>
      <c r="U5367" s="8"/>
      <c r="W5367" s="2" t="s">
        <v>565</v>
      </c>
      <c r="X5367" s="45" t="str" cm="1">
        <f t="array" ref="X5367">IF(X5318="TRUE",IF(AND(C5365&lt;&gt;1,C5366:C5367="",S5365:U5367=""), "FALSE","TRUE"),"FALSE")</f>
        <v>FALSE</v>
      </c>
      <c r="Z5367" s="1"/>
    </row>
    <row r="5368" spans="2:26" hidden="1" outlineLevel="3" x14ac:dyDescent="0.4">
      <c r="B5368" s="7" t="s">
        <v>134</v>
      </c>
      <c r="C5368" s="5">
        <v>11</v>
      </c>
      <c r="D5368" s="30"/>
      <c r="E5368" s="2" t="s">
        <v>392</v>
      </c>
      <c r="F5368" s="2" t="s">
        <v>106</v>
      </c>
      <c r="G5368" s="2" t="s">
        <v>103</v>
      </c>
      <c r="H5368" s="2">
        <v>221</v>
      </c>
      <c r="I5368" s="2">
        <v>207</v>
      </c>
      <c r="K5368" s="2">
        <v>3</v>
      </c>
      <c r="L5368" s="2" t="s">
        <v>136</v>
      </c>
      <c r="M5368" s="2" t="s">
        <v>476</v>
      </c>
      <c r="N5368" s="2" t="s">
        <v>479</v>
      </c>
      <c r="O5368" s="2" t="s">
        <v>514</v>
      </c>
      <c r="Q5368" s="1"/>
      <c r="S5368" s="5"/>
      <c r="T5368" s="41"/>
      <c r="U5368" s="8"/>
      <c r="V5368" s="2" t="s">
        <v>105</v>
      </c>
      <c r="W5368" s="2" t="s">
        <v>561</v>
      </c>
      <c r="X5368" s="45" t="str" cm="1">
        <f t="array" ref="X5368">IF(X5318="TRUE",IF(AND(C5368&lt;&gt;1,C5369:C5370="",S5368:U5370=""), "FALSE","TRUE"),"FALSE")</f>
        <v>FALSE</v>
      </c>
      <c r="Z5368" s="1"/>
    </row>
    <row r="5369" spans="2:26" hidden="1" outlineLevel="3" x14ac:dyDescent="0.4">
      <c r="B5369" s="7" t="s">
        <v>516</v>
      </c>
      <c r="C5369" s="8"/>
      <c r="D5369" s="31"/>
      <c r="E5369" s="2" t="s">
        <v>517</v>
      </c>
      <c r="F5369" s="2" t="s">
        <v>499</v>
      </c>
      <c r="G5369" s="2" t="s">
        <v>498</v>
      </c>
      <c r="H5369" s="2">
        <v>221</v>
      </c>
      <c r="I5369" s="2">
        <v>207</v>
      </c>
      <c r="K5369" s="2">
        <v>50</v>
      </c>
      <c r="L5369" s="2" t="s">
        <v>30</v>
      </c>
      <c r="M5369" s="2" t="s">
        <v>476</v>
      </c>
      <c r="N5369" s="2" t="s">
        <v>479</v>
      </c>
      <c r="O5369" s="2" t="s">
        <v>514</v>
      </c>
      <c r="Q5369" s="1"/>
      <c r="S5369" s="5"/>
      <c r="T5369" s="41"/>
      <c r="U5369" s="8"/>
      <c r="W5369" s="2" t="s">
        <v>563</v>
      </c>
      <c r="X5369" s="45" t="str" cm="1">
        <f t="array" ref="X5369">IF(X5318="TRUE",IF(AND(C5368&lt;&gt;1,C5369:C5370="",S5368:U5370=""), "FALSE","TRUE"),"FALSE")</f>
        <v>FALSE</v>
      </c>
      <c r="Z5369" s="1"/>
    </row>
    <row r="5370" spans="2:26" hidden="1" outlineLevel="3" x14ac:dyDescent="0.4">
      <c r="B5370" s="7" t="s">
        <v>508</v>
      </c>
      <c r="C5370" s="8"/>
      <c r="D5370" s="31"/>
      <c r="E5370" s="2" t="s">
        <v>518</v>
      </c>
      <c r="F5370" s="2" t="s">
        <v>512</v>
      </c>
      <c r="G5370" s="2" t="s">
        <v>511</v>
      </c>
      <c r="H5370" s="2">
        <v>221</v>
      </c>
      <c r="I5370" s="2">
        <v>207</v>
      </c>
      <c r="K5370" s="2">
        <v>120</v>
      </c>
      <c r="L5370" s="2" t="s">
        <v>30</v>
      </c>
      <c r="M5370" s="2" t="s">
        <v>476</v>
      </c>
      <c r="N5370" s="2" t="s">
        <v>479</v>
      </c>
      <c r="O5370" s="2" t="s">
        <v>514</v>
      </c>
      <c r="Q5370" s="1"/>
      <c r="S5370" s="5"/>
      <c r="T5370" s="41"/>
      <c r="U5370" s="8"/>
      <c r="W5370" s="2" t="s">
        <v>565</v>
      </c>
      <c r="X5370" s="45" t="str" cm="1">
        <f t="array" ref="X5370">IF(X5318="TRUE",IF(AND(C5368&lt;&gt;1,C5369:C5370="",S5368:U5370=""), "FALSE","TRUE"),"FALSE")</f>
        <v>FALSE</v>
      </c>
      <c r="Z5370" s="1"/>
    </row>
    <row r="5371" spans="2:26" hidden="1" outlineLevel="3" x14ac:dyDescent="0.4">
      <c r="B5371" s="7" t="s">
        <v>134</v>
      </c>
      <c r="C5371" s="5">
        <v>12</v>
      </c>
      <c r="D5371" s="30"/>
      <c r="E5371" s="2" t="s">
        <v>392</v>
      </c>
      <c r="F5371" s="2" t="s">
        <v>106</v>
      </c>
      <c r="G5371" s="2" t="s">
        <v>103</v>
      </c>
      <c r="H5371" s="2">
        <v>221</v>
      </c>
      <c r="I5371" s="2">
        <v>207</v>
      </c>
      <c r="K5371" s="2">
        <v>3</v>
      </c>
      <c r="L5371" s="2" t="s">
        <v>136</v>
      </c>
      <c r="M5371" s="2" t="s">
        <v>476</v>
      </c>
      <c r="N5371" s="2" t="s">
        <v>479</v>
      </c>
      <c r="O5371" s="2" t="s">
        <v>514</v>
      </c>
      <c r="Q5371" s="1"/>
      <c r="S5371" s="5"/>
      <c r="T5371" s="41"/>
      <c r="U5371" s="8"/>
      <c r="V5371" s="2" t="s">
        <v>105</v>
      </c>
      <c r="W5371" s="2" t="s">
        <v>561</v>
      </c>
      <c r="X5371" s="45" t="str" cm="1">
        <f t="array" ref="X5371">IF(X5318="TRUE",IF(AND(C5371&lt;&gt;1,C5372:C5373="",S5371:U5373=""), "FALSE","TRUE"),"FALSE")</f>
        <v>FALSE</v>
      </c>
      <c r="Z5371" s="1"/>
    </row>
    <row r="5372" spans="2:26" hidden="1" outlineLevel="3" x14ac:dyDescent="0.4">
      <c r="B5372" s="7" t="s">
        <v>516</v>
      </c>
      <c r="C5372" s="8"/>
      <c r="D5372" s="31"/>
      <c r="E5372" s="2" t="s">
        <v>517</v>
      </c>
      <c r="F5372" s="2" t="s">
        <v>499</v>
      </c>
      <c r="G5372" s="2" t="s">
        <v>498</v>
      </c>
      <c r="H5372" s="2">
        <v>221</v>
      </c>
      <c r="I5372" s="2">
        <v>207</v>
      </c>
      <c r="K5372" s="2">
        <v>50</v>
      </c>
      <c r="L5372" s="2" t="s">
        <v>30</v>
      </c>
      <c r="M5372" s="2" t="s">
        <v>476</v>
      </c>
      <c r="N5372" s="2" t="s">
        <v>479</v>
      </c>
      <c r="O5372" s="2" t="s">
        <v>514</v>
      </c>
      <c r="Q5372" s="1"/>
      <c r="S5372" s="5"/>
      <c r="T5372" s="41"/>
      <c r="U5372" s="8"/>
      <c r="W5372" s="2" t="s">
        <v>563</v>
      </c>
      <c r="X5372" s="45" t="str" cm="1">
        <f t="array" ref="X5372">IF(X5318="TRUE",IF(AND(C5371&lt;&gt;1,C5372:C5373="",S5371:U5373=""), "FALSE","TRUE"),"FALSE")</f>
        <v>FALSE</v>
      </c>
      <c r="Z5372" s="1"/>
    </row>
    <row r="5373" spans="2:26" hidden="1" outlineLevel="3" x14ac:dyDescent="0.4">
      <c r="B5373" s="7" t="s">
        <v>508</v>
      </c>
      <c r="C5373" s="8"/>
      <c r="D5373" s="31"/>
      <c r="E5373" s="2" t="s">
        <v>518</v>
      </c>
      <c r="F5373" s="2" t="s">
        <v>512</v>
      </c>
      <c r="G5373" s="2" t="s">
        <v>511</v>
      </c>
      <c r="H5373" s="2">
        <v>221</v>
      </c>
      <c r="I5373" s="2">
        <v>207</v>
      </c>
      <c r="K5373" s="2">
        <v>120</v>
      </c>
      <c r="L5373" s="2" t="s">
        <v>30</v>
      </c>
      <c r="M5373" s="2" t="s">
        <v>476</v>
      </c>
      <c r="N5373" s="2" t="s">
        <v>479</v>
      </c>
      <c r="O5373" s="2" t="s">
        <v>514</v>
      </c>
      <c r="Q5373" s="1"/>
      <c r="S5373" s="5"/>
      <c r="T5373" s="41"/>
      <c r="U5373" s="8"/>
      <c r="W5373" s="2" t="s">
        <v>565</v>
      </c>
      <c r="X5373" s="45" t="str" cm="1">
        <f t="array" ref="X5373">IF(X5318="TRUE",IF(AND(C5371&lt;&gt;1,C5372:C5373="",S5371:U5373=""), "FALSE","TRUE"),"FALSE")</f>
        <v>FALSE</v>
      </c>
      <c r="Z5373" s="1"/>
    </row>
    <row r="5374" spans="2:26" hidden="1" outlineLevel="3" x14ac:dyDescent="0.4">
      <c r="B5374" s="7" t="s">
        <v>134</v>
      </c>
      <c r="C5374" s="5">
        <v>13</v>
      </c>
      <c r="D5374" s="30"/>
      <c r="E5374" s="2" t="s">
        <v>392</v>
      </c>
      <c r="F5374" s="2" t="s">
        <v>106</v>
      </c>
      <c r="G5374" s="2" t="s">
        <v>103</v>
      </c>
      <c r="H5374" s="2">
        <v>221</v>
      </c>
      <c r="I5374" s="2">
        <v>207</v>
      </c>
      <c r="K5374" s="2">
        <v>3</v>
      </c>
      <c r="L5374" s="2" t="s">
        <v>136</v>
      </c>
      <c r="M5374" s="2" t="s">
        <v>476</v>
      </c>
      <c r="N5374" s="2" t="s">
        <v>479</v>
      </c>
      <c r="O5374" s="2" t="s">
        <v>514</v>
      </c>
      <c r="Q5374" s="1"/>
      <c r="S5374" s="5"/>
      <c r="T5374" s="41"/>
      <c r="U5374" s="8"/>
      <c r="V5374" s="2" t="s">
        <v>105</v>
      </c>
      <c r="W5374" s="2" t="s">
        <v>561</v>
      </c>
      <c r="X5374" s="45" t="str" cm="1">
        <f t="array" ref="X5374">IF(X5318="TRUE",IF(AND(C5374&lt;&gt;1,C5375:C5376="",S5374:U5376=""), "FALSE","TRUE"),"FALSE")</f>
        <v>FALSE</v>
      </c>
      <c r="Z5374" s="1"/>
    </row>
    <row r="5375" spans="2:26" hidden="1" outlineLevel="3" x14ac:dyDescent="0.4">
      <c r="B5375" s="7" t="s">
        <v>516</v>
      </c>
      <c r="C5375" s="8"/>
      <c r="D5375" s="31"/>
      <c r="E5375" s="2" t="s">
        <v>517</v>
      </c>
      <c r="F5375" s="2" t="s">
        <v>499</v>
      </c>
      <c r="G5375" s="2" t="s">
        <v>498</v>
      </c>
      <c r="H5375" s="2">
        <v>221</v>
      </c>
      <c r="I5375" s="2">
        <v>207</v>
      </c>
      <c r="K5375" s="2">
        <v>50</v>
      </c>
      <c r="L5375" s="2" t="s">
        <v>30</v>
      </c>
      <c r="M5375" s="2" t="s">
        <v>476</v>
      </c>
      <c r="N5375" s="2" t="s">
        <v>479</v>
      </c>
      <c r="O5375" s="2" t="s">
        <v>514</v>
      </c>
      <c r="Q5375" s="1"/>
      <c r="S5375" s="5"/>
      <c r="T5375" s="41"/>
      <c r="U5375" s="8"/>
      <c r="W5375" s="2" t="s">
        <v>563</v>
      </c>
      <c r="X5375" s="45" t="str" cm="1">
        <f t="array" ref="X5375">IF(X5318="TRUE",IF(AND(C5374&lt;&gt;1,C5375:C5376="",S5374:U5376=""), "FALSE","TRUE"),"FALSE")</f>
        <v>FALSE</v>
      </c>
      <c r="Z5375" s="1"/>
    </row>
    <row r="5376" spans="2:26" hidden="1" outlineLevel="3" x14ac:dyDescent="0.4">
      <c r="B5376" s="7" t="s">
        <v>508</v>
      </c>
      <c r="C5376" s="8"/>
      <c r="D5376" s="31"/>
      <c r="E5376" s="2" t="s">
        <v>518</v>
      </c>
      <c r="F5376" s="2" t="s">
        <v>512</v>
      </c>
      <c r="G5376" s="2" t="s">
        <v>511</v>
      </c>
      <c r="H5376" s="2">
        <v>221</v>
      </c>
      <c r="I5376" s="2">
        <v>207</v>
      </c>
      <c r="K5376" s="2">
        <v>120</v>
      </c>
      <c r="L5376" s="2" t="s">
        <v>30</v>
      </c>
      <c r="M5376" s="2" t="s">
        <v>476</v>
      </c>
      <c r="N5376" s="2" t="s">
        <v>479</v>
      </c>
      <c r="O5376" s="2" t="s">
        <v>514</v>
      </c>
      <c r="Q5376" s="1"/>
      <c r="S5376" s="5"/>
      <c r="T5376" s="41"/>
      <c r="U5376" s="8"/>
      <c r="W5376" s="2" t="s">
        <v>565</v>
      </c>
      <c r="X5376" s="45" t="str" cm="1">
        <f t="array" ref="X5376">IF(X5318="TRUE",IF(AND(C5374&lt;&gt;1,C5375:C5376="",S5374:U5376=""), "FALSE","TRUE"),"FALSE")</f>
        <v>FALSE</v>
      </c>
      <c r="Z5376" s="1"/>
    </row>
    <row r="5377" spans="2:26" hidden="1" outlineLevel="3" x14ac:dyDescent="0.4">
      <c r="B5377" s="7" t="s">
        <v>134</v>
      </c>
      <c r="C5377" s="5">
        <v>14</v>
      </c>
      <c r="D5377" s="30"/>
      <c r="E5377" s="2" t="s">
        <v>392</v>
      </c>
      <c r="F5377" s="2" t="s">
        <v>106</v>
      </c>
      <c r="G5377" s="2" t="s">
        <v>103</v>
      </c>
      <c r="H5377" s="2">
        <v>221</v>
      </c>
      <c r="I5377" s="2">
        <v>207</v>
      </c>
      <c r="K5377" s="2">
        <v>3</v>
      </c>
      <c r="L5377" s="2" t="s">
        <v>136</v>
      </c>
      <c r="M5377" s="2" t="s">
        <v>476</v>
      </c>
      <c r="N5377" s="2" t="s">
        <v>479</v>
      </c>
      <c r="O5377" s="2" t="s">
        <v>514</v>
      </c>
      <c r="Q5377" s="1"/>
      <c r="S5377" s="5"/>
      <c r="T5377" s="41"/>
      <c r="U5377" s="8"/>
      <c r="V5377" s="2" t="s">
        <v>105</v>
      </c>
      <c r="W5377" s="2" t="s">
        <v>561</v>
      </c>
      <c r="X5377" s="45" t="str" cm="1">
        <f t="array" ref="X5377">IF(X5318="TRUE",IF(AND(C5377&lt;&gt;1,C5378:C5379="",S5377:U5379=""), "FALSE","TRUE"),"FALSE")</f>
        <v>FALSE</v>
      </c>
      <c r="Z5377" s="1"/>
    </row>
    <row r="5378" spans="2:26" hidden="1" outlineLevel="3" x14ac:dyDescent="0.4">
      <c r="B5378" s="7" t="s">
        <v>516</v>
      </c>
      <c r="C5378" s="8"/>
      <c r="D5378" s="31"/>
      <c r="E5378" s="2" t="s">
        <v>517</v>
      </c>
      <c r="F5378" s="2" t="s">
        <v>499</v>
      </c>
      <c r="G5378" s="2" t="s">
        <v>498</v>
      </c>
      <c r="H5378" s="2">
        <v>221</v>
      </c>
      <c r="I5378" s="2">
        <v>207</v>
      </c>
      <c r="K5378" s="2">
        <v>50</v>
      </c>
      <c r="L5378" s="2" t="s">
        <v>30</v>
      </c>
      <c r="M5378" s="2" t="s">
        <v>476</v>
      </c>
      <c r="N5378" s="2" t="s">
        <v>479</v>
      </c>
      <c r="O5378" s="2" t="s">
        <v>514</v>
      </c>
      <c r="Q5378" s="1"/>
      <c r="S5378" s="5"/>
      <c r="T5378" s="41"/>
      <c r="U5378" s="8"/>
      <c r="W5378" s="2" t="s">
        <v>563</v>
      </c>
      <c r="X5378" s="45" t="str" cm="1">
        <f t="array" ref="X5378">IF(X5318="TRUE",IF(AND(C5377&lt;&gt;1,C5378:C5379="",S5377:U5379=""), "FALSE","TRUE"),"FALSE")</f>
        <v>FALSE</v>
      </c>
      <c r="Z5378" s="1"/>
    </row>
    <row r="5379" spans="2:26" hidden="1" outlineLevel="3" x14ac:dyDescent="0.4">
      <c r="B5379" s="7" t="s">
        <v>508</v>
      </c>
      <c r="C5379" s="8"/>
      <c r="D5379" s="31"/>
      <c r="E5379" s="2" t="s">
        <v>518</v>
      </c>
      <c r="F5379" s="2" t="s">
        <v>512</v>
      </c>
      <c r="G5379" s="2" t="s">
        <v>511</v>
      </c>
      <c r="H5379" s="2">
        <v>221</v>
      </c>
      <c r="I5379" s="2">
        <v>207</v>
      </c>
      <c r="K5379" s="2">
        <v>120</v>
      </c>
      <c r="L5379" s="2" t="s">
        <v>30</v>
      </c>
      <c r="M5379" s="2" t="s">
        <v>476</v>
      </c>
      <c r="N5379" s="2" t="s">
        <v>479</v>
      </c>
      <c r="O5379" s="2" t="s">
        <v>514</v>
      </c>
      <c r="Q5379" s="1"/>
      <c r="S5379" s="5"/>
      <c r="T5379" s="41"/>
      <c r="U5379" s="8"/>
      <c r="W5379" s="2" t="s">
        <v>565</v>
      </c>
      <c r="X5379" s="45" t="str" cm="1">
        <f t="array" ref="X5379">IF(X5318="TRUE",IF(AND(C5377&lt;&gt;1,C5378:C5379="",S5377:U5379=""), "FALSE","TRUE"),"FALSE")</f>
        <v>FALSE</v>
      </c>
      <c r="Z5379" s="1"/>
    </row>
    <row r="5380" spans="2:26" hidden="1" outlineLevel="3" x14ac:dyDescent="0.4">
      <c r="B5380" s="7" t="s">
        <v>134</v>
      </c>
      <c r="C5380" s="5">
        <v>15</v>
      </c>
      <c r="D5380" s="30"/>
      <c r="E5380" s="2" t="s">
        <v>392</v>
      </c>
      <c r="F5380" s="2" t="s">
        <v>106</v>
      </c>
      <c r="G5380" s="2" t="s">
        <v>103</v>
      </c>
      <c r="H5380" s="2">
        <v>221</v>
      </c>
      <c r="I5380" s="2">
        <v>207</v>
      </c>
      <c r="K5380" s="2">
        <v>3</v>
      </c>
      <c r="L5380" s="2" t="s">
        <v>136</v>
      </c>
      <c r="M5380" s="2" t="s">
        <v>476</v>
      </c>
      <c r="N5380" s="2" t="s">
        <v>479</v>
      </c>
      <c r="O5380" s="2" t="s">
        <v>514</v>
      </c>
      <c r="Q5380" s="1"/>
      <c r="S5380" s="5"/>
      <c r="T5380" s="41"/>
      <c r="U5380" s="8"/>
      <c r="V5380" s="2" t="s">
        <v>105</v>
      </c>
      <c r="W5380" s="2" t="s">
        <v>561</v>
      </c>
      <c r="X5380" s="45" t="str" cm="1">
        <f t="array" ref="X5380">IF(X5318="TRUE",IF(AND(C5380&lt;&gt;1,C5381:C5382="",S5380:U5382=""), "FALSE","TRUE"),"FALSE")</f>
        <v>FALSE</v>
      </c>
      <c r="Z5380" s="1"/>
    </row>
    <row r="5381" spans="2:26" hidden="1" outlineLevel="3" x14ac:dyDescent="0.4">
      <c r="B5381" s="7" t="s">
        <v>516</v>
      </c>
      <c r="C5381" s="8"/>
      <c r="D5381" s="31"/>
      <c r="E5381" s="2" t="s">
        <v>517</v>
      </c>
      <c r="F5381" s="2" t="s">
        <v>499</v>
      </c>
      <c r="G5381" s="2" t="s">
        <v>498</v>
      </c>
      <c r="H5381" s="2">
        <v>221</v>
      </c>
      <c r="I5381" s="2">
        <v>207</v>
      </c>
      <c r="K5381" s="2">
        <v>50</v>
      </c>
      <c r="L5381" s="2" t="s">
        <v>30</v>
      </c>
      <c r="M5381" s="2" t="s">
        <v>476</v>
      </c>
      <c r="N5381" s="2" t="s">
        <v>479</v>
      </c>
      <c r="O5381" s="2" t="s">
        <v>514</v>
      </c>
      <c r="Q5381" s="1"/>
      <c r="S5381" s="5"/>
      <c r="T5381" s="41"/>
      <c r="U5381" s="8"/>
      <c r="W5381" s="2" t="s">
        <v>563</v>
      </c>
      <c r="X5381" s="45" t="str" cm="1">
        <f t="array" ref="X5381">IF(X5318="TRUE",IF(AND(C5380&lt;&gt;1,C5381:C5382="",S5380:U5382=""), "FALSE","TRUE"),"FALSE")</f>
        <v>FALSE</v>
      </c>
      <c r="Z5381" s="1"/>
    </row>
    <row r="5382" spans="2:26" hidden="1" outlineLevel="3" x14ac:dyDescent="0.4">
      <c r="B5382" s="7" t="s">
        <v>508</v>
      </c>
      <c r="C5382" s="8"/>
      <c r="D5382" s="31"/>
      <c r="E5382" s="2" t="s">
        <v>518</v>
      </c>
      <c r="F5382" s="2" t="s">
        <v>512</v>
      </c>
      <c r="G5382" s="2" t="s">
        <v>511</v>
      </c>
      <c r="H5382" s="2">
        <v>221</v>
      </c>
      <c r="I5382" s="2">
        <v>207</v>
      </c>
      <c r="K5382" s="2">
        <v>120</v>
      </c>
      <c r="L5382" s="2" t="s">
        <v>30</v>
      </c>
      <c r="M5382" s="2" t="s">
        <v>476</v>
      </c>
      <c r="N5382" s="2" t="s">
        <v>479</v>
      </c>
      <c r="O5382" s="2" t="s">
        <v>514</v>
      </c>
      <c r="Q5382" s="1"/>
      <c r="S5382" s="5"/>
      <c r="T5382" s="41"/>
      <c r="U5382" s="8"/>
      <c r="W5382" s="2" t="s">
        <v>565</v>
      </c>
      <c r="X5382" s="45" t="str" cm="1">
        <f t="array" ref="X5382">IF(X5318="TRUE",IF(AND(C5380&lt;&gt;1,C5381:C5382="",S5380:U5382=""), "FALSE","TRUE"),"FALSE")</f>
        <v>FALSE</v>
      </c>
      <c r="Z5382" s="1"/>
    </row>
    <row r="5383" spans="2:26" hidden="1" outlineLevel="3" x14ac:dyDescent="0.4">
      <c r="B5383" s="7" t="s">
        <v>134</v>
      </c>
      <c r="C5383" s="5">
        <v>16</v>
      </c>
      <c r="D5383" s="30"/>
      <c r="E5383" s="2" t="s">
        <v>392</v>
      </c>
      <c r="F5383" s="2" t="s">
        <v>106</v>
      </c>
      <c r="G5383" s="2" t="s">
        <v>103</v>
      </c>
      <c r="H5383" s="2">
        <v>221</v>
      </c>
      <c r="I5383" s="2">
        <v>207</v>
      </c>
      <c r="K5383" s="2">
        <v>3</v>
      </c>
      <c r="L5383" s="2" t="s">
        <v>136</v>
      </c>
      <c r="M5383" s="2" t="s">
        <v>476</v>
      </c>
      <c r="N5383" s="2" t="s">
        <v>479</v>
      </c>
      <c r="O5383" s="2" t="s">
        <v>514</v>
      </c>
      <c r="Q5383" s="1"/>
      <c r="S5383" s="5"/>
      <c r="T5383" s="41"/>
      <c r="U5383" s="8"/>
      <c r="V5383" s="2" t="s">
        <v>105</v>
      </c>
      <c r="W5383" s="2" t="s">
        <v>561</v>
      </c>
      <c r="X5383" s="45" t="str" cm="1">
        <f t="array" ref="X5383">IF(X5318="TRUE",IF(AND(C5383&lt;&gt;1,C5384:C5385="",S5383:U5385=""), "FALSE","TRUE"),"FALSE")</f>
        <v>FALSE</v>
      </c>
      <c r="Z5383" s="1"/>
    </row>
    <row r="5384" spans="2:26" hidden="1" outlineLevel="3" x14ac:dyDescent="0.4">
      <c r="B5384" s="7" t="s">
        <v>516</v>
      </c>
      <c r="C5384" s="8"/>
      <c r="D5384" s="31"/>
      <c r="E5384" s="2" t="s">
        <v>517</v>
      </c>
      <c r="F5384" s="2" t="s">
        <v>499</v>
      </c>
      <c r="G5384" s="2" t="s">
        <v>498</v>
      </c>
      <c r="H5384" s="2">
        <v>221</v>
      </c>
      <c r="I5384" s="2">
        <v>207</v>
      </c>
      <c r="K5384" s="2">
        <v>50</v>
      </c>
      <c r="L5384" s="2" t="s">
        <v>30</v>
      </c>
      <c r="M5384" s="2" t="s">
        <v>476</v>
      </c>
      <c r="N5384" s="2" t="s">
        <v>479</v>
      </c>
      <c r="O5384" s="2" t="s">
        <v>514</v>
      </c>
      <c r="Q5384" s="1"/>
      <c r="S5384" s="5"/>
      <c r="T5384" s="41"/>
      <c r="U5384" s="8"/>
      <c r="W5384" s="2" t="s">
        <v>563</v>
      </c>
      <c r="X5384" s="45" t="str" cm="1">
        <f t="array" ref="X5384">IF(X5318="TRUE",IF(AND(C5383&lt;&gt;1,C5384:C5385="",S5383:U5385=""), "FALSE","TRUE"),"FALSE")</f>
        <v>FALSE</v>
      </c>
      <c r="Z5384" s="1"/>
    </row>
    <row r="5385" spans="2:26" hidden="1" outlineLevel="3" x14ac:dyDescent="0.4">
      <c r="B5385" s="7" t="s">
        <v>508</v>
      </c>
      <c r="C5385" s="8"/>
      <c r="D5385" s="31"/>
      <c r="E5385" s="2" t="s">
        <v>518</v>
      </c>
      <c r="F5385" s="2" t="s">
        <v>512</v>
      </c>
      <c r="G5385" s="2" t="s">
        <v>511</v>
      </c>
      <c r="H5385" s="2">
        <v>221</v>
      </c>
      <c r="I5385" s="2">
        <v>207</v>
      </c>
      <c r="K5385" s="2">
        <v>120</v>
      </c>
      <c r="L5385" s="2" t="s">
        <v>30</v>
      </c>
      <c r="M5385" s="2" t="s">
        <v>476</v>
      </c>
      <c r="N5385" s="2" t="s">
        <v>479</v>
      </c>
      <c r="O5385" s="2" t="s">
        <v>514</v>
      </c>
      <c r="Q5385" s="1"/>
      <c r="S5385" s="5"/>
      <c r="T5385" s="41"/>
      <c r="U5385" s="8"/>
      <c r="W5385" s="2" t="s">
        <v>565</v>
      </c>
      <c r="X5385" s="45" t="str" cm="1">
        <f t="array" ref="X5385">IF(X5318="TRUE",IF(AND(C5383&lt;&gt;1,C5384:C5385="",S5383:U5385=""), "FALSE","TRUE"),"FALSE")</f>
        <v>FALSE</v>
      </c>
      <c r="Z5385" s="1"/>
    </row>
    <row r="5386" spans="2:26" hidden="1" outlineLevel="3" x14ac:dyDescent="0.4">
      <c r="B5386" s="7" t="s">
        <v>134</v>
      </c>
      <c r="C5386" s="5">
        <v>17</v>
      </c>
      <c r="D5386" s="30"/>
      <c r="E5386" s="2" t="s">
        <v>392</v>
      </c>
      <c r="F5386" s="2" t="s">
        <v>106</v>
      </c>
      <c r="G5386" s="2" t="s">
        <v>103</v>
      </c>
      <c r="H5386" s="2">
        <v>221</v>
      </c>
      <c r="I5386" s="2">
        <v>207</v>
      </c>
      <c r="K5386" s="2">
        <v>3</v>
      </c>
      <c r="L5386" s="2" t="s">
        <v>136</v>
      </c>
      <c r="M5386" s="2" t="s">
        <v>476</v>
      </c>
      <c r="N5386" s="2" t="s">
        <v>479</v>
      </c>
      <c r="O5386" s="2" t="s">
        <v>514</v>
      </c>
      <c r="Q5386" s="1"/>
      <c r="S5386" s="5"/>
      <c r="T5386" s="41"/>
      <c r="U5386" s="8"/>
      <c r="V5386" s="2" t="s">
        <v>105</v>
      </c>
      <c r="W5386" s="2" t="s">
        <v>561</v>
      </c>
      <c r="X5386" s="45" t="str" cm="1">
        <f t="array" ref="X5386">IF(X5318="TRUE",IF(AND(C5386&lt;&gt;1,C5387:C5388="",S5386:U5388=""), "FALSE","TRUE"),"FALSE")</f>
        <v>FALSE</v>
      </c>
      <c r="Z5386" s="1"/>
    </row>
    <row r="5387" spans="2:26" hidden="1" outlineLevel="3" x14ac:dyDescent="0.4">
      <c r="B5387" s="7" t="s">
        <v>516</v>
      </c>
      <c r="C5387" s="8"/>
      <c r="D5387" s="31"/>
      <c r="E5387" s="2" t="s">
        <v>517</v>
      </c>
      <c r="F5387" s="2" t="s">
        <v>499</v>
      </c>
      <c r="G5387" s="2" t="s">
        <v>498</v>
      </c>
      <c r="H5387" s="2">
        <v>221</v>
      </c>
      <c r="I5387" s="2">
        <v>207</v>
      </c>
      <c r="K5387" s="2">
        <v>50</v>
      </c>
      <c r="L5387" s="2" t="s">
        <v>30</v>
      </c>
      <c r="M5387" s="2" t="s">
        <v>476</v>
      </c>
      <c r="N5387" s="2" t="s">
        <v>479</v>
      </c>
      <c r="O5387" s="2" t="s">
        <v>514</v>
      </c>
      <c r="Q5387" s="1"/>
      <c r="S5387" s="5"/>
      <c r="T5387" s="41"/>
      <c r="U5387" s="8"/>
      <c r="W5387" s="2" t="s">
        <v>563</v>
      </c>
      <c r="X5387" s="45" t="str" cm="1">
        <f t="array" ref="X5387">IF(X5318="TRUE",IF(AND(C5386&lt;&gt;1,C5387:C5388="",S5386:U5388=""), "FALSE","TRUE"),"FALSE")</f>
        <v>FALSE</v>
      </c>
      <c r="Z5387" s="1"/>
    </row>
    <row r="5388" spans="2:26" hidden="1" outlineLevel="3" x14ac:dyDescent="0.4">
      <c r="B5388" s="7" t="s">
        <v>508</v>
      </c>
      <c r="C5388" s="8"/>
      <c r="D5388" s="31"/>
      <c r="E5388" s="2" t="s">
        <v>518</v>
      </c>
      <c r="F5388" s="2" t="s">
        <v>512</v>
      </c>
      <c r="G5388" s="2" t="s">
        <v>511</v>
      </c>
      <c r="H5388" s="2">
        <v>221</v>
      </c>
      <c r="I5388" s="2">
        <v>207</v>
      </c>
      <c r="K5388" s="2">
        <v>120</v>
      </c>
      <c r="L5388" s="2" t="s">
        <v>30</v>
      </c>
      <c r="M5388" s="2" t="s">
        <v>476</v>
      </c>
      <c r="N5388" s="2" t="s">
        <v>479</v>
      </c>
      <c r="O5388" s="2" t="s">
        <v>514</v>
      </c>
      <c r="Q5388" s="1"/>
      <c r="S5388" s="5"/>
      <c r="T5388" s="41"/>
      <c r="U5388" s="8"/>
      <c r="W5388" s="2" t="s">
        <v>565</v>
      </c>
      <c r="X5388" s="45" t="str" cm="1">
        <f t="array" ref="X5388">IF(X5318="TRUE",IF(AND(C5386&lt;&gt;1,C5387:C5388="",S5386:U5388=""), "FALSE","TRUE"),"FALSE")</f>
        <v>FALSE</v>
      </c>
      <c r="Z5388" s="1"/>
    </row>
    <row r="5389" spans="2:26" hidden="1" outlineLevel="3" x14ac:dyDescent="0.4">
      <c r="B5389" s="7" t="s">
        <v>134</v>
      </c>
      <c r="C5389" s="5">
        <v>18</v>
      </c>
      <c r="D5389" s="30"/>
      <c r="E5389" s="2" t="s">
        <v>392</v>
      </c>
      <c r="F5389" s="2" t="s">
        <v>106</v>
      </c>
      <c r="G5389" s="2" t="s">
        <v>103</v>
      </c>
      <c r="H5389" s="2">
        <v>221</v>
      </c>
      <c r="I5389" s="2">
        <v>207</v>
      </c>
      <c r="K5389" s="2">
        <v>3</v>
      </c>
      <c r="L5389" s="2" t="s">
        <v>136</v>
      </c>
      <c r="M5389" s="2" t="s">
        <v>476</v>
      </c>
      <c r="N5389" s="2" t="s">
        <v>479</v>
      </c>
      <c r="O5389" s="2" t="s">
        <v>514</v>
      </c>
      <c r="Q5389" s="1"/>
      <c r="S5389" s="5"/>
      <c r="T5389" s="41"/>
      <c r="U5389" s="8"/>
      <c r="V5389" s="2" t="s">
        <v>105</v>
      </c>
      <c r="W5389" s="2" t="s">
        <v>561</v>
      </c>
      <c r="X5389" s="45" t="str" cm="1">
        <f t="array" ref="X5389">IF(X5318="TRUE",IF(AND(C5389&lt;&gt;1,C5390:C5391="",S5389:U5391=""), "FALSE","TRUE"),"FALSE")</f>
        <v>FALSE</v>
      </c>
      <c r="Z5389" s="1"/>
    </row>
    <row r="5390" spans="2:26" hidden="1" outlineLevel="3" x14ac:dyDescent="0.4">
      <c r="B5390" s="7" t="s">
        <v>516</v>
      </c>
      <c r="C5390" s="8"/>
      <c r="D5390" s="31"/>
      <c r="E5390" s="2" t="s">
        <v>517</v>
      </c>
      <c r="F5390" s="2" t="s">
        <v>499</v>
      </c>
      <c r="G5390" s="2" t="s">
        <v>498</v>
      </c>
      <c r="H5390" s="2">
        <v>221</v>
      </c>
      <c r="I5390" s="2">
        <v>207</v>
      </c>
      <c r="K5390" s="2">
        <v>50</v>
      </c>
      <c r="L5390" s="2" t="s">
        <v>30</v>
      </c>
      <c r="M5390" s="2" t="s">
        <v>476</v>
      </c>
      <c r="N5390" s="2" t="s">
        <v>479</v>
      </c>
      <c r="O5390" s="2" t="s">
        <v>514</v>
      </c>
      <c r="Q5390" s="1"/>
      <c r="S5390" s="5"/>
      <c r="T5390" s="41"/>
      <c r="U5390" s="8"/>
      <c r="W5390" s="2" t="s">
        <v>563</v>
      </c>
      <c r="X5390" s="45" t="str" cm="1">
        <f t="array" ref="X5390">IF(X5318="TRUE",IF(AND(C5389&lt;&gt;1,C5390:C5391="",S5389:U5391=""), "FALSE","TRUE"),"FALSE")</f>
        <v>FALSE</v>
      </c>
      <c r="Z5390" s="1"/>
    </row>
    <row r="5391" spans="2:26" hidden="1" outlineLevel="3" x14ac:dyDescent="0.4">
      <c r="B5391" s="7" t="s">
        <v>508</v>
      </c>
      <c r="C5391" s="8"/>
      <c r="D5391" s="31"/>
      <c r="E5391" s="2" t="s">
        <v>518</v>
      </c>
      <c r="F5391" s="2" t="s">
        <v>512</v>
      </c>
      <c r="G5391" s="2" t="s">
        <v>511</v>
      </c>
      <c r="H5391" s="2">
        <v>221</v>
      </c>
      <c r="I5391" s="2">
        <v>207</v>
      </c>
      <c r="K5391" s="2">
        <v>120</v>
      </c>
      <c r="L5391" s="2" t="s">
        <v>30</v>
      </c>
      <c r="M5391" s="2" t="s">
        <v>476</v>
      </c>
      <c r="N5391" s="2" t="s">
        <v>479</v>
      </c>
      <c r="O5391" s="2" t="s">
        <v>514</v>
      </c>
      <c r="Q5391" s="1"/>
      <c r="S5391" s="5"/>
      <c r="T5391" s="41"/>
      <c r="U5391" s="8"/>
      <c r="W5391" s="2" t="s">
        <v>565</v>
      </c>
      <c r="X5391" s="45" t="str" cm="1">
        <f t="array" ref="X5391">IF(X5318="TRUE",IF(AND(C5389&lt;&gt;1,C5390:C5391="",S5389:U5391=""), "FALSE","TRUE"),"FALSE")</f>
        <v>FALSE</v>
      </c>
      <c r="Z5391" s="1"/>
    </row>
    <row r="5392" spans="2:26" hidden="1" outlineLevel="3" x14ac:dyDescent="0.4">
      <c r="B5392" s="7" t="s">
        <v>134</v>
      </c>
      <c r="C5392" s="5">
        <v>19</v>
      </c>
      <c r="D5392" s="30"/>
      <c r="E5392" s="2" t="s">
        <v>392</v>
      </c>
      <c r="F5392" s="2" t="s">
        <v>106</v>
      </c>
      <c r="G5392" s="2" t="s">
        <v>103</v>
      </c>
      <c r="H5392" s="2">
        <v>221</v>
      </c>
      <c r="I5392" s="2">
        <v>207</v>
      </c>
      <c r="K5392" s="2">
        <v>3</v>
      </c>
      <c r="L5392" s="2" t="s">
        <v>136</v>
      </c>
      <c r="M5392" s="2" t="s">
        <v>476</v>
      </c>
      <c r="N5392" s="2" t="s">
        <v>479</v>
      </c>
      <c r="O5392" s="2" t="s">
        <v>514</v>
      </c>
      <c r="Q5392" s="1"/>
      <c r="S5392" s="5"/>
      <c r="T5392" s="41"/>
      <c r="U5392" s="8"/>
      <c r="V5392" s="2" t="s">
        <v>105</v>
      </c>
      <c r="W5392" s="2" t="s">
        <v>561</v>
      </c>
      <c r="X5392" s="45" t="str" cm="1">
        <f t="array" ref="X5392">IF(X5318="TRUE",IF(AND(C5392&lt;&gt;1,C5393:C5394="",S5392:U5394=""), "FALSE","TRUE"),"FALSE")</f>
        <v>FALSE</v>
      </c>
      <c r="Z5392" s="1"/>
    </row>
    <row r="5393" spans="2:26" hidden="1" outlineLevel="3" x14ac:dyDescent="0.4">
      <c r="B5393" s="7" t="s">
        <v>516</v>
      </c>
      <c r="C5393" s="8"/>
      <c r="D5393" s="31"/>
      <c r="E5393" s="2" t="s">
        <v>517</v>
      </c>
      <c r="F5393" s="2" t="s">
        <v>499</v>
      </c>
      <c r="G5393" s="2" t="s">
        <v>498</v>
      </c>
      <c r="H5393" s="2">
        <v>221</v>
      </c>
      <c r="I5393" s="2">
        <v>207</v>
      </c>
      <c r="K5393" s="2">
        <v>50</v>
      </c>
      <c r="L5393" s="2" t="s">
        <v>30</v>
      </c>
      <c r="M5393" s="2" t="s">
        <v>476</v>
      </c>
      <c r="N5393" s="2" t="s">
        <v>479</v>
      </c>
      <c r="O5393" s="2" t="s">
        <v>514</v>
      </c>
      <c r="Q5393" s="1"/>
      <c r="S5393" s="5"/>
      <c r="T5393" s="41"/>
      <c r="U5393" s="8"/>
      <c r="W5393" s="2" t="s">
        <v>563</v>
      </c>
      <c r="X5393" s="45" t="str" cm="1">
        <f t="array" ref="X5393">IF(X5318="TRUE",IF(AND(C5392&lt;&gt;1,C5393:C5394="",S5392:U5394=""), "FALSE","TRUE"),"FALSE")</f>
        <v>FALSE</v>
      </c>
      <c r="Z5393" s="1"/>
    </row>
    <row r="5394" spans="2:26" hidden="1" outlineLevel="3" x14ac:dyDescent="0.4">
      <c r="B5394" s="7" t="s">
        <v>508</v>
      </c>
      <c r="C5394" s="8"/>
      <c r="D5394" s="31"/>
      <c r="E5394" s="2" t="s">
        <v>518</v>
      </c>
      <c r="F5394" s="2" t="s">
        <v>512</v>
      </c>
      <c r="G5394" s="2" t="s">
        <v>511</v>
      </c>
      <c r="H5394" s="2">
        <v>221</v>
      </c>
      <c r="I5394" s="2">
        <v>207</v>
      </c>
      <c r="K5394" s="2">
        <v>120</v>
      </c>
      <c r="L5394" s="2" t="s">
        <v>30</v>
      </c>
      <c r="M5394" s="2" t="s">
        <v>476</v>
      </c>
      <c r="N5394" s="2" t="s">
        <v>479</v>
      </c>
      <c r="O5394" s="2" t="s">
        <v>514</v>
      </c>
      <c r="Q5394" s="1"/>
      <c r="S5394" s="5"/>
      <c r="T5394" s="41"/>
      <c r="U5394" s="8"/>
      <c r="W5394" s="2" t="s">
        <v>565</v>
      </c>
      <c r="X5394" s="45" t="str" cm="1">
        <f t="array" ref="X5394">IF(X5318="TRUE",IF(AND(C5392&lt;&gt;1,C5393:C5394="",S5392:U5394=""), "FALSE","TRUE"),"FALSE")</f>
        <v>FALSE</v>
      </c>
      <c r="Z5394" s="1"/>
    </row>
    <row r="5395" spans="2:26" hidden="1" outlineLevel="3" x14ac:dyDescent="0.4">
      <c r="B5395" s="7" t="s">
        <v>134</v>
      </c>
      <c r="C5395" s="5">
        <v>20</v>
      </c>
      <c r="D5395" s="30"/>
      <c r="E5395" s="2" t="s">
        <v>392</v>
      </c>
      <c r="F5395" s="2" t="s">
        <v>106</v>
      </c>
      <c r="G5395" s="2" t="s">
        <v>103</v>
      </c>
      <c r="H5395" s="2">
        <v>221</v>
      </c>
      <c r="I5395" s="2">
        <v>207</v>
      </c>
      <c r="K5395" s="2">
        <v>3</v>
      </c>
      <c r="L5395" s="2" t="s">
        <v>136</v>
      </c>
      <c r="M5395" s="2" t="s">
        <v>476</v>
      </c>
      <c r="N5395" s="2" t="s">
        <v>479</v>
      </c>
      <c r="O5395" s="2" t="s">
        <v>514</v>
      </c>
      <c r="Q5395" s="1"/>
      <c r="S5395" s="5"/>
      <c r="T5395" s="41"/>
      <c r="U5395" s="8"/>
      <c r="V5395" s="2" t="s">
        <v>105</v>
      </c>
      <c r="W5395" s="2" t="s">
        <v>561</v>
      </c>
      <c r="X5395" s="45" t="str" cm="1">
        <f t="array" ref="X5395">IF(X5318="TRUE",IF(AND(C5395&lt;&gt;1,C5396:C5397="",S5395:U5397=""), "FALSE","TRUE"),"FALSE")</f>
        <v>FALSE</v>
      </c>
      <c r="Z5395" s="1"/>
    </row>
    <row r="5396" spans="2:26" hidden="1" outlineLevel="3" x14ac:dyDescent="0.4">
      <c r="B5396" s="7" t="s">
        <v>516</v>
      </c>
      <c r="C5396" s="8"/>
      <c r="D5396" s="31"/>
      <c r="E5396" s="2" t="s">
        <v>517</v>
      </c>
      <c r="F5396" s="2" t="s">
        <v>499</v>
      </c>
      <c r="G5396" s="2" t="s">
        <v>498</v>
      </c>
      <c r="H5396" s="2">
        <v>221</v>
      </c>
      <c r="I5396" s="2">
        <v>207</v>
      </c>
      <c r="K5396" s="2">
        <v>50</v>
      </c>
      <c r="L5396" s="2" t="s">
        <v>30</v>
      </c>
      <c r="M5396" s="2" t="s">
        <v>476</v>
      </c>
      <c r="N5396" s="2" t="s">
        <v>479</v>
      </c>
      <c r="O5396" s="2" t="s">
        <v>514</v>
      </c>
      <c r="Q5396" s="1"/>
      <c r="S5396" s="5"/>
      <c r="T5396" s="41"/>
      <c r="U5396" s="8"/>
      <c r="W5396" s="2" t="s">
        <v>563</v>
      </c>
      <c r="X5396" s="45" t="str" cm="1">
        <f t="array" ref="X5396">IF(X5318="TRUE",IF(AND(C5395&lt;&gt;1,C5396:C5397="",S5395:U5397=""), "FALSE","TRUE"),"FALSE")</f>
        <v>FALSE</v>
      </c>
      <c r="Z5396" s="1"/>
    </row>
    <row r="5397" spans="2:26" hidden="1" outlineLevel="3" x14ac:dyDescent="0.4">
      <c r="B5397" s="7" t="s">
        <v>508</v>
      </c>
      <c r="C5397" s="8"/>
      <c r="D5397" s="31"/>
      <c r="E5397" s="2" t="s">
        <v>518</v>
      </c>
      <c r="F5397" s="2" t="s">
        <v>512</v>
      </c>
      <c r="G5397" s="2" t="s">
        <v>511</v>
      </c>
      <c r="H5397" s="2">
        <v>221</v>
      </c>
      <c r="I5397" s="2">
        <v>207</v>
      </c>
      <c r="K5397" s="2">
        <v>120</v>
      </c>
      <c r="L5397" s="2" t="s">
        <v>30</v>
      </c>
      <c r="M5397" s="2" t="s">
        <v>476</v>
      </c>
      <c r="N5397" s="2" t="s">
        <v>479</v>
      </c>
      <c r="O5397" s="2" t="s">
        <v>514</v>
      </c>
      <c r="Q5397" s="1"/>
      <c r="S5397" s="5"/>
      <c r="T5397" s="41"/>
      <c r="U5397" s="8"/>
      <c r="W5397" s="2" t="s">
        <v>565</v>
      </c>
      <c r="X5397" s="45" t="str" cm="1">
        <f t="array" ref="X5397">IF(X5318="TRUE",IF(AND(C5395&lt;&gt;1,C5396:C5397="",S5395:U5397=""), "FALSE","TRUE"),"FALSE")</f>
        <v>FALSE</v>
      </c>
      <c r="Z5397" s="1"/>
    </row>
    <row r="5398" spans="2:26" hidden="1" outlineLevel="2" x14ac:dyDescent="0.4">
      <c r="B5398" s="3" t="s">
        <v>19</v>
      </c>
      <c r="I5398" s="2">
        <v>207</v>
      </c>
      <c r="Q5398" s="1"/>
      <c r="Z5398" s="1"/>
    </row>
    <row r="5399" spans="2:26" hidden="1" outlineLevel="2" x14ac:dyDescent="0.4">
      <c r="B5399" s="50" t="s">
        <v>519</v>
      </c>
      <c r="C5399" s="50"/>
      <c r="D5399" s="33"/>
      <c r="E5399" s="2" t="s">
        <v>520</v>
      </c>
      <c r="I5399" s="2">
        <v>207</v>
      </c>
      <c r="L5399" s="2" t="s">
        <v>521</v>
      </c>
      <c r="M5399" s="2" t="s">
        <v>476</v>
      </c>
      <c r="N5399" s="2" t="s">
        <v>479</v>
      </c>
      <c r="O5399" s="2" t="s">
        <v>520</v>
      </c>
      <c r="Q5399" s="1"/>
      <c r="S5399" s="43" t="s">
        <v>36</v>
      </c>
      <c r="T5399" s="44" t="s">
        <v>37</v>
      </c>
      <c r="U5399" s="43" t="s">
        <v>38</v>
      </c>
      <c r="Z5399" s="1"/>
    </row>
    <row r="5400" spans="2:26" hidden="1" outlineLevel="2" x14ac:dyDescent="0.4">
      <c r="B5400" s="7" t="s">
        <v>134</v>
      </c>
      <c r="C5400" s="5">
        <v>1</v>
      </c>
      <c r="D5400" s="30"/>
      <c r="E5400" s="2" t="s">
        <v>392</v>
      </c>
      <c r="F5400" s="2" t="s">
        <v>102</v>
      </c>
      <c r="G5400" s="2" t="s">
        <v>103</v>
      </c>
      <c r="H5400" s="2">
        <v>225</v>
      </c>
      <c r="I5400" s="2">
        <v>207</v>
      </c>
      <c r="K5400" s="2">
        <v>3</v>
      </c>
      <c r="L5400" s="2" t="s">
        <v>136</v>
      </c>
      <c r="M5400" s="2" t="s">
        <v>476</v>
      </c>
      <c r="N5400" s="2" t="s">
        <v>479</v>
      </c>
      <c r="O5400" s="2" t="s">
        <v>520</v>
      </c>
      <c r="Q5400" s="1"/>
      <c r="S5400" s="5"/>
      <c r="T5400" s="41"/>
      <c r="U5400" s="8"/>
      <c r="V5400" s="2" t="s">
        <v>105</v>
      </c>
      <c r="W5400" s="2" t="s">
        <v>561</v>
      </c>
      <c r="X5400" s="45" t="str" cm="1">
        <f t="array" ref="X5400">IF(X5318="TRUE",IF(AND(C5400&lt;&gt;1,C5401:C5406="",S5400:U5406=""), "FALSE","TRUE"),"FALSE")</f>
        <v>FALSE</v>
      </c>
      <c r="Z5400" s="1"/>
    </row>
    <row r="5401" spans="2:26" hidden="1" outlineLevel="2" x14ac:dyDescent="0.4">
      <c r="B5401" s="7" t="s">
        <v>522</v>
      </c>
      <c r="C5401" s="8"/>
      <c r="D5401" s="31"/>
      <c r="E5401" s="2" t="s">
        <v>523</v>
      </c>
      <c r="F5401" s="2" t="s">
        <v>485</v>
      </c>
      <c r="G5401" s="2" t="s">
        <v>369</v>
      </c>
      <c r="H5401" s="2">
        <v>225</v>
      </c>
      <c r="I5401" s="2">
        <v>207</v>
      </c>
      <c r="K5401" s="2">
        <v>240</v>
      </c>
      <c r="L5401" s="2" t="s">
        <v>30</v>
      </c>
      <c r="M5401" s="2" t="s">
        <v>476</v>
      </c>
      <c r="N5401" s="2" t="s">
        <v>479</v>
      </c>
      <c r="O5401" s="2" t="s">
        <v>520</v>
      </c>
      <c r="Q5401" s="1"/>
      <c r="S5401" s="5"/>
      <c r="T5401" s="41"/>
      <c r="U5401" s="8"/>
      <c r="W5401" s="2" t="s">
        <v>465</v>
      </c>
      <c r="X5401" s="45" t="str" cm="1">
        <f t="array" ref="X5401">IF(X5318="TRUE",IF(AND(C5400&lt;&gt;1,C5401:C5406="",S5400:U5406=""), "FALSE","TRUE"),"FALSE")</f>
        <v>FALSE</v>
      </c>
      <c r="Z5401" s="1"/>
    </row>
    <row r="5402" spans="2:26" hidden="1" outlineLevel="2" x14ac:dyDescent="0.4">
      <c r="B5402" s="7" t="s">
        <v>524</v>
      </c>
      <c r="C5402" s="8"/>
      <c r="D5402" s="31"/>
      <c r="E5402" s="2" t="s">
        <v>525</v>
      </c>
      <c r="F5402" s="2" t="s">
        <v>114</v>
      </c>
      <c r="G5402" s="2" t="s">
        <v>115</v>
      </c>
      <c r="H5402" s="2">
        <v>225</v>
      </c>
      <c r="I5402" s="2">
        <v>207</v>
      </c>
      <c r="K5402" s="2">
        <v>120</v>
      </c>
      <c r="L5402" s="2" t="s">
        <v>30</v>
      </c>
      <c r="M5402" s="2" t="s">
        <v>476</v>
      </c>
      <c r="N5402" s="2" t="s">
        <v>479</v>
      </c>
      <c r="O5402" s="2" t="s">
        <v>520</v>
      </c>
      <c r="Q5402" s="1"/>
      <c r="S5402" s="5"/>
      <c r="T5402" s="41"/>
      <c r="U5402" s="8"/>
      <c r="W5402" s="2" t="s">
        <v>468</v>
      </c>
      <c r="X5402" s="45" t="str" cm="1">
        <f t="array" ref="X5402">IF(X5318="TRUE",IF(AND(C5400&lt;&gt;1,C5401:C5406="",S5400:U5406=""), "FALSE","TRUE"),"FALSE")</f>
        <v>FALSE</v>
      </c>
      <c r="Z5402" s="1"/>
    </row>
    <row r="5403" spans="2:26" hidden="1" outlineLevel="2" x14ac:dyDescent="0.4">
      <c r="B5403" s="7" t="s">
        <v>526</v>
      </c>
      <c r="C5403" s="8"/>
      <c r="D5403" s="31"/>
      <c r="E5403" s="2" t="s">
        <v>527</v>
      </c>
      <c r="F5403" s="2" t="str">
        <f>IF(OR($C$87="治験計画届", $C$87="治験計画変更届"), "^$","^.{1,120}$|^$")</f>
        <v>^.{1,120}$|^$</v>
      </c>
      <c r="G5403" s="2" t="str">
        <f>IF(F5403="^$", "入力しないでください","入力してください(120文字以内)")</f>
        <v>入力してください(120文字以内)</v>
      </c>
      <c r="H5403" s="2">
        <v>225</v>
      </c>
      <c r="I5403" s="2">
        <v>207</v>
      </c>
      <c r="K5403" s="2">
        <v>120</v>
      </c>
      <c r="L5403" s="2" t="s">
        <v>30</v>
      </c>
      <c r="M5403" s="2" t="s">
        <v>476</v>
      </c>
      <c r="N5403" s="2" t="s">
        <v>479</v>
      </c>
      <c r="O5403" s="2" t="s">
        <v>520</v>
      </c>
      <c r="Q5403" s="1"/>
      <c r="S5403" s="5"/>
      <c r="T5403" s="41"/>
      <c r="U5403" s="8"/>
      <c r="W5403" s="2" t="s">
        <v>468</v>
      </c>
      <c r="X5403" s="45" t="str" cm="1">
        <f t="array" ref="X5403">IF(X5318="TRUE",IF(AND(C5400&lt;&gt;1,C5401:C5406="",S5400:U5406=""), "FALSE","TRUE"),"FALSE")</f>
        <v>FALSE</v>
      </c>
      <c r="Z5403" s="1"/>
    </row>
    <row r="5404" spans="2:26" hidden="1" outlineLevel="2" x14ac:dyDescent="0.4">
      <c r="B5404" s="7" t="s">
        <v>528</v>
      </c>
      <c r="C5404" s="8"/>
      <c r="D5404" s="31"/>
      <c r="E5404" s="2" t="s">
        <v>529</v>
      </c>
      <c r="F5404" s="2" t="str">
        <f>IF(OR($C$87="治験計画届", $C$87="治験計画変更届"), "^$","^.{1,120}$|^$")</f>
        <v>^.{1,120}$|^$</v>
      </c>
      <c r="G5404" s="2" t="str">
        <f t="shared" ref="G5404:G5406" si="364">IF(F5404="^$", "入力しないでください","入力してください(120文字以内)")</f>
        <v>入力してください(120文字以内)</v>
      </c>
      <c r="H5404" s="2">
        <v>225</v>
      </c>
      <c r="I5404" s="2">
        <v>207</v>
      </c>
      <c r="K5404" s="2">
        <v>120</v>
      </c>
      <c r="L5404" s="2" t="s">
        <v>30</v>
      </c>
      <c r="M5404" s="2" t="s">
        <v>476</v>
      </c>
      <c r="N5404" s="2" t="s">
        <v>479</v>
      </c>
      <c r="O5404" s="2" t="s">
        <v>520</v>
      </c>
      <c r="Q5404" s="1"/>
      <c r="S5404" s="5"/>
      <c r="T5404" s="41"/>
      <c r="U5404" s="8"/>
      <c r="W5404" s="2" t="s">
        <v>468</v>
      </c>
      <c r="X5404" s="45" t="str" cm="1">
        <f t="array" ref="X5404">IF(X5318="TRUE",IF(AND(C5400&lt;&gt;1,C5401:C5406="",S5400:U5406=""), "FALSE","TRUE"),"FALSE")</f>
        <v>FALSE</v>
      </c>
      <c r="Z5404" s="1"/>
    </row>
    <row r="5405" spans="2:26" hidden="1" outlineLevel="2" x14ac:dyDescent="0.4">
      <c r="B5405" s="7" t="s">
        <v>530</v>
      </c>
      <c r="C5405" s="8"/>
      <c r="D5405" s="31"/>
      <c r="E5405" s="2" t="s">
        <v>566</v>
      </c>
      <c r="F5405" s="2" t="str">
        <f>IF(OR($C$87="治験計画届", $C$87="治験計画変更届"), "^$","^.{1,120}$|^$")</f>
        <v>^.{1,120}$|^$</v>
      </c>
      <c r="G5405" s="2" t="str">
        <f t="shared" si="364"/>
        <v>入力してください(120文字以内)</v>
      </c>
      <c r="H5405" s="2">
        <v>225</v>
      </c>
      <c r="I5405" s="2">
        <v>207</v>
      </c>
      <c r="K5405" s="2">
        <v>120</v>
      </c>
      <c r="L5405" s="2" t="s">
        <v>30</v>
      </c>
      <c r="M5405" s="2" t="s">
        <v>476</v>
      </c>
      <c r="N5405" s="2" t="s">
        <v>479</v>
      </c>
      <c r="O5405" s="2" t="s">
        <v>520</v>
      </c>
      <c r="Q5405" s="1"/>
      <c r="S5405" s="5"/>
      <c r="T5405" s="41"/>
      <c r="U5405" s="8"/>
      <c r="W5405" s="2" t="s">
        <v>468</v>
      </c>
      <c r="X5405" s="45" t="str" cm="1">
        <f t="array" ref="X5405">IF(X5318="TRUE",IF(AND(C5400&lt;&gt;1,C5401:C5406="",S5400:U5406=""), "FALSE","TRUE"),"FALSE")</f>
        <v>FALSE</v>
      </c>
      <c r="Z5405" s="1"/>
    </row>
    <row r="5406" spans="2:26" hidden="1" outlineLevel="2" x14ac:dyDescent="0.4">
      <c r="B5406" s="7" t="s">
        <v>532</v>
      </c>
      <c r="C5406" s="8"/>
      <c r="D5406" s="31"/>
      <c r="E5406" s="2" t="s">
        <v>533</v>
      </c>
      <c r="F5406" s="2" t="str">
        <f>IF(OR($C$87="治験計画届", $C$87="治験計画変更届"), "^$","^.{1,120}$|^$")</f>
        <v>^.{1,120}$|^$</v>
      </c>
      <c r="G5406" s="2" t="str">
        <f t="shared" si="364"/>
        <v>入力してください(120文字以内)</v>
      </c>
      <c r="H5406" s="2">
        <v>225</v>
      </c>
      <c r="I5406" s="2">
        <v>207</v>
      </c>
      <c r="K5406" s="2">
        <v>120</v>
      </c>
      <c r="L5406" s="2" t="s">
        <v>30</v>
      </c>
      <c r="M5406" s="2" t="s">
        <v>476</v>
      </c>
      <c r="N5406" s="2" t="s">
        <v>479</v>
      </c>
      <c r="O5406" s="2" t="s">
        <v>520</v>
      </c>
      <c r="Q5406" s="1"/>
      <c r="S5406" s="5"/>
      <c r="T5406" s="41"/>
      <c r="U5406" s="8"/>
      <c r="W5406" s="2" t="s">
        <v>468</v>
      </c>
      <c r="X5406" s="45" t="str" cm="1">
        <f t="array" ref="X5406">IF(X5318="TRUE",IF(AND(C5400&lt;&gt;1,C5401:C5406="",S5400:U5406=""), "FALSE","TRUE"),"FALSE")</f>
        <v>FALSE</v>
      </c>
      <c r="Z5406" s="1"/>
    </row>
    <row r="5407" spans="2:26" hidden="1" outlineLevel="2" x14ac:dyDescent="0.4">
      <c r="B5407" s="7" t="s">
        <v>134</v>
      </c>
      <c r="C5407" s="5">
        <v>2</v>
      </c>
      <c r="D5407" s="30"/>
      <c r="E5407" s="2" t="s">
        <v>392</v>
      </c>
      <c r="F5407" s="2" t="s">
        <v>102</v>
      </c>
      <c r="G5407" s="2" t="s">
        <v>103</v>
      </c>
      <c r="H5407" s="2">
        <v>225</v>
      </c>
      <c r="I5407" s="2">
        <v>207</v>
      </c>
      <c r="K5407" s="2">
        <v>3</v>
      </c>
      <c r="L5407" s="2" t="s">
        <v>136</v>
      </c>
      <c r="M5407" s="2" t="s">
        <v>476</v>
      </c>
      <c r="N5407" s="2" t="s">
        <v>479</v>
      </c>
      <c r="O5407" s="2" t="s">
        <v>520</v>
      </c>
      <c r="Q5407" s="1"/>
      <c r="S5407" s="5"/>
      <c r="T5407" s="41"/>
      <c r="U5407" s="8"/>
      <c r="V5407" s="2" t="s">
        <v>105</v>
      </c>
      <c r="W5407" s="2" t="s">
        <v>561</v>
      </c>
      <c r="X5407" s="45" t="str" cm="1">
        <f t="array" ref="X5407">IF(X5318="TRUE",IF(AND(C5407&lt;&gt;1,C5408:C5413="",S5407:U5413=""), "FALSE","TRUE"),"FALSE")</f>
        <v>FALSE</v>
      </c>
      <c r="Z5407" s="1"/>
    </row>
    <row r="5408" spans="2:26" hidden="1" outlineLevel="2" x14ac:dyDescent="0.4">
      <c r="B5408" s="7" t="s">
        <v>522</v>
      </c>
      <c r="C5408" s="8"/>
      <c r="D5408" s="31"/>
      <c r="E5408" s="2" t="s">
        <v>523</v>
      </c>
      <c r="F5408" s="2" t="s">
        <v>485</v>
      </c>
      <c r="G5408" s="2" t="s">
        <v>369</v>
      </c>
      <c r="H5408" s="2">
        <v>225</v>
      </c>
      <c r="I5408" s="2">
        <v>207</v>
      </c>
      <c r="K5408" s="2">
        <v>240</v>
      </c>
      <c r="L5408" s="2" t="s">
        <v>30</v>
      </c>
      <c r="M5408" s="2" t="s">
        <v>476</v>
      </c>
      <c r="N5408" s="2" t="s">
        <v>479</v>
      </c>
      <c r="O5408" s="2" t="s">
        <v>520</v>
      </c>
      <c r="Q5408" s="1"/>
      <c r="S5408" s="5"/>
      <c r="T5408" s="41"/>
      <c r="U5408" s="8"/>
      <c r="W5408" s="2" t="s">
        <v>465</v>
      </c>
      <c r="X5408" s="45" t="str" cm="1">
        <f t="array" ref="X5408">IF(X5318="TRUE",IF(AND(C5407&lt;&gt;1,C5408:C5413="",S5407:U5413=""), "FALSE","TRUE"),"FALSE")</f>
        <v>FALSE</v>
      </c>
      <c r="Z5408" s="1"/>
    </row>
    <row r="5409" spans="2:26" hidden="1" outlineLevel="2" x14ac:dyDescent="0.4">
      <c r="B5409" s="7" t="s">
        <v>524</v>
      </c>
      <c r="C5409" s="8"/>
      <c r="D5409" s="31"/>
      <c r="E5409" s="2" t="s">
        <v>525</v>
      </c>
      <c r="F5409" s="2" t="s">
        <v>114</v>
      </c>
      <c r="G5409" s="2" t="s">
        <v>115</v>
      </c>
      <c r="H5409" s="2">
        <v>225</v>
      </c>
      <c r="I5409" s="2">
        <v>207</v>
      </c>
      <c r="K5409" s="2">
        <v>120</v>
      </c>
      <c r="L5409" s="2" t="s">
        <v>30</v>
      </c>
      <c r="M5409" s="2" t="s">
        <v>476</v>
      </c>
      <c r="N5409" s="2" t="s">
        <v>479</v>
      </c>
      <c r="O5409" s="2" t="s">
        <v>520</v>
      </c>
      <c r="Q5409" s="1"/>
      <c r="S5409" s="5"/>
      <c r="T5409" s="41"/>
      <c r="U5409" s="8"/>
      <c r="W5409" s="2" t="s">
        <v>468</v>
      </c>
      <c r="X5409" s="45" t="str" cm="1">
        <f t="array" ref="X5409">IF(X5318="TRUE",IF(AND(C5407&lt;&gt;1,C5408:C5413="",S5407:U5413=""), "FALSE","TRUE"),"FALSE")</f>
        <v>FALSE</v>
      </c>
      <c r="Z5409" s="1"/>
    </row>
    <row r="5410" spans="2:26" hidden="1" outlineLevel="2" x14ac:dyDescent="0.4">
      <c r="B5410" s="7" t="s">
        <v>526</v>
      </c>
      <c r="C5410" s="8"/>
      <c r="D5410" s="31"/>
      <c r="E5410" s="2" t="s">
        <v>527</v>
      </c>
      <c r="F5410" s="2" t="str">
        <f>IF(OR($C$87="治験計画届", $C$87="治験計画変更届"), "^$","^.{1,120}$|^$")</f>
        <v>^.{1,120}$|^$</v>
      </c>
      <c r="G5410" s="2" t="str">
        <f>IF(F5410="^$", "入力しないでください","入力してください(120文字以内)")</f>
        <v>入力してください(120文字以内)</v>
      </c>
      <c r="H5410" s="2">
        <v>225</v>
      </c>
      <c r="I5410" s="2">
        <v>207</v>
      </c>
      <c r="K5410" s="2">
        <v>120</v>
      </c>
      <c r="L5410" s="2" t="s">
        <v>30</v>
      </c>
      <c r="M5410" s="2" t="s">
        <v>476</v>
      </c>
      <c r="N5410" s="2" t="s">
        <v>479</v>
      </c>
      <c r="O5410" s="2" t="s">
        <v>520</v>
      </c>
      <c r="Q5410" s="1"/>
      <c r="S5410" s="5"/>
      <c r="T5410" s="41"/>
      <c r="U5410" s="8"/>
      <c r="W5410" s="2" t="s">
        <v>468</v>
      </c>
      <c r="X5410" s="45" t="str" cm="1">
        <f t="array" ref="X5410">IF(X5318="TRUE",IF(AND(C5407&lt;&gt;1,C5408:C5413="",S5407:U5413=""), "FALSE","TRUE"),"FALSE")</f>
        <v>FALSE</v>
      </c>
      <c r="Z5410" s="1"/>
    </row>
    <row r="5411" spans="2:26" hidden="1" outlineLevel="2" x14ac:dyDescent="0.4">
      <c r="B5411" s="7" t="s">
        <v>528</v>
      </c>
      <c r="C5411" s="8"/>
      <c r="D5411" s="31"/>
      <c r="E5411" s="2" t="s">
        <v>529</v>
      </c>
      <c r="F5411" s="2" t="str">
        <f>IF(OR($C$87="治験計画届", $C$87="治験計画変更届"), "^$","^.{1,120}$|^$")</f>
        <v>^.{1,120}$|^$</v>
      </c>
      <c r="G5411" s="2" t="str">
        <f t="shared" ref="G5411:G5413" si="365">IF(F5411="^$", "入力しないでください","入力してください(120文字以内)")</f>
        <v>入力してください(120文字以内)</v>
      </c>
      <c r="H5411" s="2">
        <v>225</v>
      </c>
      <c r="I5411" s="2">
        <v>207</v>
      </c>
      <c r="K5411" s="2">
        <v>120</v>
      </c>
      <c r="L5411" s="2" t="s">
        <v>30</v>
      </c>
      <c r="M5411" s="2" t="s">
        <v>476</v>
      </c>
      <c r="N5411" s="2" t="s">
        <v>479</v>
      </c>
      <c r="O5411" s="2" t="s">
        <v>520</v>
      </c>
      <c r="Q5411" s="1"/>
      <c r="S5411" s="5"/>
      <c r="T5411" s="41"/>
      <c r="U5411" s="8"/>
      <c r="W5411" s="2" t="s">
        <v>468</v>
      </c>
      <c r="X5411" s="45" t="str" cm="1">
        <f t="array" ref="X5411">IF(X5318="TRUE",IF(AND(C5407&lt;&gt;1,C5408:C5413="",S5407:U5413=""), "FALSE","TRUE"),"FALSE")</f>
        <v>FALSE</v>
      </c>
      <c r="Z5411" s="1"/>
    </row>
    <row r="5412" spans="2:26" hidden="1" outlineLevel="2" x14ac:dyDescent="0.4">
      <c r="B5412" s="7" t="s">
        <v>530</v>
      </c>
      <c r="C5412" s="8"/>
      <c r="D5412" s="31"/>
      <c r="E5412" s="2" t="s">
        <v>566</v>
      </c>
      <c r="F5412" s="2" t="str">
        <f>IF(OR($C$87="治験計画届", $C$87="治験計画変更届"), "^$","^.{1,120}$|^$")</f>
        <v>^.{1,120}$|^$</v>
      </c>
      <c r="G5412" s="2" t="str">
        <f t="shared" si="365"/>
        <v>入力してください(120文字以内)</v>
      </c>
      <c r="H5412" s="2">
        <v>225</v>
      </c>
      <c r="I5412" s="2">
        <v>207</v>
      </c>
      <c r="K5412" s="2">
        <v>120</v>
      </c>
      <c r="L5412" s="2" t="s">
        <v>30</v>
      </c>
      <c r="M5412" s="2" t="s">
        <v>476</v>
      </c>
      <c r="N5412" s="2" t="s">
        <v>479</v>
      </c>
      <c r="O5412" s="2" t="s">
        <v>520</v>
      </c>
      <c r="Q5412" s="1"/>
      <c r="S5412" s="5"/>
      <c r="T5412" s="41"/>
      <c r="U5412" s="8"/>
      <c r="W5412" s="2" t="s">
        <v>468</v>
      </c>
      <c r="X5412" s="45" t="str" cm="1">
        <f t="array" ref="X5412">IF(X5318="TRUE",IF(AND(C5407&lt;&gt;1,C5408:C5413="",S5407:U5413=""), "FALSE","TRUE"),"FALSE")</f>
        <v>FALSE</v>
      </c>
      <c r="Z5412" s="1"/>
    </row>
    <row r="5413" spans="2:26" hidden="1" outlineLevel="2" x14ac:dyDescent="0.4">
      <c r="B5413" s="7" t="s">
        <v>532</v>
      </c>
      <c r="C5413" s="8"/>
      <c r="D5413" s="31"/>
      <c r="E5413" s="2" t="s">
        <v>533</v>
      </c>
      <c r="F5413" s="2" t="str">
        <f>IF(OR($C$87="治験計画届", $C$87="治験計画変更届"), "^$","^.{1,120}$|^$")</f>
        <v>^.{1,120}$|^$</v>
      </c>
      <c r="G5413" s="2" t="str">
        <f t="shared" si="365"/>
        <v>入力してください(120文字以内)</v>
      </c>
      <c r="H5413" s="2">
        <v>225</v>
      </c>
      <c r="I5413" s="2">
        <v>207</v>
      </c>
      <c r="K5413" s="2">
        <v>120</v>
      </c>
      <c r="L5413" s="2" t="s">
        <v>30</v>
      </c>
      <c r="M5413" s="2" t="s">
        <v>476</v>
      </c>
      <c r="N5413" s="2" t="s">
        <v>479</v>
      </c>
      <c r="O5413" s="2" t="s">
        <v>520</v>
      </c>
      <c r="Q5413" s="1"/>
      <c r="S5413" s="5"/>
      <c r="T5413" s="41"/>
      <c r="U5413" s="8"/>
      <c r="W5413" s="2" t="s">
        <v>468</v>
      </c>
      <c r="X5413" s="45" t="str" cm="1">
        <f t="array" ref="X5413">IF(X5318="TRUE",IF(AND(C5407&lt;&gt;1,C5408:C5413="",S5407:U5413=""), "FALSE","TRUE"),"FALSE")</f>
        <v>FALSE</v>
      </c>
      <c r="Z5413" s="1"/>
    </row>
    <row r="5414" spans="2:26" hidden="1" outlineLevel="2" x14ac:dyDescent="0.4">
      <c r="B5414" s="7" t="s">
        <v>134</v>
      </c>
      <c r="C5414" s="5">
        <v>3</v>
      </c>
      <c r="D5414" s="30"/>
      <c r="E5414" s="2" t="s">
        <v>392</v>
      </c>
      <c r="F5414" s="2" t="s">
        <v>102</v>
      </c>
      <c r="G5414" s="2" t="s">
        <v>103</v>
      </c>
      <c r="H5414" s="2">
        <v>225</v>
      </c>
      <c r="I5414" s="2">
        <v>207</v>
      </c>
      <c r="K5414" s="2">
        <v>3</v>
      </c>
      <c r="L5414" s="2" t="s">
        <v>136</v>
      </c>
      <c r="M5414" s="2" t="s">
        <v>476</v>
      </c>
      <c r="N5414" s="2" t="s">
        <v>479</v>
      </c>
      <c r="O5414" s="2" t="s">
        <v>520</v>
      </c>
      <c r="Q5414" s="1"/>
      <c r="S5414" s="5"/>
      <c r="T5414" s="41"/>
      <c r="U5414" s="8"/>
      <c r="V5414" s="2" t="s">
        <v>105</v>
      </c>
      <c r="W5414" s="2" t="s">
        <v>561</v>
      </c>
      <c r="X5414" s="45" t="str" cm="1">
        <f t="array" ref="X5414">IF(X5318="TRUE",IF(AND(C5414&lt;&gt;1,C5415:C5420="",S5414:U5420=""), "FALSE","TRUE"),"FALSE")</f>
        <v>FALSE</v>
      </c>
      <c r="Z5414" s="1"/>
    </row>
    <row r="5415" spans="2:26" hidden="1" outlineLevel="2" x14ac:dyDescent="0.4">
      <c r="B5415" s="7" t="s">
        <v>522</v>
      </c>
      <c r="C5415" s="8"/>
      <c r="D5415" s="31"/>
      <c r="E5415" s="2" t="s">
        <v>523</v>
      </c>
      <c r="F5415" s="2" t="s">
        <v>485</v>
      </c>
      <c r="G5415" s="2" t="s">
        <v>369</v>
      </c>
      <c r="H5415" s="2">
        <v>225</v>
      </c>
      <c r="I5415" s="2">
        <v>207</v>
      </c>
      <c r="K5415" s="2">
        <v>240</v>
      </c>
      <c r="L5415" s="2" t="s">
        <v>30</v>
      </c>
      <c r="M5415" s="2" t="s">
        <v>476</v>
      </c>
      <c r="N5415" s="2" t="s">
        <v>479</v>
      </c>
      <c r="O5415" s="2" t="s">
        <v>520</v>
      </c>
      <c r="Q5415" s="1"/>
      <c r="S5415" s="5"/>
      <c r="T5415" s="41"/>
      <c r="U5415" s="8"/>
      <c r="W5415" s="2" t="s">
        <v>465</v>
      </c>
      <c r="X5415" s="45" t="str" cm="1">
        <f t="array" ref="X5415">IF(X5318="TRUE",IF(AND(C5414&lt;&gt;1,C5415:C5420="",S5414:U5420=""), "FALSE","TRUE"),"FALSE")</f>
        <v>FALSE</v>
      </c>
      <c r="Z5415" s="1"/>
    </row>
    <row r="5416" spans="2:26" hidden="1" outlineLevel="2" x14ac:dyDescent="0.4">
      <c r="B5416" s="7" t="s">
        <v>524</v>
      </c>
      <c r="C5416" s="8"/>
      <c r="D5416" s="31"/>
      <c r="E5416" s="2" t="s">
        <v>525</v>
      </c>
      <c r="F5416" s="2" t="s">
        <v>114</v>
      </c>
      <c r="G5416" s="2" t="s">
        <v>115</v>
      </c>
      <c r="H5416" s="2">
        <v>225</v>
      </c>
      <c r="I5416" s="2">
        <v>207</v>
      </c>
      <c r="K5416" s="2">
        <v>120</v>
      </c>
      <c r="L5416" s="2" t="s">
        <v>30</v>
      </c>
      <c r="M5416" s="2" t="s">
        <v>476</v>
      </c>
      <c r="N5416" s="2" t="s">
        <v>479</v>
      </c>
      <c r="O5416" s="2" t="s">
        <v>520</v>
      </c>
      <c r="Q5416" s="1"/>
      <c r="S5416" s="5"/>
      <c r="T5416" s="41"/>
      <c r="U5416" s="8"/>
      <c r="W5416" s="2" t="s">
        <v>468</v>
      </c>
      <c r="X5416" s="45" t="str" cm="1">
        <f t="array" ref="X5416">IF(X5318="TRUE",IF(AND(C5414&lt;&gt;1,C5415:C5420="",S5414:U5420=""), "FALSE","TRUE"),"FALSE")</f>
        <v>FALSE</v>
      </c>
      <c r="Z5416" s="1"/>
    </row>
    <row r="5417" spans="2:26" hidden="1" outlineLevel="2" x14ac:dyDescent="0.4">
      <c r="B5417" s="7" t="s">
        <v>526</v>
      </c>
      <c r="C5417" s="8"/>
      <c r="D5417" s="31"/>
      <c r="E5417" s="2" t="s">
        <v>527</v>
      </c>
      <c r="F5417" s="2" t="str">
        <f>IF(OR($C$87="治験計画届", $C$87="治験計画変更届"), "^$","^.{1,120}$|^$")</f>
        <v>^.{1,120}$|^$</v>
      </c>
      <c r="G5417" s="2" t="str">
        <f>IF(F5417="^$", "入力しないでください","入力してください(120文字以内)")</f>
        <v>入力してください(120文字以内)</v>
      </c>
      <c r="H5417" s="2">
        <v>225</v>
      </c>
      <c r="I5417" s="2">
        <v>207</v>
      </c>
      <c r="K5417" s="2">
        <v>120</v>
      </c>
      <c r="L5417" s="2" t="s">
        <v>30</v>
      </c>
      <c r="M5417" s="2" t="s">
        <v>476</v>
      </c>
      <c r="N5417" s="2" t="s">
        <v>479</v>
      </c>
      <c r="O5417" s="2" t="s">
        <v>520</v>
      </c>
      <c r="Q5417" s="1"/>
      <c r="S5417" s="5"/>
      <c r="T5417" s="41"/>
      <c r="U5417" s="8"/>
      <c r="W5417" s="2" t="s">
        <v>468</v>
      </c>
      <c r="X5417" s="45" t="str" cm="1">
        <f t="array" ref="X5417">IF(X5318="TRUE",IF(AND(C5414&lt;&gt;1,C5415:C5420="",S5414:U5420=""), "FALSE","TRUE"),"FALSE")</f>
        <v>FALSE</v>
      </c>
      <c r="Z5417" s="1"/>
    </row>
    <row r="5418" spans="2:26" hidden="1" outlineLevel="2" x14ac:dyDescent="0.4">
      <c r="B5418" s="7" t="s">
        <v>528</v>
      </c>
      <c r="C5418" s="8"/>
      <c r="D5418" s="31"/>
      <c r="E5418" s="2" t="s">
        <v>529</v>
      </c>
      <c r="F5418" s="2" t="str">
        <f>IF(OR($C$87="治験計画届", $C$87="治験計画変更届"), "^$","^.{1,120}$|^$")</f>
        <v>^.{1,120}$|^$</v>
      </c>
      <c r="G5418" s="2" t="str">
        <f t="shared" ref="G5418:G5420" si="366">IF(F5418="^$", "入力しないでください","入力してください(120文字以内)")</f>
        <v>入力してください(120文字以内)</v>
      </c>
      <c r="H5418" s="2">
        <v>225</v>
      </c>
      <c r="I5418" s="2">
        <v>207</v>
      </c>
      <c r="K5418" s="2">
        <v>120</v>
      </c>
      <c r="L5418" s="2" t="s">
        <v>30</v>
      </c>
      <c r="M5418" s="2" t="s">
        <v>476</v>
      </c>
      <c r="N5418" s="2" t="s">
        <v>479</v>
      </c>
      <c r="O5418" s="2" t="s">
        <v>520</v>
      </c>
      <c r="Q5418" s="1"/>
      <c r="S5418" s="5"/>
      <c r="T5418" s="41"/>
      <c r="U5418" s="8"/>
      <c r="W5418" s="2" t="s">
        <v>468</v>
      </c>
      <c r="X5418" s="45" t="str" cm="1">
        <f t="array" ref="X5418">IF(X5318="TRUE",IF(AND(C5414&lt;&gt;1,C5415:C5420="",S5414:U5420=""), "FALSE","TRUE"),"FALSE")</f>
        <v>FALSE</v>
      </c>
      <c r="Z5418" s="1"/>
    </row>
    <row r="5419" spans="2:26" hidden="1" outlineLevel="2" x14ac:dyDescent="0.4">
      <c r="B5419" s="7" t="s">
        <v>530</v>
      </c>
      <c r="C5419" s="8"/>
      <c r="D5419" s="31"/>
      <c r="E5419" s="2" t="s">
        <v>566</v>
      </c>
      <c r="F5419" s="2" t="str">
        <f>IF(OR($C$87="治験計画届", $C$87="治験計画変更届"), "^$","^.{1,120}$|^$")</f>
        <v>^.{1,120}$|^$</v>
      </c>
      <c r="G5419" s="2" t="str">
        <f t="shared" si="366"/>
        <v>入力してください(120文字以内)</v>
      </c>
      <c r="H5419" s="2">
        <v>225</v>
      </c>
      <c r="I5419" s="2">
        <v>207</v>
      </c>
      <c r="K5419" s="2">
        <v>120</v>
      </c>
      <c r="L5419" s="2" t="s">
        <v>30</v>
      </c>
      <c r="M5419" s="2" t="s">
        <v>476</v>
      </c>
      <c r="N5419" s="2" t="s">
        <v>479</v>
      </c>
      <c r="O5419" s="2" t="s">
        <v>520</v>
      </c>
      <c r="Q5419" s="1"/>
      <c r="S5419" s="5"/>
      <c r="T5419" s="41"/>
      <c r="U5419" s="8"/>
      <c r="W5419" s="2" t="s">
        <v>468</v>
      </c>
      <c r="X5419" s="45" t="str" cm="1">
        <f t="array" ref="X5419">IF(X5318="TRUE",IF(AND(C5414&lt;&gt;1,C5415:C5420="",S5414:U5420=""), "FALSE","TRUE"),"FALSE")</f>
        <v>FALSE</v>
      </c>
      <c r="Z5419" s="1"/>
    </row>
    <row r="5420" spans="2:26" hidden="1" outlineLevel="2" x14ac:dyDescent="0.4">
      <c r="B5420" s="7" t="s">
        <v>532</v>
      </c>
      <c r="C5420" s="8"/>
      <c r="D5420" s="31"/>
      <c r="E5420" s="2" t="s">
        <v>533</v>
      </c>
      <c r="F5420" s="2" t="str">
        <f>IF(OR($C$87="治験計画届", $C$87="治験計画変更届"), "^$","^.{1,120}$|^$")</f>
        <v>^.{1,120}$|^$</v>
      </c>
      <c r="G5420" s="2" t="str">
        <f t="shared" si="366"/>
        <v>入力してください(120文字以内)</v>
      </c>
      <c r="H5420" s="2">
        <v>225</v>
      </c>
      <c r="I5420" s="2">
        <v>207</v>
      </c>
      <c r="K5420" s="2">
        <v>120</v>
      </c>
      <c r="L5420" s="2" t="s">
        <v>30</v>
      </c>
      <c r="M5420" s="2" t="s">
        <v>476</v>
      </c>
      <c r="N5420" s="2" t="s">
        <v>479</v>
      </c>
      <c r="O5420" s="2" t="s">
        <v>520</v>
      </c>
      <c r="Q5420" s="1"/>
      <c r="S5420" s="5"/>
      <c r="T5420" s="41"/>
      <c r="U5420" s="8"/>
      <c r="W5420" s="2" t="s">
        <v>468</v>
      </c>
      <c r="X5420" s="45" t="str" cm="1">
        <f t="array" ref="X5420">IF(X5318="TRUE",IF(AND(C5414&lt;&gt;1,C5415:C5420="",S5414:U5420=""), "FALSE","TRUE"),"FALSE")</f>
        <v>FALSE</v>
      </c>
      <c r="Z5420" s="1"/>
    </row>
    <row r="5421" spans="2:26" hidden="1" outlineLevel="2" x14ac:dyDescent="0.4">
      <c r="B5421" s="7" t="s">
        <v>134</v>
      </c>
      <c r="C5421" s="5">
        <v>4</v>
      </c>
      <c r="D5421" s="30"/>
      <c r="E5421" s="2" t="s">
        <v>392</v>
      </c>
      <c r="F5421" s="2" t="s">
        <v>102</v>
      </c>
      <c r="G5421" s="2" t="s">
        <v>103</v>
      </c>
      <c r="H5421" s="2">
        <v>225</v>
      </c>
      <c r="I5421" s="2">
        <v>207</v>
      </c>
      <c r="K5421" s="2">
        <v>3</v>
      </c>
      <c r="L5421" s="2" t="s">
        <v>136</v>
      </c>
      <c r="M5421" s="2" t="s">
        <v>476</v>
      </c>
      <c r="N5421" s="2" t="s">
        <v>479</v>
      </c>
      <c r="O5421" s="2" t="s">
        <v>520</v>
      </c>
      <c r="Q5421" s="1"/>
      <c r="S5421" s="5"/>
      <c r="T5421" s="41"/>
      <c r="U5421" s="8"/>
      <c r="V5421" s="2" t="s">
        <v>105</v>
      </c>
      <c r="W5421" s="2" t="s">
        <v>561</v>
      </c>
      <c r="X5421" s="45" t="str" cm="1">
        <f t="array" ref="X5421">IF(X5318="TRUE",IF(AND(C5421&lt;&gt;1,C5422:C5427="",S5421:U5427=""), "FALSE","TRUE"),"FALSE")</f>
        <v>FALSE</v>
      </c>
      <c r="Z5421" s="1"/>
    </row>
    <row r="5422" spans="2:26" hidden="1" outlineLevel="2" x14ac:dyDescent="0.4">
      <c r="B5422" s="7" t="s">
        <v>522</v>
      </c>
      <c r="C5422" s="8"/>
      <c r="D5422" s="31"/>
      <c r="E5422" s="2" t="s">
        <v>523</v>
      </c>
      <c r="F5422" s="2" t="s">
        <v>485</v>
      </c>
      <c r="G5422" s="2" t="s">
        <v>369</v>
      </c>
      <c r="H5422" s="2">
        <v>225</v>
      </c>
      <c r="I5422" s="2">
        <v>207</v>
      </c>
      <c r="K5422" s="2">
        <v>240</v>
      </c>
      <c r="L5422" s="2" t="s">
        <v>30</v>
      </c>
      <c r="M5422" s="2" t="s">
        <v>476</v>
      </c>
      <c r="N5422" s="2" t="s">
        <v>479</v>
      </c>
      <c r="O5422" s="2" t="s">
        <v>520</v>
      </c>
      <c r="Q5422" s="1"/>
      <c r="S5422" s="5"/>
      <c r="T5422" s="41"/>
      <c r="U5422" s="8"/>
      <c r="W5422" s="2" t="s">
        <v>465</v>
      </c>
      <c r="X5422" s="45" t="str" cm="1">
        <f t="array" ref="X5422">IF(X5318="TRUE",IF(AND(C5421&lt;&gt;1,C5422:C5427="",S5421:U5427=""), "FALSE","TRUE"),"FALSE")</f>
        <v>FALSE</v>
      </c>
      <c r="Z5422" s="1"/>
    </row>
    <row r="5423" spans="2:26" hidden="1" outlineLevel="2" x14ac:dyDescent="0.4">
      <c r="B5423" s="7" t="s">
        <v>524</v>
      </c>
      <c r="C5423" s="8"/>
      <c r="D5423" s="31"/>
      <c r="E5423" s="2" t="s">
        <v>525</v>
      </c>
      <c r="F5423" s="2" t="s">
        <v>114</v>
      </c>
      <c r="G5423" s="2" t="s">
        <v>115</v>
      </c>
      <c r="H5423" s="2">
        <v>225</v>
      </c>
      <c r="I5423" s="2">
        <v>207</v>
      </c>
      <c r="K5423" s="2">
        <v>120</v>
      </c>
      <c r="L5423" s="2" t="s">
        <v>30</v>
      </c>
      <c r="M5423" s="2" t="s">
        <v>476</v>
      </c>
      <c r="N5423" s="2" t="s">
        <v>479</v>
      </c>
      <c r="O5423" s="2" t="s">
        <v>520</v>
      </c>
      <c r="Q5423" s="1"/>
      <c r="S5423" s="5"/>
      <c r="T5423" s="41"/>
      <c r="U5423" s="8"/>
      <c r="W5423" s="2" t="s">
        <v>468</v>
      </c>
      <c r="X5423" s="45" t="str" cm="1">
        <f t="array" ref="X5423">IF(X5318="TRUE",IF(AND(C5421&lt;&gt;1,C5422:C5427="",S5421:U5427=""), "FALSE","TRUE"),"FALSE")</f>
        <v>FALSE</v>
      </c>
      <c r="Z5423" s="1"/>
    </row>
    <row r="5424" spans="2:26" hidden="1" outlineLevel="2" x14ac:dyDescent="0.4">
      <c r="B5424" s="7" t="s">
        <v>526</v>
      </c>
      <c r="C5424" s="8"/>
      <c r="D5424" s="31"/>
      <c r="E5424" s="2" t="s">
        <v>527</v>
      </c>
      <c r="F5424" s="2" t="str">
        <f>IF(OR($C$87="治験計画届", $C$87="治験計画変更届"), "^$","^.{1,120}$|^$")</f>
        <v>^.{1,120}$|^$</v>
      </c>
      <c r="G5424" s="2" t="str">
        <f>IF(F5424="^$", "入力しないでください","入力してください(120文字以内)")</f>
        <v>入力してください(120文字以内)</v>
      </c>
      <c r="H5424" s="2">
        <v>225</v>
      </c>
      <c r="I5424" s="2">
        <v>207</v>
      </c>
      <c r="K5424" s="2">
        <v>120</v>
      </c>
      <c r="L5424" s="2" t="s">
        <v>30</v>
      </c>
      <c r="M5424" s="2" t="s">
        <v>476</v>
      </c>
      <c r="N5424" s="2" t="s">
        <v>479</v>
      </c>
      <c r="O5424" s="2" t="s">
        <v>520</v>
      </c>
      <c r="Q5424" s="1"/>
      <c r="S5424" s="5"/>
      <c r="T5424" s="41"/>
      <c r="U5424" s="8"/>
      <c r="W5424" s="2" t="s">
        <v>468</v>
      </c>
      <c r="X5424" s="45" t="str" cm="1">
        <f t="array" ref="X5424">IF(X5318="TRUE",IF(AND(C5421&lt;&gt;1,C5422:C5427="",S5421:U5427=""), "FALSE","TRUE"),"FALSE")</f>
        <v>FALSE</v>
      </c>
      <c r="Z5424" s="1"/>
    </row>
    <row r="5425" spans="2:26" hidden="1" outlineLevel="2" x14ac:dyDescent="0.4">
      <c r="B5425" s="7" t="s">
        <v>528</v>
      </c>
      <c r="C5425" s="8"/>
      <c r="D5425" s="31"/>
      <c r="E5425" s="2" t="s">
        <v>529</v>
      </c>
      <c r="F5425" s="2" t="str">
        <f>IF(OR($C$87="治験計画届", $C$87="治験計画変更届"), "^$","^.{1,120}$|^$")</f>
        <v>^.{1,120}$|^$</v>
      </c>
      <c r="G5425" s="2" t="str">
        <f t="shared" ref="G5425:G5427" si="367">IF(F5425="^$", "入力しないでください","入力してください(120文字以内)")</f>
        <v>入力してください(120文字以内)</v>
      </c>
      <c r="H5425" s="2">
        <v>225</v>
      </c>
      <c r="I5425" s="2">
        <v>207</v>
      </c>
      <c r="K5425" s="2">
        <v>120</v>
      </c>
      <c r="L5425" s="2" t="s">
        <v>30</v>
      </c>
      <c r="M5425" s="2" t="s">
        <v>476</v>
      </c>
      <c r="N5425" s="2" t="s">
        <v>479</v>
      </c>
      <c r="O5425" s="2" t="s">
        <v>520</v>
      </c>
      <c r="Q5425" s="1"/>
      <c r="S5425" s="5"/>
      <c r="T5425" s="41"/>
      <c r="U5425" s="8"/>
      <c r="W5425" s="2" t="s">
        <v>468</v>
      </c>
      <c r="X5425" s="45" t="str" cm="1">
        <f t="array" ref="X5425">IF(X5318="TRUE",IF(AND(C5421&lt;&gt;1,C5422:C5427="",S5421:U5427=""), "FALSE","TRUE"),"FALSE")</f>
        <v>FALSE</v>
      </c>
      <c r="Z5425" s="1"/>
    </row>
    <row r="5426" spans="2:26" hidden="1" outlineLevel="2" x14ac:dyDescent="0.4">
      <c r="B5426" s="7" t="s">
        <v>530</v>
      </c>
      <c r="C5426" s="8"/>
      <c r="D5426" s="31"/>
      <c r="E5426" s="2" t="s">
        <v>566</v>
      </c>
      <c r="F5426" s="2" t="str">
        <f>IF(OR($C$87="治験計画届", $C$87="治験計画変更届"), "^$","^.{1,120}$|^$")</f>
        <v>^.{1,120}$|^$</v>
      </c>
      <c r="G5426" s="2" t="str">
        <f t="shared" si="367"/>
        <v>入力してください(120文字以内)</v>
      </c>
      <c r="H5426" s="2">
        <v>225</v>
      </c>
      <c r="I5426" s="2">
        <v>207</v>
      </c>
      <c r="K5426" s="2">
        <v>120</v>
      </c>
      <c r="L5426" s="2" t="s">
        <v>30</v>
      </c>
      <c r="M5426" s="2" t="s">
        <v>476</v>
      </c>
      <c r="N5426" s="2" t="s">
        <v>479</v>
      </c>
      <c r="O5426" s="2" t="s">
        <v>520</v>
      </c>
      <c r="Q5426" s="1"/>
      <c r="S5426" s="5"/>
      <c r="T5426" s="41"/>
      <c r="U5426" s="8"/>
      <c r="W5426" s="2" t="s">
        <v>468</v>
      </c>
      <c r="X5426" s="45" t="str" cm="1">
        <f t="array" ref="X5426">IF(X5318="TRUE",IF(AND(C5421&lt;&gt;1,C5422:C5427="",S5421:U5427=""), "FALSE","TRUE"),"FALSE")</f>
        <v>FALSE</v>
      </c>
      <c r="Z5426" s="1"/>
    </row>
    <row r="5427" spans="2:26" hidden="1" outlineLevel="2" x14ac:dyDescent="0.4">
      <c r="B5427" s="7" t="s">
        <v>532</v>
      </c>
      <c r="C5427" s="8"/>
      <c r="D5427" s="31"/>
      <c r="E5427" s="2" t="s">
        <v>533</v>
      </c>
      <c r="F5427" s="2" t="str">
        <f>IF(OR($C$87="治験計画届", $C$87="治験計画変更届"), "^$","^.{1,120}$|^$")</f>
        <v>^.{1,120}$|^$</v>
      </c>
      <c r="G5427" s="2" t="str">
        <f t="shared" si="367"/>
        <v>入力してください(120文字以内)</v>
      </c>
      <c r="H5427" s="2">
        <v>225</v>
      </c>
      <c r="I5427" s="2">
        <v>207</v>
      </c>
      <c r="K5427" s="2">
        <v>120</v>
      </c>
      <c r="L5427" s="2" t="s">
        <v>30</v>
      </c>
      <c r="M5427" s="2" t="s">
        <v>476</v>
      </c>
      <c r="N5427" s="2" t="s">
        <v>479</v>
      </c>
      <c r="O5427" s="2" t="s">
        <v>520</v>
      </c>
      <c r="Q5427" s="1"/>
      <c r="S5427" s="5"/>
      <c r="T5427" s="41"/>
      <c r="U5427" s="8"/>
      <c r="W5427" s="2" t="s">
        <v>468</v>
      </c>
      <c r="X5427" s="45" t="str" cm="1">
        <f t="array" ref="X5427">IF(X5318="TRUE",IF(AND(C5421&lt;&gt;1,C5422:C5427="",S5421:U5427=""), "FALSE","TRUE"),"FALSE")</f>
        <v>FALSE</v>
      </c>
      <c r="Z5427" s="1"/>
    </row>
    <row r="5428" spans="2:26" hidden="1" outlineLevel="2" x14ac:dyDescent="0.4">
      <c r="B5428" s="7" t="s">
        <v>134</v>
      </c>
      <c r="C5428" s="5">
        <v>5</v>
      </c>
      <c r="D5428" s="30"/>
      <c r="E5428" s="2" t="s">
        <v>392</v>
      </c>
      <c r="F5428" s="2" t="s">
        <v>102</v>
      </c>
      <c r="G5428" s="2" t="s">
        <v>103</v>
      </c>
      <c r="H5428" s="2">
        <v>225</v>
      </c>
      <c r="I5428" s="2">
        <v>207</v>
      </c>
      <c r="K5428" s="2">
        <v>3</v>
      </c>
      <c r="L5428" s="2" t="s">
        <v>136</v>
      </c>
      <c r="M5428" s="2" t="s">
        <v>476</v>
      </c>
      <c r="N5428" s="2" t="s">
        <v>479</v>
      </c>
      <c r="O5428" s="2" t="s">
        <v>520</v>
      </c>
      <c r="Q5428" s="1"/>
      <c r="S5428" s="5"/>
      <c r="T5428" s="41"/>
      <c r="U5428" s="8"/>
      <c r="V5428" s="2" t="s">
        <v>105</v>
      </c>
      <c r="W5428" s="2" t="s">
        <v>561</v>
      </c>
      <c r="X5428" s="45" t="str" cm="1">
        <f t="array" ref="X5428">IF(X5318="TRUE",IF(AND(C5428&lt;&gt;1,C5429:C5434="",S5428:U5434=""), "FALSE","TRUE"),"FALSE")</f>
        <v>FALSE</v>
      </c>
      <c r="Z5428" s="1"/>
    </row>
    <row r="5429" spans="2:26" hidden="1" outlineLevel="2" x14ac:dyDescent="0.4">
      <c r="B5429" s="7" t="s">
        <v>522</v>
      </c>
      <c r="C5429" s="8"/>
      <c r="D5429" s="31"/>
      <c r="E5429" s="2" t="s">
        <v>523</v>
      </c>
      <c r="F5429" s="2" t="s">
        <v>485</v>
      </c>
      <c r="G5429" s="2" t="s">
        <v>369</v>
      </c>
      <c r="H5429" s="2">
        <v>225</v>
      </c>
      <c r="I5429" s="2">
        <v>207</v>
      </c>
      <c r="K5429" s="2">
        <v>240</v>
      </c>
      <c r="L5429" s="2" t="s">
        <v>30</v>
      </c>
      <c r="M5429" s="2" t="s">
        <v>476</v>
      </c>
      <c r="N5429" s="2" t="s">
        <v>479</v>
      </c>
      <c r="O5429" s="2" t="s">
        <v>520</v>
      </c>
      <c r="Q5429" s="1"/>
      <c r="S5429" s="5"/>
      <c r="T5429" s="41"/>
      <c r="U5429" s="8"/>
      <c r="W5429" s="2" t="s">
        <v>465</v>
      </c>
      <c r="X5429" s="45" t="str" cm="1">
        <f t="array" ref="X5429">IF(X5318="TRUE",IF(AND(C5428&lt;&gt;1,C5429:C5434="",S5428:U5434=""), "FALSE","TRUE"),"FALSE")</f>
        <v>FALSE</v>
      </c>
      <c r="Z5429" s="1"/>
    </row>
    <row r="5430" spans="2:26" hidden="1" outlineLevel="2" x14ac:dyDescent="0.4">
      <c r="B5430" s="7" t="s">
        <v>524</v>
      </c>
      <c r="C5430" s="8"/>
      <c r="D5430" s="31"/>
      <c r="E5430" s="2" t="s">
        <v>525</v>
      </c>
      <c r="F5430" s="2" t="s">
        <v>114</v>
      </c>
      <c r="G5430" s="2" t="s">
        <v>115</v>
      </c>
      <c r="H5430" s="2">
        <v>225</v>
      </c>
      <c r="I5430" s="2">
        <v>207</v>
      </c>
      <c r="K5430" s="2">
        <v>120</v>
      </c>
      <c r="L5430" s="2" t="s">
        <v>30</v>
      </c>
      <c r="M5430" s="2" t="s">
        <v>476</v>
      </c>
      <c r="N5430" s="2" t="s">
        <v>479</v>
      </c>
      <c r="O5430" s="2" t="s">
        <v>520</v>
      </c>
      <c r="Q5430" s="1"/>
      <c r="S5430" s="5"/>
      <c r="T5430" s="41"/>
      <c r="U5430" s="8"/>
      <c r="W5430" s="2" t="s">
        <v>468</v>
      </c>
      <c r="X5430" s="45" t="str" cm="1">
        <f t="array" ref="X5430">IF(X5318="TRUE",IF(AND(C5428&lt;&gt;1,C5429:C5434="",S5428:U5434=""), "FALSE","TRUE"),"FALSE")</f>
        <v>FALSE</v>
      </c>
      <c r="Z5430" s="1"/>
    </row>
    <row r="5431" spans="2:26" hidden="1" outlineLevel="2" x14ac:dyDescent="0.4">
      <c r="B5431" s="7" t="s">
        <v>526</v>
      </c>
      <c r="C5431" s="8"/>
      <c r="D5431" s="31"/>
      <c r="E5431" s="2" t="s">
        <v>527</v>
      </c>
      <c r="F5431" s="2" t="str">
        <f>IF(OR($C$87="治験計画届", $C$87="治験計画変更届"), "^$","^.{1,120}$|^$")</f>
        <v>^.{1,120}$|^$</v>
      </c>
      <c r="G5431" s="2" t="str">
        <f>IF(F5431="^$", "入力しないでください","入力してください(120文字以内)")</f>
        <v>入力してください(120文字以内)</v>
      </c>
      <c r="H5431" s="2">
        <v>225</v>
      </c>
      <c r="I5431" s="2">
        <v>207</v>
      </c>
      <c r="K5431" s="2">
        <v>120</v>
      </c>
      <c r="L5431" s="2" t="s">
        <v>30</v>
      </c>
      <c r="M5431" s="2" t="s">
        <v>476</v>
      </c>
      <c r="N5431" s="2" t="s">
        <v>479</v>
      </c>
      <c r="O5431" s="2" t="s">
        <v>520</v>
      </c>
      <c r="Q5431" s="1"/>
      <c r="S5431" s="5"/>
      <c r="T5431" s="41"/>
      <c r="U5431" s="8"/>
      <c r="W5431" s="2" t="s">
        <v>468</v>
      </c>
      <c r="X5431" s="45" t="str" cm="1">
        <f t="array" ref="X5431">IF(X5318="TRUE",IF(AND(C5428&lt;&gt;1,C5429:C5434="",S5428:U5434=""), "FALSE","TRUE"),"FALSE")</f>
        <v>FALSE</v>
      </c>
      <c r="Z5431" s="1"/>
    </row>
    <row r="5432" spans="2:26" hidden="1" outlineLevel="2" x14ac:dyDescent="0.4">
      <c r="B5432" s="7" t="s">
        <v>528</v>
      </c>
      <c r="C5432" s="8"/>
      <c r="D5432" s="31"/>
      <c r="E5432" s="2" t="s">
        <v>529</v>
      </c>
      <c r="F5432" s="2" t="str">
        <f>IF(OR($C$87="治験計画届", $C$87="治験計画変更届"), "^$","^.{1,120}$|^$")</f>
        <v>^.{1,120}$|^$</v>
      </c>
      <c r="G5432" s="2" t="str">
        <f t="shared" ref="G5432:G5434" si="368">IF(F5432="^$", "入力しないでください","入力してください(120文字以内)")</f>
        <v>入力してください(120文字以内)</v>
      </c>
      <c r="H5432" s="2">
        <v>225</v>
      </c>
      <c r="I5432" s="2">
        <v>207</v>
      </c>
      <c r="K5432" s="2">
        <v>120</v>
      </c>
      <c r="L5432" s="2" t="s">
        <v>30</v>
      </c>
      <c r="M5432" s="2" t="s">
        <v>476</v>
      </c>
      <c r="N5432" s="2" t="s">
        <v>479</v>
      </c>
      <c r="O5432" s="2" t="s">
        <v>520</v>
      </c>
      <c r="Q5432" s="1"/>
      <c r="S5432" s="5"/>
      <c r="T5432" s="41"/>
      <c r="U5432" s="8"/>
      <c r="W5432" s="2" t="s">
        <v>468</v>
      </c>
      <c r="X5432" s="45" t="str" cm="1">
        <f t="array" ref="X5432">IF(X5318="TRUE",IF(AND(C5428&lt;&gt;1,C5429:C5434="",S5428:U5434=""), "FALSE","TRUE"),"FALSE")</f>
        <v>FALSE</v>
      </c>
      <c r="Z5432" s="1"/>
    </row>
    <row r="5433" spans="2:26" hidden="1" outlineLevel="2" x14ac:dyDescent="0.4">
      <c r="B5433" s="7" t="s">
        <v>530</v>
      </c>
      <c r="C5433" s="8"/>
      <c r="D5433" s="31"/>
      <c r="E5433" s="2" t="s">
        <v>566</v>
      </c>
      <c r="F5433" s="2" t="str">
        <f>IF(OR($C$87="治験計画届", $C$87="治験計画変更届"), "^$","^.{1,120}$|^$")</f>
        <v>^.{1,120}$|^$</v>
      </c>
      <c r="G5433" s="2" t="str">
        <f t="shared" si="368"/>
        <v>入力してください(120文字以内)</v>
      </c>
      <c r="H5433" s="2">
        <v>225</v>
      </c>
      <c r="I5433" s="2">
        <v>207</v>
      </c>
      <c r="K5433" s="2">
        <v>120</v>
      </c>
      <c r="L5433" s="2" t="s">
        <v>30</v>
      </c>
      <c r="M5433" s="2" t="s">
        <v>476</v>
      </c>
      <c r="N5433" s="2" t="s">
        <v>479</v>
      </c>
      <c r="O5433" s="2" t="s">
        <v>520</v>
      </c>
      <c r="Q5433" s="1"/>
      <c r="S5433" s="5"/>
      <c r="T5433" s="41"/>
      <c r="U5433" s="8"/>
      <c r="W5433" s="2" t="s">
        <v>468</v>
      </c>
      <c r="X5433" s="45" t="str" cm="1">
        <f t="array" ref="X5433">IF(X5318="TRUE",IF(AND(C5428&lt;&gt;1,C5429:C5434="",S5428:U5434=""), "FALSE","TRUE"),"FALSE")</f>
        <v>FALSE</v>
      </c>
      <c r="Z5433" s="1"/>
    </row>
    <row r="5434" spans="2:26" hidden="1" outlineLevel="2" collapsed="1" x14ac:dyDescent="0.4">
      <c r="B5434" s="7" t="s">
        <v>532</v>
      </c>
      <c r="C5434" s="8"/>
      <c r="D5434" s="31"/>
      <c r="E5434" s="2" t="s">
        <v>533</v>
      </c>
      <c r="F5434" s="2" t="str">
        <f>IF(OR($C$87="治験計画届", $C$87="治験計画変更届"), "^$","^.{1,120}$|^$")</f>
        <v>^.{1,120}$|^$</v>
      </c>
      <c r="G5434" s="2" t="str">
        <f t="shared" si="368"/>
        <v>入力してください(120文字以内)</v>
      </c>
      <c r="H5434" s="2">
        <v>225</v>
      </c>
      <c r="I5434" s="2">
        <v>207</v>
      </c>
      <c r="K5434" s="2">
        <v>120</v>
      </c>
      <c r="L5434" s="2" t="s">
        <v>30</v>
      </c>
      <c r="M5434" s="2" t="s">
        <v>476</v>
      </c>
      <c r="N5434" s="2" t="s">
        <v>479</v>
      </c>
      <c r="O5434" s="2" t="s">
        <v>520</v>
      </c>
      <c r="Q5434" s="1"/>
      <c r="S5434" s="5"/>
      <c r="T5434" s="41"/>
      <c r="U5434" s="8"/>
      <c r="W5434" s="2" t="s">
        <v>468</v>
      </c>
      <c r="X5434" s="45" t="str" cm="1">
        <f t="array" ref="X5434">IF(X5318="TRUE",IF(AND(C5428&lt;&gt;1,C5429:C5434="",S5428:U5434=""), "FALSE","TRUE"),"FALSE")</f>
        <v>FALSE</v>
      </c>
      <c r="Z5434" s="1"/>
    </row>
    <row r="5435" spans="2:26" hidden="1" outlineLevel="3" x14ac:dyDescent="0.4">
      <c r="B5435" s="7" t="s">
        <v>134</v>
      </c>
      <c r="C5435" s="5">
        <v>6</v>
      </c>
      <c r="D5435" s="30"/>
      <c r="E5435" s="2" t="s">
        <v>392</v>
      </c>
      <c r="F5435" s="2" t="s">
        <v>102</v>
      </c>
      <c r="G5435" s="2" t="s">
        <v>103</v>
      </c>
      <c r="H5435" s="2">
        <v>225</v>
      </c>
      <c r="I5435" s="2">
        <v>207</v>
      </c>
      <c r="K5435" s="2">
        <v>3</v>
      </c>
      <c r="L5435" s="2" t="s">
        <v>136</v>
      </c>
      <c r="M5435" s="2" t="s">
        <v>476</v>
      </c>
      <c r="N5435" s="2" t="s">
        <v>479</v>
      </c>
      <c r="O5435" s="2" t="s">
        <v>520</v>
      </c>
      <c r="Q5435" s="1"/>
      <c r="S5435" s="5"/>
      <c r="T5435" s="41"/>
      <c r="U5435" s="8"/>
      <c r="V5435" s="2" t="s">
        <v>105</v>
      </c>
      <c r="W5435" s="2" t="s">
        <v>561</v>
      </c>
      <c r="X5435" s="45" t="str" cm="1">
        <f t="array" ref="X5435">IF(X5318="TRUE",IF(AND(C5435&lt;&gt;1,C5436:C5441="",S5435:U5441=""), "FALSE","TRUE"),"FALSE")</f>
        <v>FALSE</v>
      </c>
      <c r="Z5435" s="1"/>
    </row>
    <row r="5436" spans="2:26" hidden="1" outlineLevel="3" x14ac:dyDescent="0.4">
      <c r="B5436" s="7" t="s">
        <v>522</v>
      </c>
      <c r="C5436" s="8"/>
      <c r="D5436" s="31"/>
      <c r="E5436" s="2" t="s">
        <v>523</v>
      </c>
      <c r="F5436" s="2" t="s">
        <v>485</v>
      </c>
      <c r="G5436" s="2" t="s">
        <v>369</v>
      </c>
      <c r="H5436" s="2">
        <v>225</v>
      </c>
      <c r="I5436" s="2">
        <v>207</v>
      </c>
      <c r="K5436" s="2">
        <v>240</v>
      </c>
      <c r="L5436" s="2" t="s">
        <v>30</v>
      </c>
      <c r="M5436" s="2" t="s">
        <v>476</v>
      </c>
      <c r="N5436" s="2" t="s">
        <v>479</v>
      </c>
      <c r="O5436" s="2" t="s">
        <v>520</v>
      </c>
      <c r="Q5436" s="1"/>
      <c r="S5436" s="5"/>
      <c r="T5436" s="41"/>
      <c r="U5436" s="8"/>
      <c r="W5436" s="2" t="s">
        <v>465</v>
      </c>
      <c r="X5436" s="45" t="str" cm="1">
        <f t="array" ref="X5436">IF(X5318="TRUE",IF(AND(C5435&lt;&gt;1,C5436:C5441="",S5435:U5441=""), "FALSE","TRUE"),"FALSE")</f>
        <v>FALSE</v>
      </c>
      <c r="Z5436" s="1"/>
    </row>
    <row r="5437" spans="2:26" hidden="1" outlineLevel="3" x14ac:dyDescent="0.4">
      <c r="B5437" s="7" t="s">
        <v>524</v>
      </c>
      <c r="C5437" s="8"/>
      <c r="D5437" s="31"/>
      <c r="E5437" s="2" t="s">
        <v>525</v>
      </c>
      <c r="F5437" s="2" t="s">
        <v>114</v>
      </c>
      <c r="G5437" s="2" t="s">
        <v>115</v>
      </c>
      <c r="H5437" s="2">
        <v>225</v>
      </c>
      <c r="I5437" s="2">
        <v>207</v>
      </c>
      <c r="K5437" s="2">
        <v>120</v>
      </c>
      <c r="L5437" s="2" t="s">
        <v>30</v>
      </c>
      <c r="M5437" s="2" t="s">
        <v>476</v>
      </c>
      <c r="N5437" s="2" t="s">
        <v>479</v>
      </c>
      <c r="O5437" s="2" t="s">
        <v>520</v>
      </c>
      <c r="Q5437" s="1"/>
      <c r="S5437" s="5"/>
      <c r="T5437" s="41"/>
      <c r="U5437" s="8"/>
      <c r="W5437" s="2" t="s">
        <v>468</v>
      </c>
      <c r="X5437" s="45" t="str" cm="1">
        <f t="array" ref="X5437">IF(X5318="TRUE",IF(AND(C5435&lt;&gt;1,C5436:C5441="",S5435:U5441=""), "FALSE","TRUE"),"FALSE")</f>
        <v>FALSE</v>
      </c>
      <c r="Z5437" s="1"/>
    </row>
    <row r="5438" spans="2:26" hidden="1" outlineLevel="3" x14ac:dyDescent="0.4">
      <c r="B5438" s="7" t="s">
        <v>526</v>
      </c>
      <c r="C5438" s="8"/>
      <c r="D5438" s="31"/>
      <c r="E5438" s="2" t="s">
        <v>527</v>
      </c>
      <c r="F5438" s="2" t="str">
        <f>IF(OR($C$87="治験計画届", $C$87="治験計画変更届"), "^$","^.{1,120}$|^$")</f>
        <v>^.{1,120}$|^$</v>
      </c>
      <c r="G5438" s="2" t="str">
        <f>IF(F5438="^$", "入力しないでください","入力してください(120文字以内)")</f>
        <v>入力してください(120文字以内)</v>
      </c>
      <c r="H5438" s="2">
        <v>225</v>
      </c>
      <c r="I5438" s="2">
        <v>207</v>
      </c>
      <c r="K5438" s="2">
        <v>120</v>
      </c>
      <c r="L5438" s="2" t="s">
        <v>30</v>
      </c>
      <c r="M5438" s="2" t="s">
        <v>476</v>
      </c>
      <c r="N5438" s="2" t="s">
        <v>479</v>
      </c>
      <c r="O5438" s="2" t="s">
        <v>520</v>
      </c>
      <c r="Q5438" s="1"/>
      <c r="S5438" s="5"/>
      <c r="T5438" s="41"/>
      <c r="U5438" s="8"/>
      <c r="W5438" s="2" t="s">
        <v>468</v>
      </c>
      <c r="X5438" s="45" t="str" cm="1">
        <f t="array" ref="X5438">IF(X5318="TRUE",IF(AND(C5435&lt;&gt;1,C5436:C5441="",S5435:U5441=""), "FALSE","TRUE"),"FALSE")</f>
        <v>FALSE</v>
      </c>
      <c r="Z5438" s="1"/>
    </row>
    <row r="5439" spans="2:26" hidden="1" outlineLevel="3" x14ac:dyDescent="0.4">
      <c r="B5439" s="7" t="s">
        <v>528</v>
      </c>
      <c r="C5439" s="8"/>
      <c r="D5439" s="31"/>
      <c r="E5439" s="2" t="s">
        <v>529</v>
      </c>
      <c r="F5439" s="2" t="str">
        <f>IF(OR($C$87="治験計画届", $C$87="治験計画変更届"), "^$","^.{1,120}$|^$")</f>
        <v>^.{1,120}$|^$</v>
      </c>
      <c r="G5439" s="2" t="str">
        <f t="shared" ref="G5439:G5441" si="369">IF(F5439="^$", "入力しないでください","入力してください(120文字以内)")</f>
        <v>入力してください(120文字以内)</v>
      </c>
      <c r="H5439" s="2">
        <v>225</v>
      </c>
      <c r="I5439" s="2">
        <v>207</v>
      </c>
      <c r="K5439" s="2">
        <v>120</v>
      </c>
      <c r="L5439" s="2" t="s">
        <v>30</v>
      </c>
      <c r="M5439" s="2" t="s">
        <v>476</v>
      </c>
      <c r="N5439" s="2" t="s">
        <v>479</v>
      </c>
      <c r="O5439" s="2" t="s">
        <v>520</v>
      </c>
      <c r="Q5439" s="1"/>
      <c r="S5439" s="5"/>
      <c r="T5439" s="41"/>
      <c r="U5439" s="8"/>
      <c r="W5439" s="2" t="s">
        <v>468</v>
      </c>
      <c r="X5439" s="45" t="str" cm="1">
        <f t="array" ref="X5439">IF(X5318="TRUE",IF(AND(C5435&lt;&gt;1,C5436:C5441="",S5435:U5441=""), "FALSE","TRUE"),"FALSE")</f>
        <v>FALSE</v>
      </c>
      <c r="Z5439" s="1"/>
    </row>
    <row r="5440" spans="2:26" hidden="1" outlineLevel="3" x14ac:dyDescent="0.4">
      <c r="B5440" s="7" t="s">
        <v>530</v>
      </c>
      <c r="C5440" s="8"/>
      <c r="D5440" s="31"/>
      <c r="E5440" s="2" t="s">
        <v>566</v>
      </c>
      <c r="F5440" s="2" t="str">
        <f>IF(OR($C$87="治験計画届", $C$87="治験計画変更届"), "^$","^.{1,120}$|^$")</f>
        <v>^.{1,120}$|^$</v>
      </c>
      <c r="G5440" s="2" t="str">
        <f t="shared" si="369"/>
        <v>入力してください(120文字以内)</v>
      </c>
      <c r="H5440" s="2">
        <v>225</v>
      </c>
      <c r="I5440" s="2">
        <v>207</v>
      </c>
      <c r="K5440" s="2">
        <v>120</v>
      </c>
      <c r="L5440" s="2" t="s">
        <v>30</v>
      </c>
      <c r="M5440" s="2" t="s">
        <v>476</v>
      </c>
      <c r="N5440" s="2" t="s">
        <v>479</v>
      </c>
      <c r="O5440" s="2" t="s">
        <v>520</v>
      </c>
      <c r="Q5440" s="1"/>
      <c r="S5440" s="5"/>
      <c r="T5440" s="41"/>
      <c r="U5440" s="8"/>
      <c r="W5440" s="2" t="s">
        <v>468</v>
      </c>
      <c r="X5440" s="45" t="str" cm="1">
        <f t="array" ref="X5440">IF(X5318="TRUE",IF(AND(C5435&lt;&gt;1,C5436:C5441="",S5435:U5441=""), "FALSE","TRUE"),"FALSE")</f>
        <v>FALSE</v>
      </c>
      <c r="Z5440" s="1"/>
    </row>
    <row r="5441" spans="2:26" hidden="1" outlineLevel="3" x14ac:dyDescent="0.4">
      <c r="B5441" s="7" t="s">
        <v>532</v>
      </c>
      <c r="C5441" s="8"/>
      <c r="D5441" s="31"/>
      <c r="E5441" s="2" t="s">
        <v>533</v>
      </c>
      <c r="F5441" s="2" t="str">
        <f>IF(OR($C$87="治験計画届", $C$87="治験計画変更届"), "^$","^.{1,120}$|^$")</f>
        <v>^.{1,120}$|^$</v>
      </c>
      <c r="G5441" s="2" t="str">
        <f t="shared" si="369"/>
        <v>入力してください(120文字以内)</v>
      </c>
      <c r="H5441" s="2">
        <v>225</v>
      </c>
      <c r="I5441" s="2">
        <v>207</v>
      </c>
      <c r="K5441" s="2">
        <v>120</v>
      </c>
      <c r="L5441" s="2" t="s">
        <v>30</v>
      </c>
      <c r="M5441" s="2" t="s">
        <v>476</v>
      </c>
      <c r="N5441" s="2" t="s">
        <v>479</v>
      </c>
      <c r="O5441" s="2" t="s">
        <v>520</v>
      </c>
      <c r="Q5441" s="1"/>
      <c r="S5441" s="5"/>
      <c r="T5441" s="41"/>
      <c r="U5441" s="8"/>
      <c r="W5441" s="2" t="s">
        <v>468</v>
      </c>
      <c r="X5441" s="45" t="str" cm="1">
        <f t="array" ref="X5441">IF(X5318="TRUE",IF(AND(C5435&lt;&gt;1,C5436:C5441="",S5435:U5441=""), "FALSE","TRUE"),"FALSE")</f>
        <v>FALSE</v>
      </c>
      <c r="Z5441" s="1"/>
    </row>
    <row r="5442" spans="2:26" hidden="1" outlineLevel="3" x14ac:dyDescent="0.4">
      <c r="B5442" s="7" t="s">
        <v>134</v>
      </c>
      <c r="C5442" s="5">
        <v>7</v>
      </c>
      <c r="D5442" s="30"/>
      <c r="E5442" s="2" t="s">
        <v>392</v>
      </c>
      <c r="F5442" s="2" t="s">
        <v>102</v>
      </c>
      <c r="G5442" s="2" t="s">
        <v>103</v>
      </c>
      <c r="H5442" s="2">
        <v>225</v>
      </c>
      <c r="I5442" s="2">
        <v>207</v>
      </c>
      <c r="K5442" s="2">
        <v>3</v>
      </c>
      <c r="L5442" s="2" t="s">
        <v>136</v>
      </c>
      <c r="M5442" s="2" t="s">
        <v>476</v>
      </c>
      <c r="N5442" s="2" t="s">
        <v>479</v>
      </c>
      <c r="O5442" s="2" t="s">
        <v>520</v>
      </c>
      <c r="Q5442" s="1"/>
      <c r="S5442" s="5"/>
      <c r="T5442" s="41"/>
      <c r="U5442" s="8"/>
      <c r="V5442" s="2" t="s">
        <v>105</v>
      </c>
      <c r="W5442" s="2" t="s">
        <v>561</v>
      </c>
      <c r="X5442" s="45" t="str" cm="1">
        <f t="array" ref="X5442">IF(X5318="TRUE",IF(AND(C5442&lt;&gt;1,C5443:C5448="",S5442:U5448=""), "FALSE","TRUE"),"FALSE")</f>
        <v>FALSE</v>
      </c>
      <c r="Z5442" s="1"/>
    </row>
    <row r="5443" spans="2:26" hidden="1" outlineLevel="3" x14ac:dyDescent="0.4">
      <c r="B5443" s="7" t="s">
        <v>522</v>
      </c>
      <c r="C5443" s="8"/>
      <c r="D5443" s="31"/>
      <c r="E5443" s="2" t="s">
        <v>523</v>
      </c>
      <c r="F5443" s="2" t="s">
        <v>485</v>
      </c>
      <c r="G5443" s="2" t="s">
        <v>369</v>
      </c>
      <c r="H5443" s="2">
        <v>225</v>
      </c>
      <c r="I5443" s="2">
        <v>207</v>
      </c>
      <c r="K5443" s="2">
        <v>240</v>
      </c>
      <c r="L5443" s="2" t="s">
        <v>30</v>
      </c>
      <c r="M5443" s="2" t="s">
        <v>476</v>
      </c>
      <c r="N5443" s="2" t="s">
        <v>479</v>
      </c>
      <c r="O5443" s="2" t="s">
        <v>520</v>
      </c>
      <c r="Q5443" s="1"/>
      <c r="S5443" s="5"/>
      <c r="T5443" s="41"/>
      <c r="U5443" s="8"/>
      <c r="W5443" s="2" t="s">
        <v>465</v>
      </c>
      <c r="X5443" s="45" t="str" cm="1">
        <f t="array" ref="X5443">IF(X5318="TRUE",IF(AND(C5442&lt;&gt;1,C5443:C5448="",S5442:U5448=""), "FALSE","TRUE"),"FALSE")</f>
        <v>FALSE</v>
      </c>
      <c r="Z5443" s="1"/>
    </row>
    <row r="5444" spans="2:26" hidden="1" outlineLevel="3" x14ac:dyDescent="0.4">
      <c r="B5444" s="7" t="s">
        <v>524</v>
      </c>
      <c r="C5444" s="8"/>
      <c r="D5444" s="31"/>
      <c r="E5444" s="2" t="s">
        <v>525</v>
      </c>
      <c r="F5444" s="2" t="s">
        <v>114</v>
      </c>
      <c r="G5444" s="2" t="s">
        <v>115</v>
      </c>
      <c r="H5444" s="2">
        <v>225</v>
      </c>
      <c r="I5444" s="2">
        <v>207</v>
      </c>
      <c r="K5444" s="2">
        <v>120</v>
      </c>
      <c r="L5444" s="2" t="s">
        <v>30</v>
      </c>
      <c r="M5444" s="2" t="s">
        <v>476</v>
      </c>
      <c r="N5444" s="2" t="s">
        <v>479</v>
      </c>
      <c r="O5444" s="2" t="s">
        <v>520</v>
      </c>
      <c r="Q5444" s="1"/>
      <c r="S5444" s="5"/>
      <c r="T5444" s="41"/>
      <c r="U5444" s="8"/>
      <c r="W5444" s="2" t="s">
        <v>468</v>
      </c>
      <c r="X5444" s="45" t="str" cm="1">
        <f t="array" ref="X5444">IF(X5318="TRUE",IF(AND(C5442&lt;&gt;1,C5443:C5448="",S5442:U5448=""), "FALSE","TRUE"),"FALSE")</f>
        <v>FALSE</v>
      </c>
      <c r="Z5444" s="1"/>
    </row>
    <row r="5445" spans="2:26" hidden="1" outlineLevel="3" x14ac:dyDescent="0.4">
      <c r="B5445" s="7" t="s">
        <v>526</v>
      </c>
      <c r="C5445" s="8"/>
      <c r="D5445" s="31"/>
      <c r="E5445" s="2" t="s">
        <v>527</v>
      </c>
      <c r="F5445" s="2" t="str">
        <f>IF(OR($C$87="治験計画届", $C$87="治験計画変更届"), "^$","^.{1,120}$|^$")</f>
        <v>^.{1,120}$|^$</v>
      </c>
      <c r="G5445" s="2" t="str">
        <f>IF(F5445="^$", "入力しないでください","入力してください(120文字以内)")</f>
        <v>入力してください(120文字以内)</v>
      </c>
      <c r="H5445" s="2">
        <v>225</v>
      </c>
      <c r="I5445" s="2">
        <v>207</v>
      </c>
      <c r="K5445" s="2">
        <v>120</v>
      </c>
      <c r="L5445" s="2" t="s">
        <v>30</v>
      </c>
      <c r="M5445" s="2" t="s">
        <v>476</v>
      </c>
      <c r="N5445" s="2" t="s">
        <v>479</v>
      </c>
      <c r="O5445" s="2" t="s">
        <v>520</v>
      </c>
      <c r="Q5445" s="1"/>
      <c r="S5445" s="5"/>
      <c r="T5445" s="41"/>
      <c r="U5445" s="8"/>
      <c r="W5445" s="2" t="s">
        <v>468</v>
      </c>
      <c r="X5445" s="45" t="str" cm="1">
        <f t="array" ref="X5445">IF(X5318="TRUE",IF(AND(C5442&lt;&gt;1,C5443:C5448="",S5442:U5448=""), "FALSE","TRUE"),"FALSE")</f>
        <v>FALSE</v>
      </c>
      <c r="Z5445" s="1"/>
    </row>
    <row r="5446" spans="2:26" hidden="1" outlineLevel="3" x14ac:dyDescent="0.4">
      <c r="B5446" s="7" t="s">
        <v>528</v>
      </c>
      <c r="C5446" s="8"/>
      <c r="D5446" s="31"/>
      <c r="E5446" s="2" t="s">
        <v>529</v>
      </c>
      <c r="F5446" s="2" t="str">
        <f>IF(OR($C$87="治験計画届", $C$87="治験計画変更届"), "^$","^.{1,120}$|^$")</f>
        <v>^.{1,120}$|^$</v>
      </c>
      <c r="G5446" s="2" t="str">
        <f t="shared" ref="G5446:G5448" si="370">IF(F5446="^$", "入力しないでください","入力してください(120文字以内)")</f>
        <v>入力してください(120文字以内)</v>
      </c>
      <c r="H5446" s="2">
        <v>225</v>
      </c>
      <c r="I5446" s="2">
        <v>207</v>
      </c>
      <c r="K5446" s="2">
        <v>120</v>
      </c>
      <c r="L5446" s="2" t="s">
        <v>30</v>
      </c>
      <c r="M5446" s="2" t="s">
        <v>476</v>
      </c>
      <c r="N5446" s="2" t="s">
        <v>479</v>
      </c>
      <c r="O5446" s="2" t="s">
        <v>520</v>
      </c>
      <c r="Q5446" s="1"/>
      <c r="S5446" s="5"/>
      <c r="T5446" s="41"/>
      <c r="U5446" s="8"/>
      <c r="W5446" s="2" t="s">
        <v>468</v>
      </c>
      <c r="X5446" s="45" t="str" cm="1">
        <f t="array" ref="X5446">IF(X5318="TRUE",IF(AND(C5442&lt;&gt;1,C5443:C5448="",S5442:U5448=""), "FALSE","TRUE"),"FALSE")</f>
        <v>FALSE</v>
      </c>
      <c r="Z5446" s="1"/>
    </row>
    <row r="5447" spans="2:26" hidden="1" outlineLevel="3" x14ac:dyDescent="0.4">
      <c r="B5447" s="7" t="s">
        <v>530</v>
      </c>
      <c r="C5447" s="8"/>
      <c r="D5447" s="31"/>
      <c r="E5447" s="2" t="s">
        <v>566</v>
      </c>
      <c r="F5447" s="2" t="str">
        <f>IF(OR($C$87="治験計画届", $C$87="治験計画変更届"), "^$","^.{1,120}$|^$")</f>
        <v>^.{1,120}$|^$</v>
      </c>
      <c r="G5447" s="2" t="str">
        <f t="shared" si="370"/>
        <v>入力してください(120文字以内)</v>
      </c>
      <c r="H5447" s="2">
        <v>225</v>
      </c>
      <c r="I5447" s="2">
        <v>207</v>
      </c>
      <c r="K5447" s="2">
        <v>120</v>
      </c>
      <c r="L5447" s="2" t="s">
        <v>30</v>
      </c>
      <c r="M5447" s="2" t="s">
        <v>476</v>
      </c>
      <c r="N5447" s="2" t="s">
        <v>479</v>
      </c>
      <c r="O5447" s="2" t="s">
        <v>520</v>
      </c>
      <c r="Q5447" s="1"/>
      <c r="S5447" s="5"/>
      <c r="T5447" s="41"/>
      <c r="U5447" s="8"/>
      <c r="W5447" s="2" t="s">
        <v>468</v>
      </c>
      <c r="X5447" s="45" t="str" cm="1">
        <f t="array" ref="X5447">IF(X5318="TRUE",IF(AND(C5442&lt;&gt;1,C5443:C5448="",S5442:U5448=""), "FALSE","TRUE"),"FALSE")</f>
        <v>FALSE</v>
      </c>
      <c r="Z5447" s="1"/>
    </row>
    <row r="5448" spans="2:26" hidden="1" outlineLevel="3" x14ac:dyDescent="0.4">
      <c r="B5448" s="7" t="s">
        <v>532</v>
      </c>
      <c r="C5448" s="8"/>
      <c r="D5448" s="31"/>
      <c r="E5448" s="2" t="s">
        <v>533</v>
      </c>
      <c r="F5448" s="2" t="str">
        <f>IF(OR($C$87="治験計画届", $C$87="治験計画変更届"), "^$","^.{1,120}$|^$")</f>
        <v>^.{1,120}$|^$</v>
      </c>
      <c r="G5448" s="2" t="str">
        <f t="shared" si="370"/>
        <v>入力してください(120文字以内)</v>
      </c>
      <c r="H5448" s="2">
        <v>225</v>
      </c>
      <c r="I5448" s="2">
        <v>207</v>
      </c>
      <c r="K5448" s="2">
        <v>120</v>
      </c>
      <c r="L5448" s="2" t="s">
        <v>30</v>
      </c>
      <c r="M5448" s="2" t="s">
        <v>476</v>
      </c>
      <c r="N5448" s="2" t="s">
        <v>479</v>
      </c>
      <c r="O5448" s="2" t="s">
        <v>520</v>
      </c>
      <c r="Q5448" s="1"/>
      <c r="S5448" s="5"/>
      <c r="T5448" s="41"/>
      <c r="U5448" s="8"/>
      <c r="W5448" s="2" t="s">
        <v>468</v>
      </c>
      <c r="X5448" s="45" t="str" cm="1">
        <f t="array" ref="X5448">IF(X5318="TRUE",IF(AND(C5442&lt;&gt;1,C5443:C5448="",S5442:U5448=""), "FALSE","TRUE"),"FALSE")</f>
        <v>FALSE</v>
      </c>
      <c r="Z5448" s="1"/>
    </row>
    <row r="5449" spans="2:26" hidden="1" outlineLevel="3" x14ac:dyDescent="0.4">
      <c r="B5449" s="7" t="s">
        <v>134</v>
      </c>
      <c r="C5449" s="5">
        <v>8</v>
      </c>
      <c r="D5449" s="30"/>
      <c r="E5449" s="2" t="s">
        <v>392</v>
      </c>
      <c r="F5449" s="2" t="s">
        <v>102</v>
      </c>
      <c r="G5449" s="2" t="s">
        <v>103</v>
      </c>
      <c r="H5449" s="2">
        <v>225</v>
      </c>
      <c r="I5449" s="2">
        <v>207</v>
      </c>
      <c r="K5449" s="2">
        <v>3</v>
      </c>
      <c r="L5449" s="2" t="s">
        <v>136</v>
      </c>
      <c r="M5449" s="2" t="s">
        <v>476</v>
      </c>
      <c r="N5449" s="2" t="s">
        <v>479</v>
      </c>
      <c r="O5449" s="2" t="s">
        <v>520</v>
      </c>
      <c r="Q5449" s="1"/>
      <c r="S5449" s="5"/>
      <c r="T5449" s="41"/>
      <c r="U5449" s="8"/>
      <c r="V5449" s="2" t="s">
        <v>105</v>
      </c>
      <c r="W5449" s="2" t="s">
        <v>561</v>
      </c>
      <c r="X5449" s="45" t="str" cm="1">
        <f t="array" ref="X5449">IF(X5318="TRUE",IF(AND(C5449&lt;&gt;1,C5450:C5455="",S5449:U5455=""), "FALSE","TRUE"),"FALSE")</f>
        <v>FALSE</v>
      </c>
      <c r="Z5449" s="1"/>
    </row>
    <row r="5450" spans="2:26" hidden="1" outlineLevel="3" x14ac:dyDescent="0.4">
      <c r="B5450" s="7" t="s">
        <v>522</v>
      </c>
      <c r="C5450" s="8"/>
      <c r="D5450" s="31"/>
      <c r="E5450" s="2" t="s">
        <v>523</v>
      </c>
      <c r="F5450" s="2" t="s">
        <v>485</v>
      </c>
      <c r="G5450" s="2" t="s">
        <v>369</v>
      </c>
      <c r="H5450" s="2">
        <v>225</v>
      </c>
      <c r="I5450" s="2">
        <v>207</v>
      </c>
      <c r="K5450" s="2">
        <v>240</v>
      </c>
      <c r="L5450" s="2" t="s">
        <v>30</v>
      </c>
      <c r="M5450" s="2" t="s">
        <v>476</v>
      </c>
      <c r="N5450" s="2" t="s">
        <v>479</v>
      </c>
      <c r="O5450" s="2" t="s">
        <v>520</v>
      </c>
      <c r="Q5450" s="1"/>
      <c r="S5450" s="5"/>
      <c r="T5450" s="41"/>
      <c r="U5450" s="8"/>
      <c r="W5450" s="2" t="s">
        <v>465</v>
      </c>
      <c r="X5450" s="45" t="str" cm="1">
        <f t="array" ref="X5450">IF(X5318="TRUE",IF(AND(C5449&lt;&gt;1,C5450:C5455="",S5449:U5455=""), "FALSE","TRUE"),"FALSE")</f>
        <v>FALSE</v>
      </c>
      <c r="Z5450" s="1"/>
    </row>
    <row r="5451" spans="2:26" hidden="1" outlineLevel="3" x14ac:dyDescent="0.4">
      <c r="B5451" s="7" t="s">
        <v>524</v>
      </c>
      <c r="C5451" s="8"/>
      <c r="D5451" s="31"/>
      <c r="E5451" s="2" t="s">
        <v>525</v>
      </c>
      <c r="F5451" s="2" t="s">
        <v>114</v>
      </c>
      <c r="G5451" s="2" t="s">
        <v>115</v>
      </c>
      <c r="H5451" s="2">
        <v>225</v>
      </c>
      <c r="I5451" s="2">
        <v>207</v>
      </c>
      <c r="K5451" s="2">
        <v>120</v>
      </c>
      <c r="L5451" s="2" t="s">
        <v>30</v>
      </c>
      <c r="M5451" s="2" t="s">
        <v>476</v>
      </c>
      <c r="N5451" s="2" t="s">
        <v>479</v>
      </c>
      <c r="O5451" s="2" t="s">
        <v>520</v>
      </c>
      <c r="Q5451" s="1"/>
      <c r="S5451" s="5"/>
      <c r="T5451" s="41"/>
      <c r="U5451" s="8"/>
      <c r="W5451" s="2" t="s">
        <v>468</v>
      </c>
      <c r="X5451" s="45" t="str" cm="1">
        <f t="array" ref="X5451">IF(X5318="TRUE",IF(AND(C5449&lt;&gt;1,C5450:C5455="",S5449:U5455=""), "FALSE","TRUE"),"FALSE")</f>
        <v>FALSE</v>
      </c>
      <c r="Z5451" s="1"/>
    </row>
    <row r="5452" spans="2:26" hidden="1" outlineLevel="3" x14ac:dyDescent="0.4">
      <c r="B5452" s="7" t="s">
        <v>526</v>
      </c>
      <c r="C5452" s="8"/>
      <c r="D5452" s="31"/>
      <c r="E5452" s="2" t="s">
        <v>527</v>
      </c>
      <c r="F5452" s="2" t="str">
        <f>IF(OR($C$87="治験計画届", $C$87="治験計画変更届"), "^$","^.{1,120}$|^$")</f>
        <v>^.{1,120}$|^$</v>
      </c>
      <c r="G5452" s="2" t="str">
        <f>IF(F5452="^$", "入力しないでください","入力してください(120文字以内)")</f>
        <v>入力してください(120文字以内)</v>
      </c>
      <c r="H5452" s="2">
        <v>225</v>
      </c>
      <c r="I5452" s="2">
        <v>207</v>
      </c>
      <c r="K5452" s="2">
        <v>120</v>
      </c>
      <c r="L5452" s="2" t="s">
        <v>30</v>
      </c>
      <c r="M5452" s="2" t="s">
        <v>476</v>
      </c>
      <c r="N5452" s="2" t="s">
        <v>479</v>
      </c>
      <c r="O5452" s="2" t="s">
        <v>520</v>
      </c>
      <c r="Q5452" s="1"/>
      <c r="S5452" s="5"/>
      <c r="T5452" s="41"/>
      <c r="U5452" s="8"/>
      <c r="W5452" s="2" t="s">
        <v>468</v>
      </c>
      <c r="X5452" s="45" t="str" cm="1">
        <f t="array" ref="X5452">IF(X5318="TRUE",IF(AND(C5449&lt;&gt;1,C5450:C5455="",S5449:U5455=""), "FALSE","TRUE"),"FALSE")</f>
        <v>FALSE</v>
      </c>
      <c r="Z5452" s="1"/>
    </row>
    <row r="5453" spans="2:26" hidden="1" outlineLevel="3" x14ac:dyDescent="0.4">
      <c r="B5453" s="7" t="s">
        <v>528</v>
      </c>
      <c r="C5453" s="8"/>
      <c r="D5453" s="31"/>
      <c r="E5453" s="2" t="s">
        <v>529</v>
      </c>
      <c r="F5453" s="2" t="str">
        <f>IF(OR($C$87="治験計画届", $C$87="治験計画変更届"), "^$","^.{1,120}$|^$")</f>
        <v>^.{1,120}$|^$</v>
      </c>
      <c r="G5453" s="2" t="str">
        <f t="shared" ref="G5453:G5455" si="371">IF(F5453="^$", "入力しないでください","入力してください(120文字以内)")</f>
        <v>入力してください(120文字以内)</v>
      </c>
      <c r="H5453" s="2">
        <v>225</v>
      </c>
      <c r="I5453" s="2">
        <v>207</v>
      </c>
      <c r="K5453" s="2">
        <v>120</v>
      </c>
      <c r="L5453" s="2" t="s">
        <v>30</v>
      </c>
      <c r="M5453" s="2" t="s">
        <v>476</v>
      </c>
      <c r="N5453" s="2" t="s">
        <v>479</v>
      </c>
      <c r="O5453" s="2" t="s">
        <v>520</v>
      </c>
      <c r="Q5453" s="1"/>
      <c r="S5453" s="5"/>
      <c r="T5453" s="41"/>
      <c r="U5453" s="8"/>
      <c r="W5453" s="2" t="s">
        <v>468</v>
      </c>
      <c r="X5453" s="45" t="str" cm="1">
        <f t="array" ref="X5453">IF(X5318="TRUE",IF(AND(C5449&lt;&gt;1,C5450:C5455="",S5449:U5455=""), "FALSE","TRUE"),"FALSE")</f>
        <v>FALSE</v>
      </c>
      <c r="Z5453" s="1"/>
    </row>
    <row r="5454" spans="2:26" hidden="1" outlineLevel="3" x14ac:dyDescent="0.4">
      <c r="B5454" s="7" t="s">
        <v>530</v>
      </c>
      <c r="C5454" s="8"/>
      <c r="D5454" s="31"/>
      <c r="E5454" s="2" t="s">
        <v>566</v>
      </c>
      <c r="F5454" s="2" t="str">
        <f>IF(OR($C$87="治験計画届", $C$87="治験計画変更届"), "^$","^.{1,120}$|^$")</f>
        <v>^.{1,120}$|^$</v>
      </c>
      <c r="G5454" s="2" t="str">
        <f t="shared" si="371"/>
        <v>入力してください(120文字以内)</v>
      </c>
      <c r="H5454" s="2">
        <v>225</v>
      </c>
      <c r="I5454" s="2">
        <v>207</v>
      </c>
      <c r="K5454" s="2">
        <v>120</v>
      </c>
      <c r="L5454" s="2" t="s">
        <v>30</v>
      </c>
      <c r="M5454" s="2" t="s">
        <v>476</v>
      </c>
      <c r="N5454" s="2" t="s">
        <v>479</v>
      </c>
      <c r="O5454" s="2" t="s">
        <v>520</v>
      </c>
      <c r="Q5454" s="1"/>
      <c r="S5454" s="5"/>
      <c r="T5454" s="41"/>
      <c r="U5454" s="8"/>
      <c r="W5454" s="2" t="s">
        <v>468</v>
      </c>
      <c r="X5454" s="45" t="str" cm="1">
        <f t="array" ref="X5454">IF(X5318="TRUE",IF(AND(C5449&lt;&gt;1,C5450:C5455="",S5449:U5455=""), "FALSE","TRUE"),"FALSE")</f>
        <v>FALSE</v>
      </c>
      <c r="Z5454" s="1"/>
    </row>
    <row r="5455" spans="2:26" hidden="1" outlineLevel="3" x14ac:dyDescent="0.4">
      <c r="B5455" s="7" t="s">
        <v>532</v>
      </c>
      <c r="C5455" s="8"/>
      <c r="D5455" s="31"/>
      <c r="E5455" s="2" t="s">
        <v>533</v>
      </c>
      <c r="F5455" s="2" t="str">
        <f>IF(OR($C$87="治験計画届", $C$87="治験計画変更届"), "^$","^.{1,120}$|^$")</f>
        <v>^.{1,120}$|^$</v>
      </c>
      <c r="G5455" s="2" t="str">
        <f t="shared" si="371"/>
        <v>入力してください(120文字以内)</v>
      </c>
      <c r="H5455" s="2">
        <v>225</v>
      </c>
      <c r="I5455" s="2">
        <v>207</v>
      </c>
      <c r="K5455" s="2">
        <v>120</v>
      </c>
      <c r="L5455" s="2" t="s">
        <v>30</v>
      </c>
      <c r="M5455" s="2" t="s">
        <v>476</v>
      </c>
      <c r="N5455" s="2" t="s">
        <v>479</v>
      </c>
      <c r="O5455" s="2" t="s">
        <v>520</v>
      </c>
      <c r="Q5455" s="1"/>
      <c r="S5455" s="5"/>
      <c r="T5455" s="41"/>
      <c r="U5455" s="8"/>
      <c r="W5455" s="2" t="s">
        <v>468</v>
      </c>
      <c r="X5455" s="45" t="str" cm="1">
        <f t="array" ref="X5455">IF(X5318="TRUE",IF(AND(C5449&lt;&gt;1,C5450:C5455="",S5449:U5455=""), "FALSE","TRUE"),"FALSE")</f>
        <v>FALSE</v>
      </c>
      <c r="Z5455" s="1"/>
    </row>
    <row r="5456" spans="2:26" hidden="1" outlineLevel="3" x14ac:dyDescent="0.4">
      <c r="B5456" s="7" t="s">
        <v>134</v>
      </c>
      <c r="C5456" s="5">
        <v>9</v>
      </c>
      <c r="D5456" s="30"/>
      <c r="E5456" s="2" t="s">
        <v>392</v>
      </c>
      <c r="F5456" s="2" t="s">
        <v>102</v>
      </c>
      <c r="G5456" s="2" t="s">
        <v>103</v>
      </c>
      <c r="H5456" s="2">
        <v>225</v>
      </c>
      <c r="I5456" s="2">
        <v>207</v>
      </c>
      <c r="K5456" s="2">
        <v>3</v>
      </c>
      <c r="L5456" s="2" t="s">
        <v>136</v>
      </c>
      <c r="M5456" s="2" t="s">
        <v>476</v>
      </c>
      <c r="N5456" s="2" t="s">
        <v>479</v>
      </c>
      <c r="O5456" s="2" t="s">
        <v>520</v>
      </c>
      <c r="Q5456" s="1"/>
      <c r="S5456" s="5"/>
      <c r="T5456" s="41"/>
      <c r="U5456" s="8"/>
      <c r="V5456" s="2" t="s">
        <v>105</v>
      </c>
      <c r="W5456" s="2" t="s">
        <v>561</v>
      </c>
      <c r="X5456" s="45" t="str" cm="1">
        <f t="array" ref="X5456">IF(X5318="TRUE",IF(AND(C5456&lt;&gt;1,C5457:C5462="",S5456:U5462=""), "FALSE","TRUE"),"FALSE")</f>
        <v>FALSE</v>
      </c>
      <c r="Z5456" s="1"/>
    </row>
    <row r="5457" spans="2:26" hidden="1" outlineLevel="3" x14ac:dyDescent="0.4">
      <c r="B5457" s="7" t="s">
        <v>522</v>
      </c>
      <c r="C5457" s="8"/>
      <c r="D5457" s="31"/>
      <c r="E5457" s="2" t="s">
        <v>523</v>
      </c>
      <c r="F5457" s="2" t="s">
        <v>485</v>
      </c>
      <c r="G5457" s="2" t="s">
        <v>369</v>
      </c>
      <c r="H5457" s="2">
        <v>225</v>
      </c>
      <c r="I5457" s="2">
        <v>207</v>
      </c>
      <c r="K5457" s="2">
        <v>240</v>
      </c>
      <c r="L5457" s="2" t="s">
        <v>30</v>
      </c>
      <c r="M5457" s="2" t="s">
        <v>476</v>
      </c>
      <c r="N5457" s="2" t="s">
        <v>479</v>
      </c>
      <c r="O5457" s="2" t="s">
        <v>520</v>
      </c>
      <c r="Q5457" s="1"/>
      <c r="S5457" s="5"/>
      <c r="T5457" s="41"/>
      <c r="U5457" s="8"/>
      <c r="W5457" s="2" t="s">
        <v>465</v>
      </c>
      <c r="X5457" s="45" t="str" cm="1">
        <f t="array" ref="X5457">IF(X5318="TRUE",IF(AND(C5456&lt;&gt;1,C5457:C5462="",S5456:U5462=""), "FALSE","TRUE"),"FALSE")</f>
        <v>FALSE</v>
      </c>
      <c r="Z5457" s="1"/>
    </row>
    <row r="5458" spans="2:26" hidden="1" outlineLevel="3" x14ac:dyDescent="0.4">
      <c r="B5458" s="7" t="s">
        <v>524</v>
      </c>
      <c r="C5458" s="8"/>
      <c r="D5458" s="31"/>
      <c r="E5458" s="2" t="s">
        <v>525</v>
      </c>
      <c r="F5458" s="2" t="s">
        <v>114</v>
      </c>
      <c r="G5458" s="2" t="s">
        <v>115</v>
      </c>
      <c r="H5458" s="2">
        <v>225</v>
      </c>
      <c r="I5458" s="2">
        <v>207</v>
      </c>
      <c r="K5458" s="2">
        <v>120</v>
      </c>
      <c r="L5458" s="2" t="s">
        <v>30</v>
      </c>
      <c r="M5458" s="2" t="s">
        <v>476</v>
      </c>
      <c r="N5458" s="2" t="s">
        <v>479</v>
      </c>
      <c r="O5458" s="2" t="s">
        <v>520</v>
      </c>
      <c r="Q5458" s="1"/>
      <c r="S5458" s="5"/>
      <c r="T5458" s="41"/>
      <c r="U5458" s="8"/>
      <c r="W5458" s="2" t="s">
        <v>468</v>
      </c>
      <c r="X5458" s="45" t="str" cm="1">
        <f t="array" ref="X5458">IF(X5318="TRUE",IF(AND(C5456&lt;&gt;1,C5457:C5462="",S5456:U5462=""), "FALSE","TRUE"),"FALSE")</f>
        <v>FALSE</v>
      </c>
      <c r="Z5458" s="1"/>
    </row>
    <row r="5459" spans="2:26" hidden="1" outlineLevel="3" x14ac:dyDescent="0.4">
      <c r="B5459" s="7" t="s">
        <v>526</v>
      </c>
      <c r="C5459" s="8"/>
      <c r="D5459" s="31"/>
      <c r="E5459" s="2" t="s">
        <v>527</v>
      </c>
      <c r="F5459" s="2" t="str">
        <f>IF(OR($C$87="治験計画届", $C$87="治験計画変更届"), "^$","^.{1,120}$|^$")</f>
        <v>^.{1,120}$|^$</v>
      </c>
      <c r="G5459" s="2" t="str">
        <f>IF(F5459="^$", "入力しないでください","入力してください(120文字以内)")</f>
        <v>入力してください(120文字以内)</v>
      </c>
      <c r="H5459" s="2">
        <v>225</v>
      </c>
      <c r="I5459" s="2">
        <v>207</v>
      </c>
      <c r="K5459" s="2">
        <v>120</v>
      </c>
      <c r="L5459" s="2" t="s">
        <v>30</v>
      </c>
      <c r="M5459" s="2" t="s">
        <v>476</v>
      </c>
      <c r="N5459" s="2" t="s">
        <v>479</v>
      </c>
      <c r="O5459" s="2" t="s">
        <v>520</v>
      </c>
      <c r="Q5459" s="1"/>
      <c r="S5459" s="5"/>
      <c r="T5459" s="41"/>
      <c r="U5459" s="8"/>
      <c r="W5459" s="2" t="s">
        <v>468</v>
      </c>
      <c r="X5459" s="45" t="str" cm="1">
        <f t="array" ref="X5459">IF(X5318="TRUE",IF(AND(C5456&lt;&gt;1,C5457:C5462="",S5456:U5462=""), "FALSE","TRUE"),"FALSE")</f>
        <v>FALSE</v>
      </c>
      <c r="Z5459" s="1"/>
    </row>
    <row r="5460" spans="2:26" hidden="1" outlineLevel="3" x14ac:dyDescent="0.4">
      <c r="B5460" s="7" t="s">
        <v>528</v>
      </c>
      <c r="C5460" s="8"/>
      <c r="D5460" s="31"/>
      <c r="E5460" s="2" t="s">
        <v>529</v>
      </c>
      <c r="F5460" s="2" t="str">
        <f>IF(OR($C$87="治験計画届", $C$87="治験計画変更届"), "^$","^.{1,120}$|^$")</f>
        <v>^.{1,120}$|^$</v>
      </c>
      <c r="G5460" s="2" t="str">
        <f t="shared" ref="G5460:G5462" si="372">IF(F5460="^$", "入力しないでください","入力してください(120文字以内)")</f>
        <v>入力してください(120文字以内)</v>
      </c>
      <c r="H5460" s="2">
        <v>225</v>
      </c>
      <c r="I5460" s="2">
        <v>207</v>
      </c>
      <c r="K5460" s="2">
        <v>120</v>
      </c>
      <c r="L5460" s="2" t="s">
        <v>30</v>
      </c>
      <c r="M5460" s="2" t="s">
        <v>476</v>
      </c>
      <c r="N5460" s="2" t="s">
        <v>479</v>
      </c>
      <c r="O5460" s="2" t="s">
        <v>520</v>
      </c>
      <c r="Q5460" s="1"/>
      <c r="S5460" s="5"/>
      <c r="T5460" s="41"/>
      <c r="U5460" s="8"/>
      <c r="W5460" s="2" t="s">
        <v>468</v>
      </c>
      <c r="X5460" s="45" t="str" cm="1">
        <f t="array" ref="X5460">IF(X5318="TRUE",IF(AND(C5456&lt;&gt;1,C5457:C5462="",S5456:U5462=""), "FALSE","TRUE"),"FALSE")</f>
        <v>FALSE</v>
      </c>
      <c r="Z5460" s="1"/>
    </row>
    <row r="5461" spans="2:26" hidden="1" outlineLevel="3" x14ac:dyDescent="0.4">
      <c r="B5461" s="7" t="s">
        <v>530</v>
      </c>
      <c r="C5461" s="8"/>
      <c r="D5461" s="31"/>
      <c r="E5461" s="2" t="s">
        <v>566</v>
      </c>
      <c r="F5461" s="2" t="str">
        <f>IF(OR($C$87="治験計画届", $C$87="治験計画変更届"), "^$","^.{1,120}$|^$")</f>
        <v>^.{1,120}$|^$</v>
      </c>
      <c r="G5461" s="2" t="str">
        <f t="shared" si="372"/>
        <v>入力してください(120文字以内)</v>
      </c>
      <c r="H5461" s="2">
        <v>225</v>
      </c>
      <c r="I5461" s="2">
        <v>207</v>
      </c>
      <c r="K5461" s="2">
        <v>120</v>
      </c>
      <c r="L5461" s="2" t="s">
        <v>30</v>
      </c>
      <c r="M5461" s="2" t="s">
        <v>476</v>
      </c>
      <c r="N5461" s="2" t="s">
        <v>479</v>
      </c>
      <c r="O5461" s="2" t="s">
        <v>520</v>
      </c>
      <c r="Q5461" s="1"/>
      <c r="S5461" s="5"/>
      <c r="T5461" s="41"/>
      <c r="U5461" s="8"/>
      <c r="W5461" s="2" t="s">
        <v>468</v>
      </c>
      <c r="X5461" s="45" t="str" cm="1">
        <f t="array" ref="X5461">IF(X5318="TRUE",IF(AND(C5456&lt;&gt;1,C5457:C5462="",S5456:U5462=""), "FALSE","TRUE"),"FALSE")</f>
        <v>FALSE</v>
      </c>
      <c r="Z5461" s="1"/>
    </row>
    <row r="5462" spans="2:26" hidden="1" outlineLevel="3" x14ac:dyDescent="0.4">
      <c r="B5462" s="7" t="s">
        <v>532</v>
      </c>
      <c r="C5462" s="8"/>
      <c r="D5462" s="31"/>
      <c r="E5462" s="2" t="s">
        <v>533</v>
      </c>
      <c r="F5462" s="2" t="str">
        <f>IF(OR($C$87="治験計画届", $C$87="治験計画変更届"), "^$","^.{1,120}$|^$")</f>
        <v>^.{1,120}$|^$</v>
      </c>
      <c r="G5462" s="2" t="str">
        <f t="shared" si="372"/>
        <v>入力してください(120文字以内)</v>
      </c>
      <c r="H5462" s="2">
        <v>225</v>
      </c>
      <c r="I5462" s="2">
        <v>207</v>
      </c>
      <c r="K5462" s="2">
        <v>120</v>
      </c>
      <c r="L5462" s="2" t="s">
        <v>30</v>
      </c>
      <c r="M5462" s="2" t="s">
        <v>476</v>
      </c>
      <c r="N5462" s="2" t="s">
        <v>479</v>
      </c>
      <c r="O5462" s="2" t="s">
        <v>520</v>
      </c>
      <c r="Q5462" s="1"/>
      <c r="S5462" s="5"/>
      <c r="T5462" s="41"/>
      <c r="U5462" s="8"/>
      <c r="W5462" s="2" t="s">
        <v>468</v>
      </c>
      <c r="X5462" s="45" t="str" cm="1">
        <f t="array" ref="X5462">IF(X5318="TRUE",IF(AND(C5456&lt;&gt;1,C5457:C5462="",S5456:U5462=""), "FALSE","TRUE"),"FALSE")</f>
        <v>FALSE</v>
      </c>
      <c r="Z5462" s="1"/>
    </row>
    <row r="5463" spans="2:26" hidden="1" outlineLevel="3" x14ac:dyDescent="0.4">
      <c r="B5463" s="7" t="s">
        <v>134</v>
      </c>
      <c r="C5463" s="5">
        <v>10</v>
      </c>
      <c r="D5463" s="30"/>
      <c r="E5463" s="2" t="s">
        <v>392</v>
      </c>
      <c r="F5463" s="2" t="s">
        <v>102</v>
      </c>
      <c r="G5463" s="2" t="s">
        <v>103</v>
      </c>
      <c r="H5463" s="2">
        <v>225</v>
      </c>
      <c r="I5463" s="2">
        <v>207</v>
      </c>
      <c r="K5463" s="2">
        <v>3</v>
      </c>
      <c r="L5463" s="2" t="s">
        <v>136</v>
      </c>
      <c r="M5463" s="2" t="s">
        <v>476</v>
      </c>
      <c r="N5463" s="2" t="s">
        <v>479</v>
      </c>
      <c r="O5463" s="2" t="s">
        <v>520</v>
      </c>
      <c r="Q5463" s="1"/>
      <c r="S5463" s="5"/>
      <c r="T5463" s="41"/>
      <c r="U5463" s="8"/>
      <c r="V5463" s="2" t="s">
        <v>105</v>
      </c>
      <c r="W5463" s="2" t="s">
        <v>561</v>
      </c>
      <c r="X5463" s="45" t="str" cm="1">
        <f t="array" ref="X5463">IF(X5318="TRUE",IF(AND(C5463&lt;&gt;1,C5464:C5469="",S5463:U5469=""), "FALSE","TRUE"),"FALSE")</f>
        <v>FALSE</v>
      </c>
      <c r="Z5463" s="1"/>
    </row>
    <row r="5464" spans="2:26" hidden="1" outlineLevel="3" x14ac:dyDescent="0.4">
      <c r="B5464" s="7" t="s">
        <v>522</v>
      </c>
      <c r="C5464" s="8"/>
      <c r="D5464" s="31"/>
      <c r="E5464" s="2" t="s">
        <v>523</v>
      </c>
      <c r="F5464" s="2" t="s">
        <v>485</v>
      </c>
      <c r="G5464" s="2" t="s">
        <v>369</v>
      </c>
      <c r="H5464" s="2">
        <v>225</v>
      </c>
      <c r="I5464" s="2">
        <v>207</v>
      </c>
      <c r="K5464" s="2">
        <v>240</v>
      </c>
      <c r="L5464" s="2" t="s">
        <v>30</v>
      </c>
      <c r="M5464" s="2" t="s">
        <v>476</v>
      </c>
      <c r="N5464" s="2" t="s">
        <v>479</v>
      </c>
      <c r="O5464" s="2" t="s">
        <v>520</v>
      </c>
      <c r="Q5464" s="1"/>
      <c r="S5464" s="5"/>
      <c r="T5464" s="41"/>
      <c r="U5464" s="8"/>
      <c r="W5464" s="2" t="s">
        <v>465</v>
      </c>
      <c r="X5464" s="45" t="str" cm="1">
        <f t="array" ref="X5464">IF(X5318="TRUE",IF(AND(C5463&lt;&gt;1,C5464:C5469="",S5463:U5469=""), "FALSE","TRUE"),"FALSE")</f>
        <v>FALSE</v>
      </c>
      <c r="Z5464" s="1"/>
    </row>
    <row r="5465" spans="2:26" hidden="1" outlineLevel="3" x14ac:dyDescent="0.4">
      <c r="B5465" s="7" t="s">
        <v>524</v>
      </c>
      <c r="C5465" s="8"/>
      <c r="D5465" s="31"/>
      <c r="E5465" s="2" t="s">
        <v>525</v>
      </c>
      <c r="F5465" s="2" t="s">
        <v>114</v>
      </c>
      <c r="G5465" s="2" t="s">
        <v>115</v>
      </c>
      <c r="H5465" s="2">
        <v>225</v>
      </c>
      <c r="I5465" s="2">
        <v>207</v>
      </c>
      <c r="K5465" s="2">
        <v>120</v>
      </c>
      <c r="L5465" s="2" t="s">
        <v>30</v>
      </c>
      <c r="M5465" s="2" t="s">
        <v>476</v>
      </c>
      <c r="N5465" s="2" t="s">
        <v>479</v>
      </c>
      <c r="O5465" s="2" t="s">
        <v>520</v>
      </c>
      <c r="Q5465" s="1"/>
      <c r="S5465" s="5"/>
      <c r="T5465" s="41"/>
      <c r="U5465" s="8"/>
      <c r="W5465" s="2" t="s">
        <v>468</v>
      </c>
      <c r="X5465" s="45" t="str" cm="1">
        <f t="array" ref="X5465">IF(X5318="TRUE",IF(AND(C5463&lt;&gt;1,C5464:C5469="",S5463:U5469=""), "FALSE","TRUE"),"FALSE")</f>
        <v>FALSE</v>
      </c>
      <c r="Z5465" s="1"/>
    </row>
    <row r="5466" spans="2:26" hidden="1" outlineLevel="3" x14ac:dyDescent="0.4">
      <c r="B5466" s="7" t="s">
        <v>526</v>
      </c>
      <c r="C5466" s="8"/>
      <c r="D5466" s="31"/>
      <c r="E5466" s="2" t="s">
        <v>527</v>
      </c>
      <c r="F5466" s="2" t="str">
        <f>IF(OR($C$87="治験計画届", $C$87="治験計画変更届"), "^$","^.{1,120}$|^$")</f>
        <v>^.{1,120}$|^$</v>
      </c>
      <c r="G5466" s="2" t="str">
        <f>IF(F5466="^$", "入力しないでください","入力してください(120文字以内)")</f>
        <v>入力してください(120文字以内)</v>
      </c>
      <c r="H5466" s="2">
        <v>225</v>
      </c>
      <c r="I5466" s="2">
        <v>207</v>
      </c>
      <c r="K5466" s="2">
        <v>120</v>
      </c>
      <c r="L5466" s="2" t="s">
        <v>30</v>
      </c>
      <c r="M5466" s="2" t="s">
        <v>476</v>
      </c>
      <c r="N5466" s="2" t="s">
        <v>479</v>
      </c>
      <c r="O5466" s="2" t="s">
        <v>520</v>
      </c>
      <c r="Q5466" s="1"/>
      <c r="S5466" s="5"/>
      <c r="T5466" s="41"/>
      <c r="U5466" s="8"/>
      <c r="W5466" s="2" t="s">
        <v>468</v>
      </c>
      <c r="X5466" s="45" t="str" cm="1">
        <f t="array" ref="X5466">IF(X5318="TRUE",IF(AND(C5463&lt;&gt;1,C5464:C5469="",S5463:U5469=""), "FALSE","TRUE"),"FALSE")</f>
        <v>FALSE</v>
      </c>
      <c r="Z5466" s="1"/>
    </row>
    <row r="5467" spans="2:26" hidden="1" outlineLevel="3" x14ac:dyDescent="0.4">
      <c r="B5467" s="7" t="s">
        <v>528</v>
      </c>
      <c r="C5467" s="8"/>
      <c r="D5467" s="31"/>
      <c r="E5467" s="2" t="s">
        <v>529</v>
      </c>
      <c r="F5467" s="2" t="str">
        <f>IF(OR($C$87="治験計画届", $C$87="治験計画変更届"), "^$","^.{1,120}$|^$")</f>
        <v>^.{1,120}$|^$</v>
      </c>
      <c r="G5467" s="2" t="str">
        <f t="shared" ref="G5467:G5469" si="373">IF(F5467="^$", "入力しないでください","入力してください(120文字以内)")</f>
        <v>入力してください(120文字以内)</v>
      </c>
      <c r="H5467" s="2">
        <v>225</v>
      </c>
      <c r="I5467" s="2">
        <v>207</v>
      </c>
      <c r="K5467" s="2">
        <v>120</v>
      </c>
      <c r="L5467" s="2" t="s">
        <v>30</v>
      </c>
      <c r="M5467" s="2" t="s">
        <v>476</v>
      </c>
      <c r="N5467" s="2" t="s">
        <v>479</v>
      </c>
      <c r="O5467" s="2" t="s">
        <v>520</v>
      </c>
      <c r="Q5467" s="1"/>
      <c r="S5467" s="5"/>
      <c r="T5467" s="41"/>
      <c r="U5467" s="8"/>
      <c r="W5467" s="2" t="s">
        <v>468</v>
      </c>
      <c r="X5467" s="45" t="str" cm="1">
        <f t="array" ref="X5467">IF(X5318="TRUE",IF(AND(C5463&lt;&gt;1,C5464:C5469="",S5463:U5469=""), "FALSE","TRUE"),"FALSE")</f>
        <v>FALSE</v>
      </c>
      <c r="Z5467" s="1"/>
    </row>
    <row r="5468" spans="2:26" hidden="1" outlineLevel="3" x14ac:dyDescent="0.4">
      <c r="B5468" s="7" t="s">
        <v>530</v>
      </c>
      <c r="C5468" s="8"/>
      <c r="D5468" s="31"/>
      <c r="E5468" s="2" t="s">
        <v>566</v>
      </c>
      <c r="F5468" s="2" t="str">
        <f>IF(OR($C$87="治験計画届", $C$87="治験計画変更届"), "^$","^.{1,120}$|^$")</f>
        <v>^.{1,120}$|^$</v>
      </c>
      <c r="G5468" s="2" t="str">
        <f t="shared" si="373"/>
        <v>入力してください(120文字以内)</v>
      </c>
      <c r="H5468" s="2">
        <v>225</v>
      </c>
      <c r="I5468" s="2">
        <v>207</v>
      </c>
      <c r="K5468" s="2">
        <v>120</v>
      </c>
      <c r="L5468" s="2" t="s">
        <v>30</v>
      </c>
      <c r="M5468" s="2" t="s">
        <v>476</v>
      </c>
      <c r="N5468" s="2" t="s">
        <v>479</v>
      </c>
      <c r="O5468" s="2" t="s">
        <v>520</v>
      </c>
      <c r="Q5468" s="1"/>
      <c r="S5468" s="5"/>
      <c r="T5468" s="41"/>
      <c r="U5468" s="8"/>
      <c r="W5468" s="2" t="s">
        <v>468</v>
      </c>
      <c r="X5468" s="45" t="str" cm="1">
        <f t="array" ref="X5468">IF(X5318="TRUE",IF(AND(C5463&lt;&gt;1,C5464:C5469="",S5463:U5469=""), "FALSE","TRUE"),"FALSE")</f>
        <v>FALSE</v>
      </c>
      <c r="Z5468" s="1"/>
    </row>
    <row r="5469" spans="2:26" hidden="1" outlineLevel="3" x14ac:dyDescent="0.4">
      <c r="B5469" s="7" t="s">
        <v>532</v>
      </c>
      <c r="C5469" s="8"/>
      <c r="D5469" s="31"/>
      <c r="E5469" s="2" t="s">
        <v>533</v>
      </c>
      <c r="F5469" s="2" t="str">
        <f>IF(OR($C$87="治験計画届", $C$87="治験計画変更届"), "^$","^.{1,120}$|^$")</f>
        <v>^.{1,120}$|^$</v>
      </c>
      <c r="G5469" s="2" t="str">
        <f t="shared" si="373"/>
        <v>入力してください(120文字以内)</v>
      </c>
      <c r="H5469" s="2">
        <v>225</v>
      </c>
      <c r="I5469" s="2">
        <v>207</v>
      </c>
      <c r="K5469" s="2">
        <v>120</v>
      </c>
      <c r="L5469" s="2" t="s">
        <v>30</v>
      </c>
      <c r="M5469" s="2" t="s">
        <v>476</v>
      </c>
      <c r="N5469" s="2" t="s">
        <v>479</v>
      </c>
      <c r="O5469" s="2" t="s">
        <v>520</v>
      </c>
      <c r="Q5469" s="1"/>
      <c r="S5469" s="5"/>
      <c r="T5469" s="41"/>
      <c r="U5469" s="8"/>
      <c r="W5469" s="2" t="s">
        <v>468</v>
      </c>
      <c r="X5469" s="45" t="str" cm="1">
        <f t="array" ref="X5469">IF(X5318="TRUE",IF(AND(C5463&lt;&gt;1,C5464:C5469="",S5463:U5469=""), "FALSE","TRUE"),"FALSE")</f>
        <v>FALSE</v>
      </c>
      <c r="Z5469" s="1"/>
    </row>
    <row r="5470" spans="2:26" hidden="1" outlineLevel="3" x14ac:dyDescent="0.4">
      <c r="B5470" s="7" t="s">
        <v>134</v>
      </c>
      <c r="C5470" s="5">
        <v>11</v>
      </c>
      <c r="D5470" s="30"/>
      <c r="E5470" s="2" t="s">
        <v>392</v>
      </c>
      <c r="F5470" s="2" t="s">
        <v>102</v>
      </c>
      <c r="G5470" s="2" t="s">
        <v>103</v>
      </c>
      <c r="H5470" s="2">
        <v>225</v>
      </c>
      <c r="I5470" s="2">
        <v>207</v>
      </c>
      <c r="K5470" s="2">
        <v>3</v>
      </c>
      <c r="L5470" s="2" t="s">
        <v>136</v>
      </c>
      <c r="M5470" s="2" t="s">
        <v>476</v>
      </c>
      <c r="N5470" s="2" t="s">
        <v>479</v>
      </c>
      <c r="O5470" s="2" t="s">
        <v>520</v>
      </c>
      <c r="Q5470" s="1"/>
      <c r="S5470" s="5"/>
      <c r="T5470" s="41"/>
      <c r="U5470" s="8"/>
      <c r="V5470" s="2" t="s">
        <v>105</v>
      </c>
      <c r="W5470" s="2" t="s">
        <v>561</v>
      </c>
      <c r="X5470" s="45" t="str" cm="1">
        <f t="array" ref="X5470">IF(X5318="TRUE",IF(AND(C5470&lt;&gt;1,C5471:C5476="",S5470:U5476=""), "FALSE","TRUE"),"FALSE")</f>
        <v>FALSE</v>
      </c>
      <c r="Z5470" s="1"/>
    </row>
    <row r="5471" spans="2:26" hidden="1" outlineLevel="3" x14ac:dyDescent="0.4">
      <c r="B5471" s="7" t="s">
        <v>522</v>
      </c>
      <c r="C5471" s="8"/>
      <c r="D5471" s="31"/>
      <c r="E5471" s="2" t="s">
        <v>523</v>
      </c>
      <c r="F5471" s="2" t="s">
        <v>485</v>
      </c>
      <c r="G5471" s="2" t="s">
        <v>369</v>
      </c>
      <c r="H5471" s="2">
        <v>225</v>
      </c>
      <c r="I5471" s="2">
        <v>207</v>
      </c>
      <c r="K5471" s="2">
        <v>240</v>
      </c>
      <c r="L5471" s="2" t="s">
        <v>30</v>
      </c>
      <c r="M5471" s="2" t="s">
        <v>476</v>
      </c>
      <c r="N5471" s="2" t="s">
        <v>479</v>
      </c>
      <c r="O5471" s="2" t="s">
        <v>520</v>
      </c>
      <c r="Q5471" s="1"/>
      <c r="S5471" s="5"/>
      <c r="T5471" s="41"/>
      <c r="U5471" s="8"/>
      <c r="W5471" s="2" t="s">
        <v>465</v>
      </c>
      <c r="X5471" s="45" t="str" cm="1">
        <f t="array" ref="X5471">IF(X5318="TRUE",IF(AND(C5470&lt;&gt;1,C5471:C5476="",S5470:U5476=""), "FALSE","TRUE"),"FALSE")</f>
        <v>FALSE</v>
      </c>
      <c r="Z5471" s="1"/>
    </row>
    <row r="5472" spans="2:26" hidden="1" outlineLevel="3" x14ac:dyDescent="0.4">
      <c r="B5472" s="7" t="s">
        <v>524</v>
      </c>
      <c r="C5472" s="8"/>
      <c r="D5472" s="31"/>
      <c r="E5472" s="2" t="s">
        <v>525</v>
      </c>
      <c r="F5472" s="2" t="s">
        <v>114</v>
      </c>
      <c r="G5472" s="2" t="s">
        <v>115</v>
      </c>
      <c r="H5472" s="2">
        <v>225</v>
      </c>
      <c r="I5472" s="2">
        <v>207</v>
      </c>
      <c r="K5472" s="2">
        <v>120</v>
      </c>
      <c r="L5472" s="2" t="s">
        <v>30</v>
      </c>
      <c r="M5472" s="2" t="s">
        <v>476</v>
      </c>
      <c r="N5472" s="2" t="s">
        <v>479</v>
      </c>
      <c r="O5472" s="2" t="s">
        <v>520</v>
      </c>
      <c r="Q5472" s="1"/>
      <c r="S5472" s="5"/>
      <c r="T5472" s="41"/>
      <c r="U5472" s="8"/>
      <c r="W5472" s="2" t="s">
        <v>468</v>
      </c>
      <c r="X5472" s="45" t="str" cm="1">
        <f t="array" ref="X5472">IF(X5318="TRUE",IF(AND(C5470&lt;&gt;1,C5471:C5476="",S5470:U5476=""), "FALSE","TRUE"),"FALSE")</f>
        <v>FALSE</v>
      </c>
      <c r="Z5472" s="1"/>
    </row>
    <row r="5473" spans="2:26" hidden="1" outlineLevel="3" x14ac:dyDescent="0.4">
      <c r="B5473" s="7" t="s">
        <v>526</v>
      </c>
      <c r="C5473" s="8"/>
      <c r="D5473" s="31"/>
      <c r="E5473" s="2" t="s">
        <v>527</v>
      </c>
      <c r="F5473" s="2" t="str">
        <f>IF(OR($C$87="治験計画届", $C$87="治験計画変更届"), "^$","^.{1,120}$|^$")</f>
        <v>^.{1,120}$|^$</v>
      </c>
      <c r="G5473" s="2" t="str">
        <f>IF(F5473="^$", "入力しないでください","入力してください(120文字以内)")</f>
        <v>入力してください(120文字以内)</v>
      </c>
      <c r="H5473" s="2">
        <v>225</v>
      </c>
      <c r="I5473" s="2">
        <v>207</v>
      </c>
      <c r="K5473" s="2">
        <v>120</v>
      </c>
      <c r="L5473" s="2" t="s">
        <v>30</v>
      </c>
      <c r="M5473" s="2" t="s">
        <v>476</v>
      </c>
      <c r="N5473" s="2" t="s">
        <v>479</v>
      </c>
      <c r="O5473" s="2" t="s">
        <v>520</v>
      </c>
      <c r="Q5473" s="1"/>
      <c r="S5473" s="5"/>
      <c r="T5473" s="41"/>
      <c r="U5473" s="8"/>
      <c r="W5473" s="2" t="s">
        <v>468</v>
      </c>
      <c r="X5473" s="45" t="str" cm="1">
        <f t="array" ref="X5473">IF(X5318="TRUE",IF(AND(C5470&lt;&gt;1,C5471:C5476="",S5470:U5476=""), "FALSE","TRUE"),"FALSE")</f>
        <v>FALSE</v>
      </c>
      <c r="Z5473" s="1"/>
    </row>
    <row r="5474" spans="2:26" hidden="1" outlineLevel="3" x14ac:dyDescent="0.4">
      <c r="B5474" s="7" t="s">
        <v>528</v>
      </c>
      <c r="C5474" s="8"/>
      <c r="D5474" s="31"/>
      <c r="E5474" s="2" t="s">
        <v>529</v>
      </c>
      <c r="F5474" s="2" t="str">
        <f>IF(OR($C$87="治験計画届", $C$87="治験計画変更届"), "^$","^.{1,120}$|^$")</f>
        <v>^.{1,120}$|^$</v>
      </c>
      <c r="G5474" s="2" t="str">
        <f t="shared" ref="G5474:G5476" si="374">IF(F5474="^$", "入力しないでください","入力してください(120文字以内)")</f>
        <v>入力してください(120文字以内)</v>
      </c>
      <c r="H5474" s="2">
        <v>225</v>
      </c>
      <c r="I5474" s="2">
        <v>207</v>
      </c>
      <c r="K5474" s="2">
        <v>120</v>
      </c>
      <c r="L5474" s="2" t="s">
        <v>30</v>
      </c>
      <c r="M5474" s="2" t="s">
        <v>476</v>
      </c>
      <c r="N5474" s="2" t="s">
        <v>479</v>
      </c>
      <c r="O5474" s="2" t="s">
        <v>520</v>
      </c>
      <c r="Q5474" s="1"/>
      <c r="S5474" s="5"/>
      <c r="T5474" s="41"/>
      <c r="U5474" s="8"/>
      <c r="W5474" s="2" t="s">
        <v>468</v>
      </c>
      <c r="X5474" s="45" t="str" cm="1">
        <f t="array" ref="X5474">IF(X5318="TRUE",IF(AND(C5470&lt;&gt;1,C5471:C5476="",S5470:U5476=""), "FALSE","TRUE"),"FALSE")</f>
        <v>FALSE</v>
      </c>
      <c r="Z5474" s="1"/>
    </row>
    <row r="5475" spans="2:26" hidden="1" outlineLevel="3" x14ac:dyDescent="0.4">
      <c r="B5475" s="7" t="s">
        <v>530</v>
      </c>
      <c r="C5475" s="8"/>
      <c r="D5475" s="31"/>
      <c r="E5475" s="2" t="s">
        <v>566</v>
      </c>
      <c r="F5475" s="2" t="str">
        <f>IF(OR($C$87="治験計画届", $C$87="治験計画変更届"), "^$","^.{1,120}$|^$")</f>
        <v>^.{1,120}$|^$</v>
      </c>
      <c r="G5475" s="2" t="str">
        <f t="shared" si="374"/>
        <v>入力してください(120文字以内)</v>
      </c>
      <c r="H5475" s="2">
        <v>225</v>
      </c>
      <c r="I5475" s="2">
        <v>207</v>
      </c>
      <c r="K5475" s="2">
        <v>120</v>
      </c>
      <c r="L5475" s="2" t="s">
        <v>30</v>
      </c>
      <c r="M5475" s="2" t="s">
        <v>476</v>
      </c>
      <c r="N5475" s="2" t="s">
        <v>479</v>
      </c>
      <c r="O5475" s="2" t="s">
        <v>520</v>
      </c>
      <c r="Q5475" s="1"/>
      <c r="S5475" s="5"/>
      <c r="T5475" s="41"/>
      <c r="U5475" s="8"/>
      <c r="W5475" s="2" t="s">
        <v>468</v>
      </c>
      <c r="X5475" s="45" t="str" cm="1">
        <f t="array" ref="X5475">IF(X5318="TRUE",IF(AND(C5470&lt;&gt;1,C5471:C5476="",S5470:U5476=""), "FALSE","TRUE"),"FALSE")</f>
        <v>FALSE</v>
      </c>
      <c r="Z5475" s="1"/>
    </row>
    <row r="5476" spans="2:26" hidden="1" outlineLevel="3" x14ac:dyDescent="0.4">
      <c r="B5476" s="7" t="s">
        <v>532</v>
      </c>
      <c r="C5476" s="8"/>
      <c r="D5476" s="31"/>
      <c r="E5476" s="2" t="s">
        <v>533</v>
      </c>
      <c r="F5476" s="2" t="str">
        <f>IF(OR($C$87="治験計画届", $C$87="治験計画変更届"), "^$","^.{1,120}$|^$")</f>
        <v>^.{1,120}$|^$</v>
      </c>
      <c r="G5476" s="2" t="str">
        <f t="shared" si="374"/>
        <v>入力してください(120文字以内)</v>
      </c>
      <c r="H5476" s="2">
        <v>225</v>
      </c>
      <c r="I5476" s="2">
        <v>207</v>
      </c>
      <c r="K5476" s="2">
        <v>120</v>
      </c>
      <c r="L5476" s="2" t="s">
        <v>30</v>
      </c>
      <c r="M5476" s="2" t="s">
        <v>476</v>
      </c>
      <c r="N5476" s="2" t="s">
        <v>479</v>
      </c>
      <c r="O5476" s="2" t="s">
        <v>520</v>
      </c>
      <c r="Q5476" s="1"/>
      <c r="S5476" s="5"/>
      <c r="T5476" s="41"/>
      <c r="U5476" s="8"/>
      <c r="W5476" s="2" t="s">
        <v>468</v>
      </c>
      <c r="X5476" s="45" t="str" cm="1">
        <f t="array" ref="X5476">IF(X5318="TRUE",IF(AND(C5470&lt;&gt;1,C5471:C5476="",S5470:U5476=""), "FALSE","TRUE"),"FALSE")</f>
        <v>FALSE</v>
      </c>
      <c r="Z5476" s="1"/>
    </row>
    <row r="5477" spans="2:26" hidden="1" outlineLevel="3" x14ac:dyDescent="0.4">
      <c r="B5477" s="7" t="s">
        <v>134</v>
      </c>
      <c r="C5477" s="5">
        <v>12</v>
      </c>
      <c r="D5477" s="30"/>
      <c r="E5477" s="2" t="s">
        <v>392</v>
      </c>
      <c r="F5477" s="2" t="s">
        <v>102</v>
      </c>
      <c r="G5477" s="2" t="s">
        <v>103</v>
      </c>
      <c r="H5477" s="2">
        <v>225</v>
      </c>
      <c r="I5477" s="2">
        <v>207</v>
      </c>
      <c r="K5477" s="2">
        <v>3</v>
      </c>
      <c r="L5477" s="2" t="s">
        <v>136</v>
      </c>
      <c r="M5477" s="2" t="s">
        <v>476</v>
      </c>
      <c r="N5477" s="2" t="s">
        <v>479</v>
      </c>
      <c r="O5477" s="2" t="s">
        <v>520</v>
      </c>
      <c r="Q5477" s="1"/>
      <c r="S5477" s="5"/>
      <c r="T5477" s="41"/>
      <c r="U5477" s="8"/>
      <c r="V5477" s="2" t="s">
        <v>105</v>
      </c>
      <c r="W5477" s="2" t="s">
        <v>561</v>
      </c>
      <c r="X5477" s="45" t="str" cm="1">
        <f t="array" ref="X5477">IF(X5318="TRUE",IF(AND(C5477&lt;&gt;1,C5478:C5483="",S5477:U5483=""), "FALSE","TRUE"),"FALSE")</f>
        <v>FALSE</v>
      </c>
      <c r="Z5477" s="1"/>
    </row>
    <row r="5478" spans="2:26" hidden="1" outlineLevel="3" x14ac:dyDescent="0.4">
      <c r="B5478" s="7" t="s">
        <v>522</v>
      </c>
      <c r="C5478" s="8"/>
      <c r="D5478" s="31"/>
      <c r="E5478" s="2" t="s">
        <v>523</v>
      </c>
      <c r="F5478" s="2" t="s">
        <v>485</v>
      </c>
      <c r="G5478" s="2" t="s">
        <v>369</v>
      </c>
      <c r="H5478" s="2">
        <v>225</v>
      </c>
      <c r="I5478" s="2">
        <v>207</v>
      </c>
      <c r="K5478" s="2">
        <v>240</v>
      </c>
      <c r="L5478" s="2" t="s">
        <v>30</v>
      </c>
      <c r="M5478" s="2" t="s">
        <v>476</v>
      </c>
      <c r="N5478" s="2" t="s">
        <v>479</v>
      </c>
      <c r="O5478" s="2" t="s">
        <v>520</v>
      </c>
      <c r="Q5478" s="1"/>
      <c r="S5478" s="5"/>
      <c r="T5478" s="41"/>
      <c r="U5478" s="8"/>
      <c r="W5478" s="2" t="s">
        <v>465</v>
      </c>
      <c r="X5478" s="45" t="str" cm="1">
        <f t="array" ref="X5478">IF(X5318="TRUE",IF(AND(C5477&lt;&gt;1,C5478:C5483="",S5477:U5483=""), "FALSE","TRUE"),"FALSE")</f>
        <v>FALSE</v>
      </c>
      <c r="Z5478" s="1"/>
    </row>
    <row r="5479" spans="2:26" hidden="1" outlineLevel="3" x14ac:dyDescent="0.4">
      <c r="B5479" s="7" t="s">
        <v>524</v>
      </c>
      <c r="C5479" s="8"/>
      <c r="D5479" s="31"/>
      <c r="E5479" s="2" t="s">
        <v>525</v>
      </c>
      <c r="F5479" s="2" t="s">
        <v>114</v>
      </c>
      <c r="G5479" s="2" t="s">
        <v>115</v>
      </c>
      <c r="H5479" s="2">
        <v>225</v>
      </c>
      <c r="I5479" s="2">
        <v>207</v>
      </c>
      <c r="K5479" s="2">
        <v>120</v>
      </c>
      <c r="L5479" s="2" t="s">
        <v>30</v>
      </c>
      <c r="M5479" s="2" t="s">
        <v>476</v>
      </c>
      <c r="N5479" s="2" t="s">
        <v>479</v>
      </c>
      <c r="O5479" s="2" t="s">
        <v>520</v>
      </c>
      <c r="Q5479" s="1"/>
      <c r="S5479" s="5"/>
      <c r="T5479" s="41"/>
      <c r="U5479" s="8"/>
      <c r="W5479" s="2" t="s">
        <v>468</v>
      </c>
      <c r="X5479" s="45" t="str" cm="1">
        <f t="array" ref="X5479">IF(X5318="TRUE",IF(AND(C5477&lt;&gt;1,C5478:C5483="",S5477:U5483=""), "FALSE","TRUE"),"FALSE")</f>
        <v>FALSE</v>
      </c>
      <c r="Z5479" s="1"/>
    </row>
    <row r="5480" spans="2:26" hidden="1" outlineLevel="3" x14ac:dyDescent="0.4">
      <c r="B5480" s="7" t="s">
        <v>526</v>
      </c>
      <c r="C5480" s="8"/>
      <c r="D5480" s="31"/>
      <c r="E5480" s="2" t="s">
        <v>527</v>
      </c>
      <c r="F5480" s="2" t="str">
        <f>IF(OR($C$87="治験計画届", $C$87="治験計画変更届"), "^$","^.{1,120}$|^$")</f>
        <v>^.{1,120}$|^$</v>
      </c>
      <c r="G5480" s="2" t="str">
        <f>IF(F5480="^$", "入力しないでください","入力してください(120文字以内)")</f>
        <v>入力してください(120文字以内)</v>
      </c>
      <c r="H5480" s="2">
        <v>225</v>
      </c>
      <c r="I5480" s="2">
        <v>207</v>
      </c>
      <c r="K5480" s="2">
        <v>120</v>
      </c>
      <c r="L5480" s="2" t="s">
        <v>30</v>
      </c>
      <c r="M5480" s="2" t="s">
        <v>476</v>
      </c>
      <c r="N5480" s="2" t="s">
        <v>479</v>
      </c>
      <c r="O5480" s="2" t="s">
        <v>520</v>
      </c>
      <c r="Q5480" s="1"/>
      <c r="S5480" s="5"/>
      <c r="T5480" s="41"/>
      <c r="U5480" s="8"/>
      <c r="W5480" s="2" t="s">
        <v>468</v>
      </c>
      <c r="X5480" s="45" t="str" cm="1">
        <f t="array" ref="X5480">IF(X5318="TRUE",IF(AND(C5477&lt;&gt;1,C5478:C5483="",S5477:U5483=""), "FALSE","TRUE"),"FALSE")</f>
        <v>FALSE</v>
      </c>
      <c r="Z5480" s="1"/>
    </row>
    <row r="5481" spans="2:26" hidden="1" outlineLevel="3" x14ac:dyDescent="0.4">
      <c r="B5481" s="7" t="s">
        <v>528</v>
      </c>
      <c r="C5481" s="8"/>
      <c r="D5481" s="31"/>
      <c r="E5481" s="2" t="s">
        <v>529</v>
      </c>
      <c r="F5481" s="2" t="str">
        <f>IF(OR($C$87="治験計画届", $C$87="治験計画変更届"), "^$","^.{1,120}$|^$")</f>
        <v>^.{1,120}$|^$</v>
      </c>
      <c r="G5481" s="2" t="str">
        <f t="shared" ref="G5481:G5483" si="375">IF(F5481="^$", "入力しないでください","入力してください(120文字以内)")</f>
        <v>入力してください(120文字以内)</v>
      </c>
      <c r="H5481" s="2">
        <v>225</v>
      </c>
      <c r="I5481" s="2">
        <v>207</v>
      </c>
      <c r="K5481" s="2">
        <v>120</v>
      </c>
      <c r="L5481" s="2" t="s">
        <v>30</v>
      </c>
      <c r="M5481" s="2" t="s">
        <v>476</v>
      </c>
      <c r="N5481" s="2" t="s">
        <v>479</v>
      </c>
      <c r="O5481" s="2" t="s">
        <v>520</v>
      </c>
      <c r="Q5481" s="1"/>
      <c r="S5481" s="5"/>
      <c r="T5481" s="41"/>
      <c r="U5481" s="8"/>
      <c r="W5481" s="2" t="s">
        <v>468</v>
      </c>
      <c r="X5481" s="45" t="str" cm="1">
        <f t="array" ref="X5481">IF(X5318="TRUE",IF(AND(C5477&lt;&gt;1,C5478:C5483="",S5477:U5483=""), "FALSE","TRUE"),"FALSE")</f>
        <v>FALSE</v>
      </c>
      <c r="Z5481" s="1"/>
    </row>
    <row r="5482" spans="2:26" hidden="1" outlineLevel="3" x14ac:dyDescent="0.4">
      <c r="B5482" s="7" t="s">
        <v>530</v>
      </c>
      <c r="C5482" s="8"/>
      <c r="D5482" s="31"/>
      <c r="E5482" s="2" t="s">
        <v>566</v>
      </c>
      <c r="F5482" s="2" t="str">
        <f>IF(OR($C$87="治験計画届", $C$87="治験計画変更届"), "^$","^.{1,120}$|^$")</f>
        <v>^.{1,120}$|^$</v>
      </c>
      <c r="G5482" s="2" t="str">
        <f t="shared" si="375"/>
        <v>入力してください(120文字以内)</v>
      </c>
      <c r="H5482" s="2">
        <v>225</v>
      </c>
      <c r="I5482" s="2">
        <v>207</v>
      </c>
      <c r="K5482" s="2">
        <v>120</v>
      </c>
      <c r="L5482" s="2" t="s">
        <v>30</v>
      </c>
      <c r="M5482" s="2" t="s">
        <v>476</v>
      </c>
      <c r="N5482" s="2" t="s">
        <v>479</v>
      </c>
      <c r="O5482" s="2" t="s">
        <v>520</v>
      </c>
      <c r="Q5482" s="1"/>
      <c r="S5482" s="5"/>
      <c r="T5482" s="41"/>
      <c r="U5482" s="8"/>
      <c r="W5482" s="2" t="s">
        <v>468</v>
      </c>
      <c r="X5482" s="45" t="str" cm="1">
        <f t="array" ref="X5482">IF(X5318="TRUE",IF(AND(C5477&lt;&gt;1,C5478:C5483="",S5477:U5483=""), "FALSE","TRUE"),"FALSE")</f>
        <v>FALSE</v>
      </c>
      <c r="Z5482" s="1"/>
    </row>
    <row r="5483" spans="2:26" hidden="1" outlineLevel="3" x14ac:dyDescent="0.4">
      <c r="B5483" s="7" t="s">
        <v>532</v>
      </c>
      <c r="C5483" s="8"/>
      <c r="D5483" s="31"/>
      <c r="E5483" s="2" t="s">
        <v>533</v>
      </c>
      <c r="F5483" s="2" t="str">
        <f>IF(OR($C$87="治験計画届", $C$87="治験計画変更届"), "^$","^.{1,120}$|^$")</f>
        <v>^.{1,120}$|^$</v>
      </c>
      <c r="G5483" s="2" t="str">
        <f t="shared" si="375"/>
        <v>入力してください(120文字以内)</v>
      </c>
      <c r="H5483" s="2">
        <v>225</v>
      </c>
      <c r="I5483" s="2">
        <v>207</v>
      </c>
      <c r="K5483" s="2">
        <v>120</v>
      </c>
      <c r="L5483" s="2" t="s">
        <v>30</v>
      </c>
      <c r="M5483" s="2" t="s">
        <v>476</v>
      </c>
      <c r="N5483" s="2" t="s">
        <v>479</v>
      </c>
      <c r="O5483" s="2" t="s">
        <v>520</v>
      </c>
      <c r="Q5483" s="1"/>
      <c r="S5483" s="5"/>
      <c r="T5483" s="41"/>
      <c r="U5483" s="8"/>
      <c r="W5483" s="2" t="s">
        <v>468</v>
      </c>
      <c r="X5483" s="45" t="str" cm="1">
        <f t="array" ref="X5483">IF(X5318="TRUE",IF(AND(C5477&lt;&gt;1,C5478:C5483="",S5477:U5483=""), "FALSE","TRUE"),"FALSE")</f>
        <v>FALSE</v>
      </c>
      <c r="Z5483" s="1"/>
    </row>
    <row r="5484" spans="2:26" hidden="1" outlineLevel="3" x14ac:dyDescent="0.4">
      <c r="B5484" s="7" t="s">
        <v>134</v>
      </c>
      <c r="C5484" s="5">
        <v>13</v>
      </c>
      <c r="D5484" s="30"/>
      <c r="E5484" s="2" t="s">
        <v>392</v>
      </c>
      <c r="F5484" s="2" t="s">
        <v>102</v>
      </c>
      <c r="G5484" s="2" t="s">
        <v>103</v>
      </c>
      <c r="H5484" s="2">
        <v>225</v>
      </c>
      <c r="I5484" s="2">
        <v>207</v>
      </c>
      <c r="K5484" s="2">
        <v>3</v>
      </c>
      <c r="L5484" s="2" t="s">
        <v>136</v>
      </c>
      <c r="M5484" s="2" t="s">
        <v>476</v>
      </c>
      <c r="N5484" s="2" t="s">
        <v>479</v>
      </c>
      <c r="O5484" s="2" t="s">
        <v>520</v>
      </c>
      <c r="Q5484" s="1"/>
      <c r="S5484" s="5"/>
      <c r="T5484" s="41"/>
      <c r="U5484" s="8"/>
      <c r="V5484" s="2" t="s">
        <v>105</v>
      </c>
      <c r="W5484" s="2" t="s">
        <v>561</v>
      </c>
      <c r="X5484" s="45" t="str" cm="1">
        <f t="array" ref="X5484">IF(X5318="TRUE",IF(AND(C5484&lt;&gt;1,C5485:C5490="",S5484:U5490=""), "FALSE","TRUE"),"FALSE")</f>
        <v>FALSE</v>
      </c>
      <c r="Z5484" s="1"/>
    </row>
    <row r="5485" spans="2:26" hidden="1" outlineLevel="3" x14ac:dyDescent="0.4">
      <c r="B5485" s="7" t="s">
        <v>522</v>
      </c>
      <c r="C5485" s="8"/>
      <c r="D5485" s="31"/>
      <c r="E5485" s="2" t="s">
        <v>523</v>
      </c>
      <c r="F5485" s="2" t="s">
        <v>485</v>
      </c>
      <c r="G5485" s="2" t="s">
        <v>369</v>
      </c>
      <c r="H5485" s="2">
        <v>225</v>
      </c>
      <c r="I5485" s="2">
        <v>207</v>
      </c>
      <c r="K5485" s="2">
        <v>240</v>
      </c>
      <c r="L5485" s="2" t="s">
        <v>30</v>
      </c>
      <c r="M5485" s="2" t="s">
        <v>476</v>
      </c>
      <c r="N5485" s="2" t="s">
        <v>479</v>
      </c>
      <c r="O5485" s="2" t="s">
        <v>520</v>
      </c>
      <c r="Q5485" s="1"/>
      <c r="S5485" s="5"/>
      <c r="T5485" s="41"/>
      <c r="U5485" s="8"/>
      <c r="W5485" s="2" t="s">
        <v>465</v>
      </c>
      <c r="X5485" s="45" t="str" cm="1">
        <f t="array" ref="X5485">IF(X5318="TRUE",IF(AND(C5484&lt;&gt;1,C5485:C5490="",S5484:U5490=""), "FALSE","TRUE"),"FALSE")</f>
        <v>FALSE</v>
      </c>
      <c r="Z5485" s="1"/>
    </row>
    <row r="5486" spans="2:26" hidden="1" outlineLevel="3" x14ac:dyDescent="0.4">
      <c r="B5486" s="7" t="s">
        <v>524</v>
      </c>
      <c r="C5486" s="8"/>
      <c r="D5486" s="31"/>
      <c r="E5486" s="2" t="s">
        <v>525</v>
      </c>
      <c r="F5486" s="2" t="s">
        <v>114</v>
      </c>
      <c r="G5486" s="2" t="s">
        <v>115</v>
      </c>
      <c r="H5486" s="2">
        <v>225</v>
      </c>
      <c r="I5486" s="2">
        <v>207</v>
      </c>
      <c r="K5486" s="2">
        <v>120</v>
      </c>
      <c r="L5486" s="2" t="s">
        <v>30</v>
      </c>
      <c r="M5486" s="2" t="s">
        <v>476</v>
      </c>
      <c r="N5486" s="2" t="s">
        <v>479</v>
      </c>
      <c r="O5486" s="2" t="s">
        <v>520</v>
      </c>
      <c r="Q5486" s="1"/>
      <c r="S5486" s="5"/>
      <c r="T5486" s="41"/>
      <c r="U5486" s="8"/>
      <c r="W5486" s="2" t="s">
        <v>468</v>
      </c>
      <c r="X5486" s="45" t="str" cm="1">
        <f t="array" ref="X5486">IF(X5318="TRUE",IF(AND(C5484&lt;&gt;1,C5485:C5490="",S5484:U5490=""), "FALSE","TRUE"),"FALSE")</f>
        <v>FALSE</v>
      </c>
      <c r="Z5486" s="1"/>
    </row>
    <row r="5487" spans="2:26" hidden="1" outlineLevel="3" x14ac:dyDescent="0.4">
      <c r="B5487" s="7" t="s">
        <v>526</v>
      </c>
      <c r="C5487" s="8"/>
      <c r="D5487" s="31"/>
      <c r="E5487" s="2" t="s">
        <v>527</v>
      </c>
      <c r="F5487" s="2" t="str">
        <f>IF(OR($C$87="治験計画届", $C$87="治験計画変更届"), "^$","^.{1,120}$|^$")</f>
        <v>^.{1,120}$|^$</v>
      </c>
      <c r="G5487" s="2" t="str">
        <f>IF(F5487="^$", "入力しないでください","入力してください(120文字以内)")</f>
        <v>入力してください(120文字以内)</v>
      </c>
      <c r="H5487" s="2">
        <v>225</v>
      </c>
      <c r="I5487" s="2">
        <v>207</v>
      </c>
      <c r="K5487" s="2">
        <v>120</v>
      </c>
      <c r="L5487" s="2" t="s">
        <v>30</v>
      </c>
      <c r="M5487" s="2" t="s">
        <v>476</v>
      </c>
      <c r="N5487" s="2" t="s">
        <v>479</v>
      </c>
      <c r="O5487" s="2" t="s">
        <v>520</v>
      </c>
      <c r="Q5487" s="1"/>
      <c r="S5487" s="5"/>
      <c r="T5487" s="41"/>
      <c r="U5487" s="8"/>
      <c r="W5487" s="2" t="s">
        <v>468</v>
      </c>
      <c r="X5487" s="45" t="str" cm="1">
        <f t="array" ref="X5487">IF(X5318="TRUE",IF(AND(C5484&lt;&gt;1,C5485:C5490="",S5484:U5490=""), "FALSE","TRUE"),"FALSE")</f>
        <v>FALSE</v>
      </c>
      <c r="Z5487" s="1"/>
    </row>
    <row r="5488" spans="2:26" hidden="1" outlineLevel="3" x14ac:dyDescent="0.4">
      <c r="B5488" s="7" t="s">
        <v>528</v>
      </c>
      <c r="C5488" s="8"/>
      <c r="D5488" s="31"/>
      <c r="E5488" s="2" t="s">
        <v>529</v>
      </c>
      <c r="F5488" s="2" t="str">
        <f>IF(OR($C$87="治験計画届", $C$87="治験計画変更届"), "^$","^.{1,120}$|^$")</f>
        <v>^.{1,120}$|^$</v>
      </c>
      <c r="G5488" s="2" t="str">
        <f t="shared" ref="G5488:G5490" si="376">IF(F5488="^$", "入力しないでください","入力してください(120文字以内)")</f>
        <v>入力してください(120文字以内)</v>
      </c>
      <c r="H5488" s="2">
        <v>225</v>
      </c>
      <c r="I5488" s="2">
        <v>207</v>
      </c>
      <c r="K5488" s="2">
        <v>120</v>
      </c>
      <c r="L5488" s="2" t="s">
        <v>30</v>
      </c>
      <c r="M5488" s="2" t="s">
        <v>476</v>
      </c>
      <c r="N5488" s="2" t="s">
        <v>479</v>
      </c>
      <c r="O5488" s="2" t="s">
        <v>520</v>
      </c>
      <c r="Q5488" s="1"/>
      <c r="S5488" s="5"/>
      <c r="T5488" s="41"/>
      <c r="U5488" s="8"/>
      <c r="W5488" s="2" t="s">
        <v>468</v>
      </c>
      <c r="X5488" s="45" t="str" cm="1">
        <f t="array" ref="X5488">IF(X5318="TRUE",IF(AND(C5484&lt;&gt;1,C5485:C5490="",S5484:U5490=""), "FALSE","TRUE"),"FALSE")</f>
        <v>FALSE</v>
      </c>
      <c r="Z5488" s="1"/>
    </row>
    <row r="5489" spans="2:26" hidden="1" outlineLevel="3" x14ac:dyDescent="0.4">
      <c r="B5489" s="7" t="s">
        <v>530</v>
      </c>
      <c r="C5489" s="8"/>
      <c r="D5489" s="31"/>
      <c r="E5489" s="2" t="s">
        <v>566</v>
      </c>
      <c r="F5489" s="2" t="str">
        <f>IF(OR($C$87="治験計画届", $C$87="治験計画変更届"), "^$","^.{1,120}$|^$")</f>
        <v>^.{1,120}$|^$</v>
      </c>
      <c r="G5489" s="2" t="str">
        <f t="shared" si="376"/>
        <v>入力してください(120文字以内)</v>
      </c>
      <c r="H5489" s="2">
        <v>225</v>
      </c>
      <c r="I5489" s="2">
        <v>207</v>
      </c>
      <c r="K5489" s="2">
        <v>120</v>
      </c>
      <c r="L5489" s="2" t="s">
        <v>30</v>
      </c>
      <c r="M5489" s="2" t="s">
        <v>476</v>
      </c>
      <c r="N5489" s="2" t="s">
        <v>479</v>
      </c>
      <c r="O5489" s="2" t="s">
        <v>520</v>
      </c>
      <c r="Q5489" s="1"/>
      <c r="S5489" s="5"/>
      <c r="T5489" s="41"/>
      <c r="U5489" s="8"/>
      <c r="W5489" s="2" t="s">
        <v>468</v>
      </c>
      <c r="X5489" s="45" t="str" cm="1">
        <f t="array" ref="X5489">IF(X5318="TRUE",IF(AND(C5484&lt;&gt;1,C5485:C5490="",S5484:U5490=""), "FALSE","TRUE"),"FALSE")</f>
        <v>FALSE</v>
      </c>
      <c r="Z5489" s="1"/>
    </row>
    <row r="5490" spans="2:26" hidden="1" outlineLevel="3" x14ac:dyDescent="0.4">
      <c r="B5490" s="7" t="s">
        <v>532</v>
      </c>
      <c r="C5490" s="8"/>
      <c r="D5490" s="31"/>
      <c r="E5490" s="2" t="s">
        <v>533</v>
      </c>
      <c r="F5490" s="2" t="str">
        <f>IF(OR($C$87="治験計画届", $C$87="治験計画変更届"), "^$","^.{1,120}$|^$")</f>
        <v>^.{1,120}$|^$</v>
      </c>
      <c r="G5490" s="2" t="str">
        <f t="shared" si="376"/>
        <v>入力してください(120文字以内)</v>
      </c>
      <c r="H5490" s="2">
        <v>225</v>
      </c>
      <c r="I5490" s="2">
        <v>207</v>
      </c>
      <c r="K5490" s="2">
        <v>120</v>
      </c>
      <c r="L5490" s="2" t="s">
        <v>30</v>
      </c>
      <c r="M5490" s="2" t="s">
        <v>476</v>
      </c>
      <c r="N5490" s="2" t="s">
        <v>479</v>
      </c>
      <c r="O5490" s="2" t="s">
        <v>520</v>
      </c>
      <c r="Q5490" s="1"/>
      <c r="S5490" s="5"/>
      <c r="T5490" s="41"/>
      <c r="U5490" s="8"/>
      <c r="W5490" s="2" t="s">
        <v>468</v>
      </c>
      <c r="X5490" s="45" t="str" cm="1">
        <f t="array" ref="X5490">IF(X5318="TRUE",IF(AND(C5484&lt;&gt;1,C5485:C5490="",S5484:U5490=""), "FALSE","TRUE"),"FALSE")</f>
        <v>FALSE</v>
      </c>
      <c r="Z5490" s="1"/>
    </row>
    <row r="5491" spans="2:26" hidden="1" outlineLevel="3" x14ac:dyDescent="0.4">
      <c r="B5491" s="7" t="s">
        <v>134</v>
      </c>
      <c r="C5491" s="5">
        <v>14</v>
      </c>
      <c r="D5491" s="30"/>
      <c r="E5491" s="2" t="s">
        <v>392</v>
      </c>
      <c r="F5491" s="2" t="s">
        <v>102</v>
      </c>
      <c r="G5491" s="2" t="s">
        <v>103</v>
      </c>
      <c r="H5491" s="2">
        <v>225</v>
      </c>
      <c r="I5491" s="2">
        <v>207</v>
      </c>
      <c r="K5491" s="2">
        <v>3</v>
      </c>
      <c r="L5491" s="2" t="s">
        <v>136</v>
      </c>
      <c r="M5491" s="2" t="s">
        <v>476</v>
      </c>
      <c r="N5491" s="2" t="s">
        <v>479</v>
      </c>
      <c r="O5491" s="2" t="s">
        <v>520</v>
      </c>
      <c r="Q5491" s="1"/>
      <c r="S5491" s="5"/>
      <c r="T5491" s="41"/>
      <c r="U5491" s="8"/>
      <c r="V5491" s="2" t="s">
        <v>105</v>
      </c>
      <c r="W5491" s="2" t="s">
        <v>561</v>
      </c>
      <c r="X5491" s="45" t="str" cm="1">
        <f t="array" ref="X5491">IF(X5318="TRUE",IF(AND(C5491&lt;&gt;1,C5492:C5497="",S5491:U5497=""), "FALSE","TRUE"),"FALSE")</f>
        <v>FALSE</v>
      </c>
      <c r="Z5491" s="1"/>
    </row>
    <row r="5492" spans="2:26" hidden="1" outlineLevel="3" x14ac:dyDescent="0.4">
      <c r="B5492" s="7" t="s">
        <v>522</v>
      </c>
      <c r="C5492" s="8"/>
      <c r="D5492" s="31"/>
      <c r="E5492" s="2" t="s">
        <v>523</v>
      </c>
      <c r="F5492" s="2" t="s">
        <v>485</v>
      </c>
      <c r="G5492" s="2" t="s">
        <v>369</v>
      </c>
      <c r="H5492" s="2">
        <v>225</v>
      </c>
      <c r="I5492" s="2">
        <v>207</v>
      </c>
      <c r="K5492" s="2">
        <v>240</v>
      </c>
      <c r="L5492" s="2" t="s">
        <v>30</v>
      </c>
      <c r="M5492" s="2" t="s">
        <v>476</v>
      </c>
      <c r="N5492" s="2" t="s">
        <v>479</v>
      </c>
      <c r="O5492" s="2" t="s">
        <v>520</v>
      </c>
      <c r="Q5492" s="1"/>
      <c r="S5492" s="5"/>
      <c r="T5492" s="41"/>
      <c r="U5492" s="8"/>
      <c r="W5492" s="2" t="s">
        <v>465</v>
      </c>
      <c r="X5492" s="45" t="str" cm="1">
        <f t="array" ref="X5492">IF(X5318="TRUE",IF(AND(C5491&lt;&gt;1,C5492:C5497="",S5491:U5497=""), "FALSE","TRUE"),"FALSE")</f>
        <v>FALSE</v>
      </c>
      <c r="Z5492" s="1"/>
    </row>
    <row r="5493" spans="2:26" hidden="1" outlineLevel="3" x14ac:dyDescent="0.4">
      <c r="B5493" s="7" t="s">
        <v>524</v>
      </c>
      <c r="C5493" s="8"/>
      <c r="D5493" s="31"/>
      <c r="E5493" s="2" t="s">
        <v>525</v>
      </c>
      <c r="F5493" s="2" t="s">
        <v>114</v>
      </c>
      <c r="G5493" s="2" t="s">
        <v>115</v>
      </c>
      <c r="H5493" s="2">
        <v>225</v>
      </c>
      <c r="I5493" s="2">
        <v>207</v>
      </c>
      <c r="K5493" s="2">
        <v>120</v>
      </c>
      <c r="L5493" s="2" t="s">
        <v>30</v>
      </c>
      <c r="M5493" s="2" t="s">
        <v>476</v>
      </c>
      <c r="N5493" s="2" t="s">
        <v>479</v>
      </c>
      <c r="O5493" s="2" t="s">
        <v>520</v>
      </c>
      <c r="Q5493" s="1"/>
      <c r="S5493" s="5"/>
      <c r="T5493" s="41"/>
      <c r="U5493" s="8"/>
      <c r="W5493" s="2" t="s">
        <v>468</v>
      </c>
      <c r="X5493" s="45" t="str" cm="1">
        <f t="array" ref="X5493">IF(X5318="TRUE",IF(AND(C5491&lt;&gt;1,C5492:C5497="",S5491:U5497=""), "FALSE","TRUE"),"FALSE")</f>
        <v>FALSE</v>
      </c>
      <c r="Z5493" s="1"/>
    </row>
    <row r="5494" spans="2:26" hidden="1" outlineLevel="3" x14ac:dyDescent="0.4">
      <c r="B5494" s="7" t="s">
        <v>526</v>
      </c>
      <c r="C5494" s="8"/>
      <c r="D5494" s="31"/>
      <c r="E5494" s="2" t="s">
        <v>527</v>
      </c>
      <c r="F5494" s="2" t="str">
        <f>IF(OR($C$87="治験計画届", $C$87="治験計画変更届"), "^$","^.{1,120}$|^$")</f>
        <v>^.{1,120}$|^$</v>
      </c>
      <c r="G5494" s="2" t="str">
        <f>IF(F5494="^$", "入力しないでください","入力してください(120文字以内)")</f>
        <v>入力してください(120文字以内)</v>
      </c>
      <c r="H5494" s="2">
        <v>225</v>
      </c>
      <c r="I5494" s="2">
        <v>207</v>
      </c>
      <c r="K5494" s="2">
        <v>120</v>
      </c>
      <c r="L5494" s="2" t="s">
        <v>30</v>
      </c>
      <c r="M5494" s="2" t="s">
        <v>476</v>
      </c>
      <c r="N5494" s="2" t="s">
        <v>479</v>
      </c>
      <c r="O5494" s="2" t="s">
        <v>520</v>
      </c>
      <c r="Q5494" s="1"/>
      <c r="S5494" s="5"/>
      <c r="T5494" s="41"/>
      <c r="U5494" s="8"/>
      <c r="W5494" s="2" t="s">
        <v>468</v>
      </c>
      <c r="X5494" s="45" t="str" cm="1">
        <f t="array" ref="X5494">IF(X5318="TRUE",IF(AND(C5491&lt;&gt;1,C5492:C5497="",S5491:U5497=""), "FALSE","TRUE"),"FALSE")</f>
        <v>FALSE</v>
      </c>
      <c r="Z5494" s="1"/>
    </row>
    <row r="5495" spans="2:26" hidden="1" outlineLevel="3" x14ac:dyDescent="0.4">
      <c r="B5495" s="7" t="s">
        <v>528</v>
      </c>
      <c r="C5495" s="8"/>
      <c r="D5495" s="31"/>
      <c r="E5495" s="2" t="s">
        <v>529</v>
      </c>
      <c r="F5495" s="2" t="str">
        <f>IF(OR($C$87="治験計画届", $C$87="治験計画変更届"), "^$","^.{1,120}$|^$")</f>
        <v>^.{1,120}$|^$</v>
      </c>
      <c r="G5495" s="2" t="str">
        <f t="shared" ref="G5495:G5497" si="377">IF(F5495="^$", "入力しないでください","入力してください(120文字以内)")</f>
        <v>入力してください(120文字以内)</v>
      </c>
      <c r="H5495" s="2">
        <v>225</v>
      </c>
      <c r="I5495" s="2">
        <v>207</v>
      </c>
      <c r="K5495" s="2">
        <v>120</v>
      </c>
      <c r="L5495" s="2" t="s">
        <v>30</v>
      </c>
      <c r="M5495" s="2" t="s">
        <v>476</v>
      </c>
      <c r="N5495" s="2" t="s">
        <v>479</v>
      </c>
      <c r="O5495" s="2" t="s">
        <v>520</v>
      </c>
      <c r="Q5495" s="1"/>
      <c r="S5495" s="5"/>
      <c r="T5495" s="41"/>
      <c r="U5495" s="8"/>
      <c r="W5495" s="2" t="s">
        <v>468</v>
      </c>
      <c r="X5495" s="45" t="str" cm="1">
        <f t="array" ref="X5495">IF(X5318="TRUE",IF(AND(C5491&lt;&gt;1,C5492:C5497="",S5491:U5497=""), "FALSE","TRUE"),"FALSE")</f>
        <v>FALSE</v>
      </c>
      <c r="Z5495" s="1"/>
    </row>
    <row r="5496" spans="2:26" hidden="1" outlineLevel="3" x14ac:dyDescent="0.4">
      <c r="B5496" s="7" t="s">
        <v>530</v>
      </c>
      <c r="C5496" s="8"/>
      <c r="D5496" s="31"/>
      <c r="E5496" s="2" t="s">
        <v>566</v>
      </c>
      <c r="F5496" s="2" t="str">
        <f>IF(OR($C$87="治験計画届", $C$87="治験計画変更届"), "^$","^.{1,120}$|^$")</f>
        <v>^.{1,120}$|^$</v>
      </c>
      <c r="G5496" s="2" t="str">
        <f t="shared" si="377"/>
        <v>入力してください(120文字以内)</v>
      </c>
      <c r="H5496" s="2">
        <v>225</v>
      </c>
      <c r="I5496" s="2">
        <v>207</v>
      </c>
      <c r="K5496" s="2">
        <v>120</v>
      </c>
      <c r="L5496" s="2" t="s">
        <v>30</v>
      </c>
      <c r="M5496" s="2" t="s">
        <v>476</v>
      </c>
      <c r="N5496" s="2" t="s">
        <v>479</v>
      </c>
      <c r="O5496" s="2" t="s">
        <v>520</v>
      </c>
      <c r="Q5496" s="1"/>
      <c r="S5496" s="5"/>
      <c r="T5496" s="41"/>
      <c r="U5496" s="8"/>
      <c r="W5496" s="2" t="s">
        <v>468</v>
      </c>
      <c r="X5496" s="45" t="str" cm="1">
        <f t="array" ref="X5496">IF(X5318="TRUE",IF(AND(C5491&lt;&gt;1,C5492:C5497="",S5491:U5497=""), "FALSE","TRUE"),"FALSE")</f>
        <v>FALSE</v>
      </c>
      <c r="Z5496" s="1"/>
    </row>
    <row r="5497" spans="2:26" hidden="1" outlineLevel="3" x14ac:dyDescent="0.4">
      <c r="B5497" s="7" t="s">
        <v>532</v>
      </c>
      <c r="C5497" s="8"/>
      <c r="D5497" s="31"/>
      <c r="E5497" s="2" t="s">
        <v>533</v>
      </c>
      <c r="F5497" s="2" t="str">
        <f>IF(OR($C$87="治験計画届", $C$87="治験計画変更届"), "^$","^.{1,120}$|^$")</f>
        <v>^.{1,120}$|^$</v>
      </c>
      <c r="G5497" s="2" t="str">
        <f t="shared" si="377"/>
        <v>入力してください(120文字以内)</v>
      </c>
      <c r="H5497" s="2">
        <v>225</v>
      </c>
      <c r="I5497" s="2">
        <v>207</v>
      </c>
      <c r="K5497" s="2">
        <v>120</v>
      </c>
      <c r="L5497" s="2" t="s">
        <v>30</v>
      </c>
      <c r="M5497" s="2" t="s">
        <v>476</v>
      </c>
      <c r="N5497" s="2" t="s">
        <v>479</v>
      </c>
      <c r="O5497" s="2" t="s">
        <v>520</v>
      </c>
      <c r="Q5497" s="1"/>
      <c r="S5497" s="5"/>
      <c r="T5497" s="41"/>
      <c r="U5497" s="8"/>
      <c r="W5497" s="2" t="s">
        <v>468</v>
      </c>
      <c r="X5497" s="45" t="str" cm="1">
        <f t="array" ref="X5497">IF(X5318="TRUE",IF(AND(C5491&lt;&gt;1,C5492:C5497="",S5491:U5497=""), "FALSE","TRUE"),"FALSE")</f>
        <v>FALSE</v>
      </c>
      <c r="Z5497" s="1"/>
    </row>
    <row r="5498" spans="2:26" hidden="1" outlineLevel="3" x14ac:dyDescent="0.4">
      <c r="B5498" s="7" t="s">
        <v>134</v>
      </c>
      <c r="C5498" s="5">
        <v>15</v>
      </c>
      <c r="D5498" s="30"/>
      <c r="E5498" s="2" t="s">
        <v>392</v>
      </c>
      <c r="F5498" s="2" t="s">
        <v>102</v>
      </c>
      <c r="G5498" s="2" t="s">
        <v>103</v>
      </c>
      <c r="H5498" s="2">
        <v>225</v>
      </c>
      <c r="I5498" s="2">
        <v>207</v>
      </c>
      <c r="K5498" s="2">
        <v>3</v>
      </c>
      <c r="L5498" s="2" t="s">
        <v>136</v>
      </c>
      <c r="M5498" s="2" t="s">
        <v>476</v>
      </c>
      <c r="N5498" s="2" t="s">
        <v>479</v>
      </c>
      <c r="O5498" s="2" t="s">
        <v>520</v>
      </c>
      <c r="Q5498" s="1"/>
      <c r="S5498" s="5"/>
      <c r="T5498" s="41"/>
      <c r="U5498" s="8"/>
      <c r="V5498" s="2" t="s">
        <v>105</v>
      </c>
      <c r="W5498" s="2" t="s">
        <v>561</v>
      </c>
      <c r="X5498" s="45" t="str" cm="1">
        <f t="array" ref="X5498">IF(X5318="TRUE",IF(AND(C5498&lt;&gt;1,C5499:C5504="",S5498:U5504=""), "FALSE","TRUE"),"FALSE")</f>
        <v>FALSE</v>
      </c>
      <c r="Z5498" s="1"/>
    </row>
    <row r="5499" spans="2:26" hidden="1" outlineLevel="3" x14ac:dyDescent="0.4">
      <c r="B5499" s="7" t="s">
        <v>522</v>
      </c>
      <c r="C5499" s="8"/>
      <c r="D5499" s="31"/>
      <c r="E5499" s="2" t="s">
        <v>523</v>
      </c>
      <c r="F5499" s="2" t="s">
        <v>485</v>
      </c>
      <c r="G5499" s="2" t="s">
        <v>369</v>
      </c>
      <c r="H5499" s="2">
        <v>225</v>
      </c>
      <c r="I5499" s="2">
        <v>207</v>
      </c>
      <c r="K5499" s="2">
        <v>240</v>
      </c>
      <c r="L5499" s="2" t="s">
        <v>30</v>
      </c>
      <c r="M5499" s="2" t="s">
        <v>476</v>
      </c>
      <c r="N5499" s="2" t="s">
        <v>479</v>
      </c>
      <c r="O5499" s="2" t="s">
        <v>520</v>
      </c>
      <c r="Q5499" s="1"/>
      <c r="S5499" s="5"/>
      <c r="T5499" s="41"/>
      <c r="U5499" s="8"/>
      <c r="W5499" s="2" t="s">
        <v>465</v>
      </c>
      <c r="X5499" s="45" t="str" cm="1">
        <f t="array" ref="X5499">IF(X5318="TRUE",IF(AND(C5498&lt;&gt;1,C5499:C5504="",S5498:U5504=""), "FALSE","TRUE"),"FALSE")</f>
        <v>FALSE</v>
      </c>
      <c r="Z5499" s="1"/>
    </row>
    <row r="5500" spans="2:26" hidden="1" outlineLevel="3" x14ac:dyDescent="0.4">
      <c r="B5500" s="7" t="s">
        <v>524</v>
      </c>
      <c r="C5500" s="8"/>
      <c r="D5500" s="31"/>
      <c r="E5500" s="2" t="s">
        <v>525</v>
      </c>
      <c r="F5500" s="2" t="s">
        <v>114</v>
      </c>
      <c r="G5500" s="2" t="s">
        <v>115</v>
      </c>
      <c r="H5500" s="2">
        <v>225</v>
      </c>
      <c r="I5500" s="2">
        <v>207</v>
      </c>
      <c r="K5500" s="2">
        <v>120</v>
      </c>
      <c r="L5500" s="2" t="s">
        <v>30</v>
      </c>
      <c r="M5500" s="2" t="s">
        <v>476</v>
      </c>
      <c r="N5500" s="2" t="s">
        <v>479</v>
      </c>
      <c r="O5500" s="2" t="s">
        <v>520</v>
      </c>
      <c r="Q5500" s="1"/>
      <c r="S5500" s="5"/>
      <c r="T5500" s="41"/>
      <c r="U5500" s="8"/>
      <c r="W5500" s="2" t="s">
        <v>468</v>
      </c>
      <c r="X5500" s="45" t="str" cm="1">
        <f t="array" ref="X5500">IF(X5318="TRUE",IF(AND(C5498&lt;&gt;1,C5499:C5504="",S5498:U5504=""), "FALSE","TRUE"),"FALSE")</f>
        <v>FALSE</v>
      </c>
      <c r="Z5500" s="1"/>
    </row>
    <row r="5501" spans="2:26" hidden="1" outlineLevel="3" x14ac:dyDescent="0.4">
      <c r="B5501" s="7" t="s">
        <v>526</v>
      </c>
      <c r="C5501" s="8"/>
      <c r="D5501" s="31"/>
      <c r="E5501" s="2" t="s">
        <v>527</v>
      </c>
      <c r="F5501" s="2" t="str">
        <f>IF(OR($C$87="治験計画届", $C$87="治験計画変更届"), "^$","^.{1,120}$|^$")</f>
        <v>^.{1,120}$|^$</v>
      </c>
      <c r="G5501" s="2" t="str">
        <f>IF(F5501="^$", "入力しないでください","入力してください(120文字以内)")</f>
        <v>入力してください(120文字以内)</v>
      </c>
      <c r="H5501" s="2">
        <v>225</v>
      </c>
      <c r="I5501" s="2">
        <v>207</v>
      </c>
      <c r="K5501" s="2">
        <v>120</v>
      </c>
      <c r="L5501" s="2" t="s">
        <v>30</v>
      </c>
      <c r="M5501" s="2" t="s">
        <v>476</v>
      </c>
      <c r="N5501" s="2" t="s">
        <v>479</v>
      </c>
      <c r="O5501" s="2" t="s">
        <v>520</v>
      </c>
      <c r="Q5501" s="1"/>
      <c r="S5501" s="5"/>
      <c r="T5501" s="41"/>
      <c r="U5501" s="8"/>
      <c r="W5501" s="2" t="s">
        <v>468</v>
      </c>
      <c r="X5501" s="45" t="str" cm="1">
        <f t="array" ref="X5501">IF(X5318="TRUE",IF(AND(C5498&lt;&gt;1,C5499:C5504="",S5498:U5504=""), "FALSE","TRUE"),"FALSE")</f>
        <v>FALSE</v>
      </c>
      <c r="Z5501" s="1"/>
    </row>
    <row r="5502" spans="2:26" hidden="1" outlineLevel="3" x14ac:dyDescent="0.4">
      <c r="B5502" s="7" t="s">
        <v>528</v>
      </c>
      <c r="C5502" s="8"/>
      <c r="D5502" s="31"/>
      <c r="E5502" s="2" t="s">
        <v>529</v>
      </c>
      <c r="F5502" s="2" t="str">
        <f>IF(OR($C$87="治験計画届", $C$87="治験計画変更届"), "^$","^.{1,120}$|^$")</f>
        <v>^.{1,120}$|^$</v>
      </c>
      <c r="G5502" s="2" t="str">
        <f t="shared" ref="G5502:G5504" si="378">IF(F5502="^$", "入力しないでください","入力してください(120文字以内)")</f>
        <v>入力してください(120文字以内)</v>
      </c>
      <c r="H5502" s="2">
        <v>225</v>
      </c>
      <c r="I5502" s="2">
        <v>207</v>
      </c>
      <c r="K5502" s="2">
        <v>120</v>
      </c>
      <c r="L5502" s="2" t="s">
        <v>30</v>
      </c>
      <c r="M5502" s="2" t="s">
        <v>476</v>
      </c>
      <c r="N5502" s="2" t="s">
        <v>479</v>
      </c>
      <c r="O5502" s="2" t="s">
        <v>520</v>
      </c>
      <c r="Q5502" s="1"/>
      <c r="S5502" s="5"/>
      <c r="T5502" s="41"/>
      <c r="U5502" s="8"/>
      <c r="W5502" s="2" t="s">
        <v>468</v>
      </c>
      <c r="X5502" s="45" t="str" cm="1">
        <f t="array" ref="X5502">IF(X5318="TRUE",IF(AND(C5498&lt;&gt;1,C5499:C5504="",S5498:U5504=""), "FALSE","TRUE"),"FALSE")</f>
        <v>FALSE</v>
      </c>
      <c r="Z5502" s="1"/>
    </row>
    <row r="5503" spans="2:26" hidden="1" outlineLevel="3" x14ac:dyDescent="0.4">
      <c r="B5503" s="7" t="s">
        <v>530</v>
      </c>
      <c r="C5503" s="8"/>
      <c r="D5503" s="31"/>
      <c r="E5503" s="2" t="s">
        <v>566</v>
      </c>
      <c r="F5503" s="2" t="str">
        <f>IF(OR($C$87="治験計画届", $C$87="治験計画変更届"), "^$","^.{1,120}$|^$")</f>
        <v>^.{1,120}$|^$</v>
      </c>
      <c r="G5503" s="2" t="str">
        <f t="shared" si="378"/>
        <v>入力してください(120文字以内)</v>
      </c>
      <c r="H5503" s="2">
        <v>225</v>
      </c>
      <c r="I5503" s="2">
        <v>207</v>
      </c>
      <c r="K5503" s="2">
        <v>120</v>
      </c>
      <c r="L5503" s="2" t="s">
        <v>30</v>
      </c>
      <c r="M5503" s="2" t="s">
        <v>476</v>
      </c>
      <c r="N5503" s="2" t="s">
        <v>479</v>
      </c>
      <c r="O5503" s="2" t="s">
        <v>520</v>
      </c>
      <c r="Q5503" s="1"/>
      <c r="S5503" s="5"/>
      <c r="T5503" s="41"/>
      <c r="U5503" s="8"/>
      <c r="W5503" s="2" t="s">
        <v>468</v>
      </c>
      <c r="X5503" s="45" t="str" cm="1">
        <f t="array" ref="X5503">IF(X5318="TRUE",IF(AND(C5498&lt;&gt;1,C5499:C5504="",S5498:U5504=""), "FALSE","TRUE"),"FALSE")</f>
        <v>FALSE</v>
      </c>
      <c r="Z5503" s="1"/>
    </row>
    <row r="5504" spans="2:26" hidden="1" outlineLevel="3" x14ac:dyDescent="0.4">
      <c r="B5504" s="7" t="s">
        <v>532</v>
      </c>
      <c r="C5504" s="8"/>
      <c r="D5504" s="31"/>
      <c r="E5504" s="2" t="s">
        <v>533</v>
      </c>
      <c r="F5504" s="2" t="str">
        <f>IF(OR($C$87="治験計画届", $C$87="治験計画変更届"), "^$","^.{1,120}$|^$")</f>
        <v>^.{1,120}$|^$</v>
      </c>
      <c r="G5504" s="2" t="str">
        <f t="shared" si="378"/>
        <v>入力してください(120文字以内)</v>
      </c>
      <c r="H5504" s="2">
        <v>225</v>
      </c>
      <c r="I5504" s="2">
        <v>207</v>
      </c>
      <c r="K5504" s="2">
        <v>120</v>
      </c>
      <c r="L5504" s="2" t="s">
        <v>30</v>
      </c>
      <c r="M5504" s="2" t="s">
        <v>476</v>
      </c>
      <c r="N5504" s="2" t="s">
        <v>479</v>
      </c>
      <c r="O5504" s="2" t="s">
        <v>520</v>
      </c>
      <c r="Q5504" s="1"/>
      <c r="S5504" s="5"/>
      <c r="T5504" s="41"/>
      <c r="U5504" s="8"/>
      <c r="W5504" s="2" t="s">
        <v>468</v>
      </c>
      <c r="X5504" s="45" t="str" cm="1">
        <f t="array" ref="X5504">IF(X5318="TRUE",IF(AND(C5498&lt;&gt;1,C5499:C5504="",S5498:U5504=""), "FALSE","TRUE"),"FALSE")</f>
        <v>FALSE</v>
      </c>
      <c r="Z5504" s="1"/>
    </row>
    <row r="5505" spans="2:26" hidden="1" outlineLevel="3" x14ac:dyDescent="0.4">
      <c r="B5505" s="7" t="s">
        <v>134</v>
      </c>
      <c r="C5505" s="5">
        <v>16</v>
      </c>
      <c r="D5505" s="30"/>
      <c r="E5505" s="2" t="s">
        <v>392</v>
      </c>
      <c r="F5505" s="2" t="s">
        <v>102</v>
      </c>
      <c r="G5505" s="2" t="s">
        <v>103</v>
      </c>
      <c r="H5505" s="2">
        <v>225</v>
      </c>
      <c r="I5505" s="2">
        <v>207</v>
      </c>
      <c r="K5505" s="2">
        <v>3</v>
      </c>
      <c r="L5505" s="2" t="s">
        <v>136</v>
      </c>
      <c r="M5505" s="2" t="s">
        <v>476</v>
      </c>
      <c r="N5505" s="2" t="s">
        <v>479</v>
      </c>
      <c r="O5505" s="2" t="s">
        <v>520</v>
      </c>
      <c r="Q5505" s="1"/>
      <c r="S5505" s="5"/>
      <c r="T5505" s="41"/>
      <c r="U5505" s="8"/>
      <c r="V5505" s="2" t="s">
        <v>105</v>
      </c>
      <c r="W5505" s="2" t="s">
        <v>561</v>
      </c>
      <c r="X5505" s="45" t="str" cm="1">
        <f t="array" ref="X5505">IF(X5318="TRUE",IF(AND(C5505&lt;&gt;1,C5506:C5511="",S5505:U5511=""), "FALSE","TRUE"),"FALSE")</f>
        <v>FALSE</v>
      </c>
      <c r="Z5505" s="1"/>
    </row>
    <row r="5506" spans="2:26" hidden="1" outlineLevel="3" x14ac:dyDescent="0.4">
      <c r="B5506" s="7" t="s">
        <v>522</v>
      </c>
      <c r="C5506" s="8"/>
      <c r="D5506" s="31"/>
      <c r="E5506" s="2" t="s">
        <v>523</v>
      </c>
      <c r="F5506" s="2" t="s">
        <v>485</v>
      </c>
      <c r="G5506" s="2" t="s">
        <v>369</v>
      </c>
      <c r="H5506" s="2">
        <v>225</v>
      </c>
      <c r="I5506" s="2">
        <v>207</v>
      </c>
      <c r="K5506" s="2">
        <v>240</v>
      </c>
      <c r="L5506" s="2" t="s">
        <v>30</v>
      </c>
      <c r="M5506" s="2" t="s">
        <v>476</v>
      </c>
      <c r="N5506" s="2" t="s">
        <v>479</v>
      </c>
      <c r="O5506" s="2" t="s">
        <v>520</v>
      </c>
      <c r="Q5506" s="1"/>
      <c r="S5506" s="5"/>
      <c r="T5506" s="41"/>
      <c r="U5506" s="8"/>
      <c r="W5506" s="2" t="s">
        <v>465</v>
      </c>
      <c r="X5506" s="45" t="str" cm="1">
        <f t="array" ref="X5506">IF(X5318="TRUE",IF(AND(C5505&lt;&gt;1,C5506:C5511="",S5505:U5511=""), "FALSE","TRUE"),"FALSE")</f>
        <v>FALSE</v>
      </c>
      <c r="Z5506" s="1"/>
    </row>
    <row r="5507" spans="2:26" hidden="1" outlineLevel="3" x14ac:dyDescent="0.4">
      <c r="B5507" s="7" t="s">
        <v>524</v>
      </c>
      <c r="C5507" s="8"/>
      <c r="D5507" s="31"/>
      <c r="E5507" s="2" t="s">
        <v>525</v>
      </c>
      <c r="F5507" s="2" t="s">
        <v>114</v>
      </c>
      <c r="G5507" s="2" t="s">
        <v>115</v>
      </c>
      <c r="H5507" s="2">
        <v>225</v>
      </c>
      <c r="I5507" s="2">
        <v>207</v>
      </c>
      <c r="K5507" s="2">
        <v>120</v>
      </c>
      <c r="L5507" s="2" t="s">
        <v>30</v>
      </c>
      <c r="M5507" s="2" t="s">
        <v>476</v>
      </c>
      <c r="N5507" s="2" t="s">
        <v>479</v>
      </c>
      <c r="O5507" s="2" t="s">
        <v>520</v>
      </c>
      <c r="Q5507" s="1"/>
      <c r="S5507" s="5"/>
      <c r="T5507" s="41"/>
      <c r="U5507" s="8"/>
      <c r="W5507" s="2" t="s">
        <v>468</v>
      </c>
      <c r="X5507" s="45" t="str" cm="1">
        <f t="array" ref="X5507">IF(X5318="TRUE",IF(AND(C5505&lt;&gt;1,C5506:C5511="",S5505:U5511=""), "FALSE","TRUE"),"FALSE")</f>
        <v>FALSE</v>
      </c>
      <c r="Z5507" s="1"/>
    </row>
    <row r="5508" spans="2:26" hidden="1" outlineLevel="3" x14ac:dyDescent="0.4">
      <c r="B5508" s="7" t="s">
        <v>526</v>
      </c>
      <c r="C5508" s="8"/>
      <c r="D5508" s="31"/>
      <c r="E5508" s="2" t="s">
        <v>527</v>
      </c>
      <c r="F5508" s="2" t="str">
        <f>IF(OR($C$87="治験計画届", $C$87="治験計画変更届"), "^$","^.{1,120}$|^$")</f>
        <v>^.{1,120}$|^$</v>
      </c>
      <c r="G5508" s="2" t="str">
        <f>IF(F5508="^$", "入力しないでください","入力してください(120文字以内)")</f>
        <v>入力してください(120文字以内)</v>
      </c>
      <c r="H5508" s="2">
        <v>225</v>
      </c>
      <c r="I5508" s="2">
        <v>207</v>
      </c>
      <c r="K5508" s="2">
        <v>120</v>
      </c>
      <c r="L5508" s="2" t="s">
        <v>30</v>
      </c>
      <c r="M5508" s="2" t="s">
        <v>476</v>
      </c>
      <c r="N5508" s="2" t="s">
        <v>479</v>
      </c>
      <c r="O5508" s="2" t="s">
        <v>520</v>
      </c>
      <c r="Q5508" s="1"/>
      <c r="S5508" s="5"/>
      <c r="T5508" s="41"/>
      <c r="U5508" s="8"/>
      <c r="W5508" s="2" t="s">
        <v>468</v>
      </c>
      <c r="X5508" s="45" t="str" cm="1">
        <f t="array" ref="X5508">IF(X5318="TRUE",IF(AND(C5505&lt;&gt;1,C5506:C5511="",S5505:U5511=""), "FALSE","TRUE"),"FALSE")</f>
        <v>FALSE</v>
      </c>
      <c r="Z5508" s="1"/>
    </row>
    <row r="5509" spans="2:26" hidden="1" outlineLevel="3" x14ac:dyDescent="0.4">
      <c r="B5509" s="7" t="s">
        <v>528</v>
      </c>
      <c r="C5509" s="8"/>
      <c r="D5509" s="31"/>
      <c r="E5509" s="2" t="s">
        <v>529</v>
      </c>
      <c r="F5509" s="2" t="str">
        <f>IF(OR($C$87="治験計画届", $C$87="治験計画変更届"), "^$","^.{1,120}$|^$")</f>
        <v>^.{1,120}$|^$</v>
      </c>
      <c r="G5509" s="2" t="str">
        <f t="shared" ref="G5509:G5511" si="379">IF(F5509="^$", "入力しないでください","入力してください(120文字以内)")</f>
        <v>入力してください(120文字以内)</v>
      </c>
      <c r="H5509" s="2">
        <v>225</v>
      </c>
      <c r="I5509" s="2">
        <v>207</v>
      </c>
      <c r="K5509" s="2">
        <v>120</v>
      </c>
      <c r="L5509" s="2" t="s">
        <v>30</v>
      </c>
      <c r="M5509" s="2" t="s">
        <v>476</v>
      </c>
      <c r="N5509" s="2" t="s">
        <v>479</v>
      </c>
      <c r="O5509" s="2" t="s">
        <v>520</v>
      </c>
      <c r="Q5509" s="1"/>
      <c r="S5509" s="5"/>
      <c r="T5509" s="41"/>
      <c r="U5509" s="8"/>
      <c r="W5509" s="2" t="s">
        <v>468</v>
      </c>
      <c r="X5509" s="45" t="str" cm="1">
        <f t="array" ref="X5509">IF(X5318="TRUE",IF(AND(C5505&lt;&gt;1,C5506:C5511="",S5505:U5511=""), "FALSE","TRUE"),"FALSE")</f>
        <v>FALSE</v>
      </c>
      <c r="Z5509" s="1"/>
    </row>
    <row r="5510" spans="2:26" hidden="1" outlineLevel="3" x14ac:dyDescent="0.4">
      <c r="B5510" s="7" t="s">
        <v>530</v>
      </c>
      <c r="C5510" s="8"/>
      <c r="D5510" s="31"/>
      <c r="E5510" s="2" t="s">
        <v>566</v>
      </c>
      <c r="F5510" s="2" t="str">
        <f>IF(OR($C$87="治験計画届", $C$87="治験計画変更届"), "^$","^.{1,120}$|^$")</f>
        <v>^.{1,120}$|^$</v>
      </c>
      <c r="G5510" s="2" t="str">
        <f t="shared" si="379"/>
        <v>入力してください(120文字以内)</v>
      </c>
      <c r="H5510" s="2">
        <v>225</v>
      </c>
      <c r="I5510" s="2">
        <v>207</v>
      </c>
      <c r="K5510" s="2">
        <v>120</v>
      </c>
      <c r="L5510" s="2" t="s">
        <v>30</v>
      </c>
      <c r="M5510" s="2" t="s">
        <v>476</v>
      </c>
      <c r="N5510" s="2" t="s">
        <v>479</v>
      </c>
      <c r="O5510" s="2" t="s">
        <v>520</v>
      </c>
      <c r="Q5510" s="1"/>
      <c r="S5510" s="5"/>
      <c r="T5510" s="41"/>
      <c r="U5510" s="8"/>
      <c r="W5510" s="2" t="s">
        <v>468</v>
      </c>
      <c r="X5510" s="45" t="str" cm="1">
        <f t="array" ref="X5510">IF(X5318="TRUE",IF(AND(C5505&lt;&gt;1,C5506:C5511="",S5505:U5511=""), "FALSE","TRUE"),"FALSE")</f>
        <v>FALSE</v>
      </c>
      <c r="Z5510" s="1"/>
    </row>
    <row r="5511" spans="2:26" hidden="1" outlineLevel="3" x14ac:dyDescent="0.4">
      <c r="B5511" s="7" t="s">
        <v>532</v>
      </c>
      <c r="C5511" s="8"/>
      <c r="D5511" s="31"/>
      <c r="E5511" s="2" t="s">
        <v>533</v>
      </c>
      <c r="F5511" s="2" t="str">
        <f>IF(OR($C$87="治験計画届", $C$87="治験計画変更届"), "^$","^.{1,120}$|^$")</f>
        <v>^.{1,120}$|^$</v>
      </c>
      <c r="G5511" s="2" t="str">
        <f t="shared" si="379"/>
        <v>入力してください(120文字以内)</v>
      </c>
      <c r="H5511" s="2">
        <v>225</v>
      </c>
      <c r="I5511" s="2">
        <v>207</v>
      </c>
      <c r="K5511" s="2">
        <v>120</v>
      </c>
      <c r="L5511" s="2" t="s">
        <v>30</v>
      </c>
      <c r="M5511" s="2" t="s">
        <v>476</v>
      </c>
      <c r="N5511" s="2" t="s">
        <v>479</v>
      </c>
      <c r="O5511" s="2" t="s">
        <v>520</v>
      </c>
      <c r="Q5511" s="1"/>
      <c r="S5511" s="5"/>
      <c r="T5511" s="41"/>
      <c r="U5511" s="8"/>
      <c r="W5511" s="2" t="s">
        <v>468</v>
      </c>
      <c r="X5511" s="45" t="str" cm="1">
        <f t="array" ref="X5511">IF(X5318="TRUE",IF(AND(C5505&lt;&gt;1,C5506:C5511="",S5505:U5511=""), "FALSE","TRUE"),"FALSE")</f>
        <v>FALSE</v>
      </c>
      <c r="Z5511" s="1"/>
    </row>
    <row r="5512" spans="2:26" hidden="1" outlineLevel="3" x14ac:dyDescent="0.4">
      <c r="B5512" s="7" t="s">
        <v>134</v>
      </c>
      <c r="C5512" s="5">
        <v>17</v>
      </c>
      <c r="D5512" s="30"/>
      <c r="E5512" s="2" t="s">
        <v>392</v>
      </c>
      <c r="F5512" s="2" t="s">
        <v>102</v>
      </c>
      <c r="G5512" s="2" t="s">
        <v>103</v>
      </c>
      <c r="H5512" s="2">
        <v>225</v>
      </c>
      <c r="I5512" s="2">
        <v>207</v>
      </c>
      <c r="K5512" s="2">
        <v>3</v>
      </c>
      <c r="L5512" s="2" t="s">
        <v>136</v>
      </c>
      <c r="M5512" s="2" t="s">
        <v>476</v>
      </c>
      <c r="N5512" s="2" t="s">
        <v>479</v>
      </c>
      <c r="O5512" s="2" t="s">
        <v>520</v>
      </c>
      <c r="Q5512" s="1"/>
      <c r="S5512" s="5"/>
      <c r="T5512" s="41"/>
      <c r="U5512" s="8"/>
      <c r="V5512" s="2" t="s">
        <v>105</v>
      </c>
      <c r="W5512" s="2" t="s">
        <v>561</v>
      </c>
      <c r="X5512" s="45" t="str" cm="1">
        <f t="array" ref="X5512">IF(X5318="TRUE",IF(AND(C5512&lt;&gt;1,C5513:C5518="",S5512:U5518=""), "FALSE","TRUE"),"FALSE")</f>
        <v>FALSE</v>
      </c>
      <c r="Z5512" s="1"/>
    </row>
    <row r="5513" spans="2:26" hidden="1" outlineLevel="3" x14ac:dyDescent="0.4">
      <c r="B5513" s="7" t="s">
        <v>522</v>
      </c>
      <c r="C5513" s="8"/>
      <c r="D5513" s="31"/>
      <c r="E5513" s="2" t="s">
        <v>523</v>
      </c>
      <c r="F5513" s="2" t="s">
        <v>485</v>
      </c>
      <c r="G5513" s="2" t="s">
        <v>369</v>
      </c>
      <c r="H5513" s="2">
        <v>225</v>
      </c>
      <c r="I5513" s="2">
        <v>207</v>
      </c>
      <c r="K5513" s="2">
        <v>240</v>
      </c>
      <c r="L5513" s="2" t="s">
        <v>30</v>
      </c>
      <c r="M5513" s="2" t="s">
        <v>476</v>
      </c>
      <c r="N5513" s="2" t="s">
        <v>479</v>
      </c>
      <c r="O5513" s="2" t="s">
        <v>520</v>
      </c>
      <c r="Q5513" s="1"/>
      <c r="S5513" s="5"/>
      <c r="T5513" s="41"/>
      <c r="U5513" s="8"/>
      <c r="W5513" s="2" t="s">
        <v>465</v>
      </c>
      <c r="X5513" s="45" t="str" cm="1">
        <f t="array" ref="X5513">IF(X5318="TRUE",IF(AND(C5512&lt;&gt;1,C5513:C5518="",S5512:U5518=""), "FALSE","TRUE"),"FALSE")</f>
        <v>FALSE</v>
      </c>
      <c r="Z5513" s="1"/>
    </row>
    <row r="5514" spans="2:26" hidden="1" outlineLevel="3" x14ac:dyDescent="0.4">
      <c r="B5514" s="7" t="s">
        <v>524</v>
      </c>
      <c r="C5514" s="8"/>
      <c r="D5514" s="31"/>
      <c r="E5514" s="2" t="s">
        <v>525</v>
      </c>
      <c r="F5514" s="2" t="s">
        <v>114</v>
      </c>
      <c r="G5514" s="2" t="s">
        <v>115</v>
      </c>
      <c r="H5514" s="2">
        <v>225</v>
      </c>
      <c r="I5514" s="2">
        <v>207</v>
      </c>
      <c r="K5514" s="2">
        <v>120</v>
      </c>
      <c r="L5514" s="2" t="s">
        <v>30</v>
      </c>
      <c r="M5514" s="2" t="s">
        <v>476</v>
      </c>
      <c r="N5514" s="2" t="s">
        <v>479</v>
      </c>
      <c r="O5514" s="2" t="s">
        <v>520</v>
      </c>
      <c r="Q5514" s="1"/>
      <c r="S5514" s="5"/>
      <c r="T5514" s="41"/>
      <c r="U5514" s="8"/>
      <c r="W5514" s="2" t="s">
        <v>468</v>
      </c>
      <c r="X5514" s="45" t="str" cm="1">
        <f t="array" ref="X5514">IF(X5318="TRUE",IF(AND(C5512&lt;&gt;1,C5513:C5518="",S5512:U5518=""), "FALSE","TRUE"),"FALSE")</f>
        <v>FALSE</v>
      </c>
      <c r="Z5514" s="1"/>
    </row>
    <row r="5515" spans="2:26" hidden="1" outlineLevel="3" x14ac:dyDescent="0.4">
      <c r="B5515" s="7" t="s">
        <v>526</v>
      </c>
      <c r="C5515" s="8"/>
      <c r="D5515" s="31"/>
      <c r="E5515" s="2" t="s">
        <v>527</v>
      </c>
      <c r="F5515" s="2" t="str">
        <f>IF(OR($C$87="治験計画届", $C$87="治験計画変更届"), "^$","^.{1,120}$|^$")</f>
        <v>^.{1,120}$|^$</v>
      </c>
      <c r="G5515" s="2" t="str">
        <f>IF(F5515="^$", "入力しないでください","入力してください(120文字以内)")</f>
        <v>入力してください(120文字以内)</v>
      </c>
      <c r="H5515" s="2">
        <v>225</v>
      </c>
      <c r="I5515" s="2">
        <v>207</v>
      </c>
      <c r="K5515" s="2">
        <v>120</v>
      </c>
      <c r="L5515" s="2" t="s">
        <v>30</v>
      </c>
      <c r="M5515" s="2" t="s">
        <v>476</v>
      </c>
      <c r="N5515" s="2" t="s">
        <v>479</v>
      </c>
      <c r="O5515" s="2" t="s">
        <v>520</v>
      </c>
      <c r="Q5515" s="1"/>
      <c r="S5515" s="5"/>
      <c r="T5515" s="41"/>
      <c r="U5515" s="8"/>
      <c r="W5515" s="2" t="s">
        <v>468</v>
      </c>
      <c r="X5515" s="45" t="str" cm="1">
        <f t="array" ref="X5515">IF(X5318="TRUE",IF(AND(C5512&lt;&gt;1,C5513:C5518="",S5512:U5518=""), "FALSE","TRUE"),"FALSE")</f>
        <v>FALSE</v>
      </c>
      <c r="Z5515" s="1"/>
    </row>
    <row r="5516" spans="2:26" hidden="1" outlineLevel="3" x14ac:dyDescent="0.4">
      <c r="B5516" s="7" t="s">
        <v>528</v>
      </c>
      <c r="C5516" s="8"/>
      <c r="D5516" s="31"/>
      <c r="E5516" s="2" t="s">
        <v>529</v>
      </c>
      <c r="F5516" s="2" t="str">
        <f>IF(OR($C$87="治験計画届", $C$87="治験計画変更届"), "^$","^.{1,120}$|^$")</f>
        <v>^.{1,120}$|^$</v>
      </c>
      <c r="G5516" s="2" t="str">
        <f t="shared" ref="G5516:G5518" si="380">IF(F5516="^$", "入力しないでください","入力してください(120文字以内)")</f>
        <v>入力してください(120文字以内)</v>
      </c>
      <c r="H5516" s="2">
        <v>225</v>
      </c>
      <c r="I5516" s="2">
        <v>207</v>
      </c>
      <c r="K5516" s="2">
        <v>120</v>
      </c>
      <c r="L5516" s="2" t="s">
        <v>30</v>
      </c>
      <c r="M5516" s="2" t="s">
        <v>476</v>
      </c>
      <c r="N5516" s="2" t="s">
        <v>479</v>
      </c>
      <c r="O5516" s="2" t="s">
        <v>520</v>
      </c>
      <c r="Q5516" s="1"/>
      <c r="S5516" s="5"/>
      <c r="T5516" s="41"/>
      <c r="U5516" s="8"/>
      <c r="W5516" s="2" t="s">
        <v>468</v>
      </c>
      <c r="X5516" s="45" t="str" cm="1">
        <f t="array" ref="X5516">IF(X5318="TRUE",IF(AND(C5512&lt;&gt;1,C5513:C5518="",S5512:U5518=""), "FALSE","TRUE"),"FALSE")</f>
        <v>FALSE</v>
      </c>
      <c r="Z5516" s="1"/>
    </row>
    <row r="5517" spans="2:26" hidden="1" outlineLevel="3" x14ac:dyDescent="0.4">
      <c r="B5517" s="7" t="s">
        <v>530</v>
      </c>
      <c r="C5517" s="8"/>
      <c r="D5517" s="31"/>
      <c r="E5517" s="2" t="s">
        <v>566</v>
      </c>
      <c r="F5517" s="2" t="str">
        <f>IF(OR($C$87="治験計画届", $C$87="治験計画変更届"), "^$","^.{1,120}$|^$")</f>
        <v>^.{1,120}$|^$</v>
      </c>
      <c r="G5517" s="2" t="str">
        <f t="shared" si="380"/>
        <v>入力してください(120文字以内)</v>
      </c>
      <c r="H5517" s="2">
        <v>225</v>
      </c>
      <c r="I5517" s="2">
        <v>207</v>
      </c>
      <c r="K5517" s="2">
        <v>120</v>
      </c>
      <c r="L5517" s="2" t="s">
        <v>30</v>
      </c>
      <c r="M5517" s="2" t="s">
        <v>476</v>
      </c>
      <c r="N5517" s="2" t="s">
        <v>479</v>
      </c>
      <c r="O5517" s="2" t="s">
        <v>520</v>
      </c>
      <c r="Q5517" s="1"/>
      <c r="S5517" s="5"/>
      <c r="T5517" s="41"/>
      <c r="U5517" s="8"/>
      <c r="W5517" s="2" t="s">
        <v>468</v>
      </c>
      <c r="X5517" s="45" t="str" cm="1">
        <f t="array" ref="X5517">IF(X5318="TRUE",IF(AND(C5512&lt;&gt;1,C5513:C5518="",S5512:U5518=""), "FALSE","TRUE"),"FALSE")</f>
        <v>FALSE</v>
      </c>
      <c r="Z5517" s="1"/>
    </row>
    <row r="5518" spans="2:26" hidden="1" outlineLevel="3" x14ac:dyDescent="0.4">
      <c r="B5518" s="7" t="s">
        <v>532</v>
      </c>
      <c r="C5518" s="8"/>
      <c r="D5518" s="31"/>
      <c r="E5518" s="2" t="s">
        <v>533</v>
      </c>
      <c r="F5518" s="2" t="str">
        <f>IF(OR($C$87="治験計画届", $C$87="治験計画変更届"), "^$","^.{1,120}$|^$")</f>
        <v>^.{1,120}$|^$</v>
      </c>
      <c r="G5518" s="2" t="str">
        <f t="shared" si="380"/>
        <v>入力してください(120文字以内)</v>
      </c>
      <c r="H5518" s="2">
        <v>225</v>
      </c>
      <c r="I5518" s="2">
        <v>207</v>
      </c>
      <c r="K5518" s="2">
        <v>120</v>
      </c>
      <c r="L5518" s="2" t="s">
        <v>30</v>
      </c>
      <c r="M5518" s="2" t="s">
        <v>476</v>
      </c>
      <c r="N5518" s="2" t="s">
        <v>479</v>
      </c>
      <c r="O5518" s="2" t="s">
        <v>520</v>
      </c>
      <c r="Q5518" s="1"/>
      <c r="S5518" s="5"/>
      <c r="T5518" s="41"/>
      <c r="U5518" s="8"/>
      <c r="W5518" s="2" t="s">
        <v>468</v>
      </c>
      <c r="X5518" s="45" t="str" cm="1">
        <f t="array" ref="X5518">IF(X5318="TRUE",IF(AND(C5512&lt;&gt;1,C5513:C5518="",S5512:U5518=""), "FALSE","TRUE"),"FALSE")</f>
        <v>FALSE</v>
      </c>
      <c r="Z5518" s="1"/>
    </row>
    <row r="5519" spans="2:26" hidden="1" outlineLevel="3" x14ac:dyDescent="0.4">
      <c r="B5519" s="7" t="s">
        <v>134</v>
      </c>
      <c r="C5519" s="5">
        <v>18</v>
      </c>
      <c r="D5519" s="30"/>
      <c r="E5519" s="2" t="s">
        <v>392</v>
      </c>
      <c r="F5519" s="2" t="s">
        <v>102</v>
      </c>
      <c r="G5519" s="2" t="s">
        <v>103</v>
      </c>
      <c r="H5519" s="2">
        <v>225</v>
      </c>
      <c r="I5519" s="2">
        <v>207</v>
      </c>
      <c r="K5519" s="2">
        <v>3</v>
      </c>
      <c r="L5519" s="2" t="s">
        <v>136</v>
      </c>
      <c r="M5519" s="2" t="s">
        <v>476</v>
      </c>
      <c r="N5519" s="2" t="s">
        <v>479</v>
      </c>
      <c r="O5519" s="2" t="s">
        <v>520</v>
      </c>
      <c r="Q5519" s="1"/>
      <c r="S5519" s="5"/>
      <c r="T5519" s="41"/>
      <c r="U5519" s="8"/>
      <c r="V5519" s="2" t="s">
        <v>105</v>
      </c>
      <c r="W5519" s="2" t="s">
        <v>561</v>
      </c>
      <c r="X5519" s="45" t="str" cm="1">
        <f t="array" ref="X5519">IF(X5318="TRUE",IF(AND(C5519&lt;&gt;1,C5520:C5525="",S5519:U5525=""), "FALSE","TRUE"),"FALSE")</f>
        <v>FALSE</v>
      </c>
      <c r="Z5519" s="1"/>
    </row>
    <row r="5520" spans="2:26" hidden="1" outlineLevel="3" x14ac:dyDescent="0.4">
      <c r="B5520" s="7" t="s">
        <v>522</v>
      </c>
      <c r="C5520" s="8"/>
      <c r="D5520" s="31"/>
      <c r="E5520" s="2" t="s">
        <v>523</v>
      </c>
      <c r="F5520" s="2" t="s">
        <v>485</v>
      </c>
      <c r="G5520" s="2" t="s">
        <v>369</v>
      </c>
      <c r="H5520" s="2">
        <v>225</v>
      </c>
      <c r="I5520" s="2">
        <v>207</v>
      </c>
      <c r="K5520" s="2">
        <v>240</v>
      </c>
      <c r="L5520" s="2" t="s">
        <v>30</v>
      </c>
      <c r="M5520" s="2" t="s">
        <v>476</v>
      </c>
      <c r="N5520" s="2" t="s">
        <v>479</v>
      </c>
      <c r="O5520" s="2" t="s">
        <v>520</v>
      </c>
      <c r="Q5520" s="1"/>
      <c r="S5520" s="5"/>
      <c r="T5520" s="41"/>
      <c r="U5520" s="8"/>
      <c r="W5520" s="2" t="s">
        <v>465</v>
      </c>
      <c r="X5520" s="45" t="str" cm="1">
        <f t="array" ref="X5520">IF(X5318="TRUE",IF(AND(C5519&lt;&gt;1,C5520:C5525="",S5519:U5525=""), "FALSE","TRUE"),"FALSE")</f>
        <v>FALSE</v>
      </c>
      <c r="Z5520" s="1"/>
    </row>
    <row r="5521" spans="2:26" hidden="1" outlineLevel="3" x14ac:dyDescent="0.4">
      <c r="B5521" s="7" t="s">
        <v>524</v>
      </c>
      <c r="C5521" s="8"/>
      <c r="D5521" s="31"/>
      <c r="E5521" s="2" t="s">
        <v>525</v>
      </c>
      <c r="F5521" s="2" t="s">
        <v>114</v>
      </c>
      <c r="G5521" s="2" t="s">
        <v>115</v>
      </c>
      <c r="H5521" s="2">
        <v>225</v>
      </c>
      <c r="I5521" s="2">
        <v>207</v>
      </c>
      <c r="K5521" s="2">
        <v>120</v>
      </c>
      <c r="L5521" s="2" t="s">
        <v>30</v>
      </c>
      <c r="M5521" s="2" t="s">
        <v>476</v>
      </c>
      <c r="N5521" s="2" t="s">
        <v>479</v>
      </c>
      <c r="O5521" s="2" t="s">
        <v>520</v>
      </c>
      <c r="Q5521" s="1"/>
      <c r="S5521" s="5"/>
      <c r="T5521" s="41"/>
      <c r="U5521" s="8"/>
      <c r="W5521" s="2" t="s">
        <v>468</v>
      </c>
      <c r="X5521" s="45" t="str" cm="1">
        <f t="array" ref="X5521">IF(X5318="TRUE",IF(AND(C5519&lt;&gt;1,C5520:C5525="",S5519:U5525=""), "FALSE","TRUE"),"FALSE")</f>
        <v>FALSE</v>
      </c>
      <c r="Z5521" s="1"/>
    </row>
    <row r="5522" spans="2:26" hidden="1" outlineLevel="3" x14ac:dyDescent="0.4">
      <c r="B5522" s="7" t="s">
        <v>526</v>
      </c>
      <c r="C5522" s="8"/>
      <c r="D5522" s="31"/>
      <c r="E5522" s="2" t="s">
        <v>527</v>
      </c>
      <c r="F5522" s="2" t="str">
        <f>IF(OR($C$87="治験計画届", $C$87="治験計画変更届"), "^$","^.{1,120}$|^$")</f>
        <v>^.{1,120}$|^$</v>
      </c>
      <c r="G5522" s="2" t="str">
        <f>IF(F5522="^$", "入力しないでください","入力してください(120文字以内)")</f>
        <v>入力してください(120文字以内)</v>
      </c>
      <c r="H5522" s="2">
        <v>225</v>
      </c>
      <c r="I5522" s="2">
        <v>207</v>
      </c>
      <c r="K5522" s="2">
        <v>120</v>
      </c>
      <c r="L5522" s="2" t="s">
        <v>30</v>
      </c>
      <c r="M5522" s="2" t="s">
        <v>476</v>
      </c>
      <c r="N5522" s="2" t="s">
        <v>479</v>
      </c>
      <c r="O5522" s="2" t="s">
        <v>520</v>
      </c>
      <c r="Q5522" s="1"/>
      <c r="S5522" s="5"/>
      <c r="T5522" s="41"/>
      <c r="U5522" s="8"/>
      <c r="W5522" s="2" t="s">
        <v>468</v>
      </c>
      <c r="X5522" s="45" t="str" cm="1">
        <f t="array" ref="X5522">IF(X5318="TRUE",IF(AND(C5519&lt;&gt;1,C5520:C5525="",S5519:U5525=""), "FALSE","TRUE"),"FALSE")</f>
        <v>FALSE</v>
      </c>
      <c r="Z5522" s="1"/>
    </row>
    <row r="5523" spans="2:26" hidden="1" outlineLevel="3" x14ac:dyDescent="0.4">
      <c r="B5523" s="7" t="s">
        <v>528</v>
      </c>
      <c r="C5523" s="8"/>
      <c r="D5523" s="31"/>
      <c r="E5523" s="2" t="s">
        <v>529</v>
      </c>
      <c r="F5523" s="2" t="str">
        <f>IF(OR($C$87="治験計画届", $C$87="治験計画変更届"), "^$","^.{1,120}$|^$")</f>
        <v>^.{1,120}$|^$</v>
      </c>
      <c r="G5523" s="2" t="str">
        <f t="shared" ref="G5523:G5525" si="381">IF(F5523="^$", "入力しないでください","入力してください(120文字以内)")</f>
        <v>入力してください(120文字以内)</v>
      </c>
      <c r="H5523" s="2">
        <v>225</v>
      </c>
      <c r="I5523" s="2">
        <v>207</v>
      </c>
      <c r="K5523" s="2">
        <v>120</v>
      </c>
      <c r="L5523" s="2" t="s">
        <v>30</v>
      </c>
      <c r="M5523" s="2" t="s">
        <v>476</v>
      </c>
      <c r="N5523" s="2" t="s">
        <v>479</v>
      </c>
      <c r="O5523" s="2" t="s">
        <v>520</v>
      </c>
      <c r="Q5523" s="1"/>
      <c r="S5523" s="5"/>
      <c r="T5523" s="41"/>
      <c r="U5523" s="8"/>
      <c r="W5523" s="2" t="s">
        <v>468</v>
      </c>
      <c r="X5523" s="45" t="str" cm="1">
        <f t="array" ref="X5523">IF(X5318="TRUE",IF(AND(C5519&lt;&gt;1,C5520:C5525="",S5519:U5525=""), "FALSE","TRUE"),"FALSE")</f>
        <v>FALSE</v>
      </c>
      <c r="Z5523" s="1"/>
    </row>
    <row r="5524" spans="2:26" hidden="1" outlineLevel="3" x14ac:dyDescent="0.4">
      <c r="B5524" s="7" t="s">
        <v>530</v>
      </c>
      <c r="C5524" s="8"/>
      <c r="D5524" s="31"/>
      <c r="E5524" s="2" t="s">
        <v>566</v>
      </c>
      <c r="F5524" s="2" t="str">
        <f>IF(OR($C$87="治験計画届", $C$87="治験計画変更届"), "^$","^.{1,120}$|^$")</f>
        <v>^.{1,120}$|^$</v>
      </c>
      <c r="G5524" s="2" t="str">
        <f t="shared" si="381"/>
        <v>入力してください(120文字以内)</v>
      </c>
      <c r="H5524" s="2">
        <v>225</v>
      </c>
      <c r="I5524" s="2">
        <v>207</v>
      </c>
      <c r="K5524" s="2">
        <v>120</v>
      </c>
      <c r="L5524" s="2" t="s">
        <v>30</v>
      </c>
      <c r="M5524" s="2" t="s">
        <v>476</v>
      </c>
      <c r="N5524" s="2" t="s">
        <v>479</v>
      </c>
      <c r="O5524" s="2" t="s">
        <v>520</v>
      </c>
      <c r="Q5524" s="1"/>
      <c r="S5524" s="5"/>
      <c r="T5524" s="41"/>
      <c r="U5524" s="8"/>
      <c r="W5524" s="2" t="s">
        <v>468</v>
      </c>
      <c r="X5524" s="45" t="str" cm="1">
        <f t="array" ref="X5524">IF(X5318="TRUE",IF(AND(C5519&lt;&gt;1,C5520:C5525="",S5519:U5525=""), "FALSE","TRUE"),"FALSE")</f>
        <v>FALSE</v>
      </c>
      <c r="Z5524" s="1"/>
    </row>
    <row r="5525" spans="2:26" hidden="1" outlineLevel="3" x14ac:dyDescent="0.4">
      <c r="B5525" s="7" t="s">
        <v>532</v>
      </c>
      <c r="C5525" s="8"/>
      <c r="D5525" s="31"/>
      <c r="E5525" s="2" t="s">
        <v>533</v>
      </c>
      <c r="F5525" s="2" t="str">
        <f>IF(OR($C$87="治験計画届", $C$87="治験計画変更届"), "^$","^.{1,120}$|^$")</f>
        <v>^.{1,120}$|^$</v>
      </c>
      <c r="G5525" s="2" t="str">
        <f t="shared" si="381"/>
        <v>入力してください(120文字以内)</v>
      </c>
      <c r="H5525" s="2">
        <v>225</v>
      </c>
      <c r="I5525" s="2">
        <v>207</v>
      </c>
      <c r="K5525" s="2">
        <v>120</v>
      </c>
      <c r="L5525" s="2" t="s">
        <v>30</v>
      </c>
      <c r="M5525" s="2" t="s">
        <v>476</v>
      </c>
      <c r="N5525" s="2" t="s">
        <v>479</v>
      </c>
      <c r="O5525" s="2" t="s">
        <v>520</v>
      </c>
      <c r="Q5525" s="1"/>
      <c r="S5525" s="5"/>
      <c r="T5525" s="41"/>
      <c r="U5525" s="8"/>
      <c r="W5525" s="2" t="s">
        <v>468</v>
      </c>
      <c r="X5525" s="45" t="str" cm="1">
        <f t="array" ref="X5525">IF(X5318="TRUE",IF(AND(C5519&lt;&gt;1,C5520:C5525="",S5519:U5525=""), "FALSE","TRUE"),"FALSE")</f>
        <v>FALSE</v>
      </c>
      <c r="Z5525" s="1"/>
    </row>
    <row r="5526" spans="2:26" hidden="1" outlineLevel="3" x14ac:dyDescent="0.4">
      <c r="B5526" s="7" t="s">
        <v>134</v>
      </c>
      <c r="C5526" s="5">
        <v>19</v>
      </c>
      <c r="D5526" s="30"/>
      <c r="E5526" s="2" t="s">
        <v>392</v>
      </c>
      <c r="F5526" s="2" t="s">
        <v>102</v>
      </c>
      <c r="G5526" s="2" t="s">
        <v>103</v>
      </c>
      <c r="H5526" s="2">
        <v>225</v>
      </c>
      <c r="I5526" s="2">
        <v>207</v>
      </c>
      <c r="K5526" s="2">
        <v>3</v>
      </c>
      <c r="L5526" s="2" t="s">
        <v>136</v>
      </c>
      <c r="M5526" s="2" t="s">
        <v>476</v>
      </c>
      <c r="N5526" s="2" t="s">
        <v>479</v>
      </c>
      <c r="O5526" s="2" t="s">
        <v>520</v>
      </c>
      <c r="Q5526" s="1"/>
      <c r="S5526" s="5"/>
      <c r="T5526" s="41"/>
      <c r="U5526" s="8"/>
      <c r="V5526" s="2" t="s">
        <v>105</v>
      </c>
      <c r="W5526" s="2" t="s">
        <v>561</v>
      </c>
      <c r="X5526" s="45" t="str" cm="1">
        <f t="array" ref="X5526">IF(X5318="TRUE",IF(AND(C5526&lt;&gt;1,C5527:C5532="",S5526:U5532=""), "FALSE","TRUE"),"FALSE")</f>
        <v>FALSE</v>
      </c>
      <c r="Z5526" s="1"/>
    </row>
    <row r="5527" spans="2:26" hidden="1" outlineLevel="3" x14ac:dyDescent="0.4">
      <c r="B5527" s="7" t="s">
        <v>522</v>
      </c>
      <c r="C5527" s="8"/>
      <c r="D5527" s="31"/>
      <c r="E5527" s="2" t="s">
        <v>523</v>
      </c>
      <c r="F5527" s="2" t="s">
        <v>485</v>
      </c>
      <c r="G5527" s="2" t="s">
        <v>369</v>
      </c>
      <c r="H5527" s="2">
        <v>225</v>
      </c>
      <c r="I5527" s="2">
        <v>207</v>
      </c>
      <c r="K5527" s="2">
        <v>240</v>
      </c>
      <c r="L5527" s="2" t="s">
        <v>30</v>
      </c>
      <c r="M5527" s="2" t="s">
        <v>476</v>
      </c>
      <c r="N5527" s="2" t="s">
        <v>479</v>
      </c>
      <c r="O5527" s="2" t="s">
        <v>520</v>
      </c>
      <c r="Q5527" s="1"/>
      <c r="S5527" s="5"/>
      <c r="T5527" s="41"/>
      <c r="U5527" s="8"/>
      <c r="W5527" s="2" t="s">
        <v>465</v>
      </c>
      <c r="X5527" s="45" t="str" cm="1">
        <f t="array" ref="X5527">IF(X5318="TRUE",IF(AND(C5526&lt;&gt;1,C5527:C5532="",S5526:U5532=""), "FALSE","TRUE"),"FALSE")</f>
        <v>FALSE</v>
      </c>
      <c r="Z5527" s="1"/>
    </row>
    <row r="5528" spans="2:26" hidden="1" outlineLevel="3" x14ac:dyDescent="0.4">
      <c r="B5528" s="7" t="s">
        <v>524</v>
      </c>
      <c r="C5528" s="8"/>
      <c r="D5528" s="31"/>
      <c r="E5528" s="2" t="s">
        <v>525</v>
      </c>
      <c r="F5528" s="2" t="s">
        <v>114</v>
      </c>
      <c r="G5528" s="2" t="s">
        <v>115</v>
      </c>
      <c r="H5528" s="2">
        <v>225</v>
      </c>
      <c r="I5528" s="2">
        <v>207</v>
      </c>
      <c r="K5528" s="2">
        <v>120</v>
      </c>
      <c r="L5528" s="2" t="s">
        <v>30</v>
      </c>
      <c r="M5528" s="2" t="s">
        <v>476</v>
      </c>
      <c r="N5528" s="2" t="s">
        <v>479</v>
      </c>
      <c r="O5528" s="2" t="s">
        <v>520</v>
      </c>
      <c r="Q5528" s="1"/>
      <c r="S5528" s="5"/>
      <c r="T5528" s="41"/>
      <c r="U5528" s="8"/>
      <c r="W5528" s="2" t="s">
        <v>468</v>
      </c>
      <c r="X5528" s="45" t="str" cm="1">
        <f t="array" ref="X5528">IF(X5318="TRUE",IF(AND(C5526&lt;&gt;1,C5527:C5532="",S5526:U5532=""), "FALSE","TRUE"),"FALSE")</f>
        <v>FALSE</v>
      </c>
      <c r="Z5528" s="1"/>
    </row>
    <row r="5529" spans="2:26" hidden="1" outlineLevel="3" x14ac:dyDescent="0.4">
      <c r="B5529" s="7" t="s">
        <v>526</v>
      </c>
      <c r="C5529" s="8"/>
      <c r="D5529" s="31"/>
      <c r="E5529" s="2" t="s">
        <v>527</v>
      </c>
      <c r="F5529" s="2" t="str">
        <f>IF(OR($C$87="治験計画届", $C$87="治験計画変更届"), "^$","^.{1,120}$|^$")</f>
        <v>^.{1,120}$|^$</v>
      </c>
      <c r="G5529" s="2" t="str">
        <f>IF(F5529="^$", "入力しないでください","入力してください(120文字以内)")</f>
        <v>入力してください(120文字以内)</v>
      </c>
      <c r="H5529" s="2">
        <v>225</v>
      </c>
      <c r="I5529" s="2">
        <v>207</v>
      </c>
      <c r="K5529" s="2">
        <v>120</v>
      </c>
      <c r="L5529" s="2" t="s">
        <v>30</v>
      </c>
      <c r="M5529" s="2" t="s">
        <v>476</v>
      </c>
      <c r="N5529" s="2" t="s">
        <v>479</v>
      </c>
      <c r="O5529" s="2" t="s">
        <v>520</v>
      </c>
      <c r="Q5529" s="1"/>
      <c r="S5529" s="5"/>
      <c r="T5529" s="41"/>
      <c r="U5529" s="8"/>
      <c r="W5529" s="2" t="s">
        <v>468</v>
      </c>
      <c r="X5529" s="45" t="str" cm="1">
        <f t="array" ref="X5529">IF(X5318="TRUE",IF(AND(C5526&lt;&gt;1,C5527:C5532="",S5526:U5532=""), "FALSE","TRUE"),"FALSE")</f>
        <v>FALSE</v>
      </c>
      <c r="Z5529" s="1"/>
    </row>
    <row r="5530" spans="2:26" hidden="1" outlineLevel="3" x14ac:dyDescent="0.4">
      <c r="B5530" s="7" t="s">
        <v>528</v>
      </c>
      <c r="C5530" s="8"/>
      <c r="D5530" s="31"/>
      <c r="E5530" s="2" t="s">
        <v>529</v>
      </c>
      <c r="F5530" s="2" t="str">
        <f>IF(OR($C$87="治験計画届", $C$87="治験計画変更届"), "^$","^.{1,120}$|^$")</f>
        <v>^.{1,120}$|^$</v>
      </c>
      <c r="G5530" s="2" t="str">
        <f t="shared" ref="G5530:G5532" si="382">IF(F5530="^$", "入力しないでください","入力してください(120文字以内)")</f>
        <v>入力してください(120文字以内)</v>
      </c>
      <c r="H5530" s="2">
        <v>225</v>
      </c>
      <c r="I5530" s="2">
        <v>207</v>
      </c>
      <c r="K5530" s="2">
        <v>120</v>
      </c>
      <c r="L5530" s="2" t="s">
        <v>30</v>
      </c>
      <c r="M5530" s="2" t="s">
        <v>476</v>
      </c>
      <c r="N5530" s="2" t="s">
        <v>479</v>
      </c>
      <c r="O5530" s="2" t="s">
        <v>520</v>
      </c>
      <c r="Q5530" s="1"/>
      <c r="S5530" s="5"/>
      <c r="T5530" s="41"/>
      <c r="U5530" s="8"/>
      <c r="W5530" s="2" t="s">
        <v>468</v>
      </c>
      <c r="X5530" s="45" t="str" cm="1">
        <f t="array" ref="X5530">IF(X5318="TRUE",IF(AND(C5526&lt;&gt;1,C5527:C5532="",S5526:U5532=""), "FALSE","TRUE"),"FALSE")</f>
        <v>FALSE</v>
      </c>
      <c r="Z5530" s="1"/>
    </row>
    <row r="5531" spans="2:26" hidden="1" outlineLevel="3" x14ac:dyDescent="0.4">
      <c r="B5531" s="7" t="s">
        <v>530</v>
      </c>
      <c r="C5531" s="8"/>
      <c r="D5531" s="31"/>
      <c r="E5531" s="2" t="s">
        <v>566</v>
      </c>
      <c r="F5531" s="2" t="str">
        <f>IF(OR($C$87="治験計画届", $C$87="治験計画変更届"), "^$","^.{1,120}$|^$")</f>
        <v>^.{1,120}$|^$</v>
      </c>
      <c r="G5531" s="2" t="str">
        <f t="shared" si="382"/>
        <v>入力してください(120文字以内)</v>
      </c>
      <c r="H5531" s="2">
        <v>225</v>
      </c>
      <c r="I5531" s="2">
        <v>207</v>
      </c>
      <c r="K5531" s="2">
        <v>120</v>
      </c>
      <c r="L5531" s="2" t="s">
        <v>30</v>
      </c>
      <c r="M5531" s="2" t="s">
        <v>476</v>
      </c>
      <c r="N5531" s="2" t="s">
        <v>479</v>
      </c>
      <c r="O5531" s="2" t="s">
        <v>520</v>
      </c>
      <c r="Q5531" s="1"/>
      <c r="S5531" s="5"/>
      <c r="T5531" s="41"/>
      <c r="U5531" s="8"/>
      <c r="W5531" s="2" t="s">
        <v>468</v>
      </c>
      <c r="X5531" s="45" t="str" cm="1">
        <f t="array" ref="X5531">IF(X5318="TRUE",IF(AND(C5526&lt;&gt;1,C5527:C5532="",S5526:U5532=""), "FALSE","TRUE"),"FALSE")</f>
        <v>FALSE</v>
      </c>
      <c r="Z5531" s="1"/>
    </row>
    <row r="5532" spans="2:26" hidden="1" outlineLevel="3" x14ac:dyDescent="0.4">
      <c r="B5532" s="7" t="s">
        <v>532</v>
      </c>
      <c r="C5532" s="8"/>
      <c r="D5532" s="31"/>
      <c r="E5532" s="2" t="s">
        <v>533</v>
      </c>
      <c r="F5532" s="2" t="str">
        <f>IF(OR($C$87="治験計画届", $C$87="治験計画変更届"), "^$","^.{1,120}$|^$")</f>
        <v>^.{1,120}$|^$</v>
      </c>
      <c r="G5532" s="2" t="str">
        <f t="shared" si="382"/>
        <v>入力してください(120文字以内)</v>
      </c>
      <c r="H5532" s="2">
        <v>225</v>
      </c>
      <c r="I5532" s="2">
        <v>207</v>
      </c>
      <c r="K5532" s="2">
        <v>120</v>
      </c>
      <c r="L5532" s="2" t="s">
        <v>30</v>
      </c>
      <c r="M5532" s="2" t="s">
        <v>476</v>
      </c>
      <c r="N5532" s="2" t="s">
        <v>479</v>
      </c>
      <c r="O5532" s="2" t="s">
        <v>520</v>
      </c>
      <c r="Q5532" s="1"/>
      <c r="S5532" s="5"/>
      <c r="T5532" s="41"/>
      <c r="U5532" s="8"/>
      <c r="W5532" s="2" t="s">
        <v>468</v>
      </c>
      <c r="X5532" s="45" t="str" cm="1">
        <f t="array" ref="X5532">IF(X5318="TRUE",IF(AND(C5526&lt;&gt;1,C5527:C5532="",S5526:U5532=""), "FALSE","TRUE"),"FALSE")</f>
        <v>FALSE</v>
      </c>
      <c r="Z5532" s="1"/>
    </row>
    <row r="5533" spans="2:26" hidden="1" outlineLevel="3" x14ac:dyDescent="0.4">
      <c r="B5533" s="7" t="s">
        <v>134</v>
      </c>
      <c r="C5533" s="5">
        <v>20</v>
      </c>
      <c r="D5533" s="30"/>
      <c r="E5533" s="2" t="s">
        <v>392</v>
      </c>
      <c r="F5533" s="2" t="s">
        <v>102</v>
      </c>
      <c r="G5533" s="2" t="s">
        <v>103</v>
      </c>
      <c r="H5533" s="2">
        <v>225</v>
      </c>
      <c r="I5533" s="2">
        <v>207</v>
      </c>
      <c r="K5533" s="2">
        <v>3</v>
      </c>
      <c r="L5533" s="2" t="s">
        <v>136</v>
      </c>
      <c r="M5533" s="2" t="s">
        <v>476</v>
      </c>
      <c r="N5533" s="2" t="s">
        <v>479</v>
      </c>
      <c r="O5533" s="2" t="s">
        <v>520</v>
      </c>
      <c r="Q5533" s="1"/>
      <c r="S5533" s="5"/>
      <c r="T5533" s="41"/>
      <c r="U5533" s="8"/>
      <c r="V5533" s="2" t="s">
        <v>105</v>
      </c>
      <c r="W5533" s="2" t="s">
        <v>561</v>
      </c>
      <c r="X5533" s="45" t="str" cm="1">
        <f t="array" ref="X5533">IF(X5318="TRUE",IF(AND(C5533&lt;&gt;1,C5534:C5539="",S5533:U5539=""), "FALSE","TRUE"),"FALSE")</f>
        <v>FALSE</v>
      </c>
      <c r="Z5533" s="1"/>
    </row>
    <row r="5534" spans="2:26" hidden="1" outlineLevel="3" x14ac:dyDescent="0.4">
      <c r="B5534" s="7" t="s">
        <v>522</v>
      </c>
      <c r="C5534" s="8"/>
      <c r="D5534" s="31"/>
      <c r="E5534" s="2" t="s">
        <v>523</v>
      </c>
      <c r="F5534" s="2" t="s">
        <v>485</v>
      </c>
      <c r="G5534" s="2" t="s">
        <v>369</v>
      </c>
      <c r="H5534" s="2">
        <v>225</v>
      </c>
      <c r="I5534" s="2">
        <v>207</v>
      </c>
      <c r="K5534" s="2">
        <v>240</v>
      </c>
      <c r="L5534" s="2" t="s">
        <v>30</v>
      </c>
      <c r="M5534" s="2" t="s">
        <v>476</v>
      </c>
      <c r="N5534" s="2" t="s">
        <v>479</v>
      </c>
      <c r="O5534" s="2" t="s">
        <v>520</v>
      </c>
      <c r="Q5534" s="1"/>
      <c r="S5534" s="5"/>
      <c r="T5534" s="41"/>
      <c r="U5534" s="8"/>
      <c r="W5534" s="2" t="s">
        <v>465</v>
      </c>
      <c r="X5534" s="45" t="str" cm="1">
        <f t="array" ref="X5534">IF(X5318="TRUE",IF(AND(C5533&lt;&gt;1,C5534:C5539="",S5533:U5539=""), "FALSE","TRUE"),"FALSE")</f>
        <v>FALSE</v>
      </c>
      <c r="Z5534" s="1"/>
    </row>
    <row r="5535" spans="2:26" hidden="1" outlineLevel="3" x14ac:dyDescent="0.4">
      <c r="B5535" s="7" t="s">
        <v>524</v>
      </c>
      <c r="C5535" s="8"/>
      <c r="D5535" s="31"/>
      <c r="E5535" s="2" t="s">
        <v>525</v>
      </c>
      <c r="F5535" s="2" t="s">
        <v>114</v>
      </c>
      <c r="G5535" s="2" t="s">
        <v>115</v>
      </c>
      <c r="H5535" s="2">
        <v>225</v>
      </c>
      <c r="I5535" s="2">
        <v>207</v>
      </c>
      <c r="K5535" s="2">
        <v>120</v>
      </c>
      <c r="L5535" s="2" t="s">
        <v>30</v>
      </c>
      <c r="M5535" s="2" t="s">
        <v>476</v>
      </c>
      <c r="N5535" s="2" t="s">
        <v>479</v>
      </c>
      <c r="O5535" s="2" t="s">
        <v>520</v>
      </c>
      <c r="Q5535" s="1"/>
      <c r="S5535" s="5"/>
      <c r="T5535" s="41"/>
      <c r="U5535" s="8"/>
      <c r="W5535" s="2" t="s">
        <v>468</v>
      </c>
      <c r="X5535" s="45" t="str" cm="1">
        <f t="array" ref="X5535">IF(X5318="TRUE",IF(AND(C5533&lt;&gt;1,C5534:C5539="",S5533:U5539=""), "FALSE","TRUE"),"FALSE")</f>
        <v>FALSE</v>
      </c>
      <c r="Z5535" s="1"/>
    </row>
    <row r="5536" spans="2:26" hidden="1" outlineLevel="3" x14ac:dyDescent="0.4">
      <c r="B5536" s="7" t="s">
        <v>526</v>
      </c>
      <c r="C5536" s="8"/>
      <c r="D5536" s="31"/>
      <c r="E5536" s="2" t="s">
        <v>527</v>
      </c>
      <c r="F5536" s="2" t="str">
        <f>IF(OR($C$87="治験計画届", $C$87="治験計画変更届"), "^$","^.{1,120}$|^$")</f>
        <v>^.{1,120}$|^$</v>
      </c>
      <c r="G5536" s="2" t="str">
        <f>IF(F5536="^$", "入力しないでください","入力してください(120文字以内)")</f>
        <v>入力してください(120文字以内)</v>
      </c>
      <c r="H5536" s="2">
        <v>225</v>
      </c>
      <c r="I5536" s="2">
        <v>207</v>
      </c>
      <c r="K5536" s="2">
        <v>120</v>
      </c>
      <c r="L5536" s="2" t="s">
        <v>30</v>
      </c>
      <c r="M5536" s="2" t="s">
        <v>476</v>
      </c>
      <c r="N5536" s="2" t="s">
        <v>479</v>
      </c>
      <c r="O5536" s="2" t="s">
        <v>520</v>
      </c>
      <c r="Q5536" s="1"/>
      <c r="S5536" s="5"/>
      <c r="T5536" s="41"/>
      <c r="U5536" s="8"/>
      <c r="W5536" s="2" t="s">
        <v>468</v>
      </c>
      <c r="X5536" s="45" t="str" cm="1">
        <f t="array" ref="X5536">IF(X5318="TRUE",IF(AND(C5533&lt;&gt;1,C5534:C5539="",S5533:U5539=""), "FALSE","TRUE"),"FALSE")</f>
        <v>FALSE</v>
      </c>
      <c r="Z5536" s="1"/>
    </row>
    <row r="5537" spans="2:26" hidden="1" outlineLevel="3" x14ac:dyDescent="0.4">
      <c r="B5537" s="7" t="s">
        <v>528</v>
      </c>
      <c r="C5537" s="8"/>
      <c r="D5537" s="31"/>
      <c r="E5537" s="2" t="s">
        <v>529</v>
      </c>
      <c r="F5537" s="2" t="str">
        <f>IF(OR($C$87="治験計画届", $C$87="治験計画変更届"), "^$","^.{1,120}$|^$")</f>
        <v>^.{1,120}$|^$</v>
      </c>
      <c r="G5537" s="2" t="str">
        <f t="shared" ref="G5537:G5539" si="383">IF(F5537="^$", "入力しないでください","入力してください(120文字以内)")</f>
        <v>入力してください(120文字以内)</v>
      </c>
      <c r="H5537" s="2">
        <v>225</v>
      </c>
      <c r="I5537" s="2">
        <v>207</v>
      </c>
      <c r="K5537" s="2">
        <v>120</v>
      </c>
      <c r="L5537" s="2" t="s">
        <v>30</v>
      </c>
      <c r="M5537" s="2" t="s">
        <v>476</v>
      </c>
      <c r="N5537" s="2" t="s">
        <v>479</v>
      </c>
      <c r="O5537" s="2" t="s">
        <v>520</v>
      </c>
      <c r="Q5537" s="1"/>
      <c r="S5537" s="5"/>
      <c r="T5537" s="41"/>
      <c r="U5537" s="8"/>
      <c r="W5537" s="2" t="s">
        <v>468</v>
      </c>
      <c r="X5537" s="45" t="str" cm="1">
        <f t="array" ref="X5537">IF(X5318="TRUE",IF(AND(C5533&lt;&gt;1,C5534:C5539="",S5533:U5539=""), "FALSE","TRUE"),"FALSE")</f>
        <v>FALSE</v>
      </c>
      <c r="Z5537" s="1"/>
    </row>
    <row r="5538" spans="2:26" hidden="1" outlineLevel="3" x14ac:dyDescent="0.4">
      <c r="B5538" s="7" t="s">
        <v>530</v>
      </c>
      <c r="C5538" s="8"/>
      <c r="D5538" s="31"/>
      <c r="E5538" s="2" t="s">
        <v>566</v>
      </c>
      <c r="F5538" s="2" t="str">
        <f>IF(OR($C$87="治験計画届", $C$87="治験計画変更届"), "^$","^.{1,120}$|^$")</f>
        <v>^.{1,120}$|^$</v>
      </c>
      <c r="G5538" s="2" t="str">
        <f t="shared" si="383"/>
        <v>入力してください(120文字以内)</v>
      </c>
      <c r="H5538" s="2">
        <v>225</v>
      </c>
      <c r="I5538" s="2">
        <v>207</v>
      </c>
      <c r="K5538" s="2">
        <v>120</v>
      </c>
      <c r="L5538" s="2" t="s">
        <v>30</v>
      </c>
      <c r="M5538" s="2" t="s">
        <v>476</v>
      </c>
      <c r="N5538" s="2" t="s">
        <v>479</v>
      </c>
      <c r="O5538" s="2" t="s">
        <v>520</v>
      </c>
      <c r="Q5538" s="1"/>
      <c r="S5538" s="5"/>
      <c r="T5538" s="41"/>
      <c r="U5538" s="8"/>
      <c r="W5538" s="2" t="s">
        <v>468</v>
      </c>
      <c r="X5538" s="45" t="str" cm="1">
        <f t="array" ref="X5538">IF(X5318="TRUE",IF(AND(C5533&lt;&gt;1,C5534:C5539="",S5533:U5539=""), "FALSE","TRUE"),"FALSE")</f>
        <v>FALSE</v>
      </c>
      <c r="Z5538" s="1"/>
    </row>
    <row r="5539" spans="2:26" hidden="1" outlineLevel="3" x14ac:dyDescent="0.4">
      <c r="B5539" s="7" t="s">
        <v>532</v>
      </c>
      <c r="C5539" s="8"/>
      <c r="D5539" s="31"/>
      <c r="E5539" s="2" t="s">
        <v>533</v>
      </c>
      <c r="F5539" s="2" t="str">
        <f>IF(OR($C$87="治験計画届", $C$87="治験計画変更届"), "^$","^.{1,120}$|^$")</f>
        <v>^.{1,120}$|^$</v>
      </c>
      <c r="G5539" s="2" t="str">
        <f t="shared" si="383"/>
        <v>入力してください(120文字以内)</v>
      </c>
      <c r="H5539" s="2">
        <v>225</v>
      </c>
      <c r="I5539" s="2">
        <v>207</v>
      </c>
      <c r="K5539" s="2">
        <v>120</v>
      </c>
      <c r="L5539" s="2" t="s">
        <v>30</v>
      </c>
      <c r="M5539" s="2" t="s">
        <v>476</v>
      </c>
      <c r="N5539" s="2" t="s">
        <v>479</v>
      </c>
      <c r="O5539" s="2" t="s">
        <v>520</v>
      </c>
      <c r="Q5539" s="1"/>
      <c r="S5539" s="5"/>
      <c r="T5539" s="41"/>
      <c r="U5539" s="8"/>
      <c r="W5539" s="2" t="s">
        <v>468</v>
      </c>
      <c r="X5539" s="45" t="str" cm="1">
        <f t="array" ref="X5539">IF(X5318="TRUE",IF(AND(C5533&lt;&gt;1,C5534:C5539="",S5533:U5539=""), "FALSE","TRUE"),"FALSE")</f>
        <v>FALSE</v>
      </c>
      <c r="Z5539" s="1"/>
    </row>
    <row r="5540" spans="2:26" hidden="1" outlineLevel="2" x14ac:dyDescent="0.4">
      <c r="B5540" s="3" t="s">
        <v>19</v>
      </c>
      <c r="I5540" s="2">
        <v>207</v>
      </c>
      <c r="Q5540" s="1"/>
      <c r="S5540" s="43" t="s">
        <v>36</v>
      </c>
      <c r="T5540" s="44" t="s">
        <v>37</v>
      </c>
      <c r="U5540" s="43" t="s">
        <v>38</v>
      </c>
      <c r="Z5540" s="1"/>
    </row>
    <row r="5541" spans="2:26" hidden="1" outlineLevel="2" x14ac:dyDescent="0.4">
      <c r="B5541" s="7" t="s">
        <v>534</v>
      </c>
      <c r="C5541" s="5"/>
      <c r="D5541" s="30"/>
      <c r="E5541" s="2" t="s">
        <v>535</v>
      </c>
      <c r="F5541" s="2" t="s">
        <v>190</v>
      </c>
      <c r="G5541" s="2" t="s">
        <v>536</v>
      </c>
      <c r="I5541" s="2">
        <v>207</v>
      </c>
      <c r="K5541" s="2">
        <v>4</v>
      </c>
      <c r="L5541" s="2" t="s">
        <v>30</v>
      </c>
      <c r="M5541" s="2" t="s">
        <v>476</v>
      </c>
      <c r="N5541" s="2" t="s">
        <v>479</v>
      </c>
      <c r="Q5541" s="1"/>
      <c r="S5541" s="5"/>
      <c r="T5541" s="41"/>
      <c r="U5541" s="8"/>
      <c r="W5541" s="2" t="s">
        <v>567</v>
      </c>
      <c r="X5541" s="2" t="str">
        <f t="shared" ref="X5541:X5542" si="384">X$5318</f>
        <v>FALSE</v>
      </c>
      <c r="Z5541" s="1"/>
    </row>
    <row r="5542" spans="2:26" hidden="1" outlineLevel="2" x14ac:dyDescent="0.4">
      <c r="B5542" s="7" t="s">
        <v>537</v>
      </c>
      <c r="C5542" s="5"/>
      <c r="D5542" s="30"/>
      <c r="E5542" s="2" t="s">
        <v>538</v>
      </c>
      <c r="F5542" s="2" t="str">
        <f>IF(OR($C$87="治験終了届", $C$87="治験中止届"),"^\d{1,4}$","^$")</f>
        <v>^$</v>
      </c>
      <c r="G5542" s="2" t="str">
        <f>IF(F5542="^$","入力しないでください","半角数字を入力してください(4桁以内)")</f>
        <v>入力しないでください</v>
      </c>
      <c r="I5542" s="2">
        <v>207</v>
      </c>
      <c r="K5542" s="2">
        <v>4</v>
      </c>
      <c r="L5542" s="2" t="s">
        <v>30</v>
      </c>
      <c r="M5542" s="2" t="s">
        <v>476</v>
      </c>
      <c r="N5542" s="2" t="s">
        <v>479</v>
      </c>
      <c r="Q5542" s="1"/>
      <c r="S5542" s="5"/>
      <c r="T5542" s="41"/>
      <c r="U5542" s="8"/>
      <c r="W5542" s="2" t="s">
        <v>567</v>
      </c>
      <c r="X5542" s="2" t="str">
        <f t="shared" si="384"/>
        <v>FALSE</v>
      </c>
      <c r="Z5542" s="1"/>
    </row>
    <row r="5543" spans="2:26" hidden="1" outlineLevel="2" x14ac:dyDescent="0.4">
      <c r="B5543" s="3" t="s">
        <v>19</v>
      </c>
      <c r="I5543" s="2">
        <v>207</v>
      </c>
      <c r="Q5543" s="1"/>
      <c r="Z5543" s="1"/>
    </row>
    <row r="5544" spans="2:26" hidden="1" outlineLevel="2" x14ac:dyDescent="0.4">
      <c r="B5544" s="50" t="s">
        <v>539</v>
      </c>
      <c r="C5544" s="50"/>
      <c r="D5544" s="33"/>
      <c r="E5544" s="2" t="s">
        <v>540</v>
      </c>
      <c r="I5544" s="2">
        <v>207</v>
      </c>
      <c r="L5544" s="2" t="s">
        <v>541</v>
      </c>
      <c r="M5544" s="2" t="s">
        <v>476</v>
      </c>
      <c r="N5544" s="2" t="s">
        <v>479</v>
      </c>
      <c r="O5544" s="2" t="s">
        <v>540</v>
      </c>
      <c r="Q5544" s="1"/>
      <c r="R5544" s="2" t="str">
        <f>IF(AND(C5546="",C5547="",C5548="",C5549=""), "TRUE", "FALSE")</f>
        <v>TRUE</v>
      </c>
      <c r="S5544" s="43" t="s">
        <v>36</v>
      </c>
      <c r="T5544" s="44" t="s">
        <v>37</v>
      </c>
      <c r="U5544" s="43" t="s">
        <v>38</v>
      </c>
      <c r="Z5544" s="1"/>
    </row>
    <row r="5545" spans="2:26" hidden="1" outlineLevel="2" x14ac:dyDescent="0.4">
      <c r="B5545" s="7" t="s">
        <v>134</v>
      </c>
      <c r="C5545" s="5">
        <v>1</v>
      </c>
      <c r="D5545" s="30"/>
      <c r="E5545" s="2" t="s">
        <v>392</v>
      </c>
      <c r="F5545" s="2" t="s">
        <v>106</v>
      </c>
      <c r="G5545" s="2" t="s">
        <v>103</v>
      </c>
      <c r="H5545" s="2">
        <v>235</v>
      </c>
      <c r="I5545" s="2">
        <v>207</v>
      </c>
      <c r="K5545" s="2">
        <v>3</v>
      </c>
      <c r="L5545" s="2" t="s">
        <v>136</v>
      </c>
      <c r="M5545" s="2" t="s">
        <v>476</v>
      </c>
      <c r="N5545" s="2" t="s">
        <v>479</v>
      </c>
      <c r="O5545" s="2" t="s">
        <v>540</v>
      </c>
      <c r="Q5545" s="1"/>
      <c r="S5545" s="5"/>
      <c r="T5545" s="41"/>
      <c r="U5545" s="8"/>
      <c r="V5545" s="2" t="s">
        <v>105</v>
      </c>
      <c r="W5545" s="2" t="s">
        <v>561</v>
      </c>
      <c r="X5545" s="45" t="str" cm="1">
        <f t="array" ref="X5545">IF(X5318="TRUE",IF(AND(C5545&lt;&gt;1,C5546:C5549="",S5545:U5549=""), "FALSE","TRUE"),"FALSE")</f>
        <v>FALSE</v>
      </c>
      <c r="Z5545" s="1"/>
    </row>
    <row r="5546" spans="2:26" hidden="1" outlineLevel="2" x14ac:dyDescent="0.4">
      <c r="B5546" s="7" t="s">
        <v>237</v>
      </c>
      <c r="C5546" s="8"/>
      <c r="D5546" s="31"/>
      <c r="E5546" s="2" t="s">
        <v>542</v>
      </c>
      <c r="F5546" s="2" t="s">
        <v>233</v>
      </c>
      <c r="G5546" s="2" t="s">
        <v>239</v>
      </c>
      <c r="H5546" s="2">
        <v>235</v>
      </c>
      <c r="I5546" s="2">
        <v>207</v>
      </c>
      <c r="K5546" s="2">
        <v>60</v>
      </c>
      <c r="L5546" s="2" t="s">
        <v>30</v>
      </c>
      <c r="M5546" s="2" t="s">
        <v>476</v>
      </c>
      <c r="N5546" s="2" t="s">
        <v>479</v>
      </c>
      <c r="O5546" s="2" t="s">
        <v>540</v>
      </c>
      <c r="Q5546" s="1"/>
      <c r="S5546" s="5"/>
      <c r="T5546" s="41"/>
      <c r="U5546" s="8"/>
      <c r="W5546" s="2" t="s">
        <v>568</v>
      </c>
      <c r="X5546" s="45" t="str" cm="1">
        <f t="array" ref="X5546">IF(X5318="TRUE",IF(AND(C5545&lt;&gt;1,C5546:C5549="",S5545:U5549=""), "FALSE","TRUE"),"FALSE")</f>
        <v>FALSE</v>
      </c>
      <c r="Z5546" s="1"/>
    </row>
    <row r="5547" spans="2:26" hidden="1" outlineLevel="2" x14ac:dyDescent="0.4">
      <c r="B5547" s="7" t="s">
        <v>240</v>
      </c>
      <c r="C5547" s="8"/>
      <c r="D5547" s="31"/>
      <c r="E5547" s="2" t="s">
        <v>543</v>
      </c>
      <c r="F5547" s="2" t="str">
        <f>IF(C5546="","^.{1,120}$|^$","^.{1,120}$")</f>
        <v>^.{1,120}$|^$</v>
      </c>
      <c r="G5547" s="2" t="s">
        <v>229</v>
      </c>
      <c r="H5547" s="2">
        <v>235</v>
      </c>
      <c r="I5547" s="2">
        <v>207</v>
      </c>
      <c r="K5547" s="2">
        <v>120</v>
      </c>
      <c r="L5547" s="2" t="s">
        <v>30</v>
      </c>
      <c r="M5547" s="2" t="s">
        <v>476</v>
      </c>
      <c r="N5547" s="2" t="s">
        <v>479</v>
      </c>
      <c r="O5547" s="2" t="s">
        <v>540</v>
      </c>
      <c r="Q5547" s="1"/>
      <c r="S5547" s="5"/>
      <c r="T5547" s="41"/>
      <c r="U5547" s="8"/>
      <c r="W5547" s="2" t="s">
        <v>468</v>
      </c>
      <c r="X5547" s="45" t="str" cm="1">
        <f t="array" ref="X5547">IF(X5318="TRUE",IF(AND(C5545&lt;&gt;1,C5546:C5549="",S5545:U5549=""), "FALSE","TRUE"),"FALSE")</f>
        <v>FALSE</v>
      </c>
      <c r="Z5547" s="1"/>
    </row>
    <row r="5548" spans="2:26" hidden="1" outlineLevel="2" x14ac:dyDescent="0.4">
      <c r="B5548" s="7" t="s">
        <v>243</v>
      </c>
      <c r="C5548" s="8"/>
      <c r="D5548" s="31"/>
      <c r="E5548" s="2" t="s">
        <v>544</v>
      </c>
      <c r="F5548" s="2" t="s">
        <v>116</v>
      </c>
      <c r="G5548" s="2" t="s">
        <v>115</v>
      </c>
      <c r="H5548" s="2">
        <v>235</v>
      </c>
      <c r="I5548" s="2">
        <v>207</v>
      </c>
      <c r="K5548" s="2">
        <v>120</v>
      </c>
      <c r="L5548" s="2" t="s">
        <v>30</v>
      </c>
      <c r="M5548" s="2" t="s">
        <v>476</v>
      </c>
      <c r="N5548" s="2" t="s">
        <v>479</v>
      </c>
      <c r="O5548" s="2" t="s">
        <v>540</v>
      </c>
      <c r="Q5548" s="1"/>
      <c r="S5548" s="5"/>
      <c r="T5548" s="41"/>
      <c r="U5548" s="8"/>
      <c r="W5548" s="2" t="s">
        <v>468</v>
      </c>
      <c r="X5548" s="45" t="str" cm="1">
        <f t="array" ref="X5548">IF(X5318="TRUE",IF(AND(C5545&lt;&gt;1,C5546:C5549="",S5545:U5549=""), "FALSE","TRUE"),"FALSE")</f>
        <v>FALSE</v>
      </c>
      <c r="Z5548" s="1"/>
    </row>
    <row r="5549" spans="2:26" hidden="1" outlineLevel="2" collapsed="1" x14ac:dyDescent="0.4">
      <c r="B5549" s="7" t="s">
        <v>245</v>
      </c>
      <c r="C5549" s="8"/>
      <c r="D5549" s="31"/>
      <c r="E5549" s="2" t="s">
        <v>545</v>
      </c>
      <c r="F5549" s="2" t="str">
        <f>IF(C5546="","^.{1,1024}$|^$","^.{1,1024}$")</f>
        <v>^.{1,1024}$|^$</v>
      </c>
      <c r="G5549" s="2" t="s">
        <v>247</v>
      </c>
      <c r="H5549" s="2">
        <v>235</v>
      </c>
      <c r="I5549" s="2">
        <v>207</v>
      </c>
      <c r="K5549" s="2">
        <v>1024</v>
      </c>
      <c r="L5549" s="2" t="s">
        <v>30</v>
      </c>
      <c r="M5549" s="2" t="s">
        <v>476</v>
      </c>
      <c r="N5549" s="2" t="s">
        <v>479</v>
      </c>
      <c r="O5549" s="2" t="s">
        <v>540</v>
      </c>
      <c r="Q5549" s="1"/>
      <c r="S5549" s="5"/>
      <c r="T5549" s="41"/>
      <c r="U5549" s="8"/>
      <c r="W5549" s="2" t="s">
        <v>471</v>
      </c>
      <c r="X5549" s="45" t="str" cm="1">
        <f t="array" ref="X5549">IF(X5318="TRUE",IF(AND(C5545&lt;&gt;1,C5546:C5549="",S5545:U5549=""), "FALSE","TRUE"),"FALSE")</f>
        <v>FALSE</v>
      </c>
      <c r="Z5549" s="1"/>
    </row>
    <row r="5550" spans="2:26" hidden="1" outlineLevel="3" x14ac:dyDescent="0.4">
      <c r="B5550" s="7" t="s">
        <v>134</v>
      </c>
      <c r="C5550" s="5">
        <v>2</v>
      </c>
      <c r="D5550" s="30"/>
      <c r="E5550" s="2" t="s">
        <v>392</v>
      </c>
      <c r="F5550" s="2" t="s">
        <v>106</v>
      </c>
      <c r="G5550" s="2" t="s">
        <v>103</v>
      </c>
      <c r="H5550" s="2">
        <v>235</v>
      </c>
      <c r="I5550" s="2">
        <v>207</v>
      </c>
      <c r="K5550" s="2">
        <v>3</v>
      </c>
      <c r="L5550" s="2" t="s">
        <v>136</v>
      </c>
      <c r="M5550" s="2" t="s">
        <v>476</v>
      </c>
      <c r="N5550" s="2" t="s">
        <v>479</v>
      </c>
      <c r="O5550" s="2" t="s">
        <v>540</v>
      </c>
      <c r="Q5550" s="1"/>
      <c r="S5550" s="5"/>
      <c r="T5550" s="41"/>
      <c r="U5550" s="8"/>
      <c r="V5550" s="2" t="s">
        <v>105</v>
      </c>
      <c r="W5550" s="2" t="s">
        <v>561</v>
      </c>
      <c r="X5550" s="45" t="str" cm="1">
        <f t="array" ref="X5550">IF(X5318="TRUE",IF(AND(C5550&lt;&gt;1,C5551:C5554="",S5550:U5554=""), "FALSE","TRUE"),"FALSE")</f>
        <v>FALSE</v>
      </c>
      <c r="Z5550" s="1"/>
    </row>
    <row r="5551" spans="2:26" hidden="1" outlineLevel="3" x14ac:dyDescent="0.4">
      <c r="B5551" s="7" t="s">
        <v>237</v>
      </c>
      <c r="C5551" s="8"/>
      <c r="D5551" s="31"/>
      <c r="E5551" s="2" t="s">
        <v>542</v>
      </c>
      <c r="F5551" s="2" t="s">
        <v>233</v>
      </c>
      <c r="G5551" s="2" t="s">
        <v>239</v>
      </c>
      <c r="H5551" s="2">
        <v>235</v>
      </c>
      <c r="I5551" s="2">
        <v>207</v>
      </c>
      <c r="K5551" s="2">
        <v>60</v>
      </c>
      <c r="L5551" s="2" t="s">
        <v>30</v>
      </c>
      <c r="M5551" s="2" t="s">
        <v>476</v>
      </c>
      <c r="N5551" s="2" t="s">
        <v>479</v>
      </c>
      <c r="O5551" s="2" t="s">
        <v>540</v>
      </c>
      <c r="Q5551" s="1"/>
      <c r="S5551" s="5"/>
      <c r="T5551" s="41"/>
      <c r="U5551" s="8"/>
      <c r="W5551" s="2" t="s">
        <v>568</v>
      </c>
      <c r="X5551" s="45" t="str" cm="1">
        <f t="array" ref="X5551">IF(X5318="TRUE",IF(AND(C5550&lt;&gt;1,C5551:C5554="",S5550:U5554=""), "FALSE","TRUE"),"FALSE")</f>
        <v>FALSE</v>
      </c>
      <c r="Z5551" s="1"/>
    </row>
    <row r="5552" spans="2:26" hidden="1" outlineLevel="3" x14ac:dyDescent="0.4">
      <c r="B5552" s="7" t="s">
        <v>240</v>
      </c>
      <c r="C5552" s="8"/>
      <c r="D5552" s="31"/>
      <c r="E5552" s="2" t="s">
        <v>543</v>
      </c>
      <c r="F5552" s="2" t="str">
        <f>IF(C5551="","^.{1,120}$|^$","^.{1,120}$")</f>
        <v>^.{1,120}$|^$</v>
      </c>
      <c r="G5552" s="2" t="s">
        <v>229</v>
      </c>
      <c r="H5552" s="2">
        <v>235</v>
      </c>
      <c r="I5552" s="2">
        <v>207</v>
      </c>
      <c r="K5552" s="2">
        <v>120</v>
      </c>
      <c r="L5552" s="2" t="s">
        <v>30</v>
      </c>
      <c r="M5552" s="2" t="s">
        <v>476</v>
      </c>
      <c r="N5552" s="2" t="s">
        <v>479</v>
      </c>
      <c r="O5552" s="2" t="s">
        <v>540</v>
      </c>
      <c r="Q5552" s="1"/>
      <c r="S5552" s="5"/>
      <c r="T5552" s="41"/>
      <c r="U5552" s="8"/>
      <c r="W5552" s="2" t="s">
        <v>468</v>
      </c>
      <c r="X5552" s="45" t="str" cm="1">
        <f t="array" ref="X5552">IF(X5318="TRUE",IF(AND(C5550&lt;&gt;1,C5551:C5554="",S5550:U5554=""), "FALSE","TRUE"),"FALSE")</f>
        <v>FALSE</v>
      </c>
      <c r="Z5552" s="1"/>
    </row>
    <row r="5553" spans="2:26" hidden="1" outlineLevel="3" x14ac:dyDescent="0.4">
      <c r="B5553" s="7" t="s">
        <v>243</v>
      </c>
      <c r="C5553" s="8"/>
      <c r="D5553" s="31"/>
      <c r="E5553" s="2" t="s">
        <v>544</v>
      </c>
      <c r="F5553" s="2" t="s">
        <v>116</v>
      </c>
      <c r="G5553" s="2" t="s">
        <v>115</v>
      </c>
      <c r="H5553" s="2">
        <v>235</v>
      </c>
      <c r="I5553" s="2">
        <v>207</v>
      </c>
      <c r="K5553" s="2">
        <v>120</v>
      </c>
      <c r="L5553" s="2" t="s">
        <v>30</v>
      </c>
      <c r="M5553" s="2" t="s">
        <v>476</v>
      </c>
      <c r="N5553" s="2" t="s">
        <v>479</v>
      </c>
      <c r="O5553" s="2" t="s">
        <v>540</v>
      </c>
      <c r="Q5553" s="1"/>
      <c r="S5553" s="5"/>
      <c r="T5553" s="41"/>
      <c r="U5553" s="8"/>
      <c r="W5553" s="2" t="s">
        <v>468</v>
      </c>
      <c r="X5553" s="45" t="str" cm="1">
        <f t="array" ref="X5553">IF(X5318="TRUE",IF(AND(C5550&lt;&gt;1,C5551:C5554="",S5550:U5554=""), "FALSE","TRUE"),"FALSE")</f>
        <v>FALSE</v>
      </c>
      <c r="Z5553" s="1"/>
    </row>
    <row r="5554" spans="2:26" hidden="1" outlineLevel="3" x14ac:dyDescent="0.4">
      <c r="B5554" s="7" t="s">
        <v>245</v>
      </c>
      <c r="C5554" s="8"/>
      <c r="D5554" s="31"/>
      <c r="E5554" s="2" t="s">
        <v>545</v>
      </c>
      <c r="F5554" s="2" t="str">
        <f>IF(C5551="","^.{1,1024}$|^$","^.{1,1024}$")</f>
        <v>^.{1,1024}$|^$</v>
      </c>
      <c r="G5554" s="2" t="s">
        <v>247</v>
      </c>
      <c r="H5554" s="2">
        <v>235</v>
      </c>
      <c r="I5554" s="2">
        <v>207</v>
      </c>
      <c r="K5554" s="2">
        <v>1024</v>
      </c>
      <c r="L5554" s="2" t="s">
        <v>30</v>
      </c>
      <c r="M5554" s="2" t="s">
        <v>476</v>
      </c>
      <c r="N5554" s="2" t="s">
        <v>479</v>
      </c>
      <c r="O5554" s="2" t="s">
        <v>540</v>
      </c>
      <c r="Q5554" s="1"/>
      <c r="S5554" s="5"/>
      <c r="T5554" s="41"/>
      <c r="U5554" s="8"/>
      <c r="W5554" s="2" t="s">
        <v>471</v>
      </c>
      <c r="X5554" s="45" t="str" cm="1">
        <f t="array" ref="X5554">IF(X5318="TRUE",IF(AND(C5550&lt;&gt;1,C5551:C5554="",S5550:U5554=""), "FALSE","TRUE"),"FALSE")</f>
        <v>FALSE</v>
      </c>
      <c r="Z5554" s="1"/>
    </row>
    <row r="5555" spans="2:26" hidden="1" outlineLevel="3" x14ac:dyDescent="0.4">
      <c r="B5555" s="7" t="s">
        <v>134</v>
      </c>
      <c r="C5555" s="5">
        <v>3</v>
      </c>
      <c r="D5555" s="30"/>
      <c r="E5555" s="2" t="s">
        <v>392</v>
      </c>
      <c r="F5555" s="2" t="s">
        <v>106</v>
      </c>
      <c r="G5555" s="2" t="s">
        <v>103</v>
      </c>
      <c r="H5555" s="2">
        <v>235</v>
      </c>
      <c r="I5555" s="2">
        <v>207</v>
      </c>
      <c r="K5555" s="2">
        <v>3</v>
      </c>
      <c r="L5555" s="2" t="s">
        <v>136</v>
      </c>
      <c r="M5555" s="2" t="s">
        <v>476</v>
      </c>
      <c r="N5555" s="2" t="s">
        <v>479</v>
      </c>
      <c r="O5555" s="2" t="s">
        <v>540</v>
      </c>
      <c r="Q5555" s="1"/>
      <c r="S5555" s="5"/>
      <c r="T5555" s="41"/>
      <c r="U5555" s="8"/>
      <c r="V5555" s="2" t="s">
        <v>105</v>
      </c>
      <c r="W5555" s="2" t="s">
        <v>561</v>
      </c>
      <c r="X5555" s="45" t="str" cm="1">
        <f t="array" ref="X5555">IF(X5318="TRUE",IF(AND(C5555&lt;&gt;1,C5556:C5559="",S5555:U5559=""), "FALSE","TRUE"),"FALSE")</f>
        <v>FALSE</v>
      </c>
      <c r="Z5555" s="1"/>
    </row>
    <row r="5556" spans="2:26" hidden="1" outlineLevel="3" x14ac:dyDescent="0.4">
      <c r="B5556" s="7" t="s">
        <v>237</v>
      </c>
      <c r="C5556" s="8"/>
      <c r="D5556" s="31"/>
      <c r="E5556" s="2" t="s">
        <v>542</v>
      </c>
      <c r="F5556" s="2" t="s">
        <v>233</v>
      </c>
      <c r="G5556" s="2" t="s">
        <v>239</v>
      </c>
      <c r="H5556" s="2">
        <v>235</v>
      </c>
      <c r="I5556" s="2">
        <v>207</v>
      </c>
      <c r="K5556" s="2">
        <v>60</v>
      </c>
      <c r="L5556" s="2" t="s">
        <v>30</v>
      </c>
      <c r="M5556" s="2" t="s">
        <v>476</v>
      </c>
      <c r="N5556" s="2" t="s">
        <v>479</v>
      </c>
      <c r="O5556" s="2" t="s">
        <v>540</v>
      </c>
      <c r="Q5556" s="1"/>
      <c r="S5556" s="5"/>
      <c r="T5556" s="41"/>
      <c r="U5556" s="8"/>
      <c r="W5556" s="2" t="s">
        <v>568</v>
      </c>
      <c r="X5556" s="45" t="str" cm="1">
        <f t="array" ref="X5556">IF(X5318="TRUE",IF(AND(C5555&lt;&gt;1,C5556:C5559="",S5555:U5559=""), "FALSE","TRUE"),"FALSE")</f>
        <v>FALSE</v>
      </c>
      <c r="Z5556" s="1"/>
    </row>
    <row r="5557" spans="2:26" hidden="1" outlineLevel="3" x14ac:dyDescent="0.4">
      <c r="B5557" s="7" t="s">
        <v>240</v>
      </c>
      <c r="C5557" s="8"/>
      <c r="D5557" s="31"/>
      <c r="E5557" s="2" t="s">
        <v>543</v>
      </c>
      <c r="F5557" s="2" t="str">
        <f>IF(C5556="","^.{1,120}$|^$","^.{1,120}$")</f>
        <v>^.{1,120}$|^$</v>
      </c>
      <c r="G5557" s="2" t="s">
        <v>229</v>
      </c>
      <c r="H5557" s="2">
        <v>235</v>
      </c>
      <c r="I5557" s="2">
        <v>207</v>
      </c>
      <c r="K5557" s="2">
        <v>120</v>
      </c>
      <c r="L5557" s="2" t="s">
        <v>30</v>
      </c>
      <c r="M5557" s="2" t="s">
        <v>476</v>
      </c>
      <c r="N5557" s="2" t="s">
        <v>479</v>
      </c>
      <c r="O5557" s="2" t="s">
        <v>540</v>
      </c>
      <c r="Q5557" s="1"/>
      <c r="S5557" s="5"/>
      <c r="T5557" s="41"/>
      <c r="U5557" s="8"/>
      <c r="W5557" s="2" t="s">
        <v>468</v>
      </c>
      <c r="X5557" s="45" t="str" cm="1">
        <f t="array" ref="X5557">IF(X5318="TRUE",IF(AND(C5555&lt;&gt;1,C5556:C5559="",S5555:U5559=""), "FALSE","TRUE"),"FALSE")</f>
        <v>FALSE</v>
      </c>
      <c r="Z5557" s="1"/>
    </row>
    <row r="5558" spans="2:26" hidden="1" outlineLevel="3" x14ac:dyDescent="0.4">
      <c r="B5558" s="7" t="s">
        <v>243</v>
      </c>
      <c r="C5558" s="8"/>
      <c r="D5558" s="31"/>
      <c r="E5558" s="2" t="s">
        <v>544</v>
      </c>
      <c r="F5558" s="2" t="s">
        <v>116</v>
      </c>
      <c r="G5558" s="2" t="s">
        <v>115</v>
      </c>
      <c r="H5558" s="2">
        <v>235</v>
      </c>
      <c r="I5558" s="2">
        <v>207</v>
      </c>
      <c r="K5558" s="2">
        <v>120</v>
      </c>
      <c r="L5558" s="2" t="s">
        <v>30</v>
      </c>
      <c r="M5558" s="2" t="s">
        <v>476</v>
      </c>
      <c r="N5558" s="2" t="s">
        <v>479</v>
      </c>
      <c r="O5558" s="2" t="s">
        <v>540</v>
      </c>
      <c r="Q5558" s="1"/>
      <c r="S5558" s="5"/>
      <c r="T5558" s="41"/>
      <c r="U5558" s="8"/>
      <c r="W5558" s="2" t="s">
        <v>468</v>
      </c>
      <c r="X5558" s="45" t="str" cm="1">
        <f t="array" ref="X5558">IF(X5318="TRUE",IF(AND(C5555&lt;&gt;1,C5556:C5559="",S5555:U5559=""), "FALSE","TRUE"),"FALSE")</f>
        <v>FALSE</v>
      </c>
      <c r="Z5558" s="1"/>
    </row>
    <row r="5559" spans="2:26" hidden="1" outlineLevel="3" x14ac:dyDescent="0.4">
      <c r="B5559" s="7" t="s">
        <v>245</v>
      </c>
      <c r="C5559" s="8"/>
      <c r="D5559" s="31"/>
      <c r="E5559" s="2" t="s">
        <v>545</v>
      </c>
      <c r="F5559" s="2" t="str">
        <f>IF(C5556="","^.{1,1024}$|^$","^.{1,1024}$")</f>
        <v>^.{1,1024}$|^$</v>
      </c>
      <c r="G5559" s="2" t="s">
        <v>247</v>
      </c>
      <c r="H5559" s="2">
        <v>235</v>
      </c>
      <c r="I5559" s="2">
        <v>207</v>
      </c>
      <c r="K5559" s="2">
        <v>1024</v>
      </c>
      <c r="L5559" s="2" t="s">
        <v>30</v>
      </c>
      <c r="M5559" s="2" t="s">
        <v>476</v>
      </c>
      <c r="N5559" s="2" t="s">
        <v>479</v>
      </c>
      <c r="O5559" s="2" t="s">
        <v>540</v>
      </c>
      <c r="Q5559" s="1"/>
      <c r="S5559" s="5"/>
      <c r="T5559" s="41"/>
      <c r="U5559" s="8"/>
      <c r="W5559" s="2" t="s">
        <v>471</v>
      </c>
      <c r="X5559" s="45" t="str" cm="1">
        <f t="array" ref="X5559">IF(X5318="TRUE",IF(AND(C5555&lt;&gt;1,C5556:C5559="",S5555:U5559=""), "FALSE","TRUE"),"FALSE")</f>
        <v>FALSE</v>
      </c>
      <c r="Z5559" s="1"/>
    </row>
    <row r="5560" spans="2:26" hidden="1" outlineLevel="3" x14ac:dyDescent="0.4">
      <c r="B5560" s="7" t="s">
        <v>134</v>
      </c>
      <c r="C5560" s="5">
        <v>4</v>
      </c>
      <c r="D5560" s="30"/>
      <c r="E5560" s="2" t="s">
        <v>392</v>
      </c>
      <c r="F5560" s="2" t="s">
        <v>106</v>
      </c>
      <c r="G5560" s="2" t="s">
        <v>103</v>
      </c>
      <c r="H5560" s="2">
        <v>235</v>
      </c>
      <c r="I5560" s="2">
        <v>207</v>
      </c>
      <c r="K5560" s="2">
        <v>3</v>
      </c>
      <c r="L5560" s="2" t="s">
        <v>136</v>
      </c>
      <c r="M5560" s="2" t="s">
        <v>476</v>
      </c>
      <c r="N5560" s="2" t="s">
        <v>479</v>
      </c>
      <c r="O5560" s="2" t="s">
        <v>540</v>
      </c>
      <c r="Q5560" s="1"/>
      <c r="S5560" s="5"/>
      <c r="T5560" s="41"/>
      <c r="U5560" s="8"/>
      <c r="V5560" s="2" t="s">
        <v>105</v>
      </c>
      <c r="W5560" s="2" t="s">
        <v>561</v>
      </c>
      <c r="X5560" s="45" t="str" cm="1">
        <f t="array" ref="X5560">IF(X5318="TRUE",IF(AND(C5560&lt;&gt;1,C5561:C5564="",S5560:U5564=""), "FALSE","TRUE"),"FALSE")</f>
        <v>FALSE</v>
      </c>
      <c r="Z5560" s="1"/>
    </row>
    <row r="5561" spans="2:26" hidden="1" outlineLevel="3" x14ac:dyDescent="0.4">
      <c r="B5561" s="7" t="s">
        <v>237</v>
      </c>
      <c r="C5561" s="8"/>
      <c r="D5561" s="31"/>
      <c r="E5561" s="2" t="s">
        <v>542</v>
      </c>
      <c r="F5561" s="2" t="s">
        <v>233</v>
      </c>
      <c r="G5561" s="2" t="s">
        <v>239</v>
      </c>
      <c r="H5561" s="2">
        <v>235</v>
      </c>
      <c r="I5561" s="2">
        <v>207</v>
      </c>
      <c r="K5561" s="2">
        <v>60</v>
      </c>
      <c r="L5561" s="2" t="s">
        <v>30</v>
      </c>
      <c r="M5561" s="2" t="s">
        <v>476</v>
      </c>
      <c r="N5561" s="2" t="s">
        <v>479</v>
      </c>
      <c r="O5561" s="2" t="s">
        <v>540</v>
      </c>
      <c r="Q5561" s="1"/>
      <c r="S5561" s="5"/>
      <c r="T5561" s="41"/>
      <c r="U5561" s="8"/>
      <c r="W5561" s="2" t="s">
        <v>568</v>
      </c>
      <c r="X5561" s="45" t="str" cm="1">
        <f t="array" ref="X5561">IF(X5318="TRUE",IF(AND(C5560&lt;&gt;1,C5561:C5564="",S5560:U5564=""), "FALSE","TRUE"),"FALSE")</f>
        <v>FALSE</v>
      </c>
      <c r="Z5561" s="1"/>
    </row>
    <row r="5562" spans="2:26" hidden="1" outlineLevel="3" x14ac:dyDescent="0.4">
      <c r="B5562" s="7" t="s">
        <v>240</v>
      </c>
      <c r="C5562" s="8"/>
      <c r="D5562" s="31"/>
      <c r="E5562" s="2" t="s">
        <v>543</v>
      </c>
      <c r="F5562" s="2" t="str">
        <f>IF(C5561="","^.{1,120}$|^$","^.{1,120}$")</f>
        <v>^.{1,120}$|^$</v>
      </c>
      <c r="G5562" s="2" t="s">
        <v>229</v>
      </c>
      <c r="H5562" s="2">
        <v>235</v>
      </c>
      <c r="I5562" s="2">
        <v>207</v>
      </c>
      <c r="K5562" s="2">
        <v>120</v>
      </c>
      <c r="L5562" s="2" t="s">
        <v>30</v>
      </c>
      <c r="M5562" s="2" t="s">
        <v>476</v>
      </c>
      <c r="N5562" s="2" t="s">
        <v>479</v>
      </c>
      <c r="O5562" s="2" t="s">
        <v>540</v>
      </c>
      <c r="Q5562" s="1"/>
      <c r="S5562" s="5"/>
      <c r="T5562" s="41"/>
      <c r="U5562" s="8"/>
      <c r="W5562" s="2" t="s">
        <v>468</v>
      </c>
      <c r="X5562" s="45" t="str" cm="1">
        <f t="array" ref="X5562">IF(X5318="TRUE",IF(AND(C5560&lt;&gt;1,C5561:C5564="",S5560:U5564=""), "FALSE","TRUE"),"FALSE")</f>
        <v>FALSE</v>
      </c>
      <c r="Z5562" s="1"/>
    </row>
    <row r="5563" spans="2:26" hidden="1" outlineLevel="3" x14ac:dyDescent="0.4">
      <c r="B5563" s="7" t="s">
        <v>243</v>
      </c>
      <c r="C5563" s="8"/>
      <c r="D5563" s="31"/>
      <c r="E5563" s="2" t="s">
        <v>544</v>
      </c>
      <c r="F5563" s="2" t="s">
        <v>116</v>
      </c>
      <c r="G5563" s="2" t="s">
        <v>115</v>
      </c>
      <c r="H5563" s="2">
        <v>235</v>
      </c>
      <c r="I5563" s="2">
        <v>207</v>
      </c>
      <c r="K5563" s="2">
        <v>120</v>
      </c>
      <c r="L5563" s="2" t="s">
        <v>30</v>
      </c>
      <c r="M5563" s="2" t="s">
        <v>476</v>
      </c>
      <c r="N5563" s="2" t="s">
        <v>479</v>
      </c>
      <c r="O5563" s="2" t="s">
        <v>540</v>
      </c>
      <c r="Q5563" s="1"/>
      <c r="S5563" s="5"/>
      <c r="T5563" s="41"/>
      <c r="U5563" s="8"/>
      <c r="W5563" s="2" t="s">
        <v>468</v>
      </c>
      <c r="X5563" s="45" t="str" cm="1">
        <f t="array" ref="X5563">IF(X5318="TRUE",IF(AND(C5560&lt;&gt;1,C5561:C5564="",S5560:U5564=""), "FALSE","TRUE"),"FALSE")</f>
        <v>FALSE</v>
      </c>
      <c r="Z5563" s="1"/>
    </row>
    <row r="5564" spans="2:26" hidden="1" outlineLevel="3" x14ac:dyDescent="0.4">
      <c r="B5564" s="7" t="s">
        <v>245</v>
      </c>
      <c r="C5564" s="8"/>
      <c r="D5564" s="31"/>
      <c r="E5564" s="2" t="s">
        <v>545</v>
      </c>
      <c r="F5564" s="2" t="str">
        <f>IF(C5561="","^.{1,1024}$|^$","^.{1,1024}$")</f>
        <v>^.{1,1024}$|^$</v>
      </c>
      <c r="G5564" s="2" t="s">
        <v>247</v>
      </c>
      <c r="H5564" s="2">
        <v>235</v>
      </c>
      <c r="I5564" s="2">
        <v>207</v>
      </c>
      <c r="K5564" s="2">
        <v>1024</v>
      </c>
      <c r="L5564" s="2" t="s">
        <v>30</v>
      </c>
      <c r="M5564" s="2" t="s">
        <v>476</v>
      </c>
      <c r="N5564" s="2" t="s">
        <v>479</v>
      </c>
      <c r="O5564" s="2" t="s">
        <v>540</v>
      </c>
      <c r="Q5564" s="1"/>
      <c r="S5564" s="5"/>
      <c r="T5564" s="41"/>
      <c r="U5564" s="8"/>
      <c r="W5564" s="2" t="s">
        <v>471</v>
      </c>
      <c r="X5564" s="45" t="str" cm="1">
        <f t="array" ref="X5564">IF(X5318="TRUE",IF(AND(C5560&lt;&gt;1,C5561:C5564="",S5560:U5564=""), "FALSE","TRUE"),"FALSE")</f>
        <v>FALSE</v>
      </c>
      <c r="Z5564" s="1"/>
    </row>
    <row r="5565" spans="2:26" hidden="1" outlineLevel="3" x14ac:dyDescent="0.4">
      <c r="B5565" s="7" t="s">
        <v>134</v>
      </c>
      <c r="C5565" s="5">
        <v>5</v>
      </c>
      <c r="D5565" s="30"/>
      <c r="E5565" s="2" t="s">
        <v>392</v>
      </c>
      <c r="F5565" s="2" t="s">
        <v>106</v>
      </c>
      <c r="G5565" s="2" t="s">
        <v>103</v>
      </c>
      <c r="H5565" s="2">
        <v>235</v>
      </c>
      <c r="I5565" s="2">
        <v>207</v>
      </c>
      <c r="K5565" s="2">
        <v>3</v>
      </c>
      <c r="L5565" s="2" t="s">
        <v>136</v>
      </c>
      <c r="M5565" s="2" t="s">
        <v>476</v>
      </c>
      <c r="N5565" s="2" t="s">
        <v>479</v>
      </c>
      <c r="O5565" s="2" t="s">
        <v>540</v>
      </c>
      <c r="Q5565" s="1"/>
      <c r="S5565" s="5"/>
      <c r="T5565" s="41"/>
      <c r="U5565" s="8"/>
      <c r="V5565" s="2" t="s">
        <v>105</v>
      </c>
      <c r="W5565" s="2" t="s">
        <v>561</v>
      </c>
      <c r="X5565" s="45" t="str" cm="1">
        <f t="array" ref="X5565">IF(X5318="TRUE",IF(AND(C5565&lt;&gt;1,C5566:C5569="",S5565:U5569=""), "FALSE","TRUE"),"FALSE")</f>
        <v>FALSE</v>
      </c>
      <c r="Z5565" s="1"/>
    </row>
    <row r="5566" spans="2:26" hidden="1" outlineLevel="3" x14ac:dyDescent="0.4">
      <c r="B5566" s="7" t="s">
        <v>237</v>
      </c>
      <c r="C5566" s="8"/>
      <c r="D5566" s="31"/>
      <c r="E5566" s="2" t="s">
        <v>542</v>
      </c>
      <c r="F5566" s="2" t="s">
        <v>233</v>
      </c>
      <c r="G5566" s="2" t="s">
        <v>239</v>
      </c>
      <c r="H5566" s="2">
        <v>235</v>
      </c>
      <c r="I5566" s="2">
        <v>207</v>
      </c>
      <c r="K5566" s="2">
        <v>60</v>
      </c>
      <c r="L5566" s="2" t="s">
        <v>30</v>
      </c>
      <c r="M5566" s="2" t="s">
        <v>476</v>
      </c>
      <c r="N5566" s="2" t="s">
        <v>479</v>
      </c>
      <c r="O5566" s="2" t="s">
        <v>540</v>
      </c>
      <c r="Q5566" s="1"/>
      <c r="S5566" s="5"/>
      <c r="T5566" s="41"/>
      <c r="U5566" s="8"/>
      <c r="W5566" s="2" t="s">
        <v>568</v>
      </c>
      <c r="X5566" s="45" t="str" cm="1">
        <f t="array" ref="X5566">IF(X5318="TRUE",IF(AND(C5565&lt;&gt;1,C5566:C5569="",S5565:U5569=""), "FALSE","TRUE"),"FALSE")</f>
        <v>FALSE</v>
      </c>
      <c r="Z5566" s="1"/>
    </row>
    <row r="5567" spans="2:26" hidden="1" outlineLevel="3" x14ac:dyDescent="0.4">
      <c r="B5567" s="7" t="s">
        <v>240</v>
      </c>
      <c r="C5567" s="8"/>
      <c r="D5567" s="31"/>
      <c r="E5567" s="2" t="s">
        <v>543</v>
      </c>
      <c r="F5567" s="2" t="str">
        <f>IF(C5566="","^.{1,120}$|^$","^.{1,120}$")</f>
        <v>^.{1,120}$|^$</v>
      </c>
      <c r="G5567" s="2" t="s">
        <v>229</v>
      </c>
      <c r="H5567" s="2">
        <v>235</v>
      </c>
      <c r="I5567" s="2">
        <v>207</v>
      </c>
      <c r="K5567" s="2">
        <v>120</v>
      </c>
      <c r="L5567" s="2" t="s">
        <v>30</v>
      </c>
      <c r="M5567" s="2" t="s">
        <v>476</v>
      </c>
      <c r="N5567" s="2" t="s">
        <v>479</v>
      </c>
      <c r="O5567" s="2" t="s">
        <v>540</v>
      </c>
      <c r="Q5567" s="1"/>
      <c r="S5567" s="5"/>
      <c r="T5567" s="41"/>
      <c r="U5567" s="8"/>
      <c r="W5567" s="2" t="s">
        <v>468</v>
      </c>
      <c r="X5567" s="45" t="str" cm="1">
        <f t="array" ref="X5567">IF(X5318="TRUE",IF(AND(C5565&lt;&gt;1,C5566:C5569="",S5565:U5569=""), "FALSE","TRUE"),"FALSE")</f>
        <v>FALSE</v>
      </c>
      <c r="Z5567" s="1"/>
    </row>
    <row r="5568" spans="2:26" hidden="1" outlineLevel="3" x14ac:dyDescent="0.4">
      <c r="B5568" s="7" t="s">
        <v>243</v>
      </c>
      <c r="C5568" s="8"/>
      <c r="D5568" s="31"/>
      <c r="E5568" s="2" t="s">
        <v>544</v>
      </c>
      <c r="F5568" s="2" t="s">
        <v>116</v>
      </c>
      <c r="G5568" s="2" t="s">
        <v>115</v>
      </c>
      <c r="H5568" s="2">
        <v>235</v>
      </c>
      <c r="I5568" s="2">
        <v>207</v>
      </c>
      <c r="K5568" s="2">
        <v>120</v>
      </c>
      <c r="L5568" s="2" t="s">
        <v>30</v>
      </c>
      <c r="M5568" s="2" t="s">
        <v>476</v>
      </c>
      <c r="N5568" s="2" t="s">
        <v>479</v>
      </c>
      <c r="O5568" s="2" t="s">
        <v>540</v>
      </c>
      <c r="Q5568" s="1"/>
      <c r="S5568" s="5"/>
      <c r="T5568" s="41"/>
      <c r="U5568" s="8"/>
      <c r="W5568" s="2" t="s">
        <v>468</v>
      </c>
      <c r="X5568" s="45" t="str" cm="1">
        <f t="array" ref="X5568">IF(X5318="TRUE",IF(AND(C5565&lt;&gt;1,C5566:C5569="",S5565:U5569=""), "FALSE","TRUE"),"FALSE")</f>
        <v>FALSE</v>
      </c>
      <c r="Z5568" s="1"/>
    </row>
    <row r="5569" spans="2:26" hidden="1" outlineLevel="3" x14ac:dyDescent="0.4">
      <c r="B5569" s="7" t="s">
        <v>245</v>
      </c>
      <c r="C5569" s="8"/>
      <c r="D5569" s="31"/>
      <c r="E5569" s="2" t="s">
        <v>545</v>
      </c>
      <c r="F5569" s="2" t="str">
        <f>IF(C5566="","^.{1,1024}$|^$","^.{1,1024}$")</f>
        <v>^.{1,1024}$|^$</v>
      </c>
      <c r="G5569" s="2" t="s">
        <v>247</v>
      </c>
      <c r="H5569" s="2">
        <v>235</v>
      </c>
      <c r="I5569" s="2">
        <v>207</v>
      </c>
      <c r="K5569" s="2">
        <v>1024</v>
      </c>
      <c r="L5569" s="2" t="s">
        <v>30</v>
      </c>
      <c r="M5569" s="2" t="s">
        <v>476</v>
      </c>
      <c r="N5569" s="2" t="s">
        <v>479</v>
      </c>
      <c r="O5569" s="2" t="s">
        <v>540</v>
      </c>
      <c r="Q5569" s="1"/>
      <c r="S5569" s="5"/>
      <c r="T5569" s="41"/>
      <c r="U5569" s="8"/>
      <c r="W5569" s="2" t="s">
        <v>471</v>
      </c>
      <c r="X5569" s="45" t="str" cm="1">
        <f t="array" ref="X5569">IF(X5318="TRUE",IF(AND(C5565&lt;&gt;1,C5566:C5569="",S5565:U5569=""), "FALSE","TRUE"),"FALSE")</f>
        <v>FALSE</v>
      </c>
      <c r="Z5569" s="1"/>
    </row>
    <row r="5570" spans="2:26" hidden="1" outlineLevel="2" x14ac:dyDescent="0.4">
      <c r="B5570" s="3" t="s">
        <v>19</v>
      </c>
      <c r="I5570" s="2">
        <v>207</v>
      </c>
      <c r="Q5570" s="1"/>
      <c r="Z5570" s="1"/>
    </row>
    <row r="5571" spans="2:26" hidden="1" outlineLevel="2" x14ac:dyDescent="0.4">
      <c r="B5571" s="50" t="s">
        <v>546</v>
      </c>
      <c r="C5571" s="50"/>
      <c r="D5571" s="33"/>
      <c r="E5571" s="2" t="s">
        <v>547</v>
      </c>
      <c r="I5571" s="2">
        <v>207</v>
      </c>
      <c r="L5571" s="2" t="s">
        <v>548</v>
      </c>
      <c r="M5571" s="2" t="s">
        <v>476</v>
      </c>
      <c r="N5571" s="2" t="s">
        <v>479</v>
      </c>
      <c r="O5571" s="2" t="s">
        <v>547</v>
      </c>
      <c r="Q5571" s="1"/>
      <c r="R5571" s="2" t="str">
        <f>IF(AND(C5573="",C5574="",C5575="",C5576=""), "TRUE", "FALSE")</f>
        <v>TRUE</v>
      </c>
      <c r="S5571" s="43" t="s">
        <v>36</v>
      </c>
      <c r="T5571" s="44" t="s">
        <v>37</v>
      </c>
      <c r="U5571" s="43" t="s">
        <v>38</v>
      </c>
      <c r="Z5571" s="1"/>
    </row>
    <row r="5572" spans="2:26" hidden="1" outlineLevel="2" x14ac:dyDescent="0.4">
      <c r="B5572" s="7" t="s">
        <v>134</v>
      </c>
      <c r="C5572" s="5">
        <v>1</v>
      </c>
      <c r="D5572" s="30"/>
      <c r="E5572" s="2" t="s">
        <v>392</v>
      </c>
      <c r="F5572" s="2" t="s">
        <v>102</v>
      </c>
      <c r="G5572" s="2" t="s">
        <v>103</v>
      </c>
      <c r="H5572" s="2">
        <v>241</v>
      </c>
      <c r="I5572" s="2">
        <v>207</v>
      </c>
      <c r="K5572" s="2">
        <v>3</v>
      </c>
      <c r="L5572" s="2" t="s">
        <v>136</v>
      </c>
      <c r="M5572" s="2" t="s">
        <v>476</v>
      </c>
      <c r="N5572" s="2" t="s">
        <v>479</v>
      </c>
      <c r="O5572" s="2" t="s">
        <v>547</v>
      </c>
      <c r="Q5572" s="1"/>
      <c r="S5572" s="5"/>
      <c r="T5572" s="41"/>
      <c r="U5572" s="8"/>
      <c r="V5572" s="2" t="s">
        <v>105</v>
      </c>
      <c r="W5572" s="2" t="s">
        <v>561</v>
      </c>
      <c r="X5572" s="45" t="str" cm="1">
        <f t="array" ref="X5572">IF(X5318="TRUE",IF(AND(C5572&lt;&gt;1,C5573:C5576="",S5572:U5576=""), "FALSE","TRUE"),"FALSE")</f>
        <v>FALSE</v>
      </c>
      <c r="Z5572" s="1"/>
    </row>
    <row r="5573" spans="2:26" hidden="1" outlineLevel="2" x14ac:dyDescent="0.4">
      <c r="B5573" s="7" t="s">
        <v>549</v>
      </c>
      <c r="C5573" s="8"/>
      <c r="D5573" s="31"/>
      <c r="E5573" s="2" t="s">
        <v>550</v>
      </c>
      <c r="F5573" s="2" t="s">
        <v>551</v>
      </c>
      <c r="G5573" s="2" t="s">
        <v>552</v>
      </c>
      <c r="H5573" s="2">
        <v>241</v>
      </c>
      <c r="I5573" s="2">
        <v>207</v>
      </c>
      <c r="K5573" s="2">
        <v>10</v>
      </c>
      <c r="L5573" s="2" t="s">
        <v>30</v>
      </c>
      <c r="M5573" s="2" t="s">
        <v>476</v>
      </c>
      <c r="N5573" s="2" t="s">
        <v>479</v>
      </c>
      <c r="O5573" s="2" t="s">
        <v>547</v>
      </c>
      <c r="Q5573" s="1"/>
      <c r="S5573" s="5"/>
      <c r="T5573" s="41"/>
      <c r="U5573" s="8"/>
      <c r="W5573" s="2" t="s">
        <v>569</v>
      </c>
      <c r="X5573" s="45" t="str" cm="1">
        <f t="array" ref="X5573">IF(X5318="TRUE",IF(AND(C5572&lt;&gt;1,C5573:C5576="",S5572:U5576=""), "FALSE","TRUE"),"FALSE")</f>
        <v>FALSE</v>
      </c>
      <c r="Z5573" s="1"/>
    </row>
    <row r="5574" spans="2:26" hidden="1" outlineLevel="2" x14ac:dyDescent="0.4">
      <c r="B5574" s="7" t="s">
        <v>554</v>
      </c>
      <c r="C5574" s="8"/>
      <c r="D5574" s="31"/>
      <c r="E5574" s="2" t="s">
        <v>555</v>
      </c>
      <c r="F5574" s="2" t="s">
        <v>114</v>
      </c>
      <c r="G5574" s="2" t="s">
        <v>115</v>
      </c>
      <c r="H5574" s="2">
        <v>241</v>
      </c>
      <c r="I5574" s="2">
        <v>207</v>
      </c>
      <c r="K5574" s="2">
        <v>120</v>
      </c>
      <c r="L5574" s="2" t="s">
        <v>30</v>
      </c>
      <c r="M5574" s="2" t="s">
        <v>476</v>
      </c>
      <c r="N5574" s="2" t="s">
        <v>479</v>
      </c>
      <c r="O5574" s="2" t="s">
        <v>547</v>
      </c>
      <c r="Q5574" s="1"/>
      <c r="S5574" s="5"/>
      <c r="T5574" s="41"/>
      <c r="U5574" s="8"/>
      <c r="W5574" s="2" t="s">
        <v>468</v>
      </c>
      <c r="X5574" s="45" t="str" cm="1">
        <f t="array" ref="X5574">IF(X5318="TRUE",IF(AND(C5572&lt;&gt;1,C5573:C5576="",S5572:U5576=""), "FALSE","TRUE"),"FALSE")</f>
        <v>FALSE</v>
      </c>
      <c r="Z5574" s="1"/>
    </row>
    <row r="5575" spans="2:26" hidden="1" outlineLevel="2" x14ac:dyDescent="0.4">
      <c r="B5575" s="7" t="s">
        <v>112</v>
      </c>
      <c r="C5575" s="8"/>
      <c r="D5575" s="31"/>
      <c r="E5575" s="2" t="s">
        <v>556</v>
      </c>
      <c r="F5575" s="2" t="s">
        <v>114</v>
      </c>
      <c r="G5575" s="2" t="s">
        <v>115</v>
      </c>
      <c r="H5575" s="2">
        <v>241</v>
      </c>
      <c r="I5575" s="2">
        <v>207</v>
      </c>
      <c r="K5575" s="2">
        <v>120</v>
      </c>
      <c r="L5575" s="2" t="s">
        <v>30</v>
      </c>
      <c r="M5575" s="2" t="s">
        <v>476</v>
      </c>
      <c r="N5575" s="2" t="s">
        <v>479</v>
      </c>
      <c r="O5575" s="2" t="s">
        <v>547</v>
      </c>
      <c r="Q5575" s="1"/>
      <c r="S5575" s="5"/>
      <c r="T5575" s="41"/>
      <c r="U5575" s="8"/>
      <c r="W5575" s="2" t="s">
        <v>468</v>
      </c>
      <c r="X5575" s="45" t="str" cm="1">
        <f t="array" ref="X5575">IF(X5318="TRUE",IF(AND(C5572&lt;&gt;1,C5573:C5576="",S5572:U5576=""), "FALSE","TRUE"),"FALSE")</f>
        <v>FALSE</v>
      </c>
      <c r="Z5575" s="1"/>
    </row>
    <row r="5576" spans="2:26" hidden="1" outlineLevel="2" x14ac:dyDescent="0.4">
      <c r="B5576" s="7" t="s">
        <v>117</v>
      </c>
      <c r="C5576" s="8"/>
      <c r="D5576" s="31"/>
      <c r="E5576" s="2" t="s">
        <v>557</v>
      </c>
      <c r="F5576" s="2" t="s">
        <v>116</v>
      </c>
      <c r="G5576" s="2" t="s">
        <v>115</v>
      </c>
      <c r="H5576" s="2">
        <v>241</v>
      </c>
      <c r="I5576" s="2">
        <v>207</v>
      </c>
      <c r="K5576" s="2">
        <v>120</v>
      </c>
      <c r="L5576" s="2" t="s">
        <v>30</v>
      </c>
      <c r="M5576" s="2" t="s">
        <v>476</v>
      </c>
      <c r="N5576" s="2" t="s">
        <v>479</v>
      </c>
      <c r="O5576" s="2" t="s">
        <v>547</v>
      </c>
      <c r="Q5576" s="1"/>
      <c r="S5576" s="5"/>
      <c r="T5576" s="41"/>
      <c r="U5576" s="8"/>
      <c r="W5576" s="2" t="s">
        <v>468</v>
      </c>
      <c r="X5576" s="45" t="str" cm="1">
        <f t="array" ref="X5576">IF(X5318="TRUE",IF(AND(C5572&lt;&gt;1,C5573:C5576="",S5572:U5576=""), "FALSE","TRUE"),"FALSE")</f>
        <v>FALSE</v>
      </c>
      <c r="Z5576" s="1"/>
    </row>
    <row r="5577" spans="2:26" hidden="1" outlineLevel="2" x14ac:dyDescent="0.4">
      <c r="B5577" s="7" t="s">
        <v>134</v>
      </c>
      <c r="C5577" s="5">
        <v>2</v>
      </c>
      <c r="D5577" s="30"/>
      <c r="E5577" s="2" t="s">
        <v>392</v>
      </c>
      <c r="F5577" s="2" t="s">
        <v>102</v>
      </c>
      <c r="G5577" s="2" t="s">
        <v>103</v>
      </c>
      <c r="H5577" s="2">
        <v>241</v>
      </c>
      <c r="I5577" s="2">
        <v>207</v>
      </c>
      <c r="K5577" s="2">
        <v>3</v>
      </c>
      <c r="L5577" s="2" t="s">
        <v>136</v>
      </c>
      <c r="M5577" s="2" t="s">
        <v>476</v>
      </c>
      <c r="N5577" s="2" t="s">
        <v>479</v>
      </c>
      <c r="O5577" s="2" t="s">
        <v>547</v>
      </c>
      <c r="Q5577" s="1"/>
      <c r="S5577" s="5"/>
      <c r="T5577" s="41"/>
      <c r="U5577" s="8"/>
      <c r="V5577" s="2" t="s">
        <v>105</v>
      </c>
      <c r="W5577" s="2" t="s">
        <v>561</v>
      </c>
      <c r="X5577" s="45" t="str" cm="1">
        <f t="array" ref="X5577">IF(X5318="TRUE",IF(AND(C5577&lt;&gt;1,C5578:C5581="",S5577:U5581=""), "FALSE","TRUE"),"FALSE")</f>
        <v>FALSE</v>
      </c>
      <c r="Z5577" s="1"/>
    </row>
    <row r="5578" spans="2:26" hidden="1" outlineLevel="2" x14ac:dyDescent="0.4">
      <c r="B5578" s="7" t="s">
        <v>549</v>
      </c>
      <c r="C5578" s="8"/>
      <c r="D5578" s="31"/>
      <c r="E5578" s="2" t="s">
        <v>550</v>
      </c>
      <c r="F5578" s="2" t="s">
        <v>551</v>
      </c>
      <c r="G5578" s="2" t="s">
        <v>552</v>
      </c>
      <c r="H5578" s="2">
        <v>241</v>
      </c>
      <c r="I5578" s="2">
        <v>207</v>
      </c>
      <c r="K5578" s="2">
        <v>10</v>
      </c>
      <c r="L5578" s="2" t="s">
        <v>30</v>
      </c>
      <c r="M5578" s="2" t="s">
        <v>476</v>
      </c>
      <c r="N5578" s="2" t="s">
        <v>479</v>
      </c>
      <c r="O5578" s="2" t="s">
        <v>547</v>
      </c>
      <c r="Q5578" s="1"/>
      <c r="S5578" s="5"/>
      <c r="T5578" s="41"/>
      <c r="U5578" s="8"/>
      <c r="W5578" s="2" t="s">
        <v>569</v>
      </c>
      <c r="X5578" s="45" t="str" cm="1">
        <f t="array" ref="X5578">IF(X5318="TRUE",IF(AND(C5577&lt;&gt;1,C5578:C5581="",S5577:U5581=""), "FALSE","TRUE"),"FALSE")</f>
        <v>FALSE</v>
      </c>
      <c r="Z5578" s="1"/>
    </row>
    <row r="5579" spans="2:26" hidden="1" outlineLevel="2" x14ac:dyDescent="0.4">
      <c r="B5579" s="7" t="s">
        <v>554</v>
      </c>
      <c r="C5579" s="8"/>
      <c r="D5579" s="31"/>
      <c r="E5579" s="2" t="s">
        <v>555</v>
      </c>
      <c r="F5579" s="2" t="s">
        <v>114</v>
      </c>
      <c r="G5579" s="2" t="s">
        <v>115</v>
      </c>
      <c r="H5579" s="2">
        <v>241</v>
      </c>
      <c r="I5579" s="2">
        <v>207</v>
      </c>
      <c r="K5579" s="2">
        <v>120</v>
      </c>
      <c r="L5579" s="2" t="s">
        <v>30</v>
      </c>
      <c r="M5579" s="2" t="s">
        <v>476</v>
      </c>
      <c r="N5579" s="2" t="s">
        <v>479</v>
      </c>
      <c r="O5579" s="2" t="s">
        <v>547</v>
      </c>
      <c r="Q5579" s="1"/>
      <c r="S5579" s="5"/>
      <c r="T5579" s="41"/>
      <c r="U5579" s="8"/>
      <c r="W5579" s="2" t="s">
        <v>468</v>
      </c>
      <c r="X5579" s="45" t="str" cm="1">
        <f t="array" ref="X5579">IF(X5318="TRUE",IF(AND(C5577&lt;&gt;1,C5578:C5581="",S5577:U5581=""), "FALSE","TRUE"),"FALSE")</f>
        <v>FALSE</v>
      </c>
      <c r="Z5579" s="1"/>
    </row>
    <row r="5580" spans="2:26" hidden="1" outlineLevel="2" x14ac:dyDescent="0.4">
      <c r="B5580" s="7" t="s">
        <v>112</v>
      </c>
      <c r="C5580" s="8"/>
      <c r="D5580" s="31"/>
      <c r="E5580" s="2" t="s">
        <v>556</v>
      </c>
      <c r="F5580" s="2" t="s">
        <v>114</v>
      </c>
      <c r="G5580" s="2" t="s">
        <v>115</v>
      </c>
      <c r="H5580" s="2">
        <v>241</v>
      </c>
      <c r="I5580" s="2">
        <v>207</v>
      </c>
      <c r="K5580" s="2">
        <v>120</v>
      </c>
      <c r="L5580" s="2" t="s">
        <v>30</v>
      </c>
      <c r="M5580" s="2" t="s">
        <v>476</v>
      </c>
      <c r="N5580" s="2" t="s">
        <v>479</v>
      </c>
      <c r="O5580" s="2" t="s">
        <v>547</v>
      </c>
      <c r="Q5580" s="1"/>
      <c r="S5580" s="5"/>
      <c r="T5580" s="41"/>
      <c r="U5580" s="8"/>
      <c r="W5580" s="2" t="s">
        <v>468</v>
      </c>
      <c r="X5580" s="45" t="str" cm="1">
        <f t="array" ref="X5580">IF(X5318="TRUE",IF(AND(C5577&lt;&gt;1,C5578:C5581="",S5577:U5581=""), "FALSE","TRUE"),"FALSE")</f>
        <v>FALSE</v>
      </c>
      <c r="Z5580" s="1"/>
    </row>
    <row r="5581" spans="2:26" hidden="1" outlineLevel="2" x14ac:dyDescent="0.4">
      <c r="B5581" s="7" t="s">
        <v>117</v>
      </c>
      <c r="C5581" s="8"/>
      <c r="D5581" s="31"/>
      <c r="E5581" s="2" t="s">
        <v>557</v>
      </c>
      <c r="F5581" s="2" t="s">
        <v>116</v>
      </c>
      <c r="G5581" s="2" t="s">
        <v>115</v>
      </c>
      <c r="H5581" s="2">
        <v>241</v>
      </c>
      <c r="I5581" s="2">
        <v>207</v>
      </c>
      <c r="K5581" s="2">
        <v>120</v>
      </c>
      <c r="L5581" s="2" t="s">
        <v>30</v>
      </c>
      <c r="M5581" s="2" t="s">
        <v>476</v>
      </c>
      <c r="N5581" s="2" t="s">
        <v>479</v>
      </c>
      <c r="O5581" s="2" t="s">
        <v>547</v>
      </c>
      <c r="Q5581" s="1"/>
      <c r="S5581" s="5"/>
      <c r="T5581" s="41"/>
      <c r="U5581" s="8"/>
      <c r="W5581" s="2" t="s">
        <v>468</v>
      </c>
      <c r="X5581" s="45" t="str" cm="1">
        <f t="array" ref="X5581">IF(X5318="TRUE",IF(AND(C5577&lt;&gt;1,C5578:C5581="",S5577:U5581=""), "FALSE","TRUE"),"FALSE")</f>
        <v>FALSE</v>
      </c>
      <c r="Z5581" s="1"/>
    </row>
    <row r="5582" spans="2:26" hidden="1" outlineLevel="2" x14ac:dyDescent="0.4">
      <c r="B5582" s="3" t="s">
        <v>19</v>
      </c>
      <c r="I5582" s="2">
        <v>207</v>
      </c>
      <c r="Q5582" s="1"/>
      <c r="S5582" s="43" t="s">
        <v>36</v>
      </c>
      <c r="T5582" s="44" t="s">
        <v>37</v>
      </c>
      <c r="U5582" s="43" t="s">
        <v>38</v>
      </c>
      <c r="Z5582" s="1"/>
    </row>
    <row r="5583" spans="2:26" hidden="1" outlineLevel="2" x14ac:dyDescent="0.4">
      <c r="B5583" s="7" t="s">
        <v>558</v>
      </c>
      <c r="C5583" s="8"/>
      <c r="D5583" s="31"/>
      <c r="E5583" s="2" t="s">
        <v>559</v>
      </c>
      <c r="F5583" s="2" t="s">
        <v>560</v>
      </c>
      <c r="G5583" s="2" t="s">
        <v>23</v>
      </c>
      <c r="I5583" s="2">
        <v>207</v>
      </c>
      <c r="J5583" s="2" t="s">
        <v>459</v>
      </c>
      <c r="L5583" s="2" t="s">
        <v>30</v>
      </c>
      <c r="M5583" s="2" t="s">
        <v>476</v>
      </c>
      <c r="N5583" s="2" t="s">
        <v>479</v>
      </c>
      <c r="Q5583" s="1"/>
      <c r="S5583" s="5"/>
      <c r="T5583" s="41"/>
      <c r="U5583" s="8"/>
      <c r="W5583" s="2" t="s">
        <v>560</v>
      </c>
      <c r="X5583" s="2" t="str">
        <f>X$5318</f>
        <v>FALSE</v>
      </c>
      <c r="Z5583" s="1"/>
    </row>
    <row r="5584" spans="2:26" hidden="1" outlineLevel="2" x14ac:dyDescent="0.4">
      <c r="C5584" s="18"/>
      <c r="D5584" s="18"/>
      <c r="I5584" s="2">
        <v>207</v>
      </c>
      <c r="J5584" s="2" t="s">
        <v>362</v>
      </c>
      <c r="Q5584" s="1"/>
      <c r="Z5584" s="1"/>
    </row>
    <row r="5585" spans="2:26" outlineLevel="1" x14ac:dyDescent="0.4">
      <c r="B5585" s="50" t="s">
        <v>478</v>
      </c>
      <c r="C5585" s="50"/>
      <c r="D5585" s="33"/>
      <c r="E5585" s="2" t="s">
        <v>479</v>
      </c>
      <c r="I5585" s="2">
        <v>207</v>
      </c>
      <c r="L5585" s="2" t="s">
        <v>480</v>
      </c>
      <c r="M5585" s="2" t="s">
        <v>476</v>
      </c>
      <c r="N5585" s="2" t="s">
        <v>479</v>
      </c>
      <c r="Q5585" s="1"/>
      <c r="S5585" s="43" t="s">
        <v>36</v>
      </c>
      <c r="T5585" s="44" t="s">
        <v>37</v>
      </c>
      <c r="U5585" s="43" t="s">
        <v>38</v>
      </c>
      <c r="Z5585" s="1"/>
    </row>
    <row r="5586" spans="2:26" outlineLevel="1" collapsed="1" x14ac:dyDescent="0.4">
      <c r="B5586" s="7" t="s">
        <v>134</v>
      </c>
      <c r="C5586" s="5">
        <v>19</v>
      </c>
      <c r="D5586" s="30"/>
      <c r="E5586" s="2" t="s">
        <v>135</v>
      </c>
      <c r="F5586" s="2" t="s">
        <v>102</v>
      </c>
      <c r="G5586" s="2" t="s">
        <v>103</v>
      </c>
      <c r="I5586" s="2">
        <v>207</v>
      </c>
      <c r="K5586" s="2">
        <v>3</v>
      </c>
      <c r="L5586" s="2" t="s">
        <v>136</v>
      </c>
      <c r="M5586" s="2" t="s">
        <v>476</v>
      </c>
      <c r="N5586" s="2" t="s">
        <v>479</v>
      </c>
      <c r="Q5586" s="1"/>
      <c r="S5586" s="5"/>
      <c r="T5586" s="41"/>
      <c r="U5586" s="8"/>
      <c r="V5586" s="2" t="s">
        <v>105</v>
      </c>
      <c r="W5586" s="2" t="s">
        <v>561</v>
      </c>
      <c r="X5586" s="2" t="str" cm="1">
        <f t="array" ref="X5586">IF(AND(C$5586&lt;&gt;1,C$5587:C$5591="",S$5586:U$5591=""), "FALSE","TRUE")</f>
        <v>FALSE</v>
      </c>
      <c r="Z5586" s="1"/>
    </row>
    <row r="5587" spans="2:26" hidden="1" outlineLevel="2" x14ac:dyDescent="0.4">
      <c r="B5587" s="7" t="s">
        <v>481</v>
      </c>
      <c r="C5587" s="8"/>
      <c r="D5587" s="31"/>
      <c r="E5587" s="2" t="s">
        <v>482</v>
      </c>
      <c r="F5587" s="2" t="s">
        <v>114</v>
      </c>
      <c r="G5587" s="2" t="s">
        <v>115</v>
      </c>
      <c r="I5587" s="2">
        <v>207</v>
      </c>
      <c r="K5587" s="2">
        <v>120</v>
      </c>
      <c r="L5587" s="2" t="s">
        <v>30</v>
      </c>
      <c r="M5587" s="2" t="s">
        <v>476</v>
      </c>
      <c r="N5587" s="2" t="s">
        <v>479</v>
      </c>
      <c r="Q5587" s="1"/>
      <c r="S5587" s="5"/>
      <c r="T5587" s="41"/>
      <c r="U5587" s="8"/>
      <c r="W5587" s="2" t="s">
        <v>468</v>
      </c>
      <c r="X5587" s="2" t="str" cm="1">
        <f t="array" ref="X5587">IF(AND(C$5586&lt;&gt;1,C$5587:C$5591="",S$5586:U$5591=""), "FALSE","TRUE")</f>
        <v>FALSE</v>
      </c>
      <c r="Z5587" s="1"/>
    </row>
    <row r="5588" spans="2:26" hidden="1" outlineLevel="2" x14ac:dyDescent="0.4">
      <c r="B5588" s="7" t="s">
        <v>483</v>
      </c>
      <c r="C5588" s="8"/>
      <c r="D5588" s="31"/>
      <c r="E5588" s="2" t="s">
        <v>484</v>
      </c>
      <c r="F5588" s="2" t="s">
        <v>370</v>
      </c>
      <c r="G5588" s="2" t="s">
        <v>369</v>
      </c>
      <c r="I5588" s="2">
        <v>207</v>
      </c>
      <c r="K5588" s="2">
        <v>240</v>
      </c>
      <c r="L5588" s="2" t="s">
        <v>30</v>
      </c>
      <c r="M5588" s="2" t="s">
        <v>476</v>
      </c>
      <c r="N5588" s="2" t="s">
        <v>479</v>
      </c>
      <c r="Q5588" s="1"/>
      <c r="S5588" s="5"/>
      <c r="T5588" s="41"/>
      <c r="U5588" s="8"/>
      <c r="W5588" s="2" t="s">
        <v>465</v>
      </c>
      <c r="X5588" s="2" t="str" cm="1">
        <f t="array" ref="X5588">IF(AND(C$5586&lt;&gt;1,C$5587:C$5591="",S$5586:U$5591=""), "FALSE","TRUE")</f>
        <v>FALSE</v>
      </c>
      <c r="Z5588" s="1"/>
    </row>
    <row r="5589" spans="2:26" hidden="1" outlineLevel="2" x14ac:dyDescent="0.4">
      <c r="B5589" s="7" t="s">
        <v>112</v>
      </c>
      <c r="C5589" s="8"/>
      <c r="D5589" s="31"/>
      <c r="E5589" s="2" t="s">
        <v>486</v>
      </c>
      <c r="F5589" s="2" t="s">
        <v>114</v>
      </c>
      <c r="G5589" s="2" t="s">
        <v>115</v>
      </c>
      <c r="I5589" s="2">
        <v>207</v>
      </c>
      <c r="K5589" s="2">
        <v>120</v>
      </c>
      <c r="L5589" s="2" t="s">
        <v>30</v>
      </c>
      <c r="M5589" s="2" t="s">
        <v>476</v>
      </c>
      <c r="N5589" s="2" t="s">
        <v>479</v>
      </c>
      <c r="Q5589" s="1"/>
      <c r="S5589" s="5"/>
      <c r="T5589" s="41"/>
      <c r="U5589" s="8"/>
      <c r="W5589" s="2" t="s">
        <v>468</v>
      </c>
      <c r="X5589" s="2" t="str" cm="1">
        <f t="array" ref="X5589">IF(AND(C$5586&lt;&gt;1,C$5587:C$5591="",S$5586:U$5591=""), "FALSE","TRUE")</f>
        <v>FALSE</v>
      </c>
      <c r="Z5589" s="1"/>
    </row>
    <row r="5590" spans="2:26" hidden="1" outlineLevel="2" x14ac:dyDescent="0.4">
      <c r="B5590" s="7" t="s">
        <v>117</v>
      </c>
      <c r="C5590" s="8"/>
      <c r="D5590" s="31"/>
      <c r="E5590" s="2" t="s">
        <v>487</v>
      </c>
      <c r="F5590" s="2" t="s">
        <v>116</v>
      </c>
      <c r="G5590" s="2" t="s">
        <v>115</v>
      </c>
      <c r="I5590" s="2">
        <v>207</v>
      </c>
      <c r="K5590" s="2">
        <v>120</v>
      </c>
      <c r="L5590" s="2" t="s">
        <v>30</v>
      </c>
      <c r="M5590" s="2" t="s">
        <v>476</v>
      </c>
      <c r="N5590" s="2" t="s">
        <v>479</v>
      </c>
      <c r="Q5590" s="1"/>
      <c r="S5590" s="5"/>
      <c r="T5590" s="41"/>
      <c r="U5590" s="8"/>
      <c r="W5590" s="2" t="s">
        <v>468</v>
      </c>
      <c r="X5590" s="2" t="str" cm="1">
        <f t="array" ref="X5590">IF(AND(C$5586&lt;&gt;1,C$5587:C$5591="",S$5586:U$5591=""), "FALSE","TRUE")</f>
        <v>FALSE</v>
      </c>
      <c r="Z5590" s="1"/>
    </row>
    <row r="5591" spans="2:26" hidden="1" outlineLevel="2" x14ac:dyDescent="0.4">
      <c r="B5591" s="7" t="s">
        <v>333</v>
      </c>
      <c r="C5591" s="11"/>
      <c r="D5591" s="34"/>
      <c r="E5591" s="2" t="s">
        <v>488</v>
      </c>
      <c r="F5591" s="2" t="s">
        <v>489</v>
      </c>
      <c r="G5591" s="2" t="s">
        <v>490</v>
      </c>
      <c r="I5591" s="2">
        <v>207</v>
      </c>
      <c r="K5591" s="2">
        <v>15</v>
      </c>
      <c r="L5591" s="2" t="s">
        <v>30</v>
      </c>
      <c r="M5591" s="2" t="s">
        <v>476</v>
      </c>
      <c r="N5591" s="2" t="s">
        <v>479</v>
      </c>
      <c r="Q5591" s="1"/>
      <c r="S5591" s="5"/>
      <c r="T5591" s="41"/>
      <c r="U5591" s="8"/>
      <c r="W5591" s="2" t="s">
        <v>562</v>
      </c>
      <c r="X5591" s="2" t="str" cm="1">
        <f t="array" ref="X5591">IF(AND(C$5586&lt;&gt;1,C$5587:C$5591="",S$5586:U$5591=""), "FALSE","TRUE")</f>
        <v>FALSE</v>
      </c>
      <c r="Z5591" s="1"/>
    </row>
    <row r="5592" spans="2:26" hidden="1" outlineLevel="2" x14ac:dyDescent="0.4">
      <c r="B5592" s="3" t="s">
        <v>19</v>
      </c>
      <c r="I5592" s="2">
        <v>207</v>
      </c>
      <c r="Q5592" s="1"/>
      <c r="Z5592" s="1"/>
    </row>
    <row r="5593" spans="2:26" hidden="1" outlineLevel="2" x14ac:dyDescent="0.4">
      <c r="B5593" s="50" t="s">
        <v>492</v>
      </c>
      <c r="C5593" s="50"/>
      <c r="D5593" s="33"/>
      <c r="E5593" s="2" t="s">
        <v>493</v>
      </c>
      <c r="I5593" s="2">
        <v>207</v>
      </c>
      <c r="L5593" s="2" t="s">
        <v>494</v>
      </c>
      <c r="M5593" s="2" t="s">
        <v>476</v>
      </c>
      <c r="N5593" s="2" t="s">
        <v>479</v>
      </c>
      <c r="O5593" s="2" t="s">
        <v>493</v>
      </c>
      <c r="Q5593" s="1"/>
      <c r="S5593" s="43" t="s">
        <v>36</v>
      </c>
      <c r="T5593" s="44" t="s">
        <v>37</v>
      </c>
      <c r="U5593" s="43" t="s">
        <v>38</v>
      </c>
      <c r="Z5593" s="1"/>
    </row>
    <row r="5594" spans="2:26" hidden="1" outlineLevel="2" x14ac:dyDescent="0.4">
      <c r="B5594" s="7" t="s">
        <v>134</v>
      </c>
      <c r="C5594" s="5">
        <v>1</v>
      </c>
      <c r="D5594" s="30"/>
      <c r="E5594" s="2" t="s">
        <v>392</v>
      </c>
      <c r="F5594" s="2" t="s">
        <v>102</v>
      </c>
      <c r="G5594" s="2" t="s">
        <v>103</v>
      </c>
      <c r="H5594" s="2">
        <v>214</v>
      </c>
      <c r="I5594" s="2">
        <v>207</v>
      </c>
      <c r="K5594" s="2">
        <v>3</v>
      </c>
      <c r="L5594" s="2" t="s">
        <v>136</v>
      </c>
      <c r="M5594" s="2" t="s">
        <v>476</v>
      </c>
      <c r="N5594" s="2" t="s">
        <v>479</v>
      </c>
      <c r="O5594" s="2" t="s">
        <v>493</v>
      </c>
      <c r="Q5594" s="1"/>
      <c r="S5594" s="5"/>
      <c r="T5594" s="41"/>
      <c r="U5594" s="8"/>
      <c r="V5594" s="2" t="s">
        <v>105</v>
      </c>
      <c r="W5594" s="2" t="s">
        <v>561</v>
      </c>
      <c r="X5594" s="45" t="str" cm="1">
        <f t="array" ref="X5594">IF(X5586="TRUE",IF(AND(C5594&lt;&gt;1,C5595:C5598="",S5594:U5598=""), "FALSE","TRUE"),"FALSE")</f>
        <v>FALSE</v>
      </c>
      <c r="Z5594" s="1"/>
    </row>
    <row r="5595" spans="2:26" hidden="1" outlineLevel="2" x14ac:dyDescent="0.4">
      <c r="B5595" s="7" t="s">
        <v>495</v>
      </c>
      <c r="C5595" s="8"/>
      <c r="D5595" s="31"/>
      <c r="E5595" s="2" t="s">
        <v>496</v>
      </c>
      <c r="F5595" s="2" t="s">
        <v>497</v>
      </c>
      <c r="G5595" s="2" t="s">
        <v>498</v>
      </c>
      <c r="H5595" s="2">
        <v>214</v>
      </c>
      <c r="I5595" s="2">
        <v>207</v>
      </c>
      <c r="K5595" s="2">
        <v>50</v>
      </c>
      <c r="L5595" s="2" t="s">
        <v>30</v>
      </c>
      <c r="M5595" s="2" t="s">
        <v>476</v>
      </c>
      <c r="N5595" s="2" t="s">
        <v>479</v>
      </c>
      <c r="O5595" s="2" t="s">
        <v>493</v>
      </c>
      <c r="Q5595" s="1"/>
      <c r="S5595" s="5"/>
      <c r="T5595" s="41"/>
      <c r="U5595" s="8"/>
      <c r="W5595" s="2" t="s">
        <v>563</v>
      </c>
      <c r="X5595" s="45" t="str" cm="1">
        <f t="array" ref="X5595">IF(X5586="TRUE",IF(AND(C5594&lt;&gt;1,C5595:C5598="",S5594:U5598=""), "FALSE","TRUE"),"FALSE")</f>
        <v>FALSE</v>
      </c>
      <c r="Z5595" s="1"/>
    </row>
    <row r="5596" spans="2:26" hidden="1" outlineLevel="2" x14ac:dyDescent="0.4">
      <c r="B5596" s="7" t="s">
        <v>500</v>
      </c>
      <c r="C5596" s="5"/>
      <c r="D5596" s="30"/>
      <c r="E5596" s="2" t="s">
        <v>501</v>
      </c>
      <c r="F5596" s="2" t="s">
        <v>154</v>
      </c>
      <c r="G5596" s="2" t="s">
        <v>502</v>
      </c>
      <c r="H5596" s="2">
        <v>214</v>
      </c>
      <c r="I5596" s="2">
        <v>207</v>
      </c>
      <c r="K5596" s="2">
        <v>10</v>
      </c>
      <c r="L5596" s="2" t="s">
        <v>30</v>
      </c>
      <c r="M5596" s="2" t="s">
        <v>476</v>
      </c>
      <c r="N5596" s="2" t="s">
        <v>479</v>
      </c>
      <c r="O5596" s="2" t="s">
        <v>493</v>
      </c>
      <c r="Q5596" s="1"/>
      <c r="S5596" s="5"/>
      <c r="T5596" s="41"/>
      <c r="U5596" s="8"/>
      <c r="W5596" s="2" t="s">
        <v>472</v>
      </c>
      <c r="X5596" s="45" t="str" cm="1">
        <f t="array" ref="X5596">IF(X5586="TRUE",IF(AND(C5594&lt;&gt;1,C5595:C5598="",S5594:U5598=""), "FALSE","TRUE"),"FALSE")</f>
        <v>FALSE</v>
      </c>
      <c r="Z5596" s="1"/>
    </row>
    <row r="5597" spans="2:26" hidden="1" outlineLevel="2" x14ac:dyDescent="0.4">
      <c r="B5597" s="7" t="s">
        <v>503</v>
      </c>
      <c r="C5597" s="5"/>
      <c r="D5597" s="30"/>
      <c r="E5597" s="2" t="s">
        <v>504</v>
      </c>
      <c r="F5597" s="2" t="s">
        <v>505</v>
      </c>
      <c r="G5597" s="2" t="s">
        <v>506</v>
      </c>
      <c r="H5597" s="2">
        <v>214</v>
      </c>
      <c r="I5597" s="2">
        <v>207</v>
      </c>
      <c r="K5597" s="2">
        <v>4</v>
      </c>
      <c r="L5597" s="2" t="s">
        <v>30</v>
      </c>
      <c r="M5597" s="2" t="s">
        <v>476</v>
      </c>
      <c r="N5597" s="2" t="s">
        <v>479</v>
      </c>
      <c r="O5597" s="2" t="s">
        <v>493</v>
      </c>
      <c r="Q5597" s="1"/>
      <c r="S5597" s="5"/>
      <c r="T5597" s="41"/>
      <c r="U5597" s="8"/>
      <c r="W5597" s="2" t="s">
        <v>564</v>
      </c>
      <c r="X5597" s="45" t="str" cm="1">
        <f t="array" ref="X5597">IF(X5586="TRUE",IF(AND(C5594&lt;&gt;1,C5595:C5598="",S5594:U5598=""), "FALSE","TRUE"),"FALSE")</f>
        <v>FALSE</v>
      </c>
      <c r="Z5597" s="1"/>
    </row>
    <row r="5598" spans="2:26" hidden="1" outlineLevel="2" collapsed="1" x14ac:dyDescent="0.4">
      <c r="B5598" s="7" t="s">
        <v>508</v>
      </c>
      <c r="C5598" s="8"/>
      <c r="D5598" s="31"/>
      <c r="E5598" s="2" t="s">
        <v>509</v>
      </c>
      <c r="F5598" s="2" t="s">
        <v>510</v>
      </c>
      <c r="G5598" s="2" t="s">
        <v>511</v>
      </c>
      <c r="H5598" s="2">
        <v>214</v>
      </c>
      <c r="I5598" s="2">
        <v>207</v>
      </c>
      <c r="K5598" s="2">
        <v>120</v>
      </c>
      <c r="L5598" s="2" t="s">
        <v>30</v>
      </c>
      <c r="M5598" s="2" t="s">
        <v>476</v>
      </c>
      <c r="N5598" s="2" t="s">
        <v>479</v>
      </c>
      <c r="O5598" s="2" t="s">
        <v>493</v>
      </c>
      <c r="Q5598" s="1"/>
      <c r="S5598" s="5"/>
      <c r="T5598" s="41"/>
      <c r="U5598" s="8"/>
      <c r="W5598" s="2" t="s">
        <v>565</v>
      </c>
      <c r="X5598" s="45" t="str" cm="1">
        <f t="array" ref="X5598">IF(X5586="TRUE",IF(AND(C5594&lt;&gt;1,C5595:C5598="",S5594:U5598=""), "FALSE","TRUE"),"FALSE")</f>
        <v>FALSE</v>
      </c>
      <c r="Z5598" s="1"/>
    </row>
    <row r="5599" spans="2:26" hidden="1" outlineLevel="3" x14ac:dyDescent="0.4">
      <c r="B5599" s="7" t="s">
        <v>134</v>
      </c>
      <c r="C5599" s="5">
        <v>2</v>
      </c>
      <c r="D5599" s="30"/>
      <c r="E5599" s="2" t="s">
        <v>392</v>
      </c>
      <c r="F5599" s="2" t="s">
        <v>102</v>
      </c>
      <c r="G5599" s="2" t="s">
        <v>103</v>
      </c>
      <c r="H5599" s="2">
        <v>214</v>
      </c>
      <c r="I5599" s="2">
        <v>207</v>
      </c>
      <c r="K5599" s="2">
        <v>3</v>
      </c>
      <c r="L5599" s="2" t="s">
        <v>136</v>
      </c>
      <c r="M5599" s="2" t="s">
        <v>476</v>
      </c>
      <c r="N5599" s="2" t="s">
        <v>479</v>
      </c>
      <c r="O5599" s="2" t="s">
        <v>493</v>
      </c>
      <c r="Q5599" s="1"/>
      <c r="S5599" s="5"/>
      <c r="T5599" s="41"/>
      <c r="U5599" s="8"/>
      <c r="V5599" s="2" t="s">
        <v>105</v>
      </c>
      <c r="W5599" s="2" t="s">
        <v>561</v>
      </c>
      <c r="X5599" s="45" t="str" cm="1">
        <f t="array" ref="X5599">IF(X5586="TRUE",IF(AND(C5599&lt;&gt;1,C5600:C5603="",S5599:U5603=""), "FALSE","TRUE"),"FALSE")</f>
        <v>FALSE</v>
      </c>
      <c r="Z5599" s="1"/>
    </row>
    <row r="5600" spans="2:26" hidden="1" outlineLevel="3" x14ac:dyDescent="0.4">
      <c r="B5600" s="7" t="s">
        <v>495</v>
      </c>
      <c r="C5600" s="8"/>
      <c r="D5600" s="31"/>
      <c r="E5600" s="2" t="s">
        <v>496</v>
      </c>
      <c r="F5600" s="2" t="s">
        <v>497</v>
      </c>
      <c r="G5600" s="2" t="s">
        <v>498</v>
      </c>
      <c r="H5600" s="2">
        <v>214</v>
      </c>
      <c r="I5600" s="2">
        <v>207</v>
      </c>
      <c r="K5600" s="2">
        <v>50</v>
      </c>
      <c r="L5600" s="2" t="s">
        <v>30</v>
      </c>
      <c r="M5600" s="2" t="s">
        <v>476</v>
      </c>
      <c r="N5600" s="2" t="s">
        <v>479</v>
      </c>
      <c r="O5600" s="2" t="s">
        <v>493</v>
      </c>
      <c r="Q5600" s="1"/>
      <c r="S5600" s="5"/>
      <c r="T5600" s="41"/>
      <c r="U5600" s="8"/>
      <c r="W5600" s="2" t="s">
        <v>563</v>
      </c>
      <c r="X5600" s="45" t="str" cm="1">
        <f t="array" ref="X5600">IF(X5586="TRUE",IF(AND(C5599&lt;&gt;1,C5600:C5603="",S5599:U5603=""), "FALSE","TRUE"),"FALSE")</f>
        <v>FALSE</v>
      </c>
      <c r="Z5600" s="1"/>
    </row>
    <row r="5601" spans="2:26" hidden="1" outlineLevel="3" x14ac:dyDescent="0.4">
      <c r="B5601" s="7" t="s">
        <v>500</v>
      </c>
      <c r="C5601" s="5"/>
      <c r="D5601" s="30"/>
      <c r="E5601" s="2" t="s">
        <v>501</v>
      </c>
      <c r="F5601" s="2" t="s">
        <v>154</v>
      </c>
      <c r="G5601" s="2" t="s">
        <v>502</v>
      </c>
      <c r="H5601" s="2">
        <v>214</v>
      </c>
      <c r="I5601" s="2">
        <v>207</v>
      </c>
      <c r="K5601" s="2">
        <v>10</v>
      </c>
      <c r="L5601" s="2" t="s">
        <v>30</v>
      </c>
      <c r="M5601" s="2" t="s">
        <v>476</v>
      </c>
      <c r="N5601" s="2" t="s">
        <v>479</v>
      </c>
      <c r="O5601" s="2" t="s">
        <v>493</v>
      </c>
      <c r="Q5601" s="1"/>
      <c r="S5601" s="5"/>
      <c r="T5601" s="41"/>
      <c r="U5601" s="8"/>
      <c r="W5601" s="2" t="s">
        <v>472</v>
      </c>
      <c r="X5601" s="45" t="str" cm="1">
        <f t="array" ref="X5601">IF(X5586="TRUE",IF(AND(C5599&lt;&gt;1,C5600:C5603="",S5599:U5603=""), "FALSE","TRUE"),"FALSE")</f>
        <v>FALSE</v>
      </c>
      <c r="Z5601" s="1"/>
    </row>
    <row r="5602" spans="2:26" hidden="1" outlineLevel="3" x14ac:dyDescent="0.4">
      <c r="B5602" s="7" t="s">
        <v>503</v>
      </c>
      <c r="C5602" s="5"/>
      <c r="D5602" s="30"/>
      <c r="E5602" s="2" t="s">
        <v>504</v>
      </c>
      <c r="F5602" s="2" t="s">
        <v>505</v>
      </c>
      <c r="G5602" s="2" t="s">
        <v>506</v>
      </c>
      <c r="H5602" s="2">
        <v>214</v>
      </c>
      <c r="I5602" s="2">
        <v>207</v>
      </c>
      <c r="K5602" s="2">
        <v>4</v>
      </c>
      <c r="L5602" s="2" t="s">
        <v>30</v>
      </c>
      <c r="M5602" s="2" t="s">
        <v>476</v>
      </c>
      <c r="N5602" s="2" t="s">
        <v>479</v>
      </c>
      <c r="O5602" s="2" t="s">
        <v>493</v>
      </c>
      <c r="Q5602" s="1"/>
      <c r="S5602" s="5"/>
      <c r="T5602" s="41"/>
      <c r="U5602" s="8"/>
      <c r="W5602" s="2" t="s">
        <v>564</v>
      </c>
      <c r="X5602" s="45" t="str" cm="1">
        <f t="array" ref="X5602">IF(X5586="TRUE",IF(AND(C5599&lt;&gt;1,C5600:C5603="",S5599:U5603=""), "FALSE","TRUE"),"FALSE")</f>
        <v>FALSE</v>
      </c>
      <c r="Z5602" s="1"/>
    </row>
    <row r="5603" spans="2:26" hidden="1" outlineLevel="3" x14ac:dyDescent="0.4">
      <c r="B5603" s="7" t="s">
        <v>508</v>
      </c>
      <c r="C5603" s="8"/>
      <c r="D5603" s="31"/>
      <c r="E5603" s="2" t="s">
        <v>509</v>
      </c>
      <c r="F5603" s="2" t="s">
        <v>510</v>
      </c>
      <c r="G5603" s="2" t="s">
        <v>511</v>
      </c>
      <c r="H5603" s="2">
        <v>214</v>
      </c>
      <c r="I5603" s="2">
        <v>207</v>
      </c>
      <c r="K5603" s="2">
        <v>120</v>
      </c>
      <c r="L5603" s="2" t="s">
        <v>30</v>
      </c>
      <c r="M5603" s="2" t="s">
        <v>476</v>
      </c>
      <c r="N5603" s="2" t="s">
        <v>479</v>
      </c>
      <c r="O5603" s="2" t="s">
        <v>493</v>
      </c>
      <c r="Q5603" s="1"/>
      <c r="S5603" s="5"/>
      <c r="T5603" s="41"/>
      <c r="U5603" s="8"/>
      <c r="W5603" s="2" t="s">
        <v>565</v>
      </c>
      <c r="X5603" s="45" t="str" cm="1">
        <f t="array" ref="X5603">IF(X5586="TRUE",IF(AND(C5599&lt;&gt;1,C5600:C5603="",S5599:U5603=""), "FALSE","TRUE"),"FALSE")</f>
        <v>FALSE</v>
      </c>
      <c r="Z5603" s="1"/>
    </row>
    <row r="5604" spans="2:26" hidden="1" outlineLevel="2" x14ac:dyDescent="0.4">
      <c r="B5604" s="3" t="s">
        <v>19</v>
      </c>
      <c r="I5604" s="2">
        <v>207</v>
      </c>
      <c r="Q5604" s="1"/>
      <c r="Z5604" s="1"/>
    </row>
    <row r="5605" spans="2:26" hidden="1" outlineLevel="2" x14ac:dyDescent="0.4">
      <c r="B5605" s="50" t="s">
        <v>513</v>
      </c>
      <c r="C5605" s="50"/>
      <c r="D5605" s="33"/>
      <c r="E5605" s="2" t="s">
        <v>514</v>
      </c>
      <c r="I5605" s="2">
        <v>207</v>
      </c>
      <c r="L5605" s="2" t="s">
        <v>515</v>
      </c>
      <c r="M5605" s="2" t="s">
        <v>476</v>
      </c>
      <c r="N5605" s="2" t="s">
        <v>479</v>
      </c>
      <c r="O5605" s="2" t="s">
        <v>514</v>
      </c>
      <c r="Q5605" s="1"/>
      <c r="S5605" s="43" t="s">
        <v>36</v>
      </c>
      <c r="T5605" s="44" t="s">
        <v>37</v>
      </c>
      <c r="U5605" s="43" t="s">
        <v>38</v>
      </c>
      <c r="Z5605" s="1"/>
    </row>
    <row r="5606" spans="2:26" hidden="1" outlineLevel="2" x14ac:dyDescent="0.4">
      <c r="B5606" s="7" t="s">
        <v>134</v>
      </c>
      <c r="C5606" s="5">
        <v>1</v>
      </c>
      <c r="D5606" s="30"/>
      <c r="E5606" s="2" t="s">
        <v>392</v>
      </c>
      <c r="F5606" s="2" t="s">
        <v>106</v>
      </c>
      <c r="G5606" s="2" t="s">
        <v>103</v>
      </c>
      <c r="H5606" s="2">
        <v>221</v>
      </c>
      <c r="I5606" s="2">
        <v>207</v>
      </c>
      <c r="K5606" s="2">
        <v>3</v>
      </c>
      <c r="L5606" s="2" t="s">
        <v>136</v>
      </c>
      <c r="M5606" s="2" t="s">
        <v>476</v>
      </c>
      <c r="N5606" s="2" t="s">
        <v>479</v>
      </c>
      <c r="O5606" s="2" t="s">
        <v>514</v>
      </c>
      <c r="Q5606" s="1"/>
      <c r="S5606" s="5"/>
      <c r="T5606" s="41"/>
      <c r="U5606" s="8"/>
      <c r="V5606" s="2" t="s">
        <v>105</v>
      </c>
      <c r="W5606" s="2" t="s">
        <v>561</v>
      </c>
      <c r="X5606" s="45" t="str" cm="1">
        <f t="array" ref="X5606">IF(X5586="TRUE",IF(AND(C5606&lt;&gt;1,C5607:C5608="",S5606:U5608=""), "FALSE","TRUE"),"FALSE")</f>
        <v>FALSE</v>
      </c>
      <c r="Z5606" s="1"/>
    </row>
    <row r="5607" spans="2:26" hidden="1" outlineLevel="2" x14ac:dyDescent="0.4">
      <c r="B5607" s="7" t="s">
        <v>516</v>
      </c>
      <c r="C5607" s="8"/>
      <c r="D5607" s="31"/>
      <c r="E5607" s="2" t="s">
        <v>517</v>
      </c>
      <c r="F5607" s="2" t="s">
        <v>499</v>
      </c>
      <c r="G5607" s="2" t="s">
        <v>498</v>
      </c>
      <c r="H5607" s="2">
        <v>221</v>
      </c>
      <c r="I5607" s="2">
        <v>207</v>
      </c>
      <c r="K5607" s="2">
        <v>50</v>
      </c>
      <c r="L5607" s="2" t="s">
        <v>30</v>
      </c>
      <c r="M5607" s="2" t="s">
        <v>476</v>
      </c>
      <c r="N5607" s="2" t="s">
        <v>479</v>
      </c>
      <c r="O5607" s="2" t="s">
        <v>514</v>
      </c>
      <c r="Q5607" s="1"/>
      <c r="S5607" s="5"/>
      <c r="T5607" s="41"/>
      <c r="U5607" s="8"/>
      <c r="W5607" s="2" t="s">
        <v>563</v>
      </c>
      <c r="X5607" s="45" t="str" cm="1">
        <f t="array" ref="X5607">IF(X5586="TRUE",IF(AND(C5606&lt;&gt;1,C5607:C5608="",S5606:U5608=""), "FALSE","TRUE"),"FALSE")</f>
        <v>FALSE</v>
      </c>
      <c r="Z5607" s="1"/>
    </row>
    <row r="5608" spans="2:26" hidden="1" outlineLevel="2" x14ac:dyDescent="0.4">
      <c r="B5608" s="7" t="s">
        <v>508</v>
      </c>
      <c r="C5608" s="8"/>
      <c r="D5608" s="31"/>
      <c r="E5608" s="2" t="s">
        <v>518</v>
      </c>
      <c r="F5608" s="2" t="s">
        <v>512</v>
      </c>
      <c r="G5608" s="2" t="s">
        <v>511</v>
      </c>
      <c r="H5608" s="2">
        <v>221</v>
      </c>
      <c r="I5608" s="2">
        <v>207</v>
      </c>
      <c r="K5608" s="2">
        <v>120</v>
      </c>
      <c r="L5608" s="2" t="s">
        <v>30</v>
      </c>
      <c r="M5608" s="2" t="s">
        <v>476</v>
      </c>
      <c r="N5608" s="2" t="s">
        <v>479</v>
      </c>
      <c r="O5608" s="2" t="s">
        <v>514</v>
      </c>
      <c r="Q5608" s="1"/>
      <c r="S5608" s="5"/>
      <c r="T5608" s="41"/>
      <c r="U5608" s="8"/>
      <c r="W5608" s="2" t="s">
        <v>565</v>
      </c>
      <c r="X5608" s="45" t="str" cm="1">
        <f t="array" ref="X5608">IF(X5586="TRUE",IF(AND(C5606&lt;&gt;1,C5607:C5608="",S5606:U5608=""), "FALSE","TRUE"),"FALSE")</f>
        <v>FALSE</v>
      </c>
      <c r="Z5608" s="1"/>
    </row>
    <row r="5609" spans="2:26" hidden="1" outlineLevel="2" x14ac:dyDescent="0.4">
      <c r="B5609" s="7" t="s">
        <v>134</v>
      </c>
      <c r="C5609" s="5">
        <v>2</v>
      </c>
      <c r="D5609" s="30"/>
      <c r="E5609" s="2" t="s">
        <v>392</v>
      </c>
      <c r="F5609" s="2" t="s">
        <v>106</v>
      </c>
      <c r="G5609" s="2" t="s">
        <v>103</v>
      </c>
      <c r="H5609" s="2">
        <v>221</v>
      </c>
      <c r="I5609" s="2">
        <v>207</v>
      </c>
      <c r="K5609" s="2">
        <v>3</v>
      </c>
      <c r="L5609" s="2" t="s">
        <v>136</v>
      </c>
      <c r="M5609" s="2" t="s">
        <v>476</v>
      </c>
      <c r="N5609" s="2" t="s">
        <v>479</v>
      </c>
      <c r="O5609" s="2" t="s">
        <v>514</v>
      </c>
      <c r="Q5609" s="1"/>
      <c r="S5609" s="5"/>
      <c r="T5609" s="41"/>
      <c r="U5609" s="8"/>
      <c r="V5609" s="2" t="s">
        <v>105</v>
      </c>
      <c r="W5609" s="2" t="s">
        <v>561</v>
      </c>
      <c r="X5609" s="45" t="str" cm="1">
        <f t="array" ref="X5609">IF(X5586="TRUE",IF(AND(C5609&lt;&gt;1,C5610:C5611="",S5609:U5611=""), "FALSE","TRUE"),"FALSE")</f>
        <v>FALSE</v>
      </c>
      <c r="Z5609" s="1"/>
    </row>
    <row r="5610" spans="2:26" hidden="1" outlineLevel="2" x14ac:dyDescent="0.4">
      <c r="B5610" s="7" t="s">
        <v>516</v>
      </c>
      <c r="C5610" s="8"/>
      <c r="D5610" s="31"/>
      <c r="E5610" s="2" t="s">
        <v>517</v>
      </c>
      <c r="F5610" s="2" t="s">
        <v>499</v>
      </c>
      <c r="G5610" s="2" t="s">
        <v>498</v>
      </c>
      <c r="H5610" s="2">
        <v>221</v>
      </c>
      <c r="I5610" s="2">
        <v>207</v>
      </c>
      <c r="K5610" s="2">
        <v>50</v>
      </c>
      <c r="L5610" s="2" t="s">
        <v>30</v>
      </c>
      <c r="M5610" s="2" t="s">
        <v>476</v>
      </c>
      <c r="N5610" s="2" t="s">
        <v>479</v>
      </c>
      <c r="O5610" s="2" t="s">
        <v>514</v>
      </c>
      <c r="Q5610" s="1"/>
      <c r="S5610" s="5"/>
      <c r="T5610" s="41"/>
      <c r="U5610" s="8"/>
      <c r="W5610" s="2" t="s">
        <v>563</v>
      </c>
      <c r="X5610" s="45" t="str" cm="1">
        <f t="array" ref="X5610">IF(X5586="TRUE",IF(AND(C5609&lt;&gt;1,C5610:C5611="",S5609:U5611=""), "FALSE","TRUE"),"FALSE")</f>
        <v>FALSE</v>
      </c>
      <c r="Z5610" s="1"/>
    </row>
    <row r="5611" spans="2:26" hidden="1" outlineLevel="2" x14ac:dyDescent="0.4">
      <c r="B5611" s="7" t="s">
        <v>508</v>
      </c>
      <c r="C5611" s="8"/>
      <c r="D5611" s="31"/>
      <c r="E5611" s="2" t="s">
        <v>518</v>
      </c>
      <c r="F5611" s="2" t="s">
        <v>512</v>
      </c>
      <c r="G5611" s="2" t="s">
        <v>511</v>
      </c>
      <c r="H5611" s="2">
        <v>221</v>
      </c>
      <c r="I5611" s="2">
        <v>207</v>
      </c>
      <c r="K5611" s="2">
        <v>120</v>
      </c>
      <c r="L5611" s="2" t="s">
        <v>30</v>
      </c>
      <c r="M5611" s="2" t="s">
        <v>476</v>
      </c>
      <c r="N5611" s="2" t="s">
        <v>479</v>
      </c>
      <c r="O5611" s="2" t="s">
        <v>514</v>
      </c>
      <c r="Q5611" s="1"/>
      <c r="S5611" s="5"/>
      <c r="T5611" s="41"/>
      <c r="U5611" s="8"/>
      <c r="W5611" s="2" t="s">
        <v>565</v>
      </c>
      <c r="X5611" s="45" t="str" cm="1">
        <f t="array" ref="X5611">IF(X5586="TRUE",IF(AND(C5609&lt;&gt;1,C5610:C5611="",S5609:U5611=""), "FALSE","TRUE"),"FALSE")</f>
        <v>FALSE</v>
      </c>
      <c r="Z5611" s="1"/>
    </row>
    <row r="5612" spans="2:26" hidden="1" outlineLevel="2" x14ac:dyDescent="0.4">
      <c r="B5612" s="7" t="s">
        <v>134</v>
      </c>
      <c r="C5612" s="5">
        <v>3</v>
      </c>
      <c r="D5612" s="30"/>
      <c r="E5612" s="2" t="s">
        <v>392</v>
      </c>
      <c r="F5612" s="2" t="s">
        <v>106</v>
      </c>
      <c r="G5612" s="2" t="s">
        <v>103</v>
      </c>
      <c r="H5612" s="2">
        <v>221</v>
      </c>
      <c r="I5612" s="2">
        <v>207</v>
      </c>
      <c r="K5612" s="2">
        <v>3</v>
      </c>
      <c r="L5612" s="2" t="s">
        <v>136</v>
      </c>
      <c r="M5612" s="2" t="s">
        <v>476</v>
      </c>
      <c r="N5612" s="2" t="s">
        <v>479</v>
      </c>
      <c r="O5612" s="2" t="s">
        <v>514</v>
      </c>
      <c r="Q5612" s="1"/>
      <c r="S5612" s="5"/>
      <c r="T5612" s="41"/>
      <c r="U5612" s="8"/>
      <c r="V5612" s="2" t="s">
        <v>105</v>
      </c>
      <c r="W5612" s="2" t="s">
        <v>561</v>
      </c>
      <c r="X5612" s="45" t="str" cm="1">
        <f t="array" ref="X5612">IF(X5586="TRUE",IF(AND(C5612&lt;&gt;1,C5613:C5614="",S5612:U5614=""), "FALSE","TRUE"),"FALSE")</f>
        <v>FALSE</v>
      </c>
      <c r="Z5612" s="1"/>
    </row>
    <row r="5613" spans="2:26" hidden="1" outlineLevel="2" x14ac:dyDescent="0.4">
      <c r="B5613" s="7" t="s">
        <v>516</v>
      </c>
      <c r="C5613" s="8"/>
      <c r="D5613" s="31"/>
      <c r="E5613" s="2" t="s">
        <v>517</v>
      </c>
      <c r="F5613" s="2" t="s">
        <v>499</v>
      </c>
      <c r="G5613" s="2" t="s">
        <v>498</v>
      </c>
      <c r="H5613" s="2">
        <v>221</v>
      </c>
      <c r="I5613" s="2">
        <v>207</v>
      </c>
      <c r="K5613" s="2">
        <v>50</v>
      </c>
      <c r="L5613" s="2" t="s">
        <v>30</v>
      </c>
      <c r="M5613" s="2" t="s">
        <v>476</v>
      </c>
      <c r="N5613" s="2" t="s">
        <v>479</v>
      </c>
      <c r="O5613" s="2" t="s">
        <v>514</v>
      </c>
      <c r="Q5613" s="1"/>
      <c r="S5613" s="5"/>
      <c r="T5613" s="41"/>
      <c r="U5613" s="8"/>
      <c r="W5613" s="2" t="s">
        <v>563</v>
      </c>
      <c r="X5613" s="45" t="str" cm="1">
        <f t="array" ref="X5613">IF(X5586="TRUE",IF(AND(C5612&lt;&gt;1,C5613:C5614="",S5612:U5614=""), "FALSE","TRUE"),"FALSE")</f>
        <v>FALSE</v>
      </c>
      <c r="Z5613" s="1"/>
    </row>
    <row r="5614" spans="2:26" hidden="1" outlineLevel="2" x14ac:dyDescent="0.4">
      <c r="B5614" s="7" t="s">
        <v>508</v>
      </c>
      <c r="C5614" s="8"/>
      <c r="D5614" s="31"/>
      <c r="E5614" s="2" t="s">
        <v>518</v>
      </c>
      <c r="F5614" s="2" t="s">
        <v>512</v>
      </c>
      <c r="G5614" s="2" t="s">
        <v>511</v>
      </c>
      <c r="H5614" s="2">
        <v>221</v>
      </c>
      <c r="I5614" s="2">
        <v>207</v>
      </c>
      <c r="K5614" s="2">
        <v>120</v>
      </c>
      <c r="L5614" s="2" t="s">
        <v>30</v>
      </c>
      <c r="M5614" s="2" t="s">
        <v>476</v>
      </c>
      <c r="N5614" s="2" t="s">
        <v>479</v>
      </c>
      <c r="O5614" s="2" t="s">
        <v>514</v>
      </c>
      <c r="Q5614" s="1"/>
      <c r="S5614" s="5"/>
      <c r="T5614" s="41"/>
      <c r="U5614" s="8"/>
      <c r="W5614" s="2" t="s">
        <v>565</v>
      </c>
      <c r="X5614" s="45" t="str" cm="1">
        <f t="array" ref="X5614">IF(X5586="TRUE",IF(AND(C5612&lt;&gt;1,C5613:C5614="",S5612:U5614=""), "FALSE","TRUE"),"FALSE")</f>
        <v>FALSE</v>
      </c>
      <c r="Z5614" s="1"/>
    </row>
    <row r="5615" spans="2:26" hidden="1" outlineLevel="2" x14ac:dyDescent="0.4">
      <c r="B5615" s="7" t="s">
        <v>134</v>
      </c>
      <c r="C5615" s="5">
        <v>4</v>
      </c>
      <c r="D5615" s="30"/>
      <c r="E5615" s="2" t="s">
        <v>392</v>
      </c>
      <c r="F5615" s="2" t="s">
        <v>106</v>
      </c>
      <c r="G5615" s="2" t="s">
        <v>103</v>
      </c>
      <c r="H5615" s="2">
        <v>221</v>
      </c>
      <c r="I5615" s="2">
        <v>207</v>
      </c>
      <c r="K5615" s="2">
        <v>3</v>
      </c>
      <c r="L5615" s="2" t="s">
        <v>136</v>
      </c>
      <c r="M5615" s="2" t="s">
        <v>476</v>
      </c>
      <c r="N5615" s="2" t="s">
        <v>479</v>
      </c>
      <c r="O5615" s="2" t="s">
        <v>514</v>
      </c>
      <c r="Q5615" s="1"/>
      <c r="S5615" s="5"/>
      <c r="T5615" s="41"/>
      <c r="U5615" s="8"/>
      <c r="V5615" s="2" t="s">
        <v>105</v>
      </c>
      <c r="W5615" s="2" t="s">
        <v>561</v>
      </c>
      <c r="X5615" s="45" t="str" cm="1">
        <f t="array" ref="X5615">IF(X5586="TRUE",IF(AND(C5615&lt;&gt;1,C5616:C5617="",S5615:U5617=""), "FALSE","TRUE"),"FALSE")</f>
        <v>FALSE</v>
      </c>
      <c r="Z5615" s="1"/>
    </row>
    <row r="5616" spans="2:26" hidden="1" outlineLevel="2" x14ac:dyDescent="0.4">
      <c r="B5616" s="7" t="s">
        <v>516</v>
      </c>
      <c r="C5616" s="8"/>
      <c r="D5616" s="31"/>
      <c r="E5616" s="2" t="s">
        <v>517</v>
      </c>
      <c r="F5616" s="2" t="s">
        <v>499</v>
      </c>
      <c r="G5616" s="2" t="s">
        <v>498</v>
      </c>
      <c r="H5616" s="2">
        <v>221</v>
      </c>
      <c r="I5616" s="2">
        <v>207</v>
      </c>
      <c r="K5616" s="2">
        <v>50</v>
      </c>
      <c r="L5616" s="2" t="s">
        <v>30</v>
      </c>
      <c r="M5616" s="2" t="s">
        <v>476</v>
      </c>
      <c r="N5616" s="2" t="s">
        <v>479</v>
      </c>
      <c r="O5616" s="2" t="s">
        <v>514</v>
      </c>
      <c r="Q5616" s="1"/>
      <c r="S5616" s="5"/>
      <c r="T5616" s="41"/>
      <c r="U5616" s="8"/>
      <c r="W5616" s="2" t="s">
        <v>563</v>
      </c>
      <c r="X5616" s="45" t="str" cm="1">
        <f t="array" ref="X5616">IF(X5586="TRUE",IF(AND(C5615&lt;&gt;1,C5616:C5617="",S5615:U5617=""), "FALSE","TRUE"),"FALSE")</f>
        <v>FALSE</v>
      </c>
      <c r="Z5616" s="1"/>
    </row>
    <row r="5617" spans="2:26" hidden="1" outlineLevel="2" x14ac:dyDescent="0.4">
      <c r="B5617" s="7" t="s">
        <v>508</v>
      </c>
      <c r="C5617" s="8"/>
      <c r="D5617" s="31"/>
      <c r="E5617" s="2" t="s">
        <v>518</v>
      </c>
      <c r="F5617" s="2" t="s">
        <v>512</v>
      </c>
      <c r="G5617" s="2" t="s">
        <v>511</v>
      </c>
      <c r="H5617" s="2">
        <v>221</v>
      </c>
      <c r="I5617" s="2">
        <v>207</v>
      </c>
      <c r="K5617" s="2">
        <v>120</v>
      </c>
      <c r="L5617" s="2" t="s">
        <v>30</v>
      </c>
      <c r="M5617" s="2" t="s">
        <v>476</v>
      </c>
      <c r="N5617" s="2" t="s">
        <v>479</v>
      </c>
      <c r="O5617" s="2" t="s">
        <v>514</v>
      </c>
      <c r="Q5617" s="1"/>
      <c r="S5617" s="5"/>
      <c r="T5617" s="41"/>
      <c r="U5617" s="8"/>
      <c r="W5617" s="2" t="s">
        <v>565</v>
      </c>
      <c r="X5617" s="45" t="str" cm="1">
        <f t="array" ref="X5617">IF(X5586="TRUE",IF(AND(C5615&lt;&gt;1,C5616:C5617="",S5615:U5617=""), "FALSE","TRUE"),"FALSE")</f>
        <v>FALSE</v>
      </c>
      <c r="Z5617" s="1"/>
    </row>
    <row r="5618" spans="2:26" hidden="1" outlineLevel="2" x14ac:dyDescent="0.4">
      <c r="B5618" s="7" t="s">
        <v>134</v>
      </c>
      <c r="C5618" s="5">
        <v>5</v>
      </c>
      <c r="D5618" s="30"/>
      <c r="E5618" s="2" t="s">
        <v>392</v>
      </c>
      <c r="F5618" s="2" t="s">
        <v>106</v>
      </c>
      <c r="G5618" s="2" t="s">
        <v>103</v>
      </c>
      <c r="H5618" s="2">
        <v>221</v>
      </c>
      <c r="I5618" s="2">
        <v>207</v>
      </c>
      <c r="K5618" s="2">
        <v>3</v>
      </c>
      <c r="L5618" s="2" t="s">
        <v>136</v>
      </c>
      <c r="M5618" s="2" t="s">
        <v>476</v>
      </c>
      <c r="N5618" s="2" t="s">
        <v>479</v>
      </c>
      <c r="O5618" s="2" t="s">
        <v>514</v>
      </c>
      <c r="Q5618" s="1"/>
      <c r="S5618" s="5"/>
      <c r="T5618" s="41"/>
      <c r="U5618" s="8"/>
      <c r="V5618" s="2" t="s">
        <v>105</v>
      </c>
      <c r="W5618" s="2" t="s">
        <v>561</v>
      </c>
      <c r="X5618" s="45" t="str" cm="1">
        <f t="array" ref="X5618">IF(X5586="TRUE",IF(AND(C5618&lt;&gt;1,C5619:C5620="",S5618:U5620=""), "FALSE","TRUE"),"FALSE")</f>
        <v>FALSE</v>
      </c>
      <c r="Z5618" s="1"/>
    </row>
    <row r="5619" spans="2:26" hidden="1" outlineLevel="2" x14ac:dyDescent="0.4">
      <c r="B5619" s="7" t="s">
        <v>516</v>
      </c>
      <c r="C5619" s="8"/>
      <c r="D5619" s="31"/>
      <c r="E5619" s="2" t="s">
        <v>517</v>
      </c>
      <c r="F5619" s="2" t="s">
        <v>499</v>
      </c>
      <c r="G5619" s="2" t="s">
        <v>498</v>
      </c>
      <c r="H5619" s="2">
        <v>221</v>
      </c>
      <c r="I5619" s="2">
        <v>207</v>
      </c>
      <c r="K5619" s="2">
        <v>50</v>
      </c>
      <c r="L5619" s="2" t="s">
        <v>30</v>
      </c>
      <c r="M5619" s="2" t="s">
        <v>476</v>
      </c>
      <c r="N5619" s="2" t="s">
        <v>479</v>
      </c>
      <c r="O5619" s="2" t="s">
        <v>514</v>
      </c>
      <c r="Q5619" s="1"/>
      <c r="S5619" s="5"/>
      <c r="T5619" s="41"/>
      <c r="U5619" s="8"/>
      <c r="W5619" s="2" t="s">
        <v>563</v>
      </c>
      <c r="X5619" s="45" t="str" cm="1">
        <f t="array" ref="X5619">IF(X5586="TRUE",IF(AND(C5618&lt;&gt;1,C5619:C5620="",S5618:U5620=""), "FALSE","TRUE"),"FALSE")</f>
        <v>FALSE</v>
      </c>
      <c r="Z5619" s="1"/>
    </row>
    <row r="5620" spans="2:26" hidden="1" outlineLevel="2" collapsed="1" x14ac:dyDescent="0.4">
      <c r="B5620" s="7" t="s">
        <v>508</v>
      </c>
      <c r="C5620" s="8"/>
      <c r="D5620" s="31"/>
      <c r="E5620" s="2" t="s">
        <v>518</v>
      </c>
      <c r="F5620" s="2" t="s">
        <v>512</v>
      </c>
      <c r="G5620" s="2" t="s">
        <v>511</v>
      </c>
      <c r="H5620" s="2">
        <v>221</v>
      </c>
      <c r="I5620" s="2">
        <v>207</v>
      </c>
      <c r="K5620" s="2">
        <v>120</v>
      </c>
      <c r="L5620" s="2" t="s">
        <v>30</v>
      </c>
      <c r="M5620" s="2" t="s">
        <v>476</v>
      </c>
      <c r="N5620" s="2" t="s">
        <v>479</v>
      </c>
      <c r="O5620" s="2" t="s">
        <v>514</v>
      </c>
      <c r="Q5620" s="1"/>
      <c r="S5620" s="5"/>
      <c r="T5620" s="41"/>
      <c r="U5620" s="8"/>
      <c r="W5620" s="2" t="s">
        <v>565</v>
      </c>
      <c r="X5620" s="45" t="str" cm="1">
        <f t="array" ref="X5620">IF(X5586="TRUE",IF(AND(C5618&lt;&gt;1,C5619:C5620="",S5618:U5620=""), "FALSE","TRUE"),"FALSE")</f>
        <v>FALSE</v>
      </c>
      <c r="Z5620" s="1"/>
    </row>
    <row r="5621" spans="2:26" hidden="1" outlineLevel="3" x14ac:dyDescent="0.4">
      <c r="B5621" s="7" t="s">
        <v>134</v>
      </c>
      <c r="C5621" s="5">
        <v>6</v>
      </c>
      <c r="D5621" s="30"/>
      <c r="E5621" s="2" t="s">
        <v>392</v>
      </c>
      <c r="F5621" s="2" t="s">
        <v>106</v>
      </c>
      <c r="G5621" s="2" t="s">
        <v>103</v>
      </c>
      <c r="H5621" s="2">
        <v>221</v>
      </c>
      <c r="I5621" s="2">
        <v>207</v>
      </c>
      <c r="K5621" s="2">
        <v>3</v>
      </c>
      <c r="L5621" s="2" t="s">
        <v>136</v>
      </c>
      <c r="M5621" s="2" t="s">
        <v>476</v>
      </c>
      <c r="N5621" s="2" t="s">
        <v>479</v>
      </c>
      <c r="O5621" s="2" t="s">
        <v>514</v>
      </c>
      <c r="Q5621" s="1"/>
      <c r="S5621" s="5"/>
      <c r="T5621" s="41"/>
      <c r="U5621" s="8"/>
      <c r="V5621" s="2" t="s">
        <v>105</v>
      </c>
      <c r="W5621" s="2" t="s">
        <v>561</v>
      </c>
      <c r="X5621" s="45" t="str" cm="1">
        <f t="array" ref="X5621">IF(X5586="TRUE",IF(AND(C5621&lt;&gt;1,C5622:C5623="",S5621:U5623=""), "FALSE","TRUE"),"FALSE")</f>
        <v>FALSE</v>
      </c>
      <c r="Z5621" s="1"/>
    </row>
    <row r="5622" spans="2:26" hidden="1" outlineLevel="3" x14ac:dyDescent="0.4">
      <c r="B5622" s="7" t="s">
        <v>516</v>
      </c>
      <c r="C5622" s="8"/>
      <c r="D5622" s="31"/>
      <c r="E5622" s="2" t="s">
        <v>517</v>
      </c>
      <c r="F5622" s="2" t="s">
        <v>499</v>
      </c>
      <c r="G5622" s="2" t="s">
        <v>498</v>
      </c>
      <c r="H5622" s="2">
        <v>221</v>
      </c>
      <c r="I5622" s="2">
        <v>207</v>
      </c>
      <c r="K5622" s="2">
        <v>50</v>
      </c>
      <c r="L5622" s="2" t="s">
        <v>30</v>
      </c>
      <c r="M5622" s="2" t="s">
        <v>476</v>
      </c>
      <c r="N5622" s="2" t="s">
        <v>479</v>
      </c>
      <c r="O5622" s="2" t="s">
        <v>514</v>
      </c>
      <c r="Q5622" s="1"/>
      <c r="S5622" s="5"/>
      <c r="T5622" s="41"/>
      <c r="U5622" s="8"/>
      <c r="W5622" s="2" t="s">
        <v>563</v>
      </c>
      <c r="X5622" s="45" t="str" cm="1">
        <f t="array" ref="X5622">IF(X5586="TRUE",IF(AND(C5621&lt;&gt;1,C5622:C5623="",S5621:U5623=""), "FALSE","TRUE"),"FALSE")</f>
        <v>FALSE</v>
      </c>
      <c r="Z5622" s="1"/>
    </row>
    <row r="5623" spans="2:26" hidden="1" outlineLevel="3" x14ac:dyDescent="0.4">
      <c r="B5623" s="7" t="s">
        <v>508</v>
      </c>
      <c r="C5623" s="8"/>
      <c r="D5623" s="31"/>
      <c r="E5623" s="2" t="s">
        <v>518</v>
      </c>
      <c r="F5623" s="2" t="s">
        <v>512</v>
      </c>
      <c r="G5623" s="2" t="s">
        <v>511</v>
      </c>
      <c r="H5623" s="2">
        <v>221</v>
      </c>
      <c r="I5623" s="2">
        <v>207</v>
      </c>
      <c r="K5623" s="2">
        <v>120</v>
      </c>
      <c r="L5623" s="2" t="s">
        <v>30</v>
      </c>
      <c r="M5623" s="2" t="s">
        <v>476</v>
      </c>
      <c r="N5623" s="2" t="s">
        <v>479</v>
      </c>
      <c r="O5623" s="2" t="s">
        <v>514</v>
      </c>
      <c r="Q5623" s="1"/>
      <c r="S5623" s="5"/>
      <c r="T5623" s="41"/>
      <c r="U5623" s="8"/>
      <c r="W5623" s="2" t="s">
        <v>565</v>
      </c>
      <c r="X5623" s="45" t="str" cm="1">
        <f t="array" ref="X5623">IF(X5586="TRUE",IF(AND(C5621&lt;&gt;1,C5622:C5623="",S5621:U5623=""), "FALSE","TRUE"),"FALSE")</f>
        <v>FALSE</v>
      </c>
      <c r="Z5623" s="1"/>
    </row>
    <row r="5624" spans="2:26" hidden="1" outlineLevel="3" x14ac:dyDescent="0.4">
      <c r="B5624" s="7" t="s">
        <v>134</v>
      </c>
      <c r="C5624" s="5">
        <v>7</v>
      </c>
      <c r="D5624" s="30"/>
      <c r="E5624" s="2" t="s">
        <v>392</v>
      </c>
      <c r="F5624" s="2" t="s">
        <v>106</v>
      </c>
      <c r="G5624" s="2" t="s">
        <v>103</v>
      </c>
      <c r="H5624" s="2">
        <v>221</v>
      </c>
      <c r="I5624" s="2">
        <v>207</v>
      </c>
      <c r="K5624" s="2">
        <v>3</v>
      </c>
      <c r="L5624" s="2" t="s">
        <v>136</v>
      </c>
      <c r="M5624" s="2" t="s">
        <v>476</v>
      </c>
      <c r="N5624" s="2" t="s">
        <v>479</v>
      </c>
      <c r="O5624" s="2" t="s">
        <v>514</v>
      </c>
      <c r="Q5624" s="1"/>
      <c r="S5624" s="5"/>
      <c r="T5624" s="41"/>
      <c r="U5624" s="8"/>
      <c r="V5624" s="2" t="s">
        <v>105</v>
      </c>
      <c r="W5624" s="2" t="s">
        <v>561</v>
      </c>
      <c r="X5624" s="45" t="str" cm="1">
        <f t="array" ref="X5624">IF(X5586="TRUE",IF(AND(C5624&lt;&gt;1,C5625:C5626="",S5624:U5626=""), "FALSE","TRUE"),"FALSE")</f>
        <v>FALSE</v>
      </c>
      <c r="Z5624" s="1"/>
    </row>
    <row r="5625" spans="2:26" hidden="1" outlineLevel="3" x14ac:dyDescent="0.4">
      <c r="B5625" s="7" t="s">
        <v>516</v>
      </c>
      <c r="C5625" s="8"/>
      <c r="D5625" s="31"/>
      <c r="E5625" s="2" t="s">
        <v>517</v>
      </c>
      <c r="F5625" s="2" t="s">
        <v>499</v>
      </c>
      <c r="G5625" s="2" t="s">
        <v>498</v>
      </c>
      <c r="H5625" s="2">
        <v>221</v>
      </c>
      <c r="I5625" s="2">
        <v>207</v>
      </c>
      <c r="K5625" s="2">
        <v>50</v>
      </c>
      <c r="L5625" s="2" t="s">
        <v>30</v>
      </c>
      <c r="M5625" s="2" t="s">
        <v>476</v>
      </c>
      <c r="N5625" s="2" t="s">
        <v>479</v>
      </c>
      <c r="O5625" s="2" t="s">
        <v>514</v>
      </c>
      <c r="Q5625" s="1"/>
      <c r="S5625" s="5"/>
      <c r="T5625" s="41"/>
      <c r="U5625" s="8"/>
      <c r="W5625" s="2" t="s">
        <v>563</v>
      </c>
      <c r="X5625" s="45" t="str" cm="1">
        <f t="array" ref="X5625">IF(X5586="TRUE",IF(AND(C5624&lt;&gt;1,C5625:C5626="",S5624:U5626=""), "FALSE","TRUE"),"FALSE")</f>
        <v>FALSE</v>
      </c>
      <c r="Z5625" s="1"/>
    </row>
    <row r="5626" spans="2:26" hidden="1" outlineLevel="3" x14ac:dyDescent="0.4">
      <c r="B5626" s="7" t="s">
        <v>508</v>
      </c>
      <c r="C5626" s="8"/>
      <c r="D5626" s="31"/>
      <c r="E5626" s="2" t="s">
        <v>518</v>
      </c>
      <c r="F5626" s="2" t="s">
        <v>512</v>
      </c>
      <c r="G5626" s="2" t="s">
        <v>511</v>
      </c>
      <c r="H5626" s="2">
        <v>221</v>
      </c>
      <c r="I5626" s="2">
        <v>207</v>
      </c>
      <c r="K5626" s="2">
        <v>120</v>
      </c>
      <c r="L5626" s="2" t="s">
        <v>30</v>
      </c>
      <c r="M5626" s="2" t="s">
        <v>476</v>
      </c>
      <c r="N5626" s="2" t="s">
        <v>479</v>
      </c>
      <c r="O5626" s="2" t="s">
        <v>514</v>
      </c>
      <c r="Q5626" s="1"/>
      <c r="S5626" s="5"/>
      <c r="T5626" s="41"/>
      <c r="U5626" s="8"/>
      <c r="W5626" s="2" t="s">
        <v>565</v>
      </c>
      <c r="X5626" s="45" t="str" cm="1">
        <f t="array" ref="X5626">IF(X5586="TRUE",IF(AND(C5624&lt;&gt;1,C5625:C5626="",S5624:U5626=""), "FALSE","TRUE"),"FALSE")</f>
        <v>FALSE</v>
      </c>
      <c r="Z5626" s="1"/>
    </row>
    <row r="5627" spans="2:26" hidden="1" outlineLevel="3" x14ac:dyDescent="0.4">
      <c r="B5627" s="7" t="s">
        <v>134</v>
      </c>
      <c r="C5627" s="5">
        <v>8</v>
      </c>
      <c r="D5627" s="30"/>
      <c r="E5627" s="2" t="s">
        <v>392</v>
      </c>
      <c r="F5627" s="2" t="s">
        <v>106</v>
      </c>
      <c r="G5627" s="2" t="s">
        <v>103</v>
      </c>
      <c r="H5627" s="2">
        <v>221</v>
      </c>
      <c r="I5627" s="2">
        <v>207</v>
      </c>
      <c r="K5627" s="2">
        <v>3</v>
      </c>
      <c r="L5627" s="2" t="s">
        <v>136</v>
      </c>
      <c r="M5627" s="2" t="s">
        <v>476</v>
      </c>
      <c r="N5627" s="2" t="s">
        <v>479</v>
      </c>
      <c r="O5627" s="2" t="s">
        <v>514</v>
      </c>
      <c r="Q5627" s="1"/>
      <c r="S5627" s="5"/>
      <c r="T5627" s="41"/>
      <c r="U5627" s="8"/>
      <c r="V5627" s="2" t="s">
        <v>105</v>
      </c>
      <c r="W5627" s="2" t="s">
        <v>561</v>
      </c>
      <c r="X5627" s="45" t="str" cm="1">
        <f t="array" ref="X5627">IF(X5586="TRUE",IF(AND(C5627&lt;&gt;1,C5628:C5629="",S5627:U5629=""), "FALSE","TRUE"),"FALSE")</f>
        <v>FALSE</v>
      </c>
      <c r="Z5627" s="1"/>
    </row>
    <row r="5628" spans="2:26" hidden="1" outlineLevel="3" x14ac:dyDescent="0.4">
      <c r="B5628" s="7" t="s">
        <v>516</v>
      </c>
      <c r="C5628" s="8"/>
      <c r="D5628" s="31"/>
      <c r="E5628" s="2" t="s">
        <v>517</v>
      </c>
      <c r="F5628" s="2" t="s">
        <v>499</v>
      </c>
      <c r="G5628" s="2" t="s">
        <v>498</v>
      </c>
      <c r="H5628" s="2">
        <v>221</v>
      </c>
      <c r="I5628" s="2">
        <v>207</v>
      </c>
      <c r="K5628" s="2">
        <v>50</v>
      </c>
      <c r="L5628" s="2" t="s">
        <v>30</v>
      </c>
      <c r="M5628" s="2" t="s">
        <v>476</v>
      </c>
      <c r="N5628" s="2" t="s">
        <v>479</v>
      </c>
      <c r="O5628" s="2" t="s">
        <v>514</v>
      </c>
      <c r="Q5628" s="1"/>
      <c r="S5628" s="5"/>
      <c r="T5628" s="41"/>
      <c r="U5628" s="8"/>
      <c r="W5628" s="2" t="s">
        <v>563</v>
      </c>
      <c r="X5628" s="45" t="str" cm="1">
        <f t="array" ref="X5628">IF(X5586="TRUE",IF(AND(C5627&lt;&gt;1,C5628:C5629="",S5627:U5629=""), "FALSE","TRUE"),"FALSE")</f>
        <v>FALSE</v>
      </c>
      <c r="Z5628" s="1"/>
    </row>
    <row r="5629" spans="2:26" hidden="1" outlineLevel="3" x14ac:dyDescent="0.4">
      <c r="B5629" s="7" t="s">
        <v>508</v>
      </c>
      <c r="C5629" s="8"/>
      <c r="D5629" s="31"/>
      <c r="E5629" s="2" t="s">
        <v>518</v>
      </c>
      <c r="F5629" s="2" t="s">
        <v>512</v>
      </c>
      <c r="G5629" s="2" t="s">
        <v>511</v>
      </c>
      <c r="H5629" s="2">
        <v>221</v>
      </c>
      <c r="I5629" s="2">
        <v>207</v>
      </c>
      <c r="K5629" s="2">
        <v>120</v>
      </c>
      <c r="L5629" s="2" t="s">
        <v>30</v>
      </c>
      <c r="M5629" s="2" t="s">
        <v>476</v>
      </c>
      <c r="N5629" s="2" t="s">
        <v>479</v>
      </c>
      <c r="O5629" s="2" t="s">
        <v>514</v>
      </c>
      <c r="Q5629" s="1"/>
      <c r="S5629" s="5"/>
      <c r="T5629" s="41"/>
      <c r="U5629" s="8"/>
      <c r="W5629" s="2" t="s">
        <v>565</v>
      </c>
      <c r="X5629" s="45" t="str" cm="1">
        <f t="array" ref="X5629">IF(X5586="TRUE",IF(AND(C5627&lt;&gt;1,C5628:C5629="",S5627:U5629=""), "FALSE","TRUE"),"FALSE")</f>
        <v>FALSE</v>
      </c>
      <c r="Z5629" s="1"/>
    </row>
    <row r="5630" spans="2:26" hidden="1" outlineLevel="3" x14ac:dyDescent="0.4">
      <c r="B5630" s="7" t="s">
        <v>134</v>
      </c>
      <c r="C5630" s="5">
        <v>9</v>
      </c>
      <c r="D5630" s="30"/>
      <c r="E5630" s="2" t="s">
        <v>392</v>
      </c>
      <c r="F5630" s="2" t="s">
        <v>106</v>
      </c>
      <c r="G5630" s="2" t="s">
        <v>103</v>
      </c>
      <c r="H5630" s="2">
        <v>221</v>
      </c>
      <c r="I5630" s="2">
        <v>207</v>
      </c>
      <c r="K5630" s="2">
        <v>3</v>
      </c>
      <c r="L5630" s="2" t="s">
        <v>136</v>
      </c>
      <c r="M5630" s="2" t="s">
        <v>476</v>
      </c>
      <c r="N5630" s="2" t="s">
        <v>479</v>
      </c>
      <c r="O5630" s="2" t="s">
        <v>514</v>
      </c>
      <c r="Q5630" s="1"/>
      <c r="S5630" s="5"/>
      <c r="T5630" s="41"/>
      <c r="U5630" s="8"/>
      <c r="V5630" s="2" t="s">
        <v>105</v>
      </c>
      <c r="W5630" s="2" t="s">
        <v>561</v>
      </c>
      <c r="X5630" s="45" t="str" cm="1">
        <f t="array" ref="X5630">IF(X5586="TRUE",IF(AND(C5630&lt;&gt;1,C5631:C5632="",S5630:U5632=""), "FALSE","TRUE"),"FALSE")</f>
        <v>FALSE</v>
      </c>
      <c r="Z5630" s="1"/>
    </row>
    <row r="5631" spans="2:26" hidden="1" outlineLevel="3" x14ac:dyDescent="0.4">
      <c r="B5631" s="7" t="s">
        <v>516</v>
      </c>
      <c r="C5631" s="8"/>
      <c r="D5631" s="31"/>
      <c r="E5631" s="2" t="s">
        <v>517</v>
      </c>
      <c r="F5631" s="2" t="s">
        <v>499</v>
      </c>
      <c r="G5631" s="2" t="s">
        <v>498</v>
      </c>
      <c r="H5631" s="2">
        <v>221</v>
      </c>
      <c r="I5631" s="2">
        <v>207</v>
      </c>
      <c r="K5631" s="2">
        <v>50</v>
      </c>
      <c r="L5631" s="2" t="s">
        <v>30</v>
      </c>
      <c r="M5631" s="2" t="s">
        <v>476</v>
      </c>
      <c r="N5631" s="2" t="s">
        <v>479</v>
      </c>
      <c r="O5631" s="2" t="s">
        <v>514</v>
      </c>
      <c r="Q5631" s="1"/>
      <c r="S5631" s="5"/>
      <c r="T5631" s="41"/>
      <c r="U5631" s="8"/>
      <c r="W5631" s="2" t="s">
        <v>563</v>
      </c>
      <c r="X5631" s="45" t="str" cm="1">
        <f t="array" ref="X5631">IF(X5586="TRUE",IF(AND(C5630&lt;&gt;1,C5631:C5632="",S5630:U5632=""), "FALSE","TRUE"),"FALSE")</f>
        <v>FALSE</v>
      </c>
      <c r="Z5631" s="1"/>
    </row>
    <row r="5632" spans="2:26" hidden="1" outlineLevel="3" x14ac:dyDescent="0.4">
      <c r="B5632" s="7" t="s">
        <v>508</v>
      </c>
      <c r="C5632" s="8"/>
      <c r="D5632" s="31"/>
      <c r="E5632" s="2" t="s">
        <v>518</v>
      </c>
      <c r="F5632" s="2" t="s">
        <v>512</v>
      </c>
      <c r="G5632" s="2" t="s">
        <v>511</v>
      </c>
      <c r="H5632" s="2">
        <v>221</v>
      </c>
      <c r="I5632" s="2">
        <v>207</v>
      </c>
      <c r="K5632" s="2">
        <v>120</v>
      </c>
      <c r="L5632" s="2" t="s">
        <v>30</v>
      </c>
      <c r="M5632" s="2" t="s">
        <v>476</v>
      </c>
      <c r="N5632" s="2" t="s">
        <v>479</v>
      </c>
      <c r="O5632" s="2" t="s">
        <v>514</v>
      </c>
      <c r="Q5632" s="1"/>
      <c r="S5632" s="5"/>
      <c r="T5632" s="41"/>
      <c r="U5632" s="8"/>
      <c r="W5632" s="2" t="s">
        <v>565</v>
      </c>
      <c r="X5632" s="45" t="str" cm="1">
        <f t="array" ref="X5632">IF(X5586="TRUE",IF(AND(C5630&lt;&gt;1,C5631:C5632="",S5630:U5632=""), "FALSE","TRUE"),"FALSE")</f>
        <v>FALSE</v>
      </c>
      <c r="Z5632" s="1"/>
    </row>
    <row r="5633" spans="2:26" hidden="1" outlineLevel="3" x14ac:dyDescent="0.4">
      <c r="B5633" s="7" t="s">
        <v>134</v>
      </c>
      <c r="C5633" s="5">
        <v>10</v>
      </c>
      <c r="D5633" s="30"/>
      <c r="E5633" s="2" t="s">
        <v>392</v>
      </c>
      <c r="F5633" s="2" t="s">
        <v>106</v>
      </c>
      <c r="G5633" s="2" t="s">
        <v>103</v>
      </c>
      <c r="H5633" s="2">
        <v>221</v>
      </c>
      <c r="I5633" s="2">
        <v>207</v>
      </c>
      <c r="K5633" s="2">
        <v>3</v>
      </c>
      <c r="L5633" s="2" t="s">
        <v>136</v>
      </c>
      <c r="M5633" s="2" t="s">
        <v>476</v>
      </c>
      <c r="N5633" s="2" t="s">
        <v>479</v>
      </c>
      <c r="O5633" s="2" t="s">
        <v>514</v>
      </c>
      <c r="Q5633" s="1"/>
      <c r="S5633" s="5"/>
      <c r="T5633" s="41"/>
      <c r="U5633" s="8"/>
      <c r="V5633" s="2" t="s">
        <v>105</v>
      </c>
      <c r="W5633" s="2" t="s">
        <v>561</v>
      </c>
      <c r="X5633" s="45" t="str" cm="1">
        <f t="array" ref="X5633">IF(X5586="TRUE",IF(AND(C5633&lt;&gt;1,C5634:C5635="",S5633:U5635=""), "FALSE","TRUE"),"FALSE")</f>
        <v>FALSE</v>
      </c>
      <c r="Z5633" s="1"/>
    </row>
    <row r="5634" spans="2:26" hidden="1" outlineLevel="3" x14ac:dyDescent="0.4">
      <c r="B5634" s="7" t="s">
        <v>516</v>
      </c>
      <c r="C5634" s="8"/>
      <c r="D5634" s="31"/>
      <c r="E5634" s="2" t="s">
        <v>517</v>
      </c>
      <c r="F5634" s="2" t="s">
        <v>499</v>
      </c>
      <c r="G5634" s="2" t="s">
        <v>498</v>
      </c>
      <c r="H5634" s="2">
        <v>221</v>
      </c>
      <c r="I5634" s="2">
        <v>207</v>
      </c>
      <c r="K5634" s="2">
        <v>50</v>
      </c>
      <c r="L5634" s="2" t="s">
        <v>30</v>
      </c>
      <c r="M5634" s="2" t="s">
        <v>476</v>
      </c>
      <c r="N5634" s="2" t="s">
        <v>479</v>
      </c>
      <c r="O5634" s="2" t="s">
        <v>514</v>
      </c>
      <c r="Q5634" s="1"/>
      <c r="S5634" s="5"/>
      <c r="T5634" s="41"/>
      <c r="U5634" s="8"/>
      <c r="W5634" s="2" t="s">
        <v>563</v>
      </c>
      <c r="X5634" s="45" t="str" cm="1">
        <f t="array" ref="X5634">IF(X5586="TRUE",IF(AND(C5633&lt;&gt;1,C5634:C5635="",S5633:U5635=""), "FALSE","TRUE"),"FALSE")</f>
        <v>FALSE</v>
      </c>
      <c r="Z5634" s="1"/>
    </row>
    <row r="5635" spans="2:26" hidden="1" outlineLevel="3" x14ac:dyDescent="0.4">
      <c r="B5635" s="7" t="s">
        <v>508</v>
      </c>
      <c r="C5635" s="8"/>
      <c r="D5635" s="31"/>
      <c r="E5635" s="2" t="s">
        <v>518</v>
      </c>
      <c r="F5635" s="2" t="s">
        <v>512</v>
      </c>
      <c r="G5635" s="2" t="s">
        <v>511</v>
      </c>
      <c r="H5635" s="2">
        <v>221</v>
      </c>
      <c r="I5635" s="2">
        <v>207</v>
      </c>
      <c r="K5635" s="2">
        <v>120</v>
      </c>
      <c r="L5635" s="2" t="s">
        <v>30</v>
      </c>
      <c r="M5635" s="2" t="s">
        <v>476</v>
      </c>
      <c r="N5635" s="2" t="s">
        <v>479</v>
      </c>
      <c r="O5635" s="2" t="s">
        <v>514</v>
      </c>
      <c r="Q5635" s="1"/>
      <c r="S5635" s="5"/>
      <c r="T5635" s="41"/>
      <c r="U5635" s="8"/>
      <c r="W5635" s="2" t="s">
        <v>565</v>
      </c>
      <c r="X5635" s="45" t="str" cm="1">
        <f t="array" ref="X5635">IF(X5586="TRUE",IF(AND(C5633&lt;&gt;1,C5634:C5635="",S5633:U5635=""), "FALSE","TRUE"),"FALSE")</f>
        <v>FALSE</v>
      </c>
      <c r="Z5635" s="1"/>
    </row>
    <row r="5636" spans="2:26" hidden="1" outlineLevel="3" x14ac:dyDescent="0.4">
      <c r="B5636" s="7" t="s">
        <v>134</v>
      </c>
      <c r="C5636" s="5">
        <v>11</v>
      </c>
      <c r="D5636" s="30"/>
      <c r="E5636" s="2" t="s">
        <v>392</v>
      </c>
      <c r="F5636" s="2" t="s">
        <v>106</v>
      </c>
      <c r="G5636" s="2" t="s">
        <v>103</v>
      </c>
      <c r="H5636" s="2">
        <v>221</v>
      </c>
      <c r="I5636" s="2">
        <v>207</v>
      </c>
      <c r="K5636" s="2">
        <v>3</v>
      </c>
      <c r="L5636" s="2" t="s">
        <v>136</v>
      </c>
      <c r="M5636" s="2" t="s">
        <v>476</v>
      </c>
      <c r="N5636" s="2" t="s">
        <v>479</v>
      </c>
      <c r="O5636" s="2" t="s">
        <v>514</v>
      </c>
      <c r="Q5636" s="1"/>
      <c r="S5636" s="5"/>
      <c r="T5636" s="41"/>
      <c r="U5636" s="8"/>
      <c r="V5636" s="2" t="s">
        <v>105</v>
      </c>
      <c r="W5636" s="2" t="s">
        <v>561</v>
      </c>
      <c r="X5636" s="45" t="str" cm="1">
        <f t="array" ref="X5636">IF(X5586="TRUE",IF(AND(C5636&lt;&gt;1,C5637:C5638="",S5636:U5638=""), "FALSE","TRUE"),"FALSE")</f>
        <v>FALSE</v>
      </c>
      <c r="Z5636" s="1"/>
    </row>
    <row r="5637" spans="2:26" hidden="1" outlineLevel="3" x14ac:dyDescent="0.4">
      <c r="B5637" s="7" t="s">
        <v>516</v>
      </c>
      <c r="C5637" s="8"/>
      <c r="D5637" s="31"/>
      <c r="E5637" s="2" t="s">
        <v>517</v>
      </c>
      <c r="F5637" s="2" t="s">
        <v>499</v>
      </c>
      <c r="G5637" s="2" t="s">
        <v>498</v>
      </c>
      <c r="H5637" s="2">
        <v>221</v>
      </c>
      <c r="I5637" s="2">
        <v>207</v>
      </c>
      <c r="K5637" s="2">
        <v>50</v>
      </c>
      <c r="L5637" s="2" t="s">
        <v>30</v>
      </c>
      <c r="M5637" s="2" t="s">
        <v>476</v>
      </c>
      <c r="N5637" s="2" t="s">
        <v>479</v>
      </c>
      <c r="O5637" s="2" t="s">
        <v>514</v>
      </c>
      <c r="Q5637" s="1"/>
      <c r="S5637" s="5"/>
      <c r="T5637" s="41"/>
      <c r="U5637" s="8"/>
      <c r="W5637" s="2" t="s">
        <v>563</v>
      </c>
      <c r="X5637" s="45" t="str" cm="1">
        <f t="array" ref="X5637">IF(X5586="TRUE",IF(AND(C5636&lt;&gt;1,C5637:C5638="",S5636:U5638=""), "FALSE","TRUE"),"FALSE")</f>
        <v>FALSE</v>
      </c>
      <c r="Z5637" s="1"/>
    </row>
    <row r="5638" spans="2:26" hidden="1" outlineLevel="3" x14ac:dyDescent="0.4">
      <c r="B5638" s="7" t="s">
        <v>508</v>
      </c>
      <c r="C5638" s="8"/>
      <c r="D5638" s="31"/>
      <c r="E5638" s="2" t="s">
        <v>518</v>
      </c>
      <c r="F5638" s="2" t="s">
        <v>512</v>
      </c>
      <c r="G5638" s="2" t="s">
        <v>511</v>
      </c>
      <c r="H5638" s="2">
        <v>221</v>
      </c>
      <c r="I5638" s="2">
        <v>207</v>
      </c>
      <c r="K5638" s="2">
        <v>120</v>
      </c>
      <c r="L5638" s="2" t="s">
        <v>30</v>
      </c>
      <c r="M5638" s="2" t="s">
        <v>476</v>
      </c>
      <c r="N5638" s="2" t="s">
        <v>479</v>
      </c>
      <c r="O5638" s="2" t="s">
        <v>514</v>
      </c>
      <c r="Q5638" s="1"/>
      <c r="S5638" s="5"/>
      <c r="T5638" s="41"/>
      <c r="U5638" s="8"/>
      <c r="W5638" s="2" t="s">
        <v>565</v>
      </c>
      <c r="X5638" s="45" t="str" cm="1">
        <f t="array" ref="X5638">IF(X5586="TRUE",IF(AND(C5636&lt;&gt;1,C5637:C5638="",S5636:U5638=""), "FALSE","TRUE"),"FALSE")</f>
        <v>FALSE</v>
      </c>
      <c r="Z5638" s="1"/>
    </row>
    <row r="5639" spans="2:26" hidden="1" outlineLevel="3" x14ac:dyDescent="0.4">
      <c r="B5639" s="7" t="s">
        <v>134</v>
      </c>
      <c r="C5639" s="5">
        <v>12</v>
      </c>
      <c r="D5639" s="30"/>
      <c r="E5639" s="2" t="s">
        <v>392</v>
      </c>
      <c r="F5639" s="2" t="s">
        <v>106</v>
      </c>
      <c r="G5639" s="2" t="s">
        <v>103</v>
      </c>
      <c r="H5639" s="2">
        <v>221</v>
      </c>
      <c r="I5639" s="2">
        <v>207</v>
      </c>
      <c r="K5639" s="2">
        <v>3</v>
      </c>
      <c r="L5639" s="2" t="s">
        <v>136</v>
      </c>
      <c r="M5639" s="2" t="s">
        <v>476</v>
      </c>
      <c r="N5639" s="2" t="s">
        <v>479</v>
      </c>
      <c r="O5639" s="2" t="s">
        <v>514</v>
      </c>
      <c r="Q5639" s="1"/>
      <c r="S5639" s="5"/>
      <c r="T5639" s="41"/>
      <c r="U5639" s="8"/>
      <c r="V5639" s="2" t="s">
        <v>105</v>
      </c>
      <c r="W5639" s="2" t="s">
        <v>561</v>
      </c>
      <c r="X5639" s="45" t="str" cm="1">
        <f t="array" ref="X5639">IF(X5586="TRUE",IF(AND(C5639&lt;&gt;1,C5640:C5641="",S5639:U5641=""), "FALSE","TRUE"),"FALSE")</f>
        <v>FALSE</v>
      </c>
      <c r="Z5639" s="1"/>
    </row>
    <row r="5640" spans="2:26" hidden="1" outlineLevel="3" x14ac:dyDescent="0.4">
      <c r="B5640" s="7" t="s">
        <v>516</v>
      </c>
      <c r="C5640" s="8"/>
      <c r="D5640" s="31"/>
      <c r="E5640" s="2" t="s">
        <v>517</v>
      </c>
      <c r="F5640" s="2" t="s">
        <v>499</v>
      </c>
      <c r="G5640" s="2" t="s">
        <v>498</v>
      </c>
      <c r="H5640" s="2">
        <v>221</v>
      </c>
      <c r="I5640" s="2">
        <v>207</v>
      </c>
      <c r="K5640" s="2">
        <v>50</v>
      </c>
      <c r="L5640" s="2" t="s">
        <v>30</v>
      </c>
      <c r="M5640" s="2" t="s">
        <v>476</v>
      </c>
      <c r="N5640" s="2" t="s">
        <v>479</v>
      </c>
      <c r="O5640" s="2" t="s">
        <v>514</v>
      </c>
      <c r="Q5640" s="1"/>
      <c r="S5640" s="5"/>
      <c r="T5640" s="41"/>
      <c r="U5640" s="8"/>
      <c r="W5640" s="2" t="s">
        <v>563</v>
      </c>
      <c r="X5640" s="45" t="str" cm="1">
        <f t="array" ref="X5640">IF(X5586="TRUE",IF(AND(C5639&lt;&gt;1,C5640:C5641="",S5639:U5641=""), "FALSE","TRUE"),"FALSE")</f>
        <v>FALSE</v>
      </c>
      <c r="Z5640" s="1"/>
    </row>
    <row r="5641" spans="2:26" hidden="1" outlineLevel="3" x14ac:dyDescent="0.4">
      <c r="B5641" s="7" t="s">
        <v>508</v>
      </c>
      <c r="C5641" s="8"/>
      <c r="D5641" s="31"/>
      <c r="E5641" s="2" t="s">
        <v>518</v>
      </c>
      <c r="F5641" s="2" t="s">
        <v>512</v>
      </c>
      <c r="G5641" s="2" t="s">
        <v>511</v>
      </c>
      <c r="H5641" s="2">
        <v>221</v>
      </c>
      <c r="I5641" s="2">
        <v>207</v>
      </c>
      <c r="K5641" s="2">
        <v>120</v>
      </c>
      <c r="L5641" s="2" t="s">
        <v>30</v>
      </c>
      <c r="M5641" s="2" t="s">
        <v>476</v>
      </c>
      <c r="N5641" s="2" t="s">
        <v>479</v>
      </c>
      <c r="O5641" s="2" t="s">
        <v>514</v>
      </c>
      <c r="Q5641" s="1"/>
      <c r="S5641" s="5"/>
      <c r="T5641" s="41"/>
      <c r="U5641" s="8"/>
      <c r="W5641" s="2" t="s">
        <v>565</v>
      </c>
      <c r="X5641" s="45" t="str" cm="1">
        <f t="array" ref="X5641">IF(X5586="TRUE",IF(AND(C5639&lt;&gt;1,C5640:C5641="",S5639:U5641=""), "FALSE","TRUE"),"FALSE")</f>
        <v>FALSE</v>
      </c>
      <c r="Z5641" s="1"/>
    </row>
    <row r="5642" spans="2:26" hidden="1" outlineLevel="3" x14ac:dyDescent="0.4">
      <c r="B5642" s="7" t="s">
        <v>134</v>
      </c>
      <c r="C5642" s="5">
        <v>13</v>
      </c>
      <c r="D5642" s="30"/>
      <c r="E5642" s="2" t="s">
        <v>392</v>
      </c>
      <c r="F5642" s="2" t="s">
        <v>106</v>
      </c>
      <c r="G5642" s="2" t="s">
        <v>103</v>
      </c>
      <c r="H5642" s="2">
        <v>221</v>
      </c>
      <c r="I5642" s="2">
        <v>207</v>
      </c>
      <c r="K5642" s="2">
        <v>3</v>
      </c>
      <c r="L5642" s="2" t="s">
        <v>136</v>
      </c>
      <c r="M5642" s="2" t="s">
        <v>476</v>
      </c>
      <c r="N5642" s="2" t="s">
        <v>479</v>
      </c>
      <c r="O5642" s="2" t="s">
        <v>514</v>
      </c>
      <c r="Q5642" s="1"/>
      <c r="S5642" s="5"/>
      <c r="T5642" s="41"/>
      <c r="U5642" s="8"/>
      <c r="V5642" s="2" t="s">
        <v>105</v>
      </c>
      <c r="W5642" s="2" t="s">
        <v>561</v>
      </c>
      <c r="X5642" s="45" t="str" cm="1">
        <f t="array" ref="X5642">IF(X5586="TRUE",IF(AND(C5642&lt;&gt;1,C5643:C5644="",S5642:U5644=""), "FALSE","TRUE"),"FALSE")</f>
        <v>FALSE</v>
      </c>
      <c r="Z5642" s="1"/>
    </row>
    <row r="5643" spans="2:26" hidden="1" outlineLevel="3" x14ac:dyDescent="0.4">
      <c r="B5643" s="7" t="s">
        <v>516</v>
      </c>
      <c r="C5643" s="8"/>
      <c r="D5643" s="31"/>
      <c r="E5643" s="2" t="s">
        <v>517</v>
      </c>
      <c r="F5643" s="2" t="s">
        <v>499</v>
      </c>
      <c r="G5643" s="2" t="s">
        <v>498</v>
      </c>
      <c r="H5643" s="2">
        <v>221</v>
      </c>
      <c r="I5643" s="2">
        <v>207</v>
      </c>
      <c r="K5643" s="2">
        <v>50</v>
      </c>
      <c r="L5643" s="2" t="s">
        <v>30</v>
      </c>
      <c r="M5643" s="2" t="s">
        <v>476</v>
      </c>
      <c r="N5643" s="2" t="s">
        <v>479</v>
      </c>
      <c r="O5643" s="2" t="s">
        <v>514</v>
      </c>
      <c r="Q5643" s="1"/>
      <c r="S5643" s="5"/>
      <c r="T5643" s="41"/>
      <c r="U5643" s="8"/>
      <c r="W5643" s="2" t="s">
        <v>563</v>
      </c>
      <c r="X5643" s="45" t="str" cm="1">
        <f t="array" ref="X5643">IF(X5586="TRUE",IF(AND(C5642&lt;&gt;1,C5643:C5644="",S5642:U5644=""), "FALSE","TRUE"),"FALSE")</f>
        <v>FALSE</v>
      </c>
      <c r="Z5643" s="1"/>
    </row>
    <row r="5644" spans="2:26" hidden="1" outlineLevel="3" x14ac:dyDescent="0.4">
      <c r="B5644" s="7" t="s">
        <v>508</v>
      </c>
      <c r="C5644" s="8"/>
      <c r="D5644" s="31"/>
      <c r="E5644" s="2" t="s">
        <v>518</v>
      </c>
      <c r="F5644" s="2" t="s">
        <v>512</v>
      </c>
      <c r="G5644" s="2" t="s">
        <v>511</v>
      </c>
      <c r="H5644" s="2">
        <v>221</v>
      </c>
      <c r="I5644" s="2">
        <v>207</v>
      </c>
      <c r="K5644" s="2">
        <v>120</v>
      </c>
      <c r="L5644" s="2" t="s">
        <v>30</v>
      </c>
      <c r="M5644" s="2" t="s">
        <v>476</v>
      </c>
      <c r="N5644" s="2" t="s">
        <v>479</v>
      </c>
      <c r="O5644" s="2" t="s">
        <v>514</v>
      </c>
      <c r="Q5644" s="1"/>
      <c r="S5644" s="5"/>
      <c r="T5644" s="41"/>
      <c r="U5644" s="8"/>
      <c r="W5644" s="2" t="s">
        <v>565</v>
      </c>
      <c r="X5644" s="45" t="str" cm="1">
        <f t="array" ref="X5644">IF(X5586="TRUE",IF(AND(C5642&lt;&gt;1,C5643:C5644="",S5642:U5644=""), "FALSE","TRUE"),"FALSE")</f>
        <v>FALSE</v>
      </c>
      <c r="Z5644" s="1"/>
    </row>
    <row r="5645" spans="2:26" hidden="1" outlineLevel="3" x14ac:dyDescent="0.4">
      <c r="B5645" s="7" t="s">
        <v>134</v>
      </c>
      <c r="C5645" s="5">
        <v>14</v>
      </c>
      <c r="D5645" s="30"/>
      <c r="E5645" s="2" t="s">
        <v>392</v>
      </c>
      <c r="F5645" s="2" t="s">
        <v>106</v>
      </c>
      <c r="G5645" s="2" t="s">
        <v>103</v>
      </c>
      <c r="H5645" s="2">
        <v>221</v>
      </c>
      <c r="I5645" s="2">
        <v>207</v>
      </c>
      <c r="K5645" s="2">
        <v>3</v>
      </c>
      <c r="L5645" s="2" t="s">
        <v>136</v>
      </c>
      <c r="M5645" s="2" t="s">
        <v>476</v>
      </c>
      <c r="N5645" s="2" t="s">
        <v>479</v>
      </c>
      <c r="O5645" s="2" t="s">
        <v>514</v>
      </c>
      <c r="Q5645" s="1"/>
      <c r="S5645" s="5"/>
      <c r="T5645" s="41"/>
      <c r="U5645" s="8"/>
      <c r="V5645" s="2" t="s">
        <v>105</v>
      </c>
      <c r="W5645" s="2" t="s">
        <v>561</v>
      </c>
      <c r="X5645" s="45" t="str" cm="1">
        <f t="array" ref="X5645">IF(X5586="TRUE",IF(AND(C5645&lt;&gt;1,C5646:C5647="",S5645:U5647=""), "FALSE","TRUE"),"FALSE")</f>
        <v>FALSE</v>
      </c>
      <c r="Z5645" s="1"/>
    </row>
    <row r="5646" spans="2:26" hidden="1" outlineLevel="3" x14ac:dyDescent="0.4">
      <c r="B5646" s="7" t="s">
        <v>516</v>
      </c>
      <c r="C5646" s="8"/>
      <c r="D5646" s="31"/>
      <c r="E5646" s="2" t="s">
        <v>517</v>
      </c>
      <c r="F5646" s="2" t="s">
        <v>499</v>
      </c>
      <c r="G5646" s="2" t="s">
        <v>498</v>
      </c>
      <c r="H5646" s="2">
        <v>221</v>
      </c>
      <c r="I5646" s="2">
        <v>207</v>
      </c>
      <c r="K5646" s="2">
        <v>50</v>
      </c>
      <c r="L5646" s="2" t="s">
        <v>30</v>
      </c>
      <c r="M5646" s="2" t="s">
        <v>476</v>
      </c>
      <c r="N5646" s="2" t="s">
        <v>479</v>
      </c>
      <c r="O5646" s="2" t="s">
        <v>514</v>
      </c>
      <c r="Q5646" s="1"/>
      <c r="S5646" s="5"/>
      <c r="T5646" s="41"/>
      <c r="U5646" s="8"/>
      <c r="W5646" s="2" t="s">
        <v>563</v>
      </c>
      <c r="X5646" s="45" t="str" cm="1">
        <f t="array" ref="X5646">IF(X5586="TRUE",IF(AND(C5645&lt;&gt;1,C5646:C5647="",S5645:U5647=""), "FALSE","TRUE"),"FALSE")</f>
        <v>FALSE</v>
      </c>
      <c r="Z5646" s="1"/>
    </row>
    <row r="5647" spans="2:26" hidden="1" outlineLevel="3" x14ac:dyDescent="0.4">
      <c r="B5647" s="7" t="s">
        <v>508</v>
      </c>
      <c r="C5647" s="8"/>
      <c r="D5647" s="31"/>
      <c r="E5647" s="2" t="s">
        <v>518</v>
      </c>
      <c r="F5647" s="2" t="s">
        <v>512</v>
      </c>
      <c r="G5647" s="2" t="s">
        <v>511</v>
      </c>
      <c r="H5647" s="2">
        <v>221</v>
      </c>
      <c r="I5647" s="2">
        <v>207</v>
      </c>
      <c r="K5647" s="2">
        <v>120</v>
      </c>
      <c r="L5647" s="2" t="s">
        <v>30</v>
      </c>
      <c r="M5647" s="2" t="s">
        <v>476</v>
      </c>
      <c r="N5647" s="2" t="s">
        <v>479</v>
      </c>
      <c r="O5647" s="2" t="s">
        <v>514</v>
      </c>
      <c r="Q5647" s="1"/>
      <c r="S5647" s="5"/>
      <c r="T5647" s="41"/>
      <c r="U5647" s="8"/>
      <c r="W5647" s="2" t="s">
        <v>565</v>
      </c>
      <c r="X5647" s="45" t="str" cm="1">
        <f t="array" ref="X5647">IF(X5586="TRUE",IF(AND(C5645&lt;&gt;1,C5646:C5647="",S5645:U5647=""), "FALSE","TRUE"),"FALSE")</f>
        <v>FALSE</v>
      </c>
      <c r="Z5647" s="1"/>
    </row>
    <row r="5648" spans="2:26" hidden="1" outlineLevel="3" x14ac:dyDescent="0.4">
      <c r="B5648" s="7" t="s">
        <v>134</v>
      </c>
      <c r="C5648" s="5">
        <v>15</v>
      </c>
      <c r="D5648" s="30"/>
      <c r="E5648" s="2" t="s">
        <v>392</v>
      </c>
      <c r="F5648" s="2" t="s">
        <v>106</v>
      </c>
      <c r="G5648" s="2" t="s">
        <v>103</v>
      </c>
      <c r="H5648" s="2">
        <v>221</v>
      </c>
      <c r="I5648" s="2">
        <v>207</v>
      </c>
      <c r="K5648" s="2">
        <v>3</v>
      </c>
      <c r="L5648" s="2" t="s">
        <v>136</v>
      </c>
      <c r="M5648" s="2" t="s">
        <v>476</v>
      </c>
      <c r="N5648" s="2" t="s">
        <v>479</v>
      </c>
      <c r="O5648" s="2" t="s">
        <v>514</v>
      </c>
      <c r="Q5648" s="1"/>
      <c r="S5648" s="5"/>
      <c r="T5648" s="41"/>
      <c r="U5648" s="8"/>
      <c r="V5648" s="2" t="s">
        <v>105</v>
      </c>
      <c r="W5648" s="2" t="s">
        <v>561</v>
      </c>
      <c r="X5648" s="45" t="str" cm="1">
        <f t="array" ref="X5648">IF(X5586="TRUE",IF(AND(C5648&lt;&gt;1,C5649:C5650="",S5648:U5650=""), "FALSE","TRUE"),"FALSE")</f>
        <v>FALSE</v>
      </c>
      <c r="Z5648" s="1"/>
    </row>
    <row r="5649" spans="2:26" hidden="1" outlineLevel="3" x14ac:dyDescent="0.4">
      <c r="B5649" s="7" t="s">
        <v>516</v>
      </c>
      <c r="C5649" s="8"/>
      <c r="D5649" s="31"/>
      <c r="E5649" s="2" t="s">
        <v>517</v>
      </c>
      <c r="F5649" s="2" t="s">
        <v>499</v>
      </c>
      <c r="G5649" s="2" t="s">
        <v>498</v>
      </c>
      <c r="H5649" s="2">
        <v>221</v>
      </c>
      <c r="I5649" s="2">
        <v>207</v>
      </c>
      <c r="K5649" s="2">
        <v>50</v>
      </c>
      <c r="L5649" s="2" t="s">
        <v>30</v>
      </c>
      <c r="M5649" s="2" t="s">
        <v>476</v>
      </c>
      <c r="N5649" s="2" t="s">
        <v>479</v>
      </c>
      <c r="O5649" s="2" t="s">
        <v>514</v>
      </c>
      <c r="Q5649" s="1"/>
      <c r="S5649" s="5"/>
      <c r="T5649" s="41"/>
      <c r="U5649" s="8"/>
      <c r="W5649" s="2" t="s">
        <v>563</v>
      </c>
      <c r="X5649" s="45" t="str" cm="1">
        <f t="array" ref="X5649">IF(X5586="TRUE",IF(AND(C5648&lt;&gt;1,C5649:C5650="",S5648:U5650=""), "FALSE","TRUE"),"FALSE")</f>
        <v>FALSE</v>
      </c>
      <c r="Z5649" s="1"/>
    </row>
    <row r="5650" spans="2:26" hidden="1" outlineLevel="3" x14ac:dyDescent="0.4">
      <c r="B5650" s="7" t="s">
        <v>508</v>
      </c>
      <c r="C5650" s="8"/>
      <c r="D5650" s="31"/>
      <c r="E5650" s="2" t="s">
        <v>518</v>
      </c>
      <c r="F5650" s="2" t="s">
        <v>512</v>
      </c>
      <c r="G5650" s="2" t="s">
        <v>511</v>
      </c>
      <c r="H5650" s="2">
        <v>221</v>
      </c>
      <c r="I5650" s="2">
        <v>207</v>
      </c>
      <c r="K5650" s="2">
        <v>120</v>
      </c>
      <c r="L5650" s="2" t="s">
        <v>30</v>
      </c>
      <c r="M5650" s="2" t="s">
        <v>476</v>
      </c>
      <c r="N5650" s="2" t="s">
        <v>479</v>
      </c>
      <c r="O5650" s="2" t="s">
        <v>514</v>
      </c>
      <c r="Q5650" s="1"/>
      <c r="S5650" s="5"/>
      <c r="T5650" s="41"/>
      <c r="U5650" s="8"/>
      <c r="W5650" s="2" t="s">
        <v>565</v>
      </c>
      <c r="X5650" s="45" t="str" cm="1">
        <f t="array" ref="X5650">IF(X5586="TRUE",IF(AND(C5648&lt;&gt;1,C5649:C5650="",S5648:U5650=""), "FALSE","TRUE"),"FALSE")</f>
        <v>FALSE</v>
      </c>
      <c r="Z5650" s="1"/>
    </row>
    <row r="5651" spans="2:26" hidden="1" outlineLevel="3" x14ac:dyDescent="0.4">
      <c r="B5651" s="7" t="s">
        <v>134</v>
      </c>
      <c r="C5651" s="5">
        <v>16</v>
      </c>
      <c r="D5651" s="30"/>
      <c r="E5651" s="2" t="s">
        <v>392</v>
      </c>
      <c r="F5651" s="2" t="s">
        <v>106</v>
      </c>
      <c r="G5651" s="2" t="s">
        <v>103</v>
      </c>
      <c r="H5651" s="2">
        <v>221</v>
      </c>
      <c r="I5651" s="2">
        <v>207</v>
      </c>
      <c r="K5651" s="2">
        <v>3</v>
      </c>
      <c r="L5651" s="2" t="s">
        <v>136</v>
      </c>
      <c r="M5651" s="2" t="s">
        <v>476</v>
      </c>
      <c r="N5651" s="2" t="s">
        <v>479</v>
      </c>
      <c r="O5651" s="2" t="s">
        <v>514</v>
      </c>
      <c r="Q5651" s="1"/>
      <c r="S5651" s="5"/>
      <c r="T5651" s="41"/>
      <c r="U5651" s="8"/>
      <c r="V5651" s="2" t="s">
        <v>105</v>
      </c>
      <c r="W5651" s="2" t="s">
        <v>561</v>
      </c>
      <c r="X5651" s="45" t="str" cm="1">
        <f t="array" ref="X5651">IF(X5586="TRUE",IF(AND(C5651&lt;&gt;1,C5652:C5653="",S5651:U5653=""), "FALSE","TRUE"),"FALSE")</f>
        <v>FALSE</v>
      </c>
      <c r="Z5651" s="1"/>
    </row>
    <row r="5652" spans="2:26" hidden="1" outlineLevel="3" x14ac:dyDescent="0.4">
      <c r="B5652" s="7" t="s">
        <v>516</v>
      </c>
      <c r="C5652" s="8"/>
      <c r="D5652" s="31"/>
      <c r="E5652" s="2" t="s">
        <v>517</v>
      </c>
      <c r="F5652" s="2" t="s">
        <v>499</v>
      </c>
      <c r="G5652" s="2" t="s">
        <v>498</v>
      </c>
      <c r="H5652" s="2">
        <v>221</v>
      </c>
      <c r="I5652" s="2">
        <v>207</v>
      </c>
      <c r="K5652" s="2">
        <v>50</v>
      </c>
      <c r="L5652" s="2" t="s">
        <v>30</v>
      </c>
      <c r="M5652" s="2" t="s">
        <v>476</v>
      </c>
      <c r="N5652" s="2" t="s">
        <v>479</v>
      </c>
      <c r="O5652" s="2" t="s">
        <v>514</v>
      </c>
      <c r="Q5652" s="1"/>
      <c r="S5652" s="5"/>
      <c r="T5652" s="41"/>
      <c r="U5652" s="8"/>
      <c r="W5652" s="2" t="s">
        <v>563</v>
      </c>
      <c r="X5652" s="45" t="str" cm="1">
        <f t="array" ref="X5652">IF(X5586="TRUE",IF(AND(C5651&lt;&gt;1,C5652:C5653="",S5651:U5653=""), "FALSE","TRUE"),"FALSE")</f>
        <v>FALSE</v>
      </c>
      <c r="Z5652" s="1"/>
    </row>
    <row r="5653" spans="2:26" hidden="1" outlineLevel="3" x14ac:dyDescent="0.4">
      <c r="B5653" s="7" t="s">
        <v>508</v>
      </c>
      <c r="C5653" s="8"/>
      <c r="D5653" s="31"/>
      <c r="E5653" s="2" t="s">
        <v>518</v>
      </c>
      <c r="F5653" s="2" t="s">
        <v>512</v>
      </c>
      <c r="G5653" s="2" t="s">
        <v>511</v>
      </c>
      <c r="H5653" s="2">
        <v>221</v>
      </c>
      <c r="I5653" s="2">
        <v>207</v>
      </c>
      <c r="K5653" s="2">
        <v>120</v>
      </c>
      <c r="L5653" s="2" t="s">
        <v>30</v>
      </c>
      <c r="M5653" s="2" t="s">
        <v>476</v>
      </c>
      <c r="N5653" s="2" t="s">
        <v>479</v>
      </c>
      <c r="O5653" s="2" t="s">
        <v>514</v>
      </c>
      <c r="Q5653" s="1"/>
      <c r="S5653" s="5"/>
      <c r="T5653" s="41"/>
      <c r="U5653" s="8"/>
      <c r="W5653" s="2" t="s">
        <v>565</v>
      </c>
      <c r="X5653" s="45" t="str" cm="1">
        <f t="array" ref="X5653">IF(X5586="TRUE",IF(AND(C5651&lt;&gt;1,C5652:C5653="",S5651:U5653=""), "FALSE","TRUE"),"FALSE")</f>
        <v>FALSE</v>
      </c>
      <c r="Z5653" s="1"/>
    </row>
    <row r="5654" spans="2:26" hidden="1" outlineLevel="3" x14ac:dyDescent="0.4">
      <c r="B5654" s="7" t="s">
        <v>134</v>
      </c>
      <c r="C5654" s="5">
        <v>17</v>
      </c>
      <c r="D5654" s="30"/>
      <c r="E5654" s="2" t="s">
        <v>392</v>
      </c>
      <c r="F5654" s="2" t="s">
        <v>106</v>
      </c>
      <c r="G5654" s="2" t="s">
        <v>103</v>
      </c>
      <c r="H5654" s="2">
        <v>221</v>
      </c>
      <c r="I5654" s="2">
        <v>207</v>
      </c>
      <c r="K5654" s="2">
        <v>3</v>
      </c>
      <c r="L5654" s="2" t="s">
        <v>136</v>
      </c>
      <c r="M5654" s="2" t="s">
        <v>476</v>
      </c>
      <c r="N5654" s="2" t="s">
        <v>479</v>
      </c>
      <c r="O5654" s="2" t="s">
        <v>514</v>
      </c>
      <c r="Q5654" s="1"/>
      <c r="S5654" s="5"/>
      <c r="T5654" s="41"/>
      <c r="U5654" s="8"/>
      <c r="V5654" s="2" t="s">
        <v>105</v>
      </c>
      <c r="W5654" s="2" t="s">
        <v>561</v>
      </c>
      <c r="X5654" s="45" t="str" cm="1">
        <f t="array" ref="X5654">IF(X5586="TRUE",IF(AND(C5654&lt;&gt;1,C5655:C5656="",S5654:U5656=""), "FALSE","TRUE"),"FALSE")</f>
        <v>FALSE</v>
      </c>
      <c r="Z5654" s="1"/>
    </row>
    <row r="5655" spans="2:26" hidden="1" outlineLevel="3" x14ac:dyDescent="0.4">
      <c r="B5655" s="7" t="s">
        <v>516</v>
      </c>
      <c r="C5655" s="8"/>
      <c r="D5655" s="31"/>
      <c r="E5655" s="2" t="s">
        <v>517</v>
      </c>
      <c r="F5655" s="2" t="s">
        <v>499</v>
      </c>
      <c r="G5655" s="2" t="s">
        <v>498</v>
      </c>
      <c r="H5655" s="2">
        <v>221</v>
      </c>
      <c r="I5655" s="2">
        <v>207</v>
      </c>
      <c r="K5655" s="2">
        <v>50</v>
      </c>
      <c r="L5655" s="2" t="s">
        <v>30</v>
      </c>
      <c r="M5655" s="2" t="s">
        <v>476</v>
      </c>
      <c r="N5655" s="2" t="s">
        <v>479</v>
      </c>
      <c r="O5655" s="2" t="s">
        <v>514</v>
      </c>
      <c r="Q5655" s="1"/>
      <c r="S5655" s="5"/>
      <c r="T5655" s="41"/>
      <c r="U5655" s="8"/>
      <c r="W5655" s="2" t="s">
        <v>563</v>
      </c>
      <c r="X5655" s="45" t="str" cm="1">
        <f t="array" ref="X5655">IF(X5586="TRUE",IF(AND(C5654&lt;&gt;1,C5655:C5656="",S5654:U5656=""), "FALSE","TRUE"),"FALSE")</f>
        <v>FALSE</v>
      </c>
      <c r="Z5655" s="1"/>
    </row>
    <row r="5656" spans="2:26" hidden="1" outlineLevel="3" x14ac:dyDescent="0.4">
      <c r="B5656" s="7" t="s">
        <v>508</v>
      </c>
      <c r="C5656" s="8"/>
      <c r="D5656" s="31"/>
      <c r="E5656" s="2" t="s">
        <v>518</v>
      </c>
      <c r="F5656" s="2" t="s">
        <v>512</v>
      </c>
      <c r="G5656" s="2" t="s">
        <v>511</v>
      </c>
      <c r="H5656" s="2">
        <v>221</v>
      </c>
      <c r="I5656" s="2">
        <v>207</v>
      </c>
      <c r="K5656" s="2">
        <v>120</v>
      </c>
      <c r="L5656" s="2" t="s">
        <v>30</v>
      </c>
      <c r="M5656" s="2" t="s">
        <v>476</v>
      </c>
      <c r="N5656" s="2" t="s">
        <v>479</v>
      </c>
      <c r="O5656" s="2" t="s">
        <v>514</v>
      </c>
      <c r="Q5656" s="1"/>
      <c r="S5656" s="5"/>
      <c r="T5656" s="41"/>
      <c r="U5656" s="8"/>
      <c r="W5656" s="2" t="s">
        <v>565</v>
      </c>
      <c r="X5656" s="45" t="str" cm="1">
        <f t="array" ref="X5656">IF(X5586="TRUE",IF(AND(C5654&lt;&gt;1,C5655:C5656="",S5654:U5656=""), "FALSE","TRUE"),"FALSE")</f>
        <v>FALSE</v>
      </c>
      <c r="Z5656" s="1"/>
    </row>
    <row r="5657" spans="2:26" hidden="1" outlineLevel="3" x14ac:dyDescent="0.4">
      <c r="B5657" s="7" t="s">
        <v>134</v>
      </c>
      <c r="C5657" s="5">
        <v>18</v>
      </c>
      <c r="D5657" s="30"/>
      <c r="E5657" s="2" t="s">
        <v>392</v>
      </c>
      <c r="F5657" s="2" t="s">
        <v>106</v>
      </c>
      <c r="G5657" s="2" t="s">
        <v>103</v>
      </c>
      <c r="H5657" s="2">
        <v>221</v>
      </c>
      <c r="I5657" s="2">
        <v>207</v>
      </c>
      <c r="K5657" s="2">
        <v>3</v>
      </c>
      <c r="L5657" s="2" t="s">
        <v>136</v>
      </c>
      <c r="M5657" s="2" t="s">
        <v>476</v>
      </c>
      <c r="N5657" s="2" t="s">
        <v>479</v>
      </c>
      <c r="O5657" s="2" t="s">
        <v>514</v>
      </c>
      <c r="Q5657" s="1"/>
      <c r="S5657" s="5"/>
      <c r="T5657" s="41"/>
      <c r="U5657" s="8"/>
      <c r="V5657" s="2" t="s">
        <v>105</v>
      </c>
      <c r="W5657" s="2" t="s">
        <v>561</v>
      </c>
      <c r="X5657" s="45" t="str" cm="1">
        <f t="array" ref="X5657">IF(X5586="TRUE",IF(AND(C5657&lt;&gt;1,C5658:C5659="",S5657:U5659=""), "FALSE","TRUE"),"FALSE")</f>
        <v>FALSE</v>
      </c>
      <c r="Z5657" s="1"/>
    </row>
    <row r="5658" spans="2:26" hidden="1" outlineLevel="3" x14ac:dyDescent="0.4">
      <c r="B5658" s="7" t="s">
        <v>516</v>
      </c>
      <c r="C5658" s="8"/>
      <c r="D5658" s="31"/>
      <c r="E5658" s="2" t="s">
        <v>517</v>
      </c>
      <c r="F5658" s="2" t="s">
        <v>499</v>
      </c>
      <c r="G5658" s="2" t="s">
        <v>498</v>
      </c>
      <c r="H5658" s="2">
        <v>221</v>
      </c>
      <c r="I5658" s="2">
        <v>207</v>
      </c>
      <c r="K5658" s="2">
        <v>50</v>
      </c>
      <c r="L5658" s="2" t="s">
        <v>30</v>
      </c>
      <c r="M5658" s="2" t="s">
        <v>476</v>
      </c>
      <c r="N5658" s="2" t="s">
        <v>479</v>
      </c>
      <c r="O5658" s="2" t="s">
        <v>514</v>
      </c>
      <c r="Q5658" s="1"/>
      <c r="S5658" s="5"/>
      <c r="T5658" s="41"/>
      <c r="U5658" s="8"/>
      <c r="W5658" s="2" t="s">
        <v>563</v>
      </c>
      <c r="X5658" s="45" t="str" cm="1">
        <f t="array" ref="X5658">IF(X5586="TRUE",IF(AND(C5657&lt;&gt;1,C5658:C5659="",S5657:U5659=""), "FALSE","TRUE"),"FALSE")</f>
        <v>FALSE</v>
      </c>
      <c r="Z5658" s="1"/>
    </row>
    <row r="5659" spans="2:26" hidden="1" outlineLevel="3" x14ac:dyDescent="0.4">
      <c r="B5659" s="7" t="s">
        <v>508</v>
      </c>
      <c r="C5659" s="8"/>
      <c r="D5659" s="31"/>
      <c r="E5659" s="2" t="s">
        <v>518</v>
      </c>
      <c r="F5659" s="2" t="s">
        <v>512</v>
      </c>
      <c r="G5659" s="2" t="s">
        <v>511</v>
      </c>
      <c r="H5659" s="2">
        <v>221</v>
      </c>
      <c r="I5659" s="2">
        <v>207</v>
      </c>
      <c r="K5659" s="2">
        <v>120</v>
      </c>
      <c r="L5659" s="2" t="s">
        <v>30</v>
      </c>
      <c r="M5659" s="2" t="s">
        <v>476</v>
      </c>
      <c r="N5659" s="2" t="s">
        <v>479</v>
      </c>
      <c r="O5659" s="2" t="s">
        <v>514</v>
      </c>
      <c r="Q5659" s="1"/>
      <c r="S5659" s="5"/>
      <c r="T5659" s="41"/>
      <c r="U5659" s="8"/>
      <c r="W5659" s="2" t="s">
        <v>565</v>
      </c>
      <c r="X5659" s="45" t="str" cm="1">
        <f t="array" ref="X5659">IF(X5586="TRUE",IF(AND(C5657&lt;&gt;1,C5658:C5659="",S5657:U5659=""), "FALSE","TRUE"),"FALSE")</f>
        <v>FALSE</v>
      </c>
      <c r="Z5659" s="1"/>
    </row>
    <row r="5660" spans="2:26" hidden="1" outlineLevel="3" x14ac:dyDescent="0.4">
      <c r="B5660" s="7" t="s">
        <v>134</v>
      </c>
      <c r="C5660" s="5">
        <v>19</v>
      </c>
      <c r="D5660" s="30"/>
      <c r="E5660" s="2" t="s">
        <v>392</v>
      </c>
      <c r="F5660" s="2" t="s">
        <v>106</v>
      </c>
      <c r="G5660" s="2" t="s">
        <v>103</v>
      </c>
      <c r="H5660" s="2">
        <v>221</v>
      </c>
      <c r="I5660" s="2">
        <v>207</v>
      </c>
      <c r="K5660" s="2">
        <v>3</v>
      </c>
      <c r="L5660" s="2" t="s">
        <v>136</v>
      </c>
      <c r="M5660" s="2" t="s">
        <v>476</v>
      </c>
      <c r="N5660" s="2" t="s">
        <v>479</v>
      </c>
      <c r="O5660" s="2" t="s">
        <v>514</v>
      </c>
      <c r="Q5660" s="1"/>
      <c r="S5660" s="5"/>
      <c r="T5660" s="41"/>
      <c r="U5660" s="8"/>
      <c r="V5660" s="2" t="s">
        <v>105</v>
      </c>
      <c r="W5660" s="2" t="s">
        <v>561</v>
      </c>
      <c r="X5660" s="45" t="str" cm="1">
        <f t="array" ref="X5660">IF(X5586="TRUE",IF(AND(C5660&lt;&gt;1,C5661:C5662="",S5660:U5662=""), "FALSE","TRUE"),"FALSE")</f>
        <v>FALSE</v>
      </c>
      <c r="Z5660" s="1"/>
    </row>
    <row r="5661" spans="2:26" hidden="1" outlineLevel="3" x14ac:dyDescent="0.4">
      <c r="B5661" s="7" t="s">
        <v>516</v>
      </c>
      <c r="C5661" s="8"/>
      <c r="D5661" s="31"/>
      <c r="E5661" s="2" t="s">
        <v>517</v>
      </c>
      <c r="F5661" s="2" t="s">
        <v>499</v>
      </c>
      <c r="G5661" s="2" t="s">
        <v>498</v>
      </c>
      <c r="H5661" s="2">
        <v>221</v>
      </c>
      <c r="I5661" s="2">
        <v>207</v>
      </c>
      <c r="K5661" s="2">
        <v>50</v>
      </c>
      <c r="L5661" s="2" t="s">
        <v>30</v>
      </c>
      <c r="M5661" s="2" t="s">
        <v>476</v>
      </c>
      <c r="N5661" s="2" t="s">
        <v>479</v>
      </c>
      <c r="O5661" s="2" t="s">
        <v>514</v>
      </c>
      <c r="Q5661" s="1"/>
      <c r="S5661" s="5"/>
      <c r="T5661" s="41"/>
      <c r="U5661" s="8"/>
      <c r="W5661" s="2" t="s">
        <v>563</v>
      </c>
      <c r="X5661" s="45" t="str" cm="1">
        <f t="array" ref="X5661">IF(X5586="TRUE",IF(AND(C5660&lt;&gt;1,C5661:C5662="",S5660:U5662=""), "FALSE","TRUE"),"FALSE")</f>
        <v>FALSE</v>
      </c>
      <c r="Z5661" s="1"/>
    </row>
    <row r="5662" spans="2:26" hidden="1" outlineLevel="3" x14ac:dyDescent="0.4">
      <c r="B5662" s="7" t="s">
        <v>508</v>
      </c>
      <c r="C5662" s="8"/>
      <c r="D5662" s="31"/>
      <c r="E5662" s="2" t="s">
        <v>518</v>
      </c>
      <c r="F5662" s="2" t="s">
        <v>512</v>
      </c>
      <c r="G5662" s="2" t="s">
        <v>511</v>
      </c>
      <c r="H5662" s="2">
        <v>221</v>
      </c>
      <c r="I5662" s="2">
        <v>207</v>
      </c>
      <c r="K5662" s="2">
        <v>120</v>
      </c>
      <c r="L5662" s="2" t="s">
        <v>30</v>
      </c>
      <c r="M5662" s="2" t="s">
        <v>476</v>
      </c>
      <c r="N5662" s="2" t="s">
        <v>479</v>
      </c>
      <c r="O5662" s="2" t="s">
        <v>514</v>
      </c>
      <c r="Q5662" s="1"/>
      <c r="S5662" s="5"/>
      <c r="T5662" s="41"/>
      <c r="U5662" s="8"/>
      <c r="W5662" s="2" t="s">
        <v>565</v>
      </c>
      <c r="X5662" s="45" t="str" cm="1">
        <f t="array" ref="X5662">IF(X5586="TRUE",IF(AND(C5660&lt;&gt;1,C5661:C5662="",S5660:U5662=""), "FALSE","TRUE"),"FALSE")</f>
        <v>FALSE</v>
      </c>
      <c r="Z5662" s="1"/>
    </row>
    <row r="5663" spans="2:26" hidden="1" outlineLevel="3" x14ac:dyDescent="0.4">
      <c r="B5663" s="7" t="s">
        <v>134</v>
      </c>
      <c r="C5663" s="5">
        <v>20</v>
      </c>
      <c r="D5663" s="30"/>
      <c r="E5663" s="2" t="s">
        <v>392</v>
      </c>
      <c r="F5663" s="2" t="s">
        <v>106</v>
      </c>
      <c r="G5663" s="2" t="s">
        <v>103</v>
      </c>
      <c r="H5663" s="2">
        <v>221</v>
      </c>
      <c r="I5663" s="2">
        <v>207</v>
      </c>
      <c r="K5663" s="2">
        <v>3</v>
      </c>
      <c r="L5663" s="2" t="s">
        <v>136</v>
      </c>
      <c r="M5663" s="2" t="s">
        <v>476</v>
      </c>
      <c r="N5663" s="2" t="s">
        <v>479</v>
      </c>
      <c r="O5663" s="2" t="s">
        <v>514</v>
      </c>
      <c r="Q5663" s="1"/>
      <c r="S5663" s="5"/>
      <c r="T5663" s="41"/>
      <c r="U5663" s="8"/>
      <c r="V5663" s="2" t="s">
        <v>105</v>
      </c>
      <c r="W5663" s="2" t="s">
        <v>561</v>
      </c>
      <c r="X5663" s="45" t="str" cm="1">
        <f t="array" ref="X5663">IF(X5586="TRUE",IF(AND(C5663&lt;&gt;1,C5664:C5665="",S5663:U5665=""), "FALSE","TRUE"),"FALSE")</f>
        <v>FALSE</v>
      </c>
      <c r="Z5663" s="1"/>
    </row>
    <row r="5664" spans="2:26" hidden="1" outlineLevel="3" x14ac:dyDescent="0.4">
      <c r="B5664" s="7" t="s">
        <v>516</v>
      </c>
      <c r="C5664" s="8"/>
      <c r="D5664" s="31"/>
      <c r="E5664" s="2" t="s">
        <v>517</v>
      </c>
      <c r="F5664" s="2" t="s">
        <v>499</v>
      </c>
      <c r="G5664" s="2" t="s">
        <v>498</v>
      </c>
      <c r="H5664" s="2">
        <v>221</v>
      </c>
      <c r="I5664" s="2">
        <v>207</v>
      </c>
      <c r="K5664" s="2">
        <v>50</v>
      </c>
      <c r="L5664" s="2" t="s">
        <v>30</v>
      </c>
      <c r="M5664" s="2" t="s">
        <v>476</v>
      </c>
      <c r="N5664" s="2" t="s">
        <v>479</v>
      </c>
      <c r="O5664" s="2" t="s">
        <v>514</v>
      </c>
      <c r="Q5664" s="1"/>
      <c r="S5664" s="5"/>
      <c r="T5664" s="41"/>
      <c r="U5664" s="8"/>
      <c r="W5664" s="2" t="s">
        <v>563</v>
      </c>
      <c r="X5664" s="45" t="str" cm="1">
        <f t="array" ref="X5664">IF(X5586="TRUE",IF(AND(C5663&lt;&gt;1,C5664:C5665="",S5663:U5665=""), "FALSE","TRUE"),"FALSE")</f>
        <v>FALSE</v>
      </c>
      <c r="Z5664" s="1"/>
    </row>
    <row r="5665" spans="2:26" hidden="1" outlineLevel="3" x14ac:dyDescent="0.4">
      <c r="B5665" s="7" t="s">
        <v>508</v>
      </c>
      <c r="C5665" s="8"/>
      <c r="D5665" s="31"/>
      <c r="E5665" s="2" t="s">
        <v>518</v>
      </c>
      <c r="F5665" s="2" t="s">
        <v>512</v>
      </c>
      <c r="G5665" s="2" t="s">
        <v>511</v>
      </c>
      <c r="H5665" s="2">
        <v>221</v>
      </c>
      <c r="I5665" s="2">
        <v>207</v>
      </c>
      <c r="K5665" s="2">
        <v>120</v>
      </c>
      <c r="L5665" s="2" t="s">
        <v>30</v>
      </c>
      <c r="M5665" s="2" t="s">
        <v>476</v>
      </c>
      <c r="N5665" s="2" t="s">
        <v>479</v>
      </c>
      <c r="O5665" s="2" t="s">
        <v>514</v>
      </c>
      <c r="Q5665" s="1"/>
      <c r="S5665" s="5"/>
      <c r="T5665" s="41"/>
      <c r="U5665" s="8"/>
      <c r="W5665" s="2" t="s">
        <v>565</v>
      </c>
      <c r="X5665" s="45" t="str" cm="1">
        <f t="array" ref="X5665">IF(X5586="TRUE",IF(AND(C5663&lt;&gt;1,C5664:C5665="",S5663:U5665=""), "FALSE","TRUE"),"FALSE")</f>
        <v>FALSE</v>
      </c>
      <c r="Z5665" s="1"/>
    </row>
    <row r="5666" spans="2:26" hidden="1" outlineLevel="2" x14ac:dyDescent="0.4">
      <c r="B5666" s="3" t="s">
        <v>19</v>
      </c>
      <c r="I5666" s="2">
        <v>207</v>
      </c>
      <c r="Q5666" s="1"/>
      <c r="Z5666" s="1"/>
    </row>
    <row r="5667" spans="2:26" hidden="1" outlineLevel="2" x14ac:dyDescent="0.4">
      <c r="B5667" s="50" t="s">
        <v>519</v>
      </c>
      <c r="C5667" s="50"/>
      <c r="D5667" s="33"/>
      <c r="E5667" s="2" t="s">
        <v>520</v>
      </c>
      <c r="I5667" s="2">
        <v>207</v>
      </c>
      <c r="L5667" s="2" t="s">
        <v>521</v>
      </c>
      <c r="M5667" s="2" t="s">
        <v>476</v>
      </c>
      <c r="N5667" s="2" t="s">
        <v>479</v>
      </c>
      <c r="O5667" s="2" t="s">
        <v>520</v>
      </c>
      <c r="Q5667" s="1"/>
      <c r="S5667" s="43" t="s">
        <v>36</v>
      </c>
      <c r="T5667" s="44" t="s">
        <v>37</v>
      </c>
      <c r="U5667" s="43" t="s">
        <v>38</v>
      </c>
      <c r="Z5667" s="1"/>
    </row>
    <row r="5668" spans="2:26" hidden="1" outlineLevel="2" x14ac:dyDescent="0.4">
      <c r="B5668" s="7" t="s">
        <v>134</v>
      </c>
      <c r="C5668" s="5">
        <v>1</v>
      </c>
      <c r="D5668" s="30"/>
      <c r="E5668" s="2" t="s">
        <v>392</v>
      </c>
      <c r="F5668" s="2" t="s">
        <v>102</v>
      </c>
      <c r="G5668" s="2" t="s">
        <v>103</v>
      </c>
      <c r="H5668" s="2">
        <v>225</v>
      </c>
      <c r="I5668" s="2">
        <v>207</v>
      </c>
      <c r="K5668" s="2">
        <v>3</v>
      </c>
      <c r="L5668" s="2" t="s">
        <v>136</v>
      </c>
      <c r="M5668" s="2" t="s">
        <v>476</v>
      </c>
      <c r="N5668" s="2" t="s">
        <v>479</v>
      </c>
      <c r="O5668" s="2" t="s">
        <v>520</v>
      </c>
      <c r="Q5668" s="1"/>
      <c r="S5668" s="5"/>
      <c r="T5668" s="41"/>
      <c r="U5668" s="8"/>
      <c r="V5668" s="2" t="s">
        <v>105</v>
      </c>
      <c r="W5668" s="2" t="s">
        <v>561</v>
      </c>
      <c r="X5668" s="45" t="str" cm="1">
        <f t="array" ref="X5668">IF(X5586="TRUE",IF(AND(C5668&lt;&gt;1,C5669:C5674="",S5668:U5674=""), "FALSE","TRUE"),"FALSE")</f>
        <v>FALSE</v>
      </c>
      <c r="Z5668" s="1"/>
    </row>
    <row r="5669" spans="2:26" hidden="1" outlineLevel="2" x14ac:dyDescent="0.4">
      <c r="B5669" s="7" t="s">
        <v>522</v>
      </c>
      <c r="C5669" s="8"/>
      <c r="D5669" s="31"/>
      <c r="E5669" s="2" t="s">
        <v>523</v>
      </c>
      <c r="F5669" s="2" t="s">
        <v>485</v>
      </c>
      <c r="G5669" s="2" t="s">
        <v>369</v>
      </c>
      <c r="H5669" s="2">
        <v>225</v>
      </c>
      <c r="I5669" s="2">
        <v>207</v>
      </c>
      <c r="K5669" s="2">
        <v>240</v>
      </c>
      <c r="L5669" s="2" t="s">
        <v>30</v>
      </c>
      <c r="M5669" s="2" t="s">
        <v>476</v>
      </c>
      <c r="N5669" s="2" t="s">
        <v>479</v>
      </c>
      <c r="O5669" s="2" t="s">
        <v>520</v>
      </c>
      <c r="Q5669" s="1"/>
      <c r="S5669" s="5"/>
      <c r="T5669" s="41"/>
      <c r="U5669" s="8"/>
      <c r="W5669" s="2" t="s">
        <v>465</v>
      </c>
      <c r="X5669" s="45" t="str" cm="1">
        <f t="array" ref="X5669">IF(X5586="TRUE",IF(AND(C5668&lt;&gt;1,C5669:C5674="",S5668:U5674=""), "FALSE","TRUE"),"FALSE")</f>
        <v>FALSE</v>
      </c>
      <c r="Z5669" s="1"/>
    </row>
    <row r="5670" spans="2:26" hidden="1" outlineLevel="2" x14ac:dyDescent="0.4">
      <c r="B5670" s="7" t="s">
        <v>524</v>
      </c>
      <c r="C5670" s="8"/>
      <c r="D5670" s="31"/>
      <c r="E5670" s="2" t="s">
        <v>525</v>
      </c>
      <c r="F5670" s="2" t="s">
        <v>114</v>
      </c>
      <c r="G5670" s="2" t="s">
        <v>115</v>
      </c>
      <c r="H5670" s="2">
        <v>225</v>
      </c>
      <c r="I5670" s="2">
        <v>207</v>
      </c>
      <c r="K5670" s="2">
        <v>120</v>
      </c>
      <c r="L5670" s="2" t="s">
        <v>30</v>
      </c>
      <c r="M5670" s="2" t="s">
        <v>476</v>
      </c>
      <c r="N5670" s="2" t="s">
        <v>479</v>
      </c>
      <c r="O5670" s="2" t="s">
        <v>520</v>
      </c>
      <c r="Q5670" s="1"/>
      <c r="S5670" s="5"/>
      <c r="T5670" s="41"/>
      <c r="U5670" s="8"/>
      <c r="W5670" s="2" t="s">
        <v>468</v>
      </c>
      <c r="X5670" s="45" t="str" cm="1">
        <f t="array" ref="X5670">IF(X5586="TRUE",IF(AND(C5668&lt;&gt;1,C5669:C5674="",S5668:U5674=""), "FALSE","TRUE"),"FALSE")</f>
        <v>FALSE</v>
      </c>
      <c r="Z5670" s="1"/>
    </row>
    <row r="5671" spans="2:26" hidden="1" outlineLevel="2" x14ac:dyDescent="0.4">
      <c r="B5671" s="7" t="s">
        <v>526</v>
      </c>
      <c r="C5671" s="8"/>
      <c r="D5671" s="31"/>
      <c r="E5671" s="2" t="s">
        <v>527</v>
      </c>
      <c r="F5671" s="2" t="str">
        <f>IF(OR($C$87="治験計画届", $C$87="治験計画変更届"), "^$","^.{1,120}$|^$")</f>
        <v>^.{1,120}$|^$</v>
      </c>
      <c r="G5671" s="2" t="str">
        <f>IF(F5671="^$", "入力しないでください","入力してください(120文字以内)")</f>
        <v>入力してください(120文字以内)</v>
      </c>
      <c r="H5671" s="2">
        <v>225</v>
      </c>
      <c r="I5671" s="2">
        <v>207</v>
      </c>
      <c r="K5671" s="2">
        <v>120</v>
      </c>
      <c r="L5671" s="2" t="s">
        <v>30</v>
      </c>
      <c r="M5671" s="2" t="s">
        <v>476</v>
      </c>
      <c r="N5671" s="2" t="s">
        <v>479</v>
      </c>
      <c r="O5671" s="2" t="s">
        <v>520</v>
      </c>
      <c r="Q5671" s="1"/>
      <c r="S5671" s="5"/>
      <c r="T5671" s="41"/>
      <c r="U5671" s="8"/>
      <c r="W5671" s="2" t="s">
        <v>468</v>
      </c>
      <c r="X5671" s="45" t="str" cm="1">
        <f t="array" ref="X5671">IF(X5586="TRUE",IF(AND(C5668&lt;&gt;1,C5669:C5674="",S5668:U5674=""), "FALSE","TRUE"),"FALSE")</f>
        <v>FALSE</v>
      </c>
      <c r="Z5671" s="1"/>
    </row>
    <row r="5672" spans="2:26" hidden="1" outlineLevel="2" x14ac:dyDescent="0.4">
      <c r="B5672" s="7" t="s">
        <v>528</v>
      </c>
      <c r="C5672" s="8"/>
      <c r="D5672" s="31"/>
      <c r="E5672" s="2" t="s">
        <v>529</v>
      </c>
      <c r="F5672" s="2" t="str">
        <f>IF(OR($C$87="治験計画届", $C$87="治験計画変更届"), "^$","^.{1,120}$|^$")</f>
        <v>^.{1,120}$|^$</v>
      </c>
      <c r="G5672" s="2" t="str">
        <f t="shared" ref="G5672:G5674" si="385">IF(F5672="^$", "入力しないでください","入力してください(120文字以内)")</f>
        <v>入力してください(120文字以内)</v>
      </c>
      <c r="H5672" s="2">
        <v>225</v>
      </c>
      <c r="I5672" s="2">
        <v>207</v>
      </c>
      <c r="K5672" s="2">
        <v>120</v>
      </c>
      <c r="L5672" s="2" t="s">
        <v>30</v>
      </c>
      <c r="M5672" s="2" t="s">
        <v>476</v>
      </c>
      <c r="N5672" s="2" t="s">
        <v>479</v>
      </c>
      <c r="O5672" s="2" t="s">
        <v>520</v>
      </c>
      <c r="Q5672" s="1"/>
      <c r="S5672" s="5"/>
      <c r="T5672" s="41"/>
      <c r="U5672" s="8"/>
      <c r="W5672" s="2" t="s">
        <v>468</v>
      </c>
      <c r="X5672" s="45" t="str" cm="1">
        <f t="array" ref="X5672">IF(X5586="TRUE",IF(AND(C5668&lt;&gt;1,C5669:C5674="",S5668:U5674=""), "FALSE","TRUE"),"FALSE")</f>
        <v>FALSE</v>
      </c>
      <c r="Z5672" s="1"/>
    </row>
    <row r="5673" spans="2:26" hidden="1" outlineLevel="2" x14ac:dyDescent="0.4">
      <c r="B5673" s="7" t="s">
        <v>530</v>
      </c>
      <c r="C5673" s="8"/>
      <c r="D5673" s="31"/>
      <c r="E5673" s="2" t="s">
        <v>566</v>
      </c>
      <c r="F5673" s="2" t="str">
        <f>IF(OR($C$87="治験計画届", $C$87="治験計画変更届"), "^$","^.{1,120}$|^$")</f>
        <v>^.{1,120}$|^$</v>
      </c>
      <c r="G5673" s="2" t="str">
        <f t="shared" si="385"/>
        <v>入力してください(120文字以内)</v>
      </c>
      <c r="H5673" s="2">
        <v>225</v>
      </c>
      <c r="I5673" s="2">
        <v>207</v>
      </c>
      <c r="K5673" s="2">
        <v>120</v>
      </c>
      <c r="L5673" s="2" t="s">
        <v>30</v>
      </c>
      <c r="M5673" s="2" t="s">
        <v>476</v>
      </c>
      <c r="N5673" s="2" t="s">
        <v>479</v>
      </c>
      <c r="O5673" s="2" t="s">
        <v>520</v>
      </c>
      <c r="Q5673" s="1"/>
      <c r="S5673" s="5"/>
      <c r="T5673" s="41"/>
      <c r="U5673" s="8"/>
      <c r="W5673" s="2" t="s">
        <v>468</v>
      </c>
      <c r="X5673" s="45" t="str" cm="1">
        <f t="array" ref="X5673">IF(X5586="TRUE",IF(AND(C5668&lt;&gt;1,C5669:C5674="",S5668:U5674=""), "FALSE","TRUE"),"FALSE")</f>
        <v>FALSE</v>
      </c>
      <c r="Z5673" s="1"/>
    </row>
    <row r="5674" spans="2:26" hidden="1" outlineLevel="2" x14ac:dyDescent="0.4">
      <c r="B5674" s="7" t="s">
        <v>532</v>
      </c>
      <c r="C5674" s="8"/>
      <c r="D5674" s="31"/>
      <c r="E5674" s="2" t="s">
        <v>533</v>
      </c>
      <c r="F5674" s="2" t="str">
        <f>IF(OR($C$87="治験計画届", $C$87="治験計画変更届"), "^$","^.{1,120}$|^$")</f>
        <v>^.{1,120}$|^$</v>
      </c>
      <c r="G5674" s="2" t="str">
        <f t="shared" si="385"/>
        <v>入力してください(120文字以内)</v>
      </c>
      <c r="H5674" s="2">
        <v>225</v>
      </c>
      <c r="I5674" s="2">
        <v>207</v>
      </c>
      <c r="K5674" s="2">
        <v>120</v>
      </c>
      <c r="L5674" s="2" t="s">
        <v>30</v>
      </c>
      <c r="M5674" s="2" t="s">
        <v>476</v>
      </c>
      <c r="N5674" s="2" t="s">
        <v>479</v>
      </c>
      <c r="O5674" s="2" t="s">
        <v>520</v>
      </c>
      <c r="Q5674" s="1"/>
      <c r="S5674" s="5"/>
      <c r="T5674" s="41"/>
      <c r="U5674" s="8"/>
      <c r="W5674" s="2" t="s">
        <v>468</v>
      </c>
      <c r="X5674" s="45" t="str" cm="1">
        <f t="array" ref="X5674">IF(X5586="TRUE",IF(AND(C5668&lt;&gt;1,C5669:C5674="",S5668:U5674=""), "FALSE","TRUE"),"FALSE")</f>
        <v>FALSE</v>
      </c>
      <c r="Z5674" s="1"/>
    </row>
    <row r="5675" spans="2:26" hidden="1" outlineLevel="2" x14ac:dyDescent="0.4">
      <c r="B5675" s="7" t="s">
        <v>134</v>
      </c>
      <c r="C5675" s="5">
        <v>2</v>
      </c>
      <c r="D5675" s="30"/>
      <c r="E5675" s="2" t="s">
        <v>392</v>
      </c>
      <c r="F5675" s="2" t="s">
        <v>102</v>
      </c>
      <c r="G5675" s="2" t="s">
        <v>103</v>
      </c>
      <c r="H5675" s="2">
        <v>225</v>
      </c>
      <c r="I5675" s="2">
        <v>207</v>
      </c>
      <c r="K5675" s="2">
        <v>3</v>
      </c>
      <c r="L5675" s="2" t="s">
        <v>136</v>
      </c>
      <c r="M5675" s="2" t="s">
        <v>476</v>
      </c>
      <c r="N5675" s="2" t="s">
        <v>479</v>
      </c>
      <c r="O5675" s="2" t="s">
        <v>520</v>
      </c>
      <c r="Q5675" s="1"/>
      <c r="S5675" s="5"/>
      <c r="T5675" s="41"/>
      <c r="U5675" s="8"/>
      <c r="V5675" s="2" t="s">
        <v>105</v>
      </c>
      <c r="W5675" s="2" t="s">
        <v>561</v>
      </c>
      <c r="X5675" s="45" t="str" cm="1">
        <f t="array" ref="X5675">IF(X5586="TRUE",IF(AND(C5675&lt;&gt;1,C5676:C5681="",S5675:U5681=""), "FALSE","TRUE"),"FALSE")</f>
        <v>FALSE</v>
      </c>
      <c r="Z5675" s="1"/>
    </row>
    <row r="5676" spans="2:26" hidden="1" outlineLevel="2" x14ac:dyDescent="0.4">
      <c r="B5676" s="7" t="s">
        <v>522</v>
      </c>
      <c r="C5676" s="8"/>
      <c r="D5676" s="31"/>
      <c r="E5676" s="2" t="s">
        <v>523</v>
      </c>
      <c r="F5676" s="2" t="s">
        <v>485</v>
      </c>
      <c r="G5676" s="2" t="s">
        <v>369</v>
      </c>
      <c r="H5676" s="2">
        <v>225</v>
      </c>
      <c r="I5676" s="2">
        <v>207</v>
      </c>
      <c r="K5676" s="2">
        <v>240</v>
      </c>
      <c r="L5676" s="2" t="s">
        <v>30</v>
      </c>
      <c r="M5676" s="2" t="s">
        <v>476</v>
      </c>
      <c r="N5676" s="2" t="s">
        <v>479</v>
      </c>
      <c r="O5676" s="2" t="s">
        <v>520</v>
      </c>
      <c r="Q5676" s="1"/>
      <c r="S5676" s="5"/>
      <c r="T5676" s="41"/>
      <c r="U5676" s="8"/>
      <c r="W5676" s="2" t="s">
        <v>465</v>
      </c>
      <c r="X5676" s="45" t="str" cm="1">
        <f t="array" ref="X5676">IF(X5586="TRUE",IF(AND(C5675&lt;&gt;1,C5676:C5681="",S5675:U5681=""), "FALSE","TRUE"),"FALSE")</f>
        <v>FALSE</v>
      </c>
      <c r="Z5676" s="1"/>
    </row>
    <row r="5677" spans="2:26" hidden="1" outlineLevel="2" x14ac:dyDescent="0.4">
      <c r="B5677" s="7" t="s">
        <v>524</v>
      </c>
      <c r="C5677" s="8"/>
      <c r="D5677" s="31"/>
      <c r="E5677" s="2" t="s">
        <v>525</v>
      </c>
      <c r="F5677" s="2" t="s">
        <v>114</v>
      </c>
      <c r="G5677" s="2" t="s">
        <v>115</v>
      </c>
      <c r="H5677" s="2">
        <v>225</v>
      </c>
      <c r="I5677" s="2">
        <v>207</v>
      </c>
      <c r="K5677" s="2">
        <v>120</v>
      </c>
      <c r="L5677" s="2" t="s">
        <v>30</v>
      </c>
      <c r="M5677" s="2" t="s">
        <v>476</v>
      </c>
      <c r="N5677" s="2" t="s">
        <v>479</v>
      </c>
      <c r="O5677" s="2" t="s">
        <v>520</v>
      </c>
      <c r="Q5677" s="1"/>
      <c r="S5677" s="5"/>
      <c r="T5677" s="41"/>
      <c r="U5677" s="8"/>
      <c r="W5677" s="2" t="s">
        <v>468</v>
      </c>
      <c r="X5677" s="45" t="str" cm="1">
        <f t="array" ref="X5677">IF(X5586="TRUE",IF(AND(C5675&lt;&gt;1,C5676:C5681="",S5675:U5681=""), "FALSE","TRUE"),"FALSE")</f>
        <v>FALSE</v>
      </c>
      <c r="Z5677" s="1"/>
    </row>
    <row r="5678" spans="2:26" hidden="1" outlineLevel="2" x14ac:dyDescent="0.4">
      <c r="B5678" s="7" t="s">
        <v>526</v>
      </c>
      <c r="C5678" s="8"/>
      <c r="D5678" s="31"/>
      <c r="E5678" s="2" t="s">
        <v>527</v>
      </c>
      <c r="F5678" s="2" t="str">
        <f>IF(OR($C$87="治験計画届", $C$87="治験計画変更届"), "^$","^.{1,120}$|^$")</f>
        <v>^.{1,120}$|^$</v>
      </c>
      <c r="G5678" s="2" t="str">
        <f>IF(F5678="^$", "入力しないでください","入力してください(120文字以内)")</f>
        <v>入力してください(120文字以内)</v>
      </c>
      <c r="H5678" s="2">
        <v>225</v>
      </c>
      <c r="I5678" s="2">
        <v>207</v>
      </c>
      <c r="K5678" s="2">
        <v>120</v>
      </c>
      <c r="L5678" s="2" t="s">
        <v>30</v>
      </c>
      <c r="M5678" s="2" t="s">
        <v>476</v>
      </c>
      <c r="N5678" s="2" t="s">
        <v>479</v>
      </c>
      <c r="O5678" s="2" t="s">
        <v>520</v>
      </c>
      <c r="Q5678" s="1"/>
      <c r="S5678" s="5"/>
      <c r="T5678" s="41"/>
      <c r="U5678" s="8"/>
      <c r="W5678" s="2" t="s">
        <v>468</v>
      </c>
      <c r="X5678" s="45" t="str" cm="1">
        <f t="array" ref="X5678">IF(X5586="TRUE",IF(AND(C5675&lt;&gt;1,C5676:C5681="",S5675:U5681=""), "FALSE","TRUE"),"FALSE")</f>
        <v>FALSE</v>
      </c>
      <c r="Z5678" s="1"/>
    </row>
    <row r="5679" spans="2:26" hidden="1" outlineLevel="2" x14ac:dyDescent="0.4">
      <c r="B5679" s="7" t="s">
        <v>528</v>
      </c>
      <c r="C5679" s="8"/>
      <c r="D5679" s="31"/>
      <c r="E5679" s="2" t="s">
        <v>529</v>
      </c>
      <c r="F5679" s="2" t="str">
        <f>IF(OR($C$87="治験計画届", $C$87="治験計画変更届"), "^$","^.{1,120}$|^$")</f>
        <v>^.{1,120}$|^$</v>
      </c>
      <c r="G5679" s="2" t="str">
        <f t="shared" ref="G5679:G5681" si="386">IF(F5679="^$", "入力しないでください","入力してください(120文字以内)")</f>
        <v>入力してください(120文字以内)</v>
      </c>
      <c r="H5679" s="2">
        <v>225</v>
      </c>
      <c r="I5679" s="2">
        <v>207</v>
      </c>
      <c r="K5679" s="2">
        <v>120</v>
      </c>
      <c r="L5679" s="2" t="s">
        <v>30</v>
      </c>
      <c r="M5679" s="2" t="s">
        <v>476</v>
      </c>
      <c r="N5679" s="2" t="s">
        <v>479</v>
      </c>
      <c r="O5679" s="2" t="s">
        <v>520</v>
      </c>
      <c r="Q5679" s="1"/>
      <c r="S5679" s="5"/>
      <c r="T5679" s="41"/>
      <c r="U5679" s="8"/>
      <c r="W5679" s="2" t="s">
        <v>468</v>
      </c>
      <c r="X5679" s="45" t="str" cm="1">
        <f t="array" ref="X5679">IF(X5586="TRUE",IF(AND(C5675&lt;&gt;1,C5676:C5681="",S5675:U5681=""), "FALSE","TRUE"),"FALSE")</f>
        <v>FALSE</v>
      </c>
      <c r="Z5679" s="1"/>
    </row>
    <row r="5680" spans="2:26" hidden="1" outlineLevel="2" x14ac:dyDescent="0.4">
      <c r="B5680" s="7" t="s">
        <v>530</v>
      </c>
      <c r="C5680" s="8"/>
      <c r="D5680" s="31"/>
      <c r="E5680" s="2" t="s">
        <v>566</v>
      </c>
      <c r="F5680" s="2" t="str">
        <f>IF(OR($C$87="治験計画届", $C$87="治験計画変更届"), "^$","^.{1,120}$|^$")</f>
        <v>^.{1,120}$|^$</v>
      </c>
      <c r="G5680" s="2" t="str">
        <f t="shared" si="386"/>
        <v>入力してください(120文字以内)</v>
      </c>
      <c r="H5680" s="2">
        <v>225</v>
      </c>
      <c r="I5680" s="2">
        <v>207</v>
      </c>
      <c r="K5680" s="2">
        <v>120</v>
      </c>
      <c r="L5680" s="2" t="s">
        <v>30</v>
      </c>
      <c r="M5680" s="2" t="s">
        <v>476</v>
      </c>
      <c r="N5680" s="2" t="s">
        <v>479</v>
      </c>
      <c r="O5680" s="2" t="s">
        <v>520</v>
      </c>
      <c r="Q5680" s="1"/>
      <c r="S5680" s="5"/>
      <c r="T5680" s="41"/>
      <c r="U5680" s="8"/>
      <c r="W5680" s="2" t="s">
        <v>468</v>
      </c>
      <c r="X5680" s="45" t="str" cm="1">
        <f t="array" ref="X5680">IF(X5586="TRUE",IF(AND(C5675&lt;&gt;1,C5676:C5681="",S5675:U5681=""), "FALSE","TRUE"),"FALSE")</f>
        <v>FALSE</v>
      </c>
      <c r="Z5680" s="1"/>
    </row>
    <row r="5681" spans="2:26" hidden="1" outlineLevel="2" x14ac:dyDescent="0.4">
      <c r="B5681" s="7" t="s">
        <v>532</v>
      </c>
      <c r="C5681" s="8"/>
      <c r="D5681" s="31"/>
      <c r="E5681" s="2" t="s">
        <v>533</v>
      </c>
      <c r="F5681" s="2" t="str">
        <f>IF(OR($C$87="治験計画届", $C$87="治験計画変更届"), "^$","^.{1,120}$|^$")</f>
        <v>^.{1,120}$|^$</v>
      </c>
      <c r="G5681" s="2" t="str">
        <f t="shared" si="386"/>
        <v>入力してください(120文字以内)</v>
      </c>
      <c r="H5681" s="2">
        <v>225</v>
      </c>
      <c r="I5681" s="2">
        <v>207</v>
      </c>
      <c r="K5681" s="2">
        <v>120</v>
      </c>
      <c r="L5681" s="2" t="s">
        <v>30</v>
      </c>
      <c r="M5681" s="2" t="s">
        <v>476</v>
      </c>
      <c r="N5681" s="2" t="s">
        <v>479</v>
      </c>
      <c r="O5681" s="2" t="s">
        <v>520</v>
      </c>
      <c r="Q5681" s="1"/>
      <c r="S5681" s="5"/>
      <c r="T5681" s="41"/>
      <c r="U5681" s="8"/>
      <c r="W5681" s="2" t="s">
        <v>468</v>
      </c>
      <c r="X5681" s="45" t="str" cm="1">
        <f t="array" ref="X5681">IF(X5586="TRUE",IF(AND(C5675&lt;&gt;1,C5676:C5681="",S5675:U5681=""), "FALSE","TRUE"),"FALSE")</f>
        <v>FALSE</v>
      </c>
      <c r="Z5681" s="1"/>
    </row>
    <row r="5682" spans="2:26" hidden="1" outlineLevel="2" x14ac:dyDescent="0.4">
      <c r="B5682" s="7" t="s">
        <v>134</v>
      </c>
      <c r="C5682" s="5">
        <v>3</v>
      </c>
      <c r="D5682" s="30"/>
      <c r="E5682" s="2" t="s">
        <v>392</v>
      </c>
      <c r="F5682" s="2" t="s">
        <v>102</v>
      </c>
      <c r="G5682" s="2" t="s">
        <v>103</v>
      </c>
      <c r="H5682" s="2">
        <v>225</v>
      </c>
      <c r="I5682" s="2">
        <v>207</v>
      </c>
      <c r="K5682" s="2">
        <v>3</v>
      </c>
      <c r="L5682" s="2" t="s">
        <v>136</v>
      </c>
      <c r="M5682" s="2" t="s">
        <v>476</v>
      </c>
      <c r="N5682" s="2" t="s">
        <v>479</v>
      </c>
      <c r="O5682" s="2" t="s">
        <v>520</v>
      </c>
      <c r="Q5682" s="1"/>
      <c r="S5682" s="5"/>
      <c r="T5682" s="41"/>
      <c r="U5682" s="8"/>
      <c r="V5682" s="2" t="s">
        <v>105</v>
      </c>
      <c r="W5682" s="2" t="s">
        <v>561</v>
      </c>
      <c r="X5682" s="45" t="str" cm="1">
        <f t="array" ref="X5682">IF(X5586="TRUE",IF(AND(C5682&lt;&gt;1,C5683:C5688="",S5682:U5688=""), "FALSE","TRUE"),"FALSE")</f>
        <v>FALSE</v>
      </c>
      <c r="Z5682" s="1"/>
    </row>
    <row r="5683" spans="2:26" hidden="1" outlineLevel="2" x14ac:dyDescent="0.4">
      <c r="B5683" s="7" t="s">
        <v>522</v>
      </c>
      <c r="C5683" s="8"/>
      <c r="D5683" s="31"/>
      <c r="E5683" s="2" t="s">
        <v>523</v>
      </c>
      <c r="F5683" s="2" t="s">
        <v>485</v>
      </c>
      <c r="G5683" s="2" t="s">
        <v>369</v>
      </c>
      <c r="H5683" s="2">
        <v>225</v>
      </c>
      <c r="I5683" s="2">
        <v>207</v>
      </c>
      <c r="K5683" s="2">
        <v>240</v>
      </c>
      <c r="L5683" s="2" t="s">
        <v>30</v>
      </c>
      <c r="M5683" s="2" t="s">
        <v>476</v>
      </c>
      <c r="N5683" s="2" t="s">
        <v>479</v>
      </c>
      <c r="O5683" s="2" t="s">
        <v>520</v>
      </c>
      <c r="Q5683" s="1"/>
      <c r="S5683" s="5"/>
      <c r="T5683" s="41"/>
      <c r="U5683" s="8"/>
      <c r="W5683" s="2" t="s">
        <v>465</v>
      </c>
      <c r="X5683" s="45" t="str" cm="1">
        <f t="array" ref="X5683">IF(X5586="TRUE",IF(AND(C5682&lt;&gt;1,C5683:C5688="",S5682:U5688=""), "FALSE","TRUE"),"FALSE")</f>
        <v>FALSE</v>
      </c>
      <c r="Z5683" s="1"/>
    </row>
    <row r="5684" spans="2:26" hidden="1" outlineLevel="2" x14ac:dyDescent="0.4">
      <c r="B5684" s="7" t="s">
        <v>524</v>
      </c>
      <c r="C5684" s="8"/>
      <c r="D5684" s="31"/>
      <c r="E5684" s="2" t="s">
        <v>525</v>
      </c>
      <c r="F5684" s="2" t="s">
        <v>114</v>
      </c>
      <c r="G5684" s="2" t="s">
        <v>115</v>
      </c>
      <c r="H5684" s="2">
        <v>225</v>
      </c>
      <c r="I5684" s="2">
        <v>207</v>
      </c>
      <c r="K5684" s="2">
        <v>120</v>
      </c>
      <c r="L5684" s="2" t="s">
        <v>30</v>
      </c>
      <c r="M5684" s="2" t="s">
        <v>476</v>
      </c>
      <c r="N5684" s="2" t="s">
        <v>479</v>
      </c>
      <c r="O5684" s="2" t="s">
        <v>520</v>
      </c>
      <c r="Q5684" s="1"/>
      <c r="S5684" s="5"/>
      <c r="T5684" s="41"/>
      <c r="U5684" s="8"/>
      <c r="W5684" s="2" t="s">
        <v>468</v>
      </c>
      <c r="X5684" s="45" t="str" cm="1">
        <f t="array" ref="X5684">IF(X5586="TRUE",IF(AND(C5682&lt;&gt;1,C5683:C5688="",S5682:U5688=""), "FALSE","TRUE"),"FALSE")</f>
        <v>FALSE</v>
      </c>
      <c r="Z5684" s="1"/>
    </row>
    <row r="5685" spans="2:26" hidden="1" outlineLevel="2" x14ac:dyDescent="0.4">
      <c r="B5685" s="7" t="s">
        <v>526</v>
      </c>
      <c r="C5685" s="8"/>
      <c r="D5685" s="31"/>
      <c r="E5685" s="2" t="s">
        <v>527</v>
      </c>
      <c r="F5685" s="2" t="str">
        <f>IF(OR($C$87="治験計画届", $C$87="治験計画変更届"), "^$","^.{1,120}$|^$")</f>
        <v>^.{1,120}$|^$</v>
      </c>
      <c r="G5685" s="2" t="str">
        <f>IF(F5685="^$", "入力しないでください","入力してください(120文字以内)")</f>
        <v>入力してください(120文字以内)</v>
      </c>
      <c r="H5685" s="2">
        <v>225</v>
      </c>
      <c r="I5685" s="2">
        <v>207</v>
      </c>
      <c r="K5685" s="2">
        <v>120</v>
      </c>
      <c r="L5685" s="2" t="s">
        <v>30</v>
      </c>
      <c r="M5685" s="2" t="s">
        <v>476</v>
      </c>
      <c r="N5685" s="2" t="s">
        <v>479</v>
      </c>
      <c r="O5685" s="2" t="s">
        <v>520</v>
      </c>
      <c r="Q5685" s="1"/>
      <c r="S5685" s="5"/>
      <c r="T5685" s="41"/>
      <c r="U5685" s="8"/>
      <c r="W5685" s="2" t="s">
        <v>468</v>
      </c>
      <c r="X5685" s="45" t="str" cm="1">
        <f t="array" ref="X5685">IF(X5586="TRUE",IF(AND(C5682&lt;&gt;1,C5683:C5688="",S5682:U5688=""), "FALSE","TRUE"),"FALSE")</f>
        <v>FALSE</v>
      </c>
      <c r="Z5685" s="1"/>
    </row>
    <row r="5686" spans="2:26" hidden="1" outlineLevel="2" x14ac:dyDescent="0.4">
      <c r="B5686" s="7" t="s">
        <v>528</v>
      </c>
      <c r="C5686" s="8"/>
      <c r="D5686" s="31"/>
      <c r="E5686" s="2" t="s">
        <v>529</v>
      </c>
      <c r="F5686" s="2" t="str">
        <f>IF(OR($C$87="治験計画届", $C$87="治験計画変更届"), "^$","^.{1,120}$|^$")</f>
        <v>^.{1,120}$|^$</v>
      </c>
      <c r="G5686" s="2" t="str">
        <f t="shared" ref="G5686:G5688" si="387">IF(F5686="^$", "入力しないでください","入力してください(120文字以内)")</f>
        <v>入力してください(120文字以内)</v>
      </c>
      <c r="H5686" s="2">
        <v>225</v>
      </c>
      <c r="I5686" s="2">
        <v>207</v>
      </c>
      <c r="K5686" s="2">
        <v>120</v>
      </c>
      <c r="L5686" s="2" t="s">
        <v>30</v>
      </c>
      <c r="M5686" s="2" t="s">
        <v>476</v>
      </c>
      <c r="N5686" s="2" t="s">
        <v>479</v>
      </c>
      <c r="O5686" s="2" t="s">
        <v>520</v>
      </c>
      <c r="Q5686" s="1"/>
      <c r="S5686" s="5"/>
      <c r="T5686" s="41"/>
      <c r="U5686" s="8"/>
      <c r="W5686" s="2" t="s">
        <v>468</v>
      </c>
      <c r="X5686" s="45" t="str" cm="1">
        <f t="array" ref="X5686">IF(X5586="TRUE",IF(AND(C5682&lt;&gt;1,C5683:C5688="",S5682:U5688=""), "FALSE","TRUE"),"FALSE")</f>
        <v>FALSE</v>
      </c>
      <c r="Z5686" s="1"/>
    </row>
    <row r="5687" spans="2:26" hidden="1" outlineLevel="2" x14ac:dyDescent="0.4">
      <c r="B5687" s="7" t="s">
        <v>530</v>
      </c>
      <c r="C5687" s="8"/>
      <c r="D5687" s="31"/>
      <c r="E5687" s="2" t="s">
        <v>566</v>
      </c>
      <c r="F5687" s="2" t="str">
        <f>IF(OR($C$87="治験計画届", $C$87="治験計画変更届"), "^$","^.{1,120}$|^$")</f>
        <v>^.{1,120}$|^$</v>
      </c>
      <c r="G5687" s="2" t="str">
        <f t="shared" si="387"/>
        <v>入力してください(120文字以内)</v>
      </c>
      <c r="H5687" s="2">
        <v>225</v>
      </c>
      <c r="I5687" s="2">
        <v>207</v>
      </c>
      <c r="K5687" s="2">
        <v>120</v>
      </c>
      <c r="L5687" s="2" t="s">
        <v>30</v>
      </c>
      <c r="M5687" s="2" t="s">
        <v>476</v>
      </c>
      <c r="N5687" s="2" t="s">
        <v>479</v>
      </c>
      <c r="O5687" s="2" t="s">
        <v>520</v>
      </c>
      <c r="Q5687" s="1"/>
      <c r="S5687" s="5"/>
      <c r="T5687" s="41"/>
      <c r="U5687" s="8"/>
      <c r="W5687" s="2" t="s">
        <v>468</v>
      </c>
      <c r="X5687" s="45" t="str" cm="1">
        <f t="array" ref="X5687">IF(X5586="TRUE",IF(AND(C5682&lt;&gt;1,C5683:C5688="",S5682:U5688=""), "FALSE","TRUE"),"FALSE")</f>
        <v>FALSE</v>
      </c>
      <c r="Z5687" s="1"/>
    </row>
    <row r="5688" spans="2:26" hidden="1" outlineLevel="2" x14ac:dyDescent="0.4">
      <c r="B5688" s="7" t="s">
        <v>532</v>
      </c>
      <c r="C5688" s="8"/>
      <c r="D5688" s="31"/>
      <c r="E5688" s="2" t="s">
        <v>533</v>
      </c>
      <c r="F5688" s="2" t="str">
        <f>IF(OR($C$87="治験計画届", $C$87="治験計画変更届"), "^$","^.{1,120}$|^$")</f>
        <v>^.{1,120}$|^$</v>
      </c>
      <c r="G5688" s="2" t="str">
        <f t="shared" si="387"/>
        <v>入力してください(120文字以内)</v>
      </c>
      <c r="H5688" s="2">
        <v>225</v>
      </c>
      <c r="I5688" s="2">
        <v>207</v>
      </c>
      <c r="K5688" s="2">
        <v>120</v>
      </c>
      <c r="L5688" s="2" t="s">
        <v>30</v>
      </c>
      <c r="M5688" s="2" t="s">
        <v>476</v>
      </c>
      <c r="N5688" s="2" t="s">
        <v>479</v>
      </c>
      <c r="O5688" s="2" t="s">
        <v>520</v>
      </c>
      <c r="Q5688" s="1"/>
      <c r="S5688" s="5"/>
      <c r="T5688" s="41"/>
      <c r="U5688" s="8"/>
      <c r="W5688" s="2" t="s">
        <v>468</v>
      </c>
      <c r="X5688" s="45" t="str" cm="1">
        <f t="array" ref="X5688">IF(X5586="TRUE",IF(AND(C5682&lt;&gt;1,C5683:C5688="",S5682:U5688=""), "FALSE","TRUE"),"FALSE")</f>
        <v>FALSE</v>
      </c>
      <c r="Z5688" s="1"/>
    </row>
    <row r="5689" spans="2:26" hidden="1" outlineLevel="2" x14ac:dyDescent="0.4">
      <c r="B5689" s="7" t="s">
        <v>134</v>
      </c>
      <c r="C5689" s="5">
        <v>4</v>
      </c>
      <c r="D5689" s="30"/>
      <c r="E5689" s="2" t="s">
        <v>392</v>
      </c>
      <c r="F5689" s="2" t="s">
        <v>102</v>
      </c>
      <c r="G5689" s="2" t="s">
        <v>103</v>
      </c>
      <c r="H5689" s="2">
        <v>225</v>
      </c>
      <c r="I5689" s="2">
        <v>207</v>
      </c>
      <c r="K5689" s="2">
        <v>3</v>
      </c>
      <c r="L5689" s="2" t="s">
        <v>136</v>
      </c>
      <c r="M5689" s="2" t="s">
        <v>476</v>
      </c>
      <c r="N5689" s="2" t="s">
        <v>479</v>
      </c>
      <c r="O5689" s="2" t="s">
        <v>520</v>
      </c>
      <c r="Q5689" s="1"/>
      <c r="S5689" s="5"/>
      <c r="T5689" s="41"/>
      <c r="U5689" s="8"/>
      <c r="V5689" s="2" t="s">
        <v>105</v>
      </c>
      <c r="W5689" s="2" t="s">
        <v>561</v>
      </c>
      <c r="X5689" s="45" t="str" cm="1">
        <f t="array" ref="X5689">IF(X5586="TRUE",IF(AND(C5689&lt;&gt;1,C5690:C5695="",S5689:U5695=""), "FALSE","TRUE"),"FALSE")</f>
        <v>FALSE</v>
      </c>
      <c r="Z5689" s="1"/>
    </row>
    <row r="5690" spans="2:26" hidden="1" outlineLevel="2" x14ac:dyDescent="0.4">
      <c r="B5690" s="7" t="s">
        <v>522</v>
      </c>
      <c r="C5690" s="8"/>
      <c r="D5690" s="31"/>
      <c r="E5690" s="2" t="s">
        <v>523</v>
      </c>
      <c r="F5690" s="2" t="s">
        <v>485</v>
      </c>
      <c r="G5690" s="2" t="s">
        <v>369</v>
      </c>
      <c r="H5690" s="2">
        <v>225</v>
      </c>
      <c r="I5690" s="2">
        <v>207</v>
      </c>
      <c r="K5690" s="2">
        <v>240</v>
      </c>
      <c r="L5690" s="2" t="s">
        <v>30</v>
      </c>
      <c r="M5690" s="2" t="s">
        <v>476</v>
      </c>
      <c r="N5690" s="2" t="s">
        <v>479</v>
      </c>
      <c r="O5690" s="2" t="s">
        <v>520</v>
      </c>
      <c r="Q5690" s="1"/>
      <c r="S5690" s="5"/>
      <c r="T5690" s="41"/>
      <c r="U5690" s="8"/>
      <c r="W5690" s="2" t="s">
        <v>465</v>
      </c>
      <c r="X5690" s="45" t="str" cm="1">
        <f t="array" ref="X5690">IF(X5586="TRUE",IF(AND(C5689&lt;&gt;1,C5690:C5695="",S5689:U5695=""), "FALSE","TRUE"),"FALSE")</f>
        <v>FALSE</v>
      </c>
      <c r="Z5690" s="1"/>
    </row>
    <row r="5691" spans="2:26" hidden="1" outlineLevel="2" x14ac:dyDescent="0.4">
      <c r="B5691" s="7" t="s">
        <v>524</v>
      </c>
      <c r="C5691" s="8"/>
      <c r="D5691" s="31"/>
      <c r="E5691" s="2" t="s">
        <v>525</v>
      </c>
      <c r="F5691" s="2" t="s">
        <v>114</v>
      </c>
      <c r="G5691" s="2" t="s">
        <v>115</v>
      </c>
      <c r="H5691" s="2">
        <v>225</v>
      </c>
      <c r="I5691" s="2">
        <v>207</v>
      </c>
      <c r="K5691" s="2">
        <v>120</v>
      </c>
      <c r="L5691" s="2" t="s">
        <v>30</v>
      </c>
      <c r="M5691" s="2" t="s">
        <v>476</v>
      </c>
      <c r="N5691" s="2" t="s">
        <v>479</v>
      </c>
      <c r="O5691" s="2" t="s">
        <v>520</v>
      </c>
      <c r="Q5691" s="1"/>
      <c r="S5691" s="5"/>
      <c r="T5691" s="41"/>
      <c r="U5691" s="8"/>
      <c r="W5691" s="2" t="s">
        <v>468</v>
      </c>
      <c r="X5691" s="45" t="str" cm="1">
        <f t="array" ref="X5691">IF(X5586="TRUE",IF(AND(C5689&lt;&gt;1,C5690:C5695="",S5689:U5695=""), "FALSE","TRUE"),"FALSE")</f>
        <v>FALSE</v>
      </c>
      <c r="Z5691" s="1"/>
    </row>
    <row r="5692" spans="2:26" hidden="1" outlineLevel="2" x14ac:dyDescent="0.4">
      <c r="B5692" s="7" t="s">
        <v>526</v>
      </c>
      <c r="C5692" s="8"/>
      <c r="D5692" s="31"/>
      <c r="E5692" s="2" t="s">
        <v>527</v>
      </c>
      <c r="F5692" s="2" t="str">
        <f>IF(OR($C$87="治験計画届", $C$87="治験計画変更届"), "^$","^.{1,120}$|^$")</f>
        <v>^.{1,120}$|^$</v>
      </c>
      <c r="G5692" s="2" t="str">
        <f>IF(F5692="^$", "入力しないでください","入力してください(120文字以内)")</f>
        <v>入力してください(120文字以内)</v>
      </c>
      <c r="H5692" s="2">
        <v>225</v>
      </c>
      <c r="I5692" s="2">
        <v>207</v>
      </c>
      <c r="K5692" s="2">
        <v>120</v>
      </c>
      <c r="L5692" s="2" t="s">
        <v>30</v>
      </c>
      <c r="M5692" s="2" t="s">
        <v>476</v>
      </c>
      <c r="N5692" s="2" t="s">
        <v>479</v>
      </c>
      <c r="O5692" s="2" t="s">
        <v>520</v>
      </c>
      <c r="Q5692" s="1"/>
      <c r="S5692" s="5"/>
      <c r="T5692" s="41"/>
      <c r="U5692" s="8"/>
      <c r="W5692" s="2" t="s">
        <v>468</v>
      </c>
      <c r="X5692" s="45" t="str" cm="1">
        <f t="array" ref="X5692">IF(X5586="TRUE",IF(AND(C5689&lt;&gt;1,C5690:C5695="",S5689:U5695=""), "FALSE","TRUE"),"FALSE")</f>
        <v>FALSE</v>
      </c>
      <c r="Z5692" s="1"/>
    </row>
    <row r="5693" spans="2:26" hidden="1" outlineLevel="2" x14ac:dyDescent="0.4">
      <c r="B5693" s="7" t="s">
        <v>528</v>
      </c>
      <c r="C5693" s="8"/>
      <c r="D5693" s="31"/>
      <c r="E5693" s="2" t="s">
        <v>529</v>
      </c>
      <c r="F5693" s="2" t="str">
        <f>IF(OR($C$87="治験計画届", $C$87="治験計画変更届"), "^$","^.{1,120}$|^$")</f>
        <v>^.{1,120}$|^$</v>
      </c>
      <c r="G5693" s="2" t="str">
        <f t="shared" ref="G5693:G5695" si="388">IF(F5693="^$", "入力しないでください","入力してください(120文字以内)")</f>
        <v>入力してください(120文字以内)</v>
      </c>
      <c r="H5693" s="2">
        <v>225</v>
      </c>
      <c r="I5693" s="2">
        <v>207</v>
      </c>
      <c r="K5693" s="2">
        <v>120</v>
      </c>
      <c r="L5693" s="2" t="s">
        <v>30</v>
      </c>
      <c r="M5693" s="2" t="s">
        <v>476</v>
      </c>
      <c r="N5693" s="2" t="s">
        <v>479</v>
      </c>
      <c r="O5693" s="2" t="s">
        <v>520</v>
      </c>
      <c r="Q5693" s="1"/>
      <c r="S5693" s="5"/>
      <c r="T5693" s="41"/>
      <c r="U5693" s="8"/>
      <c r="W5693" s="2" t="s">
        <v>468</v>
      </c>
      <c r="X5693" s="45" t="str" cm="1">
        <f t="array" ref="X5693">IF(X5586="TRUE",IF(AND(C5689&lt;&gt;1,C5690:C5695="",S5689:U5695=""), "FALSE","TRUE"),"FALSE")</f>
        <v>FALSE</v>
      </c>
      <c r="Z5693" s="1"/>
    </row>
    <row r="5694" spans="2:26" hidden="1" outlineLevel="2" x14ac:dyDescent="0.4">
      <c r="B5694" s="7" t="s">
        <v>530</v>
      </c>
      <c r="C5694" s="8"/>
      <c r="D5694" s="31"/>
      <c r="E5694" s="2" t="s">
        <v>566</v>
      </c>
      <c r="F5694" s="2" t="str">
        <f>IF(OR($C$87="治験計画届", $C$87="治験計画変更届"), "^$","^.{1,120}$|^$")</f>
        <v>^.{1,120}$|^$</v>
      </c>
      <c r="G5694" s="2" t="str">
        <f t="shared" si="388"/>
        <v>入力してください(120文字以内)</v>
      </c>
      <c r="H5694" s="2">
        <v>225</v>
      </c>
      <c r="I5694" s="2">
        <v>207</v>
      </c>
      <c r="K5694" s="2">
        <v>120</v>
      </c>
      <c r="L5694" s="2" t="s">
        <v>30</v>
      </c>
      <c r="M5694" s="2" t="s">
        <v>476</v>
      </c>
      <c r="N5694" s="2" t="s">
        <v>479</v>
      </c>
      <c r="O5694" s="2" t="s">
        <v>520</v>
      </c>
      <c r="Q5694" s="1"/>
      <c r="S5694" s="5"/>
      <c r="T5694" s="41"/>
      <c r="U5694" s="8"/>
      <c r="W5694" s="2" t="s">
        <v>468</v>
      </c>
      <c r="X5694" s="45" t="str" cm="1">
        <f t="array" ref="X5694">IF(X5586="TRUE",IF(AND(C5689&lt;&gt;1,C5690:C5695="",S5689:U5695=""), "FALSE","TRUE"),"FALSE")</f>
        <v>FALSE</v>
      </c>
      <c r="Z5694" s="1"/>
    </row>
    <row r="5695" spans="2:26" hidden="1" outlineLevel="2" x14ac:dyDescent="0.4">
      <c r="B5695" s="7" t="s">
        <v>532</v>
      </c>
      <c r="C5695" s="8"/>
      <c r="D5695" s="31"/>
      <c r="E5695" s="2" t="s">
        <v>533</v>
      </c>
      <c r="F5695" s="2" t="str">
        <f>IF(OR($C$87="治験計画届", $C$87="治験計画変更届"), "^$","^.{1,120}$|^$")</f>
        <v>^.{1,120}$|^$</v>
      </c>
      <c r="G5695" s="2" t="str">
        <f t="shared" si="388"/>
        <v>入力してください(120文字以内)</v>
      </c>
      <c r="H5695" s="2">
        <v>225</v>
      </c>
      <c r="I5695" s="2">
        <v>207</v>
      </c>
      <c r="K5695" s="2">
        <v>120</v>
      </c>
      <c r="L5695" s="2" t="s">
        <v>30</v>
      </c>
      <c r="M5695" s="2" t="s">
        <v>476</v>
      </c>
      <c r="N5695" s="2" t="s">
        <v>479</v>
      </c>
      <c r="O5695" s="2" t="s">
        <v>520</v>
      </c>
      <c r="Q5695" s="1"/>
      <c r="S5695" s="5"/>
      <c r="T5695" s="41"/>
      <c r="U5695" s="8"/>
      <c r="W5695" s="2" t="s">
        <v>468</v>
      </c>
      <c r="X5695" s="45" t="str" cm="1">
        <f t="array" ref="X5695">IF(X5586="TRUE",IF(AND(C5689&lt;&gt;1,C5690:C5695="",S5689:U5695=""), "FALSE","TRUE"),"FALSE")</f>
        <v>FALSE</v>
      </c>
      <c r="Z5695" s="1"/>
    </row>
    <row r="5696" spans="2:26" hidden="1" outlineLevel="2" x14ac:dyDescent="0.4">
      <c r="B5696" s="7" t="s">
        <v>134</v>
      </c>
      <c r="C5696" s="5">
        <v>5</v>
      </c>
      <c r="D5696" s="30"/>
      <c r="E5696" s="2" t="s">
        <v>392</v>
      </c>
      <c r="F5696" s="2" t="s">
        <v>102</v>
      </c>
      <c r="G5696" s="2" t="s">
        <v>103</v>
      </c>
      <c r="H5696" s="2">
        <v>225</v>
      </c>
      <c r="I5696" s="2">
        <v>207</v>
      </c>
      <c r="K5696" s="2">
        <v>3</v>
      </c>
      <c r="L5696" s="2" t="s">
        <v>136</v>
      </c>
      <c r="M5696" s="2" t="s">
        <v>476</v>
      </c>
      <c r="N5696" s="2" t="s">
        <v>479</v>
      </c>
      <c r="O5696" s="2" t="s">
        <v>520</v>
      </c>
      <c r="Q5696" s="1"/>
      <c r="S5696" s="5"/>
      <c r="T5696" s="41"/>
      <c r="U5696" s="8"/>
      <c r="V5696" s="2" t="s">
        <v>105</v>
      </c>
      <c r="W5696" s="2" t="s">
        <v>561</v>
      </c>
      <c r="X5696" s="45" t="str" cm="1">
        <f t="array" ref="X5696">IF(X5586="TRUE",IF(AND(C5696&lt;&gt;1,C5697:C5702="",S5696:U5702=""), "FALSE","TRUE"),"FALSE")</f>
        <v>FALSE</v>
      </c>
      <c r="Z5696" s="1"/>
    </row>
    <row r="5697" spans="2:26" hidden="1" outlineLevel="2" x14ac:dyDescent="0.4">
      <c r="B5697" s="7" t="s">
        <v>522</v>
      </c>
      <c r="C5697" s="8"/>
      <c r="D5697" s="31"/>
      <c r="E5697" s="2" t="s">
        <v>523</v>
      </c>
      <c r="F5697" s="2" t="s">
        <v>485</v>
      </c>
      <c r="G5697" s="2" t="s">
        <v>369</v>
      </c>
      <c r="H5697" s="2">
        <v>225</v>
      </c>
      <c r="I5697" s="2">
        <v>207</v>
      </c>
      <c r="K5697" s="2">
        <v>240</v>
      </c>
      <c r="L5697" s="2" t="s">
        <v>30</v>
      </c>
      <c r="M5697" s="2" t="s">
        <v>476</v>
      </c>
      <c r="N5697" s="2" t="s">
        <v>479</v>
      </c>
      <c r="O5697" s="2" t="s">
        <v>520</v>
      </c>
      <c r="Q5697" s="1"/>
      <c r="S5697" s="5"/>
      <c r="T5697" s="41"/>
      <c r="U5697" s="8"/>
      <c r="W5697" s="2" t="s">
        <v>465</v>
      </c>
      <c r="X5697" s="45" t="str" cm="1">
        <f t="array" ref="X5697">IF(X5586="TRUE",IF(AND(C5696&lt;&gt;1,C5697:C5702="",S5696:U5702=""), "FALSE","TRUE"),"FALSE")</f>
        <v>FALSE</v>
      </c>
      <c r="Z5697" s="1"/>
    </row>
    <row r="5698" spans="2:26" hidden="1" outlineLevel="2" x14ac:dyDescent="0.4">
      <c r="B5698" s="7" t="s">
        <v>524</v>
      </c>
      <c r="C5698" s="8"/>
      <c r="D5698" s="31"/>
      <c r="E5698" s="2" t="s">
        <v>525</v>
      </c>
      <c r="F5698" s="2" t="s">
        <v>114</v>
      </c>
      <c r="G5698" s="2" t="s">
        <v>115</v>
      </c>
      <c r="H5698" s="2">
        <v>225</v>
      </c>
      <c r="I5698" s="2">
        <v>207</v>
      </c>
      <c r="K5698" s="2">
        <v>120</v>
      </c>
      <c r="L5698" s="2" t="s">
        <v>30</v>
      </c>
      <c r="M5698" s="2" t="s">
        <v>476</v>
      </c>
      <c r="N5698" s="2" t="s">
        <v>479</v>
      </c>
      <c r="O5698" s="2" t="s">
        <v>520</v>
      </c>
      <c r="Q5698" s="1"/>
      <c r="S5698" s="5"/>
      <c r="T5698" s="41"/>
      <c r="U5698" s="8"/>
      <c r="W5698" s="2" t="s">
        <v>468</v>
      </c>
      <c r="X5698" s="45" t="str" cm="1">
        <f t="array" ref="X5698">IF(X5586="TRUE",IF(AND(C5696&lt;&gt;1,C5697:C5702="",S5696:U5702=""), "FALSE","TRUE"),"FALSE")</f>
        <v>FALSE</v>
      </c>
      <c r="Z5698" s="1"/>
    </row>
    <row r="5699" spans="2:26" hidden="1" outlineLevel="2" x14ac:dyDescent="0.4">
      <c r="B5699" s="7" t="s">
        <v>526</v>
      </c>
      <c r="C5699" s="8"/>
      <c r="D5699" s="31"/>
      <c r="E5699" s="2" t="s">
        <v>527</v>
      </c>
      <c r="F5699" s="2" t="str">
        <f>IF(OR($C$87="治験計画届", $C$87="治験計画変更届"), "^$","^.{1,120}$|^$")</f>
        <v>^.{1,120}$|^$</v>
      </c>
      <c r="G5699" s="2" t="str">
        <f>IF(F5699="^$", "入力しないでください","入力してください(120文字以内)")</f>
        <v>入力してください(120文字以内)</v>
      </c>
      <c r="H5699" s="2">
        <v>225</v>
      </c>
      <c r="I5699" s="2">
        <v>207</v>
      </c>
      <c r="K5699" s="2">
        <v>120</v>
      </c>
      <c r="L5699" s="2" t="s">
        <v>30</v>
      </c>
      <c r="M5699" s="2" t="s">
        <v>476</v>
      </c>
      <c r="N5699" s="2" t="s">
        <v>479</v>
      </c>
      <c r="O5699" s="2" t="s">
        <v>520</v>
      </c>
      <c r="Q5699" s="1"/>
      <c r="S5699" s="5"/>
      <c r="T5699" s="41"/>
      <c r="U5699" s="8"/>
      <c r="W5699" s="2" t="s">
        <v>468</v>
      </c>
      <c r="X5699" s="45" t="str" cm="1">
        <f t="array" ref="X5699">IF(X5586="TRUE",IF(AND(C5696&lt;&gt;1,C5697:C5702="",S5696:U5702=""), "FALSE","TRUE"),"FALSE")</f>
        <v>FALSE</v>
      </c>
      <c r="Z5699" s="1"/>
    </row>
    <row r="5700" spans="2:26" hidden="1" outlineLevel="2" x14ac:dyDescent="0.4">
      <c r="B5700" s="7" t="s">
        <v>528</v>
      </c>
      <c r="C5700" s="8"/>
      <c r="D5700" s="31"/>
      <c r="E5700" s="2" t="s">
        <v>529</v>
      </c>
      <c r="F5700" s="2" t="str">
        <f>IF(OR($C$87="治験計画届", $C$87="治験計画変更届"), "^$","^.{1,120}$|^$")</f>
        <v>^.{1,120}$|^$</v>
      </c>
      <c r="G5700" s="2" t="str">
        <f t="shared" ref="G5700:G5702" si="389">IF(F5700="^$", "入力しないでください","入力してください(120文字以内)")</f>
        <v>入力してください(120文字以内)</v>
      </c>
      <c r="H5700" s="2">
        <v>225</v>
      </c>
      <c r="I5700" s="2">
        <v>207</v>
      </c>
      <c r="K5700" s="2">
        <v>120</v>
      </c>
      <c r="L5700" s="2" t="s">
        <v>30</v>
      </c>
      <c r="M5700" s="2" t="s">
        <v>476</v>
      </c>
      <c r="N5700" s="2" t="s">
        <v>479</v>
      </c>
      <c r="O5700" s="2" t="s">
        <v>520</v>
      </c>
      <c r="Q5700" s="1"/>
      <c r="S5700" s="5"/>
      <c r="T5700" s="41"/>
      <c r="U5700" s="8"/>
      <c r="W5700" s="2" t="s">
        <v>468</v>
      </c>
      <c r="X5700" s="45" t="str" cm="1">
        <f t="array" ref="X5700">IF(X5586="TRUE",IF(AND(C5696&lt;&gt;1,C5697:C5702="",S5696:U5702=""), "FALSE","TRUE"),"FALSE")</f>
        <v>FALSE</v>
      </c>
      <c r="Z5700" s="1"/>
    </row>
    <row r="5701" spans="2:26" hidden="1" outlineLevel="2" x14ac:dyDescent="0.4">
      <c r="B5701" s="7" t="s">
        <v>530</v>
      </c>
      <c r="C5701" s="8"/>
      <c r="D5701" s="31"/>
      <c r="E5701" s="2" t="s">
        <v>566</v>
      </c>
      <c r="F5701" s="2" t="str">
        <f>IF(OR($C$87="治験計画届", $C$87="治験計画変更届"), "^$","^.{1,120}$|^$")</f>
        <v>^.{1,120}$|^$</v>
      </c>
      <c r="G5701" s="2" t="str">
        <f t="shared" si="389"/>
        <v>入力してください(120文字以内)</v>
      </c>
      <c r="H5701" s="2">
        <v>225</v>
      </c>
      <c r="I5701" s="2">
        <v>207</v>
      </c>
      <c r="K5701" s="2">
        <v>120</v>
      </c>
      <c r="L5701" s="2" t="s">
        <v>30</v>
      </c>
      <c r="M5701" s="2" t="s">
        <v>476</v>
      </c>
      <c r="N5701" s="2" t="s">
        <v>479</v>
      </c>
      <c r="O5701" s="2" t="s">
        <v>520</v>
      </c>
      <c r="Q5701" s="1"/>
      <c r="S5701" s="5"/>
      <c r="T5701" s="41"/>
      <c r="U5701" s="8"/>
      <c r="W5701" s="2" t="s">
        <v>468</v>
      </c>
      <c r="X5701" s="45" t="str" cm="1">
        <f t="array" ref="X5701">IF(X5586="TRUE",IF(AND(C5696&lt;&gt;1,C5697:C5702="",S5696:U5702=""), "FALSE","TRUE"),"FALSE")</f>
        <v>FALSE</v>
      </c>
      <c r="Z5701" s="1"/>
    </row>
    <row r="5702" spans="2:26" hidden="1" outlineLevel="2" collapsed="1" x14ac:dyDescent="0.4">
      <c r="B5702" s="7" t="s">
        <v>532</v>
      </c>
      <c r="C5702" s="8"/>
      <c r="D5702" s="31"/>
      <c r="E5702" s="2" t="s">
        <v>533</v>
      </c>
      <c r="F5702" s="2" t="str">
        <f>IF(OR($C$87="治験計画届", $C$87="治験計画変更届"), "^$","^.{1,120}$|^$")</f>
        <v>^.{1,120}$|^$</v>
      </c>
      <c r="G5702" s="2" t="str">
        <f t="shared" si="389"/>
        <v>入力してください(120文字以内)</v>
      </c>
      <c r="H5702" s="2">
        <v>225</v>
      </c>
      <c r="I5702" s="2">
        <v>207</v>
      </c>
      <c r="K5702" s="2">
        <v>120</v>
      </c>
      <c r="L5702" s="2" t="s">
        <v>30</v>
      </c>
      <c r="M5702" s="2" t="s">
        <v>476</v>
      </c>
      <c r="N5702" s="2" t="s">
        <v>479</v>
      </c>
      <c r="O5702" s="2" t="s">
        <v>520</v>
      </c>
      <c r="Q5702" s="1"/>
      <c r="S5702" s="5"/>
      <c r="T5702" s="41"/>
      <c r="U5702" s="8"/>
      <c r="W5702" s="2" t="s">
        <v>468</v>
      </c>
      <c r="X5702" s="45" t="str" cm="1">
        <f t="array" ref="X5702">IF(X5586="TRUE",IF(AND(C5696&lt;&gt;1,C5697:C5702="",S5696:U5702=""), "FALSE","TRUE"),"FALSE")</f>
        <v>FALSE</v>
      </c>
      <c r="Z5702" s="1"/>
    </row>
    <row r="5703" spans="2:26" hidden="1" outlineLevel="3" x14ac:dyDescent="0.4">
      <c r="B5703" s="7" t="s">
        <v>134</v>
      </c>
      <c r="C5703" s="5">
        <v>6</v>
      </c>
      <c r="D5703" s="30"/>
      <c r="E5703" s="2" t="s">
        <v>392</v>
      </c>
      <c r="F5703" s="2" t="s">
        <v>102</v>
      </c>
      <c r="G5703" s="2" t="s">
        <v>103</v>
      </c>
      <c r="H5703" s="2">
        <v>225</v>
      </c>
      <c r="I5703" s="2">
        <v>207</v>
      </c>
      <c r="K5703" s="2">
        <v>3</v>
      </c>
      <c r="L5703" s="2" t="s">
        <v>136</v>
      </c>
      <c r="M5703" s="2" t="s">
        <v>476</v>
      </c>
      <c r="N5703" s="2" t="s">
        <v>479</v>
      </c>
      <c r="O5703" s="2" t="s">
        <v>520</v>
      </c>
      <c r="Q5703" s="1"/>
      <c r="S5703" s="5"/>
      <c r="T5703" s="41"/>
      <c r="U5703" s="8"/>
      <c r="V5703" s="2" t="s">
        <v>105</v>
      </c>
      <c r="W5703" s="2" t="s">
        <v>561</v>
      </c>
      <c r="X5703" s="45" t="str" cm="1">
        <f t="array" ref="X5703">IF(X5586="TRUE",IF(AND(C5703&lt;&gt;1,C5704:C5709="",S5703:U5709=""), "FALSE","TRUE"),"FALSE")</f>
        <v>FALSE</v>
      </c>
      <c r="Z5703" s="1"/>
    </row>
    <row r="5704" spans="2:26" hidden="1" outlineLevel="3" x14ac:dyDescent="0.4">
      <c r="B5704" s="7" t="s">
        <v>522</v>
      </c>
      <c r="C5704" s="8"/>
      <c r="D5704" s="31"/>
      <c r="E5704" s="2" t="s">
        <v>523</v>
      </c>
      <c r="F5704" s="2" t="s">
        <v>485</v>
      </c>
      <c r="G5704" s="2" t="s">
        <v>369</v>
      </c>
      <c r="H5704" s="2">
        <v>225</v>
      </c>
      <c r="I5704" s="2">
        <v>207</v>
      </c>
      <c r="K5704" s="2">
        <v>240</v>
      </c>
      <c r="L5704" s="2" t="s">
        <v>30</v>
      </c>
      <c r="M5704" s="2" t="s">
        <v>476</v>
      </c>
      <c r="N5704" s="2" t="s">
        <v>479</v>
      </c>
      <c r="O5704" s="2" t="s">
        <v>520</v>
      </c>
      <c r="Q5704" s="1"/>
      <c r="S5704" s="5"/>
      <c r="T5704" s="41"/>
      <c r="U5704" s="8"/>
      <c r="W5704" s="2" t="s">
        <v>465</v>
      </c>
      <c r="X5704" s="45" t="str" cm="1">
        <f t="array" ref="X5704">IF(X5586="TRUE",IF(AND(C5703&lt;&gt;1,C5704:C5709="",S5703:U5709=""), "FALSE","TRUE"),"FALSE")</f>
        <v>FALSE</v>
      </c>
      <c r="Z5704" s="1"/>
    </row>
    <row r="5705" spans="2:26" hidden="1" outlineLevel="3" x14ac:dyDescent="0.4">
      <c r="B5705" s="7" t="s">
        <v>524</v>
      </c>
      <c r="C5705" s="8"/>
      <c r="D5705" s="31"/>
      <c r="E5705" s="2" t="s">
        <v>525</v>
      </c>
      <c r="F5705" s="2" t="s">
        <v>114</v>
      </c>
      <c r="G5705" s="2" t="s">
        <v>115</v>
      </c>
      <c r="H5705" s="2">
        <v>225</v>
      </c>
      <c r="I5705" s="2">
        <v>207</v>
      </c>
      <c r="K5705" s="2">
        <v>120</v>
      </c>
      <c r="L5705" s="2" t="s">
        <v>30</v>
      </c>
      <c r="M5705" s="2" t="s">
        <v>476</v>
      </c>
      <c r="N5705" s="2" t="s">
        <v>479</v>
      </c>
      <c r="O5705" s="2" t="s">
        <v>520</v>
      </c>
      <c r="Q5705" s="1"/>
      <c r="S5705" s="5"/>
      <c r="T5705" s="41"/>
      <c r="U5705" s="8"/>
      <c r="W5705" s="2" t="s">
        <v>468</v>
      </c>
      <c r="X5705" s="45" t="str" cm="1">
        <f t="array" ref="X5705">IF(X5586="TRUE",IF(AND(C5703&lt;&gt;1,C5704:C5709="",S5703:U5709=""), "FALSE","TRUE"),"FALSE")</f>
        <v>FALSE</v>
      </c>
      <c r="Z5705" s="1"/>
    </row>
    <row r="5706" spans="2:26" hidden="1" outlineLevel="3" x14ac:dyDescent="0.4">
      <c r="B5706" s="7" t="s">
        <v>526</v>
      </c>
      <c r="C5706" s="8"/>
      <c r="D5706" s="31"/>
      <c r="E5706" s="2" t="s">
        <v>527</v>
      </c>
      <c r="F5706" s="2" t="str">
        <f>IF(OR($C$87="治験計画届", $C$87="治験計画変更届"), "^$","^.{1,120}$|^$")</f>
        <v>^.{1,120}$|^$</v>
      </c>
      <c r="G5706" s="2" t="str">
        <f>IF(F5706="^$", "入力しないでください","入力してください(120文字以内)")</f>
        <v>入力してください(120文字以内)</v>
      </c>
      <c r="H5706" s="2">
        <v>225</v>
      </c>
      <c r="I5706" s="2">
        <v>207</v>
      </c>
      <c r="K5706" s="2">
        <v>120</v>
      </c>
      <c r="L5706" s="2" t="s">
        <v>30</v>
      </c>
      <c r="M5706" s="2" t="s">
        <v>476</v>
      </c>
      <c r="N5706" s="2" t="s">
        <v>479</v>
      </c>
      <c r="O5706" s="2" t="s">
        <v>520</v>
      </c>
      <c r="Q5706" s="1"/>
      <c r="S5706" s="5"/>
      <c r="T5706" s="41"/>
      <c r="U5706" s="8"/>
      <c r="W5706" s="2" t="s">
        <v>468</v>
      </c>
      <c r="X5706" s="45" t="str" cm="1">
        <f t="array" ref="X5706">IF(X5586="TRUE",IF(AND(C5703&lt;&gt;1,C5704:C5709="",S5703:U5709=""), "FALSE","TRUE"),"FALSE")</f>
        <v>FALSE</v>
      </c>
      <c r="Z5706" s="1"/>
    </row>
    <row r="5707" spans="2:26" hidden="1" outlineLevel="3" x14ac:dyDescent="0.4">
      <c r="B5707" s="7" t="s">
        <v>528</v>
      </c>
      <c r="C5707" s="8"/>
      <c r="D5707" s="31"/>
      <c r="E5707" s="2" t="s">
        <v>529</v>
      </c>
      <c r="F5707" s="2" t="str">
        <f>IF(OR($C$87="治験計画届", $C$87="治験計画変更届"), "^$","^.{1,120}$|^$")</f>
        <v>^.{1,120}$|^$</v>
      </c>
      <c r="G5707" s="2" t="str">
        <f t="shared" ref="G5707:G5709" si="390">IF(F5707="^$", "入力しないでください","入力してください(120文字以内)")</f>
        <v>入力してください(120文字以内)</v>
      </c>
      <c r="H5707" s="2">
        <v>225</v>
      </c>
      <c r="I5707" s="2">
        <v>207</v>
      </c>
      <c r="K5707" s="2">
        <v>120</v>
      </c>
      <c r="L5707" s="2" t="s">
        <v>30</v>
      </c>
      <c r="M5707" s="2" t="s">
        <v>476</v>
      </c>
      <c r="N5707" s="2" t="s">
        <v>479</v>
      </c>
      <c r="O5707" s="2" t="s">
        <v>520</v>
      </c>
      <c r="Q5707" s="1"/>
      <c r="S5707" s="5"/>
      <c r="T5707" s="41"/>
      <c r="U5707" s="8"/>
      <c r="W5707" s="2" t="s">
        <v>468</v>
      </c>
      <c r="X5707" s="45" t="str" cm="1">
        <f t="array" ref="X5707">IF(X5586="TRUE",IF(AND(C5703&lt;&gt;1,C5704:C5709="",S5703:U5709=""), "FALSE","TRUE"),"FALSE")</f>
        <v>FALSE</v>
      </c>
      <c r="Z5707" s="1"/>
    </row>
    <row r="5708" spans="2:26" hidden="1" outlineLevel="3" x14ac:dyDescent="0.4">
      <c r="B5708" s="7" t="s">
        <v>530</v>
      </c>
      <c r="C5708" s="8"/>
      <c r="D5708" s="31"/>
      <c r="E5708" s="2" t="s">
        <v>566</v>
      </c>
      <c r="F5708" s="2" t="str">
        <f>IF(OR($C$87="治験計画届", $C$87="治験計画変更届"), "^$","^.{1,120}$|^$")</f>
        <v>^.{1,120}$|^$</v>
      </c>
      <c r="G5708" s="2" t="str">
        <f t="shared" si="390"/>
        <v>入力してください(120文字以内)</v>
      </c>
      <c r="H5708" s="2">
        <v>225</v>
      </c>
      <c r="I5708" s="2">
        <v>207</v>
      </c>
      <c r="K5708" s="2">
        <v>120</v>
      </c>
      <c r="L5708" s="2" t="s">
        <v>30</v>
      </c>
      <c r="M5708" s="2" t="s">
        <v>476</v>
      </c>
      <c r="N5708" s="2" t="s">
        <v>479</v>
      </c>
      <c r="O5708" s="2" t="s">
        <v>520</v>
      </c>
      <c r="Q5708" s="1"/>
      <c r="S5708" s="5"/>
      <c r="T5708" s="41"/>
      <c r="U5708" s="8"/>
      <c r="W5708" s="2" t="s">
        <v>468</v>
      </c>
      <c r="X5708" s="45" t="str" cm="1">
        <f t="array" ref="X5708">IF(X5586="TRUE",IF(AND(C5703&lt;&gt;1,C5704:C5709="",S5703:U5709=""), "FALSE","TRUE"),"FALSE")</f>
        <v>FALSE</v>
      </c>
      <c r="Z5708" s="1"/>
    </row>
    <row r="5709" spans="2:26" hidden="1" outlineLevel="3" x14ac:dyDescent="0.4">
      <c r="B5709" s="7" t="s">
        <v>532</v>
      </c>
      <c r="C5709" s="8"/>
      <c r="D5709" s="31"/>
      <c r="E5709" s="2" t="s">
        <v>533</v>
      </c>
      <c r="F5709" s="2" t="str">
        <f>IF(OR($C$87="治験計画届", $C$87="治験計画変更届"), "^$","^.{1,120}$|^$")</f>
        <v>^.{1,120}$|^$</v>
      </c>
      <c r="G5709" s="2" t="str">
        <f t="shared" si="390"/>
        <v>入力してください(120文字以内)</v>
      </c>
      <c r="H5709" s="2">
        <v>225</v>
      </c>
      <c r="I5709" s="2">
        <v>207</v>
      </c>
      <c r="K5709" s="2">
        <v>120</v>
      </c>
      <c r="L5709" s="2" t="s">
        <v>30</v>
      </c>
      <c r="M5709" s="2" t="s">
        <v>476</v>
      </c>
      <c r="N5709" s="2" t="s">
        <v>479</v>
      </c>
      <c r="O5709" s="2" t="s">
        <v>520</v>
      </c>
      <c r="Q5709" s="1"/>
      <c r="S5709" s="5"/>
      <c r="T5709" s="41"/>
      <c r="U5709" s="8"/>
      <c r="W5709" s="2" t="s">
        <v>468</v>
      </c>
      <c r="X5709" s="45" t="str" cm="1">
        <f t="array" ref="X5709">IF(X5586="TRUE",IF(AND(C5703&lt;&gt;1,C5704:C5709="",S5703:U5709=""), "FALSE","TRUE"),"FALSE")</f>
        <v>FALSE</v>
      </c>
      <c r="Z5709" s="1"/>
    </row>
    <row r="5710" spans="2:26" hidden="1" outlineLevel="3" x14ac:dyDescent="0.4">
      <c r="B5710" s="7" t="s">
        <v>134</v>
      </c>
      <c r="C5710" s="5">
        <v>7</v>
      </c>
      <c r="D5710" s="30"/>
      <c r="E5710" s="2" t="s">
        <v>392</v>
      </c>
      <c r="F5710" s="2" t="s">
        <v>102</v>
      </c>
      <c r="G5710" s="2" t="s">
        <v>103</v>
      </c>
      <c r="H5710" s="2">
        <v>225</v>
      </c>
      <c r="I5710" s="2">
        <v>207</v>
      </c>
      <c r="K5710" s="2">
        <v>3</v>
      </c>
      <c r="L5710" s="2" t="s">
        <v>136</v>
      </c>
      <c r="M5710" s="2" t="s">
        <v>476</v>
      </c>
      <c r="N5710" s="2" t="s">
        <v>479</v>
      </c>
      <c r="O5710" s="2" t="s">
        <v>520</v>
      </c>
      <c r="Q5710" s="1"/>
      <c r="S5710" s="5"/>
      <c r="T5710" s="41"/>
      <c r="U5710" s="8"/>
      <c r="V5710" s="2" t="s">
        <v>105</v>
      </c>
      <c r="W5710" s="2" t="s">
        <v>561</v>
      </c>
      <c r="X5710" s="45" t="str" cm="1">
        <f t="array" ref="X5710">IF(X5586="TRUE",IF(AND(C5710&lt;&gt;1,C5711:C5716="",S5710:U5716=""), "FALSE","TRUE"),"FALSE")</f>
        <v>FALSE</v>
      </c>
      <c r="Z5710" s="1"/>
    </row>
    <row r="5711" spans="2:26" hidden="1" outlineLevel="3" x14ac:dyDescent="0.4">
      <c r="B5711" s="7" t="s">
        <v>522</v>
      </c>
      <c r="C5711" s="8"/>
      <c r="D5711" s="31"/>
      <c r="E5711" s="2" t="s">
        <v>523</v>
      </c>
      <c r="F5711" s="2" t="s">
        <v>485</v>
      </c>
      <c r="G5711" s="2" t="s">
        <v>369</v>
      </c>
      <c r="H5711" s="2">
        <v>225</v>
      </c>
      <c r="I5711" s="2">
        <v>207</v>
      </c>
      <c r="K5711" s="2">
        <v>240</v>
      </c>
      <c r="L5711" s="2" t="s">
        <v>30</v>
      </c>
      <c r="M5711" s="2" t="s">
        <v>476</v>
      </c>
      <c r="N5711" s="2" t="s">
        <v>479</v>
      </c>
      <c r="O5711" s="2" t="s">
        <v>520</v>
      </c>
      <c r="Q5711" s="1"/>
      <c r="S5711" s="5"/>
      <c r="T5711" s="41"/>
      <c r="U5711" s="8"/>
      <c r="W5711" s="2" t="s">
        <v>465</v>
      </c>
      <c r="X5711" s="45" t="str" cm="1">
        <f t="array" ref="X5711">IF(X5586="TRUE",IF(AND(C5710&lt;&gt;1,C5711:C5716="",S5710:U5716=""), "FALSE","TRUE"),"FALSE")</f>
        <v>FALSE</v>
      </c>
      <c r="Z5711" s="1"/>
    </row>
    <row r="5712" spans="2:26" hidden="1" outlineLevel="3" x14ac:dyDescent="0.4">
      <c r="B5712" s="7" t="s">
        <v>524</v>
      </c>
      <c r="C5712" s="8"/>
      <c r="D5712" s="31"/>
      <c r="E5712" s="2" t="s">
        <v>525</v>
      </c>
      <c r="F5712" s="2" t="s">
        <v>114</v>
      </c>
      <c r="G5712" s="2" t="s">
        <v>115</v>
      </c>
      <c r="H5712" s="2">
        <v>225</v>
      </c>
      <c r="I5712" s="2">
        <v>207</v>
      </c>
      <c r="K5712" s="2">
        <v>120</v>
      </c>
      <c r="L5712" s="2" t="s">
        <v>30</v>
      </c>
      <c r="M5712" s="2" t="s">
        <v>476</v>
      </c>
      <c r="N5712" s="2" t="s">
        <v>479</v>
      </c>
      <c r="O5712" s="2" t="s">
        <v>520</v>
      </c>
      <c r="Q5712" s="1"/>
      <c r="S5712" s="5"/>
      <c r="T5712" s="41"/>
      <c r="U5712" s="8"/>
      <c r="W5712" s="2" t="s">
        <v>468</v>
      </c>
      <c r="X5712" s="45" t="str" cm="1">
        <f t="array" ref="X5712">IF(X5586="TRUE",IF(AND(C5710&lt;&gt;1,C5711:C5716="",S5710:U5716=""), "FALSE","TRUE"),"FALSE")</f>
        <v>FALSE</v>
      </c>
      <c r="Z5712" s="1"/>
    </row>
    <row r="5713" spans="2:26" hidden="1" outlineLevel="3" x14ac:dyDescent="0.4">
      <c r="B5713" s="7" t="s">
        <v>526</v>
      </c>
      <c r="C5713" s="8"/>
      <c r="D5713" s="31"/>
      <c r="E5713" s="2" t="s">
        <v>527</v>
      </c>
      <c r="F5713" s="2" t="str">
        <f>IF(OR($C$87="治験計画届", $C$87="治験計画変更届"), "^$","^.{1,120}$|^$")</f>
        <v>^.{1,120}$|^$</v>
      </c>
      <c r="G5713" s="2" t="str">
        <f>IF(F5713="^$", "入力しないでください","入力してください(120文字以内)")</f>
        <v>入力してください(120文字以内)</v>
      </c>
      <c r="H5713" s="2">
        <v>225</v>
      </c>
      <c r="I5713" s="2">
        <v>207</v>
      </c>
      <c r="K5713" s="2">
        <v>120</v>
      </c>
      <c r="L5713" s="2" t="s">
        <v>30</v>
      </c>
      <c r="M5713" s="2" t="s">
        <v>476</v>
      </c>
      <c r="N5713" s="2" t="s">
        <v>479</v>
      </c>
      <c r="O5713" s="2" t="s">
        <v>520</v>
      </c>
      <c r="Q5713" s="1"/>
      <c r="S5713" s="5"/>
      <c r="T5713" s="41"/>
      <c r="U5713" s="8"/>
      <c r="W5713" s="2" t="s">
        <v>468</v>
      </c>
      <c r="X5713" s="45" t="str" cm="1">
        <f t="array" ref="X5713">IF(X5586="TRUE",IF(AND(C5710&lt;&gt;1,C5711:C5716="",S5710:U5716=""), "FALSE","TRUE"),"FALSE")</f>
        <v>FALSE</v>
      </c>
      <c r="Z5713" s="1"/>
    </row>
    <row r="5714" spans="2:26" hidden="1" outlineLevel="3" x14ac:dyDescent="0.4">
      <c r="B5714" s="7" t="s">
        <v>528</v>
      </c>
      <c r="C5714" s="8"/>
      <c r="D5714" s="31"/>
      <c r="E5714" s="2" t="s">
        <v>529</v>
      </c>
      <c r="F5714" s="2" t="str">
        <f>IF(OR($C$87="治験計画届", $C$87="治験計画変更届"), "^$","^.{1,120}$|^$")</f>
        <v>^.{1,120}$|^$</v>
      </c>
      <c r="G5714" s="2" t="str">
        <f t="shared" ref="G5714:G5716" si="391">IF(F5714="^$", "入力しないでください","入力してください(120文字以内)")</f>
        <v>入力してください(120文字以内)</v>
      </c>
      <c r="H5714" s="2">
        <v>225</v>
      </c>
      <c r="I5714" s="2">
        <v>207</v>
      </c>
      <c r="K5714" s="2">
        <v>120</v>
      </c>
      <c r="L5714" s="2" t="s">
        <v>30</v>
      </c>
      <c r="M5714" s="2" t="s">
        <v>476</v>
      </c>
      <c r="N5714" s="2" t="s">
        <v>479</v>
      </c>
      <c r="O5714" s="2" t="s">
        <v>520</v>
      </c>
      <c r="Q5714" s="1"/>
      <c r="S5714" s="5"/>
      <c r="T5714" s="41"/>
      <c r="U5714" s="8"/>
      <c r="W5714" s="2" t="s">
        <v>468</v>
      </c>
      <c r="X5714" s="45" t="str" cm="1">
        <f t="array" ref="X5714">IF(X5586="TRUE",IF(AND(C5710&lt;&gt;1,C5711:C5716="",S5710:U5716=""), "FALSE","TRUE"),"FALSE")</f>
        <v>FALSE</v>
      </c>
      <c r="Z5714" s="1"/>
    </row>
    <row r="5715" spans="2:26" hidden="1" outlineLevel="3" x14ac:dyDescent="0.4">
      <c r="B5715" s="7" t="s">
        <v>530</v>
      </c>
      <c r="C5715" s="8"/>
      <c r="D5715" s="31"/>
      <c r="E5715" s="2" t="s">
        <v>566</v>
      </c>
      <c r="F5715" s="2" t="str">
        <f>IF(OR($C$87="治験計画届", $C$87="治験計画変更届"), "^$","^.{1,120}$|^$")</f>
        <v>^.{1,120}$|^$</v>
      </c>
      <c r="G5715" s="2" t="str">
        <f t="shared" si="391"/>
        <v>入力してください(120文字以内)</v>
      </c>
      <c r="H5715" s="2">
        <v>225</v>
      </c>
      <c r="I5715" s="2">
        <v>207</v>
      </c>
      <c r="K5715" s="2">
        <v>120</v>
      </c>
      <c r="L5715" s="2" t="s">
        <v>30</v>
      </c>
      <c r="M5715" s="2" t="s">
        <v>476</v>
      </c>
      <c r="N5715" s="2" t="s">
        <v>479</v>
      </c>
      <c r="O5715" s="2" t="s">
        <v>520</v>
      </c>
      <c r="Q5715" s="1"/>
      <c r="S5715" s="5"/>
      <c r="T5715" s="41"/>
      <c r="U5715" s="8"/>
      <c r="W5715" s="2" t="s">
        <v>468</v>
      </c>
      <c r="X5715" s="45" t="str" cm="1">
        <f t="array" ref="X5715">IF(X5586="TRUE",IF(AND(C5710&lt;&gt;1,C5711:C5716="",S5710:U5716=""), "FALSE","TRUE"),"FALSE")</f>
        <v>FALSE</v>
      </c>
      <c r="Z5715" s="1"/>
    </row>
    <row r="5716" spans="2:26" hidden="1" outlineLevel="3" x14ac:dyDescent="0.4">
      <c r="B5716" s="7" t="s">
        <v>532</v>
      </c>
      <c r="C5716" s="8"/>
      <c r="D5716" s="31"/>
      <c r="E5716" s="2" t="s">
        <v>533</v>
      </c>
      <c r="F5716" s="2" t="str">
        <f>IF(OR($C$87="治験計画届", $C$87="治験計画変更届"), "^$","^.{1,120}$|^$")</f>
        <v>^.{1,120}$|^$</v>
      </c>
      <c r="G5716" s="2" t="str">
        <f t="shared" si="391"/>
        <v>入力してください(120文字以内)</v>
      </c>
      <c r="H5716" s="2">
        <v>225</v>
      </c>
      <c r="I5716" s="2">
        <v>207</v>
      </c>
      <c r="K5716" s="2">
        <v>120</v>
      </c>
      <c r="L5716" s="2" t="s">
        <v>30</v>
      </c>
      <c r="M5716" s="2" t="s">
        <v>476</v>
      </c>
      <c r="N5716" s="2" t="s">
        <v>479</v>
      </c>
      <c r="O5716" s="2" t="s">
        <v>520</v>
      </c>
      <c r="Q5716" s="1"/>
      <c r="S5716" s="5"/>
      <c r="T5716" s="41"/>
      <c r="U5716" s="8"/>
      <c r="W5716" s="2" t="s">
        <v>468</v>
      </c>
      <c r="X5716" s="45" t="str" cm="1">
        <f t="array" ref="X5716">IF(X5586="TRUE",IF(AND(C5710&lt;&gt;1,C5711:C5716="",S5710:U5716=""), "FALSE","TRUE"),"FALSE")</f>
        <v>FALSE</v>
      </c>
      <c r="Z5716" s="1"/>
    </row>
    <row r="5717" spans="2:26" hidden="1" outlineLevel="3" x14ac:dyDescent="0.4">
      <c r="B5717" s="7" t="s">
        <v>134</v>
      </c>
      <c r="C5717" s="5">
        <v>8</v>
      </c>
      <c r="D5717" s="30"/>
      <c r="E5717" s="2" t="s">
        <v>392</v>
      </c>
      <c r="F5717" s="2" t="s">
        <v>102</v>
      </c>
      <c r="G5717" s="2" t="s">
        <v>103</v>
      </c>
      <c r="H5717" s="2">
        <v>225</v>
      </c>
      <c r="I5717" s="2">
        <v>207</v>
      </c>
      <c r="K5717" s="2">
        <v>3</v>
      </c>
      <c r="L5717" s="2" t="s">
        <v>136</v>
      </c>
      <c r="M5717" s="2" t="s">
        <v>476</v>
      </c>
      <c r="N5717" s="2" t="s">
        <v>479</v>
      </c>
      <c r="O5717" s="2" t="s">
        <v>520</v>
      </c>
      <c r="Q5717" s="1"/>
      <c r="S5717" s="5"/>
      <c r="T5717" s="41"/>
      <c r="U5717" s="8"/>
      <c r="V5717" s="2" t="s">
        <v>105</v>
      </c>
      <c r="W5717" s="2" t="s">
        <v>561</v>
      </c>
      <c r="X5717" s="45" t="str" cm="1">
        <f t="array" ref="X5717">IF(X5586="TRUE",IF(AND(C5717&lt;&gt;1,C5718:C5723="",S5717:U5723=""), "FALSE","TRUE"),"FALSE")</f>
        <v>FALSE</v>
      </c>
      <c r="Z5717" s="1"/>
    </row>
    <row r="5718" spans="2:26" hidden="1" outlineLevel="3" x14ac:dyDescent="0.4">
      <c r="B5718" s="7" t="s">
        <v>522</v>
      </c>
      <c r="C5718" s="8"/>
      <c r="D5718" s="31"/>
      <c r="E5718" s="2" t="s">
        <v>523</v>
      </c>
      <c r="F5718" s="2" t="s">
        <v>485</v>
      </c>
      <c r="G5718" s="2" t="s">
        <v>369</v>
      </c>
      <c r="H5718" s="2">
        <v>225</v>
      </c>
      <c r="I5718" s="2">
        <v>207</v>
      </c>
      <c r="K5718" s="2">
        <v>240</v>
      </c>
      <c r="L5718" s="2" t="s">
        <v>30</v>
      </c>
      <c r="M5718" s="2" t="s">
        <v>476</v>
      </c>
      <c r="N5718" s="2" t="s">
        <v>479</v>
      </c>
      <c r="O5718" s="2" t="s">
        <v>520</v>
      </c>
      <c r="Q5718" s="1"/>
      <c r="S5718" s="5"/>
      <c r="T5718" s="41"/>
      <c r="U5718" s="8"/>
      <c r="W5718" s="2" t="s">
        <v>465</v>
      </c>
      <c r="X5718" s="45" t="str" cm="1">
        <f t="array" ref="X5718">IF(X5586="TRUE",IF(AND(C5717&lt;&gt;1,C5718:C5723="",S5717:U5723=""), "FALSE","TRUE"),"FALSE")</f>
        <v>FALSE</v>
      </c>
      <c r="Z5718" s="1"/>
    </row>
    <row r="5719" spans="2:26" hidden="1" outlineLevel="3" x14ac:dyDescent="0.4">
      <c r="B5719" s="7" t="s">
        <v>524</v>
      </c>
      <c r="C5719" s="8"/>
      <c r="D5719" s="31"/>
      <c r="E5719" s="2" t="s">
        <v>525</v>
      </c>
      <c r="F5719" s="2" t="s">
        <v>114</v>
      </c>
      <c r="G5719" s="2" t="s">
        <v>115</v>
      </c>
      <c r="H5719" s="2">
        <v>225</v>
      </c>
      <c r="I5719" s="2">
        <v>207</v>
      </c>
      <c r="K5719" s="2">
        <v>120</v>
      </c>
      <c r="L5719" s="2" t="s">
        <v>30</v>
      </c>
      <c r="M5719" s="2" t="s">
        <v>476</v>
      </c>
      <c r="N5719" s="2" t="s">
        <v>479</v>
      </c>
      <c r="O5719" s="2" t="s">
        <v>520</v>
      </c>
      <c r="Q5719" s="1"/>
      <c r="S5719" s="5"/>
      <c r="T5719" s="41"/>
      <c r="U5719" s="8"/>
      <c r="W5719" s="2" t="s">
        <v>468</v>
      </c>
      <c r="X5719" s="45" t="str" cm="1">
        <f t="array" ref="X5719">IF(X5586="TRUE",IF(AND(C5717&lt;&gt;1,C5718:C5723="",S5717:U5723=""), "FALSE","TRUE"),"FALSE")</f>
        <v>FALSE</v>
      </c>
      <c r="Z5719" s="1"/>
    </row>
    <row r="5720" spans="2:26" hidden="1" outlineLevel="3" x14ac:dyDescent="0.4">
      <c r="B5720" s="7" t="s">
        <v>526</v>
      </c>
      <c r="C5720" s="8"/>
      <c r="D5720" s="31"/>
      <c r="E5720" s="2" t="s">
        <v>527</v>
      </c>
      <c r="F5720" s="2" t="str">
        <f>IF(OR($C$87="治験計画届", $C$87="治験計画変更届"), "^$","^.{1,120}$|^$")</f>
        <v>^.{1,120}$|^$</v>
      </c>
      <c r="G5720" s="2" t="str">
        <f>IF(F5720="^$", "入力しないでください","入力してください(120文字以内)")</f>
        <v>入力してください(120文字以内)</v>
      </c>
      <c r="H5720" s="2">
        <v>225</v>
      </c>
      <c r="I5720" s="2">
        <v>207</v>
      </c>
      <c r="K5720" s="2">
        <v>120</v>
      </c>
      <c r="L5720" s="2" t="s">
        <v>30</v>
      </c>
      <c r="M5720" s="2" t="s">
        <v>476</v>
      </c>
      <c r="N5720" s="2" t="s">
        <v>479</v>
      </c>
      <c r="O5720" s="2" t="s">
        <v>520</v>
      </c>
      <c r="Q5720" s="1"/>
      <c r="S5720" s="5"/>
      <c r="T5720" s="41"/>
      <c r="U5720" s="8"/>
      <c r="W5720" s="2" t="s">
        <v>468</v>
      </c>
      <c r="X5720" s="45" t="str" cm="1">
        <f t="array" ref="X5720">IF(X5586="TRUE",IF(AND(C5717&lt;&gt;1,C5718:C5723="",S5717:U5723=""), "FALSE","TRUE"),"FALSE")</f>
        <v>FALSE</v>
      </c>
      <c r="Z5720" s="1"/>
    </row>
    <row r="5721" spans="2:26" hidden="1" outlineLevel="3" x14ac:dyDescent="0.4">
      <c r="B5721" s="7" t="s">
        <v>528</v>
      </c>
      <c r="C5721" s="8"/>
      <c r="D5721" s="31"/>
      <c r="E5721" s="2" t="s">
        <v>529</v>
      </c>
      <c r="F5721" s="2" t="str">
        <f>IF(OR($C$87="治験計画届", $C$87="治験計画変更届"), "^$","^.{1,120}$|^$")</f>
        <v>^.{1,120}$|^$</v>
      </c>
      <c r="G5721" s="2" t="str">
        <f t="shared" ref="G5721:G5723" si="392">IF(F5721="^$", "入力しないでください","入力してください(120文字以内)")</f>
        <v>入力してください(120文字以内)</v>
      </c>
      <c r="H5721" s="2">
        <v>225</v>
      </c>
      <c r="I5721" s="2">
        <v>207</v>
      </c>
      <c r="K5721" s="2">
        <v>120</v>
      </c>
      <c r="L5721" s="2" t="s">
        <v>30</v>
      </c>
      <c r="M5721" s="2" t="s">
        <v>476</v>
      </c>
      <c r="N5721" s="2" t="s">
        <v>479</v>
      </c>
      <c r="O5721" s="2" t="s">
        <v>520</v>
      </c>
      <c r="Q5721" s="1"/>
      <c r="S5721" s="5"/>
      <c r="T5721" s="41"/>
      <c r="U5721" s="8"/>
      <c r="W5721" s="2" t="s">
        <v>468</v>
      </c>
      <c r="X5721" s="45" t="str" cm="1">
        <f t="array" ref="X5721">IF(X5586="TRUE",IF(AND(C5717&lt;&gt;1,C5718:C5723="",S5717:U5723=""), "FALSE","TRUE"),"FALSE")</f>
        <v>FALSE</v>
      </c>
      <c r="Z5721" s="1"/>
    </row>
    <row r="5722" spans="2:26" hidden="1" outlineLevel="3" x14ac:dyDescent="0.4">
      <c r="B5722" s="7" t="s">
        <v>530</v>
      </c>
      <c r="C5722" s="8"/>
      <c r="D5722" s="31"/>
      <c r="E5722" s="2" t="s">
        <v>566</v>
      </c>
      <c r="F5722" s="2" t="str">
        <f>IF(OR($C$87="治験計画届", $C$87="治験計画変更届"), "^$","^.{1,120}$|^$")</f>
        <v>^.{1,120}$|^$</v>
      </c>
      <c r="G5722" s="2" t="str">
        <f t="shared" si="392"/>
        <v>入力してください(120文字以内)</v>
      </c>
      <c r="H5722" s="2">
        <v>225</v>
      </c>
      <c r="I5722" s="2">
        <v>207</v>
      </c>
      <c r="K5722" s="2">
        <v>120</v>
      </c>
      <c r="L5722" s="2" t="s">
        <v>30</v>
      </c>
      <c r="M5722" s="2" t="s">
        <v>476</v>
      </c>
      <c r="N5722" s="2" t="s">
        <v>479</v>
      </c>
      <c r="O5722" s="2" t="s">
        <v>520</v>
      </c>
      <c r="Q5722" s="1"/>
      <c r="S5722" s="5"/>
      <c r="T5722" s="41"/>
      <c r="U5722" s="8"/>
      <c r="W5722" s="2" t="s">
        <v>468</v>
      </c>
      <c r="X5722" s="45" t="str" cm="1">
        <f t="array" ref="X5722">IF(X5586="TRUE",IF(AND(C5717&lt;&gt;1,C5718:C5723="",S5717:U5723=""), "FALSE","TRUE"),"FALSE")</f>
        <v>FALSE</v>
      </c>
      <c r="Z5722" s="1"/>
    </row>
    <row r="5723" spans="2:26" hidden="1" outlineLevel="3" x14ac:dyDescent="0.4">
      <c r="B5723" s="7" t="s">
        <v>532</v>
      </c>
      <c r="C5723" s="8"/>
      <c r="D5723" s="31"/>
      <c r="E5723" s="2" t="s">
        <v>533</v>
      </c>
      <c r="F5723" s="2" t="str">
        <f>IF(OR($C$87="治験計画届", $C$87="治験計画変更届"), "^$","^.{1,120}$|^$")</f>
        <v>^.{1,120}$|^$</v>
      </c>
      <c r="G5723" s="2" t="str">
        <f t="shared" si="392"/>
        <v>入力してください(120文字以内)</v>
      </c>
      <c r="H5723" s="2">
        <v>225</v>
      </c>
      <c r="I5723" s="2">
        <v>207</v>
      </c>
      <c r="K5723" s="2">
        <v>120</v>
      </c>
      <c r="L5723" s="2" t="s">
        <v>30</v>
      </c>
      <c r="M5723" s="2" t="s">
        <v>476</v>
      </c>
      <c r="N5723" s="2" t="s">
        <v>479</v>
      </c>
      <c r="O5723" s="2" t="s">
        <v>520</v>
      </c>
      <c r="Q5723" s="1"/>
      <c r="S5723" s="5"/>
      <c r="T5723" s="41"/>
      <c r="U5723" s="8"/>
      <c r="W5723" s="2" t="s">
        <v>468</v>
      </c>
      <c r="X5723" s="45" t="str" cm="1">
        <f t="array" ref="X5723">IF(X5586="TRUE",IF(AND(C5717&lt;&gt;1,C5718:C5723="",S5717:U5723=""), "FALSE","TRUE"),"FALSE")</f>
        <v>FALSE</v>
      </c>
      <c r="Z5723" s="1"/>
    </row>
    <row r="5724" spans="2:26" hidden="1" outlineLevel="3" x14ac:dyDescent="0.4">
      <c r="B5724" s="7" t="s">
        <v>134</v>
      </c>
      <c r="C5724" s="5">
        <v>9</v>
      </c>
      <c r="D5724" s="30"/>
      <c r="E5724" s="2" t="s">
        <v>392</v>
      </c>
      <c r="F5724" s="2" t="s">
        <v>102</v>
      </c>
      <c r="G5724" s="2" t="s">
        <v>103</v>
      </c>
      <c r="H5724" s="2">
        <v>225</v>
      </c>
      <c r="I5724" s="2">
        <v>207</v>
      </c>
      <c r="K5724" s="2">
        <v>3</v>
      </c>
      <c r="L5724" s="2" t="s">
        <v>136</v>
      </c>
      <c r="M5724" s="2" t="s">
        <v>476</v>
      </c>
      <c r="N5724" s="2" t="s">
        <v>479</v>
      </c>
      <c r="O5724" s="2" t="s">
        <v>520</v>
      </c>
      <c r="Q5724" s="1"/>
      <c r="S5724" s="5"/>
      <c r="T5724" s="41"/>
      <c r="U5724" s="8"/>
      <c r="V5724" s="2" t="s">
        <v>105</v>
      </c>
      <c r="W5724" s="2" t="s">
        <v>561</v>
      </c>
      <c r="X5724" s="45" t="str" cm="1">
        <f t="array" ref="X5724">IF(X5586="TRUE",IF(AND(C5724&lt;&gt;1,C5725:C5730="",S5724:U5730=""), "FALSE","TRUE"),"FALSE")</f>
        <v>FALSE</v>
      </c>
      <c r="Z5724" s="1"/>
    </row>
    <row r="5725" spans="2:26" hidden="1" outlineLevel="3" x14ac:dyDescent="0.4">
      <c r="B5725" s="7" t="s">
        <v>522</v>
      </c>
      <c r="C5725" s="8"/>
      <c r="D5725" s="31"/>
      <c r="E5725" s="2" t="s">
        <v>523</v>
      </c>
      <c r="F5725" s="2" t="s">
        <v>485</v>
      </c>
      <c r="G5725" s="2" t="s">
        <v>369</v>
      </c>
      <c r="H5725" s="2">
        <v>225</v>
      </c>
      <c r="I5725" s="2">
        <v>207</v>
      </c>
      <c r="K5725" s="2">
        <v>240</v>
      </c>
      <c r="L5725" s="2" t="s">
        <v>30</v>
      </c>
      <c r="M5725" s="2" t="s">
        <v>476</v>
      </c>
      <c r="N5725" s="2" t="s">
        <v>479</v>
      </c>
      <c r="O5725" s="2" t="s">
        <v>520</v>
      </c>
      <c r="Q5725" s="1"/>
      <c r="S5725" s="5"/>
      <c r="T5725" s="41"/>
      <c r="U5725" s="8"/>
      <c r="W5725" s="2" t="s">
        <v>465</v>
      </c>
      <c r="X5725" s="45" t="str" cm="1">
        <f t="array" ref="X5725">IF(X5586="TRUE",IF(AND(C5724&lt;&gt;1,C5725:C5730="",S5724:U5730=""), "FALSE","TRUE"),"FALSE")</f>
        <v>FALSE</v>
      </c>
      <c r="Z5725" s="1"/>
    </row>
    <row r="5726" spans="2:26" hidden="1" outlineLevel="3" x14ac:dyDescent="0.4">
      <c r="B5726" s="7" t="s">
        <v>524</v>
      </c>
      <c r="C5726" s="8"/>
      <c r="D5726" s="31"/>
      <c r="E5726" s="2" t="s">
        <v>525</v>
      </c>
      <c r="F5726" s="2" t="s">
        <v>114</v>
      </c>
      <c r="G5726" s="2" t="s">
        <v>115</v>
      </c>
      <c r="H5726" s="2">
        <v>225</v>
      </c>
      <c r="I5726" s="2">
        <v>207</v>
      </c>
      <c r="K5726" s="2">
        <v>120</v>
      </c>
      <c r="L5726" s="2" t="s">
        <v>30</v>
      </c>
      <c r="M5726" s="2" t="s">
        <v>476</v>
      </c>
      <c r="N5726" s="2" t="s">
        <v>479</v>
      </c>
      <c r="O5726" s="2" t="s">
        <v>520</v>
      </c>
      <c r="Q5726" s="1"/>
      <c r="S5726" s="5"/>
      <c r="T5726" s="41"/>
      <c r="U5726" s="8"/>
      <c r="W5726" s="2" t="s">
        <v>468</v>
      </c>
      <c r="X5726" s="45" t="str" cm="1">
        <f t="array" ref="X5726">IF(X5586="TRUE",IF(AND(C5724&lt;&gt;1,C5725:C5730="",S5724:U5730=""), "FALSE","TRUE"),"FALSE")</f>
        <v>FALSE</v>
      </c>
      <c r="Z5726" s="1"/>
    </row>
    <row r="5727" spans="2:26" hidden="1" outlineLevel="3" x14ac:dyDescent="0.4">
      <c r="B5727" s="7" t="s">
        <v>526</v>
      </c>
      <c r="C5727" s="8"/>
      <c r="D5727" s="31"/>
      <c r="E5727" s="2" t="s">
        <v>527</v>
      </c>
      <c r="F5727" s="2" t="str">
        <f>IF(OR($C$87="治験計画届", $C$87="治験計画変更届"), "^$","^.{1,120}$|^$")</f>
        <v>^.{1,120}$|^$</v>
      </c>
      <c r="G5727" s="2" t="str">
        <f>IF(F5727="^$", "入力しないでください","入力してください(120文字以内)")</f>
        <v>入力してください(120文字以内)</v>
      </c>
      <c r="H5727" s="2">
        <v>225</v>
      </c>
      <c r="I5727" s="2">
        <v>207</v>
      </c>
      <c r="K5727" s="2">
        <v>120</v>
      </c>
      <c r="L5727" s="2" t="s">
        <v>30</v>
      </c>
      <c r="M5727" s="2" t="s">
        <v>476</v>
      </c>
      <c r="N5727" s="2" t="s">
        <v>479</v>
      </c>
      <c r="O5727" s="2" t="s">
        <v>520</v>
      </c>
      <c r="Q5727" s="1"/>
      <c r="S5727" s="5"/>
      <c r="T5727" s="41"/>
      <c r="U5727" s="8"/>
      <c r="W5727" s="2" t="s">
        <v>468</v>
      </c>
      <c r="X5727" s="45" t="str" cm="1">
        <f t="array" ref="X5727">IF(X5586="TRUE",IF(AND(C5724&lt;&gt;1,C5725:C5730="",S5724:U5730=""), "FALSE","TRUE"),"FALSE")</f>
        <v>FALSE</v>
      </c>
      <c r="Z5727" s="1"/>
    </row>
    <row r="5728" spans="2:26" hidden="1" outlineLevel="3" x14ac:dyDescent="0.4">
      <c r="B5728" s="7" t="s">
        <v>528</v>
      </c>
      <c r="C5728" s="8"/>
      <c r="D5728" s="31"/>
      <c r="E5728" s="2" t="s">
        <v>529</v>
      </c>
      <c r="F5728" s="2" t="str">
        <f>IF(OR($C$87="治験計画届", $C$87="治験計画変更届"), "^$","^.{1,120}$|^$")</f>
        <v>^.{1,120}$|^$</v>
      </c>
      <c r="G5728" s="2" t="str">
        <f t="shared" ref="G5728:G5730" si="393">IF(F5728="^$", "入力しないでください","入力してください(120文字以内)")</f>
        <v>入力してください(120文字以内)</v>
      </c>
      <c r="H5728" s="2">
        <v>225</v>
      </c>
      <c r="I5728" s="2">
        <v>207</v>
      </c>
      <c r="K5728" s="2">
        <v>120</v>
      </c>
      <c r="L5728" s="2" t="s">
        <v>30</v>
      </c>
      <c r="M5728" s="2" t="s">
        <v>476</v>
      </c>
      <c r="N5728" s="2" t="s">
        <v>479</v>
      </c>
      <c r="O5728" s="2" t="s">
        <v>520</v>
      </c>
      <c r="Q5728" s="1"/>
      <c r="S5728" s="5"/>
      <c r="T5728" s="41"/>
      <c r="U5728" s="8"/>
      <c r="W5728" s="2" t="s">
        <v>468</v>
      </c>
      <c r="X5728" s="45" t="str" cm="1">
        <f t="array" ref="X5728">IF(X5586="TRUE",IF(AND(C5724&lt;&gt;1,C5725:C5730="",S5724:U5730=""), "FALSE","TRUE"),"FALSE")</f>
        <v>FALSE</v>
      </c>
      <c r="Z5728" s="1"/>
    </row>
    <row r="5729" spans="2:26" hidden="1" outlineLevel="3" x14ac:dyDescent="0.4">
      <c r="B5729" s="7" t="s">
        <v>530</v>
      </c>
      <c r="C5729" s="8"/>
      <c r="D5729" s="31"/>
      <c r="E5729" s="2" t="s">
        <v>566</v>
      </c>
      <c r="F5729" s="2" t="str">
        <f>IF(OR($C$87="治験計画届", $C$87="治験計画変更届"), "^$","^.{1,120}$|^$")</f>
        <v>^.{1,120}$|^$</v>
      </c>
      <c r="G5729" s="2" t="str">
        <f t="shared" si="393"/>
        <v>入力してください(120文字以内)</v>
      </c>
      <c r="H5729" s="2">
        <v>225</v>
      </c>
      <c r="I5729" s="2">
        <v>207</v>
      </c>
      <c r="K5729" s="2">
        <v>120</v>
      </c>
      <c r="L5729" s="2" t="s">
        <v>30</v>
      </c>
      <c r="M5729" s="2" t="s">
        <v>476</v>
      </c>
      <c r="N5729" s="2" t="s">
        <v>479</v>
      </c>
      <c r="O5729" s="2" t="s">
        <v>520</v>
      </c>
      <c r="Q5729" s="1"/>
      <c r="S5729" s="5"/>
      <c r="T5729" s="41"/>
      <c r="U5729" s="8"/>
      <c r="W5729" s="2" t="s">
        <v>468</v>
      </c>
      <c r="X5729" s="45" t="str" cm="1">
        <f t="array" ref="X5729">IF(X5586="TRUE",IF(AND(C5724&lt;&gt;1,C5725:C5730="",S5724:U5730=""), "FALSE","TRUE"),"FALSE")</f>
        <v>FALSE</v>
      </c>
      <c r="Z5729" s="1"/>
    </row>
    <row r="5730" spans="2:26" hidden="1" outlineLevel="3" x14ac:dyDescent="0.4">
      <c r="B5730" s="7" t="s">
        <v>532</v>
      </c>
      <c r="C5730" s="8"/>
      <c r="D5730" s="31"/>
      <c r="E5730" s="2" t="s">
        <v>533</v>
      </c>
      <c r="F5730" s="2" t="str">
        <f>IF(OR($C$87="治験計画届", $C$87="治験計画変更届"), "^$","^.{1,120}$|^$")</f>
        <v>^.{1,120}$|^$</v>
      </c>
      <c r="G5730" s="2" t="str">
        <f t="shared" si="393"/>
        <v>入力してください(120文字以内)</v>
      </c>
      <c r="H5730" s="2">
        <v>225</v>
      </c>
      <c r="I5730" s="2">
        <v>207</v>
      </c>
      <c r="K5730" s="2">
        <v>120</v>
      </c>
      <c r="L5730" s="2" t="s">
        <v>30</v>
      </c>
      <c r="M5730" s="2" t="s">
        <v>476</v>
      </c>
      <c r="N5730" s="2" t="s">
        <v>479</v>
      </c>
      <c r="O5730" s="2" t="s">
        <v>520</v>
      </c>
      <c r="Q5730" s="1"/>
      <c r="S5730" s="5"/>
      <c r="T5730" s="41"/>
      <c r="U5730" s="8"/>
      <c r="W5730" s="2" t="s">
        <v>468</v>
      </c>
      <c r="X5730" s="45" t="str" cm="1">
        <f t="array" ref="X5730">IF(X5586="TRUE",IF(AND(C5724&lt;&gt;1,C5725:C5730="",S5724:U5730=""), "FALSE","TRUE"),"FALSE")</f>
        <v>FALSE</v>
      </c>
      <c r="Z5730" s="1"/>
    </row>
    <row r="5731" spans="2:26" hidden="1" outlineLevel="3" x14ac:dyDescent="0.4">
      <c r="B5731" s="7" t="s">
        <v>134</v>
      </c>
      <c r="C5731" s="5">
        <v>10</v>
      </c>
      <c r="D5731" s="30"/>
      <c r="E5731" s="2" t="s">
        <v>392</v>
      </c>
      <c r="F5731" s="2" t="s">
        <v>102</v>
      </c>
      <c r="G5731" s="2" t="s">
        <v>103</v>
      </c>
      <c r="H5731" s="2">
        <v>225</v>
      </c>
      <c r="I5731" s="2">
        <v>207</v>
      </c>
      <c r="K5731" s="2">
        <v>3</v>
      </c>
      <c r="L5731" s="2" t="s">
        <v>136</v>
      </c>
      <c r="M5731" s="2" t="s">
        <v>476</v>
      </c>
      <c r="N5731" s="2" t="s">
        <v>479</v>
      </c>
      <c r="O5731" s="2" t="s">
        <v>520</v>
      </c>
      <c r="Q5731" s="1"/>
      <c r="S5731" s="5"/>
      <c r="T5731" s="41"/>
      <c r="U5731" s="8"/>
      <c r="V5731" s="2" t="s">
        <v>105</v>
      </c>
      <c r="W5731" s="2" t="s">
        <v>561</v>
      </c>
      <c r="X5731" s="45" t="str" cm="1">
        <f t="array" ref="X5731">IF(X5586="TRUE",IF(AND(C5731&lt;&gt;1,C5732:C5737="",S5731:U5737=""), "FALSE","TRUE"),"FALSE")</f>
        <v>FALSE</v>
      </c>
      <c r="Z5731" s="1"/>
    </row>
    <row r="5732" spans="2:26" hidden="1" outlineLevel="3" x14ac:dyDescent="0.4">
      <c r="B5732" s="7" t="s">
        <v>522</v>
      </c>
      <c r="C5732" s="8"/>
      <c r="D5732" s="31"/>
      <c r="E5732" s="2" t="s">
        <v>523</v>
      </c>
      <c r="F5732" s="2" t="s">
        <v>485</v>
      </c>
      <c r="G5732" s="2" t="s">
        <v>369</v>
      </c>
      <c r="H5732" s="2">
        <v>225</v>
      </c>
      <c r="I5732" s="2">
        <v>207</v>
      </c>
      <c r="K5732" s="2">
        <v>240</v>
      </c>
      <c r="L5732" s="2" t="s">
        <v>30</v>
      </c>
      <c r="M5732" s="2" t="s">
        <v>476</v>
      </c>
      <c r="N5732" s="2" t="s">
        <v>479</v>
      </c>
      <c r="O5732" s="2" t="s">
        <v>520</v>
      </c>
      <c r="Q5732" s="1"/>
      <c r="S5732" s="5"/>
      <c r="T5732" s="41"/>
      <c r="U5732" s="8"/>
      <c r="W5732" s="2" t="s">
        <v>465</v>
      </c>
      <c r="X5732" s="45" t="str" cm="1">
        <f t="array" ref="X5732">IF(X5586="TRUE",IF(AND(C5731&lt;&gt;1,C5732:C5737="",S5731:U5737=""), "FALSE","TRUE"),"FALSE")</f>
        <v>FALSE</v>
      </c>
      <c r="Z5732" s="1"/>
    </row>
    <row r="5733" spans="2:26" hidden="1" outlineLevel="3" x14ac:dyDescent="0.4">
      <c r="B5733" s="7" t="s">
        <v>524</v>
      </c>
      <c r="C5733" s="8"/>
      <c r="D5733" s="31"/>
      <c r="E5733" s="2" t="s">
        <v>525</v>
      </c>
      <c r="F5733" s="2" t="s">
        <v>114</v>
      </c>
      <c r="G5733" s="2" t="s">
        <v>115</v>
      </c>
      <c r="H5733" s="2">
        <v>225</v>
      </c>
      <c r="I5733" s="2">
        <v>207</v>
      </c>
      <c r="K5733" s="2">
        <v>120</v>
      </c>
      <c r="L5733" s="2" t="s">
        <v>30</v>
      </c>
      <c r="M5733" s="2" t="s">
        <v>476</v>
      </c>
      <c r="N5733" s="2" t="s">
        <v>479</v>
      </c>
      <c r="O5733" s="2" t="s">
        <v>520</v>
      </c>
      <c r="Q5733" s="1"/>
      <c r="S5733" s="5"/>
      <c r="T5733" s="41"/>
      <c r="U5733" s="8"/>
      <c r="W5733" s="2" t="s">
        <v>468</v>
      </c>
      <c r="X5733" s="45" t="str" cm="1">
        <f t="array" ref="X5733">IF(X5586="TRUE",IF(AND(C5731&lt;&gt;1,C5732:C5737="",S5731:U5737=""), "FALSE","TRUE"),"FALSE")</f>
        <v>FALSE</v>
      </c>
      <c r="Z5733" s="1"/>
    </row>
    <row r="5734" spans="2:26" hidden="1" outlineLevel="3" x14ac:dyDescent="0.4">
      <c r="B5734" s="7" t="s">
        <v>526</v>
      </c>
      <c r="C5734" s="8"/>
      <c r="D5734" s="31"/>
      <c r="E5734" s="2" t="s">
        <v>527</v>
      </c>
      <c r="F5734" s="2" t="str">
        <f>IF(OR($C$87="治験計画届", $C$87="治験計画変更届"), "^$","^.{1,120}$|^$")</f>
        <v>^.{1,120}$|^$</v>
      </c>
      <c r="G5734" s="2" t="str">
        <f>IF(F5734="^$", "入力しないでください","入力してください(120文字以内)")</f>
        <v>入力してください(120文字以内)</v>
      </c>
      <c r="H5734" s="2">
        <v>225</v>
      </c>
      <c r="I5734" s="2">
        <v>207</v>
      </c>
      <c r="K5734" s="2">
        <v>120</v>
      </c>
      <c r="L5734" s="2" t="s">
        <v>30</v>
      </c>
      <c r="M5734" s="2" t="s">
        <v>476</v>
      </c>
      <c r="N5734" s="2" t="s">
        <v>479</v>
      </c>
      <c r="O5734" s="2" t="s">
        <v>520</v>
      </c>
      <c r="Q5734" s="1"/>
      <c r="S5734" s="5"/>
      <c r="T5734" s="41"/>
      <c r="U5734" s="8"/>
      <c r="W5734" s="2" t="s">
        <v>468</v>
      </c>
      <c r="X5734" s="45" t="str" cm="1">
        <f t="array" ref="X5734">IF(X5586="TRUE",IF(AND(C5731&lt;&gt;1,C5732:C5737="",S5731:U5737=""), "FALSE","TRUE"),"FALSE")</f>
        <v>FALSE</v>
      </c>
      <c r="Z5734" s="1"/>
    </row>
    <row r="5735" spans="2:26" hidden="1" outlineLevel="3" x14ac:dyDescent="0.4">
      <c r="B5735" s="7" t="s">
        <v>528</v>
      </c>
      <c r="C5735" s="8"/>
      <c r="D5735" s="31"/>
      <c r="E5735" s="2" t="s">
        <v>529</v>
      </c>
      <c r="F5735" s="2" t="str">
        <f>IF(OR($C$87="治験計画届", $C$87="治験計画変更届"), "^$","^.{1,120}$|^$")</f>
        <v>^.{1,120}$|^$</v>
      </c>
      <c r="G5735" s="2" t="str">
        <f t="shared" ref="G5735:G5737" si="394">IF(F5735="^$", "入力しないでください","入力してください(120文字以内)")</f>
        <v>入力してください(120文字以内)</v>
      </c>
      <c r="H5735" s="2">
        <v>225</v>
      </c>
      <c r="I5735" s="2">
        <v>207</v>
      </c>
      <c r="K5735" s="2">
        <v>120</v>
      </c>
      <c r="L5735" s="2" t="s">
        <v>30</v>
      </c>
      <c r="M5735" s="2" t="s">
        <v>476</v>
      </c>
      <c r="N5735" s="2" t="s">
        <v>479</v>
      </c>
      <c r="O5735" s="2" t="s">
        <v>520</v>
      </c>
      <c r="Q5735" s="1"/>
      <c r="S5735" s="5"/>
      <c r="T5735" s="41"/>
      <c r="U5735" s="8"/>
      <c r="W5735" s="2" t="s">
        <v>468</v>
      </c>
      <c r="X5735" s="45" t="str" cm="1">
        <f t="array" ref="X5735">IF(X5586="TRUE",IF(AND(C5731&lt;&gt;1,C5732:C5737="",S5731:U5737=""), "FALSE","TRUE"),"FALSE")</f>
        <v>FALSE</v>
      </c>
      <c r="Z5735" s="1"/>
    </row>
    <row r="5736" spans="2:26" hidden="1" outlineLevel="3" x14ac:dyDescent="0.4">
      <c r="B5736" s="7" t="s">
        <v>530</v>
      </c>
      <c r="C5736" s="8"/>
      <c r="D5736" s="31"/>
      <c r="E5736" s="2" t="s">
        <v>566</v>
      </c>
      <c r="F5736" s="2" t="str">
        <f>IF(OR($C$87="治験計画届", $C$87="治験計画変更届"), "^$","^.{1,120}$|^$")</f>
        <v>^.{1,120}$|^$</v>
      </c>
      <c r="G5736" s="2" t="str">
        <f t="shared" si="394"/>
        <v>入力してください(120文字以内)</v>
      </c>
      <c r="H5736" s="2">
        <v>225</v>
      </c>
      <c r="I5736" s="2">
        <v>207</v>
      </c>
      <c r="K5736" s="2">
        <v>120</v>
      </c>
      <c r="L5736" s="2" t="s">
        <v>30</v>
      </c>
      <c r="M5736" s="2" t="s">
        <v>476</v>
      </c>
      <c r="N5736" s="2" t="s">
        <v>479</v>
      </c>
      <c r="O5736" s="2" t="s">
        <v>520</v>
      </c>
      <c r="Q5736" s="1"/>
      <c r="S5736" s="5"/>
      <c r="T5736" s="41"/>
      <c r="U5736" s="8"/>
      <c r="W5736" s="2" t="s">
        <v>468</v>
      </c>
      <c r="X5736" s="45" t="str" cm="1">
        <f t="array" ref="X5736">IF(X5586="TRUE",IF(AND(C5731&lt;&gt;1,C5732:C5737="",S5731:U5737=""), "FALSE","TRUE"),"FALSE")</f>
        <v>FALSE</v>
      </c>
      <c r="Z5736" s="1"/>
    </row>
    <row r="5737" spans="2:26" hidden="1" outlineLevel="3" x14ac:dyDescent="0.4">
      <c r="B5737" s="7" t="s">
        <v>532</v>
      </c>
      <c r="C5737" s="8"/>
      <c r="D5737" s="31"/>
      <c r="E5737" s="2" t="s">
        <v>533</v>
      </c>
      <c r="F5737" s="2" t="str">
        <f>IF(OR($C$87="治験計画届", $C$87="治験計画変更届"), "^$","^.{1,120}$|^$")</f>
        <v>^.{1,120}$|^$</v>
      </c>
      <c r="G5737" s="2" t="str">
        <f t="shared" si="394"/>
        <v>入力してください(120文字以内)</v>
      </c>
      <c r="H5737" s="2">
        <v>225</v>
      </c>
      <c r="I5737" s="2">
        <v>207</v>
      </c>
      <c r="K5737" s="2">
        <v>120</v>
      </c>
      <c r="L5737" s="2" t="s">
        <v>30</v>
      </c>
      <c r="M5737" s="2" t="s">
        <v>476</v>
      </c>
      <c r="N5737" s="2" t="s">
        <v>479</v>
      </c>
      <c r="O5737" s="2" t="s">
        <v>520</v>
      </c>
      <c r="Q5737" s="1"/>
      <c r="S5737" s="5"/>
      <c r="T5737" s="41"/>
      <c r="U5737" s="8"/>
      <c r="W5737" s="2" t="s">
        <v>468</v>
      </c>
      <c r="X5737" s="45" t="str" cm="1">
        <f t="array" ref="X5737">IF(X5586="TRUE",IF(AND(C5731&lt;&gt;1,C5732:C5737="",S5731:U5737=""), "FALSE","TRUE"),"FALSE")</f>
        <v>FALSE</v>
      </c>
      <c r="Z5737" s="1"/>
    </row>
    <row r="5738" spans="2:26" hidden="1" outlineLevel="3" x14ac:dyDescent="0.4">
      <c r="B5738" s="7" t="s">
        <v>134</v>
      </c>
      <c r="C5738" s="5">
        <v>11</v>
      </c>
      <c r="D5738" s="30"/>
      <c r="E5738" s="2" t="s">
        <v>392</v>
      </c>
      <c r="F5738" s="2" t="s">
        <v>102</v>
      </c>
      <c r="G5738" s="2" t="s">
        <v>103</v>
      </c>
      <c r="H5738" s="2">
        <v>225</v>
      </c>
      <c r="I5738" s="2">
        <v>207</v>
      </c>
      <c r="K5738" s="2">
        <v>3</v>
      </c>
      <c r="L5738" s="2" t="s">
        <v>136</v>
      </c>
      <c r="M5738" s="2" t="s">
        <v>476</v>
      </c>
      <c r="N5738" s="2" t="s">
        <v>479</v>
      </c>
      <c r="O5738" s="2" t="s">
        <v>520</v>
      </c>
      <c r="Q5738" s="1"/>
      <c r="S5738" s="5"/>
      <c r="T5738" s="41"/>
      <c r="U5738" s="8"/>
      <c r="V5738" s="2" t="s">
        <v>105</v>
      </c>
      <c r="W5738" s="2" t="s">
        <v>561</v>
      </c>
      <c r="X5738" s="45" t="str" cm="1">
        <f t="array" ref="X5738">IF(X5586="TRUE",IF(AND(C5738&lt;&gt;1,C5739:C5744="",S5738:U5744=""), "FALSE","TRUE"),"FALSE")</f>
        <v>FALSE</v>
      </c>
      <c r="Z5738" s="1"/>
    </row>
    <row r="5739" spans="2:26" hidden="1" outlineLevel="3" x14ac:dyDescent="0.4">
      <c r="B5739" s="7" t="s">
        <v>522</v>
      </c>
      <c r="C5739" s="8"/>
      <c r="D5739" s="31"/>
      <c r="E5739" s="2" t="s">
        <v>523</v>
      </c>
      <c r="F5739" s="2" t="s">
        <v>485</v>
      </c>
      <c r="G5739" s="2" t="s">
        <v>369</v>
      </c>
      <c r="H5739" s="2">
        <v>225</v>
      </c>
      <c r="I5739" s="2">
        <v>207</v>
      </c>
      <c r="K5739" s="2">
        <v>240</v>
      </c>
      <c r="L5739" s="2" t="s">
        <v>30</v>
      </c>
      <c r="M5739" s="2" t="s">
        <v>476</v>
      </c>
      <c r="N5739" s="2" t="s">
        <v>479</v>
      </c>
      <c r="O5739" s="2" t="s">
        <v>520</v>
      </c>
      <c r="Q5739" s="1"/>
      <c r="S5739" s="5"/>
      <c r="T5739" s="41"/>
      <c r="U5739" s="8"/>
      <c r="W5739" s="2" t="s">
        <v>465</v>
      </c>
      <c r="X5739" s="45" t="str" cm="1">
        <f t="array" ref="X5739">IF(X5586="TRUE",IF(AND(C5738&lt;&gt;1,C5739:C5744="",S5738:U5744=""), "FALSE","TRUE"),"FALSE")</f>
        <v>FALSE</v>
      </c>
      <c r="Z5739" s="1"/>
    </row>
    <row r="5740" spans="2:26" hidden="1" outlineLevel="3" x14ac:dyDescent="0.4">
      <c r="B5740" s="7" t="s">
        <v>524</v>
      </c>
      <c r="C5740" s="8"/>
      <c r="D5740" s="31"/>
      <c r="E5740" s="2" t="s">
        <v>525</v>
      </c>
      <c r="F5740" s="2" t="s">
        <v>114</v>
      </c>
      <c r="G5740" s="2" t="s">
        <v>115</v>
      </c>
      <c r="H5740" s="2">
        <v>225</v>
      </c>
      <c r="I5740" s="2">
        <v>207</v>
      </c>
      <c r="K5740" s="2">
        <v>120</v>
      </c>
      <c r="L5740" s="2" t="s">
        <v>30</v>
      </c>
      <c r="M5740" s="2" t="s">
        <v>476</v>
      </c>
      <c r="N5740" s="2" t="s">
        <v>479</v>
      </c>
      <c r="O5740" s="2" t="s">
        <v>520</v>
      </c>
      <c r="Q5740" s="1"/>
      <c r="S5740" s="5"/>
      <c r="T5740" s="41"/>
      <c r="U5740" s="8"/>
      <c r="W5740" s="2" t="s">
        <v>468</v>
      </c>
      <c r="X5740" s="45" t="str" cm="1">
        <f t="array" ref="X5740">IF(X5586="TRUE",IF(AND(C5738&lt;&gt;1,C5739:C5744="",S5738:U5744=""), "FALSE","TRUE"),"FALSE")</f>
        <v>FALSE</v>
      </c>
      <c r="Z5740" s="1"/>
    </row>
    <row r="5741" spans="2:26" hidden="1" outlineLevel="3" x14ac:dyDescent="0.4">
      <c r="B5741" s="7" t="s">
        <v>526</v>
      </c>
      <c r="C5741" s="8"/>
      <c r="D5741" s="31"/>
      <c r="E5741" s="2" t="s">
        <v>527</v>
      </c>
      <c r="F5741" s="2" t="str">
        <f>IF(OR($C$87="治験計画届", $C$87="治験計画変更届"), "^$","^.{1,120}$|^$")</f>
        <v>^.{1,120}$|^$</v>
      </c>
      <c r="G5741" s="2" t="str">
        <f>IF(F5741="^$", "入力しないでください","入力してください(120文字以内)")</f>
        <v>入力してください(120文字以内)</v>
      </c>
      <c r="H5741" s="2">
        <v>225</v>
      </c>
      <c r="I5741" s="2">
        <v>207</v>
      </c>
      <c r="K5741" s="2">
        <v>120</v>
      </c>
      <c r="L5741" s="2" t="s">
        <v>30</v>
      </c>
      <c r="M5741" s="2" t="s">
        <v>476</v>
      </c>
      <c r="N5741" s="2" t="s">
        <v>479</v>
      </c>
      <c r="O5741" s="2" t="s">
        <v>520</v>
      </c>
      <c r="Q5741" s="1"/>
      <c r="S5741" s="5"/>
      <c r="T5741" s="41"/>
      <c r="U5741" s="8"/>
      <c r="W5741" s="2" t="s">
        <v>468</v>
      </c>
      <c r="X5741" s="45" t="str" cm="1">
        <f t="array" ref="X5741">IF(X5586="TRUE",IF(AND(C5738&lt;&gt;1,C5739:C5744="",S5738:U5744=""), "FALSE","TRUE"),"FALSE")</f>
        <v>FALSE</v>
      </c>
      <c r="Z5741" s="1"/>
    </row>
    <row r="5742" spans="2:26" hidden="1" outlineLevel="3" x14ac:dyDescent="0.4">
      <c r="B5742" s="7" t="s">
        <v>528</v>
      </c>
      <c r="C5742" s="8"/>
      <c r="D5742" s="31"/>
      <c r="E5742" s="2" t="s">
        <v>529</v>
      </c>
      <c r="F5742" s="2" t="str">
        <f>IF(OR($C$87="治験計画届", $C$87="治験計画変更届"), "^$","^.{1,120}$|^$")</f>
        <v>^.{1,120}$|^$</v>
      </c>
      <c r="G5742" s="2" t="str">
        <f t="shared" ref="G5742:G5744" si="395">IF(F5742="^$", "入力しないでください","入力してください(120文字以内)")</f>
        <v>入力してください(120文字以内)</v>
      </c>
      <c r="H5742" s="2">
        <v>225</v>
      </c>
      <c r="I5742" s="2">
        <v>207</v>
      </c>
      <c r="K5742" s="2">
        <v>120</v>
      </c>
      <c r="L5742" s="2" t="s">
        <v>30</v>
      </c>
      <c r="M5742" s="2" t="s">
        <v>476</v>
      </c>
      <c r="N5742" s="2" t="s">
        <v>479</v>
      </c>
      <c r="O5742" s="2" t="s">
        <v>520</v>
      </c>
      <c r="Q5742" s="1"/>
      <c r="S5742" s="5"/>
      <c r="T5742" s="41"/>
      <c r="U5742" s="8"/>
      <c r="W5742" s="2" t="s">
        <v>468</v>
      </c>
      <c r="X5742" s="45" t="str" cm="1">
        <f t="array" ref="X5742">IF(X5586="TRUE",IF(AND(C5738&lt;&gt;1,C5739:C5744="",S5738:U5744=""), "FALSE","TRUE"),"FALSE")</f>
        <v>FALSE</v>
      </c>
      <c r="Z5742" s="1"/>
    </row>
    <row r="5743" spans="2:26" hidden="1" outlineLevel="3" x14ac:dyDescent="0.4">
      <c r="B5743" s="7" t="s">
        <v>530</v>
      </c>
      <c r="C5743" s="8"/>
      <c r="D5743" s="31"/>
      <c r="E5743" s="2" t="s">
        <v>566</v>
      </c>
      <c r="F5743" s="2" t="str">
        <f>IF(OR($C$87="治験計画届", $C$87="治験計画変更届"), "^$","^.{1,120}$|^$")</f>
        <v>^.{1,120}$|^$</v>
      </c>
      <c r="G5743" s="2" t="str">
        <f t="shared" si="395"/>
        <v>入力してください(120文字以内)</v>
      </c>
      <c r="H5743" s="2">
        <v>225</v>
      </c>
      <c r="I5743" s="2">
        <v>207</v>
      </c>
      <c r="K5743" s="2">
        <v>120</v>
      </c>
      <c r="L5743" s="2" t="s">
        <v>30</v>
      </c>
      <c r="M5743" s="2" t="s">
        <v>476</v>
      </c>
      <c r="N5743" s="2" t="s">
        <v>479</v>
      </c>
      <c r="O5743" s="2" t="s">
        <v>520</v>
      </c>
      <c r="Q5743" s="1"/>
      <c r="S5743" s="5"/>
      <c r="T5743" s="41"/>
      <c r="U5743" s="8"/>
      <c r="W5743" s="2" t="s">
        <v>468</v>
      </c>
      <c r="X5743" s="45" t="str" cm="1">
        <f t="array" ref="X5743">IF(X5586="TRUE",IF(AND(C5738&lt;&gt;1,C5739:C5744="",S5738:U5744=""), "FALSE","TRUE"),"FALSE")</f>
        <v>FALSE</v>
      </c>
      <c r="Z5743" s="1"/>
    </row>
    <row r="5744" spans="2:26" hidden="1" outlineLevel="3" x14ac:dyDescent="0.4">
      <c r="B5744" s="7" t="s">
        <v>532</v>
      </c>
      <c r="C5744" s="8"/>
      <c r="D5744" s="31"/>
      <c r="E5744" s="2" t="s">
        <v>533</v>
      </c>
      <c r="F5744" s="2" t="str">
        <f>IF(OR($C$87="治験計画届", $C$87="治験計画変更届"), "^$","^.{1,120}$|^$")</f>
        <v>^.{1,120}$|^$</v>
      </c>
      <c r="G5744" s="2" t="str">
        <f t="shared" si="395"/>
        <v>入力してください(120文字以内)</v>
      </c>
      <c r="H5744" s="2">
        <v>225</v>
      </c>
      <c r="I5744" s="2">
        <v>207</v>
      </c>
      <c r="K5744" s="2">
        <v>120</v>
      </c>
      <c r="L5744" s="2" t="s">
        <v>30</v>
      </c>
      <c r="M5744" s="2" t="s">
        <v>476</v>
      </c>
      <c r="N5744" s="2" t="s">
        <v>479</v>
      </c>
      <c r="O5744" s="2" t="s">
        <v>520</v>
      </c>
      <c r="Q5744" s="1"/>
      <c r="S5744" s="5"/>
      <c r="T5744" s="41"/>
      <c r="U5744" s="8"/>
      <c r="W5744" s="2" t="s">
        <v>468</v>
      </c>
      <c r="X5744" s="45" t="str" cm="1">
        <f t="array" ref="X5744">IF(X5586="TRUE",IF(AND(C5738&lt;&gt;1,C5739:C5744="",S5738:U5744=""), "FALSE","TRUE"),"FALSE")</f>
        <v>FALSE</v>
      </c>
      <c r="Z5744" s="1"/>
    </row>
    <row r="5745" spans="2:26" hidden="1" outlineLevel="3" x14ac:dyDescent="0.4">
      <c r="B5745" s="7" t="s">
        <v>134</v>
      </c>
      <c r="C5745" s="5">
        <v>12</v>
      </c>
      <c r="D5745" s="30"/>
      <c r="E5745" s="2" t="s">
        <v>392</v>
      </c>
      <c r="F5745" s="2" t="s">
        <v>102</v>
      </c>
      <c r="G5745" s="2" t="s">
        <v>103</v>
      </c>
      <c r="H5745" s="2">
        <v>225</v>
      </c>
      <c r="I5745" s="2">
        <v>207</v>
      </c>
      <c r="K5745" s="2">
        <v>3</v>
      </c>
      <c r="L5745" s="2" t="s">
        <v>136</v>
      </c>
      <c r="M5745" s="2" t="s">
        <v>476</v>
      </c>
      <c r="N5745" s="2" t="s">
        <v>479</v>
      </c>
      <c r="O5745" s="2" t="s">
        <v>520</v>
      </c>
      <c r="Q5745" s="1"/>
      <c r="S5745" s="5"/>
      <c r="T5745" s="41"/>
      <c r="U5745" s="8"/>
      <c r="V5745" s="2" t="s">
        <v>105</v>
      </c>
      <c r="W5745" s="2" t="s">
        <v>561</v>
      </c>
      <c r="X5745" s="45" t="str" cm="1">
        <f t="array" ref="X5745">IF(X5586="TRUE",IF(AND(C5745&lt;&gt;1,C5746:C5751="",S5745:U5751=""), "FALSE","TRUE"),"FALSE")</f>
        <v>FALSE</v>
      </c>
      <c r="Z5745" s="1"/>
    </row>
    <row r="5746" spans="2:26" hidden="1" outlineLevel="3" x14ac:dyDescent="0.4">
      <c r="B5746" s="7" t="s">
        <v>522</v>
      </c>
      <c r="C5746" s="8"/>
      <c r="D5746" s="31"/>
      <c r="E5746" s="2" t="s">
        <v>523</v>
      </c>
      <c r="F5746" s="2" t="s">
        <v>485</v>
      </c>
      <c r="G5746" s="2" t="s">
        <v>369</v>
      </c>
      <c r="H5746" s="2">
        <v>225</v>
      </c>
      <c r="I5746" s="2">
        <v>207</v>
      </c>
      <c r="K5746" s="2">
        <v>240</v>
      </c>
      <c r="L5746" s="2" t="s">
        <v>30</v>
      </c>
      <c r="M5746" s="2" t="s">
        <v>476</v>
      </c>
      <c r="N5746" s="2" t="s">
        <v>479</v>
      </c>
      <c r="O5746" s="2" t="s">
        <v>520</v>
      </c>
      <c r="Q5746" s="1"/>
      <c r="S5746" s="5"/>
      <c r="T5746" s="41"/>
      <c r="U5746" s="8"/>
      <c r="W5746" s="2" t="s">
        <v>465</v>
      </c>
      <c r="X5746" s="45" t="str" cm="1">
        <f t="array" ref="X5746">IF(X5586="TRUE",IF(AND(C5745&lt;&gt;1,C5746:C5751="",S5745:U5751=""), "FALSE","TRUE"),"FALSE")</f>
        <v>FALSE</v>
      </c>
      <c r="Z5746" s="1"/>
    </row>
    <row r="5747" spans="2:26" hidden="1" outlineLevel="3" x14ac:dyDescent="0.4">
      <c r="B5747" s="7" t="s">
        <v>524</v>
      </c>
      <c r="C5747" s="8"/>
      <c r="D5747" s="31"/>
      <c r="E5747" s="2" t="s">
        <v>525</v>
      </c>
      <c r="F5747" s="2" t="s">
        <v>114</v>
      </c>
      <c r="G5747" s="2" t="s">
        <v>115</v>
      </c>
      <c r="H5747" s="2">
        <v>225</v>
      </c>
      <c r="I5747" s="2">
        <v>207</v>
      </c>
      <c r="K5747" s="2">
        <v>120</v>
      </c>
      <c r="L5747" s="2" t="s">
        <v>30</v>
      </c>
      <c r="M5747" s="2" t="s">
        <v>476</v>
      </c>
      <c r="N5747" s="2" t="s">
        <v>479</v>
      </c>
      <c r="O5747" s="2" t="s">
        <v>520</v>
      </c>
      <c r="Q5747" s="1"/>
      <c r="S5747" s="5"/>
      <c r="T5747" s="41"/>
      <c r="U5747" s="8"/>
      <c r="W5747" s="2" t="s">
        <v>468</v>
      </c>
      <c r="X5747" s="45" t="str" cm="1">
        <f t="array" ref="X5747">IF(X5586="TRUE",IF(AND(C5745&lt;&gt;1,C5746:C5751="",S5745:U5751=""), "FALSE","TRUE"),"FALSE")</f>
        <v>FALSE</v>
      </c>
      <c r="Z5747" s="1"/>
    </row>
    <row r="5748" spans="2:26" hidden="1" outlineLevel="3" x14ac:dyDescent="0.4">
      <c r="B5748" s="7" t="s">
        <v>526</v>
      </c>
      <c r="C5748" s="8"/>
      <c r="D5748" s="31"/>
      <c r="E5748" s="2" t="s">
        <v>527</v>
      </c>
      <c r="F5748" s="2" t="str">
        <f>IF(OR($C$87="治験計画届", $C$87="治験計画変更届"), "^$","^.{1,120}$|^$")</f>
        <v>^.{1,120}$|^$</v>
      </c>
      <c r="G5748" s="2" t="str">
        <f>IF(F5748="^$", "入力しないでください","入力してください(120文字以内)")</f>
        <v>入力してください(120文字以内)</v>
      </c>
      <c r="H5748" s="2">
        <v>225</v>
      </c>
      <c r="I5748" s="2">
        <v>207</v>
      </c>
      <c r="K5748" s="2">
        <v>120</v>
      </c>
      <c r="L5748" s="2" t="s">
        <v>30</v>
      </c>
      <c r="M5748" s="2" t="s">
        <v>476</v>
      </c>
      <c r="N5748" s="2" t="s">
        <v>479</v>
      </c>
      <c r="O5748" s="2" t="s">
        <v>520</v>
      </c>
      <c r="Q5748" s="1"/>
      <c r="S5748" s="5"/>
      <c r="T5748" s="41"/>
      <c r="U5748" s="8"/>
      <c r="W5748" s="2" t="s">
        <v>468</v>
      </c>
      <c r="X5748" s="45" t="str" cm="1">
        <f t="array" ref="X5748">IF(X5586="TRUE",IF(AND(C5745&lt;&gt;1,C5746:C5751="",S5745:U5751=""), "FALSE","TRUE"),"FALSE")</f>
        <v>FALSE</v>
      </c>
      <c r="Z5748" s="1"/>
    </row>
    <row r="5749" spans="2:26" hidden="1" outlineLevel="3" x14ac:dyDescent="0.4">
      <c r="B5749" s="7" t="s">
        <v>528</v>
      </c>
      <c r="C5749" s="8"/>
      <c r="D5749" s="31"/>
      <c r="E5749" s="2" t="s">
        <v>529</v>
      </c>
      <c r="F5749" s="2" t="str">
        <f>IF(OR($C$87="治験計画届", $C$87="治験計画変更届"), "^$","^.{1,120}$|^$")</f>
        <v>^.{1,120}$|^$</v>
      </c>
      <c r="G5749" s="2" t="str">
        <f t="shared" ref="G5749:G5751" si="396">IF(F5749="^$", "入力しないでください","入力してください(120文字以内)")</f>
        <v>入力してください(120文字以内)</v>
      </c>
      <c r="H5749" s="2">
        <v>225</v>
      </c>
      <c r="I5749" s="2">
        <v>207</v>
      </c>
      <c r="K5749" s="2">
        <v>120</v>
      </c>
      <c r="L5749" s="2" t="s">
        <v>30</v>
      </c>
      <c r="M5749" s="2" t="s">
        <v>476</v>
      </c>
      <c r="N5749" s="2" t="s">
        <v>479</v>
      </c>
      <c r="O5749" s="2" t="s">
        <v>520</v>
      </c>
      <c r="Q5749" s="1"/>
      <c r="S5749" s="5"/>
      <c r="T5749" s="41"/>
      <c r="U5749" s="8"/>
      <c r="W5749" s="2" t="s">
        <v>468</v>
      </c>
      <c r="X5749" s="45" t="str" cm="1">
        <f t="array" ref="X5749">IF(X5586="TRUE",IF(AND(C5745&lt;&gt;1,C5746:C5751="",S5745:U5751=""), "FALSE","TRUE"),"FALSE")</f>
        <v>FALSE</v>
      </c>
      <c r="Z5749" s="1"/>
    </row>
    <row r="5750" spans="2:26" hidden="1" outlineLevel="3" x14ac:dyDescent="0.4">
      <c r="B5750" s="7" t="s">
        <v>530</v>
      </c>
      <c r="C5750" s="8"/>
      <c r="D5750" s="31"/>
      <c r="E5750" s="2" t="s">
        <v>566</v>
      </c>
      <c r="F5750" s="2" t="str">
        <f>IF(OR($C$87="治験計画届", $C$87="治験計画変更届"), "^$","^.{1,120}$|^$")</f>
        <v>^.{1,120}$|^$</v>
      </c>
      <c r="G5750" s="2" t="str">
        <f t="shared" si="396"/>
        <v>入力してください(120文字以内)</v>
      </c>
      <c r="H5750" s="2">
        <v>225</v>
      </c>
      <c r="I5750" s="2">
        <v>207</v>
      </c>
      <c r="K5750" s="2">
        <v>120</v>
      </c>
      <c r="L5750" s="2" t="s">
        <v>30</v>
      </c>
      <c r="M5750" s="2" t="s">
        <v>476</v>
      </c>
      <c r="N5750" s="2" t="s">
        <v>479</v>
      </c>
      <c r="O5750" s="2" t="s">
        <v>520</v>
      </c>
      <c r="Q5750" s="1"/>
      <c r="S5750" s="5"/>
      <c r="T5750" s="41"/>
      <c r="U5750" s="8"/>
      <c r="W5750" s="2" t="s">
        <v>468</v>
      </c>
      <c r="X5750" s="45" t="str" cm="1">
        <f t="array" ref="X5750">IF(X5586="TRUE",IF(AND(C5745&lt;&gt;1,C5746:C5751="",S5745:U5751=""), "FALSE","TRUE"),"FALSE")</f>
        <v>FALSE</v>
      </c>
      <c r="Z5750" s="1"/>
    </row>
    <row r="5751" spans="2:26" hidden="1" outlineLevel="3" x14ac:dyDescent="0.4">
      <c r="B5751" s="7" t="s">
        <v>532</v>
      </c>
      <c r="C5751" s="8"/>
      <c r="D5751" s="31"/>
      <c r="E5751" s="2" t="s">
        <v>533</v>
      </c>
      <c r="F5751" s="2" t="str">
        <f>IF(OR($C$87="治験計画届", $C$87="治験計画変更届"), "^$","^.{1,120}$|^$")</f>
        <v>^.{1,120}$|^$</v>
      </c>
      <c r="G5751" s="2" t="str">
        <f t="shared" si="396"/>
        <v>入力してください(120文字以内)</v>
      </c>
      <c r="H5751" s="2">
        <v>225</v>
      </c>
      <c r="I5751" s="2">
        <v>207</v>
      </c>
      <c r="K5751" s="2">
        <v>120</v>
      </c>
      <c r="L5751" s="2" t="s">
        <v>30</v>
      </c>
      <c r="M5751" s="2" t="s">
        <v>476</v>
      </c>
      <c r="N5751" s="2" t="s">
        <v>479</v>
      </c>
      <c r="O5751" s="2" t="s">
        <v>520</v>
      </c>
      <c r="Q5751" s="1"/>
      <c r="S5751" s="5"/>
      <c r="T5751" s="41"/>
      <c r="U5751" s="8"/>
      <c r="W5751" s="2" t="s">
        <v>468</v>
      </c>
      <c r="X5751" s="45" t="str" cm="1">
        <f t="array" ref="X5751">IF(X5586="TRUE",IF(AND(C5745&lt;&gt;1,C5746:C5751="",S5745:U5751=""), "FALSE","TRUE"),"FALSE")</f>
        <v>FALSE</v>
      </c>
      <c r="Z5751" s="1"/>
    </row>
    <row r="5752" spans="2:26" hidden="1" outlineLevel="3" x14ac:dyDescent="0.4">
      <c r="B5752" s="7" t="s">
        <v>134</v>
      </c>
      <c r="C5752" s="5">
        <v>13</v>
      </c>
      <c r="D5752" s="30"/>
      <c r="E5752" s="2" t="s">
        <v>392</v>
      </c>
      <c r="F5752" s="2" t="s">
        <v>102</v>
      </c>
      <c r="G5752" s="2" t="s">
        <v>103</v>
      </c>
      <c r="H5752" s="2">
        <v>225</v>
      </c>
      <c r="I5752" s="2">
        <v>207</v>
      </c>
      <c r="K5752" s="2">
        <v>3</v>
      </c>
      <c r="L5752" s="2" t="s">
        <v>136</v>
      </c>
      <c r="M5752" s="2" t="s">
        <v>476</v>
      </c>
      <c r="N5752" s="2" t="s">
        <v>479</v>
      </c>
      <c r="O5752" s="2" t="s">
        <v>520</v>
      </c>
      <c r="Q5752" s="1"/>
      <c r="S5752" s="5"/>
      <c r="T5752" s="41"/>
      <c r="U5752" s="8"/>
      <c r="V5752" s="2" t="s">
        <v>105</v>
      </c>
      <c r="W5752" s="2" t="s">
        <v>561</v>
      </c>
      <c r="X5752" s="45" t="str" cm="1">
        <f t="array" ref="X5752">IF(X5586="TRUE",IF(AND(C5752&lt;&gt;1,C5753:C5758="",S5752:U5758=""), "FALSE","TRUE"),"FALSE")</f>
        <v>FALSE</v>
      </c>
      <c r="Z5752" s="1"/>
    </row>
    <row r="5753" spans="2:26" hidden="1" outlineLevel="3" x14ac:dyDescent="0.4">
      <c r="B5753" s="7" t="s">
        <v>522</v>
      </c>
      <c r="C5753" s="8"/>
      <c r="D5753" s="31"/>
      <c r="E5753" s="2" t="s">
        <v>523</v>
      </c>
      <c r="F5753" s="2" t="s">
        <v>485</v>
      </c>
      <c r="G5753" s="2" t="s">
        <v>369</v>
      </c>
      <c r="H5753" s="2">
        <v>225</v>
      </c>
      <c r="I5753" s="2">
        <v>207</v>
      </c>
      <c r="K5753" s="2">
        <v>240</v>
      </c>
      <c r="L5753" s="2" t="s">
        <v>30</v>
      </c>
      <c r="M5753" s="2" t="s">
        <v>476</v>
      </c>
      <c r="N5753" s="2" t="s">
        <v>479</v>
      </c>
      <c r="O5753" s="2" t="s">
        <v>520</v>
      </c>
      <c r="Q5753" s="1"/>
      <c r="S5753" s="5"/>
      <c r="T5753" s="41"/>
      <c r="U5753" s="8"/>
      <c r="W5753" s="2" t="s">
        <v>465</v>
      </c>
      <c r="X5753" s="45" t="str" cm="1">
        <f t="array" ref="X5753">IF(X5586="TRUE",IF(AND(C5752&lt;&gt;1,C5753:C5758="",S5752:U5758=""), "FALSE","TRUE"),"FALSE")</f>
        <v>FALSE</v>
      </c>
      <c r="Z5753" s="1"/>
    </row>
    <row r="5754" spans="2:26" hidden="1" outlineLevel="3" x14ac:dyDescent="0.4">
      <c r="B5754" s="7" t="s">
        <v>524</v>
      </c>
      <c r="C5754" s="8"/>
      <c r="D5754" s="31"/>
      <c r="E5754" s="2" t="s">
        <v>525</v>
      </c>
      <c r="F5754" s="2" t="s">
        <v>114</v>
      </c>
      <c r="G5754" s="2" t="s">
        <v>115</v>
      </c>
      <c r="H5754" s="2">
        <v>225</v>
      </c>
      <c r="I5754" s="2">
        <v>207</v>
      </c>
      <c r="K5754" s="2">
        <v>120</v>
      </c>
      <c r="L5754" s="2" t="s">
        <v>30</v>
      </c>
      <c r="M5754" s="2" t="s">
        <v>476</v>
      </c>
      <c r="N5754" s="2" t="s">
        <v>479</v>
      </c>
      <c r="O5754" s="2" t="s">
        <v>520</v>
      </c>
      <c r="Q5754" s="1"/>
      <c r="S5754" s="5"/>
      <c r="T5754" s="41"/>
      <c r="U5754" s="8"/>
      <c r="W5754" s="2" t="s">
        <v>468</v>
      </c>
      <c r="X5754" s="45" t="str" cm="1">
        <f t="array" ref="X5754">IF(X5586="TRUE",IF(AND(C5752&lt;&gt;1,C5753:C5758="",S5752:U5758=""), "FALSE","TRUE"),"FALSE")</f>
        <v>FALSE</v>
      </c>
      <c r="Z5754" s="1"/>
    </row>
    <row r="5755" spans="2:26" hidden="1" outlineLevel="3" x14ac:dyDescent="0.4">
      <c r="B5755" s="7" t="s">
        <v>526</v>
      </c>
      <c r="C5755" s="8"/>
      <c r="D5755" s="31"/>
      <c r="E5755" s="2" t="s">
        <v>527</v>
      </c>
      <c r="F5755" s="2" t="str">
        <f>IF(OR($C$87="治験計画届", $C$87="治験計画変更届"), "^$","^.{1,120}$|^$")</f>
        <v>^.{1,120}$|^$</v>
      </c>
      <c r="G5755" s="2" t="str">
        <f>IF(F5755="^$", "入力しないでください","入力してください(120文字以内)")</f>
        <v>入力してください(120文字以内)</v>
      </c>
      <c r="H5755" s="2">
        <v>225</v>
      </c>
      <c r="I5755" s="2">
        <v>207</v>
      </c>
      <c r="K5755" s="2">
        <v>120</v>
      </c>
      <c r="L5755" s="2" t="s">
        <v>30</v>
      </c>
      <c r="M5755" s="2" t="s">
        <v>476</v>
      </c>
      <c r="N5755" s="2" t="s">
        <v>479</v>
      </c>
      <c r="O5755" s="2" t="s">
        <v>520</v>
      </c>
      <c r="Q5755" s="1"/>
      <c r="S5755" s="5"/>
      <c r="T5755" s="41"/>
      <c r="U5755" s="8"/>
      <c r="W5755" s="2" t="s">
        <v>468</v>
      </c>
      <c r="X5755" s="45" t="str" cm="1">
        <f t="array" ref="X5755">IF(X5586="TRUE",IF(AND(C5752&lt;&gt;1,C5753:C5758="",S5752:U5758=""), "FALSE","TRUE"),"FALSE")</f>
        <v>FALSE</v>
      </c>
      <c r="Z5755" s="1"/>
    </row>
    <row r="5756" spans="2:26" hidden="1" outlineLevel="3" x14ac:dyDescent="0.4">
      <c r="B5756" s="7" t="s">
        <v>528</v>
      </c>
      <c r="C5756" s="8"/>
      <c r="D5756" s="31"/>
      <c r="E5756" s="2" t="s">
        <v>529</v>
      </c>
      <c r="F5756" s="2" t="str">
        <f>IF(OR($C$87="治験計画届", $C$87="治験計画変更届"), "^$","^.{1,120}$|^$")</f>
        <v>^.{1,120}$|^$</v>
      </c>
      <c r="G5756" s="2" t="str">
        <f t="shared" ref="G5756:G5758" si="397">IF(F5756="^$", "入力しないでください","入力してください(120文字以内)")</f>
        <v>入力してください(120文字以内)</v>
      </c>
      <c r="H5756" s="2">
        <v>225</v>
      </c>
      <c r="I5756" s="2">
        <v>207</v>
      </c>
      <c r="K5756" s="2">
        <v>120</v>
      </c>
      <c r="L5756" s="2" t="s">
        <v>30</v>
      </c>
      <c r="M5756" s="2" t="s">
        <v>476</v>
      </c>
      <c r="N5756" s="2" t="s">
        <v>479</v>
      </c>
      <c r="O5756" s="2" t="s">
        <v>520</v>
      </c>
      <c r="Q5756" s="1"/>
      <c r="S5756" s="5"/>
      <c r="T5756" s="41"/>
      <c r="U5756" s="8"/>
      <c r="W5756" s="2" t="s">
        <v>468</v>
      </c>
      <c r="X5756" s="45" t="str" cm="1">
        <f t="array" ref="X5756">IF(X5586="TRUE",IF(AND(C5752&lt;&gt;1,C5753:C5758="",S5752:U5758=""), "FALSE","TRUE"),"FALSE")</f>
        <v>FALSE</v>
      </c>
      <c r="Z5756" s="1"/>
    </row>
    <row r="5757" spans="2:26" hidden="1" outlineLevel="3" x14ac:dyDescent="0.4">
      <c r="B5757" s="7" t="s">
        <v>530</v>
      </c>
      <c r="C5757" s="8"/>
      <c r="D5757" s="31"/>
      <c r="E5757" s="2" t="s">
        <v>566</v>
      </c>
      <c r="F5757" s="2" t="str">
        <f>IF(OR($C$87="治験計画届", $C$87="治験計画変更届"), "^$","^.{1,120}$|^$")</f>
        <v>^.{1,120}$|^$</v>
      </c>
      <c r="G5757" s="2" t="str">
        <f t="shared" si="397"/>
        <v>入力してください(120文字以内)</v>
      </c>
      <c r="H5757" s="2">
        <v>225</v>
      </c>
      <c r="I5757" s="2">
        <v>207</v>
      </c>
      <c r="K5757" s="2">
        <v>120</v>
      </c>
      <c r="L5757" s="2" t="s">
        <v>30</v>
      </c>
      <c r="M5757" s="2" t="s">
        <v>476</v>
      </c>
      <c r="N5757" s="2" t="s">
        <v>479</v>
      </c>
      <c r="O5757" s="2" t="s">
        <v>520</v>
      </c>
      <c r="Q5757" s="1"/>
      <c r="S5757" s="5"/>
      <c r="T5757" s="41"/>
      <c r="U5757" s="8"/>
      <c r="W5757" s="2" t="s">
        <v>468</v>
      </c>
      <c r="X5757" s="45" t="str" cm="1">
        <f t="array" ref="X5757">IF(X5586="TRUE",IF(AND(C5752&lt;&gt;1,C5753:C5758="",S5752:U5758=""), "FALSE","TRUE"),"FALSE")</f>
        <v>FALSE</v>
      </c>
      <c r="Z5757" s="1"/>
    </row>
    <row r="5758" spans="2:26" hidden="1" outlineLevel="3" x14ac:dyDescent="0.4">
      <c r="B5758" s="7" t="s">
        <v>532</v>
      </c>
      <c r="C5758" s="8"/>
      <c r="D5758" s="31"/>
      <c r="E5758" s="2" t="s">
        <v>533</v>
      </c>
      <c r="F5758" s="2" t="str">
        <f>IF(OR($C$87="治験計画届", $C$87="治験計画変更届"), "^$","^.{1,120}$|^$")</f>
        <v>^.{1,120}$|^$</v>
      </c>
      <c r="G5758" s="2" t="str">
        <f t="shared" si="397"/>
        <v>入力してください(120文字以内)</v>
      </c>
      <c r="H5758" s="2">
        <v>225</v>
      </c>
      <c r="I5758" s="2">
        <v>207</v>
      </c>
      <c r="K5758" s="2">
        <v>120</v>
      </c>
      <c r="L5758" s="2" t="s">
        <v>30</v>
      </c>
      <c r="M5758" s="2" t="s">
        <v>476</v>
      </c>
      <c r="N5758" s="2" t="s">
        <v>479</v>
      </c>
      <c r="O5758" s="2" t="s">
        <v>520</v>
      </c>
      <c r="Q5758" s="1"/>
      <c r="S5758" s="5"/>
      <c r="T5758" s="41"/>
      <c r="U5758" s="8"/>
      <c r="W5758" s="2" t="s">
        <v>468</v>
      </c>
      <c r="X5758" s="45" t="str" cm="1">
        <f t="array" ref="X5758">IF(X5586="TRUE",IF(AND(C5752&lt;&gt;1,C5753:C5758="",S5752:U5758=""), "FALSE","TRUE"),"FALSE")</f>
        <v>FALSE</v>
      </c>
      <c r="Z5758" s="1"/>
    </row>
    <row r="5759" spans="2:26" hidden="1" outlineLevel="3" x14ac:dyDescent="0.4">
      <c r="B5759" s="7" t="s">
        <v>134</v>
      </c>
      <c r="C5759" s="5">
        <v>14</v>
      </c>
      <c r="D5759" s="30"/>
      <c r="E5759" s="2" t="s">
        <v>392</v>
      </c>
      <c r="F5759" s="2" t="s">
        <v>102</v>
      </c>
      <c r="G5759" s="2" t="s">
        <v>103</v>
      </c>
      <c r="H5759" s="2">
        <v>225</v>
      </c>
      <c r="I5759" s="2">
        <v>207</v>
      </c>
      <c r="K5759" s="2">
        <v>3</v>
      </c>
      <c r="L5759" s="2" t="s">
        <v>136</v>
      </c>
      <c r="M5759" s="2" t="s">
        <v>476</v>
      </c>
      <c r="N5759" s="2" t="s">
        <v>479</v>
      </c>
      <c r="O5759" s="2" t="s">
        <v>520</v>
      </c>
      <c r="Q5759" s="1"/>
      <c r="S5759" s="5"/>
      <c r="T5759" s="41"/>
      <c r="U5759" s="8"/>
      <c r="V5759" s="2" t="s">
        <v>105</v>
      </c>
      <c r="W5759" s="2" t="s">
        <v>561</v>
      </c>
      <c r="X5759" s="45" t="str" cm="1">
        <f t="array" ref="X5759">IF(X5586="TRUE",IF(AND(C5759&lt;&gt;1,C5760:C5765="",S5759:U5765=""), "FALSE","TRUE"),"FALSE")</f>
        <v>FALSE</v>
      </c>
      <c r="Z5759" s="1"/>
    </row>
    <row r="5760" spans="2:26" hidden="1" outlineLevel="3" x14ac:dyDescent="0.4">
      <c r="B5760" s="7" t="s">
        <v>522</v>
      </c>
      <c r="C5760" s="8"/>
      <c r="D5760" s="31"/>
      <c r="E5760" s="2" t="s">
        <v>523</v>
      </c>
      <c r="F5760" s="2" t="s">
        <v>485</v>
      </c>
      <c r="G5760" s="2" t="s">
        <v>369</v>
      </c>
      <c r="H5760" s="2">
        <v>225</v>
      </c>
      <c r="I5760" s="2">
        <v>207</v>
      </c>
      <c r="K5760" s="2">
        <v>240</v>
      </c>
      <c r="L5760" s="2" t="s">
        <v>30</v>
      </c>
      <c r="M5760" s="2" t="s">
        <v>476</v>
      </c>
      <c r="N5760" s="2" t="s">
        <v>479</v>
      </c>
      <c r="O5760" s="2" t="s">
        <v>520</v>
      </c>
      <c r="Q5760" s="1"/>
      <c r="S5760" s="5"/>
      <c r="T5760" s="41"/>
      <c r="U5760" s="8"/>
      <c r="W5760" s="2" t="s">
        <v>465</v>
      </c>
      <c r="X5760" s="45" t="str" cm="1">
        <f t="array" ref="X5760">IF(X5586="TRUE",IF(AND(C5759&lt;&gt;1,C5760:C5765="",S5759:U5765=""), "FALSE","TRUE"),"FALSE")</f>
        <v>FALSE</v>
      </c>
      <c r="Z5760" s="1"/>
    </row>
    <row r="5761" spans="2:26" hidden="1" outlineLevel="3" x14ac:dyDescent="0.4">
      <c r="B5761" s="7" t="s">
        <v>524</v>
      </c>
      <c r="C5761" s="8"/>
      <c r="D5761" s="31"/>
      <c r="E5761" s="2" t="s">
        <v>525</v>
      </c>
      <c r="F5761" s="2" t="s">
        <v>114</v>
      </c>
      <c r="G5761" s="2" t="s">
        <v>115</v>
      </c>
      <c r="H5761" s="2">
        <v>225</v>
      </c>
      <c r="I5761" s="2">
        <v>207</v>
      </c>
      <c r="K5761" s="2">
        <v>120</v>
      </c>
      <c r="L5761" s="2" t="s">
        <v>30</v>
      </c>
      <c r="M5761" s="2" t="s">
        <v>476</v>
      </c>
      <c r="N5761" s="2" t="s">
        <v>479</v>
      </c>
      <c r="O5761" s="2" t="s">
        <v>520</v>
      </c>
      <c r="Q5761" s="1"/>
      <c r="S5761" s="5"/>
      <c r="T5761" s="41"/>
      <c r="U5761" s="8"/>
      <c r="W5761" s="2" t="s">
        <v>468</v>
      </c>
      <c r="X5761" s="45" t="str" cm="1">
        <f t="array" ref="X5761">IF(X5586="TRUE",IF(AND(C5759&lt;&gt;1,C5760:C5765="",S5759:U5765=""), "FALSE","TRUE"),"FALSE")</f>
        <v>FALSE</v>
      </c>
      <c r="Z5761" s="1"/>
    </row>
    <row r="5762" spans="2:26" hidden="1" outlineLevel="3" x14ac:dyDescent="0.4">
      <c r="B5762" s="7" t="s">
        <v>526</v>
      </c>
      <c r="C5762" s="8"/>
      <c r="D5762" s="31"/>
      <c r="E5762" s="2" t="s">
        <v>527</v>
      </c>
      <c r="F5762" s="2" t="str">
        <f>IF(OR($C$87="治験計画届", $C$87="治験計画変更届"), "^$","^.{1,120}$|^$")</f>
        <v>^.{1,120}$|^$</v>
      </c>
      <c r="G5762" s="2" t="str">
        <f>IF(F5762="^$", "入力しないでください","入力してください(120文字以内)")</f>
        <v>入力してください(120文字以内)</v>
      </c>
      <c r="H5762" s="2">
        <v>225</v>
      </c>
      <c r="I5762" s="2">
        <v>207</v>
      </c>
      <c r="K5762" s="2">
        <v>120</v>
      </c>
      <c r="L5762" s="2" t="s">
        <v>30</v>
      </c>
      <c r="M5762" s="2" t="s">
        <v>476</v>
      </c>
      <c r="N5762" s="2" t="s">
        <v>479</v>
      </c>
      <c r="O5762" s="2" t="s">
        <v>520</v>
      </c>
      <c r="Q5762" s="1"/>
      <c r="S5762" s="5"/>
      <c r="T5762" s="41"/>
      <c r="U5762" s="8"/>
      <c r="W5762" s="2" t="s">
        <v>468</v>
      </c>
      <c r="X5762" s="45" t="str" cm="1">
        <f t="array" ref="X5762">IF(X5586="TRUE",IF(AND(C5759&lt;&gt;1,C5760:C5765="",S5759:U5765=""), "FALSE","TRUE"),"FALSE")</f>
        <v>FALSE</v>
      </c>
      <c r="Z5762" s="1"/>
    </row>
    <row r="5763" spans="2:26" hidden="1" outlineLevel="3" x14ac:dyDescent="0.4">
      <c r="B5763" s="7" t="s">
        <v>528</v>
      </c>
      <c r="C5763" s="8"/>
      <c r="D5763" s="31"/>
      <c r="E5763" s="2" t="s">
        <v>529</v>
      </c>
      <c r="F5763" s="2" t="str">
        <f>IF(OR($C$87="治験計画届", $C$87="治験計画変更届"), "^$","^.{1,120}$|^$")</f>
        <v>^.{1,120}$|^$</v>
      </c>
      <c r="G5763" s="2" t="str">
        <f t="shared" ref="G5763:G5765" si="398">IF(F5763="^$", "入力しないでください","入力してください(120文字以内)")</f>
        <v>入力してください(120文字以内)</v>
      </c>
      <c r="H5763" s="2">
        <v>225</v>
      </c>
      <c r="I5763" s="2">
        <v>207</v>
      </c>
      <c r="K5763" s="2">
        <v>120</v>
      </c>
      <c r="L5763" s="2" t="s">
        <v>30</v>
      </c>
      <c r="M5763" s="2" t="s">
        <v>476</v>
      </c>
      <c r="N5763" s="2" t="s">
        <v>479</v>
      </c>
      <c r="O5763" s="2" t="s">
        <v>520</v>
      </c>
      <c r="Q5763" s="1"/>
      <c r="S5763" s="5"/>
      <c r="T5763" s="41"/>
      <c r="U5763" s="8"/>
      <c r="W5763" s="2" t="s">
        <v>468</v>
      </c>
      <c r="X5763" s="45" t="str" cm="1">
        <f t="array" ref="X5763">IF(X5586="TRUE",IF(AND(C5759&lt;&gt;1,C5760:C5765="",S5759:U5765=""), "FALSE","TRUE"),"FALSE")</f>
        <v>FALSE</v>
      </c>
      <c r="Z5763" s="1"/>
    </row>
    <row r="5764" spans="2:26" hidden="1" outlineLevel="3" x14ac:dyDescent="0.4">
      <c r="B5764" s="7" t="s">
        <v>530</v>
      </c>
      <c r="C5764" s="8"/>
      <c r="D5764" s="31"/>
      <c r="E5764" s="2" t="s">
        <v>566</v>
      </c>
      <c r="F5764" s="2" t="str">
        <f>IF(OR($C$87="治験計画届", $C$87="治験計画変更届"), "^$","^.{1,120}$|^$")</f>
        <v>^.{1,120}$|^$</v>
      </c>
      <c r="G5764" s="2" t="str">
        <f t="shared" si="398"/>
        <v>入力してください(120文字以内)</v>
      </c>
      <c r="H5764" s="2">
        <v>225</v>
      </c>
      <c r="I5764" s="2">
        <v>207</v>
      </c>
      <c r="K5764" s="2">
        <v>120</v>
      </c>
      <c r="L5764" s="2" t="s">
        <v>30</v>
      </c>
      <c r="M5764" s="2" t="s">
        <v>476</v>
      </c>
      <c r="N5764" s="2" t="s">
        <v>479</v>
      </c>
      <c r="O5764" s="2" t="s">
        <v>520</v>
      </c>
      <c r="Q5764" s="1"/>
      <c r="S5764" s="5"/>
      <c r="T5764" s="41"/>
      <c r="U5764" s="8"/>
      <c r="W5764" s="2" t="s">
        <v>468</v>
      </c>
      <c r="X5764" s="45" t="str" cm="1">
        <f t="array" ref="X5764">IF(X5586="TRUE",IF(AND(C5759&lt;&gt;1,C5760:C5765="",S5759:U5765=""), "FALSE","TRUE"),"FALSE")</f>
        <v>FALSE</v>
      </c>
      <c r="Z5764" s="1"/>
    </row>
    <row r="5765" spans="2:26" hidden="1" outlineLevel="3" x14ac:dyDescent="0.4">
      <c r="B5765" s="7" t="s">
        <v>532</v>
      </c>
      <c r="C5765" s="8"/>
      <c r="D5765" s="31"/>
      <c r="E5765" s="2" t="s">
        <v>533</v>
      </c>
      <c r="F5765" s="2" t="str">
        <f>IF(OR($C$87="治験計画届", $C$87="治験計画変更届"), "^$","^.{1,120}$|^$")</f>
        <v>^.{1,120}$|^$</v>
      </c>
      <c r="G5765" s="2" t="str">
        <f t="shared" si="398"/>
        <v>入力してください(120文字以内)</v>
      </c>
      <c r="H5765" s="2">
        <v>225</v>
      </c>
      <c r="I5765" s="2">
        <v>207</v>
      </c>
      <c r="K5765" s="2">
        <v>120</v>
      </c>
      <c r="L5765" s="2" t="s">
        <v>30</v>
      </c>
      <c r="M5765" s="2" t="s">
        <v>476</v>
      </c>
      <c r="N5765" s="2" t="s">
        <v>479</v>
      </c>
      <c r="O5765" s="2" t="s">
        <v>520</v>
      </c>
      <c r="Q5765" s="1"/>
      <c r="S5765" s="5"/>
      <c r="T5765" s="41"/>
      <c r="U5765" s="8"/>
      <c r="W5765" s="2" t="s">
        <v>468</v>
      </c>
      <c r="X5765" s="45" t="str" cm="1">
        <f t="array" ref="X5765">IF(X5586="TRUE",IF(AND(C5759&lt;&gt;1,C5760:C5765="",S5759:U5765=""), "FALSE","TRUE"),"FALSE")</f>
        <v>FALSE</v>
      </c>
      <c r="Z5765" s="1"/>
    </row>
    <row r="5766" spans="2:26" hidden="1" outlineLevel="3" x14ac:dyDescent="0.4">
      <c r="B5766" s="7" t="s">
        <v>134</v>
      </c>
      <c r="C5766" s="5">
        <v>15</v>
      </c>
      <c r="D5766" s="30"/>
      <c r="E5766" s="2" t="s">
        <v>392</v>
      </c>
      <c r="F5766" s="2" t="s">
        <v>102</v>
      </c>
      <c r="G5766" s="2" t="s">
        <v>103</v>
      </c>
      <c r="H5766" s="2">
        <v>225</v>
      </c>
      <c r="I5766" s="2">
        <v>207</v>
      </c>
      <c r="K5766" s="2">
        <v>3</v>
      </c>
      <c r="L5766" s="2" t="s">
        <v>136</v>
      </c>
      <c r="M5766" s="2" t="s">
        <v>476</v>
      </c>
      <c r="N5766" s="2" t="s">
        <v>479</v>
      </c>
      <c r="O5766" s="2" t="s">
        <v>520</v>
      </c>
      <c r="Q5766" s="1"/>
      <c r="S5766" s="5"/>
      <c r="T5766" s="41"/>
      <c r="U5766" s="8"/>
      <c r="V5766" s="2" t="s">
        <v>105</v>
      </c>
      <c r="W5766" s="2" t="s">
        <v>561</v>
      </c>
      <c r="X5766" s="45" t="str" cm="1">
        <f t="array" ref="X5766">IF(X5586="TRUE",IF(AND(C5766&lt;&gt;1,C5767:C5772="",S5766:U5772=""), "FALSE","TRUE"),"FALSE")</f>
        <v>FALSE</v>
      </c>
      <c r="Z5766" s="1"/>
    </row>
    <row r="5767" spans="2:26" hidden="1" outlineLevel="3" x14ac:dyDescent="0.4">
      <c r="B5767" s="7" t="s">
        <v>522</v>
      </c>
      <c r="C5767" s="8"/>
      <c r="D5767" s="31"/>
      <c r="E5767" s="2" t="s">
        <v>523</v>
      </c>
      <c r="F5767" s="2" t="s">
        <v>485</v>
      </c>
      <c r="G5767" s="2" t="s">
        <v>369</v>
      </c>
      <c r="H5767" s="2">
        <v>225</v>
      </c>
      <c r="I5767" s="2">
        <v>207</v>
      </c>
      <c r="K5767" s="2">
        <v>240</v>
      </c>
      <c r="L5767" s="2" t="s">
        <v>30</v>
      </c>
      <c r="M5767" s="2" t="s">
        <v>476</v>
      </c>
      <c r="N5767" s="2" t="s">
        <v>479</v>
      </c>
      <c r="O5767" s="2" t="s">
        <v>520</v>
      </c>
      <c r="Q5767" s="1"/>
      <c r="S5767" s="5"/>
      <c r="T5767" s="41"/>
      <c r="U5767" s="8"/>
      <c r="W5767" s="2" t="s">
        <v>465</v>
      </c>
      <c r="X5767" s="45" t="str" cm="1">
        <f t="array" ref="X5767">IF(X5586="TRUE",IF(AND(C5766&lt;&gt;1,C5767:C5772="",S5766:U5772=""), "FALSE","TRUE"),"FALSE")</f>
        <v>FALSE</v>
      </c>
      <c r="Z5767" s="1"/>
    </row>
    <row r="5768" spans="2:26" hidden="1" outlineLevel="3" x14ac:dyDescent="0.4">
      <c r="B5768" s="7" t="s">
        <v>524</v>
      </c>
      <c r="C5768" s="8"/>
      <c r="D5768" s="31"/>
      <c r="E5768" s="2" t="s">
        <v>525</v>
      </c>
      <c r="F5768" s="2" t="s">
        <v>114</v>
      </c>
      <c r="G5768" s="2" t="s">
        <v>115</v>
      </c>
      <c r="H5768" s="2">
        <v>225</v>
      </c>
      <c r="I5768" s="2">
        <v>207</v>
      </c>
      <c r="K5768" s="2">
        <v>120</v>
      </c>
      <c r="L5768" s="2" t="s">
        <v>30</v>
      </c>
      <c r="M5768" s="2" t="s">
        <v>476</v>
      </c>
      <c r="N5768" s="2" t="s">
        <v>479</v>
      </c>
      <c r="O5768" s="2" t="s">
        <v>520</v>
      </c>
      <c r="Q5768" s="1"/>
      <c r="S5768" s="5"/>
      <c r="T5768" s="41"/>
      <c r="U5768" s="8"/>
      <c r="W5768" s="2" t="s">
        <v>468</v>
      </c>
      <c r="X5768" s="45" t="str" cm="1">
        <f t="array" ref="X5768">IF(X5586="TRUE",IF(AND(C5766&lt;&gt;1,C5767:C5772="",S5766:U5772=""), "FALSE","TRUE"),"FALSE")</f>
        <v>FALSE</v>
      </c>
      <c r="Z5768" s="1"/>
    </row>
    <row r="5769" spans="2:26" hidden="1" outlineLevel="3" x14ac:dyDescent="0.4">
      <c r="B5769" s="7" t="s">
        <v>526</v>
      </c>
      <c r="C5769" s="8"/>
      <c r="D5769" s="31"/>
      <c r="E5769" s="2" t="s">
        <v>527</v>
      </c>
      <c r="F5769" s="2" t="str">
        <f>IF(OR($C$87="治験計画届", $C$87="治験計画変更届"), "^$","^.{1,120}$|^$")</f>
        <v>^.{1,120}$|^$</v>
      </c>
      <c r="G5769" s="2" t="str">
        <f>IF(F5769="^$", "入力しないでください","入力してください(120文字以内)")</f>
        <v>入力してください(120文字以内)</v>
      </c>
      <c r="H5769" s="2">
        <v>225</v>
      </c>
      <c r="I5769" s="2">
        <v>207</v>
      </c>
      <c r="K5769" s="2">
        <v>120</v>
      </c>
      <c r="L5769" s="2" t="s">
        <v>30</v>
      </c>
      <c r="M5769" s="2" t="s">
        <v>476</v>
      </c>
      <c r="N5769" s="2" t="s">
        <v>479</v>
      </c>
      <c r="O5769" s="2" t="s">
        <v>520</v>
      </c>
      <c r="Q5769" s="1"/>
      <c r="S5769" s="5"/>
      <c r="T5769" s="41"/>
      <c r="U5769" s="8"/>
      <c r="W5769" s="2" t="s">
        <v>468</v>
      </c>
      <c r="X5769" s="45" t="str" cm="1">
        <f t="array" ref="X5769">IF(X5586="TRUE",IF(AND(C5766&lt;&gt;1,C5767:C5772="",S5766:U5772=""), "FALSE","TRUE"),"FALSE")</f>
        <v>FALSE</v>
      </c>
      <c r="Z5769" s="1"/>
    </row>
    <row r="5770" spans="2:26" hidden="1" outlineLevel="3" x14ac:dyDescent="0.4">
      <c r="B5770" s="7" t="s">
        <v>528</v>
      </c>
      <c r="C5770" s="8"/>
      <c r="D5770" s="31"/>
      <c r="E5770" s="2" t="s">
        <v>529</v>
      </c>
      <c r="F5770" s="2" t="str">
        <f>IF(OR($C$87="治験計画届", $C$87="治験計画変更届"), "^$","^.{1,120}$|^$")</f>
        <v>^.{1,120}$|^$</v>
      </c>
      <c r="G5770" s="2" t="str">
        <f t="shared" ref="G5770:G5772" si="399">IF(F5770="^$", "入力しないでください","入力してください(120文字以内)")</f>
        <v>入力してください(120文字以内)</v>
      </c>
      <c r="H5770" s="2">
        <v>225</v>
      </c>
      <c r="I5770" s="2">
        <v>207</v>
      </c>
      <c r="K5770" s="2">
        <v>120</v>
      </c>
      <c r="L5770" s="2" t="s">
        <v>30</v>
      </c>
      <c r="M5770" s="2" t="s">
        <v>476</v>
      </c>
      <c r="N5770" s="2" t="s">
        <v>479</v>
      </c>
      <c r="O5770" s="2" t="s">
        <v>520</v>
      </c>
      <c r="Q5770" s="1"/>
      <c r="S5770" s="5"/>
      <c r="T5770" s="41"/>
      <c r="U5770" s="8"/>
      <c r="W5770" s="2" t="s">
        <v>468</v>
      </c>
      <c r="X5770" s="45" t="str" cm="1">
        <f t="array" ref="X5770">IF(X5586="TRUE",IF(AND(C5766&lt;&gt;1,C5767:C5772="",S5766:U5772=""), "FALSE","TRUE"),"FALSE")</f>
        <v>FALSE</v>
      </c>
      <c r="Z5770" s="1"/>
    </row>
    <row r="5771" spans="2:26" hidden="1" outlineLevel="3" x14ac:dyDescent="0.4">
      <c r="B5771" s="7" t="s">
        <v>530</v>
      </c>
      <c r="C5771" s="8"/>
      <c r="D5771" s="31"/>
      <c r="E5771" s="2" t="s">
        <v>566</v>
      </c>
      <c r="F5771" s="2" t="str">
        <f>IF(OR($C$87="治験計画届", $C$87="治験計画変更届"), "^$","^.{1,120}$|^$")</f>
        <v>^.{1,120}$|^$</v>
      </c>
      <c r="G5771" s="2" t="str">
        <f t="shared" si="399"/>
        <v>入力してください(120文字以内)</v>
      </c>
      <c r="H5771" s="2">
        <v>225</v>
      </c>
      <c r="I5771" s="2">
        <v>207</v>
      </c>
      <c r="K5771" s="2">
        <v>120</v>
      </c>
      <c r="L5771" s="2" t="s">
        <v>30</v>
      </c>
      <c r="M5771" s="2" t="s">
        <v>476</v>
      </c>
      <c r="N5771" s="2" t="s">
        <v>479</v>
      </c>
      <c r="O5771" s="2" t="s">
        <v>520</v>
      </c>
      <c r="Q5771" s="1"/>
      <c r="S5771" s="5"/>
      <c r="T5771" s="41"/>
      <c r="U5771" s="8"/>
      <c r="W5771" s="2" t="s">
        <v>468</v>
      </c>
      <c r="X5771" s="45" t="str" cm="1">
        <f t="array" ref="X5771">IF(X5586="TRUE",IF(AND(C5766&lt;&gt;1,C5767:C5772="",S5766:U5772=""), "FALSE","TRUE"),"FALSE")</f>
        <v>FALSE</v>
      </c>
      <c r="Z5771" s="1"/>
    </row>
    <row r="5772" spans="2:26" hidden="1" outlineLevel="3" x14ac:dyDescent="0.4">
      <c r="B5772" s="7" t="s">
        <v>532</v>
      </c>
      <c r="C5772" s="8"/>
      <c r="D5772" s="31"/>
      <c r="E5772" s="2" t="s">
        <v>533</v>
      </c>
      <c r="F5772" s="2" t="str">
        <f>IF(OR($C$87="治験計画届", $C$87="治験計画変更届"), "^$","^.{1,120}$|^$")</f>
        <v>^.{1,120}$|^$</v>
      </c>
      <c r="G5772" s="2" t="str">
        <f t="shared" si="399"/>
        <v>入力してください(120文字以内)</v>
      </c>
      <c r="H5772" s="2">
        <v>225</v>
      </c>
      <c r="I5772" s="2">
        <v>207</v>
      </c>
      <c r="K5772" s="2">
        <v>120</v>
      </c>
      <c r="L5772" s="2" t="s">
        <v>30</v>
      </c>
      <c r="M5772" s="2" t="s">
        <v>476</v>
      </c>
      <c r="N5772" s="2" t="s">
        <v>479</v>
      </c>
      <c r="O5772" s="2" t="s">
        <v>520</v>
      </c>
      <c r="Q5772" s="1"/>
      <c r="S5772" s="5"/>
      <c r="T5772" s="41"/>
      <c r="U5772" s="8"/>
      <c r="W5772" s="2" t="s">
        <v>468</v>
      </c>
      <c r="X5772" s="45" t="str" cm="1">
        <f t="array" ref="X5772">IF(X5586="TRUE",IF(AND(C5766&lt;&gt;1,C5767:C5772="",S5766:U5772=""), "FALSE","TRUE"),"FALSE")</f>
        <v>FALSE</v>
      </c>
      <c r="Z5772" s="1"/>
    </row>
    <row r="5773" spans="2:26" hidden="1" outlineLevel="3" x14ac:dyDescent="0.4">
      <c r="B5773" s="7" t="s">
        <v>134</v>
      </c>
      <c r="C5773" s="5">
        <v>16</v>
      </c>
      <c r="D5773" s="30"/>
      <c r="E5773" s="2" t="s">
        <v>392</v>
      </c>
      <c r="F5773" s="2" t="s">
        <v>102</v>
      </c>
      <c r="G5773" s="2" t="s">
        <v>103</v>
      </c>
      <c r="H5773" s="2">
        <v>225</v>
      </c>
      <c r="I5773" s="2">
        <v>207</v>
      </c>
      <c r="K5773" s="2">
        <v>3</v>
      </c>
      <c r="L5773" s="2" t="s">
        <v>136</v>
      </c>
      <c r="M5773" s="2" t="s">
        <v>476</v>
      </c>
      <c r="N5773" s="2" t="s">
        <v>479</v>
      </c>
      <c r="O5773" s="2" t="s">
        <v>520</v>
      </c>
      <c r="Q5773" s="1"/>
      <c r="S5773" s="5"/>
      <c r="T5773" s="41"/>
      <c r="U5773" s="8"/>
      <c r="V5773" s="2" t="s">
        <v>105</v>
      </c>
      <c r="W5773" s="2" t="s">
        <v>561</v>
      </c>
      <c r="X5773" s="45" t="str" cm="1">
        <f t="array" ref="X5773">IF(X5586="TRUE",IF(AND(C5773&lt;&gt;1,C5774:C5779="",S5773:U5779=""), "FALSE","TRUE"),"FALSE")</f>
        <v>FALSE</v>
      </c>
      <c r="Z5773" s="1"/>
    </row>
    <row r="5774" spans="2:26" hidden="1" outlineLevel="3" x14ac:dyDescent="0.4">
      <c r="B5774" s="7" t="s">
        <v>522</v>
      </c>
      <c r="C5774" s="8"/>
      <c r="D5774" s="31"/>
      <c r="E5774" s="2" t="s">
        <v>523</v>
      </c>
      <c r="F5774" s="2" t="s">
        <v>485</v>
      </c>
      <c r="G5774" s="2" t="s">
        <v>369</v>
      </c>
      <c r="H5774" s="2">
        <v>225</v>
      </c>
      <c r="I5774" s="2">
        <v>207</v>
      </c>
      <c r="K5774" s="2">
        <v>240</v>
      </c>
      <c r="L5774" s="2" t="s">
        <v>30</v>
      </c>
      <c r="M5774" s="2" t="s">
        <v>476</v>
      </c>
      <c r="N5774" s="2" t="s">
        <v>479</v>
      </c>
      <c r="O5774" s="2" t="s">
        <v>520</v>
      </c>
      <c r="Q5774" s="1"/>
      <c r="S5774" s="5"/>
      <c r="T5774" s="41"/>
      <c r="U5774" s="8"/>
      <c r="W5774" s="2" t="s">
        <v>465</v>
      </c>
      <c r="X5774" s="45" t="str" cm="1">
        <f t="array" ref="X5774">IF(X5586="TRUE",IF(AND(C5773&lt;&gt;1,C5774:C5779="",S5773:U5779=""), "FALSE","TRUE"),"FALSE")</f>
        <v>FALSE</v>
      </c>
      <c r="Z5774" s="1"/>
    </row>
    <row r="5775" spans="2:26" hidden="1" outlineLevel="3" x14ac:dyDescent="0.4">
      <c r="B5775" s="7" t="s">
        <v>524</v>
      </c>
      <c r="C5775" s="8"/>
      <c r="D5775" s="31"/>
      <c r="E5775" s="2" t="s">
        <v>525</v>
      </c>
      <c r="F5775" s="2" t="s">
        <v>114</v>
      </c>
      <c r="G5775" s="2" t="s">
        <v>115</v>
      </c>
      <c r="H5775" s="2">
        <v>225</v>
      </c>
      <c r="I5775" s="2">
        <v>207</v>
      </c>
      <c r="K5775" s="2">
        <v>120</v>
      </c>
      <c r="L5775" s="2" t="s">
        <v>30</v>
      </c>
      <c r="M5775" s="2" t="s">
        <v>476</v>
      </c>
      <c r="N5775" s="2" t="s">
        <v>479</v>
      </c>
      <c r="O5775" s="2" t="s">
        <v>520</v>
      </c>
      <c r="Q5775" s="1"/>
      <c r="S5775" s="5"/>
      <c r="T5775" s="41"/>
      <c r="U5775" s="8"/>
      <c r="W5775" s="2" t="s">
        <v>468</v>
      </c>
      <c r="X5775" s="45" t="str" cm="1">
        <f t="array" ref="X5775">IF(X5586="TRUE",IF(AND(C5773&lt;&gt;1,C5774:C5779="",S5773:U5779=""), "FALSE","TRUE"),"FALSE")</f>
        <v>FALSE</v>
      </c>
      <c r="Z5775" s="1"/>
    </row>
    <row r="5776" spans="2:26" hidden="1" outlineLevel="3" x14ac:dyDescent="0.4">
      <c r="B5776" s="7" t="s">
        <v>526</v>
      </c>
      <c r="C5776" s="8"/>
      <c r="D5776" s="31"/>
      <c r="E5776" s="2" t="s">
        <v>527</v>
      </c>
      <c r="F5776" s="2" t="str">
        <f>IF(OR($C$87="治験計画届", $C$87="治験計画変更届"), "^$","^.{1,120}$|^$")</f>
        <v>^.{1,120}$|^$</v>
      </c>
      <c r="G5776" s="2" t="str">
        <f>IF(F5776="^$", "入力しないでください","入力してください(120文字以内)")</f>
        <v>入力してください(120文字以内)</v>
      </c>
      <c r="H5776" s="2">
        <v>225</v>
      </c>
      <c r="I5776" s="2">
        <v>207</v>
      </c>
      <c r="K5776" s="2">
        <v>120</v>
      </c>
      <c r="L5776" s="2" t="s">
        <v>30</v>
      </c>
      <c r="M5776" s="2" t="s">
        <v>476</v>
      </c>
      <c r="N5776" s="2" t="s">
        <v>479</v>
      </c>
      <c r="O5776" s="2" t="s">
        <v>520</v>
      </c>
      <c r="Q5776" s="1"/>
      <c r="S5776" s="5"/>
      <c r="T5776" s="41"/>
      <c r="U5776" s="8"/>
      <c r="W5776" s="2" t="s">
        <v>468</v>
      </c>
      <c r="X5776" s="45" t="str" cm="1">
        <f t="array" ref="X5776">IF(X5586="TRUE",IF(AND(C5773&lt;&gt;1,C5774:C5779="",S5773:U5779=""), "FALSE","TRUE"),"FALSE")</f>
        <v>FALSE</v>
      </c>
      <c r="Z5776" s="1"/>
    </row>
    <row r="5777" spans="2:26" hidden="1" outlineLevel="3" x14ac:dyDescent="0.4">
      <c r="B5777" s="7" t="s">
        <v>528</v>
      </c>
      <c r="C5777" s="8"/>
      <c r="D5777" s="31"/>
      <c r="E5777" s="2" t="s">
        <v>529</v>
      </c>
      <c r="F5777" s="2" t="str">
        <f>IF(OR($C$87="治験計画届", $C$87="治験計画変更届"), "^$","^.{1,120}$|^$")</f>
        <v>^.{1,120}$|^$</v>
      </c>
      <c r="G5777" s="2" t="str">
        <f t="shared" ref="G5777:G5779" si="400">IF(F5777="^$", "入力しないでください","入力してください(120文字以内)")</f>
        <v>入力してください(120文字以内)</v>
      </c>
      <c r="H5777" s="2">
        <v>225</v>
      </c>
      <c r="I5777" s="2">
        <v>207</v>
      </c>
      <c r="K5777" s="2">
        <v>120</v>
      </c>
      <c r="L5777" s="2" t="s">
        <v>30</v>
      </c>
      <c r="M5777" s="2" t="s">
        <v>476</v>
      </c>
      <c r="N5777" s="2" t="s">
        <v>479</v>
      </c>
      <c r="O5777" s="2" t="s">
        <v>520</v>
      </c>
      <c r="Q5777" s="1"/>
      <c r="S5777" s="5"/>
      <c r="T5777" s="41"/>
      <c r="U5777" s="8"/>
      <c r="W5777" s="2" t="s">
        <v>468</v>
      </c>
      <c r="X5777" s="45" t="str" cm="1">
        <f t="array" ref="X5777">IF(X5586="TRUE",IF(AND(C5773&lt;&gt;1,C5774:C5779="",S5773:U5779=""), "FALSE","TRUE"),"FALSE")</f>
        <v>FALSE</v>
      </c>
      <c r="Z5777" s="1"/>
    </row>
    <row r="5778" spans="2:26" hidden="1" outlineLevel="3" x14ac:dyDescent="0.4">
      <c r="B5778" s="7" t="s">
        <v>530</v>
      </c>
      <c r="C5778" s="8"/>
      <c r="D5778" s="31"/>
      <c r="E5778" s="2" t="s">
        <v>566</v>
      </c>
      <c r="F5778" s="2" t="str">
        <f>IF(OR($C$87="治験計画届", $C$87="治験計画変更届"), "^$","^.{1,120}$|^$")</f>
        <v>^.{1,120}$|^$</v>
      </c>
      <c r="G5778" s="2" t="str">
        <f t="shared" si="400"/>
        <v>入力してください(120文字以内)</v>
      </c>
      <c r="H5778" s="2">
        <v>225</v>
      </c>
      <c r="I5778" s="2">
        <v>207</v>
      </c>
      <c r="K5778" s="2">
        <v>120</v>
      </c>
      <c r="L5778" s="2" t="s">
        <v>30</v>
      </c>
      <c r="M5778" s="2" t="s">
        <v>476</v>
      </c>
      <c r="N5778" s="2" t="s">
        <v>479</v>
      </c>
      <c r="O5778" s="2" t="s">
        <v>520</v>
      </c>
      <c r="Q5778" s="1"/>
      <c r="S5778" s="5"/>
      <c r="T5778" s="41"/>
      <c r="U5778" s="8"/>
      <c r="W5778" s="2" t="s">
        <v>468</v>
      </c>
      <c r="X5778" s="45" t="str" cm="1">
        <f t="array" ref="X5778">IF(X5586="TRUE",IF(AND(C5773&lt;&gt;1,C5774:C5779="",S5773:U5779=""), "FALSE","TRUE"),"FALSE")</f>
        <v>FALSE</v>
      </c>
      <c r="Z5778" s="1"/>
    </row>
    <row r="5779" spans="2:26" hidden="1" outlineLevel="3" x14ac:dyDescent="0.4">
      <c r="B5779" s="7" t="s">
        <v>532</v>
      </c>
      <c r="C5779" s="8"/>
      <c r="D5779" s="31"/>
      <c r="E5779" s="2" t="s">
        <v>533</v>
      </c>
      <c r="F5779" s="2" t="str">
        <f>IF(OR($C$87="治験計画届", $C$87="治験計画変更届"), "^$","^.{1,120}$|^$")</f>
        <v>^.{1,120}$|^$</v>
      </c>
      <c r="G5779" s="2" t="str">
        <f t="shared" si="400"/>
        <v>入力してください(120文字以内)</v>
      </c>
      <c r="H5779" s="2">
        <v>225</v>
      </c>
      <c r="I5779" s="2">
        <v>207</v>
      </c>
      <c r="K5779" s="2">
        <v>120</v>
      </c>
      <c r="L5779" s="2" t="s">
        <v>30</v>
      </c>
      <c r="M5779" s="2" t="s">
        <v>476</v>
      </c>
      <c r="N5779" s="2" t="s">
        <v>479</v>
      </c>
      <c r="O5779" s="2" t="s">
        <v>520</v>
      </c>
      <c r="Q5779" s="1"/>
      <c r="S5779" s="5"/>
      <c r="T5779" s="41"/>
      <c r="U5779" s="8"/>
      <c r="W5779" s="2" t="s">
        <v>468</v>
      </c>
      <c r="X5779" s="45" t="str" cm="1">
        <f t="array" ref="X5779">IF(X5586="TRUE",IF(AND(C5773&lt;&gt;1,C5774:C5779="",S5773:U5779=""), "FALSE","TRUE"),"FALSE")</f>
        <v>FALSE</v>
      </c>
      <c r="Z5779" s="1"/>
    </row>
    <row r="5780" spans="2:26" hidden="1" outlineLevel="3" x14ac:dyDescent="0.4">
      <c r="B5780" s="7" t="s">
        <v>134</v>
      </c>
      <c r="C5780" s="5">
        <v>17</v>
      </c>
      <c r="D5780" s="30"/>
      <c r="E5780" s="2" t="s">
        <v>392</v>
      </c>
      <c r="F5780" s="2" t="s">
        <v>102</v>
      </c>
      <c r="G5780" s="2" t="s">
        <v>103</v>
      </c>
      <c r="H5780" s="2">
        <v>225</v>
      </c>
      <c r="I5780" s="2">
        <v>207</v>
      </c>
      <c r="K5780" s="2">
        <v>3</v>
      </c>
      <c r="L5780" s="2" t="s">
        <v>136</v>
      </c>
      <c r="M5780" s="2" t="s">
        <v>476</v>
      </c>
      <c r="N5780" s="2" t="s">
        <v>479</v>
      </c>
      <c r="O5780" s="2" t="s">
        <v>520</v>
      </c>
      <c r="Q5780" s="1"/>
      <c r="S5780" s="5"/>
      <c r="T5780" s="41"/>
      <c r="U5780" s="8"/>
      <c r="V5780" s="2" t="s">
        <v>105</v>
      </c>
      <c r="W5780" s="2" t="s">
        <v>561</v>
      </c>
      <c r="X5780" s="45" t="str" cm="1">
        <f t="array" ref="X5780">IF(X5586="TRUE",IF(AND(C5780&lt;&gt;1,C5781:C5786="",S5780:U5786=""), "FALSE","TRUE"),"FALSE")</f>
        <v>FALSE</v>
      </c>
      <c r="Z5780" s="1"/>
    </row>
    <row r="5781" spans="2:26" hidden="1" outlineLevel="3" x14ac:dyDescent="0.4">
      <c r="B5781" s="7" t="s">
        <v>522</v>
      </c>
      <c r="C5781" s="8"/>
      <c r="D5781" s="31"/>
      <c r="E5781" s="2" t="s">
        <v>523</v>
      </c>
      <c r="F5781" s="2" t="s">
        <v>485</v>
      </c>
      <c r="G5781" s="2" t="s">
        <v>369</v>
      </c>
      <c r="H5781" s="2">
        <v>225</v>
      </c>
      <c r="I5781" s="2">
        <v>207</v>
      </c>
      <c r="K5781" s="2">
        <v>240</v>
      </c>
      <c r="L5781" s="2" t="s">
        <v>30</v>
      </c>
      <c r="M5781" s="2" t="s">
        <v>476</v>
      </c>
      <c r="N5781" s="2" t="s">
        <v>479</v>
      </c>
      <c r="O5781" s="2" t="s">
        <v>520</v>
      </c>
      <c r="Q5781" s="1"/>
      <c r="S5781" s="5"/>
      <c r="T5781" s="41"/>
      <c r="U5781" s="8"/>
      <c r="W5781" s="2" t="s">
        <v>465</v>
      </c>
      <c r="X5781" s="45" t="str" cm="1">
        <f t="array" ref="X5781">IF(X5586="TRUE",IF(AND(C5780&lt;&gt;1,C5781:C5786="",S5780:U5786=""), "FALSE","TRUE"),"FALSE")</f>
        <v>FALSE</v>
      </c>
      <c r="Z5781" s="1"/>
    </row>
    <row r="5782" spans="2:26" hidden="1" outlineLevel="3" x14ac:dyDescent="0.4">
      <c r="B5782" s="7" t="s">
        <v>524</v>
      </c>
      <c r="C5782" s="8"/>
      <c r="D5782" s="31"/>
      <c r="E5782" s="2" t="s">
        <v>525</v>
      </c>
      <c r="F5782" s="2" t="s">
        <v>114</v>
      </c>
      <c r="G5782" s="2" t="s">
        <v>115</v>
      </c>
      <c r="H5782" s="2">
        <v>225</v>
      </c>
      <c r="I5782" s="2">
        <v>207</v>
      </c>
      <c r="K5782" s="2">
        <v>120</v>
      </c>
      <c r="L5782" s="2" t="s">
        <v>30</v>
      </c>
      <c r="M5782" s="2" t="s">
        <v>476</v>
      </c>
      <c r="N5782" s="2" t="s">
        <v>479</v>
      </c>
      <c r="O5782" s="2" t="s">
        <v>520</v>
      </c>
      <c r="Q5782" s="1"/>
      <c r="S5782" s="5"/>
      <c r="T5782" s="41"/>
      <c r="U5782" s="8"/>
      <c r="W5782" s="2" t="s">
        <v>468</v>
      </c>
      <c r="X5782" s="45" t="str" cm="1">
        <f t="array" ref="X5782">IF(X5586="TRUE",IF(AND(C5780&lt;&gt;1,C5781:C5786="",S5780:U5786=""), "FALSE","TRUE"),"FALSE")</f>
        <v>FALSE</v>
      </c>
      <c r="Z5782" s="1"/>
    </row>
    <row r="5783" spans="2:26" hidden="1" outlineLevel="3" x14ac:dyDescent="0.4">
      <c r="B5783" s="7" t="s">
        <v>526</v>
      </c>
      <c r="C5783" s="8"/>
      <c r="D5783" s="31"/>
      <c r="E5783" s="2" t="s">
        <v>527</v>
      </c>
      <c r="F5783" s="2" t="str">
        <f>IF(OR($C$87="治験計画届", $C$87="治験計画変更届"), "^$","^.{1,120}$|^$")</f>
        <v>^.{1,120}$|^$</v>
      </c>
      <c r="G5783" s="2" t="str">
        <f>IF(F5783="^$", "入力しないでください","入力してください(120文字以内)")</f>
        <v>入力してください(120文字以内)</v>
      </c>
      <c r="H5783" s="2">
        <v>225</v>
      </c>
      <c r="I5783" s="2">
        <v>207</v>
      </c>
      <c r="K5783" s="2">
        <v>120</v>
      </c>
      <c r="L5783" s="2" t="s">
        <v>30</v>
      </c>
      <c r="M5783" s="2" t="s">
        <v>476</v>
      </c>
      <c r="N5783" s="2" t="s">
        <v>479</v>
      </c>
      <c r="O5783" s="2" t="s">
        <v>520</v>
      </c>
      <c r="Q5783" s="1"/>
      <c r="S5783" s="5"/>
      <c r="T5783" s="41"/>
      <c r="U5783" s="8"/>
      <c r="W5783" s="2" t="s">
        <v>468</v>
      </c>
      <c r="X5783" s="45" t="str" cm="1">
        <f t="array" ref="X5783">IF(X5586="TRUE",IF(AND(C5780&lt;&gt;1,C5781:C5786="",S5780:U5786=""), "FALSE","TRUE"),"FALSE")</f>
        <v>FALSE</v>
      </c>
      <c r="Z5783" s="1"/>
    </row>
    <row r="5784" spans="2:26" hidden="1" outlineLevel="3" x14ac:dyDescent="0.4">
      <c r="B5784" s="7" t="s">
        <v>528</v>
      </c>
      <c r="C5784" s="8"/>
      <c r="D5784" s="31"/>
      <c r="E5784" s="2" t="s">
        <v>529</v>
      </c>
      <c r="F5784" s="2" t="str">
        <f>IF(OR($C$87="治験計画届", $C$87="治験計画変更届"), "^$","^.{1,120}$|^$")</f>
        <v>^.{1,120}$|^$</v>
      </c>
      <c r="G5784" s="2" t="str">
        <f t="shared" ref="G5784:G5786" si="401">IF(F5784="^$", "入力しないでください","入力してください(120文字以内)")</f>
        <v>入力してください(120文字以内)</v>
      </c>
      <c r="H5784" s="2">
        <v>225</v>
      </c>
      <c r="I5784" s="2">
        <v>207</v>
      </c>
      <c r="K5784" s="2">
        <v>120</v>
      </c>
      <c r="L5784" s="2" t="s">
        <v>30</v>
      </c>
      <c r="M5784" s="2" t="s">
        <v>476</v>
      </c>
      <c r="N5784" s="2" t="s">
        <v>479</v>
      </c>
      <c r="O5784" s="2" t="s">
        <v>520</v>
      </c>
      <c r="Q5784" s="1"/>
      <c r="S5784" s="5"/>
      <c r="T5784" s="41"/>
      <c r="U5784" s="8"/>
      <c r="W5784" s="2" t="s">
        <v>468</v>
      </c>
      <c r="X5784" s="45" t="str" cm="1">
        <f t="array" ref="X5784">IF(X5586="TRUE",IF(AND(C5780&lt;&gt;1,C5781:C5786="",S5780:U5786=""), "FALSE","TRUE"),"FALSE")</f>
        <v>FALSE</v>
      </c>
      <c r="Z5784" s="1"/>
    </row>
    <row r="5785" spans="2:26" hidden="1" outlineLevel="3" x14ac:dyDescent="0.4">
      <c r="B5785" s="7" t="s">
        <v>530</v>
      </c>
      <c r="C5785" s="8"/>
      <c r="D5785" s="31"/>
      <c r="E5785" s="2" t="s">
        <v>566</v>
      </c>
      <c r="F5785" s="2" t="str">
        <f>IF(OR($C$87="治験計画届", $C$87="治験計画変更届"), "^$","^.{1,120}$|^$")</f>
        <v>^.{1,120}$|^$</v>
      </c>
      <c r="G5785" s="2" t="str">
        <f t="shared" si="401"/>
        <v>入力してください(120文字以内)</v>
      </c>
      <c r="H5785" s="2">
        <v>225</v>
      </c>
      <c r="I5785" s="2">
        <v>207</v>
      </c>
      <c r="K5785" s="2">
        <v>120</v>
      </c>
      <c r="L5785" s="2" t="s">
        <v>30</v>
      </c>
      <c r="M5785" s="2" t="s">
        <v>476</v>
      </c>
      <c r="N5785" s="2" t="s">
        <v>479</v>
      </c>
      <c r="O5785" s="2" t="s">
        <v>520</v>
      </c>
      <c r="Q5785" s="1"/>
      <c r="S5785" s="5"/>
      <c r="T5785" s="41"/>
      <c r="U5785" s="8"/>
      <c r="W5785" s="2" t="s">
        <v>468</v>
      </c>
      <c r="X5785" s="45" t="str" cm="1">
        <f t="array" ref="X5785">IF(X5586="TRUE",IF(AND(C5780&lt;&gt;1,C5781:C5786="",S5780:U5786=""), "FALSE","TRUE"),"FALSE")</f>
        <v>FALSE</v>
      </c>
      <c r="Z5785" s="1"/>
    </row>
    <row r="5786" spans="2:26" hidden="1" outlineLevel="3" x14ac:dyDescent="0.4">
      <c r="B5786" s="7" t="s">
        <v>532</v>
      </c>
      <c r="C5786" s="8"/>
      <c r="D5786" s="31"/>
      <c r="E5786" s="2" t="s">
        <v>533</v>
      </c>
      <c r="F5786" s="2" t="str">
        <f>IF(OR($C$87="治験計画届", $C$87="治験計画変更届"), "^$","^.{1,120}$|^$")</f>
        <v>^.{1,120}$|^$</v>
      </c>
      <c r="G5786" s="2" t="str">
        <f t="shared" si="401"/>
        <v>入力してください(120文字以内)</v>
      </c>
      <c r="H5786" s="2">
        <v>225</v>
      </c>
      <c r="I5786" s="2">
        <v>207</v>
      </c>
      <c r="K5786" s="2">
        <v>120</v>
      </c>
      <c r="L5786" s="2" t="s">
        <v>30</v>
      </c>
      <c r="M5786" s="2" t="s">
        <v>476</v>
      </c>
      <c r="N5786" s="2" t="s">
        <v>479</v>
      </c>
      <c r="O5786" s="2" t="s">
        <v>520</v>
      </c>
      <c r="Q5786" s="1"/>
      <c r="S5786" s="5"/>
      <c r="T5786" s="41"/>
      <c r="U5786" s="8"/>
      <c r="W5786" s="2" t="s">
        <v>468</v>
      </c>
      <c r="X5786" s="45" t="str" cm="1">
        <f t="array" ref="X5786">IF(X5586="TRUE",IF(AND(C5780&lt;&gt;1,C5781:C5786="",S5780:U5786=""), "FALSE","TRUE"),"FALSE")</f>
        <v>FALSE</v>
      </c>
      <c r="Z5786" s="1"/>
    </row>
    <row r="5787" spans="2:26" hidden="1" outlineLevel="3" x14ac:dyDescent="0.4">
      <c r="B5787" s="7" t="s">
        <v>134</v>
      </c>
      <c r="C5787" s="5">
        <v>18</v>
      </c>
      <c r="D5787" s="30"/>
      <c r="E5787" s="2" t="s">
        <v>392</v>
      </c>
      <c r="F5787" s="2" t="s">
        <v>102</v>
      </c>
      <c r="G5787" s="2" t="s">
        <v>103</v>
      </c>
      <c r="H5787" s="2">
        <v>225</v>
      </c>
      <c r="I5787" s="2">
        <v>207</v>
      </c>
      <c r="K5787" s="2">
        <v>3</v>
      </c>
      <c r="L5787" s="2" t="s">
        <v>136</v>
      </c>
      <c r="M5787" s="2" t="s">
        <v>476</v>
      </c>
      <c r="N5787" s="2" t="s">
        <v>479</v>
      </c>
      <c r="O5787" s="2" t="s">
        <v>520</v>
      </c>
      <c r="Q5787" s="1"/>
      <c r="S5787" s="5"/>
      <c r="T5787" s="41"/>
      <c r="U5787" s="8"/>
      <c r="V5787" s="2" t="s">
        <v>105</v>
      </c>
      <c r="W5787" s="2" t="s">
        <v>561</v>
      </c>
      <c r="X5787" s="45" t="str" cm="1">
        <f t="array" ref="X5787">IF(X5586="TRUE",IF(AND(C5787&lt;&gt;1,C5788:C5793="",S5787:U5793=""), "FALSE","TRUE"),"FALSE")</f>
        <v>FALSE</v>
      </c>
      <c r="Z5787" s="1"/>
    </row>
    <row r="5788" spans="2:26" hidden="1" outlineLevel="3" x14ac:dyDescent="0.4">
      <c r="B5788" s="7" t="s">
        <v>522</v>
      </c>
      <c r="C5788" s="8"/>
      <c r="D5788" s="31"/>
      <c r="E5788" s="2" t="s">
        <v>523</v>
      </c>
      <c r="F5788" s="2" t="s">
        <v>485</v>
      </c>
      <c r="G5788" s="2" t="s">
        <v>369</v>
      </c>
      <c r="H5788" s="2">
        <v>225</v>
      </c>
      <c r="I5788" s="2">
        <v>207</v>
      </c>
      <c r="K5788" s="2">
        <v>240</v>
      </c>
      <c r="L5788" s="2" t="s">
        <v>30</v>
      </c>
      <c r="M5788" s="2" t="s">
        <v>476</v>
      </c>
      <c r="N5788" s="2" t="s">
        <v>479</v>
      </c>
      <c r="O5788" s="2" t="s">
        <v>520</v>
      </c>
      <c r="Q5788" s="1"/>
      <c r="S5788" s="5"/>
      <c r="T5788" s="41"/>
      <c r="U5788" s="8"/>
      <c r="W5788" s="2" t="s">
        <v>465</v>
      </c>
      <c r="X5788" s="45" t="str" cm="1">
        <f t="array" ref="X5788">IF(X5586="TRUE",IF(AND(C5787&lt;&gt;1,C5788:C5793="",S5787:U5793=""), "FALSE","TRUE"),"FALSE")</f>
        <v>FALSE</v>
      </c>
      <c r="Z5788" s="1"/>
    </row>
    <row r="5789" spans="2:26" hidden="1" outlineLevel="3" x14ac:dyDescent="0.4">
      <c r="B5789" s="7" t="s">
        <v>524</v>
      </c>
      <c r="C5789" s="8"/>
      <c r="D5789" s="31"/>
      <c r="E5789" s="2" t="s">
        <v>525</v>
      </c>
      <c r="F5789" s="2" t="s">
        <v>114</v>
      </c>
      <c r="G5789" s="2" t="s">
        <v>115</v>
      </c>
      <c r="H5789" s="2">
        <v>225</v>
      </c>
      <c r="I5789" s="2">
        <v>207</v>
      </c>
      <c r="K5789" s="2">
        <v>120</v>
      </c>
      <c r="L5789" s="2" t="s">
        <v>30</v>
      </c>
      <c r="M5789" s="2" t="s">
        <v>476</v>
      </c>
      <c r="N5789" s="2" t="s">
        <v>479</v>
      </c>
      <c r="O5789" s="2" t="s">
        <v>520</v>
      </c>
      <c r="Q5789" s="1"/>
      <c r="S5789" s="5"/>
      <c r="T5789" s="41"/>
      <c r="U5789" s="8"/>
      <c r="W5789" s="2" t="s">
        <v>468</v>
      </c>
      <c r="X5789" s="45" t="str" cm="1">
        <f t="array" ref="X5789">IF(X5586="TRUE",IF(AND(C5787&lt;&gt;1,C5788:C5793="",S5787:U5793=""), "FALSE","TRUE"),"FALSE")</f>
        <v>FALSE</v>
      </c>
      <c r="Z5789" s="1"/>
    </row>
    <row r="5790" spans="2:26" hidden="1" outlineLevel="3" x14ac:dyDescent="0.4">
      <c r="B5790" s="7" t="s">
        <v>526</v>
      </c>
      <c r="C5790" s="8"/>
      <c r="D5790" s="31"/>
      <c r="E5790" s="2" t="s">
        <v>527</v>
      </c>
      <c r="F5790" s="2" t="str">
        <f>IF(OR($C$87="治験計画届", $C$87="治験計画変更届"), "^$","^.{1,120}$|^$")</f>
        <v>^.{1,120}$|^$</v>
      </c>
      <c r="G5790" s="2" t="str">
        <f>IF(F5790="^$", "入力しないでください","入力してください(120文字以内)")</f>
        <v>入力してください(120文字以内)</v>
      </c>
      <c r="H5790" s="2">
        <v>225</v>
      </c>
      <c r="I5790" s="2">
        <v>207</v>
      </c>
      <c r="K5790" s="2">
        <v>120</v>
      </c>
      <c r="L5790" s="2" t="s">
        <v>30</v>
      </c>
      <c r="M5790" s="2" t="s">
        <v>476</v>
      </c>
      <c r="N5790" s="2" t="s">
        <v>479</v>
      </c>
      <c r="O5790" s="2" t="s">
        <v>520</v>
      </c>
      <c r="Q5790" s="1"/>
      <c r="S5790" s="5"/>
      <c r="T5790" s="41"/>
      <c r="U5790" s="8"/>
      <c r="W5790" s="2" t="s">
        <v>468</v>
      </c>
      <c r="X5790" s="45" t="str" cm="1">
        <f t="array" ref="X5790">IF(X5586="TRUE",IF(AND(C5787&lt;&gt;1,C5788:C5793="",S5787:U5793=""), "FALSE","TRUE"),"FALSE")</f>
        <v>FALSE</v>
      </c>
      <c r="Z5790" s="1"/>
    </row>
    <row r="5791" spans="2:26" hidden="1" outlineLevel="3" x14ac:dyDescent="0.4">
      <c r="B5791" s="7" t="s">
        <v>528</v>
      </c>
      <c r="C5791" s="8"/>
      <c r="D5791" s="31"/>
      <c r="E5791" s="2" t="s">
        <v>529</v>
      </c>
      <c r="F5791" s="2" t="str">
        <f>IF(OR($C$87="治験計画届", $C$87="治験計画変更届"), "^$","^.{1,120}$|^$")</f>
        <v>^.{1,120}$|^$</v>
      </c>
      <c r="G5791" s="2" t="str">
        <f t="shared" ref="G5791:G5793" si="402">IF(F5791="^$", "入力しないでください","入力してください(120文字以内)")</f>
        <v>入力してください(120文字以内)</v>
      </c>
      <c r="H5791" s="2">
        <v>225</v>
      </c>
      <c r="I5791" s="2">
        <v>207</v>
      </c>
      <c r="K5791" s="2">
        <v>120</v>
      </c>
      <c r="L5791" s="2" t="s">
        <v>30</v>
      </c>
      <c r="M5791" s="2" t="s">
        <v>476</v>
      </c>
      <c r="N5791" s="2" t="s">
        <v>479</v>
      </c>
      <c r="O5791" s="2" t="s">
        <v>520</v>
      </c>
      <c r="Q5791" s="1"/>
      <c r="S5791" s="5"/>
      <c r="T5791" s="41"/>
      <c r="U5791" s="8"/>
      <c r="W5791" s="2" t="s">
        <v>468</v>
      </c>
      <c r="X5791" s="45" t="str" cm="1">
        <f t="array" ref="X5791">IF(X5586="TRUE",IF(AND(C5787&lt;&gt;1,C5788:C5793="",S5787:U5793=""), "FALSE","TRUE"),"FALSE")</f>
        <v>FALSE</v>
      </c>
      <c r="Z5791" s="1"/>
    </row>
    <row r="5792" spans="2:26" hidden="1" outlineLevel="3" x14ac:dyDescent="0.4">
      <c r="B5792" s="7" t="s">
        <v>530</v>
      </c>
      <c r="C5792" s="8"/>
      <c r="D5792" s="31"/>
      <c r="E5792" s="2" t="s">
        <v>566</v>
      </c>
      <c r="F5792" s="2" t="str">
        <f>IF(OR($C$87="治験計画届", $C$87="治験計画変更届"), "^$","^.{1,120}$|^$")</f>
        <v>^.{1,120}$|^$</v>
      </c>
      <c r="G5792" s="2" t="str">
        <f t="shared" si="402"/>
        <v>入力してください(120文字以内)</v>
      </c>
      <c r="H5792" s="2">
        <v>225</v>
      </c>
      <c r="I5792" s="2">
        <v>207</v>
      </c>
      <c r="K5792" s="2">
        <v>120</v>
      </c>
      <c r="L5792" s="2" t="s">
        <v>30</v>
      </c>
      <c r="M5792" s="2" t="s">
        <v>476</v>
      </c>
      <c r="N5792" s="2" t="s">
        <v>479</v>
      </c>
      <c r="O5792" s="2" t="s">
        <v>520</v>
      </c>
      <c r="Q5792" s="1"/>
      <c r="S5792" s="5"/>
      <c r="T5792" s="41"/>
      <c r="U5792" s="8"/>
      <c r="W5792" s="2" t="s">
        <v>468</v>
      </c>
      <c r="X5792" s="45" t="str" cm="1">
        <f t="array" ref="X5792">IF(X5586="TRUE",IF(AND(C5787&lt;&gt;1,C5788:C5793="",S5787:U5793=""), "FALSE","TRUE"),"FALSE")</f>
        <v>FALSE</v>
      </c>
      <c r="Z5792" s="1"/>
    </row>
    <row r="5793" spans="2:26" hidden="1" outlineLevel="3" x14ac:dyDescent="0.4">
      <c r="B5793" s="7" t="s">
        <v>532</v>
      </c>
      <c r="C5793" s="8"/>
      <c r="D5793" s="31"/>
      <c r="E5793" s="2" t="s">
        <v>533</v>
      </c>
      <c r="F5793" s="2" t="str">
        <f>IF(OR($C$87="治験計画届", $C$87="治験計画変更届"), "^$","^.{1,120}$|^$")</f>
        <v>^.{1,120}$|^$</v>
      </c>
      <c r="G5793" s="2" t="str">
        <f t="shared" si="402"/>
        <v>入力してください(120文字以内)</v>
      </c>
      <c r="H5793" s="2">
        <v>225</v>
      </c>
      <c r="I5793" s="2">
        <v>207</v>
      </c>
      <c r="K5793" s="2">
        <v>120</v>
      </c>
      <c r="L5793" s="2" t="s">
        <v>30</v>
      </c>
      <c r="M5793" s="2" t="s">
        <v>476</v>
      </c>
      <c r="N5793" s="2" t="s">
        <v>479</v>
      </c>
      <c r="O5793" s="2" t="s">
        <v>520</v>
      </c>
      <c r="Q5793" s="1"/>
      <c r="S5793" s="5"/>
      <c r="T5793" s="41"/>
      <c r="U5793" s="8"/>
      <c r="W5793" s="2" t="s">
        <v>468</v>
      </c>
      <c r="X5793" s="45" t="str" cm="1">
        <f t="array" ref="X5793">IF(X5586="TRUE",IF(AND(C5787&lt;&gt;1,C5788:C5793="",S5787:U5793=""), "FALSE","TRUE"),"FALSE")</f>
        <v>FALSE</v>
      </c>
      <c r="Z5793" s="1"/>
    </row>
    <row r="5794" spans="2:26" hidden="1" outlineLevel="3" x14ac:dyDescent="0.4">
      <c r="B5794" s="7" t="s">
        <v>134</v>
      </c>
      <c r="C5794" s="5">
        <v>19</v>
      </c>
      <c r="D5794" s="30"/>
      <c r="E5794" s="2" t="s">
        <v>392</v>
      </c>
      <c r="F5794" s="2" t="s">
        <v>102</v>
      </c>
      <c r="G5794" s="2" t="s">
        <v>103</v>
      </c>
      <c r="H5794" s="2">
        <v>225</v>
      </c>
      <c r="I5794" s="2">
        <v>207</v>
      </c>
      <c r="K5794" s="2">
        <v>3</v>
      </c>
      <c r="L5794" s="2" t="s">
        <v>136</v>
      </c>
      <c r="M5794" s="2" t="s">
        <v>476</v>
      </c>
      <c r="N5794" s="2" t="s">
        <v>479</v>
      </c>
      <c r="O5794" s="2" t="s">
        <v>520</v>
      </c>
      <c r="Q5794" s="1"/>
      <c r="S5794" s="5"/>
      <c r="T5794" s="41"/>
      <c r="U5794" s="8"/>
      <c r="V5794" s="2" t="s">
        <v>105</v>
      </c>
      <c r="W5794" s="2" t="s">
        <v>561</v>
      </c>
      <c r="X5794" s="45" t="str" cm="1">
        <f t="array" ref="X5794">IF(X5586="TRUE",IF(AND(C5794&lt;&gt;1,C5795:C5800="",S5794:U5800=""), "FALSE","TRUE"),"FALSE")</f>
        <v>FALSE</v>
      </c>
      <c r="Z5794" s="1"/>
    </row>
    <row r="5795" spans="2:26" hidden="1" outlineLevel="3" x14ac:dyDescent="0.4">
      <c r="B5795" s="7" t="s">
        <v>522</v>
      </c>
      <c r="C5795" s="8"/>
      <c r="D5795" s="31"/>
      <c r="E5795" s="2" t="s">
        <v>523</v>
      </c>
      <c r="F5795" s="2" t="s">
        <v>485</v>
      </c>
      <c r="G5795" s="2" t="s">
        <v>369</v>
      </c>
      <c r="H5795" s="2">
        <v>225</v>
      </c>
      <c r="I5795" s="2">
        <v>207</v>
      </c>
      <c r="K5795" s="2">
        <v>240</v>
      </c>
      <c r="L5795" s="2" t="s">
        <v>30</v>
      </c>
      <c r="M5795" s="2" t="s">
        <v>476</v>
      </c>
      <c r="N5795" s="2" t="s">
        <v>479</v>
      </c>
      <c r="O5795" s="2" t="s">
        <v>520</v>
      </c>
      <c r="Q5795" s="1"/>
      <c r="S5795" s="5"/>
      <c r="T5795" s="41"/>
      <c r="U5795" s="8"/>
      <c r="W5795" s="2" t="s">
        <v>465</v>
      </c>
      <c r="X5795" s="45" t="str" cm="1">
        <f t="array" ref="X5795">IF(X5586="TRUE",IF(AND(C5794&lt;&gt;1,C5795:C5800="",S5794:U5800=""), "FALSE","TRUE"),"FALSE")</f>
        <v>FALSE</v>
      </c>
      <c r="Z5795" s="1"/>
    </row>
    <row r="5796" spans="2:26" hidden="1" outlineLevel="3" x14ac:dyDescent="0.4">
      <c r="B5796" s="7" t="s">
        <v>524</v>
      </c>
      <c r="C5796" s="8"/>
      <c r="D5796" s="31"/>
      <c r="E5796" s="2" t="s">
        <v>525</v>
      </c>
      <c r="F5796" s="2" t="s">
        <v>114</v>
      </c>
      <c r="G5796" s="2" t="s">
        <v>115</v>
      </c>
      <c r="H5796" s="2">
        <v>225</v>
      </c>
      <c r="I5796" s="2">
        <v>207</v>
      </c>
      <c r="K5796" s="2">
        <v>120</v>
      </c>
      <c r="L5796" s="2" t="s">
        <v>30</v>
      </c>
      <c r="M5796" s="2" t="s">
        <v>476</v>
      </c>
      <c r="N5796" s="2" t="s">
        <v>479</v>
      </c>
      <c r="O5796" s="2" t="s">
        <v>520</v>
      </c>
      <c r="Q5796" s="1"/>
      <c r="S5796" s="5"/>
      <c r="T5796" s="41"/>
      <c r="U5796" s="8"/>
      <c r="W5796" s="2" t="s">
        <v>468</v>
      </c>
      <c r="X5796" s="45" t="str" cm="1">
        <f t="array" ref="X5796">IF(X5586="TRUE",IF(AND(C5794&lt;&gt;1,C5795:C5800="",S5794:U5800=""), "FALSE","TRUE"),"FALSE")</f>
        <v>FALSE</v>
      </c>
      <c r="Z5796" s="1"/>
    </row>
    <row r="5797" spans="2:26" hidden="1" outlineLevel="3" x14ac:dyDescent="0.4">
      <c r="B5797" s="7" t="s">
        <v>526</v>
      </c>
      <c r="C5797" s="8"/>
      <c r="D5797" s="31"/>
      <c r="E5797" s="2" t="s">
        <v>527</v>
      </c>
      <c r="F5797" s="2" t="str">
        <f>IF(OR($C$87="治験計画届", $C$87="治験計画変更届"), "^$","^.{1,120}$|^$")</f>
        <v>^.{1,120}$|^$</v>
      </c>
      <c r="G5797" s="2" t="str">
        <f>IF(F5797="^$", "入力しないでください","入力してください(120文字以内)")</f>
        <v>入力してください(120文字以内)</v>
      </c>
      <c r="H5797" s="2">
        <v>225</v>
      </c>
      <c r="I5797" s="2">
        <v>207</v>
      </c>
      <c r="K5797" s="2">
        <v>120</v>
      </c>
      <c r="L5797" s="2" t="s">
        <v>30</v>
      </c>
      <c r="M5797" s="2" t="s">
        <v>476</v>
      </c>
      <c r="N5797" s="2" t="s">
        <v>479</v>
      </c>
      <c r="O5797" s="2" t="s">
        <v>520</v>
      </c>
      <c r="Q5797" s="1"/>
      <c r="S5797" s="5"/>
      <c r="T5797" s="41"/>
      <c r="U5797" s="8"/>
      <c r="W5797" s="2" t="s">
        <v>468</v>
      </c>
      <c r="X5797" s="45" t="str" cm="1">
        <f t="array" ref="X5797">IF(X5586="TRUE",IF(AND(C5794&lt;&gt;1,C5795:C5800="",S5794:U5800=""), "FALSE","TRUE"),"FALSE")</f>
        <v>FALSE</v>
      </c>
      <c r="Z5797" s="1"/>
    </row>
    <row r="5798" spans="2:26" hidden="1" outlineLevel="3" x14ac:dyDescent="0.4">
      <c r="B5798" s="7" t="s">
        <v>528</v>
      </c>
      <c r="C5798" s="8"/>
      <c r="D5798" s="31"/>
      <c r="E5798" s="2" t="s">
        <v>529</v>
      </c>
      <c r="F5798" s="2" t="str">
        <f>IF(OR($C$87="治験計画届", $C$87="治験計画変更届"), "^$","^.{1,120}$|^$")</f>
        <v>^.{1,120}$|^$</v>
      </c>
      <c r="G5798" s="2" t="str">
        <f t="shared" ref="G5798:G5800" si="403">IF(F5798="^$", "入力しないでください","入力してください(120文字以内)")</f>
        <v>入力してください(120文字以内)</v>
      </c>
      <c r="H5798" s="2">
        <v>225</v>
      </c>
      <c r="I5798" s="2">
        <v>207</v>
      </c>
      <c r="K5798" s="2">
        <v>120</v>
      </c>
      <c r="L5798" s="2" t="s">
        <v>30</v>
      </c>
      <c r="M5798" s="2" t="s">
        <v>476</v>
      </c>
      <c r="N5798" s="2" t="s">
        <v>479</v>
      </c>
      <c r="O5798" s="2" t="s">
        <v>520</v>
      </c>
      <c r="Q5798" s="1"/>
      <c r="S5798" s="5"/>
      <c r="T5798" s="41"/>
      <c r="U5798" s="8"/>
      <c r="W5798" s="2" t="s">
        <v>468</v>
      </c>
      <c r="X5798" s="45" t="str" cm="1">
        <f t="array" ref="X5798">IF(X5586="TRUE",IF(AND(C5794&lt;&gt;1,C5795:C5800="",S5794:U5800=""), "FALSE","TRUE"),"FALSE")</f>
        <v>FALSE</v>
      </c>
      <c r="Z5798" s="1"/>
    </row>
    <row r="5799" spans="2:26" hidden="1" outlineLevel="3" x14ac:dyDescent="0.4">
      <c r="B5799" s="7" t="s">
        <v>530</v>
      </c>
      <c r="C5799" s="8"/>
      <c r="D5799" s="31"/>
      <c r="E5799" s="2" t="s">
        <v>566</v>
      </c>
      <c r="F5799" s="2" t="str">
        <f>IF(OR($C$87="治験計画届", $C$87="治験計画変更届"), "^$","^.{1,120}$|^$")</f>
        <v>^.{1,120}$|^$</v>
      </c>
      <c r="G5799" s="2" t="str">
        <f t="shared" si="403"/>
        <v>入力してください(120文字以内)</v>
      </c>
      <c r="H5799" s="2">
        <v>225</v>
      </c>
      <c r="I5799" s="2">
        <v>207</v>
      </c>
      <c r="K5799" s="2">
        <v>120</v>
      </c>
      <c r="L5799" s="2" t="s">
        <v>30</v>
      </c>
      <c r="M5799" s="2" t="s">
        <v>476</v>
      </c>
      <c r="N5799" s="2" t="s">
        <v>479</v>
      </c>
      <c r="O5799" s="2" t="s">
        <v>520</v>
      </c>
      <c r="Q5799" s="1"/>
      <c r="S5799" s="5"/>
      <c r="T5799" s="41"/>
      <c r="U5799" s="8"/>
      <c r="W5799" s="2" t="s">
        <v>468</v>
      </c>
      <c r="X5799" s="45" t="str" cm="1">
        <f t="array" ref="X5799">IF(X5586="TRUE",IF(AND(C5794&lt;&gt;1,C5795:C5800="",S5794:U5800=""), "FALSE","TRUE"),"FALSE")</f>
        <v>FALSE</v>
      </c>
      <c r="Z5799" s="1"/>
    </row>
    <row r="5800" spans="2:26" hidden="1" outlineLevel="3" x14ac:dyDescent="0.4">
      <c r="B5800" s="7" t="s">
        <v>532</v>
      </c>
      <c r="C5800" s="8"/>
      <c r="D5800" s="31"/>
      <c r="E5800" s="2" t="s">
        <v>533</v>
      </c>
      <c r="F5800" s="2" t="str">
        <f>IF(OR($C$87="治験計画届", $C$87="治験計画変更届"), "^$","^.{1,120}$|^$")</f>
        <v>^.{1,120}$|^$</v>
      </c>
      <c r="G5800" s="2" t="str">
        <f t="shared" si="403"/>
        <v>入力してください(120文字以内)</v>
      </c>
      <c r="H5800" s="2">
        <v>225</v>
      </c>
      <c r="I5800" s="2">
        <v>207</v>
      </c>
      <c r="K5800" s="2">
        <v>120</v>
      </c>
      <c r="L5800" s="2" t="s">
        <v>30</v>
      </c>
      <c r="M5800" s="2" t="s">
        <v>476</v>
      </c>
      <c r="N5800" s="2" t="s">
        <v>479</v>
      </c>
      <c r="O5800" s="2" t="s">
        <v>520</v>
      </c>
      <c r="Q5800" s="1"/>
      <c r="S5800" s="5"/>
      <c r="T5800" s="41"/>
      <c r="U5800" s="8"/>
      <c r="W5800" s="2" t="s">
        <v>468</v>
      </c>
      <c r="X5800" s="45" t="str" cm="1">
        <f t="array" ref="X5800">IF(X5586="TRUE",IF(AND(C5794&lt;&gt;1,C5795:C5800="",S5794:U5800=""), "FALSE","TRUE"),"FALSE")</f>
        <v>FALSE</v>
      </c>
      <c r="Z5800" s="1"/>
    </row>
    <row r="5801" spans="2:26" hidden="1" outlineLevel="3" x14ac:dyDescent="0.4">
      <c r="B5801" s="7" t="s">
        <v>134</v>
      </c>
      <c r="C5801" s="5">
        <v>20</v>
      </c>
      <c r="D5801" s="30"/>
      <c r="E5801" s="2" t="s">
        <v>392</v>
      </c>
      <c r="F5801" s="2" t="s">
        <v>102</v>
      </c>
      <c r="G5801" s="2" t="s">
        <v>103</v>
      </c>
      <c r="H5801" s="2">
        <v>225</v>
      </c>
      <c r="I5801" s="2">
        <v>207</v>
      </c>
      <c r="K5801" s="2">
        <v>3</v>
      </c>
      <c r="L5801" s="2" t="s">
        <v>136</v>
      </c>
      <c r="M5801" s="2" t="s">
        <v>476</v>
      </c>
      <c r="N5801" s="2" t="s">
        <v>479</v>
      </c>
      <c r="O5801" s="2" t="s">
        <v>520</v>
      </c>
      <c r="Q5801" s="1"/>
      <c r="S5801" s="5"/>
      <c r="T5801" s="41"/>
      <c r="U5801" s="8"/>
      <c r="V5801" s="2" t="s">
        <v>105</v>
      </c>
      <c r="W5801" s="2" t="s">
        <v>561</v>
      </c>
      <c r="X5801" s="45" t="str" cm="1">
        <f t="array" ref="X5801">IF(X5586="TRUE",IF(AND(C5801&lt;&gt;1,C5802:C5807="",S5801:U5807=""), "FALSE","TRUE"),"FALSE")</f>
        <v>FALSE</v>
      </c>
      <c r="Z5801" s="1"/>
    </row>
    <row r="5802" spans="2:26" hidden="1" outlineLevel="3" x14ac:dyDescent="0.4">
      <c r="B5802" s="7" t="s">
        <v>522</v>
      </c>
      <c r="C5802" s="8"/>
      <c r="D5802" s="31"/>
      <c r="E5802" s="2" t="s">
        <v>523</v>
      </c>
      <c r="F5802" s="2" t="s">
        <v>485</v>
      </c>
      <c r="G5802" s="2" t="s">
        <v>369</v>
      </c>
      <c r="H5802" s="2">
        <v>225</v>
      </c>
      <c r="I5802" s="2">
        <v>207</v>
      </c>
      <c r="K5802" s="2">
        <v>240</v>
      </c>
      <c r="L5802" s="2" t="s">
        <v>30</v>
      </c>
      <c r="M5802" s="2" t="s">
        <v>476</v>
      </c>
      <c r="N5802" s="2" t="s">
        <v>479</v>
      </c>
      <c r="O5802" s="2" t="s">
        <v>520</v>
      </c>
      <c r="Q5802" s="1"/>
      <c r="S5802" s="5"/>
      <c r="T5802" s="41"/>
      <c r="U5802" s="8"/>
      <c r="W5802" s="2" t="s">
        <v>465</v>
      </c>
      <c r="X5802" s="45" t="str" cm="1">
        <f t="array" ref="X5802">IF(X5586="TRUE",IF(AND(C5801&lt;&gt;1,C5802:C5807="",S5801:U5807=""), "FALSE","TRUE"),"FALSE")</f>
        <v>FALSE</v>
      </c>
      <c r="Z5802" s="1"/>
    </row>
    <row r="5803" spans="2:26" hidden="1" outlineLevel="3" x14ac:dyDescent="0.4">
      <c r="B5803" s="7" t="s">
        <v>524</v>
      </c>
      <c r="C5803" s="8"/>
      <c r="D5803" s="31"/>
      <c r="E5803" s="2" t="s">
        <v>525</v>
      </c>
      <c r="F5803" s="2" t="s">
        <v>114</v>
      </c>
      <c r="G5803" s="2" t="s">
        <v>115</v>
      </c>
      <c r="H5803" s="2">
        <v>225</v>
      </c>
      <c r="I5803" s="2">
        <v>207</v>
      </c>
      <c r="K5803" s="2">
        <v>120</v>
      </c>
      <c r="L5803" s="2" t="s">
        <v>30</v>
      </c>
      <c r="M5803" s="2" t="s">
        <v>476</v>
      </c>
      <c r="N5803" s="2" t="s">
        <v>479</v>
      </c>
      <c r="O5803" s="2" t="s">
        <v>520</v>
      </c>
      <c r="Q5803" s="1"/>
      <c r="S5803" s="5"/>
      <c r="T5803" s="41"/>
      <c r="U5803" s="8"/>
      <c r="W5803" s="2" t="s">
        <v>468</v>
      </c>
      <c r="X5803" s="45" t="str" cm="1">
        <f t="array" ref="X5803">IF(X5586="TRUE",IF(AND(C5801&lt;&gt;1,C5802:C5807="",S5801:U5807=""), "FALSE","TRUE"),"FALSE")</f>
        <v>FALSE</v>
      </c>
      <c r="Z5803" s="1"/>
    </row>
    <row r="5804" spans="2:26" hidden="1" outlineLevel="3" x14ac:dyDescent="0.4">
      <c r="B5804" s="7" t="s">
        <v>526</v>
      </c>
      <c r="C5804" s="8"/>
      <c r="D5804" s="31"/>
      <c r="E5804" s="2" t="s">
        <v>527</v>
      </c>
      <c r="F5804" s="2" t="str">
        <f>IF(OR($C$87="治験計画届", $C$87="治験計画変更届"), "^$","^.{1,120}$|^$")</f>
        <v>^.{1,120}$|^$</v>
      </c>
      <c r="G5804" s="2" t="str">
        <f>IF(F5804="^$", "入力しないでください","入力してください(120文字以内)")</f>
        <v>入力してください(120文字以内)</v>
      </c>
      <c r="H5804" s="2">
        <v>225</v>
      </c>
      <c r="I5804" s="2">
        <v>207</v>
      </c>
      <c r="K5804" s="2">
        <v>120</v>
      </c>
      <c r="L5804" s="2" t="s">
        <v>30</v>
      </c>
      <c r="M5804" s="2" t="s">
        <v>476</v>
      </c>
      <c r="N5804" s="2" t="s">
        <v>479</v>
      </c>
      <c r="O5804" s="2" t="s">
        <v>520</v>
      </c>
      <c r="Q5804" s="1"/>
      <c r="S5804" s="5"/>
      <c r="T5804" s="41"/>
      <c r="U5804" s="8"/>
      <c r="W5804" s="2" t="s">
        <v>468</v>
      </c>
      <c r="X5804" s="45" t="str" cm="1">
        <f t="array" ref="X5804">IF(X5586="TRUE",IF(AND(C5801&lt;&gt;1,C5802:C5807="",S5801:U5807=""), "FALSE","TRUE"),"FALSE")</f>
        <v>FALSE</v>
      </c>
      <c r="Z5804" s="1"/>
    </row>
    <row r="5805" spans="2:26" hidden="1" outlineLevel="3" x14ac:dyDescent="0.4">
      <c r="B5805" s="7" t="s">
        <v>528</v>
      </c>
      <c r="C5805" s="8"/>
      <c r="D5805" s="31"/>
      <c r="E5805" s="2" t="s">
        <v>529</v>
      </c>
      <c r="F5805" s="2" t="str">
        <f>IF(OR($C$87="治験計画届", $C$87="治験計画変更届"), "^$","^.{1,120}$|^$")</f>
        <v>^.{1,120}$|^$</v>
      </c>
      <c r="G5805" s="2" t="str">
        <f t="shared" ref="G5805:G5807" si="404">IF(F5805="^$", "入力しないでください","入力してください(120文字以内)")</f>
        <v>入力してください(120文字以内)</v>
      </c>
      <c r="H5805" s="2">
        <v>225</v>
      </c>
      <c r="I5805" s="2">
        <v>207</v>
      </c>
      <c r="K5805" s="2">
        <v>120</v>
      </c>
      <c r="L5805" s="2" t="s">
        <v>30</v>
      </c>
      <c r="M5805" s="2" t="s">
        <v>476</v>
      </c>
      <c r="N5805" s="2" t="s">
        <v>479</v>
      </c>
      <c r="O5805" s="2" t="s">
        <v>520</v>
      </c>
      <c r="Q5805" s="1"/>
      <c r="S5805" s="5"/>
      <c r="T5805" s="41"/>
      <c r="U5805" s="8"/>
      <c r="W5805" s="2" t="s">
        <v>468</v>
      </c>
      <c r="X5805" s="45" t="str" cm="1">
        <f t="array" ref="X5805">IF(X5586="TRUE",IF(AND(C5801&lt;&gt;1,C5802:C5807="",S5801:U5807=""), "FALSE","TRUE"),"FALSE")</f>
        <v>FALSE</v>
      </c>
      <c r="Z5805" s="1"/>
    </row>
    <row r="5806" spans="2:26" hidden="1" outlineLevel="3" x14ac:dyDescent="0.4">
      <c r="B5806" s="7" t="s">
        <v>530</v>
      </c>
      <c r="C5806" s="8"/>
      <c r="D5806" s="31"/>
      <c r="E5806" s="2" t="s">
        <v>566</v>
      </c>
      <c r="F5806" s="2" t="str">
        <f>IF(OR($C$87="治験計画届", $C$87="治験計画変更届"), "^$","^.{1,120}$|^$")</f>
        <v>^.{1,120}$|^$</v>
      </c>
      <c r="G5806" s="2" t="str">
        <f t="shared" si="404"/>
        <v>入力してください(120文字以内)</v>
      </c>
      <c r="H5806" s="2">
        <v>225</v>
      </c>
      <c r="I5806" s="2">
        <v>207</v>
      </c>
      <c r="K5806" s="2">
        <v>120</v>
      </c>
      <c r="L5806" s="2" t="s">
        <v>30</v>
      </c>
      <c r="M5806" s="2" t="s">
        <v>476</v>
      </c>
      <c r="N5806" s="2" t="s">
        <v>479</v>
      </c>
      <c r="O5806" s="2" t="s">
        <v>520</v>
      </c>
      <c r="Q5806" s="1"/>
      <c r="S5806" s="5"/>
      <c r="T5806" s="41"/>
      <c r="U5806" s="8"/>
      <c r="W5806" s="2" t="s">
        <v>468</v>
      </c>
      <c r="X5806" s="45" t="str" cm="1">
        <f t="array" ref="X5806">IF(X5586="TRUE",IF(AND(C5801&lt;&gt;1,C5802:C5807="",S5801:U5807=""), "FALSE","TRUE"),"FALSE")</f>
        <v>FALSE</v>
      </c>
      <c r="Z5806" s="1"/>
    </row>
    <row r="5807" spans="2:26" hidden="1" outlineLevel="3" x14ac:dyDescent="0.4">
      <c r="B5807" s="7" t="s">
        <v>532</v>
      </c>
      <c r="C5807" s="8"/>
      <c r="D5807" s="31"/>
      <c r="E5807" s="2" t="s">
        <v>533</v>
      </c>
      <c r="F5807" s="2" t="str">
        <f>IF(OR($C$87="治験計画届", $C$87="治験計画変更届"), "^$","^.{1,120}$|^$")</f>
        <v>^.{1,120}$|^$</v>
      </c>
      <c r="G5807" s="2" t="str">
        <f t="shared" si="404"/>
        <v>入力してください(120文字以内)</v>
      </c>
      <c r="H5807" s="2">
        <v>225</v>
      </c>
      <c r="I5807" s="2">
        <v>207</v>
      </c>
      <c r="K5807" s="2">
        <v>120</v>
      </c>
      <c r="L5807" s="2" t="s">
        <v>30</v>
      </c>
      <c r="M5807" s="2" t="s">
        <v>476</v>
      </c>
      <c r="N5807" s="2" t="s">
        <v>479</v>
      </c>
      <c r="O5807" s="2" t="s">
        <v>520</v>
      </c>
      <c r="Q5807" s="1"/>
      <c r="S5807" s="5"/>
      <c r="T5807" s="41"/>
      <c r="U5807" s="8"/>
      <c r="W5807" s="2" t="s">
        <v>468</v>
      </c>
      <c r="X5807" s="45" t="str" cm="1">
        <f t="array" ref="X5807">IF(X5586="TRUE",IF(AND(C5801&lt;&gt;1,C5802:C5807="",S5801:U5807=""), "FALSE","TRUE"),"FALSE")</f>
        <v>FALSE</v>
      </c>
      <c r="Z5807" s="1"/>
    </row>
    <row r="5808" spans="2:26" hidden="1" outlineLevel="2" x14ac:dyDescent="0.4">
      <c r="B5808" s="3" t="s">
        <v>19</v>
      </c>
      <c r="I5808" s="2">
        <v>207</v>
      </c>
      <c r="Q5808" s="1"/>
      <c r="S5808" s="43" t="s">
        <v>36</v>
      </c>
      <c r="T5808" s="44" t="s">
        <v>37</v>
      </c>
      <c r="U5808" s="43" t="s">
        <v>38</v>
      </c>
      <c r="Z5808" s="1"/>
    </row>
    <row r="5809" spans="2:26" hidden="1" outlineLevel="2" x14ac:dyDescent="0.4">
      <c r="B5809" s="7" t="s">
        <v>534</v>
      </c>
      <c r="C5809" s="5"/>
      <c r="D5809" s="30"/>
      <c r="E5809" s="2" t="s">
        <v>535</v>
      </c>
      <c r="F5809" s="2" t="s">
        <v>190</v>
      </c>
      <c r="G5809" s="2" t="s">
        <v>536</v>
      </c>
      <c r="I5809" s="2">
        <v>207</v>
      </c>
      <c r="K5809" s="2">
        <v>4</v>
      </c>
      <c r="L5809" s="2" t="s">
        <v>30</v>
      </c>
      <c r="M5809" s="2" t="s">
        <v>476</v>
      </c>
      <c r="N5809" s="2" t="s">
        <v>479</v>
      </c>
      <c r="Q5809" s="1"/>
      <c r="S5809" s="5"/>
      <c r="T5809" s="41"/>
      <c r="U5809" s="8"/>
      <c r="W5809" s="2" t="s">
        <v>567</v>
      </c>
      <c r="X5809" s="2" t="str">
        <f t="shared" ref="X5809:X5810" si="405">X$5586</f>
        <v>FALSE</v>
      </c>
      <c r="Z5809" s="1"/>
    </row>
    <row r="5810" spans="2:26" hidden="1" outlineLevel="2" x14ac:dyDescent="0.4">
      <c r="B5810" s="7" t="s">
        <v>537</v>
      </c>
      <c r="C5810" s="5"/>
      <c r="D5810" s="30"/>
      <c r="E5810" s="2" t="s">
        <v>538</v>
      </c>
      <c r="F5810" s="2" t="str">
        <f>IF(OR($C$87="治験終了届", $C$87="治験中止届"),"^\d{1,4}$","^$")</f>
        <v>^$</v>
      </c>
      <c r="G5810" s="2" t="str">
        <f>IF(F5810="^$","入力しないでください","半角数字を入力してください(4桁以内)")</f>
        <v>入力しないでください</v>
      </c>
      <c r="I5810" s="2">
        <v>207</v>
      </c>
      <c r="K5810" s="2">
        <v>4</v>
      </c>
      <c r="L5810" s="2" t="s">
        <v>30</v>
      </c>
      <c r="M5810" s="2" t="s">
        <v>476</v>
      </c>
      <c r="N5810" s="2" t="s">
        <v>479</v>
      </c>
      <c r="Q5810" s="1"/>
      <c r="S5810" s="5"/>
      <c r="T5810" s="41"/>
      <c r="U5810" s="8"/>
      <c r="W5810" s="2" t="s">
        <v>567</v>
      </c>
      <c r="X5810" s="2" t="str">
        <f t="shared" si="405"/>
        <v>FALSE</v>
      </c>
      <c r="Z5810" s="1"/>
    </row>
    <row r="5811" spans="2:26" hidden="1" outlineLevel="2" x14ac:dyDescent="0.4">
      <c r="B5811" s="3" t="s">
        <v>19</v>
      </c>
      <c r="I5811" s="2">
        <v>207</v>
      </c>
      <c r="Q5811" s="1"/>
      <c r="Z5811" s="1"/>
    </row>
    <row r="5812" spans="2:26" hidden="1" outlineLevel="2" x14ac:dyDescent="0.4">
      <c r="B5812" s="50" t="s">
        <v>539</v>
      </c>
      <c r="C5812" s="50"/>
      <c r="D5812" s="33"/>
      <c r="E5812" s="2" t="s">
        <v>540</v>
      </c>
      <c r="I5812" s="2">
        <v>207</v>
      </c>
      <c r="L5812" s="2" t="s">
        <v>541</v>
      </c>
      <c r="M5812" s="2" t="s">
        <v>476</v>
      </c>
      <c r="N5812" s="2" t="s">
        <v>479</v>
      </c>
      <c r="O5812" s="2" t="s">
        <v>540</v>
      </c>
      <c r="Q5812" s="1"/>
      <c r="R5812" s="2" t="str">
        <f>IF(AND(C5814="",C5815="",C5816="",C5817=""), "TRUE", "FALSE")</f>
        <v>TRUE</v>
      </c>
      <c r="S5812" s="43" t="s">
        <v>36</v>
      </c>
      <c r="T5812" s="44" t="s">
        <v>37</v>
      </c>
      <c r="U5812" s="43" t="s">
        <v>38</v>
      </c>
      <c r="Z5812" s="1"/>
    </row>
    <row r="5813" spans="2:26" hidden="1" outlineLevel="2" x14ac:dyDescent="0.4">
      <c r="B5813" s="7" t="s">
        <v>134</v>
      </c>
      <c r="C5813" s="5">
        <v>1</v>
      </c>
      <c r="D5813" s="30"/>
      <c r="E5813" s="2" t="s">
        <v>392</v>
      </c>
      <c r="F5813" s="2" t="s">
        <v>106</v>
      </c>
      <c r="G5813" s="2" t="s">
        <v>103</v>
      </c>
      <c r="H5813" s="2">
        <v>235</v>
      </c>
      <c r="I5813" s="2">
        <v>207</v>
      </c>
      <c r="K5813" s="2">
        <v>3</v>
      </c>
      <c r="L5813" s="2" t="s">
        <v>136</v>
      </c>
      <c r="M5813" s="2" t="s">
        <v>476</v>
      </c>
      <c r="N5813" s="2" t="s">
        <v>479</v>
      </c>
      <c r="O5813" s="2" t="s">
        <v>540</v>
      </c>
      <c r="Q5813" s="1"/>
      <c r="S5813" s="5"/>
      <c r="T5813" s="41"/>
      <c r="U5813" s="8"/>
      <c r="V5813" s="2" t="s">
        <v>105</v>
      </c>
      <c r="W5813" s="2" t="s">
        <v>561</v>
      </c>
      <c r="X5813" s="45" t="str" cm="1">
        <f t="array" ref="X5813">IF(X5586="TRUE",IF(AND(C5813&lt;&gt;1,C5814:C5817="",S5813:U5817=""), "FALSE","TRUE"),"FALSE")</f>
        <v>FALSE</v>
      </c>
      <c r="Z5813" s="1"/>
    </row>
    <row r="5814" spans="2:26" hidden="1" outlineLevel="2" x14ac:dyDescent="0.4">
      <c r="B5814" s="7" t="s">
        <v>237</v>
      </c>
      <c r="C5814" s="8"/>
      <c r="D5814" s="31"/>
      <c r="E5814" s="2" t="s">
        <v>542</v>
      </c>
      <c r="F5814" s="2" t="s">
        <v>233</v>
      </c>
      <c r="G5814" s="2" t="s">
        <v>239</v>
      </c>
      <c r="H5814" s="2">
        <v>235</v>
      </c>
      <c r="I5814" s="2">
        <v>207</v>
      </c>
      <c r="K5814" s="2">
        <v>60</v>
      </c>
      <c r="L5814" s="2" t="s">
        <v>30</v>
      </c>
      <c r="M5814" s="2" t="s">
        <v>476</v>
      </c>
      <c r="N5814" s="2" t="s">
        <v>479</v>
      </c>
      <c r="O5814" s="2" t="s">
        <v>540</v>
      </c>
      <c r="Q5814" s="1"/>
      <c r="S5814" s="5"/>
      <c r="T5814" s="41"/>
      <c r="U5814" s="8"/>
      <c r="W5814" s="2" t="s">
        <v>568</v>
      </c>
      <c r="X5814" s="45" t="str" cm="1">
        <f t="array" ref="X5814">IF(X5586="TRUE",IF(AND(C5813&lt;&gt;1,C5814:C5817="",S5813:U5817=""), "FALSE","TRUE"),"FALSE")</f>
        <v>FALSE</v>
      </c>
      <c r="Z5814" s="1"/>
    </row>
    <row r="5815" spans="2:26" hidden="1" outlineLevel="2" x14ac:dyDescent="0.4">
      <c r="B5815" s="7" t="s">
        <v>240</v>
      </c>
      <c r="C5815" s="8"/>
      <c r="D5815" s="31"/>
      <c r="E5815" s="2" t="s">
        <v>543</v>
      </c>
      <c r="F5815" s="2" t="str">
        <f>IF(C5814="","^.{1,120}$|^$","^.{1,120}$")</f>
        <v>^.{1,120}$|^$</v>
      </c>
      <c r="G5815" s="2" t="s">
        <v>229</v>
      </c>
      <c r="H5815" s="2">
        <v>235</v>
      </c>
      <c r="I5815" s="2">
        <v>207</v>
      </c>
      <c r="K5815" s="2">
        <v>120</v>
      </c>
      <c r="L5815" s="2" t="s">
        <v>30</v>
      </c>
      <c r="M5815" s="2" t="s">
        <v>476</v>
      </c>
      <c r="N5815" s="2" t="s">
        <v>479</v>
      </c>
      <c r="O5815" s="2" t="s">
        <v>540</v>
      </c>
      <c r="Q5815" s="1"/>
      <c r="S5815" s="5"/>
      <c r="T5815" s="41"/>
      <c r="U5815" s="8"/>
      <c r="W5815" s="2" t="s">
        <v>468</v>
      </c>
      <c r="X5815" s="45" t="str" cm="1">
        <f t="array" ref="X5815">IF(X5586="TRUE",IF(AND(C5813&lt;&gt;1,C5814:C5817="",S5813:U5817=""), "FALSE","TRUE"),"FALSE")</f>
        <v>FALSE</v>
      </c>
      <c r="Z5815" s="1"/>
    </row>
    <row r="5816" spans="2:26" hidden="1" outlineLevel="2" x14ac:dyDescent="0.4">
      <c r="B5816" s="7" t="s">
        <v>243</v>
      </c>
      <c r="C5816" s="8"/>
      <c r="D5816" s="31"/>
      <c r="E5816" s="2" t="s">
        <v>544</v>
      </c>
      <c r="F5816" s="2" t="s">
        <v>116</v>
      </c>
      <c r="G5816" s="2" t="s">
        <v>115</v>
      </c>
      <c r="H5816" s="2">
        <v>235</v>
      </c>
      <c r="I5816" s="2">
        <v>207</v>
      </c>
      <c r="K5816" s="2">
        <v>120</v>
      </c>
      <c r="L5816" s="2" t="s">
        <v>30</v>
      </c>
      <c r="M5816" s="2" t="s">
        <v>476</v>
      </c>
      <c r="N5816" s="2" t="s">
        <v>479</v>
      </c>
      <c r="O5816" s="2" t="s">
        <v>540</v>
      </c>
      <c r="Q5816" s="1"/>
      <c r="S5816" s="5"/>
      <c r="T5816" s="41"/>
      <c r="U5816" s="8"/>
      <c r="W5816" s="2" t="s">
        <v>468</v>
      </c>
      <c r="X5816" s="45" t="str" cm="1">
        <f t="array" ref="X5816">IF(X5586="TRUE",IF(AND(C5813&lt;&gt;1,C5814:C5817="",S5813:U5817=""), "FALSE","TRUE"),"FALSE")</f>
        <v>FALSE</v>
      </c>
      <c r="Z5816" s="1"/>
    </row>
    <row r="5817" spans="2:26" hidden="1" outlineLevel="2" collapsed="1" x14ac:dyDescent="0.4">
      <c r="B5817" s="7" t="s">
        <v>245</v>
      </c>
      <c r="C5817" s="8"/>
      <c r="D5817" s="31"/>
      <c r="E5817" s="2" t="s">
        <v>545</v>
      </c>
      <c r="F5817" s="2" t="str">
        <f>IF(C5814="","^.{1,1024}$|^$","^.{1,1024}$")</f>
        <v>^.{1,1024}$|^$</v>
      </c>
      <c r="G5817" s="2" t="s">
        <v>247</v>
      </c>
      <c r="H5817" s="2">
        <v>235</v>
      </c>
      <c r="I5817" s="2">
        <v>207</v>
      </c>
      <c r="K5817" s="2">
        <v>1024</v>
      </c>
      <c r="L5817" s="2" t="s">
        <v>30</v>
      </c>
      <c r="M5817" s="2" t="s">
        <v>476</v>
      </c>
      <c r="N5817" s="2" t="s">
        <v>479</v>
      </c>
      <c r="O5817" s="2" t="s">
        <v>540</v>
      </c>
      <c r="Q5817" s="1"/>
      <c r="S5817" s="5"/>
      <c r="T5817" s="41"/>
      <c r="U5817" s="8"/>
      <c r="W5817" s="2" t="s">
        <v>471</v>
      </c>
      <c r="X5817" s="45" t="str" cm="1">
        <f t="array" ref="X5817">IF(X5586="TRUE",IF(AND(C5813&lt;&gt;1,C5814:C5817="",S5813:U5817=""), "FALSE","TRUE"),"FALSE")</f>
        <v>FALSE</v>
      </c>
      <c r="Z5817" s="1"/>
    </row>
    <row r="5818" spans="2:26" hidden="1" outlineLevel="3" x14ac:dyDescent="0.4">
      <c r="B5818" s="7" t="s">
        <v>134</v>
      </c>
      <c r="C5818" s="5">
        <v>2</v>
      </c>
      <c r="D5818" s="30"/>
      <c r="E5818" s="2" t="s">
        <v>392</v>
      </c>
      <c r="F5818" s="2" t="s">
        <v>106</v>
      </c>
      <c r="G5818" s="2" t="s">
        <v>103</v>
      </c>
      <c r="H5818" s="2">
        <v>235</v>
      </c>
      <c r="I5818" s="2">
        <v>207</v>
      </c>
      <c r="K5818" s="2">
        <v>3</v>
      </c>
      <c r="L5818" s="2" t="s">
        <v>136</v>
      </c>
      <c r="M5818" s="2" t="s">
        <v>476</v>
      </c>
      <c r="N5818" s="2" t="s">
        <v>479</v>
      </c>
      <c r="O5818" s="2" t="s">
        <v>540</v>
      </c>
      <c r="Q5818" s="1"/>
      <c r="S5818" s="5"/>
      <c r="T5818" s="41"/>
      <c r="U5818" s="8"/>
      <c r="V5818" s="2" t="s">
        <v>105</v>
      </c>
      <c r="W5818" s="2" t="s">
        <v>561</v>
      </c>
      <c r="X5818" s="45" t="str" cm="1">
        <f t="array" ref="X5818">IF(X5586="TRUE",IF(AND(C5818&lt;&gt;1,C5819:C5822="",S5818:U5822=""), "FALSE","TRUE"),"FALSE")</f>
        <v>FALSE</v>
      </c>
      <c r="Z5818" s="1"/>
    </row>
    <row r="5819" spans="2:26" hidden="1" outlineLevel="3" x14ac:dyDescent="0.4">
      <c r="B5819" s="7" t="s">
        <v>237</v>
      </c>
      <c r="C5819" s="8"/>
      <c r="D5819" s="31"/>
      <c r="E5819" s="2" t="s">
        <v>542</v>
      </c>
      <c r="F5819" s="2" t="s">
        <v>233</v>
      </c>
      <c r="G5819" s="2" t="s">
        <v>239</v>
      </c>
      <c r="H5819" s="2">
        <v>235</v>
      </c>
      <c r="I5819" s="2">
        <v>207</v>
      </c>
      <c r="K5819" s="2">
        <v>60</v>
      </c>
      <c r="L5819" s="2" t="s">
        <v>30</v>
      </c>
      <c r="M5819" s="2" t="s">
        <v>476</v>
      </c>
      <c r="N5819" s="2" t="s">
        <v>479</v>
      </c>
      <c r="O5819" s="2" t="s">
        <v>540</v>
      </c>
      <c r="Q5819" s="1"/>
      <c r="S5819" s="5"/>
      <c r="T5819" s="41"/>
      <c r="U5819" s="8"/>
      <c r="W5819" s="2" t="s">
        <v>568</v>
      </c>
      <c r="X5819" s="45" t="str" cm="1">
        <f t="array" ref="X5819">IF(X5586="TRUE",IF(AND(C5818&lt;&gt;1,C5819:C5822="",S5818:U5822=""), "FALSE","TRUE"),"FALSE")</f>
        <v>FALSE</v>
      </c>
      <c r="Z5819" s="1"/>
    </row>
    <row r="5820" spans="2:26" hidden="1" outlineLevel="3" x14ac:dyDescent="0.4">
      <c r="B5820" s="7" t="s">
        <v>240</v>
      </c>
      <c r="C5820" s="8"/>
      <c r="D5820" s="31"/>
      <c r="E5820" s="2" t="s">
        <v>543</v>
      </c>
      <c r="F5820" s="2" t="str">
        <f>IF(C5819="","^.{1,120}$|^$","^.{1,120}$")</f>
        <v>^.{1,120}$|^$</v>
      </c>
      <c r="G5820" s="2" t="s">
        <v>229</v>
      </c>
      <c r="H5820" s="2">
        <v>235</v>
      </c>
      <c r="I5820" s="2">
        <v>207</v>
      </c>
      <c r="K5820" s="2">
        <v>120</v>
      </c>
      <c r="L5820" s="2" t="s">
        <v>30</v>
      </c>
      <c r="M5820" s="2" t="s">
        <v>476</v>
      </c>
      <c r="N5820" s="2" t="s">
        <v>479</v>
      </c>
      <c r="O5820" s="2" t="s">
        <v>540</v>
      </c>
      <c r="Q5820" s="1"/>
      <c r="S5820" s="5"/>
      <c r="T5820" s="41"/>
      <c r="U5820" s="8"/>
      <c r="W5820" s="2" t="s">
        <v>468</v>
      </c>
      <c r="X5820" s="45" t="str" cm="1">
        <f t="array" ref="X5820">IF(X5586="TRUE",IF(AND(C5818&lt;&gt;1,C5819:C5822="",S5818:U5822=""), "FALSE","TRUE"),"FALSE")</f>
        <v>FALSE</v>
      </c>
      <c r="Z5820" s="1"/>
    </row>
    <row r="5821" spans="2:26" hidden="1" outlineLevel="3" x14ac:dyDescent="0.4">
      <c r="B5821" s="7" t="s">
        <v>243</v>
      </c>
      <c r="C5821" s="8"/>
      <c r="D5821" s="31"/>
      <c r="E5821" s="2" t="s">
        <v>544</v>
      </c>
      <c r="F5821" s="2" t="s">
        <v>116</v>
      </c>
      <c r="G5821" s="2" t="s">
        <v>115</v>
      </c>
      <c r="H5821" s="2">
        <v>235</v>
      </c>
      <c r="I5821" s="2">
        <v>207</v>
      </c>
      <c r="K5821" s="2">
        <v>120</v>
      </c>
      <c r="L5821" s="2" t="s">
        <v>30</v>
      </c>
      <c r="M5821" s="2" t="s">
        <v>476</v>
      </c>
      <c r="N5821" s="2" t="s">
        <v>479</v>
      </c>
      <c r="O5821" s="2" t="s">
        <v>540</v>
      </c>
      <c r="Q5821" s="1"/>
      <c r="S5821" s="5"/>
      <c r="T5821" s="41"/>
      <c r="U5821" s="8"/>
      <c r="W5821" s="2" t="s">
        <v>468</v>
      </c>
      <c r="X5821" s="45" t="str" cm="1">
        <f t="array" ref="X5821">IF(X5586="TRUE",IF(AND(C5818&lt;&gt;1,C5819:C5822="",S5818:U5822=""), "FALSE","TRUE"),"FALSE")</f>
        <v>FALSE</v>
      </c>
      <c r="Z5821" s="1"/>
    </row>
    <row r="5822" spans="2:26" hidden="1" outlineLevel="3" x14ac:dyDescent="0.4">
      <c r="B5822" s="7" t="s">
        <v>245</v>
      </c>
      <c r="C5822" s="8"/>
      <c r="D5822" s="31"/>
      <c r="E5822" s="2" t="s">
        <v>545</v>
      </c>
      <c r="F5822" s="2" t="str">
        <f>IF(C5819="","^.{1,1024}$|^$","^.{1,1024}$")</f>
        <v>^.{1,1024}$|^$</v>
      </c>
      <c r="G5822" s="2" t="s">
        <v>247</v>
      </c>
      <c r="H5822" s="2">
        <v>235</v>
      </c>
      <c r="I5822" s="2">
        <v>207</v>
      </c>
      <c r="K5822" s="2">
        <v>1024</v>
      </c>
      <c r="L5822" s="2" t="s">
        <v>30</v>
      </c>
      <c r="M5822" s="2" t="s">
        <v>476</v>
      </c>
      <c r="N5822" s="2" t="s">
        <v>479</v>
      </c>
      <c r="O5822" s="2" t="s">
        <v>540</v>
      </c>
      <c r="Q5822" s="1"/>
      <c r="S5822" s="5"/>
      <c r="T5822" s="41"/>
      <c r="U5822" s="8"/>
      <c r="W5822" s="2" t="s">
        <v>471</v>
      </c>
      <c r="X5822" s="45" t="str" cm="1">
        <f t="array" ref="X5822">IF(X5586="TRUE",IF(AND(C5818&lt;&gt;1,C5819:C5822="",S5818:U5822=""), "FALSE","TRUE"),"FALSE")</f>
        <v>FALSE</v>
      </c>
      <c r="Z5822" s="1"/>
    </row>
    <row r="5823" spans="2:26" hidden="1" outlineLevel="3" x14ac:dyDescent="0.4">
      <c r="B5823" s="7" t="s">
        <v>134</v>
      </c>
      <c r="C5823" s="5">
        <v>3</v>
      </c>
      <c r="D5823" s="30"/>
      <c r="E5823" s="2" t="s">
        <v>392</v>
      </c>
      <c r="F5823" s="2" t="s">
        <v>106</v>
      </c>
      <c r="G5823" s="2" t="s">
        <v>103</v>
      </c>
      <c r="H5823" s="2">
        <v>235</v>
      </c>
      <c r="I5823" s="2">
        <v>207</v>
      </c>
      <c r="K5823" s="2">
        <v>3</v>
      </c>
      <c r="L5823" s="2" t="s">
        <v>136</v>
      </c>
      <c r="M5823" s="2" t="s">
        <v>476</v>
      </c>
      <c r="N5823" s="2" t="s">
        <v>479</v>
      </c>
      <c r="O5823" s="2" t="s">
        <v>540</v>
      </c>
      <c r="Q5823" s="1"/>
      <c r="S5823" s="5"/>
      <c r="T5823" s="41"/>
      <c r="U5823" s="8"/>
      <c r="V5823" s="2" t="s">
        <v>105</v>
      </c>
      <c r="W5823" s="2" t="s">
        <v>561</v>
      </c>
      <c r="X5823" s="45" t="str" cm="1">
        <f t="array" ref="X5823">IF(X5586="TRUE",IF(AND(C5823&lt;&gt;1,C5824:C5827="",S5823:U5827=""), "FALSE","TRUE"),"FALSE")</f>
        <v>FALSE</v>
      </c>
      <c r="Z5823" s="1"/>
    </row>
    <row r="5824" spans="2:26" hidden="1" outlineLevel="3" x14ac:dyDescent="0.4">
      <c r="B5824" s="7" t="s">
        <v>237</v>
      </c>
      <c r="C5824" s="8"/>
      <c r="D5824" s="31"/>
      <c r="E5824" s="2" t="s">
        <v>542</v>
      </c>
      <c r="F5824" s="2" t="s">
        <v>233</v>
      </c>
      <c r="G5824" s="2" t="s">
        <v>239</v>
      </c>
      <c r="H5824" s="2">
        <v>235</v>
      </c>
      <c r="I5824" s="2">
        <v>207</v>
      </c>
      <c r="K5824" s="2">
        <v>60</v>
      </c>
      <c r="L5824" s="2" t="s">
        <v>30</v>
      </c>
      <c r="M5824" s="2" t="s">
        <v>476</v>
      </c>
      <c r="N5824" s="2" t="s">
        <v>479</v>
      </c>
      <c r="O5824" s="2" t="s">
        <v>540</v>
      </c>
      <c r="Q5824" s="1"/>
      <c r="S5824" s="5"/>
      <c r="T5824" s="41"/>
      <c r="U5824" s="8"/>
      <c r="W5824" s="2" t="s">
        <v>568</v>
      </c>
      <c r="X5824" s="45" t="str" cm="1">
        <f t="array" ref="X5824">IF(X5586="TRUE",IF(AND(C5823&lt;&gt;1,C5824:C5827="",S5823:U5827=""), "FALSE","TRUE"),"FALSE")</f>
        <v>FALSE</v>
      </c>
      <c r="Z5824" s="1"/>
    </row>
    <row r="5825" spans="2:26" hidden="1" outlineLevel="3" x14ac:dyDescent="0.4">
      <c r="B5825" s="7" t="s">
        <v>240</v>
      </c>
      <c r="C5825" s="8"/>
      <c r="D5825" s="31"/>
      <c r="E5825" s="2" t="s">
        <v>543</v>
      </c>
      <c r="F5825" s="2" t="str">
        <f>IF(C5824="","^.{1,120}$|^$","^.{1,120}$")</f>
        <v>^.{1,120}$|^$</v>
      </c>
      <c r="G5825" s="2" t="s">
        <v>229</v>
      </c>
      <c r="H5825" s="2">
        <v>235</v>
      </c>
      <c r="I5825" s="2">
        <v>207</v>
      </c>
      <c r="K5825" s="2">
        <v>120</v>
      </c>
      <c r="L5825" s="2" t="s">
        <v>30</v>
      </c>
      <c r="M5825" s="2" t="s">
        <v>476</v>
      </c>
      <c r="N5825" s="2" t="s">
        <v>479</v>
      </c>
      <c r="O5825" s="2" t="s">
        <v>540</v>
      </c>
      <c r="Q5825" s="1"/>
      <c r="S5825" s="5"/>
      <c r="T5825" s="41"/>
      <c r="U5825" s="8"/>
      <c r="W5825" s="2" t="s">
        <v>468</v>
      </c>
      <c r="X5825" s="45" t="str" cm="1">
        <f t="array" ref="X5825">IF(X5586="TRUE",IF(AND(C5823&lt;&gt;1,C5824:C5827="",S5823:U5827=""), "FALSE","TRUE"),"FALSE")</f>
        <v>FALSE</v>
      </c>
      <c r="Z5825" s="1"/>
    </row>
    <row r="5826" spans="2:26" hidden="1" outlineLevel="3" x14ac:dyDescent="0.4">
      <c r="B5826" s="7" t="s">
        <v>243</v>
      </c>
      <c r="C5826" s="8"/>
      <c r="D5826" s="31"/>
      <c r="E5826" s="2" t="s">
        <v>544</v>
      </c>
      <c r="F5826" s="2" t="s">
        <v>116</v>
      </c>
      <c r="G5826" s="2" t="s">
        <v>115</v>
      </c>
      <c r="H5826" s="2">
        <v>235</v>
      </c>
      <c r="I5826" s="2">
        <v>207</v>
      </c>
      <c r="K5826" s="2">
        <v>120</v>
      </c>
      <c r="L5826" s="2" t="s">
        <v>30</v>
      </c>
      <c r="M5826" s="2" t="s">
        <v>476</v>
      </c>
      <c r="N5826" s="2" t="s">
        <v>479</v>
      </c>
      <c r="O5826" s="2" t="s">
        <v>540</v>
      </c>
      <c r="Q5826" s="1"/>
      <c r="S5826" s="5"/>
      <c r="T5826" s="41"/>
      <c r="U5826" s="8"/>
      <c r="W5826" s="2" t="s">
        <v>468</v>
      </c>
      <c r="X5826" s="45" t="str" cm="1">
        <f t="array" ref="X5826">IF(X5586="TRUE",IF(AND(C5823&lt;&gt;1,C5824:C5827="",S5823:U5827=""), "FALSE","TRUE"),"FALSE")</f>
        <v>FALSE</v>
      </c>
      <c r="Z5826" s="1"/>
    </row>
    <row r="5827" spans="2:26" hidden="1" outlineLevel="3" x14ac:dyDescent="0.4">
      <c r="B5827" s="7" t="s">
        <v>245</v>
      </c>
      <c r="C5827" s="8"/>
      <c r="D5827" s="31"/>
      <c r="E5827" s="2" t="s">
        <v>545</v>
      </c>
      <c r="F5827" s="2" t="str">
        <f>IF(C5824="","^.{1,1024}$|^$","^.{1,1024}$")</f>
        <v>^.{1,1024}$|^$</v>
      </c>
      <c r="G5827" s="2" t="s">
        <v>247</v>
      </c>
      <c r="H5827" s="2">
        <v>235</v>
      </c>
      <c r="I5827" s="2">
        <v>207</v>
      </c>
      <c r="K5827" s="2">
        <v>1024</v>
      </c>
      <c r="L5827" s="2" t="s">
        <v>30</v>
      </c>
      <c r="M5827" s="2" t="s">
        <v>476</v>
      </c>
      <c r="N5827" s="2" t="s">
        <v>479</v>
      </c>
      <c r="O5827" s="2" t="s">
        <v>540</v>
      </c>
      <c r="Q5827" s="1"/>
      <c r="S5827" s="5"/>
      <c r="T5827" s="41"/>
      <c r="U5827" s="8"/>
      <c r="W5827" s="2" t="s">
        <v>471</v>
      </c>
      <c r="X5827" s="45" t="str" cm="1">
        <f t="array" ref="X5827">IF(X5586="TRUE",IF(AND(C5823&lt;&gt;1,C5824:C5827="",S5823:U5827=""), "FALSE","TRUE"),"FALSE")</f>
        <v>FALSE</v>
      </c>
      <c r="Z5827" s="1"/>
    </row>
    <row r="5828" spans="2:26" hidden="1" outlineLevel="3" x14ac:dyDescent="0.4">
      <c r="B5828" s="7" t="s">
        <v>134</v>
      </c>
      <c r="C5828" s="5">
        <v>4</v>
      </c>
      <c r="D5828" s="30"/>
      <c r="E5828" s="2" t="s">
        <v>392</v>
      </c>
      <c r="F5828" s="2" t="s">
        <v>106</v>
      </c>
      <c r="G5828" s="2" t="s">
        <v>103</v>
      </c>
      <c r="H5828" s="2">
        <v>235</v>
      </c>
      <c r="I5828" s="2">
        <v>207</v>
      </c>
      <c r="K5828" s="2">
        <v>3</v>
      </c>
      <c r="L5828" s="2" t="s">
        <v>136</v>
      </c>
      <c r="M5828" s="2" t="s">
        <v>476</v>
      </c>
      <c r="N5828" s="2" t="s">
        <v>479</v>
      </c>
      <c r="O5828" s="2" t="s">
        <v>540</v>
      </c>
      <c r="Q5828" s="1"/>
      <c r="S5828" s="5"/>
      <c r="T5828" s="41"/>
      <c r="U5828" s="8"/>
      <c r="V5828" s="2" t="s">
        <v>105</v>
      </c>
      <c r="W5828" s="2" t="s">
        <v>561</v>
      </c>
      <c r="X5828" s="45" t="str" cm="1">
        <f t="array" ref="X5828">IF(X5586="TRUE",IF(AND(C5828&lt;&gt;1,C5829:C5832="",S5828:U5832=""), "FALSE","TRUE"),"FALSE")</f>
        <v>FALSE</v>
      </c>
      <c r="Z5828" s="1"/>
    </row>
    <row r="5829" spans="2:26" hidden="1" outlineLevel="3" x14ac:dyDescent="0.4">
      <c r="B5829" s="7" t="s">
        <v>237</v>
      </c>
      <c r="C5829" s="8"/>
      <c r="D5829" s="31"/>
      <c r="E5829" s="2" t="s">
        <v>542</v>
      </c>
      <c r="F5829" s="2" t="s">
        <v>233</v>
      </c>
      <c r="G5829" s="2" t="s">
        <v>239</v>
      </c>
      <c r="H5829" s="2">
        <v>235</v>
      </c>
      <c r="I5829" s="2">
        <v>207</v>
      </c>
      <c r="K5829" s="2">
        <v>60</v>
      </c>
      <c r="L5829" s="2" t="s">
        <v>30</v>
      </c>
      <c r="M5829" s="2" t="s">
        <v>476</v>
      </c>
      <c r="N5829" s="2" t="s">
        <v>479</v>
      </c>
      <c r="O5829" s="2" t="s">
        <v>540</v>
      </c>
      <c r="Q5829" s="1"/>
      <c r="S5829" s="5"/>
      <c r="T5829" s="41"/>
      <c r="U5829" s="8"/>
      <c r="W5829" s="2" t="s">
        <v>568</v>
      </c>
      <c r="X5829" s="45" t="str" cm="1">
        <f t="array" ref="X5829">IF(X5586="TRUE",IF(AND(C5828&lt;&gt;1,C5829:C5832="",S5828:U5832=""), "FALSE","TRUE"),"FALSE")</f>
        <v>FALSE</v>
      </c>
      <c r="Z5829" s="1"/>
    </row>
    <row r="5830" spans="2:26" hidden="1" outlineLevel="3" x14ac:dyDescent="0.4">
      <c r="B5830" s="7" t="s">
        <v>240</v>
      </c>
      <c r="C5830" s="8"/>
      <c r="D5830" s="31"/>
      <c r="E5830" s="2" t="s">
        <v>543</v>
      </c>
      <c r="F5830" s="2" t="str">
        <f>IF(C5829="","^.{1,120}$|^$","^.{1,120}$")</f>
        <v>^.{1,120}$|^$</v>
      </c>
      <c r="G5830" s="2" t="s">
        <v>229</v>
      </c>
      <c r="H5830" s="2">
        <v>235</v>
      </c>
      <c r="I5830" s="2">
        <v>207</v>
      </c>
      <c r="K5830" s="2">
        <v>120</v>
      </c>
      <c r="L5830" s="2" t="s">
        <v>30</v>
      </c>
      <c r="M5830" s="2" t="s">
        <v>476</v>
      </c>
      <c r="N5830" s="2" t="s">
        <v>479</v>
      </c>
      <c r="O5830" s="2" t="s">
        <v>540</v>
      </c>
      <c r="Q5830" s="1"/>
      <c r="S5830" s="5"/>
      <c r="T5830" s="41"/>
      <c r="U5830" s="8"/>
      <c r="W5830" s="2" t="s">
        <v>468</v>
      </c>
      <c r="X5830" s="45" t="str" cm="1">
        <f t="array" ref="X5830">IF(X5586="TRUE",IF(AND(C5828&lt;&gt;1,C5829:C5832="",S5828:U5832=""), "FALSE","TRUE"),"FALSE")</f>
        <v>FALSE</v>
      </c>
      <c r="Z5830" s="1"/>
    </row>
    <row r="5831" spans="2:26" hidden="1" outlineLevel="3" x14ac:dyDescent="0.4">
      <c r="B5831" s="7" t="s">
        <v>243</v>
      </c>
      <c r="C5831" s="8"/>
      <c r="D5831" s="31"/>
      <c r="E5831" s="2" t="s">
        <v>544</v>
      </c>
      <c r="F5831" s="2" t="s">
        <v>116</v>
      </c>
      <c r="G5831" s="2" t="s">
        <v>115</v>
      </c>
      <c r="H5831" s="2">
        <v>235</v>
      </c>
      <c r="I5831" s="2">
        <v>207</v>
      </c>
      <c r="K5831" s="2">
        <v>120</v>
      </c>
      <c r="L5831" s="2" t="s">
        <v>30</v>
      </c>
      <c r="M5831" s="2" t="s">
        <v>476</v>
      </c>
      <c r="N5831" s="2" t="s">
        <v>479</v>
      </c>
      <c r="O5831" s="2" t="s">
        <v>540</v>
      </c>
      <c r="Q5831" s="1"/>
      <c r="S5831" s="5"/>
      <c r="T5831" s="41"/>
      <c r="U5831" s="8"/>
      <c r="W5831" s="2" t="s">
        <v>468</v>
      </c>
      <c r="X5831" s="45" t="str" cm="1">
        <f t="array" ref="X5831">IF(X5586="TRUE",IF(AND(C5828&lt;&gt;1,C5829:C5832="",S5828:U5832=""), "FALSE","TRUE"),"FALSE")</f>
        <v>FALSE</v>
      </c>
      <c r="Z5831" s="1"/>
    </row>
    <row r="5832" spans="2:26" hidden="1" outlineLevel="3" x14ac:dyDescent="0.4">
      <c r="B5832" s="7" t="s">
        <v>245</v>
      </c>
      <c r="C5832" s="8"/>
      <c r="D5832" s="31"/>
      <c r="E5832" s="2" t="s">
        <v>545</v>
      </c>
      <c r="F5832" s="2" t="str">
        <f>IF(C5829="","^.{1,1024}$|^$","^.{1,1024}$")</f>
        <v>^.{1,1024}$|^$</v>
      </c>
      <c r="G5832" s="2" t="s">
        <v>247</v>
      </c>
      <c r="H5832" s="2">
        <v>235</v>
      </c>
      <c r="I5832" s="2">
        <v>207</v>
      </c>
      <c r="K5832" s="2">
        <v>1024</v>
      </c>
      <c r="L5832" s="2" t="s">
        <v>30</v>
      </c>
      <c r="M5832" s="2" t="s">
        <v>476</v>
      </c>
      <c r="N5832" s="2" t="s">
        <v>479</v>
      </c>
      <c r="O5832" s="2" t="s">
        <v>540</v>
      </c>
      <c r="Q5832" s="1"/>
      <c r="S5832" s="5"/>
      <c r="T5832" s="41"/>
      <c r="U5832" s="8"/>
      <c r="W5832" s="2" t="s">
        <v>471</v>
      </c>
      <c r="X5832" s="45" t="str" cm="1">
        <f t="array" ref="X5832">IF(X5586="TRUE",IF(AND(C5828&lt;&gt;1,C5829:C5832="",S5828:U5832=""), "FALSE","TRUE"),"FALSE")</f>
        <v>FALSE</v>
      </c>
      <c r="Z5832" s="1"/>
    </row>
    <row r="5833" spans="2:26" hidden="1" outlineLevel="3" x14ac:dyDescent="0.4">
      <c r="B5833" s="7" t="s">
        <v>134</v>
      </c>
      <c r="C5833" s="5">
        <v>5</v>
      </c>
      <c r="D5833" s="30"/>
      <c r="E5833" s="2" t="s">
        <v>392</v>
      </c>
      <c r="F5833" s="2" t="s">
        <v>106</v>
      </c>
      <c r="G5833" s="2" t="s">
        <v>103</v>
      </c>
      <c r="H5833" s="2">
        <v>235</v>
      </c>
      <c r="I5833" s="2">
        <v>207</v>
      </c>
      <c r="K5833" s="2">
        <v>3</v>
      </c>
      <c r="L5833" s="2" t="s">
        <v>136</v>
      </c>
      <c r="M5833" s="2" t="s">
        <v>476</v>
      </c>
      <c r="N5833" s="2" t="s">
        <v>479</v>
      </c>
      <c r="O5833" s="2" t="s">
        <v>540</v>
      </c>
      <c r="Q5833" s="1"/>
      <c r="S5833" s="5"/>
      <c r="T5833" s="41"/>
      <c r="U5833" s="8"/>
      <c r="V5833" s="2" t="s">
        <v>105</v>
      </c>
      <c r="W5833" s="2" t="s">
        <v>561</v>
      </c>
      <c r="X5833" s="45" t="str" cm="1">
        <f t="array" ref="X5833">IF(X5586="TRUE",IF(AND(C5833&lt;&gt;1,C5834:C5837="",S5833:U5837=""), "FALSE","TRUE"),"FALSE")</f>
        <v>FALSE</v>
      </c>
      <c r="Z5833" s="1"/>
    </row>
    <row r="5834" spans="2:26" hidden="1" outlineLevel="3" x14ac:dyDescent="0.4">
      <c r="B5834" s="7" t="s">
        <v>237</v>
      </c>
      <c r="C5834" s="8"/>
      <c r="D5834" s="31"/>
      <c r="E5834" s="2" t="s">
        <v>542</v>
      </c>
      <c r="F5834" s="2" t="s">
        <v>233</v>
      </c>
      <c r="G5834" s="2" t="s">
        <v>239</v>
      </c>
      <c r="H5834" s="2">
        <v>235</v>
      </c>
      <c r="I5834" s="2">
        <v>207</v>
      </c>
      <c r="K5834" s="2">
        <v>60</v>
      </c>
      <c r="L5834" s="2" t="s">
        <v>30</v>
      </c>
      <c r="M5834" s="2" t="s">
        <v>476</v>
      </c>
      <c r="N5834" s="2" t="s">
        <v>479</v>
      </c>
      <c r="O5834" s="2" t="s">
        <v>540</v>
      </c>
      <c r="Q5834" s="1"/>
      <c r="S5834" s="5"/>
      <c r="T5834" s="41"/>
      <c r="U5834" s="8"/>
      <c r="W5834" s="2" t="s">
        <v>568</v>
      </c>
      <c r="X5834" s="45" t="str" cm="1">
        <f t="array" ref="X5834">IF(X5586="TRUE",IF(AND(C5833&lt;&gt;1,C5834:C5837="",S5833:U5837=""), "FALSE","TRUE"),"FALSE")</f>
        <v>FALSE</v>
      </c>
      <c r="Z5834" s="1"/>
    </row>
    <row r="5835" spans="2:26" hidden="1" outlineLevel="3" x14ac:dyDescent="0.4">
      <c r="B5835" s="7" t="s">
        <v>240</v>
      </c>
      <c r="C5835" s="8"/>
      <c r="D5835" s="31"/>
      <c r="E5835" s="2" t="s">
        <v>543</v>
      </c>
      <c r="F5835" s="2" t="str">
        <f>IF(C5834="","^.{1,120}$|^$","^.{1,120}$")</f>
        <v>^.{1,120}$|^$</v>
      </c>
      <c r="G5835" s="2" t="s">
        <v>229</v>
      </c>
      <c r="H5835" s="2">
        <v>235</v>
      </c>
      <c r="I5835" s="2">
        <v>207</v>
      </c>
      <c r="K5835" s="2">
        <v>120</v>
      </c>
      <c r="L5835" s="2" t="s">
        <v>30</v>
      </c>
      <c r="M5835" s="2" t="s">
        <v>476</v>
      </c>
      <c r="N5835" s="2" t="s">
        <v>479</v>
      </c>
      <c r="O5835" s="2" t="s">
        <v>540</v>
      </c>
      <c r="Q5835" s="1"/>
      <c r="S5835" s="5"/>
      <c r="T5835" s="41"/>
      <c r="U5835" s="8"/>
      <c r="W5835" s="2" t="s">
        <v>468</v>
      </c>
      <c r="X5835" s="45" t="str" cm="1">
        <f t="array" ref="X5835">IF(X5586="TRUE",IF(AND(C5833&lt;&gt;1,C5834:C5837="",S5833:U5837=""), "FALSE","TRUE"),"FALSE")</f>
        <v>FALSE</v>
      </c>
      <c r="Z5835" s="1"/>
    </row>
    <row r="5836" spans="2:26" hidden="1" outlineLevel="3" x14ac:dyDescent="0.4">
      <c r="B5836" s="7" t="s">
        <v>243</v>
      </c>
      <c r="C5836" s="8"/>
      <c r="D5836" s="31"/>
      <c r="E5836" s="2" t="s">
        <v>544</v>
      </c>
      <c r="F5836" s="2" t="s">
        <v>116</v>
      </c>
      <c r="G5836" s="2" t="s">
        <v>115</v>
      </c>
      <c r="H5836" s="2">
        <v>235</v>
      </c>
      <c r="I5836" s="2">
        <v>207</v>
      </c>
      <c r="K5836" s="2">
        <v>120</v>
      </c>
      <c r="L5836" s="2" t="s">
        <v>30</v>
      </c>
      <c r="M5836" s="2" t="s">
        <v>476</v>
      </c>
      <c r="N5836" s="2" t="s">
        <v>479</v>
      </c>
      <c r="O5836" s="2" t="s">
        <v>540</v>
      </c>
      <c r="Q5836" s="1"/>
      <c r="S5836" s="5"/>
      <c r="T5836" s="41"/>
      <c r="U5836" s="8"/>
      <c r="W5836" s="2" t="s">
        <v>468</v>
      </c>
      <c r="X5836" s="45" t="str" cm="1">
        <f t="array" ref="X5836">IF(X5586="TRUE",IF(AND(C5833&lt;&gt;1,C5834:C5837="",S5833:U5837=""), "FALSE","TRUE"),"FALSE")</f>
        <v>FALSE</v>
      </c>
      <c r="Z5836" s="1"/>
    </row>
    <row r="5837" spans="2:26" hidden="1" outlineLevel="3" x14ac:dyDescent="0.4">
      <c r="B5837" s="7" t="s">
        <v>245</v>
      </c>
      <c r="C5837" s="8"/>
      <c r="D5837" s="31"/>
      <c r="E5837" s="2" t="s">
        <v>545</v>
      </c>
      <c r="F5837" s="2" t="str">
        <f>IF(C5834="","^.{1,1024}$|^$","^.{1,1024}$")</f>
        <v>^.{1,1024}$|^$</v>
      </c>
      <c r="G5837" s="2" t="s">
        <v>247</v>
      </c>
      <c r="H5837" s="2">
        <v>235</v>
      </c>
      <c r="I5837" s="2">
        <v>207</v>
      </c>
      <c r="K5837" s="2">
        <v>1024</v>
      </c>
      <c r="L5837" s="2" t="s">
        <v>30</v>
      </c>
      <c r="M5837" s="2" t="s">
        <v>476</v>
      </c>
      <c r="N5837" s="2" t="s">
        <v>479</v>
      </c>
      <c r="O5837" s="2" t="s">
        <v>540</v>
      </c>
      <c r="Q5837" s="1"/>
      <c r="S5837" s="5"/>
      <c r="T5837" s="41"/>
      <c r="U5837" s="8"/>
      <c r="W5837" s="2" t="s">
        <v>471</v>
      </c>
      <c r="X5837" s="45" t="str" cm="1">
        <f t="array" ref="X5837">IF(X5586="TRUE",IF(AND(C5833&lt;&gt;1,C5834:C5837="",S5833:U5837=""), "FALSE","TRUE"),"FALSE")</f>
        <v>FALSE</v>
      </c>
      <c r="Z5837" s="1"/>
    </row>
    <row r="5838" spans="2:26" hidden="1" outlineLevel="2" x14ac:dyDescent="0.4">
      <c r="B5838" s="3" t="s">
        <v>19</v>
      </c>
      <c r="I5838" s="2">
        <v>207</v>
      </c>
      <c r="Q5838" s="1"/>
      <c r="Z5838" s="1"/>
    </row>
    <row r="5839" spans="2:26" hidden="1" outlineLevel="2" x14ac:dyDescent="0.4">
      <c r="B5839" s="50" t="s">
        <v>546</v>
      </c>
      <c r="C5839" s="50"/>
      <c r="D5839" s="33"/>
      <c r="E5839" s="2" t="s">
        <v>547</v>
      </c>
      <c r="I5839" s="2">
        <v>207</v>
      </c>
      <c r="L5839" s="2" t="s">
        <v>548</v>
      </c>
      <c r="M5839" s="2" t="s">
        <v>476</v>
      </c>
      <c r="N5839" s="2" t="s">
        <v>479</v>
      </c>
      <c r="O5839" s="2" t="s">
        <v>547</v>
      </c>
      <c r="Q5839" s="1"/>
      <c r="R5839" s="2" t="str">
        <f>IF(AND(C5841="",C5842="",C5843="",C5844=""), "TRUE", "FALSE")</f>
        <v>TRUE</v>
      </c>
      <c r="S5839" s="43" t="s">
        <v>36</v>
      </c>
      <c r="T5839" s="44" t="s">
        <v>37</v>
      </c>
      <c r="U5839" s="43" t="s">
        <v>38</v>
      </c>
      <c r="Z5839" s="1"/>
    </row>
    <row r="5840" spans="2:26" hidden="1" outlineLevel="2" x14ac:dyDescent="0.4">
      <c r="B5840" s="7" t="s">
        <v>134</v>
      </c>
      <c r="C5840" s="5">
        <v>1</v>
      </c>
      <c r="D5840" s="30"/>
      <c r="E5840" s="2" t="s">
        <v>392</v>
      </c>
      <c r="F5840" s="2" t="s">
        <v>102</v>
      </c>
      <c r="G5840" s="2" t="s">
        <v>103</v>
      </c>
      <c r="H5840" s="2">
        <v>241</v>
      </c>
      <c r="I5840" s="2">
        <v>207</v>
      </c>
      <c r="K5840" s="2">
        <v>3</v>
      </c>
      <c r="L5840" s="2" t="s">
        <v>136</v>
      </c>
      <c r="M5840" s="2" t="s">
        <v>476</v>
      </c>
      <c r="N5840" s="2" t="s">
        <v>479</v>
      </c>
      <c r="O5840" s="2" t="s">
        <v>547</v>
      </c>
      <c r="Q5840" s="1"/>
      <c r="S5840" s="5"/>
      <c r="T5840" s="41"/>
      <c r="U5840" s="8"/>
      <c r="V5840" s="2" t="s">
        <v>105</v>
      </c>
      <c r="W5840" s="2" t="s">
        <v>561</v>
      </c>
      <c r="X5840" s="45" t="str" cm="1">
        <f t="array" ref="X5840">IF(X5586="TRUE",IF(AND(C5840&lt;&gt;1,C5841:C5844="",S5840:U5844=""), "FALSE","TRUE"),"FALSE")</f>
        <v>FALSE</v>
      </c>
      <c r="Z5840" s="1"/>
    </row>
    <row r="5841" spans="2:26" hidden="1" outlineLevel="2" x14ac:dyDescent="0.4">
      <c r="B5841" s="7" t="s">
        <v>549</v>
      </c>
      <c r="C5841" s="8"/>
      <c r="D5841" s="31"/>
      <c r="E5841" s="2" t="s">
        <v>550</v>
      </c>
      <c r="F5841" s="2" t="s">
        <v>551</v>
      </c>
      <c r="G5841" s="2" t="s">
        <v>552</v>
      </c>
      <c r="H5841" s="2">
        <v>241</v>
      </c>
      <c r="I5841" s="2">
        <v>207</v>
      </c>
      <c r="K5841" s="2">
        <v>10</v>
      </c>
      <c r="L5841" s="2" t="s">
        <v>30</v>
      </c>
      <c r="M5841" s="2" t="s">
        <v>476</v>
      </c>
      <c r="N5841" s="2" t="s">
        <v>479</v>
      </c>
      <c r="O5841" s="2" t="s">
        <v>547</v>
      </c>
      <c r="Q5841" s="1"/>
      <c r="S5841" s="5"/>
      <c r="T5841" s="41"/>
      <c r="U5841" s="8"/>
      <c r="W5841" s="2" t="s">
        <v>569</v>
      </c>
      <c r="X5841" s="45" t="str" cm="1">
        <f t="array" ref="X5841">IF(X5586="TRUE",IF(AND(C5840&lt;&gt;1,C5841:C5844="",S5840:U5844=""), "FALSE","TRUE"),"FALSE")</f>
        <v>FALSE</v>
      </c>
      <c r="Z5841" s="1"/>
    </row>
    <row r="5842" spans="2:26" hidden="1" outlineLevel="2" x14ac:dyDescent="0.4">
      <c r="B5842" s="7" t="s">
        <v>554</v>
      </c>
      <c r="C5842" s="8"/>
      <c r="D5842" s="31"/>
      <c r="E5842" s="2" t="s">
        <v>555</v>
      </c>
      <c r="F5842" s="2" t="s">
        <v>114</v>
      </c>
      <c r="G5842" s="2" t="s">
        <v>115</v>
      </c>
      <c r="H5842" s="2">
        <v>241</v>
      </c>
      <c r="I5842" s="2">
        <v>207</v>
      </c>
      <c r="K5842" s="2">
        <v>120</v>
      </c>
      <c r="L5842" s="2" t="s">
        <v>30</v>
      </c>
      <c r="M5842" s="2" t="s">
        <v>476</v>
      </c>
      <c r="N5842" s="2" t="s">
        <v>479</v>
      </c>
      <c r="O5842" s="2" t="s">
        <v>547</v>
      </c>
      <c r="Q5842" s="1"/>
      <c r="S5842" s="5"/>
      <c r="T5842" s="41"/>
      <c r="U5842" s="8"/>
      <c r="W5842" s="2" t="s">
        <v>468</v>
      </c>
      <c r="X5842" s="45" t="str" cm="1">
        <f t="array" ref="X5842">IF(X5586="TRUE",IF(AND(C5840&lt;&gt;1,C5841:C5844="",S5840:U5844=""), "FALSE","TRUE"),"FALSE")</f>
        <v>FALSE</v>
      </c>
      <c r="Z5842" s="1"/>
    </row>
    <row r="5843" spans="2:26" hidden="1" outlineLevel="2" x14ac:dyDescent="0.4">
      <c r="B5843" s="7" t="s">
        <v>112</v>
      </c>
      <c r="C5843" s="8"/>
      <c r="D5843" s="31"/>
      <c r="E5843" s="2" t="s">
        <v>556</v>
      </c>
      <c r="F5843" s="2" t="s">
        <v>114</v>
      </c>
      <c r="G5843" s="2" t="s">
        <v>115</v>
      </c>
      <c r="H5843" s="2">
        <v>241</v>
      </c>
      <c r="I5843" s="2">
        <v>207</v>
      </c>
      <c r="K5843" s="2">
        <v>120</v>
      </c>
      <c r="L5843" s="2" t="s">
        <v>30</v>
      </c>
      <c r="M5843" s="2" t="s">
        <v>476</v>
      </c>
      <c r="N5843" s="2" t="s">
        <v>479</v>
      </c>
      <c r="O5843" s="2" t="s">
        <v>547</v>
      </c>
      <c r="Q5843" s="1"/>
      <c r="S5843" s="5"/>
      <c r="T5843" s="41"/>
      <c r="U5843" s="8"/>
      <c r="W5843" s="2" t="s">
        <v>468</v>
      </c>
      <c r="X5843" s="45" t="str" cm="1">
        <f t="array" ref="X5843">IF(X5586="TRUE",IF(AND(C5840&lt;&gt;1,C5841:C5844="",S5840:U5844=""), "FALSE","TRUE"),"FALSE")</f>
        <v>FALSE</v>
      </c>
      <c r="Z5843" s="1"/>
    </row>
    <row r="5844" spans="2:26" hidden="1" outlineLevel="2" x14ac:dyDescent="0.4">
      <c r="B5844" s="7" t="s">
        <v>117</v>
      </c>
      <c r="C5844" s="8"/>
      <c r="D5844" s="31"/>
      <c r="E5844" s="2" t="s">
        <v>557</v>
      </c>
      <c r="F5844" s="2" t="s">
        <v>116</v>
      </c>
      <c r="G5844" s="2" t="s">
        <v>115</v>
      </c>
      <c r="H5844" s="2">
        <v>241</v>
      </c>
      <c r="I5844" s="2">
        <v>207</v>
      </c>
      <c r="K5844" s="2">
        <v>120</v>
      </c>
      <c r="L5844" s="2" t="s">
        <v>30</v>
      </c>
      <c r="M5844" s="2" t="s">
        <v>476</v>
      </c>
      <c r="N5844" s="2" t="s">
        <v>479</v>
      </c>
      <c r="O5844" s="2" t="s">
        <v>547</v>
      </c>
      <c r="Q5844" s="1"/>
      <c r="S5844" s="5"/>
      <c r="T5844" s="41"/>
      <c r="U5844" s="8"/>
      <c r="W5844" s="2" t="s">
        <v>468</v>
      </c>
      <c r="X5844" s="45" t="str" cm="1">
        <f t="array" ref="X5844">IF(X5586="TRUE",IF(AND(C5840&lt;&gt;1,C5841:C5844="",S5840:U5844=""), "FALSE","TRUE"),"FALSE")</f>
        <v>FALSE</v>
      </c>
      <c r="Z5844" s="1"/>
    </row>
    <row r="5845" spans="2:26" hidden="1" outlineLevel="2" x14ac:dyDescent="0.4">
      <c r="B5845" s="7" t="s">
        <v>134</v>
      </c>
      <c r="C5845" s="5">
        <v>2</v>
      </c>
      <c r="D5845" s="30"/>
      <c r="E5845" s="2" t="s">
        <v>392</v>
      </c>
      <c r="F5845" s="2" t="s">
        <v>102</v>
      </c>
      <c r="G5845" s="2" t="s">
        <v>103</v>
      </c>
      <c r="H5845" s="2">
        <v>241</v>
      </c>
      <c r="I5845" s="2">
        <v>207</v>
      </c>
      <c r="K5845" s="2">
        <v>3</v>
      </c>
      <c r="L5845" s="2" t="s">
        <v>136</v>
      </c>
      <c r="M5845" s="2" t="s">
        <v>476</v>
      </c>
      <c r="N5845" s="2" t="s">
        <v>479</v>
      </c>
      <c r="O5845" s="2" t="s">
        <v>547</v>
      </c>
      <c r="Q5845" s="1"/>
      <c r="S5845" s="5"/>
      <c r="T5845" s="41"/>
      <c r="U5845" s="8"/>
      <c r="V5845" s="2" t="s">
        <v>105</v>
      </c>
      <c r="W5845" s="2" t="s">
        <v>561</v>
      </c>
      <c r="X5845" s="45" t="str" cm="1">
        <f t="array" ref="X5845">IF(X5586="TRUE",IF(AND(C5845&lt;&gt;1,C5846:C5849="",S5845:U5849=""), "FALSE","TRUE"),"FALSE")</f>
        <v>FALSE</v>
      </c>
      <c r="Z5845" s="1"/>
    </row>
    <row r="5846" spans="2:26" hidden="1" outlineLevel="2" x14ac:dyDescent="0.4">
      <c r="B5846" s="7" t="s">
        <v>549</v>
      </c>
      <c r="C5846" s="8"/>
      <c r="D5846" s="31"/>
      <c r="E5846" s="2" t="s">
        <v>550</v>
      </c>
      <c r="F5846" s="2" t="s">
        <v>551</v>
      </c>
      <c r="G5846" s="2" t="s">
        <v>552</v>
      </c>
      <c r="H5846" s="2">
        <v>241</v>
      </c>
      <c r="I5846" s="2">
        <v>207</v>
      </c>
      <c r="K5846" s="2">
        <v>10</v>
      </c>
      <c r="L5846" s="2" t="s">
        <v>30</v>
      </c>
      <c r="M5846" s="2" t="s">
        <v>476</v>
      </c>
      <c r="N5846" s="2" t="s">
        <v>479</v>
      </c>
      <c r="O5846" s="2" t="s">
        <v>547</v>
      </c>
      <c r="Q5846" s="1"/>
      <c r="S5846" s="5"/>
      <c r="T5846" s="41"/>
      <c r="U5846" s="8"/>
      <c r="W5846" s="2" t="s">
        <v>569</v>
      </c>
      <c r="X5846" s="45" t="str" cm="1">
        <f t="array" ref="X5846">IF(X5586="TRUE",IF(AND(C5845&lt;&gt;1,C5846:C5849="",S5845:U5849=""), "FALSE","TRUE"),"FALSE")</f>
        <v>FALSE</v>
      </c>
      <c r="Z5846" s="1"/>
    </row>
    <row r="5847" spans="2:26" hidden="1" outlineLevel="2" x14ac:dyDescent="0.4">
      <c r="B5847" s="7" t="s">
        <v>554</v>
      </c>
      <c r="C5847" s="8"/>
      <c r="D5847" s="31"/>
      <c r="E5847" s="2" t="s">
        <v>555</v>
      </c>
      <c r="F5847" s="2" t="s">
        <v>114</v>
      </c>
      <c r="G5847" s="2" t="s">
        <v>115</v>
      </c>
      <c r="H5847" s="2">
        <v>241</v>
      </c>
      <c r="I5847" s="2">
        <v>207</v>
      </c>
      <c r="K5847" s="2">
        <v>120</v>
      </c>
      <c r="L5847" s="2" t="s">
        <v>30</v>
      </c>
      <c r="M5847" s="2" t="s">
        <v>476</v>
      </c>
      <c r="N5847" s="2" t="s">
        <v>479</v>
      </c>
      <c r="O5847" s="2" t="s">
        <v>547</v>
      </c>
      <c r="Q5847" s="1"/>
      <c r="S5847" s="5"/>
      <c r="T5847" s="41"/>
      <c r="U5847" s="8"/>
      <c r="W5847" s="2" t="s">
        <v>468</v>
      </c>
      <c r="X5847" s="45" t="str" cm="1">
        <f t="array" ref="X5847">IF(X5586="TRUE",IF(AND(C5845&lt;&gt;1,C5846:C5849="",S5845:U5849=""), "FALSE","TRUE"),"FALSE")</f>
        <v>FALSE</v>
      </c>
      <c r="Z5847" s="1"/>
    </row>
    <row r="5848" spans="2:26" hidden="1" outlineLevel="2" x14ac:dyDescent="0.4">
      <c r="B5848" s="7" t="s">
        <v>112</v>
      </c>
      <c r="C5848" s="8"/>
      <c r="D5848" s="31"/>
      <c r="E5848" s="2" t="s">
        <v>556</v>
      </c>
      <c r="F5848" s="2" t="s">
        <v>114</v>
      </c>
      <c r="G5848" s="2" t="s">
        <v>115</v>
      </c>
      <c r="H5848" s="2">
        <v>241</v>
      </c>
      <c r="I5848" s="2">
        <v>207</v>
      </c>
      <c r="K5848" s="2">
        <v>120</v>
      </c>
      <c r="L5848" s="2" t="s">
        <v>30</v>
      </c>
      <c r="M5848" s="2" t="s">
        <v>476</v>
      </c>
      <c r="N5848" s="2" t="s">
        <v>479</v>
      </c>
      <c r="O5848" s="2" t="s">
        <v>547</v>
      </c>
      <c r="Q5848" s="1"/>
      <c r="S5848" s="5"/>
      <c r="T5848" s="41"/>
      <c r="U5848" s="8"/>
      <c r="W5848" s="2" t="s">
        <v>468</v>
      </c>
      <c r="X5848" s="45" t="str" cm="1">
        <f t="array" ref="X5848">IF(X5586="TRUE",IF(AND(C5845&lt;&gt;1,C5846:C5849="",S5845:U5849=""), "FALSE","TRUE"),"FALSE")</f>
        <v>FALSE</v>
      </c>
      <c r="Z5848" s="1"/>
    </row>
    <row r="5849" spans="2:26" hidden="1" outlineLevel="2" x14ac:dyDescent="0.4">
      <c r="B5849" s="7" t="s">
        <v>117</v>
      </c>
      <c r="C5849" s="8"/>
      <c r="D5849" s="31"/>
      <c r="E5849" s="2" t="s">
        <v>557</v>
      </c>
      <c r="F5849" s="2" t="s">
        <v>116</v>
      </c>
      <c r="G5849" s="2" t="s">
        <v>115</v>
      </c>
      <c r="H5849" s="2">
        <v>241</v>
      </c>
      <c r="I5849" s="2">
        <v>207</v>
      </c>
      <c r="K5849" s="2">
        <v>120</v>
      </c>
      <c r="L5849" s="2" t="s">
        <v>30</v>
      </c>
      <c r="M5849" s="2" t="s">
        <v>476</v>
      </c>
      <c r="N5849" s="2" t="s">
        <v>479</v>
      </c>
      <c r="O5849" s="2" t="s">
        <v>547</v>
      </c>
      <c r="Q5849" s="1"/>
      <c r="S5849" s="5"/>
      <c r="T5849" s="41"/>
      <c r="U5849" s="8"/>
      <c r="W5849" s="2" t="s">
        <v>468</v>
      </c>
      <c r="X5849" s="45" t="str" cm="1">
        <f t="array" ref="X5849">IF(X5586="TRUE",IF(AND(C5845&lt;&gt;1,C5846:C5849="",S5845:U5849=""), "FALSE","TRUE"),"FALSE")</f>
        <v>FALSE</v>
      </c>
      <c r="Z5849" s="1"/>
    </row>
    <row r="5850" spans="2:26" hidden="1" outlineLevel="2" x14ac:dyDescent="0.4">
      <c r="B5850" s="3" t="s">
        <v>19</v>
      </c>
      <c r="I5850" s="2">
        <v>207</v>
      </c>
      <c r="Q5850" s="1"/>
      <c r="S5850" s="43" t="s">
        <v>36</v>
      </c>
      <c r="T5850" s="44" t="s">
        <v>37</v>
      </c>
      <c r="U5850" s="43" t="s">
        <v>38</v>
      </c>
      <c r="Z5850" s="1"/>
    </row>
    <row r="5851" spans="2:26" hidden="1" outlineLevel="2" x14ac:dyDescent="0.4">
      <c r="B5851" s="7" t="s">
        <v>558</v>
      </c>
      <c r="C5851" s="8"/>
      <c r="D5851" s="31"/>
      <c r="E5851" s="2" t="s">
        <v>559</v>
      </c>
      <c r="F5851" s="2" t="s">
        <v>560</v>
      </c>
      <c r="G5851" s="2" t="s">
        <v>23</v>
      </c>
      <c r="I5851" s="2">
        <v>207</v>
      </c>
      <c r="J5851" s="2" t="s">
        <v>459</v>
      </c>
      <c r="L5851" s="2" t="s">
        <v>30</v>
      </c>
      <c r="M5851" s="2" t="s">
        <v>476</v>
      </c>
      <c r="N5851" s="2" t="s">
        <v>479</v>
      </c>
      <c r="Q5851" s="1"/>
      <c r="S5851" s="5"/>
      <c r="T5851" s="41"/>
      <c r="U5851" s="8"/>
      <c r="W5851" s="2" t="s">
        <v>560</v>
      </c>
      <c r="X5851" s="2" t="str">
        <f>X$5586</f>
        <v>FALSE</v>
      </c>
      <c r="Z5851" s="1"/>
    </row>
    <row r="5852" spans="2:26" hidden="1" outlineLevel="2" x14ac:dyDescent="0.4">
      <c r="C5852" s="18"/>
      <c r="D5852" s="18"/>
      <c r="I5852" s="2">
        <v>207</v>
      </c>
      <c r="J5852" s="2" t="s">
        <v>362</v>
      </c>
      <c r="Q5852" s="1"/>
      <c r="Z5852" s="1"/>
    </row>
    <row r="5853" spans="2:26" outlineLevel="1" x14ac:dyDescent="0.4">
      <c r="B5853" s="50" t="s">
        <v>478</v>
      </c>
      <c r="C5853" s="50"/>
      <c r="D5853" s="33"/>
      <c r="E5853" s="2" t="s">
        <v>479</v>
      </c>
      <c r="I5853" s="2">
        <v>207</v>
      </c>
      <c r="L5853" s="2" t="s">
        <v>480</v>
      </c>
      <c r="M5853" s="2" t="s">
        <v>476</v>
      </c>
      <c r="N5853" s="2" t="s">
        <v>479</v>
      </c>
      <c r="Q5853" s="1"/>
      <c r="S5853" s="43" t="s">
        <v>36</v>
      </c>
      <c r="T5853" s="44" t="s">
        <v>37</v>
      </c>
      <c r="U5853" s="43" t="s">
        <v>38</v>
      </c>
      <c r="Z5853" s="1"/>
    </row>
    <row r="5854" spans="2:26" outlineLevel="1" collapsed="1" x14ac:dyDescent="0.4">
      <c r="B5854" s="7" t="s">
        <v>134</v>
      </c>
      <c r="C5854" s="5">
        <v>20</v>
      </c>
      <c r="D5854" s="30"/>
      <c r="E5854" s="2" t="s">
        <v>135</v>
      </c>
      <c r="F5854" s="2" t="s">
        <v>102</v>
      </c>
      <c r="G5854" s="2" t="s">
        <v>103</v>
      </c>
      <c r="I5854" s="2">
        <v>207</v>
      </c>
      <c r="K5854" s="2">
        <v>3</v>
      </c>
      <c r="L5854" s="2" t="s">
        <v>136</v>
      </c>
      <c r="M5854" s="2" t="s">
        <v>476</v>
      </c>
      <c r="N5854" s="2" t="s">
        <v>479</v>
      </c>
      <c r="Q5854" s="1"/>
      <c r="S5854" s="5"/>
      <c r="T5854" s="41"/>
      <c r="U5854" s="8"/>
      <c r="V5854" s="2" t="s">
        <v>105</v>
      </c>
      <c r="W5854" s="2" t="s">
        <v>561</v>
      </c>
      <c r="X5854" s="2" t="str" cm="1">
        <f t="array" ref="X5854">IF(AND(C$5854&lt;&gt;1,C$5855:C$5859="",S$5854:U$5859=""),"FALSE","TRUE")</f>
        <v>FALSE</v>
      </c>
      <c r="Z5854" s="1"/>
    </row>
    <row r="5855" spans="2:26" hidden="1" outlineLevel="2" x14ac:dyDescent="0.4">
      <c r="B5855" s="7" t="s">
        <v>481</v>
      </c>
      <c r="C5855" s="8"/>
      <c r="D5855" s="31"/>
      <c r="E5855" s="2" t="s">
        <v>482</v>
      </c>
      <c r="F5855" s="2" t="s">
        <v>114</v>
      </c>
      <c r="G5855" s="2" t="s">
        <v>115</v>
      </c>
      <c r="I5855" s="2">
        <v>207</v>
      </c>
      <c r="K5855" s="2">
        <v>120</v>
      </c>
      <c r="L5855" s="2" t="s">
        <v>30</v>
      </c>
      <c r="M5855" s="2" t="s">
        <v>476</v>
      </c>
      <c r="N5855" s="2" t="s">
        <v>479</v>
      </c>
      <c r="Q5855" s="1"/>
      <c r="S5855" s="5"/>
      <c r="T5855" s="41"/>
      <c r="U5855" s="8"/>
      <c r="W5855" s="2" t="s">
        <v>468</v>
      </c>
      <c r="X5855" s="2" t="str" cm="1">
        <f t="array" ref="X5855">IF(AND(C$5854&lt;&gt;1,C$5855:C$5859="",S$5854:U$5859=""),"FALSE","TRUE")</f>
        <v>FALSE</v>
      </c>
      <c r="Z5855" s="1"/>
    </row>
    <row r="5856" spans="2:26" hidden="1" outlineLevel="2" x14ac:dyDescent="0.4">
      <c r="B5856" s="7" t="s">
        <v>483</v>
      </c>
      <c r="C5856" s="8"/>
      <c r="D5856" s="31"/>
      <c r="E5856" s="2" t="s">
        <v>484</v>
      </c>
      <c r="F5856" s="2" t="s">
        <v>370</v>
      </c>
      <c r="G5856" s="2" t="s">
        <v>369</v>
      </c>
      <c r="I5856" s="2">
        <v>207</v>
      </c>
      <c r="K5856" s="2">
        <v>240</v>
      </c>
      <c r="L5856" s="2" t="s">
        <v>30</v>
      </c>
      <c r="M5856" s="2" t="s">
        <v>476</v>
      </c>
      <c r="N5856" s="2" t="s">
        <v>479</v>
      </c>
      <c r="Q5856" s="1"/>
      <c r="S5856" s="5"/>
      <c r="T5856" s="41"/>
      <c r="U5856" s="8"/>
      <c r="W5856" s="2" t="s">
        <v>465</v>
      </c>
      <c r="X5856" s="2" t="str" cm="1">
        <f t="array" ref="X5856">IF(AND(C$5854&lt;&gt;1,C$5855:C$5859="",S$5854:U$5859=""),"FALSE","TRUE")</f>
        <v>FALSE</v>
      </c>
      <c r="Z5856" s="1"/>
    </row>
    <row r="5857" spans="2:26" hidden="1" outlineLevel="2" x14ac:dyDescent="0.4">
      <c r="B5857" s="7" t="s">
        <v>112</v>
      </c>
      <c r="C5857" s="8"/>
      <c r="D5857" s="31"/>
      <c r="E5857" s="2" t="s">
        <v>486</v>
      </c>
      <c r="F5857" s="2" t="s">
        <v>114</v>
      </c>
      <c r="G5857" s="2" t="s">
        <v>115</v>
      </c>
      <c r="I5857" s="2">
        <v>207</v>
      </c>
      <c r="K5857" s="2">
        <v>120</v>
      </c>
      <c r="L5857" s="2" t="s">
        <v>30</v>
      </c>
      <c r="M5857" s="2" t="s">
        <v>476</v>
      </c>
      <c r="N5857" s="2" t="s">
        <v>479</v>
      </c>
      <c r="Q5857" s="1"/>
      <c r="S5857" s="5"/>
      <c r="T5857" s="41"/>
      <c r="U5857" s="8"/>
      <c r="W5857" s="2" t="s">
        <v>468</v>
      </c>
      <c r="X5857" s="2" t="str" cm="1">
        <f t="array" ref="X5857">IF(AND(C$5854&lt;&gt;1,C$5855:C$5859="",S$5854:U$5859=""),"FALSE","TRUE")</f>
        <v>FALSE</v>
      </c>
      <c r="Z5857" s="1"/>
    </row>
    <row r="5858" spans="2:26" hidden="1" outlineLevel="2" x14ac:dyDescent="0.4">
      <c r="B5858" s="7" t="s">
        <v>117</v>
      </c>
      <c r="C5858" s="8"/>
      <c r="D5858" s="31"/>
      <c r="E5858" s="2" t="s">
        <v>487</v>
      </c>
      <c r="F5858" s="2" t="s">
        <v>116</v>
      </c>
      <c r="G5858" s="2" t="s">
        <v>115</v>
      </c>
      <c r="I5858" s="2">
        <v>207</v>
      </c>
      <c r="K5858" s="2">
        <v>120</v>
      </c>
      <c r="L5858" s="2" t="s">
        <v>30</v>
      </c>
      <c r="M5858" s="2" t="s">
        <v>476</v>
      </c>
      <c r="N5858" s="2" t="s">
        <v>479</v>
      </c>
      <c r="Q5858" s="1"/>
      <c r="S5858" s="5"/>
      <c r="T5858" s="41"/>
      <c r="U5858" s="8"/>
      <c r="W5858" s="2" t="s">
        <v>468</v>
      </c>
      <c r="X5858" s="2" t="str" cm="1">
        <f t="array" ref="X5858">IF(AND(C$5854&lt;&gt;1,C$5855:C$5859="",S$5854:U$5859=""),"FALSE","TRUE")</f>
        <v>FALSE</v>
      </c>
      <c r="Z5858" s="1"/>
    </row>
    <row r="5859" spans="2:26" hidden="1" outlineLevel="2" x14ac:dyDescent="0.4">
      <c r="B5859" s="7" t="s">
        <v>333</v>
      </c>
      <c r="C5859" s="11"/>
      <c r="D5859" s="34"/>
      <c r="E5859" s="2" t="s">
        <v>488</v>
      </c>
      <c r="F5859" s="2" t="s">
        <v>489</v>
      </c>
      <c r="G5859" s="2" t="s">
        <v>490</v>
      </c>
      <c r="I5859" s="2">
        <v>207</v>
      </c>
      <c r="K5859" s="2">
        <v>15</v>
      </c>
      <c r="L5859" s="2" t="s">
        <v>30</v>
      </c>
      <c r="M5859" s="2" t="s">
        <v>476</v>
      </c>
      <c r="N5859" s="2" t="s">
        <v>479</v>
      </c>
      <c r="Q5859" s="1"/>
      <c r="S5859" s="5"/>
      <c r="T5859" s="41"/>
      <c r="U5859" s="8"/>
      <c r="W5859" s="2" t="s">
        <v>562</v>
      </c>
      <c r="X5859" s="2" t="str" cm="1">
        <f t="array" ref="X5859">IF(AND(C$5854&lt;&gt;1,C$5855:C$5859="",S$5854:U$5859=""),"FALSE","TRUE")</f>
        <v>FALSE</v>
      </c>
      <c r="Z5859" s="1"/>
    </row>
    <row r="5860" spans="2:26" hidden="1" outlineLevel="2" x14ac:dyDescent="0.4">
      <c r="B5860" s="3" t="s">
        <v>19</v>
      </c>
      <c r="I5860" s="2">
        <v>207</v>
      </c>
      <c r="Q5860" s="1"/>
      <c r="Z5860" s="1"/>
    </row>
    <row r="5861" spans="2:26" hidden="1" outlineLevel="2" x14ac:dyDescent="0.4">
      <c r="B5861" s="50" t="s">
        <v>492</v>
      </c>
      <c r="C5861" s="50"/>
      <c r="D5861" s="33"/>
      <c r="E5861" s="2" t="s">
        <v>493</v>
      </c>
      <c r="I5861" s="2">
        <v>207</v>
      </c>
      <c r="L5861" s="2" t="s">
        <v>494</v>
      </c>
      <c r="M5861" s="2" t="s">
        <v>476</v>
      </c>
      <c r="N5861" s="2" t="s">
        <v>479</v>
      </c>
      <c r="O5861" s="2" t="s">
        <v>493</v>
      </c>
      <c r="Q5861" s="1"/>
      <c r="S5861" s="43" t="s">
        <v>36</v>
      </c>
      <c r="T5861" s="44" t="s">
        <v>37</v>
      </c>
      <c r="U5861" s="43" t="s">
        <v>38</v>
      </c>
      <c r="Z5861" s="1"/>
    </row>
    <row r="5862" spans="2:26" hidden="1" outlineLevel="2" x14ac:dyDescent="0.4">
      <c r="B5862" s="7" t="s">
        <v>134</v>
      </c>
      <c r="C5862" s="5">
        <v>1</v>
      </c>
      <c r="D5862" s="30"/>
      <c r="E5862" s="2" t="s">
        <v>392</v>
      </c>
      <c r="F5862" s="2" t="s">
        <v>102</v>
      </c>
      <c r="G5862" s="2" t="s">
        <v>103</v>
      </c>
      <c r="H5862" s="2">
        <v>214</v>
      </c>
      <c r="I5862" s="2">
        <v>207</v>
      </c>
      <c r="K5862" s="2">
        <v>3</v>
      </c>
      <c r="L5862" s="2" t="s">
        <v>136</v>
      </c>
      <c r="M5862" s="2" t="s">
        <v>476</v>
      </c>
      <c r="N5862" s="2" t="s">
        <v>479</v>
      </c>
      <c r="O5862" s="2" t="s">
        <v>493</v>
      </c>
      <c r="Q5862" s="1"/>
      <c r="S5862" s="5"/>
      <c r="T5862" s="41"/>
      <c r="U5862" s="8"/>
      <c r="V5862" s="2" t="s">
        <v>105</v>
      </c>
      <c r="W5862" s="2" t="s">
        <v>561</v>
      </c>
      <c r="X5862" s="2" t="str" cm="1">
        <f t="array" ref="X5862">IF(X5854="TRUE",IF(AND(C5862&lt;&gt;1,C5863:C5866="",S5862:U5866=""), "FALSE","TRUE"),"FALSE")</f>
        <v>FALSE</v>
      </c>
      <c r="Z5862" s="1"/>
    </row>
    <row r="5863" spans="2:26" hidden="1" outlineLevel="2" x14ac:dyDescent="0.4">
      <c r="B5863" s="7" t="s">
        <v>495</v>
      </c>
      <c r="C5863" s="8"/>
      <c r="D5863" s="31"/>
      <c r="E5863" s="2" t="s">
        <v>496</v>
      </c>
      <c r="F5863" s="2" t="s">
        <v>497</v>
      </c>
      <c r="G5863" s="2" t="s">
        <v>498</v>
      </c>
      <c r="H5863" s="2">
        <v>214</v>
      </c>
      <c r="I5863" s="2">
        <v>207</v>
      </c>
      <c r="K5863" s="2">
        <v>50</v>
      </c>
      <c r="L5863" s="2" t="s">
        <v>30</v>
      </c>
      <c r="M5863" s="2" t="s">
        <v>476</v>
      </c>
      <c r="N5863" s="2" t="s">
        <v>479</v>
      </c>
      <c r="O5863" s="2" t="s">
        <v>493</v>
      </c>
      <c r="Q5863" s="1"/>
      <c r="S5863" s="5"/>
      <c r="T5863" s="41"/>
      <c r="U5863" s="8"/>
      <c r="W5863" s="2" t="s">
        <v>563</v>
      </c>
      <c r="X5863" s="2" t="str" cm="1">
        <f t="array" ref="X5863">IF(X5854="TRUE",IF(AND(C5862&lt;&gt;1,C5863:C5866="",S5862:U5866=""), "FALSE","TRUE"),"FALSE")</f>
        <v>FALSE</v>
      </c>
      <c r="Z5863" s="1"/>
    </row>
    <row r="5864" spans="2:26" hidden="1" outlineLevel="2" x14ac:dyDescent="0.4">
      <c r="B5864" s="7" t="s">
        <v>500</v>
      </c>
      <c r="C5864" s="5"/>
      <c r="D5864" s="30"/>
      <c r="E5864" s="2" t="s">
        <v>501</v>
      </c>
      <c r="F5864" s="2" t="s">
        <v>154</v>
      </c>
      <c r="G5864" s="2" t="s">
        <v>502</v>
      </c>
      <c r="H5864" s="2">
        <v>214</v>
      </c>
      <c r="I5864" s="2">
        <v>207</v>
      </c>
      <c r="K5864" s="2">
        <v>10</v>
      </c>
      <c r="L5864" s="2" t="s">
        <v>30</v>
      </c>
      <c r="M5864" s="2" t="s">
        <v>476</v>
      </c>
      <c r="N5864" s="2" t="s">
        <v>479</v>
      </c>
      <c r="O5864" s="2" t="s">
        <v>493</v>
      </c>
      <c r="Q5864" s="1"/>
      <c r="S5864" s="5"/>
      <c r="T5864" s="41"/>
      <c r="U5864" s="8"/>
      <c r="W5864" s="2" t="s">
        <v>472</v>
      </c>
      <c r="X5864" s="2" t="str" cm="1">
        <f t="array" ref="X5864">IF(X5854="TRUE",IF(AND(C5862&lt;&gt;1,C5863:C5866="",S5862:U5866=""), "FALSE","TRUE"),"FALSE")</f>
        <v>FALSE</v>
      </c>
      <c r="Z5864" s="1"/>
    </row>
    <row r="5865" spans="2:26" hidden="1" outlineLevel="2" x14ac:dyDescent="0.4">
      <c r="B5865" s="7" t="s">
        <v>503</v>
      </c>
      <c r="C5865" s="5"/>
      <c r="D5865" s="30"/>
      <c r="E5865" s="2" t="s">
        <v>504</v>
      </c>
      <c r="F5865" s="2" t="s">
        <v>505</v>
      </c>
      <c r="G5865" s="2" t="s">
        <v>506</v>
      </c>
      <c r="H5865" s="2">
        <v>214</v>
      </c>
      <c r="I5865" s="2">
        <v>207</v>
      </c>
      <c r="K5865" s="2">
        <v>4</v>
      </c>
      <c r="L5865" s="2" t="s">
        <v>30</v>
      </c>
      <c r="M5865" s="2" t="s">
        <v>476</v>
      </c>
      <c r="N5865" s="2" t="s">
        <v>479</v>
      </c>
      <c r="O5865" s="2" t="s">
        <v>493</v>
      </c>
      <c r="Q5865" s="1"/>
      <c r="S5865" s="5"/>
      <c r="T5865" s="41"/>
      <c r="U5865" s="8"/>
      <c r="W5865" s="2" t="s">
        <v>564</v>
      </c>
      <c r="X5865" s="2" t="str" cm="1">
        <f t="array" ref="X5865">IF(X5854="TRUE",IF(AND(C5862&lt;&gt;1,C5863:C5866="",S5862:U5866=""), "FALSE","TRUE"),"FALSE")</f>
        <v>FALSE</v>
      </c>
      <c r="Z5865" s="1"/>
    </row>
    <row r="5866" spans="2:26" hidden="1" outlineLevel="2" collapsed="1" x14ac:dyDescent="0.4">
      <c r="B5866" s="7" t="s">
        <v>508</v>
      </c>
      <c r="C5866" s="8"/>
      <c r="D5866" s="31"/>
      <c r="E5866" s="2" t="s">
        <v>509</v>
      </c>
      <c r="F5866" s="2" t="s">
        <v>510</v>
      </c>
      <c r="G5866" s="2" t="s">
        <v>511</v>
      </c>
      <c r="H5866" s="2">
        <v>214</v>
      </c>
      <c r="I5866" s="2">
        <v>207</v>
      </c>
      <c r="K5866" s="2">
        <v>120</v>
      </c>
      <c r="L5866" s="2" t="s">
        <v>30</v>
      </c>
      <c r="M5866" s="2" t="s">
        <v>476</v>
      </c>
      <c r="N5866" s="2" t="s">
        <v>479</v>
      </c>
      <c r="O5866" s="2" t="s">
        <v>493</v>
      </c>
      <c r="Q5866" s="1"/>
      <c r="S5866" s="5"/>
      <c r="T5866" s="41"/>
      <c r="U5866" s="8"/>
      <c r="W5866" s="2" t="s">
        <v>565</v>
      </c>
      <c r="X5866" s="2" t="str" cm="1">
        <f t="array" ref="X5866">IF(X5854="TRUE",IF(AND(C5862&lt;&gt;1,C5863:C5866="",S5862:U5866=""), "FALSE","TRUE"),"FALSE")</f>
        <v>FALSE</v>
      </c>
      <c r="Z5866" s="1"/>
    </row>
    <row r="5867" spans="2:26" hidden="1" outlineLevel="3" x14ac:dyDescent="0.4">
      <c r="B5867" s="7" t="s">
        <v>134</v>
      </c>
      <c r="C5867" s="5">
        <v>2</v>
      </c>
      <c r="D5867" s="30"/>
      <c r="E5867" s="2" t="s">
        <v>392</v>
      </c>
      <c r="F5867" s="2" t="s">
        <v>102</v>
      </c>
      <c r="G5867" s="2" t="s">
        <v>103</v>
      </c>
      <c r="H5867" s="2">
        <v>214</v>
      </c>
      <c r="I5867" s="2">
        <v>207</v>
      </c>
      <c r="K5867" s="2">
        <v>3</v>
      </c>
      <c r="L5867" s="2" t="s">
        <v>136</v>
      </c>
      <c r="M5867" s="2" t="s">
        <v>476</v>
      </c>
      <c r="N5867" s="2" t="s">
        <v>479</v>
      </c>
      <c r="O5867" s="2" t="s">
        <v>493</v>
      </c>
      <c r="Q5867" s="1"/>
      <c r="S5867" s="5"/>
      <c r="T5867" s="41"/>
      <c r="U5867" s="8"/>
      <c r="V5867" s="2" t="s">
        <v>105</v>
      </c>
      <c r="W5867" s="2" t="s">
        <v>561</v>
      </c>
      <c r="X5867" s="2" t="str" cm="1">
        <f t="array" ref="X5867">IF(X5854="TRUE",IF(AND(C5867&lt;&gt;1,C5868:C5871="",S5867:U5871=""), "FALSE","TRUE"),"FALSE")</f>
        <v>FALSE</v>
      </c>
      <c r="Z5867" s="1"/>
    </row>
    <row r="5868" spans="2:26" hidden="1" outlineLevel="3" x14ac:dyDescent="0.4">
      <c r="B5868" s="7" t="s">
        <v>495</v>
      </c>
      <c r="C5868" s="8"/>
      <c r="D5868" s="31"/>
      <c r="E5868" s="2" t="s">
        <v>496</v>
      </c>
      <c r="F5868" s="2" t="s">
        <v>497</v>
      </c>
      <c r="G5868" s="2" t="s">
        <v>498</v>
      </c>
      <c r="H5868" s="2">
        <v>214</v>
      </c>
      <c r="I5868" s="2">
        <v>207</v>
      </c>
      <c r="K5868" s="2">
        <v>50</v>
      </c>
      <c r="L5868" s="2" t="s">
        <v>30</v>
      </c>
      <c r="M5868" s="2" t="s">
        <v>476</v>
      </c>
      <c r="N5868" s="2" t="s">
        <v>479</v>
      </c>
      <c r="O5868" s="2" t="s">
        <v>493</v>
      </c>
      <c r="Q5868" s="1"/>
      <c r="S5868" s="5"/>
      <c r="T5868" s="41"/>
      <c r="U5868" s="8"/>
      <c r="W5868" s="2" t="s">
        <v>563</v>
      </c>
      <c r="X5868" s="2" t="str" cm="1">
        <f t="array" ref="X5868">IF(X5854="TRUE",IF(AND(C5867&lt;&gt;1,C5868:C5871="",S5867:U5871=""), "FALSE","TRUE"),"FALSE")</f>
        <v>FALSE</v>
      </c>
      <c r="Z5868" s="1"/>
    </row>
    <row r="5869" spans="2:26" hidden="1" outlineLevel="3" x14ac:dyDescent="0.4">
      <c r="B5869" s="7" t="s">
        <v>500</v>
      </c>
      <c r="C5869" s="5"/>
      <c r="D5869" s="30"/>
      <c r="E5869" s="2" t="s">
        <v>501</v>
      </c>
      <c r="F5869" s="2" t="s">
        <v>154</v>
      </c>
      <c r="G5869" s="2" t="s">
        <v>502</v>
      </c>
      <c r="H5869" s="2">
        <v>214</v>
      </c>
      <c r="I5869" s="2">
        <v>207</v>
      </c>
      <c r="K5869" s="2">
        <v>10</v>
      </c>
      <c r="L5869" s="2" t="s">
        <v>30</v>
      </c>
      <c r="M5869" s="2" t="s">
        <v>476</v>
      </c>
      <c r="N5869" s="2" t="s">
        <v>479</v>
      </c>
      <c r="O5869" s="2" t="s">
        <v>493</v>
      </c>
      <c r="Q5869" s="1"/>
      <c r="S5869" s="5"/>
      <c r="T5869" s="41"/>
      <c r="U5869" s="8"/>
      <c r="W5869" s="2" t="s">
        <v>472</v>
      </c>
      <c r="X5869" s="2" t="str" cm="1">
        <f t="array" ref="X5869">IF(X5854="TRUE",IF(AND(C5867&lt;&gt;1,C5868:C5871="",S5867:U5871=""), "FALSE","TRUE"),"FALSE")</f>
        <v>FALSE</v>
      </c>
      <c r="Z5869" s="1"/>
    </row>
    <row r="5870" spans="2:26" hidden="1" outlineLevel="3" x14ac:dyDescent="0.4">
      <c r="B5870" s="7" t="s">
        <v>503</v>
      </c>
      <c r="C5870" s="5"/>
      <c r="D5870" s="30"/>
      <c r="E5870" s="2" t="s">
        <v>504</v>
      </c>
      <c r="F5870" s="2" t="s">
        <v>505</v>
      </c>
      <c r="G5870" s="2" t="s">
        <v>506</v>
      </c>
      <c r="H5870" s="2">
        <v>214</v>
      </c>
      <c r="I5870" s="2">
        <v>207</v>
      </c>
      <c r="K5870" s="2">
        <v>4</v>
      </c>
      <c r="L5870" s="2" t="s">
        <v>30</v>
      </c>
      <c r="M5870" s="2" t="s">
        <v>476</v>
      </c>
      <c r="N5870" s="2" t="s">
        <v>479</v>
      </c>
      <c r="O5870" s="2" t="s">
        <v>493</v>
      </c>
      <c r="Q5870" s="1"/>
      <c r="S5870" s="5"/>
      <c r="T5870" s="41"/>
      <c r="U5870" s="8"/>
      <c r="W5870" s="2" t="s">
        <v>564</v>
      </c>
      <c r="X5870" s="2" t="str" cm="1">
        <f t="array" ref="X5870">IF(X5854="TRUE",IF(AND(C5867&lt;&gt;1,C5868:C5871="",S5867:U5871=""), "FALSE","TRUE"),"FALSE")</f>
        <v>FALSE</v>
      </c>
      <c r="Z5870" s="1"/>
    </row>
    <row r="5871" spans="2:26" hidden="1" outlineLevel="3" x14ac:dyDescent="0.4">
      <c r="B5871" s="7" t="s">
        <v>508</v>
      </c>
      <c r="C5871" s="8"/>
      <c r="D5871" s="31"/>
      <c r="E5871" s="2" t="s">
        <v>509</v>
      </c>
      <c r="F5871" s="2" t="s">
        <v>510</v>
      </c>
      <c r="G5871" s="2" t="s">
        <v>511</v>
      </c>
      <c r="H5871" s="2">
        <v>214</v>
      </c>
      <c r="I5871" s="2">
        <v>207</v>
      </c>
      <c r="K5871" s="2">
        <v>120</v>
      </c>
      <c r="L5871" s="2" t="s">
        <v>30</v>
      </c>
      <c r="M5871" s="2" t="s">
        <v>476</v>
      </c>
      <c r="N5871" s="2" t="s">
        <v>479</v>
      </c>
      <c r="O5871" s="2" t="s">
        <v>493</v>
      </c>
      <c r="Q5871" s="1"/>
      <c r="S5871" s="5"/>
      <c r="T5871" s="41"/>
      <c r="U5871" s="8"/>
      <c r="W5871" s="2" t="s">
        <v>565</v>
      </c>
      <c r="X5871" s="2" t="str" cm="1">
        <f t="array" ref="X5871">IF(X5854="TRUE",IF(AND(C5867&lt;&gt;1,C5868:C5871="",S5867:U5871=""), "FALSE","TRUE"),"FALSE")</f>
        <v>FALSE</v>
      </c>
      <c r="Z5871" s="1"/>
    </row>
    <row r="5872" spans="2:26" hidden="1" outlineLevel="2" x14ac:dyDescent="0.4">
      <c r="B5872" s="3" t="s">
        <v>19</v>
      </c>
      <c r="I5872" s="2">
        <v>207</v>
      </c>
      <c r="Q5872" s="1"/>
      <c r="Z5872" s="1"/>
    </row>
    <row r="5873" spans="2:26" hidden="1" outlineLevel="2" x14ac:dyDescent="0.4">
      <c r="B5873" s="50" t="s">
        <v>513</v>
      </c>
      <c r="C5873" s="50"/>
      <c r="D5873" s="33"/>
      <c r="E5873" s="2" t="s">
        <v>514</v>
      </c>
      <c r="I5873" s="2">
        <v>207</v>
      </c>
      <c r="L5873" s="2" t="s">
        <v>515</v>
      </c>
      <c r="M5873" s="2" t="s">
        <v>476</v>
      </c>
      <c r="N5873" s="2" t="s">
        <v>479</v>
      </c>
      <c r="O5873" s="2" t="s">
        <v>514</v>
      </c>
      <c r="Q5873" s="1"/>
      <c r="S5873" s="43" t="s">
        <v>36</v>
      </c>
      <c r="T5873" s="44" t="s">
        <v>37</v>
      </c>
      <c r="U5873" s="43" t="s">
        <v>38</v>
      </c>
      <c r="Z5873" s="1"/>
    </row>
    <row r="5874" spans="2:26" hidden="1" outlineLevel="2" x14ac:dyDescent="0.4">
      <c r="B5874" s="7" t="s">
        <v>134</v>
      </c>
      <c r="C5874" s="5">
        <v>1</v>
      </c>
      <c r="D5874" s="30"/>
      <c r="E5874" s="2" t="s">
        <v>392</v>
      </c>
      <c r="F5874" s="2" t="s">
        <v>106</v>
      </c>
      <c r="G5874" s="2" t="s">
        <v>103</v>
      </c>
      <c r="H5874" s="2">
        <v>221</v>
      </c>
      <c r="I5874" s="2">
        <v>207</v>
      </c>
      <c r="K5874" s="2">
        <v>3</v>
      </c>
      <c r="L5874" s="2" t="s">
        <v>136</v>
      </c>
      <c r="M5874" s="2" t="s">
        <v>476</v>
      </c>
      <c r="N5874" s="2" t="s">
        <v>479</v>
      </c>
      <c r="O5874" s="2" t="s">
        <v>514</v>
      </c>
      <c r="Q5874" s="1"/>
      <c r="S5874" s="5"/>
      <c r="T5874" s="41"/>
      <c r="U5874" s="8"/>
      <c r="V5874" s="2" t="s">
        <v>105</v>
      </c>
      <c r="W5874" s="2" t="s">
        <v>561</v>
      </c>
      <c r="X5874" s="2" t="str" cm="1">
        <f t="array" ref="X5874">IF(X5854="TRUE",IF(AND(C5874&lt;&gt;1,C5875:C5876="",S5874:U5876=""), "FALSE","TRUE"),"FALSE")</f>
        <v>FALSE</v>
      </c>
      <c r="Z5874" s="1"/>
    </row>
    <row r="5875" spans="2:26" hidden="1" outlineLevel="2" x14ac:dyDescent="0.4">
      <c r="B5875" s="7" t="s">
        <v>516</v>
      </c>
      <c r="C5875" s="8"/>
      <c r="D5875" s="31"/>
      <c r="E5875" s="2" t="s">
        <v>517</v>
      </c>
      <c r="F5875" s="2" t="s">
        <v>499</v>
      </c>
      <c r="G5875" s="2" t="s">
        <v>498</v>
      </c>
      <c r="H5875" s="2">
        <v>221</v>
      </c>
      <c r="I5875" s="2">
        <v>207</v>
      </c>
      <c r="K5875" s="2">
        <v>50</v>
      </c>
      <c r="L5875" s="2" t="s">
        <v>30</v>
      </c>
      <c r="M5875" s="2" t="s">
        <v>476</v>
      </c>
      <c r="N5875" s="2" t="s">
        <v>479</v>
      </c>
      <c r="O5875" s="2" t="s">
        <v>514</v>
      </c>
      <c r="Q5875" s="1"/>
      <c r="S5875" s="5"/>
      <c r="T5875" s="41"/>
      <c r="U5875" s="8"/>
      <c r="W5875" s="2" t="s">
        <v>563</v>
      </c>
      <c r="X5875" s="2" t="str" cm="1">
        <f t="array" ref="X5875">IF(X5854="TRUE",IF(AND(C5874&lt;&gt;1,C5875:C5876="",S5874:U5876=""), "FALSE","TRUE"),"FALSE")</f>
        <v>FALSE</v>
      </c>
      <c r="Z5875" s="1"/>
    </row>
    <row r="5876" spans="2:26" hidden="1" outlineLevel="2" x14ac:dyDescent="0.4">
      <c r="B5876" s="7" t="s">
        <v>508</v>
      </c>
      <c r="C5876" s="8"/>
      <c r="D5876" s="31"/>
      <c r="E5876" s="2" t="s">
        <v>518</v>
      </c>
      <c r="F5876" s="2" t="s">
        <v>512</v>
      </c>
      <c r="G5876" s="2" t="s">
        <v>511</v>
      </c>
      <c r="H5876" s="2">
        <v>221</v>
      </c>
      <c r="I5876" s="2">
        <v>207</v>
      </c>
      <c r="K5876" s="2">
        <v>120</v>
      </c>
      <c r="L5876" s="2" t="s">
        <v>30</v>
      </c>
      <c r="M5876" s="2" t="s">
        <v>476</v>
      </c>
      <c r="N5876" s="2" t="s">
        <v>479</v>
      </c>
      <c r="O5876" s="2" t="s">
        <v>514</v>
      </c>
      <c r="Q5876" s="1"/>
      <c r="S5876" s="5"/>
      <c r="T5876" s="41"/>
      <c r="U5876" s="8"/>
      <c r="W5876" s="2" t="s">
        <v>565</v>
      </c>
      <c r="X5876" s="2" t="str" cm="1">
        <f t="array" ref="X5876">IF(X5854="TRUE",IF(AND(C5874&lt;&gt;1,C5875:C5876="",S5874:U5876=""), "FALSE","TRUE"),"FALSE")</f>
        <v>FALSE</v>
      </c>
      <c r="Z5876" s="1"/>
    </row>
    <row r="5877" spans="2:26" hidden="1" outlineLevel="2" x14ac:dyDescent="0.4">
      <c r="B5877" s="7" t="s">
        <v>134</v>
      </c>
      <c r="C5877" s="5">
        <v>2</v>
      </c>
      <c r="D5877" s="30"/>
      <c r="E5877" s="2" t="s">
        <v>392</v>
      </c>
      <c r="F5877" s="2" t="s">
        <v>106</v>
      </c>
      <c r="G5877" s="2" t="s">
        <v>103</v>
      </c>
      <c r="H5877" s="2">
        <v>221</v>
      </c>
      <c r="I5877" s="2">
        <v>207</v>
      </c>
      <c r="K5877" s="2">
        <v>3</v>
      </c>
      <c r="L5877" s="2" t="s">
        <v>136</v>
      </c>
      <c r="M5877" s="2" t="s">
        <v>476</v>
      </c>
      <c r="N5877" s="2" t="s">
        <v>479</v>
      </c>
      <c r="O5877" s="2" t="s">
        <v>514</v>
      </c>
      <c r="Q5877" s="1"/>
      <c r="S5877" s="5"/>
      <c r="T5877" s="41"/>
      <c r="U5877" s="8"/>
      <c r="V5877" s="2" t="s">
        <v>105</v>
      </c>
      <c r="W5877" s="2" t="s">
        <v>561</v>
      </c>
      <c r="X5877" s="2" t="str" cm="1">
        <f t="array" ref="X5877">IF(X5854="TRUE",IF(AND(C5877&lt;&gt;1,C5878:C5879="",S5877:U5879=""), "FALSE","TRUE"),"FALSE")</f>
        <v>FALSE</v>
      </c>
      <c r="Z5877" s="1"/>
    </row>
    <row r="5878" spans="2:26" hidden="1" outlineLevel="2" x14ac:dyDescent="0.4">
      <c r="B5878" s="7" t="s">
        <v>516</v>
      </c>
      <c r="C5878" s="8"/>
      <c r="D5878" s="31"/>
      <c r="E5878" s="2" t="s">
        <v>517</v>
      </c>
      <c r="F5878" s="2" t="s">
        <v>499</v>
      </c>
      <c r="G5878" s="2" t="s">
        <v>498</v>
      </c>
      <c r="H5878" s="2">
        <v>221</v>
      </c>
      <c r="I5878" s="2">
        <v>207</v>
      </c>
      <c r="K5878" s="2">
        <v>50</v>
      </c>
      <c r="L5878" s="2" t="s">
        <v>30</v>
      </c>
      <c r="M5878" s="2" t="s">
        <v>476</v>
      </c>
      <c r="N5878" s="2" t="s">
        <v>479</v>
      </c>
      <c r="O5878" s="2" t="s">
        <v>514</v>
      </c>
      <c r="Q5878" s="1"/>
      <c r="S5878" s="5"/>
      <c r="T5878" s="41"/>
      <c r="U5878" s="8"/>
      <c r="W5878" s="2" t="s">
        <v>563</v>
      </c>
      <c r="X5878" s="2" t="str" cm="1">
        <f t="array" ref="X5878">IF(X5854="TRUE",IF(AND(C5877&lt;&gt;1,C5878:C5879="",S5877:U5879=""), "FALSE","TRUE"),"FALSE")</f>
        <v>FALSE</v>
      </c>
      <c r="Z5878" s="1"/>
    </row>
    <row r="5879" spans="2:26" hidden="1" outlineLevel="2" x14ac:dyDescent="0.4">
      <c r="B5879" s="7" t="s">
        <v>508</v>
      </c>
      <c r="C5879" s="8"/>
      <c r="D5879" s="31"/>
      <c r="E5879" s="2" t="s">
        <v>518</v>
      </c>
      <c r="F5879" s="2" t="s">
        <v>512</v>
      </c>
      <c r="G5879" s="2" t="s">
        <v>511</v>
      </c>
      <c r="H5879" s="2">
        <v>221</v>
      </c>
      <c r="I5879" s="2">
        <v>207</v>
      </c>
      <c r="K5879" s="2">
        <v>120</v>
      </c>
      <c r="L5879" s="2" t="s">
        <v>30</v>
      </c>
      <c r="M5879" s="2" t="s">
        <v>476</v>
      </c>
      <c r="N5879" s="2" t="s">
        <v>479</v>
      </c>
      <c r="O5879" s="2" t="s">
        <v>514</v>
      </c>
      <c r="Q5879" s="1"/>
      <c r="S5879" s="5"/>
      <c r="T5879" s="41"/>
      <c r="U5879" s="8"/>
      <c r="W5879" s="2" t="s">
        <v>565</v>
      </c>
      <c r="X5879" s="2" t="str" cm="1">
        <f t="array" ref="X5879">IF(X5854="TRUE",IF(AND(C5877&lt;&gt;1,C5878:C5879="",S5877:U5879=""), "FALSE","TRUE"),"FALSE")</f>
        <v>FALSE</v>
      </c>
      <c r="Z5879" s="1"/>
    </row>
    <row r="5880" spans="2:26" hidden="1" outlineLevel="2" x14ac:dyDescent="0.4">
      <c r="B5880" s="7" t="s">
        <v>134</v>
      </c>
      <c r="C5880" s="5">
        <v>3</v>
      </c>
      <c r="D5880" s="30"/>
      <c r="E5880" s="2" t="s">
        <v>392</v>
      </c>
      <c r="F5880" s="2" t="s">
        <v>106</v>
      </c>
      <c r="G5880" s="2" t="s">
        <v>103</v>
      </c>
      <c r="H5880" s="2">
        <v>221</v>
      </c>
      <c r="I5880" s="2">
        <v>207</v>
      </c>
      <c r="K5880" s="2">
        <v>3</v>
      </c>
      <c r="L5880" s="2" t="s">
        <v>136</v>
      </c>
      <c r="M5880" s="2" t="s">
        <v>476</v>
      </c>
      <c r="N5880" s="2" t="s">
        <v>479</v>
      </c>
      <c r="O5880" s="2" t="s">
        <v>514</v>
      </c>
      <c r="Q5880" s="1"/>
      <c r="S5880" s="5"/>
      <c r="T5880" s="41"/>
      <c r="U5880" s="8"/>
      <c r="V5880" s="2" t="s">
        <v>105</v>
      </c>
      <c r="W5880" s="2" t="s">
        <v>561</v>
      </c>
      <c r="X5880" s="2" t="str" cm="1">
        <f t="array" ref="X5880">IF(X5854="TRUE",IF(AND(C5880&lt;&gt;1,C5881:C5882="",S5880:U5882=""), "FALSE","TRUE"),"FALSE")</f>
        <v>FALSE</v>
      </c>
      <c r="Z5880" s="1"/>
    </row>
    <row r="5881" spans="2:26" hidden="1" outlineLevel="2" x14ac:dyDescent="0.4">
      <c r="B5881" s="7" t="s">
        <v>516</v>
      </c>
      <c r="C5881" s="8"/>
      <c r="D5881" s="31"/>
      <c r="E5881" s="2" t="s">
        <v>517</v>
      </c>
      <c r="F5881" s="2" t="s">
        <v>499</v>
      </c>
      <c r="G5881" s="2" t="s">
        <v>498</v>
      </c>
      <c r="H5881" s="2">
        <v>221</v>
      </c>
      <c r="I5881" s="2">
        <v>207</v>
      </c>
      <c r="K5881" s="2">
        <v>50</v>
      </c>
      <c r="L5881" s="2" t="s">
        <v>30</v>
      </c>
      <c r="M5881" s="2" t="s">
        <v>476</v>
      </c>
      <c r="N5881" s="2" t="s">
        <v>479</v>
      </c>
      <c r="O5881" s="2" t="s">
        <v>514</v>
      </c>
      <c r="Q5881" s="1"/>
      <c r="S5881" s="5"/>
      <c r="T5881" s="41"/>
      <c r="U5881" s="8"/>
      <c r="W5881" s="2" t="s">
        <v>563</v>
      </c>
      <c r="X5881" s="2" t="str" cm="1">
        <f t="array" ref="X5881">IF(X5854="TRUE",IF(AND(C5880&lt;&gt;1,C5881:C5882="",S5880:U5882=""), "FALSE","TRUE"),"FALSE")</f>
        <v>FALSE</v>
      </c>
      <c r="Z5881" s="1"/>
    </row>
    <row r="5882" spans="2:26" hidden="1" outlineLevel="2" x14ac:dyDescent="0.4">
      <c r="B5882" s="7" t="s">
        <v>508</v>
      </c>
      <c r="C5882" s="8"/>
      <c r="D5882" s="31"/>
      <c r="E5882" s="2" t="s">
        <v>518</v>
      </c>
      <c r="F5882" s="2" t="s">
        <v>512</v>
      </c>
      <c r="G5882" s="2" t="s">
        <v>511</v>
      </c>
      <c r="H5882" s="2">
        <v>221</v>
      </c>
      <c r="I5882" s="2">
        <v>207</v>
      </c>
      <c r="K5882" s="2">
        <v>120</v>
      </c>
      <c r="L5882" s="2" t="s">
        <v>30</v>
      </c>
      <c r="M5882" s="2" t="s">
        <v>476</v>
      </c>
      <c r="N5882" s="2" t="s">
        <v>479</v>
      </c>
      <c r="O5882" s="2" t="s">
        <v>514</v>
      </c>
      <c r="Q5882" s="1"/>
      <c r="S5882" s="5"/>
      <c r="T5882" s="41"/>
      <c r="U5882" s="8"/>
      <c r="W5882" s="2" t="s">
        <v>565</v>
      </c>
      <c r="X5882" s="2" t="str" cm="1">
        <f t="array" ref="X5882">IF(X5854="TRUE",IF(AND(C5880&lt;&gt;1,C5881:C5882="",S5880:U5882=""), "FALSE","TRUE"),"FALSE")</f>
        <v>FALSE</v>
      </c>
      <c r="Z5882" s="1"/>
    </row>
    <row r="5883" spans="2:26" hidden="1" outlineLevel="2" x14ac:dyDescent="0.4">
      <c r="B5883" s="7" t="s">
        <v>134</v>
      </c>
      <c r="C5883" s="5">
        <v>4</v>
      </c>
      <c r="D5883" s="30"/>
      <c r="E5883" s="2" t="s">
        <v>392</v>
      </c>
      <c r="F5883" s="2" t="s">
        <v>106</v>
      </c>
      <c r="G5883" s="2" t="s">
        <v>103</v>
      </c>
      <c r="H5883" s="2">
        <v>221</v>
      </c>
      <c r="I5883" s="2">
        <v>207</v>
      </c>
      <c r="K5883" s="2">
        <v>3</v>
      </c>
      <c r="L5883" s="2" t="s">
        <v>136</v>
      </c>
      <c r="M5883" s="2" t="s">
        <v>476</v>
      </c>
      <c r="N5883" s="2" t="s">
        <v>479</v>
      </c>
      <c r="O5883" s="2" t="s">
        <v>514</v>
      </c>
      <c r="Q5883" s="1"/>
      <c r="S5883" s="5"/>
      <c r="T5883" s="41"/>
      <c r="U5883" s="8"/>
      <c r="V5883" s="2" t="s">
        <v>105</v>
      </c>
      <c r="W5883" s="2" t="s">
        <v>561</v>
      </c>
      <c r="X5883" s="2" t="str" cm="1">
        <f t="array" ref="X5883">IF(X5854="TRUE",IF(AND(C5883&lt;&gt;1,C5884:C5885="",S5883:U5885=""), "FALSE","TRUE"),"FALSE")</f>
        <v>FALSE</v>
      </c>
      <c r="Z5883" s="1"/>
    </row>
    <row r="5884" spans="2:26" hidden="1" outlineLevel="2" x14ac:dyDescent="0.4">
      <c r="B5884" s="7" t="s">
        <v>516</v>
      </c>
      <c r="C5884" s="8"/>
      <c r="D5884" s="31"/>
      <c r="E5884" s="2" t="s">
        <v>517</v>
      </c>
      <c r="F5884" s="2" t="s">
        <v>499</v>
      </c>
      <c r="G5884" s="2" t="s">
        <v>498</v>
      </c>
      <c r="H5884" s="2">
        <v>221</v>
      </c>
      <c r="I5884" s="2">
        <v>207</v>
      </c>
      <c r="K5884" s="2">
        <v>50</v>
      </c>
      <c r="L5884" s="2" t="s">
        <v>30</v>
      </c>
      <c r="M5884" s="2" t="s">
        <v>476</v>
      </c>
      <c r="N5884" s="2" t="s">
        <v>479</v>
      </c>
      <c r="O5884" s="2" t="s">
        <v>514</v>
      </c>
      <c r="Q5884" s="1"/>
      <c r="S5884" s="5"/>
      <c r="T5884" s="41"/>
      <c r="U5884" s="8"/>
      <c r="W5884" s="2" t="s">
        <v>563</v>
      </c>
      <c r="X5884" s="2" t="str" cm="1">
        <f t="array" ref="X5884">IF(X5854="TRUE",IF(AND(C5883&lt;&gt;1,C5884:C5885="",S5883:U5885=""), "FALSE","TRUE"),"FALSE")</f>
        <v>FALSE</v>
      </c>
      <c r="Z5884" s="1"/>
    </row>
    <row r="5885" spans="2:26" hidden="1" outlineLevel="2" x14ac:dyDescent="0.4">
      <c r="B5885" s="7" t="s">
        <v>508</v>
      </c>
      <c r="C5885" s="8"/>
      <c r="D5885" s="31"/>
      <c r="E5885" s="2" t="s">
        <v>518</v>
      </c>
      <c r="F5885" s="2" t="s">
        <v>512</v>
      </c>
      <c r="G5885" s="2" t="s">
        <v>511</v>
      </c>
      <c r="H5885" s="2">
        <v>221</v>
      </c>
      <c r="I5885" s="2">
        <v>207</v>
      </c>
      <c r="K5885" s="2">
        <v>120</v>
      </c>
      <c r="L5885" s="2" t="s">
        <v>30</v>
      </c>
      <c r="M5885" s="2" t="s">
        <v>476</v>
      </c>
      <c r="N5885" s="2" t="s">
        <v>479</v>
      </c>
      <c r="O5885" s="2" t="s">
        <v>514</v>
      </c>
      <c r="Q5885" s="1"/>
      <c r="S5885" s="5"/>
      <c r="T5885" s="41"/>
      <c r="U5885" s="8"/>
      <c r="W5885" s="2" t="s">
        <v>565</v>
      </c>
      <c r="X5885" s="2" t="str" cm="1">
        <f t="array" ref="X5885">IF(X5854="TRUE",IF(AND(C5883&lt;&gt;1,C5884:C5885="",S5883:U5885=""), "FALSE","TRUE"),"FALSE")</f>
        <v>FALSE</v>
      </c>
      <c r="Z5885" s="1"/>
    </row>
    <row r="5886" spans="2:26" hidden="1" outlineLevel="2" x14ac:dyDescent="0.4">
      <c r="B5886" s="7" t="s">
        <v>134</v>
      </c>
      <c r="C5886" s="5">
        <v>5</v>
      </c>
      <c r="D5886" s="30"/>
      <c r="E5886" s="2" t="s">
        <v>392</v>
      </c>
      <c r="F5886" s="2" t="s">
        <v>106</v>
      </c>
      <c r="G5886" s="2" t="s">
        <v>103</v>
      </c>
      <c r="H5886" s="2">
        <v>221</v>
      </c>
      <c r="I5886" s="2">
        <v>207</v>
      </c>
      <c r="K5886" s="2">
        <v>3</v>
      </c>
      <c r="L5886" s="2" t="s">
        <v>136</v>
      </c>
      <c r="M5886" s="2" t="s">
        <v>476</v>
      </c>
      <c r="N5886" s="2" t="s">
        <v>479</v>
      </c>
      <c r="O5886" s="2" t="s">
        <v>514</v>
      </c>
      <c r="Q5886" s="1"/>
      <c r="S5886" s="5"/>
      <c r="T5886" s="41"/>
      <c r="U5886" s="8"/>
      <c r="V5886" s="2" t="s">
        <v>105</v>
      </c>
      <c r="W5886" s="2" t="s">
        <v>561</v>
      </c>
      <c r="X5886" s="2" t="str" cm="1">
        <f t="array" ref="X5886">IF(X5854="TRUE",IF(AND(C5886&lt;&gt;1,C5887:C5888="",S5886:U5888=""), "FALSE","TRUE"),"FALSE")</f>
        <v>FALSE</v>
      </c>
      <c r="Z5886" s="1"/>
    </row>
    <row r="5887" spans="2:26" hidden="1" outlineLevel="2" x14ac:dyDescent="0.4">
      <c r="B5887" s="7" t="s">
        <v>516</v>
      </c>
      <c r="C5887" s="8"/>
      <c r="D5887" s="31"/>
      <c r="E5887" s="2" t="s">
        <v>517</v>
      </c>
      <c r="F5887" s="2" t="s">
        <v>499</v>
      </c>
      <c r="G5887" s="2" t="s">
        <v>498</v>
      </c>
      <c r="H5887" s="2">
        <v>221</v>
      </c>
      <c r="I5887" s="2">
        <v>207</v>
      </c>
      <c r="K5887" s="2">
        <v>50</v>
      </c>
      <c r="L5887" s="2" t="s">
        <v>30</v>
      </c>
      <c r="M5887" s="2" t="s">
        <v>476</v>
      </c>
      <c r="N5887" s="2" t="s">
        <v>479</v>
      </c>
      <c r="O5887" s="2" t="s">
        <v>514</v>
      </c>
      <c r="Q5887" s="1"/>
      <c r="S5887" s="5"/>
      <c r="T5887" s="41"/>
      <c r="U5887" s="8"/>
      <c r="W5887" s="2" t="s">
        <v>563</v>
      </c>
      <c r="X5887" s="2" t="str" cm="1">
        <f t="array" ref="X5887">IF(X5854="TRUE",IF(AND(C5886&lt;&gt;1,C5887:C5888="",S5886:U5888=""), "FALSE","TRUE"),"FALSE")</f>
        <v>FALSE</v>
      </c>
      <c r="Z5887" s="1"/>
    </row>
    <row r="5888" spans="2:26" hidden="1" outlineLevel="2" collapsed="1" x14ac:dyDescent="0.4">
      <c r="B5888" s="7" t="s">
        <v>508</v>
      </c>
      <c r="C5888" s="8"/>
      <c r="D5888" s="31"/>
      <c r="E5888" s="2" t="s">
        <v>518</v>
      </c>
      <c r="F5888" s="2" t="s">
        <v>512</v>
      </c>
      <c r="G5888" s="2" t="s">
        <v>511</v>
      </c>
      <c r="H5888" s="2">
        <v>221</v>
      </c>
      <c r="I5888" s="2">
        <v>207</v>
      </c>
      <c r="K5888" s="2">
        <v>120</v>
      </c>
      <c r="L5888" s="2" t="s">
        <v>30</v>
      </c>
      <c r="M5888" s="2" t="s">
        <v>476</v>
      </c>
      <c r="N5888" s="2" t="s">
        <v>479</v>
      </c>
      <c r="O5888" s="2" t="s">
        <v>514</v>
      </c>
      <c r="Q5888" s="1"/>
      <c r="S5888" s="5"/>
      <c r="T5888" s="41"/>
      <c r="U5888" s="8"/>
      <c r="W5888" s="2" t="s">
        <v>565</v>
      </c>
      <c r="X5888" s="2" t="str" cm="1">
        <f t="array" ref="X5888">IF(X5854="TRUE",IF(AND(C5886&lt;&gt;1,C5887:C5888="",S5886:U5888=""), "FALSE","TRUE"),"FALSE")</f>
        <v>FALSE</v>
      </c>
      <c r="Z5888" s="1"/>
    </row>
    <row r="5889" spans="2:26" hidden="1" outlineLevel="3" x14ac:dyDescent="0.4">
      <c r="B5889" s="7" t="s">
        <v>134</v>
      </c>
      <c r="C5889" s="5">
        <v>6</v>
      </c>
      <c r="D5889" s="30"/>
      <c r="E5889" s="2" t="s">
        <v>392</v>
      </c>
      <c r="F5889" s="2" t="s">
        <v>106</v>
      </c>
      <c r="G5889" s="2" t="s">
        <v>103</v>
      </c>
      <c r="H5889" s="2">
        <v>221</v>
      </c>
      <c r="I5889" s="2">
        <v>207</v>
      </c>
      <c r="K5889" s="2">
        <v>3</v>
      </c>
      <c r="L5889" s="2" t="s">
        <v>136</v>
      </c>
      <c r="M5889" s="2" t="s">
        <v>476</v>
      </c>
      <c r="N5889" s="2" t="s">
        <v>479</v>
      </c>
      <c r="O5889" s="2" t="s">
        <v>514</v>
      </c>
      <c r="Q5889" s="1"/>
      <c r="S5889" s="5"/>
      <c r="T5889" s="41"/>
      <c r="U5889" s="8"/>
      <c r="V5889" s="2" t="s">
        <v>105</v>
      </c>
      <c r="W5889" s="2" t="s">
        <v>561</v>
      </c>
      <c r="X5889" s="2" t="str" cm="1">
        <f t="array" ref="X5889">IF(X5854="TRUE",IF(AND(C5889&lt;&gt;1,C5890:C5891="",S5889:U5891=""), "FALSE","TRUE"),"FALSE")</f>
        <v>FALSE</v>
      </c>
      <c r="Z5889" s="1"/>
    </row>
    <row r="5890" spans="2:26" hidden="1" outlineLevel="3" x14ac:dyDescent="0.4">
      <c r="B5890" s="7" t="s">
        <v>516</v>
      </c>
      <c r="C5890" s="8"/>
      <c r="D5890" s="31"/>
      <c r="E5890" s="2" t="s">
        <v>517</v>
      </c>
      <c r="F5890" s="2" t="s">
        <v>499</v>
      </c>
      <c r="G5890" s="2" t="s">
        <v>498</v>
      </c>
      <c r="H5890" s="2">
        <v>221</v>
      </c>
      <c r="I5890" s="2">
        <v>207</v>
      </c>
      <c r="K5890" s="2">
        <v>50</v>
      </c>
      <c r="L5890" s="2" t="s">
        <v>30</v>
      </c>
      <c r="M5890" s="2" t="s">
        <v>476</v>
      </c>
      <c r="N5890" s="2" t="s">
        <v>479</v>
      </c>
      <c r="O5890" s="2" t="s">
        <v>514</v>
      </c>
      <c r="Q5890" s="1"/>
      <c r="S5890" s="5"/>
      <c r="T5890" s="41"/>
      <c r="U5890" s="8"/>
      <c r="W5890" s="2" t="s">
        <v>563</v>
      </c>
      <c r="X5890" s="2" t="str" cm="1">
        <f t="array" ref="X5890">IF(X5854="TRUE",IF(AND(C5889&lt;&gt;1,C5890:C5891="",S5889:U5891=""), "FALSE","TRUE"),"FALSE")</f>
        <v>FALSE</v>
      </c>
      <c r="Z5890" s="1"/>
    </row>
    <row r="5891" spans="2:26" hidden="1" outlineLevel="3" x14ac:dyDescent="0.4">
      <c r="B5891" s="7" t="s">
        <v>508</v>
      </c>
      <c r="C5891" s="8"/>
      <c r="D5891" s="31"/>
      <c r="E5891" s="2" t="s">
        <v>518</v>
      </c>
      <c r="F5891" s="2" t="s">
        <v>512</v>
      </c>
      <c r="G5891" s="2" t="s">
        <v>511</v>
      </c>
      <c r="H5891" s="2">
        <v>221</v>
      </c>
      <c r="I5891" s="2">
        <v>207</v>
      </c>
      <c r="K5891" s="2">
        <v>120</v>
      </c>
      <c r="L5891" s="2" t="s">
        <v>30</v>
      </c>
      <c r="M5891" s="2" t="s">
        <v>476</v>
      </c>
      <c r="N5891" s="2" t="s">
        <v>479</v>
      </c>
      <c r="O5891" s="2" t="s">
        <v>514</v>
      </c>
      <c r="Q5891" s="1"/>
      <c r="S5891" s="5"/>
      <c r="T5891" s="41"/>
      <c r="U5891" s="8"/>
      <c r="W5891" s="2" t="s">
        <v>565</v>
      </c>
      <c r="X5891" s="2" t="str" cm="1">
        <f t="array" ref="X5891">IF(X5854="TRUE",IF(AND(C5889&lt;&gt;1,C5890:C5891="",S5889:U5891=""), "FALSE","TRUE"),"FALSE")</f>
        <v>FALSE</v>
      </c>
      <c r="Z5891" s="1"/>
    </row>
    <row r="5892" spans="2:26" hidden="1" outlineLevel="3" x14ac:dyDescent="0.4">
      <c r="B5892" s="7" t="s">
        <v>134</v>
      </c>
      <c r="C5892" s="5">
        <v>7</v>
      </c>
      <c r="D5892" s="30"/>
      <c r="E5892" s="2" t="s">
        <v>392</v>
      </c>
      <c r="F5892" s="2" t="s">
        <v>106</v>
      </c>
      <c r="G5892" s="2" t="s">
        <v>103</v>
      </c>
      <c r="H5892" s="2">
        <v>221</v>
      </c>
      <c r="I5892" s="2">
        <v>207</v>
      </c>
      <c r="K5892" s="2">
        <v>3</v>
      </c>
      <c r="L5892" s="2" t="s">
        <v>136</v>
      </c>
      <c r="M5892" s="2" t="s">
        <v>476</v>
      </c>
      <c r="N5892" s="2" t="s">
        <v>479</v>
      </c>
      <c r="O5892" s="2" t="s">
        <v>514</v>
      </c>
      <c r="Q5892" s="1"/>
      <c r="S5892" s="5"/>
      <c r="T5892" s="41"/>
      <c r="U5892" s="8"/>
      <c r="V5892" s="2" t="s">
        <v>105</v>
      </c>
      <c r="W5892" s="2" t="s">
        <v>561</v>
      </c>
      <c r="X5892" s="2" t="str" cm="1">
        <f t="array" ref="X5892">IF(X5854="TRUE",IF(AND(C5892&lt;&gt;1,C5893:C5894="",S5892:U5894=""), "FALSE","TRUE"),"FALSE")</f>
        <v>FALSE</v>
      </c>
      <c r="Z5892" s="1"/>
    </row>
    <row r="5893" spans="2:26" hidden="1" outlineLevel="3" x14ac:dyDescent="0.4">
      <c r="B5893" s="7" t="s">
        <v>516</v>
      </c>
      <c r="C5893" s="8"/>
      <c r="D5893" s="31"/>
      <c r="E5893" s="2" t="s">
        <v>517</v>
      </c>
      <c r="F5893" s="2" t="s">
        <v>499</v>
      </c>
      <c r="G5893" s="2" t="s">
        <v>498</v>
      </c>
      <c r="H5893" s="2">
        <v>221</v>
      </c>
      <c r="I5893" s="2">
        <v>207</v>
      </c>
      <c r="K5893" s="2">
        <v>50</v>
      </c>
      <c r="L5893" s="2" t="s">
        <v>30</v>
      </c>
      <c r="M5893" s="2" t="s">
        <v>476</v>
      </c>
      <c r="N5893" s="2" t="s">
        <v>479</v>
      </c>
      <c r="O5893" s="2" t="s">
        <v>514</v>
      </c>
      <c r="Q5893" s="1"/>
      <c r="S5893" s="5"/>
      <c r="T5893" s="41"/>
      <c r="U5893" s="8"/>
      <c r="W5893" s="2" t="s">
        <v>563</v>
      </c>
      <c r="X5893" s="2" t="str" cm="1">
        <f t="array" ref="X5893">IF(X5854="TRUE",IF(AND(C5892&lt;&gt;1,C5893:C5894="",S5892:U5894=""), "FALSE","TRUE"),"FALSE")</f>
        <v>FALSE</v>
      </c>
      <c r="Z5893" s="1"/>
    </row>
    <row r="5894" spans="2:26" hidden="1" outlineLevel="3" x14ac:dyDescent="0.4">
      <c r="B5894" s="7" t="s">
        <v>508</v>
      </c>
      <c r="C5894" s="8"/>
      <c r="D5894" s="31"/>
      <c r="E5894" s="2" t="s">
        <v>518</v>
      </c>
      <c r="F5894" s="2" t="s">
        <v>512</v>
      </c>
      <c r="G5894" s="2" t="s">
        <v>511</v>
      </c>
      <c r="H5894" s="2">
        <v>221</v>
      </c>
      <c r="I5894" s="2">
        <v>207</v>
      </c>
      <c r="K5894" s="2">
        <v>120</v>
      </c>
      <c r="L5894" s="2" t="s">
        <v>30</v>
      </c>
      <c r="M5894" s="2" t="s">
        <v>476</v>
      </c>
      <c r="N5894" s="2" t="s">
        <v>479</v>
      </c>
      <c r="O5894" s="2" t="s">
        <v>514</v>
      </c>
      <c r="Q5894" s="1"/>
      <c r="S5894" s="5"/>
      <c r="T5894" s="41"/>
      <c r="U5894" s="8"/>
      <c r="W5894" s="2" t="s">
        <v>565</v>
      </c>
      <c r="X5894" s="2" t="str" cm="1">
        <f t="array" ref="X5894">IF(X5854="TRUE",IF(AND(C5892&lt;&gt;1,C5893:C5894="",S5892:U5894=""), "FALSE","TRUE"),"FALSE")</f>
        <v>FALSE</v>
      </c>
      <c r="Z5894" s="1"/>
    </row>
    <row r="5895" spans="2:26" hidden="1" outlineLevel="3" x14ac:dyDescent="0.4">
      <c r="B5895" s="7" t="s">
        <v>134</v>
      </c>
      <c r="C5895" s="5">
        <v>8</v>
      </c>
      <c r="D5895" s="30"/>
      <c r="E5895" s="2" t="s">
        <v>392</v>
      </c>
      <c r="F5895" s="2" t="s">
        <v>106</v>
      </c>
      <c r="G5895" s="2" t="s">
        <v>103</v>
      </c>
      <c r="H5895" s="2">
        <v>221</v>
      </c>
      <c r="I5895" s="2">
        <v>207</v>
      </c>
      <c r="K5895" s="2">
        <v>3</v>
      </c>
      <c r="L5895" s="2" t="s">
        <v>136</v>
      </c>
      <c r="M5895" s="2" t="s">
        <v>476</v>
      </c>
      <c r="N5895" s="2" t="s">
        <v>479</v>
      </c>
      <c r="O5895" s="2" t="s">
        <v>514</v>
      </c>
      <c r="Q5895" s="1"/>
      <c r="S5895" s="5"/>
      <c r="T5895" s="41"/>
      <c r="U5895" s="8"/>
      <c r="V5895" s="2" t="s">
        <v>105</v>
      </c>
      <c r="W5895" s="2" t="s">
        <v>561</v>
      </c>
      <c r="X5895" s="2" t="str" cm="1">
        <f t="array" ref="X5895">IF(X5854="TRUE",IF(AND(C5895&lt;&gt;1,C5896:C5897="",S5895:U5897=""), "FALSE","TRUE"),"FALSE")</f>
        <v>FALSE</v>
      </c>
      <c r="Z5895" s="1"/>
    </row>
    <row r="5896" spans="2:26" hidden="1" outlineLevel="3" x14ac:dyDescent="0.4">
      <c r="B5896" s="7" t="s">
        <v>516</v>
      </c>
      <c r="C5896" s="8"/>
      <c r="D5896" s="31"/>
      <c r="E5896" s="2" t="s">
        <v>517</v>
      </c>
      <c r="F5896" s="2" t="s">
        <v>499</v>
      </c>
      <c r="G5896" s="2" t="s">
        <v>498</v>
      </c>
      <c r="H5896" s="2">
        <v>221</v>
      </c>
      <c r="I5896" s="2">
        <v>207</v>
      </c>
      <c r="K5896" s="2">
        <v>50</v>
      </c>
      <c r="L5896" s="2" t="s">
        <v>30</v>
      </c>
      <c r="M5896" s="2" t="s">
        <v>476</v>
      </c>
      <c r="N5896" s="2" t="s">
        <v>479</v>
      </c>
      <c r="O5896" s="2" t="s">
        <v>514</v>
      </c>
      <c r="Q5896" s="1"/>
      <c r="S5896" s="5"/>
      <c r="T5896" s="41"/>
      <c r="U5896" s="8"/>
      <c r="W5896" s="2" t="s">
        <v>563</v>
      </c>
      <c r="X5896" s="2" t="str" cm="1">
        <f t="array" ref="X5896">IF(X5854="TRUE",IF(AND(C5895&lt;&gt;1,C5896:C5897="",S5895:U5897=""), "FALSE","TRUE"),"FALSE")</f>
        <v>FALSE</v>
      </c>
      <c r="Z5896" s="1"/>
    </row>
    <row r="5897" spans="2:26" hidden="1" outlineLevel="3" x14ac:dyDescent="0.4">
      <c r="B5897" s="7" t="s">
        <v>508</v>
      </c>
      <c r="C5897" s="8"/>
      <c r="D5897" s="31"/>
      <c r="E5897" s="2" t="s">
        <v>518</v>
      </c>
      <c r="F5897" s="2" t="s">
        <v>512</v>
      </c>
      <c r="G5897" s="2" t="s">
        <v>511</v>
      </c>
      <c r="H5897" s="2">
        <v>221</v>
      </c>
      <c r="I5897" s="2">
        <v>207</v>
      </c>
      <c r="K5897" s="2">
        <v>120</v>
      </c>
      <c r="L5897" s="2" t="s">
        <v>30</v>
      </c>
      <c r="M5897" s="2" t="s">
        <v>476</v>
      </c>
      <c r="N5897" s="2" t="s">
        <v>479</v>
      </c>
      <c r="O5897" s="2" t="s">
        <v>514</v>
      </c>
      <c r="Q5897" s="1"/>
      <c r="S5897" s="5"/>
      <c r="T5897" s="41"/>
      <c r="U5897" s="8"/>
      <c r="W5897" s="2" t="s">
        <v>565</v>
      </c>
      <c r="X5897" s="2" t="str" cm="1">
        <f t="array" ref="X5897">IF(X5854="TRUE",IF(AND(C5895&lt;&gt;1,C5896:C5897="",S5895:U5897=""), "FALSE","TRUE"),"FALSE")</f>
        <v>FALSE</v>
      </c>
      <c r="Z5897" s="1"/>
    </row>
    <row r="5898" spans="2:26" hidden="1" outlineLevel="3" x14ac:dyDescent="0.4">
      <c r="B5898" s="7" t="s">
        <v>134</v>
      </c>
      <c r="C5898" s="5">
        <v>9</v>
      </c>
      <c r="D5898" s="30"/>
      <c r="E5898" s="2" t="s">
        <v>392</v>
      </c>
      <c r="F5898" s="2" t="s">
        <v>106</v>
      </c>
      <c r="G5898" s="2" t="s">
        <v>103</v>
      </c>
      <c r="H5898" s="2">
        <v>221</v>
      </c>
      <c r="I5898" s="2">
        <v>207</v>
      </c>
      <c r="K5898" s="2">
        <v>3</v>
      </c>
      <c r="L5898" s="2" t="s">
        <v>136</v>
      </c>
      <c r="M5898" s="2" t="s">
        <v>476</v>
      </c>
      <c r="N5898" s="2" t="s">
        <v>479</v>
      </c>
      <c r="O5898" s="2" t="s">
        <v>514</v>
      </c>
      <c r="Q5898" s="1"/>
      <c r="S5898" s="5"/>
      <c r="T5898" s="41"/>
      <c r="U5898" s="8"/>
      <c r="V5898" s="2" t="s">
        <v>105</v>
      </c>
      <c r="W5898" s="2" t="s">
        <v>561</v>
      </c>
      <c r="X5898" s="2" t="str" cm="1">
        <f t="array" ref="X5898">IF(X5854="TRUE",IF(AND(C5898&lt;&gt;1,C5899:C5900="",S5898:U5900=""), "FALSE","TRUE"),"FALSE")</f>
        <v>FALSE</v>
      </c>
      <c r="Z5898" s="1"/>
    </row>
    <row r="5899" spans="2:26" hidden="1" outlineLevel="3" x14ac:dyDescent="0.4">
      <c r="B5899" s="7" t="s">
        <v>516</v>
      </c>
      <c r="C5899" s="8"/>
      <c r="D5899" s="31"/>
      <c r="E5899" s="2" t="s">
        <v>517</v>
      </c>
      <c r="F5899" s="2" t="s">
        <v>499</v>
      </c>
      <c r="G5899" s="2" t="s">
        <v>498</v>
      </c>
      <c r="H5899" s="2">
        <v>221</v>
      </c>
      <c r="I5899" s="2">
        <v>207</v>
      </c>
      <c r="K5899" s="2">
        <v>50</v>
      </c>
      <c r="L5899" s="2" t="s">
        <v>30</v>
      </c>
      <c r="M5899" s="2" t="s">
        <v>476</v>
      </c>
      <c r="N5899" s="2" t="s">
        <v>479</v>
      </c>
      <c r="O5899" s="2" t="s">
        <v>514</v>
      </c>
      <c r="Q5899" s="1"/>
      <c r="S5899" s="5"/>
      <c r="T5899" s="41"/>
      <c r="U5899" s="8"/>
      <c r="W5899" s="2" t="s">
        <v>563</v>
      </c>
      <c r="X5899" s="2" t="str" cm="1">
        <f t="array" ref="X5899">IF(X5854="TRUE",IF(AND(C5898&lt;&gt;1,C5899:C5900="",S5898:U5900=""), "FALSE","TRUE"),"FALSE")</f>
        <v>FALSE</v>
      </c>
      <c r="Z5899" s="1"/>
    </row>
    <row r="5900" spans="2:26" hidden="1" outlineLevel="3" x14ac:dyDescent="0.4">
      <c r="B5900" s="7" t="s">
        <v>508</v>
      </c>
      <c r="C5900" s="8"/>
      <c r="D5900" s="31"/>
      <c r="E5900" s="2" t="s">
        <v>518</v>
      </c>
      <c r="F5900" s="2" t="s">
        <v>512</v>
      </c>
      <c r="G5900" s="2" t="s">
        <v>511</v>
      </c>
      <c r="H5900" s="2">
        <v>221</v>
      </c>
      <c r="I5900" s="2">
        <v>207</v>
      </c>
      <c r="K5900" s="2">
        <v>120</v>
      </c>
      <c r="L5900" s="2" t="s">
        <v>30</v>
      </c>
      <c r="M5900" s="2" t="s">
        <v>476</v>
      </c>
      <c r="N5900" s="2" t="s">
        <v>479</v>
      </c>
      <c r="O5900" s="2" t="s">
        <v>514</v>
      </c>
      <c r="Q5900" s="1"/>
      <c r="S5900" s="5"/>
      <c r="T5900" s="41"/>
      <c r="U5900" s="8"/>
      <c r="W5900" s="2" t="s">
        <v>565</v>
      </c>
      <c r="X5900" s="2" t="str" cm="1">
        <f t="array" ref="X5900">IF(X5854="TRUE",IF(AND(C5898&lt;&gt;1,C5899:C5900="",S5898:U5900=""), "FALSE","TRUE"),"FALSE")</f>
        <v>FALSE</v>
      </c>
      <c r="Z5900" s="1"/>
    </row>
    <row r="5901" spans="2:26" hidden="1" outlineLevel="3" x14ac:dyDescent="0.4">
      <c r="B5901" s="7" t="s">
        <v>134</v>
      </c>
      <c r="C5901" s="5">
        <v>10</v>
      </c>
      <c r="D5901" s="30"/>
      <c r="E5901" s="2" t="s">
        <v>392</v>
      </c>
      <c r="F5901" s="2" t="s">
        <v>106</v>
      </c>
      <c r="G5901" s="2" t="s">
        <v>103</v>
      </c>
      <c r="H5901" s="2">
        <v>221</v>
      </c>
      <c r="I5901" s="2">
        <v>207</v>
      </c>
      <c r="K5901" s="2">
        <v>3</v>
      </c>
      <c r="L5901" s="2" t="s">
        <v>136</v>
      </c>
      <c r="M5901" s="2" t="s">
        <v>476</v>
      </c>
      <c r="N5901" s="2" t="s">
        <v>479</v>
      </c>
      <c r="O5901" s="2" t="s">
        <v>514</v>
      </c>
      <c r="Q5901" s="1"/>
      <c r="S5901" s="5"/>
      <c r="T5901" s="41"/>
      <c r="U5901" s="8"/>
      <c r="V5901" s="2" t="s">
        <v>105</v>
      </c>
      <c r="W5901" s="2" t="s">
        <v>561</v>
      </c>
      <c r="X5901" s="2" t="str" cm="1">
        <f t="array" ref="X5901">IF(X5854="TRUE",IF(AND(C5901&lt;&gt;1,C5902:C5903="",S5901:U5903=""), "FALSE","TRUE"),"FALSE")</f>
        <v>FALSE</v>
      </c>
      <c r="Z5901" s="1"/>
    </row>
    <row r="5902" spans="2:26" hidden="1" outlineLevel="3" x14ac:dyDescent="0.4">
      <c r="B5902" s="7" t="s">
        <v>516</v>
      </c>
      <c r="C5902" s="8"/>
      <c r="D5902" s="31"/>
      <c r="E5902" s="2" t="s">
        <v>517</v>
      </c>
      <c r="F5902" s="2" t="s">
        <v>499</v>
      </c>
      <c r="G5902" s="2" t="s">
        <v>498</v>
      </c>
      <c r="H5902" s="2">
        <v>221</v>
      </c>
      <c r="I5902" s="2">
        <v>207</v>
      </c>
      <c r="K5902" s="2">
        <v>50</v>
      </c>
      <c r="L5902" s="2" t="s">
        <v>30</v>
      </c>
      <c r="M5902" s="2" t="s">
        <v>476</v>
      </c>
      <c r="N5902" s="2" t="s">
        <v>479</v>
      </c>
      <c r="O5902" s="2" t="s">
        <v>514</v>
      </c>
      <c r="Q5902" s="1"/>
      <c r="S5902" s="5"/>
      <c r="T5902" s="41"/>
      <c r="U5902" s="8"/>
      <c r="W5902" s="2" t="s">
        <v>563</v>
      </c>
      <c r="X5902" s="2" t="str" cm="1">
        <f t="array" ref="X5902">IF(X5854="TRUE",IF(AND(C5901&lt;&gt;1,C5902:C5903="",S5901:U5903=""), "FALSE","TRUE"),"FALSE")</f>
        <v>FALSE</v>
      </c>
      <c r="Z5902" s="1"/>
    </row>
    <row r="5903" spans="2:26" hidden="1" outlineLevel="3" x14ac:dyDescent="0.4">
      <c r="B5903" s="7" t="s">
        <v>508</v>
      </c>
      <c r="C5903" s="8"/>
      <c r="D5903" s="31"/>
      <c r="E5903" s="2" t="s">
        <v>518</v>
      </c>
      <c r="F5903" s="2" t="s">
        <v>512</v>
      </c>
      <c r="G5903" s="2" t="s">
        <v>511</v>
      </c>
      <c r="H5903" s="2">
        <v>221</v>
      </c>
      <c r="I5903" s="2">
        <v>207</v>
      </c>
      <c r="K5903" s="2">
        <v>120</v>
      </c>
      <c r="L5903" s="2" t="s">
        <v>30</v>
      </c>
      <c r="M5903" s="2" t="s">
        <v>476</v>
      </c>
      <c r="N5903" s="2" t="s">
        <v>479</v>
      </c>
      <c r="O5903" s="2" t="s">
        <v>514</v>
      </c>
      <c r="Q5903" s="1"/>
      <c r="S5903" s="5"/>
      <c r="T5903" s="41"/>
      <c r="U5903" s="8"/>
      <c r="W5903" s="2" t="s">
        <v>565</v>
      </c>
      <c r="X5903" s="2" t="str" cm="1">
        <f t="array" ref="X5903">IF(X5854="TRUE",IF(AND(C5901&lt;&gt;1,C5902:C5903="",S5901:U5903=""), "FALSE","TRUE"),"FALSE")</f>
        <v>FALSE</v>
      </c>
      <c r="Z5903" s="1"/>
    </row>
    <row r="5904" spans="2:26" hidden="1" outlineLevel="3" x14ac:dyDescent="0.4">
      <c r="B5904" s="7" t="s">
        <v>134</v>
      </c>
      <c r="C5904" s="5">
        <v>11</v>
      </c>
      <c r="D5904" s="30"/>
      <c r="E5904" s="2" t="s">
        <v>392</v>
      </c>
      <c r="F5904" s="2" t="s">
        <v>106</v>
      </c>
      <c r="G5904" s="2" t="s">
        <v>103</v>
      </c>
      <c r="H5904" s="2">
        <v>221</v>
      </c>
      <c r="I5904" s="2">
        <v>207</v>
      </c>
      <c r="K5904" s="2">
        <v>3</v>
      </c>
      <c r="L5904" s="2" t="s">
        <v>136</v>
      </c>
      <c r="M5904" s="2" t="s">
        <v>476</v>
      </c>
      <c r="N5904" s="2" t="s">
        <v>479</v>
      </c>
      <c r="O5904" s="2" t="s">
        <v>514</v>
      </c>
      <c r="Q5904" s="1"/>
      <c r="S5904" s="5"/>
      <c r="T5904" s="41"/>
      <c r="U5904" s="8"/>
      <c r="V5904" s="2" t="s">
        <v>105</v>
      </c>
      <c r="W5904" s="2" t="s">
        <v>561</v>
      </c>
      <c r="X5904" s="2" t="str" cm="1">
        <f t="array" ref="X5904">IF(X5854="TRUE",IF(AND(C5904&lt;&gt;1,C5905:C5906="",S5904:U5906=""), "FALSE","TRUE"),"FALSE")</f>
        <v>FALSE</v>
      </c>
      <c r="Z5904" s="1"/>
    </row>
    <row r="5905" spans="2:26" hidden="1" outlineLevel="3" x14ac:dyDescent="0.4">
      <c r="B5905" s="7" t="s">
        <v>516</v>
      </c>
      <c r="C5905" s="8"/>
      <c r="D5905" s="31"/>
      <c r="E5905" s="2" t="s">
        <v>517</v>
      </c>
      <c r="F5905" s="2" t="s">
        <v>499</v>
      </c>
      <c r="G5905" s="2" t="s">
        <v>498</v>
      </c>
      <c r="H5905" s="2">
        <v>221</v>
      </c>
      <c r="I5905" s="2">
        <v>207</v>
      </c>
      <c r="K5905" s="2">
        <v>50</v>
      </c>
      <c r="L5905" s="2" t="s">
        <v>30</v>
      </c>
      <c r="M5905" s="2" t="s">
        <v>476</v>
      </c>
      <c r="N5905" s="2" t="s">
        <v>479</v>
      </c>
      <c r="O5905" s="2" t="s">
        <v>514</v>
      </c>
      <c r="Q5905" s="1"/>
      <c r="S5905" s="5"/>
      <c r="T5905" s="41"/>
      <c r="U5905" s="8"/>
      <c r="W5905" s="2" t="s">
        <v>563</v>
      </c>
      <c r="X5905" s="2" t="str" cm="1">
        <f t="array" ref="X5905">IF(X5854="TRUE",IF(AND(C5904&lt;&gt;1,C5905:C5906="",S5904:U5906=""), "FALSE","TRUE"),"FALSE")</f>
        <v>FALSE</v>
      </c>
      <c r="Z5905" s="1"/>
    </row>
    <row r="5906" spans="2:26" hidden="1" outlineLevel="3" x14ac:dyDescent="0.4">
      <c r="B5906" s="7" t="s">
        <v>508</v>
      </c>
      <c r="C5906" s="8"/>
      <c r="D5906" s="31"/>
      <c r="E5906" s="2" t="s">
        <v>518</v>
      </c>
      <c r="F5906" s="2" t="s">
        <v>512</v>
      </c>
      <c r="G5906" s="2" t="s">
        <v>511</v>
      </c>
      <c r="H5906" s="2">
        <v>221</v>
      </c>
      <c r="I5906" s="2">
        <v>207</v>
      </c>
      <c r="K5906" s="2">
        <v>120</v>
      </c>
      <c r="L5906" s="2" t="s">
        <v>30</v>
      </c>
      <c r="M5906" s="2" t="s">
        <v>476</v>
      </c>
      <c r="N5906" s="2" t="s">
        <v>479</v>
      </c>
      <c r="O5906" s="2" t="s">
        <v>514</v>
      </c>
      <c r="Q5906" s="1"/>
      <c r="S5906" s="5"/>
      <c r="T5906" s="41"/>
      <c r="U5906" s="8"/>
      <c r="W5906" s="2" t="s">
        <v>565</v>
      </c>
      <c r="X5906" s="2" t="str" cm="1">
        <f t="array" ref="X5906">IF(X5854="TRUE",IF(AND(C5904&lt;&gt;1,C5905:C5906="",S5904:U5906=""), "FALSE","TRUE"),"FALSE")</f>
        <v>FALSE</v>
      </c>
      <c r="Z5906" s="1"/>
    </row>
    <row r="5907" spans="2:26" hidden="1" outlineLevel="3" x14ac:dyDescent="0.4">
      <c r="B5907" s="7" t="s">
        <v>134</v>
      </c>
      <c r="C5907" s="5">
        <v>12</v>
      </c>
      <c r="D5907" s="30"/>
      <c r="E5907" s="2" t="s">
        <v>392</v>
      </c>
      <c r="F5907" s="2" t="s">
        <v>106</v>
      </c>
      <c r="G5907" s="2" t="s">
        <v>103</v>
      </c>
      <c r="H5907" s="2">
        <v>221</v>
      </c>
      <c r="I5907" s="2">
        <v>207</v>
      </c>
      <c r="K5907" s="2">
        <v>3</v>
      </c>
      <c r="L5907" s="2" t="s">
        <v>136</v>
      </c>
      <c r="M5907" s="2" t="s">
        <v>476</v>
      </c>
      <c r="N5907" s="2" t="s">
        <v>479</v>
      </c>
      <c r="O5907" s="2" t="s">
        <v>514</v>
      </c>
      <c r="Q5907" s="1"/>
      <c r="S5907" s="5"/>
      <c r="T5907" s="41"/>
      <c r="U5907" s="8"/>
      <c r="V5907" s="2" t="s">
        <v>105</v>
      </c>
      <c r="W5907" s="2" t="s">
        <v>561</v>
      </c>
      <c r="X5907" s="2" t="str" cm="1">
        <f t="array" ref="X5907">IF(X5854="TRUE",IF(AND(C5907&lt;&gt;1,C5908:C5909="",S5907:U5909=""), "FALSE","TRUE"),"FALSE")</f>
        <v>FALSE</v>
      </c>
      <c r="Z5907" s="1"/>
    </row>
    <row r="5908" spans="2:26" hidden="1" outlineLevel="3" x14ac:dyDescent="0.4">
      <c r="B5908" s="7" t="s">
        <v>516</v>
      </c>
      <c r="C5908" s="8"/>
      <c r="D5908" s="31"/>
      <c r="E5908" s="2" t="s">
        <v>517</v>
      </c>
      <c r="F5908" s="2" t="s">
        <v>499</v>
      </c>
      <c r="G5908" s="2" t="s">
        <v>498</v>
      </c>
      <c r="H5908" s="2">
        <v>221</v>
      </c>
      <c r="I5908" s="2">
        <v>207</v>
      </c>
      <c r="K5908" s="2">
        <v>50</v>
      </c>
      <c r="L5908" s="2" t="s">
        <v>30</v>
      </c>
      <c r="M5908" s="2" t="s">
        <v>476</v>
      </c>
      <c r="N5908" s="2" t="s">
        <v>479</v>
      </c>
      <c r="O5908" s="2" t="s">
        <v>514</v>
      </c>
      <c r="Q5908" s="1"/>
      <c r="S5908" s="5"/>
      <c r="T5908" s="41"/>
      <c r="U5908" s="8"/>
      <c r="W5908" s="2" t="s">
        <v>563</v>
      </c>
      <c r="X5908" s="2" t="str" cm="1">
        <f t="array" ref="X5908">IF(X5854="TRUE",IF(AND(C5907&lt;&gt;1,C5908:C5909="",S5907:U5909=""), "FALSE","TRUE"),"FALSE")</f>
        <v>FALSE</v>
      </c>
      <c r="Z5908" s="1"/>
    </row>
    <row r="5909" spans="2:26" hidden="1" outlineLevel="3" x14ac:dyDescent="0.4">
      <c r="B5909" s="7" t="s">
        <v>508</v>
      </c>
      <c r="C5909" s="8"/>
      <c r="D5909" s="31"/>
      <c r="E5909" s="2" t="s">
        <v>518</v>
      </c>
      <c r="F5909" s="2" t="s">
        <v>512</v>
      </c>
      <c r="G5909" s="2" t="s">
        <v>511</v>
      </c>
      <c r="H5909" s="2">
        <v>221</v>
      </c>
      <c r="I5909" s="2">
        <v>207</v>
      </c>
      <c r="K5909" s="2">
        <v>120</v>
      </c>
      <c r="L5909" s="2" t="s">
        <v>30</v>
      </c>
      <c r="M5909" s="2" t="s">
        <v>476</v>
      </c>
      <c r="N5909" s="2" t="s">
        <v>479</v>
      </c>
      <c r="O5909" s="2" t="s">
        <v>514</v>
      </c>
      <c r="Q5909" s="1"/>
      <c r="S5909" s="5"/>
      <c r="T5909" s="41"/>
      <c r="U5909" s="8"/>
      <c r="W5909" s="2" t="s">
        <v>565</v>
      </c>
      <c r="X5909" s="2" t="str" cm="1">
        <f t="array" ref="X5909">IF(X5854="TRUE",IF(AND(C5907&lt;&gt;1,C5908:C5909="",S5907:U5909=""), "FALSE","TRUE"),"FALSE")</f>
        <v>FALSE</v>
      </c>
      <c r="Z5909" s="1"/>
    </row>
    <row r="5910" spans="2:26" hidden="1" outlineLevel="3" x14ac:dyDescent="0.4">
      <c r="B5910" s="7" t="s">
        <v>134</v>
      </c>
      <c r="C5910" s="5">
        <v>13</v>
      </c>
      <c r="D5910" s="30"/>
      <c r="E5910" s="2" t="s">
        <v>392</v>
      </c>
      <c r="F5910" s="2" t="s">
        <v>106</v>
      </c>
      <c r="G5910" s="2" t="s">
        <v>103</v>
      </c>
      <c r="H5910" s="2">
        <v>221</v>
      </c>
      <c r="I5910" s="2">
        <v>207</v>
      </c>
      <c r="K5910" s="2">
        <v>3</v>
      </c>
      <c r="L5910" s="2" t="s">
        <v>136</v>
      </c>
      <c r="M5910" s="2" t="s">
        <v>476</v>
      </c>
      <c r="N5910" s="2" t="s">
        <v>479</v>
      </c>
      <c r="O5910" s="2" t="s">
        <v>514</v>
      </c>
      <c r="Q5910" s="1"/>
      <c r="S5910" s="5"/>
      <c r="T5910" s="41"/>
      <c r="U5910" s="8"/>
      <c r="V5910" s="2" t="s">
        <v>105</v>
      </c>
      <c r="W5910" s="2" t="s">
        <v>561</v>
      </c>
      <c r="X5910" s="2" t="str" cm="1">
        <f t="array" ref="X5910">IF(X5854="TRUE",IF(AND(C5910&lt;&gt;1,C5911:C5912="",S5910:U5912=""), "FALSE","TRUE"),"FALSE")</f>
        <v>FALSE</v>
      </c>
      <c r="Z5910" s="1"/>
    </row>
    <row r="5911" spans="2:26" hidden="1" outlineLevel="3" x14ac:dyDescent="0.4">
      <c r="B5911" s="7" t="s">
        <v>516</v>
      </c>
      <c r="C5911" s="8"/>
      <c r="D5911" s="31"/>
      <c r="E5911" s="2" t="s">
        <v>517</v>
      </c>
      <c r="F5911" s="2" t="s">
        <v>499</v>
      </c>
      <c r="G5911" s="2" t="s">
        <v>498</v>
      </c>
      <c r="H5911" s="2">
        <v>221</v>
      </c>
      <c r="I5911" s="2">
        <v>207</v>
      </c>
      <c r="K5911" s="2">
        <v>50</v>
      </c>
      <c r="L5911" s="2" t="s">
        <v>30</v>
      </c>
      <c r="M5911" s="2" t="s">
        <v>476</v>
      </c>
      <c r="N5911" s="2" t="s">
        <v>479</v>
      </c>
      <c r="O5911" s="2" t="s">
        <v>514</v>
      </c>
      <c r="Q5911" s="1"/>
      <c r="S5911" s="5"/>
      <c r="T5911" s="41"/>
      <c r="U5911" s="8"/>
      <c r="W5911" s="2" t="s">
        <v>563</v>
      </c>
      <c r="X5911" s="2" t="str" cm="1">
        <f t="array" ref="X5911">IF(X5854="TRUE",IF(AND(C5910&lt;&gt;1,C5911:C5912="",S5910:U5912=""), "FALSE","TRUE"),"FALSE")</f>
        <v>FALSE</v>
      </c>
      <c r="Z5911" s="1"/>
    </row>
    <row r="5912" spans="2:26" hidden="1" outlineLevel="3" x14ac:dyDescent="0.4">
      <c r="B5912" s="7" t="s">
        <v>508</v>
      </c>
      <c r="C5912" s="8"/>
      <c r="D5912" s="31"/>
      <c r="E5912" s="2" t="s">
        <v>518</v>
      </c>
      <c r="F5912" s="2" t="s">
        <v>512</v>
      </c>
      <c r="G5912" s="2" t="s">
        <v>511</v>
      </c>
      <c r="H5912" s="2">
        <v>221</v>
      </c>
      <c r="I5912" s="2">
        <v>207</v>
      </c>
      <c r="K5912" s="2">
        <v>120</v>
      </c>
      <c r="L5912" s="2" t="s">
        <v>30</v>
      </c>
      <c r="M5912" s="2" t="s">
        <v>476</v>
      </c>
      <c r="N5912" s="2" t="s">
        <v>479</v>
      </c>
      <c r="O5912" s="2" t="s">
        <v>514</v>
      </c>
      <c r="Q5912" s="1"/>
      <c r="S5912" s="5"/>
      <c r="T5912" s="41"/>
      <c r="U5912" s="8"/>
      <c r="W5912" s="2" t="s">
        <v>565</v>
      </c>
      <c r="X5912" s="2" t="str" cm="1">
        <f t="array" ref="X5912">IF(X5854="TRUE",IF(AND(C5910&lt;&gt;1,C5911:C5912="",S5910:U5912=""), "FALSE","TRUE"),"FALSE")</f>
        <v>FALSE</v>
      </c>
      <c r="Z5912" s="1"/>
    </row>
    <row r="5913" spans="2:26" hidden="1" outlineLevel="3" x14ac:dyDescent="0.4">
      <c r="B5913" s="7" t="s">
        <v>134</v>
      </c>
      <c r="C5913" s="5">
        <v>14</v>
      </c>
      <c r="D5913" s="30"/>
      <c r="E5913" s="2" t="s">
        <v>392</v>
      </c>
      <c r="F5913" s="2" t="s">
        <v>106</v>
      </c>
      <c r="G5913" s="2" t="s">
        <v>103</v>
      </c>
      <c r="H5913" s="2">
        <v>221</v>
      </c>
      <c r="I5913" s="2">
        <v>207</v>
      </c>
      <c r="K5913" s="2">
        <v>3</v>
      </c>
      <c r="L5913" s="2" t="s">
        <v>136</v>
      </c>
      <c r="M5913" s="2" t="s">
        <v>476</v>
      </c>
      <c r="N5913" s="2" t="s">
        <v>479</v>
      </c>
      <c r="O5913" s="2" t="s">
        <v>514</v>
      </c>
      <c r="Q5913" s="1"/>
      <c r="S5913" s="5"/>
      <c r="T5913" s="41"/>
      <c r="U5913" s="8"/>
      <c r="V5913" s="2" t="s">
        <v>105</v>
      </c>
      <c r="W5913" s="2" t="s">
        <v>561</v>
      </c>
      <c r="X5913" s="2" t="str" cm="1">
        <f t="array" ref="X5913">IF(X5854="TRUE",IF(AND(C5913&lt;&gt;1,C5914:C5915="",S5913:U5915=""), "FALSE","TRUE"),"FALSE")</f>
        <v>FALSE</v>
      </c>
      <c r="Z5913" s="1"/>
    </row>
    <row r="5914" spans="2:26" hidden="1" outlineLevel="3" x14ac:dyDescent="0.4">
      <c r="B5914" s="7" t="s">
        <v>516</v>
      </c>
      <c r="C5914" s="8"/>
      <c r="D5914" s="31"/>
      <c r="E5914" s="2" t="s">
        <v>517</v>
      </c>
      <c r="F5914" s="2" t="s">
        <v>499</v>
      </c>
      <c r="G5914" s="2" t="s">
        <v>498</v>
      </c>
      <c r="H5914" s="2">
        <v>221</v>
      </c>
      <c r="I5914" s="2">
        <v>207</v>
      </c>
      <c r="K5914" s="2">
        <v>50</v>
      </c>
      <c r="L5914" s="2" t="s">
        <v>30</v>
      </c>
      <c r="M5914" s="2" t="s">
        <v>476</v>
      </c>
      <c r="N5914" s="2" t="s">
        <v>479</v>
      </c>
      <c r="O5914" s="2" t="s">
        <v>514</v>
      </c>
      <c r="Q5914" s="1"/>
      <c r="S5914" s="5"/>
      <c r="T5914" s="41"/>
      <c r="U5914" s="8"/>
      <c r="W5914" s="2" t="s">
        <v>563</v>
      </c>
      <c r="X5914" s="2" t="str" cm="1">
        <f t="array" ref="X5914">IF(X5854="TRUE",IF(AND(C5913&lt;&gt;1,C5914:C5915="",S5913:U5915=""), "FALSE","TRUE"),"FALSE")</f>
        <v>FALSE</v>
      </c>
      <c r="Z5914" s="1"/>
    </row>
    <row r="5915" spans="2:26" hidden="1" outlineLevel="3" x14ac:dyDescent="0.4">
      <c r="B5915" s="7" t="s">
        <v>508</v>
      </c>
      <c r="C5915" s="8"/>
      <c r="D5915" s="31"/>
      <c r="E5915" s="2" t="s">
        <v>518</v>
      </c>
      <c r="F5915" s="2" t="s">
        <v>512</v>
      </c>
      <c r="G5915" s="2" t="s">
        <v>511</v>
      </c>
      <c r="H5915" s="2">
        <v>221</v>
      </c>
      <c r="I5915" s="2">
        <v>207</v>
      </c>
      <c r="K5915" s="2">
        <v>120</v>
      </c>
      <c r="L5915" s="2" t="s">
        <v>30</v>
      </c>
      <c r="M5915" s="2" t="s">
        <v>476</v>
      </c>
      <c r="N5915" s="2" t="s">
        <v>479</v>
      </c>
      <c r="O5915" s="2" t="s">
        <v>514</v>
      </c>
      <c r="Q5915" s="1"/>
      <c r="S5915" s="5"/>
      <c r="T5915" s="41"/>
      <c r="U5915" s="8"/>
      <c r="W5915" s="2" t="s">
        <v>565</v>
      </c>
      <c r="X5915" s="2" t="str" cm="1">
        <f t="array" ref="X5915">IF(X5854="TRUE",IF(AND(C5913&lt;&gt;1,C5914:C5915="",S5913:U5915=""), "FALSE","TRUE"),"FALSE")</f>
        <v>FALSE</v>
      </c>
      <c r="Z5915" s="1"/>
    </row>
    <row r="5916" spans="2:26" hidden="1" outlineLevel="3" x14ac:dyDescent="0.4">
      <c r="B5916" s="7" t="s">
        <v>134</v>
      </c>
      <c r="C5916" s="5">
        <v>15</v>
      </c>
      <c r="D5916" s="30"/>
      <c r="E5916" s="2" t="s">
        <v>392</v>
      </c>
      <c r="F5916" s="2" t="s">
        <v>106</v>
      </c>
      <c r="G5916" s="2" t="s">
        <v>103</v>
      </c>
      <c r="H5916" s="2">
        <v>221</v>
      </c>
      <c r="I5916" s="2">
        <v>207</v>
      </c>
      <c r="K5916" s="2">
        <v>3</v>
      </c>
      <c r="L5916" s="2" t="s">
        <v>136</v>
      </c>
      <c r="M5916" s="2" t="s">
        <v>476</v>
      </c>
      <c r="N5916" s="2" t="s">
        <v>479</v>
      </c>
      <c r="O5916" s="2" t="s">
        <v>514</v>
      </c>
      <c r="Q5916" s="1"/>
      <c r="S5916" s="5"/>
      <c r="T5916" s="41"/>
      <c r="U5916" s="8"/>
      <c r="V5916" s="2" t="s">
        <v>105</v>
      </c>
      <c r="W5916" s="2" t="s">
        <v>561</v>
      </c>
      <c r="X5916" s="2" t="str" cm="1">
        <f t="array" ref="X5916">IF(X5854="TRUE",IF(AND(C5916&lt;&gt;1,C5917:C5918="",S5916:U5918=""), "FALSE","TRUE"),"FALSE")</f>
        <v>FALSE</v>
      </c>
      <c r="Z5916" s="1"/>
    </row>
    <row r="5917" spans="2:26" hidden="1" outlineLevel="3" x14ac:dyDescent="0.4">
      <c r="B5917" s="7" t="s">
        <v>516</v>
      </c>
      <c r="C5917" s="8"/>
      <c r="D5917" s="31"/>
      <c r="E5917" s="2" t="s">
        <v>517</v>
      </c>
      <c r="F5917" s="2" t="s">
        <v>499</v>
      </c>
      <c r="G5917" s="2" t="s">
        <v>498</v>
      </c>
      <c r="H5917" s="2">
        <v>221</v>
      </c>
      <c r="I5917" s="2">
        <v>207</v>
      </c>
      <c r="K5917" s="2">
        <v>50</v>
      </c>
      <c r="L5917" s="2" t="s">
        <v>30</v>
      </c>
      <c r="M5917" s="2" t="s">
        <v>476</v>
      </c>
      <c r="N5917" s="2" t="s">
        <v>479</v>
      </c>
      <c r="O5917" s="2" t="s">
        <v>514</v>
      </c>
      <c r="Q5917" s="1"/>
      <c r="S5917" s="5"/>
      <c r="T5917" s="41"/>
      <c r="U5917" s="8"/>
      <c r="W5917" s="2" t="s">
        <v>563</v>
      </c>
      <c r="X5917" s="2" t="str" cm="1">
        <f t="array" ref="X5917">IF(X5854="TRUE",IF(AND(C5916&lt;&gt;1,C5917:C5918="",S5916:U5918=""), "FALSE","TRUE"),"FALSE")</f>
        <v>FALSE</v>
      </c>
      <c r="Z5917" s="1"/>
    </row>
    <row r="5918" spans="2:26" hidden="1" outlineLevel="3" x14ac:dyDescent="0.4">
      <c r="B5918" s="7" t="s">
        <v>508</v>
      </c>
      <c r="C5918" s="8"/>
      <c r="D5918" s="31"/>
      <c r="E5918" s="2" t="s">
        <v>518</v>
      </c>
      <c r="F5918" s="2" t="s">
        <v>512</v>
      </c>
      <c r="G5918" s="2" t="s">
        <v>511</v>
      </c>
      <c r="H5918" s="2">
        <v>221</v>
      </c>
      <c r="I5918" s="2">
        <v>207</v>
      </c>
      <c r="K5918" s="2">
        <v>120</v>
      </c>
      <c r="L5918" s="2" t="s">
        <v>30</v>
      </c>
      <c r="M5918" s="2" t="s">
        <v>476</v>
      </c>
      <c r="N5918" s="2" t="s">
        <v>479</v>
      </c>
      <c r="O5918" s="2" t="s">
        <v>514</v>
      </c>
      <c r="Q5918" s="1"/>
      <c r="S5918" s="5"/>
      <c r="T5918" s="41"/>
      <c r="U5918" s="8"/>
      <c r="W5918" s="2" t="s">
        <v>565</v>
      </c>
      <c r="X5918" s="2" t="str" cm="1">
        <f t="array" ref="X5918">IF(X5854="TRUE",IF(AND(C5916&lt;&gt;1,C5917:C5918="",S5916:U5918=""), "FALSE","TRUE"),"FALSE")</f>
        <v>FALSE</v>
      </c>
      <c r="Z5918" s="1"/>
    </row>
    <row r="5919" spans="2:26" hidden="1" outlineLevel="3" x14ac:dyDescent="0.4">
      <c r="B5919" s="7" t="s">
        <v>134</v>
      </c>
      <c r="C5919" s="5">
        <v>16</v>
      </c>
      <c r="D5919" s="30"/>
      <c r="E5919" s="2" t="s">
        <v>392</v>
      </c>
      <c r="F5919" s="2" t="s">
        <v>106</v>
      </c>
      <c r="G5919" s="2" t="s">
        <v>103</v>
      </c>
      <c r="H5919" s="2">
        <v>221</v>
      </c>
      <c r="I5919" s="2">
        <v>207</v>
      </c>
      <c r="K5919" s="2">
        <v>3</v>
      </c>
      <c r="L5919" s="2" t="s">
        <v>136</v>
      </c>
      <c r="M5919" s="2" t="s">
        <v>476</v>
      </c>
      <c r="N5919" s="2" t="s">
        <v>479</v>
      </c>
      <c r="O5919" s="2" t="s">
        <v>514</v>
      </c>
      <c r="Q5919" s="1"/>
      <c r="S5919" s="5"/>
      <c r="T5919" s="41"/>
      <c r="U5919" s="8"/>
      <c r="V5919" s="2" t="s">
        <v>105</v>
      </c>
      <c r="W5919" s="2" t="s">
        <v>561</v>
      </c>
      <c r="X5919" s="2" t="str" cm="1">
        <f t="array" ref="X5919">IF(X5854="TRUE",IF(AND(C5919&lt;&gt;1,C5920:C5921="",S5919:U5921=""), "FALSE","TRUE"),"FALSE")</f>
        <v>FALSE</v>
      </c>
      <c r="Z5919" s="1"/>
    </row>
    <row r="5920" spans="2:26" hidden="1" outlineLevel="3" x14ac:dyDescent="0.4">
      <c r="B5920" s="7" t="s">
        <v>516</v>
      </c>
      <c r="C5920" s="8"/>
      <c r="D5920" s="31"/>
      <c r="E5920" s="2" t="s">
        <v>517</v>
      </c>
      <c r="F5920" s="2" t="s">
        <v>499</v>
      </c>
      <c r="G5920" s="2" t="s">
        <v>498</v>
      </c>
      <c r="H5920" s="2">
        <v>221</v>
      </c>
      <c r="I5920" s="2">
        <v>207</v>
      </c>
      <c r="K5920" s="2">
        <v>50</v>
      </c>
      <c r="L5920" s="2" t="s">
        <v>30</v>
      </c>
      <c r="M5920" s="2" t="s">
        <v>476</v>
      </c>
      <c r="N5920" s="2" t="s">
        <v>479</v>
      </c>
      <c r="O5920" s="2" t="s">
        <v>514</v>
      </c>
      <c r="Q5920" s="1"/>
      <c r="S5920" s="5"/>
      <c r="T5920" s="41"/>
      <c r="U5920" s="8"/>
      <c r="W5920" s="2" t="s">
        <v>563</v>
      </c>
      <c r="X5920" s="2" t="str" cm="1">
        <f t="array" ref="X5920">IF(X5854="TRUE",IF(AND(C5919&lt;&gt;1,C5920:C5921="",S5919:U5921=""), "FALSE","TRUE"),"FALSE")</f>
        <v>FALSE</v>
      </c>
      <c r="Z5920" s="1"/>
    </row>
    <row r="5921" spans="2:26" hidden="1" outlineLevel="3" x14ac:dyDescent="0.4">
      <c r="B5921" s="7" t="s">
        <v>508</v>
      </c>
      <c r="C5921" s="8"/>
      <c r="D5921" s="31"/>
      <c r="E5921" s="2" t="s">
        <v>518</v>
      </c>
      <c r="F5921" s="2" t="s">
        <v>512</v>
      </c>
      <c r="G5921" s="2" t="s">
        <v>511</v>
      </c>
      <c r="H5921" s="2">
        <v>221</v>
      </c>
      <c r="I5921" s="2">
        <v>207</v>
      </c>
      <c r="K5921" s="2">
        <v>120</v>
      </c>
      <c r="L5921" s="2" t="s">
        <v>30</v>
      </c>
      <c r="M5921" s="2" t="s">
        <v>476</v>
      </c>
      <c r="N5921" s="2" t="s">
        <v>479</v>
      </c>
      <c r="O5921" s="2" t="s">
        <v>514</v>
      </c>
      <c r="Q5921" s="1"/>
      <c r="S5921" s="5"/>
      <c r="T5921" s="41"/>
      <c r="U5921" s="8"/>
      <c r="W5921" s="2" t="s">
        <v>565</v>
      </c>
      <c r="X5921" s="2" t="str" cm="1">
        <f t="array" ref="X5921">IF(X5854="TRUE",IF(AND(C5919&lt;&gt;1,C5920:C5921="",S5919:U5921=""), "FALSE","TRUE"),"FALSE")</f>
        <v>FALSE</v>
      </c>
      <c r="Z5921" s="1"/>
    </row>
    <row r="5922" spans="2:26" hidden="1" outlineLevel="3" x14ac:dyDescent="0.4">
      <c r="B5922" s="7" t="s">
        <v>134</v>
      </c>
      <c r="C5922" s="5">
        <v>17</v>
      </c>
      <c r="D5922" s="30"/>
      <c r="E5922" s="2" t="s">
        <v>392</v>
      </c>
      <c r="F5922" s="2" t="s">
        <v>106</v>
      </c>
      <c r="G5922" s="2" t="s">
        <v>103</v>
      </c>
      <c r="H5922" s="2">
        <v>221</v>
      </c>
      <c r="I5922" s="2">
        <v>207</v>
      </c>
      <c r="K5922" s="2">
        <v>3</v>
      </c>
      <c r="L5922" s="2" t="s">
        <v>136</v>
      </c>
      <c r="M5922" s="2" t="s">
        <v>476</v>
      </c>
      <c r="N5922" s="2" t="s">
        <v>479</v>
      </c>
      <c r="O5922" s="2" t="s">
        <v>514</v>
      </c>
      <c r="Q5922" s="1"/>
      <c r="S5922" s="5"/>
      <c r="T5922" s="41"/>
      <c r="U5922" s="8"/>
      <c r="V5922" s="2" t="s">
        <v>105</v>
      </c>
      <c r="W5922" s="2" t="s">
        <v>561</v>
      </c>
      <c r="X5922" s="2" t="str" cm="1">
        <f t="array" ref="X5922">IF(X5854="TRUE",IF(AND(C5922&lt;&gt;1,C5923:C5924="",S5922:U5924=""), "FALSE","TRUE"),"FALSE")</f>
        <v>FALSE</v>
      </c>
      <c r="Z5922" s="1"/>
    </row>
    <row r="5923" spans="2:26" hidden="1" outlineLevel="3" x14ac:dyDescent="0.4">
      <c r="B5923" s="7" t="s">
        <v>516</v>
      </c>
      <c r="C5923" s="8"/>
      <c r="D5923" s="31"/>
      <c r="E5923" s="2" t="s">
        <v>517</v>
      </c>
      <c r="F5923" s="2" t="s">
        <v>499</v>
      </c>
      <c r="G5923" s="2" t="s">
        <v>498</v>
      </c>
      <c r="H5923" s="2">
        <v>221</v>
      </c>
      <c r="I5923" s="2">
        <v>207</v>
      </c>
      <c r="K5923" s="2">
        <v>50</v>
      </c>
      <c r="L5923" s="2" t="s">
        <v>30</v>
      </c>
      <c r="M5923" s="2" t="s">
        <v>476</v>
      </c>
      <c r="N5923" s="2" t="s">
        <v>479</v>
      </c>
      <c r="O5923" s="2" t="s">
        <v>514</v>
      </c>
      <c r="Q5923" s="1"/>
      <c r="S5923" s="5"/>
      <c r="T5923" s="41"/>
      <c r="U5923" s="8"/>
      <c r="W5923" s="2" t="s">
        <v>563</v>
      </c>
      <c r="X5923" s="2" t="str" cm="1">
        <f t="array" ref="X5923">IF(X5854="TRUE",IF(AND(C5922&lt;&gt;1,C5923:C5924="",S5922:U5924=""), "FALSE","TRUE"),"FALSE")</f>
        <v>FALSE</v>
      </c>
      <c r="Z5923" s="1"/>
    </row>
    <row r="5924" spans="2:26" hidden="1" outlineLevel="3" x14ac:dyDescent="0.4">
      <c r="B5924" s="7" t="s">
        <v>508</v>
      </c>
      <c r="C5924" s="8"/>
      <c r="D5924" s="31"/>
      <c r="E5924" s="2" t="s">
        <v>518</v>
      </c>
      <c r="F5924" s="2" t="s">
        <v>512</v>
      </c>
      <c r="G5924" s="2" t="s">
        <v>511</v>
      </c>
      <c r="H5924" s="2">
        <v>221</v>
      </c>
      <c r="I5924" s="2">
        <v>207</v>
      </c>
      <c r="K5924" s="2">
        <v>120</v>
      </c>
      <c r="L5924" s="2" t="s">
        <v>30</v>
      </c>
      <c r="M5924" s="2" t="s">
        <v>476</v>
      </c>
      <c r="N5924" s="2" t="s">
        <v>479</v>
      </c>
      <c r="O5924" s="2" t="s">
        <v>514</v>
      </c>
      <c r="Q5924" s="1"/>
      <c r="S5924" s="5"/>
      <c r="T5924" s="41"/>
      <c r="U5924" s="8"/>
      <c r="W5924" s="2" t="s">
        <v>565</v>
      </c>
      <c r="X5924" s="2" t="str" cm="1">
        <f t="array" ref="X5924">IF(X5854="TRUE",IF(AND(C5922&lt;&gt;1,C5923:C5924="",S5922:U5924=""), "FALSE","TRUE"),"FALSE")</f>
        <v>FALSE</v>
      </c>
      <c r="Z5924" s="1"/>
    </row>
    <row r="5925" spans="2:26" hidden="1" outlineLevel="3" x14ac:dyDescent="0.4">
      <c r="B5925" s="7" t="s">
        <v>134</v>
      </c>
      <c r="C5925" s="5">
        <v>18</v>
      </c>
      <c r="D5925" s="30"/>
      <c r="E5925" s="2" t="s">
        <v>392</v>
      </c>
      <c r="F5925" s="2" t="s">
        <v>106</v>
      </c>
      <c r="G5925" s="2" t="s">
        <v>103</v>
      </c>
      <c r="H5925" s="2">
        <v>221</v>
      </c>
      <c r="I5925" s="2">
        <v>207</v>
      </c>
      <c r="K5925" s="2">
        <v>3</v>
      </c>
      <c r="L5925" s="2" t="s">
        <v>136</v>
      </c>
      <c r="M5925" s="2" t="s">
        <v>476</v>
      </c>
      <c r="N5925" s="2" t="s">
        <v>479</v>
      </c>
      <c r="O5925" s="2" t="s">
        <v>514</v>
      </c>
      <c r="Q5925" s="1"/>
      <c r="S5925" s="5"/>
      <c r="T5925" s="41"/>
      <c r="U5925" s="8"/>
      <c r="V5925" s="2" t="s">
        <v>105</v>
      </c>
      <c r="W5925" s="2" t="s">
        <v>561</v>
      </c>
      <c r="X5925" s="2" t="str" cm="1">
        <f t="array" ref="X5925">IF(X5854="TRUE",IF(AND(C5925&lt;&gt;1,C5926:C5927="",S5925:U5927=""), "FALSE","TRUE"),"FALSE")</f>
        <v>FALSE</v>
      </c>
      <c r="Z5925" s="1"/>
    </row>
    <row r="5926" spans="2:26" hidden="1" outlineLevel="3" x14ac:dyDescent="0.4">
      <c r="B5926" s="7" t="s">
        <v>516</v>
      </c>
      <c r="C5926" s="8"/>
      <c r="D5926" s="31"/>
      <c r="E5926" s="2" t="s">
        <v>517</v>
      </c>
      <c r="F5926" s="2" t="s">
        <v>499</v>
      </c>
      <c r="G5926" s="2" t="s">
        <v>498</v>
      </c>
      <c r="H5926" s="2">
        <v>221</v>
      </c>
      <c r="I5926" s="2">
        <v>207</v>
      </c>
      <c r="K5926" s="2">
        <v>50</v>
      </c>
      <c r="L5926" s="2" t="s">
        <v>30</v>
      </c>
      <c r="M5926" s="2" t="s">
        <v>476</v>
      </c>
      <c r="N5926" s="2" t="s">
        <v>479</v>
      </c>
      <c r="O5926" s="2" t="s">
        <v>514</v>
      </c>
      <c r="Q5926" s="1"/>
      <c r="S5926" s="5"/>
      <c r="T5926" s="41"/>
      <c r="U5926" s="8"/>
      <c r="W5926" s="2" t="s">
        <v>563</v>
      </c>
      <c r="X5926" s="2" t="str" cm="1">
        <f t="array" ref="X5926">IF(X5854="TRUE",IF(AND(C5925&lt;&gt;1,C5926:C5927="",S5925:U5927=""), "FALSE","TRUE"),"FALSE")</f>
        <v>FALSE</v>
      </c>
      <c r="Z5926" s="1"/>
    </row>
    <row r="5927" spans="2:26" hidden="1" outlineLevel="3" x14ac:dyDescent="0.4">
      <c r="B5927" s="7" t="s">
        <v>508</v>
      </c>
      <c r="C5927" s="8"/>
      <c r="D5927" s="31"/>
      <c r="E5927" s="2" t="s">
        <v>518</v>
      </c>
      <c r="F5927" s="2" t="s">
        <v>512</v>
      </c>
      <c r="G5927" s="2" t="s">
        <v>511</v>
      </c>
      <c r="H5927" s="2">
        <v>221</v>
      </c>
      <c r="I5927" s="2">
        <v>207</v>
      </c>
      <c r="K5927" s="2">
        <v>120</v>
      </c>
      <c r="L5927" s="2" t="s">
        <v>30</v>
      </c>
      <c r="M5927" s="2" t="s">
        <v>476</v>
      </c>
      <c r="N5927" s="2" t="s">
        <v>479</v>
      </c>
      <c r="O5927" s="2" t="s">
        <v>514</v>
      </c>
      <c r="Q5927" s="1"/>
      <c r="S5927" s="5"/>
      <c r="T5927" s="41"/>
      <c r="U5927" s="8"/>
      <c r="W5927" s="2" t="s">
        <v>565</v>
      </c>
      <c r="X5927" s="2" t="str" cm="1">
        <f t="array" ref="X5927">IF(X5854="TRUE",IF(AND(C5925&lt;&gt;1,C5926:C5927="",S5925:U5927=""), "FALSE","TRUE"),"FALSE")</f>
        <v>FALSE</v>
      </c>
      <c r="Z5927" s="1"/>
    </row>
    <row r="5928" spans="2:26" hidden="1" outlineLevel="3" x14ac:dyDescent="0.4">
      <c r="B5928" s="7" t="s">
        <v>134</v>
      </c>
      <c r="C5928" s="5">
        <v>19</v>
      </c>
      <c r="D5928" s="30"/>
      <c r="E5928" s="2" t="s">
        <v>392</v>
      </c>
      <c r="F5928" s="2" t="s">
        <v>106</v>
      </c>
      <c r="G5928" s="2" t="s">
        <v>103</v>
      </c>
      <c r="H5928" s="2">
        <v>221</v>
      </c>
      <c r="I5928" s="2">
        <v>207</v>
      </c>
      <c r="K5928" s="2">
        <v>3</v>
      </c>
      <c r="L5928" s="2" t="s">
        <v>136</v>
      </c>
      <c r="M5928" s="2" t="s">
        <v>476</v>
      </c>
      <c r="N5928" s="2" t="s">
        <v>479</v>
      </c>
      <c r="O5928" s="2" t="s">
        <v>514</v>
      </c>
      <c r="Q5928" s="1"/>
      <c r="S5928" s="5"/>
      <c r="T5928" s="41"/>
      <c r="U5928" s="8"/>
      <c r="V5928" s="2" t="s">
        <v>105</v>
      </c>
      <c r="W5928" s="2" t="s">
        <v>561</v>
      </c>
      <c r="X5928" s="2" t="str" cm="1">
        <f t="array" ref="X5928">IF(X5854="TRUE",IF(AND(C5928&lt;&gt;1,C5929:C5930="",S5928:U5930=""), "FALSE","TRUE"),"FALSE")</f>
        <v>FALSE</v>
      </c>
      <c r="Z5928" s="1"/>
    </row>
    <row r="5929" spans="2:26" hidden="1" outlineLevel="3" x14ac:dyDescent="0.4">
      <c r="B5929" s="7" t="s">
        <v>516</v>
      </c>
      <c r="C5929" s="8"/>
      <c r="D5929" s="31"/>
      <c r="E5929" s="2" t="s">
        <v>517</v>
      </c>
      <c r="F5929" s="2" t="s">
        <v>499</v>
      </c>
      <c r="G5929" s="2" t="s">
        <v>498</v>
      </c>
      <c r="H5929" s="2">
        <v>221</v>
      </c>
      <c r="I5929" s="2">
        <v>207</v>
      </c>
      <c r="K5929" s="2">
        <v>50</v>
      </c>
      <c r="L5929" s="2" t="s">
        <v>30</v>
      </c>
      <c r="M5929" s="2" t="s">
        <v>476</v>
      </c>
      <c r="N5929" s="2" t="s">
        <v>479</v>
      </c>
      <c r="O5929" s="2" t="s">
        <v>514</v>
      </c>
      <c r="Q5929" s="1"/>
      <c r="S5929" s="5"/>
      <c r="T5929" s="41"/>
      <c r="U5929" s="8"/>
      <c r="W5929" s="2" t="s">
        <v>563</v>
      </c>
      <c r="X5929" s="2" t="str" cm="1">
        <f t="array" ref="X5929">IF(X5854="TRUE",IF(AND(C5928&lt;&gt;1,C5929:C5930="",S5928:U5930=""), "FALSE","TRUE"),"FALSE")</f>
        <v>FALSE</v>
      </c>
      <c r="Z5929" s="1"/>
    </row>
    <row r="5930" spans="2:26" hidden="1" outlineLevel="3" x14ac:dyDescent="0.4">
      <c r="B5930" s="7" t="s">
        <v>508</v>
      </c>
      <c r="C5930" s="8"/>
      <c r="D5930" s="31"/>
      <c r="E5930" s="2" t="s">
        <v>518</v>
      </c>
      <c r="F5930" s="2" t="s">
        <v>512</v>
      </c>
      <c r="G5930" s="2" t="s">
        <v>511</v>
      </c>
      <c r="H5930" s="2">
        <v>221</v>
      </c>
      <c r="I5930" s="2">
        <v>207</v>
      </c>
      <c r="K5930" s="2">
        <v>120</v>
      </c>
      <c r="L5930" s="2" t="s">
        <v>30</v>
      </c>
      <c r="M5930" s="2" t="s">
        <v>476</v>
      </c>
      <c r="N5930" s="2" t="s">
        <v>479</v>
      </c>
      <c r="O5930" s="2" t="s">
        <v>514</v>
      </c>
      <c r="Q5930" s="1"/>
      <c r="S5930" s="5"/>
      <c r="T5930" s="41"/>
      <c r="U5930" s="8"/>
      <c r="W5930" s="2" t="s">
        <v>565</v>
      </c>
      <c r="X5930" s="2" t="str" cm="1">
        <f t="array" ref="X5930">IF(X5854="TRUE",IF(AND(C5928&lt;&gt;1,C5929:C5930="",S5928:U5930=""), "FALSE","TRUE"),"FALSE")</f>
        <v>FALSE</v>
      </c>
      <c r="Z5930" s="1"/>
    </row>
    <row r="5931" spans="2:26" hidden="1" outlineLevel="3" x14ac:dyDescent="0.4">
      <c r="B5931" s="7" t="s">
        <v>134</v>
      </c>
      <c r="C5931" s="5">
        <v>20</v>
      </c>
      <c r="D5931" s="30"/>
      <c r="E5931" s="2" t="s">
        <v>392</v>
      </c>
      <c r="F5931" s="2" t="s">
        <v>106</v>
      </c>
      <c r="G5931" s="2" t="s">
        <v>103</v>
      </c>
      <c r="H5931" s="2">
        <v>221</v>
      </c>
      <c r="I5931" s="2">
        <v>207</v>
      </c>
      <c r="K5931" s="2">
        <v>3</v>
      </c>
      <c r="L5931" s="2" t="s">
        <v>136</v>
      </c>
      <c r="M5931" s="2" t="s">
        <v>476</v>
      </c>
      <c r="N5931" s="2" t="s">
        <v>479</v>
      </c>
      <c r="O5931" s="2" t="s">
        <v>514</v>
      </c>
      <c r="Q5931" s="1"/>
      <c r="S5931" s="5"/>
      <c r="T5931" s="41"/>
      <c r="U5931" s="8"/>
      <c r="V5931" s="2" t="s">
        <v>105</v>
      </c>
      <c r="W5931" s="2" t="s">
        <v>561</v>
      </c>
      <c r="X5931" s="2" t="str" cm="1">
        <f t="array" ref="X5931">IF(X5854="TRUE",IF(AND(C5931&lt;&gt;1,C5932:C5933="",S5931:U5933=""), "FALSE","TRUE"),"FALSE")</f>
        <v>FALSE</v>
      </c>
      <c r="Z5931" s="1"/>
    </row>
    <row r="5932" spans="2:26" hidden="1" outlineLevel="3" x14ac:dyDescent="0.4">
      <c r="B5932" s="7" t="s">
        <v>516</v>
      </c>
      <c r="C5932" s="8"/>
      <c r="D5932" s="31"/>
      <c r="E5932" s="2" t="s">
        <v>517</v>
      </c>
      <c r="F5932" s="2" t="s">
        <v>499</v>
      </c>
      <c r="G5932" s="2" t="s">
        <v>498</v>
      </c>
      <c r="H5932" s="2">
        <v>221</v>
      </c>
      <c r="I5932" s="2">
        <v>207</v>
      </c>
      <c r="K5932" s="2">
        <v>50</v>
      </c>
      <c r="L5932" s="2" t="s">
        <v>30</v>
      </c>
      <c r="M5932" s="2" t="s">
        <v>476</v>
      </c>
      <c r="N5932" s="2" t="s">
        <v>479</v>
      </c>
      <c r="O5932" s="2" t="s">
        <v>514</v>
      </c>
      <c r="Q5932" s="1"/>
      <c r="S5932" s="5"/>
      <c r="T5932" s="41"/>
      <c r="U5932" s="8"/>
      <c r="W5932" s="2" t="s">
        <v>563</v>
      </c>
      <c r="X5932" s="2" t="str" cm="1">
        <f t="array" ref="X5932">IF(X5854="TRUE",IF(AND(C5931&lt;&gt;1,C5932:C5933="",S5931:U5933=""), "FALSE","TRUE"),"FALSE")</f>
        <v>FALSE</v>
      </c>
      <c r="Z5932" s="1"/>
    </row>
    <row r="5933" spans="2:26" hidden="1" outlineLevel="3" x14ac:dyDescent="0.4">
      <c r="B5933" s="7" t="s">
        <v>508</v>
      </c>
      <c r="C5933" s="8"/>
      <c r="D5933" s="31"/>
      <c r="E5933" s="2" t="s">
        <v>518</v>
      </c>
      <c r="F5933" s="2" t="s">
        <v>512</v>
      </c>
      <c r="G5933" s="2" t="s">
        <v>511</v>
      </c>
      <c r="H5933" s="2">
        <v>221</v>
      </c>
      <c r="I5933" s="2">
        <v>207</v>
      </c>
      <c r="K5933" s="2">
        <v>120</v>
      </c>
      <c r="L5933" s="2" t="s">
        <v>30</v>
      </c>
      <c r="M5933" s="2" t="s">
        <v>476</v>
      </c>
      <c r="N5933" s="2" t="s">
        <v>479</v>
      </c>
      <c r="O5933" s="2" t="s">
        <v>514</v>
      </c>
      <c r="Q5933" s="1"/>
      <c r="S5933" s="5"/>
      <c r="T5933" s="41"/>
      <c r="U5933" s="8"/>
      <c r="W5933" s="2" t="s">
        <v>565</v>
      </c>
      <c r="X5933" s="2" t="str" cm="1">
        <f t="array" ref="X5933">IF(X5854="TRUE",IF(AND(C5931&lt;&gt;1,C5932:C5933="",S5931:U5933=""), "FALSE","TRUE"),"FALSE")</f>
        <v>FALSE</v>
      </c>
      <c r="Z5933" s="1"/>
    </row>
    <row r="5934" spans="2:26" hidden="1" outlineLevel="2" x14ac:dyDescent="0.4">
      <c r="B5934" s="3" t="s">
        <v>19</v>
      </c>
      <c r="I5934" s="2">
        <v>207</v>
      </c>
      <c r="Q5934" s="1"/>
      <c r="Z5934" s="1"/>
    </row>
    <row r="5935" spans="2:26" hidden="1" outlineLevel="2" x14ac:dyDescent="0.4">
      <c r="B5935" s="50" t="s">
        <v>519</v>
      </c>
      <c r="C5935" s="50"/>
      <c r="D5935" s="33"/>
      <c r="E5935" s="2" t="s">
        <v>520</v>
      </c>
      <c r="I5935" s="2">
        <v>207</v>
      </c>
      <c r="L5935" s="2" t="s">
        <v>521</v>
      </c>
      <c r="M5935" s="2" t="s">
        <v>476</v>
      </c>
      <c r="N5935" s="2" t="s">
        <v>479</v>
      </c>
      <c r="O5935" s="2" t="s">
        <v>520</v>
      </c>
      <c r="Q5935" s="1"/>
      <c r="S5935" s="43" t="s">
        <v>36</v>
      </c>
      <c r="T5935" s="44" t="s">
        <v>37</v>
      </c>
      <c r="U5935" s="43" t="s">
        <v>38</v>
      </c>
      <c r="Z5935" s="1"/>
    </row>
    <row r="5936" spans="2:26" hidden="1" outlineLevel="2" x14ac:dyDescent="0.4">
      <c r="B5936" s="7" t="s">
        <v>134</v>
      </c>
      <c r="C5936" s="5">
        <v>1</v>
      </c>
      <c r="D5936" s="30"/>
      <c r="E5936" s="2" t="s">
        <v>392</v>
      </c>
      <c r="F5936" s="2" t="s">
        <v>102</v>
      </c>
      <c r="G5936" s="2" t="s">
        <v>103</v>
      </c>
      <c r="H5936" s="2">
        <v>225</v>
      </c>
      <c r="I5936" s="2">
        <v>207</v>
      </c>
      <c r="K5936" s="2">
        <v>3</v>
      </c>
      <c r="L5936" s="2" t="s">
        <v>136</v>
      </c>
      <c r="M5936" s="2" t="s">
        <v>476</v>
      </c>
      <c r="N5936" s="2" t="s">
        <v>479</v>
      </c>
      <c r="O5936" s="2" t="s">
        <v>520</v>
      </c>
      <c r="Q5936" s="1"/>
      <c r="S5936" s="5"/>
      <c r="T5936" s="41"/>
      <c r="U5936" s="8"/>
      <c r="V5936" s="2" t="s">
        <v>105</v>
      </c>
      <c r="W5936" s="2" t="s">
        <v>561</v>
      </c>
      <c r="X5936" s="2" t="str" cm="1">
        <f t="array" ref="X5936">IF(X5854="TRUE",IF(AND(C5936&lt;&gt;1,C5937:C5942="",S5936:U5942=""), "FALSE","TRUE"),"FALSE")</f>
        <v>FALSE</v>
      </c>
      <c r="Z5936" s="1"/>
    </row>
    <row r="5937" spans="2:26" hidden="1" outlineLevel="2" x14ac:dyDescent="0.4">
      <c r="B5937" s="7" t="s">
        <v>522</v>
      </c>
      <c r="C5937" s="8"/>
      <c r="D5937" s="31"/>
      <c r="E5937" s="2" t="s">
        <v>523</v>
      </c>
      <c r="F5937" s="2" t="s">
        <v>485</v>
      </c>
      <c r="G5937" s="2" t="s">
        <v>369</v>
      </c>
      <c r="H5937" s="2">
        <v>225</v>
      </c>
      <c r="I5937" s="2">
        <v>207</v>
      </c>
      <c r="K5937" s="2">
        <v>240</v>
      </c>
      <c r="L5937" s="2" t="s">
        <v>30</v>
      </c>
      <c r="M5937" s="2" t="s">
        <v>476</v>
      </c>
      <c r="N5937" s="2" t="s">
        <v>479</v>
      </c>
      <c r="O5937" s="2" t="s">
        <v>520</v>
      </c>
      <c r="Q5937" s="1"/>
      <c r="S5937" s="5"/>
      <c r="T5937" s="41"/>
      <c r="U5937" s="8"/>
      <c r="W5937" s="2" t="s">
        <v>465</v>
      </c>
      <c r="X5937" s="2" t="str" cm="1">
        <f t="array" ref="X5937">IF(X5854="TRUE",IF(AND(C5936&lt;&gt;1,C5937:C5942="",S5936:U5942=""), "FALSE","TRUE"),"FALSE")</f>
        <v>FALSE</v>
      </c>
      <c r="Z5937" s="1"/>
    </row>
    <row r="5938" spans="2:26" hidden="1" outlineLevel="2" x14ac:dyDescent="0.4">
      <c r="B5938" s="7" t="s">
        <v>524</v>
      </c>
      <c r="C5938" s="8"/>
      <c r="D5938" s="31"/>
      <c r="E5938" s="2" t="s">
        <v>525</v>
      </c>
      <c r="F5938" s="2" t="s">
        <v>114</v>
      </c>
      <c r="G5938" s="2" t="s">
        <v>115</v>
      </c>
      <c r="H5938" s="2">
        <v>225</v>
      </c>
      <c r="I5938" s="2">
        <v>207</v>
      </c>
      <c r="K5938" s="2">
        <v>120</v>
      </c>
      <c r="L5938" s="2" t="s">
        <v>30</v>
      </c>
      <c r="M5938" s="2" t="s">
        <v>476</v>
      </c>
      <c r="N5938" s="2" t="s">
        <v>479</v>
      </c>
      <c r="O5938" s="2" t="s">
        <v>520</v>
      </c>
      <c r="Q5938" s="1"/>
      <c r="S5938" s="5"/>
      <c r="T5938" s="41"/>
      <c r="U5938" s="8"/>
      <c r="W5938" s="2" t="s">
        <v>468</v>
      </c>
      <c r="X5938" s="2" t="str" cm="1">
        <f t="array" ref="X5938">IF(X5854="TRUE",IF(AND(C5936&lt;&gt;1,C5937:C5942="",S5936:U5942=""), "FALSE","TRUE"),"FALSE")</f>
        <v>FALSE</v>
      </c>
      <c r="Z5938" s="1"/>
    </row>
    <row r="5939" spans="2:26" hidden="1" outlineLevel="2" x14ac:dyDescent="0.4">
      <c r="B5939" s="7" t="s">
        <v>526</v>
      </c>
      <c r="C5939" s="8"/>
      <c r="D5939" s="31"/>
      <c r="E5939" s="2" t="s">
        <v>527</v>
      </c>
      <c r="F5939" s="2" t="str">
        <f>IF(OR($C$87="治験計画届", $C$87="治験計画変更届"), "^$","^.{1,120}$|^$")</f>
        <v>^.{1,120}$|^$</v>
      </c>
      <c r="G5939" s="2" t="str">
        <f>IF(F5939="^$", "入力しないでください","入力してください(120文字以内)")</f>
        <v>入力してください(120文字以内)</v>
      </c>
      <c r="H5939" s="2">
        <v>225</v>
      </c>
      <c r="I5939" s="2">
        <v>207</v>
      </c>
      <c r="K5939" s="2">
        <v>120</v>
      </c>
      <c r="L5939" s="2" t="s">
        <v>30</v>
      </c>
      <c r="M5939" s="2" t="s">
        <v>476</v>
      </c>
      <c r="N5939" s="2" t="s">
        <v>479</v>
      </c>
      <c r="O5939" s="2" t="s">
        <v>520</v>
      </c>
      <c r="Q5939" s="1"/>
      <c r="S5939" s="5"/>
      <c r="T5939" s="41"/>
      <c r="U5939" s="8"/>
      <c r="W5939" s="2" t="s">
        <v>468</v>
      </c>
      <c r="X5939" s="2" t="str" cm="1">
        <f t="array" ref="X5939">IF(X5854="TRUE",IF(AND(C5936&lt;&gt;1,C5937:C5942="",S5936:U5942=""), "FALSE","TRUE"),"FALSE")</f>
        <v>FALSE</v>
      </c>
      <c r="Z5939" s="1"/>
    </row>
    <row r="5940" spans="2:26" hidden="1" outlineLevel="2" x14ac:dyDescent="0.4">
      <c r="B5940" s="7" t="s">
        <v>528</v>
      </c>
      <c r="C5940" s="8"/>
      <c r="D5940" s="31"/>
      <c r="E5940" s="2" t="s">
        <v>529</v>
      </c>
      <c r="F5940" s="2" t="str">
        <f>IF(OR($C$87="治験計画届", $C$87="治験計画変更届"), "^$","^.{1,120}$|^$")</f>
        <v>^.{1,120}$|^$</v>
      </c>
      <c r="G5940" s="2" t="str">
        <f t="shared" ref="G5940:G5942" si="406">IF(F5940="^$", "入力しないでください","入力してください(120文字以内)")</f>
        <v>入力してください(120文字以内)</v>
      </c>
      <c r="H5940" s="2">
        <v>225</v>
      </c>
      <c r="I5940" s="2">
        <v>207</v>
      </c>
      <c r="K5940" s="2">
        <v>120</v>
      </c>
      <c r="L5940" s="2" t="s">
        <v>30</v>
      </c>
      <c r="M5940" s="2" t="s">
        <v>476</v>
      </c>
      <c r="N5940" s="2" t="s">
        <v>479</v>
      </c>
      <c r="O5940" s="2" t="s">
        <v>520</v>
      </c>
      <c r="Q5940" s="1"/>
      <c r="S5940" s="5"/>
      <c r="T5940" s="41"/>
      <c r="U5940" s="8"/>
      <c r="W5940" s="2" t="s">
        <v>468</v>
      </c>
      <c r="X5940" s="2" t="str" cm="1">
        <f t="array" ref="X5940">IF(X5854="TRUE",IF(AND(C5936&lt;&gt;1,C5937:C5942="",S5936:U5942=""), "FALSE","TRUE"),"FALSE")</f>
        <v>FALSE</v>
      </c>
      <c r="Z5940" s="1"/>
    </row>
    <row r="5941" spans="2:26" hidden="1" outlineLevel="2" x14ac:dyDescent="0.4">
      <c r="B5941" s="7" t="s">
        <v>530</v>
      </c>
      <c r="C5941" s="8"/>
      <c r="D5941" s="31"/>
      <c r="E5941" s="2" t="s">
        <v>566</v>
      </c>
      <c r="F5941" s="2" t="str">
        <f>IF(OR($C$87="治験計画届", $C$87="治験計画変更届"), "^$","^.{1,120}$|^$")</f>
        <v>^.{1,120}$|^$</v>
      </c>
      <c r="G5941" s="2" t="str">
        <f t="shared" si="406"/>
        <v>入力してください(120文字以内)</v>
      </c>
      <c r="H5941" s="2">
        <v>225</v>
      </c>
      <c r="I5941" s="2">
        <v>207</v>
      </c>
      <c r="K5941" s="2">
        <v>120</v>
      </c>
      <c r="L5941" s="2" t="s">
        <v>30</v>
      </c>
      <c r="M5941" s="2" t="s">
        <v>476</v>
      </c>
      <c r="N5941" s="2" t="s">
        <v>479</v>
      </c>
      <c r="O5941" s="2" t="s">
        <v>520</v>
      </c>
      <c r="Q5941" s="1"/>
      <c r="S5941" s="5"/>
      <c r="T5941" s="41"/>
      <c r="U5941" s="8"/>
      <c r="W5941" s="2" t="s">
        <v>468</v>
      </c>
      <c r="X5941" s="2" t="str" cm="1">
        <f t="array" ref="X5941">IF(X5854="TRUE",IF(AND(C5936&lt;&gt;1,C5937:C5942="",S5936:U5942=""), "FALSE","TRUE"),"FALSE")</f>
        <v>FALSE</v>
      </c>
      <c r="Z5941" s="1"/>
    </row>
    <row r="5942" spans="2:26" hidden="1" outlineLevel="2" x14ac:dyDescent="0.4">
      <c r="B5942" s="7" t="s">
        <v>532</v>
      </c>
      <c r="C5942" s="8"/>
      <c r="D5942" s="31"/>
      <c r="E5942" s="2" t="s">
        <v>533</v>
      </c>
      <c r="F5942" s="2" t="str">
        <f>IF(OR($C$87="治験計画届", $C$87="治験計画変更届"), "^$","^.{1,120}$|^$")</f>
        <v>^.{1,120}$|^$</v>
      </c>
      <c r="G5942" s="2" t="str">
        <f t="shared" si="406"/>
        <v>入力してください(120文字以内)</v>
      </c>
      <c r="H5942" s="2">
        <v>225</v>
      </c>
      <c r="I5942" s="2">
        <v>207</v>
      </c>
      <c r="K5942" s="2">
        <v>120</v>
      </c>
      <c r="L5942" s="2" t="s">
        <v>30</v>
      </c>
      <c r="M5942" s="2" t="s">
        <v>476</v>
      </c>
      <c r="N5942" s="2" t="s">
        <v>479</v>
      </c>
      <c r="O5942" s="2" t="s">
        <v>520</v>
      </c>
      <c r="Q5942" s="1"/>
      <c r="S5942" s="5"/>
      <c r="T5942" s="41"/>
      <c r="U5942" s="8"/>
      <c r="W5942" s="2" t="s">
        <v>468</v>
      </c>
      <c r="X5942" s="2" t="str" cm="1">
        <f t="array" ref="X5942">IF(X5854="TRUE",IF(AND(C5936&lt;&gt;1,C5937:C5942="",S5936:U5942=""), "FALSE","TRUE"),"FALSE")</f>
        <v>FALSE</v>
      </c>
      <c r="Z5942" s="1"/>
    </row>
    <row r="5943" spans="2:26" hidden="1" outlineLevel="2" x14ac:dyDescent="0.4">
      <c r="B5943" s="7" t="s">
        <v>134</v>
      </c>
      <c r="C5943" s="5">
        <v>2</v>
      </c>
      <c r="D5943" s="30"/>
      <c r="E5943" s="2" t="s">
        <v>392</v>
      </c>
      <c r="F5943" s="2" t="s">
        <v>102</v>
      </c>
      <c r="G5943" s="2" t="s">
        <v>103</v>
      </c>
      <c r="H5943" s="2">
        <v>225</v>
      </c>
      <c r="I5943" s="2">
        <v>207</v>
      </c>
      <c r="K5943" s="2">
        <v>3</v>
      </c>
      <c r="L5943" s="2" t="s">
        <v>136</v>
      </c>
      <c r="M5943" s="2" t="s">
        <v>476</v>
      </c>
      <c r="N5943" s="2" t="s">
        <v>479</v>
      </c>
      <c r="O5943" s="2" t="s">
        <v>520</v>
      </c>
      <c r="Q5943" s="1"/>
      <c r="S5943" s="5"/>
      <c r="T5943" s="41"/>
      <c r="U5943" s="8"/>
      <c r="V5943" s="2" t="s">
        <v>105</v>
      </c>
      <c r="W5943" s="2" t="s">
        <v>561</v>
      </c>
      <c r="X5943" s="2" t="str" cm="1">
        <f t="array" ref="X5943">IF(X5854="TRUE",IF(AND(C5943&lt;&gt;1,C5944:C5949="",S5943:U5949=""), "FALSE","TRUE"),"FALSE")</f>
        <v>FALSE</v>
      </c>
      <c r="Z5943" s="1"/>
    </row>
    <row r="5944" spans="2:26" hidden="1" outlineLevel="2" x14ac:dyDescent="0.4">
      <c r="B5944" s="7" t="s">
        <v>522</v>
      </c>
      <c r="C5944" s="8"/>
      <c r="D5944" s="31"/>
      <c r="E5944" s="2" t="s">
        <v>523</v>
      </c>
      <c r="F5944" s="2" t="s">
        <v>485</v>
      </c>
      <c r="G5944" s="2" t="s">
        <v>369</v>
      </c>
      <c r="H5944" s="2">
        <v>225</v>
      </c>
      <c r="I5944" s="2">
        <v>207</v>
      </c>
      <c r="K5944" s="2">
        <v>240</v>
      </c>
      <c r="L5944" s="2" t="s">
        <v>30</v>
      </c>
      <c r="M5944" s="2" t="s">
        <v>476</v>
      </c>
      <c r="N5944" s="2" t="s">
        <v>479</v>
      </c>
      <c r="O5944" s="2" t="s">
        <v>520</v>
      </c>
      <c r="Q5944" s="1"/>
      <c r="S5944" s="5"/>
      <c r="T5944" s="41"/>
      <c r="U5944" s="8"/>
      <c r="W5944" s="2" t="s">
        <v>465</v>
      </c>
      <c r="X5944" s="2" t="str" cm="1">
        <f t="array" ref="X5944">IF(X5854="TRUE",IF(AND(C5943&lt;&gt;1,C5944:C5949="",S5943:U5949=""), "FALSE","TRUE"),"FALSE")</f>
        <v>FALSE</v>
      </c>
      <c r="Z5944" s="1"/>
    </row>
    <row r="5945" spans="2:26" hidden="1" outlineLevel="2" x14ac:dyDescent="0.4">
      <c r="B5945" s="7" t="s">
        <v>524</v>
      </c>
      <c r="C5945" s="8"/>
      <c r="D5945" s="31"/>
      <c r="E5945" s="2" t="s">
        <v>525</v>
      </c>
      <c r="F5945" s="2" t="s">
        <v>114</v>
      </c>
      <c r="G5945" s="2" t="s">
        <v>115</v>
      </c>
      <c r="H5945" s="2">
        <v>225</v>
      </c>
      <c r="I5945" s="2">
        <v>207</v>
      </c>
      <c r="K5945" s="2">
        <v>120</v>
      </c>
      <c r="L5945" s="2" t="s">
        <v>30</v>
      </c>
      <c r="M5945" s="2" t="s">
        <v>476</v>
      </c>
      <c r="N5945" s="2" t="s">
        <v>479</v>
      </c>
      <c r="O5945" s="2" t="s">
        <v>520</v>
      </c>
      <c r="Q5945" s="1"/>
      <c r="S5945" s="5"/>
      <c r="T5945" s="41"/>
      <c r="U5945" s="8"/>
      <c r="W5945" s="2" t="s">
        <v>468</v>
      </c>
      <c r="X5945" s="2" t="str" cm="1">
        <f t="array" ref="X5945">IF(X5854="TRUE",IF(AND(C5943&lt;&gt;1,C5944:C5949="",S5943:U5949=""), "FALSE","TRUE"),"FALSE")</f>
        <v>FALSE</v>
      </c>
      <c r="Z5945" s="1"/>
    </row>
    <row r="5946" spans="2:26" hidden="1" outlineLevel="2" x14ac:dyDescent="0.4">
      <c r="B5946" s="7" t="s">
        <v>526</v>
      </c>
      <c r="C5946" s="8"/>
      <c r="D5946" s="31"/>
      <c r="E5946" s="2" t="s">
        <v>527</v>
      </c>
      <c r="F5946" s="2" t="str">
        <f>IF(OR($C$87="治験計画届", $C$87="治験計画変更届"), "^$","^.{1,120}$|^$")</f>
        <v>^.{1,120}$|^$</v>
      </c>
      <c r="G5946" s="2" t="str">
        <f>IF(F5946="^$", "入力しないでください","入力してください(120文字以内)")</f>
        <v>入力してください(120文字以内)</v>
      </c>
      <c r="H5946" s="2">
        <v>225</v>
      </c>
      <c r="I5946" s="2">
        <v>207</v>
      </c>
      <c r="K5946" s="2">
        <v>120</v>
      </c>
      <c r="L5946" s="2" t="s">
        <v>30</v>
      </c>
      <c r="M5946" s="2" t="s">
        <v>476</v>
      </c>
      <c r="N5946" s="2" t="s">
        <v>479</v>
      </c>
      <c r="O5946" s="2" t="s">
        <v>520</v>
      </c>
      <c r="Q5946" s="1"/>
      <c r="S5946" s="5"/>
      <c r="T5946" s="41"/>
      <c r="U5946" s="8"/>
      <c r="W5946" s="2" t="s">
        <v>468</v>
      </c>
      <c r="X5946" s="2" t="str" cm="1">
        <f t="array" ref="X5946">IF(X5854="TRUE",IF(AND(C5943&lt;&gt;1,C5944:C5949="",S5943:U5949=""), "FALSE","TRUE"),"FALSE")</f>
        <v>FALSE</v>
      </c>
      <c r="Z5946" s="1"/>
    </row>
    <row r="5947" spans="2:26" hidden="1" outlineLevel="2" x14ac:dyDescent="0.4">
      <c r="B5947" s="7" t="s">
        <v>528</v>
      </c>
      <c r="C5947" s="8"/>
      <c r="D5947" s="31"/>
      <c r="E5947" s="2" t="s">
        <v>529</v>
      </c>
      <c r="F5947" s="2" t="str">
        <f>IF(OR($C$87="治験計画届", $C$87="治験計画変更届"), "^$","^.{1,120}$|^$")</f>
        <v>^.{1,120}$|^$</v>
      </c>
      <c r="G5947" s="2" t="str">
        <f t="shared" ref="G5947:G5949" si="407">IF(F5947="^$", "入力しないでください","入力してください(120文字以内)")</f>
        <v>入力してください(120文字以内)</v>
      </c>
      <c r="H5947" s="2">
        <v>225</v>
      </c>
      <c r="I5947" s="2">
        <v>207</v>
      </c>
      <c r="K5947" s="2">
        <v>120</v>
      </c>
      <c r="L5947" s="2" t="s">
        <v>30</v>
      </c>
      <c r="M5947" s="2" t="s">
        <v>476</v>
      </c>
      <c r="N5947" s="2" t="s">
        <v>479</v>
      </c>
      <c r="O5947" s="2" t="s">
        <v>520</v>
      </c>
      <c r="Q5947" s="1"/>
      <c r="S5947" s="5"/>
      <c r="T5947" s="41"/>
      <c r="U5947" s="8"/>
      <c r="W5947" s="2" t="s">
        <v>468</v>
      </c>
      <c r="X5947" s="2" t="str" cm="1">
        <f t="array" ref="X5947">IF(X5854="TRUE",IF(AND(C5943&lt;&gt;1,C5944:C5949="",S5943:U5949=""), "FALSE","TRUE"),"FALSE")</f>
        <v>FALSE</v>
      </c>
      <c r="Z5947" s="1"/>
    </row>
    <row r="5948" spans="2:26" hidden="1" outlineLevel="2" x14ac:dyDescent="0.4">
      <c r="B5948" s="7" t="s">
        <v>530</v>
      </c>
      <c r="C5948" s="8"/>
      <c r="D5948" s="31"/>
      <c r="E5948" s="2" t="s">
        <v>566</v>
      </c>
      <c r="F5948" s="2" t="str">
        <f>IF(OR($C$87="治験計画届", $C$87="治験計画変更届"), "^$","^.{1,120}$|^$")</f>
        <v>^.{1,120}$|^$</v>
      </c>
      <c r="G5948" s="2" t="str">
        <f t="shared" si="407"/>
        <v>入力してください(120文字以内)</v>
      </c>
      <c r="H5948" s="2">
        <v>225</v>
      </c>
      <c r="I5948" s="2">
        <v>207</v>
      </c>
      <c r="K5948" s="2">
        <v>120</v>
      </c>
      <c r="L5948" s="2" t="s">
        <v>30</v>
      </c>
      <c r="M5948" s="2" t="s">
        <v>476</v>
      </c>
      <c r="N5948" s="2" t="s">
        <v>479</v>
      </c>
      <c r="O5948" s="2" t="s">
        <v>520</v>
      </c>
      <c r="Q5948" s="1"/>
      <c r="S5948" s="5"/>
      <c r="T5948" s="41"/>
      <c r="U5948" s="8"/>
      <c r="W5948" s="2" t="s">
        <v>468</v>
      </c>
      <c r="X5948" s="2" t="str" cm="1">
        <f t="array" ref="X5948">IF(X5854="TRUE",IF(AND(C5943&lt;&gt;1,C5944:C5949="",S5943:U5949=""), "FALSE","TRUE"),"FALSE")</f>
        <v>FALSE</v>
      </c>
      <c r="Z5948" s="1"/>
    </row>
    <row r="5949" spans="2:26" hidden="1" outlineLevel="2" x14ac:dyDescent="0.4">
      <c r="B5949" s="7" t="s">
        <v>532</v>
      </c>
      <c r="C5949" s="8"/>
      <c r="D5949" s="31"/>
      <c r="E5949" s="2" t="s">
        <v>533</v>
      </c>
      <c r="F5949" s="2" t="str">
        <f>IF(OR($C$87="治験計画届", $C$87="治験計画変更届"), "^$","^.{1,120}$|^$")</f>
        <v>^.{1,120}$|^$</v>
      </c>
      <c r="G5949" s="2" t="str">
        <f t="shared" si="407"/>
        <v>入力してください(120文字以内)</v>
      </c>
      <c r="H5949" s="2">
        <v>225</v>
      </c>
      <c r="I5949" s="2">
        <v>207</v>
      </c>
      <c r="K5949" s="2">
        <v>120</v>
      </c>
      <c r="L5949" s="2" t="s">
        <v>30</v>
      </c>
      <c r="M5949" s="2" t="s">
        <v>476</v>
      </c>
      <c r="N5949" s="2" t="s">
        <v>479</v>
      </c>
      <c r="O5949" s="2" t="s">
        <v>520</v>
      </c>
      <c r="Q5949" s="1"/>
      <c r="S5949" s="5"/>
      <c r="T5949" s="41"/>
      <c r="U5949" s="8"/>
      <c r="W5949" s="2" t="s">
        <v>468</v>
      </c>
      <c r="X5949" s="2" t="str" cm="1">
        <f t="array" ref="X5949">IF(X5854="TRUE",IF(AND(C5943&lt;&gt;1,C5944:C5949="",S5943:U5949=""), "FALSE","TRUE"),"FALSE")</f>
        <v>FALSE</v>
      </c>
      <c r="Z5949" s="1"/>
    </row>
    <row r="5950" spans="2:26" hidden="1" outlineLevel="2" x14ac:dyDescent="0.4">
      <c r="B5950" s="7" t="s">
        <v>134</v>
      </c>
      <c r="C5950" s="5">
        <v>3</v>
      </c>
      <c r="D5950" s="30"/>
      <c r="E5950" s="2" t="s">
        <v>392</v>
      </c>
      <c r="F5950" s="2" t="s">
        <v>102</v>
      </c>
      <c r="G5950" s="2" t="s">
        <v>103</v>
      </c>
      <c r="H5950" s="2">
        <v>225</v>
      </c>
      <c r="I5950" s="2">
        <v>207</v>
      </c>
      <c r="K5950" s="2">
        <v>3</v>
      </c>
      <c r="L5950" s="2" t="s">
        <v>136</v>
      </c>
      <c r="M5950" s="2" t="s">
        <v>476</v>
      </c>
      <c r="N5950" s="2" t="s">
        <v>479</v>
      </c>
      <c r="O5950" s="2" t="s">
        <v>520</v>
      </c>
      <c r="Q5950" s="1"/>
      <c r="S5950" s="5"/>
      <c r="T5950" s="41"/>
      <c r="U5950" s="8"/>
      <c r="V5950" s="2" t="s">
        <v>105</v>
      </c>
      <c r="W5950" s="2" t="s">
        <v>561</v>
      </c>
      <c r="X5950" s="2" t="str" cm="1">
        <f t="array" ref="X5950">IF(X5854="TRUE",IF(AND(C5950&lt;&gt;1,C5951:C5956="",S5950:U5956=""), "FALSE","TRUE"),"FALSE")</f>
        <v>FALSE</v>
      </c>
      <c r="Z5950" s="1"/>
    </row>
    <row r="5951" spans="2:26" hidden="1" outlineLevel="2" x14ac:dyDescent="0.4">
      <c r="B5951" s="7" t="s">
        <v>522</v>
      </c>
      <c r="C5951" s="8"/>
      <c r="D5951" s="31"/>
      <c r="E5951" s="2" t="s">
        <v>523</v>
      </c>
      <c r="F5951" s="2" t="s">
        <v>485</v>
      </c>
      <c r="G5951" s="2" t="s">
        <v>369</v>
      </c>
      <c r="H5951" s="2">
        <v>225</v>
      </c>
      <c r="I5951" s="2">
        <v>207</v>
      </c>
      <c r="K5951" s="2">
        <v>240</v>
      </c>
      <c r="L5951" s="2" t="s">
        <v>30</v>
      </c>
      <c r="M5951" s="2" t="s">
        <v>476</v>
      </c>
      <c r="N5951" s="2" t="s">
        <v>479</v>
      </c>
      <c r="O5951" s="2" t="s">
        <v>520</v>
      </c>
      <c r="Q5951" s="1"/>
      <c r="S5951" s="5"/>
      <c r="T5951" s="41"/>
      <c r="U5951" s="8"/>
      <c r="W5951" s="2" t="s">
        <v>465</v>
      </c>
      <c r="X5951" s="2" t="str" cm="1">
        <f t="array" ref="X5951">IF(X5854="TRUE",IF(AND(C5950&lt;&gt;1,C5951:C5956="",S5950:U5956=""), "FALSE","TRUE"),"FALSE")</f>
        <v>FALSE</v>
      </c>
      <c r="Z5951" s="1"/>
    </row>
    <row r="5952" spans="2:26" hidden="1" outlineLevel="2" x14ac:dyDescent="0.4">
      <c r="B5952" s="7" t="s">
        <v>524</v>
      </c>
      <c r="C5952" s="8"/>
      <c r="D5952" s="31"/>
      <c r="E5952" s="2" t="s">
        <v>525</v>
      </c>
      <c r="F5952" s="2" t="s">
        <v>114</v>
      </c>
      <c r="G5952" s="2" t="s">
        <v>115</v>
      </c>
      <c r="H5952" s="2">
        <v>225</v>
      </c>
      <c r="I5952" s="2">
        <v>207</v>
      </c>
      <c r="K5952" s="2">
        <v>120</v>
      </c>
      <c r="L5952" s="2" t="s">
        <v>30</v>
      </c>
      <c r="M5952" s="2" t="s">
        <v>476</v>
      </c>
      <c r="N5952" s="2" t="s">
        <v>479</v>
      </c>
      <c r="O5952" s="2" t="s">
        <v>520</v>
      </c>
      <c r="Q5952" s="1"/>
      <c r="S5952" s="5"/>
      <c r="T5952" s="41"/>
      <c r="U5952" s="8"/>
      <c r="W5952" s="2" t="s">
        <v>468</v>
      </c>
      <c r="X5952" s="2" t="str" cm="1">
        <f t="array" ref="X5952">IF(X5854="TRUE",IF(AND(C5950&lt;&gt;1,C5951:C5956="",S5950:U5956=""), "FALSE","TRUE"),"FALSE")</f>
        <v>FALSE</v>
      </c>
      <c r="Z5952" s="1"/>
    </row>
    <row r="5953" spans="2:26" hidden="1" outlineLevel="2" x14ac:dyDescent="0.4">
      <c r="B5953" s="7" t="s">
        <v>526</v>
      </c>
      <c r="C5953" s="8"/>
      <c r="D5953" s="31"/>
      <c r="E5953" s="2" t="s">
        <v>527</v>
      </c>
      <c r="F5953" s="2" t="str">
        <f>IF(OR($C$87="治験計画届", $C$87="治験計画変更届"), "^$","^.{1,120}$|^$")</f>
        <v>^.{1,120}$|^$</v>
      </c>
      <c r="G5953" s="2" t="str">
        <f>IF(F5953="^$", "入力しないでください","入力してください(120文字以内)")</f>
        <v>入力してください(120文字以内)</v>
      </c>
      <c r="H5953" s="2">
        <v>225</v>
      </c>
      <c r="I5953" s="2">
        <v>207</v>
      </c>
      <c r="K5953" s="2">
        <v>120</v>
      </c>
      <c r="L5953" s="2" t="s">
        <v>30</v>
      </c>
      <c r="M5953" s="2" t="s">
        <v>476</v>
      </c>
      <c r="N5953" s="2" t="s">
        <v>479</v>
      </c>
      <c r="O5953" s="2" t="s">
        <v>520</v>
      </c>
      <c r="Q5953" s="1"/>
      <c r="S5953" s="5"/>
      <c r="T5953" s="41"/>
      <c r="U5953" s="8"/>
      <c r="W5953" s="2" t="s">
        <v>468</v>
      </c>
      <c r="X5953" s="2" t="str" cm="1">
        <f t="array" ref="X5953">IF(X5854="TRUE",IF(AND(C5950&lt;&gt;1,C5951:C5956="",S5950:U5956=""), "FALSE","TRUE"),"FALSE")</f>
        <v>FALSE</v>
      </c>
      <c r="Z5953" s="1"/>
    </row>
    <row r="5954" spans="2:26" hidden="1" outlineLevel="2" x14ac:dyDescent="0.4">
      <c r="B5954" s="7" t="s">
        <v>528</v>
      </c>
      <c r="C5954" s="8"/>
      <c r="D5954" s="31"/>
      <c r="E5954" s="2" t="s">
        <v>529</v>
      </c>
      <c r="F5954" s="2" t="str">
        <f>IF(OR($C$87="治験計画届", $C$87="治験計画変更届"), "^$","^.{1,120}$|^$")</f>
        <v>^.{1,120}$|^$</v>
      </c>
      <c r="G5954" s="2" t="str">
        <f t="shared" ref="G5954:G5956" si="408">IF(F5954="^$", "入力しないでください","入力してください(120文字以内)")</f>
        <v>入力してください(120文字以内)</v>
      </c>
      <c r="H5954" s="2">
        <v>225</v>
      </c>
      <c r="I5954" s="2">
        <v>207</v>
      </c>
      <c r="K5954" s="2">
        <v>120</v>
      </c>
      <c r="L5954" s="2" t="s">
        <v>30</v>
      </c>
      <c r="M5954" s="2" t="s">
        <v>476</v>
      </c>
      <c r="N5954" s="2" t="s">
        <v>479</v>
      </c>
      <c r="O5954" s="2" t="s">
        <v>520</v>
      </c>
      <c r="Q5954" s="1"/>
      <c r="S5954" s="5"/>
      <c r="T5954" s="41"/>
      <c r="U5954" s="8"/>
      <c r="W5954" s="2" t="s">
        <v>468</v>
      </c>
      <c r="X5954" s="2" t="str" cm="1">
        <f t="array" ref="X5954">IF(X5854="TRUE",IF(AND(C5950&lt;&gt;1,C5951:C5956="",S5950:U5956=""), "FALSE","TRUE"),"FALSE")</f>
        <v>FALSE</v>
      </c>
      <c r="Z5954" s="1"/>
    </row>
    <row r="5955" spans="2:26" hidden="1" outlineLevel="2" x14ac:dyDescent="0.4">
      <c r="B5955" s="7" t="s">
        <v>530</v>
      </c>
      <c r="C5955" s="8"/>
      <c r="D5955" s="31"/>
      <c r="E5955" s="2" t="s">
        <v>566</v>
      </c>
      <c r="F5955" s="2" t="str">
        <f>IF(OR($C$87="治験計画届", $C$87="治験計画変更届"), "^$","^.{1,120}$|^$")</f>
        <v>^.{1,120}$|^$</v>
      </c>
      <c r="G5955" s="2" t="str">
        <f t="shared" si="408"/>
        <v>入力してください(120文字以内)</v>
      </c>
      <c r="H5955" s="2">
        <v>225</v>
      </c>
      <c r="I5955" s="2">
        <v>207</v>
      </c>
      <c r="K5955" s="2">
        <v>120</v>
      </c>
      <c r="L5955" s="2" t="s">
        <v>30</v>
      </c>
      <c r="M5955" s="2" t="s">
        <v>476</v>
      </c>
      <c r="N5955" s="2" t="s">
        <v>479</v>
      </c>
      <c r="O5955" s="2" t="s">
        <v>520</v>
      </c>
      <c r="Q5955" s="1"/>
      <c r="S5955" s="5"/>
      <c r="T5955" s="41"/>
      <c r="U5955" s="8"/>
      <c r="W5955" s="2" t="s">
        <v>468</v>
      </c>
      <c r="X5955" s="2" t="str" cm="1">
        <f t="array" ref="X5955">IF(X5854="TRUE",IF(AND(C5950&lt;&gt;1,C5951:C5956="",S5950:U5956=""), "FALSE","TRUE"),"FALSE")</f>
        <v>FALSE</v>
      </c>
      <c r="Z5955" s="1"/>
    </row>
    <row r="5956" spans="2:26" hidden="1" outlineLevel="2" x14ac:dyDescent="0.4">
      <c r="B5956" s="7" t="s">
        <v>532</v>
      </c>
      <c r="C5956" s="8"/>
      <c r="D5956" s="31"/>
      <c r="E5956" s="2" t="s">
        <v>533</v>
      </c>
      <c r="F5956" s="2" t="str">
        <f>IF(OR($C$87="治験計画届", $C$87="治験計画変更届"), "^$","^.{1,120}$|^$")</f>
        <v>^.{1,120}$|^$</v>
      </c>
      <c r="G5956" s="2" t="str">
        <f t="shared" si="408"/>
        <v>入力してください(120文字以内)</v>
      </c>
      <c r="H5956" s="2">
        <v>225</v>
      </c>
      <c r="I5956" s="2">
        <v>207</v>
      </c>
      <c r="K5956" s="2">
        <v>120</v>
      </c>
      <c r="L5956" s="2" t="s">
        <v>30</v>
      </c>
      <c r="M5956" s="2" t="s">
        <v>476</v>
      </c>
      <c r="N5956" s="2" t="s">
        <v>479</v>
      </c>
      <c r="O5956" s="2" t="s">
        <v>520</v>
      </c>
      <c r="Q5956" s="1"/>
      <c r="S5956" s="5"/>
      <c r="T5956" s="41"/>
      <c r="U5956" s="8"/>
      <c r="W5956" s="2" t="s">
        <v>468</v>
      </c>
      <c r="X5956" s="2" t="str" cm="1">
        <f t="array" ref="X5956">IF(X5854="TRUE",IF(AND(C5950&lt;&gt;1,C5951:C5956="",S5950:U5956=""), "FALSE","TRUE"),"FALSE")</f>
        <v>FALSE</v>
      </c>
      <c r="Z5956" s="1"/>
    </row>
    <row r="5957" spans="2:26" hidden="1" outlineLevel="2" x14ac:dyDescent="0.4">
      <c r="B5957" s="7" t="s">
        <v>134</v>
      </c>
      <c r="C5957" s="5">
        <v>4</v>
      </c>
      <c r="D5957" s="30"/>
      <c r="E5957" s="2" t="s">
        <v>392</v>
      </c>
      <c r="F5957" s="2" t="s">
        <v>102</v>
      </c>
      <c r="G5957" s="2" t="s">
        <v>103</v>
      </c>
      <c r="H5957" s="2">
        <v>225</v>
      </c>
      <c r="I5957" s="2">
        <v>207</v>
      </c>
      <c r="K5957" s="2">
        <v>3</v>
      </c>
      <c r="L5957" s="2" t="s">
        <v>136</v>
      </c>
      <c r="M5957" s="2" t="s">
        <v>476</v>
      </c>
      <c r="N5957" s="2" t="s">
        <v>479</v>
      </c>
      <c r="O5957" s="2" t="s">
        <v>520</v>
      </c>
      <c r="Q5957" s="1"/>
      <c r="S5957" s="5"/>
      <c r="T5957" s="41"/>
      <c r="U5957" s="8"/>
      <c r="V5957" s="2" t="s">
        <v>105</v>
      </c>
      <c r="W5957" s="2" t="s">
        <v>561</v>
      </c>
      <c r="X5957" s="2" t="str" cm="1">
        <f t="array" ref="X5957">IF(X5854="TRUE",IF(AND(C5957&lt;&gt;1,C5958:C5963="",S5957:U5963=""), "FALSE","TRUE"),"FALSE")</f>
        <v>FALSE</v>
      </c>
      <c r="Z5957" s="1"/>
    </row>
    <row r="5958" spans="2:26" hidden="1" outlineLevel="2" x14ac:dyDescent="0.4">
      <c r="B5958" s="7" t="s">
        <v>522</v>
      </c>
      <c r="C5958" s="8"/>
      <c r="D5958" s="31"/>
      <c r="E5958" s="2" t="s">
        <v>523</v>
      </c>
      <c r="F5958" s="2" t="s">
        <v>485</v>
      </c>
      <c r="G5958" s="2" t="s">
        <v>369</v>
      </c>
      <c r="H5958" s="2">
        <v>225</v>
      </c>
      <c r="I5958" s="2">
        <v>207</v>
      </c>
      <c r="K5958" s="2">
        <v>240</v>
      </c>
      <c r="L5958" s="2" t="s">
        <v>30</v>
      </c>
      <c r="M5958" s="2" t="s">
        <v>476</v>
      </c>
      <c r="N5958" s="2" t="s">
        <v>479</v>
      </c>
      <c r="O5958" s="2" t="s">
        <v>520</v>
      </c>
      <c r="Q5958" s="1"/>
      <c r="S5958" s="5"/>
      <c r="T5958" s="41"/>
      <c r="U5958" s="8"/>
      <c r="W5958" s="2" t="s">
        <v>465</v>
      </c>
      <c r="X5958" s="2" t="str" cm="1">
        <f t="array" ref="X5958">IF(X5854="TRUE",IF(AND(C5957&lt;&gt;1,C5958:C5963="",S5957:U5963=""), "FALSE","TRUE"),"FALSE")</f>
        <v>FALSE</v>
      </c>
      <c r="Z5958" s="1"/>
    </row>
    <row r="5959" spans="2:26" hidden="1" outlineLevel="2" x14ac:dyDescent="0.4">
      <c r="B5959" s="7" t="s">
        <v>524</v>
      </c>
      <c r="C5959" s="8"/>
      <c r="D5959" s="31"/>
      <c r="E5959" s="2" t="s">
        <v>525</v>
      </c>
      <c r="F5959" s="2" t="s">
        <v>114</v>
      </c>
      <c r="G5959" s="2" t="s">
        <v>115</v>
      </c>
      <c r="H5959" s="2">
        <v>225</v>
      </c>
      <c r="I5959" s="2">
        <v>207</v>
      </c>
      <c r="K5959" s="2">
        <v>120</v>
      </c>
      <c r="L5959" s="2" t="s">
        <v>30</v>
      </c>
      <c r="M5959" s="2" t="s">
        <v>476</v>
      </c>
      <c r="N5959" s="2" t="s">
        <v>479</v>
      </c>
      <c r="O5959" s="2" t="s">
        <v>520</v>
      </c>
      <c r="Q5959" s="1"/>
      <c r="S5959" s="5"/>
      <c r="T5959" s="41"/>
      <c r="U5959" s="8"/>
      <c r="W5959" s="2" t="s">
        <v>468</v>
      </c>
      <c r="X5959" s="2" t="str" cm="1">
        <f t="array" ref="X5959">IF(X5854="TRUE",IF(AND(C5957&lt;&gt;1,C5958:C5963="",S5957:U5963=""), "FALSE","TRUE"),"FALSE")</f>
        <v>FALSE</v>
      </c>
      <c r="Z5959" s="1"/>
    </row>
    <row r="5960" spans="2:26" hidden="1" outlineLevel="2" x14ac:dyDescent="0.4">
      <c r="B5960" s="7" t="s">
        <v>526</v>
      </c>
      <c r="C5960" s="8"/>
      <c r="D5960" s="31"/>
      <c r="E5960" s="2" t="s">
        <v>527</v>
      </c>
      <c r="F5960" s="2" t="str">
        <f>IF(OR($C$87="治験計画届", $C$87="治験計画変更届"), "^$","^.{1,120}$|^$")</f>
        <v>^.{1,120}$|^$</v>
      </c>
      <c r="G5960" s="2" t="str">
        <f>IF(F5960="^$", "入力しないでください","入力してください(120文字以内)")</f>
        <v>入力してください(120文字以内)</v>
      </c>
      <c r="H5960" s="2">
        <v>225</v>
      </c>
      <c r="I5960" s="2">
        <v>207</v>
      </c>
      <c r="K5960" s="2">
        <v>120</v>
      </c>
      <c r="L5960" s="2" t="s">
        <v>30</v>
      </c>
      <c r="M5960" s="2" t="s">
        <v>476</v>
      </c>
      <c r="N5960" s="2" t="s">
        <v>479</v>
      </c>
      <c r="O5960" s="2" t="s">
        <v>520</v>
      </c>
      <c r="Q5960" s="1"/>
      <c r="S5960" s="5"/>
      <c r="T5960" s="41"/>
      <c r="U5960" s="8"/>
      <c r="W5960" s="2" t="s">
        <v>468</v>
      </c>
      <c r="X5960" s="2" t="str" cm="1">
        <f t="array" ref="X5960">IF(X5854="TRUE",IF(AND(C5957&lt;&gt;1,C5958:C5963="",S5957:U5963=""), "FALSE","TRUE"),"FALSE")</f>
        <v>FALSE</v>
      </c>
      <c r="Z5960" s="1"/>
    </row>
    <row r="5961" spans="2:26" hidden="1" outlineLevel="2" x14ac:dyDescent="0.4">
      <c r="B5961" s="7" t="s">
        <v>528</v>
      </c>
      <c r="C5961" s="8"/>
      <c r="D5961" s="31"/>
      <c r="E5961" s="2" t="s">
        <v>529</v>
      </c>
      <c r="F5961" s="2" t="str">
        <f>IF(OR($C$87="治験計画届", $C$87="治験計画変更届"), "^$","^.{1,120}$|^$")</f>
        <v>^.{1,120}$|^$</v>
      </c>
      <c r="G5961" s="2" t="str">
        <f t="shared" ref="G5961:G5963" si="409">IF(F5961="^$", "入力しないでください","入力してください(120文字以内)")</f>
        <v>入力してください(120文字以内)</v>
      </c>
      <c r="H5961" s="2">
        <v>225</v>
      </c>
      <c r="I5961" s="2">
        <v>207</v>
      </c>
      <c r="K5961" s="2">
        <v>120</v>
      </c>
      <c r="L5961" s="2" t="s">
        <v>30</v>
      </c>
      <c r="M5961" s="2" t="s">
        <v>476</v>
      </c>
      <c r="N5961" s="2" t="s">
        <v>479</v>
      </c>
      <c r="O5961" s="2" t="s">
        <v>520</v>
      </c>
      <c r="Q5961" s="1"/>
      <c r="S5961" s="5"/>
      <c r="T5961" s="41"/>
      <c r="U5961" s="8"/>
      <c r="W5961" s="2" t="s">
        <v>468</v>
      </c>
      <c r="X5961" s="2" t="str" cm="1">
        <f t="array" ref="X5961">IF(X5854="TRUE",IF(AND(C5957&lt;&gt;1,C5958:C5963="",S5957:U5963=""), "FALSE","TRUE"),"FALSE")</f>
        <v>FALSE</v>
      </c>
      <c r="Z5961" s="1"/>
    </row>
    <row r="5962" spans="2:26" hidden="1" outlineLevel="2" x14ac:dyDescent="0.4">
      <c r="B5962" s="7" t="s">
        <v>530</v>
      </c>
      <c r="C5962" s="8"/>
      <c r="D5962" s="31"/>
      <c r="E5962" s="2" t="s">
        <v>566</v>
      </c>
      <c r="F5962" s="2" t="str">
        <f>IF(OR($C$87="治験計画届", $C$87="治験計画変更届"), "^$","^.{1,120}$|^$")</f>
        <v>^.{1,120}$|^$</v>
      </c>
      <c r="G5962" s="2" t="str">
        <f t="shared" si="409"/>
        <v>入力してください(120文字以内)</v>
      </c>
      <c r="H5962" s="2">
        <v>225</v>
      </c>
      <c r="I5962" s="2">
        <v>207</v>
      </c>
      <c r="K5962" s="2">
        <v>120</v>
      </c>
      <c r="L5962" s="2" t="s">
        <v>30</v>
      </c>
      <c r="M5962" s="2" t="s">
        <v>476</v>
      </c>
      <c r="N5962" s="2" t="s">
        <v>479</v>
      </c>
      <c r="O5962" s="2" t="s">
        <v>520</v>
      </c>
      <c r="Q5962" s="1"/>
      <c r="S5962" s="5"/>
      <c r="T5962" s="41"/>
      <c r="U5962" s="8"/>
      <c r="W5962" s="2" t="s">
        <v>468</v>
      </c>
      <c r="X5962" s="2" t="str" cm="1">
        <f t="array" ref="X5962">IF(X5854="TRUE",IF(AND(C5957&lt;&gt;1,C5958:C5963="",S5957:U5963=""), "FALSE","TRUE"),"FALSE")</f>
        <v>FALSE</v>
      </c>
      <c r="Z5962" s="1"/>
    </row>
    <row r="5963" spans="2:26" hidden="1" outlineLevel="2" x14ac:dyDescent="0.4">
      <c r="B5963" s="7" t="s">
        <v>532</v>
      </c>
      <c r="C5963" s="8"/>
      <c r="D5963" s="31"/>
      <c r="E5963" s="2" t="s">
        <v>533</v>
      </c>
      <c r="F5963" s="2" t="str">
        <f>IF(OR($C$87="治験計画届", $C$87="治験計画変更届"), "^$","^.{1,120}$|^$")</f>
        <v>^.{1,120}$|^$</v>
      </c>
      <c r="G5963" s="2" t="str">
        <f t="shared" si="409"/>
        <v>入力してください(120文字以内)</v>
      </c>
      <c r="H5963" s="2">
        <v>225</v>
      </c>
      <c r="I5963" s="2">
        <v>207</v>
      </c>
      <c r="K5963" s="2">
        <v>120</v>
      </c>
      <c r="L5963" s="2" t="s">
        <v>30</v>
      </c>
      <c r="M5963" s="2" t="s">
        <v>476</v>
      </c>
      <c r="N5963" s="2" t="s">
        <v>479</v>
      </c>
      <c r="O5963" s="2" t="s">
        <v>520</v>
      </c>
      <c r="Q5963" s="1"/>
      <c r="S5963" s="5"/>
      <c r="T5963" s="41"/>
      <c r="U5963" s="8"/>
      <c r="W5963" s="2" t="s">
        <v>468</v>
      </c>
      <c r="X5963" s="2" t="str" cm="1">
        <f t="array" ref="X5963">IF(X5854="TRUE",IF(AND(C5957&lt;&gt;1,C5958:C5963="",S5957:U5963=""), "FALSE","TRUE"),"FALSE")</f>
        <v>FALSE</v>
      </c>
      <c r="Z5963" s="1"/>
    </row>
    <row r="5964" spans="2:26" hidden="1" outlineLevel="2" x14ac:dyDescent="0.4">
      <c r="B5964" s="7" t="s">
        <v>134</v>
      </c>
      <c r="C5964" s="5">
        <v>5</v>
      </c>
      <c r="D5964" s="30"/>
      <c r="E5964" s="2" t="s">
        <v>392</v>
      </c>
      <c r="F5964" s="2" t="s">
        <v>102</v>
      </c>
      <c r="G5964" s="2" t="s">
        <v>103</v>
      </c>
      <c r="H5964" s="2">
        <v>225</v>
      </c>
      <c r="I5964" s="2">
        <v>207</v>
      </c>
      <c r="K5964" s="2">
        <v>3</v>
      </c>
      <c r="L5964" s="2" t="s">
        <v>136</v>
      </c>
      <c r="M5964" s="2" t="s">
        <v>476</v>
      </c>
      <c r="N5964" s="2" t="s">
        <v>479</v>
      </c>
      <c r="O5964" s="2" t="s">
        <v>520</v>
      </c>
      <c r="Q5964" s="1"/>
      <c r="S5964" s="5"/>
      <c r="T5964" s="41"/>
      <c r="U5964" s="8"/>
      <c r="V5964" s="2" t="s">
        <v>105</v>
      </c>
      <c r="W5964" s="2" t="s">
        <v>561</v>
      </c>
      <c r="X5964" s="2" t="str" cm="1">
        <f t="array" ref="X5964">IF(X5854="TRUE",IF(AND(C5964&lt;&gt;1,C5965:C5970="",S5964:U5970=""), "FALSE","TRUE"),"FALSE")</f>
        <v>FALSE</v>
      </c>
      <c r="Z5964" s="1"/>
    </row>
    <row r="5965" spans="2:26" hidden="1" outlineLevel="2" x14ac:dyDescent="0.4">
      <c r="B5965" s="7" t="s">
        <v>522</v>
      </c>
      <c r="C5965" s="8"/>
      <c r="D5965" s="31"/>
      <c r="E5965" s="2" t="s">
        <v>523</v>
      </c>
      <c r="F5965" s="2" t="s">
        <v>485</v>
      </c>
      <c r="G5965" s="2" t="s">
        <v>369</v>
      </c>
      <c r="H5965" s="2">
        <v>225</v>
      </c>
      <c r="I5965" s="2">
        <v>207</v>
      </c>
      <c r="K5965" s="2">
        <v>240</v>
      </c>
      <c r="L5965" s="2" t="s">
        <v>30</v>
      </c>
      <c r="M5965" s="2" t="s">
        <v>476</v>
      </c>
      <c r="N5965" s="2" t="s">
        <v>479</v>
      </c>
      <c r="O5965" s="2" t="s">
        <v>520</v>
      </c>
      <c r="Q5965" s="1"/>
      <c r="S5965" s="5"/>
      <c r="T5965" s="41"/>
      <c r="U5965" s="8"/>
      <c r="W5965" s="2" t="s">
        <v>465</v>
      </c>
      <c r="X5965" s="2" t="str" cm="1">
        <f t="array" ref="X5965">IF(X5854="TRUE",IF(AND(C5964&lt;&gt;1,C5965:C5970="",S5964:U5970=""), "FALSE","TRUE"),"FALSE")</f>
        <v>FALSE</v>
      </c>
      <c r="Z5965" s="1"/>
    </row>
    <row r="5966" spans="2:26" hidden="1" outlineLevel="2" x14ac:dyDescent="0.4">
      <c r="B5966" s="7" t="s">
        <v>524</v>
      </c>
      <c r="C5966" s="8"/>
      <c r="D5966" s="31"/>
      <c r="E5966" s="2" t="s">
        <v>525</v>
      </c>
      <c r="F5966" s="2" t="s">
        <v>114</v>
      </c>
      <c r="G5966" s="2" t="s">
        <v>115</v>
      </c>
      <c r="H5966" s="2">
        <v>225</v>
      </c>
      <c r="I5966" s="2">
        <v>207</v>
      </c>
      <c r="K5966" s="2">
        <v>120</v>
      </c>
      <c r="L5966" s="2" t="s">
        <v>30</v>
      </c>
      <c r="M5966" s="2" t="s">
        <v>476</v>
      </c>
      <c r="N5966" s="2" t="s">
        <v>479</v>
      </c>
      <c r="O5966" s="2" t="s">
        <v>520</v>
      </c>
      <c r="Q5966" s="1"/>
      <c r="S5966" s="5"/>
      <c r="T5966" s="41"/>
      <c r="U5966" s="8"/>
      <c r="W5966" s="2" t="s">
        <v>468</v>
      </c>
      <c r="X5966" s="2" t="str" cm="1">
        <f t="array" ref="X5966">IF(X5854="TRUE",IF(AND(C5964&lt;&gt;1,C5965:C5970="",S5964:U5970=""), "FALSE","TRUE"),"FALSE")</f>
        <v>FALSE</v>
      </c>
      <c r="Z5966" s="1"/>
    </row>
    <row r="5967" spans="2:26" hidden="1" outlineLevel="2" x14ac:dyDescent="0.4">
      <c r="B5967" s="7" t="s">
        <v>526</v>
      </c>
      <c r="C5967" s="8"/>
      <c r="D5967" s="31"/>
      <c r="E5967" s="2" t="s">
        <v>527</v>
      </c>
      <c r="F5967" s="2" t="str">
        <f>IF(OR($C$87="治験計画届", $C$87="治験計画変更届"), "^$","^.{1,120}$|^$")</f>
        <v>^.{1,120}$|^$</v>
      </c>
      <c r="G5967" s="2" t="str">
        <f>IF(F5967="^$", "入力しないでください","入力してください(120文字以内)")</f>
        <v>入力してください(120文字以内)</v>
      </c>
      <c r="H5967" s="2">
        <v>225</v>
      </c>
      <c r="I5967" s="2">
        <v>207</v>
      </c>
      <c r="K5967" s="2">
        <v>120</v>
      </c>
      <c r="L5967" s="2" t="s">
        <v>30</v>
      </c>
      <c r="M5967" s="2" t="s">
        <v>476</v>
      </c>
      <c r="N5967" s="2" t="s">
        <v>479</v>
      </c>
      <c r="O5967" s="2" t="s">
        <v>520</v>
      </c>
      <c r="Q5967" s="1"/>
      <c r="S5967" s="5"/>
      <c r="T5967" s="41"/>
      <c r="U5967" s="8"/>
      <c r="W5967" s="2" t="s">
        <v>468</v>
      </c>
      <c r="X5967" s="2" t="str" cm="1">
        <f t="array" ref="X5967">IF(X5854="TRUE",IF(AND(C5964&lt;&gt;1,C5965:C5970="",S5964:U5970=""), "FALSE","TRUE"),"FALSE")</f>
        <v>FALSE</v>
      </c>
      <c r="Z5967" s="1"/>
    </row>
    <row r="5968" spans="2:26" hidden="1" outlineLevel="2" x14ac:dyDescent="0.4">
      <c r="B5968" s="7" t="s">
        <v>528</v>
      </c>
      <c r="C5968" s="8"/>
      <c r="D5968" s="31"/>
      <c r="E5968" s="2" t="s">
        <v>529</v>
      </c>
      <c r="F5968" s="2" t="str">
        <f>IF(OR($C$87="治験計画届", $C$87="治験計画変更届"), "^$","^.{1,120}$|^$")</f>
        <v>^.{1,120}$|^$</v>
      </c>
      <c r="G5968" s="2" t="str">
        <f t="shared" ref="G5968:G5970" si="410">IF(F5968="^$", "入力しないでください","入力してください(120文字以内)")</f>
        <v>入力してください(120文字以内)</v>
      </c>
      <c r="H5968" s="2">
        <v>225</v>
      </c>
      <c r="I5968" s="2">
        <v>207</v>
      </c>
      <c r="K5968" s="2">
        <v>120</v>
      </c>
      <c r="L5968" s="2" t="s">
        <v>30</v>
      </c>
      <c r="M5968" s="2" t="s">
        <v>476</v>
      </c>
      <c r="N5968" s="2" t="s">
        <v>479</v>
      </c>
      <c r="O5968" s="2" t="s">
        <v>520</v>
      </c>
      <c r="Q5968" s="1"/>
      <c r="S5968" s="5"/>
      <c r="T5968" s="41"/>
      <c r="U5968" s="8"/>
      <c r="W5968" s="2" t="s">
        <v>468</v>
      </c>
      <c r="X5968" s="2" t="str" cm="1">
        <f t="array" ref="X5968">IF(X5854="TRUE",IF(AND(C5964&lt;&gt;1,C5965:C5970="",S5964:U5970=""), "FALSE","TRUE"),"FALSE")</f>
        <v>FALSE</v>
      </c>
      <c r="Z5968" s="1"/>
    </row>
    <row r="5969" spans="2:26" hidden="1" outlineLevel="2" x14ac:dyDescent="0.4">
      <c r="B5969" s="7" t="s">
        <v>530</v>
      </c>
      <c r="C5969" s="8"/>
      <c r="D5969" s="31"/>
      <c r="E5969" s="2" t="s">
        <v>566</v>
      </c>
      <c r="F5969" s="2" t="str">
        <f>IF(OR($C$87="治験計画届", $C$87="治験計画変更届"), "^$","^.{1,120}$|^$")</f>
        <v>^.{1,120}$|^$</v>
      </c>
      <c r="G5969" s="2" t="str">
        <f t="shared" si="410"/>
        <v>入力してください(120文字以内)</v>
      </c>
      <c r="H5969" s="2">
        <v>225</v>
      </c>
      <c r="I5969" s="2">
        <v>207</v>
      </c>
      <c r="K5969" s="2">
        <v>120</v>
      </c>
      <c r="L5969" s="2" t="s">
        <v>30</v>
      </c>
      <c r="M5969" s="2" t="s">
        <v>476</v>
      </c>
      <c r="N5969" s="2" t="s">
        <v>479</v>
      </c>
      <c r="O5969" s="2" t="s">
        <v>520</v>
      </c>
      <c r="Q5969" s="1"/>
      <c r="S5969" s="5"/>
      <c r="T5969" s="41"/>
      <c r="U5969" s="8"/>
      <c r="W5969" s="2" t="s">
        <v>468</v>
      </c>
      <c r="X5969" s="2" t="str" cm="1">
        <f t="array" ref="X5969">IF(X5854="TRUE",IF(AND(C5964&lt;&gt;1,C5965:C5970="",S5964:U5970=""), "FALSE","TRUE"),"FALSE")</f>
        <v>FALSE</v>
      </c>
      <c r="Z5969" s="1"/>
    </row>
    <row r="5970" spans="2:26" hidden="1" outlineLevel="2" collapsed="1" x14ac:dyDescent="0.4">
      <c r="B5970" s="7" t="s">
        <v>532</v>
      </c>
      <c r="C5970" s="8"/>
      <c r="D5970" s="31"/>
      <c r="E5970" s="2" t="s">
        <v>533</v>
      </c>
      <c r="F5970" s="2" t="str">
        <f>IF(OR($C$87="治験計画届", $C$87="治験計画変更届"), "^$","^.{1,120}$|^$")</f>
        <v>^.{1,120}$|^$</v>
      </c>
      <c r="G5970" s="2" t="str">
        <f t="shared" si="410"/>
        <v>入力してください(120文字以内)</v>
      </c>
      <c r="H5970" s="2">
        <v>225</v>
      </c>
      <c r="I5970" s="2">
        <v>207</v>
      </c>
      <c r="K5970" s="2">
        <v>120</v>
      </c>
      <c r="L5970" s="2" t="s">
        <v>30</v>
      </c>
      <c r="M5970" s="2" t="s">
        <v>476</v>
      </c>
      <c r="N5970" s="2" t="s">
        <v>479</v>
      </c>
      <c r="O5970" s="2" t="s">
        <v>520</v>
      </c>
      <c r="Q5970" s="1"/>
      <c r="S5970" s="5"/>
      <c r="T5970" s="41"/>
      <c r="U5970" s="8"/>
      <c r="W5970" s="2" t="s">
        <v>468</v>
      </c>
      <c r="X5970" s="2" t="str" cm="1">
        <f t="array" ref="X5970">IF(X5854="TRUE",IF(AND(C5964&lt;&gt;1,C5965:C5970="",S5964:U5970=""), "FALSE","TRUE"),"FALSE")</f>
        <v>FALSE</v>
      </c>
      <c r="Z5970" s="1"/>
    </row>
    <row r="5971" spans="2:26" hidden="1" outlineLevel="3" x14ac:dyDescent="0.4">
      <c r="B5971" s="7" t="s">
        <v>134</v>
      </c>
      <c r="C5971" s="5">
        <v>6</v>
      </c>
      <c r="D5971" s="30"/>
      <c r="E5971" s="2" t="s">
        <v>392</v>
      </c>
      <c r="F5971" s="2" t="s">
        <v>102</v>
      </c>
      <c r="G5971" s="2" t="s">
        <v>103</v>
      </c>
      <c r="H5971" s="2">
        <v>225</v>
      </c>
      <c r="I5971" s="2">
        <v>207</v>
      </c>
      <c r="K5971" s="2">
        <v>3</v>
      </c>
      <c r="L5971" s="2" t="s">
        <v>136</v>
      </c>
      <c r="M5971" s="2" t="s">
        <v>476</v>
      </c>
      <c r="N5971" s="2" t="s">
        <v>479</v>
      </c>
      <c r="O5971" s="2" t="s">
        <v>520</v>
      </c>
      <c r="Q5971" s="1"/>
      <c r="S5971" s="5"/>
      <c r="T5971" s="41"/>
      <c r="U5971" s="8"/>
      <c r="V5971" s="2" t="s">
        <v>105</v>
      </c>
      <c r="W5971" s="2" t="s">
        <v>561</v>
      </c>
      <c r="X5971" s="2" t="str" cm="1">
        <f t="array" ref="X5971">IF(X5854="TRUE",IF(AND(C5971&lt;&gt;1,C5972:C5977="",S5971:U5977=""), "FALSE","TRUE"),"FALSE")</f>
        <v>FALSE</v>
      </c>
      <c r="Z5971" s="1"/>
    </row>
    <row r="5972" spans="2:26" hidden="1" outlineLevel="3" x14ac:dyDescent="0.4">
      <c r="B5972" s="7" t="s">
        <v>522</v>
      </c>
      <c r="C5972" s="8"/>
      <c r="D5972" s="31"/>
      <c r="E5972" s="2" t="s">
        <v>523</v>
      </c>
      <c r="F5972" s="2" t="s">
        <v>485</v>
      </c>
      <c r="G5972" s="2" t="s">
        <v>369</v>
      </c>
      <c r="H5972" s="2">
        <v>225</v>
      </c>
      <c r="I5972" s="2">
        <v>207</v>
      </c>
      <c r="K5972" s="2">
        <v>240</v>
      </c>
      <c r="L5972" s="2" t="s">
        <v>30</v>
      </c>
      <c r="M5972" s="2" t="s">
        <v>476</v>
      </c>
      <c r="N5972" s="2" t="s">
        <v>479</v>
      </c>
      <c r="O5972" s="2" t="s">
        <v>520</v>
      </c>
      <c r="Q5972" s="1"/>
      <c r="S5972" s="5"/>
      <c r="T5972" s="41"/>
      <c r="U5972" s="8"/>
      <c r="W5972" s="2" t="s">
        <v>465</v>
      </c>
      <c r="X5972" s="2" t="str" cm="1">
        <f t="array" ref="X5972">IF(X5854="TRUE",IF(AND(C5971&lt;&gt;1,C5972:C5977="",S5971:U5977=""), "FALSE","TRUE"),"FALSE")</f>
        <v>FALSE</v>
      </c>
      <c r="Z5972" s="1"/>
    </row>
    <row r="5973" spans="2:26" hidden="1" outlineLevel="3" x14ac:dyDescent="0.4">
      <c r="B5973" s="7" t="s">
        <v>524</v>
      </c>
      <c r="C5973" s="8"/>
      <c r="D5973" s="31"/>
      <c r="E5973" s="2" t="s">
        <v>525</v>
      </c>
      <c r="F5973" s="2" t="s">
        <v>114</v>
      </c>
      <c r="G5973" s="2" t="s">
        <v>115</v>
      </c>
      <c r="H5973" s="2">
        <v>225</v>
      </c>
      <c r="I5973" s="2">
        <v>207</v>
      </c>
      <c r="K5973" s="2">
        <v>120</v>
      </c>
      <c r="L5973" s="2" t="s">
        <v>30</v>
      </c>
      <c r="M5973" s="2" t="s">
        <v>476</v>
      </c>
      <c r="N5973" s="2" t="s">
        <v>479</v>
      </c>
      <c r="O5973" s="2" t="s">
        <v>520</v>
      </c>
      <c r="Q5973" s="1"/>
      <c r="S5973" s="5"/>
      <c r="T5973" s="41"/>
      <c r="U5973" s="8"/>
      <c r="W5973" s="2" t="s">
        <v>468</v>
      </c>
      <c r="X5973" s="2" t="str" cm="1">
        <f t="array" ref="X5973">IF(X5854="TRUE",IF(AND(C5971&lt;&gt;1,C5972:C5977="",S5971:U5977=""), "FALSE","TRUE"),"FALSE")</f>
        <v>FALSE</v>
      </c>
      <c r="Z5973" s="1"/>
    </row>
    <row r="5974" spans="2:26" hidden="1" outlineLevel="3" x14ac:dyDescent="0.4">
      <c r="B5974" s="7" t="s">
        <v>526</v>
      </c>
      <c r="C5974" s="8"/>
      <c r="D5974" s="31"/>
      <c r="E5974" s="2" t="s">
        <v>527</v>
      </c>
      <c r="F5974" s="2" t="str">
        <f>IF(OR($C$87="治験計画届", $C$87="治験計画変更届"), "^$","^.{1,120}$|^$")</f>
        <v>^.{1,120}$|^$</v>
      </c>
      <c r="G5974" s="2" t="str">
        <f>IF(F5974="^$", "入力しないでください","入力してください(120文字以内)")</f>
        <v>入力してください(120文字以内)</v>
      </c>
      <c r="H5974" s="2">
        <v>225</v>
      </c>
      <c r="I5974" s="2">
        <v>207</v>
      </c>
      <c r="K5974" s="2">
        <v>120</v>
      </c>
      <c r="L5974" s="2" t="s">
        <v>30</v>
      </c>
      <c r="M5974" s="2" t="s">
        <v>476</v>
      </c>
      <c r="N5974" s="2" t="s">
        <v>479</v>
      </c>
      <c r="O5974" s="2" t="s">
        <v>520</v>
      </c>
      <c r="Q5974" s="1"/>
      <c r="S5974" s="5"/>
      <c r="T5974" s="41"/>
      <c r="U5974" s="8"/>
      <c r="W5974" s="2" t="s">
        <v>468</v>
      </c>
      <c r="X5974" s="2" t="str" cm="1">
        <f t="array" ref="X5974">IF(X5854="TRUE",IF(AND(C5971&lt;&gt;1,C5972:C5977="",S5971:U5977=""), "FALSE","TRUE"),"FALSE")</f>
        <v>FALSE</v>
      </c>
      <c r="Z5974" s="1"/>
    </row>
    <row r="5975" spans="2:26" hidden="1" outlineLevel="3" x14ac:dyDescent="0.4">
      <c r="B5975" s="7" t="s">
        <v>528</v>
      </c>
      <c r="C5975" s="8"/>
      <c r="D5975" s="31"/>
      <c r="E5975" s="2" t="s">
        <v>529</v>
      </c>
      <c r="F5975" s="2" t="str">
        <f>IF(OR($C$87="治験計画届", $C$87="治験計画変更届"), "^$","^.{1,120}$|^$")</f>
        <v>^.{1,120}$|^$</v>
      </c>
      <c r="G5975" s="2" t="str">
        <f t="shared" ref="G5975:G5977" si="411">IF(F5975="^$", "入力しないでください","入力してください(120文字以内)")</f>
        <v>入力してください(120文字以内)</v>
      </c>
      <c r="H5975" s="2">
        <v>225</v>
      </c>
      <c r="I5975" s="2">
        <v>207</v>
      </c>
      <c r="K5975" s="2">
        <v>120</v>
      </c>
      <c r="L5975" s="2" t="s">
        <v>30</v>
      </c>
      <c r="M5975" s="2" t="s">
        <v>476</v>
      </c>
      <c r="N5975" s="2" t="s">
        <v>479</v>
      </c>
      <c r="O5975" s="2" t="s">
        <v>520</v>
      </c>
      <c r="Q5975" s="1"/>
      <c r="S5975" s="5"/>
      <c r="T5975" s="41"/>
      <c r="U5975" s="8"/>
      <c r="W5975" s="2" t="s">
        <v>468</v>
      </c>
      <c r="X5975" s="2" t="str" cm="1">
        <f t="array" ref="X5975">IF(X5854="TRUE",IF(AND(C5971&lt;&gt;1,C5972:C5977="",S5971:U5977=""), "FALSE","TRUE"),"FALSE")</f>
        <v>FALSE</v>
      </c>
      <c r="Z5975" s="1"/>
    </row>
    <row r="5976" spans="2:26" hidden="1" outlineLevel="3" x14ac:dyDescent="0.4">
      <c r="B5976" s="7" t="s">
        <v>530</v>
      </c>
      <c r="C5976" s="8"/>
      <c r="D5976" s="31"/>
      <c r="E5976" s="2" t="s">
        <v>566</v>
      </c>
      <c r="F5976" s="2" t="str">
        <f>IF(OR($C$87="治験計画届", $C$87="治験計画変更届"), "^$","^.{1,120}$|^$")</f>
        <v>^.{1,120}$|^$</v>
      </c>
      <c r="G5976" s="2" t="str">
        <f t="shared" si="411"/>
        <v>入力してください(120文字以内)</v>
      </c>
      <c r="H5976" s="2">
        <v>225</v>
      </c>
      <c r="I5976" s="2">
        <v>207</v>
      </c>
      <c r="K5976" s="2">
        <v>120</v>
      </c>
      <c r="L5976" s="2" t="s">
        <v>30</v>
      </c>
      <c r="M5976" s="2" t="s">
        <v>476</v>
      </c>
      <c r="N5976" s="2" t="s">
        <v>479</v>
      </c>
      <c r="O5976" s="2" t="s">
        <v>520</v>
      </c>
      <c r="Q5976" s="1"/>
      <c r="S5976" s="5"/>
      <c r="T5976" s="41"/>
      <c r="U5976" s="8"/>
      <c r="W5976" s="2" t="s">
        <v>468</v>
      </c>
      <c r="X5976" s="2" t="str" cm="1">
        <f t="array" ref="X5976">IF(X5854="TRUE",IF(AND(C5971&lt;&gt;1,C5972:C5977="",S5971:U5977=""), "FALSE","TRUE"),"FALSE")</f>
        <v>FALSE</v>
      </c>
      <c r="Z5976" s="1"/>
    </row>
    <row r="5977" spans="2:26" hidden="1" outlineLevel="3" x14ac:dyDescent="0.4">
      <c r="B5977" s="7" t="s">
        <v>532</v>
      </c>
      <c r="C5977" s="8"/>
      <c r="D5977" s="31"/>
      <c r="E5977" s="2" t="s">
        <v>533</v>
      </c>
      <c r="F5977" s="2" t="str">
        <f>IF(OR($C$87="治験計画届", $C$87="治験計画変更届"), "^$","^.{1,120}$|^$")</f>
        <v>^.{1,120}$|^$</v>
      </c>
      <c r="G5977" s="2" t="str">
        <f t="shared" si="411"/>
        <v>入力してください(120文字以内)</v>
      </c>
      <c r="H5977" s="2">
        <v>225</v>
      </c>
      <c r="I5977" s="2">
        <v>207</v>
      </c>
      <c r="K5977" s="2">
        <v>120</v>
      </c>
      <c r="L5977" s="2" t="s">
        <v>30</v>
      </c>
      <c r="M5977" s="2" t="s">
        <v>476</v>
      </c>
      <c r="N5977" s="2" t="s">
        <v>479</v>
      </c>
      <c r="O5977" s="2" t="s">
        <v>520</v>
      </c>
      <c r="Q5977" s="1"/>
      <c r="S5977" s="5"/>
      <c r="T5977" s="41"/>
      <c r="U5977" s="8"/>
      <c r="W5977" s="2" t="s">
        <v>468</v>
      </c>
      <c r="X5977" s="2" t="str" cm="1">
        <f t="array" ref="X5977">IF(X5854="TRUE",IF(AND(C5971&lt;&gt;1,C5972:C5977="",S5971:U5977=""), "FALSE","TRUE"),"FALSE")</f>
        <v>FALSE</v>
      </c>
      <c r="Z5977" s="1"/>
    </row>
    <row r="5978" spans="2:26" hidden="1" outlineLevel="3" x14ac:dyDescent="0.4">
      <c r="B5978" s="7" t="s">
        <v>134</v>
      </c>
      <c r="C5978" s="5">
        <v>7</v>
      </c>
      <c r="D5978" s="30"/>
      <c r="E5978" s="2" t="s">
        <v>392</v>
      </c>
      <c r="F5978" s="2" t="s">
        <v>102</v>
      </c>
      <c r="G5978" s="2" t="s">
        <v>103</v>
      </c>
      <c r="H5978" s="2">
        <v>225</v>
      </c>
      <c r="I5978" s="2">
        <v>207</v>
      </c>
      <c r="K5978" s="2">
        <v>3</v>
      </c>
      <c r="L5978" s="2" t="s">
        <v>136</v>
      </c>
      <c r="M5978" s="2" t="s">
        <v>476</v>
      </c>
      <c r="N5978" s="2" t="s">
        <v>479</v>
      </c>
      <c r="O5978" s="2" t="s">
        <v>520</v>
      </c>
      <c r="Q5978" s="1"/>
      <c r="S5978" s="5"/>
      <c r="T5978" s="41"/>
      <c r="U5978" s="8"/>
      <c r="V5978" s="2" t="s">
        <v>105</v>
      </c>
      <c r="W5978" s="2" t="s">
        <v>561</v>
      </c>
      <c r="X5978" s="2" t="str" cm="1">
        <f t="array" ref="X5978">IF(X5854="TRUE",IF(AND(C5978&lt;&gt;1,C5979:C5984="",S5978:U5984=""), "FALSE","TRUE"),"FALSE")</f>
        <v>FALSE</v>
      </c>
      <c r="Z5978" s="1"/>
    </row>
    <row r="5979" spans="2:26" hidden="1" outlineLevel="3" x14ac:dyDescent="0.4">
      <c r="B5979" s="7" t="s">
        <v>522</v>
      </c>
      <c r="C5979" s="8"/>
      <c r="D5979" s="31"/>
      <c r="E5979" s="2" t="s">
        <v>523</v>
      </c>
      <c r="F5979" s="2" t="s">
        <v>485</v>
      </c>
      <c r="G5979" s="2" t="s">
        <v>369</v>
      </c>
      <c r="H5979" s="2">
        <v>225</v>
      </c>
      <c r="I5979" s="2">
        <v>207</v>
      </c>
      <c r="K5979" s="2">
        <v>240</v>
      </c>
      <c r="L5979" s="2" t="s">
        <v>30</v>
      </c>
      <c r="M5979" s="2" t="s">
        <v>476</v>
      </c>
      <c r="N5979" s="2" t="s">
        <v>479</v>
      </c>
      <c r="O5979" s="2" t="s">
        <v>520</v>
      </c>
      <c r="Q5979" s="1"/>
      <c r="S5979" s="5"/>
      <c r="T5979" s="41"/>
      <c r="U5979" s="8"/>
      <c r="W5979" s="2" t="s">
        <v>465</v>
      </c>
      <c r="X5979" s="2" t="str" cm="1">
        <f t="array" ref="X5979">IF(X5854="TRUE",IF(AND(C5978&lt;&gt;1,C5979:C5984="",S5978:U5984=""), "FALSE","TRUE"),"FALSE")</f>
        <v>FALSE</v>
      </c>
      <c r="Z5979" s="1"/>
    </row>
    <row r="5980" spans="2:26" hidden="1" outlineLevel="3" x14ac:dyDescent="0.4">
      <c r="B5980" s="7" t="s">
        <v>524</v>
      </c>
      <c r="C5980" s="8"/>
      <c r="D5980" s="31"/>
      <c r="E5980" s="2" t="s">
        <v>525</v>
      </c>
      <c r="F5980" s="2" t="s">
        <v>114</v>
      </c>
      <c r="G5980" s="2" t="s">
        <v>115</v>
      </c>
      <c r="H5980" s="2">
        <v>225</v>
      </c>
      <c r="I5980" s="2">
        <v>207</v>
      </c>
      <c r="K5980" s="2">
        <v>120</v>
      </c>
      <c r="L5980" s="2" t="s">
        <v>30</v>
      </c>
      <c r="M5980" s="2" t="s">
        <v>476</v>
      </c>
      <c r="N5980" s="2" t="s">
        <v>479</v>
      </c>
      <c r="O5980" s="2" t="s">
        <v>520</v>
      </c>
      <c r="Q5980" s="1"/>
      <c r="S5980" s="5"/>
      <c r="T5980" s="41"/>
      <c r="U5980" s="8"/>
      <c r="W5980" s="2" t="s">
        <v>468</v>
      </c>
      <c r="X5980" s="2" t="str" cm="1">
        <f t="array" ref="X5980">IF(X5854="TRUE",IF(AND(C5978&lt;&gt;1,C5979:C5984="",S5978:U5984=""), "FALSE","TRUE"),"FALSE")</f>
        <v>FALSE</v>
      </c>
      <c r="Z5980" s="1"/>
    </row>
    <row r="5981" spans="2:26" hidden="1" outlineLevel="3" x14ac:dyDescent="0.4">
      <c r="B5981" s="7" t="s">
        <v>526</v>
      </c>
      <c r="C5981" s="8"/>
      <c r="D5981" s="31"/>
      <c r="E5981" s="2" t="s">
        <v>527</v>
      </c>
      <c r="F5981" s="2" t="str">
        <f>IF(OR($C$87="治験計画届", $C$87="治験計画変更届"), "^$","^.{1,120}$|^$")</f>
        <v>^.{1,120}$|^$</v>
      </c>
      <c r="G5981" s="2" t="str">
        <f>IF(F5981="^$", "入力しないでください","入力してください(120文字以内)")</f>
        <v>入力してください(120文字以内)</v>
      </c>
      <c r="H5981" s="2">
        <v>225</v>
      </c>
      <c r="I5981" s="2">
        <v>207</v>
      </c>
      <c r="K5981" s="2">
        <v>120</v>
      </c>
      <c r="L5981" s="2" t="s">
        <v>30</v>
      </c>
      <c r="M5981" s="2" t="s">
        <v>476</v>
      </c>
      <c r="N5981" s="2" t="s">
        <v>479</v>
      </c>
      <c r="O5981" s="2" t="s">
        <v>520</v>
      </c>
      <c r="Q5981" s="1"/>
      <c r="S5981" s="5"/>
      <c r="T5981" s="41"/>
      <c r="U5981" s="8"/>
      <c r="W5981" s="2" t="s">
        <v>468</v>
      </c>
      <c r="X5981" s="2" t="str" cm="1">
        <f t="array" ref="X5981">IF(X5854="TRUE",IF(AND(C5978&lt;&gt;1,C5979:C5984="",S5978:U5984=""), "FALSE","TRUE"),"FALSE")</f>
        <v>FALSE</v>
      </c>
      <c r="Z5981" s="1"/>
    </row>
    <row r="5982" spans="2:26" hidden="1" outlineLevel="3" x14ac:dyDescent="0.4">
      <c r="B5982" s="7" t="s">
        <v>528</v>
      </c>
      <c r="C5982" s="8"/>
      <c r="D5982" s="31"/>
      <c r="E5982" s="2" t="s">
        <v>529</v>
      </c>
      <c r="F5982" s="2" t="str">
        <f>IF(OR($C$87="治験計画届", $C$87="治験計画変更届"), "^$","^.{1,120}$|^$")</f>
        <v>^.{1,120}$|^$</v>
      </c>
      <c r="G5982" s="2" t="str">
        <f t="shared" ref="G5982:G5984" si="412">IF(F5982="^$", "入力しないでください","入力してください(120文字以内)")</f>
        <v>入力してください(120文字以内)</v>
      </c>
      <c r="H5982" s="2">
        <v>225</v>
      </c>
      <c r="I5982" s="2">
        <v>207</v>
      </c>
      <c r="K5982" s="2">
        <v>120</v>
      </c>
      <c r="L5982" s="2" t="s">
        <v>30</v>
      </c>
      <c r="M5982" s="2" t="s">
        <v>476</v>
      </c>
      <c r="N5982" s="2" t="s">
        <v>479</v>
      </c>
      <c r="O5982" s="2" t="s">
        <v>520</v>
      </c>
      <c r="Q5982" s="1"/>
      <c r="S5982" s="5"/>
      <c r="T5982" s="41"/>
      <c r="U5982" s="8"/>
      <c r="W5982" s="2" t="s">
        <v>468</v>
      </c>
      <c r="X5982" s="2" t="str" cm="1">
        <f t="array" ref="X5982">IF(X5854="TRUE",IF(AND(C5978&lt;&gt;1,C5979:C5984="",S5978:U5984=""), "FALSE","TRUE"),"FALSE")</f>
        <v>FALSE</v>
      </c>
      <c r="Z5982" s="1"/>
    </row>
    <row r="5983" spans="2:26" hidden="1" outlineLevel="3" x14ac:dyDescent="0.4">
      <c r="B5983" s="7" t="s">
        <v>530</v>
      </c>
      <c r="C5983" s="8"/>
      <c r="D5983" s="31"/>
      <c r="E5983" s="2" t="s">
        <v>566</v>
      </c>
      <c r="F5983" s="2" t="str">
        <f>IF(OR($C$87="治験計画届", $C$87="治験計画変更届"), "^$","^.{1,120}$|^$")</f>
        <v>^.{1,120}$|^$</v>
      </c>
      <c r="G5983" s="2" t="str">
        <f t="shared" si="412"/>
        <v>入力してください(120文字以内)</v>
      </c>
      <c r="H5983" s="2">
        <v>225</v>
      </c>
      <c r="I5983" s="2">
        <v>207</v>
      </c>
      <c r="K5983" s="2">
        <v>120</v>
      </c>
      <c r="L5983" s="2" t="s">
        <v>30</v>
      </c>
      <c r="M5983" s="2" t="s">
        <v>476</v>
      </c>
      <c r="N5983" s="2" t="s">
        <v>479</v>
      </c>
      <c r="O5983" s="2" t="s">
        <v>520</v>
      </c>
      <c r="Q5983" s="1"/>
      <c r="S5983" s="5"/>
      <c r="T5983" s="41"/>
      <c r="U5983" s="8"/>
      <c r="W5983" s="2" t="s">
        <v>468</v>
      </c>
      <c r="X5983" s="2" t="str" cm="1">
        <f t="array" ref="X5983">IF(X5854="TRUE",IF(AND(C5978&lt;&gt;1,C5979:C5984="",S5978:U5984=""), "FALSE","TRUE"),"FALSE")</f>
        <v>FALSE</v>
      </c>
      <c r="Z5983" s="1"/>
    </row>
    <row r="5984" spans="2:26" hidden="1" outlineLevel="3" x14ac:dyDescent="0.4">
      <c r="B5984" s="7" t="s">
        <v>532</v>
      </c>
      <c r="C5984" s="8"/>
      <c r="D5984" s="31"/>
      <c r="E5984" s="2" t="s">
        <v>533</v>
      </c>
      <c r="F5984" s="2" t="str">
        <f>IF(OR($C$87="治験計画届", $C$87="治験計画変更届"), "^$","^.{1,120}$|^$")</f>
        <v>^.{1,120}$|^$</v>
      </c>
      <c r="G5984" s="2" t="str">
        <f t="shared" si="412"/>
        <v>入力してください(120文字以内)</v>
      </c>
      <c r="H5984" s="2">
        <v>225</v>
      </c>
      <c r="I5984" s="2">
        <v>207</v>
      </c>
      <c r="K5984" s="2">
        <v>120</v>
      </c>
      <c r="L5984" s="2" t="s">
        <v>30</v>
      </c>
      <c r="M5984" s="2" t="s">
        <v>476</v>
      </c>
      <c r="N5984" s="2" t="s">
        <v>479</v>
      </c>
      <c r="O5984" s="2" t="s">
        <v>520</v>
      </c>
      <c r="Q5984" s="1"/>
      <c r="S5984" s="5"/>
      <c r="T5984" s="41"/>
      <c r="U5984" s="8"/>
      <c r="W5984" s="2" t="s">
        <v>468</v>
      </c>
      <c r="X5984" s="2" t="str" cm="1">
        <f t="array" ref="X5984">IF(X5854="TRUE",IF(AND(C5978&lt;&gt;1,C5979:C5984="",S5978:U5984=""), "FALSE","TRUE"),"FALSE")</f>
        <v>FALSE</v>
      </c>
      <c r="Z5984" s="1"/>
    </row>
    <row r="5985" spans="2:26" hidden="1" outlineLevel="3" x14ac:dyDescent="0.4">
      <c r="B5985" s="7" t="s">
        <v>134</v>
      </c>
      <c r="C5985" s="5">
        <v>8</v>
      </c>
      <c r="D5985" s="30"/>
      <c r="E5985" s="2" t="s">
        <v>392</v>
      </c>
      <c r="F5985" s="2" t="s">
        <v>102</v>
      </c>
      <c r="G5985" s="2" t="s">
        <v>103</v>
      </c>
      <c r="H5985" s="2">
        <v>225</v>
      </c>
      <c r="I5985" s="2">
        <v>207</v>
      </c>
      <c r="K5985" s="2">
        <v>3</v>
      </c>
      <c r="L5985" s="2" t="s">
        <v>136</v>
      </c>
      <c r="M5985" s="2" t="s">
        <v>476</v>
      </c>
      <c r="N5985" s="2" t="s">
        <v>479</v>
      </c>
      <c r="O5985" s="2" t="s">
        <v>520</v>
      </c>
      <c r="Q5985" s="1"/>
      <c r="S5985" s="5"/>
      <c r="T5985" s="41"/>
      <c r="U5985" s="8"/>
      <c r="V5985" s="2" t="s">
        <v>105</v>
      </c>
      <c r="W5985" s="2" t="s">
        <v>561</v>
      </c>
      <c r="X5985" s="2" t="str" cm="1">
        <f t="array" ref="X5985">IF(X5854="TRUE",IF(AND(C5985&lt;&gt;1,C5986:C5991="",S5985:U5991=""), "FALSE","TRUE"),"FALSE")</f>
        <v>FALSE</v>
      </c>
      <c r="Z5985" s="1"/>
    </row>
    <row r="5986" spans="2:26" hidden="1" outlineLevel="3" x14ac:dyDescent="0.4">
      <c r="B5986" s="7" t="s">
        <v>522</v>
      </c>
      <c r="C5986" s="8"/>
      <c r="D5986" s="31"/>
      <c r="E5986" s="2" t="s">
        <v>523</v>
      </c>
      <c r="F5986" s="2" t="s">
        <v>485</v>
      </c>
      <c r="G5986" s="2" t="s">
        <v>369</v>
      </c>
      <c r="H5986" s="2">
        <v>225</v>
      </c>
      <c r="I5986" s="2">
        <v>207</v>
      </c>
      <c r="K5986" s="2">
        <v>240</v>
      </c>
      <c r="L5986" s="2" t="s">
        <v>30</v>
      </c>
      <c r="M5986" s="2" t="s">
        <v>476</v>
      </c>
      <c r="N5986" s="2" t="s">
        <v>479</v>
      </c>
      <c r="O5986" s="2" t="s">
        <v>520</v>
      </c>
      <c r="Q5986" s="1"/>
      <c r="S5986" s="5"/>
      <c r="T5986" s="41"/>
      <c r="U5986" s="8"/>
      <c r="W5986" s="2" t="s">
        <v>465</v>
      </c>
      <c r="X5986" s="2" t="str" cm="1">
        <f t="array" ref="X5986">IF(X5854="TRUE",IF(AND(C5985&lt;&gt;1,C5986:C5991="",S5985:U5991=""), "FALSE","TRUE"),"FALSE")</f>
        <v>FALSE</v>
      </c>
      <c r="Z5986" s="1"/>
    </row>
    <row r="5987" spans="2:26" hidden="1" outlineLevel="3" x14ac:dyDescent="0.4">
      <c r="B5987" s="7" t="s">
        <v>524</v>
      </c>
      <c r="C5987" s="8"/>
      <c r="D5987" s="31"/>
      <c r="E5987" s="2" t="s">
        <v>525</v>
      </c>
      <c r="F5987" s="2" t="s">
        <v>114</v>
      </c>
      <c r="G5987" s="2" t="s">
        <v>115</v>
      </c>
      <c r="H5987" s="2">
        <v>225</v>
      </c>
      <c r="I5987" s="2">
        <v>207</v>
      </c>
      <c r="K5987" s="2">
        <v>120</v>
      </c>
      <c r="L5987" s="2" t="s">
        <v>30</v>
      </c>
      <c r="M5987" s="2" t="s">
        <v>476</v>
      </c>
      <c r="N5987" s="2" t="s">
        <v>479</v>
      </c>
      <c r="O5987" s="2" t="s">
        <v>520</v>
      </c>
      <c r="Q5987" s="1"/>
      <c r="S5987" s="5"/>
      <c r="T5987" s="41"/>
      <c r="U5987" s="8"/>
      <c r="W5987" s="2" t="s">
        <v>468</v>
      </c>
      <c r="X5987" s="2" t="str" cm="1">
        <f t="array" ref="X5987">IF(X5854="TRUE",IF(AND(C5985&lt;&gt;1,C5986:C5991="",S5985:U5991=""), "FALSE","TRUE"),"FALSE")</f>
        <v>FALSE</v>
      </c>
      <c r="Z5987" s="1"/>
    </row>
    <row r="5988" spans="2:26" hidden="1" outlineLevel="3" x14ac:dyDescent="0.4">
      <c r="B5988" s="7" t="s">
        <v>526</v>
      </c>
      <c r="C5988" s="8"/>
      <c r="D5988" s="31"/>
      <c r="E5988" s="2" t="s">
        <v>527</v>
      </c>
      <c r="F5988" s="2" t="str">
        <f>IF(OR($C$87="治験計画届", $C$87="治験計画変更届"), "^$","^.{1,120}$|^$")</f>
        <v>^.{1,120}$|^$</v>
      </c>
      <c r="G5988" s="2" t="str">
        <f>IF(F5988="^$", "入力しないでください","入力してください(120文字以内)")</f>
        <v>入力してください(120文字以内)</v>
      </c>
      <c r="H5988" s="2">
        <v>225</v>
      </c>
      <c r="I5988" s="2">
        <v>207</v>
      </c>
      <c r="K5988" s="2">
        <v>120</v>
      </c>
      <c r="L5988" s="2" t="s">
        <v>30</v>
      </c>
      <c r="M5988" s="2" t="s">
        <v>476</v>
      </c>
      <c r="N5988" s="2" t="s">
        <v>479</v>
      </c>
      <c r="O5988" s="2" t="s">
        <v>520</v>
      </c>
      <c r="Q5988" s="1"/>
      <c r="S5988" s="5"/>
      <c r="T5988" s="41"/>
      <c r="U5988" s="8"/>
      <c r="W5988" s="2" t="s">
        <v>468</v>
      </c>
      <c r="X5988" s="2" t="str" cm="1">
        <f t="array" ref="X5988">IF(X5854="TRUE",IF(AND(C5985&lt;&gt;1,C5986:C5991="",S5985:U5991=""), "FALSE","TRUE"),"FALSE")</f>
        <v>FALSE</v>
      </c>
      <c r="Z5988" s="1"/>
    </row>
    <row r="5989" spans="2:26" hidden="1" outlineLevel="3" x14ac:dyDescent="0.4">
      <c r="B5989" s="7" t="s">
        <v>528</v>
      </c>
      <c r="C5989" s="8"/>
      <c r="D5989" s="31"/>
      <c r="E5989" s="2" t="s">
        <v>529</v>
      </c>
      <c r="F5989" s="2" t="str">
        <f>IF(OR($C$87="治験計画届", $C$87="治験計画変更届"), "^$","^.{1,120}$|^$")</f>
        <v>^.{1,120}$|^$</v>
      </c>
      <c r="G5989" s="2" t="str">
        <f t="shared" ref="G5989:G5991" si="413">IF(F5989="^$", "入力しないでください","入力してください(120文字以内)")</f>
        <v>入力してください(120文字以内)</v>
      </c>
      <c r="H5989" s="2">
        <v>225</v>
      </c>
      <c r="I5989" s="2">
        <v>207</v>
      </c>
      <c r="K5989" s="2">
        <v>120</v>
      </c>
      <c r="L5989" s="2" t="s">
        <v>30</v>
      </c>
      <c r="M5989" s="2" t="s">
        <v>476</v>
      </c>
      <c r="N5989" s="2" t="s">
        <v>479</v>
      </c>
      <c r="O5989" s="2" t="s">
        <v>520</v>
      </c>
      <c r="Q5989" s="1"/>
      <c r="S5989" s="5"/>
      <c r="T5989" s="41"/>
      <c r="U5989" s="8"/>
      <c r="W5989" s="2" t="s">
        <v>468</v>
      </c>
      <c r="X5989" s="2" t="str" cm="1">
        <f t="array" ref="X5989">IF(X5854="TRUE",IF(AND(C5985&lt;&gt;1,C5986:C5991="",S5985:U5991=""), "FALSE","TRUE"),"FALSE")</f>
        <v>FALSE</v>
      </c>
      <c r="Z5989" s="1"/>
    </row>
    <row r="5990" spans="2:26" hidden="1" outlineLevel="3" x14ac:dyDescent="0.4">
      <c r="B5990" s="7" t="s">
        <v>530</v>
      </c>
      <c r="C5990" s="8"/>
      <c r="D5990" s="31"/>
      <c r="E5990" s="2" t="s">
        <v>566</v>
      </c>
      <c r="F5990" s="2" t="str">
        <f>IF(OR($C$87="治験計画届", $C$87="治験計画変更届"), "^$","^.{1,120}$|^$")</f>
        <v>^.{1,120}$|^$</v>
      </c>
      <c r="G5990" s="2" t="str">
        <f t="shared" si="413"/>
        <v>入力してください(120文字以内)</v>
      </c>
      <c r="H5990" s="2">
        <v>225</v>
      </c>
      <c r="I5990" s="2">
        <v>207</v>
      </c>
      <c r="K5990" s="2">
        <v>120</v>
      </c>
      <c r="L5990" s="2" t="s">
        <v>30</v>
      </c>
      <c r="M5990" s="2" t="s">
        <v>476</v>
      </c>
      <c r="N5990" s="2" t="s">
        <v>479</v>
      </c>
      <c r="O5990" s="2" t="s">
        <v>520</v>
      </c>
      <c r="Q5990" s="1"/>
      <c r="S5990" s="5"/>
      <c r="T5990" s="41"/>
      <c r="U5990" s="8"/>
      <c r="W5990" s="2" t="s">
        <v>468</v>
      </c>
      <c r="X5990" s="2" t="str" cm="1">
        <f t="array" ref="X5990">IF(X5854="TRUE",IF(AND(C5985&lt;&gt;1,C5986:C5991="",S5985:U5991=""), "FALSE","TRUE"),"FALSE")</f>
        <v>FALSE</v>
      </c>
      <c r="Z5990" s="1"/>
    </row>
    <row r="5991" spans="2:26" hidden="1" outlineLevel="3" x14ac:dyDescent="0.4">
      <c r="B5991" s="7" t="s">
        <v>532</v>
      </c>
      <c r="C5991" s="8"/>
      <c r="D5991" s="31"/>
      <c r="E5991" s="2" t="s">
        <v>533</v>
      </c>
      <c r="F5991" s="2" t="str">
        <f>IF(OR($C$87="治験計画届", $C$87="治験計画変更届"), "^$","^.{1,120}$|^$")</f>
        <v>^.{1,120}$|^$</v>
      </c>
      <c r="G5991" s="2" t="str">
        <f t="shared" si="413"/>
        <v>入力してください(120文字以内)</v>
      </c>
      <c r="H5991" s="2">
        <v>225</v>
      </c>
      <c r="I5991" s="2">
        <v>207</v>
      </c>
      <c r="K5991" s="2">
        <v>120</v>
      </c>
      <c r="L5991" s="2" t="s">
        <v>30</v>
      </c>
      <c r="M5991" s="2" t="s">
        <v>476</v>
      </c>
      <c r="N5991" s="2" t="s">
        <v>479</v>
      </c>
      <c r="O5991" s="2" t="s">
        <v>520</v>
      </c>
      <c r="Q5991" s="1"/>
      <c r="S5991" s="5"/>
      <c r="T5991" s="41"/>
      <c r="U5991" s="8"/>
      <c r="W5991" s="2" t="s">
        <v>468</v>
      </c>
      <c r="X5991" s="2" t="str" cm="1">
        <f t="array" ref="X5991">IF(X5854="TRUE",IF(AND(C5985&lt;&gt;1,C5986:C5991="",S5985:U5991=""), "FALSE","TRUE"),"FALSE")</f>
        <v>FALSE</v>
      </c>
      <c r="Z5991" s="1"/>
    </row>
    <row r="5992" spans="2:26" hidden="1" outlineLevel="3" x14ac:dyDescent="0.4">
      <c r="B5992" s="7" t="s">
        <v>134</v>
      </c>
      <c r="C5992" s="5">
        <v>9</v>
      </c>
      <c r="D5992" s="30"/>
      <c r="E5992" s="2" t="s">
        <v>392</v>
      </c>
      <c r="F5992" s="2" t="s">
        <v>102</v>
      </c>
      <c r="G5992" s="2" t="s">
        <v>103</v>
      </c>
      <c r="H5992" s="2">
        <v>225</v>
      </c>
      <c r="I5992" s="2">
        <v>207</v>
      </c>
      <c r="K5992" s="2">
        <v>3</v>
      </c>
      <c r="L5992" s="2" t="s">
        <v>136</v>
      </c>
      <c r="M5992" s="2" t="s">
        <v>476</v>
      </c>
      <c r="N5992" s="2" t="s">
        <v>479</v>
      </c>
      <c r="O5992" s="2" t="s">
        <v>520</v>
      </c>
      <c r="Q5992" s="1"/>
      <c r="S5992" s="5"/>
      <c r="T5992" s="41"/>
      <c r="U5992" s="8"/>
      <c r="V5992" s="2" t="s">
        <v>105</v>
      </c>
      <c r="W5992" s="2" t="s">
        <v>561</v>
      </c>
      <c r="X5992" s="2" t="str" cm="1">
        <f t="array" ref="X5992">IF(X5854="TRUE",IF(AND(C5992&lt;&gt;1,C5993:C5998="",S5992:U5998=""), "FALSE","TRUE"),"FALSE")</f>
        <v>FALSE</v>
      </c>
      <c r="Z5992" s="1"/>
    </row>
    <row r="5993" spans="2:26" hidden="1" outlineLevel="3" x14ac:dyDescent="0.4">
      <c r="B5993" s="7" t="s">
        <v>522</v>
      </c>
      <c r="C5993" s="8"/>
      <c r="D5993" s="31"/>
      <c r="E5993" s="2" t="s">
        <v>523</v>
      </c>
      <c r="F5993" s="2" t="s">
        <v>485</v>
      </c>
      <c r="G5993" s="2" t="s">
        <v>369</v>
      </c>
      <c r="H5993" s="2">
        <v>225</v>
      </c>
      <c r="I5993" s="2">
        <v>207</v>
      </c>
      <c r="K5993" s="2">
        <v>240</v>
      </c>
      <c r="L5993" s="2" t="s">
        <v>30</v>
      </c>
      <c r="M5993" s="2" t="s">
        <v>476</v>
      </c>
      <c r="N5993" s="2" t="s">
        <v>479</v>
      </c>
      <c r="O5993" s="2" t="s">
        <v>520</v>
      </c>
      <c r="Q5993" s="1"/>
      <c r="S5993" s="5"/>
      <c r="T5993" s="41"/>
      <c r="U5993" s="8"/>
      <c r="W5993" s="2" t="s">
        <v>465</v>
      </c>
      <c r="X5993" s="2" t="str" cm="1">
        <f t="array" ref="X5993">IF(X5854="TRUE",IF(AND(C5992&lt;&gt;1,C5993:C5998="",S5992:U5998=""), "FALSE","TRUE"),"FALSE")</f>
        <v>FALSE</v>
      </c>
      <c r="Z5993" s="1"/>
    </row>
    <row r="5994" spans="2:26" hidden="1" outlineLevel="3" x14ac:dyDescent="0.4">
      <c r="B5994" s="7" t="s">
        <v>524</v>
      </c>
      <c r="C5994" s="8"/>
      <c r="D5994" s="31"/>
      <c r="E5994" s="2" t="s">
        <v>525</v>
      </c>
      <c r="F5994" s="2" t="s">
        <v>114</v>
      </c>
      <c r="G5994" s="2" t="s">
        <v>115</v>
      </c>
      <c r="H5994" s="2">
        <v>225</v>
      </c>
      <c r="I5994" s="2">
        <v>207</v>
      </c>
      <c r="K5994" s="2">
        <v>120</v>
      </c>
      <c r="L5994" s="2" t="s">
        <v>30</v>
      </c>
      <c r="M5994" s="2" t="s">
        <v>476</v>
      </c>
      <c r="N5994" s="2" t="s">
        <v>479</v>
      </c>
      <c r="O5994" s="2" t="s">
        <v>520</v>
      </c>
      <c r="Q5994" s="1"/>
      <c r="S5994" s="5"/>
      <c r="T5994" s="41"/>
      <c r="U5994" s="8"/>
      <c r="W5994" s="2" t="s">
        <v>468</v>
      </c>
      <c r="X5994" s="2" t="str" cm="1">
        <f t="array" ref="X5994">IF(X5854="TRUE",IF(AND(C5992&lt;&gt;1,C5993:C5998="",S5992:U5998=""), "FALSE","TRUE"),"FALSE")</f>
        <v>FALSE</v>
      </c>
      <c r="Z5994" s="1"/>
    </row>
    <row r="5995" spans="2:26" hidden="1" outlineLevel="3" x14ac:dyDescent="0.4">
      <c r="B5995" s="7" t="s">
        <v>526</v>
      </c>
      <c r="C5995" s="8"/>
      <c r="D5995" s="31"/>
      <c r="E5995" s="2" t="s">
        <v>527</v>
      </c>
      <c r="F5995" s="2" t="str">
        <f>IF(OR($C$87="治験計画届", $C$87="治験計画変更届"), "^$","^.{1,120}$|^$")</f>
        <v>^.{1,120}$|^$</v>
      </c>
      <c r="G5995" s="2" t="str">
        <f>IF(F5995="^$", "入力しないでください","入力してください(120文字以内)")</f>
        <v>入力してください(120文字以内)</v>
      </c>
      <c r="H5995" s="2">
        <v>225</v>
      </c>
      <c r="I5995" s="2">
        <v>207</v>
      </c>
      <c r="K5995" s="2">
        <v>120</v>
      </c>
      <c r="L5995" s="2" t="s">
        <v>30</v>
      </c>
      <c r="M5995" s="2" t="s">
        <v>476</v>
      </c>
      <c r="N5995" s="2" t="s">
        <v>479</v>
      </c>
      <c r="O5995" s="2" t="s">
        <v>520</v>
      </c>
      <c r="Q5995" s="1"/>
      <c r="S5995" s="5"/>
      <c r="T5995" s="41"/>
      <c r="U5995" s="8"/>
      <c r="W5995" s="2" t="s">
        <v>468</v>
      </c>
      <c r="X5995" s="2" t="str" cm="1">
        <f t="array" ref="X5995">IF(X5854="TRUE",IF(AND(C5992&lt;&gt;1,C5993:C5998="",S5992:U5998=""), "FALSE","TRUE"),"FALSE")</f>
        <v>FALSE</v>
      </c>
      <c r="Z5995" s="1"/>
    </row>
    <row r="5996" spans="2:26" hidden="1" outlineLevel="3" x14ac:dyDescent="0.4">
      <c r="B5996" s="7" t="s">
        <v>528</v>
      </c>
      <c r="C5996" s="8"/>
      <c r="D5996" s="31"/>
      <c r="E5996" s="2" t="s">
        <v>529</v>
      </c>
      <c r="F5996" s="2" t="str">
        <f>IF(OR($C$87="治験計画届", $C$87="治験計画変更届"), "^$","^.{1,120}$|^$")</f>
        <v>^.{1,120}$|^$</v>
      </c>
      <c r="G5996" s="2" t="str">
        <f t="shared" ref="G5996:G5998" si="414">IF(F5996="^$", "入力しないでください","入力してください(120文字以内)")</f>
        <v>入力してください(120文字以内)</v>
      </c>
      <c r="H5996" s="2">
        <v>225</v>
      </c>
      <c r="I5996" s="2">
        <v>207</v>
      </c>
      <c r="K5996" s="2">
        <v>120</v>
      </c>
      <c r="L5996" s="2" t="s">
        <v>30</v>
      </c>
      <c r="M5996" s="2" t="s">
        <v>476</v>
      </c>
      <c r="N5996" s="2" t="s">
        <v>479</v>
      </c>
      <c r="O5996" s="2" t="s">
        <v>520</v>
      </c>
      <c r="Q5996" s="1"/>
      <c r="S5996" s="5"/>
      <c r="T5996" s="41"/>
      <c r="U5996" s="8"/>
      <c r="W5996" s="2" t="s">
        <v>468</v>
      </c>
      <c r="X5996" s="2" t="str" cm="1">
        <f t="array" ref="X5996">IF(X5854="TRUE",IF(AND(C5992&lt;&gt;1,C5993:C5998="",S5992:U5998=""), "FALSE","TRUE"),"FALSE")</f>
        <v>FALSE</v>
      </c>
      <c r="Z5996" s="1"/>
    </row>
    <row r="5997" spans="2:26" hidden="1" outlineLevel="3" x14ac:dyDescent="0.4">
      <c r="B5997" s="7" t="s">
        <v>530</v>
      </c>
      <c r="C5997" s="8"/>
      <c r="D5997" s="31"/>
      <c r="E5997" s="2" t="s">
        <v>566</v>
      </c>
      <c r="F5997" s="2" t="str">
        <f>IF(OR($C$87="治験計画届", $C$87="治験計画変更届"), "^$","^.{1,120}$|^$")</f>
        <v>^.{1,120}$|^$</v>
      </c>
      <c r="G5997" s="2" t="str">
        <f t="shared" si="414"/>
        <v>入力してください(120文字以内)</v>
      </c>
      <c r="H5997" s="2">
        <v>225</v>
      </c>
      <c r="I5997" s="2">
        <v>207</v>
      </c>
      <c r="K5997" s="2">
        <v>120</v>
      </c>
      <c r="L5997" s="2" t="s">
        <v>30</v>
      </c>
      <c r="M5997" s="2" t="s">
        <v>476</v>
      </c>
      <c r="N5997" s="2" t="s">
        <v>479</v>
      </c>
      <c r="O5997" s="2" t="s">
        <v>520</v>
      </c>
      <c r="Q5997" s="1"/>
      <c r="S5997" s="5"/>
      <c r="T5997" s="41"/>
      <c r="U5997" s="8"/>
      <c r="W5997" s="2" t="s">
        <v>468</v>
      </c>
      <c r="X5997" s="2" t="str" cm="1">
        <f t="array" ref="X5997">IF(X5854="TRUE",IF(AND(C5992&lt;&gt;1,C5993:C5998="",S5992:U5998=""), "FALSE","TRUE"),"FALSE")</f>
        <v>FALSE</v>
      </c>
      <c r="Z5997" s="1"/>
    </row>
    <row r="5998" spans="2:26" hidden="1" outlineLevel="3" x14ac:dyDescent="0.4">
      <c r="B5998" s="7" t="s">
        <v>532</v>
      </c>
      <c r="C5998" s="8"/>
      <c r="D5998" s="31"/>
      <c r="E5998" s="2" t="s">
        <v>533</v>
      </c>
      <c r="F5998" s="2" t="str">
        <f>IF(OR($C$87="治験計画届", $C$87="治験計画変更届"), "^$","^.{1,120}$|^$")</f>
        <v>^.{1,120}$|^$</v>
      </c>
      <c r="G5998" s="2" t="str">
        <f t="shared" si="414"/>
        <v>入力してください(120文字以内)</v>
      </c>
      <c r="H5998" s="2">
        <v>225</v>
      </c>
      <c r="I5998" s="2">
        <v>207</v>
      </c>
      <c r="K5998" s="2">
        <v>120</v>
      </c>
      <c r="L5998" s="2" t="s">
        <v>30</v>
      </c>
      <c r="M5998" s="2" t="s">
        <v>476</v>
      </c>
      <c r="N5998" s="2" t="s">
        <v>479</v>
      </c>
      <c r="O5998" s="2" t="s">
        <v>520</v>
      </c>
      <c r="Q5998" s="1"/>
      <c r="S5998" s="5"/>
      <c r="T5998" s="41"/>
      <c r="U5998" s="8"/>
      <c r="W5998" s="2" t="s">
        <v>468</v>
      </c>
      <c r="X5998" s="2" t="str" cm="1">
        <f t="array" ref="X5998">IF(X5854="TRUE",IF(AND(C5992&lt;&gt;1,C5993:C5998="",S5992:U5998=""), "FALSE","TRUE"),"FALSE")</f>
        <v>FALSE</v>
      </c>
      <c r="Z5998" s="1"/>
    </row>
    <row r="5999" spans="2:26" hidden="1" outlineLevel="3" x14ac:dyDescent="0.4">
      <c r="B5999" s="7" t="s">
        <v>134</v>
      </c>
      <c r="C5999" s="5">
        <v>10</v>
      </c>
      <c r="D5999" s="30"/>
      <c r="E5999" s="2" t="s">
        <v>392</v>
      </c>
      <c r="F5999" s="2" t="s">
        <v>102</v>
      </c>
      <c r="G5999" s="2" t="s">
        <v>103</v>
      </c>
      <c r="H5999" s="2">
        <v>225</v>
      </c>
      <c r="I5999" s="2">
        <v>207</v>
      </c>
      <c r="K5999" s="2">
        <v>3</v>
      </c>
      <c r="L5999" s="2" t="s">
        <v>136</v>
      </c>
      <c r="M5999" s="2" t="s">
        <v>476</v>
      </c>
      <c r="N5999" s="2" t="s">
        <v>479</v>
      </c>
      <c r="O5999" s="2" t="s">
        <v>520</v>
      </c>
      <c r="Q5999" s="1"/>
      <c r="S5999" s="5"/>
      <c r="T5999" s="41"/>
      <c r="U5999" s="8"/>
      <c r="V5999" s="2" t="s">
        <v>105</v>
      </c>
      <c r="W5999" s="2" t="s">
        <v>561</v>
      </c>
      <c r="X5999" s="2" t="str" cm="1">
        <f t="array" ref="X5999">IF(X5854="TRUE",IF(AND(C5999&lt;&gt;1,C6000:C6005="",S5999:U6005=""), "FALSE","TRUE"),"FALSE")</f>
        <v>FALSE</v>
      </c>
      <c r="Z5999" s="1"/>
    </row>
    <row r="6000" spans="2:26" hidden="1" outlineLevel="3" x14ac:dyDescent="0.4">
      <c r="B6000" s="7" t="s">
        <v>522</v>
      </c>
      <c r="C6000" s="8"/>
      <c r="D6000" s="31"/>
      <c r="E6000" s="2" t="s">
        <v>523</v>
      </c>
      <c r="F6000" s="2" t="s">
        <v>485</v>
      </c>
      <c r="G6000" s="2" t="s">
        <v>369</v>
      </c>
      <c r="H6000" s="2">
        <v>225</v>
      </c>
      <c r="I6000" s="2">
        <v>207</v>
      </c>
      <c r="K6000" s="2">
        <v>240</v>
      </c>
      <c r="L6000" s="2" t="s">
        <v>30</v>
      </c>
      <c r="M6000" s="2" t="s">
        <v>476</v>
      </c>
      <c r="N6000" s="2" t="s">
        <v>479</v>
      </c>
      <c r="O6000" s="2" t="s">
        <v>520</v>
      </c>
      <c r="Q6000" s="1"/>
      <c r="S6000" s="5"/>
      <c r="T6000" s="41"/>
      <c r="U6000" s="8"/>
      <c r="W6000" s="2" t="s">
        <v>465</v>
      </c>
      <c r="X6000" s="2" t="str" cm="1">
        <f t="array" ref="X6000">IF(X5854="TRUE",IF(AND(C5999&lt;&gt;1,C6000:C6005="",S5999:U6005=""), "FALSE","TRUE"),"FALSE")</f>
        <v>FALSE</v>
      </c>
      <c r="Z6000" s="1"/>
    </row>
    <row r="6001" spans="2:26" hidden="1" outlineLevel="3" x14ac:dyDescent="0.4">
      <c r="B6001" s="7" t="s">
        <v>524</v>
      </c>
      <c r="C6001" s="8"/>
      <c r="D6001" s="31"/>
      <c r="E6001" s="2" t="s">
        <v>525</v>
      </c>
      <c r="F6001" s="2" t="s">
        <v>114</v>
      </c>
      <c r="G6001" s="2" t="s">
        <v>115</v>
      </c>
      <c r="H6001" s="2">
        <v>225</v>
      </c>
      <c r="I6001" s="2">
        <v>207</v>
      </c>
      <c r="K6001" s="2">
        <v>120</v>
      </c>
      <c r="L6001" s="2" t="s">
        <v>30</v>
      </c>
      <c r="M6001" s="2" t="s">
        <v>476</v>
      </c>
      <c r="N6001" s="2" t="s">
        <v>479</v>
      </c>
      <c r="O6001" s="2" t="s">
        <v>520</v>
      </c>
      <c r="Q6001" s="1"/>
      <c r="S6001" s="5"/>
      <c r="T6001" s="41"/>
      <c r="U6001" s="8"/>
      <c r="W6001" s="2" t="s">
        <v>468</v>
      </c>
      <c r="X6001" s="2" t="str" cm="1">
        <f t="array" ref="X6001">IF(X5854="TRUE",IF(AND(C5999&lt;&gt;1,C6000:C6005="",S5999:U6005=""), "FALSE","TRUE"),"FALSE")</f>
        <v>FALSE</v>
      </c>
      <c r="Z6001" s="1"/>
    </row>
    <row r="6002" spans="2:26" hidden="1" outlineLevel="3" x14ac:dyDescent="0.4">
      <c r="B6002" s="7" t="s">
        <v>526</v>
      </c>
      <c r="C6002" s="8"/>
      <c r="D6002" s="31"/>
      <c r="E6002" s="2" t="s">
        <v>527</v>
      </c>
      <c r="F6002" s="2" t="str">
        <f>IF(OR($C$87="治験計画届", $C$87="治験計画変更届"), "^$","^.{1,120}$|^$")</f>
        <v>^.{1,120}$|^$</v>
      </c>
      <c r="G6002" s="2" t="str">
        <f>IF(F6002="^$", "入力しないでください","入力してください(120文字以内)")</f>
        <v>入力してください(120文字以内)</v>
      </c>
      <c r="H6002" s="2">
        <v>225</v>
      </c>
      <c r="I6002" s="2">
        <v>207</v>
      </c>
      <c r="K6002" s="2">
        <v>120</v>
      </c>
      <c r="L6002" s="2" t="s">
        <v>30</v>
      </c>
      <c r="M6002" s="2" t="s">
        <v>476</v>
      </c>
      <c r="N6002" s="2" t="s">
        <v>479</v>
      </c>
      <c r="O6002" s="2" t="s">
        <v>520</v>
      </c>
      <c r="Q6002" s="1"/>
      <c r="S6002" s="5"/>
      <c r="T6002" s="41"/>
      <c r="U6002" s="8"/>
      <c r="W6002" s="2" t="s">
        <v>468</v>
      </c>
      <c r="X6002" s="2" t="str" cm="1">
        <f t="array" ref="X6002">IF(X5854="TRUE",IF(AND(C5999&lt;&gt;1,C6000:C6005="",S5999:U6005=""), "FALSE","TRUE"),"FALSE")</f>
        <v>FALSE</v>
      </c>
      <c r="Z6002" s="1"/>
    </row>
    <row r="6003" spans="2:26" hidden="1" outlineLevel="3" x14ac:dyDescent="0.4">
      <c r="B6003" s="7" t="s">
        <v>528</v>
      </c>
      <c r="C6003" s="8"/>
      <c r="D6003" s="31"/>
      <c r="E6003" s="2" t="s">
        <v>529</v>
      </c>
      <c r="F6003" s="2" t="str">
        <f>IF(OR($C$87="治験計画届", $C$87="治験計画変更届"), "^$","^.{1,120}$|^$")</f>
        <v>^.{1,120}$|^$</v>
      </c>
      <c r="G6003" s="2" t="str">
        <f t="shared" ref="G6003:G6005" si="415">IF(F6003="^$", "入力しないでください","入力してください(120文字以内)")</f>
        <v>入力してください(120文字以内)</v>
      </c>
      <c r="H6003" s="2">
        <v>225</v>
      </c>
      <c r="I6003" s="2">
        <v>207</v>
      </c>
      <c r="K6003" s="2">
        <v>120</v>
      </c>
      <c r="L6003" s="2" t="s">
        <v>30</v>
      </c>
      <c r="M6003" s="2" t="s">
        <v>476</v>
      </c>
      <c r="N6003" s="2" t="s">
        <v>479</v>
      </c>
      <c r="O6003" s="2" t="s">
        <v>520</v>
      </c>
      <c r="Q6003" s="1"/>
      <c r="S6003" s="5"/>
      <c r="T6003" s="41"/>
      <c r="U6003" s="8"/>
      <c r="W6003" s="2" t="s">
        <v>468</v>
      </c>
      <c r="X6003" s="2" t="str" cm="1">
        <f t="array" ref="X6003">IF(X5854="TRUE",IF(AND(C5999&lt;&gt;1,C6000:C6005="",S5999:U6005=""), "FALSE","TRUE"),"FALSE")</f>
        <v>FALSE</v>
      </c>
      <c r="Z6003" s="1"/>
    </row>
    <row r="6004" spans="2:26" hidden="1" outlineLevel="3" x14ac:dyDescent="0.4">
      <c r="B6004" s="7" t="s">
        <v>530</v>
      </c>
      <c r="C6004" s="8"/>
      <c r="D6004" s="31"/>
      <c r="E6004" s="2" t="s">
        <v>566</v>
      </c>
      <c r="F6004" s="2" t="str">
        <f>IF(OR($C$87="治験計画届", $C$87="治験計画変更届"), "^$","^.{1,120}$|^$")</f>
        <v>^.{1,120}$|^$</v>
      </c>
      <c r="G6004" s="2" t="str">
        <f t="shared" si="415"/>
        <v>入力してください(120文字以内)</v>
      </c>
      <c r="H6004" s="2">
        <v>225</v>
      </c>
      <c r="I6004" s="2">
        <v>207</v>
      </c>
      <c r="K6004" s="2">
        <v>120</v>
      </c>
      <c r="L6004" s="2" t="s">
        <v>30</v>
      </c>
      <c r="M6004" s="2" t="s">
        <v>476</v>
      </c>
      <c r="N6004" s="2" t="s">
        <v>479</v>
      </c>
      <c r="O6004" s="2" t="s">
        <v>520</v>
      </c>
      <c r="Q6004" s="1"/>
      <c r="S6004" s="5"/>
      <c r="T6004" s="41"/>
      <c r="U6004" s="8"/>
      <c r="W6004" s="2" t="s">
        <v>468</v>
      </c>
      <c r="X6004" s="2" t="str" cm="1">
        <f t="array" ref="X6004">IF(X5854="TRUE",IF(AND(C5999&lt;&gt;1,C6000:C6005="",S5999:U6005=""), "FALSE","TRUE"),"FALSE")</f>
        <v>FALSE</v>
      </c>
      <c r="Z6004" s="1"/>
    </row>
    <row r="6005" spans="2:26" hidden="1" outlineLevel="3" x14ac:dyDescent="0.4">
      <c r="B6005" s="7" t="s">
        <v>532</v>
      </c>
      <c r="C6005" s="8"/>
      <c r="D6005" s="31"/>
      <c r="E6005" s="2" t="s">
        <v>533</v>
      </c>
      <c r="F6005" s="2" t="str">
        <f>IF(OR($C$87="治験計画届", $C$87="治験計画変更届"), "^$","^.{1,120}$|^$")</f>
        <v>^.{1,120}$|^$</v>
      </c>
      <c r="G6005" s="2" t="str">
        <f t="shared" si="415"/>
        <v>入力してください(120文字以内)</v>
      </c>
      <c r="H6005" s="2">
        <v>225</v>
      </c>
      <c r="I6005" s="2">
        <v>207</v>
      </c>
      <c r="K6005" s="2">
        <v>120</v>
      </c>
      <c r="L6005" s="2" t="s">
        <v>30</v>
      </c>
      <c r="M6005" s="2" t="s">
        <v>476</v>
      </c>
      <c r="N6005" s="2" t="s">
        <v>479</v>
      </c>
      <c r="O6005" s="2" t="s">
        <v>520</v>
      </c>
      <c r="Q6005" s="1"/>
      <c r="S6005" s="5"/>
      <c r="T6005" s="41"/>
      <c r="U6005" s="8"/>
      <c r="W6005" s="2" t="s">
        <v>468</v>
      </c>
      <c r="X6005" s="2" t="str" cm="1">
        <f t="array" ref="X6005">IF(X5854="TRUE",IF(AND(C5999&lt;&gt;1,C6000:C6005="",S5999:U6005=""), "FALSE","TRUE"),"FALSE")</f>
        <v>FALSE</v>
      </c>
      <c r="Z6005" s="1"/>
    </row>
    <row r="6006" spans="2:26" hidden="1" outlineLevel="3" x14ac:dyDescent="0.4">
      <c r="B6006" s="7" t="s">
        <v>134</v>
      </c>
      <c r="C6006" s="5">
        <v>11</v>
      </c>
      <c r="D6006" s="30"/>
      <c r="E6006" s="2" t="s">
        <v>392</v>
      </c>
      <c r="F6006" s="2" t="s">
        <v>102</v>
      </c>
      <c r="G6006" s="2" t="s">
        <v>103</v>
      </c>
      <c r="H6006" s="2">
        <v>225</v>
      </c>
      <c r="I6006" s="2">
        <v>207</v>
      </c>
      <c r="K6006" s="2">
        <v>3</v>
      </c>
      <c r="L6006" s="2" t="s">
        <v>136</v>
      </c>
      <c r="M6006" s="2" t="s">
        <v>476</v>
      </c>
      <c r="N6006" s="2" t="s">
        <v>479</v>
      </c>
      <c r="O6006" s="2" t="s">
        <v>520</v>
      </c>
      <c r="Q6006" s="1"/>
      <c r="S6006" s="5"/>
      <c r="T6006" s="41"/>
      <c r="U6006" s="8"/>
      <c r="V6006" s="2" t="s">
        <v>105</v>
      </c>
      <c r="W6006" s="2" t="s">
        <v>561</v>
      </c>
      <c r="X6006" s="2" t="str" cm="1">
        <f t="array" ref="X6006">IF(X5854="TRUE",IF(AND(C6006&lt;&gt;1,C6007:C6012="",S6006:U6012=""), "FALSE","TRUE"),"FALSE")</f>
        <v>FALSE</v>
      </c>
      <c r="Z6006" s="1"/>
    </row>
    <row r="6007" spans="2:26" hidden="1" outlineLevel="3" x14ac:dyDescent="0.4">
      <c r="B6007" s="7" t="s">
        <v>522</v>
      </c>
      <c r="C6007" s="8"/>
      <c r="D6007" s="31"/>
      <c r="E6007" s="2" t="s">
        <v>523</v>
      </c>
      <c r="F6007" s="2" t="s">
        <v>485</v>
      </c>
      <c r="G6007" s="2" t="s">
        <v>369</v>
      </c>
      <c r="H6007" s="2">
        <v>225</v>
      </c>
      <c r="I6007" s="2">
        <v>207</v>
      </c>
      <c r="K6007" s="2">
        <v>240</v>
      </c>
      <c r="L6007" s="2" t="s">
        <v>30</v>
      </c>
      <c r="M6007" s="2" t="s">
        <v>476</v>
      </c>
      <c r="N6007" s="2" t="s">
        <v>479</v>
      </c>
      <c r="O6007" s="2" t="s">
        <v>520</v>
      </c>
      <c r="Q6007" s="1"/>
      <c r="S6007" s="5"/>
      <c r="T6007" s="41"/>
      <c r="U6007" s="8"/>
      <c r="W6007" s="2" t="s">
        <v>465</v>
      </c>
      <c r="X6007" s="2" t="str" cm="1">
        <f t="array" ref="X6007">IF(X5854="TRUE",IF(AND(C6006&lt;&gt;1,C6007:C6012="",S6006:U6012=""), "FALSE","TRUE"),"FALSE")</f>
        <v>FALSE</v>
      </c>
      <c r="Z6007" s="1"/>
    </row>
    <row r="6008" spans="2:26" hidden="1" outlineLevel="3" x14ac:dyDescent="0.4">
      <c r="B6008" s="7" t="s">
        <v>524</v>
      </c>
      <c r="C6008" s="8"/>
      <c r="D6008" s="31"/>
      <c r="E6008" s="2" t="s">
        <v>525</v>
      </c>
      <c r="F6008" s="2" t="s">
        <v>114</v>
      </c>
      <c r="G6008" s="2" t="s">
        <v>115</v>
      </c>
      <c r="H6008" s="2">
        <v>225</v>
      </c>
      <c r="I6008" s="2">
        <v>207</v>
      </c>
      <c r="K6008" s="2">
        <v>120</v>
      </c>
      <c r="L6008" s="2" t="s">
        <v>30</v>
      </c>
      <c r="M6008" s="2" t="s">
        <v>476</v>
      </c>
      <c r="N6008" s="2" t="s">
        <v>479</v>
      </c>
      <c r="O6008" s="2" t="s">
        <v>520</v>
      </c>
      <c r="Q6008" s="1"/>
      <c r="S6008" s="5"/>
      <c r="T6008" s="41"/>
      <c r="U6008" s="8"/>
      <c r="W6008" s="2" t="s">
        <v>468</v>
      </c>
      <c r="X6008" s="2" t="str" cm="1">
        <f t="array" ref="X6008">IF(X5854="TRUE",IF(AND(C6006&lt;&gt;1,C6007:C6012="",S6006:U6012=""), "FALSE","TRUE"),"FALSE")</f>
        <v>FALSE</v>
      </c>
      <c r="Z6008" s="1"/>
    </row>
    <row r="6009" spans="2:26" hidden="1" outlineLevel="3" x14ac:dyDescent="0.4">
      <c r="B6009" s="7" t="s">
        <v>526</v>
      </c>
      <c r="C6009" s="8"/>
      <c r="D6009" s="31"/>
      <c r="E6009" s="2" t="s">
        <v>527</v>
      </c>
      <c r="F6009" s="2" t="str">
        <f>IF(OR($C$87="治験計画届", $C$87="治験計画変更届"), "^$","^.{1,120}$|^$")</f>
        <v>^.{1,120}$|^$</v>
      </c>
      <c r="G6009" s="2" t="str">
        <f>IF(F6009="^$", "入力しないでください","入力してください(120文字以内)")</f>
        <v>入力してください(120文字以内)</v>
      </c>
      <c r="H6009" s="2">
        <v>225</v>
      </c>
      <c r="I6009" s="2">
        <v>207</v>
      </c>
      <c r="K6009" s="2">
        <v>120</v>
      </c>
      <c r="L6009" s="2" t="s">
        <v>30</v>
      </c>
      <c r="M6009" s="2" t="s">
        <v>476</v>
      </c>
      <c r="N6009" s="2" t="s">
        <v>479</v>
      </c>
      <c r="O6009" s="2" t="s">
        <v>520</v>
      </c>
      <c r="Q6009" s="1"/>
      <c r="S6009" s="5"/>
      <c r="T6009" s="41"/>
      <c r="U6009" s="8"/>
      <c r="W6009" s="2" t="s">
        <v>468</v>
      </c>
      <c r="X6009" s="2" t="str" cm="1">
        <f t="array" ref="X6009">IF(X5854="TRUE",IF(AND(C6006&lt;&gt;1,C6007:C6012="",S6006:U6012=""), "FALSE","TRUE"),"FALSE")</f>
        <v>FALSE</v>
      </c>
      <c r="Z6009" s="1"/>
    </row>
    <row r="6010" spans="2:26" hidden="1" outlineLevel="3" x14ac:dyDescent="0.4">
      <c r="B6010" s="7" t="s">
        <v>528</v>
      </c>
      <c r="C6010" s="8"/>
      <c r="D6010" s="31"/>
      <c r="E6010" s="2" t="s">
        <v>529</v>
      </c>
      <c r="F6010" s="2" t="str">
        <f>IF(OR($C$87="治験計画届", $C$87="治験計画変更届"), "^$","^.{1,120}$|^$")</f>
        <v>^.{1,120}$|^$</v>
      </c>
      <c r="G6010" s="2" t="str">
        <f t="shared" ref="G6010:G6012" si="416">IF(F6010="^$", "入力しないでください","入力してください(120文字以内)")</f>
        <v>入力してください(120文字以内)</v>
      </c>
      <c r="H6010" s="2">
        <v>225</v>
      </c>
      <c r="I6010" s="2">
        <v>207</v>
      </c>
      <c r="K6010" s="2">
        <v>120</v>
      </c>
      <c r="L6010" s="2" t="s">
        <v>30</v>
      </c>
      <c r="M6010" s="2" t="s">
        <v>476</v>
      </c>
      <c r="N6010" s="2" t="s">
        <v>479</v>
      </c>
      <c r="O6010" s="2" t="s">
        <v>520</v>
      </c>
      <c r="Q6010" s="1"/>
      <c r="S6010" s="5"/>
      <c r="T6010" s="41"/>
      <c r="U6010" s="8"/>
      <c r="W6010" s="2" t="s">
        <v>468</v>
      </c>
      <c r="X6010" s="2" t="str" cm="1">
        <f t="array" ref="X6010">IF(X5854="TRUE",IF(AND(C6006&lt;&gt;1,C6007:C6012="",S6006:U6012=""), "FALSE","TRUE"),"FALSE")</f>
        <v>FALSE</v>
      </c>
      <c r="Z6010" s="1"/>
    </row>
    <row r="6011" spans="2:26" hidden="1" outlineLevel="3" x14ac:dyDescent="0.4">
      <c r="B6011" s="7" t="s">
        <v>530</v>
      </c>
      <c r="C6011" s="8"/>
      <c r="D6011" s="31"/>
      <c r="E6011" s="2" t="s">
        <v>566</v>
      </c>
      <c r="F6011" s="2" t="str">
        <f>IF(OR($C$87="治験計画届", $C$87="治験計画変更届"), "^$","^.{1,120}$|^$")</f>
        <v>^.{1,120}$|^$</v>
      </c>
      <c r="G6011" s="2" t="str">
        <f t="shared" si="416"/>
        <v>入力してください(120文字以内)</v>
      </c>
      <c r="H6011" s="2">
        <v>225</v>
      </c>
      <c r="I6011" s="2">
        <v>207</v>
      </c>
      <c r="K6011" s="2">
        <v>120</v>
      </c>
      <c r="L6011" s="2" t="s">
        <v>30</v>
      </c>
      <c r="M6011" s="2" t="s">
        <v>476</v>
      </c>
      <c r="N6011" s="2" t="s">
        <v>479</v>
      </c>
      <c r="O6011" s="2" t="s">
        <v>520</v>
      </c>
      <c r="Q6011" s="1"/>
      <c r="S6011" s="5"/>
      <c r="T6011" s="41"/>
      <c r="U6011" s="8"/>
      <c r="W6011" s="2" t="s">
        <v>468</v>
      </c>
      <c r="X6011" s="2" t="str" cm="1">
        <f t="array" ref="X6011">IF(X5854="TRUE",IF(AND(C6006&lt;&gt;1,C6007:C6012="",S6006:U6012=""), "FALSE","TRUE"),"FALSE")</f>
        <v>FALSE</v>
      </c>
      <c r="Z6011" s="1"/>
    </row>
    <row r="6012" spans="2:26" hidden="1" outlineLevel="3" x14ac:dyDescent="0.4">
      <c r="B6012" s="7" t="s">
        <v>532</v>
      </c>
      <c r="C6012" s="8"/>
      <c r="D6012" s="31"/>
      <c r="E6012" s="2" t="s">
        <v>533</v>
      </c>
      <c r="F6012" s="2" t="str">
        <f>IF(OR($C$87="治験計画届", $C$87="治験計画変更届"), "^$","^.{1,120}$|^$")</f>
        <v>^.{1,120}$|^$</v>
      </c>
      <c r="G6012" s="2" t="str">
        <f t="shared" si="416"/>
        <v>入力してください(120文字以内)</v>
      </c>
      <c r="H6012" s="2">
        <v>225</v>
      </c>
      <c r="I6012" s="2">
        <v>207</v>
      </c>
      <c r="K6012" s="2">
        <v>120</v>
      </c>
      <c r="L6012" s="2" t="s">
        <v>30</v>
      </c>
      <c r="M6012" s="2" t="s">
        <v>476</v>
      </c>
      <c r="N6012" s="2" t="s">
        <v>479</v>
      </c>
      <c r="O6012" s="2" t="s">
        <v>520</v>
      </c>
      <c r="Q6012" s="1"/>
      <c r="S6012" s="5"/>
      <c r="T6012" s="41"/>
      <c r="U6012" s="8"/>
      <c r="W6012" s="2" t="s">
        <v>468</v>
      </c>
      <c r="X6012" s="2" t="str" cm="1">
        <f t="array" ref="X6012">IF(X5854="TRUE",IF(AND(C6006&lt;&gt;1,C6007:C6012="",S6006:U6012=""), "FALSE","TRUE"),"FALSE")</f>
        <v>FALSE</v>
      </c>
      <c r="Z6012" s="1"/>
    </row>
    <row r="6013" spans="2:26" hidden="1" outlineLevel="3" x14ac:dyDescent="0.4">
      <c r="B6013" s="7" t="s">
        <v>134</v>
      </c>
      <c r="C6013" s="5">
        <v>12</v>
      </c>
      <c r="D6013" s="30"/>
      <c r="E6013" s="2" t="s">
        <v>392</v>
      </c>
      <c r="F6013" s="2" t="s">
        <v>102</v>
      </c>
      <c r="G6013" s="2" t="s">
        <v>103</v>
      </c>
      <c r="H6013" s="2">
        <v>225</v>
      </c>
      <c r="I6013" s="2">
        <v>207</v>
      </c>
      <c r="K6013" s="2">
        <v>3</v>
      </c>
      <c r="L6013" s="2" t="s">
        <v>136</v>
      </c>
      <c r="M6013" s="2" t="s">
        <v>476</v>
      </c>
      <c r="N6013" s="2" t="s">
        <v>479</v>
      </c>
      <c r="O6013" s="2" t="s">
        <v>520</v>
      </c>
      <c r="Q6013" s="1"/>
      <c r="S6013" s="5"/>
      <c r="T6013" s="41"/>
      <c r="U6013" s="8"/>
      <c r="V6013" s="2" t="s">
        <v>105</v>
      </c>
      <c r="W6013" s="2" t="s">
        <v>561</v>
      </c>
      <c r="X6013" s="2" t="str" cm="1">
        <f t="array" ref="X6013">IF(X5854="TRUE",IF(AND(C6013&lt;&gt;1,C6014:C6019="",S6013:U6019=""), "FALSE","TRUE"),"FALSE")</f>
        <v>FALSE</v>
      </c>
      <c r="Z6013" s="1"/>
    </row>
    <row r="6014" spans="2:26" hidden="1" outlineLevel="3" x14ac:dyDescent="0.4">
      <c r="B6014" s="7" t="s">
        <v>522</v>
      </c>
      <c r="C6014" s="8"/>
      <c r="D6014" s="31"/>
      <c r="E6014" s="2" t="s">
        <v>523</v>
      </c>
      <c r="F6014" s="2" t="s">
        <v>485</v>
      </c>
      <c r="G6014" s="2" t="s">
        <v>369</v>
      </c>
      <c r="H6014" s="2">
        <v>225</v>
      </c>
      <c r="I6014" s="2">
        <v>207</v>
      </c>
      <c r="K6014" s="2">
        <v>240</v>
      </c>
      <c r="L6014" s="2" t="s">
        <v>30</v>
      </c>
      <c r="M6014" s="2" t="s">
        <v>476</v>
      </c>
      <c r="N6014" s="2" t="s">
        <v>479</v>
      </c>
      <c r="O6014" s="2" t="s">
        <v>520</v>
      </c>
      <c r="Q6014" s="1"/>
      <c r="S6014" s="5"/>
      <c r="T6014" s="41"/>
      <c r="U6014" s="8"/>
      <c r="W6014" s="2" t="s">
        <v>465</v>
      </c>
      <c r="X6014" s="2" t="str" cm="1">
        <f t="array" ref="X6014">IF(X5854="TRUE",IF(AND(C6013&lt;&gt;1,C6014:C6019="",S6013:U6019=""), "FALSE","TRUE"),"FALSE")</f>
        <v>FALSE</v>
      </c>
      <c r="Z6014" s="1"/>
    </row>
    <row r="6015" spans="2:26" hidden="1" outlineLevel="3" x14ac:dyDescent="0.4">
      <c r="B6015" s="7" t="s">
        <v>524</v>
      </c>
      <c r="C6015" s="8"/>
      <c r="D6015" s="31"/>
      <c r="E6015" s="2" t="s">
        <v>525</v>
      </c>
      <c r="F6015" s="2" t="s">
        <v>114</v>
      </c>
      <c r="G6015" s="2" t="s">
        <v>115</v>
      </c>
      <c r="H6015" s="2">
        <v>225</v>
      </c>
      <c r="I6015" s="2">
        <v>207</v>
      </c>
      <c r="K6015" s="2">
        <v>120</v>
      </c>
      <c r="L6015" s="2" t="s">
        <v>30</v>
      </c>
      <c r="M6015" s="2" t="s">
        <v>476</v>
      </c>
      <c r="N6015" s="2" t="s">
        <v>479</v>
      </c>
      <c r="O6015" s="2" t="s">
        <v>520</v>
      </c>
      <c r="Q6015" s="1"/>
      <c r="S6015" s="5"/>
      <c r="T6015" s="41"/>
      <c r="U6015" s="8"/>
      <c r="W6015" s="2" t="s">
        <v>468</v>
      </c>
      <c r="X6015" s="2" t="str" cm="1">
        <f t="array" ref="X6015">IF(X5854="TRUE",IF(AND(C6013&lt;&gt;1,C6014:C6019="",S6013:U6019=""), "FALSE","TRUE"),"FALSE")</f>
        <v>FALSE</v>
      </c>
      <c r="Z6015" s="1"/>
    </row>
    <row r="6016" spans="2:26" hidden="1" outlineLevel="3" x14ac:dyDescent="0.4">
      <c r="B6016" s="7" t="s">
        <v>526</v>
      </c>
      <c r="C6016" s="8"/>
      <c r="D6016" s="31"/>
      <c r="E6016" s="2" t="s">
        <v>527</v>
      </c>
      <c r="F6016" s="2" t="str">
        <f>IF(OR($C$87="治験計画届", $C$87="治験計画変更届"), "^$","^.{1,120}$|^$")</f>
        <v>^.{1,120}$|^$</v>
      </c>
      <c r="G6016" s="2" t="str">
        <f>IF(F6016="^$", "入力しないでください","入力してください(120文字以内)")</f>
        <v>入力してください(120文字以内)</v>
      </c>
      <c r="H6016" s="2">
        <v>225</v>
      </c>
      <c r="I6016" s="2">
        <v>207</v>
      </c>
      <c r="K6016" s="2">
        <v>120</v>
      </c>
      <c r="L6016" s="2" t="s">
        <v>30</v>
      </c>
      <c r="M6016" s="2" t="s">
        <v>476</v>
      </c>
      <c r="N6016" s="2" t="s">
        <v>479</v>
      </c>
      <c r="O6016" s="2" t="s">
        <v>520</v>
      </c>
      <c r="Q6016" s="1"/>
      <c r="S6016" s="5"/>
      <c r="T6016" s="41"/>
      <c r="U6016" s="8"/>
      <c r="W6016" s="2" t="s">
        <v>468</v>
      </c>
      <c r="X6016" s="2" t="str" cm="1">
        <f t="array" ref="X6016">IF(X5854="TRUE",IF(AND(C6013&lt;&gt;1,C6014:C6019="",S6013:U6019=""), "FALSE","TRUE"),"FALSE")</f>
        <v>FALSE</v>
      </c>
      <c r="Z6016" s="1"/>
    </row>
    <row r="6017" spans="2:26" hidden="1" outlineLevel="3" x14ac:dyDescent="0.4">
      <c r="B6017" s="7" t="s">
        <v>528</v>
      </c>
      <c r="C6017" s="8"/>
      <c r="D6017" s="31"/>
      <c r="E6017" s="2" t="s">
        <v>529</v>
      </c>
      <c r="F6017" s="2" t="str">
        <f>IF(OR($C$87="治験計画届", $C$87="治験計画変更届"), "^$","^.{1,120}$|^$")</f>
        <v>^.{1,120}$|^$</v>
      </c>
      <c r="G6017" s="2" t="str">
        <f t="shared" ref="G6017:G6019" si="417">IF(F6017="^$", "入力しないでください","入力してください(120文字以内)")</f>
        <v>入力してください(120文字以内)</v>
      </c>
      <c r="H6017" s="2">
        <v>225</v>
      </c>
      <c r="I6017" s="2">
        <v>207</v>
      </c>
      <c r="K6017" s="2">
        <v>120</v>
      </c>
      <c r="L6017" s="2" t="s">
        <v>30</v>
      </c>
      <c r="M6017" s="2" t="s">
        <v>476</v>
      </c>
      <c r="N6017" s="2" t="s">
        <v>479</v>
      </c>
      <c r="O6017" s="2" t="s">
        <v>520</v>
      </c>
      <c r="Q6017" s="1"/>
      <c r="S6017" s="5"/>
      <c r="T6017" s="41"/>
      <c r="U6017" s="8"/>
      <c r="W6017" s="2" t="s">
        <v>468</v>
      </c>
      <c r="X6017" s="2" t="str" cm="1">
        <f t="array" ref="X6017">IF(X5854="TRUE",IF(AND(C6013&lt;&gt;1,C6014:C6019="",S6013:U6019=""), "FALSE","TRUE"),"FALSE")</f>
        <v>FALSE</v>
      </c>
      <c r="Z6017" s="1"/>
    </row>
    <row r="6018" spans="2:26" hidden="1" outlineLevel="3" x14ac:dyDescent="0.4">
      <c r="B6018" s="7" t="s">
        <v>530</v>
      </c>
      <c r="C6018" s="8"/>
      <c r="D6018" s="31"/>
      <c r="E6018" s="2" t="s">
        <v>566</v>
      </c>
      <c r="F6018" s="2" t="str">
        <f>IF(OR($C$87="治験計画届", $C$87="治験計画変更届"), "^$","^.{1,120}$|^$")</f>
        <v>^.{1,120}$|^$</v>
      </c>
      <c r="G6018" s="2" t="str">
        <f t="shared" si="417"/>
        <v>入力してください(120文字以内)</v>
      </c>
      <c r="H6018" s="2">
        <v>225</v>
      </c>
      <c r="I6018" s="2">
        <v>207</v>
      </c>
      <c r="K6018" s="2">
        <v>120</v>
      </c>
      <c r="L6018" s="2" t="s">
        <v>30</v>
      </c>
      <c r="M6018" s="2" t="s">
        <v>476</v>
      </c>
      <c r="N6018" s="2" t="s">
        <v>479</v>
      </c>
      <c r="O6018" s="2" t="s">
        <v>520</v>
      </c>
      <c r="Q6018" s="1"/>
      <c r="S6018" s="5"/>
      <c r="T6018" s="41"/>
      <c r="U6018" s="8"/>
      <c r="W6018" s="2" t="s">
        <v>468</v>
      </c>
      <c r="X6018" s="2" t="str" cm="1">
        <f t="array" ref="X6018">IF(X5854="TRUE",IF(AND(C6013&lt;&gt;1,C6014:C6019="",S6013:U6019=""), "FALSE","TRUE"),"FALSE")</f>
        <v>FALSE</v>
      </c>
      <c r="Z6018" s="1"/>
    </row>
    <row r="6019" spans="2:26" hidden="1" outlineLevel="3" x14ac:dyDescent="0.4">
      <c r="B6019" s="7" t="s">
        <v>532</v>
      </c>
      <c r="C6019" s="8"/>
      <c r="D6019" s="31"/>
      <c r="E6019" s="2" t="s">
        <v>533</v>
      </c>
      <c r="F6019" s="2" t="str">
        <f>IF(OR($C$87="治験計画届", $C$87="治験計画変更届"), "^$","^.{1,120}$|^$")</f>
        <v>^.{1,120}$|^$</v>
      </c>
      <c r="G6019" s="2" t="str">
        <f t="shared" si="417"/>
        <v>入力してください(120文字以内)</v>
      </c>
      <c r="H6019" s="2">
        <v>225</v>
      </c>
      <c r="I6019" s="2">
        <v>207</v>
      </c>
      <c r="K6019" s="2">
        <v>120</v>
      </c>
      <c r="L6019" s="2" t="s">
        <v>30</v>
      </c>
      <c r="M6019" s="2" t="s">
        <v>476</v>
      </c>
      <c r="N6019" s="2" t="s">
        <v>479</v>
      </c>
      <c r="O6019" s="2" t="s">
        <v>520</v>
      </c>
      <c r="Q6019" s="1"/>
      <c r="S6019" s="5"/>
      <c r="T6019" s="41"/>
      <c r="U6019" s="8"/>
      <c r="W6019" s="2" t="s">
        <v>468</v>
      </c>
      <c r="X6019" s="2" t="str" cm="1">
        <f t="array" ref="X6019">IF(X5854="TRUE",IF(AND(C6013&lt;&gt;1,C6014:C6019="",S6013:U6019=""), "FALSE","TRUE"),"FALSE")</f>
        <v>FALSE</v>
      </c>
      <c r="Z6019" s="1"/>
    </row>
    <row r="6020" spans="2:26" hidden="1" outlineLevel="3" x14ac:dyDescent="0.4">
      <c r="B6020" s="7" t="s">
        <v>134</v>
      </c>
      <c r="C6020" s="5">
        <v>13</v>
      </c>
      <c r="D6020" s="30"/>
      <c r="E6020" s="2" t="s">
        <v>392</v>
      </c>
      <c r="F6020" s="2" t="s">
        <v>102</v>
      </c>
      <c r="G6020" s="2" t="s">
        <v>103</v>
      </c>
      <c r="H6020" s="2">
        <v>225</v>
      </c>
      <c r="I6020" s="2">
        <v>207</v>
      </c>
      <c r="K6020" s="2">
        <v>3</v>
      </c>
      <c r="L6020" s="2" t="s">
        <v>136</v>
      </c>
      <c r="M6020" s="2" t="s">
        <v>476</v>
      </c>
      <c r="N6020" s="2" t="s">
        <v>479</v>
      </c>
      <c r="O6020" s="2" t="s">
        <v>520</v>
      </c>
      <c r="Q6020" s="1"/>
      <c r="S6020" s="5"/>
      <c r="T6020" s="41"/>
      <c r="U6020" s="8"/>
      <c r="V6020" s="2" t="s">
        <v>105</v>
      </c>
      <c r="W6020" s="2" t="s">
        <v>561</v>
      </c>
      <c r="X6020" s="2" t="str" cm="1">
        <f t="array" ref="X6020">IF(X5854="TRUE",IF(AND(C6020&lt;&gt;1,C6021:C6026="",S6020:U6026=""), "FALSE","TRUE"),"FALSE")</f>
        <v>FALSE</v>
      </c>
      <c r="Z6020" s="1"/>
    </row>
    <row r="6021" spans="2:26" hidden="1" outlineLevel="3" x14ac:dyDescent="0.4">
      <c r="B6021" s="7" t="s">
        <v>522</v>
      </c>
      <c r="C6021" s="8"/>
      <c r="D6021" s="31"/>
      <c r="E6021" s="2" t="s">
        <v>523</v>
      </c>
      <c r="F6021" s="2" t="s">
        <v>485</v>
      </c>
      <c r="G6021" s="2" t="s">
        <v>369</v>
      </c>
      <c r="H6021" s="2">
        <v>225</v>
      </c>
      <c r="I6021" s="2">
        <v>207</v>
      </c>
      <c r="K6021" s="2">
        <v>240</v>
      </c>
      <c r="L6021" s="2" t="s">
        <v>30</v>
      </c>
      <c r="M6021" s="2" t="s">
        <v>476</v>
      </c>
      <c r="N6021" s="2" t="s">
        <v>479</v>
      </c>
      <c r="O6021" s="2" t="s">
        <v>520</v>
      </c>
      <c r="Q6021" s="1"/>
      <c r="S6021" s="5"/>
      <c r="T6021" s="41"/>
      <c r="U6021" s="8"/>
      <c r="W6021" s="2" t="s">
        <v>465</v>
      </c>
      <c r="X6021" s="2" t="str" cm="1">
        <f t="array" ref="X6021">IF(X5854="TRUE",IF(AND(C6020&lt;&gt;1,C6021:C6026="",S6020:U6026=""), "FALSE","TRUE"),"FALSE")</f>
        <v>FALSE</v>
      </c>
      <c r="Z6021" s="1"/>
    </row>
    <row r="6022" spans="2:26" hidden="1" outlineLevel="3" x14ac:dyDescent="0.4">
      <c r="B6022" s="7" t="s">
        <v>524</v>
      </c>
      <c r="C6022" s="8"/>
      <c r="D6022" s="31"/>
      <c r="E6022" s="2" t="s">
        <v>525</v>
      </c>
      <c r="F6022" s="2" t="s">
        <v>114</v>
      </c>
      <c r="G6022" s="2" t="s">
        <v>115</v>
      </c>
      <c r="H6022" s="2">
        <v>225</v>
      </c>
      <c r="I6022" s="2">
        <v>207</v>
      </c>
      <c r="K6022" s="2">
        <v>120</v>
      </c>
      <c r="L6022" s="2" t="s">
        <v>30</v>
      </c>
      <c r="M6022" s="2" t="s">
        <v>476</v>
      </c>
      <c r="N6022" s="2" t="s">
        <v>479</v>
      </c>
      <c r="O6022" s="2" t="s">
        <v>520</v>
      </c>
      <c r="Q6022" s="1"/>
      <c r="S6022" s="5"/>
      <c r="T6022" s="41"/>
      <c r="U6022" s="8"/>
      <c r="W6022" s="2" t="s">
        <v>468</v>
      </c>
      <c r="X6022" s="2" t="str" cm="1">
        <f t="array" ref="X6022">IF(X5854="TRUE",IF(AND(C6020&lt;&gt;1,C6021:C6026="",S6020:U6026=""), "FALSE","TRUE"),"FALSE")</f>
        <v>FALSE</v>
      </c>
      <c r="Z6022" s="1"/>
    </row>
    <row r="6023" spans="2:26" hidden="1" outlineLevel="3" x14ac:dyDescent="0.4">
      <c r="B6023" s="7" t="s">
        <v>526</v>
      </c>
      <c r="C6023" s="8"/>
      <c r="D6023" s="31"/>
      <c r="E6023" s="2" t="s">
        <v>527</v>
      </c>
      <c r="F6023" s="2" t="str">
        <f>IF(OR($C$87="治験計画届", $C$87="治験計画変更届"), "^$","^.{1,120}$|^$")</f>
        <v>^.{1,120}$|^$</v>
      </c>
      <c r="G6023" s="2" t="str">
        <f>IF(F6023="^$", "入力しないでください","入力してください(120文字以内)")</f>
        <v>入力してください(120文字以内)</v>
      </c>
      <c r="H6023" s="2">
        <v>225</v>
      </c>
      <c r="I6023" s="2">
        <v>207</v>
      </c>
      <c r="K6023" s="2">
        <v>120</v>
      </c>
      <c r="L6023" s="2" t="s">
        <v>30</v>
      </c>
      <c r="M6023" s="2" t="s">
        <v>476</v>
      </c>
      <c r="N6023" s="2" t="s">
        <v>479</v>
      </c>
      <c r="O6023" s="2" t="s">
        <v>520</v>
      </c>
      <c r="Q6023" s="1"/>
      <c r="S6023" s="5"/>
      <c r="T6023" s="41"/>
      <c r="U6023" s="8"/>
      <c r="W6023" s="2" t="s">
        <v>468</v>
      </c>
      <c r="X6023" s="2" t="str" cm="1">
        <f t="array" ref="X6023">IF(X5854="TRUE",IF(AND(C6020&lt;&gt;1,C6021:C6026="",S6020:U6026=""), "FALSE","TRUE"),"FALSE")</f>
        <v>FALSE</v>
      </c>
      <c r="Z6023" s="1"/>
    </row>
    <row r="6024" spans="2:26" hidden="1" outlineLevel="3" x14ac:dyDescent="0.4">
      <c r="B6024" s="7" t="s">
        <v>528</v>
      </c>
      <c r="C6024" s="8"/>
      <c r="D6024" s="31"/>
      <c r="E6024" s="2" t="s">
        <v>529</v>
      </c>
      <c r="F6024" s="2" t="str">
        <f>IF(OR($C$87="治験計画届", $C$87="治験計画変更届"), "^$","^.{1,120}$|^$")</f>
        <v>^.{1,120}$|^$</v>
      </c>
      <c r="G6024" s="2" t="str">
        <f t="shared" ref="G6024:G6026" si="418">IF(F6024="^$", "入力しないでください","入力してください(120文字以内)")</f>
        <v>入力してください(120文字以内)</v>
      </c>
      <c r="H6024" s="2">
        <v>225</v>
      </c>
      <c r="I6024" s="2">
        <v>207</v>
      </c>
      <c r="K6024" s="2">
        <v>120</v>
      </c>
      <c r="L6024" s="2" t="s">
        <v>30</v>
      </c>
      <c r="M6024" s="2" t="s">
        <v>476</v>
      </c>
      <c r="N6024" s="2" t="s">
        <v>479</v>
      </c>
      <c r="O6024" s="2" t="s">
        <v>520</v>
      </c>
      <c r="Q6024" s="1"/>
      <c r="S6024" s="5"/>
      <c r="T6024" s="41"/>
      <c r="U6024" s="8"/>
      <c r="W6024" s="2" t="s">
        <v>468</v>
      </c>
      <c r="X6024" s="2" t="str" cm="1">
        <f t="array" ref="X6024">IF(X5854="TRUE",IF(AND(C6020&lt;&gt;1,C6021:C6026="",S6020:U6026=""), "FALSE","TRUE"),"FALSE")</f>
        <v>FALSE</v>
      </c>
      <c r="Z6024" s="1"/>
    </row>
    <row r="6025" spans="2:26" hidden="1" outlineLevel="3" x14ac:dyDescent="0.4">
      <c r="B6025" s="7" t="s">
        <v>530</v>
      </c>
      <c r="C6025" s="8"/>
      <c r="D6025" s="31"/>
      <c r="E6025" s="2" t="s">
        <v>566</v>
      </c>
      <c r="F6025" s="2" t="str">
        <f>IF(OR($C$87="治験計画届", $C$87="治験計画変更届"), "^$","^.{1,120}$|^$")</f>
        <v>^.{1,120}$|^$</v>
      </c>
      <c r="G6025" s="2" t="str">
        <f t="shared" si="418"/>
        <v>入力してください(120文字以内)</v>
      </c>
      <c r="H6025" s="2">
        <v>225</v>
      </c>
      <c r="I6025" s="2">
        <v>207</v>
      </c>
      <c r="K6025" s="2">
        <v>120</v>
      </c>
      <c r="L6025" s="2" t="s">
        <v>30</v>
      </c>
      <c r="M6025" s="2" t="s">
        <v>476</v>
      </c>
      <c r="N6025" s="2" t="s">
        <v>479</v>
      </c>
      <c r="O6025" s="2" t="s">
        <v>520</v>
      </c>
      <c r="Q6025" s="1"/>
      <c r="S6025" s="5"/>
      <c r="T6025" s="41"/>
      <c r="U6025" s="8"/>
      <c r="W6025" s="2" t="s">
        <v>468</v>
      </c>
      <c r="X6025" s="2" t="str" cm="1">
        <f t="array" ref="X6025">IF(X5854="TRUE",IF(AND(C6020&lt;&gt;1,C6021:C6026="",S6020:U6026=""), "FALSE","TRUE"),"FALSE")</f>
        <v>FALSE</v>
      </c>
      <c r="Z6025" s="1"/>
    </row>
    <row r="6026" spans="2:26" hidden="1" outlineLevel="3" x14ac:dyDescent="0.4">
      <c r="B6026" s="7" t="s">
        <v>532</v>
      </c>
      <c r="C6026" s="8"/>
      <c r="D6026" s="31"/>
      <c r="E6026" s="2" t="s">
        <v>533</v>
      </c>
      <c r="F6026" s="2" t="str">
        <f>IF(OR($C$87="治験計画届", $C$87="治験計画変更届"), "^$","^.{1,120}$|^$")</f>
        <v>^.{1,120}$|^$</v>
      </c>
      <c r="G6026" s="2" t="str">
        <f t="shared" si="418"/>
        <v>入力してください(120文字以内)</v>
      </c>
      <c r="H6026" s="2">
        <v>225</v>
      </c>
      <c r="I6026" s="2">
        <v>207</v>
      </c>
      <c r="K6026" s="2">
        <v>120</v>
      </c>
      <c r="L6026" s="2" t="s">
        <v>30</v>
      </c>
      <c r="M6026" s="2" t="s">
        <v>476</v>
      </c>
      <c r="N6026" s="2" t="s">
        <v>479</v>
      </c>
      <c r="O6026" s="2" t="s">
        <v>520</v>
      </c>
      <c r="Q6026" s="1"/>
      <c r="S6026" s="5"/>
      <c r="T6026" s="41"/>
      <c r="U6026" s="8"/>
      <c r="W6026" s="2" t="s">
        <v>468</v>
      </c>
      <c r="X6026" s="2" t="str" cm="1">
        <f t="array" ref="X6026">IF(X5854="TRUE",IF(AND(C6020&lt;&gt;1,C6021:C6026="",S6020:U6026=""), "FALSE","TRUE"),"FALSE")</f>
        <v>FALSE</v>
      </c>
      <c r="Z6026" s="1"/>
    </row>
    <row r="6027" spans="2:26" hidden="1" outlineLevel="3" x14ac:dyDescent="0.4">
      <c r="B6027" s="7" t="s">
        <v>134</v>
      </c>
      <c r="C6027" s="5">
        <v>14</v>
      </c>
      <c r="D6027" s="30"/>
      <c r="E6027" s="2" t="s">
        <v>392</v>
      </c>
      <c r="F6027" s="2" t="s">
        <v>102</v>
      </c>
      <c r="G6027" s="2" t="s">
        <v>103</v>
      </c>
      <c r="H6027" s="2">
        <v>225</v>
      </c>
      <c r="I6027" s="2">
        <v>207</v>
      </c>
      <c r="K6027" s="2">
        <v>3</v>
      </c>
      <c r="L6027" s="2" t="s">
        <v>136</v>
      </c>
      <c r="M6027" s="2" t="s">
        <v>476</v>
      </c>
      <c r="N6027" s="2" t="s">
        <v>479</v>
      </c>
      <c r="O6027" s="2" t="s">
        <v>520</v>
      </c>
      <c r="Q6027" s="1"/>
      <c r="S6027" s="5"/>
      <c r="T6027" s="41"/>
      <c r="U6027" s="8"/>
      <c r="V6027" s="2" t="s">
        <v>105</v>
      </c>
      <c r="W6027" s="2" t="s">
        <v>561</v>
      </c>
      <c r="X6027" s="2" t="str" cm="1">
        <f t="array" ref="X6027">IF(X5854="TRUE",IF(AND(C6027&lt;&gt;1,C6028:C6033="",S6027:U6033=""), "FALSE","TRUE"),"FALSE")</f>
        <v>FALSE</v>
      </c>
      <c r="Z6027" s="1"/>
    </row>
    <row r="6028" spans="2:26" hidden="1" outlineLevel="3" x14ac:dyDescent="0.4">
      <c r="B6028" s="7" t="s">
        <v>522</v>
      </c>
      <c r="C6028" s="8"/>
      <c r="D6028" s="31"/>
      <c r="E6028" s="2" t="s">
        <v>523</v>
      </c>
      <c r="F6028" s="2" t="s">
        <v>485</v>
      </c>
      <c r="G6028" s="2" t="s">
        <v>369</v>
      </c>
      <c r="H6028" s="2">
        <v>225</v>
      </c>
      <c r="I6028" s="2">
        <v>207</v>
      </c>
      <c r="K6028" s="2">
        <v>240</v>
      </c>
      <c r="L6028" s="2" t="s">
        <v>30</v>
      </c>
      <c r="M6028" s="2" t="s">
        <v>476</v>
      </c>
      <c r="N6028" s="2" t="s">
        <v>479</v>
      </c>
      <c r="O6028" s="2" t="s">
        <v>520</v>
      </c>
      <c r="Q6028" s="1"/>
      <c r="S6028" s="5"/>
      <c r="T6028" s="41"/>
      <c r="U6028" s="8"/>
      <c r="W6028" s="2" t="s">
        <v>465</v>
      </c>
      <c r="X6028" s="2" t="str" cm="1">
        <f t="array" ref="X6028">IF(X5854="TRUE",IF(AND(C6027&lt;&gt;1,C6028:C6033="",S6027:U6033=""), "FALSE","TRUE"),"FALSE")</f>
        <v>FALSE</v>
      </c>
      <c r="Z6028" s="1"/>
    </row>
    <row r="6029" spans="2:26" hidden="1" outlineLevel="3" x14ac:dyDescent="0.4">
      <c r="B6029" s="7" t="s">
        <v>524</v>
      </c>
      <c r="C6029" s="8"/>
      <c r="D6029" s="31"/>
      <c r="E6029" s="2" t="s">
        <v>525</v>
      </c>
      <c r="F6029" s="2" t="s">
        <v>114</v>
      </c>
      <c r="G6029" s="2" t="s">
        <v>115</v>
      </c>
      <c r="H6029" s="2">
        <v>225</v>
      </c>
      <c r="I6029" s="2">
        <v>207</v>
      </c>
      <c r="K6029" s="2">
        <v>120</v>
      </c>
      <c r="L6029" s="2" t="s">
        <v>30</v>
      </c>
      <c r="M6029" s="2" t="s">
        <v>476</v>
      </c>
      <c r="N6029" s="2" t="s">
        <v>479</v>
      </c>
      <c r="O6029" s="2" t="s">
        <v>520</v>
      </c>
      <c r="Q6029" s="1"/>
      <c r="S6029" s="5"/>
      <c r="T6029" s="41"/>
      <c r="U6029" s="8"/>
      <c r="W6029" s="2" t="s">
        <v>468</v>
      </c>
      <c r="X6029" s="2" t="str" cm="1">
        <f t="array" ref="X6029">IF(X5854="TRUE",IF(AND(C6027&lt;&gt;1,C6028:C6033="",S6027:U6033=""), "FALSE","TRUE"),"FALSE")</f>
        <v>FALSE</v>
      </c>
      <c r="Z6029" s="1"/>
    </row>
    <row r="6030" spans="2:26" hidden="1" outlineLevel="3" x14ac:dyDescent="0.4">
      <c r="B6030" s="7" t="s">
        <v>526</v>
      </c>
      <c r="C6030" s="8"/>
      <c r="D6030" s="31"/>
      <c r="E6030" s="2" t="s">
        <v>527</v>
      </c>
      <c r="F6030" s="2" t="str">
        <f>IF(OR($C$87="治験計画届", $C$87="治験計画変更届"), "^$","^.{1,120}$|^$")</f>
        <v>^.{1,120}$|^$</v>
      </c>
      <c r="G6030" s="2" t="str">
        <f>IF(F6030="^$", "入力しないでください","入力してください(120文字以内)")</f>
        <v>入力してください(120文字以内)</v>
      </c>
      <c r="H6030" s="2">
        <v>225</v>
      </c>
      <c r="I6030" s="2">
        <v>207</v>
      </c>
      <c r="K6030" s="2">
        <v>120</v>
      </c>
      <c r="L6030" s="2" t="s">
        <v>30</v>
      </c>
      <c r="M6030" s="2" t="s">
        <v>476</v>
      </c>
      <c r="N6030" s="2" t="s">
        <v>479</v>
      </c>
      <c r="O6030" s="2" t="s">
        <v>520</v>
      </c>
      <c r="Q6030" s="1"/>
      <c r="S6030" s="5"/>
      <c r="T6030" s="41"/>
      <c r="U6030" s="8"/>
      <c r="W6030" s="2" t="s">
        <v>468</v>
      </c>
      <c r="X6030" s="2" t="str" cm="1">
        <f t="array" ref="X6030">IF(X5854="TRUE",IF(AND(C6027&lt;&gt;1,C6028:C6033="",S6027:U6033=""), "FALSE","TRUE"),"FALSE")</f>
        <v>FALSE</v>
      </c>
      <c r="Z6030" s="1"/>
    </row>
    <row r="6031" spans="2:26" hidden="1" outlineLevel="3" x14ac:dyDescent="0.4">
      <c r="B6031" s="7" t="s">
        <v>528</v>
      </c>
      <c r="C6031" s="8"/>
      <c r="D6031" s="31"/>
      <c r="E6031" s="2" t="s">
        <v>529</v>
      </c>
      <c r="F6031" s="2" t="str">
        <f>IF(OR($C$87="治験計画届", $C$87="治験計画変更届"), "^$","^.{1,120}$|^$")</f>
        <v>^.{1,120}$|^$</v>
      </c>
      <c r="G6031" s="2" t="str">
        <f t="shared" ref="G6031:G6033" si="419">IF(F6031="^$", "入力しないでください","入力してください(120文字以内)")</f>
        <v>入力してください(120文字以内)</v>
      </c>
      <c r="H6031" s="2">
        <v>225</v>
      </c>
      <c r="I6031" s="2">
        <v>207</v>
      </c>
      <c r="K6031" s="2">
        <v>120</v>
      </c>
      <c r="L6031" s="2" t="s">
        <v>30</v>
      </c>
      <c r="M6031" s="2" t="s">
        <v>476</v>
      </c>
      <c r="N6031" s="2" t="s">
        <v>479</v>
      </c>
      <c r="O6031" s="2" t="s">
        <v>520</v>
      </c>
      <c r="Q6031" s="1"/>
      <c r="S6031" s="5"/>
      <c r="T6031" s="41"/>
      <c r="U6031" s="8"/>
      <c r="W6031" s="2" t="s">
        <v>468</v>
      </c>
      <c r="X6031" s="2" t="str" cm="1">
        <f t="array" ref="X6031">IF(X5854="TRUE",IF(AND(C6027&lt;&gt;1,C6028:C6033="",S6027:U6033=""), "FALSE","TRUE"),"FALSE")</f>
        <v>FALSE</v>
      </c>
      <c r="Z6031" s="1"/>
    </row>
    <row r="6032" spans="2:26" hidden="1" outlineLevel="3" x14ac:dyDescent="0.4">
      <c r="B6032" s="7" t="s">
        <v>530</v>
      </c>
      <c r="C6032" s="8"/>
      <c r="D6032" s="31"/>
      <c r="E6032" s="2" t="s">
        <v>566</v>
      </c>
      <c r="F6032" s="2" t="str">
        <f>IF(OR($C$87="治験計画届", $C$87="治験計画変更届"), "^$","^.{1,120}$|^$")</f>
        <v>^.{1,120}$|^$</v>
      </c>
      <c r="G6032" s="2" t="str">
        <f t="shared" si="419"/>
        <v>入力してください(120文字以内)</v>
      </c>
      <c r="H6032" s="2">
        <v>225</v>
      </c>
      <c r="I6032" s="2">
        <v>207</v>
      </c>
      <c r="K6032" s="2">
        <v>120</v>
      </c>
      <c r="L6032" s="2" t="s">
        <v>30</v>
      </c>
      <c r="M6032" s="2" t="s">
        <v>476</v>
      </c>
      <c r="N6032" s="2" t="s">
        <v>479</v>
      </c>
      <c r="O6032" s="2" t="s">
        <v>520</v>
      </c>
      <c r="Q6032" s="1"/>
      <c r="S6032" s="5"/>
      <c r="T6032" s="41"/>
      <c r="U6032" s="8"/>
      <c r="W6032" s="2" t="s">
        <v>468</v>
      </c>
      <c r="X6032" s="2" t="str" cm="1">
        <f t="array" ref="X6032">IF(X5854="TRUE",IF(AND(C6027&lt;&gt;1,C6028:C6033="",S6027:U6033=""), "FALSE","TRUE"),"FALSE")</f>
        <v>FALSE</v>
      </c>
      <c r="Z6032" s="1"/>
    </row>
    <row r="6033" spans="2:26" hidden="1" outlineLevel="3" x14ac:dyDescent="0.4">
      <c r="B6033" s="7" t="s">
        <v>532</v>
      </c>
      <c r="C6033" s="8"/>
      <c r="D6033" s="31"/>
      <c r="E6033" s="2" t="s">
        <v>533</v>
      </c>
      <c r="F6033" s="2" t="str">
        <f>IF(OR($C$87="治験計画届", $C$87="治験計画変更届"), "^$","^.{1,120}$|^$")</f>
        <v>^.{1,120}$|^$</v>
      </c>
      <c r="G6033" s="2" t="str">
        <f t="shared" si="419"/>
        <v>入力してください(120文字以内)</v>
      </c>
      <c r="H6033" s="2">
        <v>225</v>
      </c>
      <c r="I6033" s="2">
        <v>207</v>
      </c>
      <c r="K6033" s="2">
        <v>120</v>
      </c>
      <c r="L6033" s="2" t="s">
        <v>30</v>
      </c>
      <c r="M6033" s="2" t="s">
        <v>476</v>
      </c>
      <c r="N6033" s="2" t="s">
        <v>479</v>
      </c>
      <c r="O6033" s="2" t="s">
        <v>520</v>
      </c>
      <c r="Q6033" s="1"/>
      <c r="S6033" s="5"/>
      <c r="T6033" s="41"/>
      <c r="U6033" s="8"/>
      <c r="W6033" s="2" t="s">
        <v>468</v>
      </c>
      <c r="X6033" s="2" t="str" cm="1">
        <f t="array" ref="X6033">IF(X5854="TRUE",IF(AND(C6027&lt;&gt;1,C6028:C6033="",S6027:U6033=""), "FALSE","TRUE"),"FALSE")</f>
        <v>FALSE</v>
      </c>
      <c r="Z6033" s="1"/>
    </row>
    <row r="6034" spans="2:26" hidden="1" outlineLevel="3" x14ac:dyDescent="0.4">
      <c r="B6034" s="7" t="s">
        <v>134</v>
      </c>
      <c r="C6034" s="5">
        <v>15</v>
      </c>
      <c r="D6034" s="30"/>
      <c r="E6034" s="2" t="s">
        <v>392</v>
      </c>
      <c r="F6034" s="2" t="s">
        <v>102</v>
      </c>
      <c r="G6034" s="2" t="s">
        <v>103</v>
      </c>
      <c r="H6034" s="2">
        <v>225</v>
      </c>
      <c r="I6034" s="2">
        <v>207</v>
      </c>
      <c r="K6034" s="2">
        <v>3</v>
      </c>
      <c r="L6034" s="2" t="s">
        <v>136</v>
      </c>
      <c r="M6034" s="2" t="s">
        <v>476</v>
      </c>
      <c r="N6034" s="2" t="s">
        <v>479</v>
      </c>
      <c r="O6034" s="2" t="s">
        <v>520</v>
      </c>
      <c r="Q6034" s="1"/>
      <c r="S6034" s="5"/>
      <c r="T6034" s="41"/>
      <c r="U6034" s="8"/>
      <c r="V6034" s="2" t="s">
        <v>105</v>
      </c>
      <c r="W6034" s="2" t="s">
        <v>561</v>
      </c>
      <c r="X6034" s="2" t="str" cm="1">
        <f t="array" ref="X6034">IF(X5854="TRUE",IF(AND(C6034&lt;&gt;1,C6035:C6040="",S6034:U6040=""), "FALSE","TRUE"),"FALSE")</f>
        <v>FALSE</v>
      </c>
      <c r="Z6034" s="1"/>
    </row>
    <row r="6035" spans="2:26" hidden="1" outlineLevel="3" x14ac:dyDescent="0.4">
      <c r="B6035" s="7" t="s">
        <v>522</v>
      </c>
      <c r="C6035" s="8"/>
      <c r="D6035" s="31"/>
      <c r="E6035" s="2" t="s">
        <v>523</v>
      </c>
      <c r="F6035" s="2" t="s">
        <v>485</v>
      </c>
      <c r="G6035" s="2" t="s">
        <v>369</v>
      </c>
      <c r="H6035" s="2">
        <v>225</v>
      </c>
      <c r="I6035" s="2">
        <v>207</v>
      </c>
      <c r="K6035" s="2">
        <v>240</v>
      </c>
      <c r="L6035" s="2" t="s">
        <v>30</v>
      </c>
      <c r="M6035" s="2" t="s">
        <v>476</v>
      </c>
      <c r="N6035" s="2" t="s">
        <v>479</v>
      </c>
      <c r="O6035" s="2" t="s">
        <v>520</v>
      </c>
      <c r="Q6035" s="1"/>
      <c r="S6035" s="5"/>
      <c r="T6035" s="41"/>
      <c r="U6035" s="8"/>
      <c r="W6035" s="2" t="s">
        <v>465</v>
      </c>
      <c r="X6035" s="2" t="str" cm="1">
        <f t="array" ref="X6035">IF(X5854="TRUE",IF(AND(C6034&lt;&gt;1,C6035:C6040="",S6034:U6040=""), "FALSE","TRUE"),"FALSE")</f>
        <v>FALSE</v>
      </c>
      <c r="Z6035" s="1"/>
    </row>
    <row r="6036" spans="2:26" hidden="1" outlineLevel="3" x14ac:dyDescent="0.4">
      <c r="B6036" s="7" t="s">
        <v>524</v>
      </c>
      <c r="C6036" s="8"/>
      <c r="D6036" s="31"/>
      <c r="E6036" s="2" t="s">
        <v>525</v>
      </c>
      <c r="F6036" s="2" t="s">
        <v>114</v>
      </c>
      <c r="G6036" s="2" t="s">
        <v>115</v>
      </c>
      <c r="H6036" s="2">
        <v>225</v>
      </c>
      <c r="I6036" s="2">
        <v>207</v>
      </c>
      <c r="K6036" s="2">
        <v>120</v>
      </c>
      <c r="L6036" s="2" t="s">
        <v>30</v>
      </c>
      <c r="M6036" s="2" t="s">
        <v>476</v>
      </c>
      <c r="N6036" s="2" t="s">
        <v>479</v>
      </c>
      <c r="O6036" s="2" t="s">
        <v>520</v>
      </c>
      <c r="Q6036" s="1"/>
      <c r="S6036" s="5"/>
      <c r="T6036" s="41"/>
      <c r="U6036" s="8"/>
      <c r="W6036" s="2" t="s">
        <v>468</v>
      </c>
      <c r="X6036" s="2" t="str" cm="1">
        <f t="array" ref="X6036">IF(X5854="TRUE",IF(AND(C6034&lt;&gt;1,C6035:C6040="",S6034:U6040=""), "FALSE","TRUE"),"FALSE")</f>
        <v>FALSE</v>
      </c>
      <c r="Z6036" s="1"/>
    </row>
    <row r="6037" spans="2:26" hidden="1" outlineLevel="3" x14ac:dyDescent="0.4">
      <c r="B6037" s="7" t="s">
        <v>526</v>
      </c>
      <c r="C6037" s="8"/>
      <c r="D6037" s="31"/>
      <c r="E6037" s="2" t="s">
        <v>527</v>
      </c>
      <c r="F6037" s="2" t="str">
        <f>IF(OR($C$87="治験計画届", $C$87="治験計画変更届"), "^$","^.{1,120}$|^$")</f>
        <v>^.{1,120}$|^$</v>
      </c>
      <c r="G6037" s="2" t="str">
        <f>IF(F6037="^$", "入力しないでください","入力してください(120文字以内)")</f>
        <v>入力してください(120文字以内)</v>
      </c>
      <c r="H6037" s="2">
        <v>225</v>
      </c>
      <c r="I6037" s="2">
        <v>207</v>
      </c>
      <c r="K6037" s="2">
        <v>120</v>
      </c>
      <c r="L6037" s="2" t="s">
        <v>30</v>
      </c>
      <c r="M6037" s="2" t="s">
        <v>476</v>
      </c>
      <c r="N6037" s="2" t="s">
        <v>479</v>
      </c>
      <c r="O6037" s="2" t="s">
        <v>520</v>
      </c>
      <c r="Q6037" s="1"/>
      <c r="S6037" s="5"/>
      <c r="T6037" s="41"/>
      <c r="U6037" s="8"/>
      <c r="W6037" s="2" t="s">
        <v>468</v>
      </c>
      <c r="X6037" s="2" t="str" cm="1">
        <f t="array" ref="X6037">IF(X5854="TRUE",IF(AND(C6034&lt;&gt;1,C6035:C6040="",S6034:U6040=""), "FALSE","TRUE"),"FALSE")</f>
        <v>FALSE</v>
      </c>
      <c r="Z6037" s="1"/>
    </row>
    <row r="6038" spans="2:26" hidden="1" outlineLevel="3" x14ac:dyDescent="0.4">
      <c r="B6038" s="7" t="s">
        <v>528</v>
      </c>
      <c r="C6038" s="8"/>
      <c r="D6038" s="31"/>
      <c r="E6038" s="2" t="s">
        <v>529</v>
      </c>
      <c r="F6038" s="2" t="str">
        <f>IF(OR($C$87="治験計画届", $C$87="治験計画変更届"), "^$","^.{1,120}$|^$")</f>
        <v>^.{1,120}$|^$</v>
      </c>
      <c r="G6038" s="2" t="str">
        <f t="shared" ref="G6038:G6040" si="420">IF(F6038="^$", "入力しないでください","入力してください(120文字以内)")</f>
        <v>入力してください(120文字以内)</v>
      </c>
      <c r="H6038" s="2">
        <v>225</v>
      </c>
      <c r="I6038" s="2">
        <v>207</v>
      </c>
      <c r="K6038" s="2">
        <v>120</v>
      </c>
      <c r="L6038" s="2" t="s">
        <v>30</v>
      </c>
      <c r="M6038" s="2" t="s">
        <v>476</v>
      </c>
      <c r="N6038" s="2" t="s">
        <v>479</v>
      </c>
      <c r="O6038" s="2" t="s">
        <v>520</v>
      </c>
      <c r="Q6038" s="1"/>
      <c r="S6038" s="5"/>
      <c r="T6038" s="41"/>
      <c r="U6038" s="8"/>
      <c r="W6038" s="2" t="s">
        <v>468</v>
      </c>
      <c r="X6038" s="2" t="str" cm="1">
        <f t="array" ref="X6038">IF(X5854="TRUE",IF(AND(C6034&lt;&gt;1,C6035:C6040="",S6034:U6040=""), "FALSE","TRUE"),"FALSE")</f>
        <v>FALSE</v>
      </c>
      <c r="Z6038" s="1"/>
    </row>
    <row r="6039" spans="2:26" hidden="1" outlineLevel="3" x14ac:dyDescent="0.4">
      <c r="B6039" s="7" t="s">
        <v>530</v>
      </c>
      <c r="C6039" s="8"/>
      <c r="D6039" s="31"/>
      <c r="E6039" s="2" t="s">
        <v>566</v>
      </c>
      <c r="F6039" s="2" t="str">
        <f>IF(OR($C$87="治験計画届", $C$87="治験計画変更届"), "^$","^.{1,120}$|^$")</f>
        <v>^.{1,120}$|^$</v>
      </c>
      <c r="G6039" s="2" t="str">
        <f t="shared" si="420"/>
        <v>入力してください(120文字以内)</v>
      </c>
      <c r="H6039" s="2">
        <v>225</v>
      </c>
      <c r="I6039" s="2">
        <v>207</v>
      </c>
      <c r="K6039" s="2">
        <v>120</v>
      </c>
      <c r="L6039" s="2" t="s">
        <v>30</v>
      </c>
      <c r="M6039" s="2" t="s">
        <v>476</v>
      </c>
      <c r="N6039" s="2" t="s">
        <v>479</v>
      </c>
      <c r="O6039" s="2" t="s">
        <v>520</v>
      </c>
      <c r="Q6039" s="1"/>
      <c r="S6039" s="5"/>
      <c r="T6039" s="41"/>
      <c r="U6039" s="8"/>
      <c r="W6039" s="2" t="s">
        <v>468</v>
      </c>
      <c r="X6039" s="2" t="str" cm="1">
        <f t="array" ref="X6039">IF(X5854="TRUE",IF(AND(C6034&lt;&gt;1,C6035:C6040="",S6034:U6040=""), "FALSE","TRUE"),"FALSE")</f>
        <v>FALSE</v>
      </c>
      <c r="Z6039" s="1"/>
    </row>
    <row r="6040" spans="2:26" hidden="1" outlineLevel="3" x14ac:dyDescent="0.4">
      <c r="B6040" s="7" t="s">
        <v>532</v>
      </c>
      <c r="C6040" s="8"/>
      <c r="D6040" s="31"/>
      <c r="E6040" s="2" t="s">
        <v>533</v>
      </c>
      <c r="F6040" s="2" t="str">
        <f>IF(OR($C$87="治験計画届", $C$87="治験計画変更届"), "^$","^.{1,120}$|^$")</f>
        <v>^.{1,120}$|^$</v>
      </c>
      <c r="G6040" s="2" t="str">
        <f t="shared" si="420"/>
        <v>入力してください(120文字以内)</v>
      </c>
      <c r="H6040" s="2">
        <v>225</v>
      </c>
      <c r="I6040" s="2">
        <v>207</v>
      </c>
      <c r="K6040" s="2">
        <v>120</v>
      </c>
      <c r="L6040" s="2" t="s">
        <v>30</v>
      </c>
      <c r="M6040" s="2" t="s">
        <v>476</v>
      </c>
      <c r="N6040" s="2" t="s">
        <v>479</v>
      </c>
      <c r="O6040" s="2" t="s">
        <v>520</v>
      </c>
      <c r="Q6040" s="1"/>
      <c r="S6040" s="5"/>
      <c r="T6040" s="41"/>
      <c r="U6040" s="8"/>
      <c r="W6040" s="2" t="s">
        <v>468</v>
      </c>
      <c r="X6040" s="2" t="str" cm="1">
        <f t="array" ref="X6040">IF(X5854="TRUE",IF(AND(C6034&lt;&gt;1,C6035:C6040="",S6034:U6040=""), "FALSE","TRUE"),"FALSE")</f>
        <v>FALSE</v>
      </c>
      <c r="Z6040" s="1"/>
    </row>
    <row r="6041" spans="2:26" hidden="1" outlineLevel="3" x14ac:dyDescent="0.4">
      <c r="B6041" s="7" t="s">
        <v>134</v>
      </c>
      <c r="C6041" s="5">
        <v>16</v>
      </c>
      <c r="D6041" s="30"/>
      <c r="E6041" s="2" t="s">
        <v>392</v>
      </c>
      <c r="F6041" s="2" t="s">
        <v>102</v>
      </c>
      <c r="G6041" s="2" t="s">
        <v>103</v>
      </c>
      <c r="H6041" s="2">
        <v>225</v>
      </c>
      <c r="I6041" s="2">
        <v>207</v>
      </c>
      <c r="K6041" s="2">
        <v>3</v>
      </c>
      <c r="L6041" s="2" t="s">
        <v>136</v>
      </c>
      <c r="M6041" s="2" t="s">
        <v>476</v>
      </c>
      <c r="N6041" s="2" t="s">
        <v>479</v>
      </c>
      <c r="O6041" s="2" t="s">
        <v>520</v>
      </c>
      <c r="Q6041" s="1"/>
      <c r="S6041" s="5"/>
      <c r="T6041" s="41"/>
      <c r="U6041" s="8"/>
      <c r="V6041" s="2" t="s">
        <v>105</v>
      </c>
      <c r="W6041" s="2" t="s">
        <v>561</v>
      </c>
      <c r="X6041" s="2" t="str" cm="1">
        <f t="array" ref="X6041">IF(X5854="TRUE",IF(AND(C6041&lt;&gt;1,C6042:C6047="",S6041:U6047=""), "FALSE","TRUE"),"FALSE")</f>
        <v>FALSE</v>
      </c>
      <c r="Z6041" s="1"/>
    </row>
    <row r="6042" spans="2:26" hidden="1" outlineLevel="3" x14ac:dyDescent="0.4">
      <c r="B6042" s="7" t="s">
        <v>522</v>
      </c>
      <c r="C6042" s="8"/>
      <c r="D6042" s="31"/>
      <c r="E6042" s="2" t="s">
        <v>523</v>
      </c>
      <c r="F6042" s="2" t="s">
        <v>485</v>
      </c>
      <c r="G6042" s="2" t="s">
        <v>369</v>
      </c>
      <c r="H6042" s="2">
        <v>225</v>
      </c>
      <c r="I6042" s="2">
        <v>207</v>
      </c>
      <c r="K6042" s="2">
        <v>240</v>
      </c>
      <c r="L6042" s="2" t="s">
        <v>30</v>
      </c>
      <c r="M6042" s="2" t="s">
        <v>476</v>
      </c>
      <c r="N6042" s="2" t="s">
        <v>479</v>
      </c>
      <c r="O6042" s="2" t="s">
        <v>520</v>
      </c>
      <c r="Q6042" s="1"/>
      <c r="S6042" s="5"/>
      <c r="T6042" s="41"/>
      <c r="U6042" s="8"/>
      <c r="W6042" s="2" t="s">
        <v>465</v>
      </c>
      <c r="X6042" s="2" t="str" cm="1">
        <f t="array" ref="X6042">IF(X5854="TRUE",IF(AND(C6041&lt;&gt;1,C6042:C6047="",S6041:U6047=""), "FALSE","TRUE"),"FALSE")</f>
        <v>FALSE</v>
      </c>
      <c r="Z6042" s="1"/>
    </row>
    <row r="6043" spans="2:26" hidden="1" outlineLevel="3" x14ac:dyDescent="0.4">
      <c r="B6043" s="7" t="s">
        <v>524</v>
      </c>
      <c r="C6043" s="8"/>
      <c r="D6043" s="31"/>
      <c r="E6043" s="2" t="s">
        <v>525</v>
      </c>
      <c r="F6043" s="2" t="s">
        <v>114</v>
      </c>
      <c r="G6043" s="2" t="s">
        <v>115</v>
      </c>
      <c r="H6043" s="2">
        <v>225</v>
      </c>
      <c r="I6043" s="2">
        <v>207</v>
      </c>
      <c r="K6043" s="2">
        <v>120</v>
      </c>
      <c r="L6043" s="2" t="s">
        <v>30</v>
      </c>
      <c r="M6043" s="2" t="s">
        <v>476</v>
      </c>
      <c r="N6043" s="2" t="s">
        <v>479</v>
      </c>
      <c r="O6043" s="2" t="s">
        <v>520</v>
      </c>
      <c r="Q6043" s="1"/>
      <c r="S6043" s="5"/>
      <c r="T6043" s="41"/>
      <c r="U6043" s="8"/>
      <c r="W6043" s="2" t="s">
        <v>468</v>
      </c>
      <c r="X6043" s="2" t="str" cm="1">
        <f t="array" ref="X6043">IF(X5854="TRUE",IF(AND(C6041&lt;&gt;1,C6042:C6047="",S6041:U6047=""), "FALSE","TRUE"),"FALSE")</f>
        <v>FALSE</v>
      </c>
      <c r="Z6043" s="1"/>
    </row>
    <row r="6044" spans="2:26" hidden="1" outlineLevel="3" x14ac:dyDescent="0.4">
      <c r="B6044" s="7" t="s">
        <v>526</v>
      </c>
      <c r="C6044" s="8"/>
      <c r="D6044" s="31"/>
      <c r="E6044" s="2" t="s">
        <v>527</v>
      </c>
      <c r="F6044" s="2" t="str">
        <f>IF(OR($C$87="治験計画届", $C$87="治験計画変更届"), "^$","^.{1,120}$|^$")</f>
        <v>^.{1,120}$|^$</v>
      </c>
      <c r="G6044" s="2" t="str">
        <f>IF(F6044="^$", "入力しないでください","入力してください(120文字以内)")</f>
        <v>入力してください(120文字以内)</v>
      </c>
      <c r="H6044" s="2">
        <v>225</v>
      </c>
      <c r="I6044" s="2">
        <v>207</v>
      </c>
      <c r="K6044" s="2">
        <v>120</v>
      </c>
      <c r="L6044" s="2" t="s">
        <v>30</v>
      </c>
      <c r="M6044" s="2" t="s">
        <v>476</v>
      </c>
      <c r="N6044" s="2" t="s">
        <v>479</v>
      </c>
      <c r="O6044" s="2" t="s">
        <v>520</v>
      </c>
      <c r="Q6044" s="1"/>
      <c r="S6044" s="5"/>
      <c r="T6044" s="41"/>
      <c r="U6044" s="8"/>
      <c r="W6044" s="2" t="s">
        <v>468</v>
      </c>
      <c r="X6044" s="2" t="str" cm="1">
        <f t="array" ref="X6044">IF(X5854="TRUE",IF(AND(C6041&lt;&gt;1,C6042:C6047="",S6041:U6047=""), "FALSE","TRUE"),"FALSE")</f>
        <v>FALSE</v>
      </c>
      <c r="Z6044" s="1"/>
    </row>
    <row r="6045" spans="2:26" hidden="1" outlineLevel="3" x14ac:dyDescent="0.4">
      <c r="B6045" s="7" t="s">
        <v>528</v>
      </c>
      <c r="C6045" s="8"/>
      <c r="D6045" s="31"/>
      <c r="E6045" s="2" t="s">
        <v>529</v>
      </c>
      <c r="F6045" s="2" t="str">
        <f>IF(OR($C$87="治験計画届", $C$87="治験計画変更届"), "^$","^.{1,120}$|^$")</f>
        <v>^.{1,120}$|^$</v>
      </c>
      <c r="G6045" s="2" t="str">
        <f t="shared" ref="G6045:G6047" si="421">IF(F6045="^$", "入力しないでください","入力してください(120文字以内)")</f>
        <v>入力してください(120文字以内)</v>
      </c>
      <c r="H6045" s="2">
        <v>225</v>
      </c>
      <c r="I6045" s="2">
        <v>207</v>
      </c>
      <c r="K6045" s="2">
        <v>120</v>
      </c>
      <c r="L6045" s="2" t="s">
        <v>30</v>
      </c>
      <c r="M6045" s="2" t="s">
        <v>476</v>
      </c>
      <c r="N6045" s="2" t="s">
        <v>479</v>
      </c>
      <c r="O6045" s="2" t="s">
        <v>520</v>
      </c>
      <c r="Q6045" s="1"/>
      <c r="S6045" s="5"/>
      <c r="T6045" s="41"/>
      <c r="U6045" s="8"/>
      <c r="W6045" s="2" t="s">
        <v>468</v>
      </c>
      <c r="X6045" s="2" t="str" cm="1">
        <f t="array" ref="X6045">IF(X5854="TRUE",IF(AND(C6041&lt;&gt;1,C6042:C6047="",S6041:U6047=""), "FALSE","TRUE"),"FALSE")</f>
        <v>FALSE</v>
      </c>
      <c r="Z6045" s="1"/>
    </row>
    <row r="6046" spans="2:26" hidden="1" outlineLevel="3" x14ac:dyDescent="0.4">
      <c r="B6046" s="7" t="s">
        <v>530</v>
      </c>
      <c r="C6046" s="8"/>
      <c r="D6046" s="31"/>
      <c r="E6046" s="2" t="s">
        <v>566</v>
      </c>
      <c r="F6046" s="2" t="str">
        <f>IF(OR($C$87="治験計画届", $C$87="治験計画変更届"), "^$","^.{1,120}$|^$")</f>
        <v>^.{1,120}$|^$</v>
      </c>
      <c r="G6046" s="2" t="str">
        <f t="shared" si="421"/>
        <v>入力してください(120文字以内)</v>
      </c>
      <c r="H6046" s="2">
        <v>225</v>
      </c>
      <c r="I6046" s="2">
        <v>207</v>
      </c>
      <c r="K6046" s="2">
        <v>120</v>
      </c>
      <c r="L6046" s="2" t="s">
        <v>30</v>
      </c>
      <c r="M6046" s="2" t="s">
        <v>476</v>
      </c>
      <c r="N6046" s="2" t="s">
        <v>479</v>
      </c>
      <c r="O6046" s="2" t="s">
        <v>520</v>
      </c>
      <c r="Q6046" s="1"/>
      <c r="S6046" s="5"/>
      <c r="T6046" s="41"/>
      <c r="U6046" s="8"/>
      <c r="W6046" s="2" t="s">
        <v>468</v>
      </c>
      <c r="X6046" s="2" t="str" cm="1">
        <f t="array" ref="X6046">IF(X5854="TRUE",IF(AND(C6041&lt;&gt;1,C6042:C6047="",S6041:U6047=""), "FALSE","TRUE"),"FALSE")</f>
        <v>FALSE</v>
      </c>
      <c r="Z6046" s="1"/>
    </row>
    <row r="6047" spans="2:26" hidden="1" outlineLevel="3" x14ac:dyDescent="0.4">
      <c r="B6047" s="7" t="s">
        <v>532</v>
      </c>
      <c r="C6047" s="8"/>
      <c r="D6047" s="31"/>
      <c r="E6047" s="2" t="s">
        <v>533</v>
      </c>
      <c r="F6047" s="2" t="str">
        <f>IF(OR($C$87="治験計画届", $C$87="治験計画変更届"), "^$","^.{1,120}$|^$")</f>
        <v>^.{1,120}$|^$</v>
      </c>
      <c r="G6047" s="2" t="str">
        <f t="shared" si="421"/>
        <v>入力してください(120文字以内)</v>
      </c>
      <c r="H6047" s="2">
        <v>225</v>
      </c>
      <c r="I6047" s="2">
        <v>207</v>
      </c>
      <c r="K6047" s="2">
        <v>120</v>
      </c>
      <c r="L6047" s="2" t="s">
        <v>30</v>
      </c>
      <c r="M6047" s="2" t="s">
        <v>476</v>
      </c>
      <c r="N6047" s="2" t="s">
        <v>479</v>
      </c>
      <c r="O6047" s="2" t="s">
        <v>520</v>
      </c>
      <c r="Q6047" s="1"/>
      <c r="S6047" s="5"/>
      <c r="T6047" s="41"/>
      <c r="U6047" s="8"/>
      <c r="W6047" s="2" t="s">
        <v>468</v>
      </c>
      <c r="X6047" s="2" t="str" cm="1">
        <f t="array" ref="X6047">IF(X5854="TRUE",IF(AND(C6041&lt;&gt;1,C6042:C6047="",S6041:U6047=""), "FALSE","TRUE"),"FALSE")</f>
        <v>FALSE</v>
      </c>
      <c r="Z6047" s="1"/>
    </row>
    <row r="6048" spans="2:26" hidden="1" outlineLevel="3" x14ac:dyDescent="0.4">
      <c r="B6048" s="7" t="s">
        <v>134</v>
      </c>
      <c r="C6048" s="5">
        <v>17</v>
      </c>
      <c r="D6048" s="30"/>
      <c r="E6048" s="2" t="s">
        <v>392</v>
      </c>
      <c r="F6048" s="2" t="s">
        <v>102</v>
      </c>
      <c r="G6048" s="2" t="s">
        <v>103</v>
      </c>
      <c r="H6048" s="2">
        <v>225</v>
      </c>
      <c r="I6048" s="2">
        <v>207</v>
      </c>
      <c r="K6048" s="2">
        <v>3</v>
      </c>
      <c r="L6048" s="2" t="s">
        <v>136</v>
      </c>
      <c r="M6048" s="2" t="s">
        <v>476</v>
      </c>
      <c r="N6048" s="2" t="s">
        <v>479</v>
      </c>
      <c r="O6048" s="2" t="s">
        <v>520</v>
      </c>
      <c r="Q6048" s="1"/>
      <c r="S6048" s="5"/>
      <c r="T6048" s="41"/>
      <c r="U6048" s="8"/>
      <c r="V6048" s="2" t="s">
        <v>105</v>
      </c>
      <c r="W6048" s="2" t="s">
        <v>561</v>
      </c>
      <c r="X6048" s="2" t="str" cm="1">
        <f t="array" ref="X6048">IF(X5854="TRUE",IF(AND(C6048&lt;&gt;1,C6049:C6054="",S6048:U6054=""), "FALSE","TRUE"),"FALSE")</f>
        <v>FALSE</v>
      </c>
      <c r="Z6048" s="1"/>
    </row>
    <row r="6049" spans="2:26" hidden="1" outlineLevel="3" x14ac:dyDescent="0.4">
      <c r="B6049" s="7" t="s">
        <v>522</v>
      </c>
      <c r="C6049" s="8"/>
      <c r="D6049" s="31"/>
      <c r="E6049" s="2" t="s">
        <v>523</v>
      </c>
      <c r="F6049" s="2" t="s">
        <v>485</v>
      </c>
      <c r="G6049" s="2" t="s">
        <v>369</v>
      </c>
      <c r="H6049" s="2">
        <v>225</v>
      </c>
      <c r="I6049" s="2">
        <v>207</v>
      </c>
      <c r="K6049" s="2">
        <v>240</v>
      </c>
      <c r="L6049" s="2" t="s">
        <v>30</v>
      </c>
      <c r="M6049" s="2" t="s">
        <v>476</v>
      </c>
      <c r="N6049" s="2" t="s">
        <v>479</v>
      </c>
      <c r="O6049" s="2" t="s">
        <v>520</v>
      </c>
      <c r="Q6049" s="1"/>
      <c r="S6049" s="5"/>
      <c r="T6049" s="41"/>
      <c r="U6049" s="8"/>
      <c r="W6049" s="2" t="s">
        <v>465</v>
      </c>
      <c r="X6049" s="2" t="str" cm="1">
        <f t="array" ref="X6049">IF(X5854="TRUE",IF(AND(C6048&lt;&gt;1,C6049:C6054="",S6048:U6054=""), "FALSE","TRUE"),"FALSE")</f>
        <v>FALSE</v>
      </c>
      <c r="Z6049" s="1"/>
    </row>
    <row r="6050" spans="2:26" hidden="1" outlineLevel="3" x14ac:dyDescent="0.4">
      <c r="B6050" s="7" t="s">
        <v>524</v>
      </c>
      <c r="C6050" s="8"/>
      <c r="D6050" s="31"/>
      <c r="E6050" s="2" t="s">
        <v>525</v>
      </c>
      <c r="F6050" s="2" t="s">
        <v>114</v>
      </c>
      <c r="G6050" s="2" t="s">
        <v>115</v>
      </c>
      <c r="H6050" s="2">
        <v>225</v>
      </c>
      <c r="I6050" s="2">
        <v>207</v>
      </c>
      <c r="K6050" s="2">
        <v>120</v>
      </c>
      <c r="L6050" s="2" t="s">
        <v>30</v>
      </c>
      <c r="M6050" s="2" t="s">
        <v>476</v>
      </c>
      <c r="N6050" s="2" t="s">
        <v>479</v>
      </c>
      <c r="O6050" s="2" t="s">
        <v>520</v>
      </c>
      <c r="Q6050" s="1"/>
      <c r="S6050" s="5"/>
      <c r="T6050" s="41"/>
      <c r="U6050" s="8"/>
      <c r="W6050" s="2" t="s">
        <v>468</v>
      </c>
      <c r="X6050" s="2" t="str" cm="1">
        <f t="array" ref="X6050">IF(X5854="TRUE",IF(AND(C6048&lt;&gt;1,C6049:C6054="",S6048:U6054=""), "FALSE","TRUE"),"FALSE")</f>
        <v>FALSE</v>
      </c>
      <c r="Z6050" s="1"/>
    </row>
    <row r="6051" spans="2:26" hidden="1" outlineLevel="3" x14ac:dyDescent="0.4">
      <c r="B6051" s="7" t="s">
        <v>526</v>
      </c>
      <c r="C6051" s="8"/>
      <c r="D6051" s="31"/>
      <c r="E6051" s="2" t="s">
        <v>527</v>
      </c>
      <c r="F6051" s="2" t="str">
        <f>IF(OR($C$87="治験計画届", $C$87="治験計画変更届"), "^$","^.{1,120}$|^$")</f>
        <v>^.{1,120}$|^$</v>
      </c>
      <c r="G6051" s="2" t="str">
        <f>IF(F6051="^$", "入力しないでください","入力してください(120文字以内)")</f>
        <v>入力してください(120文字以内)</v>
      </c>
      <c r="H6051" s="2">
        <v>225</v>
      </c>
      <c r="I6051" s="2">
        <v>207</v>
      </c>
      <c r="K6051" s="2">
        <v>120</v>
      </c>
      <c r="L6051" s="2" t="s">
        <v>30</v>
      </c>
      <c r="M6051" s="2" t="s">
        <v>476</v>
      </c>
      <c r="N6051" s="2" t="s">
        <v>479</v>
      </c>
      <c r="O6051" s="2" t="s">
        <v>520</v>
      </c>
      <c r="Q6051" s="1"/>
      <c r="S6051" s="5"/>
      <c r="T6051" s="41"/>
      <c r="U6051" s="8"/>
      <c r="W6051" s="2" t="s">
        <v>468</v>
      </c>
      <c r="X6051" s="2" t="str" cm="1">
        <f t="array" ref="X6051">IF(X5854="TRUE",IF(AND(C6048&lt;&gt;1,C6049:C6054="",S6048:U6054=""), "FALSE","TRUE"),"FALSE")</f>
        <v>FALSE</v>
      </c>
      <c r="Z6051" s="1"/>
    </row>
    <row r="6052" spans="2:26" hidden="1" outlineLevel="3" x14ac:dyDescent="0.4">
      <c r="B6052" s="7" t="s">
        <v>528</v>
      </c>
      <c r="C6052" s="8"/>
      <c r="D6052" s="31"/>
      <c r="E6052" s="2" t="s">
        <v>529</v>
      </c>
      <c r="F6052" s="2" t="str">
        <f>IF(OR($C$87="治験計画届", $C$87="治験計画変更届"), "^$","^.{1,120}$|^$")</f>
        <v>^.{1,120}$|^$</v>
      </c>
      <c r="G6052" s="2" t="str">
        <f t="shared" ref="G6052:G6054" si="422">IF(F6052="^$", "入力しないでください","入力してください(120文字以内)")</f>
        <v>入力してください(120文字以内)</v>
      </c>
      <c r="H6052" s="2">
        <v>225</v>
      </c>
      <c r="I6052" s="2">
        <v>207</v>
      </c>
      <c r="K6052" s="2">
        <v>120</v>
      </c>
      <c r="L6052" s="2" t="s">
        <v>30</v>
      </c>
      <c r="M6052" s="2" t="s">
        <v>476</v>
      </c>
      <c r="N6052" s="2" t="s">
        <v>479</v>
      </c>
      <c r="O6052" s="2" t="s">
        <v>520</v>
      </c>
      <c r="Q6052" s="1"/>
      <c r="S6052" s="5"/>
      <c r="T6052" s="41"/>
      <c r="U6052" s="8"/>
      <c r="W6052" s="2" t="s">
        <v>468</v>
      </c>
      <c r="X6052" s="2" t="str" cm="1">
        <f t="array" ref="X6052">IF(X5854="TRUE",IF(AND(C6048&lt;&gt;1,C6049:C6054="",S6048:U6054=""), "FALSE","TRUE"),"FALSE")</f>
        <v>FALSE</v>
      </c>
      <c r="Z6052" s="1"/>
    </row>
    <row r="6053" spans="2:26" hidden="1" outlineLevel="3" x14ac:dyDescent="0.4">
      <c r="B6053" s="7" t="s">
        <v>530</v>
      </c>
      <c r="C6053" s="8"/>
      <c r="D6053" s="31"/>
      <c r="E6053" s="2" t="s">
        <v>566</v>
      </c>
      <c r="F6053" s="2" t="str">
        <f>IF(OR($C$87="治験計画届", $C$87="治験計画変更届"), "^$","^.{1,120}$|^$")</f>
        <v>^.{1,120}$|^$</v>
      </c>
      <c r="G6053" s="2" t="str">
        <f t="shared" si="422"/>
        <v>入力してください(120文字以内)</v>
      </c>
      <c r="H6053" s="2">
        <v>225</v>
      </c>
      <c r="I6053" s="2">
        <v>207</v>
      </c>
      <c r="K6053" s="2">
        <v>120</v>
      </c>
      <c r="L6053" s="2" t="s">
        <v>30</v>
      </c>
      <c r="M6053" s="2" t="s">
        <v>476</v>
      </c>
      <c r="N6053" s="2" t="s">
        <v>479</v>
      </c>
      <c r="O6053" s="2" t="s">
        <v>520</v>
      </c>
      <c r="Q6053" s="1"/>
      <c r="S6053" s="5"/>
      <c r="T6053" s="41"/>
      <c r="U6053" s="8"/>
      <c r="W6053" s="2" t="s">
        <v>468</v>
      </c>
      <c r="X6053" s="2" t="str" cm="1">
        <f t="array" ref="X6053">IF(X5854="TRUE",IF(AND(C6048&lt;&gt;1,C6049:C6054="",S6048:U6054=""), "FALSE","TRUE"),"FALSE")</f>
        <v>FALSE</v>
      </c>
      <c r="Z6053" s="1"/>
    </row>
    <row r="6054" spans="2:26" hidden="1" outlineLevel="3" x14ac:dyDescent="0.4">
      <c r="B6054" s="7" t="s">
        <v>532</v>
      </c>
      <c r="C6054" s="8"/>
      <c r="D6054" s="31"/>
      <c r="E6054" s="2" t="s">
        <v>533</v>
      </c>
      <c r="F6054" s="2" t="str">
        <f>IF(OR($C$87="治験計画届", $C$87="治験計画変更届"), "^$","^.{1,120}$|^$")</f>
        <v>^.{1,120}$|^$</v>
      </c>
      <c r="G6054" s="2" t="str">
        <f t="shared" si="422"/>
        <v>入力してください(120文字以内)</v>
      </c>
      <c r="H6054" s="2">
        <v>225</v>
      </c>
      <c r="I6054" s="2">
        <v>207</v>
      </c>
      <c r="K6054" s="2">
        <v>120</v>
      </c>
      <c r="L6054" s="2" t="s">
        <v>30</v>
      </c>
      <c r="M6054" s="2" t="s">
        <v>476</v>
      </c>
      <c r="N6054" s="2" t="s">
        <v>479</v>
      </c>
      <c r="O6054" s="2" t="s">
        <v>520</v>
      </c>
      <c r="Q6054" s="1"/>
      <c r="S6054" s="5"/>
      <c r="T6054" s="41"/>
      <c r="U6054" s="8"/>
      <c r="W6054" s="2" t="s">
        <v>468</v>
      </c>
      <c r="X6054" s="2" t="str" cm="1">
        <f t="array" ref="X6054">IF(X5854="TRUE",IF(AND(C6048&lt;&gt;1,C6049:C6054="",S6048:U6054=""), "FALSE","TRUE"),"FALSE")</f>
        <v>FALSE</v>
      </c>
      <c r="Z6054" s="1"/>
    </row>
    <row r="6055" spans="2:26" hidden="1" outlineLevel="3" x14ac:dyDescent="0.4">
      <c r="B6055" s="7" t="s">
        <v>134</v>
      </c>
      <c r="C6055" s="5">
        <v>18</v>
      </c>
      <c r="D6055" s="30"/>
      <c r="E6055" s="2" t="s">
        <v>392</v>
      </c>
      <c r="F6055" s="2" t="s">
        <v>102</v>
      </c>
      <c r="G6055" s="2" t="s">
        <v>103</v>
      </c>
      <c r="H6055" s="2">
        <v>225</v>
      </c>
      <c r="I6055" s="2">
        <v>207</v>
      </c>
      <c r="K6055" s="2">
        <v>3</v>
      </c>
      <c r="L6055" s="2" t="s">
        <v>136</v>
      </c>
      <c r="M6055" s="2" t="s">
        <v>476</v>
      </c>
      <c r="N6055" s="2" t="s">
        <v>479</v>
      </c>
      <c r="O6055" s="2" t="s">
        <v>520</v>
      </c>
      <c r="Q6055" s="1"/>
      <c r="S6055" s="5"/>
      <c r="T6055" s="41"/>
      <c r="U6055" s="8"/>
      <c r="V6055" s="2" t="s">
        <v>105</v>
      </c>
      <c r="W6055" s="2" t="s">
        <v>561</v>
      </c>
      <c r="X6055" s="2" t="str" cm="1">
        <f t="array" ref="X6055">IF(X5854="TRUE",IF(AND(C6055&lt;&gt;1,C6056:C6061="",S6055:U6061=""), "FALSE","TRUE"),"FALSE")</f>
        <v>FALSE</v>
      </c>
      <c r="Z6055" s="1"/>
    </row>
    <row r="6056" spans="2:26" hidden="1" outlineLevel="3" x14ac:dyDescent="0.4">
      <c r="B6056" s="7" t="s">
        <v>522</v>
      </c>
      <c r="C6056" s="8"/>
      <c r="D6056" s="31"/>
      <c r="E6056" s="2" t="s">
        <v>523</v>
      </c>
      <c r="F6056" s="2" t="s">
        <v>485</v>
      </c>
      <c r="G6056" s="2" t="s">
        <v>369</v>
      </c>
      <c r="H6056" s="2">
        <v>225</v>
      </c>
      <c r="I6056" s="2">
        <v>207</v>
      </c>
      <c r="K6056" s="2">
        <v>240</v>
      </c>
      <c r="L6056" s="2" t="s">
        <v>30</v>
      </c>
      <c r="M6056" s="2" t="s">
        <v>476</v>
      </c>
      <c r="N6056" s="2" t="s">
        <v>479</v>
      </c>
      <c r="O6056" s="2" t="s">
        <v>520</v>
      </c>
      <c r="Q6056" s="1"/>
      <c r="S6056" s="5"/>
      <c r="T6056" s="41"/>
      <c r="U6056" s="8"/>
      <c r="W6056" s="2" t="s">
        <v>465</v>
      </c>
      <c r="X6056" s="2" t="str" cm="1">
        <f t="array" ref="X6056">IF(X5854="TRUE",IF(AND(C6055&lt;&gt;1,C6056:C6061="",S6055:U6061=""), "FALSE","TRUE"),"FALSE")</f>
        <v>FALSE</v>
      </c>
      <c r="Z6056" s="1"/>
    </row>
    <row r="6057" spans="2:26" hidden="1" outlineLevel="3" x14ac:dyDescent="0.4">
      <c r="B6057" s="7" t="s">
        <v>524</v>
      </c>
      <c r="C6057" s="8"/>
      <c r="D6057" s="31"/>
      <c r="E6057" s="2" t="s">
        <v>525</v>
      </c>
      <c r="F6057" s="2" t="s">
        <v>114</v>
      </c>
      <c r="G6057" s="2" t="s">
        <v>115</v>
      </c>
      <c r="H6057" s="2">
        <v>225</v>
      </c>
      <c r="I6057" s="2">
        <v>207</v>
      </c>
      <c r="K6057" s="2">
        <v>120</v>
      </c>
      <c r="L6057" s="2" t="s">
        <v>30</v>
      </c>
      <c r="M6057" s="2" t="s">
        <v>476</v>
      </c>
      <c r="N6057" s="2" t="s">
        <v>479</v>
      </c>
      <c r="O6057" s="2" t="s">
        <v>520</v>
      </c>
      <c r="Q6057" s="1"/>
      <c r="S6057" s="5"/>
      <c r="T6057" s="41"/>
      <c r="U6057" s="8"/>
      <c r="W6057" s="2" t="s">
        <v>468</v>
      </c>
      <c r="X6057" s="2" t="str" cm="1">
        <f t="array" ref="X6057">IF(X5854="TRUE",IF(AND(C6055&lt;&gt;1,C6056:C6061="",S6055:U6061=""), "FALSE","TRUE"),"FALSE")</f>
        <v>FALSE</v>
      </c>
      <c r="Z6057" s="1"/>
    </row>
    <row r="6058" spans="2:26" hidden="1" outlineLevel="3" x14ac:dyDescent="0.4">
      <c r="B6058" s="7" t="s">
        <v>526</v>
      </c>
      <c r="C6058" s="8"/>
      <c r="D6058" s="31"/>
      <c r="E6058" s="2" t="s">
        <v>527</v>
      </c>
      <c r="F6058" s="2" t="str">
        <f>IF(OR($C$87="治験計画届", $C$87="治験計画変更届"), "^$","^.{1,120}$|^$")</f>
        <v>^.{1,120}$|^$</v>
      </c>
      <c r="G6058" s="2" t="str">
        <f>IF(F6058="^$", "入力しないでください","入力してください(120文字以内)")</f>
        <v>入力してください(120文字以内)</v>
      </c>
      <c r="H6058" s="2">
        <v>225</v>
      </c>
      <c r="I6058" s="2">
        <v>207</v>
      </c>
      <c r="K6058" s="2">
        <v>120</v>
      </c>
      <c r="L6058" s="2" t="s">
        <v>30</v>
      </c>
      <c r="M6058" s="2" t="s">
        <v>476</v>
      </c>
      <c r="N6058" s="2" t="s">
        <v>479</v>
      </c>
      <c r="O6058" s="2" t="s">
        <v>520</v>
      </c>
      <c r="Q6058" s="1"/>
      <c r="S6058" s="5"/>
      <c r="T6058" s="41"/>
      <c r="U6058" s="8"/>
      <c r="W6058" s="2" t="s">
        <v>468</v>
      </c>
      <c r="X6058" s="2" t="str" cm="1">
        <f t="array" ref="X6058">IF(X5854="TRUE",IF(AND(C6055&lt;&gt;1,C6056:C6061="",S6055:U6061=""), "FALSE","TRUE"),"FALSE")</f>
        <v>FALSE</v>
      </c>
      <c r="Z6058" s="1"/>
    </row>
    <row r="6059" spans="2:26" hidden="1" outlineLevel="3" x14ac:dyDescent="0.4">
      <c r="B6059" s="7" t="s">
        <v>528</v>
      </c>
      <c r="C6059" s="8"/>
      <c r="D6059" s="31"/>
      <c r="E6059" s="2" t="s">
        <v>529</v>
      </c>
      <c r="F6059" s="2" t="str">
        <f>IF(OR($C$87="治験計画届", $C$87="治験計画変更届"), "^$","^.{1,120}$|^$")</f>
        <v>^.{1,120}$|^$</v>
      </c>
      <c r="G6059" s="2" t="str">
        <f t="shared" ref="G6059:G6061" si="423">IF(F6059="^$", "入力しないでください","入力してください(120文字以内)")</f>
        <v>入力してください(120文字以内)</v>
      </c>
      <c r="H6059" s="2">
        <v>225</v>
      </c>
      <c r="I6059" s="2">
        <v>207</v>
      </c>
      <c r="K6059" s="2">
        <v>120</v>
      </c>
      <c r="L6059" s="2" t="s">
        <v>30</v>
      </c>
      <c r="M6059" s="2" t="s">
        <v>476</v>
      </c>
      <c r="N6059" s="2" t="s">
        <v>479</v>
      </c>
      <c r="O6059" s="2" t="s">
        <v>520</v>
      </c>
      <c r="Q6059" s="1"/>
      <c r="S6059" s="5"/>
      <c r="T6059" s="41"/>
      <c r="U6059" s="8"/>
      <c r="W6059" s="2" t="s">
        <v>468</v>
      </c>
      <c r="X6059" s="2" t="str" cm="1">
        <f t="array" ref="X6059">IF(X5854="TRUE",IF(AND(C6055&lt;&gt;1,C6056:C6061="",S6055:U6061=""), "FALSE","TRUE"),"FALSE")</f>
        <v>FALSE</v>
      </c>
      <c r="Z6059" s="1"/>
    </row>
    <row r="6060" spans="2:26" hidden="1" outlineLevel="3" x14ac:dyDescent="0.4">
      <c r="B6060" s="7" t="s">
        <v>530</v>
      </c>
      <c r="C6060" s="8"/>
      <c r="D6060" s="31"/>
      <c r="E6060" s="2" t="s">
        <v>566</v>
      </c>
      <c r="F6060" s="2" t="str">
        <f>IF(OR($C$87="治験計画届", $C$87="治験計画変更届"), "^$","^.{1,120}$|^$")</f>
        <v>^.{1,120}$|^$</v>
      </c>
      <c r="G6060" s="2" t="str">
        <f t="shared" si="423"/>
        <v>入力してください(120文字以内)</v>
      </c>
      <c r="H6060" s="2">
        <v>225</v>
      </c>
      <c r="I6060" s="2">
        <v>207</v>
      </c>
      <c r="K6060" s="2">
        <v>120</v>
      </c>
      <c r="L6060" s="2" t="s">
        <v>30</v>
      </c>
      <c r="M6060" s="2" t="s">
        <v>476</v>
      </c>
      <c r="N6060" s="2" t="s">
        <v>479</v>
      </c>
      <c r="O6060" s="2" t="s">
        <v>520</v>
      </c>
      <c r="Q6060" s="1"/>
      <c r="S6060" s="5"/>
      <c r="T6060" s="41"/>
      <c r="U6060" s="8"/>
      <c r="W6060" s="2" t="s">
        <v>468</v>
      </c>
      <c r="X6060" s="2" t="str" cm="1">
        <f t="array" ref="X6060">IF(X5854="TRUE",IF(AND(C6055&lt;&gt;1,C6056:C6061="",S6055:U6061=""), "FALSE","TRUE"),"FALSE")</f>
        <v>FALSE</v>
      </c>
      <c r="Z6060" s="1"/>
    </row>
    <row r="6061" spans="2:26" hidden="1" outlineLevel="3" x14ac:dyDescent="0.4">
      <c r="B6061" s="7" t="s">
        <v>532</v>
      </c>
      <c r="C6061" s="8"/>
      <c r="D6061" s="31"/>
      <c r="E6061" s="2" t="s">
        <v>533</v>
      </c>
      <c r="F6061" s="2" t="str">
        <f>IF(OR($C$87="治験計画届", $C$87="治験計画変更届"), "^$","^.{1,120}$|^$")</f>
        <v>^.{1,120}$|^$</v>
      </c>
      <c r="G6061" s="2" t="str">
        <f t="shared" si="423"/>
        <v>入力してください(120文字以内)</v>
      </c>
      <c r="H6061" s="2">
        <v>225</v>
      </c>
      <c r="I6061" s="2">
        <v>207</v>
      </c>
      <c r="K6061" s="2">
        <v>120</v>
      </c>
      <c r="L6061" s="2" t="s">
        <v>30</v>
      </c>
      <c r="M6061" s="2" t="s">
        <v>476</v>
      </c>
      <c r="N6061" s="2" t="s">
        <v>479</v>
      </c>
      <c r="O6061" s="2" t="s">
        <v>520</v>
      </c>
      <c r="Q6061" s="1"/>
      <c r="S6061" s="5"/>
      <c r="T6061" s="41"/>
      <c r="U6061" s="8"/>
      <c r="W6061" s="2" t="s">
        <v>468</v>
      </c>
      <c r="X6061" s="2" t="str" cm="1">
        <f t="array" ref="X6061">IF(X5854="TRUE",IF(AND(C6055&lt;&gt;1,C6056:C6061="",S6055:U6061=""), "FALSE","TRUE"),"FALSE")</f>
        <v>FALSE</v>
      </c>
      <c r="Z6061" s="1"/>
    </row>
    <row r="6062" spans="2:26" hidden="1" outlineLevel="3" x14ac:dyDescent="0.4">
      <c r="B6062" s="7" t="s">
        <v>134</v>
      </c>
      <c r="C6062" s="5">
        <v>19</v>
      </c>
      <c r="D6062" s="30"/>
      <c r="E6062" s="2" t="s">
        <v>392</v>
      </c>
      <c r="F6062" s="2" t="s">
        <v>102</v>
      </c>
      <c r="G6062" s="2" t="s">
        <v>103</v>
      </c>
      <c r="H6062" s="2">
        <v>225</v>
      </c>
      <c r="I6062" s="2">
        <v>207</v>
      </c>
      <c r="K6062" s="2">
        <v>3</v>
      </c>
      <c r="L6062" s="2" t="s">
        <v>136</v>
      </c>
      <c r="M6062" s="2" t="s">
        <v>476</v>
      </c>
      <c r="N6062" s="2" t="s">
        <v>479</v>
      </c>
      <c r="O6062" s="2" t="s">
        <v>520</v>
      </c>
      <c r="Q6062" s="1"/>
      <c r="S6062" s="5"/>
      <c r="T6062" s="41"/>
      <c r="U6062" s="8"/>
      <c r="V6062" s="2" t="s">
        <v>105</v>
      </c>
      <c r="W6062" s="2" t="s">
        <v>561</v>
      </c>
      <c r="X6062" s="2" t="str" cm="1">
        <f t="array" ref="X6062">IF(X5854="TRUE",IF(AND(C6062&lt;&gt;1,C6063:C6068="",S6062:U6068=""), "FALSE","TRUE"),"FALSE")</f>
        <v>FALSE</v>
      </c>
      <c r="Z6062" s="1"/>
    </row>
    <row r="6063" spans="2:26" hidden="1" outlineLevel="3" x14ac:dyDescent="0.4">
      <c r="B6063" s="7" t="s">
        <v>522</v>
      </c>
      <c r="C6063" s="8"/>
      <c r="D6063" s="31"/>
      <c r="E6063" s="2" t="s">
        <v>523</v>
      </c>
      <c r="F6063" s="2" t="s">
        <v>485</v>
      </c>
      <c r="G6063" s="2" t="s">
        <v>369</v>
      </c>
      <c r="H6063" s="2">
        <v>225</v>
      </c>
      <c r="I6063" s="2">
        <v>207</v>
      </c>
      <c r="K6063" s="2">
        <v>240</v>
      </c>
      <c r="L6063" s="2" t="s">
        <v>30</v>
      </c>
      <c r="M6063" s="2" t="s">
        <v>476</v>
      </c>
      <c r="N6063" s="2" t="s">
        <v>479</v>
      </c>
      <c r="O6063" s="2" t="s">
        <v>520</v>
      </c>
      <c r="Q6063" s="1"/>
      <c r="S6063" s="5"/>
      <c r="T6063" s="41"/>
      <c r="U6063" s="8"/>
      <c r="W6063" s="2" t="s">
        <v>465</v>
      </c>
      <c r="X6063" s="2" t="str" cm="1">
        <f t="array" ref="X6063">IF(X5854="TRUE",IF(AND(C6062&lt;&gt;1,C6063:C6068="",S6062:U6068=""), "FALSE","TRUE"),"FALSE")</f>
        <v>FALSE</v>
      </c>
      <c r="Z6063" s="1"/>
    </row>
    <row r="6064" spans="2:26" hidden="1" outlineLevel="3" x14ac:dyDescent="0.4">
      <c r="B6064" s="7" t="s">
        <v>524</v>
      </c>
      <c r="C6064" s="8"/>
      <c r="D6064" s="31"/>
      <c r="E6064" s="2" t="s">
        <v>525</v>
      </c>
      <c r="F6064" s="2" t="s">
        <v>114</v>
      </c>
      <c r="G6064" s="2" t="s">
        <v>115</v>
      </c>
      <c r="H6064" s="2">
        <v>225</v>
      </c>
      <c r="I6064" s="2">
        <v>207</v>
      </c>
      <c r="K6064" s="2">
        <v>120</v>
      </c>
      <c r="L6064" s="2" t="s">
        <v>30</v>
      </c>
      <c r="M6064" s="2" t="s">
        <v>476</v>
      </c>
      <c r="N6064" s="2" t="s">
        <v>479</v>
      </c>
      <c r="O6064" s="2" t="s">
        <v>520</v>
      </c>
      <c r="Q6064" s="1"/>
      <c r="S6064" s="5"/>
      <c r="T6064" s="41"/>
      <c r="U6064" s="8"/>
      <c r="W6064" s="2" t="s">
        <v>468</v>
      </c>
      <c r="X6064" s="2" t="str" cm="1">
        <f t="array" ref="X6064">IF(X5854="TRUE",IF(AND(C6062&lt;&gt;1,C6063:C6068="",S6062:U6068=""), "FALSE","TRUE"),"FALSE")</f>
        <v>FALSE</v>
      </c>
      <c r="Z6064" s="1"/>
    </row>
    <row r="6065" spans="2:26" hidden="1" outlineLevel="3" x14ac:dyDescent="0.4">
      <c r="B6065" s="7" t="s">
        <v>526</v>
      </c>
      <c r="C6065" s="8"/>
      <c r="D6065" s="31"/>
      <c r="E6065" s="2" t="s">
        <v>527</v>
      </c>
      <c r="F6065" s="2" t="str">
        <f>IF(OR($C$87="治験計画届", $C$87="治験計画変更届"), "^$","^.{1,120}$|^$")</f>
        <v>^.{1,120}$|^$</v>
      </c>
      <c r="G6065" s="2" t="str">
        <f>IF(F6065="^$", "入力しないでください","入力してください(120文字以内)")</f>
        <v>入力してください(120文字以内)</v>
      </c>
      <c r="H6065" s="2">
        <v>225</v>
      </c>
      <c r="I6065" s="2">
        <v>207</v>
      </c>
      <c r="K6065" s="2">
        <v>120</v>
      </c>
      <c r="L6065" s="2" t="s">
        <v>30</v>
      </c>
      <c r="M6065" s="2" t="s">
        <v>476</v>
      </c>
      <c r="N6065" s="2" t="s">
        <v>479</v>
      </c>
      <c r="O6065" s="2" t="s">
        <v>520</v>
      </c>
      <c r="Q6065" s="1"/>
      <c r="S6065" s="5"/>
      <c r="T6065" s="41"/>
      <c r="U6065" s="8"/>
      <c r="W6065" s="2" t="s">
        <v>468</v>
      </c>
      <c r="X6065" s="2" t="str" cm="1">
        <f t="array" ref="X6065">IF(X5854="TRUE",IF(AND(C6062&lt;&gt;1,C6063:C6068="",S6062:U6068=""), "FALSE","TRUE"),"FALSE")</f>
        <v>FALSE</v>
      </c>
      <c r="Z6065" s="1"/>
    </row>
    <row r="6066" spans="2:26" hidden="1" outlineLevel="3" x14ac:dyDescent="0.4">
      <c r="B6066" s="7" t="s">
        <v>528</v>
      </c>
      <c r="C6066" s="8"/>
      <c r="D6066" s="31"/>
      <c r="E6066" s="2" t="s">
        <v>529</v>
      </c>
      <c r="F6066" s="2" t="str">
        <f>IF(OR($C$87="治験計画届", $C$87="治験計画変更届"), "^$","^.{1,120}$|^$")</f>
        <v>^.{1,120}$|^$</v>
      </c>
      <c r="G6066" s="2" t="str">
        <f t="shared" ref="G6066:G6068" si="424">IF(F6066="^$", "入力しないでください","入力してください(120文字以内)")</f>
        <v>入力してください(120文字以内)</v>
      </c>
      <c r="H6066" s="2">
        <v>225</v>
      </c>
      <c r="I6066" s="2">
        <v>207</v>
      </c>
      <c r="K6066" s="2">
        <v>120</v>
      </c>
      <c r="L6066" s="2" t="s">
        <v>30</v>
      </c>
      <c r="M6066" s="2" t="s">
        <v>476</v>
      </c>
      <c r="N6066" s="2" t="s">
        <v>479</v>
      </c>
      <c r="O6066" s="2" t="s">
        <v>520</v>
      </c>
      <c r="Q6066" s="1"/>
      <c r="S6066" s="5"/>
      <c r="T6066" s="41"/>
      <c r="U6066" s="8"/>
      <c r="W6066" s="2" t="s">
        <v>468</v>
      </c>
      <c r="X6066" s="2" t="str" cm="1">
        <f t="array" ref="X6066">IF(X5854="TRUE",IF(AND(C6062&lt;&gt;1,C6063:C6068="",S6062:U6068=""), "FALSE","TRUE"),"FALSE")</f>
        <v>FALSE</v>
      </c>
      <c r="Z6066" s="1"/>
    </row>
    <row r="6067" spans="2:26" hidden="1" outlineLevel="3" x14ac:dyDescent="0.4">
      <c r="B6067" s="7" t="s">
        <v>530</v>
      </c>
      <c r="C6067" s="8"/>
      <c r="D6067" s="31"/>
      <c r="E6067" s="2" t="s">
        <v>566</v>
      </c>
      <c r="F6067" s="2" t="str">
        <f>IF(OR($C$87="治験計画届", $C$87="治験計画変更届"), "^$","^.{1,120}$|^$")</f>
        <v>^.{1,120}$|^$</v>
      </c>
      <c r="G6067" s="2" t="str">
        <f t="shared" si="424"/>
        <v>入力してください(120文字以内)</v>
      </c>
      <c r="H6067" s="2">
        <v>225</v>
      </c>
      <c r="I6067" s="2">
        <v>207</v>
      </c>
      <c r="K6067" s="2">
        <v>120</v>
      </c>
      <c r="L6067" s="2" t="s">
        <v>30</v>
      </c>
      <c r="M6067" s="2" t="s">
        <v>476</v>
      </c>
      <c r="N6067" s="2" t="s">
        <v>479</v>
      </c>
      <c r="O6067" s="2" t="s">
        <v>520</v>
      </c>
      <c r="Q6067" s="1"/>
      <c r="S6067" s="5"/>
      <c r="T6067" s="41"/>
      <c r="U6067" s="8"/>
      <c r="W6067" s="2" t="s">
        <v>468</v>
      </c>
      <c r="X6067" s="2" t="str" cm="1">
        <f t="array" ref="X6067">IF(X5854="TRUE",IF(AND(C6062&lt;&gt;1,C6063:C6068="",S6062:U6068=""), "FALSE","TRUE"),"FALSE")</f>
        <v>FALSE</v>
      </c>
      <c r="Z6067" s="1"/>
    </row>
    <row r="6068" spans="2:26" hidden="1" outlineLevel="3" x14ac:dyDescent="0.4">
      <c r="B6068" s="7" t="s">
        <v>532</v>
      </c>
      <c r="C6068" s="8"/>
      <c r="D6068" s="31"/>
      <c r="E6068" s="2" t="s">
        <v>533</v>
      </c>
      <c r="F6068" s="2" t="str">
        <f>IF(OR($C$87="治験計画届", $C$87="治験計画変更届"), "^$","^.{1,120}$|^$")</f>
        <v>^.{1,120}$|^$</v>
      </c>
      <c r="G6068" s="2" t="str">
        <f t="shared" si="424"/>
        <v>入力してください(120文字以内)</v>
      </c>
      <c r="H6068" s="2">
        <v>225</v>
      </c>
      <c r="I6068" s="2">
        <v>207</v>
      </c>
      <c r="K6068" s="2">
        <v>120</v>
      </c>
      <c r="L6068" s="2" t="s">
        <v>30</v>
      </c>
      <c r="M6068" s="2" t="s">
        <v>476</v>
      </c>
      <c r="N6068" s="2" t="s">
        <v>479</v>
      </c>
      <c r="O6068" s="2" t="s">
        <v>520</v>
      </c>
      <c r="Q6068" s="1"/>
      <c r="S6068" s="5"/>
      <c r="T6068" s="41"/>
      <c r="U6068" s="8"/>
      <c r="W6068" s="2" t="s">
        <v>468</v>
      </c>
      <c r="X6068" s="2" t="str" cm="1">
        <f t="array" ref="X6068">IF(X5854="TRUE",IF(AND(C6062&lt;&gt;1,C6063:C6068="",S6062:U6068=""), "FALSE","TRUE"),"FALSE")</f>
        <v>FALSE</v>
      </c>
      <c r="Z6068" s="1"/>
    </row>
    <row r="6069" spans="2:26" hidden="1" outlineLevel="3" x14ac:dyDescent="0.4">
      <c r="B6069" s="7" t="s">
        <v>134</v>
      </c>
      <c r="C6069" s="5">
        <v>20</v>
      </c>
      <c r="D6069" s="30"/>
      <c r="E6069" s="2" t="s">
        <v>392</v>
      </c>
      <c r="F6069" s="2" t="s">
        <v>102</v>
      </c>
      <c r="G6069" s="2" t="s">
        <v>103</v>
      </c>
      <c r="H6069" s="2">
        <v>225</v>
      </c>
      <c r="I6069" s="2">
        <v>207</v>
      </c>
      <c r="K6069" s="2">
        <v>3</v>
      </c>
      <c r="L6069" s="2" t="s">
        <v>136</v>
      </c>
      <c r="M6069" s="2" t="s">
        <v>476</v>
      </c>
      <c r="N6069" s="2" t="s">
        <v>479</v>
      </c>
      <c r="O6069" s="2" t="s">
        <v>520</v>
      </c>
      <c r="Q6069" s="1"/>
      <c r="S6069" s="5"/>
      <c r="T6069" s="41"/>
      <c r="U6069" s="8"/>
      <c r="V6069" s="2" t="s">
        <v>105</v>
      </c>
      <c r="W6069" s="2" t="s">
        <v>561</v>
      </c>
      <c r="X6069" s="2" t="str" cm="1">
        <f t="array" ref="X6069">IF(X5854="TRUE",IF(AND(C6069&lt;&gt;1,C6070:C6075="",S6069:U6075=""), "FALSE","TRUE"),"FALSE")</f>
        <v>FALSE</v>
      </c>
      <c r="Z6069" s="1"/>
    </row>
    <row r="6070" spans="2:26" hidden="1" outlineLevel="3" x14ac:dyDescent="0.4">
      <c r="B6070" s="7" t="s">
        <v>522</v>
      </c>
      <c r="C6070" s="8"/>
      <c r="D6070" s="31"/>
      <c r="E6070" s="2" t="s">
        <v>523</v>
      </c>
      <c r="F6070" s="2" t="s">
        <v>485</v>
      </c>
      <c r="G6070" s="2" t="s">
        <v>369</v>
      </c>
      <c r="H6070" s="2">
        <v>225</v>
      </c>
      <c r="I6070" s="2">
        <v>207</v>
      </c>
      <c r="K6070" s="2">
        <v>240</v>
      </c>
      <c r="L6070" s="2" t="s">
        <v>30</v>
      </c>
      <c r="M6070" s="2" t="s">
        <v>476</v>
      </c>
      <c r="N6070" s="2" t="s">
        <v>479</v>
      </c>
      <c r="O6070" s="2" t="s">
        <v>520</v>
      </c>
      <c r="Q6070" s="1"/>
      <c r="S6070" s="5"/>
      <c r="T6070" s="41"/>
      <c r="U6070" s="8"/>
      <c r="W6070" s="2" t="s">
        <v>465</v>
      </c>
      <c r="X6070" s="2" t="str" cm="1">
        <f t="array" ref="X6070">IF(X5854="TRUE",IF(AND(C6069&lt;&gt;1,C6070:C6075="",S6069:U6075=""), "FALSE","TRUE"),"FALSE")</f>
        <v>FALSE</v>
      </c>
      <c r="Z6070" s="1"/>
    </row>
    <row r="6071" spans="2:26" hidden="1" outlineLevel="3" x14ac:dyDescent="0.4">
      <c r="B6071" s="7" t="s">
        <v>524</v>
      </c>
      <c r="C6071" s="8"/>
      <c r="D6071" s="31"/>
      <c r="E6071" s="2" t="s">
        <v>525</v>
      </c>
      <c r="F6071" s="2" t="s">
        <v>114</v>
      </c>
      <c r="G6071" s="2" t="s">
        <v>115</v>
      </c>
      <c r="H6071" s="2">
        <v>225</v>
      </c>
      <c r="I6071" s="2">
        <v>207</v>
      </c>
      <c r="K6071" s="2">
        <v>120</v>
      </c>
      <c r="L6071" s="2" t="s">
        <v>30</v>
      </c>
      <c r="M6071" s="2" t="s">
        <v>476</v>
      </c>
      <c r="N6071" s="2" t="s">
        <v>479</v>
      </c>
      <c r="O6071" s="2" t="s">
        <v>520</v>
      </c>
      <c r="Q6071" s="1"/>
      <c r="S6071" s="5"/>
      <c r="T6071" s="41"/>
      <c r="U6071" s="8"/>
      <c r="W6071" s="2" t="s">
        <v>468</v>
      </c>
      <c r="X6071" s="2" t="str" cm="1">
        <f t="array" ref="X6071">IF(X5854="TRUE",IF(AND(C6069&lt;&gt;1,C6070:C6075="",S6069:U6075=""), "FALSE","TRUE"),"FALSE")</f>
        <v>FALSE</v>
      </c>
      <c r="Z6071" s="1"/>
    </row>
    <row r="6072" spans="2:26" hidden="1" outlineLevel="3" x14ac:dyDescent="0.4">
      <c r="B6072" s="7" t="s">
        <v>526</v>
      </c>
      <c r="C6072" s="8"/>
      <c r="D6072" s="31"/>
      <c r="E6072" s="2" t="s">
        <v>527</v>
      </c>
      <c r="F6072" s="2" t="str">
        <f>IF(OR($C$87="治験計画届", $C$87="治験計画変更届"), "^$","^.{1,120}$|^$")</f>
        <v>^.{1,120}$|^$</v>
      </c>
      <c r="G6072" s="2" t="str">
        <f>IF(F6072="^$", "入力しないでください","入力してください(120文字以内)")</f>
        <v>入力してください(120文字以内)</v>
      </c>
      <c r="H6072" s="2">
        <v>225</v>
      </c>
      <c r="I6072" s="2">
        <v>207</v>
      </c>
      <c r="K6072" s="2">
        <v>120</v>
      </c>
      <c r="L6072" s="2" t="s">
        <v>30</v>
      </c>
      <c r="M6072" s="2" t="s">
        <v>476</v>
      </c>
      <c r="N6072" s="2" t="s">
        <v>479</v>
      </c>
      <c r="O6072" s="2" t="s">
        <v>520</v>
      </c>
      <c r="Q6072" s="1"/>
      <c r="S6072" s="5"/>
      <c r="T6072" s="41"/>
      <c r="U6072" s="8"/>
      <c r="W6072" s="2" t="s">
        <v>468</v>
      </c>
      <c r="X6072" s="2" t="str" cm="1">
        <f t="array" ref="X6072">IF(X5854="TRUE",IF(AND(C6069&lt;&gt;1,C6070:C6075="",S6069:U6075=""), "FALSE","TRUE"),"FALSE")</f>
        <v>FALSE</v>
      </c>
      <c r="Z6072" s="1"/>
    </row>
    <row r="6073" spans="2:26" hidden="1" outlineLevel="3" x14ac:dyDescent="0.4">
      <c r="B6073" s="7" t="s">
        <v>528</v>
      </c>
      <c r="C6073" s="8"/>
      <c r="D6073" s="31"/>
      <c r="E6073" s="2" t="s">
        <v>529</v>
      </c>
      <c r="F6073" s="2" t="str">
        <f>IF(OR($C$87="治験計画届", $C$87="治験計画変更届"), "^$","^.{1,120}$|^$")</f>
        <v>^.{1,120}$|^$</v>
      </c>
      <c r="G6073" s="2" t="str">
        <f t="shared" ref="G6073:G6075" si="425">IF(F6073="^$", "入力しないでください","入力してください(120文字以内)")</f>
        <v>入力してください(120文字以内)</v>
      </c>
      <c r="H6073" s="2">
        <v>225</v>
      </c>
      <c r="I6073" s="2">
        <v>207</v>
      </c>
      <c r="K6073" s="2">
        <v>120</v>
      </c>
      <c r="L6073" s="2" t="s">
        <v>30</v>
      </c>
      <c r="M6073" s="2" t="s">
        <v>476</v>
      </c>
      <c r="N6073" s="2" t="s">
        <v>479</v>
      </c>
      <c r="O6073" s="2" t="s">
        <v>520</v>
      </c>
      <c r="Q6073" s="1"/>
      <c r="S6073" s="5"/>
      <c r="T6073" s="41"/>
      <c r="U6073" s="8"/>
      <c r="W6073" s="2" t="s">
        <v>468</v>
      </c>
      <c r="X6073" s="2" t="str" cm="1">
        <f t="array" ref="X6073">IF(X5854="TRUE",IF(AND(C6069&lt;&gt;1,C6070:C6075="",S6069:U6075=""), "FALSE","TRUE"),"FALSE")</f>
        <v>FALSE</v>
      </c>
      <c r="Z6073" s="1"/>
    </row>
    <row r="6074" spans="2:26" hidden="1" outlineLevel="3" x14ac:dyDescent="0.4">
      <c r="B6074" s="7" t="s">
        <v>530</v>
      </c>
      <c r="C6074" s="8"/>
      <c r="D6074" s="31"/>
      <c r="E6074" s="2" t="s">
        <v>566</v>
      </c>
      <c r="F6074" s="2" t="str">
        <f>IF(OR($C$87="治験計画届", $C$87="治験計画変更届"), "^$","^.{1,120}$|^$")</f>
        <v>^.{1,120}$|^$</v>
      </c>
      <c r="G6074" s="2" t="str">
        <f t="shared" si="425"/>
        <v>入力してください(120文字以内)</v>
      </c>
      <c r="H6074" s="2">
        <v>225</v>
      </c>
      <c r="I6074" s="2">
        <v>207</v>
      </c>
      <c r="K6074" s="2">
        <v>120</v>
      </c>
      <c r="L6074" s="2" t="s">
        <v>30</v>
      </c>
      <c r="M6074" s="2" t="s">
        <v>476</v>
      </c>
      <c r="N6074" s="2" t="s">
        <v>479</v>
      </c>
      <c r="O6074" s="2" t="s">
        <v>520</v>
      </c>
      <c r="Q6074" s="1"/>
      <c r="S6074" s="5"/>
      <c r="T6074" s="41"/>
      <c r="U6074" s="8"/>
      <c r="W6074" s="2" t="s">
        <v>468</v>
      </c>
      <c r="X6074" s="2" t="str" cm="1">
        <f t="array" ref="X6074">IF(X5854="TRUE",IF(AND(C6069&lt;&gt;1,C6070:C6075="",S6069:U6075=""), "FALSE","TRUE"),"FALSE")</f>
        <v>FALSE</v>
      </c>
      <c r="Z6074" s="1"/>
    </row>
    <row r="6075" spans="2:26" hidden="1" outlineLevel="3" x14ac:dyDescent="0.4">
      <c r="B6075" s="7" t="s">
        <v>532</v>
      </c>
      <c r="C6075" s="8"/>
      <c r="D6075" s="31"/>
      <c r="E6075" s="2" t="s">
        <v>533</v>
      </c>
      <c r="F6075" s="2" t="str">
        <f>IF(OR($C$87="治験計画届", $C$87="治験計画変更届"), "^$","^.{1,120}$|^$")</f>
        <v>^.{1,120}$|^$</v>
      </c>
      <c r="G6075" s="2" t="str">
        <f t="shared" si="425"/>
        <v>入力してください(120文字以内)</v>
      </c>
      <c r="H6075" s="2">
        <v>225</v>
      </c>
      <c r="I6075" s="2">
        <v>207</v>
      </c>
      <c r="K6075" s="2">
        <v>120</v>
      </c>
      <c r="L6075" s="2" t="s">
        <v>30</v>
      </c>
      <c r="M6075" s="2" t="s">
        <v>476</v>
      </c>
      <c r="N6075" s="2" t="s">
        <v>479</v>
      </c>
      <c r="O6075" s="2" t="s">
        <v>520</v>
      </c>
      <c r="Q6075" s="1"/>
      <c r="S6075" s="5"/>
      <c r="T6075" s="41"/>
      <c r="U6075" s="8"/>
      <c r="W6075" s="2" t="s">
        <v>468</v>
      </c>
      <c r="X6075" s="2" t="str" cm="1">
        <f t="array" ref="X6075">IF(X5854="TRUE",IF(AND(C6069&lt;&gt;1,C6070:C6075="",S6069:U6075=""), "FALSE","TRUE"),"FALSE")</f>
        <v>FALSE</v>
      </c>
      <c r="Z6075" s="1"/>
    </row>
    <row r="6076" spans="2:26" hidden="1" outlineLevel="2" x14ac:dyDescent="0.4">
      <c r="B6076" s="3" t="s">
        <v>19</v>
      </c>
      <c r="I6076" s="2">
        <v>207</v>
      </c>
      <c r="Q6076" s="1"/>
      <c r="S6076" s="43" t="s">
        <v>36</v>
      </c>
      <c r="T6076" s="44" t="s">
        <v>37</v>
      </c>
      <c r="U6076" s="43" t="s">
        <v>38</v>
      </c>
      <c r="Z6076" s="1"/>
    </row>
    <row r="6077" spans="2:26" hidden="1" outlineLevel="2" x14ac:dyDescent="0.4">
      <c r="B6077" s="7" t="s">
        <v>534</v>
      </c>
      <c r="C6077" s="5"/>
      <c r="D6077" s="30"/>
      <c r="E6077" s="2" t="s">
        <v>535</v>
      </c>
      <c r="F6077" s="2" t="s">
        <v>190</v>
      </c>
      <c r="G6077" s="2" t="s">
        <v>536</v>
      </c>
      <c r="I6077" s="2">
        <v>207</v>
      </c>
      <c r="K6077" s="2">
        <v>4</v>
      </c>
      <c r="L6077" s="2" t="s">
        <v>30</v>
      </c>
      <c r="M6077" s="2" t="s">
        <v>476</v>
      </c>
      <c r="N6077" s="2" t="s">
        <v>479</v>
      </c>
      <c r="Q6077" s="1"/>
      <c r="S6077" s="5"/>
      <c r="T6077" s="41"/>
      <c r="U6077" s="8"/>
      <c r="W6077" s="2" t="s">
        <v>567</v>
      </c>
      <c r="X6077" s="2" t="str">
        <f t="shared" ref="X6077:X6078" si="426">X$5854</f>
        <v>FALSE</v>
      </c>
      <c r="Z6077" s="1"/>
    </row>
    <row r="6078" spans="2:26" hidden="1" outlineLevel="2" x14ac:dyDescent="0.4">
      <c r="B6078" s="7" t="s">
        <v>537</v>
      </c>
      <c r="C6078" s="5"/>
      <c r="D6078" s="30"/>
      <c r="E6078" s="2" t="s">
        <v>538</v>
      </c>
      <c r="F6078" s="2" t="str">
        <f>IF(OR($C$87="治験終了届", $C$87="治験中止届"),"^\d{1,4}$","^$")</f>
        <v>^$</v>
      </c>
      <c r="G6078" s="2" t="str">
        <f>IF(F6078="^$","入力しないでください","半角数字を入力してください(4桁以内)")</f>
        <v>入力しないでください</v>
      </c>
      <c r="I6078" s="2">
        <v>207</v>
      </c>
      <c r="K6078" s="2">
        <v>4</v>
      </c>
      <c r="L6078" s="2" t="s">
        <v>30</v>
      </c>
      <c r="M6078" s="2" t="s">
        <v>476</v>
      </c>
      <c r="N6078" s="2" t="s">
        <v>479</v>
      </c>
      <c r="Q6078" s="1"/>
      <c r="S6078" s="5"/>
      <c r="T6078" s="41"/>
      <c r="U6078" s="8"/>
      <c r="W6078" s="2" t="s">
        <v>567</v>
      </c>
      <c r="X6078" s="2" t="str">
        <f t="shared" si="426"/>
        <v>FALSE</v>
      </c>
      <c r="Z6078" s="1"/>
    </row>
    <row r="6079" spans="2:26" hidden="1" outlineLevel="2" x14ac:dyDescent="0.4">
      <c r="B6079" s="3" t="s">
        <v>19</v>
      </c>
      <c r="I6079" s="2">
        <v>207</v>
      </c>
      <c r="Q6079" s="1"/>
      <c r="Z6079" s="1"/>
    </row>
    <row r="6080" spans="2:26" hidden="1" outlineLevel="2" x14ac:dyDescent="0.4">
      <c r="B6080" s="50" t="s">
        <v>539</v>
      </c>
      <c r="C6080" s="50"/>
      <c r="D6080" s="33"/>
      <c r="E6080" s="2" t="s">
        <v>540</v>
      </c>
      <c r="I6080" s="2">
        <v>207</v>
      </c>
      <c r="L6080" s="2" t="s">
        <v>541</v>
      </c>
      <c r="M6080" s="2" t="s">
        <v>476</v>
      </c>
      <c r="N6080" s="2" t="s">
        <v>479</v>
      </c>
      <c r="O6080" s="2" t="s">
        <v>540</v>
      </c>
      <c r="Q6080" s="1"/>
      <c r="R6080" s="2" t="str">
        <f>IF(AND(C6082="",C6083="",C6084="",C6085=""), "TRUE", "FALSE")</f>
        <v>TRUE</v>
      </c>
      <c r="S6080" s="43" t="s">
        <v>36</v>
      </c>
      <c r="T6080" s="44" t="s">
        <v>37</v>
      </c>
      <c r="U6080" s="43" t="s">
        <v>38</v>
      </c>
      <c r="Z6080" s="1"/>
    </row>
    <row r="6081" spans="2:26" hidden="1" outlineLevel="2" x14ac:dyDescent="0.4">
      <c r="B6081" s="7" t="s">
        <v>134</v>
      </c>
      <c r="C6081" s="5">
        <v>1</v>
      </c>
      <c r="D6081" s="30"/>
      <c r="E6081" s="2" t="s">
        <v>392</v>
      </c>
      <c r="F6081" s="2" t="s">
        <v>106</v>
      </c>
      <c r="G6081" s="2" t="s">
        <v>103</v>
      </c>
      <c r="H6081" s="2">
        <v>235</v>
      </c>
      <c r="I6081" s="2">
        <v>207</v>
      </c>
      <c r="K6081" s="2">
        <v>3</v>
      </c>
      <c r="L6081" s="2" t="s">
        <v>136</v>
      </c>
      <c r="M6081" s="2" t="s">
        <v>476</v>
      </c>
      <c r="N6081" s="2" t="s">
        <v>479</v>
      </c>
      <c r="O6081" s="2" t="s">
        <v>540</v>
      </c>
      <c r="Q6081" s="1"/>
      <c r="S6081" s="5"/>
      <c r="T6081" s="41"/>
      <c r="U6081" s="8"/>
      <c r="V6081" s="2" t="s">
        <v>105</v>
      </c>
      <c r="W6081" s="2" t="s">
        <v>561</v>
      </c>
      <c r="X6081" s="2" t="str" cm="1">
        <f t="array" ref="X6081">IF(X5854="TRUE",IF(AND(C6081&lt;&gt;1,C6082:C6085="",S6081:U6085=""), "FALSE","TRUE"),"FALSE")</f>
        <v>FALSE</v>
      </c>
      <c r="Z6081" s="1"/>
    </row>
    <row r="6082" spans="2:26" hidden="1" outlineLevel="2" x14ac:dyDescent="0.4">
      <c r="B6082" s="7" t="s">
        <v>237</v>
      </c>
      <c r="C6082" s="8"/>
      <c r="D6082" s="31"/>
      <c r="E6082" s="2" t="s">
        <v>542</v>
      </c>
      <c r="F6082" s="2" t="s">
        <v>233</v>
      </c>
      <c r="G6082" s="2" t="s">
        <v>239</v>
      </c>
      <c r="H6082" s="2">
        <v>235</v>
      </c>
      <c r="I6082" s="2">
        <v>207</v>
      </c>
      <c r="K6082" s="2">
        <v>60</v>
      </c>
      <c r="L6082" s="2" t="s">
        <v>30</v>
      </c>
      <c r="M6082" s="2" t="s">
        <v>476</v>
      </c>
      <c r="N6082" s="2" t="s">
        <v>479</v>
      </c>
      <c r="O6082" s="2" t="s">
        <v>540</v>
      </c>
      <c r="Q6082" s="1"/>
      <c r="S6082" s="5"/>
      <c r="T6082" s="41"/>
      <c r="U6082" s="8"/>
      <c r="W6082" s="2" t="s">
        <v>568</v>
      </c>
      <c r="X6082" s="2" t="str" cm="1">
        <f t="array" ref="X6082">IF(X5854="TRUE",IF(AND(C6081&lt;&gt;1,C6082:C6085="",S6081:U6085=""), "FALSE","TRUE"),"FALSE")</f>
        <v>FALSE</v>
      </c>
      <c r="Z6082" s="1"/>
    </row>
    <row r="6083" spans="2:26" hidden="1" outlineLevel="2" x14ac:dyDescent="0.4">
      <c r="B6083" s="7" t="s">
        <v>240</v>
      </c>
      <c r="C6083" s="8"/>
      <c r="D6083" s="31"/>
      <c r="E6083" s="2" t="s">
        <v>543</v>
      </c>
      <c r="F6083" s="2" t="str">
        <f>IF(C6082="","^.{1,120}$|^$","^.{1,120}$")</f>
        <v>^.{1,120}$|^$</v>
      </c>
      <c r="G6083" s="2" t="s">
        <v>229</v>
      </c>
      <c r="H6083" s="2">
        <v>235</v>
      </c>
      <c r="I6083" s="2">
        <v>207</v>
      </c>
      <c r="K6083" s="2">
        <v>120</v>
      </c>
      <c r="L6083" s="2" t="s">
        <v>30</v>
      </c>
      <c r="M6083" s="2" t="s">
        <v>476</v>
      </c>
      <c r="N6083" s="2" t="s">
        <v>479</v>
      </c>
      <c r="O6083" s="2" t="s">
        <v>540</v>
      </c>
      <c r="Q6083" s="1"/>
      <c r="S6083" s="5"/>
      <c r="T6083" s="41"/>
      <c r="U6083" s="8"/>
      <c r="W6083" s="2" t="s">
        <v>468</v>
      </c>
      <c r="X6083" s="2" t="str" cm="1">
        <f t="array" ref="X6083">IF(X5854="TRUE",IF(AND(C6081&lt;&gt;1,C6082:C6085="",S6081:U6085=""), "FALSE","TRUE"),"FALSE")</f>
        <v>FALSE</v>
      </c>
      <c r="Z6083" s="1"/>
    </row>
    <row r="6084" spans="2:26" hidden="1" outlineLevel="2" x14ac:dyDescent="0.4">
      <c r="B6084" s="7" t="s">
        <v>243</v>
      </c>
      <c r="C6084" s="8"/>
      <c r="D6084" s="31"/>
      <c r="E6084" s="2" t="s">
        <v>544</v>
      </c>
      <c r="F6084" s="2" t="s">
        <v>116</v>
      </c>
      <c r="G6084" s="2" t="s">
        <v>115</v>
      </c>
      <c r="H6084" s="2">
        <v>235</v>
      </c>
      <c r="I6084" s="2">
        <v>207</v>
      </c>
      <c r="K6084" s="2">
        <v>120</v>
      </c>
      <c r="L6084" s="2" t="s">
        <v>30</v>
      </c>
      <c r="M6084" s="2" t="s">
        <v>476</v>
      </c>
      <c r="N6084" s="2" t="s">
        <v>479</v>
      </c>
      <c r="O6084" s="2" t="s">
        <v>540</v>
      </c>
      <c r="Q6084" s="1"/>
      <c r="S6084" s="5"/>
      <c r="T6084" s="41"/>
      <c r="U6084" s="8"/>
      <c r="W6084" s="2" t="s">
        <v>468</v>
      </c>
      <c r="X6084" s="2" t="str" cm="1">
        <f t="array" ref="X6084">IF(X5854="TRUE",IF(AND(C6081&lt;&gt;1,C6082:C6085="",S6081:U6085=""), "FALSE","TRUE"),"FALSE")</f>
        <v>FALSE</v>
      </c>
      <c r="Z6084" s="1"/>
    </row>
    <row r="6085" spans="2:26" hidden="1" outlineLevel="2" collapsed="1" x14ac:dyDescent="0.4">
      <c r="B6085" s="7" t="s">
        <v>245</v>
      </c>
      <c r="C6085" s="8"/>
      <c r="D6085" s="31"/>
      <c r="E6085" s="2" t="s">
        <v>545</v>
      </c>
      <c r="F6085" s="2" t="str">
        <f>IF(C6082="","^.{1,1024}$|^$","^.{1,1024}$")</f>
        <v>^.{1,1024}$|^$</v>
      </c>
      <c r="G6085" s="2" t="s">
        <v>247</v>
      </c>
      <c r="H6085" s="2">
        <v>235</v>
      </c>
      <c r="I6085" s="2">
        <v>207</v>
      </c>
      <c r="K6085" s="2">
        <v>1024</v>
      </c>
      <c r="L6085" s="2" t="s">
        <v>30</v>
      </c>
      <c r="M6085" s="2" t="s">
        <v>476</v>
      </c>
      <c r="N6085" s="2" t="s">
        <v>479</v>
      </c>
      <c r="O6085" s="2" t="s">
        <v>540</v>
      </c>
      <c r="Q6085" s="1"/>
      <c r="S6085" s="5"/>
      <c r="T6085" s="41"/>
      <c r="U6085" s="8"/>
      <c r="W6085" s="2" t="s">
        <v>471</v>
      </c>
      <c r="X6085" s="2" t="str" cm="1">
        <f t="array" ref="X6085">IF(X5854="TRUE",IF(AND(C6081&lt;&gt;1,C6082:C6085="",S6081:U6085=""), "FALSE","TRUE"),"FALSE")</f>
        <v>FALSE</v>
      </c>
      <c r="Z6085" s="1"/>
    </row>
    <row r="6086" spans="2:26" hidden="1" outlineLevel="3" x14ac:dyDescent="0.4">
      <c r="B6086" s="7" t="s">
        <v>134</v>
      </c>
      <c r="C6086" s="5">
        <v>2</v>
      </c>
      <c r="D6086" s="30"/>
      <c r="E6086" s="2" t="s">
        <v>392</v>
      </c>
      <c r="F6086" s="2" t="s">
        <v>106</v>
      </c>
      <c r="G6086" s="2" t="s">
        <v>103</v>
      </c>
      <c r="H6086" s="2">
        <v>235</v>
      </c>
      <c r="I6086" s="2">
        <v>207</v>
      </c>
      <c r="K6086" s="2">
        <v>3</v>
      </c>
      <c r="L6086" s="2" t="s">
        <v>136</v>
      </c>
      <c r="M6086" s="2" t="s">
        <v>476</v>
      </c>
      <c r="N6086" s="2" t="s">
        <v>479</v>
      </c>
      <c r="O6086" s="2" t="s">
        <v>540</v>
      </c>
      <c r="Q6086" s="1"/>
      <c r="S6086" s="5"/>
      <c r="T6086" s="41"/>
      <c r="U6086" s="8"/>
      <c r="V6086" s="2" t="s">
        <v>105</v>
      </c>
      <c r="W6086" s="2" t="s">
        <v>561</v>
      </c>
      <c r="X6086" s="2" t="str" cm="1">
        <f t="array" ref="X6086">IF(X5854="TRUE",IF(AND(C6086&lt;&gt;1,C6087:C6090="",S6086:U6090=""), "FALSE","TRUE"),"FALSE")</f>
        <v>FALSE</v>
      </c>
      <c r="Z6086" s="1"/>
    </row>
    <row r="6087" spans="2:26" hidden="1" outlineLevel="3" x14ac:dyDescent="0.4">
      <c r="B6087" s="7" t="s">
        <v>237</v>
      </c>
      <c r="C6087" s="8"/>
      <c r="D6087" s="31"/>
      <c r="E6087" s="2" t="s">
        <v>542</v>
      </c>
      <c r="F6087" s="2" t="s">
        <v>233</v>
      </c>
      <c r="G6087" s="2" t="s">
        <v>239</v>
      </c>
      <c r="H6087" s="2">
        <v>235</v>
      </c>
      <c r="I6087" s="2">
        <v>207</v>
      </c>
      <c r="K6087" s="2">
        <v>60</v>
      </c>
      <c r="L6087" s="2" t="s">
        <v>30</v>
      </c>
      <c r="M6087" s="2" t="s">
        <v>476</v>
      </c>
      <c r="N6087" s="2" t="s">
        <v>479</v>
      </c>
      <c r="O6087" s="2" t="s">
        <v>540</v>
      </c>
      <c r="Q6087" s="1"/>
      <c r="S6087" s="5"/>
      <c r="T6087" s="41"/>
      <c r="U6087" s="8"/>
      <c r="W6087" s="2" t="s">
        <v>568</v>
      </c>
      <c r="X6087" s="2" t="str" cm="1">
        <f t="array" ref="X6087">IF(X5854="TRUE",IF(AND(C6086&lt;&gt;1,C6087:C6090="",S6086:U6090=""), "FALSE","TRUE"),"FALSE")</f>
        <v>FALSE</v>
      </c>
      <c r="Z6087" s="1"/>
    </row>
    <row r="6088" spans="2:26" hidden="1" outlineLevel="3" x14ac:dyDescent="0.4">
      <c r="B6088" s="7" t="s">
        <v>240</v>
      </c>
      <c r="C6088" s="8"/>
      <c r="D6088" s="31"/>
      <c r="E6088" s="2" t="s">
        <v>543</v>
      </c>
      <c r="F6088" s="2" t="str">
        <f>IF(C6087="","^.{1,120}$|^$","^.{1,120}$")</f>
        <v>^.{1,120}$|^$</v>
      </c>
      <c r="G6088" s="2" t="s">
        <v>229</v>
      </c>
      <c r="H6088" s="2">
        <v>235</v>
      </c>
      <c r="I6088" s="2">
        <v>207</v>
      </c>
      <c r="K6088" s="2">
        <v>120</v>
      </c>
      <c r="L6088" s="2" t="s">
        <v>30</v>
      </c>
      <c r="M6088" s="2" t="s">
        <v>476</v>
      </c>
      <c r="N6088" s="2" t="s">
        <v>479</v>
      </c>
      <c r="O6088" s="2" t="s">
        <v>540</v>
      </c>
      <c r="Q6088" s="1"/>
      <c r="S6088" s="5"/>
      <c r="T6088" s="41"/>
      <c r="U6088" s="8"/>
      <c r="W6088" s="2" t="s">
        <v>468</v>
      </c>
      <c r="X6088" s="2" t="str" cm="1">
        <f t="array" ref="X6088">IF(X5854="TRUE",IF(AND(C6086&lt;&gt;1,C6087:C6090="",S6086:U6090=""), "FALSE","TRUE"),"FALSE")</f>
        <v>FALSE</v>
      </c>
      <c r="Z6088" s="1"/>
    </row>
    <row r="6089" spans="2:26" hidden="1" outlineLevel="3" x14ac:dyDescent="0.4">
      <c r="B6089" s="7" t="s">
        <v>243</v>
      </c>
      <c r="C6089" s="8"/>
      <c r="D6089" s="31"/>
      <c r="E6089" s="2" t="s">
        <v>544</v>
      </c>
      <c r="F6089" s="2" t="s">
        <v>116</v>
      </c>
      <c r="G6089" s="2" t="s">
        <v>115</v>
      </c>
      <c r="H6089" s="2">
        <v>235</v>
      </c>
      <c r="I6089" s="2">
        <v>207</v>
      </c>
      <c r="K6089" s="2">
        <v>120</v>
      </c>
      <c r="L6089" s="2" t="s">
        <v>30</v>
      </c>
      <c r="M6089" s="2" t="s">
        <v>476</v>
      </c>
      <c r="N6089" s="2" t="s">
        <v>479</v>
      </c>
      <c r="O6089" s="2" t="s">
        <v>540</v>
      </c>
      <c r="Q6089" s="1"/>
      <c r="S6089" s="5"/>
      <c r="T6089" s="41"/>
      <c r="U6089" s="8"/>
      <c r="W6089" s="2" t="s">
        <v>468</v>
      </c>
      <c r="X6089" s="2" t="str" cm="1">
        <f t="array" ref="X6089">IF(X5854="TRUE",IF(AND(C6086&lt;&gt;1,C6087:C6090="",S6086:U6090=""), "FALSE","TRUE"),"FALSE")</f>
        <v>FALSE</v>
      </c>
      <c r="Z6089" s="1"/>
    </row>
    <row r="6090" spans="2:26" hidden="1" outlineLevel="3" x14ac:dyDescent="0.4">
      <c r="B6090" s="7" t="s">
        <v>245</v>
      </c>
      <c r="C6090" s="8"/>
      <c r="D6090" s="31"/>
      <c r="E6090" s="2" t="s">
        <v>545</v>
      </c>
      <c r="F6090" s="2" t="str">
        <f>IF(C6087="","^.{1,1024}$|^$","^.{1,1024}$")</f>
        <v>^.{1,1024}$|^$</v>
      </c>
      <c r="G6090" s="2" t="s">
        <v>247</v>
      </c>
      <c r="H6090" s="2">
        <v>235</v>
      </c>
      <c r="I6090" s="2">
        <v>207</v>
      </c>
      <c r="K6090" s="2">
        <v>1024</v>
      </c>
      <c r="L6090" s="2" t="s">
        <v>30</v>
      </c>
      <c r="M6090" s="2" t="s">
        <v>476</v>
      </c>
      <c r="N6090" s="2" t="s">
        <v>479</v>
      </c>
      <c r="O6090" s="2" t="s">
        <v>540</v>
      </c>
      <c r="Q6090" s="1"/>
      <c r="S6090" s="5"/>
      <c r="T6090" s="41"/>
      <c r="U6090" s="8"/>
      <c r="W6090" s="2" t="s">
        <v>471</v>
      </c>
      <c r="X6090" s="2" t="str" cm="1">
        <f t="array" ref="X6090">IF(X5854="TRUE",IF(AND(C6086&lt;&gt;1,C6087:C6090="",S6086:U6090=""), "FALSE","TRUE"),"FALSE")</f>
        <v>FALSE</v>
      </c>
      <c r="Z6090" s="1"/>
    </row>
    <row r="6091" spans="2:26" hidden="1" outlineLevel="3" x14ac:dyDescent="0.4">
      <c r="B6091" s="7" t="s">
        <v>134</v>
      </c>
      <c r="C6091" s="5">
        <v>3</v>
      </c>
      <c r="D6091" s="30"/>
      <c r="E6091" s="2" t="s">
        <v>392</v>
      </c>
      <c r="F6091" s="2" t="s">
        <v>106</v>
      </c>
      <c r="G6091" s="2" t="s">
        <v>103</v>
      </c>
      <c r="H6091" s="2">
        <v>235</v>
      </c>
      <c r="I6091" s="2">
        <v>207</v>
      </c>
      <c r="K6091" s="2">
        <v>3</v>
      </c>
      <c r="L6091" s="2" t="s">
        <v>136</v>
      </c>
      <c r="M6091" s="2" t="s">
        <v>476</v>
      </c>
      <c r="N6091" s="2" t="s">
        <v>479</v>
      </c>
      <c r="O6091" s="2" t="s">
        <v>540</v>
      </c>
      <c r="Q6091" s="1"/>
      <c r="S6091" s="5"/>
      <c r="T6091" s="41"/>
      <c r="U6091" s="8"/>
      <c r="V6091" s="2" t="s">
        <v>105</v>
      </c>
      <c r="W6091" s="2" t="s">
        <v>561</v>
      </c>
      <c r="X6091" s="2" t="str" cm="1">
        <f t="array" ref="X6091">IF(X5854="TRUE",IF(AND(C6091&lt;&gt;1,C6092:C6095="",S6091:U6095=""), "FALSE","TRUE"),"FALSE")</f>
        <v>FALSE</v>
      </c>
      <c r="Z6091" s="1"/>
    </row>
    <row r="6092" spans="2:26" hidden="1" outlineLevel="3" x14ac:dyDescent="0.4">
      <c r="B6092" s="7" t="s">
        <v>237</v>
      </c>
      <c r="C6092" s="8"/>
      <c r="D6092" s="31"/>
      <c r="E6092" s="2" t="s">
        <v>542</v>
      </c>
      <c r="F6092" s="2" t="s">
        <v>233</v>
      </c>
      <c r="G6092" s="2" t="s">
        <v>239</v>
      </c>
      <c r="H6092" s="2">
        <v>235</v>
      </c>
      <c r="I6092" s="2">
        <v>207</v>
      </c>
      <c r="K6092" s="2">
        <v>60</v>
      </c>
      <c r="L6092" s="2" t="s">
        <v>30</v>
      </c>
      <c r="M6092" s="2" t="s">
        <v>476</v>
      </c>
      <c r="N6092" s="2" t="s">
        <v>479</v>
      </c>
      <c r="O6092" s="2" t="s">
        <v>540</v>
      </c>
      <c r="Q6092" s="1"/>
      <c r="S6092" s="5"/>
      <c r="T6092" s="41"/>
      <c r="U6092" s="8"/>
      <c r="W6092" s="2" t="s">
        <v>568</v>
      </c>
      <c r="X6092" s="2" t="str" cm="1">
        <f t="array" ref="X6092">IF(X5854="TRUE",IF(AND(C6091&lt;&gt;1,C6092:C6095="",S6091:U6095=""), "FALSE","TRUE"),"FALSE")</f>
        <v>FALSE</v>
      </c>
      <c r="Z6092" s="1"/>
    </row>
    <row r="6093" spans="2:26" hidden="1" outlineLevel="3" x14ac:dyDescent="0.4">
      <c r="B6093" s="7" t="s">
        <v>240</v>
      </c>
      <c r="C6093" s="8"/>
      <c r="D6093" s="31"/>
      <c r="E6093" s="2" t="s">
        <v>543</v>
      </c>
      <c r="F6093" s="2" t="str">
        <f>IF(C6092="","^.{1,120}$|^$","^.{1,120}$")</f>
        <v>^.{1,120}$|^$</v>
      </c>
      <c r="G6093" s="2" t="s">
        <v>229</v>
      </c>
      <c r="H6093" s="2">
        <v>235</v>
      </c>
      <c r="I6093" s="2">
        <v>207</v>
      </c>
      <c r="K6093" s="2">
        <v>120</v>
      </c>
      <c r="L6093" s="2" t="s">
        <v>30</v>
      </c>
      <c r="M6093" s="2" t="s">
        <v>476</v>
      </c>
      <c r="N6093" s="2" t="s">
        <v>479</v>
      </c>
      <c r="O6093" s="2" t="s">
        <v>540</v>
      </c>
      <c r="Q6093" s="1"/>
      <c r="S6093" s="5"/>
      <c r="T6093" s="41"/>
      <c r="U6093" s="8"/>
      <c r="W6093" s="2" t="s">
        <v>468</v>
      </c>
      <c r="X6093" s="2" t="str" cm="1">
        <f t="array" ref="X6093">IF(X5854="TRUE",IF(AND(C6091&lt;&gt;1,C6092:C6095="",S6091:U6095=""), "FALSE","TRUE"),"FALSE")</f>
        <v>FALSE</v>
      </c>
      <c r="Z6093" s="1"/>
    </row>
    <row r="6094" spans="2:26" hidden="1" outlineLevel="3" x14ac:dyDescent="0.4">
      <c r="B6094" s="7" t="s">
        <v>243</v>
      </c>
      <c r="C6094" s="8"/>
      <c r="D6094" s="31"/>
      <c r="E6094" s="2" t="s">
        <v>544</v>
      </c>
      <c r="F6094" s="2" t="s">
        <v>116</v>
      </c>
      <c r="G6094" s="2" t="s">
        <v>115</v>
      </c>
      <c r="H6094" s="2">
        <v>235</v>
      </c>
      <c r="I6094" s="2">
        <v>207</v>
      </c>
      <c r="K6094" s="2">
        <v>120</v>
      </c>
      <c r="L6094" s="2" t="s">
        <v>30</v>
      </c>
      <c r="M6094" s="2" t="s">
        <v>476</v>
      </c>
      <c r="N6094" s="2" t="s">
        <v>479</v>
      </c>
      <c r="O6094" s="2" t="s">
        <v>540</v>
      </c>
      <c r="Q6094" s="1"/>
      <c r="S6094" s="5"/>
      <c r="T6094" s="41"/>
      <c r="U6094" s="8"/>
      <c r="W6094" s="2" t="s">
        <v>468</v>
      </c>
      <c r="X6094" s="2" t="str" cm="1">
        <f t="array" ref="X6094">IF(X5854="TRUE",IF(AND(C6091&lt;&gt;1,C6092:C6095="",S6091:U6095=""), "FALSE","TRUE"),"FALSE")</f>
        <v>FALSE</v>
      </c>
      <c r="Z6094" s="1"/>
    </row>
    <row r="6095" spans="2:26" hidden="1" outlineLevel="3" x14ac:dyDescent="0.4">
      <c r="B6095" s="7" t="s">
        <v>245</v>
      </c>
      <c r="C6095" s="8"/>
      <c r="D6095" s="31"/>
      <c r="E6095" s="2" t="s">
        <v>545</v>
      </c>
      <c r="F6095" s="2" t="str">
        <f>IF(C6092="","^.{1,1024}$|^$","^.{1,1024}$")</f>
        <v>^.{1,1024}$|^$</v>
      </c>
      <c r="G6095" s="2" t="s">
        <v>247</v>
      </c>
      <c r="H6095" s="2">
        <v>235</v>
      </c>
      <c r="I6095" s="2">
        <v>207</v>
      </c>
      <c r="K6095" s="2">
        <v>1024</v>
      </c>
      <c r="L6095" s="2" t="s">
        <v>30</v>
      </c>
      <c r="M6095" s="2" t="s">
        <v>476</v>
      </c>
      <c r="N6095" s="2" t="s">
        <v>479</v>
      </c>
      <c r="O6095" s="2" t="s">
        <v>540</v>
      </c>
      <c r="Q6095" s="1"/>
      <c r="S6095" s="5"/>
      <c r="T6095" s="41"/>
      <c r="U6095" s="8"/>
      <c r="W6095" s="2" t="s">
        <v>471</v>
      </c>
      <c r="X6095" s="2" t="str" cm="1">
        <f t="array" ref="X6095">IF(X5854="TRUE",IF(AND(C6091&lt;&gt;1,C6092:C6095="",S6091:U6095=""), "FALSE","TRUE"),"FALSE")</f>
        <v>FALSE</v>
      </c>
      <c r="Z6095" s="1"/>
    </row>
    <row r="6096" spans="2:26" hidden="1" outlineLevel="3" x14ac:dyDescent="0.4">
      <c r="B6096" s="7" t="s">
        <v>134</v>
      </c>
      <c r="C6096" s="5">
        <v>4</v>
      </c>
      <c r="D6096" s="30"/>
      <c r="E6096" s="2" t="s">
        <v>392</v>
      </c>
      <c r="F6096" s="2" t="s">
        <v>106</v>
      </c>
      <c r="G6096" s="2" t="s">
        <v>103</v>
      </c>
      <c r="H6096" s="2">
        <v>235</v>
      </c>
      <c r="I6096" s="2">
        <v>207</v>
      </c>
      <c r="K6096" s="2">
        <v>3</v>
      </c>
      <c r="L6096" s="2" t="s">
        <v>136</v>
      </c>
      <c r="M6096" s="2" t="s">
        <v>476</v>
      </c>
      <c r="N6096" s="2" t="s">
        <v>479</v>
      </c>
      <c r="O6096" s="2" t="s">
        <v>540</v>
      </c>
      <c r="Q6096" s="1"/>
      <c r="S6096" s="5"/>
      <c r="T6096" s="41"/>
      <c r="U6096" s="8"/>
      <c r="V6096" s="2" t="s">
        <v>105</v>
      </c>
      <c r="W6096" s="2" t="s">
        <v>561</v>
      </c>
      <c r="X6096" s="2" t="str" cm="1">
        <f t="array" ref="X6096">IF(X5854="TRUE",IF(AND(C6096&lt;&gt;1,C6097:C6100="",S6096:U6100=""), "FALSE","TRUE"),"FALSE")</f>
        <v>FALSE</v>
      </c>
      <c r="Z6096" s="1"/>
    </row>
    <row r="6097" spans="2:26" hidden="1" outlineLevel="3" x14ac:dyDescent="0.4">
      <c r="B6097" s="7" t="s">
        <v>237</v>
      </c>
      <c r="C6097" s="8"/>
      <c r="D6097" s="31"/>
      <c r="E6097" s="2" t="s">
        <v>542</v>
      </c>
      <c r="F6097" s="2" t="s">
        <v>233</v>
      </c>
      <c r="G6097" s="2" t="s">
        <v>239</v>
      </c>
      <c r="H6097" s="2">
        <v>235</v>
      </c>
      <c r="I6097" s="2">
        <v>207</v>
      </c>
      <c r="K6097" s="2">
        <v>60</v>
      </c>
      <c r="L6097" s="2" t="s">
        <v>30</v>
      </c>
      <c r="M6097" s="2" t="s">
        <v>476</v>
      </c>
      <c r="N6097" s="2" t="s">
        <v>479</v>
      </c>
      <c r="O6097" s="2" t="s">
        <v>540</v>
      </c>
      <c r="Q6097" s="1"/>
      <c r="S6097" s="5"/>
      <c r="T6097" s="41"/>
      <c r="U6097" s="8"/>
      <c r="W6097" s="2" t="s">
        <v>568</v>
      </c>
      <c r="X6097" s="2" t="str" cm="1">
        <f t="array" ref="X6097">IF(X5854="TRUE",IF(AND(C6096&lt;&gt;1,C6097:C6100="",S6096:U6100=""), "FALSE","TRUE"),"FALSE")</f>
        <v>FALSE</v>
      </c>
      <c r="Z6097" s="1"/>
    </row>
    <row r="6098" spans="2:26" hidden="1" outlineLevel="3" x14ac:dyDescent="0.4">
      <c r="B6098" s="7" t="s">
        <v>240</v>
      </c>
      <c r="C6098" s="8"/>
      <c r="D6098" s="31"/>
      <c r="E6098" s="2" t="s">
        <v>543</v>
      </c>
      <c r="F6098" s="2" t="str">
        <f>IF(C6097="","^.{1,120}$|^$","^.{1,120}$")</f>
        <v>^.{1,120}$|^$</v>
      </c>
      <c r="G6098" s="2" t="s">
        <v>229</v>
      </c>
      <c r="H6098" s="2">
        <v>235</v>
      </c>
      <c r="I6098" s="2">
        <v>207</v>
      </c>
      <c r="K6098" s="2">
        <v>120</v>
      </c>
      <c r="L6098" s="2" t="s">
        <v>30</v>
      </c>
      <c r="M6098" s="2" t="s">
        <v>476</v>
      </c>
      <c r="N6098" s="2" t="s">
        <v>479</v>
      </c>
      <c r="O6098" s="2" t="s">
        <v>540</v>
      </c>
      <c r="Q6098" s="1"/>
      <c r="S6098" s="5"/>
      <c r="T6098" s="41"/>
      <c r="U6098" s="8"/>
      <c r="W6098" s="2" t="s">
        <v>468</v>
      </c>
      <c r="X6098" s="2" t="str" cm="1">
        <f t="array" ref="X6098">IF(X5854="TRUE",IF(AND(C6096&lt;&gt;1,C6097:C6100="",S6096:U6100=""), "FALSE","TRUE"),"FALSE")</f>
        <v>FALSE</v>
      </c>
      <c r="Z6098" s="1"/>
    </row>
    <row r="6099" spans="2:26" hidden="1" outlineLevel="3" x14ac:dyDescent="0.4">
      <c r="B6099" s="7" t="s">
        <v>243</v>
      </c>
      <c r="C6099" s="8"/>
      <c r="D6099" s="31"/>
      <c r="E6099" s="2" t="s">
        <v>544</v>
      </c>
      <c r="F6099" s="2" t="s">
        <v>116</v>
      </c>
      <c r="G6099" s="2" t="s">
        <v>115</v>
      </c>
      <c r="H6099" s="2">
        <v>235</v>
      </c>
      <c r="I6099" s="2">
        <v>207</v>
      </c>
      <c r="K6099" s="2">
        <v>120</v>
      </c>
      <c r="L6099" s="2" t="s">
        <v>30</v>
      </c>
      <c r="M6099" s="2" t="s">
        <v>476</v>
      </c>
      <c r="N6099" s="2" t="s">
        <v>479</v>
      </c>
      <c r="O6099" s="2" t="s">
        <v>540</v>
      </c>
      <c r="Q6099" s="1"/>
      <c r="S6099" s="5"/>
      <c r="T6099" s="41"/>
      <c r="U6099" s="8"/>
      <c r="W6099" s="2" t="s">
        <v>468</v>
      </c>
      <c r="X6099" s="2" t="str" cm="1">
        <f t="array" ref="X6099">IF(X5854="TRUE",IF(AND(C6096&lt;&gt;1,C6097:C6100="",S6096:U6100=""), "FALSE","TRUE"),"FALSE")</f>
        <v>FALSE</v>
      </c>
      <c r="Z6099" s="1"/>
    </row>
    <row r="6100" spans="2:26" hidden="1" outlineLevel="3" x14ac:dyDescent="0.4">
      <c r="B6100" s="7" t="s">
        <v>245</v>
      </c>
      <c r="C6100" s="8"/>
      <c r="D6100" s="31"/>
      <c r="E6100" s="2" t="s">
        <v>545</v>
      </c>
      <c r="F6100" s="2" t="str">
        <f>IF(C6097="","^.{1,1024}$|^$","^.{1,1024}$")</f>
        <v>^.{1,1024}$|^$</v>
      </c>
      <c r="G6100" s="2" t="s">
        <v>247</v>
      </c>
      <c r="H6100" s="2">
        <v>235</v>
      </c>
      <c r="I6100" s="2">
        <v>207</v>
      </c>
      <c r="K6100" s="2">
        <v>1024</v>
      </c>
      <c r="L6100" s="2" t="s">
        <v>30</v>
      </c>
      <c r="M6100" s="2" t="s">
        <v>476</v>
      </c>
      <c r="N6100" s="2" t="s">
        <v>479</v>
      </c>
      <c r="O6100" s="2" t="s">
        <v>540</v>
      </c>
      <c r="Q6100" s="1"/>
      <c r="S6100" s="5"/>
      <c r="T6100" s="41"/>
      <c r="U6100" s="8"/>
      <c r="W6100" s="2" t="s">
        <v>471</v>
      </c>
      <c r="X6100" s="2" t="str" cm="1">
        <f t="array" ref="X6100">IF(X5854="TRUE",IF(AND(C6096&lt;&gt;1,C6097:C6100="",S6096:U6100=""), "FALSE","TRUE"),"FALSE")</f>
        <v>FALSE</v>
      </c>
      <c r="Z6100" s="1"/>
    </row>
    <row r="6101" spans="2:26" hidden="1" outlineLevel="3" x14ac:dyDescent="0.4">
      <c r="B6101" s="7" t="s">
        <v>134</v>
      </c>
      <c r="C6101" s="5">
        <v>5</v>
      </c>
      <c r="D6101" s="30"/>
      <c r="E6101" s="2" t="s">
        <v>392</v>
      </c>
      <c r="F6101" s="2" t="s">
        <v>106</v>
      </c>
      <c r="G6101" s="2" t="s">
        <v>103</v>
      </c>
      <c r="H6101" s="2">
        <v>235</v>
      </c>
      <c r="I6101" s="2">
        <v>207</v>
      </c>
      <c r="K6101" s="2">
        <v>3</v>
      </c>
      <c r="L6101" s="2" t="s">
        <v>136</v>
      </c>
      <c r="M6101" s="2" t="s">
        <v>476</v>
      </c>
      <c r="N6101" s="2" t="s">
        <v>479</v>
      </c>
      <c r="O6101" s="2" t="s">
        <v>540</v>
      </c>
      <c r="Q6101" s="1"/>
      <c r="S6101" s="5"/>
      <c r="T6101" s="41"/>
      <c r="U6101" s="8"/>
      <c r="V6101" s="2" t="s">
        <v>105</v>
      </c>
      <c r="W6101" s="2" t="s">
        <v>561</v>
      </c>
      <c r="X6101" s="2" t="str" cm="1">
        <f t="array" ref="X6101">IF(X5854="TRUE",IF(AND(C6101&lt;&gt;1,C6102:C6105="",S6101:U6105=""), "FALSE","TRUE"),"FALSE")</f>
        <v>FALSE</v>
      </c>
      <c r="Z6101" s="1"/>
    </row>
    <row r="6102" spans="2:26" hidden="1" outlineLevel="3" x14ac:dyDescent="0.4">
      <c r="B6102" s="7" t="s">
        <v>237</v>
      </c>
      <c r="C6102" s="8"/>
      <c r="D6102" s="31"/>
      <c r="E6102" s="2" t="s">
        <v>542</v>
      </c>
      <c r="F6102" s="2" t="s">
        <v>233</v>
      </c>
      <c r="G6102" s="2" t="s">
        <v>239</v>
      </c>
      <c r="H6102" s="2">
        <v>235</v>
      </c>
      <c r="I6102" s="2">
        <v>207</v>
      </c>
      <c r="K6102" s="2">
        <v>60</v>
      </c>
      <c r="L6102" s="2" t="s">
        <v>30</v>
      </c>
      <c r="M6102" s="2" t="s">
        <v>476</v>
      </c>
      <c r="N6102" s="2" t="s">
        <v>479</v>
      </c>
      <c r="O6102" s="2" t="s">
        <v>540</v>
      </c>
      <c r="Q6102" s="1"/>
      <c r="S6102" s="5"/>
      <c r="T6102" s="41"/>
      <c r="U6102" s="8"/>
      <c r="W6102" s="2" t="s">
        <v>568</v>
      </c>
      <c r="X6102" s="2" t="str" cm="1">
        <f t="array" ref="X6102">IF(X5854="TRUE",IF(AND(C6101&lt;&gt;1,C6102:C6105="",S6101:U6105=""), "FALSE","TRUE"),"FALSE")</f>
        <v>FALSE</v>
      </c>
      <c r="Z6102" s="1"/>
    </row>
    <row r="6103" spans="2:26" hidden="1" outlineLevel="3" x14ac:dyDescent="0.4">
      <c r="B6103" s="7" t="s">
        <v>240</v>
      </c>
      <c r="C6103" s="8"/>
      <c r="D6103" s="31"/>
      <c r="E6103" s="2" t="s">
        <v>543</v>
      </c>
      <c r="F6103" s="2" t="str">
        <f>IF(C6102="","^.{1,120}$|^$","^.{1,120}$")</f>
        <v>^.{1,120}$|^$</v>
      </c>
      <c r="G6103" s="2" t="s">
        <v>229</v>
      </c>
      <c r="H6103" s="2">
        <v>235</v>
      </c>
      <c r="I6103" s="2">
        <v>207</v>
      </c>
      <c r="K6103" s="2">
        <v>120</v>
      </c>
      <c r="L6103" s="2" t="s">
        <v>30</v>
      </c>
      <c r="M6103" s="2" t="s">
        <v>476</v>
      </c>
      <c r="N6103" s="2" t="s">
        <v>479</v>
      </c>
      <c r="O6103" s="2" t="s">
        <v>540</v>
      </c>
      <c r="Q6103" s="1"/>
      <c r="S6103" s="5"/>
      <c r="T6103" s="41"/>
      <c r="U6103" s="8"/>
      <c r="W6103" s="2" t="s">
        <v>468</v>
      </c>
      <c r="X6103" s="2" t="str" cm="1">
        <f t="array" ref="X6103">IF(X5854="TRUE",IF(AND(C6101&lt;&gt;1,C6102:C6105="",S6101:U6105=""), "FALSE","TRUE"),"FALSE")</f>
        <v>FALSE</v>
      </c>
      <c r="Z6103" s="1"/>
    </row>
    <row r="6104" spans="2:26" hidden="1" outlineLevel="3" x14ac:dyDescent="0.4">
      <c r="B6104" s="7" t="s">
        <v>243</v>
      </c>
      <c r="C6104" s="8"/>
      <c r="D6104" s="31"/>
      <c r="E6104" s="2" t="s">
        <v>544</v>
      </c>
      <c r="F6104" s="2" t="s">
        <v>116</v>
      </c>
      <c r="G6104" s="2" t="s">
        <v>115</v>
      </c>
      <c r="H6104" s="2">
        <v>235</v>
      </c>
      <c r="I6104" s="2">
        <v>207</v>
      </c>
      <c r="K6104" s="2">
        <v>120</v>
      </c>
      <c r="L6104" s="2" t="s">
        <v>30</v>
      </c>
      <c r="M6104" s="2" t="s">
        <v>476</v>
      </c>
      <c r="N6104" s="2" t="s">
        <v>479</v>
      </c>
      <c r="O6104" s="2" t="s">
        <v>540</v>
      </c>
      <c r="Q6104" s="1"/>
      <c r="S6104" s="5"/>
      <c r="T6104" s="41"/>
      <c r="U6104" s="8"/>
      <c r="W6104" s="2" t="s">
        <v>468</v>
      </c>
      <c r="X6104" s="2" t="str" cm="1">
        <f t="array" ref="X6104">IF(X5854="TRUE",IF(AND(C6101&lt;&gt;1,C6102:C6105="",S6101:U6105=""), "FALSE","TRUE"),"FALSE")</f>
        <v>FALSE</v>
      </c>
      <c r="Z6104" s="1"/>
    </row>
    <row r="6105" spans="2:26" hidden="1" outlineLevel="3" x14ac:dyDescent="0.4">
      <c r="B6105" s="7" t="s">
        <v>245</v>
      </c>
      <c r="C6105" s="8"/>
      <c r="D6105" s="31"/>
      <c r="E6105" s="2" t="s">
        <v>545</v>
      </c>
      <c r="F6105" s="2" t="str">
        <f>IF(C6102="","^.{1,1024}$|^$","^.{1,1024}$")</f>
        <v>^.{1,1024}$|^$</v>
      </c>
      <c r="G6105" s="2" t="s">
        <v>247</v>
      </c>
      <c r="H6105" s="2">
        <v>235</v>
      </c>
      <c r="I6105" s="2">
        <v>207</v>
      </c>
      <c r="K6105" s="2">
        <v>1024</v>
      </c>
      <c r="L6105" s="2" t="s">
        <v>30</v>
      </c>
      <c r="M6105" s="2" t="s">
        <v>476</v>
      </c>
      <c r="N6105" s="2" t="s">
        <v>479</v>
      </c>
      <c r="O6105" s="2" t="s">
        <v>540</v>
      </c>
      <c r="Q6105" s="1"/>
      <c r="S6105" s="5"/>
      <c r="T6105" s="41"/>
      <c r="U6105" s="8"/>
      <c r="W6105" s="2" t="s">
        <v>471</v>
      </c>
      <c r="X6105" s="2" t="str" cm="1">
        <f t="array" ref="X6105">IF(X5854="TRUE",IF(AND(C6101&lt;&gt;1,C6102:C6105="",S6101:U6105=""), "FALSE","TRUE"),"FALSE")</f>
        <v>FALSE</v>
      </c>
      <c r="Z6105" s="1"/>
    </row>
    <row r="6106" spans="2:26" hidden="1" outlineLevel="2" x14ac:dyDescent="0.4">
      <c r="B6106" s="3" t="s">
        <v>19</v>
      </c>
      <c r="I6106" s="2">
        <v>207</v>
      </c>
      <c r="Q6106" s="1"/>
      <c r="Z6106" s="1"/>
    </row>
    <row r="6107" spans="2:26" hidden="1" outlineLevel="2" x14ac:dyDescent="0.4">
      <c r="B6107" s="50" t="s">
        <v>546</v>
      </c>
      <c r="C6107" s="50"/>
      <c r="D6107" s="33"/>
      <c r="E6107" s="2" t="s">
        <v>547</v>
      </c>
      <c r="I6107" s="2">
        <v>207</v>
      </c>
      <c r="L6107" s="2" t="s">
        <v>548</v>
      </c>
      <c r="M6107" s="2" t="s">
        <v>476</v>
      </c>
      <c r="N6107" s="2" t="s">
        <v>479</v>
      </c>
      <c r="O6107" s="2" t="s">
        <v>547</v>
      </c>
      <c r="Q6107" s="1"/>
      <c r="R6107" s="2" t="str">
        <f>IF(AND(C6109="",C6110="",C6111="",C6112=""), "TRUE", "FALSE")</f>
        <v>TRUE</v>
      </c>
      <c r="S6107" s="43" t="s">
        <v>36</v>
      </c>
      <c r="T6107" s="44" t="s">
        <v>37</v>
      </c>
      <c r="U6107" s="43" t="s">
        <v>38</v>
      </c>
      <c r="Z6107" s="1"/>
    </row>
    <row r="6108" spans="2:26" hidden="1" outlineLevel="2" x14ac:dyDescent="0.4">
      <c r="B6108" s="7" t="s">
        <v>134</v>
      </c>
      <c r="C6108" s="5">
        <v>1</v>
      </c>
      <c r="D6108" s="30"/>
      <c r="E6108" s="2" t="s">
        <v>392</v>
      </c>
      <c r="F6108" s="2" t="s">
        <v>102</v>
      </c>
      <c r="G6108" s="2" t="s">
        <v>103</v>
      </c>
      <c r="H6108" s="2">
        <v>241</v>
      </c>
      <c r="I6108" s="2">
        <v>207</v>
      </c>
      <c r="K6108" s="2">
        <v>3</v>
      </c>
      <c r="L6108" s="2" t="s">
        <v>136</v>
      </c>
      <c r="M6108" s="2" t="s">
        <v>476</v>
      </c>
      <c r="N6108" s="2" t="s">
        <v>479</v>
      </c>
      <c r="O6108" s="2" t="s">
        <v>547</v>
      </c>
      <c r="Q6108" s="1"/>
      <c r="S6108" s="5"/>
      <c r="T6108" s="41"/>
      <c r="U6108" s="8"/>
      <c r="V6108" s="2" t="s">
        <v>105</v>
      </c>
      <c r="W6108" s="2" t="s">
        <v>561</v>
      </c>
      <c r="X6108" s="2" t="str" cm="1">
        <f t="array" ref="X6108">IF(X5854="TRUE",IF(AND(C6108&lt;&gt;1,C6109:C6112="",S6108:U6112=""), "FALSE","TRUE"),"FALSE")</f>
        <v>FALSE</v>
      </c>
      <c r="Z6108" s="1"/>
    </row>
    <row r="6109" spans="2:26" hidden="1" outlineLevel="2" x14ac:dyDescent="0.4">
      <c r="B6109" s="7" t="s">
        <v>549</v>
      </c>
      <c r="C6109" s="8"/>
      <c r="D6109" s="31"/>
      <c r="E6109" s="2" t="s">
        <v>550</v>
      </c>
      <c r="F6109" s="2" t="s">
        <v>551</v>
      </c>
      <c r="G6109" s="2" t="s">
        <v>552</v>
      </c>
      <c r="H6109" s="2">
        <v>241</v>
      </c>
      <c r="I6109" s="2">
        <v>207</v>
      </c>
      <c r="K6109" s="2">
        <v>10</v>
      </c>
      <c r="L6109" s="2" t="s">
        <v>30</v>
      </c>
      <c r="M6109" s="2" t="s">
        <v>476</v>
      </c>
      <c r="N6109" s="2" t="s">
        <v>479</v>
      </c>
      <c r="O6109" s="2" t="s">
        <v>547</v>
      </c>
      <c r="Q6109" s="1"/>
      <c r="S6109" s="5"/>
      <c r="T6109" s="41"/>
      <c r="U6109" s="8"/>
      <c r="W6109" s="2" t="s">
        <v>569</v>
      </c>
      <c r="X6109" s="2" t="str" cm="1">
        <f t="array" ref="X6109">IF(X5854="TRUE",IF(AND(C6108&lt;&gt;1,C6109:C6112="",S6108:U6112=""), "FALSE","TRUE"),"FALSE")</f>
        <v>FALSE</v>
      </c>
      <c r="Z6109" s="1"/>
    </row>
    <row r="6110" spans="2:26" hidden="1" outlineLevel="2" x14ac:dyDescent="0.4">
      <c r="B6110" s="7" t="s">
        <v>554</v>
      </c>
      <c r="C6110" s="8"/>
      <c r="D6110" s="31"/>
      <c r="E6110" s="2" t="s">
        <v>555</v>
      </c>
      <c r="F6110" s="2" t="s">
        <v>114</v>
      </c>
      <c r="G6110" s="2" t="s">
        <v>115</v>
      </c>
      <c r="H6110" s="2">
        <v>241</v>
      </c>
      <c r="I6110" s="2">
        <v>207</v>
      </c>
      <c r="K6110" s="2">
        <v>120</v>
      </c>
      <c r="L6110" s="2" t="s">
        <v>30</v>
      </c>
      <c r="M6110" s="2" t="s">
        <v>476</v>
      </c>
      <c r="N6110" s="2" t="s">
        <v>479</v>
      </c>
      <c r="O6110" s="2" t="s">
        <v>547</v>
      </c>
      <c r="Q6110" s="1"/>
      <c r="S6110" s="5"/>
      <c r="T6110" s="41"/>
      <c r="U6110" s="8"/>
      <c r="W6110" s="2" t="s">
        <v>468</v>
      </c>
      <c r="X6110" s="2" t="str" cm="1">
        <f t="array" ref="X6110">IF(X5854="TRUE",IF(AND(C6108&lt;&gt;1,C6109:C6112="",S6108:U6112=""), "FALSE","TRUE"),"FALSE")</f>
        <v>FALSE</v>
      </c>
      <c r="Z6110" s="1"/>
    </row>
    <row r="6111" spans="2:26" hidden="1" outlineLevel="2" x14ac:dyDescent="0.4">
      <c r="B6111" s="7" t="s">
        <v>112</v>
      </c>
      <c r="C6111" s="8"/>
      <c r="D6111" s="31"/>
      <c r="E6111" s="2" t="s">
        <v>556</v>
      </c>
      <c r="F6111" s="2" t="s">
        <v>114</v>
      </c>
      <c r="G6111" s="2" t="s">
        <v>115</v>
      </c>
      <c r="H6111" s="2">
        <v>241</v>
      </c>
      <c r="I6111" s="2">
        <v>207</v>
      </c>
      <c r="K6111" s="2">
        <v>120</v>
      </c>
      <c r="L6111" s="2" t="s">
        <v>30</v>
      </c>
      <c r="M6111" s="2" t="s">
        <v>476</v>
      </c>
      <c r="N6111" s="2" t="s">
        <v>479</v>
      </c>
      <c r="O6111" s="2" t="s">
        <v>547</v>
      </c>
      <c r="Q6111" s="1"/>
      <c r="S6111" s="5"/>
      <c r="T6111" s="41"/>
      <c r="U6111" s="8"/>
      <c r="W6111" s="2" t="s">
        <v>468</v>
      </c>
      <c r="X6111" s="2" t="str" cm="1">
        <f t="array" ref="X6111">IF(X5854="TRUE",IF(AND(C6108&lt;&gt;1,C6109:C6112="",S6108:U6112=""), "FALSE","TRUE"),"FALSE")</f>
        <v>FALSE</v>
      </c>
      <c r="Z6111" s="1"/>
    </row>
    <row r="6112" spans="2:26" hidden="1" outlineLevel="2" x14ac:dyDescent="0.4">
      <c r="B6112" s="7" t="s">
        <v>117</v>
      </c>
      <c r="C6112" s="8"/>
      <c r="D6112" s="31"/>
      <c r="E6112" s="2" t="s">
        <v>557</v>
      </c>
      <c r="F6112" s="2" t="s">
        <v>116</v>
      </c>
      <c r="G6112" s="2" t="s">
        <v>115</v>
      </c>
      <c r="H6112" s="2">
        <v>241</v>
      </c>
      <c r="I6112" s="2">
        <v>207</v>
      </c>
      <c r="K6112" s="2">
        <v>120</v>
      </c>
      <c r="L6112" s="2" t="s">
        <v>30</v>
      </c>
      <c r="M6112" s="2" t="s">
        <v>476</v>
      </c>
      <c r="N6112" s="2" t="s">
        <v>479</v>
      </c>
      <c r="O6112" s="2" t="s">
        <v>547</v>
      </c>
      <c r="Q6112" s="1"/>
      <c r="S6112" s="5"/>
      <c r="T6112" s="41"/>
      <c r="U6112" s="8"/>
      <c r="W6112" s="2" t="s">
        <v>468</v>
      </c>
      <c r="X6112" s="2" t="str" cm="1">
        <f t="array" ref="X6112">IF(X5854="TRUE",IF(AND(C6108&lt;&gt;1,C6109:C6112="",S6108:U6112=""), "FALSE","TRUE"),"FALSE")</f>
        <v>FALSE</v>
      </c>
      <c r="Z6112" s="1"/>
    </row>
    <row r="6113" spans="2:26" hidden="1" outlineLevel="2" x14ac:dyDescent="0.4">
      <c r="B6113" s="7" t="s">
        <v>134</v>
      </c>
      <c r="C6113" s="5">
        <v>2</v>
      </c>
      <c r="D6113" s="30"/>
      <c r="E6113" s="2" t="s">
        <v>392</v>
      </c>
      <c r="F6113" s="2" t="s">
        <v>102</v>
      </c>
      <c r="G6113" s="2" t="s">
        <v>103</v>
      </c>
      <c r="H6113" s="2">
        <v>241</v>
      </c>
      <c r="I6113" s="2">
        <v>207</v>
      </c>
      <c r="K6113" s="2">
        <v>3</v>
      </c>
      <c r="L6113" s="2" t="s">
        <v>136</v>
      </c>
      <c r="M6113" s="2" t="s">
        <v>476</v>
      </c>
      <c r="N6113" s="2" t="s">
        <v>479</v>
      </c>
      <c r="O6113" s="2" t="s">
        <v>547</v>
      </c>
      <c r="Q6113" s="1"/>
      <c r="S6113" s="5"/>
      <c r="T6113" s="41"/>
      <c r="U6113" s="8"/>
      <c r="V6113" s="2" t="s">
        <v>105</v>
      </c>
      <c r="W6113" s="2" t="s">
        <v>561</v>
      </c>
      <c r="X6113" s="2" t="str" cm="1">
        <f t="array" ref="X6113">IF(X5854="TRUE",IF(AND(C6113&lt;&gt;1,C6114:C6117="",S6113:U6117=""), "FALSE","TRUE"),"FALSE")</f>
        <v>FALSE</v>
      </c>
      <c r="Z6113" s="1"/>
    </row>
    <row r="6114" spans="2:26" hidden="1" outlineLevel="2" x14ac:dyDescent="0.4">
      <c r="B6114" s="7" t="s">
        <v>549</v>
      </c>
      <c r="C6114" s="8"/>
      <c r="D6114" s="31"/>
      <c r="E6114" s="2" t="s">
        <v>550</v>
      </c>
      <c r="F6114" s="2" t="s">
        <v>551</v>
      </c>
      <c r="G6114" s="2" t="s">
        <v>552</v>
      </c>
      <c r="H6114" s="2">
        <v>241</v>
      </c>
      <c r="I6114" s="2">
        <v>207</v>
      </c>
      <c r="K6114" s="2">
        <v>10</v>
      </c>
      <c r="L6114" s="2" t="s">
        <v>30</v>
      </c>
      <c r="M6114" s="2" t="s">
        <v>476</v>
      </c>
      <c r="N6114" s="2" t="s">
        <v>479</v>
      </c>
      <c r="O6114" s="2" t="s">
        <v>547</v>
      </c>
      <c r="Q6114" s="1"/>
      <c r="S6114" s="5"/>
      <c r="T6114" s="41"/>
      <c r="U6114" s="8"/>
      <c r="W6114" s="2" t="s">
        <v>569</v>
      </c>
      <c r="X6114" s="2" t="str" cm="1">
        <f t="array" ref="X6114">IF(X5854="TRUE",IF(AND(C6113&lt;&gt;1,C6114:C6117="",S6113:U6117=""), "FALSE","TRUE"),"FALSE")</f>
        <v>FALSE</v>
      </c>
      <c r="Z6114" s="1"/>
    </row>
    <row r="6115" spans="2:26" hidden="1" outlineLevel="2" x14ac:dyDescent="0.4">
      <c r="B6115" s="7" t="s">
        <v>554</v>
      </c>
      <c r="C6115" s="8"/>
      <c r="D6115" s="31"/>
      <c r="E6115" s="2" t="s">
        <v>555</v>
      </c>
      <c r="F6115" s="2" t="s">
        <v>114</v>
      </c>
      <c r="G6115" s="2" t="s">
        <v>115</v>
      </c>
      <c r="H6115" s="2">
        <v>241</v>
      </c>
      <c r="I6115" s="2">
        <v>207</v>
      </c>
      <c r="K6115" s="2">
        <v>120</v>
      </c>
      <c r="L6115" s="2" t="s">
        <v>30</v>
      </c>
      <c r="M6115" s="2" t="s">
        <v>476</v>
      </c>
      <c r="N6115" s="2" t="s">
        <v>479</v>
      </c>
      <c r="O6115" s="2" t="s">
        <v>547</v>
      </c>
      <c r="Q6115" s="1"/>
      <c r="S6115" s="5"/>
      <c r="T6115" s="41"/>
      <c r="U6115" s="8"/>
      <c r="W6115" s="2" t="s">
        <v>468</v>
      </c>
      <c r="X6115" s="2" t="str" cm="1">
        <f t="array" ref="X6115">IF(X5854="TRUE",IF(AND(C6113&lt;&gt;1,C6114:C6117="",S6113:U6117=""), "FALSE","TRUE"),"FALSE")</f>
        <v>FALSE</v>
      </c>
      <c r="Z6115" s="1"/>
    </row>
    <row r="6116" spans="2:26" hidden="1" outlineLevel="2" x14ac:dyDescent="0.4">
      <c r="B6116" s="7" t="s">
        <v>112</v>
      </c>
      <c r="C6116" s="8"/>
      <c r="D6116" s="31"/>
      <c r="E6116" s="2" t="s">
        <v>556</v>
      </c>
      <c r="F6116" s="2" t="s">
        <v>114</v>
      </c>
      <c r="G6116" s="2" t="s">
        <v>115</v>
      </c>
      <c r="H6116" s="2">
        <v>241</v>
      </c>
      <c r="I6116" s="2">
        <v>207</v>
      </c>
      <c r="K6116" s="2">
        <v>120</v>
      </c>
      <c r="L6116" s="2" t="s">
        <v>30</v>
      </c>
      <c r="M6116" s="2" t="s">
        <v>476</v>
      </c>
      <c r="N6116" s="2" t="s">
        <v>479</v>
      </c>
      <c r="O6116" s="2" t="s">
        <v>547</v>
      </c>
      <c r="Q6116" s="1"/>
      <c r="S6116" s="5"/>
      <c r="T6116" s="41"/>
      <c r="U6116" s="8"/>
      <c r="W6116" s="2" t="s">
        <v>468</v>
      </c>
      <c r="X6116" s="2" t="str" cm="1">
        <f t="array" ref="X6116">IF(X5854="TRUE",IF(AND(C6113&lt;&gt;1,C6114:C6117="",S6113:U6117=""), "FALSE","TRUE"),"FALSE")</f>
        <v>FALSE</v>
      </c>
      <c r="Z6116" s="1"/>
    </row>
    <row r="6117" spans="2:26" hidden="1" outlineLevel="2" x14ac:dyDescent="0.4">
      <c r="B6117" s="7" t="s">
        <v>117</v>
      </c>
      <c r="C6117" s="8"/>
      <c r="D6117" s="31"/>
      <c r="E6117" s="2" t="s">
        <v>557</v>
      </c>
      <c r="F6117" s="2" t="s">
        <v>116</v>
      </c>
      <c r="G6117" s="2" t="s">
        <v>115</v>
      </c>
      <c r="H6117" s="2">
        <v>241</v>
      </c>
      <c r="I6117" s="2">
        <v>207</v>
      </c>
      <c r="K6117" s="2">
        <v>120</v>
      </c>
      <c r="L6117" s="2" t="s">
        <v>30</v>
      </c>
      <c r="M6117" s="2" t="s">
        <v>476</v>
      </c>
      <c r="N6117" s="2" t="s">
        <v>479</v>
      </c>
      <c r="O6117" s="2" t="s">
        <v>547</v>
      </c>
      <c r="Q6117" s="1"/>
      <c r="S6117" s="5"/>
      <c r="T6117" s="41"/>
      <c r="U6117" s="8"/>
      <c r="W6117" s="2" t="s">
        <v>468</v>
      </c>
      <c r="X6117" s="2" t="str" cm="1">
        <f t="array" ref="X6117">IF(X5854="TRUE",IF(AND(C6113&lt;&gt;1,C6114:C6117="",S6113:U6117=""), "FALSE","TRUE"),"FALSE")</f>
        <v>FALSE</v>
      </c>
      <c r="Z6117" s="1"/>
    </row>
    <row r="6118" spans="2:26" hidden="1" outlineLevel="2" x14ac:dyDescent="0.4">
      <c r="B6118" s="3" t="s">
        <v>19</v>
      </c>
      <c r="I6118" s="2">
        <v>207</v>
      </c>
      <c r="Q6118" s="1"/>
      <c r="S6118" s="43" t="s">
        <v>36</v>
      </c>
      <c r="T6118" s="44" t="s">
        <v>37</v>
      </c>
      <c r="U6118" s="43" t="s">
        <v>38</v>
      </c>
      <c r="Z6118" s="1"/>
    </row>
    <row r="6119" spans="2:26" hidden="1" outlineLevel="2" x14ac:dyDescent="0.4">
      <c r="B6119" s="7" t="s">
        <v>558</v>
      </c>
      <c r="C6119" s="8"/>
      <c r="D6119" s="31"/>
      <c r="E6119" s="2" t="s">
        <v>559</v>
      </c>
      <c r="F6119" s="2" t="s">
        <v>560</v>
      </c>
      <c r="G6119" s="2" t="s">
        <v>23</v>
      </c>
      <c r="I6119" s="2">
        <v>207</v>
      </c>
      <c r="J6119" s="2" t="s">
        <v>459</v>
      </c>
      <c r="L6119" s="2" t="s">
        <v>30</v>
      </c>
      <c r="M6119" s="2" t="s">
        <v>476</v>
      </c>
      <c r="N6119" s="2" t="s">
        <v>479</v>
      </c>
      <c r="Q6119" s="1"/>
      <c r="S6119" s="5"/>
      <c r="T6119" s="41"/>
      <c r="U6119" s="8"/>
      <c r="W6119" s="2" t="s">
        <v>560</v>
      </c>
      <c r="X6119" s="2" t="str">
        <f>X$5854</f>
        <v>FALSE</v>
      </c>
      <c r="Z6119" s="1"/>
    </row>
    <row r="6120" spans="2:26" outlineLevel="1" x14ac:dyDescent="0.4">
      <c r="B6120" s="3" t="s">
        <v>19</v>
      </c>
      <c r="S6120" s="43" t="s">
        <v>36</v>
      </c>
      <c r="T6120" s="44" t="s">
        <v>37</v>
      </c>
      <c r="U6120" s="43" t="s">
        <v>38</v>
      </c>
    </row>
    <row r="6121" spans="2:26" x14ac:dyDescent="0.4">
      <c r="B6121" s="7" t="s">
        <v>570</v>
      </c>
      <c r="C6121" s="8"/>
      <c r="D6121" s="31"/>
      <c r="E6121" s="2" t="s">
        <v>571</v>
      </c>
      <c r="F6121" s="2" t="s">
        <v>151</v>
      </c>
      <c r="G6121" s="2" t="s">
        <v>150</v>
      </c>
      <c r="K6121" s="2">
        <v>1024</v>
      </c>
      <c r="L6121" s="2" t="s">
        <v>30</v>
      </c>
      <c r="M6121" s="2" t="s">
        <v>476</v>
      </c>
      <c r="S6121" s="5"/>
      <c r="T6121" s="41"/>
      <c r="U6121" s="8"/>
      <c r="W6121" s="2" t="s">
        <v>151</v>
      </c>
    </row>
    <row r="6123" spans="2:26" x14ac:dyDescent="0.4">
      <c r="B6123" s="50" t="s">
        <v>572</v>
      </c>
      <c r="C6123" s="50"/>
      <c r="D6123" s="33"/>
      <c r="E6123" s="2" t="s">
        <v>573</v>
      </c>
      <c r="L6123" s="2" t="s">
        <v>574</v>
      </c>
      <c r="M6123" s="2" t="s">
        <v>573</v>
      </c>
      <c r="S6123" s="43" t="s">
        <v>36</v>
      </c>
      <c r="T6123" s="44" t="s">
        <v>37</v>
      </c>
      <c r="U6123" s="43" t="s">
        <v>38</v>
      </c>
    </row>
    <row r="6124" spans="2:26" x14ac:dyDescent="0.4">
      <c r="B6124" s="7" t="s">
        <v>575</v>
      </c>
      <c r="C6124" s="5">
        <v>1</v>
      </c>
      <c r="D6124" s="30"/>
      <c r="E6124" s="2" t="s">
        <v>135</v>
      </c>
      <c r="F6124" s="2" t="s">
        <v>106</v>
      </c>
      <c r="G6124" s="2" t="s">
        <v>103</v>
      </c>
      <c r="H6124" s="2">
        <v>249</v>
      </c>
      <c r="L6124" s="2" t="s">
        <v>136</v>
      </c>
      <c r="M6124" s="2" t="s">
        <v>573</v>
      </c>
      <c r="S6124" s="5"/>
      <c r="T6124" s="41"/>
      <c r="U6124" s="8"/>
      <c r="V6124" s="2" t="s">
        <v>105</v>
      </c>
      <c r="W6124" s="2" t="s">
        <v>102</v>
      </c>
      <c r="X6124" s="2" t="str" cm="1">
        <f t="array" ref="X6124">IF(AND(C6124&lt;&gt;1,C6125:C6129="",S6124:U6129=""), "FALSE","TRUE")</f>
        <v>TRUE</v>
      </c>
    </row>
    <row r="6125" spans="2:26" x14ac:dyDescent="0.4">
      <c r="B6125" s="7" t="s">
        <v>363</v>
      </c>
      <c r="C6125" s="5"/>
      <c r="D6125" s="30"/>
      <c r="E6125" s="2" t="s">
        <v>576</v>
      </c>
      <c r="F6125" s="2" t="s">
        <v>130</v>
      </c>
      <c r="G6125" s="2" t="s">
        <v>73</v>
      </c>
      <c r="H6125" s="2">
        <v>249</v>
      </c>
      <c r="L6125" s="2" t="s">
        <v>30</v>
      </c>
      <c r="M6125" s="2" t="s">
        <v>573</v>
      </c>
      <c r="S6125" s="5"/>
      <c r="T6125" s="41"/>
      <c r="U6125" s="8"/>
      <c r="W6125" s="2" t="s">
        <v>129</v>
      </c>
      <c r="X6125" s="2" t="str" cm="1">
        <f t="array" ref="X6125">IF(AND(C6124&lt;&gt;1,C6125:C6129="",S6124:U6129=""), "FALSE","TRUE")</f>
        <v>TRUE</v>
      </c>
    </row>
    <row r="6126" spans="2:26" x14ac:dyDescent="0.4">
      <c r="B6126" s="7" t="s">
        <v>577</v>
      </c>
      <c r="C6126" s="8"/>
      <c r="D6126" s="31"/>
      <c r="E6126" s="2" t="s">
        <v>578</v>
      </c>
      <c r="F6126" s="2" t="s">
        <v>560</v>
      </c>
      <c r="G6126" s="2" t="s">
        <v>23</v>
      </c>
      <c r="H6126" s="2">
        <v>249</v>
      </c>
      <c r="L6126" s="2" t="s">
        <v>30</v>
      </c>
      <c r="M6126" s="2" t="s">
        <v>573</v>
      </c>
      <c r="S6126" s="5"/>
      <c r="T6126" s="41"/>
      <c r="U6126" s="8"/>
      <c r="W6126" s="2" t="s">
        <v>560</v>
      </c>
      <c r="X6126" s="2" t="str" cm="1">
        <f t="array" ref="X6126">IF(AND(C6124&lt;&gt;1,C6125:C6129="",S6124:U6129=""), "FALSE","TRUE")</f>
        <v>TRUE</v>
      </c>
    </row>
    <row r="6127" spans="2:26" x14ac:dyDescent="0.4">
      <c r="B6127" s="7" t="s">
        <v>579</v>
      </c>
      <c r="C6127" s="5"/>
      <c r="D6127" s="30"/>
      <c r="E6127" s="2" t="s">
        <v>580</v>
      </c>
      <c r="F6127" s="2" t="s">
        <v>581</v>
      </c>
      <c r="G6127" s="2" t="s">
        <v>582</v>
      </c>
      <c r="H6127" s="2">
        <v>249</v>
      </c>
      <c r="L6127" s="2" t="s">
        <v>30</v>
      </c>
      <c r="M6127" s="2" t="s">
        <v>573</v>
      </c>
      <c r="S6127" s="5"/>
      <c r="T6127" s="41"/>
      <c r="U6127" s="8"/>
      <c r="W6127" s="2" t="s">
        <v>581</v>
      </c>
      <c r="X6127" s="2" t="str" cm="1">
        <f t="array" ref="X6127">IF(AND(C6124&lt;&gt;1,C6125:C6129="",S6124:U6129=""), "FALSE","TRUE")</f>
        <v>TRUE</v>
      </c>
    </row>
    <row r="6128" spans="2:26" x14ac:dyDescent="0.4">
      <c r="B6128" s="7" t="s">
        <v>583</v>
      </c>
      <c r="C6128" s="5"/>
      <c r="D6128" s="30"/>
      <c r="E6128" s="2" t="s">
        <v>584</v>
      </c>
      <c r="F6128" s="2" t="s">
        <v>585</v>
      </c>
      <c r="G6128" s="2" t="s">
        <v>73</v>
      </c>
      <c r="H6128" s="2">
        <v>249</v>
      </c>
      <c r="L6128" s="2" t="s">
        <v>30</v>
      </c>
      <c r="M6128" s="2" t="s">
        <v>573</v>
      </c>
      <c r="S6128" s="5"/>
      <c r="T6128" s="41"/>
      <c r="U6128" s="8"/>
      <c r="W6128" s="2" t="s">
        <v>586</v>
      </c>
      <c r="X6128" s="2" t="str" cm="1">
        <f t="array" ref="X6128">IF(AND(C6124&lt;&gt;1,C6125:C6129="",S6124:U6129=""), "FALSE","TRUE")</f>
        <v>TRUE</v>
      </c>
    </row>
    <row r="6129" spans="2:24" x14ac:dyDescent="0.4">
      <c r="B6129" s="7" t="s">
        <v>587</v>
      </c>
      <c r="C6129" s="8"/>
      <c r="D6129" s="31"/>
      <c r="E6129" s="2" t="s">
        <v>588</v>
      </c>
      <c r="F6129" s="2" t="s">
        <v>560</v>
      </c>
      <c r="G6129" s="2" t="s">
        <v>23</v>
      </c>
      <c r="H6129" s="2">
        <v>249</v>
      </c>
      <c r="L6129" s="2" t="s">
        <v>30</v>
      </c>
      <c r="M6129" s="2" t="s">
        <v>573</v>
      </c>
      <c r="S6129" s="5"/>
      <c r="T6129" s="41"/>
      <c r="U6129" s="8"/>
      <c r="W6129" s="2" t="s">
        <v>560</v>
      </c>
      <c r="X6129" s="2" t="str" cm="1">
        <f t="array" ref="X6129">IF(AND(C6124&lt;&gt;1,C6125:C6129="",S6124:U6129=""), "FALSE","TRUE")</f>
        <v>TRUE</v>
      </c>
    </row>
  </sheetData>
  <sheetProtection algorithmName="SHA-512" hashValue="zWoHW5Iwk3qe5OSYem/tkgdDG0tP4dz74Paw13+uFpEu+0XUWLaap7rIyH8IMPu3a3oNTJ7eYUxPdbg5Rk+ulw==" saltValue="9D+1Q9eyRQEtH0CeSZjUZg==" spinCount="100000" sheet="1" formatRows="0"/>
  <protectedRanges>
    <protectedRange sqref="C674:D674 S674:U674" name="治験使用薬ー１２_2"/>
    <protectedRange sqref="C508:D508 S508:U508" name="治験使用薬ー１２"/>
    <protectedRange sqref="S2:U1048576 T1:U1" name="変更入力列"/>
    <protectedRange sqref="C1:C1048576" name="入力列"/>
    <protectedRange sqref="C971:D976 C978:D983 S844:U983" name="５．実施医療機関ー４－２（使用薬数量情報）"/>
    <protectedRange sqref="C6125:D6129 S6124:U6129" name="参照する届出"/>
    <protectedRange sqref="C1027:D1027 S1027:U1027 C6121:D6121 S6121:U6121" name="５．実施医療機関ー９"/>
    <protectedRange sqref="C1017:D1020 C1022:D1025 S1016:U1025" name="５．実施医療機関ー８（IRB）"/>
    <protectedRange sqref="C990:D993 C995:D998 C1000:D1003 C1005:D1008 C1010:D1013 S989:U1013" name="５．実施医療機関ー７（SMO）"/>
    <protectedRange sqref="C845:D850 C852:D857 C859:D864 C866:D871 C873:D878 C880:D885 C887:D892 C894:D899 C901:D906 C908:D913 C915:D920 C922:D927 C929:D934 C936:D941 C943:D948 C950:D955 C957:D962 C964:D969 C971:D976 C978:D983 S844:U983" name="５．実施医療機関ー４（使用薬数量情報）"/>
    <protectedRange sqref="C783:D784 C786:D787 C789:D790 C792:D793 C795:D796 C798:D799 C801:D802 C804:D805 C807:D808 C810:D811 C813:D814 C816:D817 C819:D820 C822:D823 C825:D826 C828:D829 C831:D832 C834:D835 C837:D838 C840:D841 S782:U841" name="５．実施医療機関ー３（分担医師）"/>
    <protectedRange sqref="C771:D774 C776:D779 S770:U779" name="５．実施医療機関ー２（責任医師）"/>
    <protectedRange sqref="C763:D767 S762:U767" name="５．実施医療機関ー１"/>
    <protectedRange sqref="C398:D399 S398:U399 C402:D402 S402:U402 C405:D405 S405:U405 C408:D408 S408:U408 C410:D410 S410:U410" name="４．使用薬ー１０"/>
    <protectedRange sqref="C394:D394 S393:U394" name="４．使用薬ー９（投与経路コード）"/>
    <protectedRange sqref="C387:D387 S387:U387 C390:D390 S390:U390" name="４．使用薬ー８"/>
    <protectedRange sqref="C361:D364 S360:U364" name="４．使用薬ー３（製造所）"/>
    <protectedRange sqref="C347:D349 S347:U349 C352:D354 S352:U354 C357:D357 S357:U357" name="４．使用薬ー２"/>
    <protectedRange sqref="C345:D345 S344:U345" name="４．使用薬ー１"/>
    <protectedRange sqref="C319:D322 S317:U323" name="３．主たる被験薬ー１９（届出者情報）"/>
    <protectedRange sqref="C295:D295 C297:D297 C299:D299 C301:D301 C303:D303 C305:D305 C307:D307 C309:D309 C311:D311 C313:D314 S294:U314" name="３．主たる被験薬ー１８（添付資料）"/>
    <protectedRange sqref="C262:D262 C264:D264 C266:D266 C268:D268 C270:D270 C272:D272 C274:D274 C276:D276 C278:D278 C280:D280 C282:D282 C284:D284 C286:D286 C288:D288 C290:D290 S261:U290" name="３．主たる被験薬ー１７（備考）"/>
    <protectedRange sqref="C258:D258 S258:U258" name="３．主たる被験薬ー１６"/>
    <protectedRange sqref="C254:D254 C256:D256 S254:U256" name="３．主たる被験薬ー１５（併用機器）"/>
    <protectedRange sqref="C148:D151 C153:D156 C158:D161 C163:D166 C168:D171 C173:D176 C178:D181 C183:D186 C188:D191 C193:D196 C198:D201 C203:D206 C208:D211 C213:D216 C218:D221 S147:U221" name="３．主たる被験薬ー１２（CRO）"/>
    <protectedRange sqref="C106:D108 C110:D112 C114:D116 C118:D120 C122:D124 C126:D128 C130:D132 C134:D136 C138:D140 C142:D144 S105:U144" name="３．主たる被験薬ー１１（調整医師）"/>
    <protectedRange sqref="C89:D90 C92:D93 C95:D96 C98:D99 C101:D102 S88:U102" name="３．主たる被験薬ー１０（費用負担者）"/>
    <protectedRange sqref="C37:D40 S36:U40" name="３．主たる被験薬ー２（製造所）"/>
    <protectedRange sqref="C24:D28 S24:U28 C31:D33 S31:U33" name="３．主たる被験薬ー１"/>
    <protectedRange sqref="C5:D6" name="届出者名称"/>
    <protectedRange sqref="C14:D14 C16:D20 S14:U20" name="２．届出共通事項"/>
    <protectedRange sqref="C43:D43 S43:U43" name="３．主たる被験薬ー３"/>
    <protectedRange sqref="C47:D47 S46:U47" name="３．主たる被験薬ー４（剤形コード）"/>
    <protectedRange sqref="C49:D49 S49:U49 C52:D53 S52:U53 C56:D56 S56:U56" name="３．主たる被験薬ー５"/>
    <protectedRange sqref="C60:D60 S59:U60" name="３．主たる被験薬ー６（予定投与経路コード）"/>
    <protectedRange sqref="C63:D66 S63:U66 C69:D70 S69:U70 C72:D72 S72:U72 C75:D75 S75:U75" name="３．主たる被験薬ー７"/>
    <protectedRange sqref="C79:D79 S78:U79" name="３．主たる被験薬ー８（投与経路コード）"/>
    <protectedRange sqref="C82:D83 S82:U83 C85:D85 S85:U85" name="３．主たる被験薬ー９"/>
    <protectedRange sqref="C225:D226 S225:U226 C229:D229 S229:U229 C232:D232 S232:U232 C235:D235 S235:U235 C237:D237 S237:U237" name="３．主たる被験薬ー１３"/>
    <protectedRange sqref="C241:D241 S241:U241 C244:D245 S244:U245 C248:D248 S248:U248 C251:D251 S251:U251" name="３．主たる被験薬ー１４"/>
    <protectedRange sqref="C326:D329 S326:U329" name="３．主たる被験薬ー２０"/>
    <protectedRange sqref="C333:D340 S332:U340" name="３．主たる被験薬ー２１（海外依頼者）"/>
    <protectedRange sqref="C367:D367 S367:U367" name="４．使用薬ー４"/>
    <protectedRange sqref="C371:D371 S370:U371" name="４．使用薬ー５（剤形コード）"/>
    <protectedRange sqref="C376:D377 S376:U377 C380:D380 S380:U380" name="４．使用薬ー６"/>
    <protectedRange sqref="C384:D384 S383:U384" name="４．使用薬ー７（投与経路コード）"/>
    <protectedRange sqref="C414:D421 S413:U421" name="４．使用薬ー１１（海外依頼者）"/>
    <protectedRange sqref="C423:D423 S423:U423" name="４．使用薬ー１２"/>
    <protectedRange sqref="C985:D986 S985:U986" name="５．実施医療機関ー６"/>
    <protectedRange sqref="C837:D838 C840:D841 S782:U841" name="５．実施医療機関ー３－２（分担医師２）"/>
    <protectedRange sqref="C1105:D1106 C1108:D1109 S1050:U1109" name="実施医療機関ー３ー２（分担医師２）"/>
    <protectedRange sqref="C1295:D1295 S1295:U1295" name="実施医療機関ー８（その他）"/>
    <protectedRange sqref="C1051:D1052 C1054:D1055 C1057:D1058 C1060:D1061 C1063:D1064 C1066:D1067 C1069:D1070 C1072:D1073 C1075:D1076 C1078:D1079 C1081:D1082 C1084:D1085 C1087:D1088 C1090:D1091 C1093:D1094 C1096:D1097 C1099:D1100 C1102:D1103" name="実施医療機関ー３（分担医師）"/>
    <protectedRange sqref="C1039:D1042 C1044:D1047 S1038:U1047" name="実施医療機関ー２（責任医師）"/>
    <protectedRange sqref="C1031:D1035 S1030:U1035" name="実施医療機関ー１"/>
    <protectedRange sqref="C1113:D1118 C1120:D1125 C1127:D1132 C1134:D1139 C1141:D1146 C1148:D1153 C1155:D1160 C1162:D1167 C1169:D1174 C1176:D1181 C1183:D1188 C1190:D1195 C1197:D1202 C1204:D1209 C1211:D1216 C1218:D1223 C1225:D1230 C1232:D1237 C1239:D1244 C1246:D1251 S1112:U1251" name="実施医療機関ー４（使用薬数量）"/>
    <protectedRange sqref="C1253:D1254 S1253:U1254" name="実施医療機関ー５（被験者数）"/>
    <protectedRange sqref="C1258:D1261 C1263:D1266 C1268:D1271 C1273:D1276 C1278:D1281 S1257:U1281" name="実施医療機関ー６（SMO）"/>
    <protectedRange sqref="C1285:D1288 C1290:D1293 S1284:U1293" name="実施医療機関ー７（IRB）"/>
    <protectedRange sqref="C1239:D1244 C1246:D1251 S1112:U1251" name="実施医療機関ー４－２（使用薬数量ー２）"/>
    <protectedRange sqref="C1373:D1374 C1376:D1377 S1318:U1377" name="実施医療機関ー３ー２（分担医師２）_1"/>
    <protectedRange sqref="C1563:D1563 S1563:U1563" name="実施医療機関ー８（その他）_1"/>
    <protectedRange sqref="C1319:D1320 C1322:D1323 C1325:D1326 C1328:D1329 C1331:D1332 C1334:D1335 C1337:D1338 C1340:D1341 C1343:D1344 C1346:D1347 C1349:D1350 C1352:D1353 C1355:D1356 C1358:D1359 C1361:D1362 C1364:D1365 C1367:D1368 C1370:D1371" name="実施医療機関ー３（分担医師）_1"/>
    <protectedRange sqref="C1307:D1310 C1312:D1315 S1306:U1315" name="実施医療機関ー２（責任医師）_1"/>
    <protectedRange sqref="C1299:D1303 S1298:U1303" name="実施医療機関ー１_1"/>
    <protectedRange sqref="C1381:D1386 C1388:D1393 C1395:D1400 C1402:D1407 C1409:D1414 C1416:D1421 C1423:D1428 C1430:D1435 C1437:D1442 C1444:D1449 C1451:D1456 C1458:D1463 C1465:D1470 C1472:D1477 C1479:D1484 C1486:D1491 C1493:D1498 C1500:D1505 C1507:D1512 C1514:D1519 S1380:U1519" name="実施医療機関ー４（使用薬数量）_1"/>
    <protectedRange sqref="C1521:D1522 S1521:U1522" name="実施医療機関ー５（被験者数）_1"/>
    <protectedRange sqref="C1526:D1529 C1531:D1534 C1536:D1539 C1541:D1544 C1546:D1549 S1525:U1549" name="実施医療機関ー６（SMO）_1"/>
    <protectedRange sqref="C1553:D1556 C1558:D1561 S1552:U1561" name="実施医療機関ー７（IRB）_1"/>
    <protectedRange sqref="C1507:D1512 C1514:D1519 S1380:U1519" name="実施医療機関ー４－２（使用薬数量ー２）_1"/>
    <protectedRange sqref="C1641:D1642 C1644:D1645 S1586:U1645" name="実施医療機関ー３ー２（分担医師２）_2"/>
    <protectedRange sqref="C1831:D1831 S1831:U1831" name="実施医療機関ー８（その他）_2"/>
    <protectedRange sqref="C1587:D1588 C1590:D1591 C1593:D1594 C1596:D1597 C1599:D1600 C1602:D1603 C1605:D1606 C1608:D1609 C1611:D1612 C1614:D1615 C1617:D1618 C1620:D1621 C1623:D1624 C1626:D1627 C1629:D1630 C1632:D1633 C1635:D1636 C1638:D1639" name="実施医療機関ー３（分担医師）_2"/>
    <protectedRange sqref="C1575:D1578 C1580:D1583 S1574:U1583" name="実施医療機関ー２（責任医師）_2"/>
    <protectedRange sqref="C1567:D1571 S1566:U1571" name="実施医療機関ー１_2"/>
    <protectedRange sqref="C1649:D1654 C1656:D1661 C1663:D1668 C1670:D1675 C1677:D1682 C1684:D1689 C1691:D1696 C1698:D1703 C1705:D1710 C1712:D1717 C1719:D1724 C1726:D1731 C1733:D1738 C1740:D1745 C1747:D1752 C1754:D1759 C1761:D1766 C1768:D1773 C1775:D1780 C1782:D1787 S1648:U1787" name="実施医療機関ー４（使用薬数量）_2"/>
    <protectedRange sqref="C1789:D1790 S1789:U1790" name="実施医療機関ー５（被験者数）_2"/>
    <protectedRange sqref="C1794:D1797 C1799:D1802 C1804:D1807 C1809:D1812 C1814:D1817 S1793:U1817" name="実施医療機関ー６（SMO）_2"/>
    <protectedRange sqref="C1821:D1824 C1826:D1829 S1820:U1829" name="実施医療機関ー７（IRB）_2"/>
    <protectedRange sqref="C1775:D1780 C1782:D1787 S1648:U1787" name="実施医療機関ー４－２（使用薬数量ー２）_2"/>
    <protectedRange sqref="C1909:D1910 C1912:D1913 S1854:U1913" name="実施医療機関ー３ー２（分担医師２）_3"/>
    <protectedRange sqref="C2099:D2099 S2099:U2099" name="実施医療機関ー８（その他）_3"/>
    <protectedRange sqref="C1855:D1856 C1858:D1859 C1861:D1862 C1864:D1865 C1867:D1868 C1870:D1871 C1873:D1874 C1876:D1877 C1879:D1880 C1882:D1883 C1885:D1886 C1888:D1889 C1891:D1892 C1894:D1895 C1897:D1898 C1900:D1901 C1903:D1904 C1906:D1907" name="実施医療機関ー３（分担医師）_3"/>
    <protectedRange sqref="C1843:D1846 C1848:D1851 S1842:U1851" name="実施医療機関ー２（責任医師）_3"/>
    <protectedRange sqref="C1835:D1839 S1834:U1839" name="実施医療機関ー１_3"/>
    <protectedRange sqref="C1917:D1922 C1924:D1929 C1931:D1936 C1938:D1943 C1945:D1950 C1952:D1957 C1959:D1964 C1966:D1971 C1973:D1978 C1980:D1985 C1987:D1992 C1994:D1999 C2001:D2006 C2008:D2013 C2015:D2020 C2022:D2027 C2029:D2034 C2036:D2041 C2043:D2048 C2050:D2055 S1916:U2055" name="実施医療機関ー４（使用薬数量）_3"/>
    <protectedRange sqref="C2057:D2058 S2057:U2058" name="実施医療機関ー５（被験者数）_3"/>
    <protectedRange sqref="C2062:D2065 C2067:D2070 C2072:D2075 C2077:D2080 C2082:D2085 S2061:U2085" name="実施医療機関ー６（SMO）_3"/>
    <protectedRange sqref="C2089:D2092 C2094:D2097 S2088:U2097" name="実施医療機関ー７（IRB）_3"/>
    <protectedRange sqref="C2043:D2048 C2050:D2055 S1916:U2055" name="実施医療機関ー４－２（使用薬数量ー２）_3"/>
    <protectedRange sqref="C2177:D2178 C2180:D2181 S2122:U2181" name="実施医療機関ー３ー２（分担医師２）_4"/>
    <protectedRange sqref="C2367:D2367 S2367:U2367" name="実施医療機関ー８（その他）_4"/>
    <protectedRange sqref="C2123:D2124 C2126:D2127 C2129:D2130 C2132:D2133 C2135:D2136 C2138:D2139 C2141:D2142 C2144:D2145 C2147:D2148 C2150:D2151 C2153:D2154 C2156:D2157 C2159:D2160 C2162:D2163 C2165:D2166 C2168:D2169 C2171:D2172 C2174:D2175" name="実施医療機関ー３（分担医師）_4"/>
    <protectedRange sqref="C2111:D2114 C2116:D2119 S2110:U2119" name="実施医療機関ー２（責任医師）_4"/>
    <protectedRange sqref="C2103:D2107 S2102:U2107" name="実施医療機関ー１_4"/>
    <protectedRange sqref="C2185:D2190 C2192:D2197 C2199:D2204 C2206:D2211 C2213:D2218 C2220:D2225 C2227:D2232 C2234:D2239 C2241:D2246 C2248:D2253 C2255:D2260 C2262:D2267 C2269:D2274 C2276:D2281 C2283:D2288 C2290:D2295 C2297:D2302 C2304:D2309 C2311:D2316 C2318:D2323 S2184:U2323" name="実施医療機関ー４（使用薬数量）_4"/>
    <protectedRange sqref="C2325:D2326 S2325:U2326" name="実施医療機関ー５（被験者数）_4"/>
    <protectedRange sqref="C2330:D2333 C2335:D2338 C2340:D2343 C2345:D2348 C2350:D2353 S2329:U2353" name="実施医療機関ー６（SMO）_4"/>
    <protectedRange sqref="C2357:D2360 C2362:D2365 S2356:U2365" name="実施医療機関ー７（IRB）_4"/>
    <protectedRange sqref="C2311:D2316 C2318:D2323 S2184:U2323" name="実施医療機関ー４－２（使用薬数量ー２）_4"/>
    <protectedRange sqref="C2445:D2446 C2448:D2449 S2390:U2449" name="実施医療機関ー３ー２（分担医師２）_5"/>
    <protectedRange sqref="C2635:D2635 S2635:U2635" name="実施医療機関ー８（その他）_5"/>
    <protectedRange sqref="C2391:D2392 C2394:D2395 C2397:D2398 C2400:D2401 C2403:D2404 C2406:D2407 C2409:D2410 C2412:D2413 C2415:D2416 C2418:D2419 C2421:D2422 C2424:D2425 C2427:D2428 C2430:D2431 C2433:D2434 C2436:D2437 C2439:D2440 C2442:D2443" name="実施医療機関ー３（分担医師）_5"/>
    <protectedRange sqref="C2379:D2382 C2384:D2387 S2378:U2387" name="実施医療機関ー２（責任医師）_5"/>
    <protectedRange sqref="C2371:D2375 S2370:U2375" name="実施医療機関ー１_5"/>
    <protectedRange sqref="C2453:D2458 C2460:D2465 C2467:D2472 C2474:D2479 C2481:D2486 C2488:D2493 C2495:D2500 C2502:D2507 C2509:D2514 C2516:D2521 C2523:D2528 C2530:D2535 C2537:D2542 C2544:D2549 C2551:D2556 C2558:D2563 C2565:D2570 C2572:D2577 C2579:D2584 C2586:D2591 S2452:U2591" name="実施医療機関ー４（使用薬数量）_5"/>
    <protectedRange sqref="C2593:D2594 S2593:U2594" name="実施医療機関ー５（被験者数）_5"/>
    <protectedRange sqref="C2598:D2601 C2603:D2606 C2608:D2611 C2613:D2616 C2618:D2621 S2597:U2621" name="実施医療機関ー６（SMO）_5"/>
    <protectedRange sqref="C2625:D2628 C2630:D2633 S2624:U2633" name="実施医療機関ー７（IRB）_5"/>
    <protectedRange sqref="C2579:D2584 C2586:D2591 S2452:U2591" name="実施医療機関ー４－２（使用薬数量ー２）_5"/>
    <protectedRange sqref="C2713:D2714 C2716:D2717 S2658:U2717" name="実施医療機関ー３ー２（分担医師２）_6"/>
    <protectedRange sqref="C2903:D2903 S2903:U2903" name="実施医療機関ー８（その他）_6"/>
    <protectedRange sqref="C2659:D2660 C2662:D2663 C2665:D2666 C2668:D2669 C2671:D2672 C2674:D2675 C2677:D2678 C2680:D2681 C2683:D2684 C2686:D2687 C2689:D2690 C2692:D2693 C2695:D2696 C2698:D2699 C2701:D2702 C2704:D2705 C2707:D2708 C2710:D2711" name="実施医療機関ー３（分担医師）_6"/>
    <protectedRange sqref="C2647:D2650 C2652:D2655 S2646:U2655" name="実施医療機関ー２（責任医師）_6"/>
    <protectedRange sqref="C2639:D2643 S2638:U2643" name="実施医療機関ー１_6"/>
    <protectedRange sqref="C2721:D2726 C2728:D2733 C2735:D2740 C2742:D2747 C2749:D2754 C2756:D2761 C2763:D2768 C2770:D2775 C2777:D2782 C2784:D2789 C2791:D2796 C2798:D2803 C2805:D2810 C2812:D2817 C2819:D2824 C2826:D2831 C2833:D2838 C2840:D2845 C2847:D2852 C2854:D2859 S2720:U2859" name="実施医療機関ー４（使用薬数量）_6"/>
    <protectedRange sqref="C2861:D2862 S2861:U2862" name="実施医療機関ー５（被験者数）_6"/>
    <protectedRange sqref="C2866:D2869 C2871:D2874 C2876:D2879 C2881:D2884 C2886:D2889 S2865:U2889" name="実施医療機関ー６（SMO）_6"/>
    <protectedRange sqref="C2893:D2896 C2898:D2901 S2892:U2901" name="実施医療機関ー７（IRB）_6"/>
    <protectedRange sqref="C2847:D2852 C2854:D2859 S2720:U2859" name="実施医療機関ー４－２（使用薬数量ー２）_6"/>
    <protectedRange sqref="C2981:D2982 C2984:D2985 S2926:U2985" name="実施医療機関ー３ー２（分担医師２）_7"/>
    <protectedRange sqref="C3171:D3171 S3171:U3171" name="実施医療機関ー８（その他）_7"/>
    <protectedRange sqref="C2927:D2928 C2930:D2931 C2933:D2934 C2936:D2937 C2939:D2940 C2942:D2943 C2945:D2946 C2948:D2949 C2951:D2952 C2954:D2955 C2957:D2958 C2960:D2961 C2963:D2964 C2966:D2967 C2969:D2970 C2972:D2973 C2975:D2976 C2978:D2979" name="実施医療機関ー３（分担医師）_7"/>
    <protectedRange sqref="C2915:D2918 C2920:D2923 S2914:U2923" name="実施医療機関ー２（責任医師）_7"/>
    <protectedRange sqref="C2907:D2911 S2906:U2911" name="実施医療機関ー１_7"/>
    <protectedRange sqref="C2989:D2994 C2996:D3001 C3003:D3008 C3010:D3015 C3017:D3022 C3024:D3029 C3031:D3036 C3038:D3043 C3045:D3050 C3052:D3057 C3059:D3064 C3066:D3071 C3073:D3078 C3080:D3085 C3087:D3092 C3094:D3099 C3101:D3106 C3108:D3113 C3115:D3120 C3122:D3127 S2988:U3127" name="実施医療機関ー４（使用薬数量）_7"/>
    <protectedRange sqref="C3129:D3130 S3129:U3130" name="実施医療機関ー５（被験者数）_7"/>
    <protectedRange sqref="C3134:D3137 C3139:D3142 C3144:D3147 C3149:D3152 C3154:D3157 S3133:U3157" name="実施医療機関ー６（SMO）_7"/>
    <protectedRange sqref="C3161:D3164 C3166:D3169 S3160:U3169" name="実施医療機関ー７（IRB）_7"/>
    <protectedRange sqref="C3115:D3120 C3122:D3127 S2988:U3127" name="実施医療機関ー４－２（使用薬数量ー２）_7"/>
    <protectedRange sqref="C3249:D3250 C3252:D3253 S3194:U3253" name="実施医療機関ー３ー２（分担医師２）_8"/>
    <protectedRange sqref="C3439:D3439 S3439:U3439" name="実施医療機関ー８（その他）_8"/>
    <protectedRange sqref="C3195:D3196 C3198:D3199 C3201:D3202 C3204:D3205 C3207:D3208 C3210:D3211 C3213:D3214 C3216:D3217 C3219:D3220 C3222:D3223 C3225:D3226 C3228:D3229 C3231:D3232 C3234:D3235 C3237:D3238 C3240:D3241 C3243:D3244 C3246:D3247" name="実施医療機関ー３（分担医師）_8"/>
    <protectedRange sqref="C3183:D3186 C3188:D3191 S3182:U3191" name="実施医療機関ー２（責任医師）_8"/>
    <protectedRange sqref="C3175:D3179 S3174:U3179" name="実施医療機関ー１_8"/>
    <protectedRange sqref="C3257:D3262 C3264:D3269 C3271:D3276 C3278:D3283 C3285:D3290 C3292:D3297 C3299:D3304 C3306:D3311 C3313:D3318 C3320:D3325 C3327:D3332 C3334:D3339 C3341:D3346 C3348:D3353 C3355:D3360 C3362:D3367 C3369:D3374 C3376:D3381 C3383:D3388 C3390:D3395 S3256:U3395" name="実施医療機関ー４（使用薬数量）_8"/>
    <protectedRange sqref="C3397:D3398 S3397:U3398" name="実施医療機関ー５（被験者数）_8"/>
    <protectedRange sqref="C3402:D3405 C3407:D3410 C3412:D3415 C3417:D3420 C3422:D3425 S3401:U3425" name="実施医療機関ー６（SMO）_8"/>
    <protectedRange sqref="C3429:D3432 C3434:D3437 S3428:U3437" name="実施医療機関ー７（IRB）_8"/>
    <protectedRange sqref="C3383:D3388 C3390:D3395 S3256:U3395" name="実施医療機関ー４－２（使用薬数量ー２）_8"/>
    <protectedRange sqref="C3517:D3518 C3520:D3521 S3462:U3521" name="実施医療機関ー３ー２（分担医師２）_9"/>
    <protectedRange sqref="C3707:D3707 S3707:U3707" name="実施医療機関ー８（その他）_9"/>
    <protectedRange sqref="C3463:D3464 C3466:D3467 C3469:D3470 C3472:D3473 C3475:D3476 C3478:D3479 C3481:D3482 C3484:D3485 C3487:D3488 C3490:D3491 C3493:D3494 C3496:D3497 C3499:D3500 C3502:D3503 C3505:D3506 C3508:D3509 C3511:D3512 C3514:D3515" name="実施医療機関ー３（分担医師）_9"/>
    <protectedRange sqref="C3451:D3454 C3456:D3459 S3450:U3459" name="実施医療機関ー２（責任医師）_9"/>
    <protectedRange sqref="C3443:D3447 S3442:U3447" name="実施医療機関ー１_9"/>
    <protectedRange sqref="C3525:D3530 C3532:D3537 C3539:D3544 C3546:D3551 C3553:D3558 C3560:D3565 C3567:D3572 C3574:D3579 C3581:D3586 C3588:D3593 C3595:D3600 C3602:D3607 C3609:D3614 C3616:D3621 C3623:D3628 C3630:D3635 C3637:D3642 C3644:D3649 C3651:D3656 C3658:D3663 S3524:U3663" name="実施医療機関ー４（使用薬数量）_9"/>
    <protectedRange sqref="C3665:D3666 S3665:U3666" name="実施医療機関ー５（被験者数）_9"/>
    <protectedRange sqref="C3670:D3673 C3675:D3678 C3680:D3683 C3685:D3688 C3690:D3693 S3669:U3693" name="実施医療機関ー６（SMO）_9"/>
    <protectedRange sqref="C3697:D3700 C3702:D3705 S3696:U3705" name="実施医療機関ー７（IRB）_9"/>
    <protectedRange sqref="C3651:D3656 C3658:D3663 S3524:U3663" name="実施医療機関ー４－２（使用薬数量ー２）_9"/>
    <protectedRange sqref="C3785:D3786 C3788:D3789 S3730:U3789" name="実施医療機関ー３ー２（分担医師２）_10"/>
    <protectedRange sqref="C3975:D3975 S3975:U3975" name="実施医療機関ー８（その他）_10"/>
    <protectedRange sqref="C3731:D3732 C3734:D3735 C3737:D3738 C3740:D3741 C3743:D3744 C3746:D3747 C3749:D3750 C3752:D3753 C3755:D3756 C3758:D3759 C3761:D3762 C3764:D3765 C3767:D3768 C3770:D3771 C3773:D3774 C3776:D3777 C3779:D3780 C3782:D3783" name="実施医療機関ー３（分担医師）_10"/>
    <protectedRange sqref="C3719:D3722 C3724:D3727 S3718:U3727" name="実施医療機関ー２（責任医師）_10"/>
    <protectedRange sqref="C3711:D3715 S3710:U3715" name="実施医療機関ー１_10"/>
    <protectedRange sqref="C3793:D3798 C3800:D3805 C3807:D3812 C3814:D3819 C3821:D3826 C3828:D3833 C3835:D3840 C3842:D3847 C3849:D3854 C3856:D3861 C3863:D3868 C3870:D3875 C3877:D3882 C3884:D3889 C3891:D3896 C3898:D3903 C3905:D3910 C3912:D3917 C3919:D3924 C3926:D3931 S3792:U3931" name="実施医療機関ー４（使用薬数量）_10"/>
    <protectedRange sqref="C3933:D3934 S3933:U3934" name="実施医療機関ー５（被験者数）_10"/>
    <protectedRange sqref="C3938:D3941 C3943:D3946 C3948:D3951 C3953:D3956 C3958:D3961 S3937:U3961" name="実施医療機関ー６（SMO）_10"/>
    <protectedRange sqref="C3965:D3968 C3970:D3973 S3964:U3973" name="実施医療機関ー７（IRB）_10"/>
    <protectedRange sqref="C3919:D3924 C3926:D3931 S3792:U3931" name="実施医療機関ー４－２（使用薬数量ー２）_10"/>
    <protectedRange sqref="C4053:D4054 C4056:D4057 S3998:U4057" name="実施医療機関ー３ー２（分担医師２）_11"/>
    <protectedRange sqref="C4243:D4243 S4243:U4243" name="実施医療機関ー８（その他）_11"/>
    <protectedRange sqref="C3999:D4000 C4002:D4003 C4005:D4006 C4008:D4009 C4011:D4012 C4014:D4015 C4017:D4018 C4020:D4021 C4023:D4024 C4026:D4027 C4029:D4030 C4032:D4033 C4035:D4036 C4038:D4039 C4041:D4042 C4044:D4045 C4047:D4048 C4050:D4051" name="実施医療機関ー３（分担医師）_11"/>
    <protectedRange sqref="C3987:D3990 C3992:D3995 S3986:U3995" name="実施医療機関ー２（責任医師）_11"/>
    <protectedRange sqref="C3979:D3983 S3978:U3983" name="実施医療機関ー１_11"/>
    <protectedRange sqref="C4061:D4066 C4068:D4073 C4075:D4080 C4082:D4087 C4089:D4094 C4096:D4101 C4103:D4108 C4110:D4115 C4117:D4122 C4124:D4129 C4131:D4136 C4138:D4143 C4145:D4150 C4152:D4157 C4159:D4164 C4166:D4171 C4173:D4178 C4180:D4185 C4187:D4192 C4194:D4199 S4060:U4199" name="実施医療機関ー４（使用薬数量）_11"/>
    <protectedRange sqref="C4201:D4202 S4201:U4202" name="実施医療機関ー５（被験者数）_11"/>
    <protectedRange sqref="C4206:D4209 C4211:D4214 C4216:D4219 C4221:D4224 C4226:D4229 S4205:U4229" name="実施医療機関ー６（SMO）_11"/>
    <protectedRange sqref="C4233:D4236 C4238:D4241 S4232:U4241" name="実施医療機関ー７（IRB）_11"/>
    <protectedRange sqref="C4187:D4192 C4194:D4199 S4060:U4199" name="実施医療機関ー４－２（使用薬数量ー２）_11"/>
    <protectedRange sqref="C4321:D4322 C4324:D4325 S4266:U4325" name="実施医療機関ー３ー２（分担医師２）_12"/>
    <protectedRange sqref="C4511:D4511 S4511:U4511" name="実施医療機関ー８（その他）_12"/>
    <protectedRange sqref="C4267:D4268 C4270:D4271 C4273:D4274 C4276:D4277 C4279:D4280 C4282:D4283 C4285:D4286 C4288:D4289 C4291:D4292 C4294:D4295 C4297:D4298 C4300:D4301 C4303:D4304 C4306:D4307 C4309:D4310 C4312:D4313 C4315:D4316 C4318:D4319" name="実施医療機関ー３（分担医師）_12"/>
    <protectedRange sqref="C4255:D4258 C4260:D4263 S4254:U4263" name="実施医療機関ー２（責任医師）_12"/>
    <protectedRange sqref="C4247:D4251 S4246:U4251" name="実施医療機関ー１_12"/>
    <protectedRange sqref="C4329:D4334 C4336:D4341 C4343:D4348 C4350:D4355 C4357:D4362 C4364:D4369 C4371:D4376 C4378:D4383 C4385:D4390 C4392:D4397 C4399:D4404 C4406:D4411 C4413:D4418 C4420:D4425 C4427:D4432 C4434:D4439 C4441:D4446 C4448:D4453 C4455:D4460 C4462:D4467 S4328:U4467" name="実施医療機関ー４（使用薬数量）_12"/>
    <protectedRange sqref="C4469:D4470 S4469:U4470" name="実施医療機関ー５（被験者数）_12"/>
    <protectedRange sqref="C4474:D4477 C4479:D4482 C4484:D4487 C4489:D4492 C4494:D4497 S4473:U4497" name="実施医療機関ー６（SMO）_12"/>
    <protectedRange sqref="C4501:D4504 C4506:D4509 S4500:U4509" name="実施医療機関ー７（IRB）_12"/>
    <protectedRange sqref="C4455:D4460 C4462:D4467 S4328:U4467" name="実施医療機関ー４－２（使用薬数量ー２）_12"/>
    <protectedRange sqref="C4589:D4590 C4592:D4593 S4534:U4593" name="実施医療機関ー３ー２（分担医師２）_13"/>
    <protectedRange sqref="C4779:D4779 S4779:U4779" name="実施医療機関ー８（その他）_13"/>
    <protectedRange sqref="C4535:D4536 C4538:D4539 C4541:D4542 C4544:D4545 C4547:D4548 C4550:D4551 C4553:D4554 C4556:D4557 C4559:D4560 C4562:D4563 C4565:D4566 C4568:D4569 C4571:D4572 C4574:D4575 C4577:D4578 C4580:D4581 C4583:D4584 C4586:D4587" name="実施医療機関ー３（分担医師）_13"/>
    <protectedRange sqref="C4523:D4526 C4528:D4531 S4522:U4531" name="実施医療機関ー２（責任医師）_13"/>
    <protectedRange sqref="C4515:D4519 S4514:U4519" name="実施医療機関ー１_13"/>
    <protectedRange sqref="C4597:D4602 C4604:D4609 C4611:D4616 C4618:D4623 C4625:D4630 C4632:D4637 C4639:D4644 C4646:D4651 C4653:D4658 C4660:D4665 C4667:D4672 C4674:D4679 C4681:D4686 C4688:D4693 C4695:D4700 C4702:D4707 C4709:D4714 C4716:D4721 C4723:D4728 C4730:D4735 S4596:U4735" name="実施医療機関ー４（使用薬数量）_13"/>
    <protectedRange sqref="C4737:D4738 S4737:U4738" name="実施医療機関ー５（被験者数）_13"/>
    <protectedRange sqref="C4742:D4745 C4747:D4750 C4752:D4755 C4757:D4760 C4762:D4765 S4741:U4765" name="実施医療機関ー６（SMO）_13"/>
    <protectedRange sqref="C4769:D4772 C4774:D4777 S4768:U4777" name="実施医療機関ー７（IRB）_13"/>
    <protectedRange sqref="C4723:D4728 C4730:D4735 S4596:U4735" name="実施医療機関ー４－２（使用薬数量ー２）_13"/>
    <protectedRange sqref="C4857:D4858 C4860:D4861 S4802:U4861" name="実施医療機関ー３ー２（分担医師２）_14"/>
    <protectedRange sqref="C5047:D5047 S5047:U5047" name="実施医療機関ー８（その他）_14"/>
    <protectedRange sqref="C4803:D4804 C4806:D4807 C4809:D4810 C4812:D4813 C4815:D4816 C4818:D4819 C4821:D4822 C4824:D4825 C4827:D4828 C4830:D4831 C4833:D4834 C4836:D4837 C4839:D4840 C4842:D4843 C4845:D4846 C4848:D4849 C4851:D4852 C4854:D4855" name="実施医療機関ー３（分担医師）_14"/>
    <protectedRange sqref="C4791:D4794 C4796:D4799 S4790:U4799" name="実施医療機関ー２（責任医師）_14"/>
    <protectedRange sqref="C4783:D4787 S4782:U4787" name="実施医療機関ー１_14"/>
    <protectedRange sqref="C4865:D4870 C4872:D4877 C4879:D4884 C4886:D4891 C4893:D4898 C4900:D4905 C4907:D4912 C4914:D4919 C4921:D4926 C4928:D4933 C4935:D4940 C4942:D4947 C4949:D4954 C4956:D4961 C4963:D4968 C4970:D4975 C4977:D4982 C4984:D4989 C4991:D4996 C4998:D5003 S4864:U5003" name="実施医療機関ー４（使用薬数量）_14"/>
    <protectedRange sqref="C5005:D5006 S5005:U5006" name="実施医療機関ー５（被験者数）_14"/>
    <protectedRange sqref="C5010:D5013 C5015:D5018 C5020:D5023 C5025:D5028 C5030:D5033 S5009:U5033" name="実施医療機関ー６（SMO）_14"/>
    <protectedRange sqref="C5037:D5040 C5042:D5045 S5036:U5045" name="実施医療機関ー７（IRB）_14"/>
    <protectedRange sqref="C4991:D4996 C4998:D5003 S4864:U5003" name="実施医療機関ー４－２（使用薬数量ー２）_14"/>
    <protectedRange sqref="C5125:D5126 C5128:D5129 S5070:U5129" name="実施医療機関ー３ー２（分担医師２）_15"/>
    <protectedRange sqref="C5315:D5315 S5315:U5315" name="実施医療機関ー８（その他）_15"/>
    <protectedRange sqref="C5071:D5072 C5074:D5075 C5077:D5078 C5080:D5081 C5083:D5084 C5086:D5087 C5089:D5090 C5092:D5093 C5095:D5096 C5098:D5099 C5101:D5102 C5104:D5105 C5107:D5108 C5110:D5111 C5113:D5114 C5116:D5117 C5119:D5120 C5122:D5123" name="実施医療機関ー３（分担医師）_15"/>
    <protectedRange sqref="C5059:D5062 C5064:D5067 S5058:U5067" name="実施医療機関ー２（責任医師）_15"/>
    <protectedRange sqref="C5051:D5055 S5050:U5055" name="実施医療機関ー１_15"/>
    <protectedRange sqref="C5133:D5138 C5140:D5145 C5147:D5152 C5154:D5159 C5161:D5166 C5168:D5173 C5175:D5180 C5182:D5187 C5189:D5194 C5196:D5201 C5203:D5208 C5210:D5215 C5217:D5222 C5224:D5229 C5231:D5236 C5238:D5243 C5245:D5250 C5252:D5257 C5259:D5264 C5266:D5271 S5132:U5271" name="実施医療機関ー４（使用薬数量）_15"/>
    <protectedRange sqref="C5273:D5274 S5273:U5274" name="実施医療機関ー５（被験者数）_15"/>
    <protectedRange sqref="C5278:D5281 C5283:D5286 C5288:D5291 C5293:D5296 C5298:D5301 S5277:U5301" name="実施医療機関ー６（SMO）_15"/>
    <protectedRange sqref="C5305:D5308 C5310:D5313 S5304:U5313" name="実施医療機関ー７（IRB）_15"/>
    <protectedRange sqref="C5259:D5264 C5266:D5271 S5132:U5271" name="実施医療機関ー４－２（使用薬数量ー２）_15"/>
    <protectedRange sqref="C5393:D5394 C5396:D5397 S5338:U5397" name="実施医療機関ー３ー２（分担医師２）_16"/>
    <protectedRange sqref="C5583:D5583 S5583:U5583" name="実施医療機関ー８（その他）_16"/>
    <protectedRange sqref="C5339:D5340 C5342:D5343 C5345:D5346 C5348:D5349 C5351:D5352 C5354:D5355 C5357:D5358 C5360:D5361 C5363:D5364 C5366:D5367 C5369:D5370 C5372:D5373 C5375:D5376 C5378:D5379 C5381:D5382 C5384:D5385 C5387:D5388 C5390:D5391" name="実施医療機関ー３（分担医師）_16"/>
    <protectedRange sqref="C5327:D5330 C5332:D5335 S5326:U5335" name="実施医療機関ー２（責任医師）_16"/>
    <protectedRange sqref="C5319:D5323 S5318:U5323" name="実施医療機関ー１_16"/>
    <protectedRange sqref="C5401:D5406 C5408:D5413 C5415:D5420 C5422:D5427 C5429:D5434 C5436:D5441 C5443:D5448 C5450:D5455 C5457:D5462 C5464:D5469 C5471:D5476 C5478:D5483 C5485:D5490 C5492:D5497 C5499:D5504 C5506:D5511 C5513:D5518 C5520:D5525 C5527:D5532 C5534:D5539 S5400:U5539" name="実施医療機関ー４（使用薬数量）_16"/>
    <protectedRange sqref="C5541:D5542 S5541:U5542" name="実施医療機関ー５（被験者数）_16"/>
    <protectedRange sqref="C5546:D5549 C5551:D5554 C5556:D5559 C5561:D5564 C5566:D5569 S5545:U5569" name="実施医療機関ー６（SMO）_16"/>
    <protectedRange sqref="C5573:D5576 C5578:D5581 S5572:U5581" name="実施医療機関ー７（IRB）_16"/>
    <protectedRange sqref="C5527:D5532 C5534:D5539 S5400:U5539" name="実施医療機関ー４－２（使用薬数量ー２）_16"/>
    <protectedRange sqref="C5661:D5662 C5664:D5665 S5606:U5665" name="実施医療機関ー３ー２（分担医師２）_17"/>
    <protectedRange sqref="C5851:D5851 S5851:U5851" name="実施医療機関ー８（その他）_17"/>
    <protectedRange sqref="C5607:D5608 C5610:D5611 C5613:D5614 C5616:D5617 C5619:D5620 C5622:D5623 C5625:D5626 C5628:D5629 C5631:D5632 C5634:D5635 C5637:D5638 C5640:D5641 C5643:D5644 C5646:D5647 C5649:D5650 C5652:D5653 C5655:D5656 C5658:D5659" name="実施医療機関ー３（分担医師）_17"/>
    <protectedRange sqref="C5595:D5598 C5600:D5603 S5594:U5603" name="実施医療機関ー２（責任医師）_17"/>
    <protectedRange sqref="C5587:D5591 S5586:U5591" name="実施医療機関ー１_17"/>
    <protectedRange sqref="C5669:D5674 C5676:D5681 C5683:D5688 C5690:D5695 C5697:D5702 C5704:D5709 C5711:D5716 C5718:D5723 C5725:D5730 C5732:D5737 C5739:D5744 C5746:D5751 C5753:D5758 C5760:D5765 C5767:D5772 C5774:D5779 C5781:D5786 C5788:D5793 C5795:D5800 C5802:D5807 S5668:U5807" name="実施医療機関ー４（使用薬数量）_17"/>
    <protectedRange sqref="C5809:D5810 S5809:U5810" name="実施医療機関ー５（被験者数）_17"/>
    <protectedRange sqref="C5814:D5817 C5819:D5822 C5824:D5827 C5829:D5832 C5834:D5837 S5813:U5837" name="実施医療機関ー６（SMO）_17"/>
    <protectedRange sqref="C5841:D5844 C5846:D5849 S5840:U5849" name="実施医療機関ー７（IRB）_17"/>
    <protectedRange sqref="C5795:D5800 C5802:D5807 S5668:U5807" name="実施医療機関ー４－２（使用薬数量ー２）_17"/>
    <protectedRange sqref="C5929:D5930 C5932:D5933 S5874:U5933" name="実施医療機関ー３ー２（分担医師２）_18"/>
    <protectedRange sqref="C6119:D6119 S6119:U6119" name="実施医療機関ー８（その他）_18"/>
    <protectedRange sqref="C5875:D5876 C5878:D5879 C5881:D5882 C5884:D5885 C5887:D5888 C5890:D5891 C5893:D5894 C5896:D5897 C5899:D5900 C5902:D5903 C5905:D5906 C5908:D5909 C5911:D5912 C5914:D5915 C5917:D5918 C5920:D5921 C5923:D5924 C5926:D5927" name="実施医療機関ー３（分担医師）_18"/>
    <protectedRange sqref="C5863:D5866 C5868:D5871 S5862:U5871" name="実施医療機関ー２（責任医師）_18"/>
    <protectedRange sqref="C5855:D5859 S5854:U5859" name="実施医療機関ー１_18"/>
    <protectedRange sqref="C5937:D5942 C5944:D5949 C5951:D5956 C5958:D5963 C5965:D5970 C5972:D5977 C5979:D5984 C5986:D5991 C5993:D5998 C6000:D6005 C6007:D6012 C6014:D6019 C6021:D6026 C6028:D6033 C6035:D6040 C6042:D6047 C6049:D6054 C6056:D6061 C6063:D6068 C6070:D6075 S5936:U6075" name="実施医療機関ー４（使用薬数量）_18"/>
    <protectedRange sqref="C6077:D6078 S6077:U6078" name="実施医療機関ー５（被験者数）_18"/>
    <protectedRange sqref="C6082:D6085 C6087:D6090 C6092:D6095 C6097:D6100 C6102:D6105 S6081:U6105" name="実施医療機関ー６（SMO）_18"/>
    <protectedRange sqref="C6109:D6112 C6114:D6117 S6108:U6117" name="実施医療機関ー７（IRB）_18"/>
    <protectedRange sqref="C6063:D6068 C6070:D6075 S5936:U6075" name="実施医療機関ー４－２（使用薬数量ー２）_18"/>
    <protectedRange sqref="C506:D506 S506:U506 C508:D508 S508:U508" name="治験使用薬ー１１"/>
    <protectedRange sqref="C497:D504 S496:U504" name="治験使用薬ー１０（海外依頼者）"/>
    <protectedRange sqref="C481:D482 S481:U482 C485:D485 S485:U485 C488:D488 S488:U488 C491:D491 S491:U491 C493:D493 S493:U493" name="治験使用薬ー９"/>
    <protectedRange sqref="C477:D477 S476:U477" name="治験使用薬ー８（投与経路コード）"/>
    <protectedRange sqref="C450:D450 S450:U450" name="治験使用薬ー３"/>
    <protectedRange sqref="C444:D447 S443:U447" name="治験使用薬ー２（製造所）"/>
    <protectedRange sqref="C428:D428 S427:U428 C430:D432 S430:U432 C435:D437 S435:U437 C440:D440 S440:U440" name="治験使用薬ー１"/>
    <protectedRange sqref="C454:D454 S453:U454" name="治験使用薬ー４（剤形コード）"/>
    <protectedRange sqref="C456:D456 S456:U456 C459:D460 S459:U460 C463:D463 S463:U463" name="治験使用薬ー５"/>
    <protectedRange sqref="C467:D467 S466:U467" name="治験使用薬ー６（予定投与経路コード）"/>
    <protectedRange sqref="C470:D470 S470:U470 C473:D473 S473:U473" name="治験使用薬ー７"/>
    <protectedRange sqref="C589:D589 S589:U589 C591:D591 S591:U591" name="治験使用薬ー１１_1"/>
    <protectedRange sqref="C580:D587 S579:U587" name="治験使用薬ー１０（海外依頼者）_1"/>
    <protectedRange sqref="C564:D565 S564:U565 C568:D568 S568:U568 C571:D571 S571:U571 C574:D574 S574:U574 C576:D576 S576:U576" name="治験使用薬ー９_1"/>
    <protectedRange sqref="C560:D560 S559:U560" name="治験使用薬ー８（投与経路コード）_1"/>
    <protectedRange sqref="C533:D533 S533:U533" name="治験使用薬ー３_1"/>
    <protectedRange sqref="C527:D530 S526:U530" name="治験使用薬ー２（製造所）_1"/>
    <protectedRange sqref="C511:D511 S510:U511 C513:D515 S513:U515 C518:D520 S518:U520 C523:D523 S523:U523" name="治験使用薬ー１_1"/>
    <protectedRange sqref="C537:D537 S536:U537" name="治験使用薬ー４（剤形コード）_1"/>
    <protectedRange sqref="C539:D539 S539:U539 C542:D543 S542:U543 C546:D546 S546:U546" name="治験使用薬ー５_1"/>
    <protectedRange sqref="C550:D550 S549:U550" name="治験使用薬ー６（予定投与経路コード）_1"/>
    <protectedRange sqref="C553:D553 S553:U553 C556:D556 S556:U556" name="治験使用薬ー７_1"/>
    <protectedRange sqref="C672:D672 S672:U672 C674:D674 S674:U674" name="治験使用薬ー１１_2"/>
    <protectedRange sqref="C663:D670 S662:U670" name="治験使用薬ー１０（海外依頼者）_2"/>
    <protectedRange sqref="C647:D648 S647:U648 C651:D651 S651:U651 C654:D654 S654:U654 C657:D657 S657:U657 C659:D659 S659:U659" name="治験使用薬ー９_2"/>
    <protectedRange sqref="C643:D643 S642:U643" name="治験使用薬ー８（投与経路コード）_2"/>
    <protectedRange sqref="C616:D616 S616:U616" name="治験使用薬ー３_2"/>
    <protectedRange sqref="C610:D613 S609:U613" name="治験使用薬ー２（製造所）_2"/>
    <protectedRange sqref="C594:D594 S593:U594 C596:D598 S596:U598 C601:D603 S601:U603 C606:D606 S606:U606" name="治験使用薬ー１_2"/>
    <protectedRange sqref="C620:D620 S619:U620" name="治験使用薬ー４（剤形コード）_2"/>
    <protectedRange sqref="C622:D622 S622:U622 C625:D626 S625:U626 C629:D629 S629:U629" name="治験使用薬ー５_2"/>
    <protectedRange sqref="C633:D633 S632:U633" name="治験使用薬ー６（予定投与経路コード）_2"/>
    <protectedRange sqref="C636:D636 S636:U636 C639:D639 S639:U639" name="治験使用薬ー７_2"/>
    <protectedRange sqref="C755:D755 S755:U755 C757:D757 S757:U757" name="治験使用薬ー１１_3"/>
    <protectedRange sqref="C746:D753 S745:U753" name="治験使用薬ー１０（海外依頼者）_3"/>
    <protectedRange sqref="C730:D731 S730:U731 C734:D734 S734:U734 C737:D737 S737:U737 C740:D740 S740:U740 C742:D742 S742:U742" name="治験使用薬ー９_3"/>
    <protectedRange sqref="C726:D726 S725:U726" name="治験使用薬ー８（投与経路コード）_3"/>
    <protectedRange sqref="C699:D699 S699:U699" name="治験使用薬ー３_3"/>
    <protectedRange sqref="C693:D696 S692:U696" name="治験使用薬ー２（製造所）_3"/>
    <protectedRange sqref="C677:D677 S676:U677 C679:D681 S679:U681 C684:D686 S684:U686 C689:D689 S689:U689" name="治験使用薬ー１_3"/>
    <protectedRange sqref="C703:D703 S702:U703" name="治験使用薬ー４（剤形コード）_3"/>
    <protectedRange sqref="C705:D705 S705:U705 C708:D709 S708:U709 C712:D712 S712:U712" name="治験使用薬ー５_3"/>
    <protectedRange sqref="C716:D716 S715:U716" name="治験使用薬ー６（予定投与経路コード）_3"/>
    <protectedRange sqref="C719:D719 S719:U719 C722:D722 S722:U722" name="治験使用薬ー７_3"/>
    <protectedRange sqref="C425:D425 S425:U425" name="４．使用薬ー１３（副作用報告の有無）"/>
    <protectedRange sqref="C591:D591 S591:U591" name="治験使用薬ー１２_1"/>
    <protectedRange sqref="C757:D757 S757:U757" name="治験使用薬ー１２_3"/>
  </protectedRanges>
  <mergeCells count="231">
    <mergeCell ref="B6080:C6080"/>
    <mergeCell ref="B6107:C6107"/>
    <mergeCell ref="B6123:C6123"/>
    <mergeCell ref="B5812:C5812"/>
    <mergeCell ref="B5839:C5839"/>
    <mergeCell ref="B5853:C5853"/>
    <mergeCell ref="B5861:C5861"/>
    <mergeCell ref="B5873:C5873"/>
    <mergeCell ref="B5935:C5935"/>
    <mergeCell ref="B5544:C5544"/>
    <mergeCell ref="B5571:C5571"/>
    <mergeCell ref="B5585:C5585"/>
    <mergeCell ref="B5593:C5593"/>
    <mergeCell ref="B5605:C5605"/>
    <mergeCell ref="B5667:C5667"/>
    <mergeCell ref="B5276:C5276"/>
    <mergeCell ref="B5303:C5303"/>
    <mergeCell ref="B5317:C5317"/>
    <mergeCell ref="B5325:C5325"/>
    <mergeCell ref="B5337:C5337"/>
    <mergeCell ref="B5399:C5399"/>
    <mergeCell ref="B5008:C5008"/>
    <mergeCell ref="B5035:C5035"/>
    <mergeCell ref="B5049:C5049"/>
    <mergeCell ref="B5057:C5057"/>
    <mergeCell ref="B5069:C5069"/>
    <mergeCell ref="B5131:C5131"/>
    <mergeCell ref="B4740:C4740"/>
    <mergeCell ref="B4767:C4767"/>
    <mergeCell ref="B4781:C4781"/>
    <mergeCell ref="B4789:C4789"/>
    <mergeCell ref="B4801:C4801"/>
    <mergeCell ref="B4863:C4863"/>
    <mergeCell ref="B4472:C4472"/>
    <mergeCell ref="B4499:C4499"/>
    <mergeCell ref="B4513:C4513"/>
    <mergeCell ref="B4521:C4521"/>
    <mergeCell ref="B4533:C4533"/>
    <mergeCell ref="B4595:C4595"/>
    <mergeCell ref="B4204:C4204"/>
    <mergeCell ref="B4231:C4231"/>
    <mergeCell ref="B4245:C4245"/>
    <mergeCell ref="B4253:C4253"/>
    <mergeCell ref="B4265:C4265"/>
    <mergeCell ref="B4327:C4327"/>
    <mergeCell ref="B3936:C3936"/>
    <mergeCell ref="B3963:C3963"/>
    <mergeCell ref="B3977:C3977"/>
    <mergeCell ref="B3985:C3985"/>
    <mergeCell ref="B3997:C3997"/>
    <mergeCell ref="B4059:C4059"/>
    <mergeCell ref="B3668:C3668"/>
    <mergeCell ref="B3695:C3695"/>
    <mergeCell ref="B3709:C3709"/>
    <mergeCell ref="B3717:C3717"/>
    <mergeCell ref="B3729:C3729"/>
    <mergeCell ref="B3791:C3791"/>
    <mergeCell ref="B3400:C3400"/>
    <mergeCell ref="B3427:C3427"/>
    <mergeCell ref="B3441:C3441"/>
    <mergeCell ref="B3449:C3449"/>
    <mergeCell ref="B3461:C3461"/>
    <mergeCell ref="B3523:C3523"/>
    <mergeCell ref="B3132:C3132"/>
    <mergeCell ref="B3159:C3159"/>
    <mergeCell ref="B3173:C3173"/>
    <mergeCell ref="B3181:C3181"/>
    <mergeCell ref="B3193:C3193"/>
    <mergeCell ref="B3255:C3255"/>
    <mergeCell ref="B2864:C2864"/>
    <mergeCell ref="B2891:C2891"/>
    <mergeCell ref="B2905:C2905"/>
    <mergeCell ref="B2913:C2913"/>
    <mergeCell ref="B2925:C2925"/>
    <mergeCell ref="B2987:C2987"/>
    <mergeCell ref="B2596:C2596"/>
    <mergeCell ref="B2623:C2623"/>
    <mergeCell ref="B2637:C2637"/>
    <mergeCell ref="B2645:C2645"/>
    <mergeCell ref="B2657:C2657"/>
    <mergeCell ref="B2719:C2719"/>
    <mergeCell ref="B2328:C2328"/>
    <mergeCell ref="B2355:C2355"/>
    <mergeCell ref="B2369:C2369"/>
    <mergeCell ref="B2377:C2377"/>
    <mergeCell ref="B2389:C2389"/>
    <mergeCell ref="B2451:C2451"/>
    <mergeCell ref="B2060:C2060"/>
    <mergeCell ref="B2087:C2087"/>
    <mergeCell ref="B2101:C2101"/>
    <mergeCell ref="B2109:C2109"/>
    <mergeCell ref="B2121:C2121"/>
    <mergeCell ref="B2183:C2183"/>
    <mergeCell ref="B1792:C1792"/>
    <mergeCell ref="B1819:C1819"/>
    <mergeCell ref="B1833:C1833"/>
    <mergeCell ref="B1841:C1841"/>
    <mergeCell ref="B1853:C1853"/>
    <mergeCell ref="B1915:C1915"/>
    <mergeCell ref="B1524:C1524"/>
    <mergeCell ref="B1551:C1551"/>
    <mergeCell ref="B1565:C1565"/>
    <mergeCell ref="B1573:C1573"/>
    <mergeCell ref="B1585:C1585"/>
    <mergeCell ref="B1647:C1647"/>
    <mergeCell ref="B1256:C1256"/>
    <mergeCell ref="B1283:C1283"/>
    <mergeCell ref="B1297:C1297"/>
    <mergeCell ref="B1305:C1305"/>
    <mergeCell ref="B1317:C1317"/>
    <mergeCell ref="B1379:C1379"/>
    <mergeCell ref="B988:C988"/>
    <mergeCell ref="B1015:C1015"/>
    <mergeCell ref="B1029:C1029"/>
    <mergeCell ref="B1037:C1037"/>
    <mergeCell ref="B1049:C1049"/>
    <mergeCell ref="B1111:C1111"/>
    <mergeCell ref="B744:C744"/>
    <mergeCell ref="A759:C759"/>
    <mergeCell ref="B761:C761"/>
    <mergeCell ref="B769:C769"/>
    <mergeCell ref="B781:C781"/>
    <mergeCell ref="B843:C843"/>
    <mergeCell ref="B721:C721"/>
    <mergeCell ref="B724:C724"/>
    <mergeCell ref="B729:C729"/>
    <mergeCell ref="B733:C733"/>
    <mergeCell ref="B736:C736"/>
    <mergeCell ref="B739:C739"/>
    <mergeCell ref="B698:C698"/>
    <mergeCell ref="B701:C701"/>
    <mergeCell ref="B707:C707"/>
    <mergeCell ref="B711:C711"/>
    <mergeCell ref="B714:C714"/>
    <mergeCell ref="B718:C718"/>
    <mergeCell ref="B650:C650"/>
    <mergeCell ref="B653:C653"/>
    <mergeCell ref="B656:C656"/>
    <mergeCell ref="B661:C661"/>
    <mergeCell ref="B678:C678"/>
    <mergeCell ref="B683:C683"/>
    <mergeCell ref="B628:C628"/>
    <mergeCell ref="B631:C631"/>
    <mergeCell ref="B635:C635"/>
    <mergeCell ref="B638:C638"/>
    <mergeCell ref="B641:C641"/>
    <mergeCell ref="B646:C646"/>
    <mergeCell ref="B578:C578"/>
    <mergeCell ref="B595:C595"/>
    <mergeCell ref="B600:C600"/>
    <mergeCell ref="B615:C615"/>
    <mergeCell ref="B618:C618"/>
    <mergeCell ref="B624:C624"/>
    <mergeCell ref="B555:C555"/>
    <mergeCell ref="B558:C558"/>
    <mergeCell ref="B563:C563"/>
    <mergeCell ref="B567:C567"/>
    <mergeCell ref="B570:C570"/>
    <mergeCell ref="B573:C573"/>
    <mergeCell ref="B532:C532"/>
    <mergeCell ref="B535:C535"/>
    <mergeCell ref="B541:C541"/>
    <mergeCell ref="B545:C545"/>
    <mergeCell ref="B548:C548"/>
    <mergeCell ref="B552:C552"/>
    <mergeCell ref="B484:C484"/>
    <mergeCell ref="B487:C487"/>
    <mergeCell ref="B490:C490"/>
    <mergeCell ref="B495:C495"/>
    <mergeCell ref="B512:C512"/>
    <mergeCell ref="B517:C517"/>
    <mergeCell ref="B462:C462"/>
    <mergeCell ref="B465:C465"/>
    <mergeCell ref="B469:C469"/>
    <mergeCell ref="B472:C472"/>
    <mergeCell ref="B475:C475"/>
    <mergeCell ref="B480:C480"/>
    <mergeCell ref="B412:C412"/>
    <mergeCell ref="B429:C429"/>
    <mergeCell ref="B434:C434"/>
    <mergeCell ref="B449:C449"/>
    <mergeCell ref="B452:C452"/>
    <mergeCell ref="B458:C458"/>
    <mergeCell ref="B389:C389"/>
    <mergeCell ref="B392:C392"/>
    <mergeCell ref="B397:C397"/>
    <mergeCell ref="B401:C401"/>
    <mergeCell ref="B404:C404"/>
    <mergeCell ref="B407:C407"/>
    <mergeCell ref="B366:C366"/>
    <mergeCell ref="B369:C369"/>
    <mergeCell ref="B375:C375"/>
    <mergeCell ref="B379:C379"/>
    <mergeCell ref="B382:C382"/>
    <mergeCell ref="B386:C386"/>
    <mergeCell ref="B247:C247"/>
    <mergeCell ref="B250:C250"/>
    <mergeCell ref="B253:C253"/>
    <mergeCell ref="A342:C342"/>
    <mergeCell ref="B346:C346"/>
    <mergeCell ref="B351:C351"/>
    <mergeCell ref="B224:C224"/>
    <mergeCell ref="B228:C228"/>
    <mergeCell ref="B231:C231"/>
    <mergeCell ref="B234:C234"/>
    <mergeCell ref="B239:C239"/>
    <mergeCell ref="B243:C243"/>
    <mergeCell ref="B77:C77"/>
    <mergeCell ref="B81:C81"/>
    <mergeCell ref="B87:C87"/>
    <mergeCell ref="B104:C104"/>
    <mergeCell ref="B146:C146"/>
    <mergeCell ref="B223:C223"/>
    <mergeCell ref="B62:C62"/>
    <mergeCell ref="B68:C68"/>
    <mergeCell ref="B74:C74"/>
    <mergeCell ref="A10:C10"/>
    <mergeCell ref="A12:C12"/>
    <mergeCell ref="A22:C22"/>
    <mergeCell ref="B30:C30"/>
    <mergeCell ref="B35:C35"/>
    <mergeCell ref="B42:C42"/>
    <mergeCell ref="A1:C1"/>
    <mergeCell ref="A2:C2"/>
    <mergeCell ref="A3:C3"/>
    <mergeCell ref="A5:B5"/>
    <mergeCell ref="A6:B6"/>
    <mergeCell ref="A8:B8"/>
    <mergeCell ref="B51:C51"/>
    <mergeCell ref="B55:C55"/>
    <mergeCell ref="B58:C58"/>
  </mergeCells>
  <phoneticPr fontId="3"/>
  <conditionalFormatting sqref="V85">
    <cfRule type="expression" dxfId="3961" priority="3961">
      <formula>V85&lt;&gt;""</formula>
    </cfRule>
    <cfRule type="expression" dxfId="3960" priority="3962">
      <formula>T85&lt;&gt;""</formula>
    </cfRule>
  </conditionalFormatting>
  <conditionalFormatting sqref="T14">
    <cfRule type="expression" dxfId="3959" priority="3959">
      <formula>T14&lt;&gt;""</formula>
    </cfRule>
    <cfRule type="expression" dxfId="3958" priority="3960">
      <formula>S14&lt;&gt;""</formula>
    </cfRule>
  </conditionalFormatting>
  <conditionalFormatting sqref="U14">
    <cfRule type="expression" dxfId="3957" priority="3957">
      <formula>U14&lt;&gt;""</formula>
    </cfRule>
    <cfRule type="expression" dxfId="3956" priority="3958">
      <formula>S14&lt;&gt;""</formula>
    </cfRule>
  </conditionalFormatting>
  <conditionalFormatting sqref="T15:T20">
    <cfRule type="expression" dxfId="3955" priority="3955">
      <formula>T15&lt;&gt;""</formula>
    </cfRule>
    <cfRule type="expression" dxfId="3954" priority="3956">
      <formula>S15&lt;&gt;""</formula>
    </cfRule>
  </conditionalFormatting>
  <conditionalFormatting sqref="U15:U20">
    <cfRule type="expression" dxfId="3953" priority="3953">
      <formula>U15&lt;&gt;""</formula>
    </cfRule>
    <cfRule type="expression" dxfId="3952" priority="3954">
      <formula>S15&lt;&gt;""</formula>
    </cfRule>
  </conditionalFormatting>
  <conditionalFormatting sqref="T24:T28">
    <cfRule type="expression" dxfId="3951" priority="3951">
      <formula>T24&lt;&gt;""</formula>
    </cfRule>
    <cfRule type="expression" dxfId="3950" priority="3952">
      <formula>S24&lt;&gt;""</formula>
    </cfRule>
  </conditionalFormatting>
  <conditionalFormatting sqref="U24:U28">
    <cfRule type="expression" dxfId="3949" priority="3949">
      <formula>U24&lt;&gt;""</formula>
    </cfRule>
    <cfRule type="expression" dxfId="3948" priority="3950">
      <formula>S24&lt;&gt;""</formula>
    </cfRule>
  </conditionalFormatting>
  <conditionalFormatting sqref="T31:T33">
    <cfRule type="expression" dxfId="3947" priority="3947">
      <formula>T31&lt;&gt;""</formula>
    </cfRule>
    <cfRule type="expression" dxfId="3946" priority="3948">
      <formula>S31&lt;&gt;""</formula>
    </cfRule>
  </conditionalFormatting>
  <conditionalFormatting sqref="U31:U33">
    <cfRule type="expression" dxfId="3945" priority="3945">
      <formula>U31&lt;&gt;""</formula>
    </cfRule>
    <cfRule type="expression" dxfId="3944" priority="3946">
      <formula>S31&lt;&gt;""</formula>
    </cfRule>
  </conditionalFormatting>
  <conditionalFormatting sqref="T36:T40">
    <cfRule type="expression" dxfId="3943" priority="3943">
      <formula>T36&lt;&gt;""</formula>
    </cfRule>
    <cfRule type="expression" dxfId="3942" priority="3944">
      <formula>S36&lt;&gt;""</formula>
    </cfRule>
  </conditionalFormatting>
  <conditionalFormatting sqref="U36:U40">
    <cfRule type="expression" dxfId="3941" priority="3941">
      <formula>U36&lt;&gt;""</formula>
    </cfRule>
    <cfRule type="expression" dxfId="3940" priority="3942">
      <formula>S36&lt;&gt;""</formula>
    </cfRule>
  </conditionalFormatting>
  <conditionalFormatting sqref="T49 T46:T47 T43">
    <cfRule type="expression" dxfId="3939" priority="3939">
      <formula>T43&lt;&gt;""</formula>
    </cfRule>
    <cfRule type="expression" dxfId="3938" priority="3940">
      <formula>S43&lt;&gt;""</formula>
    </cfRule>
  </conditionalFormatting>
  <conditionalFormatting sqref="U49 U46:U47 U43">
    <cfRule type="expression" dxfId="3937" priority="3937">
      <formula>U43&lt;&gt;""</formula>
    </cfRule>
    <cfRule type="expression" dxfId="3936" priority="3938">
      <formula>S43&lt;&gt;""</formula>
    </cfRule>
  </conditionalFormatting>
  <conditionalFormatting sqref="T63:T66 T59:T60 T56 T52:T53">
    <cfRule type="expression" dxfId="3935" priority="3935">
      <formula>T52&lt;&gt;""</formula>
    </cfRule>
    <cfRule type="expression" dxfId="3934" priority="3936">
      <formula>S52&lt;&gt;""</formula>
    </cfRule>
  </conditionalFormatting>
  <conditionalFormatting sqref="U63:U66 U59:U60 U56 U52:U53">
    <cfRule type="expression" dxfId="3933" priority="3933">
      <formula>U52&lt;&gt;""</formula>
    </cfRule>
    <cfRule type="expression" dxfId="3932" priority="3934">
      <formula>S52&lt;&gt;""</formula>
    </cfRule>
  </conditionalFormatting>
  <conditionalFormatting sqref="T88:T90 T85 T82:T83 T78:T79 T75 T72 T69:T70">
    <cfRule type="expression" dxfId="3931" priority="3931">
      <formula>T69&lt;&gt;""</formula>
    </cfRule>
    <cfRule type="expression" dxfId="3930" priority="3932">
      <formula>S69&lt;&gt;""</formula>
    </cfRule>
  </conditionalFormatting>
  <conditionalFormatting sqref="U88:U90 U85 U82:U83 U78:U79 U75 U72 U69:U70">
    <cfRule type="expression" dxfId="3929" priority="3929">
      <formula>U69&lt;&gt;""</formula>
    </cfRule>
    <cfRule type="expression" dxfId="3928" priority="3930">
      <formula>S69&lt;&gt;""</formula>
    </cfRule>
  </conditionalFormatting>
  <conditionalFormatting sqref="T251 T248 T244:T245 T241 T237 T235 T232 T229 T225:T226 T147:T151 T105:T108">
    <cfRule type="expression" dxfId="3927" priority="3927">
      <formula>T105&lt;&gt;""</formula>
    </cfRule>
    <cfRule type="expression" dxfId="3926" priority="3928">
      <formula>S105&lt;&gt;""</formula>
    </cfRule>
  </conditionalFormatting>
  <conditionalFormatting sqref="U251 U248 U244:U245 U241 U237 U235 U232 U229 U225:U226 U147:U151 U105:U108">
    <cfRule type="expression" dxfId="3925" priority="3925">
      <formula>U105&lt;&gt;""</formula>
    </cfRule>
    <cfRule type="expression" dxfId="3924" priority="3926">
      <formula>S105&lt;&gt;""</formula>
    </cfRule>
  </conditionalFormatting>
  <conditionalFormatting sqref="T332:T340 T326:T329 T317:T323 T261:T262 T258 T254:T256 T294:T295 T314">
    <cfRule type="expression" dxfId="3923" priority="3923">
      <formula>T254&lt;&gt;""</formula>
    </cfRule>
    <cfRule type="expression" dxfId="3922" priority="3924">
      <formula>S254&lt;&gt;""</formula>
    </cfRule>
  </conditionalFormatting>
  <conditionalFormatting sqref="U332:U340 U326:U329 U317:U323 U261:U262 U258 U254:U256 U294:U295 U314">
    <cfRule type="expression" dxfId="3921" priority="3921">
      <formula>U254&lt;&gt;""</formula>
    </cfRule>
    <cfRule type="expression" dxfId="3920" priority="3922">
      <formula>S254&lt;&gt;""</formula>
    </cfRule>
  </conditionalFormatting>
  <conditionalFormatting sqref="T383:T384 T380 T376:T377 T373 T370:T371 T367 T360:T364 T357 T352:T354 T347:T349 T344:T345">
    <cfRule type="expression" dxfId="3919" priority="3919">
      <formula>T344&lt;&gt;""</formula>
    </cfRule>
    <cfRule type="expression" dxfId="3918" priority="3920">
      <formula>S344&lt;&gt;""</formula>
    </cfRule>
  </conditionalFormatting>
  <conditionalFormatting sqref="U383:U384 U380 U376:U377 U373 U370:U371 U367 U360:U364 U357 U352:U354 U347:U349 U344:U345">
    <cfRule type="expression" dxfId="3917" priority="3917">
      <formula>U344&lt;&gt;""</formula>
    </cfRule>
    <cfRule type="expression" dxfId="3916" priority="3918">
      <formula>S344&lt;&gt;""</formula>
    </cfRule>
  </conditionalFormatting>
  <conditionalFormatting sqref="T425 T423 T413:T421 T410 T408 T405 T402 T398:T399 T393:T394 T390 T387">
    <cfRule type="expression" dxfId="3915" priority="3915">
      <formula>T387&lt;&gt;""</formula>
    </cfRule>
    <cfRule type="expression" dxfId="3914" priority="3916">
      <formula>S387&lt;&gt;""</formula>
    </cfRule>
  </conditionalFormatting>
  <conditionalFormatting sqref="U425 U423 U413:U421 U410 U408 U405 U402 U398:U399 U393:U394 U390 U387">
    <cfRule type="expression" dxfId="3913" priority="3913">
      <formula>U387&lt;&gt;""</formula>
    </cfRule>
    <cfRule type="expression" dxfId="3912" priority="3914">
      <formula>S387&lt;&gt;""</formula>
    </cfRule>
  </conditionalFormatting>
  <conditionalFormatting sqref="T989:T993 T985:T986 T844:T850 T782:T784 T770:T774 T762:T767">
    <cfRule type="expression" dxfId="3911" priority="3911">
      <formula>T762&lt;&gt;""</formula>
    </cfRule>
    <cfRule type="expression" dxfId="3910" priority="3912">
      <formula>S762&lt;&gt;""</formula>
    </cfRule>
  </conditionalFormatting>
  <conditionalFormatting sqref="U989:U993 U985:U986 U844:U850 U782:U784 U770:U774 U762:U767">
    <cfRule type="expression" dxfId="3909" priority="3909">
      <formula>U762&lt;&gt;""</formula>
    </cfRule>
    <cfRule type="expression" dxfId="3908" priority="3910">
      <formula>S762&lt;&gt;""</formula>
    </cfRule>
  </conditionalFormatting>
  <conditionalFormatting sqref="T6124:T6129 T6121 T1027 T1016:T1020">
    <cfRule type="expression" dxfId="3907" priority="3907">
      <formula>T1016&lt;&gt;""</formula>
    </cfRule>
    <cfRule type="expression" dxfId="3906" priority="3908">
      <formula>S1016&lt;&gt;""</formula>
    </cfRule>
  </conditionalFormatting>
  <conditionalFormatting sqref="U6124:U6129 U6121 U1027 U1016:U1020">
    <cfRule type="expression" dxfId="3905" priority="3905">
      <formula>U1016&lt;&gt;""</formula>
    </cfRule>
    <cfRule type="expression" dxfId="3904" priority="3906">
      <formula>S1016&lt;&gt;""</formula>
    </cfRule>
  </conditionalFormatting>
  <conditionalFormatting sqref="T91:T93">
    <cfRule type="expression" dxfId="3903" priority="3903">
      <formula>T91&lt;&gt;""</formula>
    </cfRule>
    <cfRule type="expression" dxfId="3902" priority="3904">
      <formula>S91&lt;&gt;""</formula>
    </cfRule>
  </conditionalFormatting>
  <conditionalFormatting sqref="U91:U93">
    <cfRule type="expression" dxfId="3901" priority="3901">
      <formula>U91&lt;&gt;""</formula>
    </cfRule>
    <cfRule type="expression" dxfId="3900" priority="3902">
      <formula>S91&lt;&gt;""</formula>
    </cfRule>
  </conditionalFormatting>
  <conditionalFormatting sqref="T94:T96">
    <cfRule type="expression" dxfId="3899" priority="3899">
      <formula>T94&lt;&gt;""</formula>
    </cfRule>
    <cfRule type="expression" dxfId="3898" priority="3900">
      <formula>S94&lt;&gt;""</formula>
    </cfRule>
  </conditionalFormatting>
  <conditionalFormatting sqref="U94:U96">
    <cfRule type="expression" dxfId="3897" priority="3897">
      <formula>U94&lt;&gt;""</formula>
    </cfRule>
    <cfRule type="expression" dxfId="3896" priority="3898">
      <formula>S94&lt;&gt;""</formula>
    </cfRule>
  </conditionalFormatting>
  <conditionalFormatting sqref="T97:T99">
    <cfRule type="expression" dxfId="3895" priority="3895">
      <formula>T97&lt;&gt;""</formula>
    </cfRule>
    <cfRule type="expression" dxfId="3894" priority="3896">
      <formula>S97&lt;&gt;""</formula>
    </cfRule>
  </conditionalFormatting>
  <conditionalFormatting sqref="U97:U99">
    <cfRule type="expression" dxfId="3893" priority="3893">
      <formula>U97&lt;&gt;""</formula>
    </cfRule>
    <cfRule type="expression" dxfId="3892" priority="3894">
      <formula>S97&lt;&gt;""</formula>
    </cfRule>
  </conditionalFormatting>
  <conditionalFormatting sqref="T100:T102">
    <cfRule type="expression" dxfId="3891" priority="3891">
      <formula>T100&lt;&gt;""</formula>
    </cfRule>
    <cfRule type="expression" dxfId="3890" priority="3892">
      <formula>S100&lt;&gt;""</formula>
    </cfRule>
  </conditionalFormatting>
  <conditionalFormatting sqref="U100:U102">
    <cfRule type="expression" dxfId="3889" priority="3889">
      <formula>U100&lt;&gt;""</formula>
    </cfRule>
    <cfRule type="expression" dxfId="3888" priority="3890">
      <formula>S100&lt;&gt;""</formula>
    </cfRule>
  </conditionalFormatting>
  <conditionalFormatting sqref="T109:T112">
    <cfRule type="expression" dxfId="3887" priority="3887">
      <formula>T109&lt;&gt;""</formula>
    </cfRule>
    <cfRule type="expression" dxfId="3886" priority="3888">
      <formula>S109&lt;&gt;""</formula>
    </cfRule>
  </conditionalFormatting>
  <conditionalFormatting sqref="U109:U112">
    <cfRule type="expression" dxfId="3885" priority="3885">
      <formula>U109&lt;&gt;""</formula>
    </cfRule>
    <cfRule type="expression" dxfId="3884" priority="3886">
      <formula>S109&lt;&gt;""</formula>
    </cfRule>
  </conditionalFormatting>
  <conditionalFormatting sqref="T113:T116">
    <cfRule type="expression" dxfId="3883" priority="3883">
      <formula>T113&lt;&gt;""</formula>
    </cfRule>
    <cfRule type="expression" dxfId="3882" priority="3884">
      <formula>S113&lt;&gt;""</formula>
    </cfRule>
  </conditionalFormatting>
  <conditionalFormatting sqref="U113:U116">
    <cfRule type="expression" dxfId="3881" priority="3881">
      <formula>U113&lt;&gt;""</formula>
    </cfRule>
    <cfRule type="expression" dxfId="3880" priority="3882">
      <formula>S113&lt;&gt;""</formula>
    </cfRule>
  </conditionalFormatting>
  <conditionalFormatting sqref="T117:T120">
    <cfRule type="expression" dxfId="3879" priority="3879">
      <formula>T117&lt;&gt;""</formula>
    </cfRule>
    <cfRule type="expression" dxfId="3878" priority="3880">
      <formula>S117&lt;&gt;""</formula>
    </cfRule>
  </conditionalFormatting>
  <conditionalFormatting sqref="U117:U120">
    <cfRule type="expression" dxfId="3877" priority="3877">
      <formula>U117&lt;&gt;""</formula>
    </cfRule>
    <cfRule type="expression" dxfId="3876" priority="3878">
      <formula>S117&lt;&gt;""</formula>
    </cfRule>
  </conditionalFormatting>
  <conditionalFormatting sqref="T121:T124">
    <cfRule type="expression" dxfId="3875" priority="3875">
      <formula>T121&lt;&gt;""</formula>
    </cfRule>
    <cfRule type="expression" dxfId="3874" priority="3876">
      <formula>S121&lt;&gt;""</formula>
    </cfRule>
  </conditionalFormatting>
  <conditionalFormatting sqref="U121:U124">
    <cfRule type="expression" dxfId="3873" priority="3873">
      <formula>U121&lt;&gt;""</formula>
    </cfRule>
    <cfRule type="expression" dxfId="3872" priority="3874">
      <formula>S121&lt;&gt;""</formula>
    </cfRule>
  </conditionalFormatting>
  <conditionalFormatting sqref="T125:T128">
    <cfRule type="expression" dxfId="3871" priority="3871">
      <formula>T125&lt;&gt;""</formula>
    </cfRule>
    <cfRule type="expression" dxfId="3870" priority="3872">
      <formula>S125&lt;&gt;""</formula>
    </cfRule>
  </conditionalFormatting>
  <conditionalFormatting sqref="U125:U128">
    <cfRule type="expression" dxfId="3869" priority="3869">
      <formula>U125&lt;&gt;""</formula>
    </cfRule>
    <cfRule type="expression" dxfId="3868" priority="3870">
      <formula>S125&lt;&gt;""</formula>
    </cfRule>
  </conditionalFormatting>
  <conditionalFormatting sqref="T129:T132">
    <cfRule type="expression" dxfId="3867" priority="3867">
      <formula>T129&lt;&gt;""</formula>
    </cfRule>
    <cfRule type="expression" dxfId="3866" priority="3868">
      <formula>S129&lt;&gt;""</formula>
    </cfRule>
  </conditionalFormatting>
  <conditionalFormatting sqref="U129:U132">
    <cfRule type="expression" dxfId="3865" priority="3865">
      <formula>U129&lt;&gt;""</formula>
    </cfRule>
    <cfRule type="expression" dxfId="3864" priority="3866">
      <formula>S129&lt;&gt;""</formula>
    </cfRule>
  </conditionalFormatting>
  <conditionalFormatting sqref="T133:T136">
    <cfRule type="expression" dxfId="3863" priority="3863">
      <formula>T133&lt;&gt;""</formula>
    </cfRule>
    <cfRule type="expression" dxfId="3862" priority="3864">
      <formula>S133&lt;&gt;""</formula>
    </cfRule>
  </conditionalFormatting>
  <conditionalFormatting sqref="U133:U136">
    <cfRule type="expression" dxfId="3861" priority="3861">
      <formula>U133&lt;&gt;""</formula>
    </cfRule>
    <cfRule type="expression" dxfId="3860" priority="3862">
      <formula>S133&lt;&gt;""</formula>
    </cfRule>
  </conditionalFormatting>
  <conditionalFormatting sqref="T137:T140">
    <cfRule type="expression" dxfId="3859" priority="3859">
      <formula>T137&lt;&gt;""</formula>
    </cfRule>
    <cfRule type="expression" dxfId="3858" priority="3860">
      <formula>S137&lt;&gt;""</formula>
    </cfRule>
  </conditionalFormatting>
  <conditionalFormatting sqref="U137:U140">
    <cfRule type="expression" dxfId="3857" priority="3857">
      <formula>U137&lt;&gt;""</formula>
    </cfRule>
    <cfRule type="expression" dxfId="3856" priority="3858">
      <formula>S137&lt;&gt;""</formula>
    </cfRule>
  </conditionalFormatting>
  <conditionalFormatting sqref="T141:T144">
    <cfRule type="expression" dxfId="3855" priority="3855">
      <formula>T141&lt;&gt;""</formula>
    </cfRule>
    <cfRule type="expression" dxfId="3854" priority="3856">
      <formula>S141&lt;&gt;""</formula>
    </cfRule>
  </conditionalFormatting>
  <conditionalFormatting sqref="U141:U144">
    <cfRule type="expression" dxfId="3853" priority="3853">
      <formula>U141&lt;&gt;""</formula>
    </cfRule>
    <cfRule type="expression" dxfId="3852" priority="3854">
      <formula>S141&lt;&gt;""</formula>
    </cfRule>
  </conditionalFormatting>
  <conditionalFormatting sqref="T152:T156">
    <cfRule type="expression" dxfId="3851" priority="3851">
      <formula>T152&lt;&gt;""</formula>
    </cfRule>
    <cfRule type="expression" dxfId="3850" priority="3852">
      <formula>S152&lt;&gt;""</formula>
    </cfRule>
  </conditionalFormatting>
  <conditionalFormatting sqref="U152:U156">
    <cfRule type="expression" dxfId="3849" priority="3849">
      <formula>U152&lt;&gt;""</formula>
    </cfRule>
    <cfRule type="expression" dxfId="3848" priority="3850">
      <formula>S152&lt;&gt;""</formula>
    </cfRule>
  </conditionalFormatting>
  <conditionalFormatting sqref="T157:T161">
    <cfRule type="expression" dxfId="3847" priority="3847">
      <formula>T157&lt;&gt;""</formula>
    </cfRule>
    <cfRule type="expression" dxfId="3846" priority="3848">
      <formula>S157&lt;&gt;""</formula>
    </cfRule>
  </conditionalFormatting>
  <conditionalFormatting sqref="U157:U161">
    <cfRule type="expression" dxfId="3845" priority="3845">
      <formula>U157&lt;&gt;""</formula>
    </cfRule>
    <cfRule type="expression" dxfId="3844" priority="3846">
      <formula>S157&lt;&gt;""</formula>
    </cfRule>
  </conditionalFormatting>
  <conditionalFormatting sqref="T162:T166">
    <cfRule type="expression" dxfId="3843" priority="3843">
      <formula>T162&lt;&gt;""</formula>
    </cfRule>
    <cfRule type="expression" dxfId="3842" priority="3844">
      <formula>S162&lt;&gt;""</formula>
    </cfRule>
  </conditionalFormatting>
  <conditionalFormatting sqref="U162:U166">
    <cfRule type="expression" dxfId="3841" priority="3841">
      <formula>U162&lt;&gt;""</formula>
    </cfRule>
    <cfRule type="expression" dxfId="3840" priority="3842">
      <formula>S162&lt;&gt;""</formula>
    </cfRule>
  </conditionalFormatting>
  <conditionalFormatting sqref="T167:T171">
    <cfRule type="expression" dxfId="3839" priority="3839">
      <formula>T167&lt;&gt;""</formula>
    </cfRule>
    <cfRule type="expression" dxfId="3838" priority="3840">
      <formula>S167&lt;&gt;""</formula>
    </cfRule>
  </conditionalFormatting>
  <conditionalFormatting sqref="U167:U171">
    <cfRule type="expression" dxfId="3837" priority="3837">
      <formula>U167&lt;&gt;""</formula>
    </cfRule>
    <cfRule type="expression" dxfId="3836" priority="3838">
      <formula>S167&lt;&gt;""</formula>
    </cfRule>
  </conditionalFormatting>
  <conditionalFormatting sqref="T172:T176">
    <cfRule type="expression" dxfId="3835" priority="3835">
      <formula>T172&lt;&gt;""</formula>
    </cfRule>
    <cfRule type="expression" dxfId="3834" priority="3836">
      <formula>S172&lt;&gt;""</formula>
    </cfRule>
  </conditionalFormatting>
  <conditionalFormatting sqref="U172:U176">
    <cfRule type="expression" dxfId="3833" priority="3833">
      <formula>U172&lt;&gt;""</formula>
    </cfRule>
    <cfRule type="expression" dxfId="3832" priority="3834">
      <formula>S172&lt;&gt;""</formula>
    </cfRule>
  </conditionalFormatting>
  <conditionalFormatting sqref="T177:T181">
    <cfRule type="expression" dxfId="3831" priority="3831">
      <formula>T177&lt;&gt;""</formula>
    </cfRule>
    <cfRule type="expression" dxfId="3830" priority="3832">
      <formula>S177&lt;&gt;""</formula>
    </cfRule>
  </conditionalFormatting>
  <conditionalFormatting sqref="U177:U181">
    <cfRule type="expression" dxfId="3829" priority="3829">
      <formula>U177&lt;&gt;""</formula>
    </cfRule>
    <cfRule type="expression" dxfId="3828" priority="3830">
      <formula>S177&lt;&gt;""</formula>
    </cfRule>
  </conditionalFormatting>
  <conditionalFormatting sqref="T182:T186">
    <cfRule type="expression" dxfId="3827" priority="3827">
      <formula>T182&lt;&gt;""</formula>
    </cfRule>
    <cfRule type="expression" dxfId="3826" priority="3828">
      <formula>S182&lt;&gt;""</formula>
    </cfRule>
  </conditionalFormatting>
  <conditionalFormatting sqref="U182:U186">
    <cfRule type="expression" dxfId="3825" priority="3825">
      <formula>U182&lt;&gt;""</formula>
    </cfRule>
    <cfRule type="expression" dxfId="3824" priority="3826">
      <formula>S182&lt;&gt;""</formula>
    </cfRule>
  </conditionalFormatting>
  <conditionalFormatting sqref="T187:T191">
    <cfRule type="expression" dxfId="3823" priority="3823">
      <formula>T187&lt;&gt;""</formula>
    </cfRule>
    <cfRule type="expression" dxfId="3822" priority="3824">
      <formula>S187&lt;&gt;""</formula>
    </cfRule>
  </conditionalFormatting>
  <conditionalFormatting sqref="U187:U191">
    <cfRule type="expression" dxfId="3821" priority="3821">
      <formula>U187&lt;&gt;""</formula>
    </cfRule>
    <cfRule type="expression" dxfId="3820" priority="3822">
      <formula>S187&lt;&gt;""</formula>
    </cfRule>
  </conditionalFormatting>
  <conditionalFormatting sqref="T192:T196">
    <cfRule type="expression" dxfId="3819" priority="3819">
      <formula>T192&lt;&gt;""</formula>
    </cfRule>
    <cfRule type="expression" dxfId="3818" priority="3820">
      <formula>S192&lt;&gt;""</formula>
    </cfRule>
  </conditionalFormatting>
  <conditionalFormatting sqref="U192:U196">
    <cfRule type="expression" dxfId="3817" priority="3817">
      <formula>U192&lt;&gt;""</formula>
    </cfRule>
    <cfRule type="expression" dxfId="3816" priority="3818">
      <formula>S192&lt;&gt;""</formula>
    </cfRule>
  </conditionalFormatting>
  <conditionalFormatting sqref="T197:T201">
    <cfRule type="expression" dxfId="3815" priority="3815">
      <formula>T197&lt;&gt;""</formula>
    </cfRule>
    <cfRule type="expression" dxfId="3814" priority="3816">
      <formula>S197&lt;&gt;""</formula>
    </cfRule>
  </conditionalFormatting>
  <conditionalFormatting sqref="U197:U201">
    <cfRule type="expression" dxfId="3813" priority="3813">
      <formula>U197&lt;&gt;""</formula>
    </cfRule>
    <cfRule type="expression" dxfId="3812" priority="3814">
      <formula>S197&lt;&gt;""</formula>
    </cfRule>
  </conditionalFormatting>
  <conditionalFormatting sqref="T202:T206">
    <cfRule type="expression" dxfId="3811" priority="3811">
      <formula>T202&lt;&gt;""</formula>
    </cfRule>
    <cfRule type="expression" dxfId="3810" priority="3812">
      <formula>S202&lt;&gt;""</formula>
    </cfRule>
  </conditionalFormatting>
  <conditionalFormatting sqref="U202:U206">
    <cfRule type="expression" dxfId="3809" priority="3809">
      <formula>U202&lt;&gt;""</formula>
    </cfRule>
    <cfRule type="expression" dxfId="3808" priority="3810">
      <formula>S202&lt;&gt;""</formula>
    </cfRule>
  </conditionalFormatting>
  <conditionalFormatting sqref="T207:T211">
    <cfRule type="expression" dxfId="3807" priority="3807">
      <formula>T207&lt;&gt;""</formula>
    </cfRule>
    <cfRule type="expression" dxfId="3806" priority="3808">
      <formula>S207&lt;&gt;""</formula>
    </cfRule>
  </conditionalFormatting>
  <conditionalFormatting sqref="U207:U211">
    <cfRule type="expression" dxfId="3805" priority="3805">
      <formula>U207&lt;&gt;""</formula>
    </cfRule>
    <cfRule type="expression" dxfId="3804" priority="3806">
      <formula>S207&lt;&gt;""</formula>
    </cfRule>
  </conditionalFormatting>
  <conditionalFormatting sqref="T212:T216">
    <cfRule type="expression" dxfId="3803" priority="3803">
      <formula>T212&lt;&gt;""</formula>
    </cfRule>
    <cfRule type="expression" dxfId="3802" priority="3804">
      <formula>S212&lt;&gt;""</formula>
    </cfRule>
  </conditionalFormatting>
  <conditionalFormatting sqref="U212:U216">
    <cfRule type="expression" dxfId="3801" priority="3801">
      <formula>U212&lt;&gt;""</formula>
    </cfRule>
    <cfRule type="expression" dxfId="3800" priority="3802">
      <formula>S212&lt;&gt;""</formula>
    </cfRule>
  </conditionalFormatting>
  <conditionalFormatting sqref="T217:T221">
    <cfRule type="expression" dxfId="3799" priority="3799">
      <formula>T217&lt;&gt;""</formula>
    </cfRule>
    <cfRule type="expression" dxfId="3798" priority="3800">
      <formula>S217&lt;&gt;""</formula>
    </cfRule>
  </conditionalFormatting>
  <conditionalFormatting sqref="U217:U221">
    <cfRule type="expression" dxfId="3797" priority="3797">
      <formula>U217&lt;&gt;""</formula>
    </cfRule>
    <cfRule type="expression" dxfId="3796" priority="3798">
      <formula>S217&lt;&gt;""</formula>
    </cfRule>
  </conditionalFormatting>
  <conditionalFormatting sqref="T263:T264">
    <cfRule type="expression" dxfId="3795" priority="3795">
      <formula>T263&lt;&gt;""</formula>
    </cfRule>
    <cfRule type="expression" dxfId="3794" priority="3796">
      <formula>S263&lt;&gt;""</formula>
    </cfRule>
  </conditionalFormatting>
  <conditionalFormatting sqref="U263:U264">
    <cfRule type="expression" dxfId="3793" priority="3793">
      <formula>U263&lt;&gt;""</formula>
    </cfRule>
    <cfRule type="expression" dxfId="3792" priority="3794">
      <formula>S263&lt;&gt;""</formula>
    </cfRule>
  </conditionalFormatting>
  <conditionalFormatting sqref="T265:T266">
    <cfRule type="expression" dxfId="3791" priority="3791">
      <formula>T265&lt;&gt;""</formula>
    </cfRule>
    <cfRule type="expression" dxfId="3790" priority="3792">
      <formula>S265&lt;&gt;""</formula>
    </cfRule>
  </conditionalFormatting>
  <conditionalFormatting sqref="U265:U266">
    <cfRule type="expression" dxfId="3789" priority="3789">
      <formula>U265&lt;&gt;""</formula>
    </cfRule>
    <cfRule type="expression" dxfId="3788" priority="3790">
      <formula>S265&lt;&gt;""</formula>
    </cfRule>
  </conditionalFormatting>
  <conditionalFormatting sqref="T267:T268">
    <cfRule type="expression" dxfId="3787" priority="3787">
      <formula>T267&lt;&gt;""</formula>
    </cfRule>
    <cfRule type="expression" dxfId="3786" priority="3788">
      <formula>S267&lt;&gt;""</formula>
    </cfRule>
  </conditionalFormatting>
  <conditionalFormatting sqref="U267:U268">
    <cfRule type="expression" dxfId="3785" priority="3785">
      <formula>U267&lt;&gt;""</formula>
    </cfRule>
    <cfRule type="expression" dxfId="3784" priority="3786">
      <formula>S267&lt;&gt;""</formula>
    </cfRule>
  </conditionalFormatting>
  <conditionalFormatting sqref="T269:T270">
    <cfRule type="expression" dxfId="3783" priority="3783">
      <formula>T269&lt;&gt;""</formula>
    </cfRule>
    <cfRule type="expression" dxfId="3782" priority="3784">
      <formula>S269&lt;&gt;""</formula>
    </cfRule>
  </conditionalFormatting>
  <conditionalFormatting sqref="U269:U270">
    <cfRule type="expression" dxfId="3781" priority="3781">
      <formula>U269&lt;&gt;""</formula>
    </cfRule>
    <cfRule type="expression" dxfId="3780" priority="3782">
      <formula>S269&lt;&gt;""</formula>
    </cfRule>
  </conditionalFormatting>
  <conditionalFormatting sqref="T271:T272">
    <cfRule type="expression" dxfId="3779" priority="3779">
      <formula>T271&lt;&gt;""</formula>
    </cfRule>
    <cfRule type="expression" dxfId="3778" priority="3780">
      <formula>S271&lt;&gt;""</formula>
    </cfRule>
  </conditionalFormatting>
  <conditionalFormatting sqref="U271:U272">
    <cfRule type="expression" dxfId="3777" priority="3777">
      <formula>U271&lt;&gt;""</formula>
    </cfRule>
    <cfRule type="expression" dxfId="3776" priority="3778">
      <formula>S271&lt;&gt;""</formula>
    </cfRule>
  </conditionalFormatting>
  <conditionalFormatting sqref="T273:T274">
    <cfRule type="expression" dxfId="3775" priority="3775">
      <formula>T273&lt;&gt;""</formula>
    </cfRule>
    <cfRule type="expression" dxfId="3774" priority="3776">
      <formula>S273&lt;&gt;""</formula>
    </cfRule>
  </conditionalFormatting>
  <conditionalFormatting sqref="U273:U274">
    <cfRule type="expression" dxfId="3773" priority="3773">
      <formula>U273&lt;&gt;""</formula>
    </cfRule>
    <cfRule type="expression" dxfId="3772" priority="3774">
      <formula>S273&lt;&gt;""</formula>
    </cfRule>
  </conditionalFormatting>
  <conditionalFormatting sqref="T275:T276">
    <cfRule type="expression" dxfId="3771" priority="3771">
      <formula>T275&lt;&gt;""</formula>
    </cfRule>
    <cfRule type="expression" dxfId="3770" priority="3772">
      <formula>S275&lt;&gt;""</formula>
    </cfRule>
  </conditionalFormatting>
  <conditionalFormatting sqref="U275:U276">
    <cfRule type="expression" dxfId="3769" priority="3769">
      <formula>U275&lt;&gt;""</formula>
    </cfRule>
    <cfRule type="expression" dxfId="3768" priority="3770">
      <formula>S275&lt;&gt;""</formula>
    </cfRule>
  </conditionalFormatting>
  <conditionalFormatting sqref="T277:T278">
    <cfRule type="expression" dxfId="3767" priority="3767">
      <formula>T277&lt;&gt;""</formula>
    </cfRule>
    <cfRule type="expression" dxfId="3766" priority="3768">
      <formula>S277&lt;&gt;""</formula>
    </cfRule>
  </conditionalFormatting>
  <conditionalFormatting sqref="U277:U278">
    <cfRule type="expression" dxfId="3765" priority="3765">
      <formula>U277&lt;&gt;""</formula>
    </cfRule>
    <cfRule type="expression" dxfId="3764" priority="3766">
      <formula>S277&lt;&gt;""</formula>
    </cfRule>
  </conditionalFormatting>
  <conditionalFormatting sqref="T279:T280">
    <cfRule type="expression" dxfId="3763" priority="3763">
      <formula>T279&lt;&gt;""</formula>
    </cfRule>
    <cfRule type="expression" dxfId="3762" priority="3764">
      <formula>S279&lt;&gt;""</formula>
    </cfRule>
  </conditionalFormatting>
  <conditionalFormatting sqref="U279:U280">
    <cfRule type="expression" dxfId="3761" priority="3761">
      <formula>U279&lt;&gt;""</formula>
    </cfRule>
    <cfRule type="expression" dxfId="3760" priority="3762">
      <formula>S279&lt;&gt;""</formula>
    </cfRule>
  </conditionalFormatting>
  <conditionalFormatting sqref="T281:T282">
    <cfRule type="expression" dxfId="3759" priority="3759">
      <formula>T281&lt;&gt;""</formula>
    </cfRule>
    <cfRule type="expression" dxfId="3758" priority="3760">
      <formula>S281&lt;&gt;""</formula>
    </cfRule>
  </conditionalFormatting>
  <conditionalFormatting sqref="U281:U282">
    <cfRule type="expression" dxfId="3757" priority="3757">
      <formula>U281&lt;&gt;""</formula>
    </cfRule>
    <cfRule type="expression" dxfId="3756" priority="3758">
      <formula>S281&lt;&gt;""</formula>
    </cfRule>
  </conditionalFormatting>
  <conditionalFormatting sqref="T283:T284">
    <cfRule type="expression" dxfId="3755" priority="3755">
      <formula>T283&lt;&gt;""</formula>
    </cfRule>
    <cfRule type="expression" dxfId="3754" priority="3756">
      <formula>S283&lt;&gt;""</formula>
    </cfRule>
  </conditionalFormatting>
  <conditionalFormatting sqref="U283:U284">
    <cfRule type="expression" dxfId="3753" priority="3753">
      <formula>U283&lt;&gt;""</formula>
    </cfRule>
    <cfRule type="expression" dxfId="3752" priority="3754">
      <formula>S283&lt;&gt;""</formula>
    </cfRule>
  </conditionalFormatting>
  <conditionalFormatting sqref="T285:T286">
    <cfRule type="expression" dxfId="3751" priority="3751">
      <formula>T285&lt;&gt;""</formula>
    </cfRule>
    <cfRule type="expression" dxfId="3750" priority="3752">
      <formula>S285&lt;&gt;""</formula>
    </cfRule>
  </conditionalFormatting>
  <conditionalFormatting sqref="U285:U286">
    <cfRule type="expression" dxfId="3749" priority="3749">
      <formula>U285&lt;&gt;""</formula>
    </cfRule>
    <cfRule type="expression" dxfId="3748" priority="3750">
      <formula>S285&lt;&gt;""</formula>
    </cfRule>
  </conditionalFormatting>
  <conditionalFormatting sqref="T287:T288">
    <cfRule type="expression" dxfId="3747" priority="3747">
      <formula>T287&lt;&gt;""</formula>
    </cfRule>
    <cfRule type="expression" dxfId="3746" priority="3748">
      <formula>S287&lt;&gt;""</formula>
    </cfRule>
  </conditionalFormatting>
  <conditionalFormatting sqref="U287:U288">
    <cfRule type="expression" dxfId="3745" priority="3745">
      <formula>U287&lt;&gt;""</formula>
    </cfRule>
    <cfRule type="expression" dxfId="3744" priority="3746">
      <formula>S287&lt;&gt;""</formula>
    </cfRule>
  </conditionalFormatting>
  <conditionalFormatting sqref="T289:T290">
    <cfRule type="expression" dxfId="3743" priority="3743">
      <formula>T289&lt;&gt;""</formula>
    </cfRule>
    <cfRule type="expression" dxfId="3742" priority="3744">
      <formula>S289&lt;&gt;""</formula>
    </cfRule>
  </conditionalFormatting>
  <conditionalFormatting sqref="U289:U290">
    <cfRule type="expression" dxfId="3741" priority="3741">
      <formula>U289&lt;&gt;""</formula>
    </cfRule>
    <cfRule type="expression" dxfId="3740" priority="3742">
      <formula>S289&lt;&gt;""</formula>
    </cfRule>
  </conditionalFormatting>
  <conditionalFormatting sqref="T296:T297">
    <cfRule type="expression" dxfId="3739" priority="3739">
      <formula>T296&lt;&gt;""</formula>
    </cfRule>
    <cfRule type="expression" dxfId="3738" priority="3740">
      <formula>S296&lt;&gt;""</formula>
    </cfRule>
  </conditionalFormatting>
  <conditionalFormatting sqref="U296:U297">
    <cfRule type="expression" dxfId="3737" priority="3737">
      <formula>U296&lt;&gt;""</formula>
    </cfRule>
    <cfRule type="expression" dxfId="3736" priority="3738">
      <formula>S296&lt;&gt;""</formula>
    </cfRule>
  </conditionalFormatting>
  <conditionalFormatting sqref="T298:T299">
    <cfRule type="expression" dxfId="3735" priority="3735">
      <formula>T298&lt;&gt;""</formula>
    </cfRule>
    <cfRule type="expression" dxfId="3734" priority="3736">
      <formula>S298&lt;&gt;""</formula>
    </cfRule>
  </conditionalFormatting>
  <conditionalFormatting sqref="U298:U299">
    <cfRule type="expression" dxfId="3733" priority="3733">
      <formula>U298&lt;&gt;""</formula>
    </cfRule>
    <cfRule type="expression" dxfId="3732" priority="3734">
      <formula>S298&lt;&gt;""</formula>
    </cfRule>
  </conditionalFormatting>
  <conditionalFormatting sqref="T300:T301">
    <cfRule type="expression" dxfId="3731" priority="3731">
      <formula>T300&lt;&gt;""</formula>
    </cfRule>
    <cfRule type="expression" dxfId="3730" priority="3732">
      <formula>S300&lt;&gt;""</formula>
    </cfRule>
  </conditionalFormatting>
  <conditionalFormatting sqref="U300:U301">
    <cfRule type="expression" dxfId="3729" priority="3729">
      <formula>U300&lt;&gt;""</formula>
    </cfRule>
    <cfRule type="expression" dxfId="3728" priority="3730">
      <formula>S300&lt;&gt;""</formula>
    </cfRule>
  </conditionalFormatting>
  <conditionalFormatting sqref="T302:T303">
    <cfRule type="expression" dxfId="3727" priority="3727">
      <formula>T302&lt;&gt;""</formula>
    </cfRule>
    <cfRule type="expression" dxfId="3726" priority="3728">
      <formula>S302&lt;&gt;""</formula>
    </cfRule>
  </conditionalFormatting>
  <conditionalFormatting sqref="U302:U303">
    <cfRule type="expression" dxfId="3725" priority="3725">
      <formula>U302&lt;&gt;""</formula>
    </cfRule>
    <cfRule type="expression" dxfId="3724" priority="3726">
      <formula>S302&lt;&gt;""</formula>
    </cfRule>
  </conditionalFormatting>
  <conditionalFormatting sqref="T304:T305">
    <cfRule type="expression" dxfId="3723" priority="3723">
      <formula>T304&lt;&gt;""</formula>
    </cfRule>
    <cfRule type="expression" dxfId="3722" priority="3724">
      <formula>S304&lt;&gt;""</formula>
    </cfRule>
  </conditionalFormatting>
  <conditionalFormatting sqref="U304:U305">
    <cfRule type="expression" dxfId="3721" priority="3721">
      <formula>U304&lt;&gt;""</formula>
    </cfRule>
    <cfRule type="expression" dxfId="3720" priority="3722">
      <formula>S304&lt;&gt;""</formula>
    </cfRule>
  </conditionalFormatting>
  <conditionalFormatting sqref="T306:T307">
    <cfRule type="expression" dxfId="3719" priority="3719">
      <formula>T306&lt;&gt;""</formula>
    </cfRule>
    <cfRule type="expression" dxfId="3718" priority="3720">
      <formula>S306&lt;&gt;""</formula>
    </cfRule>
  </conditionalFormatting>
  <conditionalFormatting sqref="U306:U307">
    <cfRule type="expression" dxfId="3717" priority="3717">
      <formula>U306&lt;&gt;""</formula>
    </cfRule>
    <cfRule type="expression" dxfId="3716" priority="3718">
      <formula>S306&lt;&gt;""</formula>
    </cfRule>
  </conditionalFormatting>
  <conditionalFormatting sqref="T308:T309">
    <cfRule type="expression" dxfId="3715" priority="3715">
      <formula>T308&lt;&gt;""</formula>
    </cfRule>
    <cfRule type="expression" dxfId="3714" priority="3716">
      <formula>S308&lt;&gt;""</formula>
    </cfRule>
  </conditionalFormatting>
  <conditionalFormatting sqref="U308:U309">
    <cfRule type="expression" dxfId="3713" priority="3713">
      <formula>U308&lt;&gt;""</formula>
    </cfRule>
    <cfRule type="expression" dxfId="3712" priority="3714">
      <formula>S308&lt;&gt;""</formula>
    </cfRule>
  </conditionalFormatting>
  <conditionalFormatting sqref="T310:T311">
    <cfRule type="expression" dxfId="3711" priority="3711">
      <formula>T310&lt;&gt;""</formula>
    </cfRule>
    <cfRule type="expression" dxfId="3710" priority="3712">
      <formula>S310&lt;&gt;""</formula>
    </cfRule>
  </conditionalFormatting>
  <conditionalFormatting sqref="U310:U311">
    <cfRule type="expression" dxfId="3709" priority="3709">
      <formula>U310&lt;&gt;""</formula>
    </cfRule>
    <cfRule type="expression" dxfId="3708" priority="3710">
      <formula>S310&lt;&gt;""</formula>
    </cfRule>
  </conditionalFormatting>
  <conditionalFormatting sqref="T312:T313">
    <cfRule type="expression" dxfId="3707" priority="3707">
      <formula>T312&lt;&gt;""</formula>
    </cfRule>
    <cfRule type="expression" dxfId="3706" priority="3708">
      <formula>S312&lt;&gt;""</formula>
    </cfRule>
  </conditionalFormatting>
  <conditionalFormatting sqref="U312:U313">
    <cfRule type="expression" dxfId="3705" priority="3705">
      <formula>U312&lt;&gt;""</formula>
    </cfRule>
    <cfRule type="expression" dxfId="3704" priority="3706">
      <formula>S312&lt;&gt;""</formula>
    </cfRule>
  </conditionalFormatting>
  <conditionalFormatting sqref="T775:T779">
    <cfRule type="expression" dxfId="3703" priority="3703">
      <formula>T775&lt;&gt;""</formula>
    </cfRule>
    <cfRule type="expression" dxfId="3702" priority="3704">
      <formula>S775&lt;&gt;""</formula>
    </cfRule>
  </conditionalFormatting>
  <conditionalFormatting sqref="U775:U779">
    <cfRule type="expression" dxfId="3701" priority="3701">
      <formula>U775&lt;&gt;""</formula>
    </cfRule>
    <cfRule type="expression" dxfId="3700" priority="3702">
      <formula>S775&lt;&gt;""</formula>
    </cfRule>
  </conditionalFormatting>
  <conditionalFormatting sqref="T785:T787">
    <cfRule type="expression" dxfId="3699" priority="3699">
      <formula>T785&lt;&gt;""</formula>
    </cfRule>
    <cfRule type="expression" dxfId="3698" priority="3700">
      <formula>S785&lt;&gt;""</formula>
    </cfRule>
  </conditionalFormatting>
  <conditionalFormatting sqref="U785:U787">
    <cfRule type="expression" dxfId="3697" priority="3697">
      <formula>U785&lt;&gt;""</formula>
    </cfRule>
    <cfRule type="expression" dxfId="3696" priority="3698">
      <formula>S785&lt;&gt;""</formula>
    </cfRule>
  </conditionalFormatting>
  <conditionalFormatting sqref="T788:T790">
    <cfRule type="expression" dxfId="3695" priority="3695">
      <formula>T788&lt;&gt;""</formula>
    </cfRule>
    <cfRule type="expression" dxfId="3694" priority="3696">
      <formula>S788&lt;&gt;""</formula>
    </cfRule>
  </conditionalFormatting>
  <conditionalFormatting sqref="U788:U790">
    <cfRule type="expression" dxfId="3693" priority="3693">
      <formula>U788&lt;&gt;""</formula>
    </cfRule>
    <cfRule type="expression" dxfId="3692" priority="3694">
      <formula>S788&lt;&gt;""</formula>
    </cfRule>
  </conditionalFormatting>
  <conditionalFormatting sqref="T791:T793">
    <cfRule type="expression" dxfId="3691" priority="3691">
      <formula>T791&lt;&gt;""</formula>
    </cfRule>
    <cfRule type="expression" dxfId="3690" priority="3692">
      <formula>S791&lt;&gt;""</formula>
    </cfRule>
  </conditionalFormatting>
  <conditionalFormatting sqref="U791:U793">
    <cfRule type="expression" dxfId="3689" priority="3689">
      <formula>U791&lt;&gt;""</formula>
    </cfRule>
    <cfRule type="expression" dxfId="3688" priority="3690">
      <formula>S791&lt;&gt;""</formula>
    </cfRule>
  </conditionalFormatting>
  <conditionalFormatting sqref="T794:T796">
    <cfRule type="expression" dxfId="3687" priority="3687">
      <formula>T794&lt;&gt;""</formula>
    </cfRule>
    <cfRule type="expression" dxfId="3686" priority="3688">
      <formula>S794&lt;&gt;""</formula>
    </cfRule>
  </conditionalFormatting>
  <conditionalFormatting sqref="U794:U796">
    <cfRule type="expression" dxfId="3685" priority="3685">
      <formula>U794&lt;&gt;""</formula>
    </cfRule>
    <cfRule type="expression" dxfId="3684" priority="3686">
      <formula>S794&lt;&gt;""</formula>
    </cfRule>
  </conditionalFormatting>
  <conditionalFormatting sqref="T797:T799">
    <cfRule type="expression" dxfId="3683" priority="3683">
      <formula>T797&lt;&gt;""</formula>
    </cfRule>
    <cfRule type="expression" dxfId="3682" priority="3684">
      <formula>S797&lt;&gt;""</formula>
    </cfRule>
  </conditionalFormatting>
  <conditionalFormatting sqref="U797:U799">
    <cfRule type="expression" dxfId="3681" priority="3681">
      <formula>U797&lt;&gt;""</formula>
    </cfRule>
    <cfRule type="expression" dxfId="3680" priority="3682">
      <formula>S797&lt;&gt;""</formula>
    </cfRule>
  </conditionalFormatting>
  <conditionalFormatting sqref="T800:T802">
    <cfRule type="expression" dxfId="3679" priority="3679">
      <formula>T800&lt;&gt;""</formula>
    </cfRule>
    <cfRule type="expression" dxfId="3678" priority="3680">
      <formula>S800&lt;&gt;""</formula>
    </cfRule>
  </conditionalFormatting>
  <conditionalFormatting sqref="U800:U802">
    <cfRule type="expression" dxfId="3677" priority="3677">
      <formula>U800&lt;&gt;""</formula>
    </cfRule>
    <cfRule type="expression" dxfId="3676" priority="3678">
      <formula>S800&lt;&gt;""</formula>
    </cfRule>
  </conditionalFormatting>
  <conditionalFormatting sqref="T803:T805">
    <cfRule type="expression" dxfId="3675" priority="3675">
      <formula>T803&lt;&gt;""</formula>
    </cfRule>
    <cfRule type="expression" dxfId="3674" priority="3676">
      <formula>S803&lt;&gt;""</formula>
    </cfRule>
  </conditionalFormatting>
  <conditionalFormatting sqref="U803:U805">
    <cfRule type="expression" dxfId="3673" priority="3673">
      <formula>U803&lt;&gt;""</formula>
    </cfRule>
    <cfRule type="expression" dxfId="3672" priority="3674">
      <formula>S803&lt;&gt;""</formula>
    </cfRule>
  </conditionalFormatting>
  <conditionalFormatting sqref="T806:T808">
    <cfRule type="expression" dxfId="3671" priority="3671">
      <formula>T806&lt;&gt;""</formula>
    </cfRule>
    <cfRule type="expression" dxfId="3670" priority="3672">
      <formula>S806&lt;&gt;""</formula>
    </cfRule>
  </conditionalFormatting>
  <conditionalFormatting sqref="U806:U808">
    <cfRule type="expression" dxfId="3669" priority="3669">
      <formula>U806&lt;&gt;""</formula>
    </cfRule>
    <cfRule type="expression" dxfId="3668" priority="3670">
      <formula>S806&lt;&gt;""</formula>
    </cfRule>
  </conditionalFormatting>
  <conditionalFormatting sqref="T809:T811">
    <cfRule type="expression" dxfId="3667" priority="3667">
      <formula>T809&lt;&gt;""</formula>
    </cfRule>
    <cfRule type="expression" dxfId="3666" priority="3668">
      <formula>S809&lt;&gt;""</formula>
    </cfRule>
  </conditionalFormatting>
  <conditionalFormatting sqref="U809:U811">
    <cfRule type="expression" dxfId="3665" priority="3665">
      <formula>U809&lt;&gt;""</formula>
    </cfRule>
    <cfRule type="expression" dxfId="3664" priority="3666">
      <formula>S809&lt;&gt;""</formula>
    </cfRule>
  </conditionalFormatting>
  <conditionalFormatting sqref="T812:T814">
    <cfRule type="expression" dxfId="3663" priority="3663">
      <formula>T812&lt;&gt;""</formula>
    </cfRule>
    <cfRule type="expression" dxfId="3662" priority="3664">
      <formula>S812&lt;&gt;""</formula>
    </cfRule>
  </conditionalFormatting>
  <conditionalFormatting sqref="U812:U814">
    <cfRule type="expression" dxfId="3661" priority="3661">
      <formula>U812&lt;&gt;""</formula>
    </cfRule>
    <cfRule type="expression" dxfId="3660" priority="3662">
      <formula>S812&lt;&gt;""</formula>
    </cfRule>
  </conditionalFormatting>
  <conditionalFormatting sqref="T815:T817">
    <cfRule type="expression" dxfId="3659" priority="3659">
      <formula>T815&lt;&gt;""</formula>
    </cfRule>
    <cfRule type="expression" dxfId="3658" priority="3660">
      <formula>S815&lt;&gt;""</formula>
    </cfRule>
  </conditionalFormatting>
  <conditionalFormatting sqref="U815:U817">
    <cfRule type="expression" dxfId="3657" priority="3657">
      <formula>U815&lt;&gt;""</formula>
    </cfRule>
    <cfRule type="expression" dxfId="3656" priority="3658">
      <formula>S815&lt;&gt;""</formula>
    </cfRule>
  </conditionalFormatting>
  <conditionalFormatting sqref="T818:T820">
    <cfRule type="expression" dxfId="3655" priority="3655">
      <formula>T818&lt;&gt;""</formula>
    </cfRule>
    <cfRule type="expression" dxfId="3654" priority="3656">
      <formula>S818&lt;&gt;""</formula>
    </cfRule>
  </conditionalFormatting>
  <conditionalFormatting sqref="U818:U820">
    <cfRule type="expression" dxfId="3653" priority="3653">
      <formula>U818&lt;&gt;""</formula>
    </cfRule>
    <cfRule type="expression" dxfId="3652" priority="3654">
      <formula>S818&lt;&gt;""</formula>
    </cfRule>
  </conditionalFormatting>
  <conditionalFormatting sqref="T821:T823">
    <cfRule type="expression" dxfId="3651" priority="3651">
      <formula>T821&lt;&gt;""</formula>
    </cfRule>
    <cfRule type="expression" dxfId="3650" priority="3652">
      <formula>S821&lt;&gt;""</formula>
    </cfRule>
  </conditionalFormatting>
  <conditionalFormatting sqref="U821:U823">
    <cfRule type="expression" dxfId="3649" priority="3649">
      <formula>U821&lt;&gt;""</formula>
    </cfRule>
    <cfRule type="expression" dxfId="3648" priority="3650">
      <formula>S821&lt;&gt;""</formula>
    </cfRule>
  </conditionalFormatting>
  <conditionalFormatting sqref="T824:T826">
    <cfRule type="expression" dxfId="3647" priority="3647">
      <formula>T824&lt;&gt;""</formula>
    </cfRule>
    <cfRule type="expression" dxfId="3646" priority="3648">
      <formula>S824&lt;&gt;""</formula>
    </cfRule>
  </conditionalFormatting>
  <conditionalFormatting sqref="U824:U826">
    <cfRule type="expression" dxfId="3645" priority="3645">
      <formula>U824&lt;&gt;""</formula>
    </cfRule>
    <cfRule type="expression" dxfId="3644" priority="3646">
      <formula>S824&lt;&gt;""</formula>
    </cfRule>
  </conditionalFormatting>
  <conditionalFormatting sqref="T827:T829">
    <cfRule type="expression" dxfId="3643" priority="3643">
      <formula>T827&lt;&gt;""</formula>
    </cfRule>
    <cfRule type="expression" dxfId="3642" priority="3644">
      <formula>S827&lt;&gt;""</formula>
    </cfRule>
  </conditionalFormatting>
  <conditionalFormatting sqref="U827:U829">
    <cfRule type="expression" dxfId="3641" priority="3641">
      <formula>U827&lt;&gt;""</formula>
    </cfRule>
    <cfRule type="expression" dxfId="3640" priority="3642">
      <formula>S827&lt;&gt;""</formula>
    </cfRule>
  </conditionalFormatting>
  <conditionalFormatting sqref="T830:T832">
    <cfRule type="expression" dxfId="3639" priority="3639">
      <formula>T830&lt;&gt;""</formula>
    </cfRule>
    <cfRule type="expression" dxfId="3638" priority="3640">
      <formula>S830&lt;&gt;""</formula>
    </cfRule>
  </conditionalFormatting>
  <conditionalFormatting sqref="U830:U832">
    <cfRule type="expression" dxfId="3637" priority="3637">
      <formula>U830&lt;&gt;""</formula>
    </cfRule>
    <cfRule type="expression" dxfId="3636" priority="3638">
      <formula>S830&lt;&gt;""</formula>
    </cfRule>
  </conditionalFormatting>
  <conditionalFormatting sqref="T833:T835">
    <cfRule type="expression" dxfId="3635" priority="3635">
      <formula>T833&lt;&gt;""</formula>
    </cfRule>
    <cfRule type="expression" dxfId="3634" priority="3636">
      <formula>S833&lt;&gt;""</formula>
    </cfRule>
  </conditionalFormatting>
  <conditionalFormatting sqref="U833:U835">
    <cfRule type="expression" dxfId="3633" priority="3633">
      <formula>U833&lt;&gt;""</formula>
    </cfRule>
    <cfRule type="expression" dxfId="3632" priority="3634">
      <formula>S833&lt;&gt;""</formula>
    </cfRule>
  </conditionalFormatting>
  <conditionalFormatting sqref="T836:T838">
    <cfRule type="expression" dxfId="3631" priority="3631">
      <formula>T836&lt;&gt;""</formula>
    </cfRule>
    <cfRule type="expression" dxfId="3630" priority="3632">
      <formula>S836&lt;&gt;""</formula>
    </cfRule>
  </conditionalFormatting>
  <conditionalFormatting sqref="U836:U838">
    <cfRule type="expression" dxfId="3629" priority="3629">
      <formula>U836&lt;&gt;""</formula>
    </cfRule>
    <cfRule type="expression" dxfId="3628" priority="3630">
      <formula>S836&lt;&gt;""</formula>
    </cfRule>
  </conditionalFormatting>
  <conditionalFormatting sqref="T839:T841">
    <cfRule type="expression" dxfId="3627" priority="3627">
      <formula>T839&lt;&gt;""</formula>
    </cfRule>
    <cfRule type="expression" dxfId="3626" priority="3628">
      <formula>S839&lt;&gt;""</formula>
    </cfRule>
  </conditionalFormatting>
  <conditionalFormatting sqref="U839:U841">
    <cfRule type="expression" dxfId="3625" priority="3625">
      <formula>U839&lt;&gt;""</formula>
    </cfRule>
    <cfRule type="expression" dxfId="3624" priority="3626">
      <formula>S839&lt;&gt;""</formula>
    </cfRule>
  </conditionalFormatting>
  <conditionalFormatting sqref="T851:T857">
    <cfRule type="expression" dxfId="3623" priority="3623">
      <formula>T851&lt;&gt;""</formula>
    </cfRule>
    <cfRule type="expression" dxfId="3622" priority="3624">
      <formula>S851&lt;&gt;""</formula>
    </cfRule>
  </conditionalFormatting>
  <conditionalFormatting sqref="U851:U857">
    <cfRule type="expression" dxfId="3621" priority="3621">
      <formula>U851&lt;&gt;""</formula>
    </cfRule>
    <cfRule type="expression" dxfId="3620" priority="3622">
      <formula>S851&lt;&gt;""</formula>
    </cfRule>
  </conditionalFormatting>
  <conditionalFormatting sqref="T858:T864">
    <cfRule type="expression" dxfId="3619" priority="3619">
      <formula>T858&lt;&gt;""</formula>
    </cfRule>
    <cfRule type="expression" dxfId="3618" priority="3620">
      <formula>S858&lt;&gt;""</formula>
    </cfRule>
  </conditionalFormatting>
  <conditionalFormatting sqref="U858:U864">
    <cfRule type="expression" dxfId="3617" priority="3617">
      <formula>U858&lt;&gt;""</formula>
    </cfRule>
    <cfRule type="expression" dxfId="3616" priority="3618">
      <formula>S858&lt;&gt;""</formula>
    </cfRule>
  </conditionalFormatting>
  <conditionalFormatting sqref="T865:T871">
    <cfRule type="expression" dxfId="3615" priority="3615">
      <formula>T865&lt;&gt;""</formula>
    </cfRule>
    <cfRule type="expression" dxfId="3614" priority="3616">
      <formula>S865&lt;&gt;""</formula>
    </cfRule>
  </conditionalFormatting>
  <conditionalFormatting sqref="U865:U871">
    <cfRule type="expression" dxfId="3613" priority="3613">
      <formula>U865&lt;&gt;""</formula>
    </cfRule>
    <cfRule type="expression" dxfId="3612" priority="3614">
      <formula>S865&lt;&gt;""</formula>
    </cfRule>
  </conditionalFormatting>
  <conditionalFormatting sqref="T872:T878">
    <cfRule type="expression" dxfId="3611" priority="3611">
      <formula>T872&lt;&gt;""</formula>
    </cfRule>
    <cfRule type="expression" dxfId="3610" priority="3612">
      <formula>S872&lt;&gt;""</formula>
    </cfRule>
  </conditionalFormatting>
  <conditionalFormatting sqref="U872:U878">
    <cfRule type="expression" dxfId="3609" priority="3609">
      <formula>U872&lt;&gt;""</formula>
    </cfRule>
    <cfRule type="expression" dxfId="3608" priority="3610">
      <formula>S872&lt;&gt;""</formula>
    </cfRule>
  </conditionalFormatting>
  <conditionalFormatting sqref="T879:T885">
    <cfRule type="expression" dxfId="3607" priority="3607">
      <formula>T879&lt;&gt;""</formula>
    </cfRule>
    <cfRule type="expression" dxfId="3606" priority="3608">
      <formula>S879&lt;&gt;""</formula>
    </cfRule>
  </conditionalFormatting>
  <conditionalFormatting sqref="U879:U885">
    <cfRule type="expression" dxfId="3605" priority="3605">
      <formula>U879&lt;&gt;""</formula>
    </cfRule>
    <cfRule type="expression" dxfId="3604" priority="3606">
      <formula>S879&lt;&gt;""</formula>
    </cfRule>
  </conditionalFormatting>
  <conditionalFormatting sqref="T886:T892">
    <cfRule type="expression" dxfId="3603" priority="3603">
      <formula>T886&lt;&gt;""</formula>
    </cfRule>
    <cfRule type="expression" dxfId="3602" priority="3604">
      <formula>S886&lt;&gt;""</formula>
    </cfRule>
  </conditionalFormatting>
  <conditionalFormatting sqref="U886:U892">
    <cfRule type="expression" dxfId="3601" priority="3601">
      <formula>U886&lt;&gt;""</formula>
    </cfRule>
    <cfRule type="expression" dxfId="3600" priority="3602">
      <formula>S886&lt;&gt;""</formula>
    </cfRule>
  </conditionalFormatting>
  <conditionalFormatting sqref="T893:T899">
    <cfRule type="expression" dxfId="3599" priority="3599">
      <formula>T893&lt;&gt;""</formula>
    </cfRule>
    <cfRule type="expression" dxfId="3598" priority="3600">
      <formula>S893&lt;&gt;""</formula>
    </cfRule>
  </conditionalFormatting>
  <conditionalFormatting sqref="U893:U899">
    <cfRule type="expression" dxfId="3597" priority="3597">
      <formula>U893&lt;&gt;""</formula>
    </cfRule>
    <cfRule type="expression" dxfId="3596" priority="3598">
      <formula>S893&lt;&gt;""</formula>
    </cfRule>
  </conditionalFormatting>
  <conditionalFormatting sqref="T900:T906">
    <cfRule type="expression" dxfId="3595" priority="3595">
      <formula>T900&lt;&gt;""</formula>
    </cfRule>
    <cfRule type="expression" dxfId="3594" priority="3596">
      <formula>S900&lt;&gt;""</formula>
    </cfRule>
  </conditionalFormatting>
  <conditionalFormatting sqref="U900:U906">
    <cfRule type="expression" dxfId="3593" priority="3593">
      <formula>U900&lt;&gt;""</formula>
    </cfRule>
    <cfRule type="expression" dxfId="3592" priority="3594">
      <formula>S900&lt;&gt;""</formula>
    </cfRule>
  </conditionalFormatting>
  <conditionalFormatting sqref="T907:T913">
    <cfRule type="expression" dxfId="3591" priority="3591">
      <formula>T907&lt;&gt;""</formula>
    </cfRule>
    <cfRule type="expression" dxfId="3590" priority="3592">
      <formula>S907&lt;&gt;""</formula>
    </cfRule>
  </conditionalFormatting>
  <conditionalFormatting sqref="U907:U913">
    <cfRule type="expression" dxfId="3589" priority="3589">
      <formula>U907&lt;&gt;""</formula>
    </cfRule>
    <cfRule type="expression" dxfId="3588" priority="3590">
      <formula>S907&lt;&gt;""</formula>
    </cfRule>
  </conditionalFormatting>
  <conditionalFormatting sqref="T914:T920">
    <cfRule type="expression" dxfId="3587" priority="3587">
      <formula>T914&lt;&gt;""</formula>
    </cfRule>
    <cfRule type="expression" dxfId="3586" priority="3588">
      <formula>S914&lt;&gt;""</formula>
    </cfRule>
  </conditionalFormatting>
  <conditionalFormatting sqref="U914:U920">
    <cfRule type="expression" dxfId="3585" priority="3585">
      <formula>U914&lt;&gt;""</formula>
    </cfRule>
    <cfRule type="expression" dxfId="3584" priority="3586">
      <formula>S914&lt;&gt;""</formula>
    </cfRule>
  </conditionalFormatting>
  <conditionalFormatting sqref="T921:T927">
    <cfRule type="expression" dxfId="3583" priority="3583">
      <formula>T921&lt;&gt;""</formula>
    </cfRule>
    <cfRule type="expression" dxfId="3582" priority="3584">
      <formula>S921&lt;&gt;""</formula>
    </cfRule>
  </conditionalFormatting>
  <conditionalFormatting sqref="U921:U927">
    <cfRule type="expression" dxfId="3581" priority="3581">
      <formula>U921&lt;&gt;""</formula>
    </cfRule>
    <cfRule type="expression" dxfId="3580" priority="3582">
      <formula>S921&lt;&gt;""</formula>
    </cfRule>
  </conditionalFormatting>
  <conditionalFormatting sqref="T928:T934">
    <cfRule type="expression" dxfId="3579" priority="3579">
      <formula>T928&lt;&gt;""</formula>
    </cfRule>
    <cfRule type="expression" dxfId="3578" priority="3580">
      <formula>S928&lt;&gt;""</formula>
    </cfRule>
  </conditionalFormatting>
  <conditionalFormatting sqref="U928:U934">
    <cfRule type="expression" dxfId="3577" priority="3577">
      <formula>U928&lt;&gt;""</formula>
    </cfRule>
    <cfRule type="expression" dxfId="3576" priority="3578">
      <formula>S928&lt;&gt;""</formula>
    </cfRule>
  </conditionalFormatting>
  <conditionalFormatting sqref="T935:T941">
    <cfRule type="expression" dxfId="3575" priority="3575">
      <formula>T935&lt;&gt;""</formula>
    </cfRule>
    <cfRule type="expression" dxfId="3574" priority="3576">
      <formula>S935&lt;&gt;""</formula>
    </cfRule>
  </conditionalFormatting>
  <conditionalFormatting sqref="U935:U941">
    <cfRule type="expression" dxfId="3573" priority="3573">
      <formula>U935&lt;&gt;""</formula>
    </cfRule>
    <cfRule type="expression" dxfId="3572" priority="3574">
      <formula>S935&lt;&gt;""</formula>
    </cfRule>
  </conditionalFormatting>
  <conditionalFormatting sqref="T942:T948">
    <cfRule type="expression" dxfId="3571" priority="3571">
      <formula>T942&lt;&gt;""</formula>
    </cfRule>
    <cfRule type="expression" dxfId="3570" priority="3572">
      <formula>S942&lt;&gt;""</formula>
    </cfRule>
  </conditionalFormatting>
  <conditionalFormatting sqref="U942:U948">
    <cfRule type="expression" dxfId="3569" priority="3569">
      <formula>U942&lt;&gt;""</formula>
    </cfRule>
    <cfRule type="expression" dxfId="3568" priority="3570">
      <formula>S942&lt;&gt;""</formula>
    </cfRule>
  </conditionalFormatting>
  <conditionalFormatting sqref="T949:T955">
    <cfRule type="expression" dxfId="3567" priority="3567">
      <formula>T949&lt;&gt;""</formula>
    </cfRule>
    <cfRule type="expression" dxfId="3566" priority="3568">
      <formula>S949&lt;&gt;""</formula>
    </cfRule>
  </conditionalFormatting>
  <conditionalFormatting sqref="U949:U955">
    <cfRule type="expression" dxfId="3565" priority="3565">
      <formula>U949&lt;&gt;""</formula>
    </cfRule>
    <cfRule type="expression" dxfId="3564" priority="3566">
      <formula>S949&lt;&gt;""</formula>
    </cfRule>
  </conditionalFormatting>
  <conditionalFormatting sqref="T956:T962">
    <cfRule type="expression" dxfId="3563" priority="3563">
      <formula>T956&lt;&gt;""</formula>
    </cfRule>
    <cfRule type="expression" dxfId="3562" priority="3564">
      <formula>S956&lt;&gt;""</formula>
    </cfRule>
  </conditionalFormatting>
  <conditionalFormatting sqref="U956:U962">
    <cfRule type="expression" dxfId="3561" priority="3561">
      <formula>U956&lt;&gt;""</formula>
    </cfRule>
    <cfRule type="expression" dxfId="3560" priority="3562">
      <formula>S956&lt;&gt;""</formula>
    </cfRule>
  </conditionalFormatting>
  <conditionalFormatting sqref="T963:T969">
    <cfRule type="expression" dxfId="3559" priority="3559">
      <formula>T963&lt;&gt;""</formula>
    </cfRule>
    <cfRule type="expression" dxfId="3558" priority="3560">
      <formula>S963&lt;&gt;""</formula>
    </cfRule>
  </conditionalFormatting>
  <conditionalFormatting sqref="U963:U969">
    <cfRule type="expression" dxfId="3557" priority="3557">
      <formula>U963&lt;&gt;""</formula>
    </cfRule>
    <cfRule type="expression" dxfId="3556" priority="3558">
      <formula>S963&lt;&gt;""</formula>
    </cfRule>
  </conditionalFormatting>
  <conditionalFormatting sqref="T970:T976">
    <cfRule type="expression" dxfId="3555" priority="3555">
      <formula>T970&lt;&gt;""</formula>
    </cfRule>
    <cfRule type="expression" dxfId="3554" priority="3556">
      <formula>S970&lt;&gt;""</formula>
    </cfRule>
  </conditionalFormatting>
  <conditionalFormatting sqref="U970:U976">
    <cfRule type="expression" dxfId="3553" priority="3553">
      <formula>U970&lt;&gt;""</formula>
    </cfRule>
    <cfRule type="expression" dxfId="3552" priority="3554">
      <formula>S970&lt;&gt;""</formula>
    </cfRule>
  </conditionalFormatting>
  <conditionalFormatting sqref="T977:T983">
    <cfRule type="expression" dxfId="3551" priority="3551">
      <formula>T977&lt;&gt;""</formula>
    </cfRule>
    <cfRule type="expression" dxfId="3550" priority="3552">
      <formula>S977&lt;&gt;""</formula>
    </cfRule>
  </conditionalFormatting>
  <conditionalFormatting sqref="U977:U983">
    <cfRule type="expression" dxfId="3549" priority="3549">
      <formula>U977&lt;&gt;""</formula>
    </cfRule>
    <cfRule type="expression" dxfId="3548" priority="3550">
      <formula>S977&lt;&gt;""</formula>
    </cfRule>
  </conditionalFormatting>
  <conditionalFormatting sqref="T994:T998">
    <cfRule type="expression" dxfId="3547" priority="3547">
      <formula>T994&lt;&gt;""</formula>
    </cfRule>
    <cfRule type="expression" dxfId="3546" priority="3548">
      <formula>S994&lt;&gt;""</formula>
    </cfRule>
  </conditionalFormatting>
  <conditionalFormatting sqref="U994:U998">
    <cfRule type="expression" dxfId="3545" priority="3545">
      <formula>U994&lt;&gt;""</formula>
    </cfRule>
    <cfRule type="expression" dxfId="3544" priority="3546">
      <formula>S994&lt;&gt;""</formula>
    </cfRule>
  </conditionalFormatting>
  <conditionalFormatting sqref="T999:T1003">
    <cfRule type="expression" dxfId="3543" priority="3543">
      <formula>T999&lt;&gt;""</formula>
    </cfRule>
    <cfRule type="expression" dxfId="3542" priority="3544">
      <formula>S999&lt;&gt;""</formula>
    </cfRule>
  </conditionalFormatting>
  <conditionalFormatting sqref="U999:U1003">
    <cfRule type="expression" dxfId="3541" priority="3541">
      <formula>U999&lt;&gt;""</formula>
    </cfRule>
    <cfRule type="expression" dxfId="3540" priority="3542">
      <formula>S999&lt;&gt;""</formula>
    </cfRule>
  </conditionalFormatting>
  <conditionalFormatting sqref="T1004:T1008">
    <cfRule type="expression" dxfId="3539" priority="3539">
      <formula>T1004&lt;&gt;""</formula>
    </cfRule>
    <cfRule type="expression" dxfId="3538" priority="3540">
      <formula>S1004&lt;&gt;""</formula>
    </cfRule>
  </conditionalFormatting>
  <conditionalFormatting sqref="U1004:U1008">
    <cfRule type="expression" dxfId="3537" priority="3537">
      <formula>U1004&lt;&gt;""</formula>
    </cfRule>
    <cfRule type="expression" dxfId="3536" priority="3538">
      <formula>S1004&lt;&gt;""</formula>
    </cfRule>
  </conditionalFormatting>
  <conditionalFormatting sqref="T1009:T1013">
    <cfRule type="expression" dxfId="3535" priority="3535">
      <formula>T1009&lt;&gt;""</formula>
    </cfRule>
    <cfRule type="expression" dxfId="3534" priority="3536">
      <formula>S1009&lt;&gt;""</formula>
    </cfRule>
  </conditionalFormatting>
  <conditionalFormatting sqref="U1009:U1013">
    <cfRule type="expression" dxfId="3533" priority="3533">
      <formula>U1009&lt;&gt;""</formula>
    </cfRule>
    <cfRule type="expression" dxfId="3532" priority="3534">
      <formula>S1009&lt;&gt;""</formula>
    </cfRule>
  </conditionalFormatting>
  <conditionalFormatting sqref="T1021:T1025">
    <cfRule type="expression" dxfId="3531" priority="3531">
      <formula>T1021&lt;&gt;""</formula>
    </cfRule>
    <cfRule type="expression" dxfId="3530" priority="3532">
      <formula>S1021&lt;&gt;""</formula>
    </cfRule>
  </conditionalFormatting>
  <conditionalFormatting sqref="U1021:U1025">
    <cfRule type="expression" dxfId="3529" priority="3529">
      <formula>U1021&lt;&gt;""</formula>
    </cfRule>
    <cfRule type="expression" dxfId="3528" priority="3530">
      <formula>S1021&lt;&gt;""</formula>
    </cfRule>
  </conditionalFormatting>
  <conditionalFormatting sqref="T1257:T1261 T1253:T1254 T1112:T1118 T1050:T1052 T1038:T1042 T1030:T1035">
    <cfRule type="expression" dxfId="3527" priority="3527">
      <formula>T1030&lt;&gt;""</formula>
    </cfRule>
    <cfRule type="expression" dxfId="3526" priority="3528">
      <formula>S1030&lt;&gt;""</formula>
    </cfRule>
  </conditionalFormatting>
  <conditionalFormatting sqref="U1257:U1261 U1253:U1254 U1112:U1118 U1050:U1052 U1038:U1042 U1030:U1035">
    <cfRule type="expression" dxfId="3525" priority="3525">
      <formula>U1030&lt;&gt;""</formula>
    </cfRule>
    <cfRule type="expression" dxfId="3524" priority="3526">
      <formula>S1030&lt;&gt;""</formula>
    </cfRule>
  </conditionalFormatting>
  <conditionalFormatting sqref="T1295 T1284:T1288">
    <cfRule type="expression" dxfId="3523" priority="3523">
      <formula>T1284&lt;&gt;""</formula>
    </cfRule>
    <cfRule type="expression" dxfId="3522" priority="3524">
      <formula>S1284&lt;&gt;""</formula>
    </cfRule>
  </conditionalFormatting>
  <conditionalFormatting sqref="U1295 U1284:U1288">
    <cfRule type="expression" dxfId="3521" priority="3521">
      <formula>U1284&lt;&gt;""</formula>
    </cfRule>
    <cfRule type="expression" dxfId="3520" priority="3522">
      <formula>S1284&lt;&gt;""</formula>
    </cfRule>
  </conditionalFormatting>
  <conditionalFormatting sqref="T1043:T1047">
    <cfRule type="expression" dxfId="3519" priority="3519">
      <formula>T1043&lt;&gt;""</formula>
    </cfRule>
    <cfRule type="expression" dxfId="3518" priority="3520">
      <formula>S1043&lt;&gt;""</formula>
    </cfRule>
  </conditionalFormatting>
  <conditionalFormatting sqref="U1043:U1047">
    <cfRule type="expression" dxfId="3517" priority="3517">
      <formula>U1043&lt;&gt;""</formula>
    </cfRule>
    <cfRule type="expression" dxfId="3516" priority="3518">
      <formula>S1043&lt;&gt;""</formula>
    </cfRule>
  </conditionalFormatting>
  <conditionalFormatting sqref="T1053:T1055">
    <cfRule type="expression" dxfId="3515" priority="3515">
      <formula>T1053&lt;&gt;""</formula>
    </cfRule>
    <cfRule type="expression" dxfId="3514" priority="3516">
      <formula>S1053&lt;&gt;""</formula>
    </cfRule>
  </conditionalFormatting>
  <conditionalFormatting sqref="U1053:U1055">
    <cfRule type="expression" dxfId="3513" priority="3513">
      <formula>U1053&lt;&gt;""</formula>
    </cfRule>
    <cfRule type="expression" dxfId="3512" priority="3514">
      <formula>S1053&lt;&gt;""</formula>
    </cfRule>
  </conditionalFormatting>
  <conditionalFormatting sqref="T1056:T1058">
    <cfRule type="expression" dxfId="3511" priority="3511">
      <formula>T1056&lt;&gt;""</formula>
    </cfRule>
    <cfRule type="expression" dxfId="3510" priority="3512">
      <formula>S1056&lt;&gt;""</formula>
    </cfRule>
  </conditionalFormatting>
  <conditionalFormatting sqref="U1056:U1058">
    <cfRule type="expression" dxfId="3509" priority="3509">
      <formula>U1056&lt;&gt;""</formula>
    </cfRule>
    <cfRule type="expression" dxfId="3508" priority="3510">
      <formula>S1056&lt;&gt;""</formula>
    </cfRule>
  </conditionalFormatting>
  <conditionalFormatting sqref="T1059:T1061">
    <cfRule type="expression" dxfId="3507" priority="3507">
      <formula>T1059&lt;&gt;""</formula>
    </cfRule>
    <cfRule type="expression" dxfId="3506" priority="3508">
      <formula>S1059&lt;&gt;""</formula>
    </cfRule>
  </conditionalFormatting>
  <conditionalFormatting sqref="U1059:U1061">
    <cfRule type="expression" dxfId="3505" priority="3505">
      <formula>U1059&lt;&gt;""</formula>
    </cfRule>
    <cfRule type="expression" dxfId="3504" priority="3506">
      <formula>S1059&lt;&gt;""</formula>
    </cfRule>
  </conditionalFormatting>
  <conditionalFormatting sqref="T1062:T1064">
    <cfRule type="expression" dxfId="3503" priority="3503">
      <formula>T1062&lt;&gt;""</formula>
    </cfRule>
    <cfRule type="expression" dxfId="3502" priority="3504">
      <formula>S1062&lt;&gt;""</formula>
    </cfRule>
  </conditionalFormatting>
  <conditionalFormatting sqref="U1062:U1064">
    <cfRule type="expression" dxfId="3501" priority="3501">
      <formula>U1062&lt;&gt;""</formula>
    </cfRule>
    <cfRule type="expression" dxfId="3500" priority="3502">
      <formula>S1062&lt;&gt;""</formula>
    </cfRule>
  </conditionalFormatting>
  <conditionalFormatting sqref="T1065:T1067">
    <cfRule type="expression" dxfId="3499" priority="3499">
      <formula>T1065&lt;&gt;""</formula>
    </cfRule>
    <cfRule type="expression" dxfId="3498" priority="3500">
      <formula>S1065&lt;&gt;""</formula>
    </cfRule>
  </conditionalFormatting>
  <conditionalFormatting sqref="U1065:U1067">
    <cfRule type="expression" dxfId="3497" priority="3497">
      <formula>U1065&lt;&gt;""</formula>
    </cfRule>
    <cfRule type="expression" dxfId="3496" priority="3498">
      <formula>S1065&lt;&gt;""</formula>
    </cfRule>
  </conditionalFormatting>
  <conditionalFormatting sqref="T1068:T1070">
    <cfRule type="expression" dxfId="3495" priority="3495">
      <formula>T1068&lt;&gt;""</formula>
    </cfRule>
    <cfRule type="expression" dxfId="3494" priority="3496">
      <formula>S1068&lt;&gt;""</formula>
    </cfRule>
  </conditionalFormatting>
  <conditionalFormatting sqref="U1068:U1070">
    <cfRule type="expression" dxfId="3493" priority="3493">
      <formula>U1068&lt;&gt;""</formula>
    </cfRule>
    <cfRule type="expression" dxfId="3492" priority="3494">
      <formula>S1068&lt;&gt;""</formula>
    </cfRule>
  </conditionalFormatting>
  <conditionalFormatting sqref="T1071:T1073">
    <cfRule type="expression" dxfId="3491" priority="3491">
      <formula>T1071&lt;&gt;""</formula>
    </cfRule>
    <cfRule type="expression" dxfId="3490" priority="3492">
      <formula>S1071&lt;&gt;""</formula>
    </cfRule>
  </conditionalFormatting>
  <conditionalFormatting sqref="U1071:U1073">
    <cfRule type="expression" dxfId="3489" priority="3489">
      <formula>U1071&lt;&gt;""</formula>
    </cfRule>
    <cfRule type="expression" dxfId="3488" priority="3490">
      <formula>S1071&lt;&gt;""</formula>
    </cfRule>
  </conditionalFormatting>
  <conditionalFormatting sqref="T1074:T1076">
    <cfRule type="expression" dxfId="3487" priority="3487">
      <formula>T1074&lt;&gt;""</formula>
    </cfRule>
    <cfRule type="expression" dxfId="3486" priority="3488">
      <formula>S1074&lt;&gt;""</formula>
    </cfRule>
  </conditionalFormatting>
  <conditionalFormatting sqref="U1074:U1076">
    <cfRule type="expression" dxfId="3485" priority="3485">
      <formula>U1074&lt;&gt;""</formula>
    </cfRule>
    <cfRule type="expression" dxfId="3484" priority="3486">
      <formula>S1074&lt;&gt;""</formula>
    </cfRule>
  </conditionalFormatting>
  <conditionalFormatting sqref="T1077:T1079">
    <cfRule type="expression" dxfId="3483" priority="3483">
      <formula>T1077&lt;&gt;""</formula>
    </cfRule>
    <cfRule type="expression" dxfId="3482" priority="3484">
      <formula>S1077&lt;&gt;""</formula>
    </cfRule>
  </conditionalFormatting>
  <conditionalFormatting sqref="U1077:U1079">
    <cfRule type="expression" dxfId="3481" priority="3481">
      <formula>U1077&lt;&gt;""</formula>
    </cfRule>
    <cfRule type="expression" dxfId="3480" priority="3482">
      <formula>S1077&lt;&gt;""</formula>
    </cfRule>
  </conditionalFormatting>
  <conditionalFormatting sqref="T1080:T1082">
    <cfRule type="expression" dxfId="3479" priority="3479">
      <formula>T1080&lt;&gt;""</formula>
    </cfRule>
    <cfRule type="expression" dxfId="3478" priority="3480">
      <formula>S1080&lt;&gt;""</formula>
    </cfRule>
  </conditionalFormatting>
  <conditionalFormatting sqref="U1080:U1082">
    <cfRule type="expression" dxfId="3477" priority="3477">
      <formula>U1080&lt;&gt;""</formula>
    </cfRule>
    <cfRule type="expression" dxfId="3476" priority="3478">
      <formula>S1080&lt;&gt;""</formula>
    </cfRule>
  </conditionalFormatting>
  <conditionalFormatting sqref="T1083:T1085">
    <cfRule type="expression" dxfId="3475" priority="3475">
      <formula>T1083&lt;&gt;""</formula>
    </cfRule>
    <cfRule type="expression" dxfId="3474" priority="3476">
      <formula>S1083&lt;&gt;""</formula>
    </cfRule>
  </conditionalFormatting>
  <conditionalFormatting sqref="U1083:U1085">
    <cfRule type="expression" dxfId="3473" priority="3473">
      <formula>U1083&lt;&gt;""</formula>
    </cfRule>
    <cfRule type="expression" dxfId="3472" priority="3474">
      <formula>S1083&lt;&gt;""</formula>
    </cfRule>
  </conditionalFormatting>
  <conditionalFormatting sqref="T1086:T1088">
    <cfRule type="expression" dxfId="3471" priority="3471">
      <formula>T1086&lt;&gt;""</formula>
    </cfRule>
    <cfRule type="expression" dxfId="3470" priority="3472">
      <formula>S1086&lt;&gt;""</formula>
    </cfRule>
  </conditionalFormatting>
  <conditionalFormatting sqref="U1086:U1088">
    <cfRule type="expression" dxfId="3469" priority="3469">
      <formula>U1086&lt;&gt;""</formula>
    </cfRule>
    <cfRule type="expression" dxfId="3468" priority="3470">
      <formula>S1086&lt;&gt;""</formula>
    </cfRule>
  </conditionalFormatting>
  <conditionalFormatting sqref="T1089:T1091">
    <cfRule type="expression" dxfId="3467" priority="3467">
      <formula>T1089&lt;&gt;""</formula>
    </cfRule>
    <cfRule type="expression" dxfId="3466" priority="3468">
      <formula>S1089&lt;&gt;""</formula>
    </cfRule>
  </conditionalFormatting>
  <conditionalFormatting sqref="U1089:U1091">
    <cfRule type="expression" dxfId="3465" priority="3465">
      <formula>U1089&lt;&gt;""</formula>
    </cfRule>
    <cfRule type="expression" dxfId="3464" priority="3466">
      <formula>S1089&lt;&gt;""</formula>
    </cfRule>
  </conditionalFormatting>
  <conditionalFormatting sqref="T1092:T1094">
    <cfRule type="expression" dxfId="3463" priority="3463">
      <formula>T1092&lt;&gt;""</formula>
    </cfRule>
    <cfRule type="expression" dxfId="3462" priority="3464">
      <formula>S1092&lt;&gt;""</formula>
    </cfRule>
  </conditionalFormatting>
  <conditionalFormatting sqref="U1092:U1094">
    <cfRule type="expression" dxfId="3461" priority="3461">
      <formula>U1092&lt;&gt;""</formula>
    </cfRule>
    <cfRule type="expression" dxfId="3460" priority="3462">
      <formula>S1092&lt;&gt;""</formula>
    </cfRule>
  </conditionalFormatting>
  <conditionalFormatting sqref="T1095:T1097">
    <cfRule type="expression" dxfId="3459" priority="3459">
      <formula>T1095&lt;&gt;""</formula>
    </cfRule>
    <cfRule type="expression" dxfId="3458" priority="3460">
      <formula>S1095&lt;&gt;""</formula>
    </cfRule>
  </conditionalFormatting>
  <conditionalFormatting sqref="U1095:U1097">
    <cfRule type="expression" dxfId="3457" priority="3457">
      <formula>U1095&lt;&gt;""</formula>
    </cfRule>
    <cfRule type="expression" dxfId="3456" priority="3458">
      <formula>S1095&lt;&gt;""</formula>
    </cfRule>
  </conditionalFormatting>
  <conditionalFormatting sqref="T1098:T1100">
    <cfRule type="expression" dxfId="3455" priority="3455">
      <formula>T1098&lt;&gt;""</formula>
    </cfRule>
    <cfRule type="expression" dxfId="3454" priority="3456">
      <formula>S1098&lt;&gt;""</formula>
    </cfRule>
  </conditionalFormatting>
  <conditionalFormatting sqref="U1098:U1100">
    <cfRule type="expression" dxfId="3453" priority="3453">
      <formula>U1098&lt;&gt;""</formula>
    </cfRule>
    <cfRule type="expression" dxfId="3452" priority="3454">
      <formula>S1098&lt;&gt;""</formula>
    </cfRule>
  </conditionalFormatting>
  <conditionalFormatting sqref="T1101:T1103">
    <cfRule type="expression" dxfId="3451" priority="3451">
      <formula>T1101&lt;&gt;""</formula>
    </cfRule>
    <cfRule type="expression" dxfId="3450" priority="3452">
      <formula>S1101&lt;&gt;""</formula>
    </cfRule>
  </conditionalFormatting>
  <conditionalFormatting sqref="U1101:U1103">
    <cfRule type="expression" dxfId="3449" priority="3449">
      <formula>U1101&lt;&gt;""</formula>
    </cfRule>
    <cfRule type="expression" dxfId="3448" priority="3450">
      <formula>S1101&lt;&gt;""</formula>
    </cfRule>
  </conditionalFormatting>
  <conditionalFormatting sqref="T1104:T1106">
    <cfRule type="expression" dxfId="3447" priority="3447">
      <formula>T1104&lt;&gt;""</formula>
    </cfRule>
    <cfRule type="expression" dxfId="3446" priority="3448">
      <formula>S1104&lt;&gt;""</formula>
    </cfRule>
  </conditionalFormatting>
  <conditionalFormatting sqref="U1104:U1106">
    <cfRule type="expression" dxfId="3445" priority="3445">
      <formula>U1104&lt;&gt;""</formula>
    </cfRule>
    <cfRule type="expression" dxfId="3444" priority="3446">
      <formula>S1104&lt;&gt;""</formula>
    </cfRule>
  </conditionalFormatting>
  <conditionalFormatting sqref="T1107:T1109">
    <cfRule type="expression" dxfId="3443" priority="3443">
      <formula>T1107&lt;&gt;""</formula>
    </cfRule>
    <cfRule type="expression" dxfId="3442" priority="3444">
      <formula>S1107&lt;&gt;""</formula>
    </cfRule>
  </conditionalFormatting>
  <conditionalFormatting sqref="U1107:U1109">
    <cfRule type="expression" dxfId="3441" priority="3441">
      <formula>U1107&lt;&gt;""</formula>
    </cfRule>
    <cfRule type="expression" dxfId="3440" priority="3442">
      <formula>S1107&lt;&gt;""</formula>
    </cfRule>
  </conditionalFormatting>
  <conditionalFormatting sqref="T1119:T1125">
    <cfRule type="expression" dxfId="3439" priority="3439">
      <formula>T1119&lt;&gt;""</formula>
    </cfRule>
    <cfRule type="expression" dxfId="3438" priority="3440">
      <formula>S1119&lt;&gt;""</formula>
    </cfRule>
  </conditionalFormatting>
  <conditionalFormatting sqref="U1119:U1125">
    <cfRule type="expression" dxfId="3437" priority="3437">
      <formula>U1119&lt;&gt;""</formula>
    </cfRule>
    <cfRule type="expression" dxfId="3436" priority="3438">
      <formula>S1119&lt;&gt;""</formula>
    </cfRule>
  </conditionalFormatting>
  <conditionalFormatting sqref="T1126:T1132">
    <cfRule type="expression" dxfId="3435" priority="3435">
      <formula>T1126&lt;&gt;""</formula>
    </cfRule>
    <cfRule type="expression" dxfId="3434" priority="3436">
      <formula>S1126&lt;&gt;""</formula>
    </cfRule>
  </conditionalFormatting>
  <conditionalFormatting sqref="U1126:U1132">
    <cfRule type="expression" dxfId="3433" priority="3433">
      <formula>U1126&lt;&gt;""</formula>
    </cfRule>
    <cfRule type="expression" dxfId="3432" priority="3434">
      <formula>S1126&lt;&gt;""</formula>
    </cfRule>
  </conditionalFormatting>
  <conditionalFormatting sqref="T1133:T1139">
    <cfRule type="expression" dxfId="3431" priority="3431">
      <formula>T1133&lt;&gt;""</formula>
    </cfRule>
    <cfRule type="expression" dxfId="3430" priority="3432">
      <formula>S1133&lt;&gt;""</formula>
    </cfRule>
  </conditionalFormatting>
  <conditionalFormatting sqref="U1133:U1139">
    <cfRule type="expression" dxfId="3429" priority="3429">
      <formula>U1133&lt;&gt;""</formula>
    </cfRule>
    <cfRule type="expression" dxfId="3428" priority="3430">
      <formula>S1133&lt;&gt;""</formula>
    </cfRule>
  </conditionalFormatting>
  <conditionalFormatting sqref="T1140:T1146">
    <cfRule type="expression" dxfId="3427" priority="3427">
      <formula>T1140&lt;&gt;""</formula>
    </cfRule>
    <cfRule type="expression" dxfId="3426" priority="3428">
      <formula>S1140&lt;&gt;""</formula>
    </cfRule>
  </conditionalFormatting>
  <conditionalFormatting sqref="U1140:U1146">
    <cfRule type="expression" dxfId="3425" priority="3425">
      <formula>U1140&lt;&gt;""</formula>
    </cfRule>
    <cfRule type="expression" dxfId="3424" priority="3426">
      <formula>S1140&lt;&gt;""</formula>
    </cfRule>
  </conditionalFormatting>
  <conditionalFormatting sqref="T1147:T1153">
    <cfRule type="expression" dxfId="3423" priority="3423">
      <formula>T1147&lt;&gt;""</formula>
    </cfRule>
    <cfRule type="expression" dxfId="3422" priority="3424">
      <formula>S1147&lt;&gt;""</formula>
    </cfRule>
  </conditionalFormatting>
  <conditionalFormatting sqref="U1147:U1153">
    <cfRule type="expression" dxfId="3421" priority="3421">
      <formula>U1147&lt;&gt;""</formula>
    </cfRule>
    <cfRule type="expression" dxfId="3420" priority="3422">
      <formula>S1147&lt;&gt;""</formula>
    </cfRule>
  </conditionalFormatting>
  <conditionalFormatting sqref="T1154:T1160">
    <cfRule type="expression" dxfId="3419" priority="3419">
      <formula>T1154&lt;&gt;""</formula>
    </cfRule>
    <cfRule type="expression" dxfId="3418" priority="3420">
      <formula>S1154&lt;&gt;""</formula>
    </cfRule>
  </conditionalFormatting>
  <conditionalFormatting sqref="U1154:U1160">
    <cfRule type="expression" dxfId="3417" priority="3417">
      <formula>U1154&lt;&gt;""</formula>
    </cfRule>
    <cfRule type="expression" dxfId="3416" priority="3418">
      <formula>S1154&lt;&gt;""</formula>
    </cfRule>
  </conditionalFormatting>
  <conditionalFormatting sqref="T1161:T1167">
    <cfRule type="expression" dxfId="3415" priority="3415">
      <formula>T1161&lt;&gt;""</formula>
    </cfRule>
    <cfRule type="expression" dxfId="3414" priority="3416">
      <formula>S1161&lt;&gt;""</formula>
    </cfRule>
  </conditionalFormatting>
  <conditionalFormatting sqref="U1161:U1167">
    <cfRule type="expression" dxfId="3413" priority="3413">
      <formula>U1161&lt;&gt;""</formula>
    </cfRule>
    <cfRule type="expression" dxfId="3412" priority="3414">
      <formula>S1161&lt;&gt;""</formula>
    </cfRule>
  </conditionalFormatting>
  <conditionalFormatting sqref="T1168:T1174">
    <cfRule type="expression" dxfId="3411" priority="3411">
      <formula>T1168&lt;&gt;""</formula>
    </cfRule>
    <cfRule type="expression" dxfId="3410" priority="3412">
      <formula>S1168&lt;&gt;""</formula>
    </cfRule>
  </conditionalFormatting>
  <conditionalFormatting sqref="U1168:U1174">
    <cfRule type="expression" dxfId="3409" priority="3409">
      <formula>U1168&lt;&gt;""</formula>
    </cfRule>
    <cfRule type="expression" dxfId="3408" priority="3410">
      <formula>S1168&lt;&gt;""</formula>
    </cfRule>
  </conditionalFormatting>
  <conditionalFormatting sqref="T1175:T1181">
    <cfRule type="expression" dxfId="3407" priority="3407">
      <formula>T1175&lt;&gt;""</formula>
    </cfRule>
    <cfRule type="expression" dxfId="3406" priority="3408">
      <formula>S1175&lt;&gt;""</formula>
    </cfRule>
  </conditionalFormatting>
  <conditionalFormatting sqref="U1175:U1181">
    <cfRule type="expression" dxfId="3405" priority="3405">
      <formula>U1175&lt;&gt;""</formula>
    </cfRule>
    <cfRule type="expression" dxfId="3404" priority="3406">
      <formula>S1175&lt;&gt;""</formula>
    </cfRule>
  </conditionalFormatting>
  <conditionalFormatting sqref="T1182:T1188">
    <cfRule type="expression" dxfId="3403" priority="3403">
      <formula>T1182&lt;&gt;""</formula>
    </cfRule>
    <cfRule type="expression" dxfId="3402" priority="3404">
      <formula>S1182&lt;&gt;""</formula>
    </cfRule>
  </conditionalFormatting>
  <conditionalFormatting sqref="U1182:U1188">
    <cfRule type="expression" dxfId="3401" priority="3401">
      <formula>U1182&lt;&gt;""</formula>
    </cfRule>
    <cfRule type="expression" dxfId="3400" priority="3402">
      <formula>S1182&lt;&gt;""</formula>
    </cfRule>
  </conditionalFormatting>
  <conditionalFormatting sqref="T1189:T1195">
    <cfRule type="expression" dxfId="3399" priority="3399">
      <formula>T1189&lt;&gt;""</formula>
    </cfRule>
    <cfRule type="expression" dxfId="3398" priority="3400">
      <formula>S1189&lt;&gt;""</formula>
    </cfRule>
  </conditionalFormatting>
  <conditionalFormatting sqref="U1189:U1195">
    <cfRule type="expression" dxfId="3397" priority="3397">
      <formula>U1189&lt;&gt;""</formula>
    </cfRule>
    <cfRule type="expression" dxfId="3396" priority="3398">
      <formula>S1189&lt;&gt;""</formula>
    </cfRule>
  </conditionalFormatting>
  <conditionalFormatting sqref="T1196:T1202">
    <cfRule type="expression" dxfId="3395" priority="3395">
      <formula>T1196&lt;&gt;""</formula>
    </cfRule>
    <cfRule type="expression" dxfId="3394" priority="3396">
      <formula>S1196&lt;&gt;""</formula>
    </cfRule>
  </conditionalFormatting>
  <conditionalFormatting sqref="U1196:U1202">
    <cfRule type="expression" dxfId="3393" priority="3393">
      <formula>U1196&lt;&gt;""</formula>
    </cfRule>
    <cfRule type="expression" dxfId="3392" priority="3394">
      <formula>S1196&lt;&gt;""</formula>
    </cfRule>
  </conditionalFormatting>
  <conditionalFormatting sqref="T1203:T1209">
    <cfRule type="expression" dxfId="3391" priority="3391">
      <formula>T1203&lt;&gt;""</formula>
    </cfRule>
    <cfRule type="expression" dxfId="3390" priority="3392">
      <formula>S1203&lt;&gt;""</formula>
    </cfRule>
  </conditionalFormatting>
  <conditionalFormatting sqref="U1203:U1209">
    <cfRule type="expression" dxfId="3389" priority="3389">
      <formula>U1203&lt;&gt;""</formula>
    </cfRule>
    <cfRule type="expression" dxfId="3388" priority="3390">
      <formula>S1203&lt;&gt;""</formula>
    </cfRule>
  </conditionalFormatting>
  <conditionalFormatting sqref="T1210:T1216">
    <cfRule type="expression" dxfId="3387" priority="3387">
      <formula>T1210&lt;&gt;""</formula>
    </cfRule>
    <cfRule type="expression" dxfId="3386" priority="3388">
      <formula>S1210&lt;&gt;""</formula>
    </cfRule>
  </conditionalFormatting>
  <conditionalFormatting sqref="U1210:U1216">
    <cfRule type="expression" dxfId="3385" priority="3385">
      <formula>U1210&lt;&gt;""</formula>
    </cfRule>
    <cfRule type="expression" dxfId="3384" priority="3386">
      <formula>S1210&lt;&gt;""</formula>
    </cfRule>
  </conditionalFormatting>
  <conditionalFormatting sqref="T1217:T1223">
    <cfRule type="expression" dxfId="3383" priority="3383">
      <formula>T1217&lt;&gt;""</formula>
    </cfRule>
    <cfRule type="expression" dxfId="3382" priority="3384">
      <formula>S1217&lt;&gt;""</formula>
    </cfRule>
  </conditionalFormatting>
  <conditionalFormatting sqref="U1217:U1223">
    <cfRule type="expression" dxfId="3381" priority="3381">
      <formula>U1217&lt;&gt;""</formula>
    </cfRule>
    <cfRule type="expression" dxfId="3380" priority="3382">
      <formula>S1217&lt;&gt;""</formula>
    </cfRule>
  </conditionalFormatting>
  <conditionalFormatting sqref="T1224:T1230">
    <cfRule type="expression" dxfId="3379" priority="3379">
      <formula>T1224&lt;&gt;""</formula>
    </cfRule>
    <cfRule type="expression" dxfId="3378" priority="3380">
      <formula>S1224&lt;&gt;""</formula>
    </cfRule>
  </conditionalFormatting>
  <conditionalFormatting sqref="U1224:U1230">
    <cfRule type="expression" dxfId="3377" priority="3377">
      <formula>U1224&lt;&gt;""</formula>
    </cfRule>
    <cfRule type="expression" dxfId="3376" priority="3378">
      <formula>S1224&lt;&gt;""</formula>
    </cfRule>
  </conditionalFormatting>
  <conditionalFormatting sqref="T1231:T1237">
    <cfRule type="expression" dxfId="3375" priority="3375">
      <formula>T1231&lt;&gt;""</formula>
    </cfRule>
    <cfRule type="expression" dxfId="3374" priority="3376">
      <formula>S1231&lt;&gt;""</formula>
    </cfRule>
  </conditionalFormatting>
  <conditionalFormatting sqref="U1231:U1237">
    <cfRule type="expression" dxfId="3373" priority="3373">
      <formula>U1231&lt;&gt;""</formula>
    </cfRule>
    <cfRule type="expression" dxfId="3372" priority="3374">
      <formula>S1231&lt;&gt;""</formula>
    </cfRule>
  </conditionalFormatting>
  <conditionalFormatting sqref="T1238:T1244">
    <cfRule type="expression" dxfId="3371" priority="3371">
      <formula>T1238&lt;&gt;""</formula>
    </cfRule>
    <cfRule type="expression" dxfId="3370" priority="3372">
      <formula>S1238&lt;&gt;""</formula>
    </cfRule>
  </conditionalFormatting>
  <conditionalFormatting sqref="U1238:U1244">
    <cfRule type="expression" dxfId="3369" priority="3369">
      <formula>U1238&lt;&gt;""</formula>
    </cfRule>
    <cfRule type="expression" dxfId="3368" priority="3370">
      <formula>S1238&lt;&gt;""</formula>
    </cfRule>
  </conditionalFormatting>
  <conditionalFormatting sqref="T1245:T1251">
    <cfRule type="expression" dxfId="3367" priority="3367">
      <formula>T1245&lt;&gt;""</formula>
    </cfRule>
    <cfRule type="expression" dxfId="3366" priority="3368">
      <formula>S1245&lt;&gt;""</formula>
    </cfRule>
  </conditionalFormatting>
  <conditionalFormatting sqref="U1245:U1251">
    <cfRule type="expression" dxfId="3365" priority="3365">
      <formula>U1245&lt;&gt;""</formula>
    </cfRule>
    <cfRule type="expression" dxfId="3364" priority="3366">
      <formula>S1245&lt;&gt;""</formula>
    </cfRule>
  </conditionalFormatting>
  <conditionalFormatting sqref="T1262:T1266">
    <cfRule type="expression" dxfId="3363" priority="3363">
      <formula>T1262&lt;&gt;""</formula>
    </cfRule>
    <cfRule type="expression" dxfId="3362" priority="3364">
      <formula>S1262&lt;&gt;""</formula>
    </cfRule>
  </conditionalFormatting>
  <conditionalFormatting sqref="U1262:U1266">
    <cfRule type="expression" dxfId="3361" priority="3361">
      <formula>U1262&lt;&gt;""</formula>
    </cfRule>
    <cfRule type="expression" dxfId="3360" priority="3362">
      <formula>S1262&lt;&gt;""</formula>
    </cfRule>
  </conditionalFormatting>
  <conditionalFormatting sqref="T1267:T1271">
    <cfRule type="expression" dxfId="3359" priority="3359">
      <formula>T1267&lt;&gt;""</formula>
    </cfRule>
    <cfRule type="expression" dxfId="3358" priority="3360">
      <formula>S1267&lt;&gt;""</formula>
    </cfRule>
  </conditionalFormatting>
  <conditionalFormatting sqref="U1267:U1271">
    <cfRule type="expression" dxfId="3357" priority="3357">
      <formula>U1267&lt;&gt;""</formula>
    </cfRule>
    <cfRule type="expression" dxfId="3356" priority="3358">
      <formula>S1267&lt;&gt;""</formula>
    </cfRule>
  </conditionalFormatting>
  <conditionalFormatting sqref="T1272:T1276">
    <cfRule type="expression" dxfId="3355" priority="3355">
      <formula>T1272&lt;&gt;""</formula>
    </cfRule>
    <cfRule type="expression" dxfId="3354" priority="3356">
      <formula>S1272&lt;&gt;""</formula>
    </cfRule>
  </conditionalFormatting>
  <conditionalFormatting sqref="U1272:U1276">
    <cfRule type="expression" dxfId="3353" priority="3353">
      <formula>U1272&lt;&gt;""</formula>
    </cfRule>
    <cfRule type="expression" dxfId="3352" priority="3354">
      <formula>S1272&lt;&gt;""</formula>
    </cfRule>
  </conditionalFormatting>
  <conditionalFormatting sqref="T1277:T1281">
    <cfRule type="expression" dxfId="3351" priority="3351">
      <formula>T1277&lt;&gt;""</formula>
    </cfRule>
    <cfRule type="expression" dxfId="3350" priority="3352">
      <formula>S1277&lt;&gt;""</formula>
    </cfRule>
  </conditionalFormatting>
  <conditionalFormatting sqref="U1277:U1281">
    <cfRule type="expression" dxfId="3349" priority="3349">
      <formula>U1277&lt;&gt;""</formula>
    </cfRule>
    <cfRule type="expression" dxfId="3348" priority="3350">
      <formula>S1277&lt;&gt;""</formula>
    </cfRule>
  </conditionalFormatting>
  <conditionalFormatting sqref="T1289:T1293">
    <cfRule type="expression" dxfId="3347" priority="3347">
      <formula>T1289&lt;&gt;""</formula>
    </cfRule>
    <cfRule type="expression" dxfId="3346" priority="3348">
      <formula>S1289&lt;&gt;""</formula>
    </cfRule>
  </conditionalFormatting>
  <conditionalFormatting sqref="U1289:U1293">
    <cfRule type="expression" dxfId="3345" priority="3345">
      <formula>U1289&lt;&gt;""</formula>
    </cfRule>
    <cfRule type="expression" dxfId="3344" priority="3346">
      <formula>S1289&lt;&gt;""</formula>
    </cfRule>
  </conditionalFormatting>
  <conditionalFormatting sqref="T1525:T1529 T1521:T1522 T1380:T1386 T1318:T1320 T1306:T1310 T1298:T1303">
    <cfRule type="expression" dxfId="3343" priority="3343">
      <formula>T1298&lt;&gt;""</formula>
    </cfRule>
    <cfRule type="expression" dxfId="3342" priority="3344">
      <formula>S1298&lt;&gt;""</formula>
    </cfRule>
  </conditionalFormatting>
  <conditionalFormatting sqref="U1525:U1529 U1521:U1522 U1380:U1386 U1318:U1320 U1306:U1310 U1298:U1303">
    <cfRule type="expression" dxfId="3341" priority="3341">
      <formula>U1298&lt;&gt;""</formula>
    </cfRule>
    <cfRule type="expression" dxfId="3340" priority="3342">
      <formula>S1298&lt;&gt;""</formula>
    </cfRule>
  </conditionalFormatting>
  <conditionalFormatting sqref="T1563 T1552:T1556">
    <cfRule type="expression" dxfId="3339" priority="3339">
      <formula>T1552&lt;&gt;""</formula>
    </cfRule>
    <cfRule type="expression" dxfId="3338" priority="3340">
      <formula>S1552&lt;&gt;""</formula>
    </cfRule>
  </conditionalFormatting>
  <conditionalFormatting sqref="U1563 U1552:U1556">
    <cfRule type="expression" dxfId="3337" priority="3337">
      <formula>U1552&lt;&gt;""</formula>
    </cfRule>
    <cfRule type="expression" dxfId="3336" priority="3338">
      <formula>S1552&lt;&gt;""</formula>
    </cfRule>
  </conditionalFormatting>
  <conditionalFormatting sqref="T1311:T1315">
    <cfRule type="expression" dxfId="3335" priority="3335">
      <formula>T1311&lt;&gt;""</formula>
    </cfRule>
    <cfRule type="expression" dxfId="3334" priority="3336">
      <formula>S1311&lt;&gt;""</formula>
    </cfRule>
  </conditionalFormatting>
  <conditionalFormatting sqref="U1311:U1315">
    <cfRule type="expression" dxfId="3333" priority="3333">
      <formula>U1311&lt;&gt;""</formula>
    </cfRule>
    <cfRule type="expression" dxfId="3332" priority="3334">
      <formula>S1311&lt;&gt;""</formula>
    </cfRule>
  </conditionalFormatting>
  <conditionalFormatting sqref="T1321:T1323">
    <cfRule type="expression" dxfId="3331" priority="3331">
      <formula>T1321&lt;&gt;""</formula>
    </cfRule>
    <cfRule type="expression" dxfId="3330" priority="3332">
      <formula>S1321&lt;&gt;""</formula>
    </cfRule>
  </conditionalFormatting>
  <conditionalFormatting sqref="U1321:U1323">
    <cfRule type="expression" dxfId="3329" priority="3329">
      <formula>U1321&lt;&gt;""</formula>
    </cfRule>
    <cfRule type="expression" dxfId="3328" priority="3330">
      <formula>S1321&lt;&gt;""</formula>
    </cfRule>
  </conditionalFormatting>
  <conditionalFormatting sqref="T1324:T1326">
    <cfRule type="expression" dxfId="3327" priority="3327">
      <formula>T1324&lt;&gt;""</formula>
    </cfRule>
    <cfRule type="expression" dxfId="3326" priority="3328">
      <formula>S1324&lt;&gt;""</formula>
    </cfRule>
  </conditionalFormatting>
  <conditionalFormatting sqref="U1324:U1326">
    <cfRule type="expression" dxfId="3325" priority="3325">
      <formula>U1324&lt;&gt;""</formula>
    </cfRule>
    <cfRule type="expression" dxfId="3324" priority="3326">
      <formula>S1324&lt;&gt;""</formula>
    </cfRule>
  </conditionalFormatting>
  <conditionalFormatting sqref="T1327:T1329">
    <cfRule type="expression" dxfId="3323" priority="3323">
      <formula>T1327&lt;&gt;""</formula>
    </cfRule>
    <cfRule type="expression" dxfId="3322" priority="3324">
      <formula>S1327&lt;&gt;""</formula>
    </cfRule>
  </conditionalFormatting>
  <conditionalFormatting sqref="U1327:U1329">
    <cfRule type="expression" dxfId="3321" priority="3321">
      <formula>U1327&lt;&gt;""</formula>
    </cfRule>
    <cfRule type="expression" dxfId="3320" priority="3322">
      <formula>S1327&lt;&gt;""</formula>
    </cfRule>
  </conditionalFormatting>
  <conditionalFormatting sqref="T1330:T1332">
    <cfRule type="expression" dxfId="3319" priority="3319">
      <formula>T1330&lt;&gt;""</formula>
    </cfRule>
    <cfRule type="expression" dxfId="3318" priority="3320">
      <formula>S1330&lt;&gt;""</formula>
    </cfRule>
  </conditionalFormatting>
  <conditionalFormatting sqref="U1330:U1332">
    <cfRule type="expression" dxfId="3317" priority="3317">
      <formula>U1330&lt;&gt;""</formula>
    </cfRule>
    <cfRule type="expression" dxfId="3316" priority="3318">
      <formula>S1330&lt;&gt;""</formula>
    </cfRule>
  </conditionalFormatting>
  <conditionalFormatting sqref="T1333:T1335">
    <cfRule type="expression" dxfId="3315" priority="3315">
      <formula>T1333&lt;&gt;""</formula>
    </cfRule>
    <cfRule type="expression" dxfId="3314" priority="3316">
      <formula>S1333&lt;&gt;""</formula>
    </cfRule>
  </conditionalFormatting>
  <conditionalFormatting sqref="U1333:U1335">
    <cfRule type="expression" dxfId="3313" priority="3313">
      <formula>U1333&lt;&gt;""</formula>
    </cfRule>
    <cfRule type="expression" dxfId="3312" priority="3314">
      <formula>S1333&lt;&gt;""</formula>
    </cfRule>
  </conditionalFormatting>
  <conditionalFormatting sqref="T1336:T1338">
    <cfRule type="expression" dxfId="3311" priority="3311">
      <formula>T1336&lt;&gt;""</formula>
    </cfRule>
    <cfRule type="expression" dxfId="3310" priority="3312">
      <formula>S1336&lt;&gt;""</formula>
    </cfRule>
  </conditionalFormatting>
  <conditionalFormatting sqref="U1336:U1338">
    <cfRule type="expression" dxfId="3309" priority="3309">
      <formula>U1336&lt;&gt;""</formula>
    </cfRule>
    <cfRule type="expression" dxfId="3308" priority="3310">
      <formula>S1336&lt;&gt;""</formula>
    </cfRule>
  </conditionalFormatting>
  <conditionalFormatting sqref="T1339:T1341">
    <cfRule type="expression" dxfId="3307" priority="3307">
      <formula>T1339&lt;&gt;""</formula>
    </cfRule>
    <cfRule type="expression" dxfId="3306" priority="3308">
      <formula>S1339&lt;&gt;""</formula>
    </cfRule>
  </conditionalFormatting>
  <conditionalFormatting sqref="U1339:U1341">
    <cfRule type="expression" dxfId="3305" priority="3305">
      <formula>U1339&lt;&gt;""</formula>
    </cfRule>
    <cfRule type="expression" dxfId="3304" priority="3306">
      <formula>S1339&lt;&gt;""</formula>
    </cfRule>
  </conditionalFormatting>
  <conditionalFormatting sqref="T1342:T1344">
    <cfRule type="expression" dxfId="3303" priority="3303">
      <formula>T1342&lt;&gt;""</formula>
    </cfRule>
    <cfRule type="expression" dxfId="3302" priority="3304">
      <formula>S1342&lt;&gt;""</formula>
    </cfRule>
  </conditionalFormatting>
  <conditionalFormatting sqref="U1342:U1344">
    <cfRule type="expression" dxfId="3301" priority="3301">
      <formula>U1342&lt;&gt;""</formula>
    </cfRule>
    <cfRule type="expression" dxfId="3300" priority="3302">
      <formula>S1342&lt;&gt;""</formula>
    </cfRule>
  </conditionalFormatting>
  <conditionalFormatting sqref="T1345:T1347">
    <cfRule type="expression" dxfId="3299" priority="3299">
      <formula>T1345&lt;&gt;""</formula>
    </cfRule>
    <cfRule type="expression" dxfId="3298" priority="3300">
      <formula>S1345&lt;&gt;""</formula>
    </cfRule>
  </conditionalFormatting>
  <conditionalFormatting sqref="U1345:U1347">
    <cfRule type="expression" dxfId="3297" priority="3297">
      <formula>U1345&lt;&gt;""</formula>
    </cfRule>
    <cfRule type="expression" dxfId="3296" priority="3298">
      <formula>S1345&lt;&gt;""</formula>
    </cfRule>
  </conditionalFormatting>
  <conditionalFormatting sqref="T1348:T1350">
    <cfRule type="expression" dxfId="3295" priority="3295">
      <formula>T1348&lt;&gt;""</formula>
    </cfRule>
    <cfRule type="expression" dxfId="3294" priority="3296">
      <formula>S1348&lt;&gt;""</formula>
    </cfRule>
  </conditionalFormatting>
  <conditionalFormatting sqref="U1348:U1350">
    <cfRule type="expression" dxfId="3293" priority="3293">
      <formula>U1348&lt;&gt;""</formula>
    </cfRule>
    <cfRule type="expression" dxfId="3292" priority="3294">
      <formula>S1348&lt;&gt;""</formula>
    </cfRule>
  </conditionalFormatting>
  <conditionalFormatting sqref="T1351:T1353">
    <cfRule type="expression" dxfId="3291" priority="3291">
      <formula>T1351&lt;&gt;""</formula>
    </cfRule>
    <cfRule type="expression" dxfId="3290" priority="3292">
      <formula>S1351&lt;&gt;""</formula>
    </cfRule>
  </conditionalFormatting>
  <conditionalFormatting sqref="U1351:U1353">
    <cfRule type="expression" dxfId="3289" priority="3289">
      <formula>U1351&lt;&gt;""</formula>
    </cfRule>
    <cfRule type="expression" dxfId="3288" priority="3290">
      <formula>S1351&lt;&gt;""</formula>
    </cfRule>
  </conditionalFormatting>
  <conditionalFormatting sqref="T1354:T1356">
    <cfRule type="expression" dxfId="3287" priority="3287">
      <formula>T1354&lt;&gt;""</formula>
    </cfRule>
    <cfRule type="expression" dxfId="3286" priority="3288">
      <formula>S1354&lt;&gt;""</formula>
    </cfRule>
  </conditionalFormatting>
  <conditionalFormatting sqref="U1354:U1356">
    <cfRule type="expression" dxfId="3285" priority="3285">
      <formula>U1354&lt;&gt;""</formula>
    </cfRule>
    <cfRule type="expression" dxfId="3284" priority="3286">
      <formula>S1354&lt;&gt;""</formula>
    </cfRule>
  </conditionalFormatting>
  <conditionalFormatting sqref="T1357:T1359">
    <cfRule type="expression" dxfId="3283" priority="3283">
      <formula>T1357&lt;&gt;""</formula>
    </cfRule>
    <cfRule type="expression" dxfId="3282" priority="3284">
      <formula>S1357&lt;&gt;""</formula>
    </cfRule>
  </conditionalFormatting>
  <conditionalFormatting sqref="U1357:U1359">
    <cfRule type="expression" dxfId="3281" priority="3281">
      <formula>U1357&lt;&gt;""</formula>
    </cfRule>
    <cfRule type="expression" dxfId="3280" priority="3282">
      <formula>S1357&lt;&gt;""</formula>
    </cfRule>
  </conditionalFormatting>
  <conditionalFormatting sqref="T1360:T1362">
    <cfRule type="expression" dxfId="3279" priority="3279">
      <formula>T1360&lt;&gt;""</formula>
    </cfRule>
    <cfRule type="expression" dxfId="3278" priority="3280">
      <formula>S1360&lt;&gt;""</formula>
    </cfRule>
  </conditionalFormatting>
  <conditionalFormatting sqref="U1360:U1362">
    <cfRule type="expression" dxfId="3277" priority="3277">
      <formula>U1360&lt;&gt;""</formula>
    </cfRule>
    <cfRule type="expression" dxfId="3276" priority="3278">
      <formula>S1360&lt;&gt;""</formula>
    </cfRule>
  </conditionalFormatting>
  <conditionalFormatting sqref="T1363:T1365">
    <cfRule type="expression" dxfId="3275" priority="3275">
      <formula>T1363&lt;&gt;""</formula>
    </cfRule>
    <cfRule type="expression" dxfId="3274" priority="3276">
      <formula>S1363&lt;&gt;""</formula>
    </cfRule>
  </conditionalFormatting>
  <conditionalFormatting sqref="U1363:U1365">
    <cfRule type="expression" dxfId="3273" priority="3273">
      <formula>U1363&lt;&gt;""</formula>
    </cfRule>
    <cfRule type="expression" dxfId="3272" priority="3274">
      <formula>S1363&lt;&gt;""</formula>
    </cfRule>
  </conditionalFormatting>
  <conditionalFormatting sqref="T1366:T1368">
    <cfRule type="expression" dxfId="3271" priority="3271">
      <formula>T1366&lt;&gt;""</formula>
    </cfRule>
    <cfRule type="expression" dxfId="3270" priority="3272">
      <formula>S1366&lt;&gt;""</formula>
    </cfRule>
  </conditionalFormatting>
  <conditionalFormatting sqref="U1366:U1368">
    <cfRule type="expression" dxfId="3269" priority="3269">
      <formula>U1366&lt;&gt;""</formula>
    </cfRule>
    <cfRule type="expression" dxfId="3268" priority="3270">
      <formula>S1366&lt;&gt;""</formula>
    </cfRule>
  </conditionalFormatting>
  <conditionalFormatting sqref="T1369:T1371">
    <cfRule type="expression" dxfId="3267" priority="3267">
      <formula>T1369&lt;&gt;""</formula>
    </cfRule>
    <cfRule type="expression" dxfId="3266" priority="3268">
      <formula>S1369&lt;&gt;""</formula>
    </cfRule>
  </conditionalFormatting>
  <conditionalFormatting sqref="U1369:U1371">
    <cfRule type="expression" dxfId="3265" priority="3265">
      <formula>U1369&lt;&gt;""</formula>
    </cfRule>
    <cfRule type="expression" dxfId="3264" priority="3266">
      <formula>S1369&lt;&gt;""</formula>
    </cfRule>
  </conditionalFormatting>
  <conditionalFormatting sqref="T1372:T1374">
    <cfRule type="expression" dxfId="3263" priority="3263">
      <formula>T1372&lt;&gt;""</formula>
    </cfRule>
    <cfRule type="expression" dxfId="3262" priority="3264">
      <formula>S1372&lt;&gt;""</formula>
    </cfRule>
  </conditionalFormatting>
  <conditionalFormatting sqref="U1372:U1374">
    <cfRule type="expression" dxfId="3261" priority="3261">
      <formula>U1372&lt;&gt;""</formula>
    </cfRule>
    <cfRule type="expression" dxfId="3260" priority="3262">
      <formula>S1372&lt;&gt;""</formula>
    </cfRule>
  </conditionalFormatting>
  <conditionalFormatting sqref="T1375:T1377">
    <cfRule type="expression" dxfId="3259" priority="3259">
      <formula>T1375&lt;&gt;""</formula>
    </cfRule>
    <cfRule type="expression" dxfId="3258" priority="3260">
      <formula>S1375&lt;&gt;""</formula>
    </cfRule>
  </conditionalFormatting>
  <conditionalFormatting sqref="U1375:U1377">
    <cfRule type="expression" dxfId="3257" priority="3257">
      <formula>U1375&lt;&gt;""</formula>
    </cfRule>
    <cfRule type="expression" dxfId="3256" priority="3258">
      <formula>S1375&lt;&gt;""</formula>
    </cfRule>
  </conditionalFormatting>
  <conditionalFormatting sqref="T1387:T1393">
    <cfRule type="expression" dxfId="3255" priority="3255">
      <formula>T1387&lt;&gt;""</formula>
    </cfRule>
    <cfRule type="expression" dxfId="3254" priority="3256">
      <formula>S1387&lt;&gt;""</formula>
    </cfRule>
  </conditionalFormatting>
  <conditionalFormatting sqref="U1387:U1393">
    <cfRule type="expression" dxfId="3253" priority="3253">
      <formula>U1387&lt;&gt;""</formula>
    </cfRule>
    <cfRule type="expression" dxfId="3252" priority="3254">
      <formula>S1387&lt;&gt;""</formula>
    </cfRule>
  </conditionalFormatting>
  <conditionalFormatting sqref="T1394:T1400">
    <cfRule type="expression" dxfId="3251" priority="3251">
      <formula>T1394&lt;&gt;""</formula>
    </cfRule>
    <cfRule type="expression" dxfId="3250" priority="3252">
      <formula>S1394&lt;&gt;""</formula>
    </cfRule>
  </conditionalFormatting>
  <conditionalFormatting sqref="U1394:U1400">
    <cfRule type="expression" dxfId="3249" priority="3249">
      <formula>U1394&lt;&gt;""</formula>
    </cfRule>
    <cfRule type="expression" dxfId="3248" priority="3250">
      <formula>S1394&lt;&gt;""</formula>
    </cfRule>
  </conditionalFormatting>
  <conditionalFormatting sqref="T1401:T1407">
    <cfRule type="expression" dxfId="3247" priority="3247">
      <formula>T1401&lt;&gt;""</formula>
    </cfRule>
    <cfRule type="expression" dxfId="3246" priority="3248">
      <formula>S1401&lt;&gt;""</formula>
    </cfRule>
  </conditionalFormatting>
  <conditionalFormatting sqref="U1401:U1407">
    <cfRule type="expression" dxfId="3245" priority="3245">
      <formula>U1401&lt;&gt;""</formula>
    </cfRule>
    <cfRule type="expression" dxfId="3244" priority="3246">
      <formula>S1401&lt;&gt;""</formula>
    </cfRule>
  </conditionalFormatting>
  <conditionalFormatting sqref="T1408:T1414">
    <cfRule type="expression" dxfId="3243" priority="3243">
      <formula>T1408&lt;&gt;""</formula>
    </cfRule>
    <cfRule type="expression" dxfId="3242" priority="3244">
      <formula>S1408&lt;&gt;""</formula>
    </cfRule>
  </conditionalFormatting>
  <conditionalFormatting sqref="U1408:U1414">
    <cfRule type="expression" dxfId="3241" priority="3241">
      <formula>U1408&lt;&gt;""</formula>
    </cfRule>
    <cfRule type="expression" dxfId="3240" priority="3242">
      <formula>S1408&lt;&gt;""</formula>
    </cfRule>
  </conditionalFormatting>
  <conditionalFormatting sqref="T1415:T1421">
    <cfRule type="expression" dxfId="3239" priority="3239">
      <formula>T1415&lt;&gt;""</formula>
    </cfRule>
    <cfRule type="expression" dxfId="3238" priority="3240">
      <formula>S1415&lt;&gt;""</formula>
    </cfRule>
  </conditionalFormatting>
  <conditionalFormatting sqref="U1415:U1421">
    <cfRule type="expression" dxfId="3237" priority="3237">
      <formula>U1415&lt;&gt;""</formula>
    </cfRule>
    <cfRule type="expression" dxfId="3236" priority="3238">
      <formula>S1415&lt;&gt;""</formula>
    </cfRule>
  </conditionalFormatting>
  <conditionalFormatting sqref="T1422:T1428">
    <cfRule type="expression" dxfId="3235" priority="3235">
      <formula>T1422&lt;&gt;""</formula>
    </cfRule>
    <cfRule type="expression" dxfId="3234" priority="3236">
      <formula>S1422&lt;&gt;""</formula>
    </cfRule>
  </conditionalFormatting>
  <conditionalFormatting sqref="U1422:U1428">
    <cfRule type="expression" dxfId="3233" priority="3233">
      <formula>U1422&lt;&gt;""</formula>
    </cfRule>
    <cfRule type="expression" dxfId="3232" priority="3234">
      <formula>S1422&lt;&gt;""</formula>
    </cfRule>
  </conditionalFormatting>
  <conditionalFormatting sqref="T1429:T1435">
    <cfRule type="expression" dxfId="3231" priority="3231">
      <formula>T1429&lt;&gt;""</formula>
    </cfRule>
    <cfRule type="expression" dxfId="3230" priority="3232">
      <formula>S1429&lt;&gt;""</formula>
    </cfRule>
  </conditionalFormatting>
  <conditionalFormatting sqref="U1429:U1435">
    <cfRule type="expression" dxfId="3229" priority="3229">
      <formula>U1429&lt;&gt;""</formula>
    </cfRule>
    <cfRule type="expression" dxfId="3228" priority="3230">
      <formula>S1429&lt;&gt;""</formula>
    </cfRule>
  </conditionalFormatting>
  <conditionalFormatting sqref="T1436:T1442">
    <cfRule type="expression" dxfId="3227" priority="3227">
      <formula>T1436&lt;&gt;""</formula>
    </cfRule>
    <cfRule type="expression" dxfId="3226" priority="3228">
      <formula>S1436&lt;&gt;""</formula>
    </cfRule>
  </conditionalFormatting>
  <conditionalFormatting sqref="U1436:U1442">
    <cfRule type="expression" dxfId="3225" priority="3225">
      <formula>U1436&lt;&gt;""</formula>
    </cfRule>
    <cfRule type="expression" dxfId="3224" priority="3226">
      <formula>S1436&lt;&gt;""</formula>
    </cfRule>
  </conditionalFormatting>
  <conditionalFormatting sqref="T1443:T1449">
    <cfRule type="expression" dxfId="3223" priority="3223">
      <formula>T1443&lt;&gt;""</formula>
    </cfRule>
    <cfRule type="expression" dxfId="3222" priority="3224">
      <formula>S1443&lt;&gt;""</formula>
    </cfRule>
  </conditionalFormatting>
  <conditionalFormatting sqref="U1443:U1449">
    <cfRule type="expression" dxfId="3221" priority="3221">
      <formula>U1443&lt;&gt;""</formula>
    </cfRule>
    <cfRule type="expression" dxfId="3220" priority="3222">
      <formula>S1443&lt;&gt;""</formula>
    </cfRule>
  </conditionalFormatting>
  <conditionalFormatting sqref="T1450:T1456">
    <cfRule type="expression" dxfId="3219" priority="3219">
      <formula>T1450&lt;&gt;""</formula>
    </cfRule>
    <cfRule type="expression" dxfId="3218" priority="3220">
      <formula>S1450&lt;&gt;""</formula>
    </cfRule>
  </conditionalFormatting>
  <conditionalFormatting sqref="U1450:U1456">
    <cfRule type="expression" dxfId="3217" priority="3217">
      <formula>U1450&lt;&gt;""</formula>
    </cfRule>
    <cfRule type="expression" dxfId="3216" priority="3218">
      <formula>S1450&lt;&gt;""</formula>
    </cfRule>
  </conditionalFormatting>
  <conditionalFormatting sqref="T1457:T1463">
    <cfRule type="expression" dxfId="3215" priority="3215">
      <formula>T1457&lt;&gt;""</formula>
    </cfRule>
    <cfRule type="expression" dxfId="3214" priority="3216">
      <formula>S1457&lt;&gt;""</formula>
    </cfRule>
  </conditionalFormatting>
  <conditionalFormatting sqref="U1457:U1463">
    <cfRule type="expression" dxfId="3213" priority="3213">
      <formula>U1457&lt;&gt;""</formula>
    </cfRule>
    <cfRule type="expression" dxfId="3212" priority="3214">
      <formula>S1457&lt;&gt;""</formula>
    </cfRule>
  </conditionalFormatting>
  <conditionalFormatting sqref="T1464:T1470">
    <cfRule type="expression" dxfId="3211" priority="3211">
      <formula>T1464&lt;&gt;""</formula>
    </cfRule>
    <cfRule type="expression" dxfId="3210" priority="3212">
      <formula>S1464&lt;&gt;""</formula>
    </cfRule>
  </conditionalFormatting>
  <conditionalFormatting sqref="U1464:U1470">
    <cfRule type="expression" dxfId="3209" priority="3209">
      <formula>U1464&lt;&gt;""</formula>
    </cfRule>
    <cfRule type="expression" dxfId="3208" priority="3210">
      <formula>S1464&lt;&gt;""</formula>
    </cfRule>
  </conditionalFormatting>
  <conditionalFormatting sqref="T1471:T1477">
    <cfRule type="expression" dxfId="3207" priority="3207">
      <formula>T1471&lt;&gt;""</formula>
    </cfRule>
    <cfRule type="expression" dxfId="3206" priority="3208">
      <formula>S1471&lt;&gt;""</formula>
    </cfRule>
  </conditionalFormatting>
  <conditionalFormatting sqref="U1471:U1477">
    <cfRule type="expression" dxfId="3205" priority="3205">
      <formula>U1471&lt;&gt;""</formula>
    </cfRule>
    <cfRule type="expression" dxfId="3204" priority="3206">
      <formula>S1471&lt;&gt;""</formula>
    </cfRule>
  </conditionalFormatting>
  <conditionalFormatting sqref="T1478:T1484">
    <cfRule type="expression" dxfId="3203" priority="3203">
      <formula>T1478&lt;&gt;""</formula>
    </cfRule>
    <cfRule type="expression" dxfId="3202" priority="3204">
      <formula>S1478&lt;&gt;""</formula>
    </cfRule>
  </conditionalFormatting>
  <conditionalFormatting sqref="U1478:U1484">
    <cfRule type="expression" dxfId="3201" priority="3201">
      <formula>U1478&lt;&gt;""</formula>
    </cfRule>
    <cfRule type="expression" dxfId="3200" priority="3202">
      <formula>S1478&lt;&gt;""</formula>
    </cfRule>
  </conditionalFormatting>
  <conditionalFormatting sqref="T1485:T1491">
    <cfRule type="expression" dxfId="3199" priority="3199">
      <formula>T1485&lt;&gt;""</formula>
    </cfRule>
    <cfRule type="expression" dxfId="3198" priority="3200">
      <formula>S1485&lt;&gt;""</formula>
    </cfRule>
  </conditionalFormatting>
  <conditionalFormatting sqref="U1485:U1491">
    <cfRule type="expression" dxfId="3197" priority="3197">
      <formula>U1485&lt;&gt;""</formula>
    </cfRule>
    <cfRule type="expression" dxfId="3196" priority="3198">
      <formula>S1485&lt;&gt;""</formula>
    </cfRule>
  </conditionalFormatting>
  <conditionalFormatting sqref="T1492:T1498">
    <cfRule type="expression" dxfId="3195" priority="3195">
      <formula>T1492&lt;&gt;""</formula>
    </cfRule>
    <cfRule type="expression" dxfId="3194" priority="3196">
      <formula>S1492&lt;&gt;""</formula>
    </cfRule>
  </conditionalFormatting>
  <conditionalFormatting sqref="U1492:U1498">
    <cfRule type="expression" dxfId="3193" priority="3193">
      <formula>U1492&lt;&gt;""</formula>
    </cfRule>
    <cfRule type="expression" dxfId="3192" priority="3194">
      <formula>S1492&lt;&gt;""</formula>
    </cfRule>
  </conditionalFormatting>
  <conditionalFormatting sqref="T1499:T1505">
    <cfRule type="expression" dxfId="3191" priority="3191">
      <formula>T1499&lt;&gt;""</formula>
    </cfRule>
    <cfRule type="expression" dxfId="3190" priority="3192">
      <formula>S1499&lt;&gt;""</formula>
    </cfRule>
  </conditionalFormatting>
  <conditionalFormatting sqref="U1499:U1505">
    <cfRule type="expression" dxfId="3189" priority="3189">
      <formula>U1499&lt;&gt;""</formula>
    </cfRule>
    <cfRule type="expression" dxfId="3188" priority="3190">
      <formula>S1499&lt;&gt;""</formula>
    </cfRule>
  </conditionalFormatting>
  <conditionalFormatting sqref="T1506:T1512">
    <cfRule type="expression" dxfId="3187" priority="3187">
      <formula>T1506&lt;&gt;""</formula>
    </cfRule>
    <cfRule type="expression" dxfId="3186" priority="3188">
      <formula>S1506&lt;&gt;""</formula>
    </cfRule>
  </conditionalFormatting>
  <conditionalFormatting sqref="U1506:U1512">
    <cfRule type="expression" dxfId="3185" priority="3185">
      <formula>U1506&lt;&gt;""</formula>
    </cfRule>
    <cfRule type="expression" dxfId="3184" priority="3186">
      <formula>S1506&lt;&gt;""</formula>
    </cfRule>
  </conditionalFormatting>
  <conditionalFormatting sqref="T1513:T1519">
    <cfRule type="expression" dxfId="3183" priority="3183">
      <formula>T1513&lt;&gt;""</formula>
    </cfRule>
    <cfRule type="expression" dxfId="3182" priority="3184">
      <formula>S1513&lt;&gt;""</formula>
    </cfRule>
  </conditionalFormatting>
  <conditionalFormatting sqref="U1513:U1519">
    <cfRule type="expression" dxfId="3181" priority="3181">
      <formula>U1513&lt;&gt;""</formula>
    </cfRule>
    <cfRule type="expression" dxfId="3180" priority="3182">
      <formula>S1513&lt;&gt;""</formula>
    </cfRule>
  </conditionalFormatting>
  <conditionalFormatting sqref="T1530:T1534">
    <cfRule type="expression" dxfId="3179" priority="3179">
      <formula>T1530&lt;&gt;""</formula>
    </cfRule>
    <cfRule type="expression" dxfId="3178" priority="3180">
      <formula>S1530&lt;&gt;""</formula>
    </cfRule>
  </conditionalFormatting>
  <conditionalFormatting sqref="U1530:U1534">
    <cfRule type="expression" dxfId="3177" priority="3177">
      <formula>U1530&lt;&gt;""</formula>
    </cfRule>
    <cfRule type="expression" dxfId="3176" priority="3178">
      <formula>S1530&lt;&gt;""</formula>
    </cfRule>
  </conditionalFormatting>
  <conditionalFormatting sqref="T1535:T1539">
    <cfRule type="expression" dxfId="3175" priority="3175">
      <formula>T1535&lt;&gt;""</formula>
    </cfRule>
    <cfRule type="expression" dxfId="3174" priority="3176">
      <formula>S1535&lt;&gt;""</formula>
    </cfRule>
  </conditionalFormatting>
  <conditionalFormatting sqref="U1535:U1539">
    <cfRule type="expression" dxfId="3173" priority="3173">
      <formula>U1535&lt;&gt;""</formula>
    </cfRule>
    <cfRule type="expression" dxfId="3172" priority="3174">
      <formula>S1535&lt;&gt;""</formula>
    </cfRule>
  </conditionalFormatting>
  <conditionalFormatting sqref="T1540:T1544">
    <cfRule type="expression" dxfId="3171" priority="3171">
      <formula>T1540&lt;&gt;""</formula>
    </cfRule>
    <cfRule type="expression" dxfId="3170" priority="3172">
      <formula>S1540&lt;&gt;""</formula>
    </cfRule>
  </conditionalFormatting>
  <conditionalFormatting sqref="U1540:U1544">
    <cfRule type="expression" dxfId="3169" priority="3169">
      <formula>U1540&lt;&gt;""</formula>
    </cfRule>
    <cfRule type="expression" dxfId="3168" priority="3170">
      <formula>S1540&lt;&gt;""</formula>
    </cfRule>
  </conditionalFormatting>
  <conditionalFormatting sqref="T1545:T1549">
    <cfRule type="expression" dxfId="3167" priority="3167">
      <formula>T1545&lt;&gt;""</formula>
    </cfRule>
    <cfRule type="expression" dxfId="3166" priority="3168">
      <formula>S1545&lt;&gt;""</formula>
    </cfRule>
  </conditionalFormatting>
  <conditionalFormatting sqref="U1545:U1549">
    <cfRule type="expression" dxfId="3165" priority="3165">
      <formula>U1545&lt;&gt;""</formula>
    </cfRule>
    <cfRule type="expression" dxfId="3164" priority="3166">
      <formula>S1545&lt;&gt;""</formula>
    </cfRule>
  </conditionalFormatting>
  <conditionalFormatting sqref="T1557:T1561">
    <cfRule type="expression" dxfId="3163" priority="3163">
      <formula>T1557&lt;&gt;""</formula>
    </cfRule>
    <cfRule type="expression" dxfId="3162" priority="3164">
      <formula>S1557&lt;&gt;""</formula>
    </cfRule>
  </conditionalFormatting>
  <conditionalFormatting sqref="U1557:U1561">
    <cfRule type="expression" dxfId="3161" priority="3161">
      <formula>U1557&lt;&gt;""</formula>
    </cfRule>
    <cfRule type="expression" dxfId="3160" priority="3162">
      <formula>S1557&lt;&gt;""</formula>
    </cfRule>
  </conditionalFormatting>
  <conditionalFormatting sqref="T1793:T1797 T1789:T1790 T1648:T1654 T1586:T1588 T1574:T1578 T1566:T1571">
    <cfRule type="expression" dxfId="3159" priority="3159">
      <formula>T1566&lt;&gt;""</formula>
    </cfRule>
    <cfRule type="expression" dxfId="3158" priority="3160">
      <formula>S1566&lt;&gt;""</formula>
    </cfRule>
  </conditionalFormatting>
  <conditionalFormatting sqref="U1793:U1797 U1789:U1790 U1648:U1654 U1586:U1588 U1574:U1578 U1566:U1571">
    <cfRule type="expression" dxfId="3157" priority="3157">
      <formula>U1566&lt;&gt;""</formula>
    </cfRule>
    <cfRule type="expression" dxfId="3156" priority="3158">
      <formula>S1566&lt;&gt;""</formula>
    </cfRule>
  </conditionalFormatting>
  <conditionalFormatting sqref="T1831 T1820:T1824">
    <cfRule type="expression" dxfId="3155" priority="3155">
      <formula>T1820&lt;&gt;""</formula>
    </cfRule>
    <cfRule type="expression" dxfId="3154" priority="3156">
      <formula>S1820&lt;&gt;""</formula>
    </cfRule>
  </conditionalFormatting>
  <conditionalFormatting sqref="U1831 U1820:U1824">
    <cfRule type="expression" dxfId="3153" priority="3153">
      <formula>U1820&lt;&gt;""</formula>
    </cfRule>
    <cfRule type="expression" dxfId="3152" priority="3154">
      <formula>S1820&lt;&gt;""</formula>
    </cfRule>
  </conditionalFormatting>
  <conditionalFormatting sqref="T1579:T1583">
    <cfRule type="expression" dxfId="3151" priority="3151">
      <formula>T1579&lt;&gt;""</formula>
    </cfRule>
    <cfRule type="expression" dxfId="3150" priority="3152">
      <formula>S1579&lt;&gt;""</formula>
    </cfRule>
  </conditionalFormatting>
  <conditionalFormatting sqref="U1579:U1583">
    <cfRule type="expression" dxfId="3149" priority="3149">
      <formula>U1579&lt;&gt;""</formula>
    </cfRule>
    <cfRule type="expression" dxfId="3148" priority="3150">
      <formula>S1579&lt;&gt;""</formula>
    </cfRule>
  </conditionalFormatting>
  <conditionalFormatting sqref="T1589:T1591">
    <cfRule type="expression" dxfId="3147" priority="3147">
      <formula>T1589&lt;&gt;""</formula>
    </cfRule>
    <cfRule type="expression" dxfId="3146" priority="3148">
      <formula>S1589&lt;&gt;""</formula>
    </cfRule>
  </conditionalFormatting>
  <conditionalFormatting sqref="U1589:U1591">
    <cfRule type="expression" dxfId="3145" priority="3145">
      <formula>U1589&lt;&gt;""</formula>
    </cfRule>
    <cfRule type="expression" dxfId="3144" priority="3146">
      <formula>S1589&lt;&gt;""</formula>
    </cfRule>
  </conditionalFormatting>
  <conditionalFormatting sqref="T1592:T1594">
    <cfRule type="expression" dxfId="3143" priority="3143">
      <formula>T1592&lt;&gt;""</formula>
    </cfRule>
    <cfRule type="expression" dxfId="3142" priority="3144">
      <formula>S1592&lt;&gt;""</formula>
    </cfRule>
  </conditionalFormatting>
  <conditionalFormatting sqref="U1592:U1594">
    <cfRule type="expression" dxfId="3141" priority="3141">
      <formula>U1592&lt;&gt;""</formula>
    </cfRule>
    <cfRule type="expression" dxfId="3140" priority="3142">
      <formula>S1592&lt;&gt;""</formula>
    </cfRule>
  </conditionalFormatting>
  <conditionalFormatting sqref="T1595:T1597">
    <cfRule type="expression" dxfId="3139" priority="3139">
      <formula>T1595&lt;&gt;""</formula>
    </cfRule>
    <cfRule type="expression" dxfId="3138" priority="3140">
      <formula>S1595&lt;&gt;""</formula>
    </cfRule>
  </conditionalFormatting>
  <conditionalFormatting sqref="U1595:U1597">
    <cfRule type="expression" dxfId="3137" priority="3137">
      <formula>U1595&lt;&gt;""</formula>
    </cfRule>
    <cfRule type="expression" dxfId="3136" priority="3138">
      <formula>S1595&lt;&gt;""</formula>
    </cfRule>
  </conditionalFormatting>
  <conditionalFormatting sqref="T1598:T1600">
    <cfRule type="expression" dxfId="3135" priority="3135">
      <formula>T1598&lt;&gt;""</formula>
    </cfRule>
    <cfRule type="expression" dxfId="3134" priority="3136">
      <formula>S1598&lt;&gt;""</formula>
    </cfRule>
  </conditionalFormatting>
  <conditionalFormatting sqref="U1598:U1600">
    <cfRule type="expression" dxfId="3133" priority="3133">
      <formula>U1598&lt;&gt;""</formula>
    </cfRule>
    <cfRule type="expression" dxfId="3132" priority="3134">
      <formula>S1598&lt;&gt;""</formula>
    </cfRule>
  </conditionalFormatting>
  <conditionalFormatting sqref="T1601:T1603">
    <cfRule type="expression" dxfId="3131" priority="3131">
      <formula>T1601&lt;&gt;""</formula>
    </cfRule>
    <cfRule type="expression" dxfId="3130" priority="3132">
      <formula>S1601&lt;&gt;""</formula>
    </cfRule>
  </conditionalFormatting>
  <conditionalFormatting sqref="U1601:U1603">
    <cfRule type="expression" dxfId="3129" priority="3129">
      <formula>U1601&lt;&gt;""</formula>
    </cfRule>
    <cfRule type="expression" dxfId="3128" priority="3130">
      <formula>S1601&lt;&gt;""</formula>
    </cfRule>
  </conditionalFormatting>
  <conditionalFormatting sqref="T1604:T1606">
    <cfRule type="expression" dxfId="3127" priority="3127">
      <formula>T1604&lt;&gt;""</formula>
    </cfRule>
    <cfRule type="expression" dxfId="3126" priority="3128">
      <formula>S1604&lt;&gt;""</formula>
    </cfRule>
  </conditionalFormatting>
  <conditionalFormatting sqref="U1604:U1606">
    <cfRule type="expression" dxfId="3125" priority="3125">
      <formula>U1604&lt;&gt;""</formula>
    </cfRule>
    <cfRule type="expression" dxfId="3124" priority="3126">
      <formula>S1604&lt;&gt;""</formula>
    </cfRule>
  </conditionalFormatting>
  <conditionalFormatting sqref="T1607:T1609">
    <cfRule type="expression" dxfId="3123" priority="3123">
      <formula>T1607&lt;&gt;""</formula>
    </cfRule>
    <cfRule type="expression" dxfId="3122" priority="3124">
      <formula>S1607&lt;&gt;""</formula>
    </cfRule>
  </conditionalFormatting>
  <conditionalFormatting sqref="U1607:U1609">
    <cfRule type="expression" dxfId="3121" priority="3121">
      <formula>U1607&lt;&gt;""</formula>
    </cfRule>
    <cfRule type="expression" dxfId="3120" priority="3122">
      <formula>S1607&lt;&gt;""</formula>
    </cfRule>
  </conditionalFormatting>
  <conditionalFormatting sqref="T1610:T1612">
    <cfRule type="expression" dxfId="3119" priority="3119">
      <formula>T1610&lt;&gt;""</formula>
    </cfRule>
    <cfRule type="expression" dxfId="3118" priority="3120">
      <formula>S1610&lt;&gt;""</formula>
    </cfRule>
  </conditionalFormatting>
  <conditionalFormatting sqref="U1610:U1612">
    <cfRule type="expression" dxfId="3117" priority="3117">
      <formula>U1610&lt;&gt;""</formula>
    </cfRule>
    <cfRule type="expression" dxfId="3116" priority="3118">
      <formula>S1610&lt;&gt;""</formula>
    </cfRule>
  </conditionalFormatting>
  <conditionalFormatting sqref="T1613:T1615">
    <cfRule type="expression" dxfId="3115" priority="3115">
      <formula>T1613&lt;&gt;""</formula>
    </cfRule>
    <cfRule type="expression" dxfId="3114" priority="3116">
      <formula>S1613&lt;&gt;""</formula>
    </cfRule>
  </conditionalFormatting>
  <conditionalFormatting sqref="U1613:U1615">
    <cfRule type="expression" dxfId="3113" priority="3113">
      <formula>U1613&lt;&gt;""</formula>
    </cfRule>
    <cfRule type="expression" dxfId="3112" priority="3114">
      <formula>S1613&lt;&gt;""</formula>
    </cfRule>
  </conditionalFormatting>
  <conditionalFormatting sqref="T1616:T1618">
    <cfRule type="expression" dxfId="3111" priority="3111">
      <formula>T1616&lt;&gt;""</formula>
    </cfRule>
    <cfRule type="expression" dxfId="3110" priority="3112">
      <formula>S1616&lt;&gt;""</formula>
    </cfRule>
  </conditionalFormatting>
  <conditionalFormatting sqref="U1616:U1618">
    <cfRule type="expression" dxfId="3109" priority="3109">
      <formula>U1616&lt;&gt;""</formula>
    </cfRule>
    <cfRule type="expression" dxfId="3108" priority="3110">
      <formula>S1616&lt;&gt;""</formula>
    </cfRule>
  </conditionalFormatting>
  <conditionalFormatting sqref="T1619:T1621">
    <cfRule type="expression" dxfId="3107" priority="3107">
      <formula>T1619&lt;&gt;""</formula>
    </cfRule>
    <cfRule type="expression" dxfId="3106" priority="3108">
      <formula>S1619&lt;&gt;""</formula>
    </cfRule>
  </conditionalFormatting>
  <conditionalFormatting sqref="U1619:U1621">
    <cfRule type="expression" dxfId="3105" priority="3105">
      <formula>U1619&lt;&gt;""</formula>
    </cfRule>
    <cfRule type="expression" dxfId="3104" priority="3106">
      <formula>S1619&lt;&gt;""</formula>
    </cfRule>
  </conditionalFormatting>
  <conditionalFormatting sqref="T1622:T1624">
    <cfRule type="expression" dxfId="3103" priority="3103">
      <formula>T1622&lt;&gt;""</formula>
    </cfRule>
    <cfRule type="expression" dxfId="3102" priority="3104">
      <formula>S1622&lt;&gt;""</formula>
    </cfRule>
  </conditionalFormatting>
  <conditionalFormatting sqref="U1622:U1624">
    <cfRule type="expression" dxfId="3101" priority="3101">
      <formula>U1622&lt;&gt;""</formula>
    </cfRule>
    <cfRule type="expression" dxfId="3100" priority="3102">
      <formula>S1622&lt;&gt;""</formula>
    </cfRule>
  </conditionalFormatting>
  <conditionalFormatting sqref="T1625:T1627">
    <cfRule type="expression" dxfId="3099" priority="3099">
      <formula>T1625&lt;&gt;""</formula>
    </cfRule>
    <cfRule type="expression" dxfId="3098" priority="3100">
      <formula>S1625&lt;&gt;""</formula>
    </cfRule>
  </conditionalFormatting>
  <conditionalFormatting sqref="U1625:U1627">
    <cfRule type="expression" dxfId="3097" priority="3097">
      <formula>U1625&lt;&gt;""</formula>
    </cfRule>
    <cfRule type="expression" dxfId="3096" priority="3098">
      <formula>S1625&lt;&gt;""</formula>
    </cfRule>
  </conditionalFormatting>
  <conditionalFormatting sqref="T1628:T1630">
    <cfRule type="expression" dxfId="3095" priority="3095">
      <formula>T1628&lt;&gt;""</formula>
    </cfRule>
    <cfRule type="expression" dxfId="3094" priority="3096">
      <formula>S1628&lt;&gt;""</formula>
    </cfRule>
  </conditionalFormatting>
  <conditionalFormatting sqref="U1628:U1630">
    <cfRule type="expression" dxfId="3093" priority="3093">
      <formula>U1628&lt;&gt;""</formula>
    </cfRule>
    <cfRule type="expression" dxfId="3092" priority="3094">
      <formula>S1628&lt;&gt;""</formula>
    </cfRule>
  </conditionalFormatting>
  <conditionalFormatting sqref="T1631:T1633">
    <cfRule type="expression" dxfId="3091" priority="3091">
      <formula>T1631&lt;&gt;""</formula>
    </cfRule>
    <cfRule type="expression" dxfId="3090" priority="3092">
      <formula>S1631&lt;&gt;""</formula>
    </cfRule>
  </conditionalFormatting>
  <conditionalFormatting sqref="U1631:U1633">
    <cfRule type="expression" dxfId="3089" priority="3089">
      <formula>U1631&lt;&gt;""</formula>
    </cfRule>
    <cfRule type="expression" dxfId="3088" priority="3090">
      <formula>S1631&lt;&gt;""</formula>
    </cfRule>
  </conditionalFormatting>
  <conditionalFormatting sqref="T1634:T1636">
    <cfRule type="expression" dxfId="3087" priority="3087">
      <formula>T1634&lt;&gt;""</formula>
    </cfRule>
    <cfRule type="expression" dxfId="3086" priority="3088">
      <formula>S1634&lt;&gt;""</formula>
    </cfRule>
  </conditionalFormatting>
  <conditionalFormatting sqref="U1634:U1636">
    <cfRule type="expression" dxfId="3085" priority="3085">
      <formula>U1634&lt;&gt;""</formula>
    </cfRule>
    <cfRule type="expression" dxfId="3084" priority="3086">
      <formula>S1634&lt;&gt;""</formula>
    </cfRule>
  </conditionalFormatting>
  <conditionalFormatting sqref="T1637:T1639">
    <cfRule type="expression" dxfId="3083" priority="3083">
      <formula>T1637&lt;&gt;""</formula>
    </cfRule>
    <cfRule type="expression" dxfId="3082" priority="3084">
      <formula>S1637&lt;&gt;""</formula>
    </cfRule>
  </conditionalFormatting>
  <conditionalFormatting sqref="U1637:U1639">
    <cfRule type="expression" dxfId="3081" priority="3081">
      <formula>U1637&lt;&gt;""</formula>
    </cfRule>
    <cfRule type="expression" dxfId="3080" priority="3082">
      <formula>S1637&lt;&gt;""</formula>
    </cfRule>
  </conditionalFormatting>
  <conditionalFormatting sqref="T1640:T1642">
    <cfRule type="expression" dxfId="3079" priority="3079">
      <formula>T1640&lt;&gt;""</formula>
    </cfRule>
    <cfRule type="expression" dxfId="3078" priority="3080">
      <formula>S1640&lt;&gt;""</formula>
    </cfRule>
  </conditionalFormatting>
  <conditionalFormatting sqref="U1640:U1642">
    <cfRule type="expression" dxfId="3077" priority="3077">
      <formula>U1640&lt;&gt;""</formula>
    </cfRule>
    <cfRule type="expression" dxfId="3076" priority="3078">
      <formula>S1640&lt;&gt;""</formula>
    </cfRule>
  </conditionalFormatting>
  <conditionalFormatting sqref="T1643:T1645">
    <cfRule type="expression" dxfId="3075" priority="3075">
      <formula>T1643&lt;&gt;""</formula>
    </cfRule>
    <cfRule type="expression" dxfId="3074" priority="3076">
      <formula>S1643&lt;&gt;""</formula>
    </cfRule>
  </conditionalFormatting>
  <conditionalFormatting sqref="U1643:U1645">
    <cfRule type="expression" dxfId="3073" priority="3073">
      <formula>U1643&lt;&gt;""</formula>
    </cfRule>
    <cfRule type="expression" dxfId="3072" priority="3074">
      <formula>S1643&lt;&gt;""</formula>
    </cfRule>
  </conditionalFormatting>
  <conditionalFormatting sqref="T1655:T1661">
    <cfRule type="expression" dxfId="3071" priority="3071">
      <formula>T1655&lt;&gt;""</formula>
    </cfRule>
    <cfRule type="expression" dxfId="3070" priority="3072">
      <formula>S1655&lt;&gt;""</formula>
    </cfRule>
  </conditionalFormatting>
  <conditionalFormatting sqref="U1655:U1661">
    <cfRule type="expression" dxfId="3069" priority="3069">
      <formula>U1655&lt;&gt;""</formula>
    </cfRule>
    <cfRule type="expression" dxfId="3068" priority="3070">
      <formula>S1655&lt;&gt;""</formula>
    </cfRule>
  </conditionalFormatting>
  <conditionalFormatting sqref="T1662:T1668">
    <cfRule type="expression" dxfId="3067" priority="3067">
      <formula>T1662&lt;&gt;""</formula>
    </cfRule>
    <cfRule type="expression" dxfId="3066" priority="3068">
      <formula>S1662&lt;&gt;""</formula>
    </cfRule>
  </conditionalFormatting>
  <conditionalFormatting sqref="U1662:U1668">
    <cfRule type="expression" dxfId="3065" priority="3065">
      <formula>U1662&lt;&gt;""</formula>
    </cfRule>
    <cfRule type="expression" dxfId="3064" priority="3066">
      <formula>S1662&lt;&gt;""</formula>
    </cfRule>
  </conditionalFormatting>
  <conditionalFormatting sqref="T1669:T1675">
    <cfRule type="expression" dxfId="3063" priority="3063">
      <formula>T1669&lt;&gt;""</formula>
    </cfRule>
    <cfRule type="expression" dxfId="3062" priority="3064">
      <formula>S1669&lt;&gt;""</formula>
    </cfRule>
  </conditionalFormatting>
  <conditionalFormatting sqref="U1669:U1675">
    <cfRule type="expression" dxfId="3061" priority="3061">
      <formula>U1669&lt;&gt;""</formula>
    </cfRule>
    <cfRule type="expression" dxfId="3060" priority="3062">
      <formula>S1669&lt;&gt;""</formula>
    </cfRule>
  </conditionalFormatting>
  <conditionalFormatting sqref="T1676:T1682">
    <cfRule type="expression" dxfId="3059" priority="3059">
      <formula>T1676&lt;&gt;""</formula>
    </cfRule>
    <cfRule type="expression" dxfId="3058" priority="3060">
      <formula>S1676&lt;&gt;""</formula>
    </cfRule>
  </conditionalFormatting>
  <conditionalFormatting sqref="U1676:U1682">
    <cfRule type="expression" dxfId="3057" priority="3057">
      <formula>U1676&lt;&gt;""</formula>
    </cfRule>
    <cfRule type="expression" dxfId="3056" priority="3058">
      <formula>S1676&lt;&gt;""</formula>
    </cfRule>
  </conditionalFormatting>
  <conditionalFormatting sqref="T1683:T1689">
    <cfRule type="expression" dxfId="3055" priority="3055">
      <formula>T1683&lt;&gt;""</formula>
    </cfRule>
    <cfRule type="expression" dxfId="3054" priority="3056">
      <formula>S1683&lt;&gt;""</formula>
    </cfRule>
  </conditionalFormatting>
  <conditionalFormatting sqref="U1683:U1689">
    <cfRule type="expression" dxfId="3053" priority="3053">
      <formula>U1683&lt;&gt;""</formula>
    </cfRule>
    <cfRule type="expression" dxfId="3052" priority="3054">
      <formula>S1683&lt;&gt;""</formula>
    </cfRule>
  </conditionalFormatting>
  <conditionalFormatting sqref="T1690:T1696">
    <cfRule type="expression" dxfId="3051" priority="3051">
      <formula>T1690&lt;&gt;""</formula>
    </cfRule>
    <cfRule type="expression" dxfId="3050" priority="3052">
      <formula>S1690&lt;&gt;""</formula>
    </cfRule>
  </conditionalFormatting>
  <conditionalFormatting sqref="U1690:U1696">
    <cfRule type="expression" dxfId="3049" priority="3049">
      <formula>U1690&lt;&gt;""</formula>
    </cfRule>
    <cfRule type="expression" dxfId="3048" priority="3050">
      <formula>S1690&lt;&gt;""</formula>
    </cfRule>
  </conditionalFormatting>
  <conditionalFormatting sqref="T1697:T1703">
    <cfRule type="expression" dxfId="3047" priority="3047">
      <formula>T1697&lt;&gt;""</formula>
    </cfRule>
    <cfRule type="expression" dxfId="3046" priority="3048">
      <formula>S1697&lt;&gt;""</formula>
    </cfRule>
  </conditionalFormatting>
  <conditionalFormatting sqref="U1697:U1703">
    <cfRule type="expression" dxfId="3045" priority="3045">
      <formula>U1697&lt;&gt;""</formula>
    </cfRule>
    <cfRule type="expression" dxfId="3044" priority="3046">
      <formula>S1697&lt;&gt;""</formula>
    </cfRule>
  </conditionalFormatting>
  <conditionalFormatting sqref="T1704:T1710">
    <cfRule type="expression" dxfId="3043" priority="3043">
      <formula>T1704&lt;&gt;""</formula>
    </cfRule>
    <cfRule type="expression" dxfId="3042" priority="3044">
      <formula>S1704&lt;&gt;""</formula>
    </cfRule>
  </conditionalFormatting>
  <conditionalFormatting sqref="U1704:U1710">
    <cfRule type="expression" dxfId="3041" priority="3041">
      <formula>U1704&lt;&gt;""</formula>
    </cfRule>
    <cfRule type="expression" dxfId="3040" priority="3042">
      <formula>S1704&lt;&gt;""</formula>
    </cfRule>
  </conditionalFormatting>
  <conditionalFormatting sqref="T1711:T1717">
    <cfRule type="expression" dxfId="3039" priority="3039">
      <formula>T1711&lt;&gt;""</formula>
    </cfRule>
    <cfRule type="expression" dxfId="3038" priority="3040">
      <formula>S1711&lt;&gt;""</formula>
    </cfRule>
  </conditionalFormatting>
  <conditionalFormatting sqref="U1711:U1717">
    <cfRule type="expression" dxfId="3037" priority="3037">
      <formula>U1711&lt;&gt;""</formula>
    </cfRule>
    <cfRule type="expression" dxfId="3036" priority="3038">
      <formula>S1711&lt;&gt;""</formula>
    </cfRule>
  </conditionalFormatting>
  <conditionalFormatting sqref="T1718:T1724">
    <cfRule type="expression" dxfId="3035" priority="3035">
      <formula>T1718&lt;&gt;""</formula>
    </cfRule>
    <cfRule type="expression" dxfId="3034" priority="3036">
      <formula>S1718&lt;&gt;""</formula>
    </cfRule>
  </conditionalFormatting>
  <conditionalFormatting sqref="U1718:U1724">
    <cfRule type="expression" dxfId="3033" priority="3033">
      <formula>U1718&lt;&gt;""</formula>
    </cfRule>
    <cfRule type="expression" dxfId="3032" priority="3034">
      <formula>S1718&lt;&gt;""</formula>
    </cfRule>
  </conditionalFormatting>
  <conditionalFormatting sqref="T1725:T1731">
    <cfRule type="expression" dxfId="3031" priority="3031">
      <formula>T1725&lt;&gt;""</formula>
    </cfRule>
    <cfRule type="expression" dxfId="3030" priority="3032">
      <formula>S1725&lt;&gt;""</formula>
    </cfRule>
  </conditionalFormatting>
  <conditionalFormatting sqref="U1725:U1731">
    <cfRule type="expression" dxfId="3029" priority="3029">
      <formula>U1725&lt;&gt;""</formula>
    </cfRule>
    <cfRule type="expression" dxfId="3028" priority="3030">
      <formula>S1725&lt;&gt;""</formula>
    </cfRule>
  </conditionalFormatting>
  <conditionalFormatting sqref="T1732:T1738">
    <cfRule type="expression" dxfId="3027" priority="3027">
      <formula>T1732&lt;&gt;""</formula>
    </cfRule>
    <cfRule type="expression" dxfId="3026" priority="3028">
      <formula>S1732&lt;&gt;""</formula>
    </cfRule>
  </conditionalFormatting>
  <conditionalFormatting sqref="U1732:U1738">
    <cfRule type="expression" dxfId="3025" priority="3025">
      <formula>U1732&lt;&gt;""</formula>
    </cfRule>
    <cfRule type="expression" dxfId="3024" priority="3026">
      <formula>S1732&lt;&gt;""</formula>
    </cfRule>
  </conditionalFormatting>
  <conditionalFormatting sqref="T1739:T1745">
    <cfRule type="expression" dxfId="3023" priority="3023">
      <formula>T1739&lt;&gt;""</formula>
    </cfRule>
    <cfRule type="expression" dxfId="3022" priority="3024">
      <formula>S1739&lt;&gt;""</formula>
    </cfRule>
  </conditionalFormatting>
  <conditionalFormatting sqref="U1739:U1745">
    <cfRule type="expression" dxfId="3021" priority="3021">
      <formula>U1739&lt;&gt;""</formula>
    </cfRule>
    <cfRule type="expression" dxfId="3020" priority="3022">
      <formula>S1739&lt;&gt;""</formula>
    </cfRule>
  </conditionalFormatting>
  <conditionalFormatting sqref="T1746:T1752">
    <cfRule type="expression" dxfId="3019" priority="3019">
      <formula>T1746&lt;&gt;""</formula>
    </cfRule>
    <cfRule type="expression" dxfId="3018" priority="3020">
      <formula>S1746&lt;&gt;""</formula>
    </cfRule>
  </conditionalFormatting>
  <conditionalFormatting sqref="U1746:U1752">
    <cfRule type="expression" dxfId="3017" priority="3017">
      <formula>U1746&lt;&gt;""</formula>
    </cfRule>
    <cfRule type="expression" dxfId="3016" priority="3018">
      <formula>S1746&lt;&gt;""</formula>
    </cfRule>
  </conditionalFormatting>
  <conditionalFormatting sqref="T1753:T1759">
    <cfRule type="expression" dxfId="3015" priority="3015">
      <formula>T1753&lt;&gt;""</formula>
    </cfRule>
    <cfRule type="expression" dxfId="3014" priority="3016">
      <formula>S1753&lt;&gt;""</formula>
    </cfRule>
  </conditionalFormatting>
  <conditionalFormatting sqref="U1753:U1759">
    <cfRule type="expression" dxfId="3013" priority="3013">
      <formula>U1753&lt;&gt;""</formula>
    </cfRule>
    <cfRule type="expression" dxfId="3012" priority="3014">
      <formula>S1753&lt;&gt;""</formula>
    </cfRule>
  </conditionalFormatting>
  <conditionalFormatting sqref="T1760:T1766">
    <cfRule type="expression" dxfId="3011" priority="3011">
      <formula>T1760&lt;&gt;""</formula>
    </cfRule>
    <cfRule type="expression" dxfId="3010" priority="3012">
      <formula>S1760&lt;&gt;""</formula>
    </cfRule>
  </conditionalFormatting>
  <conditionalFormatting sqref="U1760:U1766">
    <cfRule type="expression" dxfId="3009" priority="3009">
      <formula>U1760&lt;&gt;""</formula>
    </cfRule>
    <cfRule type="expression" dxfId="3008" priority="3010">
      <formula>S1760&lt;&gt;""</formula>
    </cfRule>
  </conditionalFormatting>
  <conditionalFormatting sqref="T1767:T1773">
    <cfRule type="expression" dxfId="3007" priority="3007">
      <formula>T1767&lt;&gt;""</formula>
    </cfRule>
    <cfRule type="expression" dxfId="3006" priority="3008">
      <formula>S1767&lt;&gt;""</formula>
    </cfRule>
  </conditionalFormatting>
  <conditionalFormatting sqref="U1767:U1773">
    <cfRule type="expression" dxfId="3005" priority="3005">
      <formula>U1767&lt;&gt;""</formula>
    </cfRule>
    <cfRule type="expression" dxfId="3004" priority="3006">
      <formula>S1767&lt;&gt;""</formula>
    </cfRule>
  </conditionalFormatting>
  <conditionalFormatting sqref="T1774:T1780">
    <cfRule type="expression" dxfId="3003" priority="3003">
      <formula>T1774&lt;&gt;""</formula>
    </cfRule>
    <cfRule type="expression" dxfId="3002" priority="3004">
      <formula>S1774&lt;&gt;""</formula>
    </cfRule>
  </conditionalFormatting>
  <conditionalFormatting sqref="U1774:U1780">
    <cfRule type="expression" dxfId="3001" priority="3001">
      <formula>U1774&lt;&gt;""</formula>
    </cfRule>
    <cfRule type="expression" dxfId="3000" priority="3002">
      <formula>S1774&lt;&gt;""</formula>
    </cfRule>
  </conditionalFormatting>
  <conditionalFormatting sqref="T1781:T1787">
    <cfRule type="expression" dxfId="2999" priority="2999">
      <formula>T1781&lt;&gt;""</formula>
    </cfRule>
    <cfRule type="expression" dxfId="2998" priority="3000">
      <formula>S1781&lt;&gt;""</formula>
    </cfRule>
  </conditionalFormatting>
  <conditionalFormatting sqref="U1781:U1787">
    <cfRule type="expression" dxfId="2997" priority="2997">
      <formula>U1781&lt;&gt;""</formula>
    </cfRule>
    <cfRule type="expression" dxfId="2996" priority="2998">
      <formula>S1781&lt;&gt;""</formula>
    </cfRule>
  </conditionalFormatting>
  <conditionalFormatting sqref="T1798:T1802">
    <cfRule type="expression" dxfId="2995" priority="2995">
      <formula>T1798&lt;&gt;""</formula>
    </cfRule>
    <cfRule type="expression" dxfId="2994" priority="2996">
      <formula>S1798&lt;&gt;""</formula>
    </cfRule>
  </conditionalFormatting>
  <conditionalFormatting sqref="U1798:U1802">
    <cfRule type="expression" dxfId="2993" priority="2993">
      <formula>U1798&lt;&gt;""</formula>
    </cfRule>
    <cfRule type="expression" dxfId="2992" priority="2994">
      <formula>S1798&lt;&gt;""</formula>
    </cfRule>
  </conditionalFormatting>
  <conditionalFormatting sqref="T1803:T1807">
    <cfRule type="expression" dxfId="2991" priority="2991">
      <formula>T1803&lt;&gt;""</formula>
    </cfRule>
    <cfRule type="expression" dxfId="2990" priority="2992">
      <formula>S1803&lt;&gt;""</formula>
    </cfRule>
  </conditionalFormatting>
  <conditionalFormatting sqref="U1803:U1807">
    <cfRule type="expression" dxfId="2989" priority="2989">
      <formula>U1803&lt;&gt;""</formula>
    </cfRule>
    <cfRule type="expression" dxfId="2988" priority="2990">
      <formula>S1803&lt;&gt;""</formula>
    </cfRule>
  </conditionalFormatting>
  <conditionalFormatting sqref="T1808:T1812">
    <cfRule type="expression" dxfId="2987" priority="2987">
      <formula>T1808&lt;&gt;""</formula>
    </cfRule>
    <cfRule type="expression" dxfId="2986" priority="2988">
      <formula>S1808&lt;&gt;""</formula>
    </cfRule>
  </conditionalFormatting>
  <conditionalFormatting sqref="U1808:U1812">
    <cfRule type="expression" dxfId="2985" priority="2985">
      <formula>U1808&lt;&gt;""</formula>
    </cfRule>
    <cfRule type="expression" dxfId="2984" priority="2986">
      <formula>S1808&lt;&gt;""</formula>
    </cfRule>
  </conditionalFormatting>
  <conditionalFormatting sqref="T1813:T1817">
    <cfRule type="expression" dxfId="2983" priority="2983">
      <formula>T1813&lt;&gt;""</formula>
    </cfRule>
    <cfRule type="expression" dxfId="2982" priority="2984">
      <formula>S1813&lt;&gt;""</formula>
    </cfRule>
  </conditionalFormatting>
  <conditionalFormatting sqref="U1813:U1817">
    <cfRule type="expression" dxfId="2981" priority="2981">
      <formula>U1813&lt;&gt;""</formula>
    </cfRule>
    <cfRule type="expression" dxfId="2980" priority="2982">
      <formula>S1813&lt;&gt;""</formula>
    </cfRule>
  </conditionalFormatting>
  <conditionalFormatting sqref="T1825:T1829">
    <cfRule type="expression" dxfId="2979" priority="2979">
      <formula>T1825&lt;&gt;""</formula>
    </cfRule>
    <cfRule type="expression" dxfId="2978" priority="2980">
      <formula>S1825&lt;&gt;""</formula>
    </cfRule>
  </conditionalFormatting>
  <conditionalFormatting sqref="U1825:U1829">
    <cfRule type="expression" dxfId="2977" priority="2977">
      <formula>U1825&lt;&gt;""</formula>
    </cfRule>
    <cfRule type="expression" dxfId="2976" priority="2978">
      <formula>S1825&lt;&gt;""</formula>
    </cfRule>
  </conditionalFormatting>
  <conditionalFormatting sqref="T2061:T2065 T2057:T2058 T1916:T1922 T1854:T1856 T1842:T1846 T1834:T1839">
    <cfRule type="expression" dxfId="2975" priority="2975">
      <formula>T1834&lt;&gt;""</formula>
    </cfRule>
    <cfRule type="expression" dxfId="2974" priority="2976">
      <formula>S1834&lt;&gt;""</formula>
    </cfRule>
  </conditionalFormatting>
  <conditionalFormatting sqref="U2061:U2065 U2057:U2058 U1916:U1922 U1854:U1856 U1842:U1846 U1834:U1839">
    <cfRule type="expression" dxfId="2973" priority="2973">
      <formula>U1834&lt;&gt;""</formula>
    </cfRule>
    <cfRule type="expression" dxfId="2972" priority="2974">
      <formula>S1834&lt;&gt;""</formula>
    </cfRule>
  </conditionalFormatting>
  <conditionalFormatting sqref="T2099 T2088:T2092">
    <cfRule type="expression" dxfId="2971" priority="2971">
      <formula>T2088&lt;&gt;""</formula>
    </cfRule>
    <cfRule type="expression" dxfId="2970" priority="2972">
      <formula>S2088&lt;&gt;""</formula>
    </cfRule>
  </conditionalFormatting>
  <conditionalFormatting sqref="U2099 U2088:U2092">
    <cfRule type="expression" dxfId="2969" priority="2969">
      <formula>U2088&lt;&gt;""</formula>
    </cfRule>
    <cfRule type="expression" dxfId="2968" priority="2970">
      <formula>S2088&lt;&gt;""</formula>
    </cfRule>
  </conditionalFormatting>
  <conditionalFormatting sqref="T1847:T1851">
    <cfRule type="expression" dxfId="2967" priority="2967">
      <formula>T1847&lt;&gt;""</formula>
    </cfRule>
    <cfRule type="expression" dxfId="2966" priority="2968">
      <formula>S1847&lt;&gt;""</formula>
    </cfRule>
  </conditionalFormatting>
  <conditionalFormatting sqref="U1847:U1851">
    <cfRule type="expression" dxfId="2965" priority="2965">
      <formula>U1847&lt;&gt;""</formula>
    </cfRule>
    <cfRule type="expression" dxfId="2964" priority="2966">
      <formula>S1847&lt;&gt;""</formula>
    </cfRule>
  </conditionalFormatting>
  <conditionalFormatting sqref="T1857:T1859">
    <cfRule type="expression" dxfId="2963" priority="2963">
      <formula>T1857&lt;&gt;""</formula>
    </cfRule>
    <cfRule type="expression" dxfId="2962" priority="2964">
      <formula>S1857&lt;&gt;""</formula>
    </cfRule>
  </conditionalFormatting>
  <conditionalFormatting sqref="U1857:U1859">
    <cfRule type="expression" dxfId="2961" priority="2961">
      <formula>U1857&lt;&gt;""</formula>
    </cfRule>
    <cfRule type="expression" dxfId="2960" priority="2962">
      <formula>S1857&lt;&gt;""</formula>
    </cfRule>
  </conditionalFormatting>
  <conditionalFormatting sqref="T1860:T1862">
    <cfRule type="expression" dxfId="2959" priority="2959">
      <formula>T1860&lt;&gt;""</formula>
    </cfRule>
    <cfRule type="expression" dxfId="2958" priority="2960">
      <formula>S1860&lt;&gt;""</formula>
    </cfRule>
  </conditionalFormatting>
  <conditionalFormatting sqref="U1860:U1862">
    <cfRule type="expression" dxfId="2957" priority="2957">
      <formula>U1860&lt;&gt;""</formula>
    </cfRule>
    <cfRule type="expression" dxfId="2956" priority="2958">
      <formula>S1860&lt;&gt;""</formula>
    </cfRule>
  </conditionalFormatting>
  <conditionalFormatting sqref="T1863:T1865">
    <cfRule type="expression" dxfId="2955" priority="2955">
      <formula>T1863&lt;&gt;""</formula>
    </cfRule>
    <cfRule type="expression" dxfId="2954" priority="2956">
      <formula>S1863&lt;&gt;""</formula>
    </cfRule>
  </conditionalFormatting>
  <conditionalFormatting sqref="U1863:U1865">
    <cfRule type="expression" dxfId="2953" priority="2953">
      <formula>U1863&lt;&gt;""</formula>
    </cfRule>
    <cfRule type="expression" dxfId="2952" priority="2954">
      <formula>S1863&lt;&gt;""</formula>
    </cfRule>
  </conditionalFormatting>
  <conditionalFormatting sqref="T1866:T1868">
    <cfRule type="expression" dxfId="2951" priority="2951">
      <formula>T1866&lt;&gt;""</formula>
    </cfRule>
    <cfRule type="expression" dxfId="2950" priority="2952">
      <formula>S1866&lt;&gt;""</formula>
    </cfRule>
  </conditionalFormatting>
  <conditionalFormatting sqref="U1866:U1868">
    <cfRule type="expression" dxfId="2949" priority="2949">
      <formula>U1866&lt;&gt;""</formula>
    </cfRule>
    <cfRule type="expression" dxfId="2948" priority="2950">
      <formula>S1866&lt;&gt;""</formula>
    </cfRule>
  </conditionalFormatting>
  <conditionalFormatting sqref="T1869:T1871">
    <cfRule type="expression" dxfId="2947" priority="2947">
      <formula>T1869&lt;&gt;""</formula>
    </cfRule>
    <cfRule type="expression" dxfId="2946" priority="2948">
      <formula>S1869&lt;&gt;""</formula>
    </cfRule>
  </conditionalFormatting>
  <conditionalFormatting sqref="U1869:U1871">
    <cfRule type="expression" dxfId="2945" priority="2945">
      <formula>U1869&lt;&gt;""</formula>
    </cfRule>
    <cfRule type="expression" dxfId="2944" priority="2946">
      <formula>S1869&lt;&gt;""</formula>
    </cfRule>
  </conditionalFormatting>
  <conditionalFormatting sqref="T1872:T1874">
    <cfRule type="expression" dxfId="2943" priority="2943">
      <formula>T1872&lt;&gt;""</formula>
    </cfRule>
    <cfRule type="expression" dxfId="2942" priority="2944">
      <formula>S1872&lt;&gt;""</formula>
    </cfRule>
  </conditionalFormatting>
  <conditionalFormatting sqref="U1872:U1874">
    <cfRule type="expression" dxfId="2941" priority="2941">
      <formula>U1872&lt;&gt;""</formula>
    </cfRule>
    <cfRule type="expression" dxfId="2940" priority="2942">
      <formula>S1872&lt;&gt;""</formula>
    </cfRule>
  </conditionalFormatting>
  <conditionalFormatting sqref="T1875:T1877">
    <cfRule type="expression" dxfId="2939" priority="2939">
      <formula>T1875&lt;&gt;""</formula>
    </cfRule>
    <cfRule type="expression" dxfId="2938" priority="2940">
      <formula>S1875&lt;&gt;""</formula>
    </cfRule>
  </conditionalFormatting>
  <conditionalFormatting sqref="U1875:U1877">
    <cfRule type="expression" dxfId="2937" priority="2937">
      <formula>U1875&lt;&gt;""</formula>
    </cfRule>
    <cfRule type="expression" dxfId="2936" priority="2938">
      <formula>S1875&lt;&gt;""</formula>
    </cfRule>
  </conditionalFormatting>
  <conditionalFormatting sqref="T1878:T1880">
    <cfRule type="expression" dxfId="2935" priority="2935">
      <formula>T1878&lt;&gt;""</formula>
    </cfRule>
    <cfRule type="expression" dxfId="2934" priority="2936">
      <formula>S1878&lt;&gt;""</formula>
    </cfRule>
  </conditionalFormatting>
  <conditionalFormatting sqref="U1878:U1880">
    <cfRule type="expression" dxfId="2933" priority="2933">
      <formula>U1878&lt;&gt;""</formula>
    </cfRule>
    <cfRule type="expression" dxfId="2932" priority="2934">
      <formula>S1878&lt;&gt;""</formula>
    </cfRule>
  </conditionalFormatting>
  <conditionalFormatting sqref="T1881:T1883">
    <cfRule type="expression" dxfId="2931" priority="2931">
      <formula>T1881&lt;&gt;""</formula>
    </cfRule>
    <cfRule type="expression" dxfId="2930" priority="2932">
      <formula>S1881&lt;&gt;""</formula>
    </cfRule>
  </conditionalFormatting>
  <conditionalFormatting sqref="U1881:U1883">
    <cfRule type="expression" dxfId="2929" priority="2929">
      <formula>U1881&lt;&gt;""</formula>
    </cfRule>
    <cfRule type="expression" dxfId="2928" priority="2930">
      <formula>S1881&lt;&gt;""</formula>
    </cfRule>
  </conditionalFormatting>
  <conditionalFormatting sqref="T1884:T1886">
    <cfRule type="expression" dxfId="2927" priority="2927">
      <formula>T1884&lt;&gt;""</formula>
    </cfRule>
    <cfRule type="expression" dxfId="2926" priority="2928">
      <formula>S1884&lt;&gt;""</formula>
    </cfRule>
  </conditionalFormatting>
  <conditionalFormatting sqref="U1884:U1886">
    <cfRule type="expression" dxfId="2925" priority="2925">
      <formula>U1884&lt;&gt;""</formula>
    </cfRule>
    <cfRule type="expression" dxfId="2924" priority="2926">
      <formula>S1884&lt;&gt;""</formula>
    </cfRule>
  </conditionalFormatting>
  <conditionalFormatting sqref="T1887:T1889">
    <cfRule type="expression" dxfId="2923" priority="2923">
      <formula>T1887&lt;&gt;""</formula>
    </cfRule>
    <cfRule type="expression" dxfId="2922" priority="2924">
      <formula>S1887&lt;&gt;""</formula>
    </cfRule>
  </conditionalFormatting>
  <conditionalFormatting sqref="U1887:U1889">
    <cfRule type="expression" dxfId="2921" priority="2921">
      <formula>U1887&lt;&gt;""</formula>
    </cfRule>
    <cfRule type="expression" dxfId="2920" priority="2922">
      <formula>S1887&lt;&gt;""</formula>
    </cfRule>
  </conditionalFormatting>
  <conditionalFormatting sqref="T1890:T1892">
    <cfRule type="expression" dxfId="2919" priority="2919">
      <formula>T1890&lt;&gt;""</formula>
    </cfRule>
    <cfRule type="expression" dxfId="2918" priority="2920">
      <formula>S1890&lt;&gt;""</formula>
    </cfRule>
  </conditionalFormatting>
  <conditionalFormatting sqref="U1890:U1892">
    <cfRule type="expression" dxfId="2917" priority="2917">
      <formula>U1890&lt;&gt;""</formula>
    </cfRule>
    <cfRule type="expression" dxfId="2916" priority="2918">
      <formula>S1890&lt;&gt;""</formula>
    </cfRule>
  </conditionalFormatting>
  <conditionalFormatting sqref="T1893:T1895">
    <cfRule type="expression" dxfId="2915" priority="2915">
      <formula>T1893&lt;&gt;""</formula>
    </cfRule>
    <cfRule type="expression" dxfId="2914" priority="2916">
      <formula>S1893&lt;&gt;""</formula>
    </cfRule>
  </conditionalFormatting>
  <conditionalFormatting sqref="U1893:U1895">
    <cfRule type="expression" dxfId="2913" priority="2913">
      <formula>U1893&lt;&gt;""</formula>
    </cfRule>
    <cfRule type="expression" dxfId="2912" priority="2914">
      <formula>S1893&lt;&gt;""</formula>
    </cfRule>
  </conditionalFormatting>
  <conditionalFormatting sqref="T1896:T1898">
    <cfRule type="expression" dxfId="2911" priority="2911">
      <formula>T1896&lt;&gt;""</formula>
    </cfRule>
    <cfRule type="expression" dxfId="2910" priority="2912">
      <formula>S1896&lt;&gt;""</formula>
    </cfRule>
  </conditionalFormatting>
  <conditionalFormatting sqref="U1896:U1898">
    <cfRule type="expression" dxfId="2909" priority="2909">
      <formula>U1896&lt;&gt;""</formula>
    </cfRule>
    <cfRule type="expression" dxfId="2908" priority="2910">
      <formula>S1896&lt;&gt;""</formula>
    </cfRule>
  </conditionalFormatting>
  <conditionalFormatting sqref="T1899:T1901">
    <cfRule type="expression" dxfId="2907" priority="2907">
      <formula>T1899&lt;&gt;""</formula>
    </cfRule>
    <cfRule type="expression" dxfId="2906" priority="2908">
      <formula>S1899&lt;&gt;""</formula>
    </cfRule>
  </conditionalFormatting>
  <conditionalFormatting sqref="U1899:U1901">
    <cfRule type="expression" dxfId="2905" priority="2905">
      <formula>U1899&lt;&gt;""</formula>
    </cfRule>
    <cfRule type="expression" dxfId="2904" priority="2906">
      <formula>S1899&lt;&gt;""</formula>
    </cfRule>
  </conditionalFormatting>
  <conditionalFormatting sqref="T1902:T1904">
    <cfRule type="expression" dxfId="2903" priority="2903">
      <formula>T1902&lt;&gt;""</formula>
    </cfRule>
    <cfRule type="expression" dxfId="2902" priority="2904">
      <formula>S1902&lt;&gt;""</formula>
    </cfRule>
  </conditionalFormatting>
  <conditionalFormatting sqref="U1902:U1904">
    <cfRule type="expression" dxfId="2901" priority="2901">
      <formula>U1902&lt;&gt;""</formula>
    </cfRule>
    <cfRule type="expression" dxfId="2900" priority="2902">
      <formula>S1902&lt;&gt;""</formula>
    </cfRule>
  </conditionalFormatting>
  <conditionalFormatting sqref="T1905:T1907">
    <cfRule type="expression" dxfId="2899" priority="2899">
      <formula>T1905&lt;&gt;""</formula>
    </cfRule>
    <cfRule type="expression" dxfId="2898" priority="2900">
      <formula>S1905&lt;&gt;""</formula>
    </cfRule>
  </conditionalFormatting>
  <conditionalFormatting sqref="U1905:U1907">
    <cfRule type="expression" dxfId="2897" priority="2897">
      <formula>U1905&lt;&gt;""</formula>
    </cfRule>
    <cfRule type="expression" dxfId="2896" priority="2898">
      <formula>S1905&lt;&gt;""</formula>
    </cfRule>
  </conditionalFormatting>
  <conditionalFormatting sqref="T1908:T1910">
    <cfRule type="expression" dxfId="2895" priority="2895">
      <formula>T1908&lt;&gt;""</formula>
    </cfRule>
    <cfRule type="expression" dxfId="2894" priority="2896">
      <formula>S1908&lt;&gt;""</formula>
    </cfRule>
  </conditionalFormatting>
  <conditionalFormatting sqref="U1908:U1910">
    <cfRule type="expression" dxfId="2893" priority="2893">
      <formula>U1908&lt;&gt;""</formula>
    </cfRule>
    <cfRule type="expression" dxfId="2892" priority="2894">
      <formula>S1908&lt;&gt;""</formula>
    </cfRule>
  </conditionalFormatting>
  <conditionalFormatting sqref="T1911:T1913">
    <cfRule type="expression" dxfId="2891" priority="2891">
      <formula>T1911&lt;&gt;""</formula>
    </cfRule>
    <cfRule type="expression" dxfId="2890" priority="2892">
      <formula>S1911&lt;&gt;""</formula>
    </cfRule>
  </conditionalFormatting>
  <conditionalFormatting sqref="U1911:U1913">
    <cfRule type="expression" dxfId="2889" priority="2889">
      <formula>U1911&lt;&gt;""</formula>
    </cfRule>
    <cfRule type="expression" dxfId="2888" priority="2890">
      <formula>S1911&lt;&gt;""</formula>
    </cfRule>
  </conditionalFormatting>
  <conditionalFormatting sqref="T1923:T1929">
    <cfRule type="expression" dxfId="2887" priority="2887">
      <formula>T1923&lt;&gt;""</formula>
    </cfRule>
    <cfRule type="expression" dxfId="2886" priority="2888">
      <formula>S1923&lt;&gt;""</formula>
    </cfRule>
  </conditionalFormatting>
  <conditionalFormatting sqref="U1923:U1929">
    <cfRule type="expression" dxfId="2885" priority="2885">
      <formula>U1923&lt;&gt;""</formula>
    </cfRule>
    <cfRule type="expression" dxfId="2884" priority="2886">
      <formula>S1923&lt;&gt;""</formula>
    </cfRule>
  </conditionalFormatting>
  <conditionalFormatting sqref="T1930:T1936">
    <cfRule type="expression" dxfId="2883" priority="2883">
      <formula>T1930&lt;&gt;""</formula>
    </cfRule>
    <cfRule type="expression" dxfId="2882" priority="2884">
      <formula>S1930&lt;&gt;""</formula>
    </cfRule>
  </conditionalFormatting>
  <conditionalFormatting sqref="U1930:U1936">
    <cfRule type="expression" dxfId="2881" priority="2881">
      <formula>U1930&lt;&gt;""</formula>
    </cfRule>
    <cfRule type="expression" dxfId="2880" priority="2882">
      <formula>S1930&lt;&gt;""</formula>
    </cfRule>
  </conditionalFormatting>
  <conditionalFormatting sqref="T1937:T1943">
    <cfRule type="expression" dxfId="2879" priority="2879">
      <formula>T1937&lt;&gt;""</formula>
    </cfRule>
    <cfRule type="expression" dxfId="2878" priority="2880">
      <formula>S1937&lt;&gt;""</formula>
    </cfRule>
  </conditionalFormatting>
  <conditionalFormatting sqref="U1937:U1943">
    <cfRule type="expression" dxfId="2877" priority="2877">
      <formula>U1937&lt;&gt;""</formula>
    </cfRule>
    <cfRule type="expression" dxfId="2876" priority="2878">
      <formula>S1937&lt;&gt;""</formula>
    </cfRule>
  </conditionalFormatting>
  <conditionalFormatting sqref="T1944:T1950">
    <cfRule type="expression" dxfId="2875" priority="2875">
      <formula>T1944&lt;&gt;""</formula>
    </cfRule>
    <cfRule type="expression" dxfId="2874" priority="2876">
      <formula>S1944&lt;&gt;""</formula>
    </cfRule>
  </conditionalFormatting>
  <conditionalFormatting sqref="U1944:U1950">
    <cfRule type="expression" dxfId="2873" priority="2873">
      <formula>U1944&lt;&gt;""</formula>
    </cfRule>
    <cfRule type="expression" dxfId="2872" priority="2874">
      <formula>S1944&lt;&gt;""</formula>
    </cfRule>
  </conditionalFormatting>
  <conditionalFormatting sqref="T1951:T1957">
    <cfRule type="expression" dxfId="2871" priority="2871">
      <formula>T1951&lt;&gt;""</formula>
    </cfRule>
    <cfRule type="expression" dxfId="2870" priority="2872">
      <formula>S1951&lt;&gt;""</formula>
    </cfRule>
  </conditionalFormatting>
  <conditionalFormatting sqref="U1951:U1957">
    <cfRule type="expression" dxfId="2869" priority="2869">
      <formula>U1951&lt;&gt;""</formula>
    </cfRule>
    <cfRule type="expression" dxfId="2868" priority="2870">
      <formula>S1951&lt;&gt;""</formula>
    </cfRule>
  </conditionalFormatting>
  <conditionalFormatting sqref="T1958:T1964">
    <cfRule type="expression" dxfId="2867" priority="2867">
      <formula>T1958&lt;&gt;""</formula>
    </cfRule>
    <cfRule type="expression" dxfId="2866" priority="2868">
      <formula>S1958&lt;&gt;""</formula>
    </cfRule>
  </conditionalFormatting>
  <conditionalFormatting sqref="U1958:U1964">
    <cfRule type="expression" dxfId="2865" priority="2865">
      <formula>U1958&lt;&gt;""</formula>
    </cfRule>
    <cfRule type="expression" dxfId="2864" priority="2866">
      <formula>S1958&lt;&gt;""</formula>
    </cfRule>
  </conditionalFormatting>
  <conditionalFormatting sqref="T1965:T1971">
    <cfRule type="expression" dxfId="2863" priority="2863">
      <formula>T1965&lt;&gt;""</formula>
    </cfRule>
    <cfRule type="expression" dxfId="2862" priority="2864">
      <formula>S1965&lt;&gt;""</formula>
    </cfRule>
  </conditionalFormatting>
  <conditionalFormatting sqref="U1965:U1971">
    <cfRule type="expression" dxfId="2861" priority="2861">
      <formula>U1965&lt;&gt;""</formula>
    </cfRule>
    <cfRule type="expression" dxfId="2860" priority="2862">
      <formula>S1965&lt;&gt;""</formula>
    </cfRule>
  </conditionalFormatting>
  <conditionalFormatting sqref="T1972:T1978">
    <cfRule type="expression" dxfId="2859" priority="2859">
      <formula>T1972&lt;&gt;""</formula>
    </cfRule>
    <cfRule type="expression" dxfId="2858" priority="2860">
      <formula>S1972&lt;&gt;""</formula>
    </cfRule>
  </conditionalFormatting>
  <conditionalFormatting sqref="U1972:U1978">
    <cfRule type="expression" dxfId="2857" priority="2857">
      <formula>U1972&lt;&gt;""</formula>
    </cfRule>
    <cfRule type="expression" dxfId="2856" priority="2858">
      <formula>S1972&lt;&gt;""</formula>
    </cfRule>
  </conditionalFormatting>
  <conditionalFormatting sqref="T1979:T1985">
    <cfRule type="expression" dxfId="2855" priority="2855">
      <formula>T1979&lt;&gt;""</formula>
    </cfRule>
    <cfRule type="expression" dxfId="2854" priority="2856">
      <formula>S1979&lt;&gt;""</formula>
    </cfRule>
  </conditionalFormatting>
  <conditionalFormatting sqref="U1979:U1985">
    <cfRule type="expression" dxfId="2853" priority="2853">
      <formula>U1979&lt;&gt;""</formula>
    </cfRule>
    <cfRule type="expression" dxfId="2852" priority="2854">
      <formula>S1979&lt;&gt;""</formula>
    </cfRule>
  </conditionalFormatting>
  <conditionalFormatting sqref="T1986:T1992">
    <cfRule type="expression" dxfId="2851" priority="2851">
      <formula>T1986&lt;&gt;""</formula>
    </cfRule>
    <cfRule type="expression" dxfId="2850" priority="2852">
      <formula>S1986&lt;&gt;""</formula>
    </cfRule>
  </conditionalFormatting>
  <conditionalFormatting sqref="U1986:U1992">
    <cfRule type="expression" dxfId="2849" priority="2849">
      <formula>U1986&lt;&gt;""</formula>
    </cfRule>
    <cfRule type="expression" dxfId="2848" priority="2850">
      <formula>S1986&lt;&gt;""</formula>
    </cfRule>
  </conditionalFormatting>
  <conditionalFormatting sqref="T1993:T1999">
    <cfRule type="expression" dxfId="2847" priority="2847">
      <formula>T1993&lt;&gt;""</formula>
    </cfRule>
    <cfRule type="expression" dxfId="2846" priority="2848">
      <formula>S1993&lt;&gt;""</formula>
    </cfRule>
  </conditionalFormatting>
  <conditionalFormatting sqref="U1993:U1999">
    <cfRule type="expression" dxfId="2845" priority="2845">
      <formula>U1993&lt;&gt;""</formula>
    </cfRule>
    <cfRule type="expression" dxfId="2844" priority="2846">
      <formula>S1993&lt;&gt;""</formula>
    </cfRule>
  </conditionalFormatting>
  <conditionalFormatting sqref="T2000:T2006">
    <cfRule type="expression" dxfId="2843" priority="2843">
      <formula>T2000&lt;&gt;""</formula>
    </cfRule>
    <cfRule type="expression" dxfId="2842" priority="2844">
      <formula>S2000&lt;&gt;""</formula>
    </cfRule>
  </conditionalFormatting>
  <conditionalFormatting sqref="U2000:U2006">
    <cfRule type="expression" dxfId="2841" priority="2841">
      <formula>U2000&lt;&gt;""</formula>
    </cfRule>
    <cfRule type="expression" dxfId="2840" priority="2842">
      <formula>S2000&lt;&gt;""</formula>
    </cfRule>
  </conditionalFormatting>
  <conditionalFormatting sqref="T2007:T2013">
    <cfRule type="expression" dxfId="2839" priority="2839">
      <formula>T2007&lt;&gt;""</formula>
    </cfRule>
    <cfRule type="expression" dxfId="2838" priority="2840">
      <formula>S2007&lt;&gt;""</formula>
    </cfRule>
  </conditionalFormatting>
  <conditionalFormatting sqref="U2007:U2013">
    <cfRule type="expression" dxfId="2837" priority="2837">
      <formula>U2007&lt;&gt;""</formula>
    </cfRule>
    <cfRule type="expression" dxfId="2836" priority="2838">
      <formula>S2007&lt;&gt;""</formula>
    </cfRule>
  </conditionalFormatting>
  <conditionalFormatting sqref="T2014:T2020">
    <cfRule type="expression" dxfId="2835" priority="2835">
      <formula>T2014&lt;&gt;""</formula>
    </cfRule>
    <cfRule type="expression" dxfId="2834" priority="2836">
      <formula>S2014&lt;&gt;""</formula>
    </cfRule>
  </conditionalFormatting>
  <conditionalFormatting sqref="U2014:U2020">
    <cfRule type="expression" dxfId="2833" priority="2833">
      <formula>U2014&lt;&gt;""</formula>
    </cfRule>
    <cfRule type="expression" dxfId="2832" priority="2834">
      <formula>S2014&lt;&gt;""</formula>
    </cfRule>
  </conditionalFormatting>
  <conditionalFormatting sqref="T2021:T2027">
    <cfRule type="expression" dxfId="2831" priority="2831">
      <formula>T2021&lt;&gt;""</formula>
    </cfRule>
    <cfRule type="expression" dxfId="2830" priority="2832">
      <formula>S2021&lt;&gt;""</formula>
    </cfRule>
  </conditionalFormatting>
  <conditionalFormatting sqref="U2021:U2027">
    <cfRule type="expression" dxfId="2829" priority="2829">
      <formula>U2021&lt;&gt;""</formula>
    </cfRule>
    <cfRule type="expression" dxfId="2828" priority="2830">
      <formula>S2021&lt;&gt;""</formula>
    </cfRule>
  </conditionalFormatting>
  <conditionalFormatting sqref="T2028:T2034">
    <cfRule type="expression" dxfId="2827" priority="2827">
      <formula>T2028&lt;&gt;""</formula>
    </cfRule>
    <cfRule type="expression" dxfId="2826" priority="2828">
      <formula>S2028&lt;&gt;""</formula>
    </cfRule>
  </conditionalFormatting>
  <conditionalFormatting sqref="U2028:U2034">
    <cfRule type="expression" dxfId="2825" priority="2825">
      <formula>U2028&lt;&gt;""</formula>
    </cfRule>
    <cfRule type="expression" dxfId="2824" priority="2826">
      <formula>S2028&lt;&gt;""</formula>
    </cfRule>
  </conditionalFormatting>
  <conditionalFormatting sqref="T2035:T2041">
    <cfRule type="expression" dxfId="2823" priority="2823">
      <formula>T2035&lt;&gt;""</formula>
    </cfRule>
    <cfRule type="expression" dxfId="2822" priority="2824">
      <formula>S2035&lt;&gt;""</formula>
    </cfRule>
  </conditionalFormatting>
  <conditionalFormatting sqref="U2035:U2041">
    <cfRule type="expression" dxfId="2821" priority="2821">
      <formula>U2035&lt;&gt;""</formula>
    </cfRule>
    <cfRule type="expression" dxfId="2820" priority="2822">
      <formula>S2035&lt;&gt;""</formula>
    </cfRule>
  </conditionalFormatting>
  <conditionalFormatting sqref="T2042:T2048">
    <cfRule type="expression" dxfId="2819" priority="2819">
      <formula>T2042&lt;&gt;""</formula>
    </cfRule>
    <cfRule type="expression" dxfId="2818" priority="2820">
      <formula>S2042&lt;&gt;""</formula>
    </cfRule>
  </conditionalFormatting>
  <conditionalFormatting sqref="U2042:U2048">
    <cfRule type="expression" dxfId="2817" priority="2817">
      <formula>U2042&lt;&gt;""</formula>
    </cfRule>
    <cfRule type="expression" dxfId="2816" priority="2818">
      <formula>S2042&lt;&gt;""</formula>
    </cfRule>
  </conditionalFormatting>
  <conditionalFormatting sqref="T2049:T2055">
    <cfRule type="expression" dxfId="2815" priority="2815">
      <formula>T2049&lt;&gt;""</formula>
    </cfRule>
    <cfRule type="expression" dxfId="2814" priority="2816">
      <formula>S2049&lt;&gt;""</formula>
    </cfRule>
  </conditionalFormatting>
  <conditionalFormatting sqref="U2049:U2055">
    <cfRule type="expression" dxfId="2813" priority="2813">
      <formula>U2049&lt;&gt;""</formula>
    </cfRule>
    <cfRule type="expression" dxfId="2812" priority="2814">
      <formula>S2049&lt;&gt;""</formula>
    </cfRule>
  </conditionalFormatting>
  <conditionalFormatting sqref="T2066:T2070">
    <cfRule type="expression" dxfId="2811" priority="2811">
      <formula>T2066&lt;&gt;""</formula>
    </cfRule>
    <cfRule type="expression" dxfId="2810" priority="2812">
      <formula>S2066&lt;&gt;""</formula>
    </cfRule>
  </conditionalFormatting>
  <conditionalFormatting sqref="U2066:U2070">
    <cfRule type="expression" dxfId="2809" priority="2809">
      <formula>U2066&lt;&gt;""</formula>
    </cfRule>
    <cfRule type="expression" dxfId="2808" priority="2810">
      <formula>S2066&lt;&gt;""</formula>
    </cfRule>
  </conditionalFormatting>
  <conditionalFormatting sqref="T2071:T2075">
    <cfRule type="expression" dxfId="2807" priority="2807">
      <formula>T2071&lt;&gt;""</formula>
    </cfRule>
    <cfRule type="expression" dxfId="2806" priority="2808">
      <formula>S2071&lt;&gt;""</formula>
    </cfRule>
  </conditionalFormatting>
  <conditionalFormatting sqref="U2071:U2075">
    <cfRule type="expression" dxfId="2805" priority="2805">
      <formula>U2071&lt;&gt;""</formula>
    </cfRule>
    <cfRule type="expression" dxfId="2804" priority="2806">
      <formula>S2071&lt;&gt;""</formula>
    </cfRule>
  </conditionalFormatting>
  <conditionalFormatting sqref="T2076:T2080">
    <cfRule type="expression" dxfId="2803" priority="2803">
      <formula>T2076&lt;&gt;""</formula>
    </cfRule>
    <cfRule type="expression" dxfId="2802" priority="2804">
      <formula>S2076&lt;&gt;""</formula>
    </cfRule>
  </conditionalFormatting>
  <conditionalFormatting sqref="U2076:U2080">
    <cfRule type="expression" dxfId="2801" priority="2801">
      <formula>U2076&lt;&gt;""</formula>
    </cfRule>
    <cfRule type="expression" dxfId="2800" priority="2802">
      <formula>S2076&lt;&gt;""</formula>
    </cfRule>
  </conditionalFormatting>
  <conditionalFormatting sqref="T2081:T2085">
    <cfRule type="expression" dxfId="2799" priority="2799">
      <formula>T2081&lt;&gt;""</formula>
    </cfRule>
    <cfRule type="expression" dxfId="2798" priority="2800">
      <formula>S2081&lt;&gt;""</formula>
    </cfRule>
  </conditionalFormatting>
  <conditionalFormatting sqref="U2081:U2085">
    <cfRule type="expression" dxfId="2797" priority="2797">
      <formula>U2081&lt;&gt;""</formula>
    </cfRule>
    <cfRule type="expression" dxfId="2796" priority="2798">
      <formula>S2081&lt;&gt;""</formula>
    </cfRule>
  </conditionalFormatting>
  <conditionalFormatting sqref="T2093:T2097">
    <cfRule type="expression" dxfId="2795" priority="2795">
      <formula>T2093&lt;&gt;""</formula>
    </cfRule>
    <cfRule type="expression" dxfId="2794" priority="2796">
      <formula>S2093&lt;&gt;""</formula>
    </cfRule>
  </conditionalFormatting>
  <conditionalFormatting sqref="U2093:U2097">
    <cfRule type="expression" dxfId="2793" priority="2793">
      <formula>U2093&lt;&gt;""</formula>
    </cfRule>
    <cfRule type="expression" dxfId="2792" priority="2794">
      <formula>S2093&lt;&gt;""</formula>
    </cfRule>
  </conditionalFormatting>
  <conditionalFormatting sqref="T2329:T2333 T2325:T2326 T2184:T2190 T2122:T2124 T2110:T2114 T2102:T2107">
    <cfRule type="expression" dxfId="2791" priority="2791">
      <formula>T2102&lt;&gt;""</formula>
    </cfRule>
    <cfRule type="expression" dxfId="2790" priority="2792">
      <formula>S2102&lt;&gt;""</formula>
    </cfRule>
  </conditionalFormatting>
  <conditionalFormatting sqref="U2329:U2333 U2325:U2326 U2184:U2190 U2122:U2124 U2110:U2114 U2102:U2107">
    <cfRule type="expression" dxfId="2789" priority="2789">
      <formula>U2102&lt;&gt;""</formula>
    </cfRule>
    <cfRule type="expression" dxfId="2788" priority="2790">
      <formula>S2102&lt;&gt;""</formula>
    </cfRule>
  </conditionalFormatting>
  <conditionalFormatting sqref="T2367 T2356:T2360">
    <cfRule type="expression" dxfId="2787" priority="2787">
      <formula>T2356&lt;&gt;""</formula>
    </cfRule>
    <cfRule type="expression" dxfId="2786" priority="2788">
      <formula>S2356&lt;&gt;""</formula>
    </cfRule>
  </conditionalFormatting>
  <conditionalFormatting sqref="U2367 U2356:U2360">
    <cfRule type="expression" dxfId="2785" priority="2785">
      <formula>U2356&lt;&gt;""</formula>
    </cfRule>
    <cfRule type="expression" dxfId="2784" priority="2786">
      <formula>S2356&lt;&gt;""</formula>
    </cfRule>
  </conditionalFormatting>
  <conditionalFormatting sqref="T2115:T2119">
    <cfRule type="expression" dxfId="2783" priority="2783">
      <formula>T2115&lt;&gt;""</formula>
    </cfRule>
    <cfRule type="expression" dxfId="2782" priority="2784">
      <formula>S2115&lt;&gt;""</formula>
    </cfRule>
  </conditionalFormatting>
  <conditionalFormatting sqref="U2115:U2119">
    <cfRule type="expression" dxfId="2781" priority="2781">
      <formula>U2115&lt;&gt;""</formula>
    </cfRule>
    <cfRule type="expression" dxfId="2780" priority="2782">
      <formula>S2115&lt;&gt;""</formula>
    </cfRule>
  </conditionalFormatting>
  <conditionalFormatting sqref="T2125:T2127">
    <cfRule type="expression" dxfId="2779" priority="2779">
      <formula>T2125&lt;&gt;""</formula>
    </cfRule>
    <cfRule type="expression" dxfId="2778" priority="2780">
      <formula>S2125&lt;&gt;""</formula>
    </cfRule>
  </conditionalFormatting>
  <conditionalFormatting sqref="U2125:U2127">
    <cfRule type="expression" dxfId="2777" priority="2777">
      <formula>U2125&lt;&gt;""</formula>
    </cfRule>
    <cfRule type="expression" dxfId="2776" priority="2778">
      <formula>S2125&lt;&gt;""</formula>
    </cfRule>
  </conditionalFormatting>
  <conditionalFormatting sqref="T2128:T2130">
    <cfRule type="expression" dxfId="2775" priority="2775">
      <formula>T2128&lt;&gt;""</formula>
    </cfRule>
    <cfRule type="expression" dxfId="2774" priority="2776">
      <formula>S2128&lt;&gt;""</formula>
    </cfRule>
  </conditionalFormatting>
  <conditionalFormatting sqref="U2128:U2130">
    <cfRule type="expression" dxfId="2773" priority="2773">
      <formula>U2128&lt;&gt;""</formula>
    </cfRule>
    <cfRule type="expression" dxfId="2772" priority="2774">
      <formula>S2128&lt;&gt;""</formula>
    </cfRule>
  </conditionalFormatting>
  <conditionalFormatting sqref="T2131:T2133">
    <cfRule type="expression" dxfId="2771" priority="2771">
      <formula>T2131&lt;&gt;""</formula>
    </cfRule>
    <cfRule type="expression" dxfId="2770" priority="2772">
      <formula>S2131&lt;&gt;""</formula>
    </cfRule>
  </conditionalFormatting>
  <conditionalFormatting sqref="U2131:U2133">
    <cfRule type="expression" dxfId="2769" priority="2769">
      <formula>U2131&lt;&gt;""</formula>
    </cfRule>
    <cfRule type="expression" dxfId="2768" priority="2770">
      <formula>S2131&lt;&gt;""</formula>
    </cfRule>
  </conditionalFormatting>
  <conditionalFormatting sqref="T2134:T2136">
    <cfRule type="expression" dxfId="2767" priority="2767">
      <formula>T2134&lt;&gt;""</formula>
    </cfRule>
    <cfRule type="expression" dxfId="2766" priority="2768">
      <formula>S2134&lt;&gt;""</formula>
    </cfRule>
  </conditionalFormatting>
  <conditionalFormatting sqref="U2134:U2136">
    <cfRule type="expression" dxfId="2765" priority="2765">
      <formula>U2134&lt;&gt;""</formula>
    </cfRule>
    <cfRule type="expression" dxfId="2764" priority="2766">
      <formula>S2134&lt;&gt;""</formula>
    </cfRule>
  </conditionalFormatting>
  <conditionalFormatting sqref="T2137:T2139">
    <cfRule type="expression" dxfId="2763" priority="2763">
      <formula>T2137&lt;&gt;""</formula>
    </cfRule>
    <cfRule type="expression" dxfId="2762" priority="2764">
      <formula>S2137&lt;&gt;""</formula>
    </cfRule>
  </conditionalFormatting>
  <conditionalFormatting sqref="U2137:U2139">
    <cfRule type="expression" dxfId="2761" priority="2761">
      <formula>U2137&lt;&gt;""</formula>
    </cfRule>
    <cfRule type="expression" dxfId="2760" priority="2762">
      <formula>S2137&lt;&gt;""</formula>
    </cfRule>
  </conditionalFormatting>
  <conditionalFormatting sqref="T2140:T2142">
    <cfRule type="expression" dxfId="2759" priority="2759">
      <formula>T2140&lt;&gt;""</formula>
    </cfRule>
    <cfRule type="expression" dxfId="2758" priority="2760">
      <formula>S2140&lt;&gt;""</formula>
    </cfRule>
  </conditionalFormatting>
  <conditionalFormatting sqref="U2140:U2142">
    <cfRule type="expression" dxfId="2757" priority="2757">
      <formula>U2140&lt;&gt;""</formula>
    </cfRule>
    <cfRule type="expression" dxfId="2756" priority="2758">
      <formula>S2140&lt;&gt;""</formula>
    </cfRule>
  </conditionalFormatting>
  <conditionalFormatting sqref="T2143:T2145">
    <cfRule type="expression" dxfId="2755" priority="2755">
      <formula>T2143&lt;&gt;""</formula>
    </cfRule>
    <cfRule type="expression" dxfId="2754" priority="2756">
      <formula>S2143&lt;&gt;""</formula>
    </cfRule>
  </conditionalFormatting>
  <conditionalFormatting sqref="U2143:U2145">
    <cfRule type="expression" dxfId="2753" priority="2753">
      <formula>U2143&lt;&gt;""</formula>
    </cfRule>
    <cfRule type="expression" dxfId="2752" priority="2754">
      <formula>S2143&lt;&gt;""</formula>
    </cfRule>
  </conditionalFormatting>
  <conditionalFormatting sqref="T2146:T2148">
    <cfRule type="expression" dxfId="2751" priority="2751">
      <formula>T2146&lt;&gt;""</formula>
    </cfRule>
    <cfRule type="expression" dxfId="2750" priority="2752">
      <formula>S2146&lt;&gt;""</formula>
    </cfRule>
  </conditionalFormatting>
  <conditionalFormatting sqref="U2146:U2148">
    <cfRule type="expression" dxfId="2749" priority="2749">
      <formula>U2146&lt;&gt;""</formula>
    </cfRule>
    <cfRule type="expression" dxfId="2748" priority="2750">
      <formula>S2146&lt;&gt;""</formula>
    </cfRule>
  </conditionalFormatting>
  <conditionalFormatting sqref="T2149:T2151">
    <cfRule type="expression" dxfId="2747" priority="2747">
      <formula>T2149&lt;&gt;""</formula>
    </cfRule>
    <cfRule type="expression" dxfId="2746" priority="2748">
      <formula>S2149&lt;&gt;""</formula>
    </cfRule>
  </conditionalFormatting>
  <conditionalFormatting sqref="U2149:U2151">
    <cfRule type="expression" dxfId="2745" priority="2745">
      <formula>U2149&lt;&gt;""</formula>
    </cfRule>
    <cfRule type="expression" dxfId="2744" priority="2746">
      <formula>S2149&lt;&gt;""</formula>
    </cfRule>
  </conditionalFormatting>
  <conditionalFormatting sqref="T2152:T2154">
    <cfRule type="expression" dxfId="2743" priority="2743">
      <formula>T2152&lt;&gt;""</formula>
    </cfRule>
    <cfRule type="expression" dxfId="2742" priority="2744">
      <formula>S2152&lt;&gt;""</formula>
    </cfRule>
  </conditionalFormatting>
  <conditionalFormatting sqref="U2152:U2154">
    <cfRule type="expression" dxfId="2741" priority="2741">
      <formula>U2152&lt;&gt;""</formula>
    </cfRule>
    <cfRule type="expression" dxfId="2740" priority="2742">
      <formula>S2152&lt;&gt;""</formula>
    </cfRule>
  </conditionalFormatting>
  <conditionalFormatting sqref="T2155:T2157">
    <cfRule type="expression" dxfId="2739" priority="2739">
      <formula>T2155&lt;&gt;""</formula>
    </cfRule>
    <cfRule type="expression" dxfId="2738" priority="2740">
      <formula>S2155&lt;&gt;""</formula>
    </cfRule>
  </conditionalFormatting>
  <conditionalFormatting sqref="U2155:U2157">
    <cfRule type="expression" dxfId="2737" priority="2737">
      <formula>U2155&lt;&gt;""</formula>
    </cfRule>
    <cfRule type="expression" dxfId="2736" priority="2738">
      <formula>S2155&lt;&gt;""</formula>
    </cfRule>
  </conditionalFormatting>
  <conditionalFormatting sqref="T2158:T2160">
    <cfRule type="expression" dxfId="2735" priority="2735">
      <formula>T2158&lt;&gt;""</formula>
    </cfRule>
    <cfRule type="expression" dxfId="2734" priority="2736">
      <formula>S2158&lt;&gt;""</formula>
    </cfRule>
  </conditionalFormatting>
  <conditionalFormatting sqref="U2158:U2160">
    <cfRule type="expression" dxfId="2733" priority="2733">
      <formula>U2158&lt;&gt;""</formula>
    </cfRule>
    <cfRule type="expression" dxfId="2732" priority="2734">
      <formula>S2158&lt;&gt;""</formula>
    </cfRule>
  </conditionalFormatting>
  <conditionalFormatting sqref="T2161:T2163">
    <cfRule type="expression" dxfId="2731" priority="2731">
      <formula>T2161&lt;&gt;""</formula>
    </cfRule>
    <cfRule type="expression" dxfId="2730" priority="2732">
      <formula>S2161&lt;&gt;""</formula>
    </cfRule>
  </conditionalFormatting>
  <conditionalFormatting sqref="U2161:U2163">
    <cfRule type="expression" dxfId="2729" priority="2729">
      <formula>U2161&lt;&gt;""</formula>
    </cfRule>
    <cfRule type="expression" dxfId="2728" priority="2730">
      <formula>S2161&lt;&gt;""</formula>
    </cfRule>
  </conditionalFormatting>
  <conditionalFormatting sqref="T2164:T2166">
    <cfRule type="expression" dxfId="2727" priority="2727">
      <formula>T2164&lt;&gt;""</formula>
    </cfRule>
    <cfRule type="expression" dxfId="2726" priority="2728">
      <formula>S2164&lt;&gt;""</formula>
    </cfRule>
  </conditionalFormatting>
  <conditionalFormatting sqref="U2164:U2166">
    <cfRule type="expression" dxfId="2725" priority="2725">
      <formula>U2164&lt;&gt;""</formula>
    </cfRule>
    <cfRule type="expression" dxfId="2724" priority="2726">
      <formula>S2164&lt;&gt;""</formula>
    </cfRule>
  </conditionalFormatting>
  <conditionalFormatting sqref="T2167:T2169">
    <cfRule type="expression" dxfId="2723" priority="2723">
      <formula>T2167&lt;&gt;""</formula>
    </cfRule>
    <cfRule type="expression" dxfId="2722" priority="2724">
      <formula>S2167&lt;&gt;""</formula>
    </cfRule>
  </conditionalFormatting>
  <conditionalFormatting sqref="U2167:U2169">
    <cfRule type="expression" dxfId="2721" priority="2721">
      <formula>U2167&lt;&gt;""</formula>
    </cfRule>
    <cfRule type="expression" dxfId="2720" priority="2722">
      <formula>S2167&lt;&gt;""</formula>
    </cfRule>
  </conditionalFormatting>
  <conditionalFormatting sqref="T2170:T2172">
    <cfRule type="expression" dxfId="2719" priority="2719">
      <formula>T2170&lt;&gt;""</formula>
    </cfRule>
    <cfRule type="expression" dxfId="2718" priority="2720">
      <formula>S2170&lt;&gt;""</formula>
    </cfRule>
  </conditionalFormatting>
  <conditionalFormatting sqref="U2170:U2172">
    <cfRule type="expression" dxfId="2717" priority="2717">
      <formula>U2170&lt;&gt;""</formula>
    </cfRule>
    <cfRule type="expression" dxfId="2716" priority="2718">
      <formula>S2170&lt;&gt;""</formula>
    </cfRule>
  </conditionalFormatting>
  <conditionalFormatting sqref="T2173:T2175">
    <cfRule type="expression" dxfId="2715" priority="2715">
      <formula>T2173&lt;&gt;""</formula>
    </cfRule>
    <cfRule type="expression" dxfId="2714" priority="2716">
      <formula>S2173&lt;&gt;""</formula>
    </cfRule>
  </conditionalFormatting>
  <conditionalFormatting sqref="U2173:U2175">
    <cfRule type="expression" dxfId="2713" priority="2713">
      <formula>U2173&lt;&gt;""</formula>
    </cfRule>
    <cfRule type="expression" dxfId="2712" priority="2714">
      <formula>S2173&lt;&gt;""</formula>
    </cfRule>
  </conditionalFormatting>
  <conditionalFormatting sqref="T2176:T2178">
    <cfRule type="expression" dxfId="2711" priority="2711">
      <formula>T2176&lt;&gt;""</formula>
    </cfRule>
    <cfRule type="expression" dxfId="2710" priority="2712">
      <formula>S2176&lt;&gt;""</formula>
    </cfRule>
  </conditionalFormatting>
  <conditionalFormatting sqref="U2176:U2178">
    <cfRule type="expression" dxfId="2709" priority="2709">
      <formula>U2176&lt;&gt;""</formula>
    </cfRule>
    <cfRule type="expression" dxfId="2708" priority="2710">
      <formula>S2176&lt;&gt;""</formula>
    </cfRule>
  </conditionalFormatting>
  <conditionalFormatting sqref="T2179:T2181">
    <cfRule type="expression" dxfId="2707" priority="2707">
      <formula>T2179&lt;&gt;""</formula>
    </cfRule>
    <cfRule type="expression" dxfId="2706" priority="2708">
      <formula>S2179&lt;&gt;""</formula>
    </cfRule>
  </conditionalFormatting>
  <conditionalFormatting sqref="U2179:U2181">
    <cfRule type="expression" dxfId="2705" priority="2705">
      <formula>U2179&lt;&gt;""</formula>
    </cfRule>
    <cfRule type="expression" dxfId="2704" priority="2706">
      <formula>S2179&lt;&gt;""</formula>
    </cfRule>
  </conditionalFormatting>
  <conditionalFormatting sqref="T2191:T2197">
    <cfRule type="expression" dxfId="2703" priority="2703">
      <formula>T2191&lt;&gt;""</formula>
    </cfRule>
    <cfRule type="expression" dxfId="2702" priority="2704">
      <formula>S2191&lt;&gt;""</formula>
    </cfRule>
  </conditionalFormatting>
  <conditionalFormatting sqref="U2191:U2197">
    <cfRule type="expression" dxfId="2701" priority="2701">
      <formula>U2191&lt;&gt;""</formula>
    </cfRule>
    <cfRule type="expression" dxfId="2700" priority="2702">
      <formula>S2191&lt;&gt;""</formula>
    </cfRule>
  </conditionalFormatting>
  <conditionalFormatting sqref="T2198:T2204">
    <cfRule type="expression" dxfId="2699" priority="2699">
      <formula>T2198&lt;&gt;""</formula>
    </cfRule>
    <cfRule type="expression" dxfId="2698" priority="2700">
      <formula>S2198&lt;&gt;""</formula>
    </cfRule>
  </conditionalFormatting>
  <conditionalFormatting sqref="U2198:U2204">
    <cfRule type="expression" dxfId="2697" priority="2697">
      <formula>U2198&lt;&gt;""</formula>
    </cfRule>
    <cfRule type="expression" dxfId="2696" priority="2698">
      <formula>S2198&lt;&gt;""</formula>
    </cfRule>
  </conditionalFormatting>
  <conditionalFormatting sqref="T2205:T2211">
    <cfRule type="expression" dxfId="2695" priority="2695">
      <formula>T2205&lt;&gt;""</formula>
    </cfRule>
    <cfRule type="expression" dxfId="2694" priority="2696">
      <formula>S2205&lt;&gt;""</formula>
    </cfRule>
  </conditionalFormatting>
  <conditionalFormatting sqref="U2205:U2211">
    <cfRule type="expression" dxfId="2693" priority="2693">
      <formula>U2205&lt;&gt;""</formula>
    </cfRule>
    <cfRule type="expression" dxfId="2692" priority="2694">
      <formula>S2205&lt;&gt;""</formula>
    </cfRule>
  </conditionalFormatting>
  <conditionalFormatting sqref="T2212:T2218">
    <cfRule type="expression" dxfId="2691" priority="2691">
      <formula>T2212&lt;&gt;""</formula>
    </cfRule>
    <cfRule type="expression" dxfId="2690" priority="2692">
      <formula>S2212&lt;&gt;""</formula>
    </cfRule>
  </conditionalFormatting>
  <conditionalFormatting sqref="U2212:U2218">
    <cfRule type="expression" dxfId="2689" priority="2689">
      <formula>U2212&lt;&gt;""</formula>
    </cfRule>
    <cfRule type="expression" dxfId="2688" priority="2690">
      <formula>S2212&lt;&gt;""</formula>
    </cfRule>
  </conditionalFormatting>
  <conditionalFormatting sqref="T2219:T2225">
    <cfRule type="expression" dxfId="2687" priority="2687">
      <formula>T2219&lt;&gt;""</formula>
    </cfRule>
    <cfRule type="expression" dxfId="2686" priority="2688">
      <formula>S2219&lt;&gt;""</formula>
    </cfRule>
  </conditionalFormatting>
  <conditionalFormatting sqref="U2219:U2225">
    <cfRule type="expression" dxfId="2685" priority="2685">
      <formula>U2219&lt;&gt;""</formula>
    </cfRule>
    <cfRule type="expression" dxfId="2684" priority="2686">
      <formula>S2219&lt;&gt;""</formula>
    </cfRule>
  </conditionalFormatting>
  <conditionalFormatting sqref="T2226:T2232">
    <cfRule type="expression" dxfId="2683" priority="2683">
      <formula>T2226&lt;&gt;""</formula>
    </cfRule>
    <cfRule type="expression" dxfId="2682" priority="2684">
      <formula>S2226&lt;&gt;""</formula>
    </cfRule>
  </conditionalFormatting>
  <conditionalFormatting sqref="U2226:U2232">
    <cfRule type="expression" dxfId="2681" priority="2681">
      <formula>U2226&lt;&gt;""</formula>
    </cfRule>
    <cfRule type="expression" dxfId="2680" priority="2682">
      <formula>S2226&lt;&gt;""</formula>
    </cfRule>
  </conditionalFormatting>
  <conditionalFormatting sqref="T2233:T2239">
    <cfRule type="expression" dxfId="2679" priority="2679">
      <formula>T2233&lt;&gt;""</formula>
    </cfRule>
    <cfRule type="expression" dxfId="2678" priority="2680">
      <formula>S2233&lt;&gt;""</formula>
    </cfRule>
  </conditionalFormatting>
  <conditionalFormatting sqref="U2233:U2239">
    <cfRule type="expression" dxfId="2677" priority="2677">
      <formula>U2233&lt;&gt;""</formula>
    </cfRule>
    <cfRule type="expression" dxfId="2676" priority="2678">
      <formula>S2233&lt;&gt;""</formula>
    </cfRule>
  </conditionalFormatting>
  <conditionalFormatting sqref="T2240:T2246">
    <cfRule type="expression" dxfId="2675" priority="2675">
      <formula>T2240&lt;&gt;""</formula>
    </cfRule>
    <cfRule type="expression" dxfId="2674" priority="2676">
      <formula>S2240&lt;&gt;""</formula>
    </cfRule>
  </conditionalFormatting>
  <conditionalFormatting sqref="U2240:U2246">
    <cfRule type="expression" dxfId="2673" priority="2673">
      <formula>U2240&lt;&gt;""</formula>
    </cfRule>
    <cfRule type="expression" dxfId="2672" priority="2674">
      <formula>S2240&lt;&gt;""</formula>
    </cfRule>
  </conditionalFormatting>
  <conditionalFormatting sqref="T2247:T2253">
    <cfRule type="expression" dxfId="2671" priority="2671">
      <formula>T2247&lt;&gt;""</formula>
    </cfRule>
    <cfRule type="expression" dxfId="2670" priority="2672">
      <formula>S2247&lt;&gt;""</formula>
    </cfRule>
  </conditionalFormatting>
  <conditionalFormatting sqref="U2247:U2253">
    <cfRule type="expression" dxfId="2669" priority="2669">
      <formula>U2247&lt;&gt;""</formula>
    </cfRule>
    <cfRule type="expression" dxfId="2668" priority="2670">
      <formula>S2247&lt;&gt;""</formula>
    </cfRule>
  </conditionalFormatting>
  <conditionalFormatting sqref="T2254:T2260">
    <cfRule type="expression" dxfId="2667" priority="2667">
      <formula>T2254&lt;&gt;""</formula>
    </cfRule>
    <cfRule type="expression" dxfId="2666" priority="2668">
      <formula>S2254&lt;&gt;""</formula>
    </cfRule>
  </conditionalFormatting>
  <conditionalFormatting sqref="U2254:U2260">
    <cfRule type="expression" dxfId="2665" priority="2665">
      <formula>U2254&lt;&gt;""</formula>
    </cfRule>
    <cfRule type="expression" dxfId="2664" priority="2666">
      <formula>S2254&lt;&gt;""</formula>
    </cfRule>
  </conditionalFormatting>
  <conditionalFormatting sqref="T2261:T2267">
    <cfRule type="expression" dxfId="2663" priority="2663">
      <formula>T2261&lt;&gt;""</formula>
    </cfRule>
    <cfRule type="expression" dxfId="2662" priority="2664">
      <formula>S2261&lt;&gt;""</formula>
    </cfRule>
  </conditionalFormatting>
  <conditionalFormatting sqref="U2261:U2267">
    <cfRule type="expression" dxfId="2661" priority="2661">
      <formula>U2261&lt;&gt;""</formula>
    </cfRule>
    <cfRule type="expression" dxfId="2660" priority="2662">
      <formula>S2261&lt;&gt;""</formula>
    </cfRule>
  </conditionalFormatting>
  <conditionalFormatting sqref="T2268:T2274">
    <cfRule type="expression" dxfId="2659" priority="2659">
      <formula>T2268&lt;&gt;""</formula>
    </cfRule>
    <cfRule type="expression" dxfId="2658" priority="2660">
      <formula>S2268&lt;&gt;""</formula>
    </cfRule>
  </conditionalFormatting>
  <conditionalFormatting sqref="U2268:U2274">
    <cfRule type="expression" dxfId="2657" priority="2657">
      <formula>U2268&lt;&gt;""</formula>
    </cfRule>
    <cfRule type="expression" dxfId="2656" priority="2658">
      <formula>S2268&lt;&gt;""</formula>
    </cfRule>
  </conditionalFormatting>
  <conditionalFormatting sqref="T2275:T2281">
    <cfRule type="expression" dxfId="2655" priority="2655">
      <formula>T2275&lt;&gt;""</formula>
    </cfRule>
    <cfRule type="expression" dxfId="2654" priority="2656">
      <formula>S2275&lt;&gt;""</formula>
    </cfRule>
  </conditionalFormatting>
  <conditionalFormatting sqref="U2275:U2281">
    <cfRule type="expression" dxfId="2653" priority="2653">
      <formula>U2275&lt;&gt;""</formula>
    </cfRule>
    <cfRule type="expression" dxfId="2652" priority="2654">
      <formula>S2275&lt;&gt;""</formula>
    </cfRule>
  </conditionalFormatting>
  <conditionalFormatting sqref="T2282:T2288">
    <cfRule type="expression" dxfId="2651" priority="2651">
      <formula>T2282&lt;&gt;""</formula>
    </cfRule>
    <cfRule type="expression" dxfId="2650" priority="2652">
      <formula>S2282&lt;&gt;""</formula>
    </cfRule>
  </conditionalFormatting>
  <conditionalFormatting sqref="U2282:U2288">
    <cfRule type="expression" dxfId="2649" priority="2649">
      <formula>U2282&lt;&gt;""</formula>
    </cfRule>
    <cfRule type="expression" dxfId="2648" priority="2650">
      <formula>S2282&lt;&gt;""</formula>
    </cfRule>
  </conditionalFormatting>
  <conditionalFormatting sqref="T2289:T2295">
    <cfRule type="expression" dxfId="2647" priority="2647">
      <formula>T2289&lt;&gt;""</formula>
    </cfRule>
    <cfRule type="expression" dxfId="2646" priority="2648">
      <formula>S2289&lt;&gt;""</formula>
    </cfRule>
  </conditionalFormatting>
  <conditionalFormatting sqref="U2289:U2295">
    <cfRule type="expression" dxfId="2645" priority="2645">
      <formula>U2289&lt;&gt;""</formula>
    </cfRule>
    <cfRule type="expression" dxfId="2644" priority="2646">
      <formula>S2289&lt;&gt;""</formula>
    </cfRule>
  </conditionalFormatting>
  <conditionalFormatting sqref="T2296:T2302">
    <cfRule type="expression" dxfId="2643" priority="2643">
      <formula>T2296&lt;&gt;""</formula>
    </cfRule>
    <cfRule type="expression" dxfId="2642" priority="2644">
      <formula>S2296&lt;&gt;""</formula>
    </cfRule>
  </conditionalFormatting>
  <conditionalFormatting sqref="U2296:U2302">
    <cfRule type="expression" dxfId="2641" priority="2641">
      <formula>U2296&lt;&gt;""</formula>
    </cfRule>
    <cfRule type="expression" dxfId="2640" priority="2642">
      <formula>S2296&lt;&gt;""</formula>
    </cfRule>
  </conditionalFormatting>
  <conditionalFormatting sqref="T2303:T2309">
    <cfRule type="expression" dxfId="2639" priority="2639">
      <formula>T2303&lt;&gt;""</formula>
    </cfRule>
    <cfRule type="expression" dxfId="2638" priority="2640">
      <formula>S2303&lt;&gt;""</formula>
    </cfRule>
  </conditionalFormatting>
  <conditionalFormatting sqref="U2303:U2309">
    <cfRule type="expression" dxfId="2637" priority="2637">
      <formula>U2303&lt;&gt;""</formula>
    </cfRule>
    <cfRule type="expression" dxfId="2636" priority="2638">
      <formula>S2303&lt;&gt;""</formula>
    </cfRule>
  </conditionalFormatting>
  <conditionalFormatting sqref="T2310:T2316">
    <cfRule type="expression" dxfId="2635" priority="2635">
      <formula>T2310&lt;&gt;""</formula>
    </cfRule>
    <cfRule type="expression" dxfId="2634" priority="2636">
      <formula>S2310&lt;&gt;""</formula>
    </cfRule>
  </conditionalFormatting>
  <conditionalFormatting sqref="U2310:U2316">
    <cfRule type="expression" dxfId="2633" priority="2633">
      <formula>U2310&lt;&gt;""</formula>
    </cfRule>
    <cfRule type="expression" dxfId="2632" priority="2634">
      <formula>S2310&lt;&gt;""</formula>
    </cfRule>
  </conditionalFormatting>
  <conditionalFormatting sqref="T2317:T2323">
    <cfRule type="expression" dxfId="2631" priority="2631">
      <formula>T2317&lt;&gt;""</formula>
    </cfRule>
    <cfRule type="expression" dxfId="2630" priority="2632">
      <formula>S2317&lt;&gt;""</formula>
    </cfRule>
  </conditionalFormatting>
  <conditionalFormatting sqref="U2317:U2323">
    <cfRule type="expression" dxfId="2629" priority="2629">
      <formula>U2317&lt;&gt;""</formula>
    </cfRule>
    <cfRule type="expression" dxfId="2628" priority="2630">
      <formula>S2317&lt;&gt;""</formula>
    </cfRule>
  </conditionalFormatting>
  <conditionalFormatting sqref="T2334:T2338">
    <cfRule type="expression" dxfId="2627" priority="2627">
      <formula>T2334&lt;&gt;""</formula>
    </cfRule>
    <cfRule type="expression" dxfId="2626" priority="2628">
      <formula>S2334&lt;&gt;""</formula>
    </cfRule>
  </conditionalFormatting>
  <conditionalFormatting sqref="U2334:U2338">
    <cfRule type="expression" dxfId="2625" priority="2625">
      <formula>U2334&lt;&gt;""</formula>
    </cfRule>
    <cfRule type="expression" dxfId="2624" priority="2626">
      <formula>S2334&lt;&gt;""</formula>
    </cfRule>
  </conditionalFormatting>
  <conditionalFormatting sqref="T2339:T2343">
    <cfRule type="expression" dxfId="2623" priority="2623">
      <formula>T2339&lt;&gt;""</formula>
    </cfRule>
    <cfRule type="expression" dxfId="2622" priority="2624">
      <formula>S2339&lt;&gt;""</formula>
    </cfRule>
  </conditionalFormatting>
  <conditionalFormatting sqref="U2339:U2343">
    <cfRule type="expression" dxfId="2621" priority="2621">
      <formula>U2339&lt;&gt;""</formula>
    </cfRule>
    <cfRule type="expression" dxfId="2620" priority="2622">
      <formula>S2339&lt;&gt;""</formula>
    </cfRule>
  </conditionalFormatting>
  <conditionalFormatting sqref="T2344:T2348">
    <cfRule type="expression" dxfId="2619" priority="2619">
      <formula>T2344&lt;&gt;""</formula>
    </cfRule>
    <cfRule type="expression" dxfId="2618" priority="2620">
      <formula>S2344&lt;&gt;""</formula>
    </cfRule>
  </conditionalFormatting>
  <conditionalFormatting sqref="U2344:U2348">
    <cfRule type="expression" dxfId="2617" priority="2617">
      <formula>U2344&lt;&gt;""</formula>
    </cfRule>
    <cfRule type="expression" dxfId="2616" priority="2618">
      <formula>S2344&lt;&gt;""</formula>
    </cfRule>
  </conditionalFormatting>
  <conditionalFormatting sqref="T2349:T2353">
    <cfRule type="expression" dxfId="2615" priority="2615">
      <formula>T2349&lt;&gt;""</formula>
    </cfRule>
    <cfRule type="expression" dxfId="2614" priority="2616">
      <formula>S2349&lt;&gt;""</formula>
    </cfRule>
  </conditionalFormatting>
  <conditionalFormatting sqref="U2349:U2353">
    <cfRule type="expression" dxfId="2613" priority="2613">
      <formula>U2349&lt;&gt;""</formula>
    </cfRule>
    <cfRule type="expression" dxfId="2612" priority="2614">
      <formula>S2349&lt;&gt;""</formula>
    </cfRule>
  </conditionalFormatting>
  <conditionalFormatting sqref="T2361:T2365">
    <cfRule type="expression" dxfId="2611" priority="2611">
      <formula>T2361&lt;&gt;""</formula>
    </cfRule>
    <cfRule type="expression" dxfId="2610" priority="2612">
      <formula>S2361&lt;&gt;""</formula>
    </cfRule>
  </conditionalFormatting>
  <conditionalFormatting sqref="U2361:U2365">
    <cfRule type="expression" dxfId="2609" priority="2609">
      <formula>U2361&lt;&gt;""</formula>
    </cfRule>
    <cfRule type="expression" dxfId="2608" priority="2610">
      <formula>S2361&lt;&gt;""</formula>
    </cfRule>
  </conditionalFormatting>
  <conditionalFormatting sqref="T2597:T2601 T2593:T2594 T2452:T2458 T2390:T2392 T2378:T2382 T2370:T2375">
    <cfRule type="expression" dxfId="2607" priority="2607">
      <formula>T2370&lt;&gt;""</formula>
    </cfRule>
    <cfRule type="expression" dxfId="2606" priority="2608">
      <formula>S2370&lt;&gt;""</formula>
    </cfRule>
  </conditionalFormatting>
  <conditionalFormatting sqref="U2597:U2601 U2593:U2594 U2452:U2458 U2390:U2392 U2378:U2382 U2370:U2375">
    <cfRule type="expression" dxfId="2605" priority="2605">
      <formula>U2370&lt;&gt;""</formula>
    </cfRule>
    <cfRule type="expression" dxfId="2604" priority="2606">
      <formula>S2370&lt;&gt;""</formula>
    </cfRule>
  </conditionalFormatting>
  <conditionalFormatting sqref="T2635 T2624:T2628">
    <cfRule type="expression" dxfId="2603" priority="2603">
      <formula>T2624&lt;&gt;""</formula>
    </cfRule>
    <cfRule type="expression" dxfId="2602" priority="2604">
      <formula>S2624&lt;&gt;""</formula>
    </cfRule>
  </conditionalFormatting>
  <conditionalFormatting sqref="U2635 U2624:U2628">
    <cfRule type="expression" dxfId="2601" priority="2601">
      <formula>U2624&lt;&gt;""</formula>
    </cfRule>
    <cfRule type="expression" dxfId="2600" priority="2602">
      <formula>S2624&lt;&gt;""</formula>
    </cfRule>
  </conditionalFormatting>
  <conditionalFormatting sqref="T2383:T2387">
    <cfRule type="expression" dxfId="2599" priority="2599">
      <formula>T2383&lt;&gt;""</formula>
    </cfRule>
    <cfRule type="expression" dxfId="2598" priority="2600">
      <formula>S2383&lt;&gt;""</formula>
    </cfRule>
  </conditionalFormatting>
  <conditionalFormatting sqref="U2383:U2387">
    <cfRule type="expression" dxfId="2597" priority="2597">
      <formula>U2383&lt;&gt;""</formula>
    </cfRule>
    <cfRule type="expression" dxfId="2596" priority="2598">
      <formula>S2383&lt;&gt;""</formula>
    </cfRule>
  </conditionalFormatting>
  <conditionalFormatting sqref="T2393:T2395">
    <cfRule type="expression" dxfId="2595" priority="2595">
      <formula>T2393&lt;&gt;""</formula>
    </cfRule>
    <cfRule type="expression" dxfId="2594" priority="2596">
      <formula>S2393&lt;&gt;""</formula>
    </cfRule>
  </conditionalFormatting>
  <conditionalFormatting sqref="U2393:U2395">
    <cfRule type="expression" dxfId="2593" priority="2593">
      <formula>U2393&lt;&gt;""</formula>
    </cfRule>
    <cfRule type="expression" dxfId="2592" priority="2594">
      <formula>S2393&lt;&gt;""</formula>
    </cfRule>
  </conditionalFormatting>
  <conditionalFormatting sqref="T2396:T2398">
    <cfRule type="expression" dxfId="2591" priority="2591">
      <formula>T2396&lt;&gt;""</formula>
    </cfRule>
    <cfRule type="expression" dxfId="2590" priority="2592">
      <formula>S2396&lt;&gt;""</formula>
    </cfRule>
  </conditionalFormatting>
  <conditionalFormatting sqref="U2396:U2398">
    <cfRule type="expression" dxfId="2589" priority="2589">
      <formula>U2396&lt;&gt;""</formula>
    </cfRule>
    <cfRule type="expression" dxfId="2588" priority="2590">
      <formula>S2396&lt;&gt;""</formula>
    </cfRule>
  </conditionalFormatting>
  <conditionalFormatting sqref="T2399:T2401">
    <cfRule type="expression" dxfId="2587" priority="2587">
      <formula>T2399&lt;&gt;""</formula>
    </cfRule>
    <cfRule type="expression" dxfId="2586" priority="2588">
      <formula>S2399&lt;&gt;""</formula>
    </cfRule>
  </conditionalFormatting>
  <conditionalFormatting sqref="U2399:U2401">
    <cfRule type="expression" dxfId="2585" priority="2585">
      <formula>U2399&lt;&gt;""</formula>
    </cfRule>
    <cfRule type="expression" dxfId="2584" priority="2586">
      <formula>S2399&lt;&gt;""</formula>
    </cfRule>
  </conditionalFormatting>
  <conditionalFormatting sqref="T2402:T2404">
    <cfRule type="expression" dxfId="2583" priority="2583">
      <formula>T2402&lt;&gt;""</formula>
    </cfRule>
    <cfRule type="expression" dxfId="2582" priority="2584">
      <formula>S2402&lt;&gt;""</formula>
    </cfRule>
  </conditionalFormatting>
  <conditionalFormatting sqref="U2402:U2404">
    <cfRule type="expression" dxfId="2581" priority="2581">
      <formula>U2402&lt;&gt;""</formula>
    </cfRule>
    <cfRule type="expression" dxfId="2580" priority="2582">
      <formula>S2402&lt;&gt;""</formula>
    </cfRule>
  </conditionalFormatting>
  <conditionalFormatting sqref="T2405:T2407">
    <cfRule type="expression" dxfId="2579" priority="2579">
      <formula>T2405&lt;&gt;""</formula>
    </cfRule>
    <cfRule type="expression" dxfId="2578" priority="2580">
      <formula>S2405&lt;&gt;""</formula>
    </cfRule>
  </conditionalFormatting>
  <conditionalFormatting sqref="U2405:U2407">
    <cfRule type="expression" dxfId="2577" priority="2577">
      <formula>U2405&lt;&gt;""</formula>
    </cfRule>
    <cfRule type="expression" dxfId="2576" priority="2578">
      <formula>S2405&lt;&gt;""</formula>
    </cfRule>
  </conditionalFormatting>
  <conditionalFormatting sqref="T2408:T2410">
    <cfRule type="expression" dxfId="2575" priority="2575">
      <formula>T2408&lt;&gt;""</formula>
    </cfRule>
    <cfRule type="expression" dxfId="2574" priority="2576">
      <formula>S2408&lt;&gt;""</formula>
    </cfRule>
  </conditionalFormatting>
  <conditionalFormatting sqref="U2408:U2410">
    <cfRule type="expression" dxfId="2573" priority="2573">
      <formula>U2408&lt;&gt;""</formula>
    </cfRule>
    <cfRule type="expression" dxfId="2572" priority="2574">
      <formula>S2408&lt;&gt;""</formula>
    </cfRule>
  </conditionalFormatting>
  <conditionalFormatting sqref="T2411:T2413">
    <cfRule type="expression" dxfId="2571" priority="2571">
      <formula>T2411&lt;&gt;""</formula>
    </cfRule>
    <cfRule type="expression" dxfId="2570" priority="2572">
      <formula>S2411&lt;&gt;""</formula>
    </cfRule>
  </conditionalFormatting>
  <conditionalFormatting sqref="U2411:U2413">
    <cfRule type="expression" dxfId="2569" priority="2569">
      <formula>U2411&lt;&gt;""</formula>
    </cfRule>
    <cfRule type="expression" dxfId="2568" priority="2570">
      <formula>S2411&lt;&gt;""</formula>
    </cfRule>
  </conditionalFormatting>
  <conditionalFormatting sqref="T2414:T2416">
    <cfRule type="expression" dxfId="2567" priority="2567">
      <formula>T2414&lt;&gt;""</formula>
    </cfRule>
    <cfRule type="expression" dxfId="2566" priority="2568">
      <formula>S2414&lt;&gt;""</formula>
    </cfRule>
  </conditionalFormatting>
  <conditionalFormatting sqref="U2414:U2416">
    <cfRule type="expression" dxfId="2565" priority="2565">
      <formula>U2414&lt;&gt;""</formula>
    </cfRule>
    <cfRule type="expression" dxfId="2564" priority="2566">
      <formula>S2414&lt;&gt;""</formula>
    </cfRule>
  </conditionalFormatting>
  <conditionalFormatting sqref="T2417:T2419">
    <cfRule type="expression" dxfId="2563" priority="2563">
      <formula>T2417&lt;&gt;""</formula>
    </cfRule>
    <cfRule type="expression" dxfId="2562" priority="2564">
      <formula>S2417&lt;&gt;""</formula>
    </cfRule>
  </conditionalFormatting>
  <conditionalFormatting sqref="U2417:U2419">
    <cfRule type="expression" dxfId="2561" priority="2561">
      <formula>U2417&lt;&gt;""</formula>
    </cfRule>
    <cfRule type="expression" dxfId="2560" priority="2562">
      <formula>S2417&lt;&gt;""</formula>
    </cfRule>
  </conditionalFormatting>
  <conditionalFormatting sqref="T2420:T2422">
    <cfRule type="expression" dxfId="2559" priority="2559">
      <formula>T2420&lt;&gt;""</formula>
    </cfRule>
    <cfRule type="expression" dxfId="2558" priority="2560">
      <formula>S2420&lt;&gt;""</formula>
    </cfRule>
  </conditionalFormatting>
  <conditionalFormatting sqref="U2420:U2422">
    <cfRule type="expression" dxfId="2557" priority="2557">
      <formula>U2420&lt;&gt;""</formula>
    </cfRule>
    <cfRule type="expression" dxfId="2556" priority="2558">
      <formula>S2420&lt;&gt;""</formula>
    </cfRule>
  </conditionalFormatting>
  <conditionalFormatting sqref="T2423:T2425">
    <cfRule type="expression" dxfId="2555" priority="2555">
      <formula>T2423&lt;&gt;""</formula>
    </cfRule>
    <cfRule type="expression" dxfId="2554" priority="2556">
      <formula>S2423&lt;&gt;""</formula>
    </cfRule>
  </conditionalFormatting>
  <conditionalFormatting sqref="U2423:U2425">
    <cfRule type="expression" dxfId="2553" priority="2553">
      <formula>U2423&lt;&gt;""</formula>
    </cfRule>
    <cfRule type="expression" dxfId="2552" priority="2554">
      <formula>S2423&lt;&gt;""</formula>
    </cfRule>
  </conditionalFormatting>
  <conditionalFormatting sqref="T2426:T2428">
    <cfRule type="expression" dxfId="2551" priority="2551">
      <formula>T2426&lt;&gt;""</formula>
    </cfRule>
    <cfRule type="expression" dxfId="2550" priority="2552">
      <formula>S2426&lt;&gt;""</formula>
    </cfRule>
  </conditionalFormatting>
  <conditionalFormatting sqref="U2426:U2428">
    <cfRule type="expression" dxfId="2549" priority="2549">
      <formula>U2426&lt;&gt;""</formula>
    </cfRule>
    <cfRule type="expression" dxfId="2548" priority="2550">
      <formula>S2426&lt;&gt;""</formula>
    </cfRule>
  </conditionalFormatting>
  <conditionalFormatting sqref="T2429:T2431">
    <cfRule type="expression" dxfId="2547" priority="2547">
      <formula>T2429&lt;&gt;""</formula>
    </cfRule>
    <cfRule type="expression" dxfId="2546" priority="2548">
      <formula>S2429&lt;&gt;""</formula>
    </cfRule>
  </conditionalFormatting>
  <conditionalFormatting sqref="U2429:U2431">
    <cfRule type="expression" dxfId="2545" priority="2545">
      <formula>U2429&lt;&gt;""</formula>
    </cfRule>
    <cfRule type="expression" dxfId="2544" priority="2546">
      <formula>S2429&lt;&gt;""</formula>
    </cfRule>
  </conditionalFormatting>
  <conditionalFormatting sqref="T2432:T2434">
    <cfRule type="expression" dxfId="2543" priority="2543">
      <formula>T2432&lt;&gt;""</formula>
    </cfRule>
    <cfRule type="expression" dxfId="2542" priority="2544">
      <formula>S2432&lt;&gt;""</formula>
    </cfRule>
  </conditionalFormatting>
  <conditionalFormatting sqref="U2432:U2434">
    <cfRule type="expression" dxfId="2541" priority="2541">
      <formula>U2432&lt;&gt;""</formula>
    </cfRule>
    <cfRule type="expression" dxfId="2540" priority="2542">
      <formula>S2432&lt;&gt;""</formula>
    </cfRule>
  </conditionalFormatting>
  <conditionalFormatting sqref="T2435:T2437">
    <cfRule type="expression" dxfId="2539" priority="2539">
      <formula>T2435&lt;&gt;""</formula>
    </cfRule>
    <cfRule type="expression" dxfId="2538" priority="2540">
      <formula>S2435&lt;&gt;""</formula>
    </cfRule>
  </conditionalFormatting>
  <conditionalFormatting sqref="U2435:U2437">
    <cfRule type="expression" dxfId="2537" priority="2537">
      <formula>U2435&lt;&gt;""</formula>
    </cfRule>
    <cfRule type="expression" dxfId="2536" priority="2538">
      <formula>S2435&lt;&gt;""</formula>
    </cfRule>
  </conditionalFormatting>
  <conditionalFormatting sqref="T2438:T2440">
    <cfRule type="expression" dxfId="2535" priority="2535">
      <formula>T2438&lt;&gt;""</formula>
    </cfRule>
    <cfRule type="expression" dxfId="2534" priority="2536">
      <formula>S2438&lt;&gt;""</formula>
    </cfRule>
  </conditionalFormatting>
  <conditionalFormatting sqref="U2438:U2440">
    <cfRule type="expression" dxfId="2533" priority="2533">
      <formula>U2438&lt;&gt;""</formula>
    </cfRule>
    <cfRule type="expression" dxfId="2532" priority="2534">
      <formula>S2438&lt;&gt;""</formula>
    </cfRule>
  </conditionalFormatting>
  <conditionalFormatting sqref="T2441:T2443">
    <cfRule type="expression" dxfId="2531" priority="2531">
      <formula>T2441&lt;&gt;""</formula>
    </cfRule>
    <cfRule type="expression" dxfId="2530" priority="2532">
      <formula>S2441&lt;&gt;""</formula>
    </cfRule>
  </conditionalFormatting>
  <conditionalFormatting sqref="U2441:U2443">
    <cfRule type="expression" dxfId="2529" priority="2529">
      <formula>U2441&lt;&gt;""</formula>
    </cfRule>
    <cfRule type="expression" dxfId="2528" priority="2530">
      <formula>S2441&lt;&gt;""</formula>
    </cfRule>
  </conditionalFormatting>
  <conditionalFormatting sqref="T2444:T2446">
    <cfRule type="expression" dxfId="2527" priority="2527">
      <formula>T2444&lt;&gt;""</formula>
    </cfRule>
    <cfRule type="expression" dxfId="2526" priority="2528">
      <formula>S2444&lt;&gt;""</formula>
    </cfRule>
  </conditionalFormatting>
  <conditionalFormatting sqref="U2444:U2446">
    <cfRule type="expression" dxfId="2525" priority="2525">
      <formula>U2444&lt;&gt;""</formula>
    </cfRule>
    <cfRule type="expression" dxfId="2524" priority="2526">
      <formula>S2444&lt;&gt;""</formula>
    </cfRule>
  </conditionalFormatting>
  <conditionalFormatting sqref="T2447:T2449">
    <cfRule type="expression" dxfId="2523" priority="2523">
      <formula>T2447&lt;&gt;""</formula>
    </cfRule>
    <cfRule type="expression" dxfId="2522" priority="2524">
      <formula>S2447&lt;&gt;""</formula>
    </cfRule>
  </conditionalFormatting>
  <conditionalFormatting sqref="U2447:U2449">
    <cfRule type="expression" dxfId="2521" priority="2521">
      <formula>U2447&lt;&gt;""</formula>
    </cfRule>
    <cfRule type="expression" dxfId="2520" priority="2522">
      <formula>S2447&lt;&gt;""</formula>
    </cfRule>
  </conditionalFormatting>
  <conditionalFormatting sqref="T2459:T2465">
    <cfRule type="expression" dxfId="2519" priority="2519">
      <formula>T2459&lt;&gt;""</formula>
    </cfRule>
    <cfRule type="expression" dxfId="2518" priority="2520">
      <formula>S2459&lt;&gt;""</formula>
    </cfRule>
  </conditionalFormatting>
  <conditionalFormatting sqref="U2459:U2465">
    <cfRule type="expression" dxfId="2517" priority="2517">
      <formula>U2459&lt;&gt;""</formula>
    </cfRule>
    <cfRule type="expression" dxfId="2516" priority="2518">
      <formula>S2459&lt;&gt;""</formula>
    </cfRule>
  </conditionalFormatting>
  <conditionalFormatting sqref="T2466:T2472">
    <cfRule type="expression" dxfId="2515" priority="2515">
      <formula>T2466&lt;&gt;""</formula>
    </cfRule>
    <cfRule type="expression" dxfId="2514" priority="2516">
      <formula>S2466&lt;&gt;""</formula>
    </cfRule>
  </conditionalFormatting>
  <conditionalFormatting sqref="U2466:U2472">
    <cfRule type="expression" dxfId="2513" priority="2513">
      <formula>U2466&lt;&gt;""</formula>
    </cfRule>
    <cfRule type="expression" dxfId="2512" priority="2514">
      <formula>S2466&lt;&gt;""</formula>
    </cfRule>
  </conditionalFormatting>
  <conditionalFormatting sqref="T2473:T2479">
    <cfRule type="expression" dxfId="2511" priority="2511">
      <formula>T2473&lt;&gt;""</formula>
    </cfRule>
    <cfRule type="expression" dxfId="2510" priority="2512">
      <formula>S2473&lt;&gt;""</formula>
    </cfRule>
  </conditionalFormatting>
  <conditionalFormatting sqref="U2473:U2479">
    <cfRule type="expression" dxfId="2509" priority="2509">
      <formula>U2473&lt;&gt;""</formula>
    </cfRule>
    <cfRule type="expression" dxfId="2508" priority="2510">
      <formula>S2473&lt;&gt;""</formula>
    </cfRule>
  </conditionalFormatting>
  <conditionalFormatting sqref="T2480:T2486">
    <cfRule type="expression" dxfId="2507" priority="2507">
      <formula>T2480&lt;&gt;""</formula>
    </cfRule>
    <cfRule type="expression" dxfId="2506" priority="2508">
      <formula>S2480&lt;&gt;""</formula>
    </cfRule>
  </conditionalFormatting>
  <conditionalFormatting sqref="U2480:U2486">
    <cfRule type="expression" dxfId="2505" priority="2505">
      <formula>U2480&lt;&gt;""</formula>
    </cfRule>
    <cfRule type="expression" dxfId="2504" priority="2506">
      <formula>S2480&lt;&gt;""</formula>
    </cfRule>
  </conditionalFormatting>
  <conditionalFormatting sqref="T2487:T2493">
    <cfRule type="expression" dxfId="2503" priority="2503">
      <formula>T2487&lt;&gt;""</formula>
    </cfRule>
    <cfRule type="expression" dxfId="2502" priority="2504">
      <formula>S2487&lt;&gt;""</formula>
    </cfRule>
  </conditionalFormatting>
  <conditionalFormatting sqref="U2487:U2493">
    <cfRule type="expression" dxfId="2501" priority="2501">
      <formula>U2487&lt;&gt;""</formula>
    </cfRule>
    <cfRule type="expression" dxfId="2500" priority="2502">
      <formula>S2487&lt;&gt;""</formula>
    </cfRule>
  </conditionalFormatting>
  <conditionalFormatting sqref="T2494:T2500">
    <cfRule type="expression" dxfId="2499" priority="2499">
      <formula>T2494&lt;&gt;""</formula>
    </cfRule>
    <cfRule type="expression" dxfId="2498" priority="2500">
      <formula>S2494&lt;&gt;""</formula>
    </cfRule>
  </conditionalFormatting>
  <conditionalFormatting sqref="U2494:U2500">
    <cfRule type="expression" dxfId="2497" priority="2497">
      <formula>U2494&lt;&gt;""</formula>
    </cfRule>
    <cfRule type="expression" dxfId="2496" priority="2498">
      <formula>S2494&lt;&gt;""</formula>
    </cfRule>
  </conditionalFormatting>
  <conditionalFormatting sqref="T2501:T2507">
    <cfRule type="expression" dxfId="2495" priority="2495">
      <formula>T2501&lt;&gt;""</formula>
    </cfRule>
    <cfRule type="expression" dxfId="2494" priority="2496">
      <formula>S2501&lt;&gt;""</formula>
    </cfRule>
  </conditionalFormatting>
  <conditionalFormatting sqref="U2501:U2507">
    <cfRule type="expression" dxfId="2493" priority="2493">
      <formula>U2501&lt;&gt;""</formula>
    </cfRule>
    <cfRule type="expression" dxfId="2492" priority="2494">
      <formula>S2501&lt;&gt;""</formula>
    </cfRule>
  </conditionalFormatting>
  <conditionalFormatting sqref="T2508:T2514">
    <cfRule type="expression" dxfId="2491" priority="2491">
      <formula>T2508&lt;&gt;""</formula>
    </cfRule>
    <cfRule type="expression" dxfId="2490" priority="2492">
      <formula>S2508&lt;&gt;""</formula>
    </cfRule>
  </conditionalFormatting>
  <conditionalFormatting sqref="U2508:U2514">
    <cfRule type="expression" dxfId="2489" priority="2489">
      <formula>U2508&lt;&gt;""</formula>
    </cfRule>
    <cfRule type="expression" dxfId="2488" priority="2490">
      <formula>S2508&lt;&gt;""</formula>
    </cfRule>
  </conditionalFormatting>
  <conditionalFormatting sqref="T2515:T2521">
    <cfRule type="expression" dxfId="2487" priority="2487">
      <formula>T2515&lt;&gt;""</formula>
    </cfRule>
    <cfRule type="expression" dxfId="2486" priority="2488">
      <formula>S2515&lt;&gt;""</formula>
    </cfRule>
  </conditionalFormatting>
  <conditionalFormatting sqref="U2515:U2521">
    <cfRule type="expression" dxfId="2485" priority="2485">
      <formula>U2515&lt;&gt;""</formula>
    </cfRule>
    <cfRule type="expression" dxfId="2484" priority="2486">
      <formula>S2515&lt;&gt;""</formula>
    </cfRule>
  </conditionalFormatting>
  <conditionalFormatting sqref="T2522:T2528">
    <cfRule type="expression" dxfId="2483" priority="2483">
      <formula>T2522&lt;&gt;""</formula>
    </cfRule>
    <cfRule type="expression" dxfId="2482" priority="2484">
      <formula>S2522&lt;&gt;""</formula>
    </cfRule>
  </conditionalFormatting>
  <conditionalFormatting sqref="U2522:U2528">
    <cfRule type="expression" dxfId="2481" priority="2481">
      <formula>U2522&lt;&gt;""</formula>
    </cfRule>
    <cfRule type="expression" dxfId="2480" priority="2482">
      <formula>S2522&lt;&gt;""</formula>
    </cfRule>
  </conditionalFormatting>
  <conditionalFormatting sqref="T2529:T2535">
    <cfRule type="expression" dxfId="2479" priority="2479">
      <formula>T2529&lt;&gt;""</formula>
    </cfRule>
    <cfRule type="expression" dxfId="2478" priority="2480">
      <formula>S2529&lt;&gt;""</formula>
    </cfRule>
  </conditionalFormatting>
  <conditionalFormatting sqref="U2529:U2535">
    <cfRule type="expression" dxfId="2477" priority="2477">
      <formula>U2529&lt;&gt;""</formula>
    </cfRule>
    <cfRule type="expression" dxfId="2476" priority="2478">
      <formula>S2529&lt;&gt;""</formula>
    </cfRule>
  </conditionalFormatting>
  <conditionalFormatting sqref="T2536:T2542">
    <cfRule type="expression" dxfId="2475" priority="2475">
      <formula>T2536&lt;&gt;""</formula>
    </cfRule>
    <cfRule type="expression" dxfId="2474" priority="2476">
      <formula>S2536&lt;&gt;""</formula>
    </cfRule>
  </conditionalFormatting>
  <conditionalFormatting sqref="U2536:U2542">
    <cfRule type="expression" dxfId="2473" priority="2473">
      <formula>U2536&lt;&gt;""</formula>
    </cfRule>
    <cfRule type="expression" dxfId="2472" priority="2474">
      <formula>S2536&lt;&gt;""</formula>
    </cfRule>
  </conditionalFormatting>
  <conditionalFormatting sqref="T2543:T2549">
    <cfRule type="expression" dxfId="2471" priority="2471">
      <formula>T2543&lt;&gt;""</formula>
    </cfRule>
    <cfRule type="expression" dxfId="2470" priority="2472">
      <formula>S2543&lt;&gt;""</formula>
    </cfRule>
  </conditionalFormatting>
  <conditionalFormatting sqref="U2543:U2549">
    <cfRule type="expression" dxfId="2469" priority="2469">
      <formula>U2543&lt;&gt;""</formula>
    </cfRule>
    <cfRule type="expression" dxfId="2468" priority="2470">
      <formula>S2543&lt;&gt;""</formula>
    </cfRule>
  </conditionalFormatting>
  <conditionalFormatting sqref="T2550:T2556">
    <cfRule type="expression" dxfId="2467" priority="2467">
      <formula>T2550&lt;&gt;""</formula>
    </cfRule>
    <cfRule type="expression" dxfId="2466" priority="2468">
      <formula>S2550&lt;&gt;""</formula>
    </cfRule>
  </conditionalFormatting>
  <conditionalFormatting sqref="U2550:U2556">
    <cfRule type="expression" dxfId="2465" priority="2465">
      <formula>U2550&lt;&gt;""</formula>
    </cfRule>
    <cfRule type="expression" dxfId="2464" priority="2466">
      <formula>S2550&lt;&gt;""</formula>
    </cfRule>
  </conditionalFormatting>
  <conditionalFormatting sqref="T2557:T2563">
    <cfRule type="expression" dxfId="2463" priority="2463">
      <formula>T2557&lt;&gt;""</formula>
    </cfRule>
    <cfRule type="expression" dxfId="2462" priority="2464">
      <formula>S2557&lt;&gt;""</formula>
    </cfRule>
  </conditionalFormatting>
  <conditionalFormatting sqref="U2557:U2563">
    <cfRule type="expression" dxfId="2461" priority="2461">
      <formula>U2557&lt;&gt;""</formula>
    </cfRule>
    <cfRule type="expression" dxfId="2460" priority="2462">
      <formula>S2557&lt;&gt;""</formula>
    </cfRule>
  </conditionalFormatting>
  <conditionalFormatting sqref="T2564:T2570">
    <cfRule type="expression" dxfId="2459" priority="2459">
      <formula>T2564&lt;&gt;""</formula>
    </cfRule>
    <cfRule type="expression" dxfId="2458" priority="2460">
      <formula>S2564&lt;&gt;""</formula>
    </cfRule>
  </conditionalFormatting>
  <conditionalFormatting sqref="U2564:U2570">
    <cfRule type="expression" dxfId="2457" priority="2457">
      <formula>U2564&lt;&gt;""</formula>
    </cfRule>
    <cfRule type="expression" dxfId="2456" priority="2458">
      <formula>S2564&lt;&gt;""</formula>
    </cfRule>
  </conditionalFormatting>
  <conditionalFormatting sqref="T2571:T2577">
    <cfRule type="expression" dxfId="2455" priority="2455">
      <formula>T2571&lt;&gt;""</formula>
    </cfRule>
    <cfRule type="expression" dxfId="2454" priority="2456">
      <formula>S2571&lt;&gt;""</formula>
    </cfRule>
  </conditionalFormatting>
  <conditionalFormatting sqref="U2571:U2577">
    <cfRule type="expression" dxfId="2453" priority="2453">
      <formula>U2571&lt;&gt;""</formula>
    </cfRule>
    <cfRule type="expression" dxfId="2452" priority="2454">
      <formula>S2571&lt;&gt;""</formula>
    </cfRule>
  </conditionalFormatting>
  <conditionalFormatting sqref="T2578:T2584">
    <cfRule type="expression" dxfId="2451" priority="2451">
      <formula>T2578&lt;&gt;""</formula>
    </cfRule>
    <cfRule type="expression" dxfId="2450" priority="2452">
      <formula>S2578&lt;&gt;""</formula>
    </cfRule>
  </conditionalFormatting>
  <conditionalFormatting sqref="U2578:U2584">
    <cfRule type="expression" dxfId="2449" priority="2449">
      <formula>U2578&lt;&gt;""</formula>
    </cfRule>
    <cfRule type="expression" dxfId="2448" priority="2450">
      <formula>S2578&lt;&gt;""</formula>
    </cfRule>
  </conditionalFormatting>
  <conditionalFormatting sqref="T2585:T2591">
    <cfRule type="expression" dxfId="2447" priority="2447">
      <formula>T2585&lt;&gt;""</formula>
    </cfRule>
    <cfRule type="expression" dxfId="2446" priority="2448">
      <formula>S2585&lt;&gt;""</formula>
    </cfRule>
  </conditionalFormatting>
  <conditionalFormatting sqref="U2585:U2591">
    <cfRule type="expression" dxfId="2445" priority="2445">
      <formula>U2585&lt;&gt;""</formula>
    </cfRule>
    <cfRule type="expression" dxfId="2444" priority="2446">
      <formula>S2585&lt;&gt;""</formula>
    </cfRule>
  </conditionalFormatting>
  <conditionalFormatting sqref="T2602:T2606">
    <cfRule type="expression" dxfId="2443" priority="2443">
      <formula>T2602&lt;&gt;""</formula>
    </cfRule>
    <cfRule type="expression" dxfId="2442" priority="2444">
      <formula>S2602&lt;&gt;""</formula>
    </cfRule>
  </conditionalFormatting>
  <conditionalFormatting sqref="U2602:U2606">
    <cfRule type="expression" dxfId="2441" priority="2441">
      <formula>U2602&lt;&gt;""</formula>
    </cfRule>
    <cfRule type="expression" dxfId="2440" priority="2442">
      <formula>S2602&lt;&gt;""</formula>
    </cfRule>
  </conditionalFormatting>
  <conditionalFormatting sqref="T2607:T2611">
    <cfRule type="expression" dxfId="2439" priority="2439">
      <formula>T2607&lt;&gt;""</formula>
    </cfRule>
    <cfRule type="expression" dxfId="2438" priority="2440">
      <formula>S2607&lt;&gt;""</formula>
    </cfRule>
  </conditionalFormatting>
  <conditionalFormatting sqref="U2607:U2611">
    <cfRule type="expression" dxfId="2437" priority="2437">
      <formula>U2607&lt;&gt;""</formula>
    </cfRule>
    <cfRule type="expression" dxfId="2436" priority="2438">
      <formula>S2607&lt;&gt;""</formula>
    </cfRule>
  </conditionalFormatting>
  <conditionalFormatting sqref="T2612:T2616">
    <cfRule type="expression" dxfId="2435" priority="2435">
      <formula>T2612&lt;&gt;""</formula>
    </cfRule>
    <cfRule type="expression" dxfId="2434" priority="2436">
      <formula>S2612&lt;&gt;""</formula>
    </cfRule>
  </conditionalFormatting>
  <conditionalFormatting sqref="U2612:U2616">
    <cfRule type="expression" dxfId="2433" priority="2433">
      <formula>U2612&lt;&gt;""</formula>
    </cfRule>
    <cfRule type="expression" dxfId="2432" priority="2434">
      <formula>S2612&lt;&gt;""</formula>
    </cfRule>
  </conditionalFormatting>
  <conditionalFormatting sqref="T2617:T2621">
    <cfRule type="expression" dxfId="2431" priority="2431">
      <formula>T2617&lt;&gt;""</formula>
    </cfRule>
    <cfRule type="expression" dxfId="2430" priority="2432">
      <formula>S2617&lt;&gt;""</formula>
    </cfRule>
  </conditionalFormatting>
  <conditionalFormatting sqref="U2617:U2621">
    <cfRule type="expression" dxfId="2429" priority="2429">
      <formula>U2617&lt;&gt;""</formula>
    </cfRule>
    <cfRule type="expression" dxfId="2428" priority="2430">
      <formula>S2617&lt;&gt;""</formula>
    </cfRule>
  </conditionalFormatting>
  <conditionalFormatting sqref="T2629:T2633">
    <cfRule type="expression" dxfId="2427" priority="2427">
      <formula>T2629&lt;&gt;""</formula>
    </cfRule>
    <cfRule type="expression" dxfId="2426" priority="2428">
      <formula>S2629&lt;&gt;""</formula>
    </cfRule>
  </conditionalFormatting>
  <conditionalFormatting sqref="U2629:U2633">
    <cfRule type="expression" dxfId="2425" priority="2425">
      <formula>U2629&lt;&gt;""</formula>
    </cfRule>
    <cfRule type="expression" dxfId="2424" priority="2426">
      <formula>S2629&lt;&gt;""</formula>
    </cfRule>
  </conditionalFormatting>
  <conditionalFormatting sqref="T2865:T2869 T2861:T2862 T2720:T2726 T2658:T2660 T2646:T2650 T2638:T2643">
    <cfRule type="expression" dxfId="2423" priority="2423">
      <formula>T2638&lt;&gt;""</formula>
    </cfRule>
    <cfRule type="expression" dxfId="2422" priority="2424">
      <formula>S2638&lt;&gt;""</formula>
    </cfRule>
  </conditionalFormatting>
  <conditionalFormatting sqref="U2865:U2869 U2861:U2862 U2720:U2726 U2658:U2660 U2646:U2650 U2638:U2643">
    <cfRule type="expression" dxfId="2421" priority="2421">
      <formula>U2638&lt;&gt;""</formula>
    </cfRule>
    <cfRule type="expression" dxfId="2420" priority="2422">
      <formula>S2638&lt;&gt;""</formula>
    </cfRule>
  </conditionalFormatting>
  <conditionalFormatting sqref="T2903 T2892:T2896">
    <cfRule type="expression" dxfId="2419" priority="2419">
      <formula>T2892&lt;&gt;""</formula>
    </cfRule>
    <cfRule type="expression" dxfId="2418" priority="2420">
      <formula>S2892&lt;&gt;""</formula>
    </cfRule>
  </conditionalFormatting>
  <conditionalFormatting sqref="U2903 U2892:U2896">
    <cfRule type="expression" dxfId="2417" priority="2417">
      <formula>U2892&lt;&gt;""</formula>
    </cfRule>
    <cfRule type="expression" dxfId="2416" priority="2418">
      <formula>S2892&lt;&gt;""</formula>
    </cfRule>
  </conditionalFormatting>
  <conditionalFormatting sqref="T2651:T2655">
    <cfRule type="expression" dxfId="2415" priority="2415">
      <formula>T2651&lt;&gt;""</formula>
    </cfRule>
    <cfRule type="expression" dxfId="2414" priority="2416">
      <formula>S2651&lt;&gt;""</formula>
    </cfRule>
  </conditionalFormatting>
  <conditionalFormatting sqref="U2651:U2655">
    <cfRule type="expression" dxfId="2413" priority="2413">
      <formula>U2651&lt;&gt;""</formula>
    </cfRule>
    <cfRule type="expression" dxfId="2412" priority="2414">
      <formula>S2651&lt;&gt;""</formula>
    </cfRule>
  </conditionalFormatting>
  <conditionalFormatting sqref="T2661:T2663">
    <cfRule type="expression" dxfId="2411" priority="2411">
      <formula>T2661&lt;&gt;""</formula>
    </cfRule>
    <cfRule type="expression" dxfId="2410" priority="2412">
      <formula>S2661&lt;&gt;""</formula>
    </cfRule>
  </conditionalFormatting>
  <conditionalFormatting sqref="U2661:U2663">
    <cfRule type="expression" dxfId="2409" priority="2409">
      <formula>U2661&lt;&gt;""</formula>
    </cfRule>
    <cfRule type="expression" dxfId="2408" priority="2410">
      <formula>S2661&lt;&gt;""</formula>
    </cfRule>
  </conditionalFormatting>
  <conditionalFormatting sqref="T2664:T2666">
    <cfRule type="expression" dxfId="2407" priority="2407">
      <formula>T2664&lt;&gt;""</formula>
    </cfRule>
    <cfRule type="expression" dxfId="2406" priority="2408">
      <formula>S2664&lt;&gt;""</formula>
    </cfRule>
  </conditionalFormatting>
  <conditionalFormatting sqref="U2664:U2666">
    <cfRule type="expression" dxfId="2405" priority="2405">
      <formula>U2664&lt;&gt;""</formula>
    </cfRule>
    <cfRule type="expression" dxfId="2404" priority="2406">
      <formula>S2664&lt;&gt;""</formula>
    </cfRule>
  </conditionalFormatting>
  <conditionalFormatting sqref="T2667:T2669">
    <cfRule type="expression" dxfId="2403" priority="2403">
      <formula>T2667&lt;&gt;""</formula>
    </cfRule>
    <cfRule type="expression" dxfId="2402" priority="2404">
      <formula>S2667&lt;&gt;""</formula>
    </cfRule>
  </conditionalFormatting>
  <conditionalFormatting sqref="U2667:U2669">
    <cfRule type="expression" dxfId="2401" priority="2401">
      <formula>U2667&lt;&gt;""</formula>
    </cfRule>
    <cfRule type="expression" dxfId="2400" priority="2402">
      <formula>S2667&lt;&gt;""</formula>
    </cfRule>
  </conditionalFormatting>
  <conditionalFormatting sqref="T2670:T2672">
    <cfRule type="expression" dxfId="2399" priority="2399">
      <formula>T2670&lt;&gt;""</formula>
    </cfRule>
    <cfRule type="expression" dxfId="2398" priority="2400">
      <formula>S2670&lt;&gt;""</formula>
    </cfRule>
  </conditionalFormatting>
  <conditionalFormatting sqref="U2670:U2672">
    <cfRule type="expression" dxfId="2397" priority="2397">
      <formula>U2670&lt;&gt;""</formula>
    </cfRule>
    <cfRule type="expression" dxfId="2396" priority="2398">
      <formula>S2670&lt;&gt;""</formula>
    </cfRule>
  </conditionalFormatting>
  <conditionalFormatting sqref="T2673:T2675">
    <cfRule type="expression" dxfId="2395" priority="2395">
      <formula>T2673&lt;&gt;""</formula>
    </cfRule>
    <cfRule type="expression" dxfId="2394" priority="2396">
      <formula>S2673&lt;&gt;""</formula>
    </cfRule>
  </conditionalFormatting>
  <conditionalFormatting sqref="U2673:U2675">
    <cfRule type="expression" dxfId="2393" priority="2393">
      <formula>U2673&lt;&gt;""</formula>
    </cfRule>
    <cfRule type="expression" dxfId="2392" priority="2394">
      <formula>S2673&lt;&gt;""</formula>
    </cfRule>
  </conditionalFormatting>
  <conditionalFormatting sqref="T2676:T2678">
    <cfRule type="expression" dxfId="2391" priority="2391">
      <formula>T2676&lt;&gt;""</formula>
    </cfRule>
    <cfRule type="expression" dxfId="2390" priority="2392">
      <formula>S2676&lt;&gt;""</formula>
    </cfRule>
  </conditionalFormatting>
  <conditionalFormatting sqref="U2676:U2678">
    <cfRule type="expression" dxfId="2389" priority="2389">
      <formula>U2676&lt;&gt;""</formula>
    </cfRule>
    <cfRule type="expression" dxfId="2388" priority="2390">
      <formula>S2676&lt;&gt;""</formula>
    </cfRule>
  </conditionalFormatting>
  <conditionalFormatting sqref="T2679:T2681">
    <cfRule type="expression" dxfId="2387" priority="2387">
      <formula>T2679&lt;&gt;""</formula>
    </cfRule>
    <cfRule type="expression" dxfId="2386" priority="2388">
      <formula>S2679&lt;&gt;""</formula>
    </cfRule>
  </conditionalFormatting>
  <conditionalFormatting sqref="U2679:U2681">
    <cfRule type="expression" dxfId="2385" priority="2385">
      <formula>U2679&lt;&gt;""</formula>
    </cfRule>
    <cfRule type="expression" dxfId="2384" priority="2386">
      <formula>S2679&lt;&gt;""</formula>
    </cfRule>
  </conditionalFormatting>
  <conditionalFormatting sqref="T2682:T2684">
    <cfRule type="expression" dxfId="2383" priority="2383">
      <formula>T2682&lt;&gt;""</formula>
    </cfRule>
    <cfRule type="expression" dxfId="2382" priority="2384">
      <formula>S2682&lt;&gt;""</formula>
    </cfRule>
  </conditionalFormatting>
  <conditionalFormatting sqref="U2682:U2684">
    <cfRule type="expression" dxfId="2381" priority="2381">
      <formula>U2682&lt;&gt;""</formula>
    </cfRule>
    <cfRule type="expression" dxfId="2380" priority="2382">
      <formula>S2682&lt;&gt;""</formula>
    </cfRule>
  </conditionalFormatting>
  <conditionalFormatting sqref="T2685:T2687">
    <cfRule type="expression" dxfId="2379" priority="2379">
      <formula>T2685&lt;&gt;""</formula>
    </cfRule>
    <cfRule type="expression" dxfId="2378" priority="2380">
      <formula>S2685&lt;&gt;""</formula>
    </cfRule>
  </conditionalFormatting>
  <conditionalFormatting sqref="U2685:U2687">
    <cfRule type="expression" dxfId="2377" priority="2377">
      <formula>U2685&lt;&gt;""</formula>
    </cfRule>
    <cfRule type="expression" dxfId="2376" priority="2378">
      <formula>S2685&lt;&gt;""</formula>
    </cfRule>
  </conditionalFormatting>
  <conditionalFormatting sqref="T2688:T2690">
    <cfRule type="expression" dxfId="2375" priority="2375">
      <formula>T2688&lt;&gt;""</formula>
    </cfRule>
    <cfRule type="expression" dxfId="2374" priority="2376">
      <formula>S2688&lt;&gt;""</formula>
    </cfRule>
  </conditionalFormatting>
  <conditionalFormatting sqref="U2688:U2690">
    <cfRule type="expression" dxfId="2373" priority="2373">
      <formula>U2688&lt;&gt;""</formula>
    </cfRule>
    <cfRule type="expression" dxfId="2372" priority="2374">
      <formula>S2688&lt;&gt;""</formula>
    </cfRule>
  </conditionalFormatting>
  <conditionalFormatting sqref="T2691:T2693">
    <cfRule type="expression" dxfId="2371" priority="2371">
      <formula>T2691&lt;&gt;""</formula>
    </cfRule>
    <cfRule type="expression" dxfId="2370" priority="2372">
      <formula>S2691&lt;&gt;""</formula>
    </cfRule>
  </conditionalFormatting>
  <conditionalFormatting sqref="U2691:U2693">
    <cfRule type="expression" dxfId="2369" priority="2369">
      <formula>U2691&lt;&gt;""</formula>
    </cfRule>
    <cfRule type="expression" dxfId="2368" priority="2370">
      <formula>S2691&lt;&gt;""</formula>
    </cfRule>
  </conditionalFormatting>
  <conditionalFormatting sqref="T2694:T2696">
    <cfRule type="expression" dxfId="2367" priority="2367">
      <formula>T2694&lt;&gt;""</formula>
    </cfRule>
    <cfRule type="expression" dxfId="2366" priority="2368">
      <formula>S2694&lt;&gt;""</formula>
    </cfRule>
  </conditionalFormatting>
  <conditionalFormatting sqref="U2694:U2696">
    <cfRule type="expression" dxfId="2365" priority="2365">
      <formula>U2694&lt;&gt;""</formula>
    </cfRule>
    <cfRule type="expression" dxfId="2364" priority="2366">
      <formula>S2694&lt;&gt;""</formula>
    </cfRule>
  </conditionalFormatting>
  <conditionalFormatting sqref="T2697:T2699">
    <cfRule type="expression" dxfId="2363" priority="2363">
      <formula>T2697&lt;&gt;""</formula>
    </cfRule>
    <cfRule type="expression" dxfId="2362" priority="2364">
      <formula>S2697&lt;&gt;""</formula>
    </cfRule>
  </conditionalFormatting>
  <conditionalFormatting sqref="U2697:U2699">
    <cfRule type="expression" dxfId="2361" priority="2361">
      <formula>U2697&lt;&gt;""</formula>
    </cfRule>
    <cfRule type="expression" dxfId="2360" priority="2362">
      <formula>S2697&lt;&gt;""</formula>
    </cfRule>
  </conditionalFormatting>
  <conditionalFormatting sqref="T2700:T2702">
    <cfRule type="expression" dxfId="2359" priority="2359">
      <formula>T2700&lt;&gt;""</formula>
    </cfRule>
    <cfRule type="expression" dxfId="2358" priority="2360">
      <formula>S2700&lt;&gt;""</formula>
    </cfRule>
  </conditionalFormatting>
  <conditionalFormatting sqref="U2700:U2702">
    <cfRule type="expression" dxfId="2357" priority="2357">
      <formula>U2700&lt;&gt;""</formula>
    </cfRule>
    <cfRule type="expression" dxfId="2356" priority="2358">
      <formula>S2700&lt;&gt;""</formula>
    </cfRule>
  </conditionalFormatting>
  <conditionalFormatting sqref="T2703:T2705">
    <cfRule type="expression" dxfId="2355" priority="2355">
      <formula>T2703&lt;&gt;""</formula>
    </cfRule>
    <cfRule type="expression" dxfId="2354" priority="2356">
      <formula>S2703&lt;&gt;""</formula>
    </cfRule>
  </conditionalFormatting>
  <conditionalFormatting sqref="U2703:U2705">
    <cfRule type="expression" dxfId="2353" priority="2353">
      <formula>U2703&lt;&gt;""</formula>
    </cfRule>
    <cfRule type="expression" dxfId="2352" priority="2354">
      <formula>S2703&lt;&gt;""</formula>
    </cfRule>
  </conditionalFormatting>
  <conditionalFormatting sqref="T2706:T2708">
    <cfRule type="expression" dxfId="2351" priority="2351">
      <formula>T2706&lt;&gt;""</formula>
    </cfRule>
    <cfRule type="expression" dxfId="2350" priority="2352">
      <formula>S2706&lt;&gt;""</formula>
    </cfRule>
  </conditionalFormatting>
  <conditionalFormatting sqref="U2706:U2708">
    <cfRule type="expression" dxfId="2349" priority="2349">
      <formula>U2706&lt;&gt;""</formula>
    </cfRule>
    <cfRule type="expression" dxfId="2348" priority="2350">
      <formula>S2706&lt;&gt;""</formula>
    </cfRule>
  </conditionalFormatting>
  <conditionalFormatting sqref="T2709:T2711">
    <cfRule type="expression" dxfId="2347" priority="2347">
      <formula>T2709&lt;&gt;""</formula>
    </cfRule>
    <cfRule type="expression" dxfId="2346" priority="2348">
      <formula>S2709&lt;&gt;""</formula>
    </cfRule>
  </conditionalFormatting>
  <conditionalFormatting sqref="U2709:U2711">
    <cfRule type="expression" dxfId="2345" priority="2345">
      <formula>U2709&lt;&gt;""</formula>
    </cfRule>
    <cfRule type="expression" dxfId="2344" priority="2346">
      <formula>S2709&lt;&gt;""</formula>
    </cfRule>
  </conditionalFormatting>
  <conditionalFormatting sqref="T2712:T2714">
    <cfRule type="expression" dxfId="2343" priority="2343">
      <formula>T2712&lt;&gt;""</formula>
    </cfRule>
    <cfRule type="expression" dxfId="2342" priority="2344">
      <formula>S2712&lt;&gt;""</formula>
    </cfRule>
  </conditionalFormatting>
  <conditionalFormatting sqref="U2712:U2714">
    <cfRule type="expression" dxfId="2341" priority="2341">
      <formula>U2712&lt;&gt;""</formula>
    </cfRule>
    <cfRule type="expression" dxfId="2340" priority="2342">
      <formula>S2712&lt;&gt;""</formula>
    </cfRule>
  </conditionalFormatting>
  <conditionalFormatting sqref="T2715:T2717">
    <cfRule type="expression" dxfId="2339" priority="2339">
      <formula>T2715&lt;&gt;""</formula>
    </cfRule>
    <cfRule type="expression" dxfId="2338" priority="2340">
      <formula>S2715&lt;&gt;""</formula>
    </cfRule>
  </conditionalFormatting>
  <conditionalFormatting sqref="U2715:U2717">
    <cfRule type="expression" dxfId="2337" priority="2337">
      <formula>U2715&lt;&gt;""</formula>
    </cfRule>
    <cfRule type="expression" dxfId="2336" priority="2338">
      <formula>S2715&lt;&gt;""</formula>
    </cfRule>
  </conditionalFormatting>
  <conditionalFormatting sqref="T2727:T2733">
    <cfRule type="expression" dxfId="2335" priority="2335">
      <formula>T2727&lt;&gt;""</formula>
    </cfRule>
    <cfRule type="expression" dxfId="2334" priority="2336">
      <formula>S2727&lt;&gt;""</formula>
    </cfRule>
  </conditionalFormatting>
  <conditionalFormatting sqref="U2727:U2733">
    <cfRule type="expression" dxfId="2333" priority="2333">
      <formula>U2727&lt;&gt;""</formula>
    </cfRule>
    <cfRule type="expression" dxfId="2332" priority="2334">
      <formula>S2727&lt;&gt;""</formula>
    </cfRule>
  </conditionalFormatting>
  <conditionalFormatting sqref="T2734:T2740">
    <cfRule type="expression" dxfId="2331" priority="2331">
      <formula>T2734&lt;&gt;""</formula>
    </cfRule>
    <cfRule type="expression" dxfId="2330" priority="2332">
      <formula>S2734&lt;&gt;""</formula>
    </cfRule>
  </conditionalFormatting>
  <conditionalFormatting sqref="U2734:U2740">
    <cfRule type="expression" dxfId="2329" priority="2329">
      <formula>U2734&lt;&gt;""</formula>
    </cfRule>
    <cfRule type="expression" dxfId="2328" priority="2330">
      <formula>S2734&lt;&gt;""</formula>
    </cfRule>
  </conditionalFormatting>
  <conditionalFormatting sqref="T2741:T2747">
    <cfRule type="expression" dxfId="2327" priority="2327">
      <formula>T2741&lt;&gt;""</formula>
    </cfRule>
    <cfRule type="expression" dxfId="2326" priority="2328">
      <formula>S2741&lt;&gt;""</formula>
    </cfRule>
  </conditionalFormatting>
  <conditionalFormatting sqref="U2741:U2747">
    <cfRule type="expression" dxfId="2325" priority="2325">
      <formula>U2741&lt;&gt;""</formula>
    </cfRule>
    <cfRule type="expression" dxfId="2324" priority="2326">
      <formula>S2741&lt;&gt;""</formula>
    </cfRule>
  </conditionalFormatting>
  <conditionalFormatting sqref="T2748:T2754">
    <cfRule type="expression" dxfId="2323" priority="2323">
      <formula>T2748&lt;&gt;""</formula>
    </cfRule>
    <cfRule type="expression" dxfId="2322" priority="2324">
      <formula>S2748&lt;&gt;""</formula>
    </cfRule>
  </conditionalFormatting>
  <conditionalFormatting sqref="U2748:U2754">
    <cfRule type="expression" dxfId="2321" priority="2321">
      <formula>U2748&lt;&gt;""</formula>
    </cfRule>
    <cfRule type="expression" dxfId="2320" priority="2322">
      <formula>S2748&lt;&gt;""</formula>
    </cfRule>
  </conditionalFormatting>
  <conditionalFormatting sqref="T2755:T2761">
    <cfRule type="expression" dxfId="2319" priority="2319">
      <formula>T2755&lt;&gt;""</formula>
    </cfRule>
    <cfRule type="expression" dxfId="2318" priority="2320">
      <formula>S2755&lt;&gt;""</formula>
    </cfRule>
  </conditionalFormatting>
  <conditionalFormatting sqref="U2755:U2761">
    <cfRule type="expression" dxfId="2317" priority="2317">
      <formula>U2755&lt;&gt;""</formula>
    </cfRule>
    <cfRule type="expression" dxfId="2316" priority="2318">
      <formula>S2755&lt;&gt;""</formula>
    </cfRule>
  </conditionalFormatting>
  <conditionalFormatting sqref="T2762:T2768">
    <cfRule type="expression" dxfId="2315" priority="2315">
      <formula>T2762&lt;&gt;""</formula>
    </cfRule>
    <cfRule type="expression" dxfId="2314" priority="2316">
      <formula>S2762&lt;&gt;""</formula>
    </cfRule>
  </conditionalFormatting>
  <conditionalFormatting sqref="U2762:U2768">
    <cfRule type="expression" dxfId="2313" priority="2313">
      <formula>U2762&lt;&gt;""</formula>
    </cfRule>
    <cfRule type="expression" dxfId="2312" priority="2314">
      <formula>S2762&lt;&gt;""</formula>
    </cfRule>
  </conditionalFormatting>
  <conditionalFormatting sqref="T2769:T2775">
    <cfRule type="expression" dxfId="2311" priority="2311">
      <formula>T2769&lt;&gt;""</formula>
    </cfRule>
    <cfRule type="expression" dxfId="2310" priority="2312">
      <formula>S2769&lt;&gt;""</formula>
    </cfRule>
  </conditionalFormatting>
  <conditionalFormatting sqref="U2769:U2775">
    <cfRule type="expression" dxfId="2309" priority="2309">
      <formula>U2769&lt;&gt;""</formula>
    </cfRule>
    <cfRule type="expression" dxfId="2308" priority="2310">
      <formula>S2769&lt;&gt;""</formula>
    </cfRule>
  </conditionalFormatting>
  <conditionalFormatting sqref="T2776:T2782">
    <cfRule type="expression" dxfId="2307" priority="2307">
      <formula>T2776&lt;&gt;""</formula>
    </cfRule>
    <cfRule type="expression" dxfId="2306" priority="2308">
      <formula>S2776&lt;&gt;""</formula>
    </cfRule>
  </conditionalFormatting>
  <conditionalFormatting sqref="U2776:U2782">
    <cfRule type="expression" dxfId="2305" priority="2305">
      <formula>U2776&lt;&gt;""</formula>
    </cfRule>
    <cfRule type="expression" dxfId="2304" priority="2306">
      <formula>S2776&lt;&gt;""</formula>
    </cfRule>
  </conditionalFormatting>
  <conditionalFormatting sqref="T2783:T2789">
    <cfRule type="expression" dxfId="2303" priority="2303">
      <formula>T2783&lt;&gt;""</formula>
    </cfRule>
    <cfRule type="expression" dxfId="2302" priority="2304">
      <formula>S2783&lt;&gt;""</formula>
    </cfRule>
  </conditionalFormatting>
  <conditionalFormatting sqref="U2783:U2789">
    <cfRule type="expression" dxfId="2301" priority="2301">
      <formula>U2783&lt;&gt;""</formula>
    </cfRule>
    <cfRule type="expression" dxfId="2300" priority="2302">
      <formula>S2783&lt;&gt;""</formula>
    </cfRule>
  </conditionalFormatting>
  <conditionalFormatting sqref="T2790:T2796">
    <cfRule type="expression" dxfId="2299" priority="2299">
      <formula>T2790&lt;&gt;""</formula>
    </cfRule>
    <cfRule type="expression" dxfId="2298" priority="2300">
      <formula>S2790&lt;&gt;""</formula>
    </cfRule>
  </conditionalFormatting>
  <conditionalFormatting sqref="U2790:U2796">
    <cfRule type="expression" dxfId="2297" priority="2297">
      <formula>U2790&lt;&gt;""</formula>
    </cfRule>
    <cfRule type="expression" dxfId="2296" priority="2298">
      <formula>S2790&lt;&gt;""</formula>
    </cfRule>
  </conditionalFormatting>
  <conditionalFormatting sqref="T2797:T2803">
    <cfRule type="expression" dxfId="2295" priority="2295">
      <formula>T2797&lt;&gt;""</formula>
    </cfRule>
    <cfRule type="expression" dxfId="2294" priority="2296">
      <formula>S2797&lt;&gt;""</formula>
    </cfRule>
  </conditionalFormatting>
  <conditionalFormatting sqref="U2797:U2803">
    <cfRule type="expression" dxfId="2293" priority="2293">
      <formula>U2797&lt;&gt;""</formula>
    </cfRule>
    <cfRule type="expression" dxfId="2292" priority="2294">
      <formula>S2797&lt;&gt;""</formula>
    </cfRule>
  </conditionalFormatting>
  <conditionalFormatting sqref="T2804:T2810">
    <cfRule type="expression" dxfId="2291" priority="2291">
      <formula>T2804&lt;&gt;""</formula>
    </cfRule>
    <cfRule type="expression" dxfId="2290" priority="2292">
      <formula>S2804&lt;&gt;""</formula>
    </cfRule>
  </conditionalFormatting>
  <conditionalFormatting sqref="U2804:U2810">
    <cfRule type="expression" dxfId="2289" priority="2289">
      <formula>U2804&lt;&gt;""</formula>
    </cfRule>
    <cfRule type="expression" dxfId="2288" priority="2290">
      <formula>S2804&lt;&gt;""</formula>
    </cfRule>
  </conditionalFormatting>
  <conditionalFormatting sqref="T2811:T2817">
    <cfRule type="expression" dxfId="2287" priority="2287">
      <formula>T2811&lt;&gt;""</formula>
    </cfRule>
    <cfRule type="expression" dxfId="2286" priority="2288">
      <formula>S2811&lt;&gt;""</formula>
    </cfRule>
  </conditionalFormatting>
  <conditionalFormatting sqref="U2811:U2817">
    <cfRule type="expression" dxfId="2285" priority="2285">
      <formula>U2811&lt;&gt;""</formula>
    </cfRule>
    <cfRule type="expression" dxfId="2284" priority="2286">
      <formula>S2811&lt;&gt;""</formula>
    </cfRule>
  </conditionalFormatting>
  <conditionalFormatting sqref="T2818:T2824">
    <cfRule type="expression" dxfId="2283" priority="2283">
      <formula>T2818&lt;&gt;""</formula>
    </cfRule>
    <cfRule type="expression" dxfId="2282" priority="2284">
      <formula>S2818&lt;&gt;""</formula>
    </cfRule>
  </conditionalFormatting>
  <conditionalFormatting sqref="U2818:U2824">
    <cfRule type="expression" dxfId="2281" priority="2281">
      <formula>U2818&lt;&gt;""</formula>
    </cfRule>
    <cfRule type="expression" dxfId="2280" priority="2282">
      <formula>S2818&lt;&gt;""</formula>
    </cfRule>
  </conditionalFormatting>
  <conditionalFormatting sqref="T2825:T2831">
    <cfRule type="expression" dxfId="2279" priority="2279">
      <formula>T2825&lt;&gt;""</formula>
    </cfRule>
    <cfRule type="expression" dxfId="2278" priority="2280">
      <formula>S2825&lt;&gt;""</formula>
    </cfRule>
  </conditionalFormatting>
  <conditionalFormatting sqref="U2825:U2831">
    <cfRule type="expression" dxfId="2277" priority="2277">
      <formula>U2825&lt;&gt;""</formula>
    </cfRule>
    <cfRule type="expression" dxfId="2276" priority="2278">
      <formula>S2825&lt;&gt;""</formula>
    </cfRule>
  </conditionalFormatting>
  <conditionalFormatting sqref="T2832:T2838">
    <cfRule type="expression" dxfId="2275" priority="2275">
      <formula>T2832&lt;&gt;""</formula>
    </cfRule>
    <cfRule type="expression" dxfId="2274" priority="2276">
      <formula>S2832&lt;&gt;""</formula>
    </cfRule>
  </conditionalFormatting>
  <conditionalFormatting sqref="U2832:U2838">
    <cfRule type="expression" dxfId="2273" priority="2273">
      <formula>U2832&lt;&gt;""</formula>
    </cfRule>
    <cfRule type="expression" dxfId="2272" priority="2274">
      <formula>S2832&lt;&gt;""</formula>
    </cfRule>
  </conditionalFormatting>
  <conditionalFormatting sqref="T2839:T2845">
    <cfRule type="expression" dxfId="2271" priority="2271">
      <formula>T2839&lt;&gt;""</formula>
    </cfRule>
    <cfRule type="expression" dxfId="2270" priority="2272">
      <formula>S2839&lt;&gt;""</formula>
    </cfRule>
  </conditionalFormatting>
  <conditionalFormatting sqref="U2839:U2845">
    <cfRule type="expression" dxfId="2269" priority="2269">
      <formula>U2839&lt;&gt;""</formula>
    </cfRule>
    <cfRule type="expression" dxfId="2268" priority="2270">
      <formula>S2839&lt;&gt;""</formula>
    </cfRule>
  </conditionalFormatting>
  <conditionalFormatting sqref="T2846:T2852">
    <cfRule type="expression" dxfId="2267" priority="2267">
      <formula>T2846&lt;&gt;""</formula>
    </cfRule>
    <cfRule type="expression" dxfId="2266" priority="2268">
      <formula>S2846&lt;&gt;""</formula>
    </cfRule>
  </conditionalFormatting>
  <conditionalFormatting sqref="U2846:U2852">
    <cfRule type="expression" dxfId="2265" priority="2265">
      <formula>U2846&lt;&gt;""</formula>
    </cfRule>
    <cfRule type="expression" dxfId="2264" priority="2266">
      <formula>S2846&lt;&gt;""</formula>
    </cfRule>
  </conditionalFormatting>
  <conditionalFormatting sqref="T2853:T2859">
    <cfRule type="expression" dxfId="2263" priority="2263">
      <formula>T2853&lt;&gt;""</formula>
    </cfRule>
    <cfRule type="expression" dxfId="2262" priority="2264">
      <formula>S2853&lt;&gt;""</formula>
    </cfRule>
  </conditionalFormatting>
  <conditionalFormatting sqref="U2853:U2859">
    <cfRule type="expression" dxfId="2261" priority="2261">
      <formula>U2853&lt;&gt;""</formula>
    </cfRule>
    <cfRule type="expression" dxfId="2260" priority="2262">
      <formula>S2853&lt;&gt;""</formula>
    </cfRule>
  </conditionalFormatting>
  <conditionalFormatting sqref="T2870:T2874">
    <cfRule type="expression" dxfId="2259" priority="2259">
      <formula>T2870&lt;&gt;""</formula>
    </cfRule>
    <cfRule type="expression" dxfId="2258" priority="2260">
      <formula>S2870&lt;&gt;""</formula>
    </cfRule>
  </conditionalFormatting>
  <conditionalFormatting sqref="U2870:U2874">
    <cfRule type="expression" dxfId="2257" priority="2257">
      <formula>U2870&lt;&gt;""</formula>
    </cfRule>
    <cfRule type="expression" dxfId="2256" priority="2258">
      <formula>S2870&lt;&gt;""</formula>
    </cfRule>
  </conditionalFormatting>
  <conditionalFormatting sqref="T2875:T2879">
    <cfRule type="expression" dxfId="2255" priority="2255">
      <formula>T2875&lt;&gt;""</formula>
    </cfRule>
    <cfRule type="expression" dxfId="2254" priority="2256">
      <formula>S2875&lt;&gt;""</formula>
    </cfRule>
  </conditionalFormatting>
  <conditionalFormatting sqref="U2875:U2879">
    <cfRule type="expression" dxfId="2253" priority="2253">
      <formula>U2875&lt;&gt;""</formula>
    </cfRule>
    <cfRule type="expression" dxfId="2252" priority="2254">
      <formula>S2875&lt;&gt;""</formula>
    </cfRule>
  </conditionalFormatting>
  <conditionalFormatting sqref="T2880:T2884">
    <cfRule type="expression" dxfId="2251" priority="2251">
      <formula>T2880&lt;&gt;""</formula>
    </cfRule>
    <cfRule type="expression" dxfId="2250" priority="2252">
      <formula>S2880&lt;&gt;""</formula>
    </cfRule>
  </conditionalFormatting>
  <conditionalFormatting sqref="U2880:U2884">
    <cfRule type="expression" dxfId="2249" priority="2249">
      <formula>U2880&lt;&gt;""</formula>
    </cfRule>
    <cfRule type="expression" dxfId="2248" priority="2250">
      <formula>S2880&lt;&gt;""</formula>
    </cfRule>
  </conditionalFormatting>
  <conditionalFormatting sqref="T2885:T2889">
    <cfRule type="expression" dxfId="2247" priority="2247">
      <formula>T2885&lt;&gt;""</formula>
    </cfRule>
    <cfRule type="expression" dxfId="2246" priority="2248">
      <formula>S2885&lt;&gt;""</formula>
    </cfRule>
  </conditionalFormatting>
  <conditionalFormatting sqref="U2885:U2889">
    <cfRule type="expression" dxfId="2245" priority="2245">
      <formula>U2885&lt;&gt;""</formula>
    </cfRule>
    <cfRule type="expression" dxfId="2244" priority="2246">
      <formula>S2885&lt;&gt;""</formula>
    </cfRule>
  </conditionalFormatting>
  <conditionalFormatting sqref="T2897:T2901">
    <cfRule type="expression" dxfId="2243" priority="2243">
      <formula>T2897&lt;&gt;""</formula>
    </cfRule>
    <cfRule type="expression" dxfId="2242" priority="2244">
      <formula>S2897&lt;&gt;""</formula>
    </cfRule>
  </conditionalFormatting>
  <conditionalFormatting sqref="U2897:U2901">
    <cfRule type="expression" dxfId="2241" priority="2241">
      <formula>U2897&lt;&gt;""</formula>
    </cfRule>
    <cfRule type="expression" dxfId="2240" priority="2242">
      <formula>S2897&lt;&gt;""</formula>
    </cfRule>
  </conditionalFormatting>
  <conditionalFormatting sqref="T3133:T3137 T3129:T3130 T2988:T2994 T2926:T2928 T2914:T2918 T2906:T2911">
    <cfRule type="expression" dxfId="2239" priority="2239">
      <formula>T2906&lt;&gt;""</formula>
    </cfRule>
    <cfRule type="expression" dxfId="2238" priority="2240">
      <formula>S2906&lt;&gt;""</formula>
    </cfRule>
  </conditionalFormatting>
  <conditionalFormatting sqref="U3133:U3137 U3129:U3130 U2988:U2994 U2926:U2928 U2914:U2918 U2906:U2911">
    <cfRule type="expression" dxfId="2237" priority="2237">
      <formula>U2906&lt;&gt;""</formula>
    </cfRule>
    <cfRule type="expression" dxfId="2236" priority="2238">
      <formula>S2906&lt;&gt;""</formula>
    </cfRule>
  </conditionalFormatting>
  <conditionalFormatting sqref="T3171 T3160:T3164">
    <cfRule type="expression" dxfId="2235" priority="2235">
      <formula>T3160&lt;&gt;""</formula>
    </cfRule>
    <cfRule type="expression" dxfId="2234" priority="2236">
      <formula>S3160&lt;&gt;""</formula>
    </cfRule>
  </conditionalFormatting>
  <conditionalFormatting sqref="U3171 U3160:U3164">
    <cfRule type="expression" dxfId="2233" priority="2233">
      <formula>U3160&lt;&gt;""</formula>
    </cfRule>
    <cfRule type="expression" dxfId="2232" priority="2234">
      <formula>S3160&lt;&gt;""</formula>
    </cfRule>
  </conditionalFormatting>
  <conditionalFormatting sqref="T2919:T2923">
    <cfRule type="expression" dxfId="2231" priority="2231">
      <formula>T2919&lt;&gt;""</formula>
    </cfRule>
    <cfRule type="expression" dxfId="2230" priority="2232">
      <formula>S2919&lt;&gt;""</formula>
    </cfRule>
  </conditionalFormatting>
  <conditionalFormatting sqref="U2919:U2923">
    <cfRule type="expression" dxfId="2229" priority="2229">
      <formula>U2919&lt;&gt;""</formula>
    </cfRule>
    <cfRule type="expression" dxfId="2228" priority="2230">
      <formula>S2919&lt;&gt;""</formula>
    </cfRule>
  </conditionalFormatting>
  <conditionalFormatting sqref="T2929:T2931">
    <cfRule type="expression" dxfId="2227" priority="2227">
      <formula>T2929&lt;&gt;""</formula>
    </cfRule>
    <cfRule type="expression" dxfId="2226" priority="2228">
      <formula>S2929&lt;&gt;""</formula>
    </cfRule>
  </conditionalFormatting>
  <conditionalFormatting sqref="U2929:U2931">
    <cfRule type="expression" dxfId="2225" priority="2225">
      <formula>U2929&lt;&gt;""</formula>
    </cfRule>
    <cfRule type="expression" dxfId="2224" priority="2226">
      <formula>S2929&lt;&gt;""</formula>
    </cfRule>
  </conditionalFormatting>
  <conditionalFormatting sqref="T2932:T2934">
    <cfRule type="expression" dxfId="2223" priority="2223">
      <formula>T2932&lt;&gt;""</formula>
    </cfRule>
    <cfRule type="expression" dxfId="2222" priority="2224">
      <formula>S2932&lt;&gt;""</formula>
    </cfRule>
  </conditionalFormatting>
  <conditionalFormatting sqref="U2932:U2934">
    <cfRule type="expression" dxfId="2221" priority="2221">
      <formula>U2932&lt;&gt;""</formula>
    </cfRule>
    <cfRule type="expression" dxfId="2220" priority="2222">
      <formula>S2932&lt;&gt;""</formula>
    </cfRule>
  </conditionalFormatting>
  <conditionalFormatting sqref="T2935:T2937">
    <cfRule type="expression" dxfId="2219" priority="2219">
      <formula>T2935&lt;&gt;""</formula>
    </cfRule>
    <cfRule type="expression" dxfId="2218" priority="2220">
      <formula>S2935&lt;&gt;""</formula>
    </cfRule>
  </conditionalFormatting>
  <conditionalFormatting sqref="U2935:U2937">
    <cfRule type="expression" dxfId="2217" priority="2217">
      <formula>U2935&lt;&gt;""</formula>
    </cfRule>
    <cfRule type="expression" dxfId="2216" priority="2218">
      <formula>S2935&lt;&gt;""</formula>
    </cfRule>
  </conditionalFormatting>
  <conditionalFormatting sqref="T2938:T2940">
    <cfRule type="expression" dxfId="2215" priority="2215">
      <formula>T2938&lt;&gt;""</formula>
    </cfRule>
    <cfRule type="expression" dxfId="2214" priority="2216">
      <formula>S2938&lt;&gt;""</formula>
    </cfRule>
  </conditionalFormatting>
  <conditionalFormatting sqref="U2938:U2940">
    <cfRule type="expression" dxfId="2213" priority="2213">
      <formula>U2938&lt;&gt;""</formula>
    </cfRule>
    <cfRule type="expression" dxfId="2212" priority="2214">
      <formula>S2938&lt;&gt;""</formula>
    </cfRule>
  </conditionalFormatting>
  <conditionalFormatting sqref="T2941:T2943">
    <cfRule type="expression" dxfId="2211" priority="2211">
      <formula>T2941&lt;&gt;""</formula>
    </cfRule>
    <cfRule type="expression" dxfId="2210" priority="2212">
      <formula>S2941&lt;&gt;""</formula>
    </cfRule>
  </conditionalFormatting>
  <conditionalFormatting sqref="U2941:U2943">
    <cfRule type="expression" dxfId="2209" priority="2209">
      <formula>U2941&lt;&gt;""</formula>
    </cfRule>
    <cfRule type="expression" dxfId="2208" priority="2210">
      <formula>S2941&lt;&gt;""</formula>
    </cfRule>
  </conditionalFormatting>
  <conditionalFormatting sqref="T2944:T2946">
    <cfRule type="expression" dxfId="2207" priority="2207">
      <formula>T2944&lt;&gt;""</formula>
    </cfRule>
    <cfRule type="expression" dxfId="2206" priority="2208">
      <formula>S2944&lt;&gt;""</formula>
    </cfRule>
  </conditionalFormatting>
  <conditionalFormatting sqref="U2944:U2946">
    <cfRule type="expression" dxfId="2205" priority="2205">
      <formula>U2944&lt;&gt;""</formula>
    </cfRule>
    <cfRule type="expression" dxfId="2204" priority="2206">
      <formula>S2944&lt;&gt;""</formula>
    </cfRule>
  </conditionalFormatting>
  <conditionalFormatting sqref="T2947:T2949">
    <cfRule type="expression" dxfId="2203" priority="2203">
      <formula>T2947&lt;&gt;""</formula>
    </cfRule>
    <cfRule type="expression" dxfId="2202" priority="2204">
      <formula>S2947&lt;&gt;""</formula>
    </cfRule>
  </conditionalFormatting>
  <conditionalFormatting sqref="U2947:U2949">
    <cfRule type="expression" dxfId="2201" priority="2201">
      <formula>U2947&lt;&gt;""</formula>
    </cfRule>
    <cfRule type="expression" dxfId="2200" priority="2202">
      <formula>S2947&lt;&gt;""</formula>
    </cfRule>
  </conditionalFormatting>
  <conditionalFormatting sqref="T2950:T2952">
    <cfRule type="expression" dxfId="2199" priority="2199">
      <formula>T2950&lt;&gt;""</formula>
    </cfRule>
    <cfRule type="expression" dxfId="2198" priority="2200">
      <formula>S2950&lt;&gt;""</formula>
    </cfRule>
  </conditionalFormatting>
  <conditionalFormatting sqref="U2950:U2952">
    <cfRule type="expression" dxfId="2197" priority="2197">
      <formula>U2950&lt;&gt;""</formula>
    </cfRule>
    <cfRule type="expression" dxfId="2196" priority="2198">
      <formula>S2950&lt;&gt;""</formula>
    </cfRule>
  </conditionalFormatting>
  <conditionalFormatting sqref="T2953:T2955">
    <cfRule type="expression" dxfId="2195" priority="2195">
      <formula>T2953&lt;&gt;""</formula>
    </cfRule>
    <cfRule type="expression" dxfId="2194" priority="2196">
      <formula>S2953&lt;&gt;""</formula>
    </cfRule>
  </conditionalFormatting>
  <conditionalFormatting sqref="U2953:U2955">
    <cfRule type="expression" dxfId="2193" priority="2193">
      <formula>U2953&lt;&gt;""</formula>
    </cfRule>
    <cfRule type="expression" dxfId="2192" priority="2194">
      <formula>S2953&lt;&gt;""</formula>
    </cfRule>
  </conditionalFormatting>
  <conditionalFormatting sqref="T2956:T2958">
    <cfRule type="expression" dxfId="2191" priority="2191">
      <formula>T2956&lt;&gt;""</formula>
    </cfRule>
    <cfRule type="expression" dxfId="2190" priority="2192">
      <formula>S2956&lt;&gt;""</formula>
    </cfRule>
  </conditionalFormatting>
  <conditionalFormatting sqref="U2956:U2958">
    <cfRule type="expression" dxfId="2189" priority="2189">
      <formula>U2956&lt;&gt;""</formula>
    </cfRule>
    <cfRule type="expression" dxfId="2188" priority="2190">
      <formula>S2956&lt;&gt;""</formula>
    </cfRule>
  </conditionalFormatting>
  <conditionalFormatting sqref="T2959:T2961">
    <cfRule type="expression" dxfId="2187" priority="2187">
      <formula>T2959&lt;&gt;""</formula>
    </cfRule>
    <cfRule type="expression" dxfId="2186" priority="2188">
      <formula>S2959&lt;&gt;""</formula>
    </cfRule>
  </conditionalFormatting>
  <conditionalFormatting sqref="U2959:U2961">
    <cfRule type="expression" dxfId="2185" priority="2185">
      <formula>U2959&lt;&gt;""</formula>
    </cfRule>
    <cfRule type="expression" dxfId="2184" priority="2186">
      <formula>S2959&lt;&gt;""</formula>
    </cfRule>
  </conditionalFormatting>
  <conditionalFormatting sqref="T2962:T2964">
    <cfRule type="expression" dxfId="2183" priority="2183">
      <formula>T2962&lt;&gt;""</formula>
    </cfRule>
    <cfRule type="expression" dxfId="2182" priority="2184">
      <formula>S2962&lt;&gt;""</formula>
    </cfRule>
  </conditionalFormatting>
  <conditionalFormatting sqref="U2962:U2964">
    <cfRule type="expression" dxfId="2181" priority="2181">
      <formula>U2962&lt;&gt;""</formula>
    </cfRule>
    <cfRule type="expression" dxfId="2180" priority="2182">
      <formula>S2962&lt;&gt;""</formula>
    </cfRule>
  </conditionalFormatting>
  <conditionalFormatting sqref="T2965:T2967">
    <cfRule type="expression" dxfId="2179" priority="2179">
      <formula>T2965&lt;&gt;""</formula>
    </cfRule>
    <cfRule type="expression" dxfId="2178" priority="2180">
      <formula>S2965&lt;&gt;""</formula>
    </cfRule>
  </conditionalFormatting>
  <conditionalFormatting sqref="U2965:U2967">
    <cfRule type="expression" dxfId="2177" priority="2177">
      <formula>U2965&lt;&gt;""</formula>
    </cfRule>
    <cfRule type="expression" dxfId="2176" priority="2178">
      <formula>S2965&lt;&gt;""</formula>
    </cfRule>
  </conditionalFormatting>
  <conditionalFormatting sqref="T2968:T2970">
    <cfRule type="expression" dxfId="2175" priority="2175">
      <formula>T2968&lt;&gt;""</formula>
    </cfRule>
    <cfRule type="expression" dxfId="2174" priority="2176">
      <formula>S2968&lt;&gt;""</formula>
    </cfRule>
  </conditionalFormatting>
  <conditionalFormatting sqref="U2968:U2970">
    <cfRule type="expression" dxfId="2173" priority="2173">
      <formula>U2968&lt;&gt;""</formula>
    </cfRule>
    <cfRule type="expression" dxfId="2172" priority="2174">
      <formula>S2968&lt;&gt;""</formula>
    </cfRule>
  </conditionalFormatting>
  <conditionalFormatting sqref="T2971:T2973">
    <cfRule type="expression" dxfId="2171" priority="2171">
      <formula>T2971&lt;&gt;""</formula>
    </cfRule>
    <cfRule type="expression" dxfId="2170" priority="2172">
      <formula>S2971&lt;&gt;""</formula>
    </cfRule>
  </conditionalFormatting>
  <conditionalFormatting sqref="U2971:U2973">
    <cfRule type="expression" dxfId="2169" priority="2169">
      <formula>U2971&lt;&gt;""</formula>
    </cfRule>
    <cfRule type="expression" dxfId="2168" priority="2170">
      <formula>S2971&lt;&gt;""</formula>
    </cfRule>
  </conditionalFormatting>
  <conditionalFormatting sqref="T2974:T2976">
    <cfRule type="expression" dxfId="2167" priority="2167">
      <formula>T2974&lt;&gt;""</formula>
    </cfRule>
    <cfRule type="expression" dxfId="2166" priority="2168">
      <formula>S2974&lt;&gt;""</formula>
    </cfRule>
  </conditionalFormatting>
  <conditionalFormatting sqref="U2974:U2976">
    <cfRule type="expression" dxfId="2165" priority="2165">
      <formula>U2974&lt;&gt;""</formula>
    </cfRule>
    <cfRule type="expression" dxfId="2164" priority="2166">
      <formula>S2974&lt;&gt;""</formula>
    </cfRule>
  </conditionalFormatting>
  <conditionalFormatting sqref="T2977:T2979">
    <cfRule type="expression" dxfId="2163" priority="2163">
      <formula>T2977&lt;&gt;""</formula>
    </cfRule>
    <cfRule type="expression" dxfId="2162" priority="2164">
      <formula>S2977&lt;&gt;""</formula>
    </cfRule>
  </conditionalFormatting>
  <conditionalFormatting sqref="U2977:U2979">
    <cfRule type="expression" dxfId="2161" priority="2161">
      <formula>U2977&lt;&gt;""</formula>
    </cfRule>
    <cfRule type="expression" dxfId="2160" priority="2162">
      <formula>S2977&lt;&gt;""</formula>
    </cfRule>
  </conditionalFormatting>
  <conditionalFormatting sqref="T2980:T2982">
    <cfRule type="expression" dxfId="2159" priority="2159">
      <formula>T2980&lt;&gt;""</formula>
    </cfRule>
    <cfRule type="expression" dxfId="2158" priority="2160">
      <formula>S2980&lt;&gt;""</formula>
    </cfRule>
  </conditionalFormatting>
  <conditionalFormatting sqref="U2980:U2982">
    <cfRule type="expression" dxfId="2157" priority="2157">
      <formula>U2980&lt;&gt;""</formula>
    </cfRule>
    <cfRule type="expression" dxfId="2156" priority="2158">
      <formula>S2980&lt;&gt;""</formula>
    </cfRule>
  </conditionalFormatting>
  <conditionalFormatting sqref="T2983:T2985">
    <cfRule type="expression" dxfId="2155" priority="2155">
      <formula>T2983&lt;&gt;""</formula>
    </cfRule>
    <cfRule type="expression" dxfId="2154" priority="2156">
      <formula>S2983&lt;&gt;""</formula>
    </cfRule>
  </conditionalFormatting>
  <conditionalFormatting sqref="U2983:U2985">
    <cfRule type="expression" dxfId="2153" priority="2153">
      <formula>U2983&lt;&gt;""</formula>
    </cfRule>
    <cfRule type="expression" dxfId="2152" priority="2154">
      <formula>S2983&lt;&gt;""</formula>
    </cfRule>
  </conditionalFormatting>
  <conditionalFormatting sqref="T2995:T3001">
    <cfRule type="expression" dxfId="2151" priority="2151">
      <formula>T2995&lt;&gt;""</formula>
    </cfRule>
    <cfRule type="expression" dxfId="2150" priority="2152">
      <formula>S2995&lt;&gt;""</formula>
    </cfRule>
  </conditionalFormatting>
  <conditionalFormatting sqref="U2995:U3001">
    <cfRule type="expression" dxfId="2149" priority="2149">
      <formula>U2995&lt;&gt;""</formula>
    </cfRule>
    <cfRule type="expression" dxfId="2148" priority="2150">
      <formula>S2995&lt;&gt;""</formula>
    </cfRule>
  </conditionalFormatting>
  <conditionalFormatting sqref="T3002:T3008">
    <cfRule type="expression" dxfId="2147" priority="2147">
      <formula>T3002&lt;&gt;""</formula>
    </cfRule>
    <cfRule type="expression" dxfId="2146" priority="2148">
      <formula>S3002&lt;&gt;""</formula>
    </cfRule>
  </conditionalFormatting>
  <conditionalFormatting sqref="U3002:U3008">
    <cfRule type="expression" dxfId="2145" priority="2145">
      <formula>U3002&lt;&gt;""</formula>
    </cfRule>
    <cfRule type="expression" dxfId="2144" priority="2146">
      <formula>S3002&lt;&gt;""</formula>
    </cfRule>
  </conditionalFormatting>
  <conditionalFormatting sqref="T3009:T3015">
    <cfRule type="expression" dxfId="2143" priority="2143">
      <formula>T3009&lt;&gt;""</formula>
    </cfRule>
    <cfRule type="expression" dxfId="2142" priority="2144">
      <formula>S3009&lt;&gt;""</formula>
    </cfRule>
  </conditionalFormatting>
  <conditionalFormatting sqref="U3009:U3015">
    <cfRule type="expression" dxfId="2141" priority="2141">
      <formula>U3009&lt;&gt;""</formula>
    </cfRule>
    <cfRule type="expression" dxfId="2140" priority="2142">
      <formula>S3009&lt;&gt;""</formula>
    </cfRule>
  </conditionalFormatting>
  <conditionalFormatting sqref="T3016:T3022">
    <cfRule type="expression" dxfId="2139" priority="2139">
      <formula>T3016&lt;&gt;""</formula>
    </cfRule>
    <cfRule type="expression" dxfId="2138" priority="2140">
      <formula>S3016&lt;&gt;""</formula>
    </cfRule>
  </conditionalFormatting>
  <conditionalFormatting sqref="U3016:U3022">
    <cfRule type="expression" dxfId="2137" priority="2137">
      <formula>U3016&lt;&gt;""</formula>
    </cfRule>
    <cfRule type="expression" dxfId="2136" priority="2138">
      <formula>S3016&lt;&gt;""</formula>
    </cfRule>
  </conditionalFormatting>
  <conditionalFormatting sqref="T3023:T3029">
    <cfRule type="expression" dxfId="2135" priority="2135">
      <formula>T3023&lt;&gt;""</formula>
    </cfRule>
    <cfRule type="expression" dxfId="2134" priority="2136">
      <formula>S3023&lt;&gt;""</formula>
    </cfRule>
  </conditionalFormatting>
  <conditionalFormatting sqref="U3023:U3029">
    <cfRule type="expression" dxfId="2133" priority="2133">
      <formula>U3023&lt;&gt;""</formula>
    </cfRule>
    <cfRule type="expression" dxfId="2132" priority="2134">
      <formula>S3023&lt;&gt;""</formula>
    </cfRule>
  </conditionalFormatting>
  <conditionalFormatting sqref="T3030:T3036">
    <cfRule type="expression" dxfId="2131" priority="2131">
      <formula>T3030&lt;&gt;""</formula>
    </cfRule>
    <cfRule type="expression" dxfId="2130" priority="2132">
      <formula>S3030&lt;&gt;""</formula>
    </cfRule>
  </conditionalFormatting>
  <conditionalFormatting sqref="U3030:U3036">
    <cfRule type="expression" dxfId="2129" priority="2129">
      <formula>U3030&lt;&gt;""</formula>
    </cfRule>
    <cfRule type="expression" dxfId="2128" priority="2130">
      <formula>S3030&lt;&gt;""</formula>
    </cfRule>
  </conditionalFormatting>
  <conditionalFormatting sqref="T3037:T3043">
    <cfRule type="expression" dxfId="2127" priority="2127">
      <formula>T3037&lt;&gt;""</formula>
    </cfRule>
    <cfRule type="expression" dxfId="2126" priority="2128">
      <formula>S3037&lt;&gt;""</formula>
    </cfRule>
  </conditionalFormatting>
  <conditionalFormatting sqref="U3037:U3043">
    <cfRule type="expression" dxfId="2125" priority="2125">
      <formula>U3037&lt;&gt;""</formula>
    </cfRule>
    <cfRule type="expression" dxfId="2124" priority="2126">
      <formula>S3037&lt;&gt;""</formula>
    </cfRule>
  </conditionalFormatting>
  <conditionalFormatting sqref="T3044:T3050">
    <cfRule type="expression" dxfId="2123" priority="2123">
      <formula>T3044&lt;&gt;""</formula>
    </cfRule>
    <cfRule type="expression" dxfId="2122" priority="2124">
      <formula>S3044&lt;&gt;""</formula>
    </cfRule>
  </conditionalFormatting>
  <conditionalFormatting sqref="U3044:U3050">
    <cfRule type="expression" dxfId="2121" priority="2121">
      <formula>U3044&lt;&gt;""</formula>
    </cfRule>
    <cfRule type="expression" dxfId="2120" priority="2122">
      <formula>S3044&lt;&gt;""</formula>
    </cfRule>
  </conditionalFormatting>
  <conditionalFormatting sqref="T3051:T3057">
    <cfRule type="expression" dxfId="2119" priority="2119">
      <formula>T3051&lt;&gt;""</formula>
    </cfRule>
    <cfRule type="expression" dxfId="2118" priority="2120">
      <formula>S3051&lt;&gt;""</formula>
    </cfRule>
  </conditionalFormatting>
  <conditionalFormatting sqref="U3051:U3057">
    <cfRule type="expression" dxfId="2117" priority="2117">
      <formula>U3051&lt;&gt;""</formula>
    </cfRule>
    <cfRule type="expression" dxfId="2116" priority="2118">
      <formula>S3051&lt;&gt;""</formula>
    </cfRule>
  </conditionalFormatting>
  <conditionalFormatting sqref="T3058:T3064">
    <cfRule type="expression" dxfId="2115" priority="2115">
      <formula>T3058&lt;&gt;""</formula>
    </cfRule>
    <cfRule type="expression" dxfId="2114" priority="2116">
      <formula>S3058&lt;&gt;""</formula>
    </cfRule>
  </conditionalFormatting>
  <conditionalFormatting sqref="U3058:U3064">
    <cfRule type="expression" dxfId="2113" priority="2113">
      <formula>U3058&lt;&gt;""</formula>
    </cfRule>
    <cfRule type="expression" dxfId="2112" priority="2114">
      <formula>S3058&lt;&gt;""</formula>
    </cfRule>
  </conditionalFormatting>
  <conditionalFormatting sqref="T3065:T3071">
    <cfRule type="expression" dxfId="2111" priority="2111">
      <formula>T3065&lt;&gt;""</formula>
    </cfRule>
    <cfRule type="expression" dxfId="2110" priority="2112">
      <formula>S3065&lt;&gt;""</formula>
    </cfRule>
  </conditionalFormatting>
  <conditionalFormatting sqref="U3065:U3071">
    <cfRule type="expression" dxfId="2109" priority="2109">
      <formula>U3065&lt;&gt;""</formula>
    </cfRule>
    <cfRule type="expression" dxfId="2108" priority="2110">
      <formula>S3065&lt;&gt;""</formula>
    </cfRule>
  </conditionalFormatting>
  <conditionalFormatting sqref="T3072:T3078">
    <cfRule type="expression" dxfId="2107" priority="2107">
      <formula>T3072&lt;&gt;""</formula>
    </cfRule>
    <cfRule type="expression" dxfId="2106" priority="2108">
      <formula>S3072&lt;&gt;""</formula>
    </cfRule>
  </conditionalFormatting>
  <conditionalFormatting sqref="U3072:U3078">
    <cfRule type="expression" dxfId="2105" priority="2105">
      <formula>U3072&lt;&gt;""</formula>
    </cfRule>
    <cfRule type="expression" dxfId="2104" priority="2106">
      <formula>S3072&lt;&gt;""</formula>
    </cfRule>
  </conditionalFormatting>
  <conditionalFormatting sqref="T3079:T3085">
    <cfRule type="expression" dxfId="2103" priority="2103">
      <formula>T3079&lt;&gt;""</formula>
    </cfRule>
    <cfRule type="expression" dxfId="2102" priority="2104">
      <formula>S3079&lt;&gt;""</formula>
    </cfRule>
  </conditionalFormatting>
  <conditionalFormatting sqref="U3079:U3085">
    <cfRule type="expression" dxfId="2101" priority="2101">
      <formula>U3079&lt;&gt;""</formula>
    </cfRule>
    <cfRule type="expression" dxfId="2100" priority="2102">
      <formula>S3079&lt;&gt;""</formula>
    </cfRule>
  </conditionalFormatting>
  <conditionalFormatting sqref="T3086:T3092">
    <cfRule type="expression" dxfId="2099" priority="2099">
      <formula>T3086&lt;&gt;""</formula>
    </cfRule>
    <cfRule type="expression" dxfId="2098" priority="2100">
      <formula>S3086&lt;&gt;""</formula>
    </cfRule>
  </conditionalFormatting>
  <conditionalFormatting sqref="U3086:U3092">
    <cfRule type="expression" dxfId="2097" priority="2097">
      <formula>U3086&lt;&gt;""</formula>
    </cfRule>
    <cfRule type="expression" dxfId="2096" priority="2098">
      <formula>S3086&lt;&gt;""</formula>
    </cfRule>
  </conditionalFormatting>
  <conditionalFormatting sqref="T3093:T3099">
    <cfRule type="expression" dxfId="2095" priority="2095">
      <formula>T3093&lt;&gt;""</formula>
    </cfRule>
    <cfRule type="expression" dxfId="2094" priority="2096">
      <formula>S3093&lt;&gt;""</formula>
    </cfRule>
  </conditionalFormatting>
  <conditionalFormatting sqref="U3093:U3099">
    <cfRule type="expression" dxfId="2093" priority="2093">
      <formula>U3093&lt;&gt;""</formula>
    </cfRule>
    <cfRule type="expression" dxfId="2092" priority="2094">
      <formula>S3093&lt;&gt;""</formula>
    </cfRule>
  </conditionalFormatting>
  <conditionalFormatting sqref="T3100:T3106">
    <cfRule type="expression" dxfId="2091" priority="2091">
      <formula>T3100&lt;&gt;""</formula>
    </cfRule>
    <cfRule type="expression" dxfId="2090" priority="2092">
      <formula>S3100&lt;&gt;""</formula>
    </cfRule>
  </conditionalFormatting>
  <conditionalFormatting sqref="U3100:U3106">
    <cfRule type="expression" dxfId="2089" priority="2089">
      <formula>U3100&lt;&gt;""</formula>
    </cfRule>
    <cfRule type="expression" dxfId="2088" priority="2090">
      <formula>S3100&lt;&gt;""</formula>
    </cfRule>
  </conditionalFormatting>
  <conditionalFormatting sqref="T3107:T3113">
    <cfRule type="expression" dxfId="2087" priority="2087">
      <formula>T3107&lt;&gt;""</formula>
    </cfRule>
    <cfRule type="expression" dxfId="2086" priority="2088">
      <formula>S3107&lt;&gt;""</formula>
    </cfRule>
  </conditionalFormatting>
  <conditionalFormatting sqref="U3107:U3113">
    <cfRule type="expression" dxfId="2085" priority="2085">
      <formula>U3107&lt;&gt;""</formula>
    </cfRule>
    <cfRule type="expression" dxfId="2084" priority="2086">
      <formula>S3107&lt;&gt;""</formula>
    </cfRule>
  </conditionalFormatting>
  <conditionalFormatting sqref="T3114:T3120">
    <cfRule type="expression" dxfId="2083" priority="2083">
      <formula>T3114&lt;&gt;""</formula>
    </cfRule>
    <cfRule type="expression" dxfId="2082" priority="2084">
      <formula>S3114&lt;&gt;""</formula>
    </cfRule>
  </conditionalFormatting>
  <conditionalFormatting sqref="U3114:U3120">
    <cfRule type="expression" dxfId="2081" priority="2081">
      <formula>U3114&lt;&gt;""</formula>
    </cfRule>
    <cfRule type="expression" dxfId="2080" priority="2082">
      <formula>S3114&lt;&gt;""</formula>
    </cfRule>
  </conditionalFormatting>
  <conditionalFormatting sqref="T3121:T3127">
    <cfRule type="expression" dxfId="2079" priority="2079">
      <formula>T3121&lt;&gt;""</formula>
    </cfRule>
    <cfRule type="expression" dxfId="2078" priority="2080">
      <formula>S3121&lt;&gt;""</formula>
    </cfRule>
  </conditionalFormatting>
  <conditionalFormatting sqref="U3121:U3127">
    <cfRule type="expression" dxfId="2077" priority="2077">
      <formula>U3121&lt;&gt;""</formula>
    </cfRule>
    <cfRule type="expression" dxfId="2076" priority="2078">
      <formula>S3121&lt;&gt;""</formula>
    </cfRule>
  </conditionalFormatting>
  <conditionalFormatting sqref="T3138:T3142">
    <cfRule type="expression" dxfId="2075" priority="2075">
      <formula>T3138&lt;&gt;""</formula>
    </cfRule>
    <cfRule type="expression" dxfId="2074" priority="2076">
      <formula>S3138&lt;&gt;""</formula>
    </cfRule>
  </conditionalFormatting>
  <conditionalFormatting sqref="U3138:U3142">
    <cfRule type="expression" dxfId="2073" priority="2073">
      <formula>U3138&lt;&gt;""</formula>
    </cfRule>
    <cfRule type="expression" dxfId="2072" priority="2074">
      <formula>S3138&lt;&gt;""</formula>
    </cfRule>
  </conditionalFormatting>
  <conditionalFormatting sqref="T3143:T3147">
    <cfRule type="expression" dxfId="2071" priority="2071">
      <formula>T3143&lt;&gt;""</formula>
    </cfRule>
    <cfRule type="expression" dxfId="2070" priority="2072">
      <formula>S3143&lt;&gt;""</formula>
    </cfRule>
  </conditionalFormatting>
  <conditionalFormatting sqref="U3143:U3147">
    <cfRule type="expression" dxfId="2069" priority="2069">
      <formula>U3143&lt;&gt;""</formula>
    </cfRule>
    <cfRule type="expression" dxfId="2068" priority="2070">
      <formula>S3143&lt;&gt;""</formula>
    </cfRule>
  </conditionalFormatting>
  <conditionalFormatting sqref="T3148:T3152">
    <cfRule type="expression" dxfId="2067" priority="2067">
      <formula>T3148&lt;&gt;""</formula>
    </cfRule>
    <cfRule type="expression" dxfId="2066" priority="2068">
      <formula>S3148&lt;&gt;""</formula>
    </cfRule>
  </conditionalFormatting>
  <conditionalFormatting sqref="U3148:U3152">
    <cfRule type="expression" dxfId="2065" priority="2065">
      <formula>U3148&lt;&gt;""</formula>
    </cfRule>
    <cfRule type="expression" dxfId="2064" priority="2066">
      <formula>S3148&lt;&gt;""</formula>
    </cfRule>
  </conditionalFormatting>
  <conditionalFormatting sqref="T3153:T3157">
    <cfRule type="expression" dxfId="2063" priority="2063">
      <formula>T3153&lt;&gt;""</formula>
    </cfRule>
    <cfRule type="expression" dxfId="2062" priority="2064">
      <formula>S3153&lt;&gt;""</formula>
    </cfRule>
  </conditionalFormatting>
  <conditionalFormatting sqref="U3153:U3157">
    <cfRule type="expression" dxfId="2061" priority="2061">
      <formula>U3153&lt;&gt;""</formula>
    </cfRule>
    <cfRule type="expression" dxfId="2060" priority="2062">
      <formula>S3153&lt;&gt;""</formula>
    </cfRule>
  </conditionalFormatting>
  <conditionalFormatting sqref="T3165:T3169">
    <cfRule type="expression" dxfId="2059" priority="2059">
      <formula>T3165&lt;&gt;""</formula>
    </cfRule>
    <cfRule type="expression" dxfId="2058" priority="2060">
      <formula>S3165&lt;&gt;""</formula>
    </cfRule>
  </conditionalFormatting>
  <conditionalFormatting sqref="U3165:U3169">
    <cfRule type="expression" dxfId="2057" priority="2057">
      <formula>U3165&lt;&gt;""</formula>
    </cfRule>
    <cfRule type="expression" dxfId="2056" priority="2058">
      <formula>S3165&lt;&gt;""</formula>
    </cfRule>
  </conditionalFormatting>
  <conditionalFormatting sqref="T3401:T3405 T3397:T3398 T3256:T3262 T3194:T3196 T3182:T3186 T3174:T3179">
    <cfRule type="expression" dxfId="2055" priority="2055">
      <formula>T3174&lt;&gt;""</formula>
    </cfRule>
    <cfRule type="expression" dxfId="2054" priority="2056">
      <formula>S3174&lt;&gt;""</formula>
    </cfRule>
  </conditionalFormatting>
  <conditionalFormatting sqref="U3401:U3405 U3397:U3398 U3256:U3262 U3194:U3196 U3182:U3186 U3174:U3179">
    <cfRule type="expression" dxfId="2053" priority="2053">
      <formula>U3174&lt;&gt;""</formula>
    </cfRule>
    <cfRule type="expression" dxfId="2052" priority="2054">
      <formula>S3174&lt;&gt;""</formula>
    </cfRule>
  </conditionalFormatting>
  <conditionalFormatting sqref="T3439 T3428:T3432">
    <cfRule type="expression" dxfId="2051" priority="2051">
      <formula>T3428&lt;&gt;""</formula>
    </cfRule>
    <cfRule type="expression" dxfId="2050" priority="2052">
      <formula>S3428&lt;&gt;""</formula>
    </cfRule>
  </conditionalFormatting>
  <conditionalFormatting sqref="U3439 U3428:U3432">
    <cfRule type="expression" dxfId="2049" priority="2049">
      <formula>U3428&lt;&gt;""</formula>
    </cfRule>
    <cfRule type="expression" dxfId="2048" priority="2050">
      <formula>S3428&lt;&gt;""</formula>
    </cfRule>
  </conditionalFormatting>
  <conditionalFormatting sqref="T3187:T3191">
    <cfRule type="expression" dxfId="2047" priority="2047">
      <formula>T3187&lt;&gt;""</formula>
    </cfRule>
    <cfRule type="expression" dxfId="2046" priority="2048">
      <formula>S3187&lt;&gt;""</formula>
    </cfRule>
  </conditionalFormatting>
  <conditionalFormatting sqref="U3187:U3191">
    <cfRule type="expression" dxfId="2045" priority="2045">
      <formula>U3187&lt;&gt;""</formula>
    </cfRule>
    <cfRule type="expression" dxfId="2044" priority="2046">
      <formula>S3187&lt;&gt;""</formula>
    </cfRule>
  </conditionalFormatting>
  <conditionalFormatting sqref="T3197:T3199">
    <cfRule type="expression" dxfId="2043" priority="2043">
      <formula>T3197&lt;&gt;""</formula>
    </cfRule>
    <cfRule type="expression" dxfId="2042" priority="2044">
      <formula>S3197&lt;&gt;""</formula>
    </cfRule>
  </conditionalFormatting>
  <conditionalFormatting sqref="U3197:U3199">
    <cfRule type="expression" dxfId="2041" priority="2041">
      <formula>U3197&lt;&gt;""</formula>
    </cfRule>
    <cfRule type="expression" dxfId="2040" priority="2042">
      <formula>S3197&lt;&gt;""</formula>
    </cfRule>
  </conditionalFormatting>
  <conditionalFormatting sqref="T3200:T3202">
    <cfRule type="expression" dxfId="2039" priority="2039">
      <formula>T3200&lt;&gt;""</formula>
    </cfRule>
    <cfRule type="expression" dxfId="2038" priority="2040">
      <formula>S3200&lt;&gt;""</formula>
    </cfRule>
  </conditionalFormatting>
  <conditionalFormatting sqref="U3200:U3202">
    <cfRule type="expression" dxfId="2037" priority="2037">
      <formula>U3200&lt;&gt;""</formula>
    </cfRule>
    <cfRule type="expression" dxfId="2036" priority="2038">
      <formula>S3200&lt;&gt;""</formula>
    </cfRule>
  </conditionalFormatting>
  <conditionalFormatting sqref="T3203:T3205">
    <cfRule type="expression" dxfId="2035" priority="2035">
      <formula>T3203&lt;&gt;""</formula>
    </cfRule>
    <cfRule type="expression" dxfId="2034" priority="2036">
      <formula>S3203&lt;&gt;""</formula>
    </cfRule>
  </conditionalFormatting>
  <conditionalFormatting sqref="U3203:U3205">
    <cfRule type="expression" dxfId="2033" priority="2033">
      <formula>U3203&lt;&gt;""</formula>
    </cfRule>
    <cfRule type="expression" dxfId="2032" priority="2034">
      <formula>S3203&lt;&gt;""</formula>
    </cfRule>
  </conditionalFormatting>
  <conditionalFormatting sqref="T3206:T3208">
    <cfRule type="expression" dxfId="2031" priority="2031">
      <formula>T3206&lt;&gt;""</formula>
    </cfRule>
    <cfRule type="expression" dxfId="2030" priority="2032">
      <formula>S3206&lt;&gt;""</formula>
    </cfRule>
  </conditionalFormatting>
  <conditionalFormatting sqref="U3206:U3208">
    <cfRule type="expression" dxfId="2029" priority="2029">
      <formula>U3206&lt;&gt;""</formula>
    </cfRule>
    <cfRule type="expression" dxfId="2028" priority="2030">
      <formula>S3206&lt;&gt;""</formula>
    </cfRule>
  </conditionalFormatting>
  <conditionalFormatting sqref="T3209:T3211">
    <cfRule type="expression" dxfId="2027" priority="2027">
      <formula>T3209&lt;&gt;""</formula>
    </cfRule>
    <cfRule type="expression" dxfId="2026" priority="2028">
      <formula>S3209&lt;&gt;""</formula>
    </cfRule>
  </conditionalFormatting>
  <conditionalFormatting sqref="U3209:U3211">
    <cfRule type="expression" dxfId="2025" priority="2025">
      <formula>U3209&lt;&gt;""</formula>
    </cfRule>
    <cfRule type="expression" dxfId="2024" priority="2026">
      <formula>S3209&lt;&gt;""</formula>
    </cfRule>
  </conditionalFormatting>
  <conditionalFormatting sqref="T3212:T3214">
    <cfRule type="expression" dxfId="2023" priority="2023">
      <formula>T3212&lt;&gt;""</formula>
    </cfRule>
    <cfRule type="expression" dxfId="2022" priority="2024">
      <formula>S3212&lt;&gt;""</formula>
    </cfRule>
  </conditionalFormatting>
  <conditionalFormatting sqref="U3212:U3214">
    <cfRule type="expression" dxfId="2021" priority="2021">
      <formula>U3212&lt;&gt;""</formula>
    </cfRule>
    <cfRule type="expression" dxfId="2020" priority="2022">
      <formula>S3212&lt;&gt;""</formula>
    </cfRule>
  </conditionalFormatting>
  <conditionalFormatting sqref="T3215:T3217">
    <cfRule type="expression" dxfId="2019" priority="2019">
      <formula>T3215&lt;&gt;""</formula>
    </cfRule>
    <cfRule type="expression" dxfId="2018" priority="2020">
      <formula>S3215&lt;&gt;""</formula>
    </cfRule>
  </conditionalFormatting>
  <conditionalFormatting sqref="U3215:U3217">
    <cfRule type="expression" dxfId="2017" priority="2017">
      <formula>U3215&lt;&gt;""</formula>
    </cfRule>
    <cfRule type="expression" dxfId="2016" priority="2018">
      <formula>S3215&lt;&gt;""</formula>
    </cfRule>
  </conditionalFormatting>
  <conditionalFormatting sqref="T3218:T3220">
    <cfRule type="expression" dxfId="2015" priority="2015">
      <formula>T3218&lt;&gt;""</formula>
    </cfRule>
    <cfRule type="expression" dxfId="2014" priority="2016">
      <formula>S3218&lt;&gt;""</formula>
    </cfRule>
  </conditionalFormatting>
  <conditionalFormatting sqref="U3218:U3220">
    <cfRule type="expression" dxfId="2013" priority="2013">
      <formula>U3218&lt;&gt;""</formula>
    </cfRule>
    <cfRule type="expression" dxfId="2012" priority="2014">
      <formula>S3218&lt;&gt;""</formula>
    </cfRule>
  </conditionalFormatting>
  <conditionalFormatting sqref="T3221:T3223">
    <cfRule type="expression" dxfId="2011" priority="2011">
      <formula>T3221&lt;&gt;""</formula>
    </cfRule>
    <cfRule type="expression" dxfId="2010" priority="2012">
      <formula>S3221&lt;&gt;""</formula>
    </cfRule>
  </conditionalFormatting>
  <conditionalFormatting sqref="U3221:U3223">
    <cfRule type="expression" dxfId="2009" priority="2009">
      <formula>U3221&lt;&gt;""</formula>
    </cfRule>
    <cfRule type="expression" dxfId="2008" priority="2010">
      <formula>S3221&lt;&gt;""</formula>
    </cfRule>
  </conditionalFormatting>
  <conditionalFormatting sqref="T3224:T3226">
    <cfRule type="expression" dxfId="2007" priority="2007">
      <formula>T3224&lt;&gt;""</formula>
    </cfRule>
    <cfRule type="expression" dxfId="2006" priority="2008">
      <formula>S3224&lt;&gt;""</formula>
    </cfRule>
  </conditionalFormatting>
  <conditionalFormatting sqref="U3224:U3226">
    <cfRule type="expression" dxfId="2005" priority="2005">
      <formula>U3224&lt;&gt;""</formula>
    </cfRule>
    <cfRule type="expression" dxfId="2004" priority="2006">
      <formula>S3224&lt;&gt;""</formula>
    </cfRule>
  </conditionalFormatting>
  <conditionalFormatting sqref="T3227:T3229">
    <cfRule type="expression" dxfId="2003" priority="2003">
      <formula>T3227&lt;&gt;""</formula>
    </cfRule>
    <cfRule type="expression" dxfId="2002" priority="2004">
      <formula>S3227&lt;&gt;""</formula>
    </cfRule>
  </conditionalFormatting>
  <conditionalFormatting sqref="U3227:U3229">
    <cfRule type="expression" dxfId="2001" priority="2001">
      <formula>U3227&lt;&gt;""</formula>
    </cfRule>
    <cfRule type="expression" dxfId="2000" priority="2002">
      <formula>S3227&lt;&gt;""</formula>
    </cfRule>
  </conditionalFormatting>
  <conditionalFormatting sqref="T3230:T3232">
    <cfRule type="expression" dxfId="1999" priority="1999">
      <formula>T3230&lt;&gt;""</formula>
    </cfRule>
    <cfRule type="expression" dxfId="1998" priority="2000">
      <formula>S3230&lt;&gt;""</formula>
    </cfRule>
  </conditionalFormatting>
  <conditionalFormatting sqref="U3230:U3232">
    <cfRule type="expression" dxfId="1997" priority="1997">
      <formula>U3230&lt;&gt;""</formula>
    </cfRule>
    <cfRule type="expression" dxfId="1996" priority="1998">
      <formula>S3230&lt;&gt;""</formula>
    </cfRule>
  </conditionalFormatting>
  <conditionalFormatting sqref="T3233:T3235">
    <cfRule type="expression" dxfId="1995" priority="1995">
      <formula>T3233&lt;&gt;""</formula>
    </cfRule>
    <cfRule type="expression" dxfId="1994" priority="1996">
      <formula>S3233&lt;&gt;""</formula>
    </cfRule>
  </conditionalFormatting>
  <conditionalFormatting sqref="U3233:U3235">
    <cfRule type="expression" dxfId="1993" priority="1993">
      <formula>U3233&lt;&gt;""</formula>
    </cfRule>
    <cfRule type="expression" dxfId="1992" priority="1994">
      <formula>S3233&lt;&gt;""</formula>
    </cfRule>
  </conditionalFormatting>
  <conditionalFormatting sqref="T3236:T3238">
    <cfRule type="expression" dxfId="1991" priority="1991">
      <formula>T3236&lt;&gt;""</formula>
    </cfRule>
    <cfRule type="expression" dxfId="1990" priority="1992">
      <formula>S3236&lt;&gt;""</formula>
    </cfRule>
  </conditionalFormatting>
  <conditionalFormatting sqref="U3236:U3238">
    <cfRule type="expression" dxfId="1989" priority="1989">
      <formula>U3236&lt;&gt;""</formula>
    </cfRule>
    <cfRule type="expression" dxfId="1988" priority="1990">
      <formula>S3236&lt;&gt;""</formula>
    </cfRule>
  </conditionalFormatting>
  <conditionalFormatting sqref="T3239:T3241">
    <cfRule type="expression" dxfId="1987" priority="1987">
      <formula>T3239&lt;&gt;""</formula>
    </cfRule>
    <cfRule type="expression" dxfId="1986" priority="1988">
      <formula>S3239&lt;&gt;""</formula>
    </cfRule>
  </conditionalFormatting>
  <conditionalFormatting sqref="U3239:U3241">
    <cfRule type="expression" dxfId="1985" priority="1985">
      <formula>U3239&lt;&gt;""</formula>
    </cfRule>
    <cfRule type="expression" dxfId="1984" priority="1986">
      <formula>S3239&lt;&gt;""</formula>
    </cfRule>
  </conditionalFormatting>
  <conditionalFormatting sqref="T3242:T3244">
    <cfRule type="expression" dxfId="1983" priority="1983">
      <formula>T3242&lt;&gt;""</formula>
    </cfRule>
    <cfRule type="expression" dxfId="1982" priority="1984">
      <formula>S3242&lt;&gt;""</formula>
    </cfRule>
  </conditionalFormatting>
  <conditionalFormatting sqref="U3242:U3244">
    <cfRule type="expression" dxfId="1981" priority="1981">
      <formula>U3242&lt;&gt;""</formula>
    </cfRule>
    <cfRule type="expression" dxfId="1980" priority="1982">
      <formula>S3242&lt;&gt;""</formula>
    </cfRule>
  </conditionalFormatting>
  <conditionalFormatting sqref="T3245:T3247">
    <cfRule type="expression" dxfId="1979" priority="1979">
      <formula>T3245&lt;&gt;""</formula>
    </cfRule>
    <cfRule type="expression" dxfId="1978" priority="1980">
      <formula>S3245&lt;&gt;""</formula>
    </cfRule>
  </conditionalFormatting>
  <conditionalFormatting sqref="U3245:U3247">
    <cfRule type="expression" dxfId="1977" priority="1977">
      <formula>U3245&lt;&gt;""</formula>
    </cfRule>
    <cfRule type="expression" dxfId="1976" priority="1978">
      <formula>S3245&lt;&gt;""</formula>
    </cfRule>
  </conditionalFormatting>
  <conditionalFormatting sqref="T3248:T3250">
    <cfRule type="expression" dxfId="1975" priority="1975">
      <formula>T3248&lt;&gt;""</formula>
    </cfRule>
    <cfRule type="expression" dxfId="1974" priority="1976">
      <formula>S3248&lt;&gt;""</formula>
    </cfRule>
  </conditionalFormatting>
  <conditionalFormatting sqref="U3248:U3250">
    <cfRule type="expression" dxfId="1973" priority="1973">
      <formula>U3248&lt;&gt;""</formula>
    </cfRule>
    <cfRule type="expression" dxfId="1972" priority="1974">
      <formula>S3248&lt;&gt;""</formula>
    </cfRule>
  </conditionalFormatting>
  <conditionalFormatting sqref="T3251:T3253">
    <cfRule type="expression" dxfId="1971" priority="1971">
      <formula>T3251&lt;&gt;""</formula>
    </cfRule>
    <cfRule type="expression" dxfId="1970" priority="1972">
      <formula>S3251&lt;&gt;""</formula>
    </cfRule>
  </conditionalFormatting>
  <conditionalFormatting sqref="U3251:U3253">
    <cfRule type="expression" dxfId="1969" priority="1969">
      <formula>U3251&lt;&gt;""</formula>
    </cfRule>
    <cfRule type="expression" dxfId="1968" priority="1970">
      <formula>S3251&lt;&gt;""</formula>
    </cfRule>
  </conditionalFormatting>
  <conditionalFormatting sqref="T3263:T3269">
    <cfRule type="expression" dxfId="1967" priority="1967">
      <formula>T3263&lt;&gt;""</formula>
    </cfRule>
    <cfRule type="expression" dxfId="1966" priority="1968">
      <formula>S3263&lt;&gt;""</formula>
    </cfRule>
  </conditionalFormatting>
  <conditionalFormatting sqref="U3263:U3269">
    <cfRule type="expression" dxfId="1965" priority="1965">
      <formula>U3263&lt;&gt;""</formula>
    </cfRule>
    <cfRule type="expression" dxfId="1964" priority="1966">
      <formula>S3263&lt;&gt;""</formula>
    </cfRule>
  </conditionalFormatting>
  <conditionalFormatting sqref="T3270:T3276">
    <cfRule type="expression" dxfId="1963" priority="1963">
      <formula>T3270&lt;&gt;""</formula>
    </cfRule>
    <cfRule type="expression" dxfId="1962" priority="1964">
      <formula>S3270&lt;&gt;""</formula>
    </cfRule>
  </conditionalFormatting>
  <conditionalFormatting sqref="U3270:U3276">
    <cfRule type="expression" dxfId="1961" priority="1961">
      <formula>U3270&lt;&gt;""</formula>
    </cfRule>
    <cfRule type="expression" dxfId="1960" priority="1962">
      <formula>S3270&lt;&gt;""</formula>
    </cfRule>
  </conditionalFormatting>
  <conditionalFormatting sqref="T3277:T3283">
    <cfRule type="expression" dxfId="1959" priority="1959">
      <formula>T3277&lt;&gt;""</formula>
    </cfRule>
    <cfRule type="expression" dxfId="1958" priority="1960">
      <formula>S3277&lt;&gt;""</formula>
    </cfRule>
  </conditionalFormatting>
  <conditionalFormatting sqref="U3277:U3283">
    <cfRule type="expression" dxfId="1957" priority="1957">
      <formula>U3277&lt;&gt;""</formula>
    </cfRule>
    <cfRule type="expression" dxfId="1956" priority="1958">
      <formula>S3277&lt;&gt;""</formula>
    </cfRule>
  </conditionalFormatting>
  <conditionalFormatting sqref="T3284:T3290">
    <cfRule type="expression" dxfId="1955" priority="1955">
      <formula>T3284&lt;&gt;""</formula>
    </cfRule>
    <cfRule type="expression" dxfId="1954" priority="1956">
      <formula>S3284&lt;&gt;""</formula>
    </cfRule>
  </conditionalFormatting>
  <conditionalFormatting sqref="U3284:U3290">
    <cfRule type="expression" dxfId="1953" priority="1953">
      <formula>U3284&lt;&gt;""</formula>
    </cfRule>
    <cfRule type="expression" dxfId="1952" priority="1954">
      <formula>S3284&lt;&gt;""</formula>
    </cfRule>
  </conditionalFormatting>
  <conditionalFormatting sqref="T3291:T3297">
    <cfRule type="expression" dxfId="1951" priority="1951">
      <formula>T3291&lt;&gt;""</formula>
    </cfRule>
    <cfRule type="expression" dxfId="1950" priority="1952">
      <formula>S3291&lt;&gt;""</formula>
    </cfRule>
  </conditionalFormatting>
  <conditionalFormatting sqref="U3291:U3297">
    <cfRule type="expression" dxfId="1949" priority="1949">
      <formula>U3291&lt;&gt;""</formula>
    </cfRule>
    <cfRule type="expression" dxfId="1948" priority="1950">
      <formula>S3291&lt;&gt;""</formula>
    </cfRule>
  </conditionalFormatting>
  <conditionalFormatting sqref="T3298:T3304">
    <cfRule type="expression" dxfId="1947" priority="1947">
      <formula>T3298&lt;&gt;""</formula>
    </cfRule>
    <cfRule type="expression" dxfId="1946" priority="1948">
      <formula>S3298&lt;&gt;""</formula>
    </cfRule>
  </conditionalFormatting>
  <conditionalFormatting sqref="U3298:U3304">
    <cfRule type="expression" dxfId="1945" priority="1945">
      <formula>U3298&lt;&gt;""</formula>
    </cfRule>
    <cfRule type="expression" dxfId="1944" priority="1946">
      <formula>S3298&lt;&gt;""</formula>
    </cfRule>
  </conditionalFormatting>
  <conditionalFormatting sqref="T3305:T3311">
    <cfRule type="expression" dxfId="1943" priority="1943">
      <formula>T3305&lt;&gt;""</formula>
    </cfRule>
    <cfRule type="expression" dxfId="1942" priority="1944">
      <formula>S3305&lt;&gt;""</formula>
    </cfRule>
  </conditionalFormatting>
  <conditionalFormatting sqref="U3305:U3311">
    <cfRule type="expression" dxfId="1941" priority="1941">
      <formula>U3305&lt;&gt;""</formula>
    </cfRule>
    <cfRule type="expression" dxfId="1940" priority="1942">
      <formula>S3305&lt;&gt;""</formula>
    </cfRule>
  </conditionalFormatting>
  <conditionalFormatting sqref="T3312:T3318">
    <cfRule type="expression" dxfId="1939" priority="1939">
      <formula>T3312&lt;&gt;""</formula>
    </cfRule>
    <cfRule type="expression" dxfId="1938" priority="1940">
      <formula>S3312&lt;&gt;""</formula>
    </cfRule>
  </conditionalFormatting>
  <conditionalFormatting sqref="U3312:U3318">
    <cfRule type="expression" dxfId="1937" priority="1937">
      <formula>U3312&lt;&gt;""</formula>
    </cfRule>
    <cfRule type="expression" dxfId="1936" priority="1938">
      <formula>S3312&lt;&gt;""</formula>
    </cfRule>
  </conditionalFormatting>
  <conditionalFormatting sqref="T3319:T3325">
    <cfRule type="expression" dxfId="1935" priority="1935">
      <formula>T3319&lt;&gt;""</formula>
    </cfRule>
    <cfRule type="expression" dxfId="1934" priority="1936">
      <formula>S3319&lt;&gt;""</formula>
    </cfRule>
  </conditionalFormatting>
  <conditionalFormatting sqref="U3319:U3325">
    <cfRule type="expression" dxfId="1933" priority="1933">
      <formula>U3319&lt;&gt;""</formula>
    </cfRule>
    <cfRule type="expression" dxfId="1932" priority="1934">
      <formula>S3319&lt;&gt;""</formula>
    </cfRule>
  </conditionalFormatting>
  <conditionalFormatting sqref="T3326:T3332">
    <cfRule type="expression" dxfId="1931" priority="1931">
      <formula>T3326&lt;&gt;""</formula>
    </cfRule>
    <cfRule type="expression" dxfId="1930" priority="1932">
      <formula>S3326&lt;&gt;""</formula>
    </cfRule>
  </conditionalFormatting>
  <conditionalFormatting sqref="U3326:U3332">
    <cfRule type="expression" dxfId="1929" priority="1929">
      <formula>U3326&lt;&gt;""</formula>
    </cfRule>
    <cfRule type="expression" dxfId="1928" priority="1930">
      <formula>S3326&lt;&gt;""</formula>
    </cfRule>
  </conditionalFormatting>
  <conditionalFormatting sqref="T3333:T3339">
    <cfRule type="expression" dxfId="1927" priority="1927">
      <formula>T3333&lt;&gt;""</formula>
    </cfRule>
    <cfRule type="expression" dxfId="1926" priority="1928">
      <formula>S3333&lt;&gt;""</formula>
    </cfRule>
  </conditionalFormatting>
  <conditionalFormatting sqref="U3333:U3339">
    <cfRule type="expression" dxfId="1925" priority="1925">
      <formula>U3333&lt;&gt;""</formula>
    </cfRule>
    <cfRule type="expression" dxfId="1924" priority="1926">
      <formula>S3333&lt;&gt;""</formula>
    </cfRule>
  </conditionalFormatting>
  <conditionalFormatting sqref="T3340:T3346">
    <cfRule type="expression" dxfId="1923" priority="1923">
      <formula>T3340&lt;&gt;""</formula>
    </cfRule>
    <cfRule type="expression" dxfId="1922" priority="1924">
      <formula>S3340&lt;&gt;""</formula>
    </cfRule>
  </conditionalFormatting>
  <conditionalFormatting sqref="U3340:U3346">
    <cfRule type="expression" dxfId="1921" priority="1921">
      <formula>U3340&lt;&gt;""</formula>
    </cfRule>
    <cfRule type="expression" dxfId="1920" priority="1922">
      <formula>S3340&lt;&gt;""</formula>
    </cfRule>
  </conditionalFormatting>
  <conditionalFormatting sqref="T3347:T3353">
    <cfRule type="expression" dxfId="1919" priority="1919">
      <formula>T3347&lt;&gt;""</formula>
    </cfRule>
    <cfRule type="expression" dxfId="1918" priority="1920">
      <formula>S3347&lt;&gt;""</formula>
    </cfRule>
  </conditionalFormatting>
  <conditionalFormatting sqref="U3347:U3353">
    <cfRule type="expression" dxfId="1917" priority="1917">
      <formula>U3347&lt;&gt;""</formula>
    </cfRule>
    <cfRule type="expression" dxfId="1916" priority="1918">
      <formula>S3347&lt;&gt;""</formula>
    </cfRule>
  </conditionalFormatting>
  <conditionalFormatting sqref="T3354:T3360">
    <cfRule type="expression" dxfId="1915" priority="1915">
      <formula>T3354&lt;&gt;""</formula>
    </cfRule>
    <cfRule type="expression" dxfId="1914" priority="1916">
      <formula>S3354&lt;&gt;""</formula>
    </cfRule>
  </conditionalFormatting>
  <conditionalFormatting sqref="U3354:U3360">
    <cfRule type="expression" dxfId="1913" priority="1913">
      <formula>U3354&lt;&gt;""</formula>
    </cfRule>
    <cfRule type="expression" dxfId="1912" priority="1914">
      <formula>S3354&lt;&gt;""</formula>
    </cfRule>
  </conditionalFormatting>
  <conditionalFormatting sqref="T3361:T3367">
    <cfRule type="expression" dxfId="1911" priority="1911">
      <formula>T3361&lt;&gt;""</formula>
    </cfRule>
    <cfRule type="expression" dxfId="1910" priority="1912">
      <formula>S3361&lt;&gt;""</formula>
    </cfRule>
  </conditionalFormatting>
  <conditionalFormatting sqref="U3361:U3367">
    <cfRule type="expression" dxfId="1909" priority="1909">
      <formula>U3361&lt;&gt;""</formula>
    </cfRule>
    <cfRule type="expression" dxfId="1908" priority="1910">
      <formula>S3361&lt;&gt;""</formula>
    </cfRule>
  </conditionalFormatting>
  <conditionalFormatting sqref="T3368:T3374">
    <cfRule type="expression" dxfId="1907" priority="1907">
      <formula>T3368&lt;&gt;""</formula>
    </cfRule>
    <cfRule type="expression" dxfId="1906" priority="1908">
      <formula>S3368&lt;&gt;""</formula>
    </cfRule>
  </conditionalFormatting>
  <conditionalFormatting sqref="U3368:U3374">
    <cfRule type="expression" dxfId="1905" priority="1905">
      <formula>U3368&lt;&gt;""</formula>
    </cfRule>
    <cfRule type="expression" dxfId="1904" priority="1906">
      <formula>S3368&lt;&gt;""</formula>
    </cfRule>
  </conditionalFormatting>
  <conditionalFormatting sqref="T3375:T3381">
    <cfRule type="expression" dxfId="1903" priority="1903">
      <formula>T3375&lt;&gt;""</formula>
    </cfRule>
    <cfRule type="expression" dxfId="1902" priority="1904">
      <formula>S3375&lt;&gt;""</formula>
    </cfRule>
  </conditionalFormatting>
  <conditionalFormatting sqref="U3375:U3381">
    <cfRule type="expression" dxfId="1901" priority="1901">
      <formula>U3375&lt;&gt;""</formula>
    </cfRule>
    <cfRule type="expression" dxfId="1900" priority="1902">
      <formula>S3375&lt;&gt;""</formula>
    </cfRule>
  </conditionalFormatting>
  <conditionalFormatting sqref="T3382:T3388">
    <cfRule type="expression" dxfId="1899" priority="1899">
      <formula>T3382&lt;&gt;""</formula>
    </cfRule>
    <cfRule type="expression" dxfId="1898" priority="1900">
      <formula>S3382&lt;&gt;""</formula>
    </cfRule>
  </conditionalFormatting>
  <conditionalFormatting sqref="U3382:U3388">
    <cfRule type="expression" dxfId="1897" priority="1897">
      <formula>U3382&lt;&gt;""</formula>
    </cfRule>
    <cfRule type="expression" dxfId="1896" priority="1898">
      <formula>S3382&lt;&gt;""</formula>
    </cfRule>
  </conditionalFormatting>
  <conditionalFormatting sqref="T3389:T3395">
    <cfRule type="expression" dxfId="1895" priority="1895">
      <formula>T3389&lt;&gt;""</formula>
    </cfRule>
    <cfRule type="expression" dxfId="1894" priority="1896">
      <formula>S3389&lt;&gt;""</formula>
    </cfRule>
  </conditionalFormatting>
  <conditionalFormatting sqref="U3389:U3395">
    <cfRule type="expression" dxfId="1893" priority="1893">
      <formula>U3389&lt;&gt;""</formula>
    </cfRule>
    <cfRule type="expression" dxfId="1892" priority="1894">
      <formula>S3389&lt;&gt;""</formula>
    </cfRule>
  </conditionalFormatting>
  <conditionalFormatting sqref="T3406:T3410">
    <cfRule type="expression" dxfId="1891" priority="1891">
      <formula>T3406&lt;&gt;""</formula>
    </cfRule>
    <cfRule type="expression" dxfId="1890" priority="1892">
      <formula>S3406&lt;&gt;""</formula>
    </cfRule>
  </conditionalFormatting>
  <conditionalFormatting sqref="U3406:U3410">
    <cfRule type="expression" dxfId="1889" priority="1889">
      <formula>U3406&lt;&gt;""</formula>
    </cfRule>
    <cfRule type="expression" dxfId="1888" priority="1890">
      <formula>S3406&lt;&gt;""</formula>
    </cfRule>
  </conditionalFormatting>
  <conditionalFormatting sqref="T3411:T3415">
    <cfRule type="expression" dxfId="1887" priority="1887">
      <formula>T3411&lt;&gt;""</formula>
    </cfRule>
    <cfRule type="expression" dxfId="1886" priority="1888">
      <formula>S3411&lt;&gt;""</formula>
    </cfRule>
  </conditionalFormatting>
  <conditionalFormatting sqref="U3411:U3415">
    <cfRule type="expression" dxfId="1885" priority="1885">
      <formula>U3411&lt;&gt;""</formula>
    </cfRule>
    <cfRule type="expression" dxfId="1884" priority="1886">
      <formula>S3411&lt;&gt;""</formula>
    </cfRule>
  </conditionalFormatting>
  <conditionalFormatting sqref="T3416:T3420">
    <cfRule type="expression" dxfId="1883" priority="1883">
      <formula>T3416&lt;&gt;""</formula>
    </cfRule>
    <cfRule type="expression" dxfId="1882" priority="1884">
      <formula>S3416&lt;&gt;""</formula>
    </cfRule>
  </conditionalFormatting>
  <conditionalFormatting sqref="U3416:U3420">
    <cfRule type="expression" dxfId="1881" priority="1881">
      <formula>U3416&lt;&gt;""</formula>
    </cfRule>
    <cfRule type="expression" dxfId="1880" priority="1882">
      <formula>S3416&lt;&gt;""</formula>
    </cfRule>
  </conditionalFormatting>
  <conditionalFormatting sqref="T3421:T3425">
    <cfRule type="expression" dxfId="1879" priority="1879">
      <formula>T3421&lt;&gt;""</formula>
    </cfRule>
    <cfRule type="expression" dxfId="1878" priority="1880">
      <formula>S3421&lt;&gt;""</formula>
    </cfRule>
  </conditionalFormatting>
  <conditionalFormatting sqref="U3421:U3425">
    <cfRule type="expression" dxfId="1877" priority="1877">
      <formula>U3421&lt;&gt;""</formula>
    </cfRule>
    <cfRule type="expression" dxfId="1876" priority="1878">
      <formula>S3421&lt;&gt;""</formula>
    </cfRule>
  </conditionalFormatting>
  <conditionalFormatting sqref="T3433:T3437">
    <cfRule type="expression" dxfId="1875" priority="1875">
      <formula>T3433&lt;&gt;""</formula>
    </cfRule>
    <cfRule type="expression" dxfId="1874" priority="1876">
      <formula>S3433&lt;&gt;""</formula>
    </cfRule>
  </conditionalFormatting>
  <conditionalFormatting sqref="U3433:U3437">
    <cfRule type="expression" dxfId="1873" priority="1873">
      <formula>U3433&lt;&gt;""</formula>
    </cfRule>
    <cfRule type="expression" dxfId="1872" priority="1874">
      <formula>S3433&lt;&gt;""</formula>
    </cfRule>
  </conditionalFormatting>
  <conditionalFormatting sqref="T3669:T3673 T3665:T3666 T3524:T3530 T3462:T3464 T3450:T3454 T3442:T3447">
    <cfRule type="expression" dxfId="1871" priority="1871">
      <formula>T3442&lt;&gt;""</formula>
    </cfRule>
    <cfRule type="expression" dxfId="1870" priority="1872">
      <formula>S3442&lt;&gt;""</formula>
    </cfRule>
  </conditionalFormatting>
  <conditionalFormatting sqref="U3669:U3673 U3665:U3666 U3524:U3530 U3462:U3464 U3450:U3454 U3442:U3447">
    <cfRule type="expression" dxfId="1869" priority="1869">
      <formula>U3442&lt;&gt;""</formula>
    </cfRule>
    <cfRule type="expression" dxfId="1868" priority="1870">
      <formula>S3442&lt;&gt;""</formula>
    </cfRule>
  </conditionalFormatting>
  <conditionalFormatting sqref="T3707 T3696:T3700">
    <cfRule type="expression" dxfId="1867" priority="1867">
      <formula>T3696&lt;&gt;""</formula>
    </cfRule>
    <cfRule type="expression" dxfId="1866" priority="1868">
      <formula>S3696&lt;&gt;""</formula>
    </cfRule>
  </conditionalFormatting>
  <conditionalFormatting sqref="U3707 U3696:U3700">
    <cfRule type="expression" dxfId="1865" priority="1865">
      <formula>U3696&lt;&gt;""</formula>
    </cfRule>
    <cfRule type="expression" dxfId="1864" priority="1866">
      <formula>S3696&lt;&gt;""</formula>
    </cfRule>
  </conditionalFormatting>
  <conditionalFormatting sqref="T3455:T3459">
    <cfRule type="expression" dxfId="1863" priority="1863">
      <formula>T3455&lt;&gt;""</formula>
    </cfRule>
    <cfRule type="expression" dxfId="1862" priority="1864">
      <formula>S3455&lt;&gt;""</formula>
    </cfRule>
  </conditionalFormatting>
  <conditionalFormatting sqref="U3455:U3459">
    <cfRule type="expression" dxfId="1861" priority="1861">
      <formula>U3455&lt;&gt;""</formula>
    </cfRule>
    <cfRule type="expression" dxfId="1860" priority="1862">
      <formula>S3455&lt;&gt;""</formula>
    </cfRule>
  </conditionalFormatting>
  <conditionalFormatting sqref="T3465:T3467">
    <cfRule type="expression" dxfId="1859" priority="1859">
      <formula>T3465&lt;&gt;""</formula>
    </cfRule>
    <cfRule type="expression" dxfId="1858" priority="1860">
      <formula>S3465&lt;&gt;""</formula>
    </cfRule>
  </conditionalFormatting>
  <conditionalFormatting sqref="U3465:U3467">
    <cfRule type="expression" dxfId="1857" priority="1857">
      <formula>U3465&lt;&gt;""</formula>
    </cfRule>
    <cfRule type="expression" dxfId="1856" priority="1858">
      <formula>S3465&lt;&gt;""</formula>
    </cfRule>
  </conditionalFormatting>
  <conditionalFormatting sqref="T3468:T3470">
    <cfRule type="expression" dxfId="1855" priority="1855">
      <formula>T3468&lt;&gt;""</formula>
    </cfRule>
    <cfRule type="expression" dxfId="1854" priority="1856">
      <formula>S3468&lt;&gt;""</formula>
    </cfRule>
  </conditionalFormatting>
  <conditionalFormatting sqref="U3468:U3470">
    <cfRule type="expression" dxfId="1853" priority="1853">
      <formula>U3468&lt;&gt;""</formula>
    </cfRule>
    <cfRule type="expression" dxfId="1852" priority="1854">
      <formula>S3468&lt;&gt;""</formula>
    </cfRule>
  </conditionalFormatting>
  <conditionalFormatting sqref="T3471:T3473">
    <cfRule type="expression" dxfId="1851" priority="1851">
      <formula>T3471&lt;&gt;""</formula>
    </cfRule>
    <cfRule type="expression" dxfId="1850" priority="1852">
      <formula>S3471&lt;&gt;""</formula>
    </cfRule>
  </conditionalFormatting>
  <conditionalFormatting sqref="U3471:U3473">
    <cfRule type="expression" dxfId="1849" priority="1849">
      <formula>U3471&lt;&gt;""</formula>
    </cfRule>
    <cfRule type="expression" dxfId="1848" priority="1850">
      <formula>S3471&lt;&gt;""</formula>
    </cfRule>
  </conditionalFormatting>
  <conditionalFormatting sqref="T3474:T3476">
    <cfRule type="expression" dxfId="1847" priority="1847">
      <formula>T3474&lt;&gt;""</formula>
    </cfRule>
    <cfRule type="expression" dxfId="1846" priority="1848">
      <formula>S3474&lt;&gt;""</formula>
    </cfRule>
  </conditionalFormatting>
  <conditionalFormatting sqref="U3474:U3476">
    <cfRule type="expression" dxfId="1845" priority="1845">
      <formula>U3474&lt;&gt;""</formula>
    </cfRule>
    <cfRule type="expression" dxfId="1844" priority="1846">
      <formula>S3474&lt;&gt;""</formula>
    </cfRule>
  </conditionalFormatting>
  <conditionalFormatting sqref="T3477:T3479">
    <cfRule type="expression" dxfId="1843" priority="1843">
      <formula>T3477&lt;&gt;""</formula>
    </cfRule>
    <cfRule type="expression" dxfId="1842" priority="1844">
      <formula>S3477&lt;&gt;""</formula>
    </cfRule>
  </conditionalFormatting>
  <conditionalFormatting sqref="U3477:U3479">
    <cfRule type="expression" dxfId="1841" priority="1841">
      <formula>U3477&lt;&gt;""</formula>
    </cfRule>
    <cfRule type="expression" dxfId="1840" priority="1842">
      <formula>S3477&lt;&gt;""</formula>
    </cfRule>
  </conditionalFormatting>
  <conditionalFormatting sqref="T3480:T3482">
    <cfRule type="expression" dxfId="1839" priority="1839">
      <formula>T3480&lt;&gt;""</formula>
    </cfRule>
    <cfRule type="expression" dxfId="1838" priority="1840">
      <formula>S3480&lt;&gt;""</formula>
    </cfRule>
  </conditionalFormatting>
  <conditionalFormatting sqref="U3480:U3482">
    <cfRule type="expression" dxfId="1837" priority="1837">
      <formula>U3480&lt;&gt;""</formula>
    </cfRule>
    <cfRule type="expression" dxfId="1836" priority="1838">
      <formula>S3480&lt;&gt;""</formula>
    </cfRule>
  </conditionalFormatting>
  <conditionalFormatting sqref="T3483:T3485">
    <cfRule type="expression" dxfId="1835" priority="1835">
      <formula>T3483&lt;&gt;""</formula>
    </cfRule>
    <cfRule type="expression" dxfId="1834" priority="1836">
      <formula>S3483&lt;&gt;""</formula>
    </cfRule>
  </conditionalFormatting>
  <conditionalFormatting sqref="U3483:U3485">
    <cfRule type="expression" dxfId="1833" priority="1833">
      <formula>U3483&lt;&gt;""</formula>
    </cfRule>
    <cfRule type="expression" dxfId="1832" priority="1834">
      <formula>S3483&lt;&gt;""</formula>
    </cfRule>
  </conditionalFormatting>
  <conditionalFormatting sqref="T3486:T3488">
    <cfRule type="expression" dxfId="1831" priority="1831">
      <formula>T3486&lt;&gt;""</formula>
    </cfRule>
    <cfRule type="expression" dxfId="1830" priority="1832">
      <formula>S3486&lt;&gt;""</formula>
    </cfRule>
  </conditionalFormatting>
  <conditionalFormatting sqref="U3486:U3488">
    <cfRule type="expression" dxfId="1829" priority="1829">
      <formula>U3486&lt;&gt;""</formula>
    </cfRule>
    <cfRule type="expression" dxfId="1828" priority="1830">
      <formula>S3486&lt;&gt;""</formula>
    </cfRule>
  </conditionalFormatting>
  <conditionalFormatting sqref="T3489:T3491">
    <cfRule type="expression" dxfId="1827" priority="1827">
      <formula>T3489&lt;&gt;""</formula>
    </cfRule>
    <cfRule type="expression" dxfId="1826" priority="1828">
      <formula>S3489&lt;&gt;""</formula>
    </cfRule>
  </conditionalFormatting>
  <conditionalFormatting sqref="U3489:U3491">
    <cfRule type="expression" dxfId="1825" priority="1825">
      <formula>U3489&lt;&gt;""</formula>
    </cfRule>
    <cfRule type="expression" dxfId="1824" priority="1826">
      <formula>S3489&lt;&gt;""</formula>
    </cfRule>
  </conditionalFormatting>
  <conditionalFormatting sqref="T3492:T3494">
    <cfRule type="expression" dxfId="1823" priority="1823">
      <formula>T3492&lt;&gt;""</formula>
    </cfRule>
    <cfRule type="expression" dxfId="1822" priority="1824">
      <formula>S3492&lt;&gt;""</formula>
    </cfRule>
  </conditionalFormatting>
  <conditionalFormatting sqref="U3492:U3494">
    <cfRule type="expression" dxfId="1821" priority="1821">
      <formula>U3492&lt;&gt;""</formula>
    </cfRule>
    <cfRule type="expression" dxfId="1820" priority="1822">
      <formula>S3492&lt;&gt;""</formula>
    </cfRule>
  </conditionalFormatting>
  <conditionalFormatting sqref="T3495:T3497">
    <cfRule type="expression" dxfId="1819" priority="1819">
      <formula>T3495&lt;&gt;""</formula>
    </cfRule>
    <cfRule type="expression" dxfId="1818" priority="1820">
      <formula>S3495&lt;&gt;""</formula>
    </cfRule>
  </conditionalFormatting>
  <conditionalFormatting sqref="U3495:U3497">
    <cfRule type="expression" dxfId="1817" priority="1817">
      <formula>U3495&lt;&gt;""</formula>
    </cfRule>
    <cfRule type="expression" dxfId="1816" priority="1818">
      <formula>S3495&lt;&gt;""</formula>
    </cfRule>
  </conditionalFormatting>
  <conditionalFormatting sqref="T3498:T3500">
    <cfRule type="expression" dxfId="1815" priority="1815">
      <formula>T3498&lt;&gt;""</formula>
    </cfRule>
    <cfRule type="expression" dxfId="1814" priority="1816">
      <formula>S3498&lt;&gt;""</formula>
    </cfRule>
  </conditionalFormatting>
  <conditionalFormatting sqref="U3498:U3500">
    <cfRule type="expression" dxfId="1813" priority="1813">
      <formula>U3498&lt;&gt;""</formula>
    </cfRule>
    <cfRule type="expression" dxfId="1812" priority="1814">
      <formula>S3498&lt;&gt;""</formula>
    </cfRule>
  </conditionalFormatting>
  <conditionalFormatting sqref="T3501:T3503">
    <cfRule type="expression" dxfId="1811" priority="1811">
      <formula>T3501&lt;&gt;""</formula>
    </cfRule>
    <cfRule type="expression" dxfId="1810" priority="1812">
      <formula>S3501&lt;&gt;""</formula>
    </cfRule>
  </conditionalFormatting>
  <conditionalFormatting sqref="U3501:U3503">
    <cfRule type="expression" dxfId="1809" priority="1809">
      <formula>U3501&lt;&gt;""</formula>
    </cfRule>
    <cfRule type="expression" dxfId="1808" priority="1810">
      <formula>S3501&lt;&gt;""</formula>
    </cfRule>
  </conditionalFormatting>
  <conditionalFormatting sqref="T3504:T3506">
    <cfRule type="expression" dxfId="1807" priority="1807">
      <formula>T3504&lt;&gt;""</formula>
    </cfRule>
    <cfRule type="expression" dxfId="1806" priority="1808">
      <formula>S3504&lt;&gt;""</formula>
    </cfRule>
  </conditionalFormatting>
  <conditionalFormatting sqref="U3504:U3506">
    <cfRule type="expression" dxfId="1805" priority="1805">
      <formula>U3504&lt;&gt;""</formula>
    </cfRule>
    <cfRule type="expression" dxfId="1804" priority="1806">
      <formula>S3504&lt;&gt;""</formula>
    </cfRule>
  </conditionalFormatting>
  <conditionalFormatting sqref="T3507:T3509">
    <cfRule type="expression" dxfId="1803" priority="1803">
      <formula>T3507&lt;&gt;""</formula>
    </cfRule>
    <cfRule type="expression" dxfId="1802" priority="1804">
      <formula>S3507&lt;&gt;""</formula>
    </cfRule>
  </conditionalFormatting>
  <conditionalFormatting sqref="U3507:U3509">
    <cfRule type="expression" dxfId="1801" priority="1801">
      <formula>U3507&lt;&gt;""</formula>
    </cfRule>
    <cfRule type="expression" dxfId="1800" priority="1802">
      <formula>S3507&lt;&gt;""</formula>
    </cfRule>
  </conditionalFormatting>
  <conditionalFormatting sqref="T3510:T3512">
    <cfRule type="expression" dxfId="1799" priority="1799">
      <formula>T3510&lt;&gt;""</formula>
    </cfRule>
    <cfRule type="expression" dxfId="1798" priority="1800">
      <formula>S3510&lt;&gt;""</formula>
    </cfRule>
  </conditionalFormatting>
  <conditionalFormatting sqref="U3510:U3512">
    <cfRule type="expression" dxfId="1797" priority="1797">
      <formula>U3510&lt;&gt;""</formula>
    </cfRule>
    <cfRule type="expression" dxfId="1796" priority="1798">
      <formula>S3510&lt;&gt;""</formula>
    </cfRule>
  </conditionalFormatting>
  <conditionalFormatting sqref="T3513:T3515">
    <cfRule type="expression" dxfId="1795" priority="1795">
      <formula>T3513&lt;&gt;""</formula>
    </cfRule>
    <cfRule type="expression" dxfId="1794" priority="1796">
      <formula>S3513&lt;&gt;""</formula>
    </cfRule>
  </conditionalFormatting>
  <conditionalFormatting sqref="U3513:U3515">
    <cfRule type="expression" dxfId="1793" priority="1793">
      <formula>U3513&lt;&gt;""</formula>
    </cfRule>
    <cfRule type="expression" dxfId="1792" priority="1794">
      <formula>S3513&lt;&gt;""</formula>
    </cfRule>
  </conditionalFormatting>
  <conditionalFormatting sqref="T3516:T3518">
    <cfRule type="expression" dxfId="1791" priority="1791">
      <formula>T3516&lt;&gt;""</formula>
    </cfRule>
    <cfRule type="expression" dxfId="1790" priority="1792">
      <formula>S3516&lt;&gt;""</formula>
    </cfRule>
  </conditionalFormatting>
  <conditionalFormatting sqref="U3516:U3518">
    <cfRule type="expression" dxfId="1789" priority="1789">
      <formula>U3516&lt;&gt;""</formula>
    </cfRule>
    <cfRule type="expression" dxfId="1788" priority="1790">
      <formula>S3516&lt;&gt;""</formula>
    </cfRule>
  </conditionalFormatting>
  <conditionalFormatting sqref="T3519:T3521">
    <cfRule type="expression" dxfId="1787" priority="1787">
      <formula>T3519&lt;&gt;""</formula>
    </cfRule>
    <cfRule type="expression" dxfId="1786" priority="1788">
      <formula>S3519&lt;&gt;""</formula>
    </cfRule>
  </conditionalFormatting>
  <conditionalFormatting sqref="U3519:U3521">
    <cfRule type="expression" dxfId="1785" priority="1785">
      <formula>U3519&lt;&gt;""</formula>
    </cfRule>
    <cfRule type="expression" dxfId="1784" priority="1786">
      <formula>S3519&lt;&gt;""</formula>
    </cfRule>
  </conditionalFormatting>
  <conditionalFormatting sqref="T3531:T3537">
    <cfRule type="expression" dxfId="1783" priority="1783">
      <formula>T3531&lt;&gt;""</formula>
    </cfRule>
    <cfRule type="expression" dxfId="1782" priority="1784">
      <formula>S3531&lt;&gt;""</formula>
    </cfRule>
  </conditionalFormatting>
  <conditionalFormatting sqref="U3531:U3537">
    <cfRule type="expression" dxfId="1781" priority="1781">
      <formula>U3531&lt;&gt;""</formula>
    </cfRule>
    <cfRule type="expression" dxfId="1780" priority="1782">
      <formula>S3531&lt;&gt;""</formula>
    </cfRule>
  </conditionalFormatting>
  <conditionalFormatting sqref="T3538:T3544">
    <cfRule type="expression" dxfId="1779" priority="1779">
      <formula>T3538&lt;&gt;""</formula>
    </cfRule>
    <cfRule type="expression" dxfId="1778" priority="1780">
      <formula>S3538&lt;&gt;""</formula>
    </cfRule>
  </conditionalFormatting>
  <conditionalFormatting sqref="U3538:U3544">
    <cfRule type="expression" dxfId="1777" priority="1777">
      <formula>U3538&lt;&gt;""</formula>
    </cfRule>
    <cfRule type="expression" dxfId="1776" priority="1778">
      <formula>S3538&lt;&gt;""</formula>
    </cfRule>
  </conditionalFormatting>
  <conditionalFormatting sqref="T3545:T3551">
    <cfRule type="expression" dxfId="1775" priority="1775">
      <formula>T3545&lt;&gt;""</formula>
    </cfRule>
    <cfRule type="expression" dxfId="1774" priority="1776">
      <formula>S3545&lt;&gt;""</formula>
    </cfRule>
  </conditionalFormatting>
  <conditionalFormatting sqref="U3545:U3551">
    <cfRule type="expression" dxfId="1773" priority="1773">
      <formula>U3545&lt;&gt;""</formula>
    </cfRule>
    <cfRule type="expression" dxfId="1772" priority="1774">
      <formula>S3545&lt;&gt;""</formula>
    </cfRule>
  </conditionalFormatting>
  <conditionalFormatting sqref="T3552:T3558">
    <cfRule type="expression" dxfId="1771" priority="1771">
      <formula>T3552&lt;&gt;""</formula>
    </cfRule>
    <cfRule type="expression" dxfId="1770" priority="1772">
      <formula>S3552&lt;&gt;""</formula>
    </cfRule>
  </conditionalFormatting>
  <conditionalFormatting sqref="U3552:U3558">
    <cfRule type="expression" dxfId="1769" priority="1769">
      <formula>U3552&lt;&gt;""</formula>
    </cfRule>
    <cfRule type="expression" dxfId="1768" priority="1770">
      <formula>S3552&lt;&gt;""</formula>
    </cfRule>
  </conditionalFormatting>
  <conditionalFormatting sqref="T3559:T3565">
    <cfRule type="expression" dxfId="1767" priority="1767">
      <formula>T3559&lt;&gt;""</formula>
    </cfRule>
    <cfRule type="expression" dxfId="1766" priority="1768">
      <formula>S3559&lt;&gt;""</formula>
    </cfRule>
  </conditionalFormatting>
  <conditionalFormatting sqref="U3559:U3565">
    <cfRule type="expression" dxfId="1765" priority="1765">
      <formula>U3559&lt;&gt;""</formula>
    </cfRule>
    <cfRule type="expression" dxfId="1764" priority="1766">
      <formula>S3559&lt;&gt;""</formula>
    </cfRule>
  </conditionalFormatting>
  <conditionalFormatting sqref="T3566:T3572">
    <cfRule type="expression" dxfId="1763" priority="1763">
      <formula>T3566&lt;&gt;""</formula>
    </cfRule>
    <cfRule type="expression" dxfId="1762" priority="1764">
      <formula>S3566&lt;&gt;""</formula>
    </cfRule>
  </conditionalFormatting>
  <conditionalFormatting sqref="U3566:U3572">
    <cfRule type="expression" dxfId="1761" priority="1761">
      <formula>U3566&lt;&gt;""</formula>
    </cfRule>
    <cfRule type="expression" dxfId="1760" priority="1762">
      <formula>S3566&lt;&gt;""</formula>
    </cfRule>
  </conditionalFormatting>
  <conditionalFormatting sqref="T3573:T3579">
    <cfRule type="expression" dxfId="1759" priority="1759">
      <formula>T3573&lt;&gt;""</formula>
    </cfRule>
    <cfRule type="expression" dxfId="1758" priority="1760">
      <formula>S3573&lt;&gt;""</formula>
    </cfRule>
  </conditionalFormatting>
  <conditionalFormatting sqref="U3573:U3579">
    <cfRule type="expression" dxfId="1757" priority="1757">
      <formula>U3573&lt;&gt;""</formula>
    </cfRule>
    <cfRule type="expression" dxfId="1756" priority="1758">
      <formula>S3573&lt;&gt;""</formula>
    </cfRule>
  </conditionalFormatting>
  <conditionalFormatting sqref="T3580:T3586">
    <cfRule type="expression" dxfId="1755" priority="1755">
      <formula>T3580&lt;&gt;""</formula>
    </cfRule>
    <cfRule type="expression" dxfId="1754" priority="1756">
      <formula>S3580&lt;&gt;""</formula>
    </cfRule>
  </conditionalFormatting>
  <conditionalFormatting sqref="U3580:U3586">
    <cfRule type="expression" dxfId="1753" priority="1753">
      <formula>U3580&lt;&gt;""</formula>
    </cfRule>
    <cfRule type="expression" dxfId="1752" priority="1754">
      <formula>S3580&lt;&gt;""</formula>
    </cfRule>
  </conditionalFormatting>
  <conditionalFormatting sqref="T3587:T3593">
    <cfRule type="expression" dxfId="1751" priority="1751">
      <formula>T3587&lt;&gt;""</formula>
    </cfRule>
    <cfRule type="expression" dxfId="1750" priority="1752">
      <formula>S3587&lt;&gt;""</formula>
    </cfRule>
  </conditionalFormatting>
  <conditionalFormatting sqref="U3587:U3593">
    <cfRule type="expression" dxfId="1749" priority="1749">
      <formula>U3587&lt;&gt;""</formula>
    </cfRule>
    <cfRule type="expression" dxfId="1748" priority="1750">
      <formula>S3587&lt;&gt;""</formula>
    </cfRule>
  </conditionalFormatting>
  <conditionalFormatting sqref="T3594:T3600">
    <cfRule type="expression" dxfId="1747" priority="1747">
      <formula>T3594&lt;&gt;""</formula>
    </cfRule>
    <cfRule type="expression" dxfId="1746" priority="1748">
      <formula>S3594&lt;&gt;""</formula>
    </cfRule>
  </conditionalFormatting>
  <conditionalFormatting sqref="U3594:U3600">
    <cfRule type="expression" dxfId="1745" priority="1745">
      <formula>U3594&lt;&gt;""</formula>
    </cfRule>
    <cfRule type="expression" dxfId="1744" priority="1746">
      <formula>S3594&lt;&gt;""</formula>
    </cfRule>
  </conditionalFormatting>
  <conditionalFormatting sqref="T3601:T3607">
    <cfRule type="expression" dxfId="1743" priority="1743">
      <formula>T3601&lt;&gt;""</formula>
    </cfRule>
    <cfRule type="expression" dxfId="1742" priority="1744">
      <formula>S3601&lt;&gt;""</formula>
    </cfRule>
  </conditionalFormatting>
  <conditionalFormatting sqref="U3601:U3607">
    <cfRule type="expression" dxfId="1741" priority="1741">
      <formula>U3601&lt;&gt;""</formula>
    </cfRule>
    <cfRule type="expression" dxfId="1740" priority="1742">
      <formula>S3601&lt;&gt;""</formula>
    </cfRule>
  </conditionalFormatting>
  <conditionalFormatting sqref="T3608:T3614">
    <cfRule type="expression" dxfId="1739" priority="1739">
      <formula>T3608&lt;&gt;""</formula>
    </cfRule>
    <cfRule type="expression" dxfId="1738" priority="1740">
      <formula>S3608&lt;&gt;""</formula>
    </cfRule>
  </conditionalFormatting>
  <conditionalFormatting sqref="U3608:U3614">
    <cfRule type="expression" dxfId="1737" priority="1737">
      <formula>U3608&lt;&gt;""</formula>
    </cfRule>
    <cfRule type="expression" dxfId="1736" priority="1738">
      <formula>S3608&lt;&gt;""</formula>
    </cfRule>
  </conditionalFormatting>
  <conditionalFormatting sqref="T3615:T3621">
    <cfRule type="expression" dxfId="1735" priority="1735">
      <formula>T3615&lt;&gt;""</formula>
    </cfRule>
    <cfRule type="expression" dxfId="1734" priority="1736">
      <formula>S3615&lt;&gt;""</formula>
    </cfRule>
  </conditionalFormatting>
  <conditionalFormatting sqref="U3615:U3621">
    <cfRule type="expression" dxfId="1733" priority="1733">
      <formula>U3615&lt;&gt;""</formula>
    </cfRule>
    <cfRule type="expression" dxfId="1732" priority="1734">
      <formula>S3615&lt;&gt;""</formula>
    </cfRule>
  </conditionalFormatting>
  <conditionalFormatting sqref="T3622:T3628">
    <cfRule type="expression" dxfId="1731" priority="1731">
      <formula>T3622&lt;&gt;""</formula>
    </cfRule>
    <cfRule type="expression" dxfId="1730" priority="1732">
      <formula>S3622&lt;&gt;""</formula>
    </cfRule>
  </conditionalFormatting>
  <conditionalFormatting sqref="U3622:U3628">
    <cfRule type="expression" dxfId="1729" priority="1729">
      <formula>U3622&lt;&gt;""</formula>
    </cfRule>
    <cfRule type="expression" dxfId="1728" priority="1730">
      <formula>S3622&lt;&gt;""</formula>
    </cfRule>
  </conditionalFormatting>
  <conditionalFormatting sqref="T3629:T3635">
    <cfRule type="expression" dxfId="1727" priority="1727">
      <formula>T3629&lt;&gt;""</formula>
    </cfRule>
    <cfRule type="expression" dxfId="1726" priority="1728">
      <formula>S3629&lt;&gt;""</formula>
    </cfRule>
  </conditionalFormatting>
  <conditionalFormatting sqref="U3629:U3635">
    <cfRule type="expression" dxfId="1725" priority="1725">
      <formula>U3629&lt;&gt;""</formula>
    </cfRule>
    <cfRule type="expression" dxfId="1724" priority="1726">
      <formula>S3629&lt;&gt;""</formula>
    </cfRule>
  </conditionalFormatting>
  <conditionalFormatting sqref="T3636:T3642">
    <cfRule type="expression" dxfId="1723" priority="1723">
      <formula>T3636&lt;&gt;""</formula>
    </cfRule>
    <cfRule type="expression" dxfId="1722" priority="1724">
      <formula>S3636&lt;&gt;""</formula>
    </cfRule>
  </conditionalFormatting>
  <conditionalFormatting sqref="U3636:U3642">
    <cfRule type="expression" dxfId="1721" priority="1721">
      <formula>U3636&lt;&gt;""</formula>
    </cfRule>
    <cfRule type="expression" dxfId="1720" priority="1722">
      <formula>S3636&lt;&gt;""</formula>
    </cfRule>
  </conditionalFormatting>
  <conditionalFormatting sqref="T3643:T3649">
    <cfRule type="expression" dxfId="1719" priority="1719">
      <formula>T3643&lt;&gt;""</formula>
    </cfRule>
    <cfRule type="expression" dxfId="1718" priority="1720">
      <formula>S3643&lt;&gt;""</formula>
    </cfRule>
  </conditionalFormatting>
  <conditionalFormatting sqref="U3643:U3649">
    <cfRule type="expression" dxfId="1717" priority="1717">
      <formula>U3643&lt;&gt;""</formula>
    </cfRule>
    <cfRule type="expression" dxfId="1716" priority="1718">
      <formula>S3643&lt;&gt;""</formula>
    </cfRule>
  </conditionalFormatting>
  <conditionalFormatting sqref="T3650:T3656">
    <cfRule type="expression" dxfId="1715" priority="1715">
      <formula>T3650&lt;&gt;""</formula>
    </cfRule>
    <cfRule type="expression" dxfId="1714" priority="1716">
      <formula>S3650&lt;&gt;""</formula>
    </cfRule>
  </conditionalFormatting>
  <conditionalFormatting sqref="U3650:U3656">
    <cfRule type="expression" dxfId="1713" priority="1713">
      <formula>U3650&lt;&gt;""</formula>
    </cfRule>
    <cfRule type="expression" dxfId="1712" priority="1714">
      <formula>S3650&lt;&gt;""</formula>
    </cfRule>
  </conditionalFormatting>
  <conditionalFormatting sqref="T3657:T3663">
    <cfRule type="expression" dxfId="1711" priority="1711">
      <formula>T3657&lt;&gt;""</formula>
    </cfRule>
    <cfRule type="expression" dxfId="1710" priority="1712">
      <formula>S3657&lt;&gt;""</formula>
    </cfRule>
  </conditionalFormatting>
  <conditionalFormatting sqref="U3657:U3663">
    <cfRule type="expression" dxfId="1709" priority="1709">
      <formula>U3657&lt;&gt;""</formula>
    </cfRule>
    <cfRule type="expression" dxfId="1708" priority="1710">
      <formula>S3657&lt;&gt;""</formula>
    </cfRule>
  </conditionalFormatting>
  <conditionalFormatting sqref="T3674:T3678">
    <cfRule type="expression" dxfId="1707" priority="1707">
      <formula>T3674&lt;&gt;""</formula>
    </cfRule>
    <cfRule type="expression" dxfId="1706" priority="1708">
      <formula>S3674&lt;&gt;""</formula>
    </cfRule>
  </conditionalFormatting>
  <conditionalFormatting sqref="U3674:U3678">
    <cfRule type="expression" dxfId="1705" priority="1705">
      <formula>U3674&lt;&gt;""</formula>
    </cfRule>
    <cfRule type="expression" dxfId="1704" priority="1706">
      <formula>S3674&lt;&gt;""</formula>
    </cfRule>
  </conditionalFormatting>
  <conditionalFormatting sqref="T3679:T3683">
    <cfRule type="expression" dxfId="1703" priority="1703">
      <formula>T3679&lt;&gt;""</formula>
    </cfRule>
    <cfRule type="expression" dxfId="1702" priority="1704">
      <formula>S3679&lt;&gt;""</formula>
    </cfRule>
  </conditionalFormatting>
  <conditionalFormatting sqref="U3679:U3683">
    <cfRule type="expression" dxfId="1701" priority="1701">
      <formula>U3679&lt;&gt;""</formula>
    </cfRule>
    <cfRule type="expression" dxfId="1700" priority="1702">
      <formula>S3679&lt;&gt;""</formula>
    </cfRule>
  </conditionalFormatting>
  <conditionalFormatting sqref="T3684:T3688">
    <cfRule type="expression" dxfId="1699" priority="1699">
      <formula>T3684&lt;&gt;""</formula>
    </cfRule>
    <cfRule type="expression" dxfId="1698" priority="1700">
      <formula>S3684&lt;&gt;""</formula>
    </cfRule>
  </conditionalFormatting>
  <conditionalFormatting sqref="U3684:U3688">
    <cfRule type="expression" dxfId="1697" priority="1697">
      <formula>U3684&lt;&gt;""</formula>
    </cfRule>
    <cfRule type="expression" dxfId="1696" priority="1698">
      <formula>S3684&lt;&gt;""</formula>
    </cfRule>
  </conditionalFormatting>
  <conditionalFormatting sqref="T3689:T3693">
    <cfRule type="expression" dxfId="1695" priority="1695">
      <formula>T3689&lt;&gt;""</formula>
    </cfRule>
    <cfRule type="expression" dxfId="1694" priority="1696">
      <formula>S3689&lt;&gt;""</formula>
    </cfRule>
  </conditionalFormatting>
  <conditionalFormatting sqref="U3689:U3693">
    <cfRule type="expression" dxfId="1693" priority="1693">
      <formula>U3689&lt;&gt;""</formula>
    </cfRule>
    <cfRule type="expression" dxfId="1692" priority="1694">
      <formula>S3689&lt;&gt;""</formula>
    </cfRule>
  </conditionalFormatting>
  <conditionalFormatting sqref="T3701:T3705">
    <cfRule type="expression" dxfId="1691" priority="1691">
      <formula>T3701&lt;&gt;""</formula>
    </cfRule>
    <cfRule type="expression" dxfId="1690" priority="1692">
      <formula>S3701&lt;&gt;""</formula>
    </cfRule>
  </conditionalFormatting>
  <conditionalFormatting sqref="U3701:U3705">
    <cfRule type="expression" dxfId="1689" priority="1689">
      <formula>U3701&lt;&gt;""</formula>
    </cfRule>
    <cfRule type="expression" dxfId="1688" priority="1690">
      <formula>S3701&lt;&gt;""</formula>
    </cfRule>
  </conditionalFormatting>
  <conditionalFormatting sqref="T3937:T3941 T3933:T3934 T3792:T3798 T3730:T3732 T3718:T3722 T3710:T3715">
    <cfRule type="expression" dxfId="1687" priority="1687">
      <formula>T3710&lt;&gt;""</formula>
    </cfRule>
    <cfRule type="expression" dxfId="1686" priority="1688">
      <formula>S3710&lt;&gt;""</formula>
    </cfRule>
  </conditionalFormatting>
  <conditionalFormatting sqref="U3937:U3941 U3933:U3934 U3792:U3798 U3730:U3732 U3718:U3722 U3710:U3715">
    <cfRule type="expression" dxfId="1685" priority="1685">
      <formula>U3710&lt;&gt;""</formula>
    </cfRule>
    <cfRule type="expression" dxfId="1684" priority="1686">
      <formula>S3710&lt;&gt;""</formula>
    </cfRule>
  </conditionalFormatting>
  <conditionalFormatting sqref="T3975 T3964:T3968">
    <cfRule type="expression" dxfId="1683" priority="1683">
      <formula>T3964&lt;&gt;""</formula>
    </cfRule>
    <cfRule type="expression" dxfId="1682" priority="1684">
      <formula>S3964&lt;&gt;""</formula>
    </cfRule>
  </conditionalFormatting>
  <conditionalFormatting sqref="U3975 U3964:U3968">
    <cfRule type="expression" dxfId="1681" priority="1681">
      <formula>U3964&lt;&gt;""</formula>
    </cfRule>
    <cfRule type="expression" dxfId="1680" priority="1682">
      <formula>S3964&lt;&gt;""</formula>
    </cfRule>
  </conditionalFormatting>
  <conditionalFormatting sqref="T3723:T3727">
    <cfRule type="expression" dxfId="1679" priority="1679">
      <formula>T3723&lt;&gt;""</formula>
    </cfRule>
    <cfRule type="expression" dxfId="1678" priority="1680">
      <formula>S3723&lt;&gt;""</formula>
    </cfRule>
  </conditionalFormatting>
  <conditionalFormatting sqref="U3723:U3727">
    <cfRule type="expression" dxfId="1677" priority="1677">
      <formula>U3723&lt;&gt;""</formula>
    </cfRule>
    <cfRule type="expression" dxfId="1676" priority="1678">
      <formula>S3723&lt;&gt;""</formula>
    </cfRule>
  </conditionalFormatting>
  <conditionalFormatting sqref="T3733:T3735">
    <cfRule type="expression" dxfId="1675" priority="1675">
      <formula>T3733&lt;&gt;""</formula>
    </cfRule>
    <cfRule type="expression" dxfId="1674" priority="1676">
      <formula>S3733&lt;&gt;""</formula>
    </cfRule>
  </conditionalFormatting>
  <conditionalFormatting sqref="U3733:U3735">
    <cfRule type="expression" dxfId="1673" priority="1673">
      <formula>U3733&lt;&gt;""</formula>
    </cfRule>
    <cfRule type="expression" dxfId="1672" priority="1674">
      <formula>S3733&lt;&gt;""</formula>
    </cfRule>
  </conditionalFormatting>
  <conditionalFormatting sqref="T3736:T3738">
    <cfRule type="expression" dxfId="1671" priority="1671">
      <formula>T3736&lt;&gt;""</formula>
    </cfRule>
    <cfRule type="expression" dxfId="1670" priority="1672">
      <formula>S3736&lt;&gt;""</formula>
    </cfRule>
  </conditionalFormatting>
  <conditionalFormatting sqref="U3736:U3738">
    <cfRule type="expression" dxfId="1669" priority="1669">
      <formula>U3736&lt;&gt;""</formula>
    </cfRule>
    <cfRule type="expression" dxfId="1668" priority="1670">
      <formula>S3736&lt;&gt;""</formula>
    </cfRule>
  </conditionalFormatting>
  <conditionalFormatting sqref="T3739:T3741">
    <cfRule type="expression" dxfId="1667" priority="1667">
      <formula>T3739&lt;&gt;""</formula>
    </cfRule>
    <cfRule type="expression" dxfId="1666" priority="1668">
      <formula>S3739&lt;&gt;""</formula>
    </cfRule>
  </conditionalFormatting>
  <conditionalFormatting sqref="U3739:U3741">
    <cfRule type="expression" dxfId="1665" priority="1665">
      <formula>U3739&lt;&gt;""</formula>
    </cfRule>
    <cfRule type="expression" dxfId="1664" priority="1666">
      <formula>S3739&lt;&gt;""</formula>
    </cfRule>
  </conditionalFormatting>
  <conditionalFormatting sqref="T3742:T3744">
    <cfRule type="expression" dxfId="1663" priority="1663">
      <formula>T3742&lt;&gt;""</formula>
    </cfRule>
    <cfRule type="expression" dxfId="1662" priority="1664">
      <formula>S3742&lt;&gt;""</formula>
    </cfRule>
  </conditionalFormatting>
  <conditionalFormatting sqref="U3742:U3744">
    <cfRule type="expression" dxfId="1661" priority="1661">
      <formula>U3742&lt;&gt;""</formula>
    </cfRule>
    <cfRule type="expression" dxfId="1660" priority="1662">
      <formula>S3742&lt;&gt;""</formula>
    </cfRule>
  </conditionalFormatting>
  <conditionalFormatting sqref="T3745:T3747">
    <cfRule type="expression" dxfId="1659" priority="1659">
      <formula>T3745&lt;&gt;""</formula>
    </cfRule>
    <cfRule type="expression" dxfId="1658" priority="1660">
      <formula>S3745&lt;&gt;""</formula>
    </cfRule>
  </conditionalFormatting>
  <conditionalFormatting sqref="U3745:U3747">
    <cfRule type="expression" dxfId="1657" priority="1657">
      <formula>U3745&lt;&gt;""</formula>
    </cfRule>
    <cfRule type="expression" dxfId="1656" priority="1658">
      <formula>S3745&lt;&gt;""</formula>
    </cfRule>
  </conditionalFormatting>
  <conditionalFormatting sqref="T3748:T3750">
    <cfRule type="expression" dxfId="1655" priority="1655">
      <formula>T3748&lt;&gt;""</formula>
    </cfRule>
    <cfRule type="expression" dxfId="1654" priority="1656">
      <formula>S3748&lt;&gt;""</formula>
    </cfRule>
  </conditionalFormatting>
  <conditionalFormatting sqref="U3748:U3750">
    <cfRule type="expression" dxfId="1653" priority="1653">
      <formula>U3748&lt;&gt;""</formula>
    </cfRule>
    <cfRule type="expression" dxfId="1652" priority="1654">
      <formula>S3748&lt;&gt;""</formula>
    </cfRule>
  </conditionalFormatting>
  <conditionalFormatting sqref="T3751:T3753">
    <cfRule type="expression" dxfId="1651" priority="1651">
      <formula>T3751&lt;&gt;""</formula>
    </cfRule>
    <cfRule type="expression" dxfId="1650" priority="1652">
      <formula>S3751&lt;&gt;""</formula>
    </cfRule>
  </conditionalFormatting>
  <conditionalFormatting sqref="U3751:U3753">
    <cfRule type="expression" dxfId="1649" priority="1649">
      <formula>U3751&lt;&gt;""</formula>
    </cfRule>
    <cfRule type="expression" dxfId="1648" priority="1650">
      <formula>S3751&lt;&gt;""</formula>
    </cfRule>
  </conditionalFormatting>
  <conditionalFormatting sqref="T3754:T3756">
    <cfRule type="expression" dxfId="1647" priority="1647">
      <formula>T3754&lt;&gt;""</formula>
    </cfRule>
    <cfRule type="expression" dxfId="1646" priority="1648">
      <formula>S3754&lt;&gt;""</formula>
    </cfRule>
  </conditionalFormatting>
  <conditionalFormatting sqref="U3754:U3756">
    <cfRule type="expression" dxfId="1645" priority="1645">
      <formula>U3754&lt;&gt;""</formula>
    </cfRule>
    <cfRule type="expression" dxfId="1644" priority="1646">
      <formula>S3754&lt;&gt;""</formula>
    </cfRule>
  </conditionalFormatting>
  <conditionalFormatting sqref="T3757:T3759">
    <cfRule type="expression" dxfId="1643" priority="1643">
      <formula>T3757&lt;&gt;""</formula>
    </cfRule>
    <cfRule type="expression" dxfId="1642" priority="1644">
      <formula>S3757&lt;&gt;""</formula>
    </cfRule>
  </conditionalFormatting>
  <conditionalFormatting sqref="U3757:U3759">
    <cfRule type="expression" dxfId="1641" priority="1641">
      <formula>U3757&lt;&gt;""</formula>
    </cfRule>
    <cfRule type="expression" dxfId="1640" priority="1642">
      <formula>S3757&lt;&gt;""</formula>
    </cfRule>
  </conditionalFormatting>
  <conditionalFormatting sqref="T3760:T3762">
    <cfRule type="expression" dxfId="1639" priority="1639">
      <formula>T3760&lt;&gt;""</formula>
    </cfRule>
    <cfRule type="expression" dxfId="1638" priority="1640">
      <formula>S3760&lt;&gt;""</formula>
    </cfRule>
  </conditionalFormatting>
  <conditionalFormatting sqref="U3760:U3762">
    <cfRule type="expression" dxfId="1637" priority="1637">
      <formula>U3760&lt;&gt;""</formula>
    </cfRule>
    <cfRule type="expression" dxfId="1636" priority="1638">
      <formula>S3760&lt;&gt;""</formula>
    </cfRule>
  </conditionalFormatting>
  <conditionalFormatting sqref="T3763:T3765">
    <cfRule type="expression" dxfId="1635" priority="1635">
      <formula>T3763&lt;&gt;""</formula>
    </cfRule>
    <cfRule type="expression" dxfId="1634" priority="1636">
      <formula>S3763&lt;&gt;""</formula>
    </cfRule>
  </conditionalFormatting>
  <conditionalFormatting sqref="U3763:U3765">
    <cfRule type="expression" dxfId="1633" priority="1633">
      <formula>U3763&lt;&gt;""</formula>
    </cfRule>
    <cfRule type="expression" dxfId="1632" priority="1634">
      <formula>S3763&lt;&gt;""</formula>
    </cfRule>
  </conditionalFormatting>
  <conditionalFormatting sqref="T3766:T3768">
    <cfRule type="expression" dxfId="1631" priority="1631">
      <formula>T3766&lt;&gt;""</formula>
    </cfRule>
    <cfRule type="expression" dxfId="1630" priority="1632">
      <formula>S3766&lt;&gt;""</formula>
    </cfRule>
  </conditionalFormatting>
  <conditionalFormatting sqref="U3766:U3768">
    <cfRule type="expression" dxfId="1629" priority="1629">
      <formula>U3766&lt;&gt;""</formula>
    </cfRule>
    <cfRule type="expression" dxfId="1628" priority="1630">
      <formula>S3766&lt;&gt;""</formula>
    </cfRule>
  </conditionalFormatting>
  <conditionalFormatting sqref="T3769:T3771">
    <cfRule type="expression" dxfId="1627" priority="1627">
      <formula>T3769&lt;&gt;""</formula>
    </cfRule>
    <cfRule type="expression" dxfId="1626" priority="1628">
      <formula>S3769&lt;&gt;""</formula>
    </cfRule>
  </conditionalFormatting>
  <conditionalFormatting sqref="U3769:U3771">
    <cfRule type="expression" dxfId="1625" priority="1625">
      <formula>U3769&lt;&gt;""</formula>
    </cfRule>
    <cfRule type="expression" dxfId="1624" priority="1626">
      <formula>S3769&lt;&gt;""</formula>
    </cfRule>
  </conditionalFormatting>
  <conditionalFormatting sqref="T3772:T3774">
    <cfRule type="expression" dxfId="1623" priority="1623">
      <formula>T3772&lt;&gt;""</formula>
    </cfRule>
    <cfRule type="expression" dxfId="1622" priority="1624">
      <formula>S3772&lt;&gt;""</formula>
    </cfRule>
  </conditionalFormatting>
  <conditionalFormatting sqref="U3772:U3774">
    <cfRule type="expression" dxfId="1621" priority="1621">
      <formula>U3772&lt;&gt;""</formula>
    </cfRule>
    <cfRule type="expression" dxfId="1620" priority="1622">
      <formula>S3772&lt;&gt;""</formula>
    </cfRule>
  </conditionalFormatting>
  <conditionalFormatting sqref="T3775:T3777">
    <cfRule type="expression" dxfId="1619" priority="1619">
      <formula>T3775&lt;&gt;""</formula>
    </cfRule>
    <cfRule type="expression" dxfId="1618" priority="1620">
      <formula>S3775&lt;&gt;""</formula>
    </cfRule>
  </conditionalFormatting>
  <conditionalFormatting sqref="U3775:U3777">
    <cfRule type="expression" dxfId="1617" priority="1617">
      <formula>U3775&lt;&gt;""</formula>
    </cfRule>
    <cfRule type="expression" dxfId="1616" priority="1618">
      <formula>S3775&lt;&gt;""</formula>
    </cfRule>
  </conditionalFormatting>
  <conditionalFormatting sqref="T3778:T3780">
    <cfRule type="expression" dxfId="1615" priority="1615">
      <formula>T3778&lt;&gt;""</formula>
    </cfRule>
    <cfRule type="expression" dxfId="1614" priority="1616">
      <formula>S3778&lt;&gt;""</formula>
    </cfRule>
  </conditionalFormatting>
  <conditionalFormatting sqref="U3778:U3780">
    <cfRule type="expression" dxfId="1613" priority="1613">
      <formula>U3778&lt;&gt;""</formula>
    </cfRule>
    <cfRule type="expression" dxfId="1612" priority="1614">
      <formula>S3778&lt;&gt;""</formula>
    </cfRule>
  </conditionalFormatting>
  <conditionalFormatting sqref="T3781:T3783">
    <cfRule type="expression" dxfId="1611" priority="1611">
      <formula>T3781&lt;&gt;""</formula>
    </cfRule>
    <cfRule type="expression" dxfId="1610" priority="1612">
      <formula>S3781&lt;&gt;""</formula>
    </cfRule>
  </conditionalFormatting>
  <conditionalFormatting sqref="U3781:U3783">
    <cfRule type="expression" dxfId="1609" priority="1609">
      <formula>U3781&lt;&gt;""</formula>
    </cfRule>
    <cfRule type="expression" dxfId="1608" priority="1610">
      <formula>S3781&lt;&gt;""</formula>
    </cfRule>
  </conditionalFormatting>
  <conditionalFormatting sqref="T3784:T3786">
    <cfRule type="expression" dxfId="1607" priority="1607">
      <formula>T3784&lt;&gt;""</formula>
    </cfRule>
    <cfRule type="expression" dxfId="1606" priority="1608">
      <formula>S3784&lt;&gt;""</formula>
    </cfRule>
  </conditionalFormatting>
  <conditionalFormatting sqref="U3784:U3786">
    <cfRule type="expression" dxfId="1605" priority="1605">
      <formula>U3784&lt;&gt;""</formula>
    </cfRule>
    <cfRule type="expression" dxfId="1604" priority="1606">
      <formula>S3784&lt;&gt;""</formula>
    </cfRule>
  </conditionalFormatting>
  <conditionalFormatting sqref="T3787:T3789">
    <cfRule type="expression" dxfId="1603" priority="1603">
      <formula>T3787&lt;&gt;""</formula>
    </cfRule>
    <cfRule type="expression" dxfId="1602" priority="1604">
      <formula>S3787&lt;&gt;""</formula>
    </cfRule>
  </conditionalFormatting>
  <conditionalFormatting sqref="U3787:U3789">
    <cfRule type="expression" dxfId="1601" priority="1601">
      <formula>U3787&lt;&gt;""</formula>
    </cfRule>
    <cfRule type="expression" dxfId="1600" priority="1602">
      <formula>S3787&lt;&gt;""</formula>
    </cfRule>
  </conditionalFormatting>
  <conditionalFormatting sqref="T3799:T3805">
    <cfRule type="expression" dxfId="1599" priority="1599">
      <formula>T3799&lt;&gt;""</formula>
    </cfRule>
    <cfRule type="expression" dxfId="1598" priority="1600">
      <formula>S3799&lt;&gt;""</formula>
    </cfRule>
  </conditionalFormatting>
  <conditionalFormatting sqref="U3799:U3805">
    <cfRule type="expression" dxfId="1597" priority="1597">
      <formula>U3799&lt;&gt;""</formula>
    </cfRule>
    <cfRule type="expression" dxfId="1596" priority="1598">
      <formula>S3799&lt;&gt;""</formula>
    </cfRule>
  </conditionalFormatting>
  <conditionalFormatting sqref="T3806:T3812">
    <cfRule type="expression" dxfId="1595" priority="1595">
      <formula>T3806&lt;&gt;""</formula>
    </cfRule>
    <cfRule type="expression" dxfId="1594" priority="1596">
      <formula>S3806&lt;&gt;""</formula>
    </cfRule>
  </conditionalFormatting>
  <conditionalFormatting sqref="U3806:U3812">
    <cfRule type="expression" dxfId="1593" priority="1593">
      <formula>U3806&lt;&gt;""</formula>
    </cfRule>
    <cfRule type="expression" dxfId="1592" priority="1594">
      <formula>S3806&lt;&gt;""</formula>
    </cfRule>
  </conditionalFormatting>
  <conditionalFormatting sqref="T3813:T3819">
    <cfRule type="expression" dxfId="1591" priority="1591">
      <formula>T3813&lt;&gt;""</formula>
    </cfRule>
    <cfRule type="expression" dxfId="1590" priority="1592">
      <formula>S3813&lt;&gt;""</formula>
    </cfRule>
  </conditionalFormatting>
  <conditionalFormatting sqref="U3813:U3819">
    <cfRule type="expression" dxfId="1589" priority="1589">
      <formula>U3813&lt;&gt;""</formula>
    </cfRule>
    <cfRule type="expression" dxfId="1588" priority="1590">
      <formula>S3813&lt;&gt;""</formula>
    </cfRule>
  </conditionalFormatting>
  <conditionalFormatting sqref="T3820:T3826">
    <cfRule type="expression" dxfId="1587" priority="1587">
      <formula>T3820&lt;&gt;""</formula>
    </cfRule>
    <cfRule type="expression" dxfId="1586" priority="1588">
      <formula>S3820&lt;&gt;""</formula>
    </cfRule>
  </conditionalFormatting>
  <conditionalFormatting sqref="U3820:U3826">
    <cfRule type="expression" dxfId="1585" priority="1585">
      <formula>U3820&lt;&gt;""</formula>
    </cfRule>
    <cfRule type="expression" dxfId="1584" priority="1586">
      <formula>S3820&lt;&gt;""</formula>
    </cfRule>
  </conditionalFormatting>
  <conditionalFormatting sqref="T3827:T3833">
    <cfRule type="expression" dxfId="1583" priority="1583">
      <formula>T3827&lt;&gt;""</formula>
    </cfRule>
    <cfRule type="expression" dxfId="1582" priority="1584">
      <formula>S3827&lt;&gt;""</formula>
    </cfRule>
  </conditionalFormatting>
  <conditionalFormatting sqref="U3827:U3833">
    <cfRule type="expression" dxfId="1581" priority="1581">
      <formula>U3827&lt;&gt;""</formula>
    </cfRule>
    <cfRule type="expression" dxfId="1580" priority="1582">
      <formula>S3827&lt;&gt;""</formula>
    </cfRule>
  </conditionalFormatting>
  <conditionalFormatting sqref="T3834:T3840">
    <cfRule type="expression" dxfId="1579" priority="1579">
      <formula>T3834&lt;&gt;""</formula>
    </cfRule>
    <cfRule type="expression" dxfId="1578" priority="1580">
      <formula>S3834&lt;&gt;""</formula>
    </cfRule>
  </conditionalFormatting>
  <conditionalFormatting sqref="U3834:U3840">
    <cfRule type="expression" dxfId="1577" priority="1577">
      <formula>U3834&lt;&gt;""</formula>
    </cfRule>
    <cfRule type="expression" dxfId="1576" priority="1578">
      <formula>S3834&lt;&gt;""</formula>
    </cfRule>
  </conditionalFormatting>
  <conditionalFormatting sqref="T3841:T3847">
    <cfRule type="expression" dxfId="1575" priority="1575">
      <formula>T3841&lt;&gt;""</formula>
    </cfRule>
    <cfRule type="expression" dxfId="1574" priority="1576">
      <formula>S3841&lt;&gt;""</formula>
    </cfRule>
  </conditionalFormatting>
  <conditionalFormatting sqref="U3841:U3847">
    <cfRule type="expression" dxfId="1573" priority="1573">
      <formula>U3841&lt;&gt;""</formula>
    </cfRule>
    <cfRule type="expression" dxfId="1572" priority="1574">
      <formula>S3841&lt;&gt;""</formula>
    </cfRule>
  </conditionalFormatting>
  <conditionalFormatting sqref="T3848:T3854">
    <cfRule type="expression" dxfId="1571" priority="1571">
      <formula>T3848&lt;&gt;""</formula>
    </cfRule>
    <cfRule type="expression" dxfId="1570" priority="1572">
      <formula>S3848&lt;&gt;""</formula>
    </cfRule>
  </conditionalFormatting>
  <conditionalFormatting sqref="U3848:U3854">
    <cfRule type="expression" dxfId="1569" priority="1569">
      <formula>U3848&lt;&gt;""</formula>
    </cfRule>
    <cfRule type="expression" dxfId="1568" priority="1570">
      <formula>S3848&lt;&gt;""</formula>
    </cfRule>
  </conditionalFormatting>
  <conditionalFormatting sqref="T3855:T3861">
    <cfRule type="expression" dxfId="1567" priority="1567">
      <formula>T3855&lt;&gt;""</formula>
    </cfRule>
    <cfRule type="expression" dxfId="1566" priority="1568">
      <formula>S3855&lt;&gt;""</formula>
    </cfRule>
  </conditionalFormatting>
  <conditionalFormatting sqref="U3855:U3861">
    <cfRule type="expression" dxfId="1565" priority="1565">
      <formula>U3855&lt;&gt;""</formula>
    </cfRule>
    <cfRule type="expression" dxfId="1564" priority="1566">
      <formula>S3855&lt;&gt;""</formula>
    </cfRule>
  </conditionalFormatting>
  <conditionalFormatting sqref="T3862:T3868">
    <cfRule type="expression" dxfId="1563" priority="1563">
      <formula>T3862&lt;&gt;""</formula>
    </cfRule>
    <cfRule type="expression" dxfId="1562" priority="1564">
      <formula>S3862&lt;&gt;""</formula>
    </cfRule>
  </conditionalFormatting>
  <conditionalFormatting sqref="U3862:U3868">
    <cfRule type="expression" dxfId="1561" priority="1561">
      <formula>U3862&lt;&gt;""</formula>
    </cfRule>
    <cfRule type="expression" dxfId="1560" priority="1562">
      <formula>S3862&lt;&gt;""</formula>
    </cfRule>
  </conditionalFormatting>
  <conditionalFormatting sqref="T3869:T3875">
    <cfRule type="expression" dxfId="1559" priority="1559">
      <formula>T3869&lt;&gt;""</formula>
    </cfRule>
    <cfRule type="expression" dxfId="1558" priority="1560">
      <formula>S3869&lt;&gt;""</formula>
    </cfRule>
  </conditionalFormatting>
  <conditionalFormatting sqref="U3869:U3875">
    <cfRule type="expression" dxfId="1557" priority="1557">
      <formula>U3869&lt;&gt;""</formula>
    </cfRule>
    <cfRule type="expression" dxfId="1556" priority="1558">
      <formula>S3869&lt;&gt;""</formula>
    </cfRule>
  </conditionalFormatting>
  <conditionalFormatting sqref="T3876:T3882">
    <cfRule type="expression" dxfId="1555" priority="1555">
      <formula>T3876&lt;&gt;""</formula>
    </cfRule>
    <cfRule type="expression" dxfId="1554" priority="1556">
      <formula>S3876&lt;&gt;""</formula>
    </cfRule>
  </conditionalFormatting>
  <conditionalFormatting sqref="U3876:U3882">
    <cfRule type="expression" dxfId="1553" priority="1553">
      <formula>U3876&lt;&gt;""</formula>
    </cfRule>
    <cfRule type="expression" dxfId="1552" priority="1554">
      <formula>S3876&lt;&gt;""</formula>
    </cfRule>
  </conditionalFormatting>
  <conditionalFormatting sqref="T3883:T3889">
    <cfRule type="expression" dxfId="1551" priority="1551">
      <formula>T3883&lt;&gt;""</formula>
    </cfRule>
    <cfRule type="expression" dxfId="1550" priority="1552">
      <formula>S3883&lt;&gt;""</formula>
    </cfRule>
  </conditionalFormatting>
  <conditionalFormatting sqref="U3883:U3889">
    <cfRule type="expression" dxfId="1549" priority="1549">
      <formula>U3883&lt;&gt;""</formula>
    </cfRule>
    <cfRule type="expression" dxfId="1548" priority="1550">
      <formula>S3883&lt;&gt;""</formula>
    </cfRule>
  </conditionalFormatting>
  <conditionalFormatting sqref="T3890:T3896">
    <cfRule type="expression" dxfId="1547" priority="1547">
      <formula>T3890&lt;&gt;""</formula>
    </cfRule>
    <cfRule type="expression" dxfId="1546" priority="1548">
      <formula>S3890&lt;&gt;""</formula>
    </cfRule>
  </conditionalFormatting>
  <conditionalFormatting sqref="U3890:U3896">
    <cfRule type="expression" dxfId="1545" priority="1545">
      <formula>U3890&lt;&gt;""</formula>
    </cfRule>
    <cfRule type="expression" dxfId="1544" priority="1546">
      <formula>S3890&lt;&gt;""</formula>
    </cfRule>
  </conditionalFormatting>
  <conditionalFormatting sqref="T3897:T3903">
    <cfRule type="expression" dxfId="1543" priority="1543">
      <formula>T3897&lt;&gt;""</formula>
    </cfRule>
    <cfRule type="expression" dxfId="1542" priority="1544">
      <formula>S3897&lt;&gt;""</formula>
    </cfRule>
  </conditionalFormatting>
  <conditionalFormatting sqref="U3897:U3903">
    <cfRule type="expression" dxfId="1541" priority="1541">
      <formula>U3897&lt;&gt;""</formula>
    </cfRule>
    <cfRule type="expression" dxfId="1540" priority="1542">
      <formula>S3897&lt;&gt;""</formula>
    </cfRule>
  </conditionalFormatting>
  <conditionalFormatting sqref="T3904:T3910">
    <cfRule type="expression" dxfId="1539" priority="1539">
      <formula>T3904&lt;&gt;""</formula>
    </cfRule>
    <cfRule type="expression" dxfId="1538" priority="1540">
      <formula>S3904&lt;&gt;""</formula>
    </cfRule>
  </conditionalFormatting>
  <conditionalFormatting sqref="U3904:U3910">
    <cfRule type="expression" dxfId="1537" priority="1537">
      <formula>U3904&lt;&gt;""</formula>
    </cfRule>
    <cfRule type="expression" dxfId="1536" priority="1538">
      <formula>S3904&lt;&gt;""</formula>
    </cfRule>
  </conditionalFormatting>
  <conditionalFormatting sqref="T3911:T3917">
    <cfRule type="expression" dxfId="1535" priority="1535">
      <formula>T3911&lt;&gt;""</formula>
    </cfRule>
    <cfRule type="expression" dxfId="1534" priority="1536">
      <formula>S3911&lt;&gt;""</formula>
    </cfRule>
  </conditionalFormatting>
  <conditionalFormatting sqref="U3911:U3917">
    <cfRule type="expression" dxfId="1533" priority="1533">
      <formula>U3911&lt;&gt;""</formula>
    </cfRule>
    <cfRule type="expression" dxfId="1532" priority="1534">
      <formula>S3911&lt;&gt;""</formula>
    </cfRule>
  </conditionalFormatting>
  <conditionalFormatting sqref="T3918:T3924">
    <cfRule type="expression" dxfId="1531" priority="1531">
      <formula>T3918&lt;&gt;""</formula>
    </cfRule>
    <cfRule type="expression" dxfId="1530" priority="1532">
      <formula>S3918&lt;&gt;""</formula>
    </cfRule>
  </conditionalFormatting>
  <conditionalFormatting sqref="U3918:U3924">
    <cfRule type="expression" dxfId="1529" priority="1529">
      <formula>U3918&lt;&gt;""</formula>
    </cfRule>
    <cfRule type="expression" dxfId="1528" priority="1530">
      <formula>S3918&lt;&gt;""</formula>
    </cfRule>
  </conditionalFormatting>
  <conditionalFormatting sqref="T3925:T3931">
    <cfRule type="expression" dxfId="1527" priority="1527">
      <formula>T3925&lt;&gt;""</formula>
    </cfRule>
    <cfRule type="expression" dxfId="1526" priority="1528">
      <formula>S3925&lt;&gt;""</formula>
    </cfRule>
  </conditionalFormatting>
  <conditionalFormatting sqref="U3925:U3931">
    <cfRule type="expression" dxfId="1525" priority="1525">
      <formula>U3925&lt;&gt;""</formula>
    </cfRule>
    <cfRule type="expression" dxfId="1524" priority="1526">
      <formula>S3925&lt;&gt;""</formula>
    </cfRule>
  </conditionalFormatting>
  <conditionalFormatting sqref="T3942:T3946">
    <cfRule type="expression" dxfId="1523" priority="1523">
      <formula>T3942&lt;&gt;""</formula>
    </cfRule>
    <cfRule type="expression" dxfId="1522" priority="1524">
      <formula>S3942&lt;&gt;""</formula>
    </cfRule>
  </conditionalFormatting>
  <conditionalFormatting sqref="U3942:U3946">
    <cfRule type="expression" dxfId="1521" priority="1521">
      <formula>U3942&lt;&gt;""</formula>
    </cfRule>
    <cfRule type="expression" dxfId="1520" priority="1522">
      <formula>S3942&lt;&gt;""</formula>
    </cfRule>
  </conditionalFormatting>
  <conditionalFormatting sqref="T3947:T3951">
    <cfRule type="expression" dxfId="1519" priority="1519">
      <formula>T3947&lt;&gt;""</formula>
    </cfRule>
    <cfRule type="expression" dxfId="1518" priority="1520">
      <formula>S3947&lt;&gt;""</formula>
    </cfRule>
  </conditionalFormatting>
  <conditionalFormatting sqref="U3947:U3951">
    <cfRule type="expression" dxfId="1517" priority="1517">
      <formula>U3947&lt;&gt;""</formula>
    </cfRule>
    <cfRule type="expression" dxfId="1516" priority="1518">
      <formula>S3947&lt;&gt;""</formula>
    </cfRule>
  </conditionalFormatting>
  <conditionalFormatting sqref="T3952:T3956">
    <cfRule type="expression" dxfId="1515" priority="1515">
      <formula>T3952&lt;&gt;""</formula>
    </cfRule>
    <cfRule type="expression" dxfId="1514" priority="1516">
      <formula>S3952&lt;&gt;""</formula>
    </cfRule>
  </conditionalFormatting>
  <conditionalFormatting sqref="U3952:U3956">
    <cfRule type="expression" dxfId="1513" priority="1513">
      <formula>U3952&lt;&gt;""</formula>
    </cfRule>
    <cfRule type="expression" dxfId="1512" priority="1514">
      <formula>S3952&lt;&gt;""</formula>
    </cfRule>
  </conditionalFormatting>
  <conditionalFormatting sqref="T3957:T3961">
    <cfRule type="expression" dxfId="1511" priority="1511">
      <formula>T3957&lt;&gt;""</formula>
    </cfRule>
    <cfRule type="expression" dxfId="1510" priority="1512">
      <formula>S3957&lt;&gt;""</formula>
    </cfRule>
  </conditionalFormatting>
  <conditionalFormatting sqref="U3957:U3961">
    <cfRule type="expression" dxfId="1509" priority="1509">
      <formula>U3957&lt;&gt;""</formula>
    </cfRule>
    <cfRule type="expression" dxfId="1508" priority="1510">
      <formula>S3957&lt;&gt;""</formula>
    </cfRule>
  </conditionalFormatting>
  <conditionalFormatting sqref="T3969:T3973">
    <cfRule type="expression" dxfId="1507" priority="1507">
      <formula>T3969&lt;&gt;""</formula>
    </cfRule>
    <cfRule type="expression" dxfId="1506" priority="1508">
      <formula>S3969&lt;&gt;""</formula>
    </cfRule>
  </conditionalFormatting>
  <conditionalFormatting sqref="U3969:U3973">
    <cfRule type="expression" dxfId="1505" priority="1505">
      <formula>U3969&lt;&gt;""</formula>
    </cfRule>
    <cfRule type="expression" dxfId="1504" priority="1506">
      <formula>S3969&lt;&gt;""</formula>
    </cfRule>
  </conditionalFormatting>
  <conditionalFormatting sqref="T4205:T4209 T4201:T4202 T4060:T4066 T3998:T4000 T3986:T3990 T3978:T3983">
    <cfRule type="expression" dxfId="1503" priority="1503">
      <formula>T3978&lt;&gt;""</formula>
    </cfRule>
    <cfRule type="expression" dxfId="1502" priority="1504">
      <formula>S3978&lt;&gt;""</formula>
    </cfRule>
  </conditionalFormatting>
  <conditionalFormatting sqref="U4205:U4209 U4201:U4202 U4060:U4066 U3998:U4000 U3986:U3990 U3978:U3983">
    <cfRule type="expression" dxfId="1501" priority="1501">
      <formula>U3978&lt;&gt;""</formula>
    </cfRule>
    <cfRule type="expression" dxfId="1500" priority="1502">
      <formula>S3978&lt;&gt;""</formula>
    </cfRule>
  </conditionalFormatting>
  <conditionalFormatting sqref="T4243 T4232:T4236">
    <cfRule type="expression" dxfId="1499" priority="1499">
      <formula>T4232&lt;&gt;""</formula>
    </cfRule>
    <cfRule type="expression" dxfId="1498" priority="1500">
      <formula>S4232&lt;&gt;""</formula>
    </cfRule>
  </conditionalFormatting>
  <conditionalFormatting sqref="U4243 U4232:U4236">
    <cfRule type="expression" dxfId="1497" priority="1497">
      <formula>U4232&lt;&gt;""</formula>
    </cfRule>
    <cfRule type="expression" dxfId="1496" priority="1498">
      <formula>S4232&lt;&gt;""</formula>
    </cfRule>
  </conditionalFormatting>
  <conditionalFormatting sqref="T3991:T3995">
    <cfRule type="expression" dxfId="1495" priority="1495">
      <formula>T3991&lt;&gt;""</formula>
    </cfRule>
    <cfRule type="expression" dxfId="1494" priority="1496">
      <formula>S3991&lt;&gt;""</formula>
    </cfRule>
  </conditionalFormatting>
  <conditionalFormatting sqref="U3991:U3995">
    <cfRule type="expression" dxfId="1493" priority="1493">
      <formula>U3991&lt;&gt;""</formula>
    </cfRule>
    <cfRule type="expression" dxfId="1492" priority="1494">
      <formula>S3991&lt;&gt;""</formula>
    </cfRule>
  </conditionalFormatting>
  <conditionalFormatting sqref="T4001:T4003">
    <cfRule type="expression" dxfId="1491" priority="1491">
      <formula>T4001&lt;&gt;""</formula>
    </cfRule>
    <cfRule type="expression" dxfId="1490" priority="1492">
      <formula>S4001&lt;&gt;""</formula>
    </cfRule>
  </conditionalFormatting>
  <conditionalFormatting sqref="U4001:U4003">
    <cfRule type="expression" dxfId="1489" priority="1489">
      <formula>U4001&lt;&gt;""</formula>
    </cfRule>
    <cfRule type="expression" dxfId="1488" priority="1490">
      <formula>S4001&lt;&gt;""</formula>
    </cfRule>
  </conditionalFormatting>
  <conditionalFormatting sqref="T4004:T4006">
    <cfRule type="expression" dxfId="1487" priority="1487">
      <formula>T4004&lt;&gt;""</formula>
    </cfRule>
    <cfRule type="expression" dxfId="1486" priority="1488">
      <formula>S4004&lt;&gt;""</formula>
    </cfRule>
  </conditionalFormatting>
  <conditionalFormatting sqref="U4004:U4006">
    <cfRule type="expression" dxfId="1485" priority="1485">
      <formula>U4004&lt;&gt;""</formula>
    </cfRule>
    <cfRule type="expression" dxfId="1484" priority="1486">
      <formula>S4004&lt;&gt;""</formula>
    </cfRule>
  </conditionalFormatting>
  <conditionalFormatting sqref="T4007:T4009">
    <cfRule type="expression" dxfId="1483" priority="1483">
      <formula>T4007&lt;&gt;""</formula>
    </cfRule>
    <cfRule type="expression" dxfId="1482" priority="1484">
      <formula>S4007&lt;&gt;""</formula>
    </cfRule>
  </conditionalFormatting>
  <conditionalFormatting sqref="U4007:U4009">
    <cfRule type="expression" dxfId="1481" priority="1481">
      <formula>U4007&lt;&gt;""</formula>
    </cfRule>
    <cfRule type="expression" dxfId="1480" priority="1482">
      <formula>S4007&lt;&gt;""</formula>
    </cfRule>
  </conditionalFormatting>
  <conditionalFormatting sqref="T4010:T4012">
    <cfRule type="expression" dxfId="1479" priority="1479">
      <formula>T4010&lt;&gt;""</formula>
    </cfRule>
    <cfRule type="expression" dxfId="1478" priority="1480">
      <formula>S4010&lt;&gt;""</formula>
    </cfRule>
  </conditionalFormatting>
  <conditionalFormatting sqref="U4010:U4012">
    <cfRule type="expression" dxfId="1477" priority="1477">
      <formula>U4010&lt;&gt;""</formula>
    </cfRule>
    <cfRule type="expression" dxfId="1476" priority="1478">
      <formula>S4010&lt;&gt;""</formula>
    </cfRule>
  </conditionalFormatting>
  <conditionalFormatting sqref="T4013:T4015">
    <cfRule type="expression" dxfId="1475" priority="1475">
      <formula>T4013&lt;&gt;""</formula>
    </cfRule>
    <cfRule type="expression" dxfId="1474" priority="1476">
      <formula>S4013&lt;&gt;""</formula>
    </cfRule>
  </conditionalFormatting>
  <conditionalFormatting sqref="U4013:U4015">
    <cfRule type="expression" dxfId="1473" priority="1473">
      <formula>U4013&lt;&gt;""</formula>
    </cfRule>
    <cfRule type="expression" dxfId="1472" priority="1474">
      <formula>S4013&lt;&gt;""</formula>
    </cfRule>
  </conditionalFormatting>
  <conditionalFormatting sqref="T4016:T4018">
    <cfRule type="expression" dxfId="1471" priority="1471">
      <formula>T4016&lt;&gt;""</formula>
    </cfRule>
    <cfRule type="expression" dxfId="1470" priority="1472">
      <formula>S4016&lt;&gt;""</formula>
    </cfRule>
  </conditionalFormatting>
  <conditionalFormatting sqref="U4016:U4018">
    <cfRule type="expression" dxfId="1469" priority="1469">
      <formula>U4016&lt;&gt;""</formula>
    </cfRule>
    <cfRule type="expression" dxfId="1468" priority="1470">
      <formula>S4016&lt;&gt;""</formula>
    </cfRule>
  </conditionalFormatting>
  <conditionalFormatting sqref="T4019:T4021">
    <cfRule type="expression" dxfId="1467" priority="1467">
      <formula>T4019&lt;&gt;""</formula>
    </cfRule>
    <cfRule type="expression" dxfId="1466" priority="1468">
      <formula>S4019&lt;&gt;""</formula>
    </cfRule>
  </conditionalFormatting>
  <conditionalFormatting sqref="U4019:U4021">
    <cfRule type="expression" dxfId="1465" priority="1465">
      <formula>U4019&lt;&gt;""</formula>
    </cfRule>
    <cfRule type="expression" dxfId="1464" priority="1466">
      <formula>S4019&lt;&gt;""</formula>
    </cfRule>
  </conditionalFormatting>
  <conditionalFormatting sqref="T4022:T4024">
    <cfRule type="expression" dxfId="1463" priority="1463">
      <formula>T4022&lt;&gt;""</formula>
    </cfRule>
    <cfRule type="expression" dxfId="1462" priority="1464">
      <formula>S4022&lt;&gt;""</formula>
    </cfRule>
  </conditionalFormatting>
  <conditionalFormatting sqref="U4022:U4024">
    <cfRule type="expression" dxfId="1461" priority="1461">
      <formula>U4022&lt;&gt;""</formula>
    </cfRule>
    <cfRule type="expression" dxfId="1460" priority="1462">
      <formula>S4022&lt;&gt;""</formula>
    </cfRule>
  </conditionalFormatting>
  <conditionalFormatting sqref="T4025:T4027">
    <cfRule type="expression" dxfId="1459" priority="1459">
      <formula>T4025&lt;&gt;""</formula>
    </cfRule>
    <cfRule type="expression" dxfId="1458" priority="1460">
      <formula>S4025&lt;&gt;""</formula>
    </cfRule>
  </conditionalFormatting>
  <conditionalFormatting sqref="U4025:U4027">
    <cfRule type="expression" dxfId="1457" priority="1457">
      <formula>U4025&lt;&gt;""</formula>
    </cfRule>
    <cfRule type="expression" dxfId="1456" priority="1458">
      <formula>S4025&lt;&gt;""</formula>
    </cfRule>
  </conditionalFormatting>
  <conditionalFormatting sqref="T4028:T4030">
    <cfRule type="expression" dxfId="1455" priority="1455">
      <formula>T4028&lt;&gt;""</formula>
    </cfRule>
    <cfRule type="expression" dxfId="1454" priority="1456">
      <formula>S4028&lt;&gt;""</formula>
    </cfRule>
  </conditionalFormatting>
  <conditionalFormatting sqref="U4028:U4030">
    <cfRule type="expression" dxfId="1453" priority="1453">
      <formula>U4028&lt;&gt;""</formula>
    </cfRule>
    <cfRule type="expression" dxfId="1452" priority="1454">
      <formula>S4028&lt;&gt;""</formula>
    </cfRule>
  </conditionalFormatting>
  <conditionalFormatting sqref="T4031:T4033">
    <cfRule type="expression" dxfId="1451" priority="1451">
      <formula>T4031&lt;&gt;""</formula>
    </cfRule>
    <cfRule type="expression" dxfId="1450" priority="1452">
      <formula>S4031&lt;&gt;""</formula>
    </cfRule>
  </conditionalFormatting>
  <conditionalFormatting sqref="U4031:U4033">
    <cfRule type="expression" dxfId="1449" priority="1449">
      <formula>U4031&lt;&gt;""</formula>
    </cfRule>
    <cfRule type="expression" dxfId="1448" priority="1450">
      <formula>S4031&lt;&gt;""</formula>
    </cfRule>
  </conditionalFormatting>
  <conditionalFormatting sqref="T4034:T4036">
    <cfRule type="expression" dxfId="1447" priority="1447">
      <formula>T4034&lt;&gt;""</formula>
    </cfRule>
    <cfRule type="expression" dxfId="1446" priority="1448">
      <formula>S4034&lt;&gt;""</formula>
    </cfRule>
  </conditionalFormatting>
  <conditionalFormatting sqref="U4034:U4036">
    <cfRule type="expression" dxfId="1445" priority="1445">
      <formula>U4034&lt;&gt;""</formula>
    </cfRule>
    <cfRule type="expression" dxfId="1444" priority="1446">
      <formula>S4034&lt;&gt;""</formula>
    </cfRule>
  </conditionalFormatting>
  <conditionalFormatting sqref="T4037:T4039">
    <cfRule type="expression" dxfId="1443" priority="1443">
      <formula>T4037&lt;&gt;""</formula>
    </cfRule>
    <cfRule type="expression" dxfId="1442" priority="1444">
      <formula>S4037&lt;&gt;""</formula>
    </cfRule>
  </conditionalFormatting>
  <conditionalFormatting sqref="U4037:U4039">
    <cfRule type="expression" dxfId="1441" priority="1441">
      <formula>U4037&lt;&gt;""</formula>
    </cfRule>
    <cfRule type="expression" dxfId="1440" priority="1442">
      <formula>S4037&lt;&gt;""</formula>
    </cfRule>
  </conditionalFormatting>
  <conditionalFormatting sqref="T4040:T4042">
    <cfRule type="expression" dxfId="1439" priority="1439">
      <formula>T4040&lt;&gt;""</formula>
    </cfRule>
    <cfRule type="expression" dxfId="1438" priority="1440">
      <formula>S4040&lt;&gt;""</formula>
    </cfRule>
  </conditionalFormatting>
  <conditionalFormatting sqref="U4040:U4042">
    <cfRule type="expression" dxfId="1437" priority="1437">
      <formula>U4040&lt;&gt;""</formula>
    </cfRule>
    <cfRule type="expression" dxfId="1436" priority="1438">
      <formula>S4040&lt;&gt;""</formula>
    </cfRule>
  </conditionalFormatting>
  <conditionalFormatting sqref="T4043:T4045">
    <cfRule type="expression" dxfId="1435" priority="1435">
      <formula>T4043&lt;&gt;""</formula>
    </cfRule>
    <cfRule type="expression" dxfId="1434" priority="1436">
      <formula>S4043&lt;&gt;""</formula>
    </cfRule>
  </conditionalFormatting>
  <conditionalFormatting sqref="U4043:U4045">
    <cfRule type="expression" dxfId="1433" priority="1433">
      <formula>U4043&lt;&gt;""</formula>
    </cfRule>
    <cfRule type="expression" dxfId="1432" priority="1434">
      <formula>S4043&lt;&gt;""</formula>
    </cfRule>
  </conditionalFormatting>
  <conditionalFormatting sqref="T4046:T4048">
    <cfRule type="expression" dxfId="1431" priority="1431">
      <formula>T4046&lt;&gt;""</formula>
    </cfRule>
    <cfRule type="expression" dxfId="1430" priority="1432">
      <formula>S4046&lt;&gt;""</formula>
    </cfRule>
  </conditionalFormatting>
  <conditionalFormatting sqref="U4046:U4048">
    <cfRule type="expression" dxfId="1429" priority="1429">
      <formula>U4046&lt;&gt;""</formula>
    </cfRule>
    <cfRule type="expression" dxfId="1428" priority="1430">
      <formula>S4046&lt;&gt;""</formula>
    </cfRule>
  </conditionalFormatting>
  <conditionalFormatting sqref="T4049:T4051">
    <cfRule type="expression" dxfId="1427" priority="1427">
      <formula>T4049&lt;&gt;""</formula>
    </cfRule>
    <cfRule type="expression" dxfId="1426" priority="1428">
      <formula>S4049&lt;&gt;""</formula>
    </cfRule>
  </conditionalFormatting>
  <conditionalFormatting sqref="U4049:U4051">
    <cfRule type="expression" dxfId="1425" priority="1425">
      <formula>U4049&lt;&gt;""</formula>
    </cfRule>
    <cfRule type="expression" dxfId="1424" priority="1426">
      <formula>S4049&lt;&gt;""</formula>
    </cfRule>
  </conditionalFormatting>
  <conditionalFormatting sqref="T4052:T4054">
    <cfRule type="expression" dxfId="1423" priority="1423">
      <formula>T4052&lt;&gt;""</formula>
    </cfRule>
    <cfRule type="expression" dxfId="1422" priority="1424">
      <formula>S4052&lt;&gt;""</formula>
    </cfRule>
  </conditionalFormatting>
  <conditionalFormatting sqref="U4052:U4054">
    <cfRule type="expression" dxfId="1421" priority="1421">
      <formula>U4052&lt;&gt;""</formula>
    </cfRule>
    <cfRule type="expression" dxfId="1420" priority="1422">
      <formula>S4052&lt;&gt;""</formula>
    </cfRule>
  </conditionalFormatting>
  <conditionalFormatting sqref="T4055:T4057">
    <cfRule type="expression" dxfId="1419" priority="1419">
      <formula>T4055&lt;&gt;""</formula>
    </cfRule>
    <cfRule type="expression" dxfId="1418" priority="1420">
      <formula>S4055&lt;&gt;""</formula>
    </cfRule>
  </conditionalFormatting>
  <conditionalFormatting sqref="U4055:U4057">
    <cfRule type="expression" dxfId="1417" priority="1417">
      <formula>U4055&lt;&gt;""</formula>
    </cfRule>
    <cfRule type="expression" dxfId="1416" priority="1418">
      <formula>S4055&lt;&gt;""</formula>
    </cfRule>
  </conditionalFormatting>
  <conditionalFormatting sqref="T4067:T4073">
    <cfRule type="expression" dxfId="1415" priority="1415">
      <formula>T4067&lt;&gt;""</formula>
    </cfRule>
    <cfRule type="expression" dxfId="1414" priority="1416">
      <formula>S4067&lt;&gt;""</formula>
    </cfRule>
  </conditionalFormatting>
  <conditionalFormatting sqref="U4067:U4073">
    <cfRule type="expression" dxfId="1413" priority="1413">
      <formula>U4067&lt;&gt;""</formula>
    </cfRule>
    <cfRule type="expression" dxfId="1412" priority="1414">
      <formula>S4067&lt;&gt;""</formula>
    </cfRule>
  </conditionalFormatting>
  <conditionalFormatting sqref="T4074:T4080">
    <cfRule type="expression" dxfId="1411" priority="1411">
      <formula>T4074&lt;&gt;""</formula>
    </cfRule>
    <cfRule type="expression" dxfId="1410" priority="1412">
      <formula>S4074&lt;&gt;""</formula>
    </cfRule>
  </conditionalFormatting>
  <conditionalFormatting sqref="U4074:U4080">
    <cfRule type="expression" dxfId="1409" priority="1409">
      <formula>U4074&lt;&gt;""</formula>
    </cfRule>
    <cfRule type="expression" dxfId="1408" priority="1410">
      <formula>S4074&lt;&gt;""</formula>
    </cfRule>
  </conditionalFormatting>
  <conditionalFormatting sqref="T4081:T4087">
    <cfRule type="expression" dxfId="1407" priority="1407">
      <formula>T4081&lt;&gt;""</formula>
    </cfRule>
    <cfRule type="expression" dxfId="1406" priority="1408">
      <formula>S4081&lt;&gt;""</formula>
    </cfRule>
  </conditionalFormatting>
  <conditionalFormatting sqref="U4081:U4087">
    <cfRule type="expression" dxfId="1405" priority="1405">
      <formula>U4081&lt;&gt;""</formula>
    </cfRule>
    <cfRule type="expression" dxfId="1404" priority="1406">
      <formula>S4081&lt;&gt;""</formula>
    </cfRule>
  </conditionalFormatting>
  <conditionalFormatting sqref="T4088:T4094">
    <cfRule type="expression" dxfId="1403" priority="1403">
      <formula>T4088&lt;&gt;""</formula>
    </cfRule>
    <cfRule type="expression" dxfId="1402" priority="1404">
      <formula>S4088&lt;&gt;""</formula>
    </cfRule>
  </conditionalFormatting>
  <conditionalFormatting sqref="U4088:U4094">
    <cfRule type="expression" dxfId="1401" priority="1401">
      <formula>U4088&lt;&gt;""</formula>
    </cfRule>
    <cfRule type="expression" dxfId="1400" priority="1402">
      <formula>S4088&lt;&gt;""</formula>
    </cfRule>
  </conditionalFormatting>
  <conditionalFormatting sqref="T4095:T4101">
    <cfRule type="expression" dxfId="1399" priority="1399">
      <formula>T4095&lt;&gt;""</formula>
    </cfRule>
    <cfRule type="expression" dxfId="1398" priority="1400">
      <formula>S4095&lt;&gt;""</formula>
    </cfRule>
  </conditionalFormatting>
  <conditionalFormatting sqref="U4095:U4101">
    <cfRule type="expression" dxfId="1397" priority="1397">
      <formula>U4095&lt;&gt;""</formula>
    </cfRule>
    <cfRule type="expression" dxfId="1396" priority="1398">
      <formula>S4095&lt;&gt;""</formula>
    </cfRule>
  </conditionalFormatting>
  <conditionalFormatting sqref="T4102:T4108">
    <cfRule type="expression" dxfId="1395" priority="1395">
      <formula>T4102&lt;&gt;""</formula>
    </cfRule>
    <cfRule type="expression" dxfId="1394" priority="1396">
      <formula>S4102&lt;&gt;""</formula>
    </cfRule>
  </conditionalFormatting>
  <conditionalFormatting sqref="U4102:U4108">
    <cfRule type="expression" dxfId="1393" priority="1393">
      <formula>U4102&lt;&gt;""</formula>
    </cfRule>
    <cfRule type="expression" dxfId="1392" priority="1394">
      <formula>S4102&lt;&gt;""</formula>
    </cfRule>
  </conditionalFormatting>
  <conditionalFormatting sqref="T4109:T4115">
    <cfRule type="expression" dxfId="1391" priority="1391">
      <formula>T4109&lt;&gt;""</formula>
    </cfRule>
    <cfRule type="expression" dxfId="1390" priority="1392">
      <formula>S4109&lt;&gt;""</formula>
    </cfRule>
  </conditionalFormatting>
  <conditionalFormatting sqref="U4109:U4115">
    <cfRule type="expression" dxfId="1389" priority="1389">
      <formula>U4109&lt;&gt;""</formula>
    </cfRule>
    <cfRule type="expression" dxfId="1388" priority="1390">
      <formula>S4109&lt;&gt;""</formula>
    </cfRule>
  </conditionalFormatting>
  <conditionalFormatting sqref="T4116:T4122">
    <cfRule type="expression" dxfId="1387" priority="1387">
      <formula>T4116&lt;&gt;""</formula>
    </cfRule>
    <cfRule type="expression" dxfId="1386" priority="1388">
      <formula>S4116&lt;&gt;""</formula>
    </cfRule>
  </conditionalFormatting>
  <conditionalFormatting sqref="U4116:U4122">
    <cfRule type="expression" dxfId="1385" priority="1385">
      <formula>U4116&lt;&gt;""</formula>
    </cfRule>
    <cfRule type="expression" dxfId="1384" priority="1386">
      <formula>S4116&lt;&gt;""</formula>
    </cfRule>
  </conditionalFormatting>
  <conditionalFormatting sqref="T4123:T4129">
    <cfRule type="expression" dxfId="1383" priority="1383">
      <formula>T4123&lt;&gt;""</formula>
    </cfRule>
    <cfRule type="expression" dxfId="1382" priority="1384">
      <formula>S4123&lt;&gt;""</formula>
    </cfRule>
  </conditionalFormatting>
  <conditionalFormatting sqref="U4123:U4129">
    <cfRule type="expression" dxfId="1381" priority="1381">
      <formula>U4123&lt;&gt;""</formula>
    </cfRule>
    <cfRule type="expression" dxfId="1380" priority="1382">
      <formula>S4123&lt;&gt;""</formula>
    </cfRule>
  </conditionalFormatting>
  <conditionalFormatting sqref="T4130:T4136">
    <cfRule type="expression" dxfId="1379" priority="1379">
      <formula>T4130&lt;&gt;""</formula>
    </cfRule>
    <cfRule type="expression" dxfId="1378" priority="1380">
      <formula>S4130&lt;&gt;""</formula>
    </cfRule>
  </conditionalFormatting>
  <conditionalFormatting sqref="U4130:U4136">
    <cfRule type="expression" dxfId="1377" priority="1377">
      <formula>U4130&lt;&gt;""</formula>
    </cfRule>
    <cfRule type="expression" dxfId="1376" priority="1378">
      <formula>S4130&lt;&gt;""</formula>
    </cfRule>
  </conditionalFormatting>
  <conditionalFormatting sqref="T4137:T4143">
    <cfRule type="expression" dxfId="1375" priority="1375">
      <formula>T4137&lt;&gt;""</formula>
    </cfRule>
    <cfRule type="expression" dxfId="1374" priority="1376">
      <formula>S4137&lt;&gt;""</formula>
    </cfRule>
  </conditionalFormatting>
  <conditionalFormatting sqref="U4137:U4143">
    <cfRule type="expression" dxfId="1373" priority="1373">
      <formula>U4137&lt;&gt;""</formula>
    </cfRule>
    <cfRule type="expression" dxfId="1372" priority="1374">
      <formula>S4137&lt;&gt;""</formula>
    </cfRule>
  </conditionalFormatting>
  <conditionalFormatting sqref="T4144:T4150">
    <cfRule type="expression" dxfId="1371" priority="1371">
      <formula>T4144&lt;&gt;""</formula>
    </cfRule>
    <cfRule type="expression" dxfId="1370" priority="1372">
      <formula>S4144&lt;&gt;""</formula>
    </cfRule>
  </conditionalFormatting>
  <conditionalFormatting sqref="U4144:U4150">
    <cfRule type="expression" dxfId="1369" priority="1369">
      <formula>U4144&lt;&gt;""</formula>
    </cfRule>
    <cfRule type="expression" dxfId="1368" priority="1370">
      <formula>S4144&lt;&gt;""</formula>
    </cfRule>
  </conditionalFormatting>
  <conditionalFormatting sqref="T4151:T4157">
    <cfRule type="expression" dxfId="1367" priority="1367">
      <formula>T4151&lt;&gt;""</formula>
    </cfRule>
    <cfRule type="expression" dxfId="1366" priority="1368">
      <formula>S4151&lt;&gt;""</formula>
    </cfRule>
  </conditionalFormatting>
  <conditionalFormatting sqref="U4151:U4157">
    <cfRule type="expression" dxfId="1365" priority="1365">
      <formula>U4151&lt;&gt;""</formula>
    </cfRule>
    <cfRule type="expression" dxfId="1364" priority="1366">
      <formula>S4151&lt;&gt;""</formula>
    </cfRule>
  </conditionalFormatting>
  <conditionalFormatting sqref="T4158:T4164">
    <cfRule type="expression" dxfId="1363" priority="1363">
      <formula>T4158&lt;&gt;""</formula>
    </cfRule>
    <cfRule type="expression" dxfId="1362" priority="1364">
      <formula>S4158&lt;&gt;""</formula>
    </cfRule>
  </conditionalFormatting>
  <conditionalFormatting sqref="U4158:U4164">
    <cfRule type="expression" dxfId="1361" priority="1361">
      <formula>U4158&lt;&gt;""</formula>
    </cfRule>
    <cfRule type="expression" dxfId="1360" priority="1362">
      <formula>S4158&lt;&gt;""</formula>
    </cfRule>
  </conditionalFormatting>
  <conditionalFormatting sqref="T4165:T4171">
    <cfRule type="expression" dxfId="1359" priority="1359">
      <formula>T4165&lt;&gt;""</formula>
    </cfRule>
    <cfRule type="expression" dxfId="1358" priority="1360">
      <formula>S4165&lt;&gt;""</formula>
    </cfRule>
  </conditionalFormatting>
  <conditionalFormatting sqref="U4165:U4171">
    <cfRule type="expression" dxfId="1357" priority="1357">
      <formula>U4165&lt;&gt;""</formula>
    </cfRule>
    <cfRule type="expression" dxfId="1356" priority="1358">
      <formula>S4165&lt;&gt;""</formula>
    </cfRule>
  </conditionalFormatting>
  <conditionalFormatting sqref="T4172:T4178">
    <cfRule type="expression" dxfId="1355" priority="1355">
      <formula>T4172&lt;&gt;""</formula>
    </cfRule>
    <cfRule type="expression" dxfId="1354" priority="1356">
      <formula>S4172&lt;&gt;""</formula>
    </cfRule>
  </conditionalFormatting>
  <conditionalFormatting sqref="U4172:U4178">
    <cfRule type="expression" dxfId="1353" priority="1353">
      <formula>U4172&lt;&gt;""</formula>
    </cfRule>
    <cfRule type="expression" dxfId="1352" priority="1354">
      <formula>S4172&lt;&gt;""</formula>
    </cfRule>
  </conditionalFormatting>
  <conditionalFormatting sqref="T4179:T4185">
    <cfRule type="expression" dxfId="1351" priority="1351">
      <formula>T4179&lt;&gt;""</formula>
    </cfRule>
    <cfRule type="expression" dxfId="1350" priority="1352">
      <formula>S4179&lt;&gt;""</formula>
    </cfRule>
  </conditionalFormatting>
  <conditionalFormatting sqref="U4179:U4185">
    <cfRule type="expression" dxfId="1349" priority="1349">
      <formula>U4179&lt;&gt;""</formula>
    </cfRule>
    <cfRule type="expression" dxfId="1348" priority="1350">
      <formula>S4179&lt;&gt;""</formula>
    </cfRule>
  </conditionalFormatting>
  <conditionalFormatting sqref="T4186:T4192">
    <cfRule type="expression" dxfId="1347" priority="1347">
      <formula>T4186&lt;&gt;""</formula>
    </cfRule>
    <cfRule type="expression" dxfId="1346" priority="1348">
      <formula>S4186&lt;&gt;""</formula>
    </cfRule>
  </conditionalFormatting>
  <conditionalFormatting sqref="U4186:U4192">
    <cfRule type="expression" dxfId="1345" priority="1345">
      <formula>U4186&lt;&gt;""</formula>
    </cfRule>
    <cfRule type="expression" dxfId="1344" priority="1346">
      <formula>S4186&lt;&gt;""</formula>
    </cfRule>
  </conditionalFormatting>
  <conditionalFormatting sqref="T4193:T4199">
    <cfRule type="expression" dxfId="1343" priority="1343">
      <formula>T4193&lt;&gt;""</formula>
    </cfRule>
    <cfRule type="expression" dxfId="1342" priority="1344">
      <formula>S4193&lt;&gt;""</formula>
    </cfRule>
  </conditionalFormatting>
  <conditionalFormatting sqref="U4193:U4199">
    <cfRule type="expression" dxfId="1341" priority="1341">
      <formula>U4193&lt;&gt;""</formula>
    </cfRule>
    <cfRule type="expression" dxfId="1340" priority="1342">
      <formula>S4193&lt;&gt;""</formula>
    </cfRule>
  </conditionalFormatting>
  <conditionalFormatting sqref="T4210:T4214">
    <cfRule type="expression" dxfId="1339" priority="1339">
      <formula>T4210&lt;&gt;""</formula>
    </cfRule>
    <cfRule type="expression" dxfId="1338" priority="1340">
      <formula>S4210&lt;&gt;""</formula>
    </cfRule>
  </conditionalFormatting>
  <conditionalFormatting sqref="U4210:U4214">
    <cfRule type="expression" dxfId="1337" priority="1337">
      <formula>U4210&lt;&gt;""</formula>
    </cfRule>
    <cfRule type="expression" dxfId="1336" priority="1338">
      <formula>S4210&lt;&gt;""</formula>
    </cfRule>
  </conditionalFormatting>
  <conditionalFormatting sqref="T4215:T4219">
    <cfRule type="expression" dxfId="1335" priority="1335">
      <formula>T4215&lt;&gt;""</formula>
    </cfRule>
    <cfRule type="expression" dxfId="1334" priority="1336">
      <formula>S4215&lt;&gt;""</formula>
    </cfRule>
  </conditionalFormatting>
  <conditionalFormatting sqref="U4215:U4219">
    <cfRule type="expression" dxfId="1333" priority="1333">
      <formula>U4215&lt;&gt;""</formula>
    </cfRule>
    <cfRule type="expression" dxfId="1332" priority="1334">
      <formula>S4215&lt;&gt;""</formula>
    </cfRule>
  </conditionalFormatting>
  <conditionalFormatting sqref="T4220:T4224">
    <cfRule type="expression" dxfId="1331" priority="1331">
      <formula>T4220&lt;&gt;""</formula>
    </cfRule>
    <cfRule type="expression" dxfId="1330" priority="1332">
      <formula>S4220&lt;&gt;""</formula>
    </cfRule>
  </conditionalFormatting>
  <conditionalFormatting sqref="U4220:U4224">
    <cfRule type="expression" dxfId="1329" priority="1329">
      <formula>U4220&lt;&gt;""</formula>
    </cfRule>
    <cfRule type="expression" dxfId="1328" priority="1330">
      <formula>S4220&lt;&gt;""</formula>
    </cfRule>
  </conditionalFormatting>
  <conditionalFormatting sqref="T4225:T4229">
    <cfRule type="expression" dxfId="1327" priority="1327">
      <formula>T4225&lt;&gt;""</formula>
    </cfRule>
    <cfRule type="expression" dxfId="1326" priority="1328">
      <formula>S4225&lt;&gt;""</formula>
    </cfRule>
  </conditionalFormatting>
  <conditionalFormatting sqref="U4225:U4229">
    <cfRule type="expression" dxfId="1325" priority="1325">
      <formula>U4225&lt;&gt;""</formula>
    </cfRule>
    <cfRule type="expression" dxfId="1324" priority="1326">
      <formula>S4225&lt;&gt;""</formula>
    </cfRule>
  </conditionalFormatting>
  <conditionalFormatting sqref="T4237:T4241">
    <cfRule type="expression" dxfId="1323" priority="1323">
      <formula>T4237&lt;&gt;""</formula>
    </cfRule>
    <cfRule type="expression" dxfId="1322" priority="1324">
      <formula>S4237&lt;&gt;""</formula>
    </cfRule>
  </conditionalFormatting>
  <conditionalFormatting sqref="U4237:U4241">
    <cfRule type="expression" dxfId="1321" priority="1321">
      <formula>U4237&lt;&gt;""</formula>
    </cfRule>
    <cfRule type="expression" dxfId="1320" priority="1322">
      <formula>S4237&lt;&gt;""</formula>
    </cfRule>
  </conditionalFormatting>
  <conditionalFormatting sqref="T4473:T4477 T4469:T4470 T4328:T4334 T4266:T4268 T4254:T4258 T4246:T4251">
    <cfRule type="expression" dxfId="1319" priority="1319">
      <formula>T4246&lt;&gt;""</formula>
    </cfRule>
    <cfRule type="expression" dxfId="1318" priority="1320">
      <formula>S4246&lt;&gt;""</formula>
    </cfRule>
  </conditionalFormatting>
  <conditionalFormatting sqref="U4473:U4477 U4469:U4470 U4328:U4334 U4266:U4268 U4254:U4258 U4246:U4251">
    <cfRule type="expression" dxfId="1317" priority="1317">
      <formula>U4246&lt;&gt;""</formula>
    </cfRule>
    <cfRule type="expression" dxfId="1316" priority="1318">
      <formula>S4246&lt;&gt;""</formula>
    </cfRule>
  </conditionalFormatting>
  <conditionalFormatting sqref="T4511 T4500:T4504">
    <cfRule type="expression" dxfId="1315" priority="1315">
      <formula>T4500&lt;&gt;""</formula>
    </cfRule>
    <cfRule type="expression" dxfId="1314" priority="1316">
      <formula>S4500&lt;&gt;""</formula>
    </cfRule>
  </conditionalFormatting>
  <conditionalFormatting sqref="U4511 U4500:U4504">
    <cfRule type="expression" dxfId="1313" priority="1313">
      <formula>U4500&lt;&gt;""</formula>
    </cfRule>
    <cfRule type="expression" dxfId="1312" priority="1314">
      <formula>S4500&lt;&gt;""</formula>
    </cfRule>
  </conditionalFormatting>
  <conditionalFormatting sqref="T4259:T4263">
    <cfRule type="expression" dxfId="1311" priority="1311">
      <formula>T4259&lt;&gt;""</formula>
    </cfRule>
    <cfRule type="expression" dxfId="1310" priority="1312">
      <formula>S4259&lt;&gt;""</formula>
    </cfRule>
  </conditionalFormatting>
  <conditionalFormatting sqref="U4259:U4263">
    <cfRule type="expression" dxfId="1309" priority="1309">
      <formula>U4259&lt;&gt;""</formula>
    </cfRule>
    <cfRule type="expression" dxfId="1308" priority="1310">
      <formula>S4259&lt;&gt;""</formula>
    </cfRule>
  </conditionalFormatting>
  <conditionalFormatting sqref="T4269:T4271">
    <cfRule type="expression" dxfId="1307" priority="1307">
      <formula>T4269&lt;&gt;""</formula>
    </cfRule>
    <cfRule type="expression" dxfId="1306" priority="1308">
      <formula>S4269&lt;&gt;""</formula>
    </cfRule>
  </conditionalFormatting>
  <conditionalFormatting sqref="U4269:U4271">
    <cfRule type="expression" dxfId="1305" priority="1305">
      <formula>U4269&lt;&gt;""</formula>
    </cfRule>
    <cfRule type="expression" dxfId="1304" priority="1306">
      <formula>S4269&lt;&gt;""</formula>
    </cfRule>
  </conditionalFormatting>
  <conditionalFormatting sqref="T4272:T4274">
    <cfRule type="expression" dxfId="1303" priority="1303">
      <formula>T4272&lt;&gt;""</formula>
    </cfRule>
    <cfRule type="expression" dxfId="1302" priority="1304">
      <formula>S4272&lt;&gt;""</formula>
    </cfRule>
  </conditionalFormatting>
  <conditionalFormatting sqref="U4272:U4274">
    <cfRule type="expression" dxfId="1301" priority="1301">
      <formula>U4272&lt;&gt;""</formula>
    </cfRule>
    <cfRule type="expression" dxfId="1300" priority="1302">
      <formula>S4272&lt;&gt;""</formula>
    </cfRule>
  </conditionalFormatting>
  <conditionalFormatting sqref="T4275:T4277">
    <cfRule type="expression" dxfId="1299" priority="1299">
      <formula>T4275&lt;&gt;""</formula>
    </cfRule>
    <cfRule type="expression" dxfId="1298" priority="1300">
      <formula>S4275&lt;&gt;""</formula>
    </cfRule>
  </conditionalFormatting>
  <conditionalFormatting sqref="U4275:U4277">
    <cfRule type="expression" dxfId="1297" priority="1297">
      <formula>U4275&lt;&gt;""</formula>
    </cfRule>
    <cfRule type="expression" dxfId="1296" priority="1298">
      <formula>S4275&lt;&gt;""</formula>
    </cfRule>
  </conditionalFormatting>
  <conditionalFormatting sqref="T4278:T4280">
    <cfRule type="expression" dxfId="1295" priority="1295">
      <formula>T4278&lt;&gt;""</formula>
    </cfRule>
    <cfRule type="expression" dxfId="1294" priority="1296">
      <formula>S4278&lt;&gt;""</formula>
    </cfRule>
  </conditionalFormatting>
  <conditionalFormatting sqref="U4278:U4280">
    <cfRule type="expression" dxfId="1293" priority="1293">
      <formula>U4278&lt;&gt;""</formula>
    </cfRule>
    <cfRule type="expression" dxfId="1292" priority="1294">
      <formula>S4278&lt;&gt;""</formula>
    </cfRule>
  </conditionalFormatting>
  <conditionalFormatting sqref="T4281:T4283">
    <cfRule type="expression" dxfId="1291" priority="1291">
      <formula>T4281&lt;&gt;""</formula>
    </cfRule>
    <cfRule type="expression" dxfId="1290" priority="1292">
      <formula>S4281&lt;&gt;""</formula>
    </cfRule>
  </conditionalFormatting>
  <conditionalFormatting sqref="U4281:U4283">
    <cfRule type="expression" dxfId="1289" priority="1289">
      <formula>U4281&lt;&gt;""</formula>
    </cfRule>
    <cfRule type="expression" dxfId="1288" priority="1290">
      <formula>S4281&lt;&gt;""</formula>
    </cfRule>
  </conditionalFormatting>
  <conditionalFormatting sqref="T4284:T4286">
    <cfRule type="expression" dxfId="1287" priority="1287">
      <formula>T4284&lt;&gt;""</formula>
    </cfRule>
    <cfRule type="expression" dxfId="1286" priority="1288">
      <formula>S4284&lt;&gt;""</formula>
    </cfRule>
  </conditionalFormatting>
  <conditionalFormatting sqref="U4284:U4286">
    <cfRule type="expression" dxfId="1285" priority="1285">
      <formula>U4284&lt;&gt;""</formula>
    </cfRule>
    <cfRule type="expression" dxfId="1284" priority="1286">
      <formula>S4284&lt;&gt;""</formula>
    </cfRule>
  </conditionalFormatting>
  <conditionalFormatting sqref="T4287:T4289">
    <cfRule type="expression" dxfId="1283" priority="1283">
      <formula>T4287&lt;&gt;""</formula>
    </cfRule>
    <cfRule type="expression" dxfId="1282" priority="1284">
      <formula>S4287&lt;&gt;""</formula>
    </cfRule>
  </conditionalFormatting>
  <conditionalFormatting sqref="U4287:U4289">
    <cfRule type="expression" dxfId="1281" priority="1281">
      <formula>U4287&lt;&gt;""</formula>
    </cfRule>
    <cfRule type="expression" dxfId="1280" priority="1282">
      <formula>S4287&lt;&gt;""</formula>
    </cfRule>
  </conditionalFormatting>
  <conditionalFormatting sqref="T4290:T4292">
    <cfRule type="expression" dxfId="1279" priority="1279">
      <formula>T4290&lt;&gt;""</formula>
    </cfRule>
    <cfRule type="expression" dxfId="1278" priority="1280">
      <formula>S4290&lt;&gt;""</formula>
    </cfRule>
  </conditionalFormatting>
  <conditionalFormatting sqref="U4290:U4292">
    <cfRule type="expression" dxfId="1277" priority="1277">
      <formula>U4290&lt;&gt;""</formula>
    </cfRule>
    <cfRule type="expression" dxfId="1276" priority="1278">
      <formula>S4290&lt;&gt;""</formula>
    </cfRule>
  </conditionalFormatting>
  <conditionalFormatting sqref="T4293:T4295">
    <cfRule type="expression" dxfId="1275" priority="1275">
      <formula>T4293&lt;&gt;""</formula>
    </cfRule>
    <cfRule type="expression" dxfId="1274" priority="1276">
      <formula>S4293&lt;&gt;""</formula>
    </cfRule>
  </conditionalFormatting>
  <conditionalFormatting sqref="U4293:U4295">
    <cfRule type="expression" dxfId="1273" priority="1273">
      <formula>U4293&lt;&gt;""</formula>
    </cfRule>
    <cfRule type="expression" dxfId="1272" priority="1274">
      <formula>S4293&lt;&gt;""</formula>
    </cfRule>
  </conditionalFormatting>
  <conditionalFormatting sqref="T4296:T4298">
    <cfRule type="expression" dxfId="1271" priority="1271">
      <formula>T4296&lt;&gt;""</formula>
    </cfRule>
    <cfRule type="expression" dxfId="1270" priority="1272">
      <formula>S4296&lt;&gt;""</formula>
    </cfRule>
  </conditionalFormatting>
  <conditionalFormatting sqref="U4296:U4298">
    <cfRule type="expression" dxfId="1269" priority="1269">
      <formula>U4296&lt;&gt;""</formula>
    </cfRule>
    <cfRule type="expression" dxfId="1268" priority="1270">
      <formula>S4296&lt;&gt;""</formula>
    </cfRule>
  </conditionalFormatting>
  <conditionalFormatting sqref="T4299:T4301">
    <cfRule type="expression" dxfId="1267" priority="1267">
      <formula>T4299&lt;&gt;""</formula>
    </cfRule>
    <cfRule type="expression" dxfId="1266" priority="1268">
      <formula>S4299&lt;&gt;""</formula>
    </cfRule>
  </conditionalFormatting>
  <conditionalFormatting sqref="U4299:U4301">
    <cfRule type="expression" dxfId="1265" priority="1265">
      <formula>U4299&lt;&gt;""</formula>
    </cfRule>
    <cfRule type="expression" dxfId="1264" priority="1266">
      <formula>S4299&lt;&gt;""</formula>
    </cfRule>
  </conditionalFormatting>
  <conditionalFormatting sqref="T4302:T4304">
    <cfRule type="expression" dxfId="1263" priority="1263">
      <formula>T4302&lt;&gt;""</formula>
    </cfRule>
    <cfRule type="expression" dxfId="1262" priority="1264">
      <formula>S4302&lt;&gt;""</formula>
    </cfRule>
  </conditionalFormatting>
  <conditionalFormatting sqref="U4302:U4304">
    <cfRule type="expression" dxfId="1261" priority="1261">
      <formula>U4302&lt;&gt;""</formula>
    </cfRule>
    <cfRule type="expression" dxfId="1260" priority="1262">
      <formula>S4302&lt;&gt;""</formula>
    </cfRule>
  </conditionalFormatting>
  <conditionalFormatting sqref="T4305:T4307">
    <cfRule type="expression" dxfId="1259" priority="1259">
      <formula>T4305&lt;&gt;""</formula>
    </cfRule>
    <cfRule type="expression" dxfId="1258" priority="1260">
      <formula>S4305&lt;&gt;""</formula>
    </cfRule>
  </conditionalFormatting>
  <conditionalFormatting sqref="U4305:U4307">
    <cfRule type="expression" dxfId="1257" priority="1257">
      <formula>U4305&lt;&gt;""</formula>
    </cfRule>
    <cfRule type="expression" dxfId="1256" priority="1258">
      <formula>S4305&lt;&gt;""</formula>
    </cfRule>
  </conditionalFormatting>
  <conditionalFormatting sqref="T4308:T4310">
    <cfRule type="expression" dxfId="1255" priority="1255">
      <formula>T4308&lt;&gt;""</formula>
    </cfRule>
    <cfRule type="expression" dxfId="1254" priority="1256">
      <formula>S4308&lt;&gt;""</formula>
    </cfRule>
  </conditionalFormatting>
  <conditionalFormatting sqref="U4308:U4310">
    <cfRule type="expression" dxfId="1253" priority="1253">
      <formula>U4308&lt;&gt;""</formula>
    </cfRule>
    <cfRule type="expression" dxfId="1252" priority="1254">
      <formula>S4308&lt;&gt;""</formula>
    </cfRule>
  </conditionalFormatting>
  <conditionalFormatting sqref="T4311:T4313">
    <cfRule type="expression" dxfId="1251" priority="1251">
      <formula>T4311&lt;&gt;""</formula>
    </cfRule>
    <cfRule type="expression" dxfId="1250" priority="1252">
      <formula>S4311&lt;&gt;""</formula>
    </cfRule>
  </conditionalFormatting>
  <conditionalFormatting sqref="U4311:U4313">
    <cfRule type="expression" dxfId="1249" priority="1249">
      <formula>U4311&lt;&gt;""</formula>
    </cfRule>
    <cfRule type="expression" dxfId="1248" priority="1250">
      <formula>S4311&lt;&gt;""</formula>
    </cfRule>
  </conditionalFormatting>
  <conditionalFormatting sqref="T4314:T4316">
    <cfRule type="expression" dxfId="1247" priority="1247">
      <formula>T4314&lt;&gt;""</formula>
    </cfRule>
    <cfRule type="expression" dxfId="1246" priority="1248">
      <formula>S4314&lt;&gt;""</formula>
    </cfRule>
  </conditionalFormatting>
  <conditionalFormatting sqref="U4314:U4316">
    <cfRule type="expression" dxfId="1245" priority="1245">
      <formula>U4314&lt;&gt;""</formula>
    </cfRule>
    <cfRule type="expression" dxfId="1244" priority="1246">
      <formula>S4314&lt;&gt;""</formula>
    </cfRule>
  </conditionalFormatting>
  <conditionalFormatting sqref="T4317:T4319">
    <cfRule type="expression" dxfId="1243" priority="1243">
      <formula>T4317&lt;&gt;""</formula>
    </cfRule>
    <cfRule type="expression" dxfId="1242" priority="1244">
      <formula>S4317&lt;&gt;""</formula>
    </cfRule>
  </conditionalFormatting>
  <conditionalFormatting sqref="U4317:U4319">
    <cfRule type="expression" dxfId="1241" priority="1241">
      <formula>U4317&lt;&gt;""</formula>
    </cfRule>
    <cfRule type="expression" dxfId="1240" priority="1242">
      <formula>S4317&lt;&gt;""</formula>
    </cfRule>
  </conditionalFormatting>
  <conditionalFormatting sqref="T4320:T4322">
    <cfRule type="expression" dxfId="1239" priority="1239">
      <formula>T4320&lt;&gt;""</formula>
    </cfRule>
    <cfRule type="expression" dxfId="1238" priority="1240">
      <formula>S4320&lt;&gt;""</formula>
    </cfRule>
  </conditionalFormatting>
  <conditionalFormatting sqref="U4320:U4322">
    <cfRule type="expression" dxfId="1237" priority="1237">
      <formula>U4320&lt;&gt;""</formula>
    </cfRule>
    <cfRule type="expression" dxfId="1236" priority="1238">
      <formula>S4320&lt;&gt;""</formula>
    </cfRule>
  </conditionalFormatting>
  <conditionalFormatting sqref="T4323:T4325">
    <cfRule type="expression" dxfId="1235" priority="1235">
      <formula>T4323&lt;&gt;""</formula>
    </cfRule>
    <cfRule type="expression" dxfId="1234" priority="1236">
      <formula>S4323&lt;&gt;""</formula>
    </cfRule>
  </conditionalFormatting>
  <conditionalFormatting sqref="U4323:U4325">
    <cfRule type="expression" dxfId="1233" priority="1233">
      <formula>U4323&lt;&gt;""</formula>
    </cfRule>
    <cfRule type="expression" dxfId="1232" priority="1234">
      <formula>S4323&lt;&gt;""</formula>
    </cfRule>
  </conditionalFormatting>
  <conditionalFormatting sqref="T4335:T4341">
    <cfRule type="expression" dxfId="1231" priority="1231">
      <formula>T4335&lt;&gt;""</formula>
    </cfRule>
    <cfRule type="expression" dxfId="1230" priority="1232">
      <formula>S4335&lt;&gt;""</formula>
    </cfRule>
  </conditionalFormatting>
  <conditionalFormatting sqref="U4335:U4341">
    <cfRule type="expression" dxfId="1229" priority="1229">
      <formula>U4335&lt;&gt;""</formula>
    </cfRule>
    <cfRule type="expression" dxfId="1228" priority="1230">
      <formula>S4335&lt;&gt;""</formula>
    </cfRule>
  </conditionalFormatting>
  <conditionalFormatting sqref="T4342:T4348">
    <cfRule type="expression" dxfId="1227" priority="1227">
      <formula>T4342&lt;&gt;""</formula>
    </cfRule>
    <cfRule type="expression" dxfId="1226" priority="1228">
      <formula>S4342&lt;&gt;""</formula>
    </cfRule>
  </conditionalFormatting>
  <conditionalFormatting sqref="U4342:U4348">
    <cfRule type="expression" dxfId="1225" priority="1225">
      <formula>U4342&lt;&gt;""</formula>
    </cfRule>
    <cfRule type="expression" dxfId="1224" priority="1226">
      <formula>S4342&lt;&gt;""</formula>
    </cfRule>
  </conditionalFormatting>
  <conditionalFormatting sqref="T4349:T4355">
    <cfRule type="expression" dxfId="1223" priority="1223">
      <formula>T4349&lt;&gt;""</formula>
    </cfRule>
    <cfRule type="expression" dxfId="1222" priority="1224">
      <formula>S4349&lt;&gt;""</formula>
    </cfRule>
  </conditionalFormatting>
  <conditionalFormatting sqref="U4349:U4355">
    <cfRule type="expression" dxfId="1221" priority="1221">
      <formula>U4349&lt;&gt;""</formula>
    </cfRule>
    <cfRule type="expression" dxfId="1220" priority="1222">
      <formula>S4349&lt;&gt;""</formula>
    </cfRule>
  </conditionalFormatting>
  <conditionalFormatting sqref="T4356:T4362">
    <cfRule type="expression" dxfId="1219" priority="1219">
      <formula>T4356&lt;&gt;""</formula>
    </cfRule>
    <cfRule type="expression" dxfId="1218" priority="1220">
      <formula>S4356&lt;&gt;""</formula>
    </cfRule>
  </conditionalFormatting>
  <conditionalFormatting sqref="U4356:U4362">
    <cfRule type="expression" dxfId="1217" priority="1217">
      <formula>U4356&lt;&gt;""</formula>
    </cfRule>
    <cfRule type="expression" dxfId="1216" priority="1218">
      <formula>S4356&lt;&gt;""</formula>
    </cfRule>
  </conditionalFormatting>
  <conditionalFormatting sqref="T4363:T4369">
    <cfRule type="expression" dxfId="1215" priority="1215">
      <formula>T4363&lt;&gt;""</formula>
    </cfRule>
    <cfRule type="expression" dxfId="1214" priority="1216">
      <formula>S4363&lt;&gt;""</formula>
    </cfRule>
  </conditionalFormatting>
  <conditionalFormatting sqref="U4363:U4369">
    <cfRule type="expression" dxfId="1213" priority="1213">
      <formula>U4363&lt;&gt;""</formula>
    </cfRule>
    <cfRule type="expression" dxfId="1212" priority="1214">
      <formula>S4363&lt;&gt;""</formula>
    </cfRule>
  </conditionalFormatting>
  <conditionalFormatting sqref="T4370:T4376">
    <cfRule type="expression" dxfId="1211" priority="1211">
      <formula>T4370&lt;&gt;""</formula>
    </cfRule>
    <cfRule type="expression" dxfId="1210" priority="1212">
      <formula>S4370&lt;&gt;""</formula>
    </cfRule>
  </conditionalFormatting>
  <conditionalFormatting sqref="U4370:U4376">
    <cfRule type="expression" dxfId="1209" priority="1209">
      <formula>U4370&lt;&gt;""</formula>
    </cfRule>
    <cfRule type="expression" dxfId="1208" priority="1210">
      <formula>S4370&lt;&gt;""</formula>
    </cfRule>
  </conditionalFormatting>
  <conditionalFormatting sqref="T4377:T4383">
    <cfRule type="expression" dxfId="1207" priority="1207">
      <formula>T4377&lt;&gt;""</formula>
    </cfRule>
    <cfRule type="expression" dxfId="1206" priority="1208">
      <formula>S4377&lt;&gt;""</formula>
    </cfRule>
  </conditionalFormatting>
  <conditionalFormatting sqref="U4377:U4383">
    <cfRule type="expression" dxfId="1205" priority="1205">
      <formula>U4377&lt;&gt;""</formula>
    </cfRule>
    <cfRule type="expression" dxfId="1204" priority="1206">
      <formula>S4377&lt;&gt;""</formula>
    </cfRule>
  </conditionalFormatting>
  <conditionalFormatting sqref="T4384:T4390">
    <cfRule type="expression" dxfId="1203" priority="1203">
      <formula>T4384&lt;&gt;""</formula>
    </cfRule>
    <cfRule type="expression" dxfId="1202" priority="1204">
      <formula>S4384&lt;&gt;""</formula>
    </cfRule>
  </conditionalFormatting>
  <conditionalFormatting sqref="U4384:U4390">
    <cfRule type="expression" dxfId="1201" priority="1201">
      <formula>U4384&lt;&gt;""</formula>
    </cfRule>
    <cfRule type="expression" dxfId="1200" priority="1202">
      <formula>S4384&lt;&gt;""</formula>
    </cfRule>
  </conditionalFormatting>
  <conditionalFormatting sqref="T4391:T4397">
    <cfRule type="expression" dxfId="1199" priority="1199">
      <formula>T4391&lt;&gt;""</formula>
    </cfRule>
    <cfRule type="expression" dxfId="1198" priority="1200">
      <formula>S4391&lt;&gt;""</formula>
    </cfRule>
  </conditionalFormatting>
  <conditionalFormatting sqref="U4391:U4397">
    <cfRule type="expression" dxfId="1197" priority="1197">
      <formula>U4391&lt;&gt;""</formula>
    </cfRule>
    <cfRule type="expression" dxfId="1196" priority="1198">
      <formula>S4391&lt;&gt;""</formula>
    </cfRule>
  </conditionalFormatting>
  <conditionalFormatting sqref="T4398:T4404">
    <cfRule type="expression" dxfId="1195" priority="1195">
      <formula>T4398&lt;&gt;""</formula>
    </cfRule>
    <cfRule type="expression" dxfId="1194" priority="1196">
      <formula>S4398&lt;&gt;""</formula>
    </cfRule>
  </conditionalFormatting>
  <conditionalFormatting sqref="U4398:U4404">
    <cfRule type="expression" dxfId="1193" priority="1193">
      <formula>U4398&lt;&gt;""</formula>
    </cfRule>
    <cfRule type="expression" dxfId="1192" priority="1194">
      <formula>S4398&lt;&gt;""</formula>
    </cfRule>
  </conditionalFormatting>
  <conditionalFormatting sqref="T4405:T4411">
    <cfRule type="expression" dxfId="1191" priority="1191">
      <formula>T4405&lt;&gt;""</formula>
    </cfRule>
    <cfRule type="expression" dxfId="1190" priority="1192">
      <formula>S4405&lt;&gt;""</formula>
    </cfRule>
  </conditionalFormatting>
  <conditionalFormatting sqref="U4405:U4411">
    <cfRule type="expression" dxfId="1189" priority="1189">
      <formula>U4405&lt;&gt;""</formula>
    </cfRule>
    <cfRule type="expression" dxfId="1188" priority="1190">
      <formula>S4405&lt;&gt;""</formula>
    </cfRule>
  </conditionalFormatting>
  <conditionalFormatting sqref="T4412:T4418">
    <cfRule type="expression" dxfId="1187" priority="1187">
      <formula>T4412&lt;&gt;""</formula>
    </cfRule>
    <cfRule type="expression" dxfId="1186" priority="1188">
      <formula>S4412&lt;&gt;""</formula>
    </cfRule>
  </conditionalFormatting>
  <conditionalFormatting sqref="U4412:U4418">
    <cfRule type="expression" dxfId="1185" priority="1185">
      <formula>U4412&lt;&gt;""</formula>
    </cfRule>
    <cfRule type="expression" dxfId="1184" priority="1186">
      <formula>S4412&lt;&gt;""</formula>
    </cfRule>
  </conditionalFormatting>
  <conditionalFormatting sqref="T4419:T4425">
    <cfRule type="expression" dxfId="1183" priority="1183">
      <formula>T4419&lt;&gt;""</formula>
    </cfRule>
    <cfRule type="expression" dxfId="1182" priority="1184">
      <formula>S4419&lt;&gt;""</formula>
    </cfRule>
  </conditionalFormatting>
  <conditionalFormatting sqref="U4419:U4425">
    <cfRule type="expression" dxfId="1181" priority="1181">
      <formula>U4419&lt;&gt;""</formula>
    </cfRule>
    <cfRule type="expression" dxfId="1180" priority="1182">
      <formula>S4419&lt;&gt;""</formula>
    </cfRule>
  </conditionalFormatting>
  <conditionalFormatting sqref="T4426:T4432">
    <cfRule type="expression" dxfId="1179" priority="1179">
      <formula>T4426&lt;&gt;""</formula>
    </cfRule>
    <cfRule type="expression" dxfId="1178" priority="1180">
      <formula>S4426&lt;&gt;""</formula>
    </cfRule>
  </conditionalFormatting>
  <conditionalFormatting sqref="U4426:U4432">
    <cfRule type="expression" dxfId="1177" priority="1177">
      <formula>U4426&lt;&gt;""</formula>
    </cfRule>
    <cfRule type="expression" dxfId="1176" priority="1178">
      <formula>S4426&lt;&gt;""</formula>
    </cfRule>
  </conditionalFormatting>
  <conditionalFormatting sqref="T4433:T4439">
    <cfRule type="expression" dxfId="1175" priority="1175">
      <formula>T4433&lt;&gt;""</formula>
    </cfRule>
    <cfRule type="expression" dxfId="1174" priority="1176">
      <formula>S4433&lt;&gt;""</formula>
    </cfRule>
  </conditionalFormatting>
  <conditionalFormatting sqref="U4433:U4439">
    <cfRule type="expression" dxfId="1173" priority="1173">
      <formula>U4433&lt;&gt;""</formula>
    </cfRule>
    <cfRule type="expression" dxfId="1172" priority="1174">
      <formula>S4433&lt;&gt;""</formula>
    </cfRule>
  </conditionalFormatting>
  <conditionalFormatting sqref="T4440:T4446">
    <cfRule type="expression" dxfId="1171" priority="1171">
      <formula>T4440&lt;&gt;""</formula>
    </cfRule>
    <cfRule type="expression" dxfId="1170" priority="1172">
      <formula>S4440&lt;&gt;""</formula>
    </cfRule>
  </conditionalFormatting>
  <conditionalFormatting sqref="U4440:U4446">
    <cfRule type="expression" dxfId="1169" priority="1169">
      <formula>U4440&lt;&gt;""</formula>
    </cfRule>
    <cfRule type="expression" dxfId="1168" priority="1170">
      <formula>S4440&lt;&gt;""</formula>
    </cfRule>
  </conditionalFormatting>
  <conditionalFormatting sqref="T4447:T4453">
    <cfRule type="expression" dxfId="1167" priority="1167">
      <formula>T4447&lt;&gt;""</formula>
    </cfRule>
    <cfRule type="expression" dxfId="1166" priority="1168">
      <formula>S4447&lt;&gt;""</formula>
    </cfRule>
  </conditionalFormatting>
  <conditionalFormatting sqref="U4447:U4453">
    <cfRule type="expression" dxfId="1165" priority="1165">
      <formula>U4447&lt;&gt;""</formula>
    </cfRule>
    <cfRule type="expression" dxfId="1164" priority="1166">
      <formula>S4447&lt;&gt;""</formula>
    </cfRule>
  </conditionalFormatting>
  <conditionalFormatting sqref="T4454:T4460">
    <cfRule type="expression" dxfId="1163" priority="1163">
      <formula>T4454&lt;&gt;""</formula>
    </cfRule>
    <cfRule type="expression" dxfId="1162" priority="1164">
      <formula>S4454&lt;&gt;""</formula>
    </cfRule>
  </conditionalFormatting>
  <conditionalFormatting sqref="U4454:U4460">
    <cfRule type="expression" dxfId="1161" priority="1161">
      <formula>U4454&lt;&gt;""</formula>
    </cfRule>
    <cfRule type="expression" dxfId="1160" priority="1162">
      <formula>S4454&lt;&gt;""</formula>
    </cfRule>
  </conditionalFormatting>
  <conditionalFormatting sqref="T4461:T4467">
    <cfRule type="expression" dxfId="1159" priority="1159">
      <formula>T4461&lt;&gt;""</formula>
    </cfRule>
    <cfRule type="expression" dxfId="1158" priority="1160">
      <formula>S4461&lt;&gt;""</formula>
    </cfRule>
  </conditionalFormatting>
  <conditionalFormatting sqref="U4461:U4467">
    <cfRule type="expression" dxfId="1157" priority="1157">
      <formula>U4461&lt;&gt;""</formula>
    </cfRule>
    <cfRule type="expression" dxfId="1156" priority="1158">
      <formula>S4461&lt;&gt;""</formula>
    </cfRule>
  </conditionalFormatting>
  <conditionalFormatting sqref="T4478:T4482">
    <cfRule type="expression" dxfId="1155" priority="1155">
      <formula>T4478&lt;&gt;""</formula>
    </cfRule>
    <cfRule type="expression" dxfId="1154" priority="1156">
      <formula>S4478&lt;&gt;""</formula>
    </cfRule>
  </conditionalFormatting>
  <conditionalFormatting sqref="U4478:U4482">
    <cfRule type="expression" dxfId="1153" priority="1153">
      <formula>U4478&lt;&gt;""</formula>
    </cfRule>
    <cfRule type="expression" dxfId="1152" priority="1154">
      <formula>S4478&lt;&gt;""</formula>
    </cfRule>
  </conditionalFormatting>
  <conditionalFormatting sqref="T4483:T4487">
    <cfRule type="expression" dxfId="1151" priority="1151">
      <formula>T4483&lt;&gt;""</formula>
    </cfRule>
    <cfRule type="expression" dxfId="1150" priority="1152">
      <formula>S4483&lt;&gt;""</formula>
    </cfRule>
  </conditionalFormatting>
  <conditionalFormatting sqref="U4483:U4487">
    <cfRule type="expression" dxfId="1149" priority="1149">
      <formula>U4483&lt;&gt;""</formula>
    </cfRule>
    <cfRule type="expression" dxfId="1148" priority="1150">
      <formula>S4483&lt;&gt;""</formula>
    </cfRule>
  </conditionalFormatting>
  <conditionalFormatting sqref="T4488:T4492">
    <cfRule type="expression" dxfId="1147" priority="1147">
      <formula>T4488&lt;&gt;""</formula>
    </cfRule>
    <cfRule type="expression" dxfId="1146" priority="1148">
      <formula>S4488&lt;&gt;""</formula>
    </cfRule>
  </conditionalFormatting>
  <conditionalFormatting sqref="U4488:U4492">
    <cfRule type="expression" dxfId="1145" priority="1145">
      <formula>U4488&lt;&gt;""</formula>
    </cfRule>
    <cfRule type="expression" dxfId="1144" priority="1146">
      <formula>S4488&lt;&gt;""</formula>
    </cfRule>
  </conditionalFormatting>
  <conditionalFormatting sqref="T4493:T4497">
    <cfRule type="expression" dxfId="1143" priority="1143">
      <formula>T4493&lt;&gt;""</formula>
    </cfRule>
    <cfRule type="expression" dxfId="1142" priority="1144">
      <formula>S4493&lt;&gt;""</formula>
    </cfRule>
  </conditionalFormatting>
  <conditionalFormatting sqref="U4493:U4497">
    <cfRule type="expression" dxfId="1141" priority="1141">
      <formula>U4493&lt;&gt;""</formula>
    </cfRule>
    <cfRule type="expression" dxfId="1140" priority="1142">
      <formula>S4493&lt;&gt;""</formula>
    </cfRule>
  </conditionalFormatting>
  <conditionalFormatting sqref="T4505:T4509">
    <cfRule type="expression" dxfId="1139" priority="1139">
      <formula>T4505&lt;&gt;""</formula>
    </cfRule>
    <cfRule type="expression" dxfId="1138" priority="1140">
      <formula>S4505&lt;&gt;""</formula>
    </cfRule>
  </conditionalFormatting>
  <conditionalFormatting sqref="U4505:U4509">
    <cfRule type="expression" dxfId="1137" priority="1137">
      <formula>U4505&lt;&gt;""</formula>
    </cfRule>
    <cfRule type="expression" dxfId="1136" priority="1138">
      <formula>S4505&lt;&gt;""</formula>
    </cfRule>
  </conditionalFormatting>
  <conditionalFormatting sqref="T4741:T4745 T4737:T4738 T4596:T4602 T4534:T4536 T4522:T4526 T4514:T4519">
    <cfRule type="expression" dxfId="1135" priority="1135">
      <formula>T4514&lt;&gt;""</formula>
    </cfRule>
    <cfRule type="expression" dxfId="1134" priority="1136">
      <formula>S4514&lt;&gt;""</formula>
    </cfRule>
  </conditionalFormatting>
  <conditionalFormatting sqref="U4741:U4745 U4737:U4738 U4596:U4602 U4534:U4536 U4522:U4526 U4514:U4519">
    <cfRule type="expression" dxfId="1133" priority="1133">
      <formula>U4514&lt;&gt;""</formula>
    </cfRule>
    <cfRule type="expression" dxfId="1132" priority="1134">
      <formula>S4514&lt;&gt;""</formula>
    </cfRule>
  </conditionalFormatting>
  <conditionalFormatting sqref="T4779 T4768:T4772">
    <cfRule type="expression" dxfId="1131" priority="1131">
      <formula>T4768&lt;&gt;""</formula>
    </cfRule>
    <cfRule type="expression" dxfId="1130" priority="1132">
      <formula>S4768&lt;&gt;""</formula>
    </cfRule>
  </conditionalFormatting>
  <conditionalFormatting sqref="U4779 U4768:U4772">
    <cfRule type="expression" dxfId="1129" priority="1129">
      <formula>U4768&lt;&gt;""</formula>
    </cfRule>
    <cfRule type="expression" dxfId="1128" priority="1130">
      <formula>S4768&lt;&gt;""</formula>
    </cfRule>
  </conditionalFormatting>
  <conditionalFormatting sqref="T4527:T4531">
    <cfRule type="expression" dxfId="1127" priority="1127">
      <formula>T4527&lt;&gt;""</formula>
    </cfRule>
    <cfRule type="expression" dxfId="1126" priority="1128">
      <formula>S4527&lt;&gt;""</formula>
    </cfRule>
  </conditionalFormatting>
  <conditionalFormatting sqref="U4527:U4531">
    <cfRule type="expression" dxfId="1125" priority="1125">
      <formula>U4527&lt;&gt;""</formula>
    </cfRule>
    <cfRule type="expression" dxfId="1124" priority="1126">
      <formula>S4527&lt;&gt;""</formula>
    </cfRule>
  </conditionalFormatting>
  <conditionalFormatting sqref="T4537:T4539">
    <cfRule type="expression" dxfId="1123" priority="1123">
      <formula>T4537&lt;&gt;""</formula>
    </cfRule>
    <cfRule type="expression" dxfId="1122" priority="1124">
      <formula>S4537&lt;&gt;""</formula>
    </cfRule>
  </conditionalFormatting>
  <conditionalFormatting sqref="U4537:U4539">
    <cfRule type="expression" dxfId="1121" priority="1121">
      <formula>U4537&lt;&gt;""</formula>
    </cfRule>
    <cfRule type="expression" dxfId="1120" priority="1122">
      <formula>S4537&lt;&gt;""</formula>
    </cfRule>
  </conditionalFormatting>
  <conditionalFormatting sqref="T4540:T4542">
    <cfRule type="expression" dxfId="1119" priority="1119">
      <formula>T4540&lt;&gt;""</formula>
    </cfRule>
    <cfRule type="expression" dxfId="1118" priority="1120">
      <formula>S4540&lt;&gt;""</formula>
    </cfRule>
  </conditionalFormatting>
  <conditionalFormatting sqref="U4540:U4542">
    <cfRule type="expression" dxfId="1117" priority="1117">
      <formula>U4540&lt;&gt;""</formula>
    </cfRule>
    <cfRule type="expression" dxfId="1116" priority="1118">
      <formula>S4540&lt;&gt;""</formula>
    </cfRule>
  </conditionalFormatting>
  <conditionalFormatting sqref="T4543:T4545">
    <cfRule type="expression" dxfId="1115" priority="1115">
      <formula>T4543&lt;&gt;""</formula>
    </cfRule>
    <cfRule type="expression" dxfId="1114" priority="1116">
      <formula>S4543&lt;&gt;""</formula>
    </cfRule>
  </conditionalFormatting>
  <conditionalFormatting sqref="U4543:U4545">
    <cfRule type="expression" dxfId="1113" priority="1113">
      <formula>U4543&lt;&gt;""</formula>
    </cfRule>
    <cfRule type="expression" dxfId="1112" priority="1114">
      <formula>S4543&lt;&gt;""</formula>
    </cfRule>
  </conditionalFormatting>
  <conditionalFormatting sqref="T4546:T4548">
    <cfRule type="expression" dxfId="1111" priority="1111">
      <formula>T4546&lt;&gt;""</formula>
    </cfRule>
    <cfRule type="expression" dxfId="1110" priority="1112">
      <formula>S4546&lt;&gt;""</formula>
    </cfRule>
  </conditionalFormatting>
  <conditionalFormatting sqref="U4546:U4548">
    <cfRule type="expression" dxfId="1109" priority="1109">
      <formula>U4546&lt;&gt;""</formula>
    </cfRule>
    <cfRule type="expression" dxfId="1108" priority="1110">
      <formula>S4546&lt;&gt;""</formula>
    </cfRule>
  </conditionalFormatting>
  <conditionalFormatting sqref="T4549:T4551">
    <cfRule type="expression" dxfId="1107" priority="1107">
      <formula>T4549&lt;&gt;""</formula>
    </cfRule>
    <cfRule type="expression" dxfId="1106" priority="1108">
      <formula>S4549&lt;&gt;""</formula>
    </cfRule>
  </conditionalFormatting>
  <conditionalFormatting sqref="U4549:U4551">
    <cfRule type="expression" dxfId="1105" priority="1105">
      <formula>U4549&lt;&gt;""</formula>
    </cfRule>
    <cfRule type="expression" dxfId="1104" priority="1106">
      <formula>S4549&lt;&gt;""</formula>
    </cfRule>
  </conditionalFormatting>
  <conditionalFormatting sqref="T4552:T4554">
    <cfRule type="expression" dxfId="1103" priority="1103">
      <formula>T4552&lt;&gt;""</formula>
    </cfRule>
    <cfRule type="expression" dxfId="1102" priority="1104">
      <formula>S4552&lt;&gt;""</formula>
    </cfRule>
  </conditionalFormatting>
  <conditionalFormatting sqref="U4552:U4554">
    <cfRule type="expression" dxfId="1101" priority="1101">
      <formula>U4552&lt;&gt;""</formula>
    </cfRule>
    <cfRule type="expression" dxfId="1100" priority="1102">
      <formula>S4552&lt;&gt;""</formula>
    </cfRule>
  </conditionalFormatting>
  <conditionalFormatting sqref="T4555:T4557">
    <cfRule type="expression" dxfId="1099" priority="1099">
      <formula>T4555&lt;&gt;""</formula>
    </cfRule>
    <cfRule type="expression" dxfId="1098" priority="1100">
      <formula>S4555&lt;&gt;""</formula>
    </cfRule>
  </conditionalFormatting>
  <conditionalFormatting sqref="U4555:U4557">
    <cfRule type="expression" dxfId="1097" priority="1097">
      <formula>U4555&lt;&gt;""</formula>
    </cfRule>
    <cfRule type="expression" dxfId="1096" priority="1098">
      <formula>S4555&lt;&gt;""</formula>
    </cfRule>
  </conditionalFormatting>
  <conditionalFormatting sqref="T4558:T4560">
    <cfRule type="expression" dxfId="1095" priority="1095">
      <formula>T4558&lt;&gt;""</formula>
    </cfRule>
    <cfRule type="expression" dxfId="1094" priority="1096">
      <formula>S4558&lt;&gt;""</formula>
    </cfRule>
  </conditionalFormatting>
  <conditionalFormatting sqref="U4558:U4560">
    <cfRule type="expression" dxfId="1093" priority="1093">
      <formula>U4558&lt;&gt;""</formula>
    </cfRule>
    <cfRule type="expression" dxfId="1092" priority="1094">
      <formula>S4558&lt;&gt;""</formula>
    </cfRule>
  </conditionalFormatting>
  <conditionalFormatting sqref="T4561:T4563">
    <cfRule type="expression" dxfId="1091" priority="1091">
      <formula>T4561&lt;&gt;""</formula>
    </cfRule>
    <cfRule type="expression" dxfId="1090" priority="1092">
      <formula>S4561&lt;&gt;""</formula>
    </cfRule>
  </conditionalFormatting>
  <conditionalFormatting sqref="U4561:U4563">
    <cfRule type="expression" dxfId="1089" priority="1089">
      <formula>U4561&lt;&gt;""</formula>
    </cfRule>
    <cfRule type="expression" dxfId="1088" priority="1090">
      <formula>S4561&lt;&gt;""</formula>
    </cfRule>
  </conditionalFormatting>
  <conditionalFormatting sqref="T4564:T4566">
    <cfRule type="expression" dxfId="1087" priority="1087">
      <formula>T4564&lt;&gt;""</formula>
    </cfRule>
    <cfRule type="expression" dxfId="1086" priority="1088">
      <formula>S4564&lt;&gt;""</formula>
    </cfRule>
  </conditionalFormatting>
  <conditionalFormatting sqref="U4564:U4566">
    <cfRule type="expression" dxfId="1085" priority="1085">
      <formula>U4564&lt;&gt;""</formula>
    </cfRule>
    <cfRule type="expression" dxfId="1084" priority="1086">
      <formula>S4564&lt;&gt;""</formula>
    </cfRule>
  </conditionalFormatting>
  <conditionalFormatting sqref="T4567:T4569">
    <cfRule type="expression" dxfId="1083" priority="1083">
      <formula>T4567&lt;&gt;""</formula>
    </cfRule>
    <cfRule type="expression" dxfId="1082" priority="1084">
      <formula>S4567&lt;&gt;""</formula>
    </cfRule>
  </conditionalFormatting>
  <conditionalFormatting sqref="U4567:U4569">
    <cfRule type="expression" dxfId="1081" priority="1081">
      <formula>U4567&lt;&gt;""</formula>
    </cfRule>
    <cfRule type="expression" dxfId="1080" priority="1082">
      <formula>S4567&lt;&gt;""</formula>
    </cfRule>
  </conditionalFormatting>
  <conditionalFormatting sqref="T4570:T4572">
    <cfRule type="expression" dxfId="1079" priority="1079">
      <formula>T4570&lt;&gt;""</formula>
    </cfRule>
    <cfRule type="expression" dxfId="1078" priority="1080">
      <formula>S4570&lt;&gt;""</formula>
    </cfRule>
  </conditionalFormatting>
  <conditionalFormatting sqref="U4570:U4572">
    <cfRule type="expression" dxfId="1077" priority="1077">
      <formula>U4570&lt;&gt;""</formula>
    </cfRule>
    <cfRule type="expression" dxfId="1076" priority="1078">
      <formula>S4570&lt;&gt;""</formula>
    </cfRule>
  </conditionalFormatting>
  <conditionalFormatting sqref="T4573:T4575">
    <cfRule type="expression" dxfId="1075" priority="1075">
      <formula>T4573&lt;&gt;""</formula>
    </cfRule>
    <cfRule type="expression" dxfId="1074" priority="1076">
      <formula>S4573&lt;&gt;""</formula>
    </cfRule>
  </conditionalFormatting>
  <conditionalFormatting sqref="U4573:U4575">
    <cfRule type="expression" dxfId="1073" priority="1073">
      <formula>U4573&lt;&gt;""</formula>
    </cfRule>
    <cfRule type="expression" dxfId="1072" priority="1074">
      <formula>S4573&lt;&gt;""</formula>
    </cfRule>
  </conditionalFormatting>
  <conditionalFormatting sqref="T4576:T4578">
    <cfRule type="expression" dxfId="1071" priority="1071">
      <formula>T4576&lt;&gt;""</formula>
    </cfRule>
    <cfRule type="expression" dxfId="1070" priority="1072">
      <formula>S4576&lt;&gt;""</formula>
    </cfRule>
  </conditionalFormatting>
  <conditionalFormatting sqref="U4576:U4578">
    <cfRule type="expression" dxfId="1069" priority="1069">
      <formula>U4576&lt;&gt;""</formula>
    </cfRule>
    <cfRule type="expression" dxfId="1068" priority="1070">
      <formula>S4576&lt;&gt;""</formula>
    </cfRule>
  </conditionalFormatting>
  <conditionalFormatting sqref="T4579:T4581">
    <cfRule type="expression" dxfId="1067" priority="1067">
      <formula>T4579&lt;&gt;""</formula>
    </cfRule>
    <cfRule type="expression" dxfId="1066" priority="1068">
      <formula>S4579&lt;&gt;""</formula>
    </cfRule>
  </conditionalFormatting>
  <conditionalFormatting sqref="U4579:U4581">
    <cfRule type="expression" dxfId="1065" priority="1065">
      <formula>U4579&lt;&gt;""</formula>
    </cfRule>
    <cfRule type="expression" dxfId="1064" priority="1066">
      <formula>S4579&lt;&gt;""</formula>
    </cfRule>
  </conditionalFormatting>
  <conditionalFormatting sqref="T4582:T4584">
    <cfRule type="expression" dxfId="1063" priority="1063">
      <formula>T4582&lt;&gt;""</formula>
    </cfRule>
    <cfRule type="expression" dxfId="1062" priority="1064">
      <formula>S4582&lt;&gt;""</formula>
    </cfRule>
  </conditionalFormatting>
  <conditionalFormatting sqref="U4582:U4584">
    <cfRule type="expression" dxfId="1061" priority="1061">
      <formula>U4582&lt;&gt;""</formula>
    </cfRule>
    <cfRule type="expression" dxfId="1060" priority="1062">
      <formula>S4582&lt;&gt;""</formula>
    </cfRule>
  </conditionalFormatting>
  <conditionalFormatting sqref="T4585:T4587">
    <cfRule type="expression" dxfId="1059" priority="1059">
      <formula>T4585&lt;&gt;""</formula>
    </cfRule>
    <cfRule type="expression" dxfId="1058" priority="1060">
      <formula>S4585&lt;&gt;""</formula>
    </cfRule>
  </conditionalFormatting>
  <conditionalFormatting sqref="U4585:U4587">
    <cfRule type="expression" dxfId="1057" priority="1057">
      <formula>U4585&lt;&gt;""</formula>
    </cfRule>
    <cfRule type="expression" dxfId="1056" priority="1058">
      <formula>S4585&lt;&gt;""</formula>
    </cfRule>
  </conditionalFormatting>
  <conditionalFormatting sqref="T4588:T4590">
    <cfRule type="expression" dxfId="1055" priority="1055">
      <formula>T4588&lt;&gt;""</formula>
    </cfRule>
    <cfRule type="expression" dxfId="1054" priority="1056">
      <formula>S4588&lt;&gt;""</formula>
    </cfRule>
  </conditionalFormatting>
  <conditionalFormatting sqref="U4588:U4590">
    <cfRule type="expression" dxfId="1053" priority="1053">
      <formula>U4588&lt;&gt;""</formula>
    </cfRule>
    <cfRule type="expression" dxfId="1052" priority="1054">
      <formula>S4588&lt;&gt;""</formula>
    </cfRule>
  </conditionalFormatting>
  <conditionalFormatting sqref="T4591:T4593">
    <cfRule type="expression" dxfId="1051" priority="1051">
      <formula>T4591&lt;&gt;""</formula>
    </cfRule>
    <cfRule type="expression" dxfId="1050" priority="1052">
      <formula>S4591&lt;&gt;""</formula>
    </cfRule>
  </conditionalFormatting>
  <conditionalFormatting sqref="U4591:U4593">
    <cfRule type="expression" dxfId="1049" priority="1049">
      <formula>U4591&lt;&gt;""</formula>
    </cfRule>
    <cfRule type="expression" dxfId="1048" priority="1050">
      <formula>S4591&lt;&gt;""</formula>
    </cfRule>
  </conditionalFormatting>
  <conditionalFormatting sqref="T4603:T4609">
    <cfRule type="expression" dxfId="1047" priority="1047">
      <formula>T4603&lt;&gt;""</formula>
    </cfRule>
    <cfRule type="expression" dxfId="1046" priority="1048">
      <formula>S4603&lt;&gt;""</formula>
    </cfRule>
  </conditionalFormatting>
  <conditionalFormatting sqref="U4603:U4609">
    <cfRule type="expression" dxfId="1045" priority="1045">
      <formula>U4603&lt;&gt;""</formula>
    </cfRule>
    <cfRule type="expression" dxfId="1044" priority="1046">
      <formula>S4603&lt;&gt;""</formula>
    </cfRule>
  </conditionalFormatting>
  <conditionalFormatting sqref="T4610:T4616">
    <cfRule type="expression" dxfId="1043" priority="1043">
      <formula>T4610&lt;&gt;""</formula>
    </cfRule>
    <cfRule type="expression" dxfId="1042" priority="1044">
      <formula>S4610&lt;&gt;""</formula>
    </cfRule>
  </conditionalFormatting>
  <conditionalFormatting sqref="U4610:U4616">
    <cfRule type="expression" dxfId="1041" priority="1041">
      <formula>U4610&lt;&gt;""</formula>
    </cfRule>
    <cfRule type="expression" dxfId="1040" priority="1042">
      <formula>S4610&lt;&gt;""</formula>
    </cfRule>
  </conditionalFormatting>
  <conditionalFormatting sqref="T4617:T4623">
    <cfRule type="expression" dxfId="1039" priority="1039">
      <formula>T4617&lt;&gt;""</formula>
    </cfRule>
    <cfRule type="expression" dxfId="1038" priority="1040">
      <formula>S4617&lt;&gt;""</formula>
    </cfRule>
  </conditionalFormatting>
  <conditionalFormatting sqref="U4617:U4623">
    <cfRule type="expression" dxfId="1037" priority="1037">
      <formula>U4617&lt;&gt;""</formula>
    </cfRule>
    <cfRule type="expression" dxfId="1036" priority="1038">
      <formula>S4617&lt;&gt;""</formula>
    </cfRule>
  </conditionalFormatting>
  <conditionalFormatting sqref="T4624:T4630">
    <cfRule type="expression" dxfId="1035" priority="1035">
      <formula>T4624&lt;&gt;""</formula>
    </cfRule>
    <cfRule type="expression" dxfId="1034" priority="1036">
      <formula>S4624&lt;&gt;""</formula>
    </cfRule>
  </conditionalFormatting>
  <conditionalFormatting sqref="U4624:U4630">
    <cfRule type="expression" dxfId="1033" priority="1033">
      <formula>U4624&lt;&gt;""</formula>
    </cfRule>
    <cfRule type="expression" dxfId="1032" priority="1034">
      <formula>S4624&lt;&gt;""</formula>
    </cfRule>
  </conditionalFormatting>
  <conditionalFormatting sqref="T4631:T4637">
    <cfRule type="expression" dxfId="1031" priority="1031">
      <formula>T4631&lt;&gt;""</formula>
    </cfRule>
    <cfRule type="expression" dxfId="1030" priority="1032">
      <formula>S4631&lt;&gt;""</formula>
    </cfRule>
  </conditionalFormatting>
  <conditionalFormatting sqref="U4631:U4637">
    <cfRule type="expression" dxfId="1029" priority="1029">
      <formula>U4631&lt;&gt;""</formula>
    </cfRule>
    <cfRule type="expression" dxfId="1028" priority="1030">
      <formula>S4631&lt;&gt;""</formula>
    </cfRule>
  </conditionalFormatting>
  <conditionalFormatting sqref="T4638:T4644">
    <cfRule type="expression" dxfId="1027" priority="1027">
      <formula>T4638&lt;&gt;""</formula>
    </cfRule>
    <cfRule type="expression" dxfId="1026" priority="1028">
      <formula>S4638&lt;&gt;""</formula>
    </cfRule>
  </conditionalFormatting>
  <conditionalFormatting sqref="U4638:U4644">
    <cfRule type="expression" dxfId="1025" priority="1025">
      <formula>U4638&lt;&gt;""</formula>
    </cfRule>
    <cfRule type="expression" dxfId="1024" priority="1026">
      <formula>S4638&lt;&gt;""</formula>
    </cfRule>
  </conditionalFormatting>
  <conditionalFormatting sqref="T4645:T4651">
    <cfRule type="expression" dxfId="1023" priority="1023">
      <formula>T4645&lt;&gt;""</formula>
    </cfRule>
    <cfRule type="expression" dxfId="1022" priority="1024">
      <formula>S4645&lt;&gt;""</formula>
    </cfRule>
  </conditionalFormatting>
  <conditionalFormatting sqref="U4645:U4651">
    <cfRule type="expression" dxfId="1021" priority="1021">
      <formula>U4645&lt;&gt;""</formula>
    </cfRule>
    <cfRule type="expression" dxfId="1020" priority="1022">
      <formula>S4645&lt;&gt;""</formula>
    </cfRule>
  </conditionalFormatting>
  <conditionalFormatting sqref="T4652:T4658">
    <cfRule type="expression" dxfId="1019" priority="1019">
      <formula>T4652&lt;&gt;""</formula>
    </cfRule>
    <cfRule type="expression" dxfId="1018" priority="1020">
      <formula>S4652&lt;&gt;""</formula>
    </cfRule>
  </conditionalFormatting>
  <conditionalFormatting sqref="U4652:U4658">
    <cfRule type="expression" dxfId="1017" priority="1017">
      <formula>U4652&lt;&gt;""</formula>
    </cfRule>
    <cfRule type="expression" dxfId="1016" priority="1018">
      <formula>S4652&lt;&gt;""</formula>
    </cfRule>
  </conditionalFormatting>
  <conditionalFormatting sqref="T4659:T4665">
    <cfRule type="expression" dxfId="1015" priority="1015">
      <formula>T4659&lt;&gt;""</formula>
    </cfRule>
    <cfRule type="expression" dxfId="1014" priority="1016">
      <formula>S4659&lt;&gt;""</formula>
    </cfRule>
  </conditionalFormatting>
  <conditionalFormatting sqref="U4659:U4665">
    <cfRule type="expression" dxfId="1013" priority="1013">
      <formula>U4659&lt;&gt;""</formula>
    </cfRule>
    <cfRule type="expression" dxfId="1012" priority="1014">
      <formula>S4659&lt;&gt;""</formula>
    </cfRule>
  </conditionalFormatting>
  <conditionalFormatting sqref="T4666:T4672">
    <cfRule type="expression" dxfId="1011" priority="1011">
      <formula>T4666&lt;&gt;""</formula>
    </cfRule>
    <cfRule type="expression" dxfId="1010" priority="1012">
      <formula>S4666&lt;&gt;""</formula>
    </cfRule>
  </conditionalFormatting>
  <conditionalFormatting sqref="U4666:U4672">
    <cfRule type="expression" dxfId="1009" priority="1009">
      <formula>U4666&lt;&gt;""</formula>
    </cfRule>
    <cfRule type="expression" dxfId="1008" priority="1010">
      <formula>S4666&lt;&gt;""</formula>
    </cfRule>
  </conditionalFormatting>
  <conditionalFormatting sqref="T4673:T4679">
    <cfRule type="expression" dxfId="1007" priority="1007">
      <formula>T4673&lt;&gt;""</formula>
    </cfRule>
    <cfRule type="expression" dxfId="1006" priority="1008">
      <formula>S4673&lt;&gt;""</formula>
    </cfRule>
  </conditionalFormatting>
  <conditionalFormatting sqref="U4673:U4679">
    <cfRule type="expression" dxfId="1005" priority="1005">
      <formula>U4673&lt;&gt;""</formula>
    </cfRule>
    <cfRule type="expression" dxfId="1004" priority="1006">
      <formula>S4673&lt;&gt;""</formula>
    </cfRule>
  </conditionalFormatting>
  <conditionalFormatting sqref="T4680:T4686">
    <cfRule type="expression" dxfId="1003" priority="1003">
      <formula>T4680&lt;&gt;""</formula>
    </cfRule>
    <cfRule type="expression" dxfId="1002" priority="1004">
      <formula>S4680&lt;&gt;""</formula>
    </cfRule>
  </conditionalFormatting>
  <conditionalFormatting sqref="U4680:U4686">
    <cfRule type="expression" dxfId="1001" priority="1001">
      <formula>U4680&lt;&gt;""</formula>
    </cfRule>
    <cfRule type="expression" dxfId="1000" priority="1002">
      <formula>S4680&lt;&gt;""</formula>
    </cfRule>
  </conditionalFormatting>
  <conditionalFormatting sqref="T4687:T4693">
    <cfRule type="expression" dxfId="999" priority="999">
      <formula>T4687&lt;&gt;""</formula>
    </cfRule>
    <cfRule type="expression" dxfId="998" priority="1000">
      <formula>S4687&lt;&gt;""</formula>
    </cfRule>
  </conditionalFormatting>
  <conditionalFormatting sqref="U4687:U4693">
    <cfRule type="expression" dxfId="997" priority="997">
      <formula>U4687&lt;&gt;""</formula>
    </cfRule>
    <cfRule type="expression" dxfId="996" priority="998">
      <formula>S4687&lt;&gt;""</formula>
    </cfRule>
  </conditionalFormatting>
  <conditionalFormatting sqref="T4694:T4700">
    <cfRule type="expression" dxfId="995" priority="995">
      <formula>T4694&lt;&gt;""</formula>
    </cfRule>
    <cfRule type="expression" dxfId="994" priority="996">
      <formula>S4694&lt;&gt;""</formula>
    </cfRule>
  </conditionalFormatting>
  <conditionalFormatting sqref="U4694:U4700">
    <cfRule type="expression" dxfId="993" priority="993">
      <formula>U4694&lt;&gt;""</formula>
    </cfRule>
    <cfRule type="expression" dxfId="992" priority="994">
      <formula>S4694&lt;&gt;""</formula>
    </cfRule>
  </conditionalFormatting>
  <conditionalFormatting sqref="T4701:T4707">
    <cfRule type="expression" dxfId="991" priority="991">
      <formula>T4701&lt;&gt;""</formula>
    </cfRule>
    <cfRule type="expression" dxfId="990" priority="992">
      <formula>S4701&lt;&gt;""</formula>
    </cfRule>
  </conditionalFormatting>
  <conditionalFormatting sqref="U4701:U4707">
    <cfRule type="expression" dxfId="989" priority="989">
      <formula>U4701&lt;&gt;""</formula>
    </cfRule>
    <cfRule type="expression" dxfId="988" priority="990">
      <formula>S4701&lt;&gt;""</formula>
    </cfRule>
  </conditionalFormatting>
  <conditionalFormatting sqref="T4708:T4714">
    <cfRule type="expression" dxfId="987" priority="987">
      <formula>T4708&lt;&gt;""</formula>
    </cfRule>
    <cfRule type="expression" dxfId="986" priority="988">
      <formula>S4708&lt;&gt;""</formula>
    </cfRule>
  </conditionalFormatting>
  <conditionalFormatting sqref="U4708:U4714">
    <cfRule type="expression" dxfId="985" priority="985">
      <formula>U4708&lt;&gt;""</formula>
    </cfRule>
    <cfRule type="expression" dxfId="984" priority="986">
      <formula>S4708&lt;&gt;""</formula>
    </cfRule>
  </conditionalFormatting>
  <conditionalFormatting sqref="T4715:T4721">
    <cfRule type="expression" dxfId="983" priority="983">
      <formula>T4715&lt;&gt;""</formula>
    </cfRule>
    <cfRule type="expression" dxfId="982" priority="984">
      <formula>S4715&lt;&gt;""</formula>
    </cfRule>
  </conditionalFormatting>
  <conditionalFormatting sqref="U4715:U4721">
    <cfRule type="expression" dxfId="981" priority="981">
      <formula>U4715&lt;&gt;""</formula>
    </cfRule>
    <cfRule type="expression" dxfId="980" priority="982">
      <formula>S4715&lt;&gt;""</formula>
    </cfRule>
  </conditionalFormatting>
  <conditionalFormatting sqref="T4722:T4728">
    <cfRule type="expression" dxfId="979" priority="979">
      <formula>T4722&lt;&gt;""</formula>
    </cfRule>
    <cfRule type="expression" dxfId="978" priority="980">
      <formula>S4722&lt;&gt;""</formula>
    </cfRule>
  </conditionalFormatting>
  <conditionalFormatting sqref="U4722:U4728">
    <cfRule type="expression" dxfId="977" priority="977">
      <formula>U4722&lt;&gt;""</formula>
    </cfRule>
    <cfRule type="expression" dxfId="976" priority="978">
      <formula>S4722&lt;&gt;""</formula>
    </cfRule>
  </conditionalFormatting>
  <conditionalFormatting sqref="T4729:T4735">
    <cfRule type="expression" dxfId="975" priority="975">
      <formula>T4729&lt;&gt;""</formula>
    </cfRule>
    <cfRule type="expression" dxfId="974" priority="976">
      <formula>S4729&lt;&gt;""</formula>
    </cfRule>
  </conditionalFormatting>
  <conditionalFormatting sqref="U4729:U4735">
    <cfRule type="expression" dxfId="973" priority="973">
      <formula>U4729&lt;&gt;""</formula>
    </cfRule>
    <cfRule type="expression" dxfId="972" priority="974">
      <formula>S4729&lt;&gt;""</formula>
    </cfRule>
  </conditionalFormatting>
  <conditionalFormatting sqref="T4746:T4750">
    <cfRule type="expression" dxfId="971" priority="971">
      <formula>T4746&lt;&gt;""</formula>
    </cfRule>
    <cfRule type="expression" dxfId="970" priority="972">
      <formula>S4746&lt;&gt;""</formula>
    </cfRule>
  </conditionalFormatting>
  <conditionalFormatting sqref="U4746:U4750">
    <cfRule type="expression" dxfId="969" priority="969">
      <formula>U4746&lt;&gt;""</formula>
    </cfRule>
    <cfRule type="expression" dxfId="968" priority="970">
      <formula>S4746&lt;&gt;""</formula>
    </cfRule>
  </conditionalFormatting>
  <conditionalFormatting sqref="T4751:T4755">
    <cfRule type="expression" dxfId="967" priority="967">
      <formula>T4751&lt;&gt;""</formula>
    </cfRule>
    <cfRule type="expression" dxfId="966" priority="968">
      <formula>S4751&lt;&gt;""</formula>
    </cfRule>
  </conditionalFormatting>
  <conditionalFormatting sqref="U4751:U4755">
    <cfRule type="expression" dxfId="965" priority="965">
      <formula>U4751&lt;&gt;""</formula>
    </cfRule>
    <cfRule type="expression" dxfId="964" priority="966">
      <formula>S4751&lt;&gt;""</formula>
    </cfRule>
  </conditionalFormatting>
  <conditionalFormatting sqref="T4756:T4760">
    <cfRule type="expression" dxfId="963" priority="963">
      <formula>T4756&lt;&gt;""</formula>
    </cfRule>
    <cfRule type="expression" dxfId="962" priority="964">
      <formula>S4756&lt;&gt;""</formula>
    </cfRule>
  </conditionalFormatting>
  <conditionalFormatting sqref="U4756:U4760">
    <cfRule type="expression" dxfId="961" priority="961">
      <formula>U4756&lt;&gt;""</formula>
    </cfRule>
    <cfRule type="expression" dxfId="960" priority="962">
      <formula>S4756&lt;&gt;""</formula>
    </cfRule>
  </conditionalFormatting>
  <conditionalFormatting sqref="T4761:T4765">
    <cfRule type="expression" dxfId="959" priority="959">
      <formula>T4761&lt;&gt;""</formula>
    </cfRule>
    <cfRule type="expression" dxfId="958" priority="960">
      <formula>S4761&lt;&gt;""</formula>
    </cfRule>
  </conditionalFormatting>
  <conditionalFormatting sqref="U4761:U4765">
    <cfRule type="expression" dxfId="957" priority="957">
      <formula>U4761&lt;&gt;""</formula>
    </cfRule>
    <cfRule type="expression" dxfId="956" priority="958">
      <formula>S4761&lt;&gt;""</formula>
    </cfRule>
  </conditionalFormatting>
  <conditionalFormatting sqref="T4773:T4777">
    <cfRule type="expression" dxfId="955" priority="955">
      <formula>T4773&lt;&gt;""</formula>
    </cfRule>
    <cfRule type="expression" dxfId="954" priority="956">
      <formula>S4773&lt;&gt;""</formula>
    </cfRule>
  </conditionalFormatting>
  <conditionalFormatting sqref="U4773:U4777">
    <cfRule type="expression" dxfId="953" priority="953">
      <formula>U4773&lt;&gt;""</formula>
    </cfRule>
    <cfRule type="expression" dxfId="952" priority="954">
      <formula>S4773&lt;&gt;""</formula>
    </cfRule>
  </conditionalFormatting>
  <conditionalFormatting sqref="T5009:T5013 T5005:T5006 T4864:T4870 T4802:T4804 T4790:T4794 T4782:T4787">
    <cfRule type="expression" dxfId="951" priority="951">
      <formula>T4782&lt;&gt;""</formula>
    </cfRule>
    <cfRule type="expression" dxfId="950" priority="952">
      <formula>S4782&lt;&gt;""</formula>
    </cfRule>
  </conditionalFormatting>
  <conditionalFormatting sqref="U5009:U5013 U5005:U5006 U4864:U4870 U4802:U4804 U4790:U4794 U4782:U4787">
    <cfRule type="expression" dxfId="949" priority="949">
      <formula>U4782&lt;&gt;""</formula>
    </cfRule>
    <cfRule type="expression" dxfId="948" priority="950">
      <formula>S4782&lt;&gt;""</formula>
    </cfRule>
  </conditionalFormatting>
  <conditionalFormatting sqref="T5047 T5036:T5040">
    <cfRule type="expression" dxfId="947" priority="947">
      <formula>T5036&lt;&gt;""</formula>
    </cfRule>
    <cfRule type="expression" dxfId="946" priority="948">
      <formula>S5036&lt;&gt;""</formula>
    </cfRule>
  </conditionalFormatting>
  <conditionalFormatting sqref="U5047 U5036:U5040">
    <cfRule type="expression" dxfId="945" priority="945">
      <formula>U5036&lt;&gt;""</formula>
    </cfRule>
    <cfRule type="expression" dxfId="944" priority="946">
      <formula>S5036&lt;&gt;""</formula>
    </cfRule>
  </conditionalFormatting>
  <conditionalFormatting sqref="T4795:T4799">
    <cfRule type="expression" dxfId="943" priority="943">
      <formula>T4795&lt;&gt;""</formula>
    </cfRule>
    <cfRule type="expression" dxfId="942" priority="944">
      <formula>S4795&lt;&gt;""</formula>
    </cfRule>
  </conditionalFormatting>
  <conditionalFormatting sqref="U4795:U4799">
    <cfRule type="expression" dxfId="941" priority="941">
      <formula>U4795&lt;&gt;""</formula>
    </cfRule>
    <cfRule type="expression" dxfId="940" priority="942">
      <formula>S4795&lt;&gt;""</formula>
    </cfRule>
  </conditionalFormatting>
  <conditionalFormatting sqref="T4805:T4807">
    <cfRule type="expression" dxfId="939" priority="939">
      <formula>T4805&lt;&gt;""</formula>
    </cfRule>
    <cfRule type="expression" dxfId="938" priority="940">
      <formula>S4805&lt;&gt;""</formula>
    </cfRule>
  </conditionalFormatting>
  <conditionalFormatting sqref="U4805:U4807">
    <cfRule type="expression" dxfId="937" priority="937">
      <formula>U4805&lt;&gt;""</formula>
    </cfRule>
    <cfRule type="expression" dxfId="936" priority="938">
      <formula>S4805&lt;&gt;""</formula>
    </cfRule>
  </conditionalFormatting>
  <conditionalFormatting sqref="T4808:T4810">
    <cfRule type="expression" dxfId="935" priority="935">
      <formula>T4808&lt;&gt;""</formula>
    </cfRule>
    <cfRule type="expression" dxfId="934" priority="936">
      <formula>S4808&lt;&gt;""</formula>
    </cfRule>
  </conditionalFormatting>
  <conditionalFormatting sqref="U4808:U4810">
    <cfRule type="expression" dxfId="933" priority="933">
      <formula>U4808&lt;&gt;""</formula>
    </cfRule>
    <cfRule type="expression" dxfId="932" priority="934">
      <formula>S4808&lt;&gt;""</formula>
    </cfRule>
  </conditionalFormatting>
  <conditionalFormatting sqref="T4811:T4813">
    <cfRule type="expression" dxfId="931" priority="931">
      <formula>T4811&lt;&gt;""</formula>
    </cfRule>
    <cfRule type="expression" dxfId="930" priority="932">
      <formula>S4811&lt;&gt;""</formula>
    </cfRule>
  </conditionalFormatting>
  <conditionalFormatting sqref="U4811:U4813">
    <cfRule type="expression" dxfId="929" priority="929">
      <formula>U4811&lt;&gt;""</formula>
    </cfRule>
    <cfRule type="expression" dxfId="928" priority="930">
      <formula>S4811&lt;&gt;""</formula>
    </cfRule>
  </conditionalFormatting>
  <conditionalFormatting sqref="T4814:T4816">
    <cfRule type="expression" dxfId="927" priority="927">
      <formula>T4814&lt;&gt;""</formula>
    </cfRule>
    <cfRule type="expression" dxfId="926" priority="928">
      <formula>S4814&lt;&gt;""</formula>
    </cfRule>
  </conditionalFormatting>
  <conditionalFormatting sqref="U4814:U4816">
    <cfRule type="expression" dxfId="925" priority="925">
      <formula>U4814&lt;&gt;""</formula>
    </cfRule>
    <cfRule type="expression" dxfId="924" priority="926">
      <formula>S4814&lt;&gt;""</formula>
    </cfRule>
  </conditionalFormatting>
  <conditionalFormatting sqref="T4817:T4819">
    <cfRule type="expression" dxfId="923" priority="923">
      <formula>T4817&lt;&gt;""</formula>
    </cfRule>
    <cfRule type="expression" dxfId="922" priority="924">
      <formula>S4817&lt;&gt;""</formula>
    </cfRule>
  </conditionalFormatting>
  <conditionalFormatting sqref="U4817:U4819">
    <cfRule type="expression" dxfId="921" priority="921">
      <formula>U4817&lt;&gt;""</formula>
    </cfRule>
    <cfRule type="expression" dxfId="920" priority="922">
      <formula>S4817&lt;&gt;""</formula>
    </cfRule>
  </conditionalFormatting>
  <conditionalFormatting sqref="T4820:T4822">
    <cfRule type="expression" dxfId="919" priority="919">
      <formula>T4820&lt;&gt;""</formula>
    </cfRule>
    <cfRule type="expression" dxfId="918" priority="920">
      <formula>S4820&lt;&gt;""</formula>
    </cfRule>
  </conditionalFormatting>
  <conditionalFormatting sqref="U4820:U4822">
    <cfRule type="expression" dxfId="917" priority="917">
      <formula>U4820&lt;&gt;""</formula>
    </cfRule>
    <cfRule type="expression" dxfId="916" priority="918">
      <formula>S4820&lt;&gt;""</formula>
    </cfRule>
  </conditionalFormatting>
  <conditionalFormatting sqref="T4823:T4825">
    <cfRule type="expression" dxfId="915" priority="915">
      <formula>T4823&lt;&gt;""</formula>
    </cfRule>
    <cfRule type="expression" dxfId="914" priority="916">
      <formula>S4823&lt;&gt;""</formula>
    </cfRule>
  </conditionalFormatting>
  <conditionalFormatting sqref="U4823:U4825">
    <cfRule type="expression" dxfId="913" priority="913">
      <formula>U4823&lt;&gt;""</formula>
    </cfRule>
    <cfRule type="expression" dxfId="912" priority="914">
      <formula>S4823&lt;&gt;""</formula>
    </cfRule>
  </conditionalFormatting>
  <conditionalFormatting sqref="T4826:T4828">
    <cfRule type="expression" dxfId="911" priority="911">
      <formula>T4826&lt;&gt;""</formula>
    </cfRule>
    <cfRule type="expression" dxfId="910" priority="912">
      <formula>S4826&lt;&gt;""</formula>
    </cfRule>
  </conditionalFormatting>
  <conditionalFormatting sqref="U4826:U4828">
    <cfRule type="expression" dxfId="909" priority="909">
      <formula>U4826&lt;&gt;""</formula>
    </cfRule>
    <cfRule type="expression" dxfId="908" priority="910">
      <formula>S4826&lt;&gt;""</formula>
    </cfRule>
  </conditionalFormatting>
  <conditionalFormatting sqref="T4829:T4831">
    <cfRule type="expression" dxfId="907" priority="907">
      <formula>T4829&lt;&gt;""</formula>
    </cfRule>
    <cfRule type="expression" dxfId="906" priority="908">
      <formula>S4829&lt;&gt;""</formula>
    </cfRule>
  </conditionalFormatting>
  <conditionalFormatting sqref="U4829:U4831">
    <cfRule type="expression" dxfId="905" priority="905">
      <formula>U4829&lt;&gt;""</formula>
    </cfRule>
    <cfRule type="expression" dxfId="904" priority="906">
      <formula>S4829&lt;&gt;""</formula>
    </cfRule>
  </conditionalFormatting>
  <conditionalFormatting sqref="T4832:T4834">
    <cfRule type="expression" dxfId="903" priority="903">
      <formula>T4832&lt;&gt;""</formula>
    </cfRule>
    <cfRule type="expression" dxfId="902" priority="904">
      <formula>S4832&lt;&gt;""</formula>
    </cfRule>
  </conditionalFormatting>
  <conditionalFormatting sqref="U4832:U4834">
    <cfRule type="expression" dxfId="901" priority="901">
      <formula>U4832&lt;&gt;""</formula>
    </cfRule>
    <cfRule type="expression" dxfId="900" priority="902">
      <formula>S4832&lt;&gt;""</formula>
    </cfRule>
  </conditionalFormatting>
  <conditionalFormatting sqref="T4835:T4837">
    <cfRule type="expression" dxfId="899" priority="899">
      <formula>T4835&lt;&gt;""</formula>
    </cfRule>
    <cfRule type="expression" dxfId="898" priority="900">
      <formula>S4835&lt;&gt;""</formula>
    </cfRule>
  </conditionalFormatting>
  <conditionalFormatting sqref="U4835:U4837">
    <cfRule type="expression" dxfId="897" priority="897">
      <formula>U4835&lt;&gt;""</formula>
    </cfRule>
    <cfRule type="expression" dxfId="896" priority="898">
      <formula>S4835&lt;&gt;""</formula>
    </cfRule>
  </conditionalFormatting>
  <conditionalFormatting sqref="T4838:T4840">
    <cfRule type="expression" dxfId="895" priority="895">
      <formula>T4838&lt;&gt;""</formula>
    </cfRule>
    <cfRule type="expression" dxfId="894" priority="896">
      <formula>S4838&lt;&gt;""</formula>
    </cfRule>
  </conditionalFormatting>
  <conditionalFormatting sqref="U4838:U4840">
    <cfRule type="expression" dxfId="893" priority="893">
      <formula>U4838&lt;&gt;""</formula>
    </cfRule>
    <cfRule type="expression" dxfId="892" priority="894">
      <formula>S4838&lt;&gt;""</formula>
    </cfRule>
  </conditionalFormatting>
  <conditionalFormatting sqref="T4841:T4843">
    <cfRule type="expression" dxfId="891" priority="891">
      <formula>T4841&lt;&gt;""</formula>
    </cfRule>
    <cfRule type="expression" dxfId="890" priority="892">
      <formula>S4841&lt;&gt;""</formula>
    </cfRule>
  </conditionalFormatting>
  <conditionalFormatting sqref="U4841:U4843">
    <cfRule type="expression" dxfId="889" priority="889">
      <formula>U4841&lt;&gt;""</formula>
    </cfRule>
    <cfRule type="expression" dxfId="888" priority="890">
      <formula>S4841&lt;&gt;""</formula>
    </cfRule>
  </conditionalFormatting>
  <conditionalFormatting sqref="T4844:T4846">
    <cfRule type="expression" dxfId="887" priority="887">
      <formula>T4844&lt;&gt;""</formula>
    </cfRule>
    <cfRule type="expression" dxfId="886" priority="888">
      <formula>S4844&lt;&gt;""</formula>
    </cfRule>
  </conditionalFormatting>
  <conditionalFormatting sqref="U4844:U4846">
    <cfRule type="expression" dxfId="885" priority="885">
      <formula>U4844&lt;&gt;""</formula>
    </cfRule>
    <cfRule type="expression" dxfId="884" priority="886">
      <formula>S4844&lt;&gt;""</formula>
    </cfRule>
  </conditionalFormatting>
  <conditionalFormatting sqref="T4847:T4849">
    <cfRule type="expression" dxfId="883" priority="883">
      <formula>T4847&lt;&gt;""</formula>
    </cfRule>
    <cfRule type="expression" dxfId="882" priority="884">
      <formula>S4847&lt;&gt;""</formula>
    </cfRule>
  </conditionalFormatting>
  <conditionalFormatting sqref="U4847:U4849">
    <cfRule type="expression" dxfId="881" priority="881">
      <formula>U4847&lt;&gt;""</formula>
    </cfRule>
    <cfRule type="expression" dxfId="880" priority="882">
      <formula>S4847&lt;&gt;""</formula>
    </cfRule>
  </conditionalFormatting>
  <conditionalFormatting sqref="T4850:T4852">
    <cfRule type="expression" dxfId="879" priority="879">
      <formula>T4850&lt;&gt;""</formula>
    </cfRule>
    <cfRule type="expression" dxfId="878" priority="880">
      <formula>S4850&lt;&gt;""</formula>
    </cfRule>
  </conditionalFormatting>
  <conditionalFormatting sqref="U4850:U4852">
    <cfRule type="expression" dxfId="877" priority="877">
      <formula>U4850&lt;&gt;""</formula>
    </cfRule>
    <cfRule type="expression" dxfId="876" priority="878">
      <formula>S4850&lt;&gt;""</formula>
    </cfRule>
  </conditionalFormatting>
  <conditionalFormatting sqref="T4853:T4855">
    <cfRule type="expression" dxfId="875" priority="875">
      <formula>T4853&lt;&gt;""</formula>
    </cfRule>
    <cfRule type="expression" dxfId="874" priority="876">
      <formula>S4853&lt;&gt;""</formula>
    </cfRule>
  </conditionalFormatting>
  <conditionalFormatting sqref="U4853:U4855">
    <cfRule type="expression" dxfId="873" priority="873">
      <formula>U4853&lt;&gt;""</formula>
    </cfRule>
    <cfRule type="expression" dxfId="872" priority="874">
      <formula>S4853&lt;&gt;""</formula>
    </cfRule>
  </conditionalFormatting>
  <conditionalFormatting sqref="T4856:T4858">
    <cfRule type="expression" dxfId="871" priority="871">
      <formula>T4856&lt;&gt;""</formula>
    </cfRule>
    <cfRule type="expression" dxfId="870" priority="872">
      <formula>S4856&lt;&gt;""</formula>
    </cfRule>
  </conditionalFormatting>
  <conditionalFormatting sqref="U4856:U4858">
    <cfRule type="expression" dxfId="869" priority="869">
      <formula>U4856&lt;&gt;""</formula>
    </cfRule>
    <cfRule type="expression" dxfId="868" priority="870">
      <formula>S4856&lt;&gt;""</formula>
    </cfRule>
  </conditionalFormatting>
  <conditionalFormatting sqref="T4859:T4861">
    <cfRule type="expression" dxfId="867" priority="867">
      <formula>T4859&lt;&gt;""</formula>
    </cfRule>
    <cfRule type="expression" dxfId="866" priority="868">
      <formula>S4859&lt;&gt;""</formula>
    </cfRule>
  </conditionalFormatting>
  <conditionalFormatting sqref="U4859:U4861">
    <cfRule type="expression" dxfId="865" priority="865">
      <formula>U4859&lt;&gt;""</formula>
    </cfRule>
    <cfRule type="expression" dxfId="864" priority="866">
      <formula>S4859&lt;&gt;""</formula>
    </cfRule>
  </conditionalFormatting>
  <conditionalFormatting sqref="T4871:T4877">
    <cfRule type="expression" dxfId="863" priority="863">
      <formula>T4871&lt;&gt;""</formula>
    </cfRule>
    <cfRule type="expression" dxfId="862" priority="864">
      <formula>S4871&lt;&gt;""</formula>
    </cfRule>
  </conditionalFormatting>
  <conditionalFormatting sqref="U4871:U4877">
    <cfRule type="expression" dxfId="861" priority="861">
      <formula>U4871&lt;&gt;""</formula>
    </cfRule>
    <cfRule type="expression" dxfId="860" priority="862">
      <formula>S4871&lt;&gt;""</formula>
    </cfRule>
  </conditionalFormatting>
  <conditionalFormatting sqref="T4878:T4884">
    <cfRule type="expression" dxfId="859" priority="859">
      <formula>T4878&lt;&gt;""</formula>
    </cfRule>
    <cfRule type="expression" dxfId="858" priority="860">
      <formula>S4878&lt;&gt;""</formula>
    </cfRule>
  </conditionalFormatting>
  <conditionalFormatting sqref="U4878:U4884">
    <cfRule type="expression" dxfId="857" priority="857">
      <formula>U4878&lt;&gt;""</formula>
    </cfRule>
    <cfRule type="expression" dxfId="856" priority="858">
      <formula>S4878&lt;&gt;""</formula>
    </cfRule>
  </conditionalFormatting>
  <conditionalFormatting sqref="T4885:T4891">
    <cfRule type="expression" dxfId="855" priority="855">
      <formula>T4885&lt;&gt;""</formula>
    </cfRule>
    <cfRule type="expression" dxfId="854" priority="856">
      <formula>S4885&lt;&gt;""</formula>
    </cfRule>
  </conditionalFormatting>
  <conditionalFormatting sqref="U4885:U4891">
    <cfRule type="expression" dxfId="853" priority="853">
      <formula>U4885&lt;&gt;""</formula>
    </cfRule>
    <cfRule type="expression" dxfId="852" priority="854">
      <formula>S4885&lt;&gt;""</formula>
    </cfRule>
  </conditionalFormatting>
  <conditionalFormatting sqref="T4892:T4898">
    <cfRule type="expression" dxfId="851" priority="851">
      <formula>T4892&lt;&gt;""</formula>
    </cfRule>
    <cfRule type="expression" dxfId="850" priority="852">
      <formula>S4892&lt;&gt;""</formula>
    </cfRule>
  </conditionalFormatting>
  <conditionalFormatting sqref="U4892:U4898">
    <cfRule type="expression" dxfId="849" priority="849">
      <formula>U4892&lt;&gt;""</formula>
    </cfRule>
    <cfRule type="expression" dxfId="848" priority="850">
      <formula>S4892&lt;&gt;""</formula>
    </cfRule>
  </conditionalFormatting>
  <conditionalFormatting sqref="T4899:T4905">
    <cfRule type="expression" dxfId="847" priority="847">
      <formula>T4899&lt;&gt;""</formula>
    </cfRule>
    <cfRule type="expression" dxfId="846" priority="848">
      <formula>S4899&lt;&gt;""</formula>
    </cfRule>
  </conditionalFormatting>
  <conditionalFormatting sqref="U4899:U4905">
    <cfRule type="expression" dxfId="845" priority="845">
      <formula>U4899&lt;&gt;""</formula>
    </cfRule>
    <cfRule type="expression" dxfId="844" priority="846">
      <formula>S4899&lt;&gt;""</formula>
    </cfRule>
  </conditionalFormatting>
  <conditionalFormatting sqref="T4906:T4912">
    <cfRule type="expression" dxfId="843" priority="843">
      <formula>T4906&lt;&gt;""</formula>
    </cfRule>
    <cfRule type="expression" dxfId="842" priority="844">
      <formula>S4906&lt;&gt;""</formula>
    </cfRule>
  </conditionalFormatting>
  <conditionalFormatting sqref="U4906:U4912">
    <cfRule type="expression" dxfId="841" priority="841">
      <formula>U4906&lt;&gt;""</formula>
    </cfRule>
    <cfRule type="expression" dxfId="840" priority="842">
      <formula>S4906&lt;&gt;""</formula>
    </cfRule>
  </conditionalFormatting>
  <conditionalFormatting sqref="T4913:T4919">
    <cfRule type="expression" dxfId="839" priority="839">
      <formula>T4913&lt;&gt;""</formula>
    </cfRule>
    <cfRule type="expression" dxfId="838" priority="840">
      <formula>S4913&lt;&gt;""</formula>
    </cfRule>
  </conditionalFormatting>
  <conditionalFormatting sqref="U4913:U4919">
    <cfRule type="expression" dxfId="837" priority="837">
      <formula>U4913&lt;&gt;""</formula>
    </cfRule>
    <cfRule type="expression" dxfId="836" priority="838">
      <formula>S4913&lt;&gt;""</formula>
    </cfRule>
  </conditionalFormatting>
  <conditionalFormatting sqref="T4920:T4926">
    <cfRule type="expression" dxfId="835" priority="835">
      <formula>T4920&lt;&gt;""</formula>
    </cfRule>
    <cfRule type="expression" dxfId="834" priority="836">
      <formula>S4920&lt;&gt;""</formula>
    </cfRule>
  </conditionalFormatting>
  <conditionalFormatting sqref="U4920:U4926">
    <cfRule type="expression" dxfId="833" priority="833">
      <formula>U4920&lt;&gt;""</formula>
    </cfRule>
    <cfRule type="expression" dxfId="832" priority="834">
      <formula>S4920&lt;&gt;""</formula>
    </cfRule>
  </conditionalFormatting>
  <conditionalFormatting sqref="T4927:T4933">
    <cfRule type="expression" dxfId="831" priority="831">
      <formula>T4927&lt;&gt;""</formula>
    </cfRule>
    <cfRule type="expression" dxfId="830" priority="832">
      <formula>S4927&lt;&gt;""</formula>
    </cfRule>
  </conditionalFormatting>
  <conditionalFormatting sqref="U4927:U4933">
    <cfRule type="expression" dxfId="829" priority="829">
      <formula>U4927&lt;&gt;""</formula>
    </cfRule>
    <cfRule type="expression" dxfId="828" priority="830">
      <formula>S4927&lt;&gt;""</formula>
    </cfRule>
  </conditionalFormatting>
  <conditionalFormatting sqref="T4934:T4940">
    <cfRule type="expression" dxfId="827" priority="827">
      <formula>T4934&lt;&gt;""</formula>
    </cfRule>
    <cfRule type="expression" dxfId="826" priority="828">
      <formula>S4934&lt;&gt;""</formula>
    </cfRule>
  </conditionalFormatting>
  <conditionalFormatting sqref="U4934:U4940">
    <cfRule type="expression" dxfId="825" priority="825">
      <formula>U4934&lt;&gt;""</formula>
    </cfRule>
    <cfRule type="expression" dxfId="824" priority="826">
      <formula>S4934&lt;&gt;""</formula>
    </cfRule>
  </conditionalFormatting>
  <conditionalFormatting sqref="T4941:T4947">
    <cfRule type="expression" dxfId="823" priority="823">
      <formula>T4941&lt;&gt;""</formula>
    </cfRule>
    <cfRule type="expression" dxfId="822" priority="824">
      <formula>S4941&lt;&gt;""</formula>
    </cfRule>
  </conditionalFormatting>
  <conditionalFormatting sqref="U4941:U4947">
    <cfRule type="expression" dxfId="821" priority="821">
      <formula>U4941&lt;&gt;""</formula>
    </cfRule>
    <cfRule type="expression" dxfId="820" priority="822">
      <formula>S4941&lt;&gt;""</formula>
    </cfRule>
  </conditionalFormatting>
  <conditionalFormatting sqref="T4948:T4954">
    <cfRule type="expression" dxfId="819" priority="819">
      <formula>T4948&lt;&gt;""</formula>
    </cfRule>
    <cfRule type="expression" dxfId="818" priority="820">
      <formula>S4948&lt;&gt;""</formula>
    </cfRule>
  </conditionalFormatting>
  <conditionalFormatting sqref="U4948:U4954">
    <cfRule type="expression" dxfId="817" priority="817">
      <formula>U4948&lt;&gt;""</formula>
    </cfRule>
    <cfRule type="expression" dxfId="816" priority="818">
      <formula>S4948&lt;&gt;""</formula>
    </cfRule>
  </conditionalFormatting>
  <conditionalFormatting sqref="T4955:T4961">
    <cfRule type="expression" dxfId="815" priority="815">
      <formula>T4955&lt;&gt;""</formula>
    </cfRule>
    <cfRule type="expression" dxfId="814" priority="816">
      <formula>S4955&lt;&gt;""</formula>
    </cfRule>
  </conditionalFormatting>
  <conditionalFormatting sqref="U4955:U4961">
    <cfRule type="expression" dxfId="813" priority="813">
      <formula>U4955&lt;&gt;""</formula>
    </cfRule>
    <cfRule type="expression" dxfId="812" priority="814">
      <formula>S4955&lt;&gt;""</formula>
    </cfRule>
  </conditionalFormatting>
  <conditionalFormatting sqref="T4962:T4968">
    <cfRule type="expression" dxfId="811" priority="811">
      <formula>T4962&lt;&gt;""</formula>
    </cfRule>
    <cfRule type="expression" dxfId="810" priority="812">
      <formula>S4962&lt;&gt;""</formula>
    </cfRule>
  </conditionalFormatting>
  <conditionalFormatting sqref="U4962:U4968">
    <cfRule type="expression" dxfId="809" priority="809">
      <formula>U4962&lt;&gt;""</formula>
    </cfRule>
    <cfRule type="expression" dxfId="808" priority="810">
      <formula>S4962&lt;&gt;""</formula>
    </cfRule>
  </conditionalFormatting>
  <conditionalFormatting sqref="T4969:T4975">
    <cfRule type="expression" dxfId="807" priority="807">
      <formula>T4969&lt;&gt;""</formula>
    </cfRule>
    <cfRule type="expression" dxfId="806" priority="808">
      <formula>S4969&lt;&gt;""</formula>
    </cfRule>
  </conditionalFormatting>
  <conditionalFormatting sqref="U4969:U4975">
    <cfRule type="expression" dxfId="805" priority="805">
      <formula>U4969&lt;&gt;""</formula>
    </cfRule>
    <cfRule type="expression" dxfId="804" priority="806">
      <formula>S4969&lt;&gt;""</formula>
    </cfRule>
  </conditionalFormatting>
  <conditionalFormatting sqref="T4976:T4982">
    <cfRule type="expression" dxfId="803" priority="803">
      <formula>T4976&lt;&gt;""</formula>
    </cfRule>
    <cfRule type="expression" dxfId="802" priority="804">
      <formula>S4976&lt;&gt;""</formula>
    </cfRule>
  </conditionalFormatting>
  <conditionalFormatting sqref="U4976:U4982">
    <cfRule type="expression" dxfId="801" priority="801">
      <formula>U4976&lt;&gt;""</formula>
    </cfRule>
    <cfRule type="expression" dxfId="800" priority="802">
      <formula>S4976&lt;&gt;""</formula>
    </cfRule>
  </conditionalFormatting>
  <conditionalFormatting sqref="T4983:T4989">
    <cfRule type="expression" dxfId="799" priority="799">
      <formula>T4983&lt;&gt;""</formula>
    </cfRule>
    <cfRule type="expression" dxfId="798" priority="800">
      <formula>S4983&lt;&gt;""</formula>
    </cfRule>
  </conditionalFormatting>
  <conditionalFormatting sqref="U4983:U4989">
    <cfRule type="expression" dxfId="797" priority="797">
      <formula>U4983&lt;&gt;""</formula>
    </cfRule>
    <cfRule type="expression" dxfId="796" priority="798">
      <formula>S4983&lt;&gt;""</formula>
    </cfRule>
  </conditionalFormatting>
  <conditionalFormatting sqref="T4990:T4996">
    <cfRule type="expression" dxfId="795" priority="795">
      <formula>T4990&lt;&gt;""</formula>
    </cfRule>
    <cfRule type="expression" dxfId="794" priority="796">
      <formula>S4990&lt;&gt;""</formula>
    </cfRule>
  </conditionalFormatting>
  <conditionalFormatting sqref="U4990:U4996">
    <cfRule type="expression" dxfId="793" priority="793">
      <formula>U4990&lt;&gt;""</formula>
    </cfRule>
    <cfRule type="expression" dxfId="792" priority="794">
      <formula>S4990&lt;&gt;""</formula>
    </cfRule>
  </conditionalFormatting>
  <conditionalFormatting sqref="T4997:T5003">
    <cfRule type="expression" dxfId="791" priority="791">
      <formula>T4997&lt;&gt;""</formula>
    </cfRule>
    <cfRule type="expression" dxfId="790" priority="792">
      <formula>S4997&lt;&gt;""</formula>
    </cfRule>
  </conditionalFormatting>
  <conditionalFormatting sqref="U4997:U5003">
    <cfRule type="expression" dxfId="789" priority="789">
      <formula>U4997&lt;&gt;""</formula>
    </cfRule>
    <cfRule type="expression" dxfId="788" priority="790">
      <formula>S4997&lt;&gt;""</formula>
    </cfRule>
  </conditionalFormatting>
  <conditionalFormatting sqref="T5014:T5018">
    <cfRule type="expression" dxfId="787" priority="787">
      <formula>T5014&lt;&gt;""</formula>
    </cfRule>
    <cfRule type="expression" dxfId="786" priority="788">
      <formula>S5014&lt;&gt;""</formula>
    </cfRule>
  </conditionalFormatting>
  <conditionalFormatting sqref="U5014:U5018">
    <cfRule type="expression" dxfId="785" priority="785">
      <formula>U5014&lt;&gt;""</formula>
    </cfRule>
    <cfRule type="expression" dxfId="784" priority="786">
      <formula>S5014&lt;&gt;""</formula>
    </cfRule>
  </conditionalFormatting>
  <conditionalFormatting sqref="T5019:T5023">
    <cfRule type="expression" dxfId="783" priority="783">
      <formula>T5019&lt;&gt;""</formula>
    </cfRule>
    <cfRule type="expression" dxfId="782" priority="784">
      <formula>S5019&lt;&gt;""</formula>
    </cfRule>
  </conditionalFormatting>
  <conditionalFormatting sqref="U5019:U5023">
    <cfRule type="expression" dxfId="781" priority="781">
      <formula>U5019&lt;&gt;""</formula>
    </cfRule>
    <cfRule type="expression" dxfId="780" priority="782">
      <formula>S5019&lt;&gt;""</formula>
    </cfRule>
  </conditionalFormatting>
  <conditionalFormatting sqref="T5024:T5028">
    <cfRule type="expression" dxfId="779" priority="779">
      <formula>T5024&lt;&gt;""</formula>
    </cfRule>
    <cfRule type="expression" dxfId="778" priority="780">
      <formula>S5024&lt;&gt;""</formula>
    </cfRule>
  </conditionalFormatting>
  <conditionalFormatting sqref="U5024:U5028">
    <cfRule type="expression" dxfId="777" priority="777">
      <formula>U5024&lt;&gt;""</formula>
    </cfRule>
    <cfRule type="expression" dxfId="776" priority="778">
      <formula>S5024&lt;&gt;""</formula>
    </cfRule>
  </conditionalFormatting>
  <conditionalFormatting sqref="T5029:T5033">
    <cfRule type="expression" dxfId="775" priority="775">
      <formula>T5029&lt;&gt;""</formula>
    </cfRule>
    <cfRule type="expression" dxfId="774" priority="776">
      <formula>S5029&lt;&gt;""</formula>
    </cfRule>
  </conditionalFormatting>
  <conditionalFormatting sqref="U5029:U5033">
    <cfRule type="expression" dxfId="773" priority="773">
      <formula>U5029&lt;&gt;""</formula>
    </cfRule>
    <cfRule type="expression" dxfId="772" priority="774">
      <formula>S5029&lt;&gt;""</formula>
    </cfRule>
  </conditionalFormatting>
  <conditionalFormatting sqref="T5041:T5045">
    <cfRule type="expression" dxfId="771" priority="771">
      <formula>T5041&lt;&gt;""</formula>
    </cfRule>
    <cfRule type="expression" dxfId="770" priority="772">
      <formula>S5041&lt;&gt;""</formula>
    </cfRule>
  </conditionalFormatting>
  <conditionalFormatting sqref="U5041:U5045">
    <cfRule type="expression" dxfId="769" priority="769">
      <formula>U5041&lt;&gt;""</formula>
    </cfRule>
    <cfRule type="expression" dxfId="768" priority="770">
      <formula>S5041&lt;&gt;""</formula>
    </cfRule>
  </conditionalFormatting>
  <conditionalFormatting sqref="T5277:T5281 T5273:T5274 T5132:T5138 T5070:T5072 T5058:T5062 T5050:T5055">
    <cfRule type="expression" dxfId="767" priority="767">
      <formula>T5050&lt;&gt;""</formula>
    </cfRule>
    <cfRule type="expression" dxfId="766" priority="768">
      <formula>S5050&lt;&gt;""</formula>
    </cfRule>
  </conditionalFormatting>
  <conditionalFormatting sqref="U5277:U5281 U5273:U5274 U5132:U5138 U5070:U5072 U5058:U5062 U5050:U5055">
    <cfRule type="expression" dxfId="765" priority="765">
      <formula>U5050&lt;&gt;""</formula>
    </cfRule>
    <cfRule type="expression" dxfId="764" priority="766">
      <formula>S5050&lt;&gt;""</formula>
    </cfRule>
  </conditionalFormatting>
  <conditionalFormatting sqref="T5315 T5304:T5308">
    <cfRule type="expression" dxfId="763" priority="763">
      <formula>T5304&lt;&gt;""</formula>
    </cfRule>
    <cfRule type="expression" dxfId="762" priority="764">
      <formula>S5304&lt;&gt;""</formula>
    </cfRule>
  </conditionalFormatting>
  <conditionalFormatting sqref="U5315 U5304:U5308">
    <cfRule type="expression" dxfId="761" priority="761">
      <formula>U5304&lt;&gt;""</formula>
    </cfRule>
    <cfRule type="expression" dxfId="760" priority="762">
      <formula>S5304&lt;&gt;""</formula>
    </cfRule>
  </conditionalFormatting>
  <conditionalFormatting sqref="T5063:T5067">
    <cfRule type="expression" dxfId="759" priority="759">
      <formula>T5063&lt;&gt;""</formula>
    </cfRule>
    <cfRule type="expression" dxfId="758" priority="760">
      <formula>S5063&lt;&gt;""</formula>
    </cfRule>
  </conditionalFormatting>
  <conditionalFormatting sqref="U5063:U5067">
    <cfRule type="expression" dxfId="757" priority="757">
      <formula>U5063&lt;&gt;""</formula>
    </cfRule>
    <cfRule type="expression" dxfId="756" priority="758">
      <formula>S5063&lt;&gt;""</formula>
    </cfRule>
  </conditionalFormatting>
  <conditionalFormatting sqref="T5073:T5075">
    <cfRule type="expression" dxfId="755" priority="755">
      <formula>T5073&lt;&gt;""</formula>
    </cfRule>
    <cfRule type="expression" dxfId="754" priority="756">
      <formula>S5073&lt;&gt;""</formula>
    </cfRule>
  </conditionalFormatting>
  <conditionalFormatting sqref="U5073:U5075">
    <cfRule type="expression" dxfId="753" priority="753">
      <formula>U5073&lt;&gt;""</formula>
    </cfRule>
    <cfRule type="expression" dxfId="752" priority="754">
      <formula>S5073&lt;&gt;""</formula>
    </cfRule>
  </conditionalFormatting>
  <conditionalFormatting sqref="T5076:T5078">
    <cfRule type="expression" dxfId="751" priority="751">
      <formula>T5076&lt;&gt;""</formula>
    </cfRule>
    <cfRule type="expression" dxfId="750" priority="752">
      <formula>S5076&lt;&gt;""</formula>
    </cfRule>
  </conditionalFormatting>
  <conditionalFormatting sqref="U5076:U5078">
    <cfRule type="expression" dxfId="749" priority="749">
      <formula>U5076&lt;&gt;""</formula>
    </cfRule>
    <cfRule type="expression" dxfId="748" priority="750">
      <formula>S5076&lt;&gt;""</formula>
    </cfRule>
  </conditionalFormatting>
  <conditionalFormatting sqref="T5079:T5081">
    <cfRule type="expression" dxfId="747" priority="747">
      <formula>T5079&lt;&gt;""</formula>
    </cfRule>
    <cfRule type="expression" dxfId="746" priority="748">
      <formula>S5079&lt;&gt;""</formula>
    </cfRule>
  </conditionalFormatting>
  <conditionalFormatting sqref="U5079:U5081">
    <cfRule type="expression" dxfId="745" priority="745">
      <formula>U5079&lt;&gt;""</formula>
    </cfRule>
    <cfRule type="expression" dxfId="744" priority="746">
      <formula>S5079&lt;&gt;""</formula>
    </cfRule>
  </conditionalFormatting>
  <conditionalFormatting sqref="T5082:T5084">
    <cfRule type="expression" dxfId="743" priority="743">
      <formula>T5082&lt;&gt;""</formula>
    </cfRule>
    <cfRule type="expression" dxfId="742" priority="744">
      <formula>S5082&lt;&gt;""</formula>
    </cfRule>
  </conditionalFormatting>
  <conditionalFormatting sqref="U5082:U5084">
    <cfRule type="expression" dxfId="741" priority="741">
      <formula>U5082&lt;&gt;""</formula>
    </cfRule>
    <cfRule type="expression" dxfId="740" priority="742">
      <formula>S5082&lt;&gt;""</formula>
    </cfRule>
  </conditionalFormatting>
  <conditionalFormatting sqref="T5085:T5087">
    <cfRule type="expression" dxfId="739" priority="739">
      <formula>T5085&lt;&gt;""</formula>
    </cfRule>
    <cfRule type="expression" dxfId="738" priority="740">
      <formula>S5085&lt;&gt;""</formula>
    </cfRule>
  </conditionalFormatting>
  <conditionalFormatting sqref="U5085:U5087">
    <cfRule type="expression" dxfId="737" priority="737">
      <formula>U5085&lt;&gt;""</formula>
    </cfRule>
    <cfRule type="expression" dxfId="736" priority="738">
      <formula>S5085&lt;&gt;""</formula>
    </cfRule>
  </conditionalFormatting>
  <conditionalFormatting sqref="T5088:T5090">
    <cfRule type="expression" dxfId="735" priority="735">
      <formula>T5088&lt;&gt;""</formula>
    </cfRule>
    <cfRule type="expression" dxfId="734" priority="736">
      <formula>S5088&lt;&gt;""</formula>
    </cfRule>
  </conditionalFormatting>
  <conditionalFormatting sqref="U5088:U5090">
    <cfRule type="expression" dxfId="733" priority="733">
      <formula>U5088&lt;&gt;""</formula>
    </cfRule>
    <cfRule type="expression" dxfId="732" priority="734">
      <formula>S5088&lt;&gt;""</formula>
    </cfRule>
  </conditionalFormatting>
  <conditionalFormatting sqref="T5091:T5093">
    <cfRule type="expression" dxfId="731" priority="731">
      <formula>T5091&lt;&gt;""</formula>
    </cfRule>
    <cfRule type="expression" dxfId="730" priority="732">
      <formula>S5091&lt;&gt;""</formula>
    </cfRule>
  </conditionalFormatting>
  <conditionalFormatting sqref="U5091:U5093">
    <cfRule type="expression" dxfId="729" priority="729">
      <formula>U5091&lt;&gt;""</formula>
    </cfRule>
    <cfRule type="expression" dxfId="728" priority="730">
      <formula>S5091&lt;&gt;""</formula>
    </cfRule>
  </conditionalFormatting>
  <conditionalFormatting sqref="T5094:T5096">
    <cfRule type="expression" dxfId="727" priority="727">
      <formula>T5094&lt;&gt;""</formula>
    </cfRule>
    <cfRule type="expression" dxfId="726" priority="728">
      <formula>S5094&lt;&gt;""</formula>
    </cfRule>
  </conditionalFormatting>
  <conditionalFormatting sqref="U5094:U5096">
    <cfRule type="expression" dxfId="725" priority="725">
      <formula>U5094&lt;&gt;""</formula>
    </cfRule>
    <cfRule type="expression" dxfId="724" priority="726">
      <formula>S5094&lt;&gt;""</formula>
    </cfRule>
  </conditionalFormatting>
  <conditionalFormatting sqref="T5097:T5099">
    <cfRule type="expression" dxfId="723" priority="723">
      <formula>T5097&lt;&gt;""</formula>
    </cfRule>
    <cfRule type="expression" dxfId="722" priority="724">
      <formula>S5097&lt;&gt;""</formula>
    </cfRule>
  </conditionalFormatting>
  <conditionalFormatting sqref="U5097:U5099">
    <cfRule type="expression" dxfId="721" priority="721">
      <formula>U5097&lt;&gt;""</formula>
    </cfRule>
    <cfRule type="expression" dxfId="720" priority="722">
      <formula>S5097&lt;&gt;""</formula>
    </cfRule>
  </conditionalFormatting>
  <conditionalFormatting sqref="T5100:T5102">
    <cfRule type="expression" dxfId="719" priority="719">
      <formula>T5100&lt;&gt;""</formula>
    </cfRule>
    <cfRule type="expression" dxfId="718" priority="720">
      <formula>S5100&lt;&gt;""</formula>
    </cfRule>
  </conditionalFormatting>
  <conditionalFormatting sqref="U5100:U5102">
    <cfRule type="expression" dxfId="717" priority="717">
      <formula>U5100&lt;&gt;""</formula>
    </cfRule>
    <cfRule type="expression" dxfId="716" priority="718">
      <formula>S5100&lt;&gt;""</formula>
    </cfRule>
  </conditionalFormatting>
  <conditionalFormatting sqref="T5103:T5105">
    <cfRule type="expression" dxfId="715" priority="715">
      <formula>T5103&lt;&gt;""</formula>
    </cfRule>
    <cfRule type="expression" dxfId="714" priority="716">
      <formula>S5103&lt;&gt;""</formula>
    </cfRule>
  </conditionalFormatting>
  <conditionalFormatting sqref="U5103:U5105">
    <cfRule type="expression" dxfId="713" priority="713">
      <formula>U5103&lt;&gt;""</formula>
    </cfRule>
    <cfRule type="expression" dxfId="712" priority="714">
      <formula>S5103&lt;&gt;""</formula>
    </cfRule>
  </conditionalFormatting>
  <conditionalFormatting sqref="T5106:T5108">
    <cfRule type="expression" dxfId="711" priority="711">
      <formula>T5106&lt;&gt;""</formula>
    </cfRule>
    <cfRule type="expression" dxfId="710" priority="712">
      <formula>S5106&lt;&gt;""</formula>
    </cfRule>
  </conditionalFormatting>
  <conditionalFormatting sqref="U5106:U5108">
    <cfRule type="expression" dxfId="709" priority="709">
      <formula>U5106&lt;&gt;""</formula>
    </cfRule>
    <cfRule type="expression" dxfId="708" priority="710">
      <formula>S5106&lt;&gt;""</formula>
    </cfRule>
  </conditionalFormatting>
  <conditionalFormatting sqref="T5109:T5111">
    <cfRule type="expression" dxfId="707" priority="707">
      <formula>T5109&lt;&gt;""</formula>
    </cfRule>
    <cfRule type="expression" dxfId="706" priority="708">
      <formula>S5109&lt;&gt;""</formula>
    </cfRule>
  </conditionalFormatting>
  <conditionalFormatting sqref="U5109:U5111">
    <cfRule type="expression" dxfId="705" priority="705">
      <formula>U5109&lt;&gt;""</formula>
    </cfRule>
    <cfRule type="expression" dxfId="704" priority="706">
      <formula>S5109&lt;&gt;""</formula>
    </cfRule>
  </conditionalFormatting>
  <conditionalFormatting sqref="T5112:T5114">
    <cfRule type="expression" dxfId="703" priority="703">
      <formula>T5112&lt;&gt;""</formula>
    </cfRule>
    <cfRule type="expression" dxfId="702" priority="704">
      <formula>S5112&lt;&gt;""</formula>
    </cfRule>
  </conditionalFormatting>
  <conditionalFormatting sqref="U5112:U5114">
    <cfRule type="expression" dxfId="701" priority="701">
      <formula>U5112&lt;&gt;""</formula>
    </cfRule>
    <cfRule type="expression" dxfId="700" priority="702">
      <formula>S5112&lt;&gt;""</formula>
    </cfRule>
  </conditionalFormatting>
  <conditionalFormatting sqref="T5115:T5117">
    <cfRule type="expression" dxfId="699" priority="699">
      <formula>T5115&lt;&gt;""</formula>
    </cfRule>
    <cfRule type="expression" dxfId="698" priority="700">
      <formula>S5115&lt;&gt;""</formula>
    </cfRule>
  </conditionalFormatting>
  <conditionalFormatting sqref="U5115:U5117">
    <cfRule type="expression" dxfId="697" priority="697">
      <formula>U5115&lt;&gt;""</formula>
    </cfRule>
    <cfRule type="expression" dxfId="696" priority="698">
      <formula>S5115&lt;&gt;""</formula>
    </cfRule>
  </conditionalFormatting>
  <conditionalFormatting sqref="T5118:T5120">
    <cfRule type="expression" dxfId="695" priority="695">
      <formula>T5118&lt;&gt;""</formula>
    </cfRule>
    <cfRule type="expression" dxfId="694" priority="696">
      <formula>S5118&lt;&gt;""</formula>
    </cfRule>
  </conditionalFormatting>
  <conditionalFormatting sqref="U5118:U5120">
    <cfRule type="expression" dxfId="693" priority="693">
      <formula>U5118&lt;&gt;""</formula>
    </cfRule>
    <cfRule type="expression" dxfId="692" priority="694">
      <formula>S5118&lt;&gt;""</formula>
    </cfRule>
  </conditionalFormatting>
  <conditionalFormatting sqref="T5121:T5123">
    <cfRule type="expression" dxfId="691" priority="691">
      <formula>T5121&lt;&gt;""</formula>
    </cfRule>
    <cfRule type="expression" dxfId="690" priority="692">
      <formula>S5121&lt;&gt;""</formula>
    </cfRule>
  </conditionalFormatting>
  <conditionalFormatting sqref="U5121:U5123">
    <cfRule type="expression" dxfId="689" priority="689">
      <formula>U5121&lt;&gt;""</formula>
    </cfRule>
    <cfRule type="expression" dxfId="688" priority="690">
      <formula>S5121&lt;&gt;""</formula>
    </cfRule>
  </conditionalFormatting>
  <conditionalFormatting sqref="T5124:T5126">
    <cfRule type="expression" dxfId="687" priority="687">
      <formula>T5124&lt;&gt;""</formula>
    </cfRule>
    <cfRule type="expression" dxfId="686" priority="688">
      <formula>S5124&lt;&gt;""</formula>
    </cfRule>
  </conditionalFormatting>
  <conditionalFormatting sqref="U5124:U5126">
    <cfRule type="expression" dxfId="685" priority="685">
      <formula>U5124&lt;&gt;""</formula>
    </cfRule>
    <cfRule type="expression" dxfId="684" priority="686">
      <formula>S5124&lt;&gt;""</formula>
    </cfRule>
  </conditionalFormatting>
  <conditionalFormatting sqref="T5127:T5129">
    <cfRule type="expression" dxfId="683" priority="683">
      <formula>T5127&lt;&gt;""</formula>
    </cfRule>
    <cfRule type="expression" dxfId="682" priority="684">
      <formula>S5127&lt;&gt;""</formula>
    </cfRule>
  </conditionalFormatting>
  <conditionalFormatting sqref="U5127:U5129">
    <cfRule type="expression" dxfId="681" priority="681">
      <formula>U5127&lt;&gt;""</formula>
    </cfRule>
    <cfRule type="expression" dxfId="680" priority="682">
      <formula>S5127&lt;&gt;""</formula>
    </cfRule>
  </conditionalFormatting>
  <conditionalFormatting sqref="T5139:T5145">
    <cfRule type="expression" dxfId="679" priority="679">
      <formula>T5139&lt;&gt;""</formula>
    </cfRule>
    <cfRule type="expression" dxfId="678" priority="680">
      <formula>S5139&lt;&gt;""</formula>
    </cfRule>
  </conditionalFormatting>
  <conditionalFormatting sqref="U5139:U5145">
    <cfRule type="expression" dxfId="677" priority="677">
      <formula>U5139&lt;&gt;""</formula>
    </cfRule>
    <cfRule type="expression" dxfId="676" priority="678">
      <formula>S5139&lt;&gt;""</formula>
    </cfRule>
  </conditionalFormatting>
  <conditionalFormatting sqref="T5146:T5152">
    <cfRule type="expression" dxfId="675" priority="675">
      <formula>T5146&lt;&gt;""</formula>
    </cfRule>
    <cfRule type="expression" dxfId="674" priority="676">
      <formula>S5146&lt;&gt;""</formula>
    </cfRule>
  </conditionalFormatting>
  <conditionalFormatting sqref="U5146:U5152">
    <cfRule type="expression" dxfId="673" priority="673">
      <formula>U5146&lt;&gt;""</formula>
    </cfRule>
    <cfRule type="expression" dxfId="672" priority="674">
      <formula>S5146&lt;&gt;""</formula>
    </cfRule>
  </conditionalFormatting>
  <conditionalFormatting sqref="T5153:T5159">
    <cfRule type="expression" dxfId="671" priority="671">
      <formula>T5153&lt;&gt;""</formula>
    </cfRule>
    <cfRule type="expression" dxfId="670" priority="672">
      <formula>S5153&lt;&gt;""</formula>
    </cfRule>
  </conditionalFormatting>
  <conditionalFormatting sqref="U5153:U5159">
    <cfRule type="expression" dxfId="669" priority="669">
      <formula>U5153&lt;&gt;""</formula>
    </cfRule>
    <cfRule type="expression" dxfId="668" priority="670">
      <formula>S5153&lt;&gt;""</formula>
    </cfRule>
  </conditionalFormatting>
  <conditionalFormatting sqref="T5160:T5166">
    <cfRule type="expression" dxfId="667" priority="667">
      <formula>T5160&lt;&gt;""</formula>
    </cfRule>
    <cfRule type="expression" dxfId="666" priority="668">
      <formula>S5160&lt;&gt;""</formula>
    </cfRule>
  </conditionalFormatting>
  <conditionalFormatting sqref="U5160:U5166">
    <cfRule type="expression" dxfId="665" priority="665">
      <formula>U5160&lt;&gt;""</formula>
    </cfRule>
    <cfRule type="expression" dxfId="664" priority="666">
      <formula>S5160&lt;&gt;""</formula>
    </cfRule>
  </conditionalFormatting>
  <conditionalFormatting sqref="T5167:T5173">
    <cfRule type="expression" dxfId="663" priority="663">
      <formula>T5167&lt;&gt;""</formula>
    </cfRule>
    <cfRule type="expression" dxfId="662" priority="664">
      <formula>S5167&lt;&gt;""</formula>
    </cfRule>
  </conditionalFormatting>
  <conditionalFormatting sqref="U5167:U5173">
    <cfRule type="expression" dxfId="661" priority="661">
      <formula>U5167&lt;&gt;""</formula>
    </cfRule>
    <cfRule type="expression" dxfId="660" priority="662">
      <formula>S5167&lt;&gt;""</formula>
    </cfRule>
  </conditionalFormatting>
  <conditionalFormatting sqref="T5174:T5180">
    <cfRule type="expression" dxfId="659" priority="659">
      <formula>T5174&lt;&gt;""</formula>
    </cfRule>
    <cfRule type="expression" dxfId="658" priority="660">
      <formula>S5174&lt;&gt;""</formula>
    </cfRule>
  </conditionalFormatting>
  <conditionalFormatting sqref="U5174:U5180">
    <cfRule type="expression" dxfId="657" priority="657">
      <formula>U5174&lt;&gt;""</formula>
    </cfRule>
    <cfRule type="expression" dxfId="656" priority="658">
      <formula>S5174&lt;&gt;""</formula>
    </cfRule>
  </conditionalFormatting>
  <conditionalFormatting sqref="T5181:T5187">
    <cfRule type="expression" dxfId="655" priority="655">
      <formula>T5181&lt;&gt;""</formula>
    </cfRule>
    <cfRule type="expression" dxfId="654" priority="656">
      <formula>S5181&lt;&gt;""</formula>
    </cfRule>
  </conditionalFormatting>
  <conditionalFormatting sqref="U5181:U5187">
    <cfRule type="expression" dxfId="653" priority="653">
      <formula>U5181&lt;&gt;""</formula>
    </cfRule>
    <cfRule type="expression" dxfId="652" priority="654">
      <formula>S5181&lt;&gt;""</formula>
    </cfRule>
  </conditionalFormatting>
  <conditionalFormatting sqref="T5188:T5194">
    <cfRule type="expression" dxfId="651" priority="651">
      <formula>T5188&lt;&gt;""</formula>
    </cfRule>
    <cfRule type="expression" dxfId="650" priority="652">
      <formula>S5188&lt;&gt;""</formula>
    </cfRule>
  </conditionalFormatting>
  <conditionalFormatting sqref="U5188:U5194">
    <cfRule type="expression" dxfId="649" priority="649">
      <formula>U5188&lt;&gt;""</formula>
    </cfRule>
    <cfRule type="expression" dxfId="648" priority="650">
      <formula>S5188&lt;&gt;""</formula>
    </cfRule>
  </conditionalFormatting>
  <conditionalFormatting sqref="T5195:T5201">
    <cfRule type="expression" dxfId="647" priority="647">
      <formula>T5195&lt;&gt;""</formula>
    </cfRule>
    <cfRule type="expression" dxfId="646" priority="648">
      <formula>S5195&lt;&gt;""</formula>
    </cfRule>
  </conditionalFormatting>
  <conditionalFormatting sqref="U5195:U5201">
    <cfRule type="expression" dxfId="645" priority="645">
      <formula>U5195&lt;&gt;""</formula>
    </cfRule>
    <cfRule type="expression" dxfId="644" priority="646">
      <formula>S5195&lt;&gt;""</formula>
    </cfRule>
  </conditionalFormatting>
  <conditionalFormatting sqref="T5202:T5208">
    <cfRule type="expression" dxfId="643" priority="643">
      <formula>T5202&lt;&gt;""</formula>
    </cfRule>
    <cfRule type="expression" dxfId="642" priority="644">
      <formula>S5202&lt;&gt;""</formula>
    </cfRule>
  </conditionalFormatting>
  <conditionalFormatting sqref="U5202:U5208">
    <cfRule type="expression" dxfId="641" priority="641">
      <formula>U5202&lt;&gt;""</formula>
    </cfRule>
    <cfRule type="expression" dxfId="640" priority="642">
      <formula>S5202&lt;&gt;""</formula>
    </cfRule>
  </conditionalFormatting>
  <conditionalFormatting sqref="T5209:T5215">
    <cfRule type="expression" dxfId="639" priority="639">
      <formula>T5209&lt;&gt;""</formula>
    </cfRule>
    <cfRule type="expression" dxfId="638" priority="640">
      <formula>S5209&lt;&gt;""</formula>
    </cfRule>
  </conditionalFormatting>
  <conditionalFormatting sqref="U5209:U5215">
    <cfRule type="expression" dxfId="637" priority="637">
      <formula>U5209&lt;&gt;""</formula>
    </cfRule>
    <cfRule type="expression" dxfId="636" priority="638">
      <formula>S5209&lt;&gt;""</formula>
    </cfRule>
  </conditionalFormatting>
  <conditionalFormatting sqref="T5216:T5222">
    <cfRule type="expression" dxfId="635" priority="635">
      <formula>T5216&lt;&gt;""</formula>
    </cfRule>
    <cfRule type="expression" dxfId="634" priority="636">
      <formula>S5216&lt;&gt;""</formula>
    </cfRule>
  </conditionalFormatting>
  <conditionalFormatting sqref="U5216:U5222">
    <cfRule type="expression" dxfId="633" priority="633">
      <formula>U5216&lt;&gt;""</formula>
    </cfRule>
    <cfRule type="expression" dxfId="632" priority="634">
      <formula>S5216&lt;&gt;""</formula>
    </cfRule>
  </conditionalFormatting>
  <conditionalFormatting sqref="T5223:T5229">
    <cfRule type="expression" dxfId="631" priority="631">
      <formula>T5223&lt;&gt;""</formula>
    </cfRule>
    <cfRule type="expression" dxfId="630" priority="632">
      <formula>S5223&lt;&gt;""</formula>
    </cfRule>
  </conditionalFormatting>
  <conditionalFormatting sqref="U5223:U5229">
    <cfRule type="expression" dxfId="629" priority="629">
      <formula>U5223&lt;&gt;""</formula>
    </cfRule>
    <cfRule type="expression" dxfId="628" priority="630">
      <formula>S5223&lt;&gt;""</formula>
    </cfRule>
  </conditionalFormatting>
  <conditionalFormatting sqref="T5230:T5236">
    <cfRule type="expression" dxfId="627" priority="627">
      <formula>T5230&lt;&gt;""</formula>
    </cfRule>
    <cfRule type="expression" dxfId="626" priority="628">
      <formula>S5230&lt;&gt;""</formula>
    </cfRule>
  </conditionalFormatting>
  <conditionalFormatting sqref="U5230:U5236">
    <cfRule type="expression" dxfId="625" priority="625">
      <formula>U5230&lt;&gt;""</formula>
    </cfRule>
    <cfRule type="expression" dxfId="624" priority="626">
      <formula>S5230&lt;&gt;""</formula>
    </cfRule>
  </conditionalFormatting>
  <conditionalFormatting sqref="T5237:T5243">
    <cfRule type="expression" dxfId="623" priority="623">
      <formula>T5237&lt;&gt;""</formula>
    </cfRule>
    <cfRule type="expression" dxfId="622" priority="624">
      <formula>S5237&lt;&gt;""</formula>
    </cfRule>
  </conditionalFormatting>
  <conditionalFormatting sqref="U5237:U5243">
    <cfRule type="expression" dxfId="621" priority="621">
      <formula>U5237&lt;&gt;""</formula>
    </cfRule>
    <cfRule type="expression" dxfId="620" priority="622">
      <formula>S5237&lt;&gt;""</formula>
    </cfRule>
  </conditionalFormatting>
  <conditionalFormatting sqref="T5244:T5250">
    <cfRule type="expression" dxfId="619" priority="619">
      <formula>T5244&lt;&gt;""</formula>
    </cfRule>
    <cfRule type="expression" dxfId="618" priority="620">
      <formula>S5244&lt;&gt;""</formula>
    </cfRule>
  </conditionalFormatting>
  <conditionalFormatting sqref="U5244:U5250">
    <cfRule type="expression" dxfId="617" priority="617">
      <formula>U5244&lt;&gt;""</formula>
    </cfRule>
    <cfRule type="expression" dxfId="616" priority="618">
      <formula>S5244&lt;&gt;""</formula>
    </cfRule>
  </conditionalFormatting>
  <conditionalFormatting sqref="T5251:T5257">
    <cfRule type="expression" dxfId="615" priority="615">
      <formula>T5251&lt;&gt;""</formula>
    </cfRule>
    <cfRule type="expression" dxfId="614" priority="616">
      <formula>S5251&lt;&gt;""</formula>
    </cfRule>
  </conditionalFormatting>
  <conditionalFormatting sqref="U5251:U5257">
    <cfRule type="expression" dxfId="613" priority="613">
      <formula>U5251&lt;&gt;""</formula>
    </cfRule>
    <cfRule type="expression" dxfId="612" priority="614">
      <formula>S5251&lt;&gt;""</formula>
    </cfRule>
  </conditionalFormatting>
  <conditionalFormatting sqref="T5258:T5264">
    <cfRule type="expression" dxfId="611" priority="611">
      <formula>T5258&lt;&gt;""</formula>
    </cfRule>
    <cfRule type="expression" dxfId="610" priority="612">
      <formula>S5258&lt;&gt;""</formula>
    </cfRule>
  </conditionalFormatting>
  <conditionalFormatting sqref="U5258:U5264">
    <cfRule type="expression" dxfId="609" priority="609">
      <formula>U5258&lt;&gt;""</formula>
    </cfRule>
    <cfRule type="expression" dxfId="608" priority="610">
      <formula>S5258&lt;&gt;""</formula>
    </cfRule>
  </conditionalFormatting>
  <conditionalFormatting sqref="T5265:T5271">
    <cfRule type="expression" dxfId="607" priority="607">
      <formula>T5265&lt;&gt;""</formula>
    </cfRule>
    <cfRule type="expression" dxfId="606" priority="608">
      <formula>S5265&lt;&gt;""</formula>
    </cfRule>
  </conditionalFormatting>
  <conditionalFormatting sqref="U5265:U5271">
    <cfRule type="expression" dxfId="605" priority="605">
      <formula>U5265&lt;&gt;""</formula>
    </cfRule>
    <cfRule type="expression" dxfId="604" priority="606">
      <formula>S5265&lt;&gt;""</formula>
    </cfRule>
  </conditionalFormatting>
  <conditionalFormatting sqref="T5282:T5286">
    <cfRule type="expression" dxfId="603" priority="603">
      <formula>T5282&lt;&gt;""</formula>
    </cfRule>
    <cfRule type="expression" dxfId="602" priority="604">
      <formula>S5282&lt;&gt;""</formula>
    </cfRule>
  </conditionalFormatting>
  <conditionalFormatting sqref="U5282:U5286">
    <cfRule type="expression" dxfId="601" priority="601">
      <formula>U5282&lt;&gt;""</formula>
    </cfRule>
    <cfRule type="expression" dxfId="600" priority="602">
      <formula>S5282&lt;&gt;""</formula>
    </cfRule>
  </conditionalFormatting>
  <conditionalFormatting sqref="T5287:T5291">
    <cfRule type="expression" dxfId="599" priority="599">
      <formula>T5287&lt;&gt;""</formula>
    </cfRule>
    <cfRule type="expression" dxfId="598" priority="600">
      <formula>S5287&lt;&gt;""</formula>
    </cfRule>
  </conditionalFormatting>
  <conditionalFormatting sqref="U5287:U5291">
    <cfRule type="expression" dxfId="597" priority="597">
      <formula>U5287&lt;&gt;""</formula>
    </cfRule>
    <cfRule type="expression" dxfId="596" priority="598">
      <formula>S5287&lt;&gt;""</formula>
    </cfRule>
  </conditionalFormatting>
  <conditionalFormatting sqref="T5292:T5296">
    <cfRule type="expression" dxfId="595" priority="595">
      <formula>T5292&lt;&gt;""</formula>
    </cfRule>
    <cfRule type="expression" dxfId="594" priority="596">
      <formula>S5292&lt;&gt;""</formula>
    </cfRule>
  </conditionalFormatting>
  <conditionalFormatting sqref="U5292:U5296">
    <cfRule type="expression" dxfId="593" priority="593">
      <formula>U5292&lt;&gt;""</formula>
    </cfRule>
    <cfRule type="expression" dxfId="592" priority="594">
      <formula>S5292&lt;&gt;""</formula>
    </cfRule>
  </conditionalFormatting>
  <conditionalFormatting sqref="T5297:T5301">
    <cfRule type="expression" dxfId="591" priority="591">
      <formula>T5297&lt;&gt;""</formula>
    </cfRule>
    <cfRule type="expression" dxfId="590" priority="592">
      <formula>S5297&lt;&gt;""</formula>
    </cfRule>
  </conditionalFormatting>
  <conditionalFormatting sqref="U5297:U5301">
    <cfRule type="expression" dxfId="589" priority="589">
      <formula>U5297&lt;&gt;""</formula>
    </cfRule>
    <cfRule type="expression" dxfId="588" priority="590">
      <formula>S5297&lt;&gt;""</formula>
    </cfRule>
  </conditionalFormatting>
  <conditionalFormatting sqref="T5309:T5313">
    <cfRule type="expression" dxfId="587" priority="587">
      <formula>T5309&lt;&gt;""</formula>
    </cfRule>
    <cfRule type="expression" dxfId="586" priority="588">
      <formula>S5309&lt;&gt;""</formula>
    </cfRule>
  </conditionalFormatting>
  <conditionalFormatting sqref="U5309:U5313">
    <cfRule type="expression" dxfId="585" priority="585">
      <formula>U5309&lt;&gt;""</formula>
    </cfRule>
    <cfRule type="expression" dxfId="584" priority="586">
      <formula>S5309&lt;&gt;""</formula>
    </cfRule>
  </conditionalFormatting>
  <conditionalFormatting sqref="T5545:T5549 T5541:T5542 T5400:T5406 T5338:T5340 T5326:T5330 T5318:T5323">
    <cfRule type="expression" dxfId="583" priority="583">
      <formula>T5318&lt;&gt;""</formula>
    </cfRule>
    <cfRule type="expression" dxfId="582" priority="584">
      <formula>S5318&lt;&gt;""</formula>
    </cfRule>
  </conditionalFormatting>
  <conditionalFormatting sqref="U5545:U5549 U5541:U5542 U5400:U5406 U5338:U5340 U5326:U5330 U5318:U5323">
    <cfRule type="expression" dxfId="581" priority="581">
      <formula>U5318&lt;&gt;""</formula>
    </cfRule>
    <cfRule type="expression" dxfId="580" priority="582">
      <formula>S5318&lt;&gt;""</formula>
    </cfRule>
  </conditionalFormatting>
  <conditionalFormatting sqref="T5583 T5572:T5576">
    <cfRule type="expression" dxfId="579" priority="579">
      <formula>T5572&lt;&gt;""</formula>
    </cfRule>
    <cfRule type="expression" dxfId="578" priority="580">
      <formula>S5572&lt;&gt;""</formula>
    </cfRule>
  </conditionalFormatting>
  <conditionalFormatting sqref="U5583 U5572:U5576">
    <cfRule type="expression" dxfId="577" priority="577">
      <formula>U5572&lt;&gt;""</formula>
    </cfRule>
    <cfRule type="expression" dxfId="576" priority="578">
      <formula>S5572&lt;&gt;""</formula>
    </cfRule>
  </conditionalFormatting>
  <conditionalFormatting sqref="T5331:T5335">
    <cfRule type="expression" dxfId="575" priority="575">
      <formula>T5331&lt;&gt;""</formula>
    </cfRule>
    <cfRule type="expression" dxfId="574" priority="576">
      <formula>S5331&lt;&gt;""</formula>
    </cfRule>
  </conditionalFormatting>
  <conditionalFormatting sqref="U5331:U5335">
    <cfRule type="expression" dxfId="573" priority="573">
      <formula>U5331&lt;&gt;""</formula>
    </cfRule>
    <cfRule type="expression" dxfId="572" priority="574">
      <formula>S5331&lt;&gt;""</formula>
    </cfRule>
  </conditionalFormatting>
  <conditionalFormatting sqref="T5341:T5343">
    <cfRule type="expression" dxfId="571" priority="571">
      <formula>T5341&lt;&gt;""</formula>
    </cfRule>
    <cfRule type="expression" dxfId="570" priority="572">
      <formula>S5341&lt;&gt;""</formula>
    </cfRule>
  </conditionalFormatting>
  <conditionalFormatting sqref="U5341:U5343">
    <cfRule type="expression" dxfId="569" priority="569">
      <formula>U5341&lt;&gt;""</formula>
    </cfRule>
    <cfRule type="expression" dxfId="568" priority="570">
      <formula>S5341&lt;&gt;""</formula>
    </cfRule>
  </conditionalFormatting>
  <conditionalFormatting sqref="T5344:T5346">
    <cfRule type="expression" dxfId="567" priority="567">
      <formula>T5344&lt;&gt;""</formula>
    </cfRule>
    <cfRule type="expression" dxfId="566" priority="568">
      <formula>S5344&lt;&gt;""</formula>
    </cfRule>
  </conditionalFormatting>
  <conditionalFormatting sqref="U5344:U5346">
    <cfRule type="expression" dxfId="565" priority="565">
      <formula>U5344&lt;&gt;""</formula>
    </cfRule>
    <cfRule type="expression" dxfId="564" priority="566">
      <formula>S5344&lt;&gt;""</formula>
    </cfRule>
  </conditionalFormatting>
  <conditionalFormatting sqref="T5347:T5349">
    <cfRule type="expression" dxfId="563" priority="563">
      <formula>T5347&lt;&gt;""</formula>
    </cfRule>
    <cfRule type="expression" dxfId="562" priority="564">
      <formula>S5347&lt;&gt;""</formula>
    </cfRule>
  </conditionalFormatting>
  <conditionalFormatting sqref="U5347:U5349">
    <cfRule type="expression" dxfId="561" priority="561">
      <formula>U5347&lt;&gt;""</formula>
    </cfRule>
    <cfRule type="expression" dxfId="560" priority="562">
      <formula>S5347&lt;&gt;""</formula>
    </cfRule>
  </conditionalFormatting>
  <conditionalFormatting sqref="T5350:T5352">
    <cfRule type="expression" dxfId="559" priority="559">
      <formula>T5350&lt;&gt;""</formula>
    </cfRule>
    <cfRule type="expression" dxfId="558" priority="560">
      <formula>S5350&lt;&gt;""</formula>
    </cfRule>
  </conditionalFormatting>
  <conditionalFormatting sqref="U5350:U5352">
    <cfRule type="expression" dxfId="557" priority="557">
      <formula>U5350&lt;&gt;""</formula>
    </cfRule>
    <cfRule type="expression" dxfId="556" priority="558">
      <formula>S5350&lt;&gt;""</formula>
    </cfRule>
  </conditionalFormatting>
  <conditionalFormatting sqref="T5353:T5355">
    <cfRule type="expression" dxfId="555" priority="555">
      <formula>T5353&lt;&gt;""</formula>
    </cfRule>
    <cfRule type="expression" dxfId="554" priority="556">
      <formula>S5353&lt;&gt;""</formula>
    </cfRule>
  </conditionalFormatting>
  <conditionalFormatting sqref="U5353:U5355">
    <cfRule type="expression" dxfId="553" priority="553">
      <formula>U5353&lt;&gt;""</formula>
    </cfRule>
    <cfRule type="expression" dxfId="552" priority="554">
      <formula>S5353&lt;&gt;""</formula>
    </cfRule>
  </conditionalFormatting>
  <conditionalFormatting sqref="T5356:T5358">
    <cfRule type="expression" dxfId="551" priority="551">
      <formula>T5356&lt;&gt;""</formula>
    </cfRule>
    <cfRule type="expression" dxfId="550" priority="552">
      <formula>S5356&lt;&gt;""</formula>
    </cfRule>
  </conditionalFormatting>
  <conditionalFormatting sqref="U5356:U5358">
    <cfRule type="expression" dxfId="549" priority="549">
      <formula>U5356&lt;&gt;""</formula>
    </cfRule>
    <cfRule type="expression" dxfId="548" priority="550">
      <formula>S5356&lt;&gt;""</formula>
    </cfRule>
  </conditionalFormatting>
  <conditionalFormatting sqref="T5359:T5361">
    <cfRule type="expression" dxfId="547" priority="547">
      <formula>T5359&lt;&gt;""</formula>
    </cfRule>
    <cfRule type="expression" dxfId="546" priority="548">
      <formula>S5359&lt;&gt;""</formula>
    </cfRule>
  </conditionalFormatting>
  <conditionalFormatting sqref="U5359:U5361">
    <cfRule type="expression" dxfId="545" priority="545">
      <formula>U5359&lt;&gt;""</formula>
    </cfRule>
    <cfRule type="expression" dxfId="544" priority="546">
      <formula>S5359&lt;&gt;""</formula>
    </cfRule>
  </conditionalFormatting>
  <conditionalFormatting sqref="T5362:T5364">
    <cfRule type="expression" dxfId="543" priority="543">
      <formula>T5362&lt;&gt;""</formula>
    </cfRule>
    <cfRule type="expression" dxfId="542" priority="544">
      <formula>S5362&lt;&gt;""</formula>
    </cfRule>
  </conditionalFormatting>
  <conditionalFormatting sqref="U5362:U5364">
    <cfRule type="expression" dxfId="541" priority="541">
      <formula>U5362&lt;&gt;""</formula>
    </cfRule>
    <cfRule type="expression" dxfId="540" priority="542">
      <formula>S5362&lt;&gt;""</formula>
    </cfRule>
  </conditionalFormatting>
  <conditionalFormatting sqref="T5365:T5367">
    <cfRule type="expression" dxfId="539" priority="539">
      <formula>T5365&lt;&gt;""</formula>
    </cfRule>
    <cfRule type="expression" dxfId="538" priority="540">
      <formula>S5365&lt;&gt;""</formula>
    </cfRule>
  </conditionalFormatting>
  <conditionalFormatting sqref="U5365:U5367">
    <cfRule type="expression" dxfId="537" priority="537">
      <formula>U5365&lt;&gt;""</formula>
    </cfRule>
    <cfRule type="expression" dxfId="536" priority="538">
      <formula>S5365&lt;&gt;""</formula>
    </cfRule>
  </conditionalFormatting>
  <conditionalFormatting sqref="T5368:T5370">
    <cfRule type="expression" dxfId="535" priority="535">
      <formula>T5368&lt;&gt;""</formula>
    </cfRule>
    <cfRule type="expression" dxfId="534" priority="536">
      <formula>S5368&lt;&gt;""</formula>
    </cfRule>
  </conditionalFormatting>
  <conditionalFormatting sqref="U5368:U5370">
    <cfRule type="expression" dxfId="533" priority="533">
      <formula>U5368&lt;&gt;""</formula>
    </cfRule>
    <cfRule type="expression" dxfId="532" priority="534">
      <formula>S5368&lt;&gt;""</formula>
    </cfRule>
  </conditionalFormatting>
  <conditionalFormatting sqref="T5371:T5373">
    <cfRule type="expression" dxfId="531" priority="531">
      <formula>T5371&lt;&gt;""</formula>
    </cfRule>
    <cfRule type="expression" dxfId="530" priority="532">
      <formula>S5371&lt;&gt;""</formula>
    </cfRule>
  </conditionalFormatting>
  <conditionalFormatting sqref="U5371:U5373">
    <cfRule type="expression" dxfId="529" priority="529">
      <formula>U5371&lt;&gt;""</formula>
    </cfRule>
    <cfRule type="expression" dxfId="528" priority="530">
      <formula>S5371&lt;&gt;""</formula>
    </cfRule>
  </conditionalFormatting>
  <conditionalFormatting sqref="T5374:T5376">
    <cfRule type="expression" dxfId="527" priority="527">
      <formula>T5374&lt;&gt;""</formula>
    </cfRule>
    <cfRule type="expression" dxfId="526" priority="528">
      <formula>S5374&lt;&gt;""</formula>
    </cfRule>
  </conditionalFormatting>
  <conditionalFormatting sqref="U5374:U5376">
    <cfRule type="expression" dxfId="525" priority="525">
      <formula>U5374&lt;&gt;""</formula>
    </cfRule>
    <cfRule type="expression" dxfId="524" priority="526">
      <formula>S5374&lt;&gt;""</formula>
    </cfRule>
  </conditionalFormatting>
  <conditionalFormatting sqref="T5377:T5379">
    <cfRule type="expression" dxfId="523" priority="523">
      <formula>T5377&lt;&gt;""</formula>
    </cfRule>
    <cfRule type="expression" dxfId="522" priority="524">
      <formula>S5377&lt;&gt;""</formula>
    </cfRule>
  </conditionalFormatting>
  <conditionalFormatting sqref="U5377:U5379">
    <cfRule type="expression" dxfId="521" priority="521">
      <formula>U5377&lt;&gt;""</formula>
    </cfRule>
    <cfRule type="expression" dxfId="520" priority="522">
      <formula>S5377&lt;&gt;""</formula>
    </cfRule>
  </conditionalFormatting>
  <conditionalFormatting sqref="T5380:T5382">
    <cfRule type="expression" dxfId="519" priority="519">
      <formula>T5380&lt;&gt;""</formula>
    </cfRule>
    <cfRule type="expression" dxfId="518" priority="520">
      <formula>S5380&lt;&gt;""</formula>
    </cfRule>
  </conditionalFormatting>
  <conditionalFormatting sqref="U5380:U5382">
    <cfRule type="expression" dxfId="517" priority="517">
      <formula>U5380&lt;&gt;""</formula>
    </cfRule>
    <cfRule type="expression" dxfId="516" priority="518">
      <formula>S5380&lt;&gt;""</formula>
    </cfRule>
  </conditionalFormatting>
  <conditionalFormatting sqref="T5383:T5385">
    <cfRule type="expression" dxfId="515" priority="515">
      <formula>T5383&lt;&gt;""</formula>
    </cfRule>
    <cfRule type="expression" dxfId="514" priority="516">
      <formula>S5383&lt;&gt;""</formula>
    </cfRule>
  </conditionalFormatting>
  <conditionalFormatting sqref="U5383:U5385">
    <cfRule type="expression" dxfId="513" priority="513">
      <formula>U5383&lt;&gt;""</formula>
    </cfRule>
    <cfRule type="expression" dxfId="512" priority="514">
      <formula>S5383&lt;&gt;""</formula>
    </cfRule>
  </conditionalFormatting>
  <conditionalFormatting sqref="T5386:T5388">
    <cfRule type="expression" dxfId="511" priority="511">
      <formula>T5386&lt;&gt;""</formula>
    </cfRule>
    <cfRule type="expression" dxfId="510" priority="512">
      <formula>S5386&lt;&gt;""</formula>
    </cfRule>
  </conditionalFormatting>
  <conditionalFormatting sqref="U5386:U5388">
    <cfRule type="expression" dxfId="509" priority="509">
      <formula>U5386&lt;&gt;""</formula>
    </cfRule>
    <cfRule type="expression" dxfId="508" priority="510">
      <formula>S5386&lt;&gt;""</formula>
    </cfRule>
  </conditionalFormatting>
  <conditionalFormatting sqref="T5389:T5391">
    <cfRule type="expression" dxfId="507" priority="507">
      <formula>T5389&lt;&gt;""</formula>
    </cfRule>
    <cfRule type="expression" dxfId="506" priority="508">
      <formula>S5389&lt;&gt;""</formula>
    </cfRule>
  </conditionalFormatting>
  <conditionalFormatting sqref="U5389:U5391">
    <cfRule type="expression" dxfId="505" priority="505">
      <formula>U5389&lt;&gt;""</formula>
    </cfRule>
    <cfRule type="expression" dxfId="504" priority="506">
      <formula>S5389&lt;&gt;""</formula>
    </cfRule>
  </conditionalFormatting>
  <conditionalFormatting sqref="T5392:T5394">
    <cfRule type="expression" dxfId="503" priority="503">
      <formula>T5392&lt;&gt;""</formula>
    </cfRule>
    <cfRule type="expression" dxfId="502" priority="504">
      <formula>S5392&lt;&gt;""</formula>
    </cfRule>
  </conditionalFormatting>
  <conditionalFormatting sqref="U5392:U5394">
    <cfRule type="expression" dxfId="501" priority="501">
      <formula>U5392&lt;&gt;""</formula>
    </cfRule>
    <cfRule type="expression" dxfId="500" priority="502">
      <formula>S5392&lt;&gt;""</formula>
    </cfRule>
  </conditionalFormatting>
  <conditionalFormatting sqref="T5395:T5397">
    <cfRule type="expression" dxfId="499" priority="499">
      <formula>T5395&lt;&gt;""</formula>
    </cfRule>
    <cfRule type="expression" dxfId="498" priority="500">
      <formula>S5395&lt;&gt;""</formula>
    </cfRule>
  </conditionalFormatting>
  <conditionalFormatting sqref="U5395:U5397">
    <cfRule type="expression" dxfId="497" priority="497">
      <formula>U5395&lt;&gt;""</formula>
    </cfRule>
    <cfRule type="expression" dxfId="496" priority="498">
      <formula>S5395&lt;&gt;""</formula>
    </cfRule>
  </conditionalFormatting>
  <conditionalFormatting sqref="T5407:T5413">
    <cfRule type="expression" dxfId="495" priority="495">
      <formula>T5407&lt;&gt;""</formula>
    </cfRule>
    <cfRule type="expression" dxfId="494" priority="496">
      <formula>S5407&lt;&gt;""</formula>
    </cfRule>
  </conditionalFormatting>
  <conditionalFormatting sqref="U5407:U5413">
    <cfRule type="expression" dxfId="493" priority="493">
      <formula>U5407&lt;&gt;""</formula>
    </cfRule>
    <cfRule type="expression" dxfId="492" priority="494">
      <formula>S5407&lt;&gt;""</formula>
    </cfRule>
  </conditionalFormatting>
  <conditionalFormatting sqref="T5414:T5420">
    <cfRule type="expression" dxfId="491" priority="491">
      <formula>T5414&lt;&gt;""</formula>
    </cfRule>
    <cfRule type="expression" dxfId="490" priority="492">
      <formula>S5414&lt;&gt;""</formula>
    </cfRule>
  </conditionalFormatting>
  <conditionalFormatting sqref="U5414:U5420">
    <cfRule type="expression" dxfId="489" priority="489">
      <formula>U5414&lt;&gt;""</formula>
    </cfRule>
    <cfRule type="expression" dxfId="488" priority="490">
      <formula>S5414&lt;&gt;""</formula>
    </cfRule>
  </conditionalFormatting>
  <conditionalFormatting sqref="T5421:T5427">
    <cfRule type="expression" dxfId="487" priority="487">
      <formula>T5421&lt;&gt;""</formula>
    </cfRule>
    <cfRule type="expression" dxfId="486" priority="488">
      <formula>S5421&lt;&gt;""</formula>
    </cfRule>
  </conditionalFormatting>
  <conditionalFormatting sqref="U5421:U5427">
    <cfRule type="expression" dxfId="485" priority="485">
      <formula>U5421&lt;&gt;""</formula>
    </cfRule>
    <cfRule type="expression" dxfId="484" priority="486">
      <formula>S5421&lt;&gt;""</formula>
    </cfRule>
  </conditionalFormatting>
  <conditionalFormatting sqref="T5428:T5434">
    <cfRule type="expression" dxfId="483" priority="483">
      <formula>T5428&lt;&gt;""</formula>
    </cfRule>
    <cfRule type="expression" dxfId="482" priority="484">
      <formula>S5428&lt;&gt;""</formula>
    </cfRule>
  </conditionalFormatting>
  <conditionalFormatting sqref="U5428:U5434">
    <cfRule type="expression" dxfId="481" priority="481">
      <formula>U5428&lt;&gt;""</formula>
    </cfRule>
    <cfRule type="expression" dxfId="480" priority="482">
      <formula>S5428&lt;&gt;""</formula>
    </cfRule>
  </conditionalFormatting>
  <conditionalFormatting sqref="T5435:T5441">
    <cfRule type="expression" dxfId="479" priority="479">
      <formula>T5435&lt;&gt;""</formula>
    </cfRule>
    <cfRule type="expression" dxfId="478" priority="480">
      <formula>S5435&lt;&gt;""</formula>
    </cfRule>
  </conditionalFormatting>
  <conditionalFormatting sqref="U5435:U5441">
    <cfRule type="expression" dxfId="477" priority="477">
      <formula>U5435&lt;&gt;""</formula>
    </cfRule>
    <cfRule type="expression" dxfId="476" priority="478">
      <formula>S5435&lt;&gt;""</formula>
    </cfRule>
  </conditionalFormatting>
  <conditionalFormatting sqref="T5442:T5448">
    <cfRule type="expression" dxfId="475" priority="475">
      <formula>T5442&lt;&gt;""</formula>
    </cfRule>
    <cfRule type="expression" dxfId="474" priority="476">
      <formula>S5442&lt;&gt;""</formula>
    </cfRule>
  </conditionalFormatting>
  <conditionalFormatting sqref="U5442:U5448">
    <cfRule type="expression" dxfId="473" priority="473">
      <formula>U5442&lt;&gt;""</formula>
    </cfRule>
    <cfRule type="expression" dxfId="472" priority="474">
      <formula>S5442&lt;&gt;""</formula>
    </cfRule>
  </conditionalFormatting>
  <conditionalFormatting sqref="T5449:T5455">
    <cfRule type="expression" dxfId="471" priority="471">
      <formula>T5449&lt;&gt;""</formula>
    </cfRule>
    <cfRule type="expression" dxfId="470" priority="472">
      <formula>S5449&lt;&gt;""</formula>
    </cfRule>
  </conditionalFormatting>
  <conditionalFormatting sqref="U5449:U5455">
    <cfRule type="expression" dxfId="469" priority="469">
      <formula>U5449&lt;&gt;""</formula>
    </cfRule>
    <cfRule type="expression" dxfId="468" priority="470">
      <formula>S5449&lt;&gt;""</formula>
    </cfRule>
  </conditionalFormatting>
  <conditionalFormatting sqref="T5456:T5462">
    <cfRule type="expression" dxfId="467" priority="467">
      <formula>T5456&lt;&gt;""</formula>
    </cfRule>
    <cfRule type="expression" dxfId="466" priority="468">
      <formula>S5456&lt;&gt;""</formula>
    </cfRule>
  </conditionalFormatting>
  <conditionalFormatting sqref="U5456:U5462">
    <cfRule type="expression" dxfId="465" priority="465">
      <formula>U5456&lt;&gt;""</formula>
    </cfRule>
    <cfRule type="expression" dxfId="464" priority="466">
      <formula>S5456&lt;&gt;""</formula>
    </cfRule>
  </conditionalFormatting>
  <conditionalFormatting sqref="T5463:T5469">
    <cfRule type="expression" dxfId="463" priority="463">
      <formula>T5463&lt;&gt;""</formula>
    </cfRule>
    <cfRule type="expression" dxfId="462" priority="464">
      <formula>S5463&lt;&gt;""</formula>
    </cfRule>
  </conditionalFormatting>
  <conditionalFormatting sqref="U5463:U5469">
    <cfRule type="expression" dxfId="461" priority="461">
      <formula>U5463&lt;&gt;""</formula>
    </cfRule>
    <cfRule type="expression" dxfId="460" priority="462">
      <formula>S5463&lt;&gt;""</formula>
    </cfRule>
  </conditionalFormatting>
  <conditionalFormatting sqref="T5470:T5476">
    <cfRule type="expression" dxfId="459" priority="459">
      <formula>T5470&lt;&gt;""</formula>
    </cfRule>
    <cfRule type="expression" dxfId="458" priority="460">
      <formula>S5470&lt;&gt;""</formula>
    </cfRule>
  </conditionalFormatting>
  <conditionalFormatting sqref="U5470:U5476">
    <cfRule type="expression" dxfId="457" priority="457">
      <formula>U5470&lt;&gt;""</formula>
    </cfRule>
    <cfRule type="expression" dxfId="456" priority="458">
      <formula>S5470&lt;&gt;""</formula>
    </cfRule>
  </conditionalFormatting>
  <conditionalFormatting sqref="T5477:T5483">
    <cfRule type="expression" dxfId="455" priority="455">
      <formula>T5477&lt;&gt;""</formula>
    </cfRule>
    <cfRule type="expression" dxfId="454" priority="456">
      <formula>S5477&lt;&gt;""</formula>
    </cfRule>
  </conditionalFormatting>
  <conditionalFormatting sqref="U5477:U5483">
    <cfRule type="expression" dxfId="453" priority="453">
      <formula>U5477&lt;&gt;""</formula>
    </cfRule>
    <cfRule type="expression" dxfId="452" priority="454">
      <formula>S5477&lt;&gt;""</formula>
    </cfRule>
  </conditionalFormatting>
  <conditionalFormatting sqref="T5484:T5490">
    <cfRule type="expression" dxfId="451" priority="451">
      <formula>T5484&lt;&gt;""</formula>
    </cfRule>
    <cfRule type="expression" dxfId="450" priority="452">
      <formula>S5484&lt;&gt;""</formula>
    </cfRule>
  </conditionalFormatting>
  <conditionalFormatting sqref="U5484:U5490">
    <cfRule type="expression" dxfId="449" priority="449">
      <formula>U5484&lt;&gt;""</formula>
    </cfRule>
    <cfRule type="expression" dxfId="448" priority="450">
      <formula>S5484&lt;&gt;""</formula>
    </cfRule>
  </conditionalFormatting>
  <conditionalFormatting sqref="T5491:T5497">
    <cfRule type="expression" dxfId="447" priority="447">
      <formula>T5491&lt;&gt;""</formula>
    </cfRule>
    <cfRule type="expression" dxfId="446" priority="448">
      <formula>S5491&lt;&gt;""</formula>
    </cfRule>
  </conditionalFormatting>
  <conditionalFormatting sqref="U5491:U5497">
    <cfRule type="expression" dxfId="445" priority="445">
      <formula>U5491&lt;&gt;""</formula>
    </cfRule>
    <cfRule type="expression" dxfId="444" priority="446">
      <formula>S5491&lt;&gt;""</formula>
    </cfRule>
  </conditionalFormatting>
  <conditionalFormatting sqref="T5498:T5504">
    <cfRule type="expression" dxfId="443" priority="443">
      <formula>T5498&lt;&gt;""</formula>
    </cfRule>
    <cfRule type="expression" dxfId="442" priority="444">
      <formula>S5498&lt;&gt;""</formula>
    </cfRule>
  </conditionalFormatting>
  <conditionalFormatting sqref="U5498:U5504">
    <cfRule type="expression" dxfId="441" priority="441">
      <formula>U5498&lt;&gt;""</formula>
    </cfRule>
    <cfRule type="expression" dxfId="440" priority="442">
      <formula>S5498&lt;&gt;""</formula>
    </cfRule>
  </conditionalFormatting>
  <conditionalFormatting sqref="T5505:T5511">
    <cfRule type="expression" dxfId="439" priority="439">
      <formula>T5505&lt;&gt;""</formula>
    </cfRule>
    <cfRule type="expression" dxfId="438" priority="440">
      <formula>S5505&lt;&gt;""</formula>
    </cfRule>
  </conditionalFormatting>
  <conditionalFormatting sqref="U5505:U5511">
    <cfRule type="expression" dxfId="437" priority="437">
      <formula>U5505&lt;&gt;""</formula>
    </cfRule>
    <cfRule type="expression" dxfId="436" priority="438">
      <formula>S5505&lt;&gt;""</formula>
    </cfRule>
  </conditionalFormatting>
  <conditionalFormatting sqref="T5512:T5518">
    <cfRule type="expression" dxfId="435" priority="435">
      <formula>T5512&lt;&gt;""</formula>
    </cfRule>
    <cfRule type="expression" dxfId="434" priority="436">
      <formula>S5512&lt;&gt;""</formula>
    </cfRule>
  </conditionalFormatting>
  <conditionalFormatting sqref="U5512:U5518">
    <cfRule type="expression" dxfId="433" priority="433">
      <formula>U5512&lt;&gt;""</formula>
    </cfRule>
    <cfRule type="expression" dxfId="432" priority="434">
      <formula>S5512&lt;&gt;""</formula>
    </cfRule>
  </conditionalFormatting>
  <conditionalFormatting sqref="T5519:T5525">
    <cfRule type="expression" dxfId="431" priority="431">
      <formula>T5519&lt;&gt;""</formula>
    </cfRule>
    <cfRule type="expression" dxfId="430" priority="432">
      <formula>S5519&lt;&gt;""</formula>
    </cfRule>
  </conditionalFormatting>
  <conditionalFormatting sqref="U5519:U5525">
    <cfRule type="expression" dxfId="429" priority="429">
      <formula>U5519&lt;&gt;""</formula>
    </cfRule>
    <cfRule type="expression" dxfId="428" priority="430">
      <formula>S5519&lt;&gt;""</formula>
    </cfRule>
  </conditionalFormatting>
  <conditionalFormatting sqref="T5526:T5532">
    <cfRule type="expression" dxfId="427" priority="427">
      <formula>T5526&lt;&gt;""</formula>
    </cfRule>
    <cfRule type="expression" dxfId="426" priority="428">
      <formula>S5526&lt;&gt;""</formula>
    </cfRule>
  </conditionalFormatting>
  <conditionalFormatting sqref="U5526:U5532">
    <cfRule type="expression" dxfId="425" priority="425">
      <formula>U5526&lt;&gt;""</formula>
    </cfRule>
    <cfRule type="expression" dxfId="424" priority="426">
      <formula>S5526&lt;&gt;""</formula>
    </cfRule>
  </conditionalFormatting>
  <conditionalFormatting sqref="T5533:T5539">
    <cfRule type="expression" dxfId="423" priority="423">
      <formula>T5533&lt;&gt;""</formula>
    </cfRule>
    <cfRule type="expression" dxfId="422" priority="424">
      <formula>S5533&lt;&gt;""</formula>
    </cfRule>
  </conditionalFormatting>
  <conditionalFormatting sqref="U5533:U5539">
    <cfRule type="expression" dxfId="421" priority="421">
      <formula>U5533&lt;&gt;""</formula>
    </cfRule>
    <cfRule type="expression" dxfId="420" priority="422">
      <formula>S5533&lt;&gt;""</formula>
    </cfRule>
  </conditionalFormatting>
  <conditionalFormatting sqref="T5550:T5554">
    <cfRule type="expression" dxfId="419" priority="419">
      <formula>T5550&lt;&gt;""</formula>
    </cfRule>
    <cfRule type="expression" dxfId="418" priority="420">
      <formula>S5550&lt;&gt;""</formula>
    </cfRule>
  </conditionalFormatting>
  <conditionalFormatting sqref="U5550:U5554">
    <cfRule type="expression" dxfId="417" priority="417">
      <formula>U5550&lt;&gt;""</formula>
    </cfRule>
    <cfRule type="expression" dxfId="416" priority="418">
      <formula>S5550&lt;&gt;""</formula>
    </cfRule>
  </conditionalFormatting>
  <conditionalFormatting sqref="T5555:T5559">
    <cfRule type="expression" dxfId="415" priority="415">
      <formula>T5555&lt;&gt;""</formula>
    </cfRule>
    <cfRule type="expression" dxfId="414" priority="416">
      <formula>S5555&lt;&gt;""</formula>
    </cfRule>
  </conditionalFormatting>
  <conditionalFormatting sqref="U5555:U5559">
    <cfRule type="expression" dxfId="413" priority="413">
      <formula>U5555&lt;&gt;""</formula>
    </cfRule>
    <cfRule type="expression" dxfId="412" priority="414">
      <formula>S5555&lt;&gt;""</formula>
    </cfRule>
  </conditionalFormatting>
  <conditionalFormatting sqref="T5560:T5564">
    <cfRule type="expression" dxfId="411" priority="411">
      <formula>T5560&lt;&gt;""</formula>
    </cfRule>
    <cfRule type="expression" dxfId="410" priority="412">
      <formula>S5560&lt;&gt;""</formula>
    </cfRule>
  </conditionalFormatting>
  <conditionalFormatting sqref="U5560:U5564">
    <cfRule type="expression" dxfId="409" priority="409">
      <formula>U5560&lt;&gt;""</formula>
    </cfRule>
    <cfRule type="expression" dxfId="408" priority="410">
      <formula>S5560&lt;&gt;""</formula>
    </cfRule>
  </conditionalFormatting>
  <conditionalFormatting sqref="T5565:T5569">
    <cfRule type="expression" dxfId="407" priority="407">
      <formula>T5565&lt;&gt;""</formula>
    </cfRule>
    <cfRule type="expression" dxfId="406" priority="408">
      <formula>S5565&lt;&gt;""</formula>
    </cfRule>
  </conditionalFormatting>
  <conditionalFormatting sqref="U5565:U5569">
    <cfRule type="expression" dxfId="405" priority="405">
      <formula>U5565&lt;&gt;""</formula>
    </cfRule>
    <cfRule type="expression" dxfId="404" priority="406">
      <formula>S5565&lt;&gt;""</formula>
    </cfRule>
  </conditionalFormatting>
  <conditionalFormatting sqref="T5577:T5581">
    <cfRule type="expression" dxfId="403" priority="403">
      <formula>T5577&lt;&gt;""</formula>
    </cfRule>
    <cfRule type="expression" dxfId="402" priority="404">
      <formula>S5577&lt;&gt;""</formula>
    </cfRule>
  </conditionalFormatting>
  <conditionalFormatting sqref="U5577:U5581">
    <cfRule type="expression" dxfId="401" priority="401">
      <formula>U5577&lt;&gt;""</formula>
    </cfRule>
    <cfRule type="expression" dxfId="400" priority="402">
      <formula>S5577&lt;&gt;""</formula>
    </cfRule>
  </conditionalFormatting>
  <conditionalFormatting sqref="T5813:T5817 T5809:T5810 T5668:T5674 T5606:T5608 T5594:T5598 T5586:T5591">
    <cfRule type="expression" dxfId="399" priority="399">
      <formula>T5586&lt;&gt;""</formula>
    </cfRule>
    <cfRule type="expression" dxfId="398" priority="400">
      <formula>S5586&lt;&gt;""</formula>
    </cfRule>
  </conditionalFormatting>
  <conditionalFormatting sqref="U5813:U5817 U5809:U5810 U5668:U5674 U5606:U5608 U5594:U5598 U5586:U5591">
    <cfRule type="expression" dxfId="397" priority="397">
      <formula>U5586&lt;&gt;""</formula>
    </cfRule>
    <cfRule type="expression" dxfId="396" priority="398">
      <formula>S5586&lt;&gt;""</formula>
    </cfRule>
  </conditionalFormatting>
  <conditionalFormatting sqref="T5851 T5840:T5844">
    <cfRule type="expression" dxfId="395" priority="395">
      <formula>T5840&lt;&gt;""</formula>
    </cfRule>
    <cfRule type="expression" dxfId="394" priority="396">
      <formula>S5840&lt;&gt;""</formula>
    </cfRule>
  </conditionalFormatting>
  <conditionalFormatting sqref="U5851 U5840:U5844">
    <cfRule type="expression" dxfId="393" priority="393">
      <formula>U5840&lt;&gt;""</formula>
    </cfRule>
    <cfRule type="expression" dxfId="392" priority="394">
      <formula>S5840&lt;&gt;""</formula>
    </cfRule>
  </conditionalFormatting>
  <conditionalFormatting sqref="T5599:T5603">
    <cfRule type="expression" dxfId="391" priority="391">
      <formula>T5599&lt;&gt;""</formula>
    </cfRule>
    <cfRule type="expression" dxfId="390" priority="392">
      <formula>S5599&lt;&gt;""</formula>
    </cfRule>
  </conditionalFormatting>
  <conditionalFormatting sqref="U5599:U5603">
    <cfRule type="expression" dxfId="389" priority="389">
      <formula>U5599&lt;&gt;""</formula>
    </cfRule>
    <cfRule type="expression" dxfId="388" priority="390">
      <formula>S5599&lt;&gt;""</formula>
    </cfRule>
  </conditionalFormatting>
  <conditionalFormatting sqref="T5609:T5611">
    <cfRule type="expression" dxfId="387" priority="387">
      <formula>T5609&lt;&gt;""</formula>
    </cfRule>
    <cfRule type="expression" dxfId="386" priority="388">
      <formula>S5609&lt;&gt;""</formula>
    </cfRule>
  </conditionalFormatting>
  <conditionalFormatting sqref="U5609:U5611">
    <cfRule type="expression" dxfId="385" priority="385">
      <formula>U5609&lt;&gt;""</formula>
    </cfRule>
    <cfRule type="expression" dxfId="384" priority="386">
      <formula>S5609&lt;&gt;""</formula>
    </cfRule>
  </conditionalFormatting>
  <conditionalFormatting sqref="T5612:T5614">
    <cfRule type="expression" dxfId="383" priority="383">
      <formula>T5612&lt;&gt;""</formula>
    </cfRule>
    <cfRule type="expression" dxfId="382" priority="384">
      <formula>S5612&lt;&gt;""</formula>
    </cfRule>
  </conditionalFormatting>
  <conditionalFormatting sqref="U5612:U5614">
    <cfRule type="expression" dxfId="381" priority="381">
      <formula>U5612&lt;&gt;""</formula>
    </cfRule>
    <cfRule type="expression" dxfId="380" priority="382">
      <formula>S5612&lt;&gt;""</formula>
    </cfRule>
  </conditionalFormatting>
  <conditionalFormatting sqref="T5615:T5617">
    <cfRule type="expression" dxfId="379" priority="379">
      <formula>T5615&lt;&gt;""</formula>
    </cfRule>
    <cfRule type="expression" dxfId="378" priority="380">
      <formula>S5615&lt;&gt;""</formula>
    </cfRule>
  </conditionalFormatting>
  <conditionalFormatting sqref="U5615:U5617">
    <cfRule type="expression" dxfId="377" priority="377">
      <formula>U5615&lt;&gt;""</formula>
    </cfRule>
    <cfRule type="expression" dxfId="376" priority="378">
      <formula>S5615&lt;&gt;""</formula>
    </cfRule>
  </conditionalFormatting>
  <conditionalFormatting sqref="T5618:T5620">
    <cfRule type="expression" dxfId="375" priority="375">
      <formula>T5618&lt;&gt;""</formula>
    </cfRule>
    <cfRule type="expression" dxfId="374" priority="376">
      <formula>S5618&lt;&gt;""</formula>
    </cfRule>
  </conditionalFormatting>
  <conditionalFormatting sqref="U5618:U5620">
    <cfRule type="expression" dxfId="373" priority="373">
      <formula>U5618&lt;&gt;""</formula>
    </cfRule>
    <cfRule type="expression" dxfId="372" priority="374">
      <formula>S5618&lt;&gt;""</formula>
    </cfRule>
  </conditionalFormatting>
  <conditionalFormatting sqref="T5621:T5623">
    <cfRule type="expression" dxfId="371" priority="371">
      <formula>T5621&lt;&gt;""</formula>
    </cfRule>
    <cfRule type="expression" dxfId="370" priority="372">
      <formula>S5621&lt;&gt;""</formula>
    </cfRule>
  </conditionalFormatting>
  <conditionalFormatting sqref="U5621:U5623">
    <cfRule type="expression" dxfId="369" priority="369">
      <formula>U5621&lt;&gt;""</formula>
    </cfRule>
    <cfRule type="expression" dxfId="368" priority="370">
      <formula>S5621&lt;&gt;""</formula>
    </cfRule>
  </conditionalFormatting>
  <conditionalFormatting sqref="T5624:T5626">
    <cfRule type="expression" dxfId="367" priority="367">
      <formula>T5624&lt;&gt;""</formula>
    </cfRule>
    <cfRule type="expression" dxfId="366" priority="368">
      <formula>S5624&lt;&gt;""</formula>
    </cfRule>
  </conditionalFormatting>
  <conditionalFormatting sqref="U5624:U5626">
    <cfRule type="expression" dxfId="365" priority="365">
      <formula>U5624&lt;&gt;""</formula>
    </cfRule>
    <cfRule type="expression" dxfId="364" priority="366">
      <formula>S5624&lt;&gt;""</formula>
    </cfRule>
  </conditionalFormatting>
  <conditionalFormatting sqref="T5627:T5629">
    <cfRule type="expression" dxfId="363" priority="363">
      <formula>T5627&lt;&gt;""</formula>
    </cfRule>
    <cfRule type="expression" dxfId="362" priority="364">
      <formula>S5627&lt;&gt;""</formula>
    </cfRule>
  </conditionalFormatting>
  <conditionalFormatting sqref="U5627:U5629">
    <cfRule type="expression" dxfId="361" priority="361">
      <formula>U5627&lt;&gt;""</formula>
    </cfRule>
    <cfRule type="expression" dxfId="360" priority="362">
      <formula>S5627&lt;&gt;""</formula>
    </cfRule>
  </conditionalFormatting>
  <conditionalFormatting sqref="T5630:T5632">
    <cfRule type="expression" dxfId="359" priority="359">
      <formula>T5630&lt;&gt;""</formula>
    </cfRule>
    <cfRule type="expression" dxfId="358" priority="360">
      <formula>S5630&lt;&gt;""</formula>
    </cfRule>
  </conditionalFormatting>
  <conditionalFormatting sqref="U5630:U5632">
    <cfRule type="expression" dxfId="357" priority="357">
      <formula>U5630&lt;&gt;""</formula>
    </cfRule>
    <cfRule type="expression" dxfId="356" priority="358">
      <formula>S5630&lt;&gt;""</formula>
    </cfRule>
  </conditionalFormatting>
  <conditionalFormatting sqref="T5633:T5635">
    <cfRule type="expression" dxfId="355" priority="355">
      <formula>T5633&lt;&gt;""</formula>
    </cfRule>
    <cfRule type="expression" dxfId="354" priority="356">
      <formula>S5633&lt;&gt;""</formula>
    </cfRule>
  </conditionalFormatting>
  <conditionalFormatting sqref="U5633:U5635">
    <cfRule type="expression" dxfId="353" priority="353">
      <formula>U5633&lt;&gt;""</formula>
    </cfRule>
    <cfRule type="expression" dxfId="352" priority="354">
      <formula>S5633&lt;&gt;""</formula>
    </cfRule>
  </conditionalFormatting>
  <conditionalFormatting sqref="T5636:T5638">
    <cfRule type="expression" dxfId="351" priority="351">
      <formula>T5636&lt;&gt;""</formula>
    </cfRule>
    <cfRule type="expression" dxfId="350" priority="352">
      <formula>S5636&lt;&gt;""</formula>
    </cfRule>
  </conditionalFormatting>
  <conditionalFormatting sqref="U5636:U5638">
    <cfRule type="expression" dxfId="349" priority="349">
      <formula>U5636&lt;&gt;""</formula>
    </cfRule>
    <cfRule type="expression" dxfId="348" priority="350">
      <formula>S5636&lt;&gt;""</formula>
    </cfRule>
  </conditionalFormatting>
  <conditionalFormatting sqref="T5639:T5641">
    <cfRule type="expression" dxfId="347" priority="347">
      <formula>T5639&lt;&gt;""</formula>
    </cfRule>
    <cfRule type="expression" dxfId="346" priority="348">
      <formula>S5639&lt;&gt;""</formula>
    </cfRule>
  </conditionalFormatting>
  <conditionalFormatting sqref="U5639:U5641">
    <cfRule type="expression" dxfId="345" priority="345">
      <formula>U5639&lt;&gt;""</formula>
    </cfRule>
    <cfRule type="expression" dxfId="344" priority="346">
      <formula>S5639&lt;&gt;""</formula>
    </cfRule>
  </conditionalFormatting>
  <conditionalFormatting sqref="T5642:T5644">
    <cfRule type="expression" dxfId="343" priority="343">
      <formula>T5642&lt;&gt;""</formula>
    </cfRule>
    <cfRule type="expression" dxfId="342" priority="344">
      <formula>S5642&lt;&gt;""</formula>
    </cfRule>
  </conditionalFormatting>
  <conditionalFormatting sqref="U5642:U5644">
    <cfRule type="expression" dxfId="341" priority="341">
      <formula>U5642&lt;&gt;""</formula>
    </cfRule>
    <cfRule type="expression" dxfId="340" priority="342">
      <formula>S5642&lt;&gt;""</formula>
    </cfRule>
  </conditionalFormatting>
  <conditionalFormatting sqref="T5645:T5647">
    <cfRule type="expression" dxfId="339" priority="339">
      <formula>T5645&lt;&gt;""</formula>
    </cfRule>
    <cfRule type="expression" dxfId="338" priority="340">
      <formula>S5645&lt;&gt;""</formula>
    </cfRule>
  </conditionalFormatting>
  <conditionalFormatting sqref="U5645:U5647">
    <cfRule type="expression" dxfId="337" priority="337">
      <formula>U5645&lt;&gt;""</formula>
    </cfRule>
    <cfRule type="expression" dxfId="336" priority="338">
      <formula>S5645&lt;&gt;""</formula>
    </cfRule>
  </conditionalFormatting>
  <conditionalFormatting sqref="T5648:T5650">
    <cfRule type="expression" dxfId="335" priority="335">
      <formula>T5648&lt;&gt;""</formula>
    </cfRule>
    <cfRule type="expression" dxfId="334" priority="336">
      <formula>S5648&lt;&gt;""</formula>
    </cfRule>
  </conditionalFormatting>
  <conditionalFormatting sqref="U5648:U5650">
    <cfRule type="expression" dxfId="333" priority="333">
      <formula>U5648&lt;&gt;""</formula>
    </cfRule>
    <cfRule type="expression" dxfId="332" priority="334">
      <formula>S5648&lt;&gt;""</formula>
    </cfRule>
  </conditionalFormatting>
  <conditionalFormatting sqref="T5651:T5653">
    <cfRule type="expression" dxfId="331" priority="331">
      <formula>T5651&lt;&gt;""</formula>
    </cfRule>
    <cfRule type="expression" dxfId="330" priority="332">
      <formula>S5651&lt;&gt;""</formula>
    </cfRule>
  </conditionalFormatting>
  <conditionalFormatting sqref="U5651:U5653">
    <cfRule type="expression" dxfId="329" priority="329">
      <formula>U5651&lt;&gt;""</formula>
    </cfRule>
    <cfRule type="expression" dxfId="328" priority="330">
      <formula>S5651&lt;&gt;""</formula>
    </cfRule>
  </conditionalFormatting>
  <conditionalFormatting sqref="T5654:T5656">
    <cfRule type="expression" dxfId="327" priority="327">
      <formula>T5654&lt;&gt;""</formula>
    </cfRule>
    <cfRule type="expression" dxfId="326" priority="328">
      <formula>S5654&lt;&gt;""</formula>
    </cfRule>
  </conditionalFormatting>
  <conditionalFormatting sqref="U5654:U5656">
    <cfRule type="expression" dxfId="325" priority="325">
      <formula>U5654&lt;&gt;""</formula>
    </cfRule>
    <cfRule type="expression" dxfId="324" priority="326">
      <formula>S5654&lt;&gt;""</formula>
    </cfRule>
  </conditionalFormatting>
  <conditionalFormatting sqref="T5657:T5659">
    <cfRule type="expression" dxfId="323" priority="323">
      <formula>T5657&lt;&gt;""</formula>
    </cfRule>
    <cfRule type="expression" dxfId="322" priority="324">
      <formula>S5657&lt;&gt;""</formula>
    </cfRule>
  </conditionalFormatting>
  <conditionalFormatting sqref="U5657:U5659">
    <cfRule type="expression" dxfId="321" priority="321">
      <formula>U5657&lt;&gt;""</formula>
    </cfRule>
    <cfRule type="expression" dxfId="320" priority="322">
      <formula>S5657&lt;&gt;""</formula>
    </cfRule>
  </conditionalFormatting>
  <conditionalFormatting sqref="T5660:T5662">
    <cfRule type="expression" dxfId="319" priority="319">
      <formula>T5660&lt;&gt;""</formula>
    </cfRule>
    <cfRule type="expression" dxfId="318" priority="320">
      <formula>S5660&lt;&gt;""</formula>
    </cfRule>
  </conditionalFormatting>
  <conditionalFormatting sqref="U5660:U5662">
    <cfRule type="expression" dxfId="317" priority="317">
      <formula>U5660&lt;&gt;""</formula>
    </cfRule>
    <cfRule type="expression" dxfId="316" priority="318">
      <formula>S5660&lt;&gt;""</formula>
    </cfRule>
  </conditionalFormatting>
  <conditionalFormatting sqref="T5663:T5665">
    <cfRule type="expression" dxfId="315" priority="315">
      <formula>T5663&lt;&gt;""</formula>
    </cfRule>
    <cfRule type="expression" dxfId="314" priority="316">
      <formula>S5663&lt;&gt;""</formula>
    </cfRule>
  </conditionalFormatting>
  <conditionalFormatting sqref="U5663:U5665">
    <cfRule type="expression" dxfId="313" priority="313">
      <formula>U5663&lt;&gt;""</formula>
    </cfRule>
    <cfRule type="expression" dxfId="312" priority="314">
      <formula>S5663&lt;&gt;""</formula>
    </cfRule>
  </conditionalFormatting>
  <conditionalFormatting sqref="T5675:T5681">
    <cfRule type="expression" dxfId="311" priority="311">
      <formula>T5675&lt;&gt;""</formula>
    </cfRule>
    <cfRule type="expression" dxfId="310" priority="312">
      <formula>S5675&lt;&gt;""</formula>
    </cfRule>
  </conditionalFormatting>
  <conditionalFormatting sqref="U5675:U5681">
    <cfRule type="expression" dxfId="309" priority="309">
      <formula>U5675&lt;&gt;""</formula>
    </cfRule>
    <cfRule type="expression" dxfId="308" priority="310">
      <formula>S5675&lt;&gt;""</formula>
    </cfRule>
  </conditionalFormatting>
  <conditionalFormatting sqref="T5682:T5688">
    <cfRule type="expression" dxfId="307" priority="307">
      <formula>T5682&lt;&gt;""</formula>
    </cfRule>
    <cfRule type="expression" dxfId="306" priority="308">
      <formula>S5682&lt;&gt;""</formula>
    </cfRule>
  </conditionalFormatting>
  <conditionalFormatting sqref="U5682:U5688">
    <cfRule type="expression" dxfId="305" priority="305">
      <formula>U5682&lt;&gt;""</formula>
    </cfRule>
    <cfRule type="expression" dxfId="304" priority="306">
      <formula>S5682&lt;&gt;""</formula>
    </cfRule>
  </conditionalFormatting>
  <conditionalFormatting sqref="T5689:T5695">
    <cfRule type="expression" dxfId="303" priority="303">
      <formula>T5689&lt;&gt;""</formula>
    </cfRule>
    <cfRule type="expression" dxfId="302" priority="304">
      <formula>S5689&lt;&gt;""</formula>
    </cfRule>
  </conditionalFormatting>
  <conditionalFormatting sqref="U5689:U5695">
    <cfRule type="expression" dxfId="301" priority="301">
      <formula>U5689&lt;&gt;""</formula>
    </cfRule>
    <cfRule type="expression" dxfId="300" priority="302">
      <formula>S5689&lt;&gt;""</formula>
    </cfRule>
  </conditionalFormatting>
  <conditionalFormatting sqref="T5696:T5702">
    <cfRule type="expression" dxfId="299" priority="299">
      <formula>T5696&lt;&gt;""</formula>
    </cfRule>
    <cfRule type="expression" dxfId="298" priority="300">
      <formula>S5696&lt;&gt;""</formula>
    </cfRule>
  </conditionalFormatting>
  <conditionalFormatting sqref="U5696:U5702">
    <cfRule type="expression" dxfId="297" priority="297">
      <formula>U5696&lt;&gt;""</formula>
    </cfRule>
    <cfRule type="expression" dxfId="296" priority="298">
      <formula>S5696&lt;&gt;""</formula>
    </cfRule>
  </conditionalFormatting>
  <conditionalFormatting sqref="T5703:T5709">
    <cfRule type="expression" dxfId="295" priority="295">
      <formula>T5703&lt;&gt;""</formula>
    </cfRule>
    <cfRule type="expression" dxfId="294" priority="296">
      <formula>S5703&lt;&gt;""</formula>
    </cfRule>
  </conditionalFormatting>
  <conditionalFormatting sqref="U5703:U5709">
    <cfRule type="expression" dxfId="293" priority="293">
      <formula>U5703&lt;&gt;""</formula>
    </cfRule>
    <cfRule type="expression" dxfId="292" priority="294">
      <formula>S5703&lt;&gt;""</formula>
    </cfRule>
  </conditionalFormatting>
  <conditionalFormatting sqref="T5710:T5716">
    <cfRule type="expression" dxfId="291" priority="291">
      <formula>T5710&lt;&gt;""</formula>
    </cfRule>
    <cfRule type="expression" dxfId="290" priority="292">
      <formula>S5710&lt;&gt;""</formula>
    </cfRule>
  </conditionalFormatting>
  <conditionalFormatting sqref="U5710:U5716">
    <cfRule type="expression" dxfId="289" priority="289">
      <formula>U5710&lt;&gt;""</formula>
    </cfRule>
    <cfRule type="expression" dxfId="288" priority="290">
      <formula>S5710&lt;&gt;""</formula>
    </cfRule>
  </conditionalFormatting>
  <conditionalFormatting sqref="T5717:T5723">
    <cfRule type="expression" dxfId="287" priority="287">
      <formula>T5717&lt;&gt;""</formula>
    </cfRule>
    <cfRule type="expression" dxfId="286" priority="288">
      <formula>S5717&lt;&gt;""</formula>
    </cfRule>
  </conditionalFormatting>
  <conditionalFormatting sqref="U5717:U5723">
    <cfRule type="expression" dxfId="285" priority="285">
      <formula>U5717&lt;&gt;""</formula>
    </cfRule>
    <cfRule type="expression" dxfId="284" priority="286">
      <formula>S5717&lt;&gt;""</formula>
    </cfRule>
  </conditionalFormatting>
  <conditionalFormatting sqref="T5724:T5730">
    <cfRule type="expression" dxfId="283" priority="283">
      <formula>T5724&lt;&gt;""</formula>
    </cfRule>
    <cfRule type="expression" dxfId="282" priority="284">
      <formula>S5724&lt;&gt;""</formula>
    </cfRule>
  </conditionalFormatting>
  <conditionalFormatting sqref="U5724:U5730">
    <cfRule type="expression" dxfId="281" priority="281">
      <formula>U5724&lt;&gt;""</formula>
    </cfRule>
    <cfRule type="expression" dxfId="280" priority="282">
      <formula>S5724&lt;&gt;""</formula>
    </cfRule>
  </conditionalFormatting>
  <conditionalFormatting sqref="T5731:T5737">
    <cfRule type="expression" dxfId="279" priority="279">
      <formula>T5731&lt;&gt;""</formula>
    </cfRule>
    <cfRule type="expression" dxfId="278" priority="280">
      <formula>S5731&lt;&gt;""</formula>
    </cfRule>
  </conditionalFormatting>
  <conditionalFormatting sqref="U5731:U5737">
    <cfRule type="expression" dxfId="277" priority="277">
      <formula>U5731&lt;&gt;""</formula>
    </cfRule>
    <cfRule type="expression" dxfId="276" priority="278">
      <formula>S5731&lt;&gt;""</formula>
    </cfRule>
  </conditionalFormatting>
  <conditionalFormatting sqref="T5738:T5744">
    <cfRule type="expression" dxfId="275" priority="275">
      <formula>T5738&lt;&gt;""</formula>
    </cfRule>
    <cfRule type="expression" dxfId="274" priority="276">
      <formula>S5738&lt;&gt;""</formula>
    </cfRule>
  </conditionalFormatting>
  <conditionalFormatting sqref="U5738:U5744">
    <cfRule type="expression" dxfId="273" priority="273">
      <formula>U5738&lt;&gt;""</formula>
    </cfRule>
    <cfRule type="expression" dxfId="272" priority="274">
      <formula>S5738&lt;&gt;""</formula>
    </cfRule>
  </conditionalFormatting>
  <conditionalFormatting sqref="T5745:T5751">
    <cfRule type="expression" dxfId="271" priority="271">
      <formula>T5745&lt;&gt;""</formula>
    </cfRule>
    <cfRule type="expression" dxfId="270" priority="272">
      <formula>S5745&lt;&gt;""</formula>
    </cfRule>
  </conditionalFormatting>
  <conditionalFormatting sqref="U5745:U5751">
    <cfRule type="expression" dxfId="269" priority="269">
      <formula>U5745&lt;&gt;""</formula>
    </cfRule>
    <cfRule type="expression" dxfId="268" priority="270">
      <formula>S5745&lt;&gt;""</formula>
    </cfRule>
  </conditionalFormatting>
  <conditionalFormatting sqref="T5752:T5758">
    <cfRule type="expression" dxfId="267" priority="267">
      <formula>T5752&lt;&gt;""</formula>
    </cfRule>
    <cfRule type="expression" dxfId="266" priority="268">
      <formula>S5752&lt;&gt;""</formula>
    </cfRule>
  </conditionalFormatting>
  <conditionalFormatting sqref="U5752:U5758">
    <cfRule type="expression" dxfId="265" priority="265">
      <formula>U5752&lt;&gt;""</formula>
    </cfRule>
    <cfRule type="expression" dxfId="264" priority="266">
      <formula>S5752&lt;&gt;""</formula>
    </cfRule>
  </conditionalFormatting>
  <conditionalFormatting sqref="T5759:T5765">
    <cfRule type="expression" dxfId="263" priority="263">
      <formula>T5759&lt;&gt;""</formula>
    </cfRule>
    <cfRule type="expression" dxfId="262" priority="264">
      <formula>S5759&lt;&gt;""</formula>
    </cfRule>
  </conditionalFormatting>
  <conditionalFormatting sqref="U5759:U5765">
    <cfRule type="expression" dxfId="261" priority="261">
      <formula>U5759&lt;&gt;""</formula>
    </cfRule>
    <cfRule type="expression" dxfId="260" priority="262">
      <formula>S5759&lt;&gt;""</formula>
    </cfRule>
  </conditionalFormatting>
  <conditionalFormatting sqref="T5766:T5772">
    <cfRule type="expression" dxfId="259" priority="259">
      <formula>T5766&lt;&gt;""</formula>
    </cfRule>
    <cfRule type="expression" dxfId="258" priority="260">
      <formula>S5766&lt;&gt;""</formula>
    </cfRule>
  </conditionalFormatting>
  <conditionalFormatting sqref="U5766:U5772">
    <cfRule type="expression" dxfId="257" priority="257">
      <formula>U5766&lt;&gt;""</formula>
    </cfRule>
    <cfRule type="expression" dxfId="256" priority="258">
      <formula>S5766&lt;&gt;""</formula>
    </cfRule>
  </conditionalFormatting>
  <conditionalFormatting sqref="T5773:T5779">
    <cfRule type="expression" dxfId="255" priority="255">
      <formula>T5773&lt;&gt;""</formula>
    </cfRule>
    <cfRule type="expression" dxfId="254" priority="256">
      <formula>S5773&lt;&gt;""</formula>
    </cfRule>
  </conditionalFormatting>
  <conditionalFormatting sqref="U5773:U5779">
    <cfRule type="expression" dxfId="253" priority="253">
      <formula>U5773&lt;&gt;""</formula>
    </cfRule>
    <cfRule type="expression" dxfId="252" priority="254">
      <formula>S5773&lt;&gt;""</formula>
    </cfRule>
  </conditionalFormatting>
  <conditionalFormatting sqref="T5780:T5786">
    <cfRule type="expression" dxfId="251" priority="251">
      <formula>T5780&lt;&gt;""</formula>
    </cfRule>
    <cfRule type="expression" dxfId="250" priority="252">
      <formula>S5780&lt;&gt;""</formula>
    </cfRule>
  </conditionalFormatting>
  <conditionalFormatting sqref="U5780:U5786">
    <cfRule type="expression" dxfId="249" priority="249">
      <formula>U5780&lt;&gt;""</formula>
    </cfRule>
    <cfRule type="expression" dxfId="248" priority="250">
      <formula>S5780&lt;&gt;""</formula>
    </cfRule>
  </conditionalFormatting>
  <conditionalFormatting sqref="T5787:T5793">
    <cfRule type="expression" dxfId="247" priority="247">
      <formula>T5787&lt;&gt;""</formula>
    </cfRule>
    <cfRule type="expression" dxfId="246" priority="248">
      <formula>S5787&lt;&gt;""</formula>
    </cfRule>
  </conditionalFormatting>
  <conditionalFormatting sqref="U5787:U5793">
    <cfRule type="expression" dxfId="245" priority="245">
      <formula>U5787&lt;&gt;""</formula>
    </cfRule>
    <cfRule type="expression" dxfId="244" priority="246">
      <formula>S5787&lt;&gt;""</formula>
    </cfRule>
  </conditionalFormatting>
  <conditionalFormatting sqref="T5794:T5800">
    <cfRule type="expression" dxfId="243" priority="243">
      <formula>T5794&lt;&gt;""</formula>
    </cfRule>
    <cfRule type="expression" dxfId="242" priority="244">
      <formula>S5794&lt;&gt;""</formula>
    </cfRule>
  </conditionalFormatting>
  <conditionalFormatting sqref="U5794:U5800">
    <cfRule type="expression" dxfId="241" priority="241">
      <formula>U5794&lt;&gt;""</formula>
    </cfRule>
    <cfRule type="expression" dxfId="240" priority="242">
      <formula>S5794&lt;&gt;""</formula>
    </cfRule>
  </conditionalFormatting>
  <conditionalFormatting sqref="T5801:T5807">
    <cfRule type="expression" dxfId="239" priority="239">
      <formula>T5801&lt;&gt;""</formula>
    </cfRule>
    <cfRule type="expression" dxfId="238" priority="240">
      <formula>S5801&lt;&gt;""</formula>
    </cfRule>
  </conditionalFormatting>
  <conditionalFormatting sqref="U5801:U5807">
    <cfRule type="expression" dxfId="237" priority="237">
      <formula>U5801&lt;&gt;""</formula>
    </cfRule>
    <cfRule type="expression" dxfId="236" priority="238">
      <formula>S5801&lt;&gt;""</formula>
    </cfRule>
  </conditionalFormatting>
  <conditionalFormatting sqref="T5818:T5822">
    <cfRule type="expression" dxfId="235" priority="235">
      <formula>T5818&lt;&gt;""</formula>
    </cfRule>
    <cfRule type="expression" dxfId="234" priority="236">
      <formula>S5818&lt;&gt;""</formula>
    </cfRule>
  </conditionalFormatting>
  <conditionalFormatting sqref="U5818:U5822">
    <cfRule type="expression" dxfId="233" priority="233">
      <formula>U5818&lt;&gt;""</formula>
    </cfRule>
    <cfRule type="expression" dxfId="232" priority="234">
      <formula>S5818&lt;&gt;""</formula>
    </cfRule>
  </conditionalFormatting>
  <conditionalFormatting sqref="T5823:T5827">
    <cfRule type="expression" dxfId="231" priority="231">
      <formula>T5823&lt;&gt;""</formula>
    </cfRule>
    <cfRule type="expression" dxfId="230" priority="232">
      <formula>S5823&lt;&gt;""</formula>
    </cfRule>
  </conditionalFormatting>
  <conditionalFormatting sqref="U5823:U5827">
    <cfRule type="expression" dxfId="229" priority="229">
      <formula>U5823&lt;&gt;""</formula>
    </cfRule>
    <cfRule type="expression" dxfId="228" priority="230">
      <formula>S5823&lt;&gt;""</formula>
    </cfRule>
  </conditionalFormatting>
  <conditionalFormatting sqref="T5828:T5832">
    <cfRule type="expression" dxfId="227" priority="227">
      <formula>T5828&lt;&gt;""</formula>
    </cfRule>
    <cfRule type="expression" dxfId="226" priority="228">
      <formula>S5828&lt;&gt;""</formula>
    </cfRule>
  </conditionalFormatting>
  <conditionalFormatting sqref="U5828:U5832">
    <cfRule type="expression" dxfId="225" priority="225">
      <formula>U5828&lt;&gt;""</formula>
    </cfRule>
    <cfRule type="expression" dxfId="224" priority="226">
      <formula>S5828&lt;&gt;""</formula>
    </cfRule>
  </conditionalFormatting>
  <conditionalFormatting sqref="T5833:T5837">
    <cfRule type="expression" dxfId="223" priority="223">
      <formula>T5833&lt;&gt;""</formula>
    </cfRule>
    <cfRule type="expression" dxfId="222" priority="224">
      <formula>S5833&lt;&gt;""</formula>
    </cfRule>
  </conditionalFormatting>
  <conditionalFormatting sqref="U5833:U5837">
    <cfRule type="expression" dxfId="221" priority="221">
      <formula>U5833&lt;&gt;""</formula>
    </cfRule>
    <cfRule type="expression" dxfId="220" priority="222">
      <formula>S5833&lt;&gt;""</formula>
    </cfRule>
  </conditionalFormatting>
  <conditionalFormatting sqref="T5845:T5849">
    <cfRule type="expression" dxfId="219" priority="219">
      <formula>T5845&lt;&gt;""</formula>
    </cfRule>
    <cfRule type="expression" dxfId="218" priority="220">
      <formula>S5845&lt;&gt;""</formula>
    </cfRule>
  </conditionalFormatting>
  <conditionalFormatting sqref="U5845:U5849">
    <cfRule type="expression" dxfId="217" priority="217">
      <formula>U5845&lt;&gt;""</formula>
    </cfRule>
    <cfRule type="expression" dxfId="216" priority="218">
      <formula>S5845&lt;&gt;""</formula>
    </cfRule>
  </conditionalFormatting>
  <conditionalFormatting sqref="T6081:T6085 T6077:T6078 T5936:T5942 T5874:T5876 T5862:T5866 T5854:T5859">
    <cfRule type="expression" dxfId="215" priority="215">
      <formula>T5854&lt;&gt;""</formula>
    </cfRule>
    <cfRule type="expression" dxfId="214" priority="216">
      <formula>S5854&lt;&gt;""</formula>
    </cfRule>
  </conditionalFormatting>
  <conditionalFormatting sqref="U6081:U6085 U6077:U6078 U5936:U5942 U5874:U5876 U5862:U5866 U5854:U5859">
    <cfRule type="expression" dxfId="213" priority="213">
      <formula>U5854&lt;&gt;""</formula>
    </cfRule>
    <cfRule type="expression" dxfId="212" priority="214">
      <formula>S5854&lt;&gt;""</formula>
    </cfRule>
  </conditionalFormatting>
  <conditionalFormatting sqref="T6119 T6108:T6112">
    <cfRule type="expression" dxfId="211" priority="211">
      <formula>T6108&lt;&gt;""</formula>
    </cfRule>
    <cfRule type="expression" dxfId="210" priority="212">
      <formula>S6108&lt;&gt;""</formula>
    </cfRule>
  </conditionalFormatting>
  <conditionalFormatting sqref="U6119 U6108:U6112">
    <cfRule type="expression" dxfId="209" priority="209">
      <formula>U6108&lt;&gt;""</formula>
    </cfRule>
    <cfRule type="expression" dxfId="208" priority="210">
      <formula>S6108&lt;&gt;""</formula>
    </cfRule>
  </conditionalFormatting>
  <conditionalFormatting sqref="T5867:T5871">
    <cfRule type="expression" dxfId="207" priority="207">
      <formula>T5867&lt;&gt;""</formula>
    </cfRule>
    <cfRule type="expression" dxfId="206" priority="208">
      <formula>S5867&lt;&gt;""</formula>
    </cfRule>
  </conditionalFormatting>
  <conditionalFormatting sqref="U5867:U5871">
    <cfRule type="expression" dxfId="205" priority="205">
      <formula>U5867&lt;&gt;""</formula>
    </cfRule>
    <cfRule type="expression" dxfId="204" priority="206">
      <formula>S5867&lt;&gt;""</formula>
    </cfRule>
  </conditionalFormatting>
  <conditionalFormatting sqref="T5877:T5879">
    <cfRule type="expression" dxfId="203" priority="203">
      <formula>T5877&lt;&gt;""</formula>
    </cfRule>
    <cfRule type="expression" dxfId="202" priority="204">
      <formula>S5877&lt;&gt;""</formula>
    </cfRule>
  </conditionalFormatting>
  <conditionalFormatting sqref="U5877:U5879">
    <cfRule type="expression" dxfId="201" priority="201">
      <formula>U5877&lt;&gt;""</formula>
    </cfRule>
    <cfRule type="expression" dxfId="200" priority="202">
      <formula>S5877&lt;&gt;""</formula>
    </cfRule>
  </conditionalFormatting>
  <conditionalFormatting sqref="T5880:T5882">
    <cfRule type="expression" dxfId="199" priority="199">
      <formula>T5880&lt;&gt;""</formula>
    </cfRule>
    <cfRule type="expression" dxfId="198" priority="200">
      <formula>S5880&lt;&gt;""</formula>
    </cfRule>
  </conditionalFormatting>
  <conditionalFormatting sqref="U5880:U5882">
    <cfRule type="expression" dxfId="197" priority="197">
      <formula>U5880&lt;&gt;""</formula>
    </cfRule>
    <cfRule type="expression" dxfId="196" priority="198">
      <formula>S5880&lt;&gt;""</formula>
    </cfRule>
  </conditionalFormatting>
  <conditionalFormatting sqref="T5883:T5885">
    <cfRule type="expression" dxfId="195" priority="195">
      <formula>T5883&lt;&gt;""</formula>
    </cfRule>
    <cfRule type="expression" dxfId="194" priority="196">
      <formula>S5883&lt;&gt;""</formula>
    </cfRule>
  </conditionalFormatting>
  <conditionalFormatting sqref="U5883:U5885">
    <cfRule type="expression" dxfId="193" priority="193">
      <formula>U5883&lt;&gt;""</formula>
    </cfRule>
    <cfRule type="expression" dxfId="192" priority="194">
      <formula>S5883&lt;&gt;""</formula>
    </cfRule>
  </conditionalFormatting>
  <conditionalFormatting sqref="T5886:T5888">
    <cfRule type="expression" dxfId="191" priority="191">
      <formula>T5886&lt;&gt;""</formula>
    </cfRule>
    <cfRule type="expression" dxfId="190" priority="192">
      <formula>S5886&lt;&gt;""</formula>
    </cfRule>
  </conditionalFormatting>
  <conditionalFormatting sqref="U5886:U5888">
    <cfRule type="expression" dxfId="189" priority="189">
      <formula>U5886&lt;&gt;""</formula>
    </cfRule>
    <cfRule type="expression" dxfId="188" priority="190">
      <formula>S5886&lt;&gt;""</formula>
    </cfRule>
  </conditionalFormatting>
  <conditionalFormatting sqref="T5889:T5891">
    <cfRule type="expression" dxfId="187" priority="187">
      <formula>T5889&lt;&gt;""</formula>
    </cfRule>
    <cfRule type="expression" dxfId="186" priority="188">
      <formula>S5889&lt;&gt;""</formula>
    </cfRule>
  </conditionalFormatting>
  <conditionalFormatting sqref="U5889:U5891">
    <cfRule type="expression" dxfId="185" priority="185">
      <formula>U5889&lt;&gt;""</formula>
    </cfRule>
    <cfRule type="expression" dxfId="184" priority="186">
      <formula>S5889&lt;&gt;""</formula>
    </cfRule>
  </conditionalFormatting>
  <conditionalFormatting sqref="T5892:T5894">
    <cfRule type="expression" dxfId="183" priority="183">
      <formula>T5892&lt;&gt;""</formula>
    </cfRule>
    <cfRule type="expression" dxfId="182" priority="184">
      <formula>S5892&lt;&gt;""</formula>
    </cfRule>
  </conditionalFormatting>
  <conditionalFormatting sqref="U5892:U5894">
    <cfRule type="expression" dxfId="181" priority="181">
      <formula>U5892&lt;&gt;""</formula>
    </cfRule>
    <cfRule type="expression" dxfId="180" priority="182">
      <formula>S5892&lt;&gt;""</formula>
    </cfRule>
  </conditionalFormatting>
  <conditionalFormatting sqref="T5895:T5897">
    <cfRule type="expression" dxfId="179" priority="179">
      <formula>T5895&lt;&gt;""</formula>
    </cfRule>
    <cfRule type="expression" dxfId="178" priority="180">
      <formula>S5895&lt;&gt;""</formula>
    </cfRule>
  </conditionalFormatting>
  <conditionalFormatting sqref="U5895:U5897">
    <cfRule type="expression" dxfId="177" priority="177">
      <formula>U5895&lt;&gt;""</formula>
    </cfRule>
    <cfRule type="expression" dxfId="176" priority="178">
      <formula>S5895&lt;&gt;""</formula>
    </cfRule>
  </conditionalFormatting>
  <conditionalFormatting sqref="T5898:T5900">
    <cfRule type="expression" dxfId="175" priority="175">
      <formula>T5898&lt;&gt;""</formula>
    </cfRule>
    <cfRule type="expression" dxfId="174" priority="176">
      <formula>S5898&lt;&gt;""</formula>
    </cfRule>
  </conditionalFormatting>
  <conditionalFormatting sqref="U5898:U5900">
    <cfRule type="expression" dxfId="173" priority="173">
      <formula>U5898&lt;&gt;""</formula>
    </cfRule>
    <cfRule type="expression" dxfId="172" priority="174">
      <formula>S5898&lt;&gt;""</formula>
    </cfRule>
  </conditionalFormatting>
  <conditionalFormatting sqref="T5901:T5903">
    <cfRule type="expression" dxfId="171" priority="171">
      <formula>T5901&lt;&gt;""</formula>
    </cfRule>
    <cfRule type="expression" dxfId="170" priority="172">
      <formula>S5901&lt;&gt;""</formula>
    </cfRule>
  </conditionalFormatting>
  <conditionalFormatting sqref="U5901:U5903">
    <cfRule type="expression" dxfId="169" priority="169">
      <formula>U5901&lt;&gt;""</formula>
    </cfRule>
    <cfRule type="expression" dxfId="168" priority="170">
      <formula>S5901&lt;&gt;""</formula>
    </cfRule>
  </conditionalFormatting>
  <conditionalFormatting sqref="T5904:T5906">
    <cfRule type="expression" dxfId="167" priority="167">
      <formula>T5904&lt;&gt;""</formula>
    </cfRule>
    <cfRule type="expression" dxfId="166" priority="168">
      <formula>S5904&lt;&gt;""</formula>
    </cfRule>
  </conditionalFormatting>
  <conditionalFormatting sqref="U5904:U5906">
    <cfRule type="expression" dxfId="165" priority="165">
      <formula>U5904&lt;&gt;""</formula>
    </cfRule>
    <cfRule type="expression" dxfId="164" priority="166">
      <formula>S5904&lt;&gt;""</formula>
    </cfRule>
  </conditionalFormatting>
  <conditionalFormatting sqref="T5907:T5909">
    <cfRule type="expression" dxfId="163" priority="163">
      <formula>T5907&lt;&gt;""</formula>
    </cfRule>
    <cfRule type="expression" dxfId="162" priority="164">
      <formula>S5907&lt;&gt;""</formula>
    </cfRule>
  </conditionalFormatting>
  <conditionalFormatting sqref="U5907:U5909">
    <cfRule type="expression" dxfId="161" priority="161">
      <formula>U5907&lt;&gt;""</formula>
    </cfRule>
    <cfRule type="expression" dxfId="160" priority="162">
      <formula>S5907&lt;&gt;""</formula>
    </cfRule>
  </conditionalFormatting>
  <conditionalFormatting sqref="T5910:T5912">
    <cfRule type="expression" dxfId="159" priority="159">
      <formula>T5910&lt;&gt;""</formula>
    </cfRule>
    <cfRule type="expression" dxfId="158" priority="160">
      <formula>S5910&lt;&gt;""</formula>
    </cfRule>
  </conditionalFormatting>
  <conditionalFormatting sqref="U5910:U5912">
    <cfRule type="expression" dxfId="157" priority="157">
      <formula>U5910&lt;&gt;""</formula>
    </cfRule>
    <cfRule type="expression" dxfId="156" priority="158">
      <formula>S5910&lt;&gt;""</formula>
    </cfRule>
  </conditionalFormatting>
  <conditionalFormatting sqref="T5913:T5915">
    <cfRule type="expression" dxfId="155" priority="155">
      <formula>T5913&lt;&gt;""</formula>
    </cfRule>
    <cfRule type="expression" dxfId="154" priority="156">
      <formula>S5913&lt;&gt;""</formula>
    </cfRule>
  </conditionalFormatting>
  <conditionalFormatting sqref="U5913:U5915">
    <cfRule type="expression" dxfId="153" priority="153">
      <formula>U5913&lt;&gt;""</formula>
    </cfRule>
    <cfRule type="expression" dxfId="152" priority="154">
      <formula>S5913&lt;&gt;""</formula>
    </cfRule>
  </conditionalFormatting>
  <conditionalFormatting sqref="T5916:T5918">
    <cfRule type="expression" dxfId="151" priority="151">
      <formula>T5916&lt;&gt;""</formula>
    </cfRule>
    <cfRule type="expression" dxfId="150" priority="152">
      <formula>S5916&lt;&gt;""</formula>
    </cfRule>
  </conditionalFormatting>
  <conditionalFormatting sqref="U5916:U5918">
    <cfRule type="expression" dxfId="149" priority="149">
      <formula>U5916&lt;&gt;""</formula>
    </cfRule>
    <cfRule type="expression" dxfId="148" priority="150">
      <formula>S5916&lt;&gt;""</formula>
    </cfRule>
  </conditionalFormatting>
  <conditionalFormatting sqref="T5919:T5921">
    <cfRule type="expression" dxfId="147" priority="147">
      <formula>T5919&lt;&gt;""</formula>
    </cfRule>
    <cfRule type="expression" dxfId="146" priority="148">
      <formula>S5919&lt;&gt;""</formula>
    </cfRule>
  </conditionalFormatting>
  <conditionalFormatting sqref="U5919:U5921">
    <cfRule type="expression" dxfId="145" priority="145">
      <formula>U5919&lt;&gt;""</formula>
    </cfRule>
    <cfRule type="expression" dxfId="144" priority="146">
      <formula>S5919&lt;&gt;""</formula>
    </cfRule>
  </conditionalFormatting>
  <conditionalFormatting sqref="T5922:T5924">
    <cfRule type="expression" dxfId="143" priority="143">
      <formula>T5922&lt;&gt;""</formula>
    </cfRule>
    <cfRule type="expression" dxfId="142" priority="144">
      <formula>S5922&lt;&gt;""</formula>
    </cfRule>
  </conditionalFormatting>
  <conditionalFormatting sqref="U5922:U5924">
    <cfRule type="expression" dxfId="141" priority="141">
      <formula>U5922&lt;&gt;""</formula>
    </cfRule>
    <cfRule type="expression" dxfId="140" priority="142">
      <formula>S5922&lt;&gt;""</formula>
    </cfRule>
  </conditionalFormatting>
  <conditionalFormatting sqref="T5925:T5927">
    <cfRule type="expression" dxfId="139" priority="139">
      <formula>T5925&lt;&gt;""</formula>
    </cfRule>
    <cfRule type="expression" dxfId="138" priority="140">
      <formula>S5925&lt;&gt;""</formula>
    </cfRule>
  </conditionalFormatting>
  <conditionalFormatting sqref="U5925:U5927">
    <cfRule type="expression" dxfId="137" priority="137">
      <formula>U5925&lt;&gt;""</formula>
    </cfRule>
    <cfRule type="expression" dxfId="136" priority="138">
      <formula>S5925&lt;&gt;""</formula>
    </cfRule>
  </conditionalFormatting>
  <conditionalFormatting sqref="T5928:T5930">
    <cfRule type="expression" dxfId="135" priority="135">
      <formula>T5928&lt;&gt;""</formula>
    </cfRule>
    <cfRule type="expression" dxfId="134" priority="136">
      <formula>S5928&lt;&gt;""</formula>
    </cfRule>
  </conditionalFormatting>
  <conditionalFormatting sqref="U5928:U5930">
    <cfRule type="expression" dxfId="133" priority="133">
      <formula>U5928&lt;&gt;""</formula>
    </cfRule>
    <cfRule type="expression" dxfId="132" priority="134">
      <formula>S5928&lt;&gt;""</formula>
    </cfRule>
  </conditionalFormatting>
  <conditionalFormatting sqref="T5931:T5933">
    <cfRule type="expression" dxfId="131" priority="131">
      <formula>T5931&lt;&gt;""</formula>
    </cfRule>
    <cfRule type="expression" dxfId="130" priority="132">
      <formula>S5931&lt;&gt;""</formula>
    </cfRule>
  </conditionalFormatting>
  <conditionalFormatting sqref="U5931:U5933">
    <cfRule type="expression" dxfId="129" priority="129">
      <formula>U5931&lt;&gt;""</formula>
    </cfRule>
    <cfRule type="expression" dxfId="128" priority="130">
      <formula>S5931&lt;&gt;""</formula>
    </cfRule>
  </conditionalFormatting>
  <conditionalFormatting sqref="T5943:T5949">
    <cfRule type="expression" dxfId="127" priority="127">
      <formula>T5943&lt;&gt;""</formula>
    </cfRule>
    <cfRule type="expression" dxfId="126" priority="128">
      <formula>S5943&lt;&gt;""</formula>
    </cfRule>
  </conditionalFormatting>
  <conditionalFormatting sqref="U5943:U5949">
    <cfRule type="expression" dxfId="125" priority="125">
      <formula>U5943&lt;&gt;""</formula>
    </cfRule>
    <cfRule type="expression" dxfId="124" priority="126">
      <formula>S5943&lt;&gt;""</formula>
    </cfRule>
  </conditionalFormatting>
  <conditionalFormatting sqref="T5950:T5956">
    <cfRule type="expression" dxfId="123" priority="123">
      <formula>T5950&lt;&gt;""</formula>
    </cfRule>
    <cfRule type="expression" dxfId="122" priority="124">
      <formula>S5950&lt;&gt;""</formula>
    </cfRule>
  </conditionalFormatting>
  <conditionalFormatting sqref="U5950:U5956">
    <cfRule type="expression" dxfId="121" priority="121">
      <formula>U5950&lt;&gt;""</formula>
    </cfRule>
    <cfRule type="expression" dxfId="120" priority="122">
      <formula>S5950&lt;&gt;""</formula>
    </cfRule>
  </conditionalFormatting>
  <conditionalFormatting sqref="T5957:T5963">
    <cfRule type="expression" dxfId="119" priority="119">
      <formula>T5957&lt;&gt;""</formula>
    </cfRule>
    <cfRule type="expression" dxfId="118" priority="120">
      <formula>S5957&lt;&gt;""</formula>
    </cfRule>
  </conditionalFormatting>
  <conditionalFormatting sqref="U5957:U5963">
    <cfRule type="expression" dxfId="117" priority="117">
      <formula>U5957&lt;&gt;""</formula>
    </cfRule>
    <cfRule type="expression" dxfId="116" priority="118">
      <formula>S5957&lt;&gt;""</formula>
    </cfRule>
  </conditionalFormatting>
  <conditionalFormatting sqref="T5964:T5970">
    <cfRule type="expression" dxfId="115" priority="115">
      <formula>T5964&lt;&gt;""</formula>
    </cfRule>
    <cfRule type="expression" dxfId="114" priority="116">
      <formula>S5964&lt;&gt;""</formula>
    </cfRule>
  </conditionalFormatting>
  <conditionalFormatting sqref="U5964:U5970">
    <cfRule type="expression" dxfId="113" priority="113">
      <formula>U5964&lt;&gt;""</formula>
    </cfRule>
    <cfRule type="expression" dxfId="112" priority="114">
      <formula>S5964&lt;&gt;""</formula>
    </cfRule>
  </conditionalFormatting>
  <conditionalFormatting sqref="T5971:T5977">
    <cfRule type="expression" dxfId="111" priority="111">
      <formula>T5971&lt;&gt;""</formula>
    </cfRule>
    <cfRule type="expression" dxfId="110" priority="112">
      <formula>S5971&lt;&gt;""</formula>
    </cfRule>
  </conditionalFormatting>
  <conditionalFormatting sqref="U5971:U5977">
    <cfRule type="expression" dxfId="109" priority="109">
      <formula>U5971&lt;&gt;""</formula>
    </cfRule>
    <cfRule type="expression" dxfId="108" priority="110">
      <formula>S5971&lt;&gt;""</formula>
    </cfRule>
  </conditionalFormatting>
  <conditionalFormatting sqref="T5978:T5984">
    <cfRule type="expression" dxfId="107" priority="107">
      <formula>T5978&lt;&gt;""</formula>
    </cfRule>
    <cfRule type="expression" dxfId="106" priority="108">
      <formula>S5978&lt;&gt;""</formula>
    </cfRule>
  </conditionalFormatting>
  <conditionalFormatting sqref="U5978:U5984">
    <cfRule type="expression" dxfId="105" priority="105">
      <formula>U5978&lt;&gt;""</formula>
    </cfRule>
    <cfRule type="expression" dxfId="104" priority="106">
      <formula>S5978&lt;&gt;""</formula>
    </cfRule>
  </conditionalFormatting>
  <conditionalFormatting sqref="T5985:T5991">
    <cfRule type="expression" dxfId="103" priority="103">
      <formula>T5985&lt;&gt;""</formula>
    </cfRule>
    <cfRule type="expression" dxfId="102" priority="104">
      <formula>S5985&lt;&gt;""</formula>
    </cfRule>
  </conditionalFormatting>
  <conditionalFormatting sqref="U5985:U5991">
    <cfRule type="expression" dxfId="101" priority="101">
      <formula>U5985&lt;&gt;""</formula>
    </cfRule>
    <cfRule type="expression" dxfId="100" priority="102">
      <formula>S5985&lt;&gt;""</formula>
    </cfRule>
  </conditionalFormatting>
  <conditionalFormatting sqref="T5992:T5998">
    <cfRule type="expression" dxfId="99" priority="99">
      <formula>T5992&lt;&gt;""</formula>
    </cfRule>
    <cfRule type="expression" dxfId="98" priority="100">
      <formula>S5992&lt;&gt;""</formula>
    </cfRule>
  </conditionalFormatting>
  <conditionalFormatting sqref="U5992:U5998">
    <cfRule type="expression" dxfId="97" priority="97">
      <formula>U5992&lt;&gt;""</formula>
    </cfRule>
    <cfRule type="expression" dxfId="96" priority="98">
      <formula>S5992&lt;&gt;""</formula>
    </cfRule>
  </conditionalFormatting>
  <conditionalFormatting sqref="T5999:T6005">
    <cfRule type="expression" dxfId="95" priority="95">
      <formula>T5999&lt;&gt;""</formula>
    </cfRule>
    <cfRule type="expression" dxfId="94" priority="96">
      <formula>S5999&lt;&gt;""</formula>
    </cfRule>
  </conditionalFormatting>
  <conditionalFormatting sqref="U5999:U6005">
    <cfRule type="expression" dxfId="93" priority="93">
      <formula>U5999&lt;&gt;""</formula>
    </cfRule>
    <cfRule type="expression" dxfId="92" priority="94">
      <formula>S5999&lt;&gt;""</formula>
    </cfRule>
  </conditionalFormatting>
  <conditionalFormatting sqref="T6006:T6012">
    <cfRule type="expression" dxfId="91" priority="91">
      <formula>T6006&lt;&gt;""</formula>
    </cfRule>
    <cfRule type="expression" dxfId="90" priority="92">
      <formula>S6006&lt;&gt;""</formula>
    </cfRule>
  </conditionalFormatting>
  <conditionalFormatting sqref="U6006:U6012">
    <cfRule type="expression" dxfId="89" priority="89">
      <formula>U6006&lt;&gt;""</formula>
    </cfRule>
    <cfRule type="expression" dxfId="88" priority="90">
      <formula>S6006&lt;&gt;""</formula>
    </cfRule>
  </conditionalFormatting>
  <conditionalFormatting sqref="T6013:T6019">
    <cfRule type="expression" dxfId="87" priority="87">
      <formula>T6013&lt;&gt;""</formula>
    </cfRule>
    <cfRule type="expression" dxfId="86" priority="88">
      <formula>S6013&lt;&gt;""</formula>
    </cfRule>
  </conditionalFormatting>
  <conditionalFormatting sqref="U6013:U6019">
    <cfRule type="expression" dxfId="85" priority="85">
      <formula>U6013&lt;&gt;""</formula>
    </cfRule>
    <cfRule type="expression" dxfId="84" priority="86">
      <formula>S6013&lt;&gt;""</formula>
    </cfRule>
  </conditionalFormatting>
  <conditionalFormatting sqref="T6020:T6026">
    <cfRule type="expression" dxfId="83" priority="83">
      <formula>T6020&lt;&gt;""</formula>
    </cfRule>
    <cfRule type="expression" dxfId="82" priority="84">
      <formula>S6020&lt;&gt;""</formula>
    </cfRule>
  </conditionalFormatting>
  <conditionalFormatting sqref="U6020:U6026">
    <cfRule type="expression" dxfId="81" priority="81">
      <formula>U6020&lt;&gt;""</formula>
    </cfRule>
    <cfRule type="expression" dxfId="80" priority="82">
      <formula>S6020&lt;&gt;""</formula>
    </cfRule>
  </conditionalFormatting>
  <conditionalFormatting sqref="T6027:T6033">
    <cfRule type="expression" dxfId="79" priority="79">
      <formula>T6027&lt;&gt;""</formula>
    </cfRule>
    <cfRule type="expression" dxfId="78" priority="80">
      <formula>S6027&lt;&gt;""</formula>
    </cfRule>
  </conditionalFormatting>
  <conditionalFormatting sqref="U6027:U6033">
    <cfRule type="expression" dxfId="77" priority="77">
      <formula>U6027&lt;&gt;""</formula>
    </cfRule>
    <cfRule type="expression" dxfId="76" priority="78">
      <formula>S6027&lt;&gt;""</formula>
    </cfRule>
  </conditionalFormatting>
  <conditionalFormatting sqref="T6034:T6040">
    <cfRule type="expression" dxfId="75" priority="75">
      <formula>T6034&lt;&gt;""</formula>
    </cfRule>
    <cfRule type="expression" dxfId="74" priority="76">
      <formula>S6034&lt;&gt;""</formula>
    </cfRule>
  </conditionalFormatting>
  <conditionalFormatting sqref="U6034:U6040">
    <cfRule type="expression" dxfId="73" priority="73">
      <formula>U6034&lt;&gt;""</formula>
    </cfRule>
    <cfRule type="expression" dxfId="72" priority="74">
      <formula>S6034&lt;&gt;""</formula>
    </cfRule>
  </conditionalFormatting>
  <conditionalFormatting sqref="T6041:T6047">
    <cfRule type="expression" dxfId="71" priority="71">
      <formula>T6041&lt;&gt;""</formula>
    </cfRule>
    <cfRule type="expression" dxfId="70" priority="72">
      <formula>S6041&lt;&gt;""</formula>
    </cfRule>
  </conditionalFormatting>
  <conditionalFormatting sqref="U6041:U6047">
    <cfRule type="expression" dxfId="69" priority="69">
      <formula>U6041&lt;&gt;""</formula>
    </cfRule>
    <cfRule type="expression" dxfId="68" priority="70">
      <formula>S6041&lt;&gt;""</formula>
    </cfRule>
  </conditionalFormatting>
  <conditionalFormatting sqref="T6048:T6054">
    <cfRule type="expression" dxfId="67" priority="67">
      <formula>T6048&lt;&gt;""</formula>
    </cfRule>
    <cfRule type="expression" dxfId="66" priority="68">
      <formula>S6048&lt;&gt;""</formula>
    </cfRule>
  </conditionalFormatting>
  <conditionalFormatting sqref="U6048:U6054">
    <cfRule type="expression" dxfId="65" priority="65">
      <formula>U6048&lt;&gt;""</formula>
    </cfRule>
    <cfRule type="expression" dxfId="64" priority="66">
      <formula>S6048&lt;&gt;""</formula>
    </cfRule>
  </conditionalFormatting>
  <conditionalFormatting sqref="T6055:T6061">
    <cfRule type="expression" dxfId="63" priority="63">
      <formula>T6055&lt;&gt;""</formula>
    </cfRule>
    <cfRule type="expression" dxfId="62" priority="64">
      <formula>S6055&lt;&gt;""</formula>
    </cfRule>
  </conditionalFormatting>
  <conditionalFormatting sqref="U6055:U6061">
    <cfRule type="expression" dxfId="61" priority="61">
      <formula>U6055&lt;&gt;""</formula>
    </cfRule>
    <cfRule type="expression" dxfId="60" priority="62">
      <formula>S6055&lt;&gt;""</formula>
    </cfRule>
  </conditionalFormatting>
  <conditionalFormatting sqref="T6062:T6068">
    <cfRule type="expression" dxfId="59" priority="59">
      <formula>T6062&lt;&gt;""</formula>
    </cfRule>
    <cfRule type="expression" dxfId="58" priority="60">
      <formula>S6062&lt;&gt;""</formula>
    </cfRule>
  </conditionalFormatting>
  <conditionalFormatting sqref="U6062:U6068">
    <cfRule type="expression" dxfId="57" priority="57">
      <formula>U6062&lt;&gt;""</formula>
    </cfRule>
    <cfRule type="expression" dxfId="56" priority="58">
      <formula>S6062&lt;&gt;""</formula>
    </cfRule>
  </conditionalFormatting>
  <conditionalFormatting sqref="T6069:T6075">
    <cfRule type="expression" dxfId="55" priority="55">
      <formula>T6069&lt;&gt;""</formula>
    </cfRule>
    <cfRule type="expression" dxfId="54" priority="56">
      <formula>S6069&lt;&gt;""</formula>
    </cfRule>
  </conditionalFormatting>
  <conditionalFormatting sqref="U6069:U6075">
    <cfRule type="expression" dxfId="53" priority="53">
      <formula>U6069&lt;&gt;""</formula>
    </cfRule>
    <cfRule type="expression" dxfId="52" priority="54">
      <formula>S6069&lt;&gt;""</formula>
    </cfRule>
  </conditionalFormatting>
  <conditionalFormatting sqref="T6086:T6090">
    <cfRule type="expression" dxfId="51" priority="51">
      <formula>T6086&lt;&gt;""</formula>
    </cfRule>
    <cfRule type="expression" dxfId="50" priority="52">
      <formula>S6086&lt;&gt;""</formula>
    </cfRule>
  </conditionalFormatting>
  <conditionalFormatting sqref="U6086:U6090">
    <cfRule type="expression" dxfId="49" priority="49">
      <formula>U6086&lt;&gt;""</formula>
    </cfRule>
    <cfRule type="expression" dxfId="48" priority="50">
      <formula>S6086&lt;&gt;""</formula>
    </cfRule>
  </conditionalFormatting>
  <conditionalFormatting sqref="T6091:T6095">
    <cfRule type="expression" dxfId="47" priority="47">
      <formula>T6091&lt;&gt;""</formula>
    </cfRule>
    <cfRule type="expression" dxfId="46" priority="48">
      <formula>S6091&lt;&gt;""</formula>
    </cfRule>
  </conditionalFormatting>
  <conditionalFormatting sqref="U6091:U6095">
    <cfRule type="expression" dxfId="45" priority="45">
      <formula>U6091&lt;&gt;""</formula>
    </cfRule>
    <cfRule type="expression" dxfId="44" priority="46">
      <formula>S6091&lt;&gt;""</formula>
    </cfRule>
  </conditionalFormatting>
  <conditionalFormatting sqref="T6096:T6100">
    <cfRule type="expression" dxfId="43" priority="43">
      <formula>T6096&lt;&gt;""</formula>
    </cfRule>
    <cfRule type="expression" dxfId="42" priority="44">
      <formula>S6096&lt;&gt;""</formula>
    </cfRule>
  </conditionalFormatting>
  <conditionalFormatting sqref="U6096:U6100">
    <cfRule type="expression" dxfId="41" priority="41">
      <formula>U6096&lt;&gt;""</formula>
    </cfRule>
    <cfRule type="expression" dxfId="40" priority="42">
      <formula>S6096&lt;&gt;""</formula>
    </cfRule>
  </conditionalFormatting>
  <conditionalFormatting sqref="T6101:T6105">
    <cfRule type="expression" dxfId="39" priority="39">
      <formula>T6101&lt;&gt;""</formula>
    </cfRule>
    <cfRule type="expression" dxfId="38" priority="40">
      <formula>S6101&lt;&gt;""</formula>
    </cfRule>
  </conditionalFormatting>
  <conditionalFormatting sqref="U6101:U6105">
    <cfRule type="expression" dxfId="37" priority="37">
      <formula>U6101&lt;&gt;""</formula>
    </cfRule>
    <cfRule type="expression" dxfId="36" priority="38">
      <formula>S6101&lt;&gt;""</formula>
    </cfRule>
  </conditionalFormatting>
  <conditionalFormatting sqref="T6113:T6117">
    <cfRule type="expression" dxfId="35" priority="35">
      <formula>T6113&lt;&gt;""</formula>
    </cfRule>
    <cfRule type="expression" dxfId="34" priority="36">
      <formula>S6113&lt;&gt;""</formula>
    </cfRule>
  </conditionalFormatting>
  <conditionalFormatting sqref="U6113:U6117">
    <cfRule type="expression" dxfId="33" priority="33">
      <formula>U6113&lt;&gt;""</formula>
    </cfRule>
    <cfRule type="expression" dxfId="32" priority="34">
      <formula>S6113&lt;&gt;""</formula>
    </cfRule>
  </conditionalFormatting>
  <conditionalFormatting sqref="T466:T467 T463 T459:T460 T456 T453:T454 T450 T443:T447 T440 T435:T437 T430:T432 T427:T428">
    <cfRule type="expression" dxfId="31" priority="31">
      <formula>T427&lt;&gt;""</formula>
    </cfRule>
    <cfRule type="expression" dxfId="30" priority="32">
      <formula>S427&lt;&gt;""</formula>
    </cfRule>
  </conditionalFormatting>
  <conditionalFormatting sqref="U466:U467 U463 U459:U460 U456 U453:U454 U450 U443:U447 U440 U435:U437 U430:U432 U427:U428">
    <cfRule type="expression" dxfId="29" priority="29">
      <formula>U427&lt;&gt;""</formula>
    </cfRule>
    <cfRule type="expression" dxfId="28" priority="30">
      <formula>S427&lt;&gt;""</formula>
    </cfRule>
  </conditionalFormatting>
  <conditionalFormatting sqref="T508 T506 T496:T504 T493 T491 T488 T485 T481:T482 T476:T477 T473 T470">
    <cfRule type="expression" dxfId="27" priority="27">
      <formula>T470&lt;&gt;""</formula>
    </cfRule>
    <cfRule type="expression" dxfId="26" priority="28">
      <formula>S470&lt;&gt;""</formula>
    </cfRule>
  </conditionalFormatting>
  <conditionalFormatting sqref="U508 U506 U496:U504 U493 U491 U488 U485 U481:U482 U476:U477 U473 U470">
    <cfRule type="expression" dxfId="25" priority="25">
      <formula>U470&lt;&gt;""</formula>
    </cfRule>
    <cfRule type="expression" dxfId="24" priority="26">
      <formula>S470&lt;&gt;""</formula>
    </cfRule>
  </conditionalFormatting>
  <conditionalFormatting sqref="T549:T550 T546 T542:T543 T539 T536:T537 T533 T526:T530 T523 T518:T520 T513:T515 T510:T511">
    <cfRule type="expression" dxfId="23" priority="23">
      <formula>T510&lt;&gt;""</formula>
    </cfRule>
    <cfRule type="expression" dxfId="22" priority="24">
      <formula>S510&lt;&gt;""</formula>
    </cfRule>
  </conditionalFormatting>
  <conditionalFormatting sqref="U549:U550 U546 U542:U543 U539 U536:U537 U533 U526:U530 U523 U518:U520 U513:U515 U510:U511">
    <cfRule type="expression" dxfId="21" priority="21">
      <formula>U510&lt;&gt;""</formula>
    </cfRule>
    <cfRule type="expression" dxfId="20" priority="22">
      <formula>S510&lt;&gt;""</formula>
    </cfRule>
  </conditionalFormatting>
  <conditionalFormatting sqref="T591 T589 T579:T587 T576 T574 T571 T568 T564:T565 T559:T560 T556 T553">
    <cfRule type="expression" dxfId="19" priority="19">
      <formula>T553&lt;&gt;""</formula>
    </cfRule>
    <cfRule type="expression" dxfId="18" priority="20">
      <formula>S553&lt;&gt;""</formula>
    </cfRule>
  </conditionalFormatting>
  <conditionalFormatting sqref="U591 U589 U579:U587 U576 U574 U571 U568 U564:U565 U559:U560 U556 U553">
    <cfRule type="expression" dxfId="17" priority="17">
      <formula>U553&lt;&gt;""</formula>
    </cfRule>
    <cfRule type="expression" dxfId="16" priority="18">
      <formula>S553&lt;&gt;""</formula>
    </cfRule>
  </conditionalFormatting>
  <conditionalFormatting sqref="T632:T633 T629 T625:T626 T622 T619:T620 T616 T609:T613 T606 T601:T603 T596:T598 T593:T594">
    <cfRule type="expression" dxfId="15" priority="15">
      <formula>T593&lt;&gt;""</formula>
    </cfRule>
    <cfRule type="expression" dxfId="14" priority="16">
      <formula>S593&lt;&gt;""</formula>
    </cfRule>
  </conditionalFormatting>
  <conditionalFormatting sqref="U632:U633 U629 U625:U626 U622 U619:U620 U616 U609:U613 U606 U601:U603 U596:U598 U593:U594">
    <cfRule type="expression" dxfId="13" priority="13">
      <formula>U593&lt;&gt;""</formula>
    </cfRule>
    <cfRule type="expression" dxfId="12" priority="14">
      <formula>S593&lt;&gt;""</formula>
    </cfRule>
  </conditionalFormatting>
  <conditionalFormatting sqref="T674 T672 T662:T670 T659 T657 T654 T651 T647:T648 T642:T643 T639 T636">
    <cfRule type="expression" dxfId="11" priority="11">
      <formula>T636&lt;&gt;""</formula>
    </cfRule>
    <cfRule type="expression" dxfId="10" priority="12">
      <formula>S636&lt;&gt;""</formula>
    </cfRule>
  </conditionalFormatting>
  <conditionalFormatting sqref="U674 U672 U662:U670 U659 U657 U654 U651 U647:U648 U642:U643 U639 U636">
    <cfRule type="expression" dxfId="9" priority="9">
      <formula>U636&lt;&gt;""</formula>
    </cfRule>
    <cfRule type="expression" dxfId="8" priority="10">
      <formula>S636&lt;&gt;""</formula>
    </cfRule>
  </conditionalFormatting>
  <conditionalFormatting sqref="T715:T716 T712 T708:T709 T705 T702:T703 T699 T692:T696 T689 T684:T686 T679:T681 T676:T677">
    <cfRule type="expression" dxfId="7" priority="7">
      <formula>T676&lt;&gt;""</formula>
    </cfRule>
    <cfRule type="expression" dxfId="6" priority="8">
      <formula>S676&lt;&gt;""</formula>
    </cfRule>
  </conditionalFormatting>
  <conditionalFormatting sqref="U715:U716 U712 U708:U709 U705 U702:U703 U699 U692:U696 U689 U684:U686 U679:U681 U676:U677">
    <cfRule type="expression" dxfId="5" priority="5">
      <formula>U676&lt;&gt;""</formula>
    </cfRule>
    <cfRule type="expression" dxfId="4" priority="6">
      <formula>S676&lt;&gt;""</formula>
    </cfRule>
  </conditionalFormatting>
  <conditionalFormatting sqref="T757 T755 T745:T753 T742 T740 T737 T734 T730:T731 T725:T726 T722 T719">
    <cfRule type="expression" dxfId="3" priority="3">
      <formula>T719&lt;&gt;""</formula>
    </cfRule>
    <cfRule type="expression" dxfId="2" priority="4">
      <formula>S719&lt;&gt;""</formula>
    </cfRule>
  </conditionalFormatting>
  <conditionalFormatting sqref="U757 U755 U745:U753 U742 U740 U737 U734 U730:U731 U725:U726 U722 U719">
    <cfRule type="expression" dxfId="1" priority="1">
      <formula>U719&lt;&gt;""</formula>
    </cfRule>
    <cfRule type="expression" dxfId="0" priority="2">
      <formula>S719&lt;&gt;""</formula>
    </cfRule>
  </conditionalFormatting>
  <dataValidations count="55">
    <dataValidation type="list" allowBlank="1" showInputMessage="1" showErrorMessage="1" sqref="C25:D25" xr:uid="{F25BFF85-1F40-4E9D-B057-5C4D48C6D96B}">
      <formula1>"治験計画届,治験計画変更届,治験終了届,治験中止届"</formula1>
    </dataValidation>
    <dataValidation type="list" allowBlank="1" showInputMessage="1" showErrorMessage="1" sqref="C27:D27" xr:uid="{DE59546D-B44C-4A6B-B835-19A34C46EBA9}">
      <formula1>"1,2,3"</formula1>
    </dataValidation>
    <dataValidation type="list" allowBlank="1" showInputMessage="1" showErrorMessage="1" sqref="C28:D28 C440:D440 C523:D523 C606:D606 C689:D689 C357:D357" xr:uid="{48605C06-A639-4E4C-BAC9-D9C7D9954122}">
      <formula1>"新有効成分,新投与経路,新医療用配合剤"</formula1>
    </dataValidation>
    <dataValidation type="list" allowBlank="1" showInputMessage="1" showErrorMessage="1" sqref="C64:D64" xr:uid="{79B0E4B7-FF43-4862-8F7D-02D9BC58E031}">
      <formula1>"0,1,2,3,4,5,6"</formula1>
    </dataValidation>
    <dataValidation type="list" allowBlank="1" showInputMessage="1" showErrorMessage="1" sqref="C225:D225 C481:D481 C564:D564 C647:D647 C730:D730 C398:D398" xr:uid="{9EAA7972-8C0A-442F-AC39-6C853AC58720}">
      <formula1>"該当なし,第一種,第二種,第一種及び第二種"</formula1>
    </dataValidation>
    <dataValidation type="list" allowBlank="1" showInputMessage="1" showErrorMessage="1" sqref="C229:D229 C485:D485 C568:D568 C651:D651 C734:D734 C402:D402" xr:uid="{59732BC8-CAA8-4C0E-8729-0BC4AE2E331A}">
      <formula1>"該当なし,生物由来製品（見込み）,生物由来製品（指定済み）,特定生物由来製品（見込み）,特定生物由来製品（指定済み）"</formula1>
    </dataValidation>
    <dataValidation type="list" allowBlank="1" showInputMessage="1" showErrorMessage="1" sqref="C235:D235 C244:D244 C248:D248 C251:D251 C254:D254 C405:D405 C232:D232 C491:D492 C488:D488 C574:D575 C571:D571 C657:D658 C654:D654 C740:D741 C737:D737 C408:D409" xr:uid="{39EBBD08-2C95-444C-B1D0-5ECA2DA1922D}">
      <formula1>"該当なし,該当あり"</formula1>
    </dataValidation>
    <dataValidation type="list" allowBlank="1" showInputMessage="1" showErrorMessage="1" sqref="C241:D241" xr:uid="{EFD045DB-6B02-4BC7-AE33-69B667D3E99F}">
      <formula1>"該当なし,主たる治験,拡大治験"</formula1>
    </dataValidation>
    <dataValidation type="list" allowBlank="1" showInputMessage="1" showErrorMessage="1" sqref="C437:D437 C520:D520 C603:D603 C686:D686 C354:D354" xr:uid="{CAAD2D91-95AE-42B1-8E59-518FE94178DA}">
      <formula1>"未承認,適応外,既承認"</formula1>
    </dataValidation>
    <dataValidation type="list" allowBlank="1" showInputMessage="1" showErrorMessage="1" sqref="C6125:D6125 C428:D428 C511:D511 C594:D594 C677:D677 C345:D345" xr:uid="{A2840413-61B0-49CA-9E12-5D689CB3FAB2}">
      <formula1>"医薬品,医療機器,再生医療等製品"</formula1>
    </dataValidation>
    <dataValidation type="list" allowBlank="1" showInputMessage="1" showErrorMessage="1" sqref="C6128:D6128" xr:uid="{C1ED129B-5262-4018-BBE9-52214DB44143}">
      <formula1>"1,2"</formula1>
    </dataValidation>
    <dataValidation type="list" allowBlank="1" showInputMessage="1" showErrorMessage="1" sqref="C435:D435 C518:D518 C601:D601 C684:D684 C352:D352" xr:uid="{3F481524-0AA4-4528-8A39-F21F4630A58A}">
      <formula1>"被験薬,対照薬,併用薬,レスキュー薬,その他"</formula1>
    </dataValidation>
    <dataValidation type="list" allowBlank="1" showInputMessage="1" showErrorMessage="1" sqref="C431:D431 C514:D514 C597:D597 C680:D680 C348:D348" xr:uid="{7570C9E6-EB39-429F-8413-F65DBAF9AF51}">
      <formula1>"治験成分記号,治験識別記号,一般的名称,その他"</formula1>
    </dataValidation>
    <dataValidation type="list" allowBlank="1" showInputMessage="1" showErrorMessage="1" sqref="S36 S46 S59 S78 S88 S105 S147 S255 S261 S294 S317 S332 S344 S360 S370 S383 S393 S413 S762 S770 S782 S844 S989 S1016 S6124 S91 S94 S97 S100 S109 S113 S117 S121 S125 S129 S133 S137 S141 S152 S157 S162 S167 S172 S177 S182 S187 S192 S197 S202 S207 S212 S217 S263 S265 S267 S269 S271 S273 S275 S277 S279 S281 S283 S285 S287 S289 S296 S298 S300 S302 S304 S306 S308 S310 S312 S775 S785 S788 S791 S794 S797 S800 S803 S806 S809 S812 S815 S818 S821 S824 S827 S830 S833 S836 S839 S851 S858 S865 S872 S879 S886 S893 S900 S907 S914 S921 S928 S935 S942 S949 S956 S963 S970 S977 S994 S999 S1004 S1009 S1021 S1030 S1038 S1050 S1112 S1257 S1284 S1043 S1053 S1056 S1059 S1062 S1065 S1068 S1071 S1074 S1077 S1080 S1083 S1086 S1089 S1092 S1095 S1098 S1101 S1104 S1107 S1119 S1126 S1133 S1140 S1147 S1154 S1161 S1168 S1175 S1182 S1189 S1196 S1203 S1210 S1217 S1224 S1231 S1238 S1245 S1262 S1267 S1272 S1277 S1289 S1298 S1306 S1318 S1380 S1525 S1552 S1311 S1321 S1324 S1327 S1330 S1333 S1336 S1339 S1342 S1345 S1348 S1351 S1354 S1357 S1360 S1363 S1366 S1369 S1372 S1375 S1387 S1394 S1401 S1408 S1415 S1422 S1429 S1436 S1443 S1450 S1457 S1464 S1471 S1478 S1485 S1492 S1499 S1506 S1513 S1530 S1535 S1540 S1545 S1557 S1566 S1574 S1586 S1648 S1793 S1820 S1579 S1589 S1592 S1595 S1598 S1601 S1604 S1607 S1610 S1613 S1616 S1619 S1622 S1625 S1628 S1631 S1634 S1637 S1640 S1643 S1655 S1662 S1669 S1676 S1683 S1690 S1697 S1704 S1711 S1718 S1725 S1732 S1739 S1746 S1753 S1760 S1767 S1774 S1781 S1798 S1803 S1808 S1813 S1825 S1834 S1842 S1854 S1916 S2061 S2088 S1847 S1857 S1860 S1863 S1866 S1869 S1872 S1875 S1878 S1881 S1884 S1887 S1890 S1893 S1896 S1899 S1902 S1905 S1908 S1911 S1923 S1930 S1937 S1944 S1951 S1958 S1965 S1972 S1979 S1986 S1993 S2000 S2007 S2014 S2021 S2028 S2035 S2042 S2049 S2066 S2071 S2076 S2081 S2093 S2102 S2110 S2122 S2184 S2329 S2356 S2115 S2125 S2128 S2131 S2134 S2137 S2140 S2143 S2146 S2149 S2152 S2155 S2158 S2161 S2164 S2167 S2170 S2173 S2176 S2179 S2191 S2198 S2205 S2212 S2219 S2226 S2233 S2240 S2247 S2254 S2261 S2268 S2275 S2282 S2289 S2296 S2303 S2310 S2317 S2334 S2339 S2344 S2349 S2361 S2370 S2378 S2390 S2452 S2597 S2624 S2383 S2393 S2396 S2399 S2402 S2405 S2408 S2411 S2414 S2417 S2420 S2423 S2426 S2429 S2432 S2435 S2438 S2441 S2444 S2447 S2459 S2466 S2473 S2480 S2487 S2494 S2501 S2508 S2515 S2522 S2529 S2536 S2543 S2550 S2557 S2564 S2571 S2578 S2585 S2602 S2607 S2612 S2617 S2629 S2638 S2646 S2658 S2720 S2865 S2892 S2651 S2661 S2664 S2667 S2670 S2673 S2676 S2679 S2682 S2685 S2688 S2691 S2694 S2697 S2700 S2703 S2706 S2709 S2712 S2715 S2727 S2734 S2741 S2748 S2755 S2762 S2769 S2776 S2783 S2790 S2797 S2804 S2811 S2818 S2825 S2832 S2839 S2846 S2853 S2870 S2875 S2880 S2885 S2897 S2906 S2914 S2926 S2988 S3133 S3160 S2919 S2929 S2932 S2935 S2938 S2941 S2944 S2947 S2950 S2953 S2956 S2959 S2962 S2965 S2968 S2971 S2974 S2977 S2980 S2983 S2995 S3002 S3009 S3016 S3023 S3030 S3037 S3044 S3051 S3058 S3065 S3072 S3079 S3086 S3093 S3100 S3107 S3114 S3121 S3138 S3143 S3148 S3153 S3165 S3174 S3182 S3194 S3256 S3401 S3428 S3187 S3197 S3200 S3203 S3206 S3209 S3212 S3215 S3218 S3221 S3224 S3227 S3230 S3233 S3236 S3239 S3242 S3245 S3248 S3251 S3263 S3270 S3277 S3284 S3291 S3298 S3305 S3312 S3319 S3326 S3333 S3340 S3347 S3354 S3361 S3368 S3375 S3382 S3389 S3406 S3411 S3416 S3421 S3433 S3442 S3450 S3462 S3524 S3669 S3696 S3455 S3465 S3468 S3471 S3474 S3477 S3480 S3483 S3486 S3489 S3492 S3495 S3498 S3501 S3504 S3507 S3510 S3513 S3516 S3519 S3531 S3538 S3545 S3552 S3559 S3566 S3573 S3580 S3587 S3594 S3601 S3608 S3615 S3622 S3629 S3636 S3643 S3650 S3657 S3674 S3679 S3684 S3689 S3701 S3710 S3718 S3730 S3792 S3937 S3964 S3723 S3733 S3736 S3739 S3742 S3745 S3748 S3751 S3754 S3757 S3760 S3763 S3766 S3769 S3772 S3775 S3778 S3781 S3784 S3787 S3799 S3806 S3813 S3820 S3827 S3834 S3841 S3848 S3855 S3862 S3869 S3876 S3883 S3890 S3897 S3904 S3911 S3918 S3925 S3942 S3947 S3952 S3957 S3969 S3978 S3986 S3998 S4060 S4205 S4232 S3991 S4001 S4004 S4007 S4010 S4013 S4016 S4019 S4022 S4025 S4028 S4031 S4034 S4037 S4040 S4043 S4046 S4049 S4052 S4055 S4067 S4074 S4081 S4088 S4095 S4102 S4109 S4116 S4123 S4130 S4137 S4144 S4151 S4158 S4165 S4172 S4179 S4186 S4193 S4210 S4215 S4220 S4225 S4237 S4246 S4254 S4266 S4328 S4473 S4500 S4259 S4269 S4272 S4275 S4278 S4281 S4284 S4287 S4290 S4293 S4296 S4299 S4302 S4305 S4308 S4311 S4314 S4317 S4320 S4323 S4335 S4342 S4349 S4356 S4363 S4370 S4377 S4384 S4391 S4398 S4405 S4412 S4419 S4426 S4433 S4440 S4447 S4454 S4461 S4478 S4483 S4488 S4493 S4505 S4514 S4522 S4534 S4596 S4741 S4768 S4527 S4537 S4540 S4543 S4546 S4549 S4552 S4555 S4558 S4561 S4564 S4567 S4570 S4573 S4576 S4579 S4582 S4585 S4588 S4591 S4603 S4610 S4617 S4624 S4631 S4638 S4645 S4652 S4659 S4666 S4673 S4680 S4687 S4694 S4701 S4708 S4715 S4722 S4729 S4746 S4751 S4756 S4761 S4773 S4782 S4790 S4802 S4864 S5009 S5036 S4795 S4805 S4808 S4811 S4814 S4817 S4820 S4823 S4826 S4829 S4832 S4835 S4838 S4841 S4844 S4847 S4850 S4853 S4856 S4859 S4871 S4878 S4885 S4892 S4899 S4906 S4913 S4920 S4927 S4934 S4941 S4948 S4955 S4962 S4969 S4976 S4983 S4990 S4997 S5014 S5019 S5024 S5029 S5041 S5050 S5058 S5070 S5132 S5277 S5304 S5063 S5073 S5076 S5079 S5082 S5085 S5088 S5091 S5094 S5097 S5100 S5103 S5106 S5109 S5112 S5115 S5118 S5121 S5124 S5127 S5139 S5146 S5153 S5160 S5167 S5174 S5181 S5188 S5195 S5202 S5209 S5216 S5223 S5230 S5237 S5244 S5251 S5258 S5265 S5282 S5287 S5292 S5297 S5309 S5318 S5326 S5338 S5400 S5545 S5572 S5331 S5341 S5344 S5347 S5350 S5353 S5356 S5359 S5362 S5365 S5368 S5371 S5374 S5377 S5380 S5383 S5386 S5389 S5392 S5395 S5407 S5414 S5421 S5428 S5435 S5442 S5449 S5456 S5463 S5470 S5477 S5484 S5491 S5498 S5505 S5512 S5519 S5526 S5533 S5550 S5555 S5560 S5565 S5577 S5586 S5594 S5606 S5668 S5813 S5840 S5599 S5609 S5612 S5615 S5618 S5621 S5624 S5627 S5630 S5633 S5636 S5639 S5642 S5645 S5648 S5651 S5654 S5657 S5660 S5663 S5675 S5682 S5689 S5696 S5703 S5710 S5717 S5724 S5731 S5738 S5745 S5752 S5759 S5766 S5773 S5780 S5787 S5794 S5801 S5818 S5823 S5828 S5833 S5845 S5854 S5862 S5874 S5936 S6081 S6108 S5867 S5877 S5880 S5883 S5886 S5889 S5892 S5895 S5898 S5901 S5904 S5907 S5910 S5913 S5916 S5919 S5922 S5925 S5928 S5931 S5943 S5950 S5957 S5964 S5971 S5978 S5985 S5992 S5999 S6006 S6013 S6020 S6027 S6034 S6041 S6048 S6055 S6062 S6069 S6086 S6091 S6096 S6101 S6113 S427 S443 S453 S466 S476 S496 S510 S526 S536 S549 S559 S579 S593 S609 S619 S632 S642 S662 S676 S692 S702 S715 S725 S745" xr:uid="{F08F344D-C51E-4FC5-B5AC-55099AE055A2}">
      <formula1>"追加,削除"</formula1>
    </dataValidation>
    <dataValidation type="list" allowBlank="1" showInputMessage="1" showErrorMessage="1" sqref="S14:S20 S24:S28 S31:S33 S6114:S6117 S43 S978:S983 S49 S52:S53 S56 S6125:S6129 S63:S66 S69:S70 S72 S75 S218:S221 S82:S83 S85 S1022:S1025 S47 S60 S225:S226 S229 S232 S235 S237 S241 S244:S245 S248 S251 S254 S37:S40 S258 S333:S340 S79 S318:S323 S1010:S1013 S256 S345 S347:S349 S352:S354 S357 S290 S367 S326:S329 S373 S376:S377 S380 S101:S102 S387 S390 S371 S398:S399 S402 S405 S408 S410 S384 S423 S142:S144 S763:S767 S394 S361:S364 S776:S779 S985:S986 S313:S314 S840:S841 S414:S421 S6121 S89:S90 S92:S93 S95:S96 S98:S99 S106:S108 S110:S112 S114:S116 S118:S120 S122:S124 S126:S128 S130:S132 S134:S136 S138:S140 S148:S151 S153:S156 S158:S161 S163:S166 S168:S171 S173:S176 S178:S181 S183:S186 S188:S191 S193:S196 S198:S201 S203:S206 S208:S211 S213:S216 S262 S264 S266 S268 S270 S272 S274 S276 S278 S280 S282 S284 S286 S288 S295 S297 S299 S301 S303 S305 S307 S309 S311 S771:S774 S783:S784 S786:S787 S789:S790 S792:S793 S795:S796 S798:S799 S801:S802 S804:S805 S807:S808 S810:S811 S813:S814 S816:S817 S819:S820 S822:S823 S825:S826 S828:S829 S831:S832 S834:S835 S837:S838 S845:S850 S852:S857 S859:S864 S866:S871 S873:S878 S880:S885 S887:S892 S894:S899 S901:S906 S908:S913 S915:S920 S922:S927 S929:S934 S936:S941 S943:S948 S950:S955 S957:S962 S964:S969 S971:S976 S990:S993 S995:S998 S1000:S1003 S1005:S1008 S1017:S1020 S1027 S1031:S1035 S1044:S1047 S1253:S1254 S1246:S1251 S1278:S1281 S1290:S1293 S1108:S1109 S1039:S1042 S1051:S1052 S1054:S1055 S1057:S1058 S1060:S1061 S1063:S1064 S1066:S1067 S1069:S1070 S1072:S1073 S1075:S1076 S1078:S1079 S1081:S1082 S1084:S1085 S1087:S1088 S1090:S1091 S1093:S1094 S1096:S1097 S1099:S1100 S1102:S1103 S1105:S1106 S1113:S1118 S1120:S1125 S1127:S1132 S1134:S1139 S1141:S1146 S1148:S1153 S1155:S1160 S1162:S1167 S1169:S1174 S1176:S1181 S1183:S1188 S1190:S1195 S1197:S1202 S1204:S1209 S1211:S1216 S1218:S1223 S1225:S1230 S1232:S1237 S1239:S1244 S1258:S1261 S1263:S1266 S1268:S1271 S1273:S1276 S1285:S1288 S1295 S1299:S1303 S1312:S1315 S1521:S1522 S1514:S1519 S1546:S1549 S1558:S1561 S1376:S1377 S1307:S1310 S1319:S1320 S1322:S1323 S1325:S1326 S1328:S1329 S1331:S1332 S1334:S1335 S1337:S1338 S1340:S1341 S1343:S1344 S1346:S1347 S1349:S1350 S1352:S1353 S1355:S1356 S1358:S1359 S1361:S1362 S1364:S1365 S1367:S1368 S1370:S1371 S1373:S1374 S1381:S1386 S1388:S1393 S1395:S1400 S1402:S1407 S1409:S1414 S1416:S1421 S1423:S1428 S1430:S1435 S1437:S1442 S1444:S1449 S1451:S1456 S1458:S1463 S1465:S1470 S1472:S1477 S1479:S1484 S1486:S1491 S1493:S1498 S1500:S1505 S1507:S1512 S1526:S1529 S1531:S1534 S1536:S1539 S1541:S1544 S1553:S1556 S1563 S1567:S1571 S1580:S1583 S1789:S1790 S1782:S1787 S1814:S1817 S1826:S1829 S1644:S1645 S1575:S1578 S1587:S1588 S1590:S1591 S1593:S1594 S1596:S1597 S1599:S1600 S1602:S1603 S1605:S1606 S1608:S1609 S1611:S1612 S1614:S1615 S1617:S1618 S1620:S1621 S1623:S1624 S1626:S1627 S1629:S1630 S1632:S1633 S1635:S1636 S1638:S1639 S1641:S1642 S1649:S1654 S1656:S1661 S1663:S1668 S1670:S1675 S1677:S1682 S1684:S1689 S1691:S1696 S1698:S1703 S1705:S1710 S1712:S1717 S1719:S1724 S1726:S1731 S1733:S1738 S1740:S1745 S1747:S1752 S1754:S1759 S1761:S1766 S1768:S1773 S1775:S1780 S1794:S1797 S1799:S1802 S1804:S1807 S1809:S1812 S1821:S1824 S1831 S1835:S1839 S1848:S1851 S2057:S2058 S2050:S2055 S2082:S2085 S2094:S2097 S1912:S1913 S1843:S1846 S1855:S1856 S1858:S1859 S1861:S1862 S1864:S1865 S1867:S1868 S1870:S1871 S1873:S1874 S1876:S1877 S1879:S1880 S1882:S1883 S1885:S1886 S1888:S1889 S1891:S1892 S1894:S1895 S1897:S1898 S1900:S1901 S1903:S1904 S1906:S1907 S1909:S1910 S1917:S1922 S1924:S1929 S1931:S1936 S1938:S1943 S1945:S1950 S1952:S1957 S1959:S1964 S1966:S1971 S1973:S1978 S1980:S1985 S1987:S1992 S1994:S1999 S2001:S2006 S2008:S2013 S2015:S2020 S2022:S2027 S2029:S2034 S2036:S2041 S2043:S2048 S2062:S2065 S2067:S2070 S2072:S2075 S2077:S2080 S2089:S2092 S2099 S2103:S2107 S2116:S2119 S2325:S2326 S2318:S2323 S2350:S2353 S2362:S2365 S2180:S2181 S2111:S2114 S2123:S2124 S2126:S2127 S2129:S2130 S2132:S2133 S2135:S2136 S2138:S2139 S2141:S2142 S2144:S2145 S2147:S2148 S2150:S2151 S2153:S2154 S2156:S2157 S2159:S2160 S2162:S2163 S2165:S2166 S2168:S2169 S2171:S2172 S2174:S2175 S2177:S2178 S2185:S2190 S2192:S2197 S2199:S2204 S2206:S2211 S2213:S2218 S2220:S2225 S2227:S2232 S2234:S2239 S2241:S2246 S2248:S2253 S2255:S2260 S2262:S2267 S2269:S2274 S2276:S2281 S2283:S2288 S2290:S2295 S2297:S2302 S2304:S2309 S2311:S2316 S2330:S2333 S2335:S2338 S2340:S2343 S2345:S2348 S2357:S2360 S2367 S2371:S2375 S2384:S2387 S2593:S2594 S2586:S2591 S2618:S2621 S2630:S2633 S2448:S2449 S2379:S2382 S2391:S2392 S2394:S2395 S2397:S2398 S2400:S2401 S2403:S2404 S2406:S2407 S2409:S2410 S2412:S2413 S2415:S2416 S2418:S2419 S2421:S2422 S2424:S2425 S2427:S2428 S2430:S2431 S2433:S2434 S2436:S2437 S2439:S2440 S2442:S2443 S2445:S2446 S2453:S2458 S2460:S2465 S2467:S2472 S2474:S2479 S2481:S2486 S2488:S2493 S2495:S2500 S2502:S2507 S2509:S2514 S2516:S2521 S2523:S2528 S2530:S2535 S2537:S2542 S2544:S2549 S2551:S2556 S2558:S2563 S2565:S2570 S2572:S2577 S2579:S2584 S2598:S2601 S2603:S2606 S2608:S2611 S2613:S2616 S2625:S2628 S2635 S2639:S2643 S2652:S2655 S2861:S2862 S2854:S2859 S2886:S2889 S2898:S2901 S2716:S2717 S2647:S2650 S2659:S2660 S2662:S2663 S2665:S2666 S2668:S2669 S2671:S2672 S2674:S2675 S2677:S2678 S2680:S2681 S2683:S2684 S2686:S2687 S2689:S2690 S2692:S2693 S2695:S2696 S2698:S2699 S2701:S2702 S2704:S2705 S2707:S2708 S2710:S2711 S2713:S2714 S2721:S2726 S2728:S2733 S2735:S2740 S2742:S2747 S2749:S2754 S2756:S2761 S2763:S2768 S2770:S2775 S2777:S2782 S2784:S2789 S2791:S2796 S2798:S2803 S2805:S2810 S2812:S2817 S2819:S2824 S2826:S2831 S2833:S2838 S2840:S2845 S2847:S2852 S2866:S2869 S2871:S2874 S2876:S2879 S2881:S2884 S2893:S2896 S2903 S2907:S2911 S2920:S2923 S3129:S3130 S3122:S3127 S3154:S3157 S3166:S3169 S2984:S2985 S2915:S2918 S2927:S2928 S2930:S2931 S2933:S2934 S2936:S2937 S2939:S2940 S2942:S2943 S2945:S2946 S2948:S2949 S2951:S2952 S2954:S2955 S2957:S2958 S2960:S2961 S2963:S2964 S2966:S2967 S2969:S2970 S2972:S2973 S2975:S2976 S2978:S2979 S2981:S2982 S2989:S2994 S2996:S3001 S3003:S3008 S3010:S3015 S3017:S3022 S3024:S3029 S3031:S3036 S3038:S3043 S3045:S3050 S3052:S3057 S3059:S3064 S3066:S3071 S3073:S3078 S3080:S3085 S3087:S3092 S3094:S3099 S3101:S3106 S3108:S3113 S3115:S3120 S3134:S3137 S3139:S3142 S3144:S3147 S3149:S3152 S3161:S3164 S3171 S3175:S3179 S3188:S3191 S3397:S3398 S3390:S3395 S3422:S3425 S3434:S3437 S3252:S3253 S3183:S3186 S3195:S3196 S3198:S3199 S3201:S3202 S3204:S3205 S3207:S3208 S3210:S3211 S3213:S3214 S3216:S3217 S3219:S3220 S3222:S3223 S3225:S3226 S3228:S3229 S3231:S3232 S3234:S3235 S3237:S3238 S3240:S3241 S3243:S3244 S3246:S3247 S3249:S3250 S3257:S3262 S3264:S3269 S3271:S3276 S3278:S3283 S3285:S3290 S3292:S3297 S3299:S3304 S3306:S3311 S3313:S3318 S3320:S3325 S3327:S3332 S3334:S3339 S3341:S3346 S3348:S3353 S3355:S3360 S3362:S3367 S3369:S3374 S3376:S3381 S3383:S3388 S3402:S3405 S3407:S3410 S3412:S3415 S3417:S3420 S3429:S3432 S3439 S3443:S3447 S3456:S3459 S3665:S3666 S3658:S3663 S3690:S3693 S3702:S3705 S3520:S3521 S3451:S3454 S3463:S3464 S3466:S3467 S3469:S3470 S3472:S3473 S3475:S3476 S3478:S3479 S3481:S3482 S3484:S3485 S3487:S3488 S3490:S3491 S3493:S3494 S3496:S3497 S3499:S3500 S3502:S3503 S3505:S3506 S3508:S3509 S3511:S3512 S3514:S3515 S3517:S3518 S3525:S3530 S3532:S3537 S3539:S3544 S3546:S3551 S3553:S3558 S3560:S3565 S3567:S3572 S3574:S3579 S3581:S3586 S3588:S3593 S3595:S3600 S3602:S3607 S3609:S3614 S3616:S3621 S3623:S3628 S3630:S3635 S3637:S3642 S3644:S3649 S3651:S3656 S3670:S3673 S3675:S3678 S3680:S3683 S3685:S3688 S3697:S3700 S3707 S3711:S3715 S3724:S3727 S3933:S3934 S3926:S3931 S3958:S3961 S3970:S3973 S3788:S3789 S3719:S3722 S3731:S3732 S3734:S3735 S3737:S3738 S3740:S3741 S3743:S3744 S3746:S3747 S3749:S3750 S3752:S3753 S3755:S3756 S3758:S3759 S3761:S3762 S3764:S3765 S3767:S3768 S3770:S3771 S3773:S3774 S3776:S3777 S3779:S3780 S3782:S3783 S3785:S3786 S3793:S3798 S3800:S3805 S3807:S3812 S3814:S3819 S3821:S3826 S3828:S3833 S3835:S3840 S3842:S3847 S3849:S3854 S3856:S3861 S3863:S3868 S3870:S3875 S3877:S3882 S3884:S3889 S3891:S3896 S3898:S3903 S3905:S3910 S3912:S3917 S3919:S3924 S3938:S3941 S3943:S3946 S3948:S3951 S3953:S3956 S3965:S3968 S3975 S3979:S3983 S3992:S3995 S4201:S4202 S4194:S4199 S4226:S4229 S4238:S4241 S4056:S4057 S3987:S3990 S3999:S4000 S4002:S4003 S4005:S4006 S4008:S4009 S4011:S4012 S4014:S4015 S4017:S4018 S4020:S4021 S4023:S4024 S4026:S4027 S4029:S4030 S4032:S4033 S4035:S4036 S4038:S4039 S4041:S4042 S4044:S4045 S4047:S4048 S4050:S4051 S4053:S4054 S4061:S4066 S4068:S4073 S4075:S4080 S4082:S4087 S4089:S4094 S4096:S4101 S4103:S4108 S4110:S4115 S4117:S4122 S4124:S4129 S4131:S4136 S4138:S4143 S4145:S4150 S4152:S4157 S4159:S4164 S4166:S4171 S4173:S4178 S4180:S4185 S4187:S4192 S4206:S4209 S4211:S4214 S4216:S4219 S4221:S4224 S4233:S4236 S4243 S4247:S4251 S4260:S4263 S4469:S4470 S4462:S4467 S4494:S4497 S4506:S4509 S4324:S4325 S4255:S4258 S4267:S4268 S4270:S4271 S4273:S4274 S4276:S4277 S4279:S4280 S4282:S4283 S4285:S4286 S4288:S4289 S4291:S4292 S4294:S4295 S4297:S4298 S4300:S4301 S4303:S4304 S4306:S4307 S4309:S4310 S4312:S4313 S4315:S4316 S4318:S4319 S4321:S4322 S4329:S4334 S4336:S4341 S4343:S4348 S4350:S4355 S4357:S4362 S4364:S4369 S4371:S4376 S4378:S4383 S4385:S4390 S4392:S4397 S4399:S4404 S4406:S4411 S4413:S4418 S4420:S4425 S4427:S4432 S4434:S4439 S4441:S4446 S4448:S4453 S4455:S4460 S4474:S4477 S4479:S4482 S4484:S4487 S4489:S4492 S4501:S4504 S4511 S4515:S4519 S4528:S4531 S4737:S4738 S4730:S4735 S4762:S4765 S4774:S4777 S4592:S4593 S4523:S4526 S4535:S4536 S4538:S4539 S4541:S4542 S4544:S4545 S4547:S4548 S4550:S4551 S4553:S4554 S4556:S4557 S4559:S4560 S4562:S4563 S4565:S4566 S4568:S4569 S4571:S4572 S4574:S4575 S4577:S4578 S4580:S4581 S4583:S4584 S4586:S4587 S4589:S4590 S4597:S4602 S4604:S4609 S4611:S4616 S4618:S4623 S4625:S4630 S4632:S4637 S4639:S4644 S4646:S4651 S4653:S4658 S4660:S4665 S4667:S4672 S4674:S4679 S4681:S4686 S4688:S4693 S4695:S4700 S4702:S4707 S4709:S4714 S4716:S4721 S4723:S4728 S4742:S4745 S4747:S4750 S4752:S4755 S4757:S4760 S4769:S4772 S4779 S4783:S4787 S4796:S4799 S5005:S5006 S4998:S5003 S5030:S5033 S5042:S5045 S4860:S4861 S4791:S4794 S4803:S4804 S4806:S4807 S4809:S4810 S4812:S4813 S4815:S4816 S4818:S4819 S4821:S4822 S4824:S4825 S4827:S4828 S4830:S4831 S4833:S4834 S4836:S4837 S4839:S4840 S4842:S4843 S4845:S4846 S4848:S4849 S4851:S4852 S4854:S4855 S4857:S4858 S4865:S4870 S4872:S4877 S4879:S4884 S4886:S4891 S4893:S4898 S4900:S4905 S4907:S4912 S4914:S4919 S4921:S4926 S4928:S4933 S4935:S4940 S4942:S4947 S4949:S4954 S4956:S4961 S4963:S4968 S4970:S4975 S4977:S4982 S4984:S4989 S4991:S4996 S5010:S5013 S5015:S5018 S5020:S5023 S5025:S5028 S5037:S5040 S5047 S5051:S5055 S5064:S5067 S5273:S5274 S5266:S5271 S5298:S5301 S5310:S5313 S5128:S5129 S5059:S5062 S5071:S5072 S5074:S5075 S5077:S5078 S5080:S5081 S5083:S5084 S5086:S5087 S5089:S5090 S5092:S5093 S5095:S5096 S5098:S5099 S5101:S5102 S5104:S5105 S5107:S5108 S5110:S5111 S5113:S5114 S5116:S5117 S5119:S5120 S5122:S5123 S5125:S5126 S5133:S5138 S5140:S5145 S5147:S5152 S5154:S5159 S5161:S5166 S5168:S5173 S5175:S5180 S5182:S5187 S5189:S5194 S5196:S5201 S5203:S5208 S5210:S5215 S5217:S5222 S5224:S5229 S5231:S5236 S5238:S5243 S5245:S5250 S5252:S5257 S5259:S5264 S5278:S5281 S5283:S5286 S5288:S5291 S5293:S5296 S5305:S5308 S5315 S5319:S5323 S5332:S5335 S5541:S5542 S5534:S5539 S5566:S5569 S5578:S5581 S5396:S5397 S5327:S5330 S5339:S5340 S5342:S5343 S5345:S5346 S5348:S5349 S5351:S5352 S5354:S5355 S5357:S5358 S5360:S5361 S5363:S5364 S5366:S5367 S5369:S5370 S5372:S5373 S5375:S5376 S5378:S5379 S5381:S5382 S5384:S5385 S5387:S5388 S5390:S5391 S5393:S5394 S5401:S5406 S5408:S5413 S5415:S5420 S5422:S5427 S5429:S5434 S5436:S5441 S5443:S5448 S5450:S5455 S5457:S5462 S5464:S5469 S5471:S5476 S5478:S5483 S5485:S5490 S5492:S5497 S5499:S5504 S5506:S5511 S5513:S5518 S5520:S5525 S5527:S5532 S5546:S5549 S5551:S5554 S5556:S5559 S5561:S5564 S5573:S5576 S5583 S5587:S5591 S5600:S5603 S5809:S5810 S5802:S5807 S5834:S5837 S5846:S5849 S5664:S5665 S5595:S5598 S5607:S5608 S5610:S5611 S5613:S5614 S5616:S5617 S5619:S5620 S5622:S5623 S5625:S5626 S5628:S5629 S5631:S5632 S5634:S5635 S5637:S5638 S5640:S5641 S5643:S5644 S5646:S5647 S5649:S5650 S5652:S5653 S5655:S5656 S5658:S5659 S5661:S5662 S5669:S5674 S5676:S5681 S5683:S5688 S5690:S5695 S5697:S5702 S5704:S5709 S5711:S5716 S5718:S5723 S5725:S5730 S5732:S5737 S5739:S5744 S5746:S5751 S5753:S5758 S5760:S5765 S5767:S5772 S5774:S5779 S5781:S5786 S5788:S5793 S5795:S5800 S5814:S5817 S5819:S5822 S5824:S5827 S5829:S5832 S5841:S5844 S5851 S5855:S5859 S5868:S5871 S6077:S6078 S6070:S6075 S6102:S6105 S6119 S5932:S5933 S5863:S5866 S5875:S5876 S5878:S5879 S5881:S5882 S5884:S5885 S5887:S5888 S5890:S5891 S5893:S5894 S5896:S5897 S5899:S5900 S5902:S5903 S5905:S5906 S5908:S5909 S5911:S5912 S5914:S5915 S5917:S5918 S5920:S5921 S5923:S5924 S5926:S5927 S5929:S5930 S5937:S5942 S5944:S5949 S5951:S5956 S5958:S5963 S5965:S5970 S5972:S5977 S5979:S5984 S5986:S5991 S5993:S5998 S6000:S6005 S6007:S6012 S6014:S6019 S6021:S6026 S6028:S6033 S6035:S6040 S6042:S6047 S6049:S6054 S6056:S6061 S6063:S6068 S6082:S6085 S6087:S6090 S6092:S6095 S6097:S6100 S6109:S6112 S425 S428 S430:S432 S435:S437 S440 S444:S447 S450 S454 S456 S459:S460 S463 S467 S470 S473 S477 S481:S482 S485 S488 S491 S493 S497:S504 S506 S508 S511 S513:S515 S518:S520 S523 S527:S530 S533 S537 S539 S542:S543 S546 S550 S553 S556 S560 S564:S565 S568 S571 S574 S576 S580:S587 S589 S591 S594 S596:S598 S601:S603 S606 S610:S613 S616 S620 S622 S625:S626 S629 S633 S636 S639 S643 S647:S648 S651 S654 S657 S659 S663:S670 S672 S674 S677 S679:S681 S684:S686 S689 S757 S699 S703 S705 S708:S709 S712 S716 S719 S722 S726 S730:S731 S734 S737 S740 S742 S746:S753 S755 S693:S696" xr:uid="{458FAAFD-276B-4F5D-B9CB-730215C24D7C}">
      <formula1>"変更"</formula1>
    </dataValidation>
    <dataValidation type="custom" imeMode="halfAlpha" allowBlank="1" showInputMessage="1" showErrorMessage="1" errorTitle="警告" error="**-****または****-****形式で入力してください(*は半角数字)" sqref="C16:D16 C19:D19" xr:uid="{333DC62C-C980-4689-8D78-1D6A8DB44E75}">
      <formula1>OR(AND(ISNUMBER(VALUE(LEFTB(C16,2))),ISNUMBER(VALUE(RIGHTB(C16,4))),MID(C16,3,1)="-",LENB(C16)=7),AND(ISNUMBER(VALUE(LEFTB(C16,4))),ISNUMBER(VALUE(RIGHTB(C16,4))),MID(C16,5,1)="-",LENB(C16)=9))</formula1>
    </dataValidation>
    <dataValidation type="whole" imeMode="halfAlpha" allowBlank="1" showInputMessage="1" showErrorMessage="1" errorTitle="入力エラー" error="半角数字を入力してください(3桁以内)。" sqref="C26:D26 C18:D18" xr:uid="{6556D5C0-A385-4003-902F-9F5FAEDD86A7}">
      <formula1>1</formula1>
      <formula2>999</formula2>
    </dataValidation>
    <dataValidation type="custom" imeMode="halfAlpha" showInputMessage="1" showErrorMessage="1" errorTitle="入力エラー" error="2を入力してください" sqref="C15:D15" xr:uid="{EE0EEDE9-F645-43CE-A34F-50F6FCE0E2BD}">
      <formula1>AND(C15=2,C15&lt;&gt;"")</formula1>
    </dataValidation>
    <dataValidation type="custom" imeMode="halfAlpha" allowBlank="1" showInputMessage="1" showErrorMessage="1" errorTitle="入力エラー" error="アルファベットと数字の組み合わせを半角文字で入力してください(20文字以内)" sqref="C14:D14" xr:uid="{F11F7925-4697-4A3B-9DBE-4AB0F915B8E3}">
      <formula1>AND(LENB(C14)=LEN(C14),LEN(C14)&lt;=20)</formula1>
    </dataValidation>
    <dataValidation type="date" imeMode="halfAlpha" allowBlank="1" showInputMessage="1" showErrorMessage="1" errorTitle="入力エラー" error="西暦年月日を入力してください" sqref="C31:D31 C17:D17 C82:D83 C20:D20 T692:T696 T6121 T14:T20 T24:T28 T31:T33 T844:T983 T43 T6108:T6117 T49 T52:T53 T56 T989:T1013 T63:T66 T69:T70 T72 T75 T147:T221 T82:T83 T85 T1016:T1025 T46:T47 T59:T60 T225:T226 T229 T232 T235 T237 T241 T244:T245 T248 T251 T36:T40 T258 T332:T340 T78:T79 T317:T323 T6124:T6129 T254:T256 T344:T345 T347:T349 T352:T354 T357 T261:T290 T367 T326:T329 T373 T376:T377 T380 T88:T102 T387 T390 T370:T371 T398:T399 T402 T405 T408 T410 T383:T384 T423 T105:T144 T762:T767 T393:T394 T360:T364 T770:T779 T985:T986 T294:T314 T782:T841 T413:T421 T1027 T1030:T1035 T1038:T1047 T1050:T1109 T1253:T1254 T1112:T1251 T1257:T1281 T1284:T1293 T1295 T1298:T1303 T1306:T1315 T1318:T1377 T1521:T1522 T1380:T1519 T1525:T1549 T1552:T1561 T1563 T1566:T1571 T1574:T1583 T1586:T1645 T1789:T1790 T1648:T1787 T1793:T1817 T1820:T1829 T1831 T1834:T1839 T1842:T1851 T1854:T1913 T2057:T2058 T1916:T2055 T2061:T2085 T2088:T2097 T2099 T2102:T2107 T2110:T2119 T2122:T2181 T2325:T2326 T2184:T2323 T2329:T2353 T2356:T2365 T2367 T2370:T2375 T2378:T2387 T2390:T2449 T2593:T2594 T2452:T2591 T2597:T2621 T2624:T2633 T2635 T2638:T2643 T2646:T2655 T2658:T2717 T2861:T2862 T2720:T2859 T2865:T2889 T2892:T2901 T2903 T2906:T2911 T2914:T2923 T2926:T2985 T3129:T3130 T2988:T3127 T3133:T3157 T3160:T3169 T3171 T3174:T3179 T3182:T3191 T3194:T3253 T3397:T3398 T3256:T3395 T3401:T3425 T3428:T3437 T3439 T3442:T3447 T3450:T3459 T3462:T3521 T3665:T3666 T3524:T3663 T3669:T3693 T3696:T3705 T3707 T3710:T3715 T3718:T3727 T3730:T3789 T3933:T3934 T3792:T3931 T3937:T3961 T3964:T3973 T3975 T3978:T3983 T3986:T3995 T3998:T4057 T4201:T4202 T4060:T4199 T4205:T4229 T4232:T4241 T4243 T4246:T4251 T4254:T4263 T4266:T4325 T4469:T4470 T4328:T4467 T4473:T4497 T4500:T4509 T4511 T4514:T4519 T4522:T4531 T4534:T4593 T4737:T4738 T4596:T4735 T4741:T4765 T4768:T4777 T4779 T4782:T4787 T4790:T4799 T4802:T4861 T5005:T5006 T4864:T5003 T5009:T5033 T5036:T5045 T5047 T5050:T5055 T5058:T5067 T5070:T5129 T5273:T5274 T5132:T5271 T5277:T5301 T5304:T5313 T5315 T5318:T5323 T5326:T5335 T5338:T5397 T5541:T5542 T5400:T5539 T5545:T5569 T5572:T5581 T5583 T5586:T5591 T5594:T5603 T5606:T5665 T5809:T5810 T5668:T5807 T5813:T5837 T5840:T5849 T5851 T5854:T5859 T5862:T5871 T5874:T5933 T6077:T6078 T5936:T6075 T6081:T6105 T6119 T425 T427:T428 T430:T432 T435:T437 T440 T443:T447 T450 T453:T454 T456 T459:T460 T463 T466:T467 T470 T473 T476:T477 T481:T482 T485 T488 T491 T493 T496:T504 T506 T508 T510:T511 T513:T515 T518:T520 T523 T526:T530 T533 T536:T537 T539 T542:T543 T546 T549:T550 T553 T556 T559:T560 T564:T565 T568 T571 T574 T576 T579:T587 T589 T591 T593:T594 T596:T598 T601:T603 T606 T609:T613 T616 T619:T620 T622 T625:T626 T629 T632:T633 T636 T639 T642:T643 T647:T648 T651 T654 T657 T659 T662:T670 T672 T674 T676:T677 T679:T681 T684:T686 T689 T757 T699 T702:T703 T705 T708:T709 T712 T715:T716 T719 T722 T725:T726 T730:T731 T734 T737 T740 T742 T745:T753 T755 C24:D24" xr:uid="{CFD796F5-7CB7-4D32-BD9B-3826B40470A7}">
      <formula1>29221</formula1>
      <formula2>51501</formula2>
    </dataValidation>
    <dataValidation type="custom" imeMode="hiragana" allowBlank="1" showInputMessage="1" showErrorMessage="1" errorTitle="入力エラー" error="1000文字以内で入力してください。&amp;&lt;&gt;の入力はできません。" sqref="C32:D33" xr:uid="{6FF29E64-1618-4203-84F7-07A4F8384C7A}">
      <formula1>AND(NOT(OR(COUNTIF(C32, "*&amp;*"), COUNTIF(C32,"*&lt;*"), COUNTIF(C32,"*&gt;*"))),LEN(C32)&lt;=1000)</formula1>
    </dataValidation>
    <dataValidation type="custom" imeMode="hiragana" allowBlank="1" showInputMessage="1" showErrorMessage="1" errorTitle="入力エラー" error="120文字以内で入力してください。&amp;&lt;&gt;の入力はできません。" sqref="C219:D220 C89:D89 C321:D322 C333:D333 C414:D414 C763:D763 C765:D766 C107:D107 C149:D150 C335:D336 C362:D363 C416:D417 C313:D313 C991:D992 C1011:D1012 C92:D92 C95:D95 C98:D98 C101:D101 C111:D111 C115:D115 C119:D119 C123:D123 C127:D127 C131:D131 C135:D135 C139:D139 C143:D143 C154:D155 C159:D160 C164:D165 C169:D170 C174:D175 C179:D180 C184:D185 C189:D190 C194:D195 C199:D200 C204:D205 C209:D210 C214:D215 C295:D295 C297:D297 C299:D299 C301:D301 C303:D303 C305:D305 C307:D307 C309:D309 C311:D311 C846:D850 C853:D857 C860:D864 C867:D871 C874:D878 C881:D885 C888:D892 C895:D899 C902:D906 C909:D913 C916:D920 C923:D927 C930:D934 C937:D941 C944:D948 C951:D955 C958:D962 C965:D969 C972:D976 C979:D983 C996:D997 C1001:D1002 C1006:D1007 C1018:D1020 C1023:D1025 C1031:D1031 C1033:D1034 C1279:D1280 C1259:D1260 C1114:D1118 C1121:D1125 C1128:D1132 C1135:D1139 C1142:D1146 C1149:D1153 C1156:D1160 C1163:D1167 C1170:D1174 C1177:D1181 C1184:D1188 C1191:D1195 C1198:D1202 C1205:D1209 C1212:D1216 C1219:D1223 C1226:D1230 C1233:D1237 C1240:D1244 C1247:D1251 C1264:D1265 C1269:D1270 C1274:D1275 C1286:D1288 C1291:D1293 C1299:D1299 C1301:D1302 C1547:D1548 C1527:D1528 C1382:D1386 C1389:D1393 C1396:D1400 C1403:D1407 C1410:D1414 C1417:D1421 C1424:D1428 C1431:D1435 C1438:D1442 C1445:D1449 C1452:D1456 C1459:D1463 C1466:D1470 C1473:D1477 C1480:D1484 C1487:D1491 C1494:D1498 C1501:D1505 C1508:D1512 C1515:D1519 C1532:D1533 C1537:D1538 C1542:D1543 C1554:D1556 C1559:D1561 C1567:D1567 C1569:D1570 C1815:D1816 C1795:D1796 C1650:D1654 C1657:D1661 C1664:D1668 C1671:D1675 C1678:D1682 C1685:D1689 C1692:D1696 C1699:D1703 C1706:D1710 C1713:D1717 C1720:D1724 C1727:D1731 C1734:D1738 C1741:D1745 C1748:D1752 C1755:D1759 C1762:D1766 C1769:D1773 C1776:D1780 C1783:D1787 C1800:D1801 C1805:D1806 C1810:D1811 C1822:D1824 C1827:D1829 C1835:D1835 C1837:D1838 C2083:D2084 C2063:D2064 C1918:D1922 C1925:D1929 C1932:D1936 C1939:D1943 C1946:D1950 C1953:D1957 C1960:D1964 C1967:D1971 C1974:D1978 C1981:D1985 C1988:D1992 C1995:D1999 C2002:D2006 C2009:D2013 C2016:D2020 C2023:D2027 C2030:D2034 C2037:D2041 C2044:D2048 C2051:D2055 C2068:D2069 C2073:D2074 C2078:D2079 C2090:D2092 C2095:D2097 C2103:D2103 C2105:D2106 C2351:D2352 C2331:D2332 C2186:D2190 C2193:D2197 C2200:D2204 C2207:D2211 C2214:D2218 C2221:D2225 C2228:D2232 C2235:D2239 C2242:D2246 C2249:D2253 C2256:D2260 C2263:D2267 C2270:D2274 C2277:D2281 C2284:D2288 C2291:D2295 C2298:D2302 C2305:D2309 C2312:D2316 C2319:D2323 C2336:D2337 C2341:D2342 C2346:D2347 C2358:D2360 C2363:D2365 C2371:D2371 C2373:D2374 C2619:D2620 C2599:D2600 C2454:D2458 C2461:D2465 C2468:D2472 C2475:D2479 C2482:D2486 C2489:D2493 C2496:D2500 C2503:D2507 C2510:D2514 C2517:D2521 C2524:D2528 C2531:D2535 C2538:D2542 C2545:D2549 C2552:D2556 C2559:D2563 C2566:D2570 C2573:D2577 C2580:D2584 C2587:D2591 C2604:D2605 C2609:D2610 C2614:D2615 C2626:D2628 C2631:D2633 C2639:D2639 C2641:D2642 C2887:D2888 C2867:D2868 C2722:D2726 C2729:D2733 C2736:D2740 C2743:D2747 C2750:D2754 C2757:D2761 C2764:D2768 C2771:D2775 C2778:D2782 C2785:D2789 C2792:D2796 C2799:D2803 C2806:D2810 C2813:D2817 C2820:D2824 C2827:D2831 C2834:D2838 C2841:D2845 C2848:D2852 C2855:D2859 C2872:D2873 C2877:D2878 C2882:D2883 C2894:D2896 C2899:D2901 C2907:D2907 C2909:D2910 C3155:D3156 C3135:D3136 C2990:D2994 C2997:D3001 C3004:D3008 C3011:D3015 C3018:D3022 C3025:D3029 C3032:D3036 C3039:D3043 C3046:D3050 C3053:D3057 C3060:D3064 C3067:D3071 C3074:D3078 C3081:D3085 C3088:D3092 C3095:D3099 C3102:D3106 C3109:D3113 C3116:D3120 C3123:D3127 C3140:D3141 C3145:D3146 C3150:D3151 C3162:D3164 C3167:D3169 C3175:D3175 C3177:D3178 C3423:D3424 C3403:D3404 C3258:D3262 C3265:D3269 C3272:D3276 C3279:D3283 C3286:D3290 C3293:D3297 C3300:D3304 C3307:D3311 C3314:D3318 C3321:D3325 C3328:D3332 C3335:D3339 C3342:D3346 C3349:D3353 C3356:D3360 C3363:D3367 C3370:D3374 C3377:D3381 C3384:D3388 C3391:D3395 C3408:D3409 C3413:D3414 C3418:D3419 C3430:D3432 C3435:D3437 C3443:D3443 C3445:D3446 C3691:D3692 C3671:D3672 C3526:D3530 C3533:D3537 C3540:D3544 C3547:D3551 C3554:D3558 C3561:D3565 C3568:D3572 C3575:D3579 C3582:D3586 C3589:D3593 C3596:D3600 C3603:D3607 C3610:D3614 C3617:D3621 C3624:D3628 C3631:D3635 C3638:D3642 C3645:D3649 C3652:D3656 C3659:D3663 C3676:D3677 C3681:D3682 C3686:D3687 C3698:D3700 C3703:D3705 C3711:D3711 C3713:D3714 C3959:D3960 C3939:D3940 C3794:D3798 C3801:D3805 C3808:D3812 C3815:D3819 C3822:D3826 C3829:D3833 C3836:D3840 C3843:D3847 C3850:D3854 C3857:D3861 C3864:D3868 C3871:D3875 C3878:D3882 C3885:D3889 C3892:D3896 C3899:D3903 C3906:D3910 C3913:D3917 C3920:D3924 C3927:D3931 C3944:D3945 C3949:D3950 C3954:D3955 C3966:D3968 C3971:D3973 C3979:D3979 C3981:D3982 C4227:D4228 C4207:D4208 C4062:D4066 C4069:D4073 C4076:D4080 C4083:D4087 C4090:D4094 C4097:D4101 C4104:D4108 C4111:D4115 C4118:D4122 C4125:D4129 C4132:D4136 C4139:D4143 C4146:D4150 C4153:D4157 C4160:D4164 C4167:D4171 C4174:D4178 C4181:D4185 C4188:D4192 C4195:D4199 C4212:D4213 C4217:D4218 C4222:D4223 C4234:D4236 C4239:D4241 C4247:D4247 C4249:D4250 C4495:D4496 C4475:D4476 C4330:D4334 C4337:D4341 C4344:D4348 C4351:D4355 C4358:D4362 C4365:D4369 C4372:D4376 C4379:D4383 C4386:D4390 C4393:D4397 C4400:D4404 C4407:D4411 C4414:D4418 C4421:D4425 C4428:D4432 C4435:D4439 C4442:D4446 C4449:D4453 C4456:D4460 C4463:D4467 C4480:D4481 C4485:D4486 C4490:D4491 C4502:D4504 C4507:D4509 C4515:D4515 C4517:D4518 C4763:D4764 C4743:D4744 C4598:D4602 C4605:D4609 C4612:D4616 C4619:D4623 C4626:D4630 C4633:D4637 C4640:D4644 C4647:D4651 C4654:D4658 C4661:D4665 C4668:D4672 C4675:D4679 C4682:D4686 C4689:D4693 C4696:D4700 C4703:D4707 C4710:D4714 C4717:D4721 C4724:D4728 C4731:D4735 C4748:D4749 C4753:D4754 C4758:D4759 C4770:D4772 C4775:D4777 C4783:D4783 C4785:D4786 C5031:D5032 C5011:D5012 C4866:D4870 C4873:D4877 C4880:D4884 C4887:D4891 C4894:D4898 C4901:D4905 C4908:D4912 C4915:D4919 C4922:D4926 C4929:D4933 C4936:D4940 C4943:D4947 C4950:D4954 C4957:D4961 C4964:D4968 C4971:D4975 C4978:D4982 C4985:D4989 C4992:D4996 C4999:D5003 C5016:D5017 C5021:D5022 C5026:D5027 C5038:D5040 C5043:D5045 C5051:D5051 C5053:D5054 C5299:D5300 C5279:D5280 C5134:D5138 C5141:D5145 C5148:D5152 C5155:D5159 C5162:D5166 C5169:D5173 C5176:D5180 C5183:D5187 C5190:D5194 C5197:D5201 C5204:D5208 C5211:D5215 C5218:D5222 C5225:D5229 C5232:D5236 C5239:D5243 C5246:D5250 C5253:D5257 C5260:D5264 C5267:D5271 C5284:D5285 C5289:D5290 C5294:D5295 C5306:D5308 C5311:D5313 C5319:D5319 C5321:D5322 C5567:D5568 C5547:D5548 C5402:D5406 C5409:D5413 C5416:D5420 C5423:D5427 C5430:D5434 C5437:D5441 C5444:D5448 C5451:D5455 C5458:D5462 C5465:D5469 C5472:D5476 C5479:D5483 C5486:D5490 C5493:D5497 C5500:D5504 C5507:D5511 C5514:D5518 C5521:D5525 C5528:D5532 C5535:D5539 C5552:D5553 C5557:D5558 C5562:D5563 C5574:D5576 C5579:D5581 C5587:D5587 C5589:D5590 C5835:D5836 C5815:D5816 C5670:D5674 C5677:D5681 C5684:D5688 C5691:D5695 C5698:D5702 C5705:D5709 C5712:D5716 C5719:D5723 C5726:D5730 C5733:D5737 C5740:D5744 C5747:D5751 C5754:D5758 C5761:D5765 C5768:D5772 C5775:D5779 C5782:D5786 C5789:D5793 C5796:D5800 C5803:D5807 C5820:D5821 C5825:D5826 C5830:D5831 C5842:D5844 C5847:D5849 C5855:D5855 C5857:D5858 C6103:D6104 C6083:D6084 C5938:D5942 C5945:D5949 C5952:D5956 C5959:D5963 C5966:D5970 C5973:D5977 C5980:D5984 C5987:D5991 C5994:D5998 C6001:D6005 C6008:D6012 C6015:D6019 C6022:D6026 C6029:D6033 C6036:D6040 C6043:D6047 C6050:D6054 C6057:D6061 C6064:D6068 C6071:D6075 C6088:D6089 C6093:D6094 C6098:D6099 C6110:D6112 C6115:D6117 C497:D497 C445:D446 C499:D500 C580:D580 C528:D529 C582:D583 C663:D663 C611:D612 C665:D666 C746:D746 C694:D695 C748:D749 C38:D38" xr:uid="{B798FCFB-519A-44D1-AF78-5DB0A3FEC048}">
      <formula1>AND(NOT(OR(COUNTIF(C38, "*&amp;*"), COUNTIF(C38,"*&lt;*"), COUNTIF(C38,"*&gt;*"))),LEN(C38)&lt;=120)</formula1>
    </dataValidation>
    <dataValidation type="whole" imeMode="halfAlpha" allowBlank="1" showInputMessage="1" showErrorMessage="1" errorTitle="入力エラー" error="半角数字を連番で入力してください" sqref="C46:D46 C59:D59 C78:D78 C88:D88 C105:D105 C147:D147 C255:D255 C261:D261 C294:D294 C317:D317 C332:D332 C344:D344 C360:D360 C370:D370 C383:D383 C393:D393 C413:D413 C762:D762 C770:D770 C782:D782 C844:D844 C989:D989 C1016:D1016 C6124:D6124 C91:D91 C94:D94 C97:D97 C100:D100 C109:D109 C113:D113 C117:D117 C121:D121 C125:D125 C129:D129 C133:D133 C137:D137 C141:D141 C152:D152 C157:D157 C162:D162 C167:D167 C172:D172 C177:D177 C182:D182 C187:D187 C192:D192 C197:D197 C202:D202 C207:D207 C212:D212 C217:D217 C263:D263 C265:D265 C267:D267 C269:D269 C271:D271 C273:D273 C275:D275 C277:D277 C279:D279 C281:D281 C283:D283 C285:D285 C287:D287 C289:D289 C296:D296 C298:D298 C300:D300 C302:D302 C304:D304 C306:D306 C308:D308 C310:D310 C312:D312 C775:D775 C785:D785 C788:D788 C791:D791 C794:D794 C797:D797 C800:D800 C803:D803 C806:D806 C809:D809 C812:D812 C815:D815 C818:D818 C821:D821 C824:D824 C827:D827 C830:D830 C833:D833 C836:D836 C839:D839 C851:D851 C858:D858 C865:D865 C872:D872 C879:D879 C886:D886 C893:D893 C900:D900 C907:D907 C914:D914 C921:D921 C928:D928 C935:D935 C942:D942 C949:D949 C956:D956 C963:D963 C970:D970 C977:D977 C994:D994 C999:D999 C1004:D1004 C1009:D1009 C1021:D1021 C1030:D1030 C1038:D1038 C1050:D1050 C1112:D1112 C1257:D1257 C1284:D1284 C1043:D1043 C1053:D1053 C1056:D1056 C1059:D1059 C1062:D1062 C1065:D1065 C1068:D1068 C1071:D1071 C1074:D1074 C1077:D1077 C1080:D1080 C1083:D1083 C1086:D1086 C1089:D1089 C1092:D1092 C1095:D1095 C1098:D1098 C1101:D1101 C1104:D1104 C1107:D1107 C1119:D1119 C1126:D1126 C1133:D1133 C1140:D1140 C1147:D1147 C1154:D1154 C1161:D1161 C1168:D1168 C1175:D1175 C1182:D1182 C1189:D1189 C1196:D1196 C1203:D1203 C1210:D1210 C1217:D1217 C1224:D1224 C1231:D1231 C1238:D1238 C1245:D1245 C1262:D1262 C1267:D1267 C1272:D1272 C1277:D1277 C1289:D1289 C1298:D1298 C1306:D1306 C1318:D1318 C1380:D1380 C1525:D1525 C1552:D1552 C1311:D1311 C1321:D1321 C1324:D1324 C1327:D1327 C1330:D1330 C1333:D1333 C1336:D1336 C1339:D1339 C1342:D1342 C1345:D1345 C1348:D1348 C1351:D1351 C1354:D1354 C1357:D1357 C1360:D1360 C1363:D1363 C1366:D1366 C1369:D1369 C1372:D1372 C1375:D1375 C1387:D1387 C1394:D1394 C1401:D1401 C1408:D1408 C1415:D1415 C1422:D1422 C1429:D1429 C1436:D1436 C1443:D1443 C1450:D1450 C1457:D1457 C1464:D1464 C1471:D1471 C1478:D1478 C1485:D1485 C1492:D1492 C1499:D1499 C1506:D1506 C1513:D1513 C1530:D1530 C1535:D1535 C1540:D1540 C1545:D1545 C1557:D1557 C1566:D1566 C1574:D1574 C1586:D1586 C1648:D1648 C1793:D1793 C1820:D1820 C1579:D1579 C1589:D1589 C1592:D1592 C1595:D1595 C1598:D1598 C1601:D1601 C1604:D1604 C1607:D1607 C1610:D1610 C1613:D1613 C1616:D1616 C1619:D1619 C1622:D1622 C1625:D1625 C1628:D1628 C1631:D1631 C1634:D1634 C1637:D1637 C1640:D1640 C1643:D1643 C1655:D1655 C1662:D1662 C1669:D1669 C1676:D1676 C1683:D1683 C1690:D1690 C1697:D1697 C1704:D1704 C1711:D1711 C1718:D1718 C1725:D1725 C1732:D1732 C1739:D1739 C1746:D1746 C1753:D1753 C1760:D1760 C1767:D1767 C1774:D1774 C1781:D1781 C1798:D1798 C1803:D1803 C1808:D1808 C1813:D1813 C1825:D1825 C1834:D1834 C1842:D1842 C1854:D1854 C1916:D1916 C2061:D2061 C2088:D2088 C1847:D1847 C1857:D1857 C1860:D1860 C1863:D1863 C1866:D1866 C1869:D1869 C1872:D1872 C1875:D1875 C1878:D1878 C1881:D1881 C1884:D1884 C1887:D1887 C1890:D1890 C1893:D1893 C1896:D1896 C1899:D1899 C1902:D1902 C1905:D1905 C1908:D1908 C1911:D1911 C1923:D1923 C1930:D1930 C1937:D1937 C1944:D1944 C1951:D1951 C1958:D1958 C1965:D1965 C1972:D1972 C1979:D1979 C1986:D1986 C1993:D1993 C2000:D2000 C2007:D2007 C2014:D2014 C2021:D2021 C2028:D2028 C2035:D2035 C2042:D2042 C2049:D2049 C2066:D2066 C2071:D2071 C2076:D2076 C2081:D2081 C2093:D2093 C2102:D2102 C2110:D2110 C2122:D2122 C2184:D2184 C2329:D2329 C2356:D2356 C2115:D2115 C2125:D2125 C2128:D2128 C2131:D2131 C2134:D2134 C2137:D2137 C2140:D2140 C2143:D2143 C2146:D2146 C2149:D2149 C2152:D2152 C2155:D2155 C2158:D2158 C2161:D2161 C2164:D2164 C2167:D2167 C2170:D2170 C2173:D2173 C2176:D2176 C2179:D2179 C2191:D2191 C2198:D2198 C2205:D2205 C2212:D2212 C2219:D2219 C2226:D2226 C2233:D2233 C2240:D2240 C2247:D2247 C2254:D2254 C2261:D2261 C2268:D2268 C2275:D2275 C2282:D2282 C2289:D2289 C2296:D2296 C2303:D2303 C2310:D2310 C2317:D2317 C2334:D2334 C2339:D2339 C2344:D2344 C2349:D2349 C2361:D2361 C2370:D2370 C2378:D2378 C2390:D2390 C2452:D2452 C2597:D2597 C2624:D2624 C2383:D2383 C2393:D2393 C2396:D2396 C2399:D2399 C2402:D2402 C2405:D2405 C2408:D2408 C2411:D2411 C2414:D2414 C2417:D2417 C2420:D2420 C2423:D2423 C2426:D2426 C2429:D2429 C2432:D2432 C2435:D2435 C2438:D2438 C2441:D2441 C2444:D2444 C2447:D2447 C2459:D2459 C2466:D2466 C2473:D2473 C2480:D2480 C2487:D2487 C2494:D2494 C2501:D2501 C2508:D2508 C2515:D2515 C2522:D2522 C2529:D2529 C2536:D2536 C2543:D2543 C2550:D2550 C2557:D2557 C2564:D2564 C2571:D2571 C2578:D2578 C2585:D2585 C2602:D2602 C2607:D2607 C2612:D2612 C2617:D2617 C2629:D2629 C2638:D2638 C2646:D2646 C2658:D2658 C2720:D2720 C2865:D2865 C2892:D2892 C2651:D2651 C2661:D2661 C2664:D2664 C2667:D2667 C2670:D2670 C2673:D2673 C2676:D2676 C2679:D2679 C2682:D2682 C2685:D2685 C2688:D2688 C2691:D2691 C2694:D2694 C2697:D2697 C2700:D2700 C2703:D2703 C2706:D2706 C2709:D2709 C2712:D2712 C2715:D2715 C2727:D2727 C2734:D2734 C2741:D2741 C2748:D2748 C2755:D2755 C2762:D2762 C2769:D2769 C2776:D2776 C2783:D2783 C2790:D2790 C2797:D2797 C2804:D2804 C2811:D2811 C2818:D2818 C2825:D2825 C2832:D2832 C2839:D2839 C2846:D2846 C2853:D2853 C2870:D2870 C2875:D2875 C2880:D2880 C2885:D2885 C2897:D2897 C2906:D2906 C2914:D2914 C2926:D2926 C2988:D2988 C3133:D3133 C3160:D3160 C2919:D2919 C2929:D2929 C2932:D2932 C2935:D2935 C2938:D2938 C2941:D2941 C2944:D2944 C2947:D2947 C2950:D2950 C2953:D2953 C2956:D2956 C2959:D2959 C2962:D2962 C2965:D2965 C2968:D2968 C2971:D2971 C2974:D2974 C2977:D2977 C2980:D2980 C2983:D2983 C2995:D2995 C3002:D3002 C3009:D3009 C3016:D3016 C3023:D3023 C3030:D3030 C3037:D3037 C3044:D3044 C3051:D3051 C3058:D3058 C3065:D3065 C3072:D3072 C3079:D3079 C3086:D3086 C3093:D3093 C3100:D3100 C3107:D3107 C3114:D3114 C3121:D3121 C3138:D3138 C3143:D3143 C3148:D3148 C3153:D3153 C3165:D3165 C3174:D3174 C3182:D3182 C3194:D3194 C3256:D3256 C3401:D3401 C3428:D3428 C3187:D3187 C3197:D3197 C3200:D3200 C3203:D3203 C3206:D3206 C3209:D3209 C3212:D3212 C3215:D3215 C3218:D3218 C3221:D3221 C3224:D3224 C3227:D3227 C3230:D3230 C3233:D3233 C3236:D3236 C3239:D3239 C3242:D3242 C3245:D3245 C3248:D3248 C3251:D3251 C3263:D3263 C3270:D3270 C3277:D3277 C3284:D3284 C3291:D3291 C3298:D3298 C3305:D3305 C3312:D3312 C3319:D3319 C3326:D3326 C3333:D3333 C3340:D3340 C3347:D3347 C3354:D3354 C3361:D3361 C3368:D3368 C3375:D3375 C3382:D3382 C3389:D3389 C3406:D3406 C3411:D3411 C3416:D3416 C3421:D3421 C3433:D3433 C3442:D3442 C3450:D3450 C3462:D3462 C3524:D3524 C3669:D3669 C3696:D3696 C3455:D3455 C3465:D3465 C3468:D3468 C3471:D3471 C3474:D3474 C3477:D3477 C3480:D3480 C3483:D3483 C3486:D3486 C3489:D3489 C3492:D3492 C3495:D3495 C3498:D3498 C3501:D3501 C3504:D3504 C3507:D3507 C3510:D3510 C3513:D3513 C3516:D3516 C3519:D3519 C3531:D3531 C3538:D3538 C3545:D3545 C3552:D3552 C3559:D3559 C3566:D3566 C3573:D3573 C3580:D3580 C3587:D3587 C3594:D3594 C3601:D3601 C3608:D3608 C3615:D3615 C3622:D3622 C3629:D3629 C3636:D3636 C3643:D3643 C3650:D3650 C3657:D3657 C3674:D3674 C3679:D3679 C3684:D3684 C3689:D3689 C3701:D3701 C3710:D3710 C3718:D3718 C3730:D3730 C3792:D3792 C3937:D3937 C3964:D3964 C3723:D3723 C3733:D3733 C3736:D3736 C3739:D3739 C3742:D3742 C3745:D3745 C3748:D3748 C3751:D3751 C3754:D3754 C3757:D3757 C3760:D3760 C3763:D3763 C3766:D3766 C3769:D3769 C3772:D3772 C3775:D3775 C3778:D3778 C3781:D3781 C3784:D3784 C3787:D3787 C3799:D3799 C3806:D3806 C3813:D3813 C3820:D3820 C3827:D3827 C3834:D3834 C3841:D3841 C3848:D3848 C3855:D3855 C3862:D3862 C3869:D3869 C3876:D3876 C3883:D3883 C3890:D3890 C3897:D3897 C3904:D3904 C3911:D3911 C3918:D3918 C3925:D3925 C3942:D3942 C3947:D3947 C3952:D3952 C3957:D3957 C3969:D3969 C3978:D3978 C3986:D3986 C3998:D3998 C4060:D4060 C4205:D4205 C4232:D4232 C3991:D3991 C4001:D4001 C4004:D4004 C4007:D4007 C4010:D4010 C4013:D4013 C4016:D4016 C4019:D4019 C4022:D4022 C4025:D4025 C4028:D4028 C4031:D4031 C4034:D4034 C4037:D4037 C4040:D4040 C4043:D4043 C4046:D4046 C4049:D4049 C4052:D4052 C4055:D4055 C4067:D4067 C4074:D4074 C4081:D4081 C4088:D4088 C4095:D4095 C4102:D4102 C4109:D4109 C4116:D4116 C4123:D4123 C4130:D4130 C4137:D4137 C4144:D4144 C4151:D4151 C4158:D4158 C4165:D4165 C4172:D4172 C4179:D4179 C4186:D4186 C4193:D4193 C4210:D4210 C4215:D4215 C4220:D4220 C4225:D4225 C4237:D4237 C4246:D4246 C4254:D4254 C4266:D4266 C4328:D4328 C4473:D4473 C4500:D4500 C4259:D4259 C4269:D4269 C4272:D4272 C4275:D4275 C4278:D4278 C4281:D4281 C4284:D4284 C4287:D4287 C4290:D4290 C4293:D4293 C4296:D4296 C4299:D4299 C4302:D4302 C4305:D4305 C4308:D4308 C4311:D4311 C4314:D4314 C4317:D4317 C4320:D4320 C4323:D4323 C4335:D4335 C4342:D4342 C4349:D4349 C4356:D4356 C4363:D4363 C4370:D4370 C4377:D4377 C4384:D4384 C4391:D4391 C4398:D4398 C4405:D4405 C4412:D4412 C4419:D4419 C4426:D4426 C4433:D4433 C4440:D4440 C4447:D4447 C4454:D4454 C4461:D4461 C4478:D4478 C4483:D4483 C4488:D4488 C4493:D4493 C4505:D4505 C4514:D4514 C4522:D4522 C4534:D4534 C4596:D4596 C4741:D4741 C4768:D4768 C4527:D4527 C4537:D4537 C4540:D4540 C4543:D4543 C4546:D4546 C4549:D4549 C4552:D4552 C4555:D4555 C4558:D4558 C4561:D4561 C4564:D4564 C4567:D4567 C4570:D4570 C4573:D4573 C4576:D4576 C4579:D4579 C4582:D4582 C4585:D4585 C4588:D4588 C4591:D4591 C4603:D4603 C4610:D4610 C4617:D4617 C4624:D4624 C4631:D4631 C4638:D4638 C4645:D4645 C4652:D4652 C4659:D4659 C4666:D4666 C4673:D4673 C4680:D4680 C4687:D4687 C4694:D4694 C4701:D4701 C4708:D4708 C4715:D4715 C4722:D4722 C4729:D4729 C4746:D4746 C4751:D4751 C4756:D4756 C4761:D4761 C4773:D4773 C4782:D4782 C4790:D4790 C4802:D4802 C4864:D4864 C5009:D5009 C5036:D5036 C4795:D4795 C4805:D4805 C4808:D4808 C4811:D4811 C4814:D4814 C4817:D4817 C4820:D4820 C4823:D4823 C4826:D4826 C4829:D4829 C4832:D4832 C4835:D4835 C4838:D4838 C4841:D4841 C4844:D4844 C4847:D4847 C4850:D4850 C4853:D4853 C4856:D4856 C4859:D4859 C4871:D4871 C4878:D4878 C4885:D4885 C4892:D4892 C4899:D4899 C4906:D4906 C4913:D4913 C4920:D4920 C4927:D4927 C4934:D4934 C4941:D4941 C4948:D4948 C4955:D4955 C4962:D4962 C4969:D4969 C4976:D4976 C4983:D4983 C4990:D4990 C4997:D4997 C5014:D5014 C5019:D5019 C5024:D5024 C5029:D5029 C5041:D5041 C5050:D5050 C5058:D5058 C5070:D5070 C5132:D5132 C5277:D5277 C5304:D5304 C5063:D5063 C5073:D5073 C5076:D5076 C5079:D5079 C5082:D5082 C5085:D5085 C5088:D5088 C5091:D5091 C5094:D5094 C5097:D5097 C5100:D5100 C5103:D5103 C5106:D5106 C5109:D5109 C5112:D5112 C5115:D5115 C5118:D5118 C5121:D5121 C5124:D5124 C5127:D5127 C5139:D5139 C5146:D5146 C5153:D5153 C5160:D5160 C5167:D5167 C5174:D5174 C5181:D5181 C5188:D5188 C5195:D5195 C5202:D5202 C5209:D5209 C5216:D5216 C5223:D5223 C5230:D5230 C5237:D5237 C5244:D5244 C5251:D5251 C5258:D5258 C5265:D5265 C5282:D5282 C5287:D5287 C5292:D5292 C5297:D5297 C5309:D5309 C5318:D5318 C5326:D5326 C5338:D5338 C5400:D5400 C5545:D5545 C5572:D5572 C5331:D5331 C5341:D5341 C5344:D5344 C5347:D5347 C5350:D5350 C5353:D5353 C5356:D5356 C5359:D5359 C5362:D5362 C5365:D5365 C5368:D5368 C5371:D5371 C5374:D5374 C5377:D5377 C5380:D5380 C5383:D5383 C5386:D5386 C5389:D5389 C5392:D5392 C5395:D5395 C5407:D5407 C5414:D5414 C5421:D5421 C5428:D5428 C5435:D5435 C5442:D5442 C5449:D5449 C5456:D5456 C5463:D5463 C5470:D5470 C5477:D5477 C5484:D5484 C5491:D5491 C5498:D5498 C5505:D5505 C5512:D5512 C5519:D5519 C5526:D5526 C5533:D5533 C5550:D5550 C5555:D5555 C5560:D5560 C5565:D5565 C5577:D5577 C5586:D5586 C5594:D5594 C5606:D5606 C5668:D5668 C5813:D5813 C5840:D5840 C5599:D5599 C5609:D5609 C5612:D5612 C5615:D5615 C5618:D5618 C5621:D5621 C5624:D5624 C5627:D5627 C5630:D5630 C5633:D5633 C5636:D5636 C5639:D5639 C5642:D5642 C5645:D5645 C5648:D5648 C5651:D5651 C5654:D5654 C5657:D5657 C5660:D5660 C5663:D5663 C5675:D5675 C5682:D5682 C5689:D5689 C5696:D5696 C5703:D5703 C5710:D5710 C5717:D5717 C5724:D5724 C5731:D5731 C5738:D5738 C5745:D5745 C5752:D5752 C5759:D5759 C5766:D5766 C5773:D5773 C5780:D5780 C5787:D5787 C5794:D5794 C5801:D5801 C5818:D5818 C5823:D5823 C5828:D5828 C5833:D5833 C5845:D5845 C5854:D5854 C5862:D5862 C5874:D5874 C5936:D5936 C6081:D6081 C6108:D6108 C5867:D5867 C5877:D5877 C5880:D5880 C5883:D5883 C5886:D5886 C5889:D5889 C5892:D5892 C5895:D5895 C5898:D5898 C5901:D5901 C5904:D5904 C5907:D5907 C5910:D5910 C5913:D5913 C5916:D5916 C5919:D5919 C5922:D5922 C5925:D5925 C5928:D5928 C5931:D5931 C5943:D5943 C5950:D5950 C5957:D5957 C5964:D5964 C5971:D5971 C5978:D5978 C5985:D5985 C5992:D5992 C5999:D5999 C6006:D6006 C6013:D6013 C6020:D6020 C6027:D6027 C6034:D6034 C6041:D6041 C6048:D6048 C6055:D6055 C6062:D6062 C6069:D6069 C6086:D6086 C6091:D6091 C6096:D6096 C6101:D6101 C6113:D6113 C427:D427 C443:D443 C453:D453 C466:D466 C476:D476 C496:D496 C510:D510 C526:D526 C536:D536 C549:D549 C559:D559 C579:D579 C593:D593 C609:D609 C619:D619 C632:D632 C642:D642 C662:D662 C676:D676 C692:D692 C702:D702 C715:D715 C725:D725 C745:D745 C36:D36" xr:uid="{AADCB6E2-9D9B-4A6D-8824-F435A6236C84}">
      <formula1>1</formula1>
      <formula2>999</formula2>
    </dataValidation>
    <dataValidation type="custom" imeMode="halfAlpha" allowBlank="1" showInputMessage="1" showErrorMessage="1" errorTitle="入力エラー" error="9桁の半角数字(下3桁は999)を入力してください" sqref="C323:D323 C447:D447 C530:D530 C613:D613 C696:D696 C364:D364" xr:uid="{EF2C56E9-0B50-4EC8-897D-8607AEFCB98E}">
      <formula1>AND(LENB(C323)=LEN(C323),LEN(C323)=9,ISNUMBER(C323)=TRUE,RIGHT(C323,3)="999")</formula1>
    </dataValidation>
    <dataValidation type="custom" imeMode="on" allowBlank="1" showInputMessage="1" showErrorMessage="1" errorTitle="入力エラー" error="120文字以内で入力してください。&amp;&lt;&gt;の入力はできません。" sqref="C39:D39" xr:uid="{083B2DD3-7304-4E8B-86A9-FEE85899EA79}">
      <formula1>AND(NOT(OR(COUNTIF(C39, "*&amp;*"), COUNTIF(C39,"*&lt;*"), COUNTIF(C39,"*&gt;*"))),LEN(C39)&lt;=120)</formula1>
    </dataValidation>
    <dataValidation type="custom" imeMode="hiragana" allowBlank="1" showInputMessage="1" showErrorMessage="1" errorTitle="入力エラー" error="100文字以内で入力してください。&amp;&lt;&gt;の入力はできません。" sqref="C334:D334 C361:D361 C415:D415 C320:D320 C444:D444 C498:D498 C527:D527 C581:D581 C610:D610 C664:D664 C693:D693 C747:D747 C37:D37" xr:uid="{0A8197BC-8243-44E3-84DB-D2DBA978905A}">
      <formula1>AND(NOT(OR(COUNTIF(C37, "*&amp;*"), COUNTIF(C37,"*&lt;*"), COUNTIF(C37,"*&gt;*"))),LEN(C37)&lt;=100)</formula1>
    </dataValidation>
    <dataValidation type="custom" imeMode="hiragana" allowBlank="1" showInputMessage="1" showErrorMessage="1" errorTitle="入力エラー" error="&amp;&lt;&gt;の入力はできません" sqref="C43:D43" xr:uid="{5FE3EA6A-0317-48F1-AF55-7036BD18EA16}">
      <formula1>NOT(OR(COUNTIF(C43, "*&amp;*"), COUNTIF(C43,"*&lt;*"), COUNTIF(C43,"*&gt;*")))</formula1>
    </dataValidation>
    <dataValidation type="custom" imeMode="halfAlpha" allowBlank="1" showInputMessage="1" showErrorMessage="1" errorTitle="入力エラー" error="アルファベットと数字の組み合わせを半角2文字で入力してください。&amp;&lt;&gt;の入力はできません。" sqref="C47:D47 C454:D454 C537:D537 C620:D620 C703:D703 C371:D371" xr:uid="{DD7A8CFB-20AE-4A6C-ADAE-2B60A42711F2}">
      <formula1>AND(NOT(OR(COUNTIF(C47, "*&amp;*"), COUNTIF(C47,"*&lt;*"), COUNTIF(C47,"*&gt;*"))),LEN(C47)=LENB(C47),LEN(C47)=2)</formula1>
    </dataValidation>
    <dataValidation type="custom" imeMode="on" allowBlank="1" showInputMessage="1" showErrorMessage="1" errorTitle="入力エラー" error="&amp;&lt;&gt;の入力はできません" sqref="C72:D72 C90:D90 C93:D93 C96:D96 C99:D99 C102:D102 C49:D49" xr:uid="{56651724-F12A-4E14-8230-BE303579B13A}">
      <formula1>NOT(OR(COUNTIF(C49, "*&amp;*"), COUNTIF(C49,"*&lt;*"), COUNTIF(C49,"*&gt;*")))</formula1>
    </dataValidation>
    <dataValidation type="whole" imeMode="halfAlpha" allowBlank="1" showInputMessage="1" showErrorMessage="1" errorTitle="入力エラー" error="3桁の半角数字を入力してください。" sqref="C377:D377 C772:D772 C777:D777 C1040:D1040 C1045:D1045 C1308:D1308 C1313:D1313 C1576:D1576 C1581:D1581 C1844:D1844 C1849:D1849 C2112:D2112 C2117:D2117 C2380:D2380 C2385:D2385 C2648:D2648 C2653:D2653 C2916:D2916 C2921:D2921 C3184:D3184 C3189:D3189 C3452:D3452 C3457:D3457 C3720:D3720 C3725:D3725 C3988:D3988 C3993:D3993 C4256:D4256 C4261:D4261 C4524:D4524 C4529:D4529 C4792:D4792 C4797:D4797 C5060:D5060 C5065:D5065 C5328:D5328 C5333:D5333 C5596:D5596 C5601:D5601 C5864:D5864 C5869:D5869 C460:D460 C543:D543 C626:D626 C709:D709 C53:D53" xr:uid="{8AB75631-4987-4219-8E74-E31D96933405}">
      <formula1>100</formula1>
      <formula2>999</formula2>
    </dataValidation>
    <dataValidation type="custom" imeMode="hiragana" allowBlank="1" showInputMessage="1" showErrorMessage="1" errorTitle="入力エラー" error="1024文字以内で入力してください。&amp;&lt;&gt;の入力はできません。" sqref="C66:D66 C221:D221 C6121:D6121 C314:D314 C56:D56 C75:D75 C85:D85 C237:D237 C245:D245 C258:D258 C376:D376 C380:D380 C390:D390 C290:D290 C151:D151 C156:D156 C161:D161 C166:D166 C171:D171 C176:D176 C181:D181 C186:D186 C191:D191 C196:D196 C201:D201 C206:D206 C211:D211 C216:D216 C262:D262 C264:D264 C266:D266 C268:D268 C270:D270 C272:D272 C274:D274 C276:D276 C278:D278 C280:D280 C282:D282 C284:D284 C286:D286 C288:D288 C993:D993 C998:D998 C1003:D1003 C1008:D1008 C1013:D1013 C1261:D1261 C1266:D1266 C1271:D1271 C1276:D1276 C1281:D1281 C1529:D1529 C1534:D1534 C1539:D1539 C1544:D1544 C1549:D1549 C1797:D1797 C1802:D1802 C1807:D1807 C1812:D1812 C1817:D1817 C2065:D2065 C2070:D2070 C2075:D2075 C2080:D2080 C2085:D2085 C2333:D2333 C2338:D2338 C2343:D2343 C2348:D2348 C2353:D2353 C2601:D2601 C2606:D2606 C2611:D2611 C2616:D2616 C2621:D2621 C2869:D2869 C2874:D2874 C2879:D2879 C2884:D2884 C2889:D2889 C3137:D3137 C3142:D3142 C3147:D3147 C3152:D3152 C3157:D3157 C3405:D3405 C3410:D3410 C3415:D3415 C3420:D3420 C3425:D3425 C3673:D3673 C3678:D3678 C3683:D3683 C3688:D3688 C3693:D3693 C3941:D3941 C3946:D3946 C3951:D3951 C3956:D3956 C3961:D3961 C4209:D4209 C4214:D4214 C4219:D4219 C4224:D4224 C4229:D4229 C4477:D4477 C4482:D4482 C4487:D4487 C4492:D4492 C4497:D4497 C4745:D4745 C4750:D4750 C4755:D4755 C4760:D4760 C4765:D4765 C5013:D5013 C5018:D5018 C5023:D5023 C5028:D5028 C5033:D5033 C5281:D5281 C5286:D5286 C5291:D5291 C5296:D5296 C5301:D5301 C5549:D5549 C5554:D5554 C5559:D5559 C5564:D5564 C5569:D5569 C5817:D5817 C5822:D5822 C5827:D5827 C5832:D5832 C5837:D5837 C6085:D6085 C6090:D6090 C6095:D6095 C6100:D6100 C6105:D6105 C459:D459 C463:D463 C473:D473 C542:D542 C546:D546 C556:D556 C625:D625 C629:D629 C639:D639 C708:D708 C712:D712 C722:D722 C52:D52" xr:uid="{BD15B9D2-D686-4471-AED8-C4199B88C763}">
      <formula1>AND(NOT(OR(COUNTIF(C52, "*&amp;*"), COUNTIF(C52,"*&lt;*"), COUNTIF(C52,"*&gt;*"))),LEN(C52)&lt;=1024)</formula1>
    </dataValidation>
    <dataValidation type="whole" imeMode="halfAlpha" allowBlank="1" showInputMessage="1" showErrorMessage="1" errorTitle="入力エラー" error="2桁の半角数字を入力してください。" sqref="C60:D60 C394:D394 C79:D79 C467:D467 C477:D477 C550:D550 C560:D560 C633:D633 C643:D643 C716:D716 C726:D726 C384:D384" xr:uid="{46F13DB9-AA20-4204-BED4-E08F37FDE385}">
      <formula1>10</formula1>
      <formula2>99</formula2>
    </dataValidation>
    <dataValidation type="custom" imeMode="hiragana" allowBlank="1" showInputMessage="1" showErrorMessage="1" errorTitle="入力エラー" error="20文字以内で入力してください。&amp;&lt;&gt;の入力はできません。" sqref="C63:D63 C65:D65" xr:uid="{97648807-2A44-4E1D-ABB1-68EB14DE423B}">
      <formula1>AND(NOT(OR(COUNTIF(C63, "*&amp;*"), COUNTIF(C63,"*&lt;*"), COUNTIF(C63,"*&gt;*"))),LEN(C63)&lt;=20)</formula1>
    </dataValidation>
    <dataValidation type="whole" imeMode="halfAlpha" allowBlank="1" showInputMessage="1" showErrorMessage="1" errorTitle="入力エラー" error="4桁以内の半角数字を入力してください。" sqref="D69:D70" xr:uid="{7A15D1FD-3F88-41A7-8F66-556D39ACE561}">
      <formula1>1</formula1>
      <formula2>9999</formula2>
    </dataValidation>
    <dataValidation type="custom" imeMode="hiragana" allowBlank="1" showInputMessage="1" showErrorMessage="1" errorTitle="入力エラー" error="60文字以内で入力してください。&amp;&lt;&gt;の入力はできません。" sqref="C319:D319 C990:D990 C108:D108 C112:D112 C116:D116 C120:D120 C124:D124 C128:D128 C132:D132 C136:D136 C140:D140 C144:D144 C153:D153 C158:D158 C163:D163 C168:D168 C173:D173 C178:D178 C183:D183 C188:D188 C193:D193 C198:D198 C203:D203 C208:D208 C213:D213 C218:D218 C995:D995 C1000:D1000 C1005:D1005 C1010:D1010 C1258:D1258 C1263:D1263 C1268:D1268 C1273:D1273 C1278:D1278 C1526:D1526 C1531:D1531 C1536:D1536 C1541:D1541 C1546:D1546 C1794:D1794 C1799:D1799 C1804:D1804 C1809:D1809 C1814:D1814 C2062:D2062 C2067:D2067 C2072:D2072 C2077:D2077 C2082:D2082 C2330:D2330 C2335:D2335 C2340:D2340 C2345:D2345 C2350:D2350 C2598:D2598 C2603:D2603 C2608:D2608 C2613:D2613 C2618:D2618 C2866:D2866 C2871:D2871 C2876:D2876 C2881:D2881 C2886:D2886 C3134:D3134 C3139:D3139 C3144:D3144 C3149:D3149 C3154:D3154 C3402:D3402 C3407:D3407 C3412:D3412 C3417:D3417 C3422:D3422 C3670:D3670 C3675:D3675 C3680:D3680 C3685:D3685 C3690:D3690 C3938:D3938 C3943:D3943 C3948:D3948 C3953:D3953 C3958:D3958 C4206:D4206 C4211:D4211 C4216:D4216 C4221:D4221 C4226:D4226 C4474:D4474 C4479:D4479 C4484:D4484 C4489:D4489 C4494:D4494 C4742:D4742 C4747:D4747 C4752:D4752 C4757:D4757 C4762:D4762 C5010:D5010 C5015:D5015 C5020:D5020 C5025:D5025 C5030:D5030 C5278:D5278 C5283:D5283 C5288:D5288 C5293:D5293 C5298:D5298 C5546:D5546 C5551:D5551 C5556:D5556 C5561:D5561 C5566:D5566 C5814:D5814 C5819:D5819 C5824:D5824 C5829:D5829 C5834:D5834 C6082:D6082 C6087:D6087 C6092:D6092 C6097:D6097 C6102:D6102 C148:D148" xr:uid="{7796D3B1-425E-43F5-A75B-8C39DDD949B6}">
      <formula1>AND(NOT(OR(COUNTIF(C108, "*&amp;*"), COUNTIF(C108,"*&lt;*"), COUNTIF(C108,"*&gt;*"))),LEN(C108)&lt;=60)</formula1>
    </dataValidation>
    <dataValidation type="custom" imeMode="hiragana" allowBlank="1" showInputMessage="1" showErrorMessage="1" errorTitle="入力エラー" error="50文字以内で入力してください。&amp;&lt;&gt;の入力はできません。" sqref="C771:D771 C783:D783 C110:D110 C114:D114 C118:D118 C122:D122 C126:D126 C130:D130 C134:D134 C138:D138 C142:D142 C776:D776 C786:D786 C789:D789 C792:D792 C795:D795 C798:D798 C801:D801 C804:D804 C807:D807 C810:D810 C813:D813 C816:D816 C819:D819 C822:D822 C825:D825 C828:D828 C831:D831 C834:D834 C837:D837 C840:D840 C1039:D1039 C1051:D1051 C1044:D1044 C1054:D1054 C1057:D1057 C1060:D1060 C1063:D1063 C1066:D1066 C1069:D1069 C1072:D1072 C1075:D1075 C1078:D1078 C1081:D1081 C1084:D1084 C1087:D1087 C1090:D1090 C1093:D1093 C1096:D1096 C1099:D1099 C1102:D1102 C1105:D1105 C1108:D1108 C1307:D1307 C1319:D1319 C1312:D1312 C1322:D1322 C1325:D1325 C1328:D1328 C1331:D1331 C1334:D1334 C1337:D1337 C1340:D1340 C1343:D1343 C1346:D1346 C1349:D1349 C1352:D1352 C1355:D1355 C1358:D1358 C1361:D1361 C1364:D1364 C1367:D1367 C1370:D1370 C1373:D1373 C1376:D1376 C1575:D1575 C1587:D1587 C1580:D1580 C1590:D1590 C1593:D1593 C1596:D1596 C1599:D1599 C1602:D1602 C1605:D1605 C1608:D1608 C1611:D1611 C1614:D1614 C1617:D1617 C1620:D1620 C1623:D1623 C1626:D1626 C1629:D1629 C1632:D1632 C1635:D1635 C1638:D1638 C1641:D1641 C1644:D1644 C1843:D1843 C1855:D1855 C1848:D1848 C1858:D1858 C1861:D1861 C1864:D1864 C1867:D1867 C1870:D1870 C1873:D1873 C1876:D1876 C1879:D1879 C1882:D1882 C1885:D1885 C1888:D1888 C1891:D1891 C1894:D1894 C1897:D1897 C1900:D1900 C1903:D1903 C1906:D1906 C1909:D1909 C1912:D1912 C2111:D2111 C2123:D2123 C2116:D2116 C2126:D2126 C2129:D2129 C2132:D2132 C2135:D2135 C2138:D2138 C2141:D2141 C2144:D2144 C2147:D2147 C2150:D2150 C2153:D2153 C2156:D2156 C2159:D2159 C2162:D2162 C2165:D2165 C2168:D2168 C2171:D2171 C2174:D2174 C2177:D2177 C2180:D2180 C2379:D2379 C2391:D2391 C2384:D2384 C2394:D2394 C2397:D2397 C2400:D2400 C2403:D2403 C2406:D2406 C2409:D2409 C2412:D2412 C2415:D2415 C2418:D2418 C2421:D2421 C2424:D2424 C2427:D2427 C2430:D2430 C2433:D2433 C2436:D2436 C2439:D2439 C2442:D2442 C2445:D2445 C2448:D2448 C2647:D2647 C2659:D2659 C2652:D2652 C2662:D2662 C2665:D2665 C2668:D2668 C2671:D2671 C2674:D2674 C2677:D2677 C2680:D2680 C2683:D2683 C2686:D2686 C2689:D2689 C2692:D2692 C2695:D2695 C2698:D2698 C2701:D2701 C2704:D2704 C2707:D2707 C2710:D2710 C2713:D2713 C2716:D2716 C2915:D2915 C2927:D2927 C2920:D2920 C2930:D2930 C2933:D2933 C2936:D2936 C2939:D2939 C2942:D2942 C2945:D2945 C2948:D2948 C2951:D2951 C2954:D2954 C2957:D2957 C2960:D2960 C2963:D2963 C2966:D2966 C2969:D2969 C2972:D2972 C2975:D2975 C2978:D2978 C2981:D2981 C2984:D2984 C3183:D3183 C3195:D3195 C3188:D3188 C3198:D3198 C3201:D3201 C3204:D3204 C3207:D3207 C3210:D3210 C3213:D3213 C3216:D3216 C3219:D3219 C3222:D3222 C3225:D3225 C3228:D3228 C3231:D3231 C3234:D3234 C3237:D3237 C3240:D3240 C3243:D3243 C3246:D3246 C3249:D3249 C3252:D3252 C3451:D3451 C3463:D3463 C3456:D3456 C3466:D3466 C3469:D3469 C3472:D3472 C3475:D3475 C3478:D3478 C3481:D3481 C3484:D3484 C3487:D3487 C3490:D3490 C3493:D3493 C3496:D3496 C3499:D3499 C3502:D3502 C3505:D3505 C3508:D3508 C3511:D3511 C3514:D3514 C3517:D3517 C3520:D3520 C3719:D3719 C3731:D3731 C3724:D3724 C3734:D3734 C3737:D3737 C3740:D3740 C3743:D3743 C3746:D3746 C3749:D3749 C3752:D3752 C3755:D3755 C3758:D3758 C3761:D3761 C3764:D3764 C3767:D3767 C3770:D3770 C3773:D3773 C3776:D3776 C3779:D3779 C3782:D3782 C3785:D3785 C3788:D3788 C3987:D3987 C3999:D3999 C3992:D3992 C4002:D4002 C4005:D4005 C4008:D4008 C4011:D4011 C4014:D4014 C4017:D4017 C4020:D4020 C4023:D4023 C4026:D4026 C4029:D4029 C4032:D4032 C4035:D4035 C4038:D4038 C4041:D4041 C4044:D4044 C4047:D4047 C4050:D4050 C4053:D4053 C4056:D4056 C4255:D4255 C4267:D4267 C4260:D4260 C4270:D4270 C4273:D4273 C4276:D4276 C4279:D4279 C4282:D4282 C4285:D4285 C4288:D4288 C4291:D4291 C4294:D4294 C4297:D4297 C4300:D4300 C4303:D4303 C4306:D4306 C4309:D4309 C4312:D4312 C4315:D4315 C4318:D4318 C4321:D4321 C4324:D4324 C4523:D4523 C4535:D4535 C4528:D4528 C4538:D4538 C4541:D4541 C4544:D4544 C4547:D4547 C4550:D4550 C4553:D4553 C4556:D4556 C4559:D4559 C4562:D4562 C4565:D4565 C4568:D4568 C4571:D4571 C4574:D4574 C4577:D4577 C4580:D4580 C4583:D4583 C4586:D4586 C4589:D4589 C4592:D4592 C4791:D4791 C4803:D4803 C4796:D4796 C4806:D4806 C4809:D4809 C4812:D4812 C4815:D4815 C4818:D4818 C4821:D4821 C4824:D4824 C4827:D4827 C4830:D4830 C4833:D4833 C4836:D4836 C4839:D4839 C4842:D4842 C4845:D4845 C4848:D4848 C4851:D4851 C4854:D4854 C4857:D4857 C4860:D4860 C5059:D5059 C5071:D5071 C5064:D5064 C5074:D5074 C5077:D5077 C5080:D5080 C5083:D5083 C5086:D5086 C5089:D5089 C5092:D5092 C5095:D5095 C5098:D5098 C5101:D5101 C5104:D5104 C5107:D5107 C5110:D5110 C5113:D5113 C5116:D5116 C5119:D5119 C5122:D5122 C5125:D5125 C5128:D5128 C5327:D5327 C5339:D5339 C5332:D5332 C5342:D5342 C5345:D5345 C5348:D5348 C5351:D5351 C5354:D5354 C5357:D5357 C5360:D5360 C5363:D5363 C5366:D5366 C5369:D5369 C5372:D5372 C5375:D5375 C5378:D5378 C5381:D5381 C5384:D5384 C5387:D5387 C5390:D5390 C5393:D5393 C5396:D5396 C5595:D5595 C5607:D5607 C5600:D5600 C5610:D5610 C5613:D5613 C5616:D5616 C5619:D5619 C5622:D5622 C5625:D5625 C5628:D5628 C5631:D5631 C5634:D5634 C5637:D5637 C5640:D5640 C5643:D5643 C5646:D5646 C5649:D5649 C5652:D5652 C5655:D5655 C5658:D5658 C5661:D5661 C5664:D5664 C5863:D5863 C5875:D5875 C5868:D5868 C5878:D5878 C5881:D5881 C5884:D5884 C5887:D5887 C5890:D5890 C5893:D5893 C5896:D5896 C5899:D5899 C5902:D5902 C5905:D5905 C5908:D5908 C5911:D5911 C5914:D5914 C5917:D5917 C5920:D5920 C5923:D5923 C5926:D5926 C5929:D5929 C5932:D5932 C106:D106" xr:uid="{801162F2-51D3-42DF-8878-071E2A12736C}">
      <formula1>AND(NOT(OR(COUNTIF(C106, "*&amp;*"), COUNTIF(C106,"*&lt;*"), COUNTIF(C106,"*&gt;*"))),LEN(C106)&lt;=50)</formula1>
    </dataValidation>
    <dataValidation type="custom" imeMode="hiragana" allowBlank="1" showInputMessage="1" showErrorMessage="1" errorTitle="入力エラー" error="2000文字以内で入力してください。&amp;&lt;&gt;の入力はできません。" sqref="C349:D349 C353:D353 C367:D367 C373:D373 C387:D387 C399:D399 C410:D410 C256:D256 C436:D436 C450:D450 C456:D456 C470:D470 C482:D482 C493:D493 C432:D432 C519:D519 C533:D533 C539:D539 C553:D553 C565:D565 C576:D576 C515:D515 C602:D602 C616:D616 C622:D622 C636:D636 C648:D648 C659:D659 C598:D598 C685:D685 C699:D699 C705:D705 C719:D719 C731:D731 C742:D742 C681:D681 C226:D226" xr:uid="{DFD587A1-54B7-468A-90FD-32D96CCED3C5}">
      <formula1>AND(NOT(OR(COUNTIF(C226, "*&amp;*"), COUNTIF(C226,"*&lt;*"), COUNTIF(C226,"*&gt;*"))),LEN(C226)&lt;=2000)</formula1>
    </dataValidation>
    <dataValidation type="custom" showInputMessage="1" showErrorMessage="1" errorTitle="入力エラー" error="&quot;自ら治験を実施しようとする者&quot;と入力してください。" sqref="C318:D318" xr:uid="{EB907DF8-5D1E-4E43-8B39-AD75538C0DC8}">
      <formula1>AND(C318="自ら治験を実施しようとする者",C318&lt;&gt;"")</formula1>
    </dataValidation>
    <dataValidation type="custom" imeMode="halfAlpha" allowBlank="1" showInputMessage="1" showErrorMessage="1" errorTitle="入力エラー" error="50文字以内の半角英数字を入力してください。&amp;&lt;&gt;の入力はできません。" sqref="C328:D329" xr:uid="{46A147F5-7DC4-432A-A8EF-8B050FA20E5E}">
      <formula1>AND(NOT(OR(COUNTIF(C328, "*&amp;*"), COUNTIF(C328,"*&lt;*"), COUNTIF(C328,"*&gt;*"))),LEN(C328)=LENB(C328),LEN(C328)&lt;=50)</formula1>
    </dataValidation>
    <dataValidation type="custom" imeMode="hiragana" allowBlank="1" showInputMessage="1" showErrorMessage="1" errorTitle="入力エラー" error="200文字以内で入力してください。&amp;&lt;&gt;の入力はできません。" sqref="U85:V85 U692:U696 U14:U20 U24:U28 U31:U33 U844:U983 U43 U6108:U6117 U49 U52:U53 U56 U989:U1013 U63:U66 U69:U70 U72 U75 U147:U221 U82:U83 U1016:U1025 U46:U47 U59:U60 U225:U226 U229 U232 U235 U237 U241 U244:U245 U248 U251 U36:U40 U258 U332:U340 U78:U79 U317:U323 U6124:U6129 U254:U256 U344:U345 U347:U349 U352:U354 U357 U261:U290 U367 U326:U329 U373 U376:U377 U380 U88:U102 U387 U390 U370:U371 U398:U399 U402 U405 U408 U410 U383:U384 U423 U105:U144 U762:U767 U393:U394 U360:U364 U770:U779 U985:U986 U294:U314 U782:U841 U413:U421 U6121 U1027 U1030:U1035 U1038:U1047 U1050:U1109 U1253:U1254 U1112:U1251 U1257:U1281 U1284:U1293 U1295 U1298:U1303 U1306:U1315 U1318:U1377 U1521:U1522 U1380:U1519 U1525:U1549 U1552:U1561 U1563 U1566:U1571 U1574:U1583 U1586:U1645 U1789:U1790 U1648:U1787 U1793:U1817 U1820:U1829 U1831 U1834:U1839 U1842:U1851 U1854:U1913 U2057:U2058 U1916:U2055 U2061:U2085 U2088:U2097 U2099 U2102:U2107 U2110:U2119 U2122:U2181 U2325:U2326 U2184:U2323 U2329:U2353 U2356:U2365 U2367 U2370:U2375 U2378:U2387 U2390:U2449 U2593:U2594 U2452:U2591 U2597:U2621 U2624:U2633 U2635 U2638:U2643 U2646:U2655 U2658:U2717 U2861:U2862 U2720:U2859 U2865:U2889 U2892:U2901 U2903 U2906:U2911 U2914:U2923 U2926:U2985 U3129:U3130 U2988:U3127 U3133:U3157 U3160:U3169 U3171 U3174:U3179 U3182:U3191 U3194:U3253 U3397:U3398 U3256:U3395 U3401:U3425 U3428:U3437 U3439 U3442:U3447 U3450:U3459 U3462:U3521 U3665:U3666 U3524:U3663 U3669:U3693 U3696:U3705 U3707 U3710:U3715 U3718:U3727 U3730:U3789 U3933:U3934 U3792:U3931 U3937:U3961 U3964:U3973 U3975 U3978:U3983 U3986:U3995 U3998:U4057 U4201:U4202 U4060:U4199 U4205:U4229 U4232:U4241 U4243 U4246:U4251 U4254:U4263 U4266:U4325 U4469:U4470 U4328:U4467 U4473:U4497 U4500:U4509 U4511 U4514:U4519 U4522:U4531 U4534:U4593 U4737:U4738 U4596:U4735 U4741:U4765 U4768:U4777 U4779 U4782:U4787 U4790:U4799 U4802:U4861 U5005:U5006 U4864:U5003 U5009:U5033 U5036:U5045 U5047 U5050:U5055 U5058:U5067 U5070:U5129 U5273:U5274 U5132:U5271 U5277:U5301 U5304:U5313 U5315 U5318:U5323 U5326:U5335 U5338:U5397 U5541:U5542 U5400:U5539 U5545:U5569 U5572:U5581 U5583 U5586:U5591 U5594:U5603 U5606:U5665 U5809:U5810 U5668:U5807 U5813:U5837 U5840:U5849 U5851 U5854:U5859 U5862:U5871 U5874:U5933 U6077:U6078 U5936:U6075 U6081:U6105 U6119 U425 U427:U428 U430:U432 U435:U437 U440 U443:U447 U450 U453:U454 U456 U459:U460 U463 U466:U467 U470 U473 U476:U477 U481:U482 U485 U488 U491 U493 U496:U504 U506 U508 U510:U511 U513:U515 U518:U520 U523 U526:U530 U533 U536:U537 U539 U542:U543 U546 U549:U550 U553 U556 U559:U560 U564:U565 U568 U571 U574 U576 U579:U587 U589 U591 U593:U594 U596:U598 U601:U603 U606 U609:U613 U616 U619:U620 U622 U625:U626 U629 U632:U633 U636 U639 U642:U643 U647:U648 U651 U654 U657 U659 U662:U670 U672 U674 U676:U677 U679:U681 U684:U686 U689 U757 U699 U702:U703 U705 U708:U709 U712 U715:U716 U719 U722 U725:U726 U730:U731 U734 U737 U740 U742 U745:U753 U755 C326:D327" xr:uid="{6C2FBD68-976D-4665-9449-9A0AD0653E08}">
      <formula1>AND(NOT(OR(COUNTIF(C14, "*&amp;*"), COUNTIF(C14,"*&lt;*"), COUNTIF(C14,"*&gt;*"))),LEN(C14)&lt;=200)</formula1>
    </dataValidation>
    <dataValidation type="custom" imeMode="halfAlpha" allowBlank="1" showInputMessage="1" showErrorMessage="1" errorTitle="入力エラー" error="100文字以内の半角英数字を入力してください。&amp;&lt;&gt;の入力はできません。" sqref="C419:D419 C502:D502 C585:D585 C668:D668 C751:D751 C338:D338" xr:uid="{2993C880-A546-407F-8AEC-F4A1BDFA0980}">
      <formula1>AND(NOT(OR(COUNTIF(C338, "*&amp;*"), COUNTIF(C338,"*&lt;*"), COUNTIF(C338,"*&gt;*"))),LEN(C338)=LENB(C338),LEN(C338)&lt;=100)</formula1>
    </dataValidation>
    <dataValidation type="custom" imeMode="halfAlpha" allowBlank="1" showInputMessage="1" showErrorMessage="1" errorTitle="入力エラー" error="120文字以内の半角英数字を入力してください。&amp;&lt;&gt;の入力はできません。" sqref="C339:D340 C418:D418 C420:D421 C501:D501 C503:D504 C584:D584 C586:D587 C667:D667 C669:D670 C750:D750 C752:D753 C337:D337" xr:uid="{08C3B9F0-F94E-4CFF-BBE0-7CCE86FA8435}">
      <formula1>AND(NOT(OR(COUNTIF(C337, "*&amp;*"), COUNTIF(C337,"*&lt;*"), COUNTIF(C337,"*&gt;*"))),LEN(C337)=LENB(C337),LEN(C337)&lt;=120)</formula1>
    </dataValidation>
    <dataValidation type="custom" imeMode="hiragana" allowBlank="1" showInputMessage="1" showErrorMessage="1" errorTitle="入力エラー" error="240文字以内で入力してください。&amp;&lt;&gt;の入力はできません。" sqref="C845:D845 C764:D764 C852:D852 C859:D859 C866:D866 C873:D873 C880:D880 C887:D887 C894:D894 C901:D901 C908:D908 C915:D915 C922:D922 C929:D929 C936:D936 C943:D943 C950:D950 C957:D957 C964:D964 C971:D971 C978:D978 C1113:D1113 C1032:D1032 C1120:D1120 C1127:D1127 C1134:D1134 C1141:D1141 C1148:D1148 C1155:D1155 C1162:D1162 C1169:D1169 C1176:D1176 C1183:D1183 C1190:D1190 C1197:D1197 C1204:D1204 C1211:D1211 C1218:D1218 C1225:D1225 C1232:D1232 C1239:D1239 C1246:D1246 C1381:D1381 C1300:D1300 C1388:D1388 C1395:D1395 C1402:D1402 C1409:D1409 C1416:D1416 C1423:D1423 C1430:D1430 C1437:D1437 C1444:D1444 C1451:D1451 C1458:D1458 C1465:D1465 C1472:D1472 C1479:D1479 C1486:D1486 C1493:D1493 C1500:D1500 C1507:D1507 C1514:D1514 C1649:D1649 C1568:D1568 C1656:D1656 C1663:D1663 C1670:D1670 C1677:D1677 C1684:D1684 C1691:D1691 C1698:D1698 C1705:D1705 C1712:D1712 C1719:D1719 C1726:D1726 C1733:D1733 C1740:D1740 C1747:D1747 C1754:D1754 C1761:D1761 C1768:D1768 C1775:D1775 C1782:D1782 C1917:D1917 C1836:D1836 C1924:D1924 C1931:D1931 C1938:D1938 C1945:D1945 C1952:D1952 C1959:D1959 C1966:D1966 C1973:D1973 C1980:D1980 C1987:D1987 C1994:D1994 C2001:D2001 C2008:D2008 C2015:D2015 C2022:D2022 C2029:D2029 C2036:D2036 C2043:D2043 C2050:D2050 C2185:D2185 C2104:D2104 C2192:D2192 C2199:D2199 C2206:D2206 C2213:D2213 C2220:D2220 C2227:D2227 C2234:D2234 C2241:D2241 C2248:D2248 C2255:D2255 C2262:D2262 C2269:D2269 C2276:D2276 C2283:D2283 C2290:D2290 C2297:D2297 C2304:D2304 C2311:D2311 C2318:D2318 C2453:D2453 C2372:D2372 C2460:D2460 C2467:D2467 C2474:D2474 C2481:D2481 C2488:D2488 C2495:D2495 C2502:D2502 C2509:D2509 C2516:D2516 C2523:D2523 C2530:D2530 C2537:D2537 C2544:D2544 C2551:D2551 C2558:D2558 C2565:D2565 C2572:D2572 C2579:D2579 C2586:D2586 C2721:D2721 C2640:D2640 C2728:D2728 C2735:D2735 C2742:D2742 C2749:D2749 C2756:D2756 C2763:D2763 C2770:D2770 C2777:D2777 C2784:D2784 C2791:D2791 C2798:D2798 C2805:D2805 C2812:D2812 C2819:D2819 C2826:D2826 C2833:D2833 C2840:D2840 C2847:D2847 C2854:D2854 C2989:D2989 C2908:D2908 C2996:D2996 C3003:D3003 C3010:D3010 C3017:D3017 C3024:D3024 C3031:D3031 C3038:D3038 C3045:D3045 C3052:D3052 C3059:D3059 C3066:D3066 C3073:D3073 C3080:D3080 C3087:D3087 C3094:D3094 C3101:D3101 C3108:D3108 C3115:D3115 C3122:D3122 C3257:D3257 C3176:D3176 C3264:D3264 C3271:D3271 C3278:D3278 C3285:D3285 C3292:D3292 C3299:D3299 C3306:D3306 C3313:D3313 C3320:D3320 C3327:D3327 C3334:D3334 C3341:D3341 C3348:D3348 C3355:D3355 C3362:D3362 C3369:D3369 C3376:D3376 C3383:D3383 C3390:D3390 C3525:D3525 C3444:D3444 C3532:D3532 C3539:D3539 C3546:D3546 C3553:D3553 C3560:D3560 C3567:D3567 C3574:D3574 C3581:D3581 C3588:D3588 C3595:D3595 C3602:D3602 C3609:D3609 C3616:D3616 C3623:D3623 C3630:D3630 C3637:D3637 C3644:D3644 C3651:D3651 C3658:D3658 C3793:D3793 C3712:D3712 C3800:D3800 C3807:D3807 C3814:D3814 C3821:D3821 C3828:D3828 C3835:D3835 C3842:D3842 C3849:D3849 C3856:D3856 C3863:D3863 C3870:D3870 C3877:D3877 C3884:D3884 C3891:D3891 C3898:D3898 C3905:D3905 C3912:D3912 C3919:D3919 C3926:D3926 C4061:D4061 C3980:D3980 C4068:D4068 C4075:D4075 C4082:D4082 C4089:D4089 C4096:D4096 C4103:D4103 C4110:D4110 C4117:D4117 C4124:D4124 C4131:D4131 C4138:D4138 C4145:D4145 C4152:D4152 C4159:D4159 C4166:D4166 C4173:D4173 C4180:D4180 C4187:D4187 C4194:D4194 C4329:D4329 C4248:D4248 C4336:D4336 C4343:D4343 C4350:D4350 C4357:D4357 C4364:D4364 C4371:D4371 C4378:D4378 C4385:D4385 C4392:D4392 C4399:D4399 C4406:D4406 C4413:D4413 C4420:D4420 C4427:D4427 C4434:D4434 C4441:D4441 C4448:D4448 C4455:D4455 C4462:D4462 C4597:D4597 C4516:D4516 C4604:D4604 C4611:D4611 C4618:D4618 C4625:D4625 C4632:D4632 C4639:D4639 C4646:D4646 C4653:D4653 C4660:D4660 C4667:D4667 C4674:D4674 C4681:D4681 C4688:D4688 C4695:D4695 C4702:D4702 C4709:D4709 C4716:D4716 C4723:D4723 C4730:D4730 C4865:D4865 C4784:D4784 C4872:D4872 C4879:D4879 C4886:D4886 C4893:D4893 C4900:D4900 C4907:D4907 C4914:D4914 C4921:D4921 C4928:D4928 C4935:D4935 C4942:D4942 C4949:D4949 C4956:D4956 C4963:D4963 C4970:D4970 C4977:D4977 C4984:D4984 C4991:D4991 C4998:D4998 C5133:D5133 C5052:D5052 C5140:D5140 C5147:D5147 C5154:D5154 C5161:D5161 C5168:D5168 C5175:D5175 C5182:D5182 C5189:D5189 C5196:D5196 C5203:D5203 C5210:D5210 C5217:D5217 C5224:D5224 C5231:D5231 C5238:D5238 C5245:D5245 C5252:D5252 C5259:D5259 C5266:D5266 C5401:D5401 C5320:D5320 C5408:D5408 C5415:D5415 C5422:D5422 C5429:D5429 C5436:D5436 C5443:D5443 C5450:D5450 C5457:D5457 C5464:D5464 C5471:D5471 C5478:D5478 C5485:D5485 C5492:D5492 C5499:D5499 C5506:D5506 C5513:D5513 C5520:D5520 C5527:D5527 C5534:D5534 C5669:D5669 C5588:D5588 C5676:D5676 C5683:D5683 C5690:D5690 C5697:D5697 C5704:D5704 C5711:D5711 C5718:D5718 C5725:D5725 C5732:D5732 C5739:D5739 C5746:D5746 C5753:D5753 C5760:D5760 C5767:D5767 C5774:D5774 C5781:D5781 C5788:D5788 C5795:D5795 C5802:D5802 C5937:D5937 C5856:D5856 C5944:D5944 C5951:D5951 C5958:D5958 C5965:D5965 C5972:D5972 C5979:D5979 C5986:D5986 C5993:D5993 C6000:D6000 C6007:D6007 C6014:D6014 C6021:D6021 C6028:D6028 C6035:D6035 C6042:D6042 C6049:D6049 C6056:D6056 C6063:D6063 C6070:D6070 C430:D430 C513:D513 C596:D596 C679:D679 C347:D347" xr:uid="{6F164127-85CE-418C-B48B-13E03ADEB982}">
      <formula1>AND(NOT(OR(COUNTIF(C347, "*&amp;*"), COUNTIF(C347,"*&lt;*"), COUNTIF(C347,"*&gt;*"))),LEN(C347)&lt;=240)</formula1>
    </dataValidation>
    <dataValidation type="custom" imeMode="hiragana" allowBlank="1" showInputMessage="1" showErrorMessage="1" errorTitle="入力エラー" error="4000文字以内で入力してください。&amp;&lt;&gt;の入力はできません。" sqref="C506:D506 C589:D589 C672:D672 C755:D755 C423:D423" xr:uid="{D832D8C9-644D-4EAF-B609-4C72DF0B213F}">
      <formula1>AND(NOT(OR(COUNTIF(C423, "*&amp;*"), COUNTIF(C423,"*&lt;*"), COUNTIF(C423,"*&gt;*"))),LEN(C423)&lt;=4000)</formula1>
    </dataValidation>
    <dataValidation type="custom" imeMode="hiragana" showInputMessage="1" showErrorMessage="1" errorTitle="入力エラー" error="&quot;有&quot;と入力してください" sqref="C508:D508 C591:D591 C674:D674 C757:D757 C425:D425" xr:uid="{6653DD75-4D23-462C-BA5E-57C8F2C9F8F9}">
      <formula1>AND(C425="有",C425&lt;&gt;"")</formula1>
    </dataValidation>
    <dataValidation type="custom" imeMode="halfAlpha" allowBlank="1" showInputMessage="1" showErrorMessage="1" errorTitle="入力エラー" error="15文字以内の半角数字と-を入力してください。" sqref="C1035:D1035 C1303:D1303 C1571:D1571 C1839:D1839 C2107:D2107 C2375:D2375 C2643:D2643 C2911:D2911 C3179:D3179 C3447:D3447 C3715:D3715 C3983:D3983 C4251:D4251 C4519:D4519 C4787:D4787 C5055:D5055 C5323:D5323 C5591:D5591 C5859:D5859 C767:D767" xr:uid="{31A7A20D-E2FB-4EA4-BA01-4A613647BD81}">
      <formula1>AND(NOT(OR(COUNTIF(C767, "*&amp;*"), COUNTIF(C767,"*&lt;*"), COUNTIF(C767,"*&gt;*"))),LEN(C767)=LENB(C767),LEN(C767)&lt;=15)</formula1>
    </dataValidation>
    <dataValidation type="custom" imeMode="hiragana" allowBlank="1" showInputMessage="1" showErrorMessage="1" errorTitle="入力エラー" error="全角ひらがな120文字以内で入力してください。&amp;&lt;&gt;の入力はできません。" sqref="C774:D774 C784:D784 C787:D787 C790:D790 C793:D793 C796:D796 C799:D799 C802:D802 C805:D805 C808:D808 C811:D811 C814:D814 C817:D817 C820:D820 C823:D823 C826:D826 C829:D829 C832:D832 C835:D835 C838:D838 C841:D841 C1047:D1047 C1042:D1042 C1052:D1052 C1055:D1055 C1058:D1058 C1061:D1061 C1064:D1064 C1067:D1067 C1070:D1070 C1073:D1073 C1076:D1076 C1079:D1079 C1082:D1082 C1085:D1085 C1088:D1088 C1091:D1091 C1094:D1094 C1097:D1097 C1100:D1100 C1103:D1103 C1106:D1106 C1109:D1109 C1315:D1315 C1310:D1310 C1320:D1320 C1323:D1323 C1326:D1326 C1329:D1329 C1332:D1332 C1335:D1335 C1338:D1338 C1341:D1341 C1344:D1344 C1347:D1347 C1350:D1350 C1353:D1353 C1356:D1356 C1359:D1359 C1362:D1362 C1365:D1365 C1368:D1368 C1371:D1371 C1374:D1374 C1377:D1377 C1583:D1583 C1578:D1578 C1588:D1588 C1591:D1591 C1594:D1594 C1597:D1597 C1600:D1600 C1603:D1603 C1606:D1606 C1609:D1609 C1612:D1612 C1615:D1615 C1618:D1618 C1621:D1621 C1624:D1624 C1627:D1627 C1630:D1630 C1633:D1633 C1636:D1636 C1639:D1639 C1642:D1642 C1645:D1645 C1851:D1851 C1846:D1846 C1856:D1856 C1859:D1859 C1862:D1862 C1865:D1865 C1868:D1868 C1871:D1871 C1874:D1874 C1877:D1877 C1880:D1880 C1883:D1883 C1886:D1886 C1889:D1889 C1892:D1892 C1895:D1895 C1898:D1898 C1901:D1901 C1904:D1904 C1907:D1907 C1910:D1910 C1913:D1913 C2119:D2119 C2114:D2114 C2124:D2124 C2127:D2127 C2130:D2130 C2133:D2133 C2136:D2136 C2139:D2139 C2142:D2142 C2145:D2145 C2148:D2148 C2151:D2151 C2154:D2154 C2157:D2157 C2160:D2160 C2163:D2163 C2166:D2166 C2169:D2169 C2172:D2172 C2175:D2175 C2178:D2178 C2181:D2181 C2387:D2387 C2382:D2382 C2392:D2392 C2395:D2395 C2398:D2398 C2401:D2401 C2404:D2404 C2407:D2407 C2410:D2410 C2413:D2413 C2416:D2416 C2419:D2419 C2422:D2422 C2425:D2425 C2428:D2428 C2431:D2431 C2434:D2434 C2437:D2437 C2440:D2440 C2443:D2443 C2446:D2446 C2449:D2449 C2655:D2655 C2650:D2650 C2660:D2660 C2663:D2663 C2666:D2666 C2669:D2669 C2672:D2672 C2675:D2675 C2678:D2678 C2681:D2681 C2684:D2684 C2687:D2687 C2690:D2690 C2693:D2693 C2696:D2696 C2699:D2699 C2702:D2702 C2705:D2705 C2708:D2708 C2711:D2711 C2714:D2714 C2717:D2717 C2923:D2923 C2918:D2918 C2928:D2928 C2931:D2931 C2934:D2934 C2937:D2937 C2940:D2940 C2943:D2943 C2946:D2946 C2949:D2949 C2952:D2952 C2955:D2955 C2958:D2958 C2961:D2961 C2964:D2964 C2967:D2967 C2970:D2970 C2973:D2973 C2976:D2976 C2979:D2979 C2982:D2982 C2985:D2985 C3191:D3191 C3186:D3186 C3196:D3196 C3199:D3199 C3202:D3202 C3205:D3205 C3208:D3208 C3211:D3211 C3214:D3214 C3217:D3217 C3220:D3220 C3223:D3223 C3226:D3226 C3229:D3229 C3232:D3232 C3235:D3235 C3238:D3238 C3241:D3241 C3244:D3244 C3247:D3247 C3250:D3250 C3253:D3253 C3459:D3459 C3454:D3454 C3464:D3464 C3467:D3467 C3470:D3470 C3473:D3473 C3476:D3476 C3479:D3479 C3482:D3482 C3485:D3485 C3488:D3488 C3491:D3491 C3494:D3494 C3497:D3497 C3500:D3500 C3503:D3503 C3506:D3506 C3509:D3509 C3512:D3512 C3515:D3515 C3518:D3518 C3521:D3521 C3727:D3727 C3722:D3722 C3732:D3732 C3735:D3735 C3738:D3738 C3741:D3741 C3744:D3744 C3747:D3747 C3750:D3750 C3753:D3753 C3756:D3756 C3759:D3759 C3762:D3762 C3765:D3765 C3768:D3768 C3771:D3771 C3774:D3774 C3777:D3777 C3780:D3780 C3783:D3783 C3786:D3786 C3789:D3789 C3995:D3995 C3990:D3990 C4000:D4000 C4003:D4003 C4006:D4006 C4009:D4009 C4012:D4012 C4015:D4015 C4018:D4018 C4021:D4021 C4024:D4024 C4027:D4027 C4030:D4030 C4033:D4033 C4036:D4036 C4039:D4039 C4042:D4042 C4045:D4045 C4048:D4048 C4051:D4051 C4054:D4054 C4057:D4057 C4263:D4263 C4258:D4258 C4268:D4268 C4271:D4271 C4274:D4274 C4277:D4277 C4280:D4280 C4283:D4283 C4286:D4286 C4289:D4289 C4292:D4292 C4295:D4295 C4298:D4298 C4301:D4301 C4304:D4304 C4307:D4307 C4310:D4310 C4313:D4313 C4316:D4316 C4319:D4319 C4322:D4322 C4325:D4325 C4531:D4531 C4526:D4526 C4536:D4536 C4539:D4539 C4542:D4542 C4545:D4545 C4548:D4548 C4551:D4551 C4554:D4554 C4557:D4557 C4560:D4560 C4563:D4563 C4566:D4566 C4569:D4569 C4572:D4572 C4575:D4575 C4578:D4578 C4581:D4581 C4584:D4584 C4587:D4587 C4590:D4590 C4593:D4593 C4799:D4799 C4794:D4794 C4804:D4804 C4807:D4807 C4810:D4810 C4813:D4813 C4816:D4816 C4819:D4819 C4822:D4822 C4825:D4825 C4828:D4828 C4831:D4831 C4834:D4834 C4837:D4837 C4840:D4840 C4843:D4843 C4846:D4846 C4849:D4849 C4852:D4852 C4855:D4855 C4858:D4858 C4861:D4861 C5067:D5067 C5062:D5062 C5072:D5072 C5075:D5075 C5078:D5078 C5081:D5081 C5084:D5084 C5087:D5087 C5090:D5090 C5093:D5093 C5096:D5096 C5099:D5099 C5102:D5102 C5105:D5105 C5108:D5108 C5111:D5111 C5114:D5114 C5117:D5117 C5120:D5120 C5123:D5123 C5126:D5126 C5129:D5129 C5335:D5335 C5330:D5330 C5340:D5340 C5343:D5343 C5346:D5346 C5349:D5349 C5352:D5352 C5355:D5355 C5358:D5358 C5361:D5361 C5364:D5364 C5367:D5367 C5370:D5370 C5373:D5373 C5376:D5376 C5379:D5379 C5382:D5382 C5385:D5385 C5388:D5388 C5391:D5391 C5394:D5394 C5397:D5397 C5603:D5603 C5598:D5598 C5608:D5608 C5611:D5611 C5614:D5614 C5617:D5617 C5620:D5620 C5623:D5623 C5626:D5626 C5629:D5629 C5632:D5632 C5635:D5635 C5638:D5638 C5641:D5641 C5644:D5644 C5647:D5647 C5650:D5650 C5653:D5653 C5656:D5656 C5659:D5659 C5662:D5662 C5665:D5665 C5871:D5871 C5866:D5866 C5876:D5876 C5879:D5879 C5882:D5882 C5885:D5885 C5888:D5888 C5891:D5891 C5894:D5894 C5897:D5897 C5900:D5900 C5903:D5903 C5906:D5906 C5909:D5909 C5912:D5912 C5915:D5915 C5918:D5918 C5921:D5921 C5924:D5924 C5927:D5927 C5930:D5930 C5933:D5933 C779:D779" xr:uid="{04C437E1-189D-42B7-B00E-FF05115186E9}">
      <formula1>AND(NOT(OR(COUNTIF(C774, "*&amp;*"), COUNTIF(C774,"*&lt;*"), COUNTIF(C774,"*&gt;*"))),LEN(C774)&lt;=120)</formula1>
    </dataValidation>
    <dataValidation type="whole" imeMode="halfAlpha" allowBlank="1" showInputMessage="1" showErrorMessage="1" error="西暦を半角数字4文字で入力してください。" sqref="C778:D778 C1041:D1041 C1046:D1046 C1309:D1309 C1314:D1314 C1577:D1577 C1582:D1582 C1845:D1845 C1850:D1850 C2113:D2113 C2118:D2118 C2381:D2381 C2386:D2386 C2649:D2649 C2654:D2654 C2917:D2917 C2922:D2922 C3185:D3185 C3190:D3190 C3453:D3453 C3458:D3458 C3721:D3721 C3726:D3726 C3989:D3989 C3994:D3994 C4257:D4257 C4262:D4262 C4525:D4525 C4530:D4530 C4793:D4793 C4798:D4798 C5061:D5061 C5066:D5066 C5329:D5329 C5334:D5334 C5597:D5597 C5602:D5602 C5865:D5865 C5870:D5870 C773:D773" xr:uid="{AC02EE1A-9560-4DE6-84F3-A45C62278DD5}">
      <formula1>1940</formula1>
      <formula2>2040</formula2>
    </dataValidation>
    <dataValidation type="whole" imeMode="halfAlpha" allowBlank="1" showInputMessage="1" showErrorMessage="1" errorTitle="入力エラー" error="1～4桁の半角数字を入力してください。" sqref="C6127:D6127 D1253:D1254 D1521:D1522 D1789:D1790 D2057:D2058 D2325:D2326 D2593:D2594 D2861:D2862 D3129:D3130 D3397:D3398 D3665:D3666 D3933:D3934 D4201:D4202 D4469:D4470 D4737:D4738 D5005:D5006 D5273:D5274 D5541:D5542 D5809:D5810 D6077:D6078 D985:D986" xr:uid="{F72434A6-E36E-48A6-912E-99CE8F0AA094}">
      <formula1>1</formula1>
      <formula2>9999</formula2>
    </dataValidation>
    <dataValidation type="custom" imeMode="hiragana" allowBlank="1" showInputMessage="1" showErrorMessage="1" errorTitle="入力エラー" error="10文字以内で入力してください。&amp;&lt;&gt;の入力はできません。" sqref="C1022:D1022 C1285:D1285 C1290:D1290 C1553:D1553 C1558:D1558 C1821:D1821 C1826:D1826 C2089:D2089 C2094:D2094 C2357:D2357 C2362:D2362 C2625:D2625 C2630:D2630 C2893:D2893 C2898:D2898 C3161:D3161 C3166:D3166 C3429:D3429 C3434:D3434 C3697:D3697 C3702:D3702 C3965:D3965 C3970:D3970 C4233:D4233 C4238:D4238 C4501:D4501 C4506:D4506 C4769:D4769 C4774:D4774 C5037:D5037 C5042:D5042 C5305:D5305 C5310:D5310 C5573:D5573 C5578:D5578 C5841:D5841 C5846:D5846 C6109:D6109 C6114:D6114 C1017:D1017" xr:uid="{A983C5FC-7BE5-445F-8CD6-390E283B0793}">
      <formula1>AND(NOT(OR(COUNTIF(C1017, "*&amp;*"), COUNTIF(C1017,"*&lt;*"), COUNTIF(C1017,"*&gt;*"))),LEN(C1017)&lt;=10)</formula1>
    </dataValidation>
    <dataValidation type="custom" imeMode="hiragana" allowBlank="1" showInputMessage="1" showErrorMessage="1" errorTitle="入力エラー" error="&amp;&lt;&gt;の入力はできません。" sqref="C6129:D6129 C1027:D1027 C1295:D1295 C1563:D1563 C1831:D1831 C2099:D2099 C2367:D2367 C2635:D2635 C2903:D2903 C3171:D3171 C3439:D3439 C3707:D3707 C3975:D3975 C4243:D4243 C4511:D4511 C4779:D4779 C5047:D5047 C5315:D5315 C5583:D5583 C5851:D5851 C6119:D6119 C6126:D6126" xr:uid="{F577524E-BC3D-4383-96E9-F0489FB11077}">
      <formula1>NOT(OR(COUNTIF(C1027, "*&amp;*"), COUNTIF(C1027,"*&lt;*"), COUNTIF(C1027,"*&gt;*")))</formula1>
    </dataValidation>
    <dataValidation type="custom" showInputMessage="1" showErrorMessage="1" errorTitle="入力エラー" error="&quot;医薬品治験届 令和２年８月改正版&quot;と入力してください" sqref="C8:D8" xr:uid="{289A66B9-ADEA-4028-B0E1-FCC24CE81F1E}">
      <formula1>AND(C8="医薬品治験届 令和２年８月改正版", C8&lt;&gt;"")</formula1>
    </dataValidation>
    <dataValidation type="custom" imeMode="halfAlpha" allowBlank="1" showInputMessage="1" showErrorMessage="1" errorTitle="入力エラー" error="9桁の半角数字を入力してください" sqref="C40:D40" xr:uid="{D229F48B-7E89-46A8-BB13-04DA82837899}">
      <formula1>AND(LENB(C40)=LEN(C40),LEN(C40)=9,ISNUMBER(C40)=TRUE)</formula1>
    </dataValidation>
    <dataValidation type="whole" imeMode="halfAlpha" allowBlank="1" showInputMessage="1" showErrorMessage="1" errorTitle="入力エラー" error="1～4桁の半角数字を入力してください。" sqref="C985:C986 C1253:C1254 C1521:C1522 C1789:C1790 C2057:C2058 C6077:C6078 C5809:C5810 C5541:C5542 C5273:C5274 C5005:C5006 C4737:C4738 C4469:C4470 C4201:C4202 C3933:C3934 C3665:C3666 C3397:C3398 C3129:C3130 C2861:C2862 C2593:C2594 C2325:C2326" xr:uid="{8DDBE406-C5AF-46FB-BD63-A4A5355F0464}">
      <formula1>0</formula1>
      <formula2>9999</formula2>
    </dataValidation>
    <dataValidation type="whole" imeMode="halfAlpha" allowBlank="1" showInputMessage="1" showErrorMessage="1" errorTitle="入力エラー" error="4桁以内の半角数字を入力してください。" sqref="C69:C70" xr:uid="{2379974C-B824-4C8C-9934-7A0B3BD57160}">
      <formula1>0</formula1>
      <formula2>9999</formula2>
    </dataValidation>
  </dataValidations>
  <pageMargins left="0.70866141732283472" right="0.70866141732283472" top="0.74803149606299213" bottom="0.74803149606299213" header="0.31496062992125984" footer="0.31496062992125984"/>
  <pageSetup paperSize="9" scale="54" fitToHeight="0"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別紙様式１（計画届書用）</vt:lpstr>
      <vt:lpstr>別紙様式１（変更届書・終了届書・中止届書用）</vt:lpstr>
      <vt:lpstr>'別紙様式１（計画届書用）'!Print_Area</vt:lpstr>
      <vt:lpstr>'別紙様式１（変更届書・終了届書・中止届書用）'!Print_Area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2023-04-13T12:12:48Z</cp:lastPrinted>
  <dcterms:created xsi:type="dcterms:W3CDTF">2023-04-10T10:50:07Z</dcterms:created>
  <dcterms:modified xsi:type="dcterms:W3CDTF">2023-08-03T10:46:42Z</dcterms:modified>
</cp:coreProperties>
</file>